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irqam.hussain\Downloads\"/>
    </mc:Choice>
  </mc:AlternateContent>
  <xr:revisionPtr revIDLastSave="0" documentId="13_ncr:1_{94BF4459-F213-4569-B082-538DDF856804}" xr6:coauthVersionLast="47" xr6:coauthVersionMax="47" xr10:uidLastSave="{00000000-0000-0000-0000-000000000000}"/>
  <bookViews>
    <workbookView xWindow="-108" yWindow="-108" windowWidth="23256" windowHeight="12456" tabRatio="670" firstSheet="1" activeTab="2" xr2:uid="{00000000-000D-0000-FFFF-FFFF00000000}"/>
  </bookViews>
  <sheets>
    <sheet name="Target Working" sheetId="7" state="hidden" r:id="rId1"/>
    <sheet name="Pivot" sheetId="13" r:id="rId2"/>
    <sheet name="Distributor Mapping" sheetId="15" r:id="rId3"/>
    <sheet name="Raw Data in Target" sheetId="1" r:id="rId4"/>
    <sheet name="Working File " sheetId="12" state="hidden" r:id="rId5"/>
    <sheet name="Sheet5" sheetId="14" state="hidden" r:id="rId6"/>
    <sheet name="SKU Size" sheetId="10" state="hidden" r:id="rId7"/>
    <sheet name="Sheet1" sheetId="4" state="hidden" r:id="rId8"/>
    <sheet name="HIE" sheetId="2" state="hidden" r:id="rId9"/>
  </sheets>
  <definedNames>
    <definedName name="_xlnm._FilterDatabase" localSheetId="8" hidden="1">HIE!$J$1:$O$731</definedName>
    <definedName name="_xlnm._FilterDatabase" localSheetId="7" hidden="1">Sheet1!$A$1:$O$516</definedName>
    <definedName name="_xlnm._FilterDatabase" localSheetId="5" hidden="1">Sheet5!$F$1:$H$209</definedName>
    <definedName name="_xlnm._FilterDatabase" localSheetId="6" hidden="1">'SKU Size'!$E$1:$H$49</definedName>
    <definedName name="_xlnm._FilterDatabase" localSheetId="0" hidden="1">'Target Working'!$B$2:$M$378</definedName>
    <definedName name="_xlnm._FilterDatabase" localSheetId="4" hidden="1">'Working File '!$A$1:$J$4265</definedName>
    <definedName name="_xlcn.WorksheetConnection_RawDatainTargetAX" hidden="1">'Raw Data in Target'!$A:$X</definedName>
  </definedNames>
  <calcPr calcId="191029"/>
  <pivotCaches>
    <pivotCache cacheId="59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 Data in Target!$A:$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66" i="1" l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P4566" i="1"/>
  <c r="Q4566" i="1" s="1"/>
  <c r="P4567" i="1"/>
  <c r="Q4567" i="1" s="1"/>
  <c r="P4568" i="1"/>
  <c r="P4569" i="1"/>
  <c r="Q4569" i="1" s="1"/>
  <c r="P4570" i="1"/>
  <c r="Q4570" i="1" s="1"/>
  <c r="P4571" i="1"/>
  <c r="Q4571" i="1" s="1"/>
  <c r="P4572" i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Q4568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X4566" i="1"/>
  <c r="X4567" i="1"/>
  <c r="X4568" i="1"/>
  <c r="X4570" i="1"/>
  <c r="X4571" i="1"/>
  <c r="X4574" i="1"/>
  <c r="X4575" i="1"/>
  <c r="X4576" i="1"/>
  <c r="X4578" i="1"/>
  <c r="X4579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O4513" i="1"/>
  <c r="P4513" i="1"/>
  <c r="Q4513" i="1" s="1"/>
  <c r="R4513" i="1"/>
  <c r="S4513" i="1"/>
  <c r="X4572" i="1" l="1"/>
  <c r="X4577" i="1"/>
  <c r="X4573" i="1"/>
  <c r="X4569" i="1"/>
  <c r="Q4572" i="1"/>
  <c r="X4513" i="1"/>
  <c r="S4512" i="1" l="1"/>
  <c r="R4512" i="1"/>
  <c r="P4512" i="1"/>
  <c r="X4512" i="1" s="1"/>
  <c r="I4512" i="1"/>
  <c r="S4511" i="1"/>
  <c r="R4511" i="1"/>
  <c r="P4511" i="1"/>
  <c r="X4511" i="1" s="1"/>
  <c r="I4511" i="1"/>
  <c r="S4510" i="1"/>
  <c r="R4510" i="1"/>
  <c r="P4510" i="1"/>
  <c r="X4510" i="1" s="1"/>
  <c r="I4510" i="1"/>
  <c r="S4509" i="1"/>
  <c r="R4509" i="1"/>
  <c r="P4509" i="1"/>
  <c r="X4509" i="1" s="1"/>
  <c r="I4509" i="1"/>
  <c r="S4508" i="1"/>
  <c r="R4508" i="1"/>
  <c r="P4508" i="1"/>
  <c r="X4508" i="1" s="1"/>
  <c r="I4508" i="1"/>
  <c r="S4507" i="1"/>
  <c r="R4507" i="1"/>
  <c r="P4507" i="1"/>
  <c r="X4507" i="1" s="1"/>
  <c r="I4507" i="1"/>
  <c r="S4506" i="1"/>
  <c r="R4506" i="1"/>
  <c r="P4506" i="1"/>
  <c r="X4506" i="1" s="1"/>
  <c r="I4506" i="1"/>
  <c r="S4505" i="1"/>
  <c r="R4505" i="1"/>
  <c r="P4505" i="1"/>
  <c r="X4505" i="1" s="1"/>
  <c r="I450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I4503" i="1"/>
  <c r="P4503" i="1"/>
  <c r="X4503" i="1" s="1"/>
  <c r="S4503" i="1"/>
  <c r="I4504" i="1"/>
  <c r="P4504" i="1"/>
  <c r="X4504" i="1" s="1"/>
  <c r="S4504" i="1"/>
  <c r="I4502" i="1"/>
  <c r="P4502" i="1" l="1"/>
  <c r="X4502" i="1" s="1"/>
  <c r="S4502" i="1"/>
  <c r="O4499" i="1"/>
  <c r="O4500" i="1"/>
  <c r="O4501" i="1"/>
  <c r="P4499" i="1"/>
  <c r="P4500" i="1"/>
  <c r="Q4500" i="1" s="1"/>
  <c r="P4501" i="1"/>
  <c r="Q4501" i="1" s="1"/>
  <c r="S4499" i="1"/>
  <c r="S4500" i="1"/>
  <c r="S4501" i="1"/>
  <c r="X4501" i="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I1827" i="12"/>
  <c r="I1828" i="12"/>
  <c r="I1829" i="12"/>
  <c r="I1830" i="12"/>
  <c r="I1831" i="12"/>
  <c r="I1832" i="12"/>
  <c r="I1833" i="12"/>
  <c r="I1834" i="12"/>
  <c r="I1835" i="12"/>
  <c r="I1836" i="12"/>
  <c r="I1837" i="12"/>
  <c r="I1838" i="12"/>
  <c r="I1839" i="12"/>
  <c r="I1840" i="12"/>
  <c r="I1841" i="12"/>
  <c r="I1842" i="12"/>
  <c r="I1843" i="12"/>
  <c r="I1844" i="12"/>
  <c r="I1845" i="12"/>
  <c r="I1846" i="12"/>
  <c r="I1847" i="12"/>
  <c r="I1848" i="12"/>
  <c r="I1849" i="12"/>
  <c r="I1850" i="12"/>
  <c r="I1851" i="12"/>
  <c r="I1852" i="12"/>
  <c r="I1853" i="12"/>
  <c r="I1854" i="12"/>
  <c r="I1855" i="12"/>
  <c r="I1856" i="12"/>
  <c r="I1857" i="12"/>
  <c r="I1858" i="12"/>
  <c r="I1859" i="12"/>
  <c r="I1860" i="12"/>
  <c r="I1861" i="12"/>
  <c r="I1862" i="12"/>
  <c r="I1863" i="12"/>
  <c r="I1864" i="12"/>
  <c r="I1865" i="12"/>
  <c r="I1866" i="12"/>
  <c r="I1867" i="12"/>
  <c r="I1868" i="12"/>
  <c r="I1869" i="12"/>
  <c r="I1870" i="12"/>
  <c r="I1871" i="12"/>
  <c r="I1872" i="12"/>
  <c r="I1873" i="12"/>
  <c r="I1874" i="12"/>
  <c r="I1875" i="12"/>
  <c r="I1876" i="12"/>
  <c r="I1877" i="12"/>
  <c r="I1878" i="12"/>
  <c r="I1879" i="12"/>
  <c r="I1880" i="12"/>
  <c r="I1881" i="12"/>
  <c r="I1882" i="12"/>
  <c r="I1883" i="12"/>
  <c r="I1884" i="12"/>
  <c r="I1885" i="12"/>
  <c r="I1886" i="12"/>
  <c r="I1887" i="12"/>
  <c r="I1888" i="12"/>
  <c r="I1889" i="12"/>
  <c r="I1890" i="12"/>
  <c r="I1891" i="12"/>
  <c r="I1892" i="12"/>
  <c r="I1893" i="12"/>
  <c r="I1894" i="12"/>
  <c r="I1895" i="12"/>
  <c r="I1896" i="12"/>
  <c r="I1897" i="12"/>
  <c r="I1898" i="12"/>
  <c r="I1899" i="12"/>
  <c r="I1900" i="12"/>
  <c r="I1901" i="12"/>
  <c r="I1902" i="12"/>
  <c r="I1903" i="12"/>
  <c r="I1904" i="12"/>
  <c r="I1905" i="12"/>
  <c r="I1906" i="12"/>
  <c r="I1907" i="12"/>
  <c r="I1908" i="12"/>
  <c r="I1909" i="12"/>
  <c r="I1910" i="12"/>
  <c r="I1911" i="12"/>
  <c r="I1912" i="12"/>
  <c r="I1913" i="12"/>
  <c r="I1914" i="12"/>
  <c r="I1915" i="12"/>
  <c r="I1916" i="12"/>
  <c r="I1917" i="12"/>
  <c r="I1918" i="12"/>
  <c r="I1919" i="12"/>
  <c r="I1920" i="12"/>
  <c r="I1921" i="12"/>
  <c r="I1922" i="12"/>
  <c r="I1923" i="12"/>
  <c r="I1924" i="12"/>
  <c r="I1925" i="12"/>
  <c r="I1926" i="12"/>
  <c r="I1927" i="12"/>
  <c r="I1928" i="12"/>
  <c r="I1929" i="12"/>
  <c r="I1930" i="12"/>
  <c r="I1931" i="12"/>
  <c r="I1932" i="12"/>
  <c r="I1933" i="12"/>
  <c r="I1934" i="12"/>
  <c r="I1935" i="12"/>
  <c r="I1936" i="12"/>
  <c r="I1937" i="12"/>
  <c r="I1938" i="12"/>
  <c r="I1939" i="12"/>
  <c r="I1940" i="12"/>
  <c r="I1941" i="12"/>
  <c r="I1942" i="12"/>
  <c r="I1943" i="12"/>
  <c r="I1944" i="12"/>
  <c r="I1945" i="12"/>
  <c r="I1946" i="12"/>
  <c r="I1947" i="12"/>
  <c r="I1948" i="12"/>
  <c r="I1949" i="12"/>
  <c r="I1950" i="12"/>
  <c r="I1951" i="12"/>
  <c r="I1952" i="12"/>
  <c r="I1953" i="12"/>
  <c r="I1954" i="12"/>
  <c r="I1955" i="12"/>
  <c r="I1956" i="12"/>
  <c r="I1957" i="12"/>
  <c r="I1958" i="12"/>
  <c r="I1959" i="12"/>
  <c r="I1960" i="12"/>
  <c r="I1961" i="12"/>
  <c r="I1962" i="12"/>
  <c r="I1963" i="12"/>
  <c r="I1964" i="12"/>
  <c r="I1965" i="12"/>
  <c r="I1966" i="12"/>
  <c r="I1967" i="12"/>
  <c r="I1968" i="12"/>
  <c r="I1969" i="12"/>
  <c r="I1970" i="12"/>
  <c r="I1971" i="12"/>
  <c r="I1972" i="12"/>
  <c r="I1973" i="12"/>
  <c r="I1974" i="12"/>
  <c r="I1975" i="12"/>
  <c r="I1976" i="12"/>
  <c r="I1977" i="12"/>
  <c r="I1978" i="12"/>
  <c r="I1979" i="12"/>
  <c r="I1980" i="12"/>
  <c r="I1981" i="12"/>
  <c r="I1982" i="12"/>
  <c r="I1983" i="12"/>
  <c r="I1984" i="12"/>
  <c r="I1985" i="12"/>
  <c r="I1986" i="12"/>
  <c r="I1987" i="12"/>
  <c r="I1988" i="12"/>
  <c r="I1989" i="12"/>
  <c r="I1990" i="12"/>
  <c r="I1991" i="12"/>
  <c r="I1992" i="12"/>
  <c r="I1993" i="12"/>
  <c r="I1994" i="12"/>
  <c r="I1995" i="12"/>
  <c r="I1996" i="12"/>
  <c r="I1997" i="12"/>
  <c r="I1998" i="12"/>
  <c r="I1999" i="12"/>
  <c r="I2000" i="12"/>
  <c r="I2001" i="12"/>
  <c r="I2002" i="12"/>
  <c r="I2003" i="12"/>
  <c r="I2004" i="12"/>
  <c r="I2005" i="12"/>
  <c r="I2006" i="12"/>
  <c r="I2007" i="12"/>
  <c r="I2008" i="12"/>
  <c r="I2009" i="12"/>
  <c r="I2010" i="12"/>
  <c r="I2011" i="12"/>
  <c r="I2012" i="12"/>
  <c r="I2013" i="12"/>
  <c r="I2014" i="12"/>
  <c r="I2015" i="12"/>
  <c r="I2016" i="12"/>
  <c r="I2017" i="12"/>
  <c r="I2018" i="12"/>
  <c r="I2019" i="12"/>
  <c r="I2020" i="12"/>
  <c r="I2021" i="12"/>
  <c r="I2022" i="12"/>
  <c r="I2023" i="12"/>
  <c r="I2024" i="12"/>
  <c r="I2025" i="12"/>
  <c r="I2026" i="12"/>
  <c r="I2027" i="12"/>
  <c r="I2028" i="12"/>
  <c r="I2029" i="12"/>
  <c r="I2030" i="12"/>
  <c r="I2031" i="12"/>
  <c r="I2032" i="12"/>
  <c r="I2033" i="12"/>
  <c r="I2034" i="12"/>
  <c r="I2035" i="12"/>
  <c r="I2036" i="12"/>
  <c r="I2037" i="12"/>
  <c r="I2038" i="12"/>
  <c r="I2039" i="12"/>
  <c r="I2040" i="12"/>
  <c r="I2041" i="12"/>
  <c r="I2042" i="12"/>
  <c r="I2043" i="12"/>
  <c r="I2044" i="12"/>
  <c r="I2045" i="12"/>
  <c r="I2046" i="12"/>
  <c r="I2047" i="12"/>
  <c r="I2048" i="12"/>
  <c r="I2049" i="12"/>
  <c r="I2050" i="12"/>
  <c r="I2051" i="12"/>
  <c r="I2052" i="12"/>
  <c r="I2053" i="12"/>
  <c r="I2054" i="12"/>
  <c r="I2055" i="12"/>
  <c r="I2056" i="12"/>
  <c r="I2057" i="12"/>
  <c r="I2058" i="12"/>
  <c r="I2059" i="12"/>
  <c r="I2060" i="12"/>
  <c r="I2061" i="12"/>
  <c r="I2062" i="12"/>
  <c r="I2063" i="12"/>
  <c r="I2064" i="12"/>
  <c r="I2065" i="12"/>
  <c r="I2066" i="12"/>
  <c r="I2067" i="12"/>
  <c r="I2068" i="12"/>
  <c r="I2069" i="12"/>
  <c r="I2070" i="12"/>
  <c r="I2071" i="12"/>
  <c r="I2072" i="12"/>
  <c r="I2073" i="12"/>
  <c r="I2074" i="12"/>
  <c r="I2075" i="12"/>
  <c r="I2076" i="12"/>
  <c r="I2077" i="12"/>
  <c r="I2078" i="12"/>
  <c r="I2079" i="12"/>
  <c r="I2080" i="12"/>
  <c r="I2081" i="12"/>
  <c r="I2082" i="12"/>
  <c r="I2083" i="12"/>
  <c r="I2084" i="12"/>
  <c r="I2085" i="12"/>
  <c r="I2086" i="12"/>
  <c r="I2087" i="12"/>
  <c r="I2088" i="12"/>
  <c r="I2089" i="12"/>
  <c r="I2090" i="12"/>
  <c r="I2091" i="12"/>
  <c r="I2092" i="12"/>
  <c r="I2093" i="12"/>
  <c r="I2094" i="12"/>
  <c r="I2095" i="12"/>
  <c r="I2096" i="12"/>
  <c r="I2097" i="12"/>
  <c r="I2098" i="12"/>
  <c r="I2099" i="12"/>
  <c r="I2100" i="12"/>
  <c r="I2101" i="12"/>
  <c r="I2102" i="12"/>
  <c r="I2103" i="12"/>
  <c r="I2104" i="12"/>
  <c r="I2105" i="12"/>
  <c r="I2106" i="12"/>
  <c r="I2107" i="12"/>
  <c r="I2108" i="12"/>
  <c r="I2109" i="12"/>
  <c r="I2110" i="12"/>
  <c r="I2111" i="12"/>
  <c r="I2112" i="12"/>
  <c r="I2113" i="12"/>
  <c r="I2114" i="12"/>
  <c r="I2115" i="12"/>
  <c r="I2116" i="12"/>
  <c r="I2117" i="12"/>
  <c r="I2118" i="12"/>
  <c r="I2119" i="12"/>
  <c r="I2120" i="12"/>
  <c r="I2121" i="12"/>
  <c r="I2122" i="12"/>
  <c r="I2123" i="12"/>
  <c r="I2124" i="12"/>
  <c r="I2125" i="12"/>
  <c r="I2126" i="12"/>
  <c r="I2127" i="12"/>
  <c r="I2128" i="12"/>
  <c r="I2129" i="12"/>
  <c r="I2130" i="12"/>
  <c r="I2131" i="12"/>
  <c r="I2132" i="12"/>
  <c r="I2133" i="12"/>
  <c r="I2134" i="12"/>
  <c r="I2135" i="12"/>
  <c r="I2136" i="12"/>
  <c r="I2137" i="12"/>
  <c r="I2138" i="12"/>
  <c r="I2139" i="12"/>
  <c r="I2140" i="12"/>
  <c r="I2141" i="12"/>
  <c r="I2142" i="12"/>
  <c r="I2143" i="12"/>
  <c r="I2144" i="12"/>
  <c r="I2145" i="12"/>
  <c r="I2146" i="12"/>
  <c r="I2147" i="12"/>
  <c r="I2148" i="12"/>
  <c r="I2149" i="12"/>
  <c r="I2150" i="12"/>
  <c r="I2151" i="12"/>
  <c r="I2152" i="12"/>
  <c r="I2153" i="12"/>
  <c r="I2154" i="12"/>
  <c r="I2155" i="12"/>
  <c r="I2156" i="12"/>
  <c r="I2157" i="12"/>
  <c r="I2158" i="12"/>
  <c r="I2159" i="12"/>
  <c r="I2160" i="12"/>
  <c r="I2161" i="12"/>
  <c r="I2162" i="12"/>
  <c r="I2163" i="12"/>
  <c r="I2164" i="12"/>
  <c r="I2165" i="12"/>
  <c r="I2166" i="12"/>
  <c r="I2167" i="12"/>
  <c r="I2168" i="12"/>
  <c r="I2169" i="12"/>
  <c r="I2170" i="12"/>
  <c r="I2171" i="12"/>
  <c r="I2172" i="12"/>
  <c r="I2173" i="12"/>
  <c r="I2174" i="12"/>
  <c r="I2175" i="12"/>
  <c r="I2176" i="12"/>
  <c r="I2177" i="12"/>
  <c r="I2178" i="12"/>
  <c r="I2179" i="12"/>
  <c r="I2180" i="12"/>
  <c r="I2181" i="12"/>
  <c r="I2182" i="12"/>
  <c r="I2183" i="12"/>
  <c r="I2184" i="12"/>
  <c r="I2185" i="12"/>
  <c r="I2186" i="12"/>
  <c r="I2187" i="12"/>
  <c r="I2188" i="12"/>
  <c r="I2189" i="12"/>
  <c r="I2190" i="12"/>
  <c r="I2191" i="12"/>
  <c r="I2192" i="12"/>
  <c r="I2193" i="12"/>
  <c r="I2194" i="12"/>
  <c r="I2195" i="12"/>
  <c r="I2196" i="12"/>
  <c r="I2197" i="12"/>
  <c r="I2198" i="12"/>
  <c r="I2199" i="12"/>
  <c r="I2200" i="12"/>
  <c r="I2201" i="12"/>
  <c r="I2202" i="12"/>
  <c r="I2203" i="12"/>
  <c r="I2204" i="12"/>
  <c r="I2205" i="12"/>
  <c r="I2206" i="12"/>
  <c r="I2207" i="12"/>
  <c r="I2208" i="12"/>
  <c r="I2209" i="12"/>
  <c r="I2210" i="12"/>
  <c r="I2211" i="12"/>
  <c r="I2212" i="12"/>
  <c r="I2213" i="12"/>
  <c r="I2214" i="12"/>
  <c r="I2215" i="12"/>
  <c r="I2216" i="12"/>
  <c r="I2217" i="12"/>
  <c r="I2218" i="12"/>
  <c r="I2219" i="12"/>
  <c r="I2220" i="12"/>
  <c r="I2221" i="12"/>
  <c r="I2222" i="12"/>
  <c r="I2223" i="12"/>
  <c r="I2224" i="12"/>
  <c r="I2225" i="12"/>
  <c r="I2226" i="12"/>
  <c r="I2227" i="12"/>
  <c r="I2228" i="12"/>
  <c r="I2229" i="12"/>
  <c r="I2230" i="12"/>
  <c r="I2231" i="12"/>
  <c r="I2232" i="12"/>
  <c r="I2233" i="12"/>
  <c r="I2234" i="12"/>
  <c r="I2235" i="12"/>
  <c r="I2236" i="12"/>
  <c r="I2237" i="12"/>
  <c r="I2238" i="12"/>
  <c r="I2239" i="12"/>
  <c r="I2240" i="12"/>
  <c r="I2241" i="12"/>
  <c r="I2242" i="12"/>
  <c r="I2243" i="12"/>
  <c r="I2244" i="12"/>
  <c r="I2245" i="12"/>
  <c r="I2246" i="12"/>
  <c r="I2247" i="12"/>
  <c r="I2248" i="12"/>
  <c r="I2249" i="12"/>
  <c r="I2250" i="12"/>
  <c r="I2251" i="12"/>
  <c r="I2252" i="12"/>
  <c r="I2253" i="12"/>
  <c r="I2254" i="12"/>
  <c r="I2255" i="12"/>
  <c r="I2256" i="12"/>
  <c r="I2257" i="12"/>
  <c r="I2258" i="12"/>
  <c r="I2259" i="12"/>
  <c r="I2260" i="12"/>
  <c r="I2261" i="12"/>
  <c r="I2262" i="12"/>
  <c r="I2263" i="12"/>
  <c r="I2264" i="12"/>
  <c r="I2265" i="12"/>
  <c r="I2266" i="12"/>
  <c r="I2267" i="12"/>
  <c r="I2268" i="12"/>
  <c r="I2269" i="12"/>
  <c r="I2270" i="12"/>
  <c r="I2271" i="12"/>
  <c r="I2272" i="12"/>
  <c r="I2273" i="12"/>
  <c r="I2274" i="12"/>
  <c r="I2275" i="12"/>
  <c r="I2276" i="12"/>
  <c r="I2277" i="12"/>
  <c r="I2278" i="12"/>
  <c r="I2279" i="12"/>
  <c r="I2280" i="12"/>
  <c r="I2281" i="12"/>
  <c r="I2282" i="12"/>
  <c r="I2283" i="12"/>
  <c r="I2284" i="12"/>
  <c r="I2285" i="12"/>
  <c r="I2286" i="12"/>
  <c r="I2287" i="12"/>
  <c r="I2288" i="12"/>
  <c r="I2289" i="12"/>
  <c r="I2290" i="12"/>
  <c r="I2291" i="12"/>
  <c r="I2292" i="12"/>
  <c r="I2293" i="12"/>
  <c r="I2294" i="12"/>
  <c r="I2295" i="12"/>
  <c r="I2296" i="12"/>
  <c r="I2297" i="12"/>
  <c r="I2298" i="12"/>
  <c r="I2299" i="12"/>
  <c r="I2300" i="12"/>
  <c r="I2301" i="12"/>
  <c r="I2302" i="12"/>
  <c r="I2303" i="12"/>
  <c r="I2304" i="12"/>
  <c r="I2305" i="12"/>
  <c r="I2306" i="12"/>
  <c r="I2307" i="12"/>
  <c r="I2308" i="12"/>
  <c r="I2309" i="12"/>
  <c r="I2310" i="12"/>
  <c r="I2311" i="12"/>
  <c r="I2312" i="12"/>
  <c r="I2313" i="12"/>
  <c r="I2314" i="12"/>
  <c r="I2315" i="12"/>
  <c r="I2316" i="12"/>
  <c r="I2317" i="12"/>
  <c r="I2318" i="12"/>
  <c r="I2319" i="12"/>
  <c r="I2320" i="12"/>
  <c r="I2321" i="12"/>
  <c r="I2322" i="12"/>
  <c r="I2323" i="12"/>
  <c r="I2324" i="12"/>
  <c r="I2325" i="12"/>
  <c r="I2326" i="12"/>
  <c r="I2327" i="12"/>
  <c r="I2328" i="12"/>
  <c r="I2329" i="12"/>
  <c r="I2330" i="12"/>
  <c r="I2331" i="12"/>
  <c r="I2332" i="12"/>
  <c r="I2333" i="12"/>
  <c r="I2334" i="12"/>
  <c r="I2335" i="12"/>
  <c r="I2336" i="12"/>
  <c r="I2337" i="12"/>
  <c r="I2338" i="12"/>
  <c r="I2339" i="12"/>
  <c r="I2340" i="12"/>
  <c r="I2341" i="12"/>
  <c r="I2342" i="12"/>
  <c r="I2343" i="12"/>
  <c r="I2344" i="12"/>
  <c r="I2345" i="12"/>
  <c r="I2346" i="12"/>
  <c r="I2347" i="12"/>
  <c r="I2348" i="12"/>
  <c r="I2349" i="12"/>
  <c r="I2350" i="12"/>
  <c r="I2351" i="12"/>
  <c r="I2352" i="12"/>
  <c r="I2353" i="12"/>
  <c r="I2354" i="12"/>
  <c r="I2355" i="12"/>
  <c r="I2356" i="12"/>
  <c r="I2357" i="12"/>
  <c r="I2358" i="12"/>
  <c r="I2359" i="12"/>
  <c r="I2360" i="12"/>
  <c r="I2361" i="12"/>
  <c r="I2362" i="12"/>
  <c r="I2363" i="12"/>
  <c r="I2364" i="12"/>
  <c r="I2365" i="12"/>
  <c r="I2366" i="12"/>
  <c r="I2367" i="12"/>
  <c r="I2368" i="12"/>
  <c r="I2369" i="12"/>
  <c r="I2370" i="12"/>
  <c r="I2371" i="12"/>
  <c r="I2372" i="12"/>
  <c r="I2373" i="12"/>
  <c r="I2374" i="12"/>
  <c r="I2375" i="12"/>
  <c r="I2376" i="12"/>
  <c r="I2377" i="12"/>
  <c r="I2378" i="12"/>
  <c r="I2379" i="12"/>
  <c r="I2380" i="12"/>
  <c r="I2381" i="12"/>
  <c r="I2382" i="12"/>
  <c r="I2383" i="12"/>
  <c r="I2384" i="12"/>
  <c r="I2385" i="12"/>
  <c r="I2386" i="12"/>
  <c r="I2387" i="12"/>
  <c r="I2388" i="12"/>
  <c r="I2389" i="12"/>
  <c r="I2390" i="12"/>
  <c r="I2391" i="12"/>
  <c r="I2392" i="12"/>
  <c r="I2393" i="12"/>
  <c r="I2394" i="12"/>
  <c r="I2395" i="12"/>
  <c r="I2396" i="12"/>
  <c r="I2397" i="12"/>
  <c r="I2398" i="12"/>
  <c r="I2399" i="12"/>
  <c r="I2400" i="12"/>
  <c r="I2401" i="12"/>
  <c r="I2402" i="12"/>
  <c r="I2403" i="12"/>
  <c r="I2404" i="12"/>
  <c r="I2405" i="12"/>
  <c r="I2406" i="12"/>
  <c r="I2407" i="12"/>
  <c r="I2408" i="12"/>
  <c r="I2409" i="12"/>
  <c r="I2410" i="12"/>
  <c r="I2411" i="12"/>
  <c r="I2412" i="12"/>
  <c r="I2413" i="12"/>
  <c r="I2414" i="12"/>
  <c r="I2415" i="12"/>
  <c r="I2416" i="12"/>
  <c r="I2417" i="12"/>
  <c r="I2418" i="12"/>
  <c r="I2419" i="12"/>
  <c r="I2420" i="12"/>
  <c r="I2421" i="12"/>
  <c r="I2422" i="12"/>
  <c r="I2423" i="12"/>
  <c r="I2424" i="12"/>
  <c r="I2425" i="12"/>
  <c r="I2426" i="12"/>
  <c r="I2427" i="12"/>
  <c r="I2428" i="12"/>
  <c r="I2429" i="12"/>
  <c r="I2430" i="12"/>
  <c r="I2431" i="12"/>
  <c r="I2432" i="12"/>
  <c r="I2433" i="12"/>
  <c r="I2434" i="12"/>
  <c r="I2435" i="12"/>
  <c r="I2436" i="12"/>
  <c r="I2437" i="12"/>
  <c r="I2438" i="12"/>
  <c r="I2439" i="12"/>
  <c r="I2440" i="12"/>
  <c r="I2441" i="12"/>
  <c r="I2442" i="12"/>
  <c r="I2443" i="12"/>
  <c r="I2444" i="12"/>
  <c r="I2445" i="12"/>
  <c r="I2446" i="12"/>
  <c r="I2447" i="12"/>
  <c r="I2448" i="12"/>
  <c r="I2449" i="12"/>
  <c r="I2450" i="12"/>
  <c r="I2451" i="12"/>
  <c r="I2452" i="12"/>
  <c r="I2453" i="12"/>
  <c r="I2454" i="12"/>
  <c r="I2455" i="12"/>
  <c r="I2456" i="12"/>
  <c r="I2457" i="12"/>
  <c r="I2458" i="12"/>
  <c r="I2459" i="12"/>
  <c r="I2460" i="12"/>
  <c r="I2461" i="12"/>
  <c r="I2462" i="12"/>
  <c r="I2463" i="12"/>
  <c r="I2464" i="12"/>
  <c r="I2465" i="12"/>
  <c r="I2466" i="12"/>
  <c r="I2467" i="12"/>
  <c r="I2468" i="12"/>
  <c r="I2469" i="12"/>
  <c r="I2470" i="12"/>
  <c r="I2471" i="12"/>
  <c r="I2472" i="12"/>
  <c r="I2473" i="12"/>
  <c r="I2474" i="12"/>
  <c r="I2475" i="12"/>
  <c r="I2476" i="12"/>
  <c r="I2477" i="12"/>
  <c r="I2478" i="12"/>
  <c r="I2479" i="12"/>
  <c r="I2480" i="12"/>
  <c r="I2481" i="12"/>
  <c r="I2482" i="12"/>
  <c r="I2483" i="12"/>
  <c r="I2484" i="12"/>
  <c r="I2485" i="12"/>
  <c r="I2486" i="12"/>
  <c r="I2487" i="12"/>
  <c r="I2488" i="12"/>
  <c r="I2489" i="12"/>
  <c r="I2490" i="12"/>
  <c r="I2491" i="12"/>
  <c r="I2492" i="12"/>
  <c r="I2493" i="12"/>
  <c r="I2494" i="12"/>
  <c r="I2495" i="12"/>
  <c r="I2496" i="12"/>
  <c r="I2497" i="12"/>
  <c r="I2498" i="12"/>
  <c r="I2499" i="12"/>
  <c r="I2500" i="12"/>
  <c r="I2501" i="12"/>
  <c r="I2502" i="12"/>
  <c r="I2503" i="12"/>
  <c r="I2504" i="12"/>
  <c r="I2505" i="12"/>
  <c r="I2506" i="12"/>
  <c r="I2507" i="12"/>
  <c r="I2508" i="12"/>
  <c r="I2509" i="12"/>
  <c r="I2510" i="12"/>
  <c r="I2511" i="12"/>
  <c r="I2512" i="12"/>
  <c r="I2513" i="12"/>
  <c r="I2514" i="12"/>
  <c r="I2515" i="12"/>
  <c r="I2516" i="12"/>
  <c r="I2517" i="12"/>
  <c r="I2518" i="12"/>
  <c r="I2519" i="12"/>
  <c r="I2520" i="12"/>
  <c r="I2521" i="12"/>
  <c r="I2522" i="12"/>
  <c r="I2523" i="12"/>
  <c r="I2524" i="12"/>
  <c r="I2525" i="12"/>
  <c r="I2526" i="12"/>
  <c r="I2527" i="12"/>
  <c r="I2528" i="12"/>
  <c r="I2529" i="12"/>
  <c r="I2530" i="12"/>
  <c r="I2531" i="12"/>
  <c r="I2532" i="12"/>
  <c r="I2533" i="12"/>
  <c r="I2534" i="12"/>
  <c r="I2535" i="12"/>
  <c r="I2536" i="12"/>
  <c r="I2537" i="12"/>
  <c r="I2538" i="12"/>
  <c r="I2539" i="12"/>
  <c r="I2540" i="12"/>
  <c r="I2541" i="12"/>
  <c r="I2542" i="12"/>
  <c r="I2543" i="12"/>
  <c r="I2544" i="12"/>
  <c r="I2545" i="12"/>
  <c r="I2546" i="12"/>
  <c r="I2547" i="12"/>
  <c r="I2548" i="12"/>
  <c r="I2549" i="12"/>
  <c r="I2550" i="12"/>
  <c r="I2551" i="12"/>
  <c r="I2552" i="12"/>
  <c r="I2553" i="12"/>
  <c r="I2554" i="12"/>
  <c r="I2555" i="12"/>
  <c r="I2556" i="12"/>
  <c r="I2557" i="12"/>
  <c r="I2558" i="12"/>
  <c r="I2559" i="12"/>
  <c r="I2560" i="12"/>
  <c r="I2561" i="12"/>
  <c r="I2562" i="12"/>
  <c r="I2563" i="12"/>
  <c r="I2564" i="12"/>
  <c r="I2565" i="12"/>
  <c r="I2566" i="12"/>
  <c r="I2567" i="12"/>
  <c r="I2568" i="12"/>
  <c r="I2569" i="12"/>
  <c r="I2570" i="12"/>
  <c r="I2571" i="12"/>
  <c r="I2572" i="12"/>
  <c r="I2573" i="12"/>
  <c r="I2574" i="12"/>
  <c r="I2575" i="12"/>
  <c r="I2576" i="12"/>
  <c r="I2577" i="12"/>
  <c r="I2578" i="12"/>
  <c r="I2579" i="12"/>
  <c r="I2580" i="12"/>
  <c r="I2581" i="12"/>
  <c r="I2582" i="12"/>
  <c r="I2583" i="12"/>
  <c r="I2584" i="12"/>
  <c r="I2585" i="12"/>
  <c r="I2586" i="12"/>
  <c r="I2587" i="12"/>
  <c r="I2588" i="12"/>
  <c r="I2589" i="12"/>
  <c r="I2590" i="12"/>
  <c r="I2591" i="12"/>
  <c r="I2592" i="12"/>
  <c r="I2593" i="12"/>
  <c r="I2594" i="12"/>
  <c r="I2595" i="12"/>
  <c r="I2596" i="12"/>
  <c r="I2597" i="12"/>
  <c r="I2598" i="12"/>
  <c r="I2599" i="12"/>
  <c r="I2600" i="12"/>
  <c r="I2601" i="12"/>
  <c r="I2602" i="12"/>
  <c r="I2603" i="12"/>
  <c r="I2604" i="12"/>
  <c r="I2605" i="12"/>
  <c r="I2606" i="12"/>
  <c r="I2607" i="12"/>
  <c r="I2608" i="12"/>
  <c r="I2609" i="12"/>
  <c r="I2610" i="12"/>
  <c r="I2611" i="12"/>
  <c r="I2612" i="12"/>
  <c r="I2613" i="12"/>
  <c r="I2614" i="12"/>
  <c r="I2615" i="12"/>
  <c r="I2616" i="12"/>
  <c r="I2617" i="12"/>
  <c r="I2618" i="12"/>
  <c r="I2619" i="12"/>
  <c r="I2620" i="12"/>
  <c r="I2621" i="12"/>
  <c r="I2622" i="12"/>
  <c r="I2623" i="12"/>
  <c r="I2624" i="12"/>
  <c r="I2625" i="12"/>
  <c r="I2626" i="12"/>
  <c r="I2627" i="12"/>
  <c r="I2628" i="12"/>
  <c r="I2629" i="12"/>
  <c r="I2630" i="12"/>
  <c r="I2631" i="12"/>
  <c r="I2632" i="12"/>
  <c r="I2633" i="12"/>
  <c r="I2634" i="12"/>
  <c r="I2635" i="12"/>
  <c r="I2636" i="12"/>
  <c r="I2637" i="12"/>
  <c r="I2638" i="12"/>
  <c r="I2639" i="12"/>
  <c r="I2640" i="12"/>
  <c r="I2641" i="12"/>
  <c r="I2642" i="12"/>
  <c r="I2643" i="12"/>
  <c r="I2644" i="12"/>
  <c r="I2645" i="12"/>
  <c r="I2646" i="12"/>
  <c r="I2647" i="12"/>
  <c r="I2648" i="12"/>
  <c r="I2649" i="12"/>
  <c r="I2650" i="12"/>
  <c r="I2651" i="12"/>
  <c r="I2652" i="12"/>
  <c r="I2653" i="12"/>
  <c r="I2654" i="12"/>
  <c r="I2655" i="12"/>
  <c r="I2656" i="12"/>
  <c r="I2657" i="12"/>
  <c r="I2658" i="12"/>
  <c r="I2659" i="12"/>
  <c r="I2660" i="12"/>
  <c r="I2661" i="12"/>
  <c r="I2662" i="12"/>
  <c r="I2663" i="12"/>
  <c r="I2664" i="12"/>
  <c r="I2665" i="12"/>
  <c r="I2666" i="12"/>
  <c r="I2667" i="12"/>
  <c r="I2668" i="12"/>
  <c r="I2669" i="12"/>
  <c r="I2670" i="12"/>
  <c r="I2671" i="12"/>
  <c r="I2672" i="12"/>
  <c r="I2673" i="12"/>
  <c r="I2674" i="12"/>
  <c r="I2675" i="12"/>
  <c r="I2676" i="12"/>
  <c r="I2677" i="12"/>
  <c r="I2678" i="12"/>
  <c r="I2679" i="12"/>
  <c r="I2680" i="12"/>
  <c r="I2681" i="12"/>
  <c r="I2682" i="12"/>
  <c r="I2683" i="12"/>
  <c r="I2684" i="12"/>
  <c r="I2685" i="12"/>
  <c r="I2686" i="12"/>
  <c r="I2687" i="12"/>
  <c r="I2688" i="12"/>
  <c r="I2689" i="12"/>
  <c r="I2690" i="12"/>
  <c r="I2691" i="12"/>
  <c r="I2692" i="12"/>
  <c r="I2693" i="12"/>
  <c r="I2694" i="12"/>
  <c r="I2695" i="12"/>
  <c r="I2696" i="12"/>
  <c r="I2697" i="12"/>
  <c r="I2698" i="12"/>
  <c r="I2699" i="12"/>
  <c r="I2700" i="12"/>
  <c r="I2701" i="12"/>
  <c r="I2702" i="12"/>
  <c r="I2703" i="12"/>
  <c r="I2704" i="12"/>
  <c r="I2705" i="12"/>
  <c r="I2706" i="12"/>
  <c r="I2707" i="12"/>
  <c r="I2708" i="12"/>
  <c r="I2709" i="12"/>
  <c r="I2710" i="12"/>
  <c r="I2711" i="12"/>
  <c r="I2712" i="12"/>
  <c r="I2713" i="12"/>
  <c r="I2714" i="12"/>
  <c r="I2715" i="12"/>
  <c r="I2716" i="12"/>
  <c r="I2717" i="12"/>
  <c r="I2718" i="12"/>
  <c r="I2719" i="12"/>
  <c r="I2720" i="12"/>
  <c r="I2721" i="12"/>
  <c r="I2722" i="12"/>
  <c r="I2723" i="12"/>
  <c r="I2724" i="12"/>
  <c r="I2725" i="12"/>
  <c r="I2726" i="12"/>
  <c r="I2727" i="12"/>
  <c r="I2728" i="12"/>
  <c r="I2729" i="12"/>
  <c r="I2730" i="12"/>
  <c r="I2731" i="12"/>
  <c r="I2732" i="12"/>
  <c r="I2733" i="12"/>
  <c r="I2734" i="12"/>
  <c r="I2735" i="12"/>
  <c r="I2736" i="12"/>
  <c r="I2737" i="12"/>
  <c r="I2738" i="12"/>
  <c r="I2739" i="12"/>
  <c r="I2740" i="12"/>
  <c r="I2741" i="12"/>
  <c r="I2742" i="12"/>
  <c r="I2743" i="12"/>
  <c r="I2744" i="12"/>
  <c r="I2745" i="12"/>
  <c r="I2746" i="12"/>
  <c r="I2747" i="12"/>
  <c r="I2748" i="12"/>
  <c r="I2749" i="12"/>
  <c r="I2750" i="12"/>
  <c r="I2751" i="12"/>
  <c r="I2752" i="12"/>
  <c r="I2753" i="12"/>
  <c r="I2754" i="12"/>
  <c r="I2755" i="12"/>
  <c r="I2756" i="12"/>
  <c r="I2757" i="12"/>
  <c r="I2758" i="12"/>
  <c r="I2759" i="12"/>
  <c r="I2760" i="12"/>
  <c r="I2761" i="12"/>
  <c r="I2762" i="12"/>
  <c r="I2763" i="12"/>
  <c r="I2764" i="12"/>
  <c r="I2765" i="12"/>
  <c r="I2766" i="12"/>
  <c r="I2767" i="12"/>
  <c r="I2768" i="12"/>
  <c r="I2769" i="12"/>
  <c r="I2770" i="12"/>
  <c r="I2771" i="12"/>
  <c r="I2772" i="12"/>
  <c r="I2773" i="12"/>
  <c r="I2774" i="12"/>
  <c r="I2775" i="12"/>
  <c r="I2776" i="12"/>
  <c r="I2777" i="12"/>
  <c r="I2778" i="12"/>
  <c r="I2779" i="12"/>
  <c r="I2780" i="12"/>
  <c r="I2781" i="12"/>
  <c r="I2782" i="12"/>
  <c r="I2783" i="12"/>
  <c r="I2784" i="12"/>
  <c r="I2785" i="12"/>
  <c r="I2786" i="12"/>
  <c r="I2787" i="12"/>
  <c r="I2788" i="12"/>
  <c r="I2789" i="12"/>
  <c r="I2790" i="12"/>
  <c r="I2791" i="12"/>
  <c r="I2792" i="12"/>
  <c r="I2793" i="12"/>
  <c r="I2794" i="12"/>
  <c r="I2795" i="12"/>
  <c r="I2796" i="12"/>
  <c r="I2797" i="12"/>
  <c r="I2798" i="12"/>
  <c r="I2799" i="12"/>
  <c r="I2800" i="12"/>
  <c r="I2801" i="12"/>
  <c r="I2802" i="12"/>
  <c r="I2803" i="12"/>
  <c r="I2804" i="12"/>
  <c r="I2805" i="12"/>
  <c r="I2806" i="12"/>
  <c r="I2807" i="12"/>
  <c r="I2808" i="12"/>
  <c r="I2809" i="12"/>
  <c r="I2810" i="12"/>
  <c r="I2811" i="12"/>
  <c r="I2812" i="12"/>
  <c r="I2813" i="12"/>
  <c r="I2814" i="12"/>
  <c r="I2815" i="12"/>
  <c r="I2816" i="12"/>
  <c r="I2817" i="12"/>
  <c r="I2818" i="12"/>
  <c r="I2819" i="12"/>
  <c r="I2820" i="12"/>
  <c r="I2821" i="12"/>
  <c r="I2822" i="12"/>
  <c r="I2823" i="12"/>
  <c r="I2824" i="12"/>
  <c r="I2825" i="12"/>
  <c r="I2826" i="12"/>
  <c r="I2827" i="12"/>
  <c r="I2828" i="12"/>
  <c r="I2829" i="12"/>
  <c r="I2830" i="12"/>
  <c r="I2831" i="12"/>
  <c r="I2832" i="12"/>
  <c r="I2833" i="12"/>
  <c r="I2834" i="12"/>
  <c r="I2835" i="12"/>
  <c r="I2836" i="12"/>
  <c r="I2837" i="12"/>
  <c r="I2838" i="12"/>
  <c r="I2839" i="12"/>
  <c r="I2840" i="12"/>
  <c r="I2841" i="12"/>
  <c r="I2842" i="12"/>
  <c r="I2843" i="12"/>
  <c r="I2844" i="12"/>
  <c r="I2845" i="12"/>
  <c r="I2846" i="12"/>
  <c r="I2847" i="12"/>
  <c r="I2848" i="12"/>
  <c r="I2849" i="12"/>
  <c r="I2850" i="12"/>
  <c r="I2851" i="12"/>
  <c r="I2852" i="12"/>
  <c r="I2853" i="12"/>
  <c r="I2854" i="12"/>
  <c r="I2855" i="12"/>
  <c r="I2856" i="12"/>
  <c r="I2857" i="12"/>
  <c r="I2858" i="12"/>
  <c r="I2859" i="12"/>
  <c r="I2860" i="12"/>
  <c r="I2861" i="12"/>
  <c r="I2862" i="12"/>
  <c r="I2863" i="12"/>
  <c r="I2864" i="12"/>
  <c r="I2865" i="12"/>
  <c r="I2866" i="12"/>
  <c r="I2867" i="12"/>
  <c r="I2868" i="12"/>
  <c r="I2869" i="12"/>
  <c r="I2870" i="12"/>
  <c r="I2871" i="12"/>
  <c r="I2872" i="12"/>
  <c r="I2873" i="12"/>
  <c r="I2874" i="12"/>
  <c r="I2875" i="12"/>
  <c r="I2876" i="12"/>
  <c r="I2877" i="12"/>
  <c r="I2878" i="12"/>
  <c r="I2879" i="12"/>
  <c r="I2880" i="12"/>
  <c r="I2881" i="12"/>
  <c r="I2882" i="12"/>
  <c r="I2883" i="12"/>
  <c r="I2884" i="12"/>
  <c r="I2885" i="12"/>
  <c r="I2886" i="12"/>
  <c r="I2887" i="12"/>
  <c r="I2888" i="12"/>
  <c r="I2889" i="12"/>
  <c r="I2890" i="12"/>
  <c r="I2891" i="12"/>
  <c r="I2892" i="12"/>
  <c r="I2893" i="12"/>
  <c r="I2894" i="12"/>
  <c r="I2895" i="12"/>
  <c r="I2896" i="12"/>
  <c r="I2897" i="12"/>
  <c r="I2898" i="12"/>
  <c r="I2899" i="12"/>
  <c r="I2900" i="12"/>
  <c r="I2901" i="12"/>
  <c r="I2902" i="12"/>
  <c r="I2903" i="12"/>
  <c r="I2904" i="12"/>
  <c r="I2905" i="12"/>
  <c r="I2906" i="12"/>
  <c r="I2907" i="12"/>
  <c r="I2908" i="12"/>
  <c r="I2909" i="12"/>
  <c r="I2910" i="12"/>
  <c r="I2911" i="12"/>
  <c r="I2912" i="12"/>
  <c r="I2913" i="12"/>
  <c r="I2914" i="12"/>
  <c r="I2915" i="12"/>
  <c r="I2916" i="12"/>
  <c r="I2917" i="12"/>
  <c r="I2918" i="12"/>
  <c r="I2919" i="12"/>
  <c r="I2920" i="12"/>
  <c r="I2921" i="12"/>
  <c r="I2922" i="12"/>
  <c r="I2923" i="12"/>
  <c r="I2924" i="12"/>
  <c r="I2925" i="12"/>
  <c r="I2926" i="12"/>
  <c r="I2927" i="12"/>
  <c r="I2928" i="12"/>
  <c r="I2929" i="12"/>
  <c r="I2930" i="12"/>
  <c r="I2931" i="12"/>
  <c r="I2932" i="12"/>
  <c r="I2933" i="12"/>
  <c r="I2934" i="12"/>
  <c r="I2935" i="12"/>
  <c r="I2936" i="12"/>
  <c r="I2937" i="12"/>
  <c r="I2938" i="12"/>
  <c r="I2939" i="12"/>
  <c r="I2940" i="12"/>
  <c r="I2941" i="12"/>
  <c r="I2942" i="12"/>
  <c r="I2943" i="12"/>
  <c r="I2944" i="12"/>
  <c r="I2945" i="12"/>
  <c r="I2946" i="12"/>
  <c r="I2947" i="12"/>
  <c r="I2948" i="12"/>
  <c r="I2949" i="12"/>
  <c r="I2950" i="12"/>
  <c r="I2951" i="12"/>
  <c r="I2952" i="12"/>
  <c r="I2953" i="12"/>
  <c r="I2954" i="12"/>
  <c r="I2955" i="12"/>
  <c r="I2956" i="12"/>
  <c r="I2957" i="12"/>
  <c r="I2958" i="12"/>
  <c r="I2959" i="12"/>
  <c r="I2960" i="12"/>
  <c r="I2961" i="12"/>
  <c r="I2962" i="12"/>
  <c r="I2963" i="12"/>
  <c r="I2964" i="12"/>
  <c r="I2965" i="12"/>
  <c r="I2966" i="12"/>
  <c r="I2967" i="12"/>
  <c r="I2968" i="12"/>
  <c r="I2969" i="12"/>
  <c r="I2970" i="12"/>
  <c r="I2971" i="12"/>
  <c r="I2972" i="12"/>
  <c r="I2973" i="12"/>
  <c r="I2974" i="12"/>
  <c r="I2975" i="12"/>
  <c r="I2976" i="12"/>
  <c r="I2977" i="12"/>
  <c r="I2978" i="12"/>
  <c r="I2979" i="12"/>
  <c r="I2980" i="12"/>
  <c r="I2981" i="12"/>
  <c r="I2982" i="12"/>
  <c r="I2983" i="12"/>
  <c r="I2984" i="12"/>
  <c r="I2985" i="12"/>
  <c r="I2986" i="12"/>
  <c r="I2987" i="12"/>
  <c r="I2988" i="12"/>
  <c r="I2989" i="12"/>
  <c r="I2990" i="12"/>
  <c r="I2991" i="12"/>
  <c r="I2992" i="12"/>
  <c r="I2993" i="12"/>
  <c r="I2994" i="12"/>
  <c r="I2995" i="12"/>
  <c r="I2996" i="12"/>
  <c r="I2997" i="12"/>
  <c r="I2998" i="12"/>
  <c r="I2999" i="12"/>
  <c r="I3000" i="12"/>
  <c r="I3001" i="12"/>
  <c r="I3002" i="12"/>
  <c r="I3003" i="12"/>
  <c r="I3004" i="12"/>
  <c r="I3005" i="12"/>
  <c r="I3006" i="12"/>
  <c r="I3007" i="12"/>
  <c r="I3008" i="12"/>
  <c r="I3009" i="12"/>
  <c r="I3010" i="12"/>
  <c r="I3011" i="12"/>
  <c r="I3012" i="12"/>
  <c r="I3013" i="12"/>
  <c r="I3014" i="12"/>
  <c r="I3015" i="12"/>
  <c r="I3016" i="12"/>
  <c r="I3017" i="12"/>
  <c r="I3018" i="12"/>
  <c r="I3019" i="12"/>
  <c r="I3020" i="12"/>
  <c r="I3021" i="12"/>
  <c r="I3022" i="12"/>
  <c r="I3023" i="12"/>
  <c r="I3024" i="12"/>
  <c r="I3025" i="12"/>
  <c r="I3026" i="12"/>
  <c r="I3027" i="12"/>
  <c r="I3028" i="12"/>
  <c r="I3029" i="12"/>
  <c r="I3030" i="12"/>
  <c r="I3031" i="12"/>
  <c r="I3032" i="12"/>
  <c r="I3033" i="12"/>
  <c r="I3034" i="12"/>
  <c r="I3035" i="12"/>
  <c r="I3036" i="12"/>
  <c r="I3037" i="12"/>
  <c r="I3038" i="12"/>
  <c r="I3039" i="12"/>
  <c r="I3040" i="12"/>
  <c r="I3041" i="12"/>
  <c r="I3042" i="12"/>
  <c r="I3043" i="12"/>
  <c r="I3044" i="12"/>
  <c r="I3045" i="12"/>
  <c r="I3046" i="12"/>
  <c r="I3047" i="12"/>
  <c r="I3048" i="12"/>
  <c r="I3049" i="12"/>
  <c r="I3050" i="12"/>
  <c r="I3051" i="12"/>
  <c r="I3052" i="12"/>
  <c r="I3053" i="12"/>
  <c r="I3054" i="12"/>
  <c r="I3055" i="12"/>
  <c r="I3056" i="12"/>
  <c r="I3057" i="12"/>
  <c r="I3058" i="12"/>
  <c r="I3059" i="12"/>
  <c r="I3060" i="12"/>
  <c r="I3061" i="12"/>
  <c r="I3062" i="12"/>
  <c r="I3063" i="12"/>
  <c r="I3064" i="12"/>
  <c r="I3065" i="12"/>
  <c r="I3066" i="12"/>
  <c r="I3067" i="12"/>
  <c r="I3068" i="12"/>
  <c r="I3069" i="12"/>
  <c r="I3070" i="12"/>
  <c r="I3071" i="12"/>
  <c r="I3072" i="12"/>
  <c r="I3073" i="12"/>
  <c r="I3074" i="12"/>
  <c r="I3075" i="12"/>
  <c r="I3076" i="12"/>
  <c r="I3077" i="12"/>
  <c r="I3078" i="12"/>
  <c r="I3079" i="12"/>
  <c r="I3080" i="12"/>
  <c r="I3081" i="12"/>
  <c r="I3082" i="12"/>
  <c r="I3083" i="12"/>
  <c r="I3084" i="12"/>
  <c r="I3085" i="12"/>
  <c r="I3086" i="12"/>
  <c r="I3087" i="12"/>
  <c r="I3088" i="12"/>
  <c r="I3089" i="12"/>
  <c r="I3090" i="12"/>
  <c r="I3091" i="12"/>
  <c r="I3092" i="12"/>
  <c r="I3093" i="12"/>
  <c r="I3094" i="12"/>
  <c r="I3095" i="12"/>
  <c r="I3096" i="12"/>
  <c r="I3097" i="12"/>
  <c r="I3098" i="12"/>
  <c r="I3099" i="12"/>
  <c r="I3100" i="12"/>
  <c r="I3101" i="12"/>
  <c r="I3102" i="12"/>
  <c r="I3103" i="12"/>
  <c r="I3104" i="12"/>
  <c r="I3105" i="12"/>
  <c r="I3106" i="12"/>
  <c r="I3107" i="12"/>
  <c r="I3108" i="12"/>
  <c r="I3109" i="12"/>
  <c r="I3110" i="12"/>
  <c r="I3111" i="12"/>
  <c r="I3112" i="12"/>
  <c r="I3113" i="12"/>
  <c r="I3114" i="12"/>
  <c r="I3115" i="12"/>
  <c r="I3116" i="12"/>
  <c r="I3117" i="12"/>
  <c r="I3118" i="12"/>
  <c r="I3119" i="12"/>
  <c r="I3120" i="12"/>
  <c r="I3121" i="12"/>
  <c r="I3122" i="12"/>
  <c r="I3123" i="12"/>
  <c r="I3124" i="12"/>
  <c r="I3125" i="12"/>
  <c r="I3126" i="12"/>
  <c r="I3127" i="12"/>
  <c r="I3128" i="12"/>
  <c r="I3129" i="12"/>
  <c r="I3130" i="12"/>
  <c r="I3131" i="12"/>
  <c r="I3132" i="12"/>
  <c r="I3133" i="12"/>
  <c r="I3134" i="12"/>
  <c r="I3135" i="12"/>
  <c r="I3136" i="12"/>
  <c r="I3137" i="12"/>
  <c r="I3138" i="12"/>
  <c r="I3139" i="12"/>
  <c r="I3140" i="12"/>
  <c r="I3141" i="12"/>
  <c r="I3142" i="12"/>
  <c r="I3143" i="12"/>
  <c r="I3144" i="12"/>
  <c r="I3145" i="12"/>
  <c r="I3146" i="12"/>
  <c r="I3147" i="12"/>
  <c r="I3148" i="12"/>
  <c r="I3149" i="12"/>
  <c r="I3150" i="12"/>
  <c r="I3151" i="12"/>
  <c r="I3152" i="12"/>
  <c r="I3153" i="12"/>
  <c r="I3154" i="12"/>
  <c r="I3155" i="12"/>
  <c r="I3156" i="12"/>
  <c r="I3157" i="12"/>
  <c r="I3158" i="12"/>
  <c r="I3159" i="12"/>
  <c r="I3160" i="12"/>
  <c r="I3161" i="12"/>
  <c r="I3162" i="12"/>
  <c r="I3163" i="12"/>
  <c r="I3164" i="12"/>
  <c r="I3165" i="12"/>
  <c r="I3166" i="12"/>
  <c r="I3167" i="12"/>
  <c r="I3168" i="12"/>
  <c r="I3169" i="12"/>
  <c r="I3170" i="12"/>
  <c r="I3171" i="12"/>
  <c r="I3172" i="12"/>
  <c r="I3173" i="12"/>
  <c r="I3174" i="12"/>
  <c r="I3175" i="12"/>
  <c r="I3176" i="12"/>
  <c r="I3177" i="12"/>
  <c r="I3178" i="12"/>
  <c r="I3179" i="12"/>
  <c r="I3180" i="12"/>
  <c r="I3181" i="12"/>
  <c r="I3182" i="12"/>
  <c r="I3183" i="12"/>
  <c r="I3184" i="12"/>
  <c r="I3185" i="12"/>
  <c r="I3186" i="12"/>
  <c r="I3187" i="12"/>
  <c r="I3188" i="12"/>
  <c r="I3189" i="12"/>
  <c r="I3190" i="12"/>
  <c r="I3191" i="12"/>
  <c r="I3192" i="12"/>
  <c r="I3193" i="12"/>
  <c r="I3194" i="12"/>
  <c r="I3195" i="12"/>
  <c r="I3196" i="12"/>
  <c r="I3197" i="12"/>
  <c r="I3198" i="12"/>
  <c r="I3199" i="12"/>
  <c r="I3200" i="12"/>
  <c r="I3201" i="12"/>
  <c r="I3202" i="12"/>
  <c r="I3203" i="12"/>
  <c r="I3204" i="12"/>
  <c r="I3205" i="12"/>
  <c r="I3206" i="12"/>
  <c r="I3207" i="12"/>
  <c r="I3208" i="12"/>
  <c r="I3209" i="12"/>
  <c r="I3210" i="12"/>
  <c r="I3211" i="12"/>
  <c r="I3212" i="12"/>
  <c r="I3213" i="12"/>
  <c r="I3214" i="12"/>
  <c r="I3215" i="12"/>
  <c r="I3216" i="12"/>
  <c r="I3217" i="12"/>
  <c r="I3218" i="12"/>
  <c r="I3219" i="12"/>
  <c r="I3220" i="12"/>
  <c r="I3221" i="12"/>
  <c r="I3222" i="12"/>
  <c r="I3223" i="12"/>
  <c r="I3224" i="12"/>
  <c r="I3225" i="12"/>
  <c r="I3226" i="12"/>
  <c r="I3227" i="12"/>
  <c r="I3228" i="12"/>
  <c r="I3229" i="12"/>
  <c r="I3230" i="12"/>
  <c r="I3231" i="12"/>
  <c r="I3232" i="12"/>
  <c r="I3233" i="12"/>
  <c r="I3234" i="12"/>
  <c r="I3235" i="12"/>
  <c r="I3236" i="12"/>
  <c r="I3237" i="12"/>
  <c r="I3238" i="12"/>
  <c r="I3239" i="12"/>
  <c r="I3240" i="12"/>
  <c r="I3241" i="12"/>
  <c r="I3242" i="12"/>
  <c r="I3243" i="12"/>
  <c r="I3244" i="12"/>
  <c r="I3245" i="12"/>
  <c r="I3246" i="12"/>
  <c r="I3247" i="12"/>
  <c r="I3248" i="12"/>
  <c r="I3249" i="12"/>
  <c r="I3250" i="12"/>
  <c r="I3251" i="12"/>
  <c r="I3252" i="12"/>
  <c r="I3253" i="12"/>
  <c r="I3254" i="12"/>
  <c r="I3255" i="12"/>
  <c r="I3256" i="12"/>
  <c r="I3257" i="12"/>
  <c r="I3258" i="12"/>
  <c r="I3259" i="12"/>
  <c r="I3260" i="12"/>
  <c r="I3261" i="12"/>
  <c r="I3262" i="12"/>
  <c r="I3263" i="12"/>
  <c r="I3264" i="12"/>
  <c r="I3265" i="12"/>
  <c r="I3266" i="12"/>
  <c r="I3267" i="12"/>
  <c r="I3268" i="12"/>
  <c r="I3269" i="12"/>
  <c r="I3270" i="12"/>
  <c r="I3271" i="12"/>
  <c r="I3272" i="12"/>
  <c r="I3273" i="12"/>
  <c r="I3274" i="12"/>
  <c r="I3275" i="12"/>
  <c r="I3276" i="12"/>
  <c r="I3277" i="12"/>
  <c r="I3278" i="12"/>
  <c r="I3279" i="12"/>
  <c r="I3280" i="12"/>
  <c r="I3281" i="12"/>
  <c r="I3282" i="12"/>
  <c r="I3283" i="12"/>
  <c r="I3284" i="12"/>
  <c r="I3285" i="12"/>
  <c r="I3286" i="12"/>
  <c r="I3287" i="12"/>
  <c r="I3288" i="12"/>
  <c r="I3289" i="12"/>
  <c r="I3290" i="12"/>
  <c r="I3291" i="12"/>
  <c r="I3292" i="12"/>
  <c r="I3293" i="12"/>
  <c r="I3294" i="12"/>
  <c r="I3295" i="12"/>
  <c r="I3296" i="12"/>
  <c r="I3297" i="12"/>
  <c r="I3298" i="12"/>
  <c r="I3299" i="12"/>
  <c r="I3300" i="12"/>
  <c r="I3301" i="12"/>
  <c r="I3302" i="12"/>
  <c r="I3303" i="12"/>
  <c r="I3304" i="12"/>
  <c r="I3305" i="12"/>
  <c r="I3306" i="12"/>
  <c r="I3307" i="12"/>
  <c r="I3308" i="12"/>
  <c r="I3309" i="12"/>
  <c r="I3310" i="12"/>
  <c r="I3311" i="12"/>
  <c r="I3312" i="12"/>
  <c r="I3313" i="12"/>
  <c r="I3314" i="12"/>
  <c r="I3315" i="12"/>
  <c r="I3316" i="12"/>
  <c r="I3317" i="12"/>
  <c r="I3318" i="12"/>
  <c r="I3319" i="12"/>
  <c r="I3320" i="12"/>
  <c r="I3321" i="12"/>
  <c r="I3322" i="12"/>
  <c r="I3323" i="12"/>
  <c r="I3324" i="12"/>
  <c r="I3325" i="12"/>
  <c r="I3326" i="12"/>
  <c r="I3327" i="12"/>
  <c r="I3328" i="12"/>
  <c r="I3329" i="12"/>
  <c r="I3330" i="12"/>
  <c r="I3331" i="12"/>
  <c r="I3332" i="12"/>
  <c r="I3333" i="12"/>
  <c r="I3334" i="12"/>
  <c r="I3335" i="12"/>
  <c r="I3336" i="12"/>
  <c r="I3337" i="12"/>
  <c r="I3338" i="12"/>
  <c r="I3339" i="12"/>
  <c r="I3340" i="12"/>
  <c r="I3341" i="12"/>
  <c r="I3342" i="12"/>
  <c r="I3343" i="12"/>
  <c r="I3344" i="12"/>
  <c r="I3345" i="12"/>
  <c r="I3346" i="12"/>
  <c r="I3347" i="12"/>
  <c r="I3348" i="12"/>
  <c r="I3349" i="12"/>
  <c r="I3350" i="12"/>
  <c r="I3351" i="12"/>
  <c r="I3352" i="12"/>
  <c r="I3353" i="12"/>
  <c r="I3354" i="12"/>
  <c r="I3355" i="12"/>
  <c r="I3356" i="12"/>
  <c r="I3357" i="12"/>
  <c r="I3358" i="12"/>
  <c r="I3359" i="12"/>
  <c r="I3360" i="12"/>
  <c r="I3361" i="12"/>
  <c r="I3362" i="12"/>
  <c r="I3363" i="12"/>
  <c r="I3364" i="12"/>
  <c r="I3365" i="12"/>
  <c r="I3366" i="12"/>
  <c r="I3367" i="12"/>
  <c r="I3368" i="12"/>
  <c r="I3369" i="12"/>
  <c r="I3370" i="12"/>
  <c r="I3371" i="12"/>
  <c r="I3372" i="12"/>
  <c r="I3373" i="12"/>
  <c r="I3374" i="12"/>
  <c r="I3375" i="12"/>
  <c r="I3376" i="12"/>
  <c r="I3377" i="12"/>
  <c r="I3378" i="12"/>
  <c r="I3379" i="12"/>
  <c r="I3380" i="12"/>
  <c r="I3381" i="12"/>
  <c r="I3382" i="12"/>
  <c r="I3383" i="12"/>
  <c r="I3384" i="12"/>
  <c r="I3385" i="12"/>
  <c r="I3386" i="12"/>
  <c r="I3387" i="12"/>
  <c r="I3388" i="12"/>
  <c r="I3389" i="12"/>
  <c r="I3390" i="12"/>
  <c r="I3391" i="12"/>
  <c r="I3392" i="12"/>
  <c r="I3393" i="12"/>
  <c r="I3394" i="12"/>
  <c r="I3395" i="12"/>
  <c r="I3396" i="12"/>
  <c r="I3397" i="12"/>
  <c r="I3398" i="12"/>
  <c r="I3399" i="12"/>
  <c r="I3400" i="12"/>
  <c r="I3401" i="12"/>
  <c r="I3402" i="12"/>
  <c r="I3403" i="12"/>
  <c r="I3404" i="12"/>
  <c r="I3405" i="12"/>
  <c r="I3406" i="12"/>
  <c r="I3407" i="12"/>
  <c r="I3408" i="12"/>
  <c r="I3409" i="12"/>
  <c r="I3410" i="12"/>
  <c r="I3411" i="12"/>
  <c r="I3412" i="12"/>
  <c r="I3413" i="12"/>
  <c r="I3414" i="12"/>
  <c r="I3415" i="12"/>
  <c r="I3416" i="12"/>
  <c r="I3417" i="12"/>
  <c r="I3418" i="12"/>
  <c r="I3419" i="12"/>
  <c r="I3420" i="12"/>
  <c r="I3421" i="12"/>
  <c r="I3422" i="12"/>
  <c r="I3423" i="12"/>
  <c r="I3424" i="12"/>
  <c r="I3425" i="12"/>
  <c r="I3426" i="12"/>
  <c r="I3427" i="12"/>
  <c r="I3428" i="12"/>
  <c r="I3429" i="12"/>
  <c r="I3430" i="12"/>
  <c r="I3431" i="12"/>
  <c r="I3432" i="12"/>
  <c r="I3433" i="12"/>
  <c r="I3434" i="12"/>
  <c r="I3435" i="12"/>
  <c r="I3436" i="12"/>
  <c r="I3437" i="12"/>
  <c r="I3438" i="12"/>
  <c r="I3439" i="12"/>
  <c r="I3440" i="12"/>
  <c r="I3441" i="12"/>
  <c r="I3442" i="12"/>
  <c r="I3443" i="12"/>
  <c r="I3444" i="12"/>
  <c r="I3445" i="12"/>
  <c r="I3446" i="12"/>
  <c r="I3447" i="12"/>
  <c r="I3448" i="12"/>
  <c r="I3449" i="12"/>
  <c r="I3450" i="12"/>
  <c r="I3451" i="12"/>
  <c r="I3452" i="12"/>
  <c r="I3453" i="12"/>
  <c r="I3454" i="12"/>
  <c r="I3455" i="12"/>
  <c r="I3456" i="12"/>
  <c r="I3457" i="12"/>
  <c r="I3458" i="12"/>
  <c r="I3459" i="12"/>
  <c r="I3460" i="12"/>
  <c r="I3461" i="12"/>
  <c r="I3462" i="12"/>
  <c r="I3463" i="12"/>
  <c r="I3464" i="12"/>
  <c r="I3465" i="12"/>
  <c r="I3466" i="12"/>
  <c r="I3467" i="12"/>
  <c r="I3468" i="12"/>
  <c r="I3469" i="12"/>
  <c r="I3470" i="12"/>
  <c r="I3471" i="12"/>
  <c r="I3472" i="12"/>
  <c r="I3473" i="12"/>
  <c r="I3474" i="12"/>
  <c r="I3475" i="12"/>
  <c r="I3476" i="12"/>
  <c r="I3477" i="12"/>
  <c r="I3478" i="12"/>
  <c r="I3479" i="12"/>
  <c r="I3480" i="12"/>
  <c r="I3481" i="12"/>
  <c r="I3482" i="12"/>
  <c r="I3483" i="12"/>
  <c r="I3484" i="12"/>
  <c r="I3485" i="12"/>
  <c r="I3486" i="12"/>
  <c r="I3487" i="12"/>
  <c r="I3488" i="12"/>
  <c r="I3489" i="12"/>
  <c r="I3490" i="12"/>
  <c r="I3491" i="12"/>
  <c r="I3492" i="12"/>
  <c r="I3493" i="12"/>
  <c r="I3494" i="12"/>
  <c r="I3495" i="12"/>
  <c r="I3496" i="12"/>
  <c r="I3497" i="12"/>
  <c r="I3498" i="12"/>
  <c r="I3499" i="12"/>
  <c r="I3500" i="12"/>
  <c r="I3501" i="12"/>
  <c r="I3502" i="12"/>
  <c r="I3503" i="12"/>
  <c r="I3504" i="12"/>
  <c r="I3505" i="12"/>
  <c r="I3506" i="12"/>
  <c r="I3507" i="12"/>
  <c r="I3508" i="12"/>
  <c r="I3509" i="12"/>
  <c r="I3510" i="12"/>
  <c r="I3511" i="12"/>
  <c r="I3512" i="12"/>
  <c r="I3513" i="12"/>
  <c r="I3514" i="12"/>
  <c r="I3515" i="12"/>
  <c r="I3516" i="12"/>
  <c r="I3517" i="12"/>
  <c r="I3518" i="12"/>
  <c r="I3519" i="12"/>
  <c r="I3520" i="12"/>
  <c r="I3521" i="12"/>
  <c r="I3522" i="12"/>
  <c r="I3523" i="12"/>
  <c r="I3524" i="12"/>
  <c r="I3525" i="12"/>
  <c r="I3526" i="12"/>
  <c r="I3527" i="12"/>
  <c r="I3528" i="12"/>
  <c r="I3529" i="12"/>
  <c r="I3530" i="12"/>
  <c r="I3531" i="12"/>
  <c r="I3532" i="12"/>
  <c r="I3533" i="12"/>
  <c r="I3534" i="12"/>
  <c r="I3535" i="12"/>
  <c r="I3536" i="12"/>
  <c r="I3537" i="12"/>
  <c r="I3538" i="12"/>
  <c r="I3539" i="12"/>
  <c r="I3540" i="12"/>
  <c r="I3541" i="12"/>
  <c r="I3542" i="12"/>
  <c r="I3543" i="12"/>
  <c r="I3544" i="12"/>
  <c r="I3545" i="12"/>
  <c r="I3546" i="12"/>
  <c r="I3547" i="12"/>
  <c r="I3548" i="12"/>
  <c r="I3549" i="12"/>
  <c r="I3550" i="12"/>
  <c r="I3551" i="12"/>
  <c r="I3552" i="12"/>
  <c r="I3553" i="12"/>
  <c r="I3554" i="12"/>
  <c r="I3555" i="12"/>
  <c r="I3556" i="12"/>
  <c r="I3557" i="12"/>
  <c r="I3558" i="12"/>
  <c r="I3559" i="12"/>
  <c r="I3560" i="12"/>
  <c r="I3561" i="12"/>
  <c r="I3562" i="12"/>
  <c r="I3563" i="12"/>
  <c r="I3564" i="12"/>
  <c r="I3565" i="12"/>
  <c r="I3566" i="12"/>
  <c r="I3567" i="12"/>
  <c r="I3568" i="12"/>
  <c r="I3569" i="12"/>
  <c r="I3570" i="12"/>
  <c r="I3571" i="12"/>
  <c r="I3572" i="12"/>
  <c r="I3573" i="12"/>
  <c r="I3574" i="12"/>
  <c r="I3575" i="12"/>
  <c r="I3576" i="12"/>
  <c r="I3577" i="12"/>
  <c r="I3578" i="12"/>
  <c r="I3579" i="12"/>
  <c r="I3580" i="12"/>
  <c r="I3581" i="12"/>
  <c r="I3582" i="12"/>
  <c r="I3583" i="12"/>
  <c r="I3584" i="12"/>
  <c r="I3585" i="12"/>
  <c r="I3586" i="12"/>
  <c r="I3587" i="12"/>
  <c r="I3588" i="12"/>
  <c r="I3589" i="12"/>
  <c r="I3590" i="12"/>
  <c r="I3591" i="12"/>
  <c r="I3592" i="12"/>
  <c r="I3593" i="12"/>
  <c r="I3594" i="12"/>
  <c r="I3595" i="12"/>
  <c r="I3596" i="12"/>
  <c r="I3597" i="12"/>
  <c r="I3598" i="12"/>
  <c r="I3599" i="12"/>
  <c r="I3600" i="12"/>
  <c r="I3601" i="12"/>
  <c r="I3602" i="12"/>
  <c r="I3603" i="12"/>
  <c r="I3604" i="12"/>
  <c r="I3605" i="12"/>
  <c r="I3606" i="12"/>
  <c r="I3607" i="12"/>
  <c r="I3608" i="12"/>
  <c r="I3609" i="12"/>
  <c r="I3610" i="12"/>
  <c r="I3611" i="12"/>
  <c r="I3612" i="12"/>
  <c r="I3613" i="12"/>
  <c r="I3614" i="12"/>
  <c r="I3615" i="12"/>
  <c r="I3616" i="12"/>
  <c r="I3617" i="12"/>
  <c r="I3618" i="12"/>
  <c r="I3619" i="12"/>
  <c r="I3620" i="12"/>
  <c r="I3621" i="12"/>
  <c r="I3622" i="12"/>
  <c r="I3623" i="12"/>
  <c r="I3624" i="12"/>
  <c r="I3625" i="12"/>
  <c r="I3626" i="12"/>
  <c r="I3627" i="12"/>
  <c r="I3628" i="12"/>
  <c r="I3629" i="12"/>
  <c r="I3630" i="12"/>
  <c r="I3631" i="12"/>
  <c r="I3632" i="12"/>
  <c r="I3633" i="12"/>
  <c r="I3634" i="12"/>
  <c r="I3635" i="12"/>
  <c r="I3636" i="12"/>
  <c r="I3637" i="12"/>
  <c r="I3638" i="12"/>
  <c r="I3639" i="12"/>
  <c r="I3640" i="12"/>
  <c r="I3641" i="12"/>
  <c r="I3642" i="12"/>
  <c r="I3643" i="12"/>
  <c r="I3644" i="12"/>
  <c r="I3645" i="12"/>
  <c r="I3646" i="12"/>
  <c r="I3647" i="12"/>
  <c r="I3648" i="12"/>
  <c r="I3649" i="12"/>
  <c r="I3650" i="12"/>
  <c r="I3651" i="12"/>
  <c r="I3652" i="12"/>
  <c r="I3653" i="12"/>
  <c r="I3654" i="12"/>
  <c r="I3655" i="12"/>
  <c r="I3656" i="12"/>
  <c r="I3657" i="12"/>
  <c r="I3658" i="12"/>
  <c r="I3659" i="12"/>
  <c r="I3660" i="12"/>
  <c r="I3661" i="12"/>
  <c r="I3662" i="12"/>
  <c r="I3663" i="12"/>
  <c r="I3664" i="12"/>
  <c r="I3665" i="12"/>
  <c r="I3666" i="12"/>
  <c r="I3667" i="12"/>
  <c r="I3668" i="12"/>
  <c r="I3669" i="12"/>
  <c r="I3670" i="12"/>
  <c r="I3671" i="12"/>
  <c r="I3672" i="12"/>
  <c r="I3673" i="12"/>
  <c r="I3674" i="12"/>
  <c r="I3675" i="12"/>
  <c r="I3676" i="12"/>
  <c r="I3677" i="12"/>
  <c r="I3678" i="12"/>
  <c r="I3679" i="12"/>
  <c r="I3680" i="12"/>
  <c r="I3681" i="12"/>
  <c r="I3682" i="12"/>
  <c r="I3683" i="12"/>
  <c r="I3684" i="12"/>
  <c r="I3685" i="12"/>
  <c r="I3686" i="12"/>
  <c r="I3687" i="12"/>
  <c r="I3688" i="12"/>
  <c r="I3689" i="12"/>
  <c r="I3690" i="12"/>
  <c r="I3691" i="12"/>
  <c r="I3692" i="12"/>
  <c r="I3693" i="12"/>
  <c r="I3694" i="12"/>
  <c r="I3695" i="12"/>
  <c r="I3696" i="12"/>
  <c r="I3697" i="12"/>
  <c r="I3698" i="12"/>
  <c r="I3699" i="12"/>
  <c r="I3700" i="12"/>
  <c r="I3701" i="12"/>
  <c r="I3702" i="12"/>
  <c r="I3703" i="12"/>
  <c r="I3704" i="12"/>
  <c r="I3705" i="12"/>
  <c r="I3706" i="12"/>
  <c r="I3707" i="12"/>
  <c r="I3708" i="12"/>
  <c r="I3709" i="12"/>
  <c r="I3710" i="12"/>
  <c r="I3711" i="12"/>
  <c r="I3712" i="12"/>
  <c r="I3713" i="12"/>
  <c r="I3714" i="12"/>
  <c r="I3715" i="12"/>
  <c r="I3716" i="12"/>
  <c r="I3717" i="12"/>
  <c r="I3718" i="12"/>
  <c r="I3719" i="12"/>
  <c r="I3720" i="12"/>
  <c r="I3721" i="12"/>
  <c r="I3722" i="12"/>
  <c r="I3723" i="12"/>
  <c r="I3724" i="12"/>
  <c r="I3725" i="12"/>
  <c r="I3726" i="12"/>
  <c r="I3727" i="12"/>
  <c r="I3728" i="12"/>
  <c r="I3729" i="12"/>
  <c r="I3730" i="12"/>
  <c r="I3731" i="12"/>
  <c r="I3732" i="12"/>
  <c r="I3733" i="12"/>
  <c r="I3734" i="12"/>
  <c r="I3735" i="12"/>
  <c r="I3736" i="12"/>
  <c r="I3737" i="12"/>
  <c r="I3738" i="12"/>
  <c r="I3739" i="12"/>
  <c r="I3740" i="12"/>
  <c r="I3741" i="12"/>
  <c r="I3742" i="12"/>
  <c r="I3743" i="12"/>
  <c r="I3744" i="12"/>
  <c r="I3745" i="12"/>
  <c r="I3746" i="12"/>
  <c r="I3747" i="12"/>
  <c r="I3748" i="12"/>
  <c r="I3749" i="12"/>
  <c r="I3750" i="12"/>
  <c r="I3751" i="12"/>
  <c r="I3752" i="12"/>
  <c r="I3753" i="12"/>
  <c r="I3754" i="12"/>
  <c r="I3755" i="12"/>
  <c r="I3756" i="12"/>
  <c r="I3757" i="12"/>
  <c r="I3758" i="12"/>
  <c r="I3759" i="12"/>
  <c r="I3760" i="12"/>
  <c r="I3761" i="12"/>
  <c r="I3762" i="12"/>
  <c r="I3763" i="12"/>
  <c r="I3764" i="12"/>
  <c r="I3765" i="12"/>
  <c r="I3766" i="12"/>
  <c r="I3767" i="12"/>
  <c r="I3768" i="12"/>
  <c r="I3769" i="12"/>
  <c r="I3770" i="12"/>
  <c r="I3771" i="12"/>
  <c r="I3772" i="12"/>
  <c r="I3773" i="12"/>
  <c r="I3774" i="12"/>
  <c r="I3775" i="12"/>
  <c r="I3776" i="12"/>
  <c r="I3777" i="12"/>
  <c r="I3778" i="12"/>
  <c r="I3779" i="12"/>
  <c r="I3780" i="12"/>
  <c r="I3781" i="12"/>
  <c r="I3782" i="12"/>
  <c r="I3783" i="12"/>
  <c r="I3784" i="12"/>
  <c r="I3785" i="12"/>
  <c r="I3786" i="12"/>
  <c r="I3787" i="12"/>
  <c r="I3788" i="12"/>
  <c r="I3789" i="12"/>
  <c r="I3790" i="12"/>
  <c r="I3791" i="12"/>
  <c r="I3792" i="12"/>
  <c r="I3793" i="12"/>
  <c r="I3794" i="12"/>
  <c r="I3795" i="12"/>
  <c r="I3796" i="12"/>
  <c r="I3797" i="12"/>
  <c r="I3798" i="12"/>
  <c r="I3799" i="12"/>
  <c r="I3800" i="12"/>
  <c r="I3801" i="12"/>
  <c r="I3802" i="12"/>
  <c r="I3803" i="12"/>
  <c r="I3804" i="12"/>
  <c r="I3805" i="12"/>
  <c r="I3806" i="12"/>
  <c r="I3807" i="12"/>
  <c r="I3808" i="12"/>
  <c r="I3809" i="12"/>
  <c r="I3810" i="12"/>
  <c r="I3811" i="12"/>
  <c r="I3812" i="12"/>
  <c r="I3813" i="12"/>
  <c r="I3814" i="12"/>
  <c r="I3815" i="12"/>
  <c r="I3816" i="12"/>
  <c r="I3817" i="12"/>
  <c r="I3818" i="12"/>
  <c r="I3819" i="12"/>
  <c r="I3820" i="12"/>
  <c r="I3821" i="12"/>
  <c r="I3822" i="12"/>
  <c r="I3823" i="12"/>
  <c r="I3824" i="12"/>
  <c r="I3825" i="12"/>
  <c r="I3826" i="12"/>
  <c r="I3827" i="12"/>
  <c r="I3828" i="12"/>
  <c r="I3829" i="12"/>
  <c r="I3830" i="12"/>
  <c r="I3831" i="12"/>
  <c r="I3832" i="12"/>
  <c r="I3833" i="12"/>
  <c r="I3834" i="12"/>
  <c r="I3835" i="12"/>
  <c r="I3836" i="12"/>
  <c r="I3837" i="12"/>
  <c r="I3838" i="12"/>
  <c r="I3839" i="12"/>
  <c r="I3840" i="12"/>
  <c r="I3841" i="12"/>
  <c r="I3842" i="12"/>
  <c r="I3843" i="12"/>
  <c r="I3844" i="12"/>
  <c r="I3845" i="12"/>
  <c r="I3846" i="12"/>
  <c r="I3847" i="12"/>
  <c r="I3848" i="12"/>
  <c r="I3849" i="12"/>
  <c r="I3850" i="12"/>
  <c r="I3851" i="12"/>
  <c r="I3852" i="12"/>
  <c r="I3853" i="12"/>
  <c r="I3854" i="12"/>
  <c r="I3855" i="12"/>
  <c r="I3856" i="12"/>
  <c r="I3857" i="12"/>
  <c r="I3858" i="12"/>
  <c r="I3859" i="12"/>
  <c r="I3860" i="12"/>
  <c r="I3861" i="12"/>
  <c r="I3862" i="12"/>
  <c r="I3863" i="12"/>
  <c r="I3864" i="12"/>
  <c r="I3865" i="12"/>
  <c r="I3866" i="12"/>
  <c r="I3867" i="12"/>
  <c r="I3868" i="12"/>
  <c r="I3869" i="12"/>
  <c r="I3870" i="12"/>
  <c r="I3871" i="12"/>
  <c r="I3872" i="12"/>
  <c r="I3873" i="12"/>
  <c r="I3874" i="12"/>
  <c r="I3875" i="12"/>
  <c r="I3876" i="12"/>
  <c r="I3877" i="12"/>
  <c r="I3878" i="12"/>
  <c r="I3879" i="12"/>
  <c r="I3880" i="12"/>
  <c r="I3881" i="12"/>
  <c r="I3882" i="12"/>
  <c r="I3883" i="12"/>
  <c r="I3884" i="12"/>
  <c r="I3885" i="12"/>
  <c r="I3886" i="12"/>
  <c r="I3887" i="12"/>
  <c r="I3888" i="12"/>
  <c r="I3889" i="12"/>
  <c r="I3890" i="12"/>
  <c r="I3891" i="12"/>
  <c r="I3892" i="12"/>
  <c r="I3893" i="12"/>
  <c r="I3894" i="12"/>
  <c r="I3895" i="12"/>
  <c r="I3896" i="12"/>
  <c r="I3897" i="12"/>
  <c r="I3898" i="12"/>
  <c r="I3899" i="12"/>
  <c r="I3900" i="12"/>
  <c r="I3901" i="12"/>
  <c r="I3902" i="12"/>
  <c r="I3903" i="12"/>
  <c r="I3904" i="12"/>
  <c r="I3905" i="12"/>
  <c r="I3906" i="12"/>
  <c r="I3907" i="12"/>
  <c r="I3908" i="12"/>
  <c r="I3909" i="12"/>
  <c r="I3910" i="12"/>
  <c r="I3911" i="12"/>
  <c r="I3912" i="12"/>
  <c r="I3913" i="12"/>
  <c r="I3914" i="12"/>
  <c r="I3915" i="12"/>
  <c r="I3916" i="12"/>
  <c r="I3917" i="12"/>
  <c r="I3918" i="12"/>
  <c r="I3919" i="12"/>
  <c r="I3920" i="12"/>
  <c r="I3921" i="12"/>
  <c r="I3922" i="12"/>
  <c r="I3923" i="12"/>
  <c r="I3924" i="12"/>
  <c r="I3925" i="12"/>
  <c r="I3926" i="12"/>
  <c r="I3927" i="12"/>
  <c r="I3928" i="12"/>
  <c r="I3929" i="12"/>
  <c r="I3930" i="12"/>
  <c r="I3931" i="12"/>
  <c r="I3932" i="12"/>
  <c r="I3933" i="12"/>
  <c r="I3934" i="12"/>
  <c r="I3935" i="12"/>
  <c r="I3936" i="12"/>
  <c r="I3937" i="12"/>
  <c r="I3938" i="12"/>
  <c r="I3939" i="12"/>
  <c r="I3940" i="12"/>
  <c r="I3941" i="12"/>
  <c r="I3942" i="12"/>
  <c r="I3943" i="12"/>
  <c r="I3944" i="12"/>
  <c r="I3945" i="12"/>
  <c r="I3946" i="12"/>
  <c r="I3947" i="12"/>
  <c r="I3948" i="12"/>
  <c r="I3949" i="12"/>
  <c r="I3950" i="12"/>
  <c r="I3951" i="12"/>
  <c r="I3952" i="12"/>
  <c r="I3953" i="12"/>
  <c r="I3954" i="12"/>
  <c r="I3955" i="12"/>
  <c r="I3956" i="12"/>
  <c r="I3957" i="12"/>
  <c r="I3958" i="12"/>
  <c r="I3959" i="12"/>
  <c r="I3960" i="12"/>
  <c r="I3961" i="12"/>
  <c r="I3962" i="12"/>
  <c r="I3963" i="12"/>
  <c r="I3964" i="12"/>
  <c r="I3965" i="12"/>
  <c r="I3966" i="12"/>
  <c r="I3967" i="12"/>
  <c r="I3968" i="12"/>
  <c r="I3969" i="12"/>
  <c r="I3970" i="12"/>
  <c r="I3971" i="12"/>
  <c r="I3972" i="12"/>
  <c r="I3973" i="12"/>
  <c r="I3974" i="12"/>
  <c r="I3975" i="12"/>
  <c r="I3976" i="12"/>
  <c r="I3977" i="12"/>
  <c r="I3978" i="12"/>
  <c r="I3979" i="12"/>
  <c r="I3980" i="12"/>
  <c r="I3981" i="12"/>
  <c r="I3982" i="12"/>
  <c r="I3983" i="12"/>
  <c r="I3984" i="12"/>
  <c r="I3985" i="12"/>
  <c r="I3986" i="12"/>
  <c r="I3987" i="12"/>
  <c r="I3988" i="12"/>
  <c r="I3989" i="12"/>
  <c r="I3990" i="12"/>
  <c r="I3991" i="12"/>
  <c r="I3992" i="12"/>
  <c r="I3993" i="12"/>
  <c r="I3994" i="12"/>
  <c r="I3995" i="12"/>
  <c r="I3996" i="12"/>
  <c r="I3997" i="12"/>
  <c r="I3998" i="12"/>
  <c r="I3999" i="12"/>
  <c r="I4000" i="12"/>
  <c r="I4001" i="12"/>
  <c r="I4002" i="12"/>
  <c r="I4003" i="12"/>
  <c r="I4004" i="12"/>
  <c r="I4005" i="12"/>
  <c r="I4006" i="12"/>
  <c r="I4007" i="12"/>
  <c r="I4008" i="12"/>
  <c r="I4009" i="12"/>
  <c r="I4010" i="12"/>
  <c r="I4011" i="12"/>
  <c r="I4012" i="12"/>
  <c r="I4013" i="12"/>
  <c r="I4014" i="12"/>
  <c r="I4015" i="12"/>
  <c r="I4016" i="12"/>
  <c r="I4017" i="12"/>
  <c r="I4018" i="12"/>
  <c r="I4019" i="12"/>
  <c r="I4020" i="12"/>
  <c r="I4021" i="12"/>
  <c r="I4022" i="12"/>
  <c r="I4023" i="12"/>
  <c r="I4024" i="12"/>
  <c r="I4025" i="12"/>
  <c r="I4026" i="12"/>
  <c r="I4027" i="12"/>
  <c r="I4028" i="12"/>
  <c r="I4029" i="12"/>
  <c r="I4030" i="12"/>
  <c r="I4031" i="12"/>
  <c r="I4032" i="12"/>
  <c r="I4033" i="12"/>
  <c r="I4034" i="12"/>
  <c r="I4035" i="12"/>
  <c r="I4036" i="12"/>
  <c r="I4037" i="12"/>
  <c r="I4038" i="12"/>
  <c r="I4039" i="12"/>
  <c r="I4040" i="12"/>
  <c r="I4041" i="12"/>
  <c r="I4042" i="12"/>
  <c r="I4043" i="12"/>
  <c r="I4044" i="12"/>
  <c r="I4045" i="12"/>
  <c r="I4046" i="12"/>
  <c r="I4047" i="12"/>
  <c r="I4048" i="12"/>
  <c r="I4049" i="12"/>
  <c r="I4050" i="12"/>
  <c r="I4051" i="12"/>
  <c r="I4052" i="12"/>
  <c r="I4053" i="12"/>
  <c r="I4054" i="12"/>
  <c r="I4055" i="12"/>
  <c r="I4056" i="12"/>
  <c r="I4057" i="12"/>
  <c r="I4058" i="12"/>
  <c r="I4059" i="12"/>
  <c r="I4060" i="12"/>
  <c r="I4061" i="12"/>
  <c r="I4062" i="12"/>
  <c r="I4063" i="12"/>
  <c r="I4064" i="12"/>
  <c r="I4065" i="12"/>
  <c r="I4066" i="12"/>
  <c r="I4067" i="12"/>
  <c r="I4068" i="12"/>
  <c r="I4069" i="12"/>
  <c r="I4070" i="12"/>
  <c r="I4071" i="12"/>
  <c r="I4072" i="12"/>
  <c r="I4073" i="12"/>
  <c r="I4074" i="12"/>
  <c r="I4075" i="12"/>
  <c r="I4076" i="12"/>
  <c r="I4077" i="12"/>
  <c r="I4078" i="12"/>
  <c r="I4079" i="12"/>
  <c r="I4080" i="12"/>
  <c r="I4081" i="12"/>
  <c r="I4082" i="12"/>
  <c r="I4083" i="12"/>
  <c r="I4084" i="12"/>
  <c r="I4085" i="12"/>
  <c r="I4086" i="12"/>
  <c r="I4087" i="12"/>
  <c r="I4088" i="12"/>
  <c r="I4089" i="12"/>
  <c r="I4090" i="12"/>
  <c r="I4091" i="12"/>
  <c r="I4092" i="12"/>
  <c r="I4093" i="12"/>
  <c r="I4094" i="12"/>
  <c r="I4095" i="12"/>
  <c r="I4096" i="12"/>
  <c r="I4097" i="12"/>
  <c r="I4098" i="12"/>
  <c r="I4099" i="12"/>
  <c r="I4100" i="12"/>
  <c r="I4101" i="12"/>
  <c r="I4102" i="12"/>
  <c r="I4103" i="12"/>
  <c r="I4104" i="12"/>
  <c r="I4105" i="12"/>
  <c r="I4106" i="12"/>
  <c r="I4107" i="12"/>
  <c r="I4108" i="12"/>
  <c r="I4109" i="12"/>
  <c r="I4110" i="12"/>
  <c r="I4111" i="12"/>
  <c r="I4112" i="12"/>
  <c r="I4113" i="12"/>
  <c r="I4114" i="12"/>
  <c r="I4115" i="12"/>
  <c r="I4116" i="12"/>
  <c r="I4117" i="12"/>
  <c r="I4118" i="12"/>
  <c r="I4119" i="12"/>
  <c r="I4120" i="12"/>
  <c r="I4121" i="12"/>
  <c r="I4122" i="12"/>
  <c r="I4123" i="12"/>
  <c r="I4124" i="12"/>
  <c r="I4125" i="12"/>
  <c r="I4126" i="12"/>
  <c r="I4127" i="12"/>
  <c r="I4128" i="12"/>
  <c r="I4129" i="12"/>
  <c r="I4130" i="12"/>
  <c r="I4131" i="12"/>
  <c r="I4132" i="12"/>
  <c r="I4133" i="12"/>
  <c r="I4134" i="12"/>
  <c r="I4135" i="12"/>
  <c r="I4136" i="12"/>
  <c r="I4137" i="12"/>
  <c r="I4138" i="12"/>
  <c r="I4139" i="12"/>
  <c r="I4140" i="12"/>
  <c r="I4141" i="12"/>
  <c r="I4142" i="12"/>
  <c r="I4143" i="12"/>
  <c r="I4144" i="12"/>
  <c r="I4145" i="12"/>
  <c r="I4146" i="12"/>
  <c r="I4147" i="12"/>
  <c r="I4148" i="12"/>
  <c r="I4149" i="12"/>
  <c r="I4150" i="12"/>
  <c r="I4151" i="12"/>
  <c r="I4152" i="12"/>
  <c r="I4153" i="12"/>
  <c r="I4154" i="12"/>
  <c r="I4155" i="12"/>
  <c r="I4156" i="12"/>
  <c r="I4157" i="12"/>
  <c r="I4158" i="12"/>
  <c r="I4159" i="12"/>
  <c r="I4160" i="12"/>
  <c r="I4161" i="12"/>
  <c r="I4162" i="12"/>
  <c r="I4163" i="12"/>
  <c r="I4164" i="12"/>
  <c r="I4165" i="12"/>
  <c r="I4166" i="12"/>
  <c r="I4167" i="12"/>
  <c r="I4168" i="12"/>
  <c r="I4169" i="12"/>
  <c r="I4170" i="12"/>
  <c r="I4171" i="12"/>
  <c r="I4172" i="12"/>
  <c r="I4173" i="12"/>
  <c r="I4174" i="12"/>
  <c r="I4175" i="12"/>
  <c r="I4176" i="12"/>
  <c r="I4177" i="12"/>
  <c r="I4178" i="12"/>
  <c r="I4179" i="12"/>
  <c r="I4180" i="12"/>
  <c r="I4181" i="12"/>
  <c r="I4182" i="12"/>
  <c r="I4183" i="12"/>
  <c r="I4184" i="12"/>
  <c r="I4185" i="12"/>
  <c r="I4186" i="12"/>
  <c r="I4187" i="12"/>
  <c r="I4188" i="12"/>
  <c r="I4189" i="12"/>
  <c r="I4190" i="12"/>
  <c r="I4191" i="12"/>
  <c r="I4192" i="12"/>
  <c r="I4193" i="12"/>
  <c r="I4194" i="12"/>
  <c r="I4195" i="12"/>
  <c r="I4196" i="12"/>
  <c r="I4197" i="12"/>
  <c r="I4198" i="12"/>
  <c r="I4199" i="12"/>
  <c r="I4200" i="12"/>
  <c r="I4201" i="12"/>
  <c r="I4202" i="12"/>
  <c r="I4203" i="12"/>
  <c r="I4204" i="12"/>
  <c r="I4205" i="12"/>
  <c r="I4206" i="12"/>
  <c r="I4207" i="12"/>
  <c r="I4208" i="12"/>
  <c r="I4209" i="12"/>
  <c r="I4210" i="12"/>
  <c r="I4211" i="12"/>
  <c r="I4212" i="12"/>
  <c r="I4213" i="12"/>
  <c r="I4214" i="12"/>
  <c r="I4215" i="12"/>
  <c r="I4216" i="12"/>
  <c r="I4217" i="12"/>
  <c r="I4218" i="12"/>
  <c r="I4219" i="12"/>
  <c r="I4220" i="12"/>
  <c r="I4221" i="12"/>
  <c r="I4222" i="12"/>
  <c r="I4223" i="12"/>
  <c r="I4224" i="12"/>
  <c r="I4225" i="12"/>
  <c r="I4226" i="12"/>
  <c r="I4227" i="12"/>
  <c r="I4228" i="12"/>
  <c r="I4229" i="12"/>
  <c r="I4230" i="12"/>
  <c r="I4231" i="12"/>
  <c r="I4232" i="12"/>
  <c r="I4233" i="12"/>
  <c r="I4234" i="12"/>
  <c r="I4235" i="12"/>
  <c r="I4236" i="12"/>
  <c r="I4237" i="12"/>
  <c r="I4238" i="12"/>
  <c r="I4239" i="12"/>
  <c r="I4240" i="12"/>
  <c r="I4241" i="12"/>
  <c r="I4242" i="12"/>
  <c r="I4243" i="12"/>
  <c r="I4244" i="12"/>
  <c r="I4245" i="12"/>
  <c r="I4246" i="12"/>
  <c r="I4247" i="12"/>
  <c r="I4248" i="12"/>
  <c r="I4249" i="12"/>
  <c r="I4250" i="12"/>
  <c r="I4251" i="12"/>
  <c r="I4252" i="12"/>
  <c r="I4253" i="12"/>
  <c r="I4254" i="12"/>
  <c r="I4255" i="12"/>
  <c r="I4256" i="12"/>
  <c r="I4257" i="12"/>
  <c r="I4258" i="12"/>
  <c r="I4259" i="12"/>
  <c r="I4260" i="12"/>
  <c r="I4261" i="12"/>
  <c r="I4262" i="12"/>
  <c r="I4263" i="12"/>
  <c r="I4264" i="12"/>
  <c r="I4265" i="12"/>
  <c r="I2" i="12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" i="14"/>
  <c r="X4500" i="1" l="1"/>
  <c r="Q4499" i="1"/>
  <c r="X4499" i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1439" i="12"/>
  <c r="D1439" i="12" s="1"/>
  <c r="C1440" i="12"/>
  <c r="D1440" i="12" s="1"/>
  <c r="C1441" i="12"/>
  <c r="D1441" i="12" s="1"/>
  <c r="C1442" i="12"/>
  <c r="D1442" i="12" s="1"/>
  <c r="C2199" i="12"/>
  <c r="D2199" i="12" s="1"/>
  <c r="C2213" i="12"/>
  <c r="D2213" i="12" s="1"/>
  <c r="C2220" i="12"/>
  <c r="D2220" i="12" s="1"/>
  <c r="C2221" i="12"/>
  <c r="D2221" i="12" s="1"/>
  <c r="C2222" i="12"/>
  <c r="D2222" i="12" s="1"/>
  <c r="C2241" i="12"/>
  <c r="D2241" i="12" s="1"/>
  <c r="C2248" i="12"/>
  <c r="D2248" i="12" s="1"/>
  <c r="C2255" i="12"/>
  <c r="D2255" i="12" s="1"/>
  <c r="C2206" i="12"/>
  <c r="D2206" i="12" s="1"/>
  <c r="C2192" i="12"/>
  <c r="D2192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1443" i="12"/>
  <c r="D1443" i="12" s="1"/>
  <c r="C1444" i="12"/>
  <c r="D1444" i="12" s="1"/>
  <c r="C1445" i="12"/>
  <c r="D1445" i="12" s="1"/>
  <c r="C1446" i="12"/>
  <c r="D1446" i="12" s="1"/>
  <c r="C2200" i="12"/>
  <c r="D2200" i="12" s="1"/>
  <c r="C2214" i="12"/>
  <c r="D2214" i="12" s="1"/>
  <c r="C2223" i="12"/>
  <c r="D2223" i="12" s="1"/>
  <c r="C2224" i="12"/>
  <c r="D2224" i="12" s="1"/>
  <c r="C2225" i="12"/>
  <c r="D2225" i="12" s="1"/>
  <c r="C2242" i="12"/>
  <c r="D2242" i="12" s="1"/>
  <c r="C2249" i="12"/>
  <c r="D2249" i="12" s="1"/>
  <c r="C2256" i="12"/>
  <c r="D2256" i="12" s="1"/>
  <c r="C2207" i="12"/>
  <c r="D2207" i="12" s="1"/>
  <c r="C2193" i="12"/>
  <c r="D2193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1447" i="12"/>
  <c r="D1447" i="12" s="1"/>
  <c r="C1448" i="12"/>
  <c r="D1448" i="12" s="1"/>
  <c r="C1449" i="12"/>
  <c r="D1449" i="12" s="1"/>
  <c r="C1450" i="12"/>
  <c r="D1450" i="12" s="1"/>
  <c r="C2201" i="12"/>
  <c r="D2201" i="12" s="1"/>
  <c r="C2215" i="12"/>
  <c r="D2215" i="12" s="1"/>
  <c r="C2226" i="12"/>
  <c r="D2226" i="12" s="1"/>
  <c r="C2227" i="12"/>
  <c r="D2227" i="12" s="1"/>
  <c r="C2228" i="12"/>
  <c r="D2228" i="12" s="1"/>
  <c r="C2243" i="12"/>
  <c r="D2243" i="12" s="1"/>
  <c r="C2250" i="12"/>
  <c r="D2250" i="12" s="1"/>
  <c r="C2257" i="12"/>
  <c r="D2257" i="12" s="1"/>
  <c r="C2208" i="12"/>
  <c r="D2208" i="12" s="1"/>
  <c r="C2194" i="12"/>
  <c r="D2194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1451" i="12"/>
  <c r="D1451" i="12" s="1"/>
  <c r="C1452" i="12"/>
  <c r="D1452" i="12" s="1"/>
  <c r="C1453" i="12"/>
  <c r="D1453" i="12" s="1"/>
  <c r="C1454" i="12"/>
  <c r="D1454" i="12" s="1"/>
  <c r="C2202" i="12"/>
  <c r="D2202" i="12" s="1"/>
  <c r="C2216" i="12"/>
  <c r="D2216" i="12" s="1"/>
  <c r="C2229" i="12"/>
  <c r="D2229" i="12" s="1"/>
  <c r="C2230" i="12"/>
  <c r="D2230" i="12" s="1"/>
  <c r="C2231" i="12"/>
  <c r="D2231" i="12" s="1"/>
  <c r="C2244" i="12"/>
  <c r="D2244" i="12" s="1"/>
  <c r="C2251" i="12"/>
  <c r="D2251" i="12" s="1"/>
  <c r="C2258" i="12"/>
  <c r="D2258" i="12" s="1"/>
  <c r="C2209" i="12"/>
  <c r="D2209" i="12" s="1"/>
  <c r="C2195" i="12"/>
  <c r="D219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1455" i="12"/>
  <c r="D1455" i="12" s="1"/>
  <c r="C1456" i="12"/>
  <c r="D1456" i="12" s="1"/>
  <c r="C1457" i="12"/>
  <c r="D1457" i="12" s="1"/>
  <c r="C1458" i="12"/>
  <c r="D1458" i="12" s="1"/>
  <c r="C2203" i="12"/>
  <c r="D2203" i="12" s="1"/>
  <c r="C2217" i="12"/>
  <c r="D2217" i="12" s="1"/>
  <c r="C2232" i="12"/>
  <c r="D2232" i="12" s="1"/>
  <c r="C2233" i="12"/>
  <c r="D2233" i="12" s="1"/>
  <c r="C2234" i="12"/>
  <c r="D2234" i="12" s="1"/>
  <c r="C2245" i="12"/>
  <c r="D2245" i="12" s="1"/>
  <c r="C2252" i="12"/>
  <c r="D2252" i="12" s="1"/>
  <c r="C2259" i="12"/>
  <c r="D2259" i="12" s="1"/>
  <c r="C2210" i="12"/>
  <c r="D2210" i="12" s="1"/>
  <c r="C2196" i="12"/>
  <c r="D2196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1459" i="12"/>
  <c r="D1459" i="12" s="1"/>
  <c r="C1460" i="12"/>
  <c r="D1460" i="12" s="1"/>
  <c r="C1461" i="12"/>
  <c r="D1461" i="12" s="1"/>
  <c r="C1462" i="12"/>
  <c r="D1462" i="12" s="1"/>
  <c r="C2204" i="12"/>
  <c r="D2204" i="12" s="1"/>
  <c r="C2218" i="12"/>
  <c r="D2218" i="12" s="1"/>
  <c r="C2235" i="12"/>
  <c r="D2235" i="12" s="1"/>
  <c r="C2236" i="12"/>
  <c r="D2236" i="12" s="1"/>
  <c r="C2237" i="12"/>
  <c r="D2237" i="12" s="1"/>
  <c r="C2246" i="12"/>
  <c r="D2246" i="12" s="1"/>
  <c r="C2253" i="12"/>
  <c r="D2253" i="12" s="1"/>
  <c r="C2260" i="12"/>
  <c r="D2260" i="12" s="1"/>
  <c r="C2211" i="12"/>
  <c r="D2211" i="12" s="1"/>
  <c r="C2197" i="12"/>
  <c r="D2197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1463" i="12"/>
  <c r="D1463" i="12" s="1"/>
  <c r="C1464" i="12"/>
  <c r="D1464" i="12" s="1"/>
  <c r="C1465" i="12"/>
  <c r="D1465" i="12" s="1"/>
  <c r="C1466" i="12"/>
  <c r="D1466" i="12" s="1"/>
  <c r="C2205" i="12"/>
  <c r="D2205" i="12" s="1"/>
  <c r="C2219" i="12"/>
  <c r="D2219" i="12" s="1"/>
  <c r="C2238" i="12"/>
  <c r="D2238" i="12" s="1"/>
  <c r="C2239" i="12"/>
  <c r="D2239" i="12" s="1"/>
  <c r="C2240" i="12"/>
  <c r="D2240" i="12" s="1"/>
  <c r="C2247" i="12"/>
  <c r="D2247" i="12" s="1"/>
  <c r="C2254" i="12"/>
  <c r="D2254" i="12" s="1"/>
  <c r="C2261" i="12"/>
  <c r="D2261" i="12" s="1"/>
  <c r="C2212" i="12"/>
  <c r="D2212" i="12" s="1"/>
  <c r="C2198" i="12"/>
  <c r="D2198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3823" i="12"/>
  <c r="D3823" i="12" s="1"/>
  <c r="C3277" i="12"/>
  <c r="D3277" i="12" s="1"/>
  <c r="C3278" i="12"/>
  <c r="D3278" i="12" s="1"/>
  <c r="C3279" i="12"/>
  <c r="D3279" i="12" s="1"/>
  <c r="C2827" i="12"/>
  <c r="D2827" i="12" s="1"/>
  <c r="C2828" i="12"/>
  <c r="D2828" i="12" s="1"/>
  <c r="C2829" i="12"/>
  <c r="D2829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3557" i="12"/>
  <c r="D3557" i="12" s="1"/>
  <c r="C3558" i="12"/>
  <c r="D3558" i="12" s="1"/>
  <c r="C2034" i="12"/>
  <c r="D2034" i="12" s="1"/>
  <c r="C2035" i="12"/>
  <c r="D2035" i="12" s="1"/>
  <c r="C2036" i="12"/>
  <c r="D2036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2037" i="12"/>
  <c r="D2037" i="12" s="1"/>
  <c r="C2655" i="12"/>
  <c r="D2655" i="12" s="1"/>
  <c r="C2656" i="12"/>
  <c r="D2656" i="12" s="1"/>
  <c r="C2657" i="12"/>
  <c r="D265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75" i="12"/>
  <c r="D3375" i="12" s="1"/>
  <c r="C3376" i="12"/>
  <c r="D3376" i="12" s="1"/>
  <c r="C3377" i="12"/>
  <c r="D3377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038" i="12"/>
  <c r="D2038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3378" i="12"/>
  <c r="D3378" i="12" s="1"/>
  <c r="C3379" i="12"/>
  <c r="D3379" i="12" s="1"/>
  <c r="C3380" i="12"/>
  <c r="D3380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2039" i="12"/>
  <c r="D2039" i="12" s="1"/>
  <c r="C2040" i="12"/>
  <c r="D2040" i="12" s="1"/>
  <c r="C3266" i="12"/>
  <c r="D3266" i="12" s="1"/>
  <c r="C3267" i="12"/>
  <c r="D3267" i="12" s="1"/>
  <c r="C3268" i="12"/>
  <c r="D3268" i="12" s="1"/>
  <c r="C3269" i="12"/>
  <c r="D3269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2190" i="12"/>
  <c r="D2190" i="12" s="1"/>
  <c r="C2191" i="12"/>
  <c r="D2191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3651" i="12"/>
  <c r="D3651" i="12" s="1"/>
  <c r="C3652" i="12"/>
  <c r="D3652" i="12" s="1"/>
  <c r="C2728" i="12"/>
  <c r="D2728" i="12" s="1"/>
  <c r="C3050" i="12"/>
  <c r="D3050" i="12" s="1"/>
  <c r="C2729" i="12"/>
  <c r="D2729" i="12" s="1"/>
  <c r="C3632" i="12"/>
  <c r="D3632" i="12" s="1"/>
  <c r="C3624" i="12"/>
  <c r="D3624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208" i="12"/>
  <c r="D4208" i="12" s="1"/>
  <c r="C1117" i="12"/>
  <c r="D1117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9" i="12"/>
  <c r="D4209" i="12" s="1"/>
  <c r="C1118" i="12"/>
  <c r="D1118" i="12" s="1"/>
  <c r="C4206" i="12"/>
  <c r="D4206" i="12" s="1"/>
  <c r="C4207" i="12"/>
  <c r="D4207" i="12" s="1"/>
  <c r="C4210" i="12"/>
  <c r="D4210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3628" i="12"/>
  <c r="D3628" i="12" s="1"/>
  <c r="C3629" i="12"/>
  <c r="D3629" i="12" s="1"/>
  <c r="C3630" i="12"/>
  <c r="D3630" i="12" s="1"/>
  <c r="C3631" i="12"/>
  <c r="D3631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1298" i="12"/>
  <c r="D1298" i="12" s="1"/>
  <c r="C1299" i="12"/>
  <c r="D1299" i="12" s="1"/>
  <c r="C1300" i="12"/>
  <c r="D1300" i="12" s="1"/>
  <c r="C1301" i="12"/>
  <c r="D1301" i="12" s="1"/>
  <c r="C2632" i="12"/>
  <c r="D2632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428" i="12"/>
  <c r="D1428" i="12" s="1"/>
  <c r="C1429" i="12"/>
  <c r="D1429" i="12" s="1"/>
  <c r="C1430" i="12"/>
  <c r="D1430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483" i="12"/>
  <c r="D3483" i="12" s="1"/>
  <c r="C3484" i="12"/>
  <c r="D3484" i="12" s="1"/>
  <c r="C3280" i="12"/>
  <c r="D3280" i="12" s="1"/>
  <c r="C3281" i="12"/>
  <c r="D3281" i="12" s="1"/>
  <c r="C3282" i="12"/>
  <c r="D3282" i="12" s="1"/>
  <c r="C3971" i="12"/>
  <c r="D3971" i="12" s="1"/>
  <c r="C3972" i="12"/>
  <c r="D3972" i="12" s="1"/>
  <c r="C3973" i="12"/>
  <c r="D3973" i="12" s="1"/>
  <c r="C3824" i="12"/>
  <c r="D3824" i="12" s="1"/>
  <c r="C3825" i="12"/>
  <c r="D3825" i="12" s="1"/>
  <c r="C3826" i="12"/>
  <c r="D3826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1130" i="12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625" i="12"/>
  <c r="D3625" i="12" s="1"/>
  <c r="C3626" i="12"/>
  <c r="D3626" i="12" s="1"/>
  <c r="C3627" i="12"/>
  <c r="D3627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" i="12"/>
  <c r="D2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3262" i="12"/>
  <c r="D3262" i="12" s="1"/>
  <c r="C3263" i="12"/>
  <c r="D3263" i="12" s="1"/>
  <c r="C3264" i="12"/>
  <c r="D3264" i="12" s="1"/>
  <c r="C3265" i="12"/>
  <c r="D326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324" i="12"/>
  <c r="D324" i="12" s="1"/>
  <c r="O4488" i="1"/>
  <c r="O4489" i="1"/>
  <c r="O4490" i="1"/>
  <c r="O4491" i="1"/>
  <c r="O4492" i="1"/>
  <c r="O4493" i="1"/>
  <c r="O4494" i="1"/>
  <c r="O4495" i="1"/>
  <c r="O4496" i="1"/>
  <c r="O4497" i="1"/>
  <c r="O4498" i="1"/>
  <c r="P4488" i="1"/>
  <c r="P4489" i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P4496" i="1"/>
  <c r="Q4496" i="1" s="1"/>
  <c r="P4497" i="1"/>
  <c r="Q4497" i="1" s="1"/>
  <c r="P4498" i="1"/>
  <c r="Q4498" i="1" s="1"/>
  <c r="S4488" i="1"/>
  <c r="S4489" i="1"/>
  <c r="S4490" i="1"/>
  <c r="S4491" i="1"/>
  <c r="S4492" i="1"/>
  <c r="S4493" i="1"/>
  <c r="S4494" i="1"/>
  <c r="S4495" i="1"/>
  <c r="S4496" i="1"/>
  <c r="S4497" i="1"/>
  <c r="S4498" i="1"/>
  <c r="X4495" i="1" l="1"/>
  <c r="X4490" i="1"/>
  <c r="X4489" i="1"/>
  <c r="X4498" i="1"/>
  <c r="Q4495" i="1"/>
  <c r="Q4489" i="1"/>
  <c r="X4493" i="1"/>
  <c r="Q4488" i="1"/>
  <c r="X4488" i="1"/>
  <c r="X4496" i="1"/>
  <c r="X4492" i="1"/>
  <c r="X4497" i="1"/>
  <c r="X4494" i="1"/>
  <c r="X4491" i="1"/>
  <c r="O4433" i="1" l="1"/>
  <c r="O4434" i="1"/>
  <c r="O4435" i="1"/>
  <c r="O4437" i="1"/>
  <c r="O4438" i="1"/>
  <c r="O4439" i="1"/>
  <c r="O4441" i="1"/>
  <c r="O4442" i="1"/>
  <c r="O4443" i="1"/>
  <c r="O4445" i="1"/>
  <c r="O4446" i="1"/>
  <c r="O4447" i="1"/>
  <c r="O4449" i="1"/>
  <c r="O4450" i="1"/>
  <c r="O4451" i="1"/>
  <c r="O4453" i="1"/>
  <c r="O4454" i="1"/>
  <c r="O4455" i="1"/>
  <c r="O4457" i="1"/>
  <c r="O4458" i="1"/>
  <c r="O4459" i="1"/>
  <c r="O4461" i="1"/>
  <c r="O4462" i="1"/>
  <c r="O4463" i="1"/>
  <c r="O4465" i="1"/>
  <c r="O4466" i="1"/>
  <c r="O4467" i="1"/>
  <c r="O4469" i="1"/>
  <c r="O4470" i="1"/>
  <c r="O4471" i="1"/>
  <c r="O4473" i="1"/>
  <c r="O4474" i="1"/>
  <c r="O4475" i="1"/>
  <c r="O4477" i="1"/>
  <c r="O4478" i="1"/>
  <c r="O4479" i="1"/>
  <c r="O4481" i="1"/>
  <c r="O4482" i="1"/>
  <c r="O4483" i="1"/>
  <c r="O4485" i="1"/>
  <c r="O4486" i="1"/>
  <c r="O4487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X4444" i="1" s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X4433" i="1"/>
  <c r="X4449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P4431" i="1"/>
  <c r="P4430" i="1"/>
  <c r="P4429" i="1"/>
  <c r="Q4429" i="1" s="1"/>
  <c r="P4428" i="1"/>
  <c r="Q4428" i="1" s="1"/>
  <c r="P4427" i="1"/>
  <c r="Q4427" i="1" s="1"/>
  <c r="P4426" i="1"/>
  <c r="P4425" i="1"/>
  <c r="P4424" i="1"/>
  <c r="P4423" i="1"/>
  <c r="P4422" i="1"/>
  <c r="P4421" i="1"/>
  <c r="Q4421" i="1" s="1"/>
  <c r="P4420" i="1"/>
  <c r="Q4420" i="1" s="1"/>
  <c r="P4419" i="1"/>
  <c r="P4418" i="1"/>
  <c r="P4417" i="1"/>
  <c r="Q4417" i="1" s="1"/>
  <c r="P4416" i="1"/>
  <c r="Q4416" i="1" s="1"/>
  <c r="P4415" i="1"/>
  <c r="P4414" i="1"/>
  <c r="P4413" i="1"/>
  <c r="Q4413" i="1" s="1"/>
  <c r="P4412" i="1"/>
  <c r="Q4412" i="1" s="1"/>
  <c r="P4411" i="1"/>
  <c r="Q4411" i="1" s="1"/>
  <c r="P4410" i="1"/>
  <c r="P4409" i="1"/>
  <c r="P4408" i="1"/>
  <c r="P4407" i="1"/>
  <c r="P4406" i="1"/>
  <c r="P4405" i="1"/>
  <c r="Q4405" i="1" s="1"/>
  <c r="P4404" i="1"/>
  <c r="Q4404" i="1" s="1"/>
  <c r="P4403" i="1"/>
  <c r="P4402" i="1"/>
  <c r="P4401" i="1"/>
  <c r="Q4401" i="1" s="1"/>
  <c r="P4400" i="1"/>
  <c r="Q4400" i="1" s="1"/>
  <c r="P4399" i="1"/>
  <c r="P4398" i="1"/>
  <c r="P4397" i="1"/>
  <c r="Q4397" i="1" s="1"/>
  <c r="P4396" i="1"/>
  <c r="Q4396" i="1" s="1"/>
  <c r="P4395" i="1"/>
  <c r="Q4395" i="1" s="1"/>
  <c r="P4394" i="1"/>
  <c r="P4393" i="1"/>
  <c r="P4392" i="1"/>
  <c r="P4391" i="1"/>
  <c r="P4390" i="1"/>
  <c r="P4389" i="1"/>
  <c r="Q4389" i="1" s="1"/>
  <c r="P4388" i="1"/>
  <c r="Q4388" i="1" s="1"/>
  <c r="P4387" i="1"/>
  <c r="P4386" i="1"/>
  <c r="P4385" i="1"/>
  <c r="Q4385" i="1" s="1"/>
  <c r="P4384" i="1"/>
  <c r="Q4384" i="1" s="1"/>
  <c r="P4383" i="1"/>
  <c r="P4382" i="1"/>
  <c r="P4381" i="1"/>
  <c r="Q4381" i="1" s="1"/>
  <c r="P4380" i="1"/>
  <c r="P4379" i="1"/>
  <c r="Q4379" i="1" s="1"/>
  <c r="P4378" i="1"/>
  <c r="Q4378" i="1" s="1"/>
  <c r="P4377" i="1"/>
  <c r="Q4377" i="1" s="1"/>
  <c r="P4376" i="1"/>
  <c r="P4375" i="1"/>
  <c r="P4374" i="1"/>
  <c r="Q4374" i="1" s="1"/>
  <c r="P4373" i="1"/>
  <c r="Q4373" i="1" s="1"/>
  <c r="P4372" i="1"/>
  <c r="P4371" i="1"/>
  <c r="Q4371" i="1" s="1"/>
  <c r="P4370" i="1"/>
  <c r="P4369" i="1"/>
  <c r="P4368" i="1"/>
  <c r="Q4368" i="1" s="1"/>
  <c r="P4367" i="1"/>
  <c r="Q4367" i="1" s="1"/>
  <c r="P4366" i="1"/>
  <c r="P4365" i="1"/>
  <c r="Q4365" i="1" s="1"/>
  <c r="P4364" i="1"/>
  <c r="P4363" i="1"/>
  <c r="P4362" i="1"/>
  <c r="Q4362" i="1" s="1"/>
  <c r="P4361" i="1"/>
  <c r="Q4361" i="1" s="1"/>
  <c r="P4360" i="1"/>
  <c r="P4359" i="1"/>
  <c r="P4358" i="1"/>
  <c r="Q4358" i="1" s="1"/>
  <c r="P4357" i="1"/>
  <c r="Q4357" i="1" s="1"/>
  <c r="P4356" i="1"/>
  <c r="P4355" i="1"/>
  <c r="P4354" i="1"/>
  <c r="Q4354" i="1" s="1"/>
  <c r="P4353" i="1"/>
  <c r="Q4353" i="1" s="1"/>
  <c r="P4352" i="1"/>
  <c r="P4351" i="1"/>
  <c r="P4350" i="1"/>
  <c r="Q4350" i="1" s="1"/>
  <c r="P4349" i="1"/>
  <c r="Q4349" i="1" s="1"/>
  <c r="P4348" i="1"/>
  <c r="P4347" i="1"/>
  <c r="P4346" i="1"/>
  <c r="Q4346" i="1" s="1"/>
  <c r="P4345" i="1"/>
  <c r="Q4345" i="1" s="1"/>
  <c r="P4344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X4465" i="1" l="1"/>
  <c r="X4481" i="1"/>
  <c r="X4441" i="1"/>
  <c r="X4457" i="1"/>
  <c r="X4473" i="1"/>
  <c r="X4486" i="1"/>
  <c r="X4478" i="1"/>
  <c r="X4470" i="1"/>
  <c r="X4462" i="1"/>
  <c r="X4454" i="1"/>
  <c r="X4446" i="1"/>
  <c r="X4438" i="1"/>
  <c r="X4485" i="1"/>
  <c r="X4477" i="1"/>
  <c r="X4469" i="1"/>
  <c r="X4461" i="1"/>
  <c r="X4453" i="1"/>
  <c r="X4445" i="1"/>
  <c r="X4437" i="1"/>
  <c r="X4482" i="1"/>
  <c r="X4474" i="1"/>
  <c r="X4466" i="1"/>
  <c r="X4458" i="1"/>
  <c r="X4450" i="1"/>
  <c r="X4442" i="1"/>
  <c r="X4434" i="1"/>
  <c r="X4487" i="1"/>
  <c r="X4483" i="1"/>
  <c r="X4479" i="1"/>
  <c r="X4475" i="1"/>
  <c r="X4471" i="1"/>
  <c r="X4467" i="1"/>
  <c r="X4463" i="1"/>
  <c r="X4459" i="1"/>
  <c r="X4455" i="1"/>
  <c r="X4451" i="1"/>
  <c r="X4447" i="1"/>
  <c r="X4443" i="1"/>
  <c r="X4439" i="1"/>
  <c r="X4435" i="1"/>
  <c r="X4484" i="1"/>
  <c r="X4480" i="1"/>
  <c r="X4476" i="1"/>
  <c r="X4472" i="1"/>
  <c r="X4468" i="1"/>
  <c r="X4464" i="1"/>
  <c r="X4460" i="1"/>
  <c r="X4456" i="1"/>
  <c r="X4452" i="1"/>
  <c r="X4448" i="1"/>
  <c r="X4440" i="1"/>
  <c r="X4436" i="1"/>
  <c r="X4432" i="1"/>
  <c r="O4440" i="1"/>
  <c r="O4444" i="1"/>
  <c r="O4448" i="1"/>
  <c r="O4452" i="1"/>
  <c r="O4432" i="1"/>
  <c r="O4436" i="1"/>
  <c r="O4456" i="1"/>
  <c r="O4460" i="1"/>
  <c r="O4464" i="1"/>
  <c r="O4468" i="1"/>
  <c r="O4472" i="1"/>
  <c r="O4476" i="1"/>
  <c r="O4480" i="1"/>
  <c r="O4484" i="1"/>
  <c r="X4347" i="1"/>
  <c r="X4351" i="1"/>
  <c r="X4355" i="1"/>
  <c r="X4359" i="1"/>
  <c r="X4363" i="1"/>
  <c r="X4369" i="1"/>
  <c r="X4375" i="1"/>
  <c r="X4382" i="1"/>
  <c r="X4386" i="1"/>
  <c r="Q4390" i="1"/>
  <c r="X4390" i="1"/>
  <c r="Q4394" i="1"/>
  <c r="X4394" i="1"/>
  <c r="Q4398" i="1"/>
  <c r="X4398" i="1"/>
  <c r="Q4402" i="1"/>
  <c r="X4402" i="1"/>
  <c r="Q4406" i="1"/>
  <c r="X4406" i="1"/>
  <c r="Q4410" i="1"/>
  <c r="X4410" i="1"/>
  <c r="Q4414" i="1"/>
  <c r="X4414" i="1"/>
  <c r="Q4418" i="1"/>
  <c r="X4418" i="1"/>
  <c r="Q4422" i="1"/>
  <c r="X4422" i="1"/>
  <c r="Q4426" i="1"/>
  <c r="X4426" i="1"/>
  <c r="Q4430" i="1"/>
  <c r="X4430" i="1"/>
  <c r="X4344" i="1"/>
  <c r="X4348" i="1"/>
  <c r="X4352" i="1"/>
  <c r="X4356" i="1"/>
  <c r="X4360" i="1"/>
  <c r="X4364" i="1"/>
  <c r="X4366" i="1"/>
  <c r="X4370" i="1"/>
  <c r="X4372" i="1"/>
  <c r="X4376" i="1"/>
  <c r="X4380" i="1"/>
  <c r="X4383" i="1"/>
  <c r="X4387" i="1"/>
  <c r="X4391" i="1"/>
  <c r="X4395" i="1"/>
  <c r="X4399" i="1"/>
  <c r="X4403" i="1"/>
  <c r="X4407" i="1"/>
  <c r="X4411" i="1"/>
  <c r="X4415" i="1"/>
  <c r="X4419" i="1"/>
  <c r="X4423" i="1"/>
  <c r="X4427" i="1"/>
  <c r="X4431" i="1"/>
  <c r="Q4347" i="1"/>
  <c r="Q4351" i="1"/>
  <c r="Q4355" i="1"/>
  <c r="Q4359" i="1"/>
  <c r="Q4363" i="1"/>
  <c r="Q4369" i="1"/>
  <c r="Q4375" i="1"/>
  <c r="Q4382" i="1"/>
  <c r="Q4386" i="1"/>
  <c r="Q4391" i="1"/>
  <c r="Q4407" i="1"/>
  <c r="Q4423" i="1"/>
  <c r="X4345" i="1"/>
  <c r="X4349" i="1"/>
  <c r="X4353" i="1"/>
  <c r="X4357" i="1"/>
  <c r="X4361" i="1"/>
  <c r="X4365" i="1"/>
  <c r="X4367" i="1"/>
  <c r="X4371" i="1"/>
  <c r="X4373" i="1"/>
  <c r="X4377" i="1"/>
  <c r="X4378" i="1"/>
  <c r="X4381" i="1"/>
  <c r="X4384" i="1"/>
  <c r="X4388" i="1"/>
  <c r="X4392" i="1"/>
  <c r="X4396" i="1"/>
  <c r="X4400" i="1"/>
  <c r="X4404" i="1"/>
  <c r="X4408" i="1"/>
  <c r="X4412" i="1"/>
  <c r="X4416" i="1"/>
  <c r="X4420" i="1"/>
  <c r="X4424" i="1"/>
  <c r="X4428" i="1"/>
  <c r="Q4344" i="1"/>
  <c r="Q4348" i="1"/>
  <c r="Q4352" i="1"/>
  <c r="Q4356" i="1"/>
  <c r="Q4360" i="1"/>
  <c r="Q4364" i="1"/>
  <c r="Q4366" i="1"/>
  <c r="Q4370" i="1"/>
  <c r="Q4372" i="1"/>
  <c r="Q4376" i="1"/>
  <c r="Q4380" i="1"/>
  <c r="Q4383" i="1"/>
  <c r="Q4387" i="1"/>
  <c r="Q4392" i="1"/>
  <c r="Q4403" i="1"/>
  <c r="Q4408" i="1"/>
  <c r="Q4419" i="1"/>
  <c r="Q4424" i="1"/>
  <c r="X4346" i="1"/>
  <c r="X4350" i="1"/>
  <c r="X4354" i="1"/>
  <c r="X4358" i="1"/>
  <c r="X4362" i="1"/>
  <c r="X4368" i="1"/>
  <c r="X4374" i="1"/>
  <c r="X4379" i="1"/>
  <c r="X4385" i="1"/>
  <c r="X4389" i="1"/>
  <c r="X4393" i="1"/>
  <c r="X4397" i="1"/>
  <c r="X4401" i="1"/>
  <c r="X4405" i="1"/>
  <c r="X4409" i="1"/>
  <c r="X4413" i="1"/>
  <c r="X4417" i="1"/>
  <c r="X4421" i="1"/>
  <c r="X4425" i="1"/>
  <c r="X4429" i="1"/>
  <c r="Q4393" i="1"/>
  <c r="Q4399" i="1"/>
  <c r="Q4409" i="1"/>
  <c r="Q4415" i="1"/>
  <c r="Q4425" i="1"/>
  <c r="Q4431" i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Q4339" i="1" s="1"/>
  <c r="P4340" i="1"/>
  <c r="P4341" i="1"/>
  <c r="P4342" i="1"/>
  <c r="P4343" i="1"/>
  <c r="O4339" i="1"/>
  <c r="O4340" i="1"/>
  <c r="O4341" i="1"/>
  <c r="O4342" i="1"/>
  <c r="O4343" i="1"/>
  <c r="S4339" i="1"/>
  <c r="S4340" i="1"/>
  <c r="S4341" i="1"/>
  <c r="S4342" i="1"/>
  <c r="S4343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X4230" i="1"/>
  <c r="X4239" i="1"/>
  <c r="X4251" i="1"/>
  <c r="X4259" i="1"/>
  <c r="X4271" i="1"/>
  <c r="X4286" i="1"/>
  <c r="X4308" i="1"/>
  <c r="X4316" i="1"/>
  <c r="X4328" i="1"/>
  <c r="X4302" i="1" l="1"/>
  <c r="X4278" i="1"/>
  <c r="X4314" i="1"/>
  <c r="X4298" i="1"/>
  <c r="X4274" i="1"/>
  <c r="X4250" i="1"/>
  <c r="X4334" i="1"/>
  <c r="X4310" i="1"/>
  <c r="X4290" i="1"/>
  <c r="X4305" i="1"/>
  <c r="X4253" i="1"/>
  <c r="X4237" i="1"/>
  <c r="X4337" i="1"/>
  <c r="X4265" i="1"/>
  <c r="X4233" i="1"/>
  <c r="X4277" i="1"/>
  <c r="X4261" i="1"/>
  <c r="Q4321" i="1"/>
  <c r="X4285" i="1"/>
  <c r="X4321" i="1"/>
  <c r="X4293" i="1"/>
  <c r="X4281" i="1"/>
  <c r="X4257" i="1"/>
  <c r="X4229" i="1"/>
  <c r="X4336" i="1"/>
  <c r="X4324" i="1"/>
  <c r="X4312" i="1"/>
  <c r="X4287" i="1"/>
  <c r="X4267" i="1"/>
  <c r="X4243" i="1"/>
  <c r="X4236" i="1"/>
  <c r="X4332" i="1"/>
  <c r="X4320" i="1"/>
  <c r="X4240" i="1"/>
  <c r="X4270" i="1"/>
  <c r="X4327" i="1"/>
  <c r="X4242" i="1"/>
  <c r="Q4322" i="1"/>
  <c r="Q4262" i="1"/>
  <c r="Q4251" i="1"/>
  <c r="X4329" i="1"/>
  <c r="X4325" i="1"/>
  <c r="X4299" i="1"/>
  <c r="X4294" i="1"/>
  <c r="X4288" i="1"/>
  <c r="X4272" i="1"/>
  <c r="X4338" i="1"/>
  <c r="X4333" i="1"/>
  <c r="X4330" i="1"/>
  <c r="X4319" i="1"/>
  <c r="X4315" i="1"/>
  <c r="X4282" i="1"/>
  <c r="X4275" i="1"/>
  <c r="X4258" i="1"/>
  <c r="X4244" i="1"/>
  <c r="Q4312" i="1"/>
  <c r="Q4250" i="1"/>
  <c r="X4322" i="1"/>
  <c r="X4309" i="1"/>
  <c r="X4295" i="1"/>
  <c r="X4291" i="1"/>
  <c r="X4268" i="1"/>
  <c r="X4262" i="1"/>
  <c r="Q4295" i="1"/>
  <c r="Q4244" i="1"/>
  <c r="X4296" i="1"/>
  <c r="X4248" i="1"/>
  <c r="X4331" i="1"/>
  <c r="X4280" i="1"/>
  <c r="X4232" i="1"/>
  <c r="X4317" i="1"/>
  <c r="X4289" i="1"/>
  <c r="X4304" i="1"/>
  <c r="X4264" i="1"/>
  <c r="X4269" i="1"/>
  <c r="Q4343" i="1"/>
  <c r="Q4340" i="1"/>
  <c r="X4318" i="1"/>
  <c r="X4255" i="1"/>
  <c r="X4335" i="1"/>
  <c r="X4311" i="1"/>
  <c r="X4307" i="1"/>
  <c r="X4301" i="1"/>
  <c r="X4297" i="1"/>
  <c r="X4292" i="1"/>
  <c r="X4284" i="1"/>
  <c r="X4276" i="1"/>
  <c r="X4273" i="1"/>
  <c r="X4266" i="1"/>
  <c r="X4260" i="1"/>
  <c r="X4256" i="1"/>
  <c r="X4252" i="1"/>
  <c r="X4249" i="1"/>
  <c r="X4246" i="1"/>
  <c r="X4238" i="1"/>
  <c r="X4235" i="1"/>
  <c r="X4254" i="1"/>
  <c r="X4326" i="1"/>
  <c r="X4323" i="1"/>
  <c r="X4313" i="1"/>
  <c r="Q4306" i="1"/>
  <c r="X4303" i="1"/>
  <c r="X4300" i="1"/>
  <c r="X4283" i="1"/>
  <c r="X4279" i="1"/>
  <c r="X4263" i="1"/>
  <c r="X4247" i="1"/>
  <c r="X4245" i="1"/>
  <c r="X4241" i="1"/>
  <c r="X4234" i="1"/>
  <c r="X4231" i="1"/>
  <c r="Q4247" i="1"/>
  <c r="X4306" i="1"/>
  <c r="Q4341" i="1"/>
  <c r="X4341" i="1"/>
  <c r="X4339" i="1"/>
  <c r="Q4342" i="1"/>
  <c r="Q4282" i="1"/>
  <c r="Q4338" i="1"/>
  <c r="Q4329" i="1"/>
  <c r="Q4316" i="1"/>
  <c r="Q4291" i="1"/>
  <c r="Q4272" i="1"/>
  <c r="Q4325" i="1"/>
  <c r="Q4315" i="1"/>
  <c r="Q4286" i="1"/>
  <c r="Q4268" i="1"/>
  <c r="Q4330" i="1"/>
  <c r="Q4294" i="1"/>
  <c r="Q4275" i="1"/>
  <c r="Q4258" i="1"/>
  <c r="Q4237" i="1"/>
  <c r="Q4336" i="1"/>
  <c r="Q4332" i="1"/>
  <c r="Q4328" i="1"/>
  <c r="Q4324" i="1"/>
  <c r="Q4314" i="1"/>
  <c r="Q4308" i="1"/>
  <c r="Q4305" i="1"/>
  <c r="Q4302" i="1"/>
  <c r="Q4298" i="1"/>
  <c r="Q4293" i="1"/>
  <c r="Q4290" i="1"/>
  <c r="Q4287" i="1"/>
  <c r="Q4285" i="1"/>
  <c r="Q4281" i="1"/>
  <c r="Q4277" i="1"/>
  <c r="Q4274" i="1"/>
  <c r="Q4271" i="1"/>
  <c r="Q4267" i="1"/>
  <c r="Q4265" i="1"/>
  <c r="Q4261" i="1"/>
  <c r="Q4257" i="1"/>
  <c r="Q4253" i="1"/>
  <c r="Q4243" i="1"/>
  <c r="Q4239" i="1"/>
  <c r="Q4236" i="1"/>
  <c r="Q4233" i="1"/>
  <c r="Q4229" i="1"/>
  <c r="Q4335" i="1"/>
  <c r="Q4331" i="1"/>
  <c r="Q4327" i="1"/>
  <c r="Q4318" i="1"/>
  <c r="Q4311" i="1"/>
  <c r="Q4307" i="1"/>
  <c r="Q4304" i="1"/>
  <c r="Q4301" i="1"/>
  <c r="Q4297" i="1"/>
  <c r="Q4292" i="1"/>
  <c r="Q4284" i="1"/>
  <c r="Q4280" i="1"/>
  <c r="Q4276" i="1"/>
  <c r="Q4273" i="1"/>
  <c r="Q4270" i="1"/>
  <c r="Q4266" i="1"/>
  <c r="Q4264" i="1"/>
  <c r="Q4260" i="1"/>
  <c r="Q4256" i="1"/>
  <c r="Q4255" i="1"/>
  <c r="Q4252" i="1"/>
  <c r="Q4249" i="1"/>
  <c r="Q4246" i="1"/>
  <c r="Q4242" i="1"/>
  <c r="Q4238" i="1"/>
  <c r="Q4235" i="1"/>
  <c r="Q4232" i="1"/>
  <c r="Q4334" i="1"/>
  <c r="Q4326" i="1"/>
  <c r="Q4323" i="1"/>
  <c r="Q4320" i="1"/>
  <c r="Q4317" i="1"/>
  <c r="Q4313" i="1"/>
  <c r="Q4310" i="1"/>
  <c r="Q4303" i="1"/>
  <c r="Q4300" i="1"/>
  <c r="Q4296" i="1"/>
  <c r="Q4289" i="1"/>
  <c r="Q4283" i="1"/>
  <c r="Q4279" i="1"/>
  <c r="Q4269" i="1"/>
  <c r="Q4263" i="1"/>
  <c r="Q4259" i="1"/>
  <c r="Q4254" i="1"/>
  <c r="Q4248" i="1"/>
  <c r="Q4245" i="1"/>
  <c r="Q4241" i="1"/>
  <c r="Q4234" i="1"/>
  <c r="Q4231" i="1"/>
  <c r="Q4337" i="1"/>
  <c r="Q4333" i="1"/>
  <c r="Q4319" i="1"/>
  <c r="Q4309" i="1"/>
  <c r="Q4299" i="1"/>
  <c r="Q4288" i="1"/>
  <c r="Q4278" i="1"/>
  <c r="Q4240" i="1"/>
  <c r="Q4230" i="1"/>
  <c r="X4342" i="1"/>
  <c r="X4343" i="1"/>
  <c r="X4340" i="1"/>
  <c r="O4217" i="1" l="1"/>
  <c r="O4218" i="1"/>
  <c r="O4220" i="1"/>
  <c r="O4221" i="1"/>
  <c r="O4222" i="1"/>
  <c r="O4223" i="1"/>
  <c r="O4224" i="1"/>
  <c r="O4225" i="1"/>
  <c r="O4226" i="1"/>
  <c r="O4227" i="1"/>
  <c r="O4228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23" i="1" l="1"/>
  <c r="Q4223" i="1"/>
  <c r="O4219" i="1"/>
  <c r="X4217" i="1"/>
  <c r="Q4217" i="1"/>
  <c r="X4224" i="1" l="1"/>
  <c r="Q4224" i="1"/>
  <c r="Q4218" i="1" l="1"/>
  <c r="X4218" i="1"/>
  <c r="Q4225" i="1"/>
  <c r="X4225" i="1"/>
  <c r="Q4219" i="1" l="1"/>
  <c r="X4219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Q4226" i="1" l="1"/>
  <c r="X4226" i="1"/>
  <c r="Q4220" i="1" l="1"/>
  <c r="X4220" i="1"/>
  <c r="Q4227" i="1" l="1"/>
  <c r="X4227" i="1"/>
  <c r="X4228" i="1"/>
  <c r="Q4228" i="1"/>
  <c r="Q4222" i="1" l="1"/>
  <c r="X4222" i="1"/>
  <c r="Q4221" i="1"/>
  <c r="X4221" i="1"/>
  <c r="O2" i="1" l="1"/>
  <c r="O4147" i="1"/>
  <c r="S4147" i="1"/>
  <c r="O4144" i="1"/>
  <c r="O4145" i="1"/>
  <c r="O4146" i="1"/>
  <c r="S4144" i="1"/>
  <c r="S4145" i="1"/>
  <c r="S4146" i="1"/>
  <c r="O4134" i="1"/>
  <c r="O4135" i="1"/>
  <c r="O4136" i="1"/>
  <c r="O4137" i="1"/>
  <c r="O4138" i="1"/>
  <c r="O4139" i="1"/>
  <c r="O4140" i="1"/>
  <c r="O4141" i="1"/>
  <c r="O4142" i="1"/>
  <c r="O4143" i="1"/>
  <c r="Q4140" i="1"/>
  <c r="Q4141" i="1"/>
  <c r="S4134" i="1"/>
  <c r="S4135" i="1"/>
  <c r="S4136" i="1"/>
  <c r="S4137" i="1"/>
  <c r="S4138" i="1"/>
  <c r="S4139" i="1"/>
  <c r="S4140" i="1"/>
  <c r="S4141" i="1"/>
  <c r="S4142" i="1"/>
  <c r="S4143" i="1"/>
  <c r="O4129" i="1"/>
  <c r="O4130" i="1"/>
  <c r="O4131" i="1"/>
  <c r="O4132" i="1"/>
  <c r="O4133" i="1"/>
  <c r="S4129" i="1"/>
  <c r="S4130" i="1"/>
  <c r="S4131" i="1"/>
  <c r="S4132" i="1"/>
  <c r="S4133" i="1"/>
  <c r="O4127" i="1"/>
  <c r="O4128" i="1"/>
  <c r="S4127" i="1"/>
  <c r="S4128" i="1"/>
  <c r="O4120" i="1"/>
  <c r="O4121" i="1"/>
  <c r="O4122" i="1"/>
  <c r="O4123" i="1"/>
  <c r="O4124" i="1"/>
  <c r="O4125" i="1"/>
  <c r="O4126" i="1"/>
  <c r="Q4123" i="1"/>
  <c r="Q4124" i="1"/>
  <c r="S4120" i="1"/>
  <c r="S4121" i="1"/>
  <c r="S4122" i="1"/>
  <c r="S4123" i="1"/>
  <c r="S4124" i="1"/>
  <c r="S4125" i="1"/>
  <c r="S4126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X4082" i="1"/>
  <c r="X4101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X4058" i="1" l="1"/>
  <c r="X4046" i="1"/>
  <c r="Q4108" i="1"/>
  <c r="Q4100" i="1"/>
  <c r="Q4088" i="1"/>
  <c r="Q4080" i="1"/>
  <c r="Q4068" i="1"/>
  <c r="X4122" i="1"/>
  <c r="Q4130" i="1"/>
  <c r="X4141" i="1"/>
  <c r="Q4145" i="1"/>
  <c r="X4061" i="1"/>
  <c r="Q4107" i="1"/>
  <c r="Q4075" i="1"/>
  <c r="Q4125" i="1"/>
  <c r="Q4121" i="1"/>
  <c r="Q4128" i="1"/>
  <c r="Q4133" i="1"/>
  <c r="Q4129" i="1"/>
  <c r="Q4136" i="1"/>
  <c r="Q4144" i="1"/>
  <c r="X4050" i="1"/>
  <c r="Q4112" i="1"/>
  <c r="Q4072" i="1"/>
  <c r="Q4060" i="1"/>
  <c r="X4056" i="1"/>
  <c r="Q4052" i="1"/>
  <c r="Q4048" i="1"/>
  <c r="Q4044" i="1"/>
  <c r="Q4114" i="1"/>
  <c r="Q4094" i="1"/>
  <c r="X4090" i="1"/>
  <c r="X4086" i="1"/>
  <c r="Q4082" i="1"/>
  <c r="Q4078" i="1"/>
  <c r="Q4120" i="1"/>
  <c r="Q4132" i="1"/>
  <c r="Q4143" i="1"/>
  <c r="Q4139" i="1"/>
  <c r="Q4135" i="1"/>
  <c r="X4147" i="1"/>
  <c r="X4054" i="1"/>
  <c r="Q4116" i="1"/>
  <c r="Q4104" i="1"/>
  <c r="Q4096" i="1"/>
  <c r="Q4092" i="1"/>
  <c r="Q4084" i="1"/>
  <c r="Q4076" i="1"/>
  <c r="Q4064" i="1"/>
  <c r="Q4137" i="1"/>
  <c r="Q4119" i="1"/>
  <c r="Q4115" i="1"/>
  <c r="Q4111" i="1"/>
  <c r="X4103" i="1"/>
  <c r="Q4099" i="1"/>
  <c r="Q4095" i="1"/>
  <c r="Q4091" i="1"/>
  <c r="Q4083" i="1"/>
  <c r="Q4079" i="1"/>
  <c r="Q4067" i="1"/>
  <c r="Q4063" i="1"/>
  <c r="Q4059" i="1"/>
  <c r="Q4055" i="1"/>
  <c r="Q4051" i="1"/>
  <c r="Q4047" i="1"/>
  <c r="Q4117" i="1"/>
  <c r="Q4113" i="1"/>
  <c r="Q4109" i="1"/>
  <c r="Q4105" i="1"/>
  <c r="Q4101" i="1"/>
  <c r="Q4097" i="1"/>
  <c r="Q4093" i="1"/>
  <c r="Q4089" i="1"/>
  <c r="Q4085" i="1"/>
  <c r="Q4081" i="1"/>
  <c r="Q4077" i="1"/>
  <c r="Q4073" i="1"/>
  <c r="Q4069" i="1"/>
  <c r="Q4065" i="1"/>
  <c r="Q4131" i="1"/>
  <c r="Q4142" i="1"/>
  <c r="Q4138" i="1"/>
  <c r="Q4134" i="1"/>
  <c r="X4146" i="1"/>
  <c r="Q2" i="1"/>
  <c r="X4071" i="1"/>
  <c r="Q4118" i="1"/>
  <c r="X4078" i="1"/>
  <c r="Q4102" i="1"/>
  <c r="X4118" i="1"/>
  <c r="Q4070" i="1"/>
  <c r="X4087" i="1"/>
  <c r="X4063" i="1"/>
  <c r="Q4086" i="1"/>
  <c r="Q4087" i="1"/>
  <c r="X4137" i="1"/>
  <c r="X4064" i="1"/>
  <c r="X4116" i="1"/>
  <c r="X4092" i="1"/>
  <c r="X4108" i="1"/>
  <c r="X4088" i="1"/>
  <c r="X4072" i="1"/>
  <c r="Q4103" i="1"/>
  <c r="Q4071" i="1"/>
  <c r="X4100" i="1"/>
  <c r="X4105" i="1"/>
  <c r="X4081" i="1"/>
  <c r="X4077" i="1"/>
  <c r="X4112" i="1"/>
  <c r="X4104" i="1"/>
  <c r="X4096" i="1"/>
  <c r="X4080" i="1"/>
  <c r="X4076" i="1"/>
  <c r="X4069" i="1"/>
  <c r="X4121" i="1"/>
  <c r="X4119" i="1"/>
  <c r="X4111" i="1"/>
  <c r="X4095" i="1"/>
  <c r="X4084" i="1"/>
  <c r="X4079" i="1"/>
  <c r="X4073" i="1"/>
  <c r="X4068" i="1"/>
  <c r="X4132" i="1"/>
  <c r="X4142" i="1"/>
  <c r="Q4106" i="1"/>
  <c r="Q4090" i="1"/>
  <c r="Q4074" i="1"/>
  <c r="X4139" i="1"/>
  <c r="X4110" i="1"/>
  <c r="Q4110" i="1"/>
  <c r="Q4098" i="1"/>
  <c r="Q4066" i="1"/>
  <c r="X4114" i="1"/>
  <c r="X4098" i="1"/>
  <c r="X4094" i="1"/>
  <c r="X4089" i="1"/>
  <c r="X4085" i="1"/>
  <c r="X4066" i="1"/>
  <c r="X4051" i="1"/>
  <c r="X4106" i="1"/>
  <c r="X4102" i="1"/>
  <c r="X4097" i="1"/>
  <c r="X4093" i="1"/>
  <c r="X4074" i="1"/>
  <c r="X4070" i="1"/>
  <c r="X4065" i="1"/>
  <c r="X4138" i="1"/>
  <c r="Q4146" i="1"/>
  <c r="Q4062" i="1"/>
  <c r="Q4046" i="1"/>
  <c r="X4120" i="1"/>
  <c r="Q4061" i="1"/>
  <c r="X4060" i="1"/>
  <c r="X4124" i="1"/>
  <c r="X4134" i="1"/>
  <c r="X4059" i="1"/>
  <c r="X4047" i="1"/>
  <c r="X4055" i="1"/>
  <c r="Q4054" i="1"/>
  <c r="X4062" i="1"/>
  <c r="X4133" i="1"/>
  <c r="X4140" i="1"/>
  <c r="X4136" i="1"/>
  <c r="X4123" i="1"/>
  <c r="X4127" i="1"/>
  <c r="Q4127" i="1"/>
  <c r="X4129" i="1"/>
  <c r="X4126" i="1"/>
  <c r="Q4126" i="1"/>
  <c r="X4117" i="1"/>
  <c r="X4125" i="1"/>
  <c r="X4131" i="1"/>
  <c r="X4145" i="1"/>
  <c r="X4049" i="1"/>
  <c r="X4045" i="1"/>
  <c r="Q4057" i="1"/>
  <c r="Q4053" i="1"/>
  <c r="X4113" i="1"/>
  <c r="X4109" i="1"/>
  <c r="X4057" i="1"/>
  <c r="X4053" i="1"/>
  <c r="X4048" i="1"/>
  <c r="X4044" i="1"/>
  <c r="Q4056" i="1"/>
  <c r="Q4049" i="1"/>
  <c r="Q4045" i="1"/>
  <c r="X4052" i="1"/>
  <c r="X4130" i="1"/>
  <c r="X4144" i="1"/>
  <c r="Q4147" i="1"/>
  <c r="X4143" i="1"/>
  <c r="X4135" i="1"/>
  <c r="X4128" i="1"/>
  <c r="Q4122" i="1"/>
  <c r="X4115" i="1"/>
  <c r="X4107" i="1"/>
  <c r="X4099" i="1"/>
  <c r="X4091" i="1"/>
  <c r="X4083" i="1"/>
  <c r="X4075" i="1"/>
  <c r="X4067" i="1"/>
  <c r="Q4058" i="1"/>
  <c r="Q4050" i="1"/>
  <c r="O4032" i="1" l="1"/>
  <c r="O4033" i="1"/>
  <c r="O4034" i="1"/>
  <c r="O4035" i="1"/>
  <c r="O4036" i="1"/>
  <c r="O4037" i="1"/>
  <c r="O4038" i="1"/>
  <c r="O4039" i="1"/>
  <c r="O4040" i="1"/>
  <c r="O4041" i="1"/>
  <c r="O4042" i="1"/>
  <c r="O4043" i="1"/>
  <c r="X4041" i="1"/>
  <c r="Q4032" i="1"/>
  <c r="Q4033" i="1"/>
  <c r="Q4034" i="1"/>
  <c r="Q4039" i="1"/>
  <c r="Q4040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X4037" i="1"/>
  <c r="X4042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X3967" i="1"/>
  <c r="X3980" i="1"/>
  <c r="X3984" i="1"/>
  <c r="X4012" i="1"/>
  <c r="X4016" i="1"/>
  <c r="X4029" i="1"/>
  <c r="O3955" i="1"/>
  <c r="O3956" i="1"/>
  <c r="O3957" i="1"/>
  <c r="O3958" i="1"/>
  <c r="Q3955" i="1"/>
  <c r="Q3956" i="1"/>
  <c r="S3955" i="1"/>
  <c r="S3956" i="1"/>
  <c r="S3957" i="1"/>
  <c r="S3958" i="1"/>
  <c r="O3946" i="1"/>
  <c r="O3947" i="1"/>
  <c r="O3948" i="1"/>
  <c r="O3949" i="1"/>
  <c r="O3950" i="1"/>
  <c r="O3951" i="1"/>
  <c r="O3952" i="1"/>
  <c r="O3953" i="1"/>
  <c r="O3954" i="1"/>
  <c r="S3946" i="1"/>
  <c r="S3947" i="1"/>
  <c r="S3948" i="1"/>
  <c r="S3949" i="1"/>
  <c r="S3950" i="1"/>
  <c r="S3951" i="1"/>
  <c r="S3952" i="1"/>
  <c r="S3953" i="1"/>
  <c r="S3954" i="1"/>
  <c r="X3953" i="1"/>
  <c r="O3945" i="1"/>
  <c r="S3945" i="1"/>
  <c r="O3936" i="1"/>
  <c r="O3937" i="1"/>
  <c r="O3938" i="1"/>
  <c r="O3939" i="1"/>
  <c r="O3940" i="1"/>
  <c r="O3941" i="1"/>
  <c r="O3942" i="1"/>
  <c r="O3943" i="1"/>
  <c r="O3944" i="1"/>
  <c r="Q3937" i="1"/>
  <c r="Q3938" i="1"/>
  <c r="Q3939" i="1"/>
  <c r="S3936" i="1"/>
  <c r="S3937" i="1"/>
  <c r="S3938" i="1"/>
  <c r="S3939" i="1"/>
  <c r="S3940" i="1"/>
  <c r="S3941" i="1"/>
  <c r="S3942" i="1"/>
  <c r="S3943" i="1"/>
  <c r="S3944" i="1"/>
  <c r="O3931" i="1"/>
  <c r="O3932" i="1"/>
  <c r="O3933" i="1"/>
  <c r="O3934" i="1"/>
  <c r="O3935" i="1"/>
  <c r="S3931" i="1"/>
  <c r="S3932" i="1"/>
  <c r="S3933" i="1"/>
  <c r="S3934" i="1"/>
  <c r="S3935" i="1"/>
  <c r="Q3933" i="1" l="1"/>
  <c r="Q3941" i="1"/>
  <c r="Q3944" i="1"/>
  <c r="Q3940" i="1"/>
  <c r="Q3936" i="1"/>
  <c r="Q3953" i="1"/>
  <c r="Q3949" i="1"/>
  <c r="Q3958" i="1"/>
  <c r="Q4031" i="1"/>
  <c r="Q4027" i="1"/>
  <c r="Q4019" i="1"/>
  <c r="Q4015" i="1"/>
  <c r="Q4011" i="1"/>
  <c r="Q4007" i="1"/>
  <c r="Q4003" i="1"/>
  <c r="Q3999" i="1"/>
  <c r="Q3995" i="1"/>
  <c r="Q3991" i="1"/>
  <c r="Q3987" i="1"/>
  <c r="Q3979" i="1"/>
  <c r="Q3975" i="1"/>
  <c r="Q3971" i="1"/>
  <c r="Q3963" i="1"/>
  <c r="Q3959" i="1"/>
  <c r="Q4043" i="1"/>
  <c r="Q4035" i="1"/>
  <c r="Q3934" i="1"/>
  <c r="Q3943" i="1"/>
  <c r="X3945" i="1"/>
  <c r="Q3952" i="1"/>
  <c r="Q3948" i="1"/>
  <c r="Q3957" i="1"/>
  <c r="Q4030" i="1"/>
  <c r="Q4026" i="1"/>
  <c r="Q4022" i="1"/>
  <c r="Q4018" i="1"/>
  <c r="Q4014" i="1"/>
  <c r="Q4006" i="1"/>
  <c r="Q4002" i="1"/>
  <c r="Q3998" i="1"/>
  <c r="Q3990" i="1"/>
  <c r="Q3982" i="1"/>
  <c r="Q3978" i="1"/>
  <c r="Q3974" i="1"/>
  <c r="Q3966" i="1"/>
  <c r="Q4042" i="1"/>
  <c r="Q4038" i="1"/>
  <c r="Q3942" i="1"/>
  <c r="X3938" i="1"/>
  <c r="Q3951" i="1"/>
  <c r="Q4029" i="1"/>
  <c r="Q4021" i="1"/>
  <c r="Q4013" i="1"/>
  <c r="Q4005" i="1"/>
  <c r="Q3997" i="1"/>
  <c r="Q3989" i="1"/>
  <c r="Q3981" i="1"/>
  <c r="Q3973" i="1"/>
  <c r="Q3965" i="1"/>
  <c r="Q4041" i="1"/>
  <c r="Q4037" i="1"/>
  <c r="Q4028" i="1"/>
  <c r="X4024" i="1"/>
  <c r="Q4020" i="1"/>
  <c r="Q4016" i="1"/>
  <c r="Q4012" i="1"/>
  <c r="Q4004" i="1"/>
  <c r="X4000" i="1"/>
  <c r="Q3996" i="1"/>
  <c r="Q3988" i="1"/>
  <c r="Q3984" i="1"/>
  <c r="Q3980" i="1"/>
  <c r="Q3972" i="1"/>
  <c r="X3968" i="1"/>
  <c r="Q3964" i="1"/>
  <c r="Q4036" i="1"/>
  <c r="X3966" i="1"/>
  <c r="X3958" i="1"/>
  <c r="X4005" i="1"/>
  <c r="X3981" i="1"/>
  <c r="X3957" i="1"/>
  <c r="X3997" i="1"/>
  <c r="X3965" i="1"/>
  <c r="X3943" i="1"/>
  <c r="X4021" i="1"/>
  <c r="X4013" i="1"/>
  <c r="X3989" i="1"/>
  <c r="X3973" i="1"/>
  <c r="X4019" i="1"/>
  <c r="X3956" i="1"/>
  <c r="X4003" i="1"/>
  <c r="X3955" i="1"/>
  <c r="X4035" i="1"/>
  <c r="X3990" i="1"/>
  <c r="X3962" i="1"/>
  <c r="Q3994" i="1"/>
  <c r="X4039" i="1"/>
  <c r="X4014" i="1"/>
  <c r="X4043" i="1"/>
  <c r="Q4024" i="1"/>
  <c r="X3974" i="1"/>
  <c r="Q3986" i="1"/>
  <c r="Q3970" i="1"/>
  <c r="X4030" i="1"/>
  <c r="X4018" i="1"/>
  <c r="X4002" i="1"/>
  <c r="X4010" i="1"/>
  <c r="Q4010" i="1"/>
  <c r="X4007" i="1"/>
  <c r="X3979" i="1"/>
  <c r="Q3967" i="1"/>
  <c r="X4026" i="1"/>
  <c r="X4006" i="1"/>
  <c r="X3999" i="1"/>
  <c r="X3994" i="1"/>
  <c r="X3987" i="1"/>
  <c r="X3982" i="1"/>
  <c r="X3978" i="1"/>
  <c r="X3971" i="1"/>
  <c r="Q3983" i="1"/>
  <c r="Q3962" i="1"/>
  <c r="X3995" i="1"/>
  <c r="X3983" i="1"/>
  <c r="X3959" i="1"/>
  <c r="X4031" i="1"/>
  <c r="X4015" i="1"/>
  <c r="X4011" i="1"/>
  <c r="X3998" i="1"/>
  <c r="X3991" i="1"/>
  <c r="X3986" i="1"/>
  <c r="X3975" i="1"/>
  <c r="X3970" i="1"/>
  <c r="X3963" i="1"/>
  <c r="X3936" i="1"/>
  <c r="X3944" i="1"/>
  <c r="X3948" i="1"/>
  <c r="X3933" i="1"/>
  <c r="X3941" i="1"/>
  <c r="Q4000" i="1"/>
  <c r="X4038" i="1"/>
  <c r="X4033" i="1"/>
  <c r="X3949" i="1"/>
  <c r="Q3968" i="1"/>
  <c r="X4034" i="1"/>
  <c r="X3934" i="1"/>
  <c r="Q3935" i="1"/>
  <c r="X3939" i="1"/>
  <c r="X4040" i="1"/>
  <c r="X4036" i="1"/>
  <c r="X4032" i="1"/>
  <c r="X3935" i="1"/>
  <c r="X4008" i="1"/>
  <c r="X4004" i="1"/>
  <c r="X3976" i="1"/>
  <c r="X3972" i="1"/>
  <c r="Q3992" i="1"/>
  <c r="Q3960" i="1"/>
  <c r="X4020" i="1"/>
  <c r="X3992" i="1"/>
  <c r="X3988" i="1"/>
  <c r="X3960" i="1"/>
  <c r="Q4008" i="1"/>
  <c r="Q3976" i="1"/>
  <c r="X3951" i="1"/>
  <c r="X4028" i="1"/>
  <c r="X3996" i="1"/>
  <c r="X3964" i="1"/>
  <c r="Q3950" i="1"/>
  <c r="X3942" i="1"/>
  <c r="X3937" i="1"/>
  <c r="X3950" i="1"/>
  <c r="X4027" i="1"/>
  <c r="X4023" i="1"/>
  <c r="Q4023" i="1"/>
  <c r="X4022" i="1"/>
  <c r="Q4025" i="1"/>
  <c r="Q4017" i="1"/>
  <c r="Q4009" i="1"/>
  <c r="Q4001" i="1"/>
  <c r="Q3993" i="1"/>
  <c r="Q3985" i="1"/>
  <c r="Q3977" i="1"/>
  <c r="Q3969" i="1"/>
  <c r="Q3961" i="1"/>
  <c r="X4025" i="1"/>
  <c r="X4017" i="1"/>
  <c r="X4009" i="1"/>
  <c r="X4001" i="1"/>
  <c r="X3993" i="1"/>
  <c r="X3985" i="1"/>
  <c r="X3977" i="1"/>
  <c r="X3969" i="1"/>
  <c r="X3961" i="1"/>
  <c r="X3952" i="1"/>
  <c r="Q3947" i="1"/>
  <c r="Q3954" i="1"/>
  <c r="Q3946" i="1"/>
  <c r="X3947" i="1"/>
  <c r="X3954" i="1"/>
  <c r="X3946" i="1"/>
  <c r="Q3945" i="1"/>
  <c r="X3940" i="1"/>
  <c r="X3932" i="1"/>
  <c r="X3931" i="1"/>
  <c r="Q3931" i="1"/>
  <c r="Q3932" i="1"/>
  <c r="O3857" i="1" l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X3884" i="1"/>
  <c r="X3892" i="1"/>
  <c r="X3900" i="1"/>
  <c r="Q3928" i="1"/>
  <c r="Q3859" i="1"/>
  <c r="Q3860" i="1"/>
  <c r="Q3861" i="1"/>
  <c r="Q3862" i="1"/>
  <c r="Q3863" i="1"/>
  <c r="Q3864" i="1"/>
  <c r="Q3878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X3857" i="1"/>
  <c r="X3861" i="1"/>
  <c r="X3862" i="1"/>
  <c r="X3865" i="1"/>
  <c r="X3869" i="1"/>
  <c r="X3871" i="1"/>
  <c r="X3873" i="1"/>
  <c r="X3877" i="1"/>
  <c r="X3881" i="1"/>
  <c r="X3885" i="1"/>
  <c r="X3887" i="1"/>
  <c r="X3889" i="1"/>
  <c r="X3893" i="1"/>
  <c r="X3894" i="1"/>
  <c r="X3897" i="1"/>
  <c r="X3901" i="1"/>
  <c r="X3905" i="1"/>
  <c r="X3909" i="1"/>
  <c r="X3913" i="1"/>
  <c r="X3917" i="1"/>
  <c r="X3921" i="1"/>
  <c r="X3925" i="1"/>
  <c r="X3926" i="1"/>
  <c r="X3929" i="1"/>
  <c r="Q3892" i="1" l="1"/>
  <c r="X3928" i="1"/>
  <c r="X3920" i="1"/>
  <c r="Q3916" i="1"/>
  <c r="X3912" i="1"/>
  <c r="Q3908" i="1"/>
  <c r="X3904" i="1"/>
  <c r="Q3900" i="1"/>
  <c r="X3896" i="1"/>
  <c r="X3888" i="1"/>
  <c r="X3880" i="1"/>
  <c r="Q3876" i="1"/>
  <c r="X3872" i="1"/>
  <c r="Q3868" i="1"/>
  <c r="X3864" i="1"/>
  <c r="X3860" i="1"/>
  <c r="Q3923" i="1"/>
  <c r="Q3919" i="1"/>
  <c r="Q3911" i="1"/>
  <c r="Q3907" i="1"/>
  <c r="Q3903" i="1"/>
  <c r="Q3899" i="1"/>
  <c r="Q3887" i="1"/>
  <c r="Q3879" i="1"/>
  <c r="Q3875" i="1"/>
  <c r="Q3867" i="1"/>
  <c r="X3863" i="1"/>
  <c r="Q3930" i="1"/>
  <c r="Q3926" i="1"/>
  <c r="Q3922" i="1"/>
  <c r="Q3918" i="1"/>
  <c r="Q3914" i="1"/>
  <c r="Q3910" i="1"/>
  <c r="Q3906" i="1"/>
  <c r="Q3902" i="1"/>
  <c r="Q3898" i="1"/>
  <c r="Q3894" i="1"/>
  <c r="Q3890" i="1"/>
  <c r="Q3886" i="1"/>
  <c r="Q3882" i="1"/>
  <c r="X3878" i="1"/>
  <c r="Q3874" i="1"/>
  <c r="Q3870" i="1"/>
  <c r="Q3866" i="1"/>
  <c r="Q3858" i="1"/>
  <c r="Q3929" i="1"/>
  <c r="Q3925" i="1"/>
  <c r="Q3921" i="1"/>
  <c r="Q3917" i="1"/>
  <c r="Q3913" i="1"/>
  <c r="Q3909" i="1"/>
  <c r="Q3905" i="1"/>
  <c r="Q3901" i="1"/>
  <c r="Q3897" i="1"/>
  <c r="Q3893" i="1"/>
  <c r="Q3889" i="1"/>
  <c r="Q3885" i="1"/>
  <c r="Q3881" i="1"/>
  <c r="Q3877" i="1"/>
  <c r="Q3873" i="1"/>
  <c r="Q3869" i="1"/>
  <c r="Q3865" i="1"/>
  <c r="Q3857" i="1"/>
  <c r="X3908" i="1"/>
  <c r="Q3924" i="1"/>
  <c r="Q3884" i="1"/>
  <c r="Q3904" i="1"/>
  <c r="X3916" i="1"/>
  <c r="X3924" i="1"/>
  <c r="X3876" i="1"/>
  <c r="X3868" i="1"/>
  <c r="Q3896" i="1"/>
  <c r="Q3872" i="1"/>
  <c r="X3915" i="1"/>
  <c r="X3899" i="1"/>
  <c r="X3919" i="1"/>
  <c r="X3903" i="1"/>
  <c r="X3883" i="1"/>
  <c r="X3867" i="1"/>
  <c r="X3918" i="1"/>
  <c r="X3886" i="1"/>
  <c r="X3910" i="1"/>
  <c r="X3902" i="1"/>
  <c r="X3870" i="1"/>
  <c r="Q3927" i="1"/>
  <c r="X3927" i="1"/>
  <c r="X3923" i="1"/>
  <c r="X3911" i="1"/>
  <c r="X3907" i="1"/>
  <c r="X3859" i="1"/>
  <c r="Q3871" i="1"/>
  <c r="Q3915" i="1"/>
  <c r="Q3895" i="1"/>
  <c r="Q3883" i="1"/>
  <c r="Q3891" i="1"/>
  <c r="X3895" i="1"/>
  <c r="X3891" i="1"/>
  <c r="X3879" i="1"/>
  <c r="X3875" i="1"/>
  <c r="Q3920" i="1"/>
  <c r="Q3912" i="1"/>
  <c r="Q3888" i="1"/>
  <c r="Q3880" i="1"/>
  <c r="X3930" i="1"/>
  <c r="X3890" i="1"/>
  <c r="X3922" i="1"/>
  <c r="X3906" i="1"/>
  <c r="X3874" i="1"/>
  <c r="X3858" i="1"/>
  <c r="X3914" i="1"/>
  <c r="X3898" i="1"/>
  <c r="X3882" i="1"/>
  <c r="X3866" i="1"/>
  <c r="K516" i="4" l="1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X3828" i="1"/>
  <c r="Q3854" i="1" l="1"/>
  <c r="Q3853" i="1"/>
  <c r="Q3845" i="1"/>
  <c r="Q3841" i="1"/>
  <c r="Q3838" i="1"/>
  <c r="Q3830" i="1"/>
  <c r="X3856" i="1"/>
  <c r="Q3852" i="1"/>
  <c r="Q3848" i="1"/>
  <c r="Q3844" i="1"/>
  <c r="Q3840" i="1"/>
  <c r="Q3837" i="1"/>
  <c r="Q3829" i="1"/>
  <c r="Q3825" i="1"/>
  <c r="Q3855" i="1"/>
  <c r="X3851" i="1"/>
  <c r="X3843" i="1"/>
  <c r="Q3836" i="1"/>
  <c r="Q3832" i="1"/>
  <c r="X3845" i="1"/>
  <c r="X3838" i="1"/>
  <c r="X3830" i="1"/>
  <c r="X3829" i="1"/>
  <c r="X3853" i="1"/>
  <c r="Q3847" i="1"/>
  <c r="Q3839" i="1"/>
  <c r="Q3828" i="1"/>
  <c r="X3826" i="1"/>
  <c r="X3849" i="1"/>
  <c r="Q3834" i="1"/>
  <c r="X3841" i="1"/>
  <c r="Q3849" i="1"/>
  <c r="Q3826" i="1"/>
  <c r="Q3843" i="1"/>
  <c r="X3834" i="1"/>
  <c r="X3825" i="1"/>
  <c r="Q3856" i="1"/>
  <c r="Q3833" i="1"/>
  <c r="X3840" i="1"/>
  <c r="X3833" i="1"/>
  <c r="X3848" i="1"/>
  <c r="X3846" i="1"/>
  <c r="Q3831" i="1"/>
  <c r="X3831" i="1"/>
  <c r="X3854" i="1"/>
  <c r="Q3846" i="1"/>
  <c r="X3839" i="1"/>
  <c r="X3837" i="1"/>
  <c r="X3844" i="1"/>
  <c r="X3836" i="1"/>
  <c r="Q3851" i="1"/>
  <c r="X3852" i="1"/>
  <c r="X3832" i="1"/>
  <c r="X3847" i="1"/>
  <c r="X3855" i="1"/>
  <c r="Q3850" i="1"/>
  <c r="Q3842" i="1"/>
  <c r="Q3835" i="1"/>
  <c r="Q3827" i="1"/>
  <c r="X3850" i="1"/>
  <c r="X3842" i="1"/>
  <c r="X3835" i="1"/>
  <c r="X3827" i="1"/>
  <c r="O3823" i="1" l="1"/>
  <c r="O3824" i="1"/>
  <c r="S3823" i="1"/>
  <c r="S3824" i="1"/>
  <c r="O3822" i="1"/>
  <c r="S3822" i="1"/>
  <c r="O3820" i="1"/>
  <c r="O3821" i="1"/>
  <c r="S3820" i="1"/>
  <c r="S3821" i="1"/>
  <c r="O3819" i="1"/>
  <c r="S3819" i="1"/>
  <c r="O3818" i="1"/>
  <c r="S3818" i="1"/>
  <c r="O3816" i="1"/>
  <c r="O3817" i="1"/>
  <c r="S3816" i="1"/>
  <c r="S3817" i="1"/>
  <c r="O3815" i="1"/>
  <c r="S3815" i="1"/>
  <c r="O3814" i="1"/>
  <c r="S3814" i="1"/>
  <c r="O3812" i="1"/>
  <c r="O3813" i="1"/>
  <c r="S3812" i="1"/>
  <c r="S3813" i="1"/>
  <c r="O3811" i="1"/>
  <c r="S3811" i="1"/>
  <c r="O3810" i="1"/>
  <c r="S3810" i="1"/>
  <c r="O3809" i="1"/>
  <c r="S3809" i="1"/>
  <c r="O3805" i="1"/>
  <c r="O3806" i="1"/>
  <c r="O3807" i="1"/>
  <c r="O3808" i="1"/>
  <c r="S3805" i="1"/>
  <c r="S3806" i="1"/>
  <c r="S3807" i="1"/>
  <c r="S3808" i="1"/>
  <c r="O3802" i="1"/>
  <c r="O3803" i="1"/>
  <c r="O3804" i="1"/>
  <c r="S3802" i="1"/>
  <c r="S3803" i="1"/>
  <c r="S3804" i="1"/>
  <c r="O3800" i="1"/>
  <c r="O3801" i="1"/>
  <c r="S3800" i="1"/>
  <c r="S3801" i="1"/>
  <c r="O3797" i="1"/>
  <c r="O3798" i="1"/>
  <c r="O3799" i="1"/>
  <c r="S3797" i="1"/>
  <c r="S3798" i="1"/>
  <c r="S3799" i="1"/>
  <c r="O3795" i="1"/>
  <c r="O3796" i="1"/>
  <c r="S3795" i="1"/>
  <c r="S3796" i="1"/>
  <c r="O3793" i="1"/>
  <c r="O3794" i="1"/>
  <c r="S3793" i="1"/>
  <c r="S3794" i="1"/>
  <c r="O3789" i="1"/>
  <c r="O3790" i="1"/>
  <c r="O3791" i="1"/>
  <c r="O3792" i="1"/>
  <c r="S3789" i="1"/>
  <c r="S3790" i="1"/>
  <c r="S3791" i="1"/>
  <c r="S3792" i="1"/>
  <c r="O3786" i="1"/>
  <c r="O3787" i="1"/>
  <c r="O3788" i="1"/>
  <c r="S3786" i="1"/>
  <c r="S3787" i="1"/>
  <c r="S3788" i="1"/>
  <c r="O3780" i="1"/>
  <c r="O3781" i="1"/>
  <c r="O3782" i="1"/>
  <c r="O3783" i="1"/>
  <c r="O3784" i="1"/>
  <c r="O3785" i="1"/>
  <c r="S3780" i="1"/>
  <c r="S3781" i="1"/>
  <c r="S3782" i="1"/>
  <c r="S3783" i="1"/>
  <c r="S3784" i="1"/>
  <c r="S3785" i="1"/>
  <c r="O3778" i="1"/>
  <c r="O3779" i="1"/>
  <c r="S3778" i="1"/>
  <c r="S3779" i="1"/>
  <c r="O3776" i="1"/>
  <c r="O3777" i="1"/>
  <c r="S3776" i="1"/>
  <c r="S3777" i="1"/>
  <c r="O3773" i="1"/>
  <c r="O3774" i="1"/>
  <c r="O3775" i="1"/>
  <c r="S3773" i="1"/>
  <c r="S3774" i="1"/>
  <c r="S3775" i="1"/>
  <c r="O3762" i="1"/>
  <c r="O3763" i="1"/>
  <c r="O3764" i="1"/>
  <c r="O3765" i="1"/>
  <c r="O3766" i="1"/>
  <c r="O3767" i="1"/>
  <c r="O3768" i="1"/>
  <c r="O3769" i="1"/>
  <c r="O3770" i="1"/>
  <c r="O3771" i="1"/>
  <c r="O3772" i="1"/>
  <c r="Q3765" i="1"/>
  <c r="Q3766" i="1"/>
  <c r="S3762" i="1"/>
  <c r="S3763" i="1"/>
  <c r="S3764" i="1"/>
  <c r="S3765" i="1"/>
  <c r="S3766" i="1"/>
  <c r="S3767" i="1"/>
  <c r="S3768" i="1"/>
  <c r="S3769" i="1"/>
  <c r="S3770" i="1"/>
  <c r="S3771" i="1"/>
  <c r="S3772" i="1"/>
  <c r="O3759" i="1"/>
  <c r="O3760" i="1"/>
  <c r="O3761" i="1"/>
  <c r="S3759" i="1"/>
  <c r="S3760" i="1"/>
  <c r="S3761" i="1"/>
  <c r="O3754" i="1"/>
  <c r="O3755" i="1"/>
  <c r="O3756" i="1"/>
  <c r="O3757" i="1"/>
  <c r="O3758" i="1"/>
  <c r="S3754" i="1"/>
  <c r="S3755" i="1"/>
  <c r="S3756" i="1"/>
  <c r="S3757" i="1"/>
  <c r="S3758" i="1"/>
  <c r="O3745" i="1"/>
  <c r="O3746" i="1"/>
  <c r="O3747" i="1"/>
  <c r="O3748" i="1"/>
  <c r="O3749" i="1"/>
  <c r="O3750" i="1"/>
  <c r="O3751" i="1"/>
  <c r="O3752" i="1"/>
  <c r="O3753" i="1"/>
  <c r="Q3746" i="1"/>
  <c r="Q3747" i="1"/>
  <c r="Q3748" i="1"/>
  <c r="S3745" i="1"/>
  <c r="S3746" i="1"/>
  <c r="S3747" i="1"/>
  <c r="S3748" i="1"/>
  <c r="S3749" i="1"/>
  <c r="S3750" i="1"/>
  <c r="S3751" i="1"/>
  <c r="S3752" i="1"/>
  <c r="S3753" i="1"/>
  <c r="O3744" i="1"/>
  <c r="S3744" i="1"/>
  <c r="O3743" i="1"/>
  <c r="S3743" i="1"/>
  <c r="O3740" i="1"/>
  <c r="O3741" i="1"/>
  <c r="O3742" i="1"/>
  <c r="S3740" i="1"/>
  <c r="S3741" i="1"/>
  <c r="S3742" i="1"/>
  <c r="O3738" i="1"/>
  <c r="O3739" i="1"/>
  <c r="S3738" i="1"/>
  <c r="S3739" i="1"/>
  <c r="O3732" i="1"/>
  <c r="O3733" i="1"/>
  <c r="O3734" i="1"/>
  <c r="O3735" i="1"/>
  <c r="O3736" i="1"/>
  <c r="O3737" i="1"/>
  <c r="S3732" i="1"/>
  <c r="S3733" i="1"/>
  <c r="S3734" i="1"/>
  <c r="S3735" i="1"/>
  <c r="S3736" i="1"/>
  <c r="S3737" i="1"/>
  <c r="O3730" i="1"/>
  <c r="O3731" i="1"/>
  <c r="S3730" i="1"/>
  <c r="S3731" i="1"/>
  <c r="O3726" i="1"/>
  <c r="O3727" i="1"/>
  <c r="O3728" i="1"/>
  <c r="O3729" i="1"/>
  <c r="S3726" i="1"/>
  <c r="S3727" i="1"/>
  <c r="S3728" i="1"/>
  <c r="S3729" i="1"/>
  <c r="Q3726" i="1" l="1"/>
  <c r="X3730" i="1"/>
  <c r="Q3741" i="1"/>
  <c r="Q3743" i="1"/>
  <c r="Q3750" i="1"/>
  <c r="Q3757" i="1"/>
  <c r="Q3754" i="1"/>
  <c r="Q3770" i="1"/>
  <c r="Q3762" i="1"/>
  <c r="Q3779" i="1"/>
  <c r="Q3791" i="1"/>
  <c r="X3811" i="1"/>
  <c r="Q3812" i="1"/>
  <c r="X3815" i="1"/>
  <c r="Q3819" i="1"/>
  <c r="Q3820" i="1"/>
  <c r="Q3729" i="1"/>
  <c r="Q3753" i="1"/>
  <c r="Q3749" i="1"/>
  <c r="Q3745" i="1"/>
  <c r="Q3756" i="1"/>
  <c r="Q3761" i="1"/>
  <c r="Q3769" i="1"/>
  <c r="X3775" i="1"/>
  <c r="Q3782" i="1"/>
  <c r="Q3790" i="1"/>
  <c r="Q3796" i="1"/>
  <c r="Q3806" i="1"/>
  <c r="X3733" i="1"/>
  <c r="Q3752" i="1"/>
  <c r="X3748" i="1"/>
  <c r="X3772" i="1"/>
  <c r="X3768" i="1"/>
  <c r="Q3764" i="1"/>
  <c r="Q3774" i="1"/>
  <c r="Q3777" i="1"/>
  <c r="X3785" i="1"/>
  <c r="Q3781" i="1"/>
  <c r="X3788" i="1"/>
  <c r="X3789" i="1"/>
  <c r="Q3798" i="1"/>
  <c r="Q3801" i="1"/>
  <c r="X3804" i="1"/>
  <c r="X3824" i="1"/>
  <c r="Q3731" i="1"/>
  <c r="Q3736" i="1"/>
  <c r="X3732" i="1"/>
  <c r="Q3739" i="1"/>
  <c r="X3744" i="1"/>
  <c r="Q3751" i="1"/>
  <c r="Q3755" i="1"/>
  <c r="Q3759" i="1"/>
  <c r="Q3771" i="1"/>
  <c r="Q3763" i="1"/>
  <c r="Q3773" i="1"/>
  <c r="Q3776" i="1"/>
  <c r="Q3784" i="1"/>
  <c r="Q3787" i="1"/>
  <c r="Q3792" i="1"/>
  <c r="Q3794" i="1"/>
  <c r="X3800" i="1"/>
  <c r="Q3803" i="1"/>
  <c r="Q3808" i="1"/>
  <c r="Q3809" i="1"/>
  <c r="Q3810" i="1"/>
  <c r="Q3813" i="1"/>
  <c r="Q3817" i="1"/>
  <c r="Q3818" i="1"/>
  <c r="Q3821" i="1"/>
  <c r="X3822" i="1"/>
  <c r="X3823" i="1"/>
  <c r="X3753" i="1"/>
  <c r="X3776" i="1"/>
  <c r="X3769" i="1"/>
  <c r="Q3802" i="1"/>
  <c r="X3757" i="1"/>
  <c r="X3736" i="1"/>
  <c r="X3752" i="1"/>
  <c r="X3771" i="1"/>
  <c r="X3756" i="1"/>
  <c r="X3738" i="1"/>
  <c r="X3786" i="1"/>
  <c r="Q3816" i="1"/>
  <c r="X3773" i="1"/>
  <c r="X3758" i="1"/>
  <c r="X3766" i="1"/>
  <c r="Q3788" i="1"/>
  <c r="X3802" i="1"/>
  <c r="Q3744" i="1"/>
  <c r="X3783" i="1"/>
  <c r="X3791" i="1"/>
  <c r="X3751" i="1"/>
  <c r="X3754" i="1"/>
  <c r="Q3760" i="1"/>
  <c r="X3781" i="1"/>
  <c r="X3806" i="1"/>
  <c r="X3737" i="1"/>
  <c r="Q3783" i="1"/>
  <c r="X3742" i="1"/>
  <c r="X3735" i="1"/>
  <c r="Q3742" i="1"/>
  <c r="X3770" i="1"/>
  <c r="Q3737" i="1"/>
  <c r="X3755" i="1"/>
  <c r="Q3775" i="1"/>
  <c r="X3790" i="1"/>
  <c r="X3816" i="1"/>
  <c r="Q3824" i="1"/>
  <c r="X3761" i="1"/>
  <c r="Q3735" i="1"/>
  <c r="Q3758" i="1"/>
  <c r="X3760" i="1"/>
  <c r="X3765" i="1"/>
  <c r="X3784" i="1"/>
  <c r="X3787" i="1"/>
  <c r="X3798" i="1"/>
  <c r="X3731" i="1"/>
  <c r="X3759" i="1"/>
  <c r="X3762" i="1"/>
  <c r="Q3795" i="1"/>
  <c r="Q3805" i="1"/>
  <c r="X3795" i="1"/>
  <c r="X3805" i="1"/>
  <c r="Q3738" i="1"/>
  <c r="X3741" i="1"/>
  <c r="X3803" i="1"/>
  <c r="X3818" i="1"/>
  <c r="X3747" i="1"/>
  <c r="X3780" i="1"/>
  <c r="Q3789" i="1"/>
  <c r="Q3815" i="1"/>
  <c r="Q3823" i="1"/>
  <c r="X3746" i="1"/>
  <c r="X3774" i="1"/>
  <c r="Q3732" i="1"/>
  <c r="X3745" i="1"/>
  <c r="X3767" i="1"/>
  <c r="Q3772" i="1"/>
  <c r="X3808" i="1"/>
  <c r="X3729" i="1"/>
  <c r="Q3767" i="1"/>
  <c r="Q3780" i="1"/>
  <c r="X3792" i="1"/>
  <c r="X3807" i="1"/>
  <c r="X3810" i="1"/>
  <c r="X3726" i="1"/>
  <c r="Q3728" i="1"/>
  <c r="X3797" i="1"/>
  <c r="X3727" i="1"/>
  <c r="Q3727" i="1"/>
  <c r="X3764" i="1"/>
  <c r="X3778" i="1"/>
  <c r="Q3778" i="1"/>
  <c r="X3793" i="1"/>
  <c r="Q3793" i="1"/>
  <c r="Q3800" i="1"/>
  <c r="Q3807" i="1"/>
  <c r="Q3734" i="1"/>
  <c r="X3728" i="1"/>
  <c r="X3734" i="1"/>
  <c r="X3750" i="1"/>
  <c r="X3763" i="1"/>
  <c r="X3782" i="1"/>
  <c r="Q3822" i="1"/>
  <c r="X3819" i="1"/>
  <c r="X3821" i="1"/>
  <c r="X3820" i="1"/>
  <c r="X3817" i="1"/>
  <c r="Q3814" i="1"/>
  <c r="X3814" i="1"/>
  <c r="X3813" i="1"/>
  <c r="X3812" i="1"/>
  <c r="Q3811" i="1"/>
  <c r="X3809" i="1"/>
  <c r="Q3804" i="1"/>
  <c r="X3801" i="1"/>
  <c r="Q3799" i="1"/>
  <c r="X3799" i="1"/>
  <c r="Q3797" i="1"/>
  <c r="X3796" i="1"/>
  <c r="X3794" i="1"/>
  <c r="Q3786" i="1"/>
  <c r="Q3785" i="1"/>
  <c r="X3779" i="1"/>
  <c r="X3777" i="1"/>
  <c r="Q3768" i="1"/>
  <c r="X3749" i="1"/>
  <c r="X3743" i="1"/>
  <c r="Q3740" i="1"/>
  <c r="X3740" i="1"/>
  <c r="X3739" i="1"/>
  <c r="Q3733" i="1"/>
  <c r="Q3730" i="1"/>
  <c r="O3719" i="1" l="1"/>
  <c r="O3720" i="1"/>
  <c r="O3721" i="1"/>
  <c r="O3722" i="1"/>
  <c r="O3723" i="1"/>
  <c r="O3724" i="1"/>
  <c r="O3725" i="1"/>
  <c r="S3719" i="1"/>
  <c r="S3720" i="1"/>
  <c r="S3721" i="1"/>
  <c r="S3722" i="1"/>
  <c r="S3723" i="1"/>
  <c r="S3724" i="1"/>
  <c r="S3725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Q3678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O3668" i="1"/>
  <c r="O3669" i="1"/>
  <c r="O3670" i="1"/>
  <c r="O3671" i="1"/>
  <c r="O3672" i="1"/>
  <c r="O3673" i="1"/>
  <c r="O3674" i="1"/>
  <c r="O3675" i="1"/>
  <c r="O3676" i="1"/>
  <c r="O3677" i="1"/>
  <c r="S3668" i="1"/>
  <c r="S3669" i="1"/>
  <c r="S3670" i="1"/>
  <c r="S3671" i="1"/>
  <c r="S3672" i="1"/>
  <c r="S3673" i="1"/>
  <c r="S3674" i="1"/>
  <c r="S3675" i="1"/>
  <c r="S3676" i="1"/>
  <c r="S3677" i="1"/>
  <c r="O3667" i="1"/>
  <c r="S3667" i="1"/>
  <c r="Q3668" i="1" l="1"/>
  <c r="Q3671" i="1"/>
  <c r="Q3670" i="1"/>
  <c r="Q3717" i="1"/>
  <c r="Q3714" i="1"/>
  <c r="Q3710" i="1"/>
  <c r="Q3706" i="1"/>
  <c r="Q3700" i="1"/>
  <c r="Q3696" i="1"/>
  <c r="Q3690" i="1"/>
  <c r="Q3686" i="1"/>
  <c r="Q3682" i="1"/>
  <c r="Q3679" i="1"/>
  <c r="Q3724" i="1"/>
  <c r="Q3677" i="1"/>
  <c r="Q3709" i="1"/>
  <c r="Q3703" i="1"/>
  <c r="Q3695" i="1"/>
  <c r="X3692" i="1"/>
  <c r="Q3689" i="1"/>
  <c r="Q3681" i="1"/>
  <c r="X3678" i="1"/>
  <c r="Q3723" i="1"/>
  <c r="Q3669" i="1"/>
  <c r="Q3676" i="1"/>
  <c r="Q3716" i="1"/>
  <c r="X3712" i="1"/>
  <c r="Q3708" i="1"/>
  <c r="X3705" i="1"/>
  <c r="Q3702" i="1"/>
  <c r="Q3698" i="1"/>
  <c r="Q3694" i="1"/>
  <c r="Q3691" i="1"/>
  <c r="Q3688" i="1"/>
  <c r="Q3680" i="1"/>
  <c r="X3675" i="1"/>
  <c r="Q3718" i="1"/>
  <c r="Q3711" i="1"/>
  <c r="Q3707" i="1"/>
  <c r="Q3704" i="1"/>
  <c r="X3701" i="1"/>
  <c r="Q3697" i="1"/>
  <c r="Q3687" i="1"/>
  <c r="Q3683" i="1"/>
  <c r="Q3721" i="1"/>
  <c r="X3685" i="1"/>
  <c r="Q3667" i="1"/>
  <c r="X3711" i="1"/>
  <c r="X3706" i="1"/>
  <c r="X3686" i="1"/>
  <c r="X3713" i="1"/>
  <c r="X3699" i="1"/>
  <c r="X3724" i="1"/>
  <c r="Q3685" i="1"/>
  <c r="Q3705" i="1"/>
  <c r="X3704" i="1"/>
  <c r="X3684" i="1"/>
  <c r="X3683" i="1"/>
  <c r="X3698" i="1"/>
  <c r="X3697" i="1"/>
  <c r="X3718" i="1"/>
  <c r="Q3712" i="1"/>
  <c r="Q3684" i="1"/>
  <c r="X3667" i="1"/>
  <c r="X3691" i="1"/>
  <c r="Q3692" i="1"/>
  <c r="X3722" i="1"/>
  <c r="X3676" i="1"/>
  <c r="X3668" i="1"/>
  <c r="X3679" i="1"/>
  <c r="X3710" i="1"/>
  <c r="X3696" i="1"/>
  <c r="X3682" i="1"/>
  <c r="Q3715" i="1"/>
  <c r="X3717" i="1"/>
  <c r="X3700" i="1"/>
  <c r="X3690" i="1"/>
  <c r="Q3713" i="1"/>
  <c r="Q3674" i="1"/>
  <c r="Q3722" i="1"/>
  <c r="Q3699" i="1"/>
  <c r="X3674" i="1"/>
  <c r="Q3701" i="1"/>
  <c r="X3714" i="1"/>
  <c r="X3721" i="1"/>
  <c r="Q3720" i="1"/>
  <c r="X3720" i="1"/>
  <c r="Q3693" i="1"/>
  <c r="Q3673" i="1"/>
  <c r="Q3672" i="1"/>
  <c r="X3673" i="1"/>
  <c r="X3672" i="1"/>
  <c r="X3709" i="1"/>
  <c r="X3703" i="1"/>
  <c r="X3695" i="1"/>
  <c r="X3689" i="1"/>
  <c r="X3681" i="1"/>
  <c r="X3671" i="1"/>
  <c r="X3716" i="1"/>
  <c r="X3708" i="1"/>
  <c r="X3702" i="1"/>
  <c r="X3694" i="1"/>
  <c r="X3688" i="1"/>
  <c r="X3680" i="1"/>
  <c r="X3670" i="1"/>
  <c r="X3715" i="1"/>
  <c r="X3707" i="1"/>
  <c r="X3693" i="1"/>
  <c r="X3687" i="1"/>
  <c r="X3725" i="1"/>
  <c r="Q3725" i="1"/>
  <c r="X3723" i="1"/>
  <c r="X3719" i="1"/>
  <c r="Q3719" i="1"/>
  <c r="Q3675" i="1"/>
  <c r="X3677" i="1"/>
  <c r="X3669" i="1"/>
  <c r="O3601" i="1" l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Q3605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X3614" i="1"/>
  <c r="X3657" i="1" l="1"/>
  <c r="Q3647" i="1"/>
  <c r="Q3643" i="1"/>
  <c r="Q3640" i="1"/>
  <c r="Q3633" i="1"/>
  <c r="Q3629" i="1"/>
  <c r="Q3623" i="1"/>
  <c r="Q3660" i="1"/>
  <c r="Q3653" i="1"/>
  <c r="Q3646" i="1"/>
  <c r="Q3639" i="1"/>
  <c r="Q3632" i="1"/>
  <c r="Q3618" i="1"/>
  <c r="Q3612" i="1"/>
  <c r="Q3604" i="1"/>
  <c r="X3663" i="1"/>
  <c r="X3659" i="1"/>
  <c r="X3649" i="1"/>
  <c r="Q3645" i="1"/>
  <c r="Q3635" i="1"/>
  <c r="X3631" i="1"/>
  <c r="Q3625" i="1"/>
  <c r="Q3614" i="1"/>
  <c r="Q3607" i="1"/>
  <c r="Q3665" i="1"/>
  <c r="Q3658" i="1"/>
  <c r="Q3654" i="1"/>
  <c r="Q3644" i="1"/>
  <c r="Q3638" i="1"/>
  <c r="Q3630" i="1"/>
  <c r="Q3624" i="1"/>
  <c r="Q3616" i="1"/>
  <c r="Q3613" i="1"/>
  <c r="Q3610" i="1"/>
  <c r="Q3602" i="1"/>
  <c r="X3640" i="1"/>
  <c r="X3626" i="1"/>
  <c r="X3650" i="1"/>
  <c r="X3604" i="1"/>
  <c r="Q3649" i="1"/>
  <c r="X3619" i="1"/>
  <c r="Q3626" i="1"/>
  <c r="X3606" i="1"/>
  <c r="X3646" i="1"/>
  <c r="X3601" i="1"/>
  <c r="X3641" i="1"/>
  <c r="X3636" i="1"/>
  <c r="X3628" i="1"/>
  <c r="X3608" i="1"/>
  <c r="X3627" i="1"/>
  <c r="X3660" i="1"/>
  <c r="X3639" i="1"/>
  <c r="X3618" i="1"/>
  <c r="X3653" i="1"/>
  <c r="X3632" i="1"/>
  <c r="X3642" i="1"/>
  <c r="X3664" i="1"/>
  <c r="X3612" i="1"/>
  <c r="X3656" i="1"/>
  <c r="X3622" i="1"/>
  <c r="X3609" i="1"/>
  <c r="X3651" i="1"/>
  <c r="Q3637" i="1"/>
  <c r="Q3661" i="1"/>
  <c r="X3662" i="1"/>
  <c r="X3647" i="1"/>
  <c r="X3633" i="1"/>
  <c r="X3605" i="1"/>
  <c r="X3661" i="1"/>
  <c r="Q3619" i="1"/>
  <c r="Q3648" i="1"/>
  <c r="Q3615" i="1"/>
  <c r="X3645" i="1"/>
  <c r="X3629" i="1"/>
  <c r="Q3657" i="1"/>
  <c r="Q3651" i="1"/>
  <c r="Q3634" i="1"/>
  <c r="X3615" i="1"/>
  <c r="Q3609" i="1"/>
  <c r="Q3662" i="1"/>
  <c r="X3637" i="1"/>
  <c r="X3613" i="1"/>
  <c r="X3643" i="1"/>
  <c r="X3634" i="1"/>
  <c r="X3623" i="1"/>
  <c r="Q3627" i="1"/>
  <c r="Q3617" i="1"/>
  <c r="X3666" i="1"/>
  <c r="X3611" i="1"/>
  <c r="Q3659" i="1"/>
  <c r="X3617" i="1"/>
  <c r="Q3641" i="1"/>
  <c r="Q3663" i="1"/>
  <c r="Q3621" i="1"/>
  <c r="Q3611" i="1"/>
  <c r="X3652" i="1"/>
  <c r="X3620" i="1"/>
  <c r="Q3652" i="1"/>
  <c r="Q3631" i="1"/>
  <c r="Q3620" i="1"/>
  <c r="X3621" i="1"/>
  <c r="X3635" i="1"/>
  <c r="X3603" i="1"/>
  <c r="Q3606" i="1"/>
  <c r="Q3603" i="1"/>
  <c r="X3655" i="1"/>
  <c r="X3648" i="1"/>
  <c r="X3625" i="1"/>
  <c r="Q3666" i="1"/>
  <c r="Q3655" i="1"/>
  <c r="X3654" i="1"/>
  <c r="X3607" i="1"/>
  <c r="X3665" i="1"/>
  <c r="X3658" i="1"/>
  <c r="X3644" i="1"/>
  <c r="X3638" i="1"/>
  <c r="X3630" i="1"/>
  <c r="X3624" i="1"/>
  <c r="X3616" i="1"/>
  <c r="X3610" i="1"/>
  <c r="X3602" i="1"/>
  <c r="Q3664" i="1"/>
  <c r="Q3656" i="1"/>
  <c r="Q3650" i="1"/>
  <c r="Q3642" i="1"/>
  <c r="Q3636" i="1"/>
  <c r="Q3628" i="1"/>
  <c r="Q3622" i="1"/>
  <c r="Q3608" i="1"/>
  <c r="Q3601" i="1"/>
  <c r="O3559" i="1" l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X3563" i="1"/>
  <c r="X3567" i="1"/>
  <c r="X3585" i="1"/>
  <c r="X3591" i="1"/>
  <c r="O3558" i="1"/>
  <c r="S3558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Q3516" i="1"/>
  <c r="Q3517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X3077" i="1"/>
  <c r="X3085" i="1"/>
  <c r="X3093" i="1"/>
  <c r="X3101" i="1"/>
  <c r="X3109" i="1"/>
  <c r="X3125" i="1"/>
  <c r="X3149" i="1"/>
  <c r="O3067" i="1"/>
  <c r="O3068" i="1"/>
  <c r="O3069" i="1"/>
  <c r="O3070" i="1"/>
  <c r="O3071" i="1"/>
  <c r="O3072" i="1"/>
  <c r="O3073" i="1"/>
  <c r="Q3067" i="1"/>
  <c r="S3067" i="1"/>
  <c r="S3068" i="1"/>
  <c r="S3069" i="1"/>
  <c r="S3070" i="1"/>
  <c r="S3071" i="1"/>
  <c r="S3072" i="1"/>
  <c r="S3073" i="1"/>
  <c r="X3069" i="1" l="1"/>
  <c r="Q3070" i="1"/>
  <c r="Q3512" i="1"/>
  <c r="Q3508" i="1"/>
  <c r="Q3504" i="1"/>
  <c r="X3500" i="1"/>
  <c r="Q3496" i="1"/>
  <c r="Q3492" i="1"/>
  <c r="Q3488" i="1"/>
  <c r="Q3484" i="1"/>
  <c r="Q3480" i="1"/>
  <c r="Q3476" i="1"/>
  <c r="Q3472" i="1"/>
  <c r="Q3468" i="1"/>
  <c r="Q3464" i="1"/>
  <c r="Q3460" i="1"/>
  <c r="Q3456" i="1"/>
  <c r="Q3452" i="1"/>
  <c r="Q3448" i="1"/>
  <c r="Q3444" i="1"/>
  <c r="Q3440" i="1"/>
  <c r="Q3436" i="1"/>
  <c r="Q3432" i="1"/>
  <c r="Q3428" i="1"/>
  <c r="Q3424" i="1"/>
  <c r="Q3420" i="1"/>
  <c r="Q3416" i="1"/>
  <c r="Q3413" i="1"/>
  <c r="Q3409" i="1"/>
  <c r="Q3405" i="1"/>
  <c r="Q3401" i="1"/>
  <c r="Q3397" i="1"/>
  <c r="Q3393" i="1"/>
  <c r="Q3389" i="1"/>
  <c r="Q3385" i="1"/>
  <c r="Q3382" i="1"/>
  <c r="Q3378" i="1"/>
  <c r="Q3374" i="1"/>
  <c r="Q3373" i="1"/>
  <c r="Q3369" i="1"/>
  <c r="Q3365" i="1"/>
  <c r="Q3361" i="1"/>
  <c r="Q3357" i="1"/>
  <c r="Q3353" i="1"/>
  <c r="Q3349" i="1"/>
  <c r="Q3345" i="1"/>
  <c r="Q3341" i="1"/>
  <c r="Q3337" i="1"/>
  <c r="Q3333" i="1"/>
  <c r="Q3329" i="1"/>
  <c r="Q3325" i="1"/>
  <c r="Q3321" i="1"/>
  <c r="Q3317" i="1"/>
  <c r="Q3313" i="1"/>
  <c r="Q3309" i="1"/>
  <c r="Q3305" i="1"/>
  <c r="Q3301" i="1"/>
  <c r="Q3297" i="1"/>
  <c r="Q3293" i="1"/>
  <c r="Q3289" i="1"/>
  <c r="Q3285" i="1"/>
  <c r="Q3277" i="1"/>
  <c r="Q3273" i="1"/>
  <c r="Q3269" i="1"/>
  <c r="Q3265" i="1"/>
  <c r="Q3261" i="1"/>
  <c r="Q3257" i="1"/>
  <c r="Q3253" i="1"/>
  <c r="Q3249" i="1"/>
  <c r="Q3245" i="1"/>
  <c r="Q3241" i="1"/>
  <c r="Q3237" i="1"/>
  <c r="Q3233" i="1"/>
  <c r="Q3229" i="1"/>
  <c r="Q3225" i="1"/>
  <c r="Q3221" i="1"/>
  <c r="Q3217" i="1"/>
  <c r="Q3210" i="1"/>
  <c r="Q3206" i="1"/>
  <c r="Q3202" i="1"/>
  <c r="Q3198" i="1"/>
  <c r="Q3194" i="1"/>
  <c r="Q3190" i="1"/>
  <c r="Q3186" i="1"/>
  <c r="Q3182" i="1"/>
  <c r="Q3178" i="1"/>
  <c r="Q3174" i="1"/>
  <c r="Q3170" i="1"/>
  <c r="Q3166" i="1"/>
  <c r="Q3162" i="1"/>
  <c r="Q3158" i="1"/>
  <c r="Q3154" i="1"/>
  <c r="Q3150" i="1"/>
  <c r="Q3146" i="1"/>
  <c r="Q3142" i="1"/>
  <c r="Q3138" i="1"/>
  <c r="Q3134" i="1"/>
  <c r="Q3130" i="1"/>
  <c r="Q3126" i="1"/>
  <c r="Q3122" i="1"/>
  <c r="Q3118" i="1"/>
  <c r="Q3114" i="1"/>
  <c r="Q3110" i="1"/>
  <c r="Q3106" i="1"/>
  <c r="Q3102" i="1"/>
  <c r="Q3098" i="1"/>
  <c r="Q3094" i="1"/>
  <c r="Q3090" i="1"/>
  <c r="Q3086" i="1"/>
  <c r="Q3082" i="1"/>
  <c r="Q3078" i="1"/>
  <c r="Q3555" i="1"/>
  <c r="Q3551" i="1"/>
  <c r="Q3548" i="1"/>
  <c r="Q3545" i="1"/>
  <c r="Q3541" i="1"/>
  <c r="Q3537" i="1"/>
  <c r="Q3531" i="1"/>
  <c r="Q3598" i="1"/>
  <c r="Q3594" i="1"/>
  <c r="Q3590" i="1"/>
  <c r="Q3587" i="1"/>
  <c r="Q3584" i="1"/>
  <c r="Q3580" i="1"/>
  <c r="Q3576" i="1"/>
  <c r="Q3570" i="1"/>
  <c r="Q3566" i="1"/>
  <c r="Q3560" i="1"/>
  <c r="Q3511" i="1"/>
  <c r="Q3503" i="1"/>
  <c r="Q3499" i="1"/>
  <c r="Q3495" i="1"/>
  <c r="Q3487" i="1"/>
  <c r="X3483" i="1"/>
  <c r="Q3479" i="1"/>
  <c r="Q3471" i="1"/>
  <c r="Q3467" i="1"/>
  <c r="Q3463" i="1"/>
  <c r="Q3455" i="1"/>
  <c r="Q3447" i="1"/>
  <c r="Q3439" i="1"/>
  <c r="X3435" i="1"/>
  <c r="Q3431" i="1"/>
  <c r="Q3423" i="1"/>
  <c r="X3419" i="1"/>
  <c r="Q3408" i="1"/>
  <c r="X3404" i="1"/>
  <c r="Q3400" i="1"/>
  <c r="Q3392" i="1"/>
  <c r="X3388" i="1"/>
  <c r="Q3384" i="1"/>
  <c r="Q3377" i="1"/>
  <c r="Q3372" i="1"/>
  <c r="Q3364" i="1"/>
  <c r="X3360" i="1"/>
  <c r="Q3356" i="1"/>
  <c r="Q3348" i="1"/>
  <c r="Q3340" i="1"/>
  <c r="Q3332" i="1"/>
  <c r="X3328" i="1"/>
  <c r="Q3324" i="1"/>
  <c r="Q3316" i="1"/>
  <c r="X3312" i="1"/>
  <c r="Q3308" i="1"/>
  <c r="Q3300" i="1"/>
  <c r="X3296" i="1"/>
  <c r="Q3292" i="1"/>
  <c r="Q3284" i="1"/>
  <c r="X3280" i="1"/>
  <c r="Q3276" i="1"/>
  <c r="Q3268" i="1"/>
  <c r="X3264" i="1"/>
  <c r="Q3260" i="1"/>
  <c r="Q3252" i="1"/>
  <c r="X3248" i="1"/>
  <c r="Q3244" i="1"/>
  <c r="Q3236" i="1"/>
  <c r="X3232" i="1"/>
  <c r="Q3228" i="1"/>
  <c r="Q3220" i="1"/>
  <c r="Q3213" i="1"/>
  <c r="Q3209" i="1"/>
  <c r="Q3205" i="1"/>
  <c r="X3201" i="1"/>
  <c r="Q3197" i="1"/>
  <c r="Q3189" i="1"/>
  <c r="X3185" i="1"/>
  <c r="Q3181" i="1"/>
  <c r="Q3173" i="1"/>
  <c r="X3169" i="1"/>
  <c r="Q3165" i="1"/>
  <c r="Q3157" i="1"/>
  <c r="Q3149" i="1"/>
  <c r="Q3141" i="1"/>
  <c r="X3137" i="1"/>
  <c r="Q3133" i="1"/>
  <c r="Q3125" i="1"/>
  <c r="X3121" i="1"/>
  <c r="Q3117" i="1"/>
  <c r="Q3113" i="1"/>
  <c r="Q3109" i="1"/>
  <c r="X3105" i="1"/>
  <c r="Q3101" i="1"/>
  <c r="Q3093" i="1"/>
  <c r="X3089" i="1"/>
  <c r="Q3085" i="1"/>
  <c r="Q3077" i="1"/>
  <c r="Q3554" i="1"/>
  <c r="X3544" i="1"/>
  <c r="Q3540" i="1"/>
  <c r="Q3534" i="1"/>
  <c r="X3530" i="1"/>
  <c r="Q3526" i="1"/>
  <c r="Q3523" i="1"/>
  <c r="Q3520" i="1"/>
  <c r="X3600" i="1"/>
  <c r="Q3597" i="1"/>
  <c r="Q3593" i="1"/>
  <c r="Q3589" i="1"/>
  <c r="Q3583" i="1"/>
  <c r="Q3573" i="1"/>
  <c r="Q3569" i="1"/>
  <c r="Q3565" i="1"/>
  <c r="Q3562" i="1"/>
  <c r="X3071" i="1"/>
  <c r="Q3514" i="1"/>
  <c r="Q3506" i="1"/>
  <c r="Q3498" i="1"/>
  <c r="Q3490" i="1"/>
  <c r="X3486" i="1"/>
  <c r="Q3482" i="1"/>
  <c r="X3478" i="1"/>
  <c r="Q3474" i="1"/>
  <c r="Q3466" i="1"/>
  <c r="Q3458" i="1"/>
  <c r="Q3450" i="1"/>
  <c r="X3446" i="1"/>
  <c r="Q3442" i="1"/>
  <c r="X3438" i="1"/>
  <c r="Q3434" i="1"/>
  <c r="X3426" i="1"/>
  <c r="Q3418" i="1"/>
  <c r="Q3411" i="1"/>
  <c r="X3407" i="1"/>
  <c r="Q3403" i="1"/>
  <c r="X3399" i="1"/>
  <c r="Q3395" i="1"/>
  <c r="Q3387" i="1"/>
  <c r="Q3380" i="1"/>
  <c r="Q3367" i="1"/>
  <c r="X3363" i="1"/>
  <c r="X3359" i="1"/>
  <c r="Q3355" i="1"/>
  <c r="Q3351" i="1"/>
  <c r="Q3343" i="1"/>
  <c r="Q3335" i="1"/>
  <c r="Q3327" i="1"/>
  <c r="Q3319" i="1"/>
  <c r="X3315" i="1"/>
  <c r="Q3311" i="1"/>
  <c r="Q3303" i="1"/>
  <c r="Q3295" i="1"/>
  <c r="Q3287" i="1"/>
  <c r="X3283" i="1"/>
  <c r="Q3279" i="1"/>
  <c r="X3275" i="1"/>
  <c r="Q3271" i="1"/>
  <c r="Q3263" i="1"/>
  <c r="Q3255" i="1"/>
  <c r="Q3247" i="1"/>
  <c r="Q3239" i="1"/>
  <c r="Q3231" i="1"/>
  <c r="X3227" i="1"/>
  <c r="Q3223" i="1"/>
  <c r="Q3215" i="1"/>
  <c r="Q3208" i="1"/>
  <c r="Q3200" i="1"/>
  <c r="X3196" i="1"/>
  <c r="Q3192" i="1"/>
  <c r="X3188" i="1"/>
  <c r="Q3184" i="1"/>
  <c r="Q3176" i="1"/>
  <c r="Q3168" i="1"/>
  <c r="Q3160" i="1"/>
  <c r="X3156" i="1"/>
  <c r="Q3152" i="1"/>
  <c r="X3148" i="1"/>
  <c r="Q3144" i="1"/>
  <c r="Q3136" i="1"/>
  <c r="Q3128" i="1"/>
  <c r="Q3120" i="1"/>
  <c r="Q3112" i="1"/>
  <c r="X3108" i="1"/>
  <c r="Q3096" i="1"/>
  <c r="Q3088" i="1"/>
  <c r="Q3080" i="1"/>
  <c r="Q3074" i="1"/>
  <c r="Q3553" i="1"/>
  <c r="Q3547" i="1"/>
  <c r="Q3539" i="1"/>
  <c r="X3536" i="1"/>
  <c r="Q3533" i="1"/>
  <c r="Q3525" i="1"/>
  <c r="Q3522" i="1"/>
  <c r="Q3519" i="1"/>
  <c r="Q3596" i="1"/>
  <c r="X3592" i="1"/>
  <c r="X3586" i="1"/>
  <c r="Q3582" i="1"/>
  <c r="X3578" i="1"/>
  <c r="Q3575" i="1"/>
  <c r="Q3572" i="1"/>
  <c r="X3568" i="1"/>
  <c r="Q3513" i="1"/>
  <c r="Q3509" i="1"/>
  <c r="Q3501" i="1"/>
  <c r="Q3493" i="1"/>
  <c r="Q3485" i="1"/>
  <c r="Q3477" i="1"/>
  <c r="Q3469" i="1"/>
  <c r="Q3461" i="1"/>
  <c r="Q3453" i="1"/>
  <c r="Q3445" i="1"/>
  <c r="Q3437" i="1"/>
  <c r="Q3429" i="1"/>
  <c r="Q3421" i="1"/>
  <c r="Q3414" i="1"/>
  <c r="Q3406" i="1"/>
  <c r="Q3398" i="1"/>
  <c r="Q3390" i="1"/>
  <c r="Q3375" i="1"/>
  <c r="Q3370" i="1"/>
  <c r="Q3362" i="1"/>
  <c r="Q3354" i="1"/>
  <c r="Q3346" i="1"/>
  <c r="Q3338" i="1"/>
  <c r="Q3330" i="1"/>
  <c r="Q3322" i="1"/>
  <c r="Q3314" i="1"/>
  <c r="Q3306" i="1"/>
  <c r="Q3298" i="1"/>
  <c r="Q3290" i="1"/>
  <c r="Q3282" i="1"/>
  <c r="Q3274" i="1"/>
  <c r="Q3266" i="1"/>
  <c r="Q3258" i="1"/>
  <c r="Q3250" i="1"/>
  <c r="Q3242" i="1"/>
  <c r="Q3234" i="1"/>
  <c r="Q3226" i="1"/>
  <c r="Q3218" i="1"/>
  <c r="Q3211" i="1"/>
  <c r="Q3203" i="1"/>
  <c r="Q3195" i="1"/>
  <c r="Q3187" i="1"/>
  <c r="Q3179" i="1"/>
  <c r="Q3171" i="1"/>
  <c r="Q3163" i="1"/>
  <c r="Q3155" i="1"/>
  <c r="Q3147" i="1"/>
  <c r="Q3139" i="1"/>
  <c r="Q3131" i="1"/>
  <c r="Q3123" i="1"/>
  <c r="Q3107" i="1"/>
  <c r="Q3099" i="1"/>
  <c r="Q3091" i="1"/>
  <c r="Q3083" i="1"/>
  <c r="Q3075" i="1"/>
  <c r="Q3556" i="1"/>
  <c r="X3552" i="1"/>
  <c r="Q3549" i="1"/>
  <c r="Q3546" i="1"/>
  <c r="Q3538" i="1"/>
  <c r="Q3535" i="1"/>
  <c r="X3528" i="1"/>
  <c r="X3524" i="1"/>
  <c r="Q3518" i="1"/>
  <c r="X3582" i="1"/>
  <c r="Q3599" i="1"/>
  <c r="Q3595" i="1"/>
  <c r="Q3591" i="1"/>
  <c r="Q3588" i="1"/>
  <c r="Q3585" i="1"/>
  <c r="Q3577" i="1"/>
  <c r="Q3574" i="1"/>
  <c r="Q3571" i="1"/>
  <c r="Q3567" i="1"/>
  <c r="Q3563" i="1"/>
  <c r="X3447" i="1"/>
  <c r="X3165" i="1"/>
  <c r="X3292" i="1"/>
  <c r="X3260" i="1"/>
  <c r="X3197" i="1"/>
  <c r="X3479" i="1"/>
  <c r="X3220" i="1"/>
  <c r="X3268" i="1"/>
  <c r="X3173" i="1"/>
  <c r="X3392" i="1"/>
  <c r="X3203" i="1"/>
  <c r="X3455" i="1"/>
  <c r="X3316" i="1"/>
  <c r="X3236" i="1"/>
  <c r="X3189" i="1"/>
  <c r="X3570" i="1"/>
  <c r="Q3561" i="1"/>
  <c r="X3561" i="1"/>
  <c r="X3588" i="1"/>
  <c r="X3423" i="1"/>
  <c r="X3400" i="1"/>
  <c r="X3495" i="1"/>
  <c r="X3372" i="1"/>
  <c r="X3571" i="1"/>
  <c r="X3599" i="1"/>
  <c r="X3577" i="1"/>
  <c r="X3090" i="1"/>
  <c r="X3575" i="1"/>
  <c r="X3595" i="1"/>
  <c r="X3325" i="1"/>
  <c r="X3559" i="1"/>
  <c r="X3593" i="1"/>
  <c r="X3150" i="1"/>
  <c r="X3484" i="1"/>
  <c r="X3385" i="1"/>
  <c r="X3314" i="1"/>
  <c r="X3098" i="1"/>
  <c r="X3534" i="1"/>
  <c r="X3253" i="1"/>
  <c r="X3574" i="1"/>
  <c r="X3432" i="1"/>
  <c r="X3206" i="1"/>
  <c r="X3409" i="1"/>
  <c r="X3309" i="1"/>
  <c r="X3482" i="1"/>
  <c r="X3428" i="1"/>
  <c r="X3389" i="1"/>
  <c r="X3323" i="1"/>
  <c r="X3265" i="1"/>
  <c r="X3215" i="1"/>
  <c r="X3158" i="1"/>
  <c r="X3102" i="1"/>
  <c r="X3082" i="1"/>
  <c r="X3598" i="1"/>
  <c r="X3584" i="1"/>
  <c r="X3565" i="1"/>
  <c r="X3468" i="1"/>
  <c r="X3382" i="1"/>
  <c r="X3257" i="1"/>
  <c r="X3100" i="1"/>
  <c r="X3405" i="1"/>
  <c r="X3365" i="1"/>
  <c r="X3301" i="1"/>
  <c r="X3237" i="1"/>
  <c r="X3130" i="1"/>
  <c r="X3560" i="1"/>
  <c r="Q3600" i="1"/>
  <c r="X3458" i="1"/>
  <c r="X3510" i="1"/>
  <c r="X3357" i="1"/>
  <c r="X3182" i="1"/>
  <c r="X3436" i="1"/>
  <c r="X3397" i="1"/>
  <c r="X3353" i="1"/>
  <c r="X3235" i="1"/>
  <c r="X3114" i="1"/>
  <c r="X3086" i="1"/>
  <c r="Q3579" i="1"/>
  <c r="X3472" i="1"/>
  <c r="X3378" i="1"/>
  <c r="X3263" i="1"/>
  <c r="X3118" i="1"/>
  <c r="X3074" i="1"/>
  <c r="X3590" i="1"/>
  <c r="X3576" i="1"/>
  <c r="X3440" i="1"/>
  <c r="X3393" i="1"/>
  <c r="X3341" i="1"/>
  <c r="X3192" i="1"/>
  <c r="X3166" i="1"/>
  <c r="X3142" i="1"/>
  <c r="X3094" i="1"/>
  <c r="X3464" i="1"/>
  <c r="X3411" i="1"/>
  <c r="X3367" i="1"/>
  <c r="X3333" i="1"/>
  <c r="X3311" i="1"/>
  <c r="X3277" i="1"/>
  <c r="X3190" i="1"/>
  <c r="X3134" i="1"/>
  <c r="X3110" i="1"/>
  <c r="X3512" i="1"/>
  <c r="X3480" i="1"/>
  <c r="X3456" i="1"/>
  <c r="X3434" i="1"/>
  <c r="X3387" i="1"/>
  <c r="X3324" i="1"/>
  <c r="X3308" i="1"/>
  <c r="X3269" i="1"/>
  <c r="X3245" i="1"/>
  <c r="X3157" i="1"/>
  <c r="X3126" i="1"/>
  <c r="X3088" i="1"/>
  <c r="X3496" i="1"/>
  <c r="X3448" i="1"/>
  <c r="X3401" i="1"/>
  <c r="X3355" i="1"/>
  <c r="X3317" i="1"/>
  <c r="X3293" i="1"/>
  <c r="X3174" i="1"/>
  <c r="X3120" i="1"/>
  <c r="X3488" i="1"/>
  <c r="X3471" i="1"/>
  <c r="X3416" i="1"/>
  <c r="X3377" i="1"/>
  <c r="X3349" i="1"/>
  <c r="X3284" i="1"/>
  <c r="X3261" i="1"/>
  <c r="X3229" i="1"/>
  <c r="X3168" i="1"/>
  <c r="X3144" i="1"/>
  <c r="X3117" i="1"/>
  <c r="X3078" i="1"/>
  <c r="X3581" i="1"/>
  <c r="X3487" i="1"/>
  <c r="X3384" i="1"/>
  <c r="X3364" i="1"/>
  <c r="X3348" i="1"/>
  <c r="X3300" i="1"/>
  <c r="X3276" i="1"/>
  <c r="X3234" i="1"/>
  <c r="X3213" i="1"/>
  <c r="X3107" i="1"/>
  <c r="X3548" i="1"/>
  <c r="X3437" i="1"/>
  <c r="X3298" i="1"/>
  <c r="X3485" i="1"/>
  <c r="X3431" i="1"/>
  <c r="X3408" i="1"/>
  <c r="X3340" i="1"/>
  <c r="X3252" i="1"/>
  <c r="X3228" i="1"/>
  <c r="X3205" i="1"/>
  <c r="X3141" i="1"/>
  <c r="Q3581" i="1"/>
  <c r="X3501" i="1"/>
  <c r="X3463" i="1"/>
  <c r="X3439" i="1"/>
  <c r="X3424" i="1"/>
  <c r="X3406" i="1"/>
  <c r="X3390" i="1"/>
  <c r="X3373" i="1"/>
  <c r="X3356" i="1"/>
  <c r="X3332" i="1"/>
  <c r="X3285" i="1"/>
  <c r="X3244" i="1"/>
  <c r="X3221" i="1"/>
  <c r="X3198" i="1"/>
  <c r="X3181" i="1"/>
  <c r="X3133" i="1"/>
  <c r="X3289" i="1"/>
  <c r="X3273" i="1"/>
  <c r="X3106" i="1"/>
  <c r="X3321" i="1"/>
  <c r="X3170" i="1"/>
  <c r="X3154" i="1"/>
  <c r="X3138" i="1"/>
  <c r="X3413" i="1"/>
  <c r="X3369" i="1"/>
  <c r="X3337" i="1"/>
  <c r="X3305" i="1"/>
  <c r="X3217" i="1"/>
  <c r="X3202" i="1"/>
  <c r="X3492" i="1"/>
  <c r="X3460" i="1"/>
  <c r="X3444" i="1"/>
  <c r="X3249" i="1"/>
  <c r="X3233" i="1"/>
  <c r="X3186" i="1"/>
  <c r="X3476" i="1"/>
  <c r="Q3281" i="1"/>
  <c r="X3329" i="1"/>
  <c r="X3281" i="1"/>
  <c r="X3162" i="1"/>
  <c r="X3146" i="1"/>
  <c r="X3313" i="1"/>
  <c r="X3297" i="1"/>
  <c r="X3241" i="1"/>
  <c r="X3210" i="1"/>
  <c r="X3194" i="1"/>
  <c r="X3178" i="1"/>
  <c r="X3508" i="1"/>
  <c r="X3452" i="1"/>
  <c r="X3420" i="1"/>
  <c r="X3374" i="1"/>
  <c r="X3361" i="1"/>
  <c r="X3345" i="1"/>
  <c r="X3225" i="1"/>
  <c r="X3122" i="1"/>
  <c r="X3545" i="1"/>
  <c r="Q3568" i="1"/>
  <c r="Q3578" i="1"/>
  <c r="Q3559" i="1"/>
  <c r="Q3592" i="1"/>
  <c r="X3566" i="1"/>
  <c r="X3541" i="1"/>
  <c r="X3596" i="1"/>
  <c r="X3580" i="1"/>
  <c r="X3573" i="1"/>
  <c r="X3564" i="1"/>
  <c r="X3445" i="1"/>
  <c r="X3306" i="1"/>
  <c r="X3290" i="1"/>
  <c r="X3242" i="1"/>
  <c r="X3163" i="1"/>
  <c r="X3537" i="1"/>
  <c r="X3587" i="1"/>
  <c r="X3579" i="1"/>
  <c r="X3572" i="1"/>
  <c r="Q3564" i="1"/>
  <c r="X3594" i="1"/>
  <c r="Q3586" i="1"/>
  <c r="X3398" i="1"/>
  <c r="X3274" i="1"/>
  <c r="X3258" i="1"/>
  <c r="X3147" i="1"/>
  <c r="X3083" i="1"/>
  <c r="X3517" i="1"/>
  <c r="X3597" i="1"/>
  <c r="X3589" i="1"/>
  <c r="X3583" i="1"/>
  <c r="X3569" i="1"/>
  <c r="X3562" i="1"/>
  <c r="X3469" i="1"/>
  <c r="X3429" i="1"/>
  <c r="X3414" i="1"/>
  <c r="X3375" i="1"/>
  <c r="X3282" i="1"/>
  <c r="X3091" i="1"/>
  <c r="X3354" i="1"/>
  <c r="X3338" i="1"/>
  <c r="X3226" i="1"/>
  <c r="X3187" i="1"/>
  <c r="X3171" i="1"/>
  <c r="X3131" i="1"/>
  <c r="X3067" i="1"/>
  <c r="X3493" i="1"/>
  <c r="X3453" i="1"/>
  <c r="X3322" i="1"/>
  <c r="X3266" i="1"/>
  <c r="X3211" i="1"/>
  <c r="Q3073" i="1"/>
  <c r="X3362" i="1"/>
  <c r="X3250" i="1"/>
  <c r="X3195" i="1"/>
  <c r="X3155" i="1"/>
  <c r="X3115" i="1"/>
  <c r="X3075" i="1"/>
  <c r="Q3115" i="1"/>
  <c r="X3535" i="1"/>
  <c r="X3477" i="1"/>
  <c r="X3461" i="1"/>
  <c r="X3421" i="1"/>
  <c r="X3370" i="1"/>
  <c r="X3346" i="1"/>
  <c r="X3330" i="1"/>
  <c r="X3218" i="1"/>
  <c r="X3179" i="1"/>
  <c r="X3139" i="1"/>
  <c r="X3123" i="1"/>
  <c r="X3099" i="1"/>
  <c r="X3531" i="1"/>
  <c r="X3551" i="1"/>
  <c r="Q3528" i="1"/>
  <c r="X3319" i="1"/>
  <c r="X3247" i="1"/>
  <c r="X3506" i="1"/>
  <c r="X3466" i="1"/>
  <c r="X3442" i="1"/>
  <c r="X3418" i="1"/>
  <c r="X3271" i="1"/>
  <c r="X3223" i="1"/>
  <c r="X3176" i="1"/>
  <c r="X3152" i="1"/>
  <c r="X3128" i="1"/>
  <c r="Q3359" i="1"/>
  <c r="X3527" i="1"/>
  <c r="X3490" i="1"/>
  <c r="X3343" i="1"/>
  <c r="X3295" i="1"/>
  <c r="X3200" i="1"/>
  <c r="X3096" i="1"/>
  <c r="X3395" i="1"/>
  <c r="X3327" i="1"/>
  <c r="X3104" i="1"/>
  <c r="Q3072" i="1"/>
  <c r="X3498" i="1"/>
  <c r="X3450" i="1"/>
  <c r="X3351" i="1"/>
  <c r="X3303" i="1"/>
  <c r="X3279" i="1"/>
  <c r="X3255" i="1"/>
  <c r="X3231" i="1"/>
  <c r="X3208" i="1"/>
  <c r="X3160" i="1"/>
  <c r="X3080" i="1"/>
  <c r="Q3426" i="1"/>
  <c r="Q3104" i="1"/>
  <c r="X3474" i="1"/>
  <c r="X3403" i="1"/>
  <c r="X3380" i="1"/>
  <c r="X3184" i="1"/>
  <c r="X3136" i="1"/>
  <c r="X3112" i="1"/>
  <c r="X3514" i="1"/>
  <c r="X3335" i="1"/>
  <c r="X3287" i="1"/>
  <c r="X3239" i="1"/>
  <c r="X3451" i="1"/>
  <c r="X3153" i="1"/>
  <c r="X3529" i="1"/>
  <c r="Q3536" i="1"/>
  <c r="X3216" i="1"/>
  <c r="X3507" i="1"/>
  <c r="X3557" i="1"/>
  <c r="X3522" i="1"/>
  <c r="Q3527" i="1"/>
  <c r="X3344" i="1"/>
  <c r="X3555" i="1"/>
  <c r="X3521" i="1"/>
  <c r="Q3521" i="1"/>
  <c r="X3499" i="1"/>
  <c r="X3467" i="1"/>
  <c r="X3070" i="1"/>
  <c r="Q3510" i="1"/>
  <c r="Q3502" i="1"/>
  <c r="X3502" i="1"/>
  <c r="Q3494" i="1"/>
  <c r="X3494" i="1"/>
  <c r="Q3486" i="1"/>
  <c r="Q3478" i="1"/>
  <c r="Q3470" i="1"/>
  <c r="X3470" i="1"/>
  <c r="Q3462" i="1"/>
  <c r="X3462" i="1"/>
  <c r="Q3454" i="1"/>
  <c r="X3454" i="1"/>
  <c r="Q3446" i="1"/>
  <c r="Q3438" i="1"/>
  <c r="Q3430" i="1"/>
  <c r="X3430" i="1"/>
  <c r="Q3422" i="1"/>
  <c r="X3422" i="1"/>
  <c r="Q3415" i="1"/>
  <c r="X3415" i="1"/>
  <c r="Q3407" i="1"/>
  <c r="Q3399" i="1"/>
  <c r="Q3391" i="1"/>
  <c r="X3391" i="1"/>
  <c r="Q3383" i="1"/>
  <c r="X3383" i="1"/>
  <c r="X3376" i="1"/>
  <c r="Q3376" i="1"/>
  <c r="Q3371" i="1"/>
  <c r="X3371" i="1"/>
  <c r="Q3363" i="1"/>
  <c r="Q3347" i="1"/>
  <c r="X3347" i="1"/>
  <c r="Q3339" i="1"/>
  <c r="X3339" i="1"/>
  <c r="Q3331" i="1"/>
  <c r="X3331" i="1"/>
  <c r="Q3323" i="1"/>
  <c r="Q3315" i="1"/>
  <c r="X3307" i="1"/>
  <c r="Q3307" i="1"/>
  <c r="X3299" i="1"/>
  <c r="Q3299" i="1"/>
  <c r="Q3291" i="1"/>
  <c r="X3291" i="1"/>
  <c r="Q3283" i="1"/>
  <c r="Q3275" i="1"/>
  <c r="X3267" i="1"/>
  <c r="Q3267" i="1"/>
  <c r="Q3259" i="1"/>
  <c r="X3259" i="1"/>
  <c r="X3251" i="1"/>
  <c r="Q3251" i="1"/>
  <c r="Q3243" i="1"/>
  <c r="X3243" i="1"/>
  <c r="Q3227" i="1"/>
  <c r="Q3219" i="1"/>
  <c r="X3219" i="1"/>
  <c r="Q3212" i="1"/>
  <c r="X3212" i="1"/>
  <c r="Q3204" i="1"/>
  <c r="X3204" i="1"/>
  <c r="Q3196" i="1"/>
  <c r="Q3188" i="1"/>
  <c r="X3180" i="1"/>
  <c r="Q3180" i="1"/>
  <c r="X3172" i="1"/>
  <c r="Q3172" i="1"/>
  <c r="Q3164" i="1"/>
  <c r="X3164" i="1"/>
  <c r="Q3156" i="1"/>
  <c r="Q3148" i="1"/>
  <c r="X3140" i="1"/>
  <c r="Q3140" i="1"/>
  <c r="Q3132" i="1"/>
  <c r="X3132" i="1"/>
  <c r="X3124" i="1"/>
  <c r="Q3124" i="1"/>
  <c r="Q3116" i="1"/>
  <c r="X3116" i="1"/>
  <c r="Q3108" i="1"/>
  <c r="Q3100" i="1"/>
  <c r="Q3092" i="1"/>
  <c r="X3092" i="1"/>
  <c r="Q3084" i="1"/>
  <c r="X3084" i="1"/>
  <c r="Q3076" i="1"/>
  <c r="X3076" i="1"/>
  <c r="Q3235" i="1"/>
  <c r="Q3068" i="1"/>
  <c r="X3068" i="1"/>
  <c r="Q3530" i="1"/>
  <c r="X3550" i="1"/>
  <c r="Q3529" i="1"/>
  <c r="Q3558" i="1"/>
  <c r="X3072" i="1"/>
  <c r="Q3550" i="1"/>
  <c r="X3073" i="1"/>
  <c r="Q3515" i="1"/>
  <c r="X3515" i="1"/>
  <c r="Q3507" i="1"/>
  <c r="Q3491" i="1"/>
  <c r="X3491" i="1"/>
  <c r="Q3483" i="1"/>
  <c r="Q3475" i="1"/>
  <c r="X3475" i="1"/>
  <c r="Q3459" i="1"/>
  <c r="X3459" i="1"/>
  <c r="Q3451" i="1"/>
  <c r="Q3443" i="1"/>
  <c r="X3443" i="1"/>
  <c r="Q3435" i="1"/>
  <c r="Q3427" i="1"/>
  <c r="X3427" i="1"/>
  <c r="Q3419" i="1"/>
  <c r="Q3412" i="1"/>
  <c r="X3412" i="1"/>
  <c r="Q3404" i="1"/>
  <c r="Q3396" i="1"/>
  <c r="X3396" i="1"/>
  <c r="Q3388" i="1"/>
  <c r="Q3381" i="1"/>
  <c r="X3381" i="1"/>
  <c r="X3368" i="1"/>
  <c r="Q3368" i="1"/>
  <c r="Q3360" i="1"/>
  <c r="Q3352" i="1"/>
  <c r="X3352" i="1"/>
  <c r="Q3344" i="1"/>
  <c r="X3336" i="1"/>
  <c r="Q3336" i="1"/>
  <c r="Q3328" i="1"/>
  <c r="X3320" i="1"/>
  <c r="Q3320" i="1"/>
  <c r="Q3312" i="1"/>
  <c r="X3304" i="1"/>
  <c r="Q3304" i="1"/>
  <c r="Q3296" i="1"/>
  <c r="Q3288" i="1"/>
  <c r="X3288" i="1"/>
  <c r="Q3280" i="1"/>
  <c r="X3272" i="1"/>
  <c r="Q3272" i="1"/>
  <c r="Q3264" i="1"/>
  <c r="Q3256" i="1"/>
  <c r="X3256" i="1"/>
  <c r="Q3248" i="1"/>
  <c r="Q3240" i="1"/>
  <c r="X3240" i="1"/>
  <c r="Q3232" i="1"/>
  <c r="Q3224" i="1"/>
  <c r="X3224" i="1"/>
  <c r="Q3216" i="1"/>
  <c r="X3209" i="1"/>
  <c r="Q3201" i="1"/>
  <c r="X3193" i="1"/>
  <c r="Q3193" i="1"/>
  <c r="Q3185" i="1"/>
  <c r="X3177" i="1"/>
  <c r="Q3177" i="1"/>
  <c r="Q3169" i="1"/>
  <c r="Q3161" i="1"/>
  <c r="X3161" i="1"/>
  <c r="Q3153" i="1"/>
  <c r="X3145" i="1"/>
  <c r="Q3145" i="1"/>
  <c r="Q3137" i="1"/>
  <c r="X3129" i="1"/>
  <c r="Q3129" i="1"/>
  <c r="Q3121" i="1"/>
  <c r="X3113" i="1"/>
  <c r="Q3105" i="1"/>
  <c r="Q3097" i="1"/>
  <c r="X3097" i="1"/>
  <c r="Q3089" i="1"/>
  <c r="X3081" i="1"/>
  <c r="Q3081" i="1"/>
  <c r="Q3069" i="1"/>
  <c r="Q3071" i="1"/>
  <c r="X3556" i="1"/>
  <c r="X3542" i="1"/>
  <c r="Q3542" i="1"/>
  <c r="X3554" i="1"/>
  <c r="X3549" i="1"/>
  <c r="Q3441" i="1"/>
  <c r="X3441" i="1"/>
  <c r="Q3379" i="1"/>
  <c r="X3379" i="1"/>
  <c r="Q3334" i="1"/>
  <c r="X3334" i="1"/>
  <c r="Q3278" i="1"/>
  <c r="X3278" i="1"/>
  <c r="Q3222" i="1"/>
  <c r="X3222" i="1"/>
  <c r="Q3159" i="1"/>
  <c r="X3159" i="1"/>
  <c r="Q3103" i="1"/>
  <c r="X3103" i="1"/>
  <c r="Q3481" i="1"/>
  <c r="X3481" i="1"/>
  <c r="Q3425" i="1"/>
  <c r="X3425" i="1"/>
  <c r="Q3326" i="1"/>
  <c r="X3326" i="1"/>
  <c r="Q3254" i="1"/>
  <c r="X3254" i="1"/>
  <c r="Q3214" i="1"/>
  <c r="X3214" i="1"/>
  <c r="Q3175" i="1"/>
  <c r="X3175" i="1"/>
  <c r="Q3111" i="1"/>
  <c r="X3111" i="1"/>
  <c r="Q3079" i="1"/>
  <c r="X3079" i="1"/>
  <c r="Q3489" i="1"/>
  <c r="X3489" i="1"/>
  <c r="Q3457" i="1"/>
  <c r="X3457" i="1"/>
  <c r="Q3402" i="1"/>
  <c r="X3402" i="1"/>
  <c r="Q3350" i="1"/>
  <c r="X3350" i="1"/>
  <c r="Q3310" i="1"/>
  <c r="X3310" i="1"/>
  <c r="Q3270" i="1"/>
  <c r="X3270" i="1"/>
  <c r="Q3230" i="1"/>
  <c r="X3230" i="1"/>
  <c r="Q3191" i="1"/>
  <c r="X3191" i="1"/>
  <c r="Q3135" i="1"/>
  <c r="X3135" i="1"/>
  <c r="Q3473" i="1"/>
  <c r="X3473" i="1"/>
  <c r="Q3449" i="1"/>
  <c r="X3449" i="1"/>
  <c r="Q3394" i="1"/>
  <c r="X3394" i="1"/>
  <c r="Q3318" i="1"/>
  <c r="X3318" i="1"/>
  <c r="Q3262" i="1"/>
  <c r="X3262" i="1"/>
  <c r="Q3207" i="1"/>
  <c r="X3207" i="1"/>
  <c r="Q3151" i="1"/>
  <c r="X3151" i="1"/>
  <c r="Q3119" i="1"/>
  <c r="X3119" i="1"/>
  <c r="Q3087" i="1"/>
  <c r="X3087" i="1"/>
  <c r="Q3505" i="1"/>
  <c r="X3505" i="1"/>
  <c r="Q3433" i="1"/>
  <c r="X3433" i="1"/>
  <c r="Q3386" i="1"/>
  <c r="X3386" i="1"/>
  <c r="Q3342" i="1"/>
  <c r="X3342" i="1"/>
  <c r="Q3294" i="1"/>
  <c r="X3294" i="1"/>
  <c r="Q3246" i="1"/>
  <c r="X3246" i="1"/>
  <c r="Q3199" i="1"/>
  <c r="X3199" i="1"/>
  <c r="Q3183" i="1"/>
  <c r="X3183" i="1"/>
  <c r="Q3127" i="1"/>
  <c r="X3127" i="1"/>
  <c r="Q3095" i="1"/>
  <c r="X3095" i="1"/>
  <c r="Q3497" i="1"/>
  <c r="X3497" i="1"/>
  <c r="Q3410" i="1"/>
  <c r="X3410" i="1"/>
  <c r="Q3358" i="1"/>
  <c r="X3358" i="1"/>
  <c r="Q3302" i="1"/>
  <c r="X3302" i="1"/>
  <c r="Q3238" i="1"/>
  <c r="X3238" i="1"/>
  <c r="Q3167" i="1"/>
  <c r="X3167" i="1"/>
  <c r="Q3465" i="1"/>
  <c r="X3465" i="1"/>
  <c r="Q3417" i="1"/>
  <c r="X3417" i="1"/>
  <c r="Q3366" i="1"/>
  <c r="X3366" i="1"/>
  <c r="Q3286" i="1"/>
  <c r="X3286" i="1"/>
  <c r="Q3143" i="1"/>
  <c r="X3143" i="1"/>
  <c r="X3516" i="1"/>
  <c r="X3546" i="1"/>
  <c r="X3523" i="1"/>
  <c r="Q3544" i="1"/>
  <c r="Q3557" i="1"/>
  <c r="X3558" i="1"/>
  <c r="X3543" i="1"/>
  <c r="X3520" i="1"/>
  <c r="Q3552" i="1"/>
  <c r="Q3524" i="1"/>
  <c r="X3526" i="1"/>
  <c r="X3518" i="1"/>
  <c r="Q3543" i="1"/>
  <c r="Q3532" i="1"/>
  <c r="X3540" i="1"/>
  <c r="X3532" i="1"/>
  <c r="X3538" i="1"/>
  <c r="X3553" i="1"/>
  <c r="X3547" i="1"/>
  <c r="X3539" i="1"/>
  <c r="X3533" i="1"/>
  <c r="X3525" i="1"/>
  <c r="X3519" i="1"/>
  <c r="X3513" i="1"/>
  <c r="X3511" i="1"/>
  <c r="X3504" i="1"/>
  <c r="X3509" i="1"/>
  <c r="X3503" i="1"/>
  <c r="Q3500" i="1"/>
  <c r="O3066" i="1" l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S627" i="1" l="1"/>
  <c r="Q627" i="1" l="1"/>
  <c r="X627" i="1"/>
  <c r="S3038" i="1" l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Q3066" i="1" l="1"/>
  <c r="Q3061" i="1"/>
  <c r="Q3055" i="1"/>
  <c r="Q3052" i="1"/>
  <c r="Q3050" i="1"/>
  <c r="Q3047" i="1"/>
  <c r="Q3045" i="1"/>
  <c r="Q3043" i="1"/>
  <c r="Q3041" i="1"/>
  <c r="Q3065" i="1"/>
  <c r="Q3063" i="1"/>
  <c r="Q3058" i="1"/>
  <c r="Q3048" i="1"/>
  <c r="Q3044" i="1"/>
  <c r="Q3042" i="1"/>
  <c r="Q3039" i="1"/>
  <c r="Q3062" i="1"/>
  <c r="Q3060" i="1"/>
  <c r="Q3054" i="1"/>
  <c r="Q3040" i="1"/>
  <c r="Q3064" i="1"/>
  <c r="Q3059" i="1"/>
  <c r="Q3057" i="1"/>
  <c r="Q3056" i="1"/>
  <c r="Q3053" i="1"/>
  <c r="Q3049" i="1"/>
  <c r="Q3046" i="1"/>
  <c r="Q3051" i="1"/>
  <c r="X3038" i="1"/>
  <c r="Q3038" i="1"/>
  <c r="X3063" i="1"/>
  <c r="X3048" i="1"/>
  <c r="X3044" i="1"/>
  <c r="X3061" i="1"/>
  <c r="X3050" i="1"/>
  <c r="X3047" i="1"/>
  <c r="X3043" i="1"/>
  <c r="X3058" i="1"/>
  <c r="X3059" i="1"/>
  <c r="X3049" i="1"/>
  <c r="X3057" i="1"/>
  <c r="X3046" i="1"/>
  <c r="X3053" i="1"/>
  <c r="X3062" i="1"/>
  <c r="X3042" i="1"/>
  <c r="X3065" i="1"/>
  <c r="X3054" i="1"/>
  <c r="X3039" i="1"/>
  <c r="X3060" i="1"/>
  <c r="X3040" i="1"/>
  <c r="X3066" i="1"/>
  <c r="X3055" i="1"/>
  <c r="X3052" i="1"/>
  <c r="X3045" i="1"/>
  <c r="X3041" i="1"/>
  <c r="X3064" i="1"/>
  <c r="X3056" i="1"/>
  <c r="X3051" i="1"/>
  <c r="S3012" i="1" l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Q3011" i="1" l="1"/>
  <c r="Q3007" i="1"/>
  <c r="Q3003" i="1"/>
  <c r="Q2999" i="1"/>
  <c r="Q2995" i="1"/>
  <c r="Q2991" i="1"/>
  <c r="Q2987" i="1"/>
  <c r="Q2983" i="1"/>
  <c r="Q2979" i="1"/>
  <c r="Q2975" i="1"/>
  <c r="Q2971" i="1"/>
  <c r="Q2967" i="1"/>
  <c r="Q2963" i="1"/>
  <c r="Q2959" i="1"/>
  <c r="Q2955" i="1"/>
  <c r="Q2951" i="1"/>
  <c r="Q2947" i="1"/>
  <c r="Q2943" i="1"/>
  <c r="Q2939" i="1"/>
  <c r="Q2935" i="1"/>
  <c r="Q2931" i="1"/>
  <c r="Q2927" i="1"/>
  <c r="Q2923" i="1"/>
  <c r="Q2917" i="1"/>
  <c r="Q2914" i="1"/>
  <c r="Q2911" i="1"/>
  <c r="Q2907" i="1"/>
  <c r="Q2905" i="1"/>
  <c r="Q2898" i="1"/>
  <c r="Q2895" i="1"/>
  <c r="Q2891" i="1"/>
  <c r="Q2887" i="1"/>
  <c r="Q2880" i="1"/>
  <c r="Q2876" i="1"/>
  <c r="Q3035" i="1"/>
  <c r="Q3032" i="1"/>
  <c r="Q3028" i="1"/>
  <c r="Q3023" i="1"/>
  <c r="Q3020" i="1"/>
  <c r="Q3012" i="1"/>
  <c r="Q3010" i="1"/>
  <c r="Q3006" i="1"/>
  <c r="Q3002" i="1"/>
  <c r="Q2998" i="1"/>
  <c r="Q2994" i="1"/>
  <c r="Q2990" i="1"/>
  <c r="Q2986" i="1"/>
  <c r="Q2982" i="1"/>
  <c r="Q2978" i="1"/>
  <c r="Q2974" i="1"/>
  <c r="Q2970" i="1"/>
  <c r="Q2966" i="1"/>
  <c r="Q2962" i="1"/>
  <c r="Q2958" i="1"/>
  <c r="Q2954" i="1"/>
  <c r="Q2950" i="1"/>
  <c r="Q2946" i="1"/>
  <c r="Q2942" i="1"/>
  <c r="Q2938" i="1"/>
  <c r="Q2934" i="1"/>
  <c r="Q2930" i="1"/>
  <c r="Q2926" i="1"/>
  <c r="Q2922" i="1"/>
  <c r="Q2919" i="1"/>
  <c r="Q2916" i="1"/>
  <c r="Q2913" i="1"/>
  <c r="Q2910" i="1"/>
  <c r="Q2904" i="1"/>
  <c r="Q2901" i="1"/>
  <c r="Q2897" i="1"/>
  <c r="Q2894" i="1"/>
  <c r="Q2890" i="1"/>
  <c r="Q2886" i="1"/>
  <c r="Q2879" i="1"/>
  <c r="Q2875" i="1"/>
  <c r="Q3034" i="1"/>
  <c r="Q3031" i="1"/>
  <c r="Q3026" i="1"/>
  <c r="Q3021" i="1"/>
  <c r="Q3019" i="1"/>
  <c r="Q3017" i="1"/>
  <c r="Q3009" i="1"/>
  <c r="Q3005" i="1"/>
  <c r="Q3001" i="1"/>
  <c r="Q2997" i="1"/>
  <c r="Q2993" i="1"/>
  <c r="Q2989" i="1"/>
  <c r="Q2985" i="1"/>
  <c r="Q2981" i="1"/>
  <c r="Q2977" i="1"/>
  <c r="Q2973" i="1"/>
  <c r="Q2969" i="1"/>
  <c r="Q2965" i="1"/>
  <c r="Q2961" i="1"/>
  <c r="Q2957" i="1"/>
  <c r="Q2953" i="1"/>
  <c r="Q2949" i="1"/>
  <c r="Q2945" i="1"/>
  <c r="Q2941" i="1"/>
  <c r="Q2937" i="1"/>
  <c r="Q2933" i="1"/>
  <c r="Q2929" i="1"/>
  <c r="Q2925" i="1"/>
  <c r="Q2921" i="1"/>
  <c r="Q2918" i="1"/>
  <c r="Q2915" i="1"/>
  <c r="Q2909" i="1"/>
  <c r="Q2903" i="1"/>
  <c r="Q2900" i="1"/>
  <c r="Q2896" i="1"/>
  <c r="Q2893" i="1"/>
  <c r="Q2889" i="1"/>
  <c r="Q2884" i="1"/>
  <c r="Q2882" i="1"/>
  <c r="Q2878" i="1"/>
  <c r="Q3037" i="1"/>
  <c r="Q3030" i="1"/>
  <c r="Q3029" i="1"/>
  <c r="Q3027" i="1"/>
  <c r="Q3025" i="1"/>
  <c r="Q3018" i="1"/>
  <c r="Q3016" i="1"/>
  <c r="Q3014" i="1"/>
  <c r="Q3008" i="1"/>
  <c r="Q3004" i="1"/>
  <c r="Q3000" i="1"/>
  <c r="Q2996" i="1"/>
  <c r="Q2992" i="1"/>
  <c r="Q2988" i="1"/>
  <c r="Q2984" i="1"/>
  <c r="Q2980" i="1"/>
  <c r="Q2976" i="1"/>
  <c r="Q2972" i="1"/>
  <c r="Q2968" i="1"/>
  <c r="Q2964" i="1"/>
  <c r="Q2960" i="1"/>
  <c r="Q2956" i="1"/>
  <c r="Q2952" i="1"/>
  <c r="Q2948" i="1"/>
  <c r="Q2944" i="1"/>
  <c r="Q2940" i="1"/>
  <c r="Q2936" i="1"/>
  <c r="Q2932" i="1"/>
  <c r="Q2928" i="1"/>
  <c r="Q2924" i="1"/>
  <c r="Q2920" i="1"/>
  <c r="Q2912" i="1"/>
  <c r="Q2908" i="1"/>
  <c r="Q2906" i="1"/>
  <c r="Q2902" i="1"/>
  <c r="Q2899" i="1"/>
  <c r="Q2892" i="1"/>
  <c r="Q2888" i="1"/>
  <c r="Q2885" i="1"/>
  <c r="Q2883" i="1"/>
  <c r="Q2881" i="1"/>
  <c r="Q2877" i="1"/>
  <c r="Q3036" i="1"/>
  <c r="Q3033" i="1"/>
  <c r="Q3024" i="1"/>
  <c r="Q3022" i="1"/>
  <c r="Q3015" i="1"/>
  <c r="X3013" i="1"/>
  <c r="Q3013" i="1"/>
  <c r="X2880" i="1"/>
  <c r="X2879" i="1"/>
  <c r="X2884" i="1"/>
  <c r="X2878" i="1"/>
  <c r="X2877" i="1"/>
  <c r="X2881" i="1"/>
  <c r="X2922" i="1"/>
  <c r="X3002" i="1"/>
  <c r="X2946" i="1"/>
  <c r="X2916" i="1"/>
  <c r="X2904" i="1"/>
  <c r="X2985" i="1"/>
  <c r="X2945" i="1"/>
  <c r="X2915" i="1"/>
  <c r="X2984" i="1"/>
  <c r="X2968" i="1"/>
  <c r="X2944" i="1"/>
  <c r="X3011" i="1"/>
  <c r="X2983" i="1"/>
  <c r="X2967" i="1"/>
  <c r="X2935" i="1"/>
  <c r="X3027" i="1"/>
  <c r="X3018" i="1"/>
  <c r="X2950" i="1"/>
  <c r="X2894" i="1"/>
  <c r="X3004" i="1"/>
  <c r="X2964" i="1"/>
  <c r="X2906" i="1"/>
  <c r="X3003" i="1"/>
  <c r="X2987" i="1"/>
  <c r="X2963" i="1"/>
  <c r="X2955" i="1"/>
  <c r="X2911" i="1"/>
  <c r="X2905" i="1"/>
  <c r="X3022" i="1"/>
  <c r="X3021" i="1"/>
  <c r="X3028" i="1"/>
  <c r="X2979" i="1"/>
  <c r="X3033" i="1"/>
  <c r="X2970" i="1"/>
  <c r="X2971" i="1"/>
  <c r="X2897" i="1"/>
  <c r="X2951" i="1"/>
  <c r="X3025" i="1"/>
  <c r="X3007" i="1"/>
  <c r="X2876" i="1"/>
  <c r="X2920" i="1"/>
  <c r="X2907" i="1"/>
  <c r="X2952" i="1"/>
  <c r="X2938" i="1"/>
  <c r="X2899" i="1"/>
  <c r="X2898" i="1"/>
  <c r="X2940" i="1"/>
  <c r="X2939" i="1"/>
  <c r="X2962" i="1"/>
  <c r="X2930" i="1"/>
  <c r="X2995" i="1"/>
  <c r="X2994" i="1"/>
  <c r="X2986" i="1"/>
  <c r="X2910" i="1"/>
  <c r="X2947" i="1"/>
  <c r="X2988" i="1"/>
  <c r="X2923" i="1"/>
  <c r="X2890" i="1"/>
  <c r="X2996" i="1"/>
  <c r="X2948" i="1"/>
  <c r="X2924" i="1"/>
  <c r="X2885" i="1"/>
  <c r="X2956" i="1"/>
  <c r="X3017" i="1"/>
  <c r="X2932" i="1"/>
  <c r="X2917" i="1"/>
  <c r="X2892" i="1"/>
  <c r="X3016" i="1"/>
  <c r="X2980" i="1"/>
  <c r="X2931" i="1"/>
  <c r="X2891" i="1"/>
  <c r="X2993" i="1"/>
  <c r="X2992" i="1"/>
  <c r="X3009" i="1"/>
  <c r="X2937" i="1"/>
  <c r="X3008" i="1"/>
  <c r="X2883" i="1"/>
  <c r="X2960" i="1"/>
  <c r="X2909" i="1"/>
  <c r="X2921" i="1"/>
  <c r="X2908" i="1"/>
  <c r="X3026" i="1"/>
  <c r="X3034" i="1"/>
  <c r="X2936" i="1"/>
  <c r="X2928" i="1"/>
  <c r="X2902" i="1"/>
  <c r="X3030" i="1"/>
  <c r="X3001" i="1"/>
  <c r="X2977" i="1"/>
  <c r="X2969" i="1"/>
  <c r="X2976" i="1"/>
  <c r="X2999" i="1"/>
  <c r="X2991" i="1"/>
  <c r="X2975" i="1"/>
  <c r="X2959" i="1"/>
  <c r="X2943" i="1"/>
  <c r="X2927" i="1"/>
  <c r="X2914" i="1"/>
  <c r="X2895" i="1"/>
  <c r="X2887" i="1"/>
  <c r="X2929" i="1"/>
  <c r="X2896" i="1"/>
  <c r="X2889" i="1"/>
  <c r="X2961" i="1"/>
  <c r="X3006" i="1"/>
  <c r="X2998" i="1"/>
  <c r="X2966" i="1"/>
  <c r="X2942" i="1"/>
  <c r="X2934" i="1"/>
  <c r="X2901" i="1"/>
  <c r="X2886" i="1"/>
  <c r="X3036" i="1"/>
  <c r="X3024" i="1"/>
  <c r="X3015" i="1"/>
  <c r="X3032" i="1"/>
  <c r="X3020" i="1"/>
  <c r="X3010" i="1"/>
  <c r="X2978" i="1"/>
  <c r="X2954" i="1"/>
  <c r="X2953" i="1"/>
  <c r="X2903" i="1"/>
  <c r="X3035" i="1"/>
  <c r="X3000" i="1"/>
  <c r="X2888" i="1"/>
  <c r="X3023" i="1"/>
  <c r="X3012" i="1"/>
  <c r="X3019" i="1"/>
  <c r="X3037" i="1"/>
  <c r="X3029" i="1"/>
  <c r="X3014" i="1"/>
  <c r="X3031" i="1"/>
  <c r="X2958" i="1"/>
  <c r="X2974" i="1"/>
  <c r="X2913" i="1"/>
  <c r="X2982" i="1"/>
  <c r="X2972" i="1"/>
  <c r="X2919" i="1"/>
  <c r="X2912" i="1"/>
  <c r="X2990" i="1"/>
  <c r="X2926" i="1"/>
  <c r="X2875" i="1"/>
  <c r="X3005" i="1"/>
  <c r="X2997" i="1"/>
  <c r="X2989" i="1"/>
  <c r="X2981" i="1"/>
  <c r="X2973" i="1"/>
  <c r="X2965" i="1"/>
  <c r="X2957" i="1"/>
  <c r="X2949" i="1"/>
  <c r="X2941" i="1"/>
  <c r="X2933" i="1"/>
  <c r="X2925" i="1"/>
  <c r="X2918" i="1"/>
  <c r="X2900" i="1"/>
  <c r="X2893" i="1"/>
  <c r="X2882" i="1"/>
  <c r="S2833" i="1" l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Q2826" i="1" l="1"/>
  <c r="Q2810" i="1"/>
  <c r="Q2872" i="1"/>
  <c r="Q2868" i="1"/>
  <c r="Q2864" i="1"/>
  <c r="Q2860" i="1"/>
  <c r="Q2856" i="1"/>
  <c r="Q2852" i="1"/>
  <c r="Q2848" i="1"/>
  <c r="Q2844" i="1"/>
  <c r="Q2840" i="1"/>
  <c r="Q2836" i="1"/>
  <c r="Q2818" i="1"/>
  <c r="Q2829" i="1"/>
  <c r="Q2825" i="1"/>
  <c r="Q2821" i="1"/>
  <c r="Q2817" i="1"/>
  <c r="Q2813" i="1"/>
  <c r="Q2809" i="1"/>
  <c r="Q2871" i="1"/>
  <c r="Q2867" i="1"/>
  <c r="Q2863" i="1"/>
  <c r="Q2859" i="1"/>
  <c r="Q2855" i="1"/>
  <c r="Q2851" i="1"/>
  <c r="Q2847" i="1"/>
  <c r="Q2843" i="1"/>
  <c r="Q2839" i="1"/>
  <c r="Q2835" i="1"/>
  <c r="Q2822" i="1"/>
  <c r="Q2832" i="1"/>
  <c r="Q2820" i="1"/>
  <c r="Q2812" i="1"/>
  <c r="Q2874" i="1"/>
  <c r="Q2870" i="1"/>
  <c r="Q2866" i="1"/>
  <c r="Q2862" i="1"/>
  <c r="Q2858" i="1"/>
  <c r="Q2854" i="1"/>
  <c r="Q2850" i="1"/>
  <c r="Q2846" i="1"/>
  <c r="Q2842" i="1"/>
  <c r="Q2838" i="1"/>
  <c r="Q2834" i="1"/>
  <c r="Q2830" i="1"/>
  <c r="Q2814" i="1"/>
  <c r="Q2828" i="1"/>
  <c r="Q2824" i="1"/>
  <c r="Q2816" i="1"/>
  <c r="Q2831" i="1"/>
  <c r="Q2827" i="1"/>
  <c r="Q2823" i="1"/>
  <c r="Q2819" i="1"/>
  <c r="Q2815" i="1"/>
  <c r="Q2811" i="1"/>
  <c r="Q2873" i="1"/>
  <c r="Q2869" i="1"/>
  <c r="Q2865" i="1"/>
  <c r="Q2861" i="1"/>
  <c r="Q2857" i="1"/>
  <c r="Q2853" i="1"/>
  <c r="Q2849" i="1"/>
  <c r="Q2845" i="1"/>
  <c r="Q2841" i="1"/>
  <c r="Q2837" i="1"/>
  <c r="Q2833" i="1"/>
  <c r="X2872" i="1"/>
  <c r="X2864" i="1"/>
  <c r="X2856" i="1"/>
  <c r="X2848" i="1"/>
  <c r="X2840" i="1"/>
  <c r="X2871" i="1"/>
  <c r="X2863" i="1"/>
  <c r="X2821" i="1"/>
  <c r="X2868" i="1"/>
  <c r="X2851" i="1"/>
  <c r="X2843" i="1"/>
  <c r="X2866" i="1"/>
  <c r="X2850" i="1"/>
  <c r="X2834" i="1"/>
  <c r="X2852" i="1"/>
  <c r="X2867" i="1"/>
  <c r="X2835" i="1"/>
  <c r="X2811" i="1"/>
  <c r="X2842" i="1"/>
  <c r="X2874" i="1"/>
  <c r="X2859" i="1"/>
  <c r="X2858" i="1"/>
  <c r="X2865" i="1"/>
  <c r="X2833" i="1"/>
  <c r="X2844" i="1"/>
  <c r="X2860" i="1"/>
  <c r="X2836" i="1"/>
  <c r="X2819" i="1"/>
  <c r="X2841" i="1"/>
  <c r="X2873" i="1"/>
  <c r="X2857" i="1"/>
  <c r="X2820" i="1"/>
  <c r="X2829" i="1"/>
  <c r="X2824" i="1"/>
  <c r="X2817" i="1"/>
  <c r="X2832" i="1"/>
  <c r="X2809" i="1"/>
  <c r="X2855" i="1"/>
  <c r="X2847" i="1"/>
  <c r="X2828" i="1"/>
  <c r="X2827" i="1"/>
  <c r="X2815" i="1"/>
  <c r="X2826" i="1"/>
  <c r="X2814" i="1"/>
  <c r="X2839" i="1"/>
  <c r="X2813" i="1"/>
  <c r="X2812" i="1"/>
  <c r="X2849" i="1"/>
  <c r="X2830" i="1"/>
  <c r="X2870" i="1"/>
  <c r="X2862" i="1"/>
  <c r="X2854" i="1"/>
  <c r="X2846" i="1"/>
  <c r="X2838" i="1"/>
  <c r="X2869" i="1"/>
  <c r="X2861" i="1"/>
  <c r="X2853" i="1"/>
  <c r="X2845" i="1"/>
  <c r="X2837" i="1"/>
  <c r="X2822" i="1"/>
  <c r="X2825" i="1"/>
  <c r="X2818" i="1"/>
  <c r="X2810" i="1"/>
  <c r="X2831" i="1"/>
  <c r="X2823" i="1"/>
  <c r="X2816" i="1"/>
  <c r="Q933" i="1" l="1"/>
  <c r="Q921" i="1"/>
  <c r="Q905" i="1"/>
  <c r="Q893" i="1"/>
  <c r="Q873" i="1"/>
  <c r="Q861" i="1"/>
  <c r="Q845" i="1"/>
  <c r="Q833" i="1"/>
  <c r="Q817" i="1"/>
  <c r="Q805" i="1"/>
  <c r="Q769" i="1"/>
  <c r="Q940" i="1"/>
  <c r="Q936" i="1"/>
  <c r="Q932" i="1"/>
  <c r="Q928" i="1"/>
  <c r="Q924" i="1"/>
  <c r="Q920" i="1"/>
  <c r="Q916" i="1"/>
  <c r="Q912" i="1"/>
  <c r="Q908" i="1"/>
  <c r="Q904" i="1"/>
  <c r="Q900" i="1"/>
  <c r="Q896" i="1"/>
  <c r="Q892" i="1"/>
  <c r="Q888" i="1"/>
  <c r="Q884" i="1"/>
  <c r="Q880" i="1"/>
  <c r="Q876" i="1"/>
  <c r="Q872" i="1"/>
  <c r="Q868" i="1"/>
  <c r="Q864" i="1"/>
  <c r="Q860" i="1"/>
  <c r="Q856" i="1"/>
  <c r="Q852" i="1"/>
  <c r="Q848" i="1"/>
  <c r="Q844" i="1"/>
  <c r="Q840" i="1"/>
  <c r="Q836" i="1"/>
  <c r="Q832" i="1"/>
  <c r="Q828" i="1"/>
  <c r="Q824" i="1"/>
  <c r="Q820" i="1"/>
  <c r="Q816" i="1"/>
  <c r="Q812" i="1"/>
  <c r="Q808" i="1"/>
  <c r="Q804" i="1"/>
  <c r="Q800" i="1"/>
  <c r="Q796" i="1"/>
  <c r="Q792" i="1"/>
  <c r="Q788" i="1"/>
  <c r="Q784" i="1"/>
  <c r="Q780" i="1"/>
  <c r="Q776" i="1"/>
  <c r="Q772" i="1"/>
  <c r="Q768" i="1"/>
  <c r="Q764" i="1"/>
  <c r="Q760" i="1"/>
  <c r="Q756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8" i="1"/>
  <c r="Q644" i="1"/>
  <c r="Q640" i="1"/>
  <c r="Q636" i="1"/>
  <c r="Q941" i="1"/>
  <c r="Q925" i="1"/>
  <c r="Q913" i="1"/>
  <c r="Q897" i="1"/>
  <c r="Q885" i="1"/>
  <c r="Q869" i="1"/>
  <c r="Q865" i="1"/>
  <c r="Q849" i="1"/>
  <c r="Q837" i="1"/>
  <c r="Q825" i="1"/>
  <c r="Q809" i="1"/>
  <c r="Q797" i="1"/>
  <c r="Q773" i="1"/>
  <c r="Q939" i="1"/>
  <c r="Q935" i="1"/>
  <c r="Q931" i="1"/>
  <c r="Q927" i="1"/>
  <c r="Q923" i="1"/>
  <c r="Q919" i="1"/>
  <c r="Q915" i="1"/>
  <c r="Q911" i="1"/>
  <c r="Q907" i="1"/>
  <c r="Q903" i="1"/>
  <c r="Q899" i="1"/>
  <c r="Q895" i="1"/>
  <c r="Q891" i="1"/>
  <c r="Q887" i="1"/>
  <c r="Q883" i="1"/>
  <c r="Q879" i="1"/>
  <c r="Q875" i="1"/>
  <c r="Q871" i="1"/>
  <c r="Q867" i="1"/>
  <c r="Q863" i="1"/>
  <c r="Q859" i="1"/>
  <c r="Q855" i="1"/>
  <c r="Q851" i="1"/>
  <c r="Q847" i="1"/>
  <c r="Q843" i="1"/>
  <c r="Q839" i="1"/>
  <c r="Q835" i="1"/>
  <c r="Q831" i="1"/>
  <c r="Q827" i="1"/>
  <c r="Q823" i="1"/>
  <c r="Q819" i="1"/>
  <c r="Q815" i="1"/>
  <c r="Q811" i="1"/>
  <c r="Q807" i="1"/>
  <c r="Q803" i="1"/>
  <c r="Q799" i="1"/>
  <c r="Q795" i="1"/>
  <c r="Q791" i="1"/>
  <c r="Q787" i="1"/>
  <c r="Q783" i="1"/>
  <c r="Q779" i="1"/>
  <c r="Q775" i="1"/>
  <c r="Q771" i="1"/>
  <c r="Q767" i="1"/>
  <c r="Q763" i="1"/>
  <c r="Q759" i="1"/>
  <c r="Q755" i="1"/>
  <c r="Q751" i="1"/>
  <c r="Q747" i="1"/>
  <c r="Q743" i="1"/>
  <c r="Q739" i="1"/>
  <c r="Q735" i="1"/>
  <c r="Q731" i="1"/>
  <c r="Q727" i="1"/>
  <c r="Q723" i="1"/>
  <c r="Q719" i="1"/>
  <c r="Q715" i="1"/>
  <c r="Q711" i="1"/>
  <c r="Q707" i="1"/>
  <c r="Q703" i="1"/>
  <c r="Q699" i="1"/>
  <c r="Q695" i="1"/>
  <c r="Q691" i="1"/>
  <c r="Q687" i="1"/>
  <c r="Q683" i="1"/>
  <c r="Q679" i="1"/>
  <c r="Q675" i="1"/>
  <c r="Q671" i="1"/>
  <c r="Q667" i="1"/>
  <c r="Q663" i="1"/>
  <c r="Q659" i="1"/>
  <c r="Q655" i="1"/>
  <c r="Q651" i="1"/>
  <c r="Q647" i="1"/>
  <c r="Q643" i="1"/>
  <c r="Q639" i="1"/>
  <c r="Q635" i="1"/>
  <c r="Q937" i="1"/>
  <c r="Q917" i="1"/>
  <c r="Q901" i="1"/>
  <c r="Q889" i="1"/>
  <c r="Q877" i="1"/>
  <c r="Q857" i="1"/>
  <c r="Q841" i="1"/>
  <c r="Q821" i="1"/>
  <c r="Q789" i="1"/>
  <c r="Q942" i="1"/>
  <c r="Q938" i="1"/>
  <c r="Q934" i="1"/>
  <c r="Q930" i="1"/>
  <c r="Q926" i="1"/>
  <c r="Q922" i="1"/>
  <c r="Q918" i="1"/>
  <c r="Q914" i="1"/>
  <c r="Q910" i="1"/>
  <c r="Q906" i="1"/>
  <c r="Q902" i="1"/>
  <c r="Q898" i="1"/>
  <c r="Q894" i="1"/>
  <c r="Q890" i="1"/>
  <c r="Q886" i="1"/>
  <c r="Q882" i="1"/>
  <c r="Q878" i="1"/>
  <c r="Q874" i="1"/>
  <c r="Q870" i="1"/>
  <c r="Q866" i="1"/>
  <c r="Q862" i="1"/>
  <c r="Q858" i="1"/>
  <c r="Q854" i="1"/>
  <c r="Q850" i="1"/>
  <c r="Q846" i="1"/>
  <c r="Q842" i="1"/>
  <c r="Q838" i="1"/>
  <c r="Q834" i="1"/>
  <c r="Q830" i="1"/>
  <c r="Q826" i="1"/>
  <c r="Q822" i="1"/>
  <c r="Q818" i="1"/>
  <c r="Q814" i="1"/>
  <c r="Q810" i="1"/>
  <c r="Q806" i="1"/>
  <c r="Q802" i="1"/>
  <c r="Q798" i="1"/>
  <c r="Q794" i="1"/>
  <c r="Q790" i="1"/>
  <c r="Q786" i="1"/>
  <c r="Q782" i="1"/>
  <c r="Q778" i="1"/>
  <c r="Q774" i="1"/>
  <c r="Q770" i="1"/>
  <c r="Q766" i="1"/>
  <c r="Q762" i="1"/>
  <c r="Q758" i="1"/>
  <c r="Q754" i="1"/>
  <c r="Q750" i="1"/>
  <c r="Q746" i="1"/>
  <c r="Q742" i="1"/>
  <c r="Q738" i="1"/>
  <c r="Q734" i="1"/>
  <c r="Q730" i="1"/>
  <c r="Q726" i="1"/>
  <c r="Q722" i="1"/>
  <c r="Q718" i="1"/>
  <c r="Q714" i="1"/>
  <c r="Q710" i="1"/>
  <c r="Q706" i="1"/>
  <c r="Q702" i="1"/>
  <c r="Q698" i="1"/>
  <c r="Q694" i="1"/>
  <c r="Q690" i="1"/>
  <c r="Q686" i="1"/>
  <c r="Q682" i="1"/>
  <c r="Q678" i="1"/>
  <c r="Q674" i="1"/>
  <c r="Q670" i="1"/>
  <c r="Q666" i="1"/>
  <c r="Q662" i="1"/>
  <c r="Q658" i="1"/>
  <c r="Q654" i="1"/>
  <c r="Q650" i="1"/>
  <c r="Q646" i="1"/>
  <c r="Q642" i="1"/>
  <c r="Q638" i="1"/>
  <c r="Q634" i="1"/>
  <c r="Q929" i="1"/>
  <c r="Q909" i="1"/>
  <c r="Q881" i="1"/>
  <c r="Q853" i="1"/>
  <c r="Q829" i="1"/>
  <c r="Q813" i="1"/>
  <c r="Q801" i="1"/>
  <c r="Q793" i="1"/>
  <c r="Q785" i="1"/>
  <c r="Q781" i="1"/>
  <c r="Q777" i="1"/>
  <c r="Q765" i="1"/>
  <c r="Q761" i="1"/>
  <c r="Q757" i="1"/>
  <c r="Q753" i="1"/>
  <c r="Q749" i="1"/>
  <c r="Q745" i="1"/>
  <c r="Q741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9" i="1"/>
  <c r="Q685" i="1"/>
  <c r="Q681" i="1"/>
  <c r="Q677" i="1"/>
  <c r="Q673" i="1"/>
  <c r="Q669" i="1"/>
  <c r="Q665" i="1"/>
  <c r="Q661" i="1"/>
  <c r="Q657" i="1"/>
  <c r="Q653" i="1"/>
  <c r="Q649" i="1"/>
  <c r="Q645" i="1"/>
  <c r="Q641" i="1"/>
  <c r="Q637" i="1"/>
  <c r="Q633" i="1"/>
  <c r="Q628" i="1" l="1"/>
  <c r="Q626" i="1"/>
  <c r="Q625" i="1"/>
  <c r="Q629" i="1"/>
  <c r="Q624" i="1"/>
  <c r="Q623" i="1"/>
  <c r="Q632" i="1"/>
  <c r="Q631" i="1"/>
  <c r="Q630" i="1"/>
  <c r="S2299" i="1" l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X2299" i="1"/>
  <c r="X2300" i="1"/>
  <c r="X2301" i="1"/>
  <c r="X2302" i="1"/>
  <c r="X2315" i="1"/>
  <c r="X2317" i="1"/>
  <c r="X2318" i="1"/>
  <c r="X2323" i="1"/>
  <c r="X2324" i="1"/>
  <c r="X2325" i="1"/>
  <c r="X2332" i="1"/>
  <c r="X2335" i="1"/>
  <c r="X2340" i="1"/>
  <c r="X2341" i="1"/>
  <c r="X2342" i="1"/>
  <c r="X2348" i="1"/>
  <c r="X2350" i="1"/>
  <c r="X2357" i="1"/>
  <c r="X2358" i="1"/>
  <c r="X2359" i="1"/>
  <c r="X2366" i="1"/>
  <c r="X2367" i="1"/>
  <c r="X2374" i="1"/>
  <c r="X2382" i="1"/>
  <c r="X2384" i="1"/>
  <c r="X2406" i="1"/>
  <c r="X2407" i="1"/>
  <c r="X2414" i="1"/>
  <c r="X2416" i="1"/>
  <c r="X2422" i="1"/>
  <c r="X2423" i="1"/>
  <c r="X2424" i="1"/>
  <c r="X2430" i="1"/>
  <c r="X2431" i="1"/>
  <c r="X2432" i="1"/>
  <c r="X2438" i="1"/>
  <c r="X2446" i="1"/>
  <c r="X2454" i="1"/>
  <c r="X2462" i="1"/>
  <c r="X2463" i="1"/>
  <c r="X2470" i="1"/>
  <c r="X2478" i="1"/>
  <c r="X2486" i="1"/>
  <c r="X2493" i="1"/>
  <c r="X2501" i="1"/>
  <c r="X2509" i="1"/>
  <c r="X2511" i="1"/>
  <c r="X2517" i="1"/>
  <c r="X2547" i="1"/>
  <c r="X2584" i="1"/>
  <c r="X2591" i="1"/>
  <c r="X2606" i="1"/>
  <c r="X2614" i="1"/>
  <c r="X2630" i="1"/>
  <c r="Q2806" i="1" l="1"/>
  <c r="Q2802" i="1"/>
  <c r="Q2798" i="1"/>
  <c r="Q2794" i="1"/>
  <c r="Q2790" i="1"/>
  <c r="Q2786" i="1"/>
  <c r="Q2782" i="1"/>
  <c r="Q2778" i="1"/>
  <c r="Q2774" i="1"/>
  <c r="Q2770" i="1"/>
  <c r="Q2766" i="1"/>
  <c r="Q2762" i="1"/>
  <c r="Q2758" i="1"/>
  <c r="Q2754" i="1"/>
  <c r="Q2750" i="1"/>
  <c r="Q2746" i="1"/>
  <c r="Q2742" i="1"/>
  <c r="Q2738" i="1"/>
  <c r="Q2734" i="1"/>
  <c r="Q2730" i="1"/>
  <c r="Q2726" i="1"/>
  <c r="Q2722" i="1"/>
  <c r="Q2718" i="1"/>
  <c r="Q2714" i="1"/>
  <c r="Q2710" i="1"/>
  <c r="Q2706" i="1"/>
  <c r="Q2702" i="1"/>
  <c r="Q2698" i="1"/>
  <c r="Q2694" i="1"/>
  <c r="Q2690" i="1"/>
  <c r="Q2686" i="1"/>
  <c r="Q2682" i="1"/>
  <c r="Q2678" i="1"/>
  <c r="Q2674" i="1"/>
  <c r="Q2670" i="1"/>
  <c r="Q2666" i="1"/>
  <c r="Q2662" i="1"/>
  <c r="Q2658" i="1"/>
  <c r="Q2654" i="1"/>
  <c r="Q2650" i="1"/>
  <c r="Q2646" i="1"/>
  <c r="Q2644" i="1"/>
  <c r="Q2641" i="1"/>
  <c r="Q2639" i="1"/>
  <c r="Q2635" i="1"/>
  <c r="Q2630" i="1"/>
  <c r="Q2625" i="1"/>
  <c r="Q2623" i="1"/>
  <c r="Q2621" i="1"/>
  <c r="Q2617" i="1"/>
  <c r="Q2614" i="1"/>
  <c r="Q2602" i="1"/>
  <c r="Q2598" i="1"/>
  <c r="Q2595" i="1"/>
  <c r="Q2591" i="1"/>
  <c r="Q2588" i="1"/>
  <c r="Q2584" i="1"/>
  <c r="Q2580" i="1"/>
  <c r="Q2576" i="1"/>
  <c r="Q2572" i="1"/>
  <c r="Q2568" i="1"/>
  <c r="Q2564" i="1"/>
  <c r="Q2560" i="1"/>
  <c r="Q2556" i="1"/>
  <c r="Q2552" i="1"/>
  <c r="Q2548" i="1"/>
  <c r="Q2544" i="1"/>
  <c r="Q2540" i="1"/>
  <c r="Q2536" i="1"/>
  <c r="Q2532" i="1"/>
  <c r="Q2528" i="1"/>
  <c r="Q2524" i="1"/>
  <c r="Q2520" i="1"/>
  <c r="Q2516" i="1"/>
  <c r="Q2512" i="1"/>
  <c r="Q2508" i="1"/>
  <c r="Q2504" i="1"/>
  <c r="Q2500" i="1"/>
  <c r="Q2496" i="1"/>
  <c r="Q2492" i="1"/>
  <c r="Q2488" i="1"/>
  <c r="Q2484" i="1"/>
  <c r="Q2480" i="1"/>
  <c r="Q2476" i="1"/>
  <c r="Q2472" i="1"/>
  <c r="Q2468" i="1"/>
  <c r="Q2464" i="1"/>
  <c r="Q2460" i="1"/>
  <c r="Q2456" i="1"/>
  <c r="Q2452" i="1"/>
  <c r="Q2448" i="1"/>
  <c r="Q2444" i="1"/>
  <c r="Q2440" i="1"/>
  <c r="Q2436" i="1"/>
  <c r="Q2432" i="1"/>
  <c r="Q2428" i="1"/>
  <c r="Q2424" i="1"/>
  <c r="Q2420" i="1"/>
  <c r="Q2416" i="1"/>
  <c r="Q2412" i="1"/>
  <c r="Q2408" i="1"/>
  <c r="Q2404" i="1"/>
  <c r="Q2400" i="1"/>
  <c r="Q2396" i="1"/>
  <c r="Q2392" i="1"/>
  <c r="Q2388" i="1"/>
  <c r="Q2384" i="1"/>
  <c r="Q2380" i="1"/>
  <c r="Q2376" i="1"/>
  <c r="Q2372" i="1"/>
  <c r="Q2368" i="1"/>
  <c r="Q2364" i="1"/>
  <c r="Q2360" i="1"/>
  <c r="Q2356" i="1"/>
  <c r="Q2352" i="1"/>
  <c r="Q2346" i="1"/>
  <c r="Q2342" i="1"/>
  <c r="Q2338" i="1"/>
  <c r="Q2334" i="1"/>
  <c r="Q2330" i="1"/>
  <c r="Q2326" i="1"/>
  <c r="Q2322" i="1"/>
  <c r="Q2318" i="1"/>
  <c r="Q2314" i="1"/>
  <c r="Q2310" i="1"/>
  <c r="Q2306" i="1"/>
  <c r="Q2302" i="1"/>
  <c r="Q2805" i="1"/>
  <c r="Q2801" i="1"/>
  <c r="Q2797" i="1"/>
  <c r="Q2793" i="1"/>
  <c r="Q2789" i="1"/>
  <c r="Q2785" i="1"/>
  <c r="Q2781" i="1"/>
  <c r="Q2777" i="1"/>
  <c r="Q2773" i="1"/>
  <c r="Q2769" i="1"/>
  <c r="Q2765" i="1"/>
  <c r="Q2761" i="1"/>
  <c r="Q2757" i="1"/>
  <c r="Q2753" i="1"/>
  <c r="Q2749" i="1"/>
  <c r="Q2745" i="1"/>
  <c r="Q2741" i="1"/>
  <c r="Q2737" i="1"/>
  <c r="Q2733" i="1"/>
  <c r="Q2729" i="1"/>
  <c r="Q2725" i="1"/>
  <c r="Q2721" i="1"/>
  <c r="Q2717" i="1"/>
  <c r="Q2713" i="1"/>
  <c r="Q2709" i="1"/>
  <c r="Q2705" i="1"/>
  <c r="Q2701" i="1"/>
  <c r="Q2697" i="1"/>
  <c r="Q2693" i="1"/>
  <c r="Q2689" i="1"/>
  <c r="Q2685" i="1"/>
  <c r="Q2681" i="1"/>
  <c r="Q2677" i="1"/>
  <c r="Q2673" i="1"/>
  <c r="Q2669" i="1"/>
  <c r="Q2665" i="1"/>
  <c r="Q2661" i="1"/>
  <c r="Q2657" i="1"/>
  <c r="Q2653" i="1"/>
  <c r="Q2649" i="1"/>
  <c r="Q2643" i="1"/>
  <c r="Q2640" i="1"/>
  <c r="Q2638" i="1"/>
  <c r="Q2633" i="1"/>
  <c r="Q2629" i="1"/>
  <c r="Q2624" i="1"/>
  <c r="Q2620" i="1"/>
  <c r="Q2616" i="1"/>
  <c r="Q2613" i="1"/>
  <c r="Q2610" i="1"/>
  <c r="Q2607" i="1"/>
  <c r="Q2605" i="1"/>
  <c r="Q2601" i="1"/>
  <c r="Q2594" i="1"/>
  <c r="Q2590" i="1"/>
  <c r="Q2587" i="1"/>
  <c r="Q2583" i="1"/>
  <c r="Q2579" i="1"/>
  <c r="Q2575" i="1"/>
  <c r="Q2571" i="1"/>
  <c r="Q2567" i="1"/>
  <c r="Q2563" i="1"/>
  <c r="Q2559" i="1"/>
  <c r="Q2555" i="1"/>
  <c r="Q2551" i="1"/>
  <c r="Q2547" i="1"/>
  <c r="Q2543" i="1"/>
  <c r="Q2539" i="1"/>
  <c r="Q2535" i="1"/>
  <c r="Q2531" i="1"/>
  <c r="Q2527" i="1"/>
  <c r="Q2523" i="1"/>
  <c r="Q2519" i="1"/>
  <c r="Q2515" i="1"/>
  <c r="Q2511" i="1"/>
  <c r="Q2507" i="1"/>
  <c r="Q2503" i="1"/>
  <c r="Q2499" i="1"/>
  <c r="Q2495" i="1"/>
  <c r="Q2491" i="1"/>
  <c r="Q2487" i="1"/>
  <c r="Q2483" i="1"/>
  <c r="Q2479" i="1"/>
  <c r="Q2475" i="1"/>
  <c r="Q2471" i="1"/>
  <c r="Q2467" i="1"/>
  <c r="Q2463" i="1"/>
  <c r="Q2459" i="1"/>
  <c r="Q2455" i="1"/>
  <c r="Q2451" i="1"/>
  <c r="Q2447" i="1"/>
  <c r="Q2443" i="1"/>
  <c r="Q2439" i="1"/>
  <c r="Q2435" i="1"/>
  <c r="Q2431" i="1"/>
  <c r="Q2427" i="1"/>
  <c r="Q2423" i="1"/>
  <c r="Q2419" i="1"/>
  <c r="Q2415" i="1"/>
  <c r="Q2411" i="1"/>
  <c r="Q2407" i="1"/>
  <c r="Q2403" i="1"/>
  <c r="Q2399" i="1"/>
  <c r="Q2395" i="1"/>
  <c r="Q2391" i="1"/>
  <c r="Q2387" i="1"/>
  <c r="Q2383" i="1"/>
  <c r="Q2379" i="1"/>
  <c r="Q2375" i="1"/>
  <c r="Q2371" i="1"/>
  <c r="Q2367" i="1"/>
  <c r="Q2363" i="1"/>
  <c r="Q2359" i="1"/>
  <c r="Q2355" i="1"/>
  <c r="Q2351" i="1"/>
  <c r="Q2345" i="1"/>
  <c r="Q2341" i="1"/>
  <c r="Q2337" i="1"/>
  <c r="Q2333" i="1"/>
  <c r="Q2329" i="1"/>
  <c r="Q2325" i="1"/>
  <c r="Q2321" i="1"/>
  <c r="Q2317" i="1"/>
  <c r="Q2313" i="1"/>
  <c r="Q2309" i="1"/>
  <c r="Q2305" i="1"/>
  <c r="Q2301" i="1"/>
  <c r="Q2808" i="1"/>
  <c r="Q2804" i="1"/>
  <c r="Q2800" i="1"/>
  <c r="Q2796" i="1"/>
  <c r="Q2792" i="1"/>
  <c r="Q2788" i="1"/>
  <c r="Q2780" i="1"/>
  <c r="Q2772" i="1"/>
  <c r="Q2768" i="1"/>
  <c r="Q2764" i="1"/>
  <c r="Q2760" i="1"/>
  <c r="Q2756" i="1"/>
  <c r="Q2748" i="1"/>
  <c r="Q2744" i="1"/>
  <c r="Q2740" i="1"/>
  <c r="Q2736" i="1"/>
  <c r="Q2732" i="1"/>
  <c r="Q2728" i="1"/>
  <c r="Q2724" i="1"/>
  <c r="Q2720" i="1"/>
  <c r="Q2716" i="1"/>
  <c r="Q2712" i="1"/>
  <c r="Q2708" i="1"/>
  <c r="Q2704" i="1"/>
  <c r="Q2700" i="1"/>
  <c r="Q2696" i="1"/>
  <c r="Q2692" i="1"/>
  <c r="Q2688" i="1"/>
  <c r="Q2684" i="1"/>
  <c r="Q2680" i="1"/>
  <c r="Q2676" i="1"/>
  <c r="Q2672" i="1"/>
  <c r="Q2668" i="1"/>
  <c r="Q2664" i="1"/>
  <c r="Q2660" i="1"/>
  <c r="Q2656" i="1"/>
  <c r="Q2652" i="1"/>
  <c r="Q2648" i="1"/>
  <c r="Q2637" i="1"/>
  <c r="Q2634" i="1"/>
  <c r="Q2632" i="1"/>
  <c r="Q2627" i="1"/>
  <c r="Q2619" i="1"/>
  <c r="Q2612" i="1"/>
  <c r="Q2611" i="1"/>
  <c r="Q2609" i="1"/>
  <c r="Q2604" i="1"/>
  <c r="Q2600" i="1"/>
  <c r="Q2597" i="1"/>
  <c r="Q2593" i="1"/>
  <c r="Q2586" i="1"/>
  <c r="Q2582" i="1"/>
  <c r="Q2578" i="1"/>
  <c r="Q2574" i="1"/>
  <c r="Q2570" i="1"/>
  <c r="Q2566" i="1"/>
  <c r="Q2562" i="1"/>
  <c r="Q2558" i="1"/>
  <c r="Q2554" i="1"/>
  <c r="Q2550" i="1"/>
  <c r="Q2546" i="1"/>
  <c r="Q2542" i="1"/>
  <c r="Q2538" i="1"/>
  <c r="Q2534" i="1"/>
  <c r="Q2530" i="1"/>
  <c r="Q2526" i="1"/>
  <c r="Q2522" i="1"/>
  <c r="Q2518" i="1"/>
  <c r="Q2514" i="1"/>
  <c r="Q2510" i="1"/>
  <c r="Q2506" i="1"/>
  <c r="Q2502" i="1"/>
  <c r="Q2498" i="1"/>
  <c r="Q2494" i="1"/>
  <c r="Q2490" i="1"/>
  <c r="Q2486" i="1"/>
  <c r="Q2482" i="1"/>
  <c r="Q2478" i="1"/>
  <c r="Q2474" i="1"/>
  <c r="Q2470" i="1"/>
  <c r="Q2466" i="1"/>
  <c r="Q2462" i="1"/>
  <c r="Q2458" i="1"/>
  <c r="Q2454" i="1"/>
  <c r="Q2450" i="1"/>
  <c r="Q2446" i="1"/>
  <c r="Q2442" i="1"/>
  <c r="Q2438" i="1"/>
  <c r="Q2434" i="1"/>
  <c r="Q2430" i="1"/>
  <c r="Q2426" i="1"/>
  <c r="Q2422" i="1"/>
  <c r="Q2418" i="1"/>
  <c r="Q2414" i="1"/>
  <c r="Q2410" i="1"/>
  <c r="Q2406" i="1"/>
  <c r="Q2402" i="1"/>
  <c r="Q2398" i="1"/>
  <c r="Q2394" i="1"/>
  <c r="Q2390" i="1"/>
  <c r="Q2386" i="1"/>
  <c r="Q2382" i="1"/>
  <c r="Q2378" i="1"/>
  <c r="Q2374" i="1"/>
  <c r="Q2370" i="1"/>
  <c r="Q2366" i="1"/>
  <c r="Q2362" i="1"/>
  <c r="Q2358" i="1"/>
  <c r="Q2354" i="1"/>
  <c r="Q2350" i="1"/>
  <c r="Q2348" i="1"/>
  <c r="Q2344" i="1"/>
  <c r="Q2340" i="1"/>
  <c r="Q2336" i="1"/>
  <c r="Q2332" i="1"/>
  <c r="Q2328" i="1"/>
  <c r="Q2324" i="1"/>
  <c r="Q2320" i="1"/>
  <c r="Q2316" i="1"/>
  <c r="Q2312" i="1"/>
  <c r="Q2308" i="1"/>
  <c r="Q2304" i="1"/>
  <c r="Q2300" i="1"/>
  <c r="Q2807" i="1"/>
  <c r="Q2803" i="1"/>
  <c r="Q2799" i="1"/>
  <c r="Q2795" i="1"/>
  <c r="Q2791" i="1"/>
  <c r="Q2787" i="1"/>
  <c r="Q2783" i="1"/>
  <c r="Q2779" i="1"/>
  <c r="Q2775" i="1"/>
  <c r="Q2771" i="1"/>
  <c r="Q2767" i="1"/>
  <c r="Q2763" i="1"/>
  <c r="Q2759" i="1"/>
  <c r="Q2755" i="1"/>
  <c r="Q2751" i="1"/>
  <c r="Q2747" i="1"/>
  <c r="Q2743" i="1"/>
  <c r="Q2739" i="1"/>
  <c r="Q2735" i="1"/>
  <c r="Q2731" i="1"/>
  <c r="Q2727" i="1"/>
  <c r="Q2723" i="1"/>
  <c r="Q2719" i="1"/>
  <c r="Q2715" i="1"/>
  <c r="Q2711" i="1"/>
  <c r="Q2707" i="1"/>
  <c r="Q2703" i="1"/>
  <c r="Q2699" i="1"/>
  <c r="Q2695" i="1"/>
  <c r="Q2691" i="1"/>
  <c r="Q2687" i="1"/>
  <c r="Q2683" i="1"/>
  <c r="Q2679" i="1"/>
  <c r="Q2675" i="1"/>
  <c r="Q2671" i="1"/>
  <c r="Q2667" i="1"/>
  <c r="Q2663" i="1"/>
  <c r="Q2659" i="1"/>
  <c r="Q2655" i="1"/>
  <c r="Q2651" i="1"/>
  <c r="Q2647" i="1"/>
  <c r="Q2645" i="1"/>
  <c r="Q2642" i="1"/>
  <c r="Q2636" i="1"/>
  <c r="Q2631" i="1"/>
  <c r="Q2628" i="1"/>
  <c r="Q2626" i="1"/>
  <c r="Q2622" i="1"/>
  <c r="Q2618" i="1"/>
  <c r="Q2615" i="1"/>
  <c r="Q2608" i="1"/>
  <c r="Q2606" i="1"/>
  <c r="Q2603" i="1"/>
  <c r="Q2599" i="1"/>
  <c r="Q2596" i="1"/>
  <c r="Q2592" i="1"/>
  <c r="Q2589" i="1"/>
  <c r="Q2585" i="1"/>
  <c r="Q2581" i="1"/>
  <c r="Q2577" i="1"/>
  <c r="Q2573" i="1"/>
  <c r="Q2569" i="1"/>
  <c r="Q2565" i="1"/>
  <c r="Q2561" i="1"/>
  <c r="Q2557" i="1"/>
  <c r="Q2553" i="1"/>
  <c r="Q2549" i="1"/>
  <c r="Q2545" i="1"/>
  <c r="Q2541" i="1"/>
  <c r="Q2537" i="1"/>
  <c r="Q2533" i="1"/>
  <c r="Q2529" i="1"/>
  <c r="Q2525" i="1"/>
  <c r="Q2521" i="1"/>
  <c r="Q2517" i="1"/>
  <c r="Q2513" i="1"/>
  <c r="Q2509" i="1"/>
  <c r="Q2505" i="1"/>
  <c r="Q2501" i="1"/>
  <c r="Q2497" i="1"/>
  <c r="Q2493" i="1"/>
  <c r="Q2489" i="1"/>
  <c r="Q2485" i="1"/>
  <c r="Q2481" i="1"/>
  <c r="Q2477" i="1"/>
  <c r="Q2473" i="1"/>
  <c r="Q2469" i="1"/>
  <c r="Q2465" i="1"/>
  <c r="Q2461" i="1"/>
  <c r="Q2457" i="1"/>
  <c r="Q2453" i="1"/>
  <c r="Q2449" i="1"/>
  <c r="Q2445" i="1"/>
  <c r="Q2441" i="1"/>
  <c r="Q2437" i="1"/>
  <c r="Q2433" i="1"/>
  <c r="Q2429" i="1"/>
  <c r="Q2425" i="1"/>
  <c r="Q2421" i="1"/>
  <c r="Q2417" i="1"/>
  <c r="Q2413" i="1"/>
  <c r="Q2409" i="1"/>
  <c r="Q2405" i="1"/>
  <c r="Q2401" i="1"/>
  <c r="Q2397" i="1"/>
  <c r="Q2393" i="1"/>
  <c r="Q2389" i="1"/>
  <c r="Q2385" i="1"/>
  <c r="Q2381" i="1"/>
  <c r="Q2377" i="1"/>
  <c r="Q2373" i="1"/>
  <c r="Q2369" i="1"/>
  <c r="Q2365" i="1"/>
  <c r="Q2361" i="1"/>
  <c r="Q2357" i="1"/>
  <c r="Q2353" i="1"/>
  <c r="Q2349" i="1"/>
  <c r="Q2347" i="1"/>
  <c r="Q2343" i="1"/>
  <c r="Q2339" i="1"/>
  <c r="Q2335" i="1"/>
  <c r="Q2331" i="1"/>
  <c r="Q2327" i="1"/>
  <c r="Q2323" i="1"/>
  <c r="Q2319" i="1"/>
  <c r="Q2315" i="1"/>
  <c r="Q2311" i="1"/>
  <c r="Q2307" i="1"/>
  <c r="Q2303" i="1"/>
  <c r="Q2299" i="1"/>
  <c r="X2398" i="1"/>
  <c r="X2390" i="1"/>
  <c r="X2508" i="1"/>
  <c r="X2548" i="1"/>
  <c r="X2532" i="1"/>
  <c r="X2524" i="1"/>
  <c r="X2572" i="1"/>
  <c r="X2564" i="1"/>
  <c r="X2540" i="1"/>
  <c r="X2556" i="1"/>
  <c r="X2316" i="1"/>
  <c r="X2308" i="1"/>
  <c r="X2665" i="1"/>
  <c r="Q2784" i="1"/>
  <c r="Q2776" i="1"/>
  <c r="Q2752" i="1"/>
  <c r="X2729" i="1"/>
  <c r="X2679" i="1"/>
  <c r="X2672" i="1"/>
  <c r="X2707" i="1"/>
  <c r="X2801" i="1"/>
  <c r="X2625" i="1"/>
  <c r="X2737" i="1"/>
  <c r="X2621" i="1"/>
  <c r="X2793" i="1"/>
  <c r="X2650" i="1"/>
  <c r="X2769" i="1"/>
  <c r="X2645" i="1"/>
  <c r="X2721" i="1"/>
  <c r="X2785" i="1"/>
  <c r="X2777" i="1"/>
  <c r="X2713" i="1"/>
  <c r="X2701" i="1"/>
  <c r="X2640" i="1"/>
  <c r="X2761" i="1"/>
  <c r="X2753" i="1"/>
  <c r="X2694" i="1"/>
  <c r="X2745" i="1"/>
  <c r="X2687" i="1"/>
  <c r="X2635" i="1"/>
  <c r="X2598" i="1"/>
  <c r="X2381" i="1"/>
  <c r="X2516" i="1"/>
  <c r="X2477" i="1"/>
  <c r="X2365" i="1"/>
  <c r="X2728" i="1"/>
  <c r="X2700" i="1"/>
  <c r="X2800" i="1"/>
  <c r="X2644" i="1"/>
  <c r="X2461" i="1"/>
  <c r="X2389" i="1"/>
  <c r="X2768" i="1"/>
  <c r="X2671" i="1"/>
  <c r="X2492" i="1"/>
  <c r="X2624" i="1"/>
  <c r="X2583" i="1"/>
  <c r="X2784" i="1"/>
  <c r="X2760" i="1"/>
  <c r="X2605" i="1"/>
  <c r="X2485" i="1"/>
  <c r="X2413" i="1"/>
  <c r="X2775" i="1"/>
  <c r="X2735" i="1"/>
  <c r="X2436" i="1"/>
  <c r="X2372" i="1"/>
  <c r="X2752" i="1"/>
  <c r="X2792" i="1"/>
  <c r="X2720" i="1"/>
  <c r="X2693" i="1"/>
  <c r="X2664" i="1"/>
  <c r="X2620" i="1"/>
  <c r="X2571" i="1"/>
  <c r="X2539" i="1"/>
  <c r="X2453" i="1"/>
  <c r="X2429" i="1"/>
  <c r="X2339" i="1"/>
  <c r="X2552" i="1"/>
  <c r="X2497" i="1"/>
  <c r="X2490" i="1"/>
  <c r="X2712" i="1"/>
  <c r="X2686" i="1"/>
  <c r="X2657" i="1"/>
  <c r="X2613" i="1"/>
  <c r="X2732" i="1"/>
  <c r="X2716" i="1"/>
  <c r="X2675" i="1"/>
  <c r="X2653" i="1"/>
  <c r="X2642" i="1"/>
  <c r="X2601" i="1"/>
  <c r="X2535" i="1"/>
  <c r="X2489" i="1"/>
  <c r="X2473" i="1"/>
  <c r="X2654" i="1"/>
  <c r="X2418" i="1"/>
  <c r="X2362" i="1"/>
  <c r="X2445" i="1"/>
  <c r="X2331" i="1"/>
  <c r="X2803" i="1"/>
  <c r="X2763" i="1"/>
  <c r="X2747" i="1"/>
  <c r="X2739" i="1"/>
  <c r="X2731" i="1"/>
  <c r="X2723" i="1"/>
  <c r="X2681" i="1"/>
  <c r="X2674" i="1"/>
  <c r="X2667" i="1"/>
  <c r="X2632" i="1"/>
  <c r="X2627" i="1"/>
  <c r="X2586" i="1"/>
  <c r="X2578" i="1"/>
  <c r="X2574" i="1"/>
  <c r="X2566" i="1"/>
  <c r="X2558" i="1"/>
  <c r="X2503" i="1"/>
  <c r="X2456" i="1"/>
  <c r="X2448" i="1"/>
  <c r="X2440" i="1"/>
  <c r="X2392" i="1"/>
  <c r="X2376" i="1"/>
  <c r="X2709" i="1"/>
  <c r="X2661" i="1"/>
  <c r="X2426" i="1"/>
  <c r="X2744" i="1"/>
  <c r="X2563" i="1"/>
  <c r="X2531" i="1"/>
  <c r="X2405" i="1"/>
  <c r="X2776" i="1"/>
  <c r="X2590" i="1"/>
  <c r="X2500" i="1"/>
  <c r="X2469" i="1"/>
  <c r="X2373" i="1"/>
  <c r="X2349" i="1"/>
  <c r="X2808" i="1"/>
  <c r="X2736" i="1"/>
  <c r="X2678" i="1"/>
  <c r="X2649" i="1"/>
  <c r="X2629" i="1"/>
  <c r="X2610" i="1"/>
  <c r="X2555" i="1"/>
  <c r="X2523" i="1"/>
  <c r="X2437" i="1"/>
  <c r="X2421" i="1"/>
  <c r="X2397" i="1"/>
  <c r="X2347" i="1"/>
  <c r="X2307" i="1"/>
  <c r="X2794" i="1"/>
  <c r="X2778" i="1"/>
  <c r="X2754" i="1"/>
  <c r="X2730" i="1"/>
  <c r="X2714" i="1"/>
  <c r="X2636" i="1"/>
  <c r="X2622" i="1"/>
  <c r="X2599" i="1"/>
  <c r="X2573" i="1"/>
  <c r="X2533" i="1"/>
  <c r="X2518" i="1"/>
  <c r="X2510" i="1"/>
  <c r="X2439" i="1"/>
  <c r="X2415" i="1"/>
  <c r="X2375" i="1"/>
  <c r="X2351" i="1"/>
  <c r="X2309" i="1"/>
  <c r="X2352" i="1"/>
  <c r="X2368" i="1"/>
  <c r="X2326" i="1"/>
  <c r="X2310" i="1"/>
  <c r="X2303" i="1"/>
  <c r="X2327" i="1"/>
  <c r="X2343" i="1"/>
  <c r="X2417" i="1"/>
  <c r="X2393" i="1"/>
  <c r="X2369" i="1"/>
  <c r="X2353" i="1"/>
  <c r="X2455" i="1"/>
  <c r="X2471" i="1"/>
  <c r="X2447" i="1"/>
  <c r="X2391" i="1"/>
  <c r="X2399" i="1"/>
  <c r="X2383" i="1"/>
  <c r="X2802" i="1"/>
  <c r="X2479" i="1"/>
  <c r="X2680" i="1"/>
  <c r="X2651" i="1"/>
  <c r="X2695" i="1"/>
  <c r="X2565" i="1"/>
  <c r="X2385" i="1"/>
  <c r="X2762" i="1"/>
  <c r="X2626" i="1"/>
  <c r="X2592" i="1"/>
  <c r="X2786" i="1"/>
  <c r="X2641" i="1"/>
  <c r="X2549" i="1"/>
  <c r="X2494" i="1"/>
  <c r="X2472" i="1"/>
  <c r="X2738" i="1"/>
  <c r="X2631" i="1"/>
  <c r="X2541" i="1"/>
  <c r="X2593" i="1"/>
  <c r="X2696" i="1"/>
  <c r="X2495" i="1"/>
  <c r="X2666" i="1"/>
  <c r="X2557" i="1"/>
  <c r="X2770" i="1"/>
  <c r="X2722" i="1"/>
  <c r="X2615" i="1"/>
  <c r="X2409" i="1"/>
  <c r="X2311" i="1"/>
  <c r="X2608" i="1"/>
  <c r="X2441" i="1"/>
  <c r="X2697" i="1"/>
  <c r="X2780" i="1"/>
  <c r="X2596" i="1"/>
  <c r="X2451" i="1"/>
  <c r="X2425" i="1"/>
  <c r="X2401" i="1"/>
  <c r="X2361" i="1"/>
  <c r="X2319" i="1"/>
  <c r="X2370" i="1"/>
  <c r="X2334" i="1"/>
  <c r="X2333" i="1"/>
  <c r="X2764" i="1"/>
  <c r="X2543" i="1"/>
  <c r="X2660" i="1"/>
  <c r="X2480" i="1"/>
  <c r="X2464" i="1"/>
  <c r="X2408" i="1"/>
  <c r="X2772" i="1"/>
  <c r="X2755" i="1"/>
  <c r="X2673" i="1"/>
  <c r="X2658" i="1"/>
  <c r="X2585" i="1"/>
  <c r="X2525" i="1"/>
  <c r="X2487" i="1"/>
  <c r="X2377" i="1"/>
  <c r="X2360" i="1"/>
  <c r="X2544" i="1"/>
  <c r="X2788" i="1"/>
  <c r="X2607" i="1"/>
  <c r="X2400" i="1"/>
  <c r="X2659" i="1"/>
  <c r="X2646" i="1"/>
  <c r="X2637" i="1"/>
  <c r="X2526" i="1"/>
  <c r="X2746" i="1"/>
  <c r="X2704" i="1"/>
  <c r="X2787" i="1"/>
  <c r="X2771" i="1"/>
  <c r="X2702" i="1"/>
  <c r="X2542" i="1"/>
  <c r="X2502" i="1"/>
  <c r="X2449" i="1"/>
  <c r="X2433" i="1"/>
  <c r="X2655" i="1"/>
  <c r="X2779" i="1"/>
  <c r="X2652" i="1"/>
  <c r="X2611" i="1"/>
  <c r="X2553" i="1"/>
  <c r="X2488" i="1"/>
  <c r="X2703" i="1"/>
  <c r="X2550" i="1"/>
  <c r="X2726" i="1"/>
  <c r="X2662" i="1"/>
  <c r="X2475" i="1"/>
  <c r="X2329" i="1"/>
  <c r="X2305" i="1"/>
  <c r="X2491" i="1"/>
  <c r="X2677" i="1"/>
  <c r="X2379" i="1"/>
  <c r="X2742" i="1"/>
  <c r="X2577" i="1"/>
  <c r="X2411" i="1"/>
  <c r="X2387" i="1"/>
  <c r="X2338" i="1"/>
  <c r="X2698" i="1"/>
  <c r="X2514" i="1"/>
  <c r="X2337" i="1"/>
  <c r="X2766" i="1"/>
  <c r="X2443" i="1"/>
  <c r="X2419" i="1"/>
  <c r="X2774" i="1"/>
  <c r="X2313" i="1"/>
  <c r="X2798" i="1"/>
  <c r="X2684" i="1"/>
  <c r="X2498" i="1"/>
  <c r="X2750" i="1"/>
  <c r="X2711" i="1"/>
  <c r="X2628" i="1"/>
  <c r="X2521" i="1"/>
  <c r="X2459" i="1"/>
  <c r="X2427" i="1"/>
  <c r="X2710" i="1"/>
  <c r="X2669" i="1"/>
  <c r="X2603" i="1"/>
  <c r="X2483" i="1"/>
  <c r="X2705" i="1"/>
  <c r="X2581" i="1"/>
  <c r="X2537" i="1"/>
  <c r="X2355" i="1"/>
  <c r="X2345" i="1"/>
  <c r="X2782" i="1"/>
  <c r="X2561" i="1"/>
  <c r="X2395" i="1"/>
  <c r="X2734" i="1"/>
  <c r="X2643" i="1"/>
  <c r="X2363" i="1"/>
  <c r="X2806" i="1"/>
  <c r="X2758" i="1"/>
  <c r="X2708" i="1"/>
  <c r="X2618" i="1"/>
  <c r="X2589" i="1"/>
  <c r="X2545" i="1"/>
  <c r="X2506" i="1"/>
  <c r="X2435" i="1"/>
  <c r="X2403" i="1"/>
  <c r="X2321" i="1"/>
  <c r="X2790" i="1"/>
  <c r="X2756" i="1"/>
  <c r="X2718" i="1"/>
  <c r="X2691" i="1"/>
  <c r="X2569" i="1"/>
  <c r="X2529" i="1"/>
  <c r="X2467" i="1"/>
  <c r="X2444" i="1"/>
  <c r="X2371" i="1"/>
  <c r="X2656" i="1"/>
  <c r="X2380" i="1"/>
  <c r="X2795" i="1"/>
  <c r="X2715" i="1"/>
  <c r="X2688" i="1"/>
  <c r="X2600" i="1"/>
  <c r="X2534" i="1"/>
  <c r="X2783" i="1"/>
  <c r="X2719" i="1"/>
  <c r="X2663" i="1"/>
  <c r="X2609" i="1"/>
  <c r="X2582" i="1"/>
  <c r="X2546" i="1"/>
  <c r="X2515" i="1"/>
  <c r="X2484" i="1"/>
  <c r="X2452" i="1"/>
  <c r="X2388" i="1"/>
  <c r="X2346" i="1"/>
  <c r="X2805" i="1"/>
  <c r="X2797" i="1"/>
  <c r="X2765" i="1"/>
  <c r="X2757" i="1"/>
  <c r="X2741" i="1"/>
  <c r="X2725" i="1"/>
  <c r="X2639" i="1"/>
  <c r="X2602" i="1"/>
  <c r="X2328" i="1"/>
  <c r="X2799" i="1"/>
  <c r="X2460" i="1"/>
  <c r="X2587" i="1"/>
  <c r="X2781" i="1"/>
  <c r="X2749" i="1"/>
  <c r="X2733" i="1"/>
  <c r="X2717" i="1"/>
  <c r="X2623" i="1"/>
  <c r="X2560" i="1"/>
  <c r="X2466" i="1"/>
  <c r="X2402" i="1"/>
  <c r="X2354" i="1"/>
  <c r="X2336" i="1"/>
  <c r="X2312" i="1"/>
  <c r="X2634" i="1"/>
  <c r="X2554" i="1"/>
  <c r="X2522" i="1"/>
  <c r="X2633" i="1"/>
  <c r="X2496" i="1"/>
  <c r="X2796" i="1"/>
  <c r="X2751" i="1"/>
  <c r="X2692" i="1"/>
  <c r="X2619" i="1"/>
  <c r="X2597" i="1"/>
  <c r="X2562" i="1"/>
  <c r="X2530" i="1"/>
  <c r="X2499" i="1"/>
  <c r="X2468" i="1"/>
  <c r="X2420" i="1"/>
  <c r="X2356" i="1"/>
  <c r="X2314" i="1"/>
  <c r="X2791" i="1"/>
  <c r="X2727" i="1"/>
  <c r="X2670" i="1"/>
  <c r="X2396" i="1"/>
  <c r="X2773" i="1"/>
  <c r="X2690" i="1"/>
  <c r="X2676" i="1"/>
  <c r="X2647" i="1"/>
  <c r="X2576" i="1"/>
  <c r="X2474" i="1"/>
  <c r="X2450" i="1"/>
  <c r="X2442" i="1"/>
  <c r="X2434" i="1"/>
  <c r="X2410" i="1"/>
  <c r="X2344" i="1"/>
  <c r="X2304" i="1"/>
  <c r="X2612" i="1"/>
  <c r="X2404" i="1"/>
  <c r="X2575" i="1"/>
  <c r="X2527" i="1"/>
  <c r="X2743" i="1"/>
  <c r="X2412" i="1"/>
  <c r="X2306" i="1"/>
  <c r="X2804" i="1"/>
  <c r="X2759" i="1"/>
  <c r="X2740" i="1"/>
  <c r="X2699" i="1"/>
  <c r="X2682" i="1"/>
  <c r="X2428" i="1"/>
  <c r="X2364" i="1"/>
  <c r="X2322" i="1"/>
  <c r="X2789" i="1"/>
  <c r="X2683" i="1"/>
  <c r="X2668" i="1"/>
  <c r="X2617" i="1"/>
  <c r="X2595" i="1"/>
  <c r="X2588" i="1"/>
  <c r="X2580" i="1"/>
  <c r="X2568" i="1"/>
  <c r="X2536" i="1"/>
  <c r="X2528" i="1"/>
  <c r="X2520" i="1"/>
  <c r="X2513" i="1"/>
  <c r="X2505" i="1"/>
  <c r="X2482" i="1"/>
  <c r="X2458" i="1"/>
  <c r="X2394" i="1"/>
  <c r="X2386" i="1"/>
  <c r="X2378" i="1"/>
  <c r="X2320" i="1"/>
  <c r="X2638" i="1"/>
  <c r="X2616" i="1"/>
  <c r="X2594" i="1"/>
  <c r="X2579" i="1"/>
  <c r="X2567" i="1"/>
  <c r="X2559" i="1"/>
  <c r="X2551" i="1"/>
  <c r="X2519" i="1"/>
  <c r="X2512" i="1"/>
  <c r="X2504" i="1"/>
  <c r="X2481" i="1"/>
  <c r="X2465" i="1"/>
  <c r="X2807" i="1"/>
  <c r="X2724" i="1"/>
  <c r="X2685" i="1"/>
  <c r="X2767" i="1"/>
  <c r="X2748" i="1"/>
  <c r="X2706" i="1"/>
  <c r="X2689" i="1"/>
  <c r="X2648" i="1"/>
  <c r="X2604" i="1"/>
  <c r="X2570" i="1"/>
  <c r="X2538" i="1"/>
  <c r="X2507" i="1"/>
  <c r="X2476" i="1"/>
  <c r="X2330" i="1"/>
  <c r="X2457" i="1"/>
  <c r="S2230" i="1" l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Q2297" i="1" l="1"/>
  <c r="Q2293" i="1"/>
  <c r="Q2289" i="1"/>
  <c r="Q2285" i="1"/>
  <c r="Q2281" i="1"/>
  <c r="Q2277" i="1"/>
  <c r="Q2273" i="1"/>
  <c r="Q2269" i="1"/>
  <c r="Q2265" i="1"/>
  <c r="Q2261" i="1"/>
  <c r="Q2257" i="1"/>
  <c r="Q2253" i="1"/>
  <c r="Q2249" i="1"/>
  <c r="Q2245" i="1"/>
  <c r="Q2241" i="1"/>
  <c r="Q2237" i="1"/>
  <c r="Q2233" i="1"/>
  <c r="Q2296" i="1"/>
  <c r="Q2292" i="1"/>
  <c r="Q2288" i="1"/>
  <c r="Q2284" i="1"/>
  <c r="Q2280" i="1"/>
  <c r="Q2276" i="1"/>
  <c r="Q2272" i="1"/>
  <c r="Q2268" i="1"/>
  <c r="Q2264" i="1"/>
  <c r="Q2260" i="1"/>
  <c r="Q2256" i="1"/>
  <c r="Q2252" i="1"/>
  <c r="Q2248" i="1"/>
  <c r="Q2244" i="1"/>
  <c r="Q2240" i="1"/>
  <c r="Q2236" i="1"/>
  <c r="Q2232" i="1"/>
  <c r="Q2295" i="1"/>
  <c r="Q2291" i="1"/>
  <c r="Q2287" i="1"/>
  <c r="Q2283" i="1"/>
  <c r="Q2279" i="1"/>
  <c r="Q2275" i="1"/>
  <c r="Q2271" i="1"/>
  <c r="Q2267" i="1"/>
  <c r="Q2263" i="1"/>
  <c r="Q2259" i="1"/>
  <c r="Q2255" i="1"/>
  <c r="Q2251" i="1"/>
  <c r="Q2247" i="1"/>
  <c r="Q2243" i="1"/>
  <c r="Q2239" i="1"/>
  <c r="Q2235" i="1"/>
  <c r="Q2231" i="1"/>
  <c r="Q2298" i="1"/>
  <c r="Q2294" i="1"/>
  <c r="Q2290" i="1"/>
  <c r="Q2286" i="1"/>
  <c r="Q2282" i="1"/>
  <c r="Q2278" i="1"/>
  <c r="Q2274" i="1"/>
  <c r="Q2270" i="1"/>
  <c r="Q2266" i="1"/>
  <c r="Q2262" i="1"/>
  <c r="Q2258" i="1"/>
  <c r="Q2254" i="1"/>
  <c r="Q2250" i="1"/>
  <c r="Q2246" i="1"/>
  <c r="Q2242" i="1"/>
  <c r="Q2238" i="1"/>
  <c r="Q2234" i="1"/>
  <c r="Q2230" i="1"/>
  <c r="X2287" i="1"/>
  <c r="X2293" i="1"/>
  <c r="X2285" i="1"/>
  <c r="X2277" i="1"/>
  <c r="X2269" i="1"/>
  <c r="X2261" i="1"/>
  <c r="X2253" i="1"/>
  <c r="X2245" i="1"/>
  <c r="X2237" i="1"/>
  <c r="X2288" i="1"/>
  <c r="X2272" i="1"/>
  <c r="X2264" i="1"/>
  <c r="X2256" i="1"/>
  <c r="X2271" i="1"/>
  <c r="X2294" i="1"/>
  <c r="X2262" i="1"/>
  <c r="X2230" i="1"/>
  <c r="X2249" i="1"/>
  <c r="X2238" i="1"/>
  <c r="X2257" i="1"/>
  <c r="X2279" i="1"/>
  <c r="X2234" i="1"/>
  <c r="X2274" i="1"/>
  <c r="X2255" i="1"/>
  <c r="X2254" i="1"/>
  <c r="X2241" i="1"/>
  <c r="X2297" i="1"/>
  <c r="X2281" i="1"/>
  <c r="X2273" i="1"/>
  <c r="X2265" i="1"/>
  <c r="X2233" i="1"/>
  <c r="X2283" i="1"/>
  <c r="X2266" i="1"/>
  <c r="X2247" i="1"/>
  <c r="X2239" i="1"/>
  <c r="X2286" i="1"/>
  <c r="X2270" i="1"/>
  <c r="X2242" i="1"/>
  <c r="X2282" i="1"/>
  <c r="X2280" i="1"/>
  <c r="X2246" i="1"/>
  <c r="X2296" i="1"/>
  <c r="X2278" i="1"/>
  <c r="X2275" i="1"/>
  <c r="X2240" i="1"/>
  <c r="X2295" i="1"/>
  <c r="X2263" i="1"/>
  <c r="X2243" i="1"/>
  <c r="X2231" i="1"/>
  <c r="X2248" i="1"/>
  <c r="X2232" i="1"/>
  <c r="X2276" i="1"/>
  <c r="X2284" i="1"/>
  <c r="X2291" i="1"/>
  <c r="X2250" i="1"/>
  <c r="X2290" i="1"/>
  <c r="X2259" i="1"/>
  <c r="X2251" i="1"/>
  <c r="X2258" i="1"/>
  <c r="X2298" i="1"/>
  <c r="X2267" i="1"/>
  <c r="X2235" i="1"/>
  <c r="X2244" i="1"/>
  <c r="X2289" i="1"/>
  <c r="X2252" i="1"/>
  <c r="X2292" i="1"/>
  <c r="X2236" i="1"/>
  <c r="X2260" i="1"/>
  <c r="X2268" i="1"/>
  <c r="Q2080" i="1" l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563" i="1" l="1"/>
  <c r="Q567" i="1"/>
  <c r="Q571" i="1"/>
  <c r="Q575" i="1"/>
  <c r="Q579" i="1"/>
  <c r="Q583" i="1"/>
  <c r="Q587" i="1"/>
  <c r="Q591" i="1"/>
  <c r="Q595" i="1"/>
  <c r="Q599" i="1"/>
  <c r="Q603" i="1"/>
  <c r="Q607" i="1"/>
  <c r="Q611" i="1"/>
  <c r="Q615" i="1"/>
  <c r="Q619" i="1"/>
  <c r="Q943" i="1"/>
  <c r="Q947" i="1"/>
  <c r="Q951" i="1"/>
  <c r="Q955" i="1"/>
  <c r="Q959" i="1"/>
  <c r="Q963" i="1"/>
  <c r="Q967" i="1"/>
  <c r="Q971" i="1"/>
  <c r="Q975" i="1"/>
  <c r="Q979" i="1"/>
  <c r="Q983" i="1"/>
  <c r="Q987" i="1"/>
  <c r="Q991" i="1"/>
  <c r="Q995" i="1"/>
  <c r="Q999" i="1"/>
  <c r="Q1003" i="1"/>
  <c r="Q1007" i="1"/>
  <c r="Q1011" i="1"/>
  <c r="Q1015" i="1"/>
  <c r="Q1019" i="1"/>
  <c r="Q1023" i="1"/>
  <c r="Q1027" i="1"/>
  <c r="Q1031" i="1"/>
  <c r="Q1035" i="1"/>
  <c r="Q1039" i="1"/>
  <c r="Q1043" i="1"/>
  <c r="Q1047" i="1"/>
  <c r="Q1051" i="1"/>
  <c r="Q1055" i="1"/>
  <c r="Q1059" i="1"/>
  <c r="Q1063" i="1"/>
  <c r="Q1067" i="1"/>
  <c r="Q1071" i="1"/>
  <c r="Q1075" i="1"/>
  <c r="Q1079" i="1"/>
  <c r="Q1083" i="1"/>
  <c r="Q1087" i="1"/>
  <c r="Q1091" i="1"/>
  <c r="Q1095" i="1"/>
  <c r="Q1099" i="1"/>
  <c r="Q1103" i="1"/>
  <c r="Q1107" i="1"/>
  <c r="Q1111" i="1"/>
  <c r="Q1115" i="1"/>
  <c r="Q1119" i="1"/>
  <c r="Q1123" i="1"/>
  <c r="Q1127" i="1"/>
  <c r="Q1131" i="1"/>
  <c r="Q1135" i="1"/>
  <c r="Q1139" i="1"/>
  <c r="Q1143" i="1"/>
  <c r="Q1147" i="1"/>
  <c r="Q1151" i="1"/>
  <c r="Q1155" i="1"/>
  <c r="Q1159" i="1"/>
  <c r="Q1163" i="1"/>
  <c r="Q1167" i="1"/>
  <c r="Q1171" i="1"/>
  <c r="Q1175" i="1"/>
  <c r="Q1179" i="1"/>
  <c r="Q1183" i="1"/>
  <c r="Q1187" i="1"/>
  <c r="Q1191" i="1"/>
  <c r="Q1195" i="1"/>
  <c r="Q1199" i="1"/>
  <c r="Q1203" i="1"/>
  <c r="Q1207" i="1"/>
  <c r="Q1211" i="1"/>
  <c r="Q1215" i="1"/>
  <c r="Q1219" i="1"/>
  <c r="Q1223" i="1"/>
  <c r="Q1227" i="1"/>
  <c r="Q1231" i="1"/>
  <c r="Q1235" i="1"/>
  <c r="Q1239" i="1"/>
  <c r="Q1243" i="1"/>
  <c r="Q1247" i="1"/>
  <c r="Q1251" i="1"/>
  <c r="Q1255" i="1"/>
  <c r="Q1259" i="1"/>
  <c r="Q1263" i="1"/>
  <c r="Q1267" i="1"/>
  <c r="Q1271" i="1"/>
  <c r="Q1275" i="1"/>
  <c r="Q1279" i="1"/>
  <c r="Q1283" i="1"/>
  <c r="Q1287" i="1"/>
  <c r="Q1291" i="1"/>
  <c r="Q1295" i="1"/>
  <c r="Q1299" i="1"/>
  <c r="Q1303" i="1"/>
  <c r="Q1307" i="1"/>
  <c r="Q1311" i="1"/>
  <c r="Q1315" i="1"/>
  <c r="Q1319" i="1"/>
  <c r="Q1323" i="1"/>
  <c r="Q1327" i="1"/>
  <c r="Q1331" i="1"/>
  <c r="Q1335" i="1"/>
  <c r="Q1339" i="1"/>
  <c r="Q1343" i="1"/>
  <c r="Q1347" i="1"/>
  <c r="Q1351" i="1"/>
  <c r="Q1355" i="1"/>
  <c r="Q1359" i="1"/>
  <c r="Q1363" i="1"/>
  <c r="Q1367" i="1"/>
  <c r="Q1371" i="1"/>
  <c r="Q1375" i="1"/>
  <c r="Q1379" i="1"/>
  <c r="Q1383" i="1"/>
  <c r="Q1387" i="1"/>
  <c r="Q1391" i="1"/>
  <c r="Q1395" i="1"/>
  <c r="Q1399" i="1"/>
  <c r="Q1403" i="1"/>
  <c r="Q1407" i="1"/>
  <c r="Q1411" i="1"/>
  <c r="Q1415" i="1"/>
  <c r="Q1419" i="1"/>
  <c r="Q1423" i="1"/>
  <c r="Q1427" i="1"/>
  <c r="Q1431" i="1"/>
  <c r="Q1435" i="1"/>
  <c r="Q1439" i="1"/>
  <c r="Q1443" i="1"/>
  <c r="Q1447" i="1"/>
  <c r="Q1451" i="1"/>
  <c r="Q1455" i="1"/>
  <c r="Q1459" i="1"/>
  <c r="Q1463" i="1"/>
  <c r="Q1467" i="1"/>
  <c r="Q1471" i="1"/>
  <c r="Q1475" i="1"/>
  <c r="Q1479" i="1"/>
  <c r="Q1483" i="1"/>
  <c r="Q1487" i="1"/>
  <c r="Q1491" i="1"/>
  <c r="Q1495" i="1"/>
  <c r="Q1499" i="1"/>
  <c r="Q1503" i="1"/>
  <c r="Q1507" i="1"/>
  <c r="Q1511" i="1"/>
  <c r="Q1515" i="1"/>
  <c r="Q1519" i="1"/>
  <c r="Q1523" i="1"/>
  <c r="Q1527" i="1"/>
  <c r="Q1531" i="1"/>
  <c r="Q1535" i="1"/>
  <c r="Q1539" i="1"/>
  <c r="Q1543" i="1"/>
  <c r="Q1547" i="1"/>
  <c r="Q1551" i="1"/>
  <c r="Q1555" i="1"/>
  <c r="Q1559" i="1"/>
  <c r="Q1563" i="1"/>
  <c r="Q1567" i="1"/>
  <c r="Q1571" i="1"/>
  <c r="Q1575" i="1"/>
  <c r="Q1579" i="1"/>
  <c r="Q1583" i="1"/>
  <c r="Q1587" i="1"/>
  <c r="Q1591" i="1"/>
  <c r="Q1595" i="1"/>
  <c r="Q1599" i="1"/>
  <c r="Q1603" i="1"/>
  <c r="Q1607" i="1"/>
  <c r="Q1611" i="1"/>
  <c r="Q1615" i="1"/>
  <c r="Q1619" i="1"/>
  <c r="Q1623" i="1"/>
  <c r="Q1627" i="1"/>
  <c r="Q1631" i="1"/>
  <c r="Q1635" i="1"/>
  <c r="Q1639" i="1"/>
  <c r="Q1643" i="1"/>
  <c r="Q1647" i="1"/>
  <c r="Q1651" i="1"/>
  <c r="Q1655" i="1"/>
  <c r="Q1659" i="1"/>
  <c r="Q1663" i="1"/>
  <c r="Q1667" i="1"/>
  <c r="Q1671" i="1"/>
  <c r="Q1675" i="1"/>
  <c r="Q1679" i="1"/>
  <c r="Q1683" i="1"/>
  <c r="Q1687" i="1"/>
  <c r="Q1691" i="1"/>
  <c r="Q1695" i="1"/>
  <c r="Q1699" i="1"/>
  <c r="Q1703" i="1"/>
  <c r="Q1707" i="1"/>
  <c r="Q1711" i="1"/>
  <c r="Q1714" i="1"/>
  <c r="Q1718" i="1"/>
  <c r="Q1722" i="1"/>
  <c r="Q1729" i="1"/>
  <c r="Q1733" i="1"/>
  <c r="Q1737" i="1"/>
  <c r="Q1741" i="1"/>
  <c r="Q1745" i="1"/>
  <c r="Q1749" i="1"/>
  <c r="Q1753" i="1"/>
  <c r="Q1757" i="1"/>
  <c r="Q1761" i="1"/>
  <c r="Q1765" i="1"/>
  <c r="Q1769" i="1"/>
  <c r="Q1773" i="1"/>
  <c r="Q1777" i="1"/>
  <c r="Q1781" i="1"/>
  <c r="Q1785" i="1"/>
  <c r="Q1789" i="1"/>
  <c r="Q1793" i="1"/>
  <c r="Q1797" i="1"/>
  <c r="Q1801" i="1"/>
  <c r="Q1805" i="1"/>
  <c r="Q1809" i="1"/>
  <c r="Q1813" i="1"/>
  <c r="Q1817" i="1"/>
  <c r="Q1821" i="1"/>
  <c r="Q1825" i="1"/>
  <c r="Q1829" i="1"/>
  <c r="Q1833" i="1"/>
  <c r="Q1837" i="1"/>
  <c r="Q1841" i="1"/>
  <c r="Q1845" i="1"/>
  <c r="Q1849" i="1"/>
  <c r="Q1853" i="1"/>
  <c r="Q1856" i="1"/>
  <c r="Q1864" i="1"/>
  <c r="Q1868" i="1"/>
  <c r="Q1876" i="1"/>
  <c r="Q1879" i="1"/>
  <c r="Q1887" i="1"/>
  <c r="Q1891" i="1"/>
  <c r="Q1900" i="1"/>
  <c r="Q1905" i="1"/>
  <c r="Q1910" i="1"/>
  <c r="Q1915" i="1"/>
  <c r="Q1920" i="1"/>
  <c r="Q1925" i="1"/>
  <c r="Q1930" i="1"/>
  <c r="Q1935" i="1"/>
  <c r="Q1940" i="1"/>
  <c r="Q1946" i="1"/>
  <c r="Q1956" i="1"/>
  <c r="Q1961" i="1"/>
  <c r="Q1964" i="1"/>
  <c r="Q1971" i="1"/>
  <c r="Q1975" i="1"/>
  <c r="Q1977" i="1"/>
  <c r="Q1983" i="1"/>
  <c r="Q1988" i="1"/>
  <c r="Q1989" i="1"/>
  <c r="Q2083" i="1"/>
  <c r="Q2085" i="1"/>
  <c r="Q2089" i="1"/>
  <c r="Q2093" i="1"/>
  <c r="Q2097" i="1"/>
  <c r="Q2099" i="1"/>
  <c r="Q2103" i="1"/>
  <c r="Q2107" i="1"/>
  <c r="Q2111" i="1"/>
  <c r="Q2113" i="1"/>
  <c r="Q2117" i="1"/>
  <c r="Q2120" i="1"/>
  <c r="Q2125" i="1"/>
  <c r="Q2140" i="1"/>
  <c r="Q2145" i="1"/>
  <c r="Q2153" i="1"/>
  <c r="Q2155" i="1"/>
  <c r="Q2158" i="1"/>
  <c r="Q2160" i="1"/>
  <c r="Q2162" i="1"/>
  <c r="Q2164" i="1"/>
  <c r="Q2167" i="1"/>
  <c r="Q2173" i="1"/>
  <c r="Q2176" i="1"/>
  <c r="Q2179" i="1"/>
  <c r="Q2183" i="1"/>
  <c r="Q2186" i="1"/>
  <c r="Q2190" i="1"/>
  <c r="Q2194" i="1"/>
  <c r="Q2196" i="1"/>
  <c r="Q2200" i="1"/>
  <c r="Q2204" i="1"/>
  <c r="Q2208" i="1"/>
  <c r="Q2210" i="1"/>
  <c r="Q2214" i="1"/>
  <c r="Q2218" i="1"/>
  <c r="Q2222" i="1"/>
  <c r="Q2226" i="1"/>
  <c r="Q564" i="1"/>
  <c r="Q568" i="1"/>
  <c r="Q572" i="1"/>
  <c r="Q576" i="1"/>
  <c r="Q580" i="1"/>
  <c r="Q584" i="1"/>
  <c r="Q588" i="1"/>
  <c r="Q592" i="1"/>
  <c r="Q596" i="1"/>
  <c r="Q600" i="1"/>
  <c r="Q604" i="1"/>
  <c r="Q608" i="1"/>
  <c r="Q612" i="1"/>
  <c r="Q616" i="1"/>
  <c r="Q620" i="1"/>
  <c r="Q944" i="1"/>
  <c r="Q948" i="1"/>
  <c r="Q952" i="1"/>
  <c r="Q956" i="1"/>
  <c r="Q960" i="1"/>
  <c r="Q964" i="1"/>
  <c r="Q968" i="1"/>
  <c r="Q972" i="1"/>
  <c r="Q976" i="1"/>
  <c r="Q980" i="1"/>
  <c r="Q984" i="1"/>
  <c r="Q988" i="1"/>
  <c r="Q992" i="1"/>
  <c r="Q996" i="1"/>
  <c r="Q1000" i="1"/>
  <c r="Q1004" i="1"/>
  <c r="Q1008" i="1"/>
  <c r="Q1012" i="1"/>
  <c r="Q1016" i="1"/>
  <c r="Q1020" i="1"/>
  <c r="Q1024" i="1"/>
  <c r="Q1028" i="1"/>
  <c r="Q1032" i="1"/>
  <c r="Q1036" i="1"/>
  <c r="Q1040" i="1"/>
  <c r="Q1044" i="1"/>
  <c r="Q1048" i="1"/>
  <c r="Q1052" i="1"/>
  <c r="Q1056" i="1"/>
  <c r="Q1060" i="1"/>
  <c r="Q1064" i="1"/>
  <c r="Q1068" i="1"/>
  <c r="Q1072" i="1"/>
  <c r="Q1076" i="1"/>
  <c r="Q1080" i="1"/>
  <c r="Q1084" i="1"/>
  <c r="Q1088" i="1"/>
  <c r="Q1092" i="1"/>
  <c r="Q1096" i="1"/>
  <c r="Q1100" i="1"/>
  <c r="Q1104" i="1"/>
  <c r="Q1108" i="1"/>
  <c r="Q1112" i="1"/>
  <c r="Q1116" i="1"/>
  <c r="Q1120" i="1"/>
  <c r="Q1124" i="1"/>
  <c r="Q1128" i="1"/>
  <c r="Q1132" i="1"/>
  <c r="Q1136" i="1"/>
  <c r="Q1140" i="1"/>
  <c r="Q1144" i="1"/>
  <c r="Q1148" i="1"/>
  <c r="Q1152" i="1"/>
  <c r="Q1156" i="1"/>
  <c r="Q1160" i="1"/>
  <c r="Q1164" i="1"/>
  <c r="Q1168" i="1"/>
  <c r="Q1172" i="1"/>
  <c r="Q1176" i="1"/>
  <c r="Q1180" i="1"/>
  <c r="Q1184" i="1"/>
  <c r="Q1188" i="1"/>
  <c r="Q1192" i="1"/>
  <c r="Q1196" i="1"/>
  <c r="Q1200" i="1"/>
  <c r="Q1204" i="1"/>
  <c r="Q1208" i="1"/>
  <c r="Q1212" i="1"/>
  <c r="Q1216" i="1"/>
  <c r="Q1220" i="1"/>
  <c r="Q1224" i="1"/>
  <c r="Q1228" i="1"/>
  <c r="Q1232" i="1"/>
  <c r="Q1236" i="1"/>
  <c r="Q1240" i="1"/>
  <c r="Q1244" i="1"/>
  <c r="Q1248" i="1"/>
  <c r="Q1252" i="1"/>
  <c r="Q1256" i="1"/>
  <c r="Q1260" i="1"/>
  <c r="Q1264" i="1"/>
  <c r="Q1268" i="1"/>
  <c r="Q1272" i="1"/>
  <c r="Q1276" i="1"/>
  <c r="Q1280" i="1"/>
  <c r="Q1284" i="1"/>
  <c r="Q1288" i="1"/>
  <c r="Q1292" i="1"/>
  <c r="Q1296" i="1"/>
  <c r="Q1300" i="1"/>
  <c r="Q1304" i="1"/>
  <c r="Q1308" i="1"/>
  <c r="Q1312" i="1"/>
  <c r="Q1316" i="1"/>
  <c r="Q1320" i="1"/>
  <c r="Q1324" i="1"/>
  <c r="Q1328" i="1"/>
  <c r="Q1332" i="1"/>
  <c r="Q1336" i="1"/>
  <c r="Q1340" i="1"/>
  <c r="Q1344" i="1"/>
  <c r="Q1348" i="1"/>
  <c r="Q1352" i="1"/>
  <c r="Q1356" i="1"/>
  <c r="Q1360" i="1"/>
  <c r="Q1364" i="1"/>
  <c r="Q1368" i="1"/>
  <c r="Q1372" i="1"/>
  <c r="Q1376" i="1"/>
  <c r="Q1380" i="1"/>
  <c r="Q1384" i="1"/>
  <c r="Q1388" i="1"/>
  <c r="Q1392" i="1"/>
  <c r="Q1396" i="1"/>
  <c r="Q1400" i="1"/>
  <c r="Q1404" i="1"/>
  <c r="Q1408" i="1"/>
  <c r="Q1412" i="1"/>
  <c r="Q1416" i="1"/>
  <c r="Q1420" i="1"/>
  <c r="Q1424" i="1"/>
  <c r="Q1428" i="1"/>
  <c r="Q1432" i="1"/>
  <c r="Q1436" i="1"/>
  <c r="Q1440" i="1"/>
  <c r="Q1444" i="1"/>
  <c r="Q1448" i="1"/>
  <c r="Q1452" i="1"/>
  <c r="Q1456" i="1"/>
  <c r="Q1460" i="1"/>
  <c r="Q1464" i="1"/>
  <c r="Q1468" i="1"/>
  <c r="Q1472" i="1"/>
  <c r="Q1476" i="1"/>
  <c r="Q1480" i="1"/>
  <c r="Q1484" i="1"/>
  <c r="Q1488" i="1"/>
  <c r="Q1492" i="1"/>
  <c r="Q1496" i="1"/>
  <c r="Q1500" i="1"/>
  <c r="Q1504" i="1"/>
  <c r="Q1508" i="1"/>
  <c r="Q1512" i="1"/>
  <c r="Q1516" i="1"/>
  <c r="Q1520" i="1"/>
  <c r="Q1524" i="1"/>
  <c r="Q1528" i="1"/>
  <c r="Q1532" i="1"/>
  <c r="Q1536" i="1"/>
  <c r="Q1540" i="1"/>
  <c r="Q1544" i="1"/>
  <c r="Q1548" i="1"/>
  <c r="Q1552" i="1"/>
  <c r="Q1556" i="1"/>
  <c r="Q1560" i="1"/>
  <c r="Q1564" i="1"/>
  <c r="Q1568" i="1"/>
  <c r="Q1572" i="1"/>
  <c r="Q1576" i="1"/>
  <c r="Q1580" i="1"/>
  <c r="Q1584" i="1"/>
  <c r="Q1588" i="1"/>
  <c r="Q1592" i="1"/>
  <c r="Q1596" i="1"/>
  <c r="Q1600" i="1"/>
  <c r="Q1604" i="1"/>
  <c r="Q1608" i="1"/>
  <c r="Q1612" i="1"/>
  <c r="Q1616" i="1"/>
  <c r="Q1620" i="1"/>
  <c r="Q1624" i="1"/>
  <c r="Q1628" i="1"/>
  <c r="Q1632" i="1"/>
  <c r="Q1636" i="1"/>
  <c r="Q1640" i="1"/>
  <c r="Q1644" i="1"/>
  <c r="Q1648" i="1"/>
  <c r="Q1652" i="1"/>
  <c r="Q1656" i="1"/>
  <c r="Q1660" i="1"/>
  <c r="Q1664" i="1"/>
  <c r="Q1668" i="1"/>
  <c r="Q1672" i="1"/>
  <c r="Q1676" i="1"/>
  <c r="Q1680" i="1"/>
  <c r="Q1684" i="1"/>
  <c r="Q1688" i="1"/>
  <c r="Q1692" i="1"/>
  <c r="Q1696" i="1"/>
  <c r="Q1700" i="1"/>
  <c r="Q1704" i="1"/>
  <c r="Q1708" i="1"/>
  <c r="Q1712" i="1"/>
  <c r="Q1715" i="1"/>
  <c r="Q1719" i="1"/>
  <c r="Q1723" i="1"/>
  <c r="Q1726" i="1"/>
  <c r="Q1730" i="1"/>
  <c r="Q1734" i="1"/>
  <c r="Q1738" i="1"/>
  <c r="Q1742" i="1"/>
  <c r="Q1746" i="1"/>
  <c r="Q1750" i="1"/>
  <c r="Q1754" i="1"/>
  <c r="Q1758" i="1"/>
  <c r="Q1762" i="1"/>
  <c r="Q1766" i="1"/>
  <c r="Q1770" i="1"/>
  <c r="Q1774" i="1"/>
  <c r="Q1778" i="1"/>
  <c r="Q1782" i="1"/>
  <c r="Q1786" i="1"/>
  <c r="Q1790" i="1"/>
  <c r="Q1794" i="1"/>
  <c r="Q1798" i="1"/>
  <c r="Q1802" i="1"/>
  <c r="Q1806" i="1"/>
  <c r="Q1810" i="1"/>
  <c r="Q1814" i="1"/>
  <c r="Q1818" i="1"/>
  <c r="Q1822" i="1"/>
  <c r="Q1826" i="1"/>
  <c r="Q1830" i="1"/>
  <c r="Q1834" i="1"/>
  <c r="Q1838" i="1"/>
  <c r="Q1842" i="1"/>
  <c r="Q1846" i="1"/>
  <c r="Q1850" i="1"/>
  <c r="Q1857" i="1"/>
  <c r="Q1858" i="1"/>
  <c r="Q1861" i="1"/>
  <c r="Q1865" i="1"/>
  <c r="Q1869" i="1"/>
  <c r="Q1870" i="1"/>
  <c r="Q1873" i="1"/>
  <c r="Q1880" i="1"/>
  <c r="Q1881" i="1"/>
  <c r="Q1884" i="1"/>
  <c r="Q1888" i="1"/>
  <c r="Q1892" i="1"/>
  <c r="Q1893" i="1"/>
  <c r="Q1896" i="1"/>
  <c r="Q1901" i="1"/>
  <c r="Q1902" i="1"/>
  <c r="Q1906" i="1"/>
  <c r="Q1911" i="1"/>
  <c r="Q1912" i="1"/>
  <c r="Q1916" i="1"/>
  <c r="Q1921" i="1"/>
  <c r="Q1922" i="1"/>
  <c r="Q1926" i="1"/>
  <c r="Q1931" i="1"/>
  <c r="Q1932" i="1"/>
  <c r="Q1936" i="1"/>
  <c r="Q1942" i="1"/>
  <c r="Q1947" i="1"/>
  <c r="Q1949" i="1"/>
  <c r="Q1951" i="1"/>
  <c r="Q1953" i="1"/>
  <c r="Q1957" i="1"/>
  <c r="Q1959" i="1"/>
  <c r="Q1965" i="1"/>
  <c r="Q1966" i="1"/>
  <c r="Q1972" i="1"/>
  <c r="Q1978" i="1"/>
  <c r="Q1979" i="1"/>
  <c r="Q1984" i="1"/>
  <c r="Q1986" i="1"/>
  <c r="Q1990" i="1"/>
  <c r="Q2081" i="1"/>
  <c r="Q2084" i="1"/>
  <c r="Q2086" i="1"/>
  <c r="Q2090" i="1"/>
  <c r="Q2094" i="1"/>
  <c r="Q2098" i="1"/>
  <c r="Q2100" i="1"/>
  <c r="Q2104" i="1"/>
  <c r="Q2108" i="1"/>
  <c r="Q2112" i="1"/>
  <c r="Q2114" i="1"/>
  <c r="Q2121" i="1"/>
  <c r="Q2126" i="1"/>
  <c r="Q2129" i="1"/>
  <c r="Q2130" i="1"/>
  <c r="Q2134" i="1"/>
  <c r="Q2137" i="1"/>
  <c r="Q2141" i="1"/>
  <c r="Q2146" i="1"/>
  <c r="Q2150" i="1"/>
  <c r="Q2154" i="1"/>
  <c r="Q2170" i="1"/>
  <c r="Q2174" i="1"/>
  <c r="Q2177" i="1"/>
  <c r="Q2180" i="1"/>
  <c r="Q2184" i="1"/>
  <c r="Q2187" i="1"/>
  <c r="Q2191" i="1"/>
  <c r="Q2197" i="1"/>
  <c r="Q2201" i="1"/>
  <c r="Q2205" i="1"/>
  <c r="Q2211" i="1"/>
  <c r="Q2215" i="1"/>
  <c r="Q2219" i="1"/>
  <c r="Q2223" i="1"/>
  <c r="Q2227" i="1"/>
  <c r="Q565" i="1"/>
  <c r="Q569" i="1"/>
  <c r="Q573" i="1"/>
  <c r="Q577" i="1"/>
  <c r="Q581" i="1"/>
  <c r="Q585" i="1"/>
  <c r="Q589" i="1"/>
  <c r="Q593" i="1"/>
  <c r="Q597" i="1"/>
  <c r="Q601" i="1"/>
  <c r="Q605" i="1"/>
  <c r="Q609" i="1"/>
  <c r="Q613" i="1"/>
  <c r="Q617" i="1"/>
  <c r="Q621" i="1"/>
  <c r="Q945" i="1"/>
  <c r="Q949" i="1"/>
  <c r="Q953" i="1"/>
  <c r="Q957" i="1"/>
  <c r="Q961" i="1"/>
  <c r="Q965" i="1"/>
  <c r="Q969" i="1"/>
  <c r="Q973" i="1"/>
  <c r="Q977" i="1"/>
  <c r="Q981" i="1"/>
  <c r="Q985" i="1"/>
  <c r="Q989" i="1"/>
  <c r="Q993" i="1"/>
  <c r="Q997" i="1"/>
  <c r="Q1001" i="1"/>
  <c r="Q1005" i="1"/>
  <c r="Q1009" i="1"/>
  <c r="Q1013" i="1"/>
  <c r="Q1017" i="1"/>
  <c r="Q1021" i="1"/>
  <c r="Q1025" i="1"/>
  <c r="Q1029" i="1"/>
  <c r="Q1033" i="1"/>
  <c r="Q1037" i="1"/>
  <c r="Q1041" i="1"/>
  <c r="Q1045" i="1"/>
  <c r="Q1049" i="1"/>
  <c r="Q1053" i="1"/>
  <c r="Q1057" i="1"/>
  <c r="Q1061" i="1"/>
  <c r="Q1065" i="1"/>
  <c r="Q1069" i="1"/>
  <c r="Q1073" i="1"/>
  <c r="Q1077" i="1"/>
  <c r="Q1081" i="1"/>
  <c r="Q1085" i="1"/>
  <c r="Q1089" i="1"/>
  <c r="Q1093" i="1"/>
  <c r="Q1097" i="1"/>
  <c r="Q1101" i="1"/>
  <c r="Q1105" i="1"/>
  <c r="Q1109" i="1"/>
  <c r="Q1113" i="1"/>
  <c r="Q1117" i="1"/>
  <c r="Q1121" i="1"/>
  <c r="Q1125" i="1"/>
  <c r="Q1129" i="1"/>
  <c r="Q1133" i="1"/>
  <c r="Q1137" i="1"/>
  <c r="Q1141" i="1"/>
  <c r="Q1145" i="1"/>
  <c r="Q1149" i="1"/>
  <c r="Q1153" i="1"/>
  <c r="Q1157" i="1"/>
  <c r="Q1161" i="1"/>
  <c r="Q1165" i="1"/>
  <c r="Q1169" i="1"/>
  <c r="Q1173" i="1"/>
  <c r="Q1177" i="1"/>
  <c r="Q1181" i="1"/>
  <c r="Q1185" i="1"/>
  <c r="Q1189" i="1"/>
  <c r="Q1193" i="1"/>
  <c r="Q1197" i="1"/>
  <c r="Q1201" i="1"/>
  <c r="Q1205" i="1"/>
  <c r="Q1209" i="1"/>
  <c r="Q1213" i="1"/>
  <c r="Q1217" i="1"/>
  <c r="Q1221" i="1"/>
  <c r="Q1225" i="1"/>
  <c r="Q1229" i="1"/>
  <c r="Q1233" i="1"/>
  <c r="Q1237" i="1"/>
  <c r="Q1241" i="1"/>
  <c r="Q1245" i="1"/>
  <c r="Q1249" i="1"/>
  <c r="Q1253" i="1"/>
  <c r="Q1257" i="1"/>
  <c r="Q1261" i="1"/>
  <c r="Q1265" i="1"/>
  <c r="Q1269" i="1"/>
  <c r="Q1273" i="1"/>
  <c r="Q1277" i="1"/>
  <c r="Q1281" i="1"/>
  <c r="Q1285" i="1"/>
  <c r="Q1289" i="1"/>
  <c r="Q1293" i="1"/>
  <c r="Q1297" i="1"/>
  <c r="Q1301" i="1"/>
  <c r="Q1305" i="1"/>
  <c r="Q1309" i="1"/>
  <c r="Q1313" i="1"/>
  <c r="Q1317" i="1"/>
  <c r="Q1321" i="1"/>
  <c r="Q1325" i="1"/>
  <c r="Q1329" i="1"/>
  <c r="Q1333" i="1"/>
  <c r="Q1337" i="1"/>
  <c r="Q1341" i="1"/>
  <c r="Q1345" i="1"/>
  <c r="Q1349" i="1"/>
  <c r="Q1353" i="1"/>
  <c r="Q1357" i="1"/>
  <c r="Q1361" i="1"/>
  <c r="Q1365" i="1"/>
  <c r="Q1369" i="1"/>
  <c r="Q1373" i="1"/>
  <c r="Q1377" i="1"/>
  <c r="Q1381" i="1"/>
  <c r="Q1385" i="1"/>
  <c r="Q1389" i="1"/>
  <c r="Q1393" i="1"/>
  <c r="Q1397" i="1"/>
  <c r="Q1401" i="1"/>
  <c r="Q1405" i="1"/>
  <c r="Q1409" i="1"/>
  <c r="Q1413" i="1"/>
  <c r="Q1417" i="1"/>
  <c r="Q1421" i="1"/>
  <c r="Q1425" i="1"/>
  <c r="Q1429" i="1"/>
  <c r="Q1433" i="1"/>
  <c r="Q1437" i="1"/>
  <c r="Q1441" i="1"/>
  <c r="Q1445" i="1"/>
  <c r="Q1449" i="1"/>
  <c r="Q1453" i="1"/>
  <c r="Q1457" i="1"/>
  <c r="Q1461" i="1"/>
  <c r="Q1465" i="1"/>
  <c r="Q1469" i="1"/>
  <c r="Q1473" i="1"/>
  <c r="Q1477" i="1"/>
  <c r="Q1481" i="1"/>
  <c r="Q1485" i="1"/>
  <c r="Q1489" i="1"/>
  <c r="Q1493" i="1"/>
  <c r="Q1497" i="1"/>
  <c r="Q1501" i="1"/>
  <c r="Q1505" i="1"/>
  <c r="Q1509" i="1"/>
  <c r="Q1513" i="1"/>
  <c r="Q1517" i="1"/>
  <c r="Q1521" i="1"/>
  <c r="Q1525" i="1"/>
  <c r="Q1529" i="1"/>
  <c r="Q1533" i="1"/>
  <c r="Q1537" i="1"/>
  <c r="Q1541" i="1"/>
  <c r="Q1545" i="1"/>
  <c r="Q1549" i="1"/>
  <c r="Q1553" i="1"/>
  <c r="Q1557" i="1"/>
  <c r="Q1561" i="1"/>
  <c r="Q1565" i="1"/>
  <c r="Q1569" i="1"/>
  <c r="Q1573" i="1"/>
  <c r="Q1577" i="1"/>
  <c r="Q1581" i="1"/>
  <c r="Q1585" i="1"/>
  <c r="Q1589" i="1"/>
  <c r="Q1593" i="1"/>
  <c r="Q1597" i="1"/>
  <c r="Q1601" i="1"/>
  <c r="Q1605" i="1"/>
  <c r="Q1609" i="1"/>
  <c r="Q1613" i="1"/>
  <c r="Q1617" i="1"/>
  <c r="Q1621" i="1"/>
  <c r="Q1625" i="1"/>
  <c r="Q1629" i="1"/>
  <c r="Q1633" i="1"/>
  <c r="Q1637" i="1"/>
  <c r="Q1641" i="1"/>
  <c r="Q1645" i="1"/>
  <c r="Q1649" i="1"/>
  <c r="Q1653" i="1"/>
  <c r="Q1657" i="1"/>
  <c r="Q1661" i="1"/>
  <c r="Q1665" i="1"/>
  <c r="Q1669" i="1"/>
  <c r="Q1673" i="1"/>
  <c r="Q1677" i="1"/>
  <c r="Q1681" i="1"/>
  <c r="Q1685" i="1"/>
  <c r="Q1689" i="1"/>
  <c r="Q1693" i="1"/>
  <c r="Q1697" i="1"/>
  <c r="Q1701" i="1"/>
  <c r="Q1705" i="1"/>
  <c r="Q1709" i="1"/>
  <c r="Q1716" i="1"/>
  <c r="Q1720" i="1"/>
  <c r="Q1724" i="1"/>
  <c r="Q1727" i="1"/>
  <c r="Q1731" i="1"/>
  <c r="Q1735" i="1"/>
  <c r="Q1739" i="1"/>
  <c r="Q1743" i="1"/>
  <c r="Q1747" i="1"/>
  <c r="Q1751" i="1"/>
  <c r="Q1755" i="1"/>
  <c r="Q1759" i="1"/>
  <c r="Q1763" i="1"/>
  <c r="Q1767" i="1"/>
  <c r="Q1771" i="1"/>
  <c r="Q1775" i="1"/>
  <c r="Q1779" i="1"/>
  <c r="Q1783" i="1"/>
  <c r="Q1787" i="1"/>
  <c r="Q1791" i="1"/>
  <c r="Q1795" i="1"/>
  <c r="Q1799" i="1"/>
  <c r="Q1803" i="1"/>
  <c r="Q1807" i="1"/>
  <c r="Q1811" i="1"/>
  <c r="Q1815" i="1"/>
  <c r="Q1819" i="1"/>
  <c r="Q1823" i="1"/>
  <c r="Q1827" i="1"/>
  <c r="Q1831" i="1"/>
  <c r="Q1835" i="1"/>
  <c r="Q1839" i="1"/>
  <c r="Q1843" i="1"/>
  <c r="Q1847" i="1"/>
  <c r="Q1851" i="1"/>
  <c r="Q1854" i="1"/>
  <c r="Q1859" i="1"/>
  <c r="Q1862" i="1"/>
  <c r="Q1866" i="1"/>
  <c r="Q1871" i="1"/>
  <c r="Q1874" i="1"/>
  <c r="Q1877" i="1"/>
  <c r="Q1882" i="1"/>
  <c r="Q1885" i="1"/>
  <c r="Q1889" i="1"/>
  <c r="Q1894" i="1"/>
  <c r="Q1897" i="1"/>
  <c r="Q1899" i="1"/>
  <c r="Q1903" i="1"/>
  <c r="Q1907" i="1"/>
  <c r="Q1909" i="1"/>
  <c r="Q1913" i="1"/>
  <c r="Q1917" i="1"/>
  <c r="Q1919" i="1"/>
  <c r="Q1923" i="1"/>
  <c r="Q1927" i="1"/>
  <c r="Q1929" i="1"/>
  <c r="Q1933" i="1"/>
  <c r="Q1937" i="1"/>
  <c r="Q1939" i="1"/>
  <c r="Q1943" i="1"/>
  <c r="Q1944" i="1"/>
  <c r="Q1948" i="1"/>
  <c r="Q1950" i="1"/>
  <c r="Q1954" i="1"/>
  <c r="Q1958" i="1"/>
  <c r="Q1960" i="1"/>
  <c r="Q1962" i="1"/>
  <c r="Q1967" i="1"/>
  <c r="Q1969" i="1"/>
  <c r="Q1973" i="1"/>
  <c r="Q1974" i="1"/>
  <c r="Q1976" i="1"/>
  <c r="Q1981" i="1"/>
  <c r="Q1985" i="1"/>
  <c r="Q1987" i="1"/>
  <c r="Q2082" i="1"/>
  <c r="Q2087" i="1"/>
  <c r="Q2091" i="1"/>
  <c r="Q2095" i="1"/>
  <c r="Q2101" i="1"/>
  <c r="Q2105" i="1"/>
  <c r="Q2109" i="1"/>
  <c r="Q2115" i="1"/>
  <c r="Q2118" i="1"/>
  <c r="Q2122" i="1"/>
  <c r="Q2124" i="1"/>
  <c r="Q2127" i="1"/>
  <c r="Q2131" i="1"/>
  <c r="Q2133" i="1"/>
  <c r="Q2136" i="1"/>
  <c r="Q2138" i="1"/>
  <c r="Q2143" i="1"/>
  <c r="Q2147" i="1"/>
  <c r="Q2152" i="1"/>
  <c r="Q2156" i="1"/>
  <c r="Q2159" i="1"/>
  <c r="Q2161" i="1"/>
  <c r="Q2165" i="1"/>
  <c r="Q2168" i="1"/>
  <c r="Q2171" i="1"/>
  <c r="Q2178" i="1"/>
  <c r="Q2181" i="1"/>
  <c r="Q2185" i="1"/>
  <c r="Q2188" i="1"/>
  <c r="Q2192" i="1"/>
  <c r="Q2198" i="1"/>
  <c r="Q2202" i="1"/>
  <c r="Q2206" i="1"/>
  <c r="Q2212" i="1"/>
  <c r="Q2216" i="1"/>
  <c r="Q2220" i="1"/>
  <c r="Q2224" i="1"/>
  <c r="Q2228" i="1"/>
  <c r="Q566" i="1"/>
  <c r="Q570" i="1"/>
  <c r="Q574" i="1"/>
  <c r="Q578" i="1"/>
  <c r="Q582" i="1"/>
  <c r="Q586" i="1"/>
  <c r="Q590" i="1"/>
  <c r="Q594" i="1"/>
  <c r="Q598" i="1"/>
  <c r="Q602" i="1"/>
  <c r="Q606" i="1"/>
  <c r="Q610" i="1"/>
  <c r="Q614" i="1"/>
  <c r="Q618" i="1"/>
  <c r="Q622" i="1"/>
  <c r="Q946" i="1"/>
  <c r="Q950" i="1"/>
  <c r="Q954" i="1"/>
  <c r="Q958" i="1"/>
  <c r="Q962" i="1"/>
  <c r="Q966" i="1"/>
  <c r="Q970" i="1"/>
  <c r="Q974" i="1"/>
  <c r="Q978" i="1"/>
  <c r="Q982" i="1"/>
  <c r="Q986" i="1"/>
  <c r="Q990" i="1"/>
  <c r="Q994" i="1"/>
  <c r="Q998" i="1"/>
  <c r="Q1002" i="1"/>
  <c r="Q1006" i="1"/>
  <c r="Q1010" i="1"/>
  <c r="Q1014" i="1"/>
  <c r="Q1018" i="1"/>
  <c r="Q1022" i="1"/>
  <c r="Q1026" i="1"/>
  <c r="Q1030" i="1"/>
  <c r="Q1034" i="1"/>
  <c r="Q1038" i="1"/>
  <c r="Q1042" i="1"/>
  <c r="Q1046" i="1"/>
  <c r="Q1050" i="1"/>
  <c r="Q1054" i="1"/>
  <c r="Q1058" i="1"/>
  <c r="Q1062" i="1"/>
  <c r="Q1066" i="1"/>
  <c r="Q1070" i="1"/>
  <c r="Q1074" i="1"/>
  <c r="Q1078" i="1"/>
  <c r="Q1082" i="1"/>
  <c r="Q1086" i="1"/>
  <c r="Q1090" i="1"/>
  <c r="Q1094" i="1"/>
  <c r="Q1098" i="1"/>
  <c r="Q1102" i="1"/>
  <c r="Q1106" i="1"/>
  <c r="Q1110" i="1"/>
  <c r="Q1114" i="1"/>
  <c r="Q1118" i="1"/>
  <c r="Q1122" i="1"/>
  <c r="Q1126" i="1"/>
  <c r="Q1130" i="1"/>
  <c r="Q1134" i="1"/>
  <c r="Q1138" i="1"/>
  <c r="Q1142" i="1"/>
  <c r="Q1146" i="1"/>
  <c r="Q1150" i="1"/>
  <c r="Q1154" i="1"/>
  <c r="Q1158" i="1"/>
  <c r="Q1162" i="1"/>
  <c r="Q1166" i="1"/>
  <c r="Q1170" i="1"/>
  <c r="Q1174" i="1"/>
  <c r="Q1178" i="1"/>
  <c r="Q1182" i="1"/>
  <c r="Q1186" i="1"/>
  <c r="Q1190" i="1"/>
  <c r="Q1194" i="1"/>
  <c r="Q1198" i="1"/>
  <c r="Q1202" i="1"/>
  <c r="Q1206" i="1"/>
  <c r="Q1210" i="1"/>
  <c r="Q1214" i="1"/>
  <c r="Q1218" i="1"/>
  <c r="Q1222" i="1"/>
  <c r="Q1226" i="1"/>
  <c r="Q1230" i="1"/>
  <c r="Q1234" i="1"/>
  <c r="Q1238" i="1"/>
  <c r="Q1242" i="1"/>
  <c r="Q1246" i="1"/>
  <c r="Q1250" i="1"/>
  <c r="Q1254" i="1"/>
  <c r="Q1258" i="1"/>
  <c r="Q1262" i="1"/>
  <c r="Q1266" i="1"/>
  <c r="Q1270" i="1"/>
  <c r="Q1274" i="1"/>
  <c r="Q1278" i="1"/>
  <c r="Q1282" i="1"/>
  <c r="Q1286" i="1"/>
  <c r="Q1290" i="1"/>
  <c r="Q1294" i="1"/>
  <c r="Q1298" i="1"/>
  <c r="Q1302" i="1"/>
  <c r="Q1306" i="1"/>
  <c r="Q1310" i="1"/>
  <c r="Q1314" i="1"/>
  <c r="Q1318" i="1"/>
  <c r="Q1322" i="1"/>
  <c r="Q1326" i="1"/>
  <c r="Q1330" i="1"/>
  <c r="Q1334" i="1"/>
  <c r="Q1338" i="1"/>
  <c r="Q1342" i="1"/>
  <c r="Q1346" i="1"/>
  <c r="Q1350" i="1"/>
  <c r="Q1354" i="1"/>
  <c r="Q1358" i="1"/>
  <c r="Q1362" i="1"/>
  <c r="Q1366" i="1"/>
  <c r="Q1370" i="1"/>
  <c r="Q1374" i="1"/>
  <c r="Q1378" i="1"/>
  <c r="Q1382" i="1"/>
  <c r="Q1386" i="1"/>
  <c r="Q1390" i="1"/>
  <c r="Q1394" i="1"/>
  <c r="Q1398" i="1"/>
  <c r="Q1402" i="1"/>
  <c r="Q1406" i="1"/>
  <c r="Q1410" i="1"/>
  <c r="Q1414" i="1"/>
  <c r="Q1418" i="1"/>
  <c r="Q1422" i="1"/>
  <c r="Q1426" i="1"/>
  <c r="Q1430" i="1"/>
  <c r="Q1434" i="1"/>
  <c r="Q1438" i="1"/>
  <c r="Q1442" i="1"/>
  <c r="Q1446" i="1"/>
  <c r="Q1450" i="1"/>
  <c r="Q1454" i="1"/>
  <c r="Q1458" i="1"/>
  <c r="Q1462" i="1"/>
  <c r="Q1466" i="1"/>
  <c r="Q1470" i="1"/>
  <c r="Q1474" i="1"/>
  <c r="Q1478" i="1"/>
  <c r="Q1482" i="1"/>
  <c r="Q1486" i="1"/>
  <c r="Q1490" i="1"/>
  <c r="Q1494" i="1"/>
  <c r="Q1498" i="1"/>
  <c r="Q1502" i="1"/>
  <c r="Q1506" i="1"/>
  <c r="Q1510" i="1"/>
  <c r="Q1514" i="1"/>
  <c r="Q1518" i="1"/>
  <c r="Q1522" i="1"/>
  <c r="Q1526" i="1"/>
  <c r="Q1530" i="1"/>
  <c r="Q1534" i="1"/>
  <c r="Q1538" i="1"/>
  <c r="Q1542" i="1"/>
  <c r="Q1546" i="1"/>
  <c r="Q1550" i="1"/>
  <c r="Q1554" i="1"/>
  <c r="Q1558" i="1"/>
  <c r="Q1562" i="1"/>
  <c r="Q1566" i="1"/>
  <c r="Q1570" i="1"/>
  <c r="Q1574" i="1"/>
  <c r="Q1578" i="1"/>
  <c r="Q1582" i="1"/>
  <c r="Q1586" i="1"/>
  <c r="Q1590" i="1"/>
  <c r="Q1594" i="1"/>
  <c r="Q1598" i="1"/>
  <c r="Q1602" i="1"/>
  <c r="Q1606" i="1"/>
  <c r="Q1610" i="1"/>
  <c r="Q1614" i="1"/>
  <c r="Q1618" i="1"/>
  <c r="Q1622" i="1"/>
  <c r="Q1626" i="1"/>
  <c r="Q1630" i="1"/>
  <c r="Q1634" i="1"/>
  <c r="Q1638" i="1"/>
  <c r="Q1642" i="1"/>
  <c r="Q1646" i="1"/>
  <c r="Q1650" i="1"/>
  <c r="Q1654" i="1"/>
  <c r="Q1658" i="1"/>
  <c r="Q1662" i="1"/>
  <c r="Q1666" i="1"/>
  <c r="Q1670" i="1"/>
  <c r="Q1674" i="1"/>
  <c r="Q1678" i="1"/>
  <c r="Q1682" i="1"/>
  <c r="Q1686" i="1"/>
  <c r="Q1690" i="1"/>
  <c r="Q1694" i="1"/>
  <c r="Q1698" i="1"/>
  <c r="Q1702" i="1"/>
  <c r="Q1706" i="1"/>
  <c r="Q1710" i="1"/>
  <c r="Q1713" i="1"/>
  <c r="Q1717" i="1"/>
  <c r="Q1721" i="1"/>
  <c r="Q1725" i="1"/>
  <c r="Q1728" i="1"/>
  <c r="Q1732" i="1"/>
  <c r="Q1736" i="1"/>
  <c r="Q1740" i="1"/>
  <c r="Q1744" i="1"/>
  <c r="Q1748" i="1"/>
  <c r="Q1752" i="1"/>
  <c r="Q1756" i="1"/>
  <c r="Q1760" i="1"/>
  <c r="Q1764" i="1"/>
  <c r="Q1768" i="1"/>
  <c r="Q1772" i="1"/>
  <c r="Q1776" i="1"/>
  <c r="Q1780" i="1"/>
  <c r="Q1784" i="1"/>
  <c r="Q1788" i="1"/>
  <c r="Q1792" i="1"/>
  <c r="Q1796" i="1"/>
  <c r="Q1800" i="1"/>
  <c r="Q1804" i="1"/>
  <c r="Q1808" i="1"/>
  <c r="Q1812" i="1"/>
  <c r="Q1816" i="1"/>
  <c r="Q1820" i="1"/>
  <c r="Q1824" i="1"/>
  <c r="Q1828" i="1"/>
  <c r="Q1832" i="1"/>
  <c r="Q1836" i="1"/>
  <c r="Q1840" i="1"/>
  <c r="Q1844" i="1"/>
  <c r="Q1848" i="1"/>
  <c r="Q1852" i="1"/>
  <c r="Q1855" i="1"/>
  <c r="Q1860" i="1"/>
  <c r="Q1863" i="1"/>
  <c r="Q1867" i="1"/>
  <c r="Q1872" i="1"/>
  <c r="Q1875" i="1"/>
  <c r="Q1878" i="1"/>
  <c r="Q1883" i="1"/>
  <c r="Q1886" i="1"/>
  <c r="Q1890" i="1"/>
  <c r="Q1895" i="1"/>
  <c r="Q1898" i="1"/>
  <c r="Q1904" i="1"/>
  <c r="Q1908" i="1"/>
  <c r="Q1914" i="1"/>
  <c r="Q1918" i="1"/>
  <c r="Q1924" i="1"/>
  <c r="Q1928" i="1"/>
  <c r="Q1934" i="1"/>
  <c r="Q1938" i="1"/>
  <c r="Q1941" i="1"/>
  <c r="Q1945" i="1"/>
  <c r="Q1952" i="1"/>
  <c r="Q1955" i="1"/>
  <c r="Q1963" i="1"/>
  <c r="Q1968" i="1"/>
  <c r="Q1970" i="1"/>
  <c r="Q1980" i="1"/>
  <c r="Q1982" i="1"/>
  <c r="Q1991" i="1"/>
  <c r="Q2088" i="1"/>
  <c r="Q2092" i="1"/>
  <c r="Q2096" i="1"/>
  <c r="Q2102" i="1"/>
  <c r="Q2106" i="1"/>
  <c r="Q2110" i="1"/>
  <c r="Q2116" i="1"/>
  <c r="Q2119" i="1"/>
  <c r="Q2123" i="1"/>
  <c r="Q2128" i="1"/>
  <c r="Q2132" i="1"/>
  <c r="Q2135" i="1"/>
  <c r="Q2139" i="1"/>
  <c r="Q2142" i="1"/>
  <c r="Q2144" i="1"/>
  <c r="Q2148" i="1"/>
  <c r="Q2149" i="1"/>
  <c r="Q2151" i="1"/>
  <c r="Q2157" i="1"/>
  <c r="Q2163" i="1"/>
  <c r="Q2166" i="1"/>
  <c r="Q2169" i="1"/>
  <c r="Q2172" i="1"/>
  <c r="Q2175" i="1"/>
  <c r="Q2182" i="1"/>
  <c r="Q2189" i="1"/>
  <c r="Q2193" i="1"/>
  <c r="Q2195" i="1"/>
  <c r="Q2199" i="1"/>
  <c r="Q2203" i="1"/>
  <c r="Q2207" i="1"/>
  <c r="Q2209" i="1"/>
  <c r="Q2213" i="1"/>
  <c r="Q2217" i="1"/>
  <c r="Q2221" i="1"/>
  <c r="Q2225" i="1"/>
  <c r="Q2229" i="1"/>
  <c r="Q200" i="1" l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X917" i="1"/>
  <c r="X941" i="1"/>
  <c r="X957" i="1"/>
  <c r="X918" i="1"/>
  <c r="X950" i="1"/>
  <c r="X904" i="1"/>
  <c r="X912" i="1"/>
  <c r="X920" i="1"/>
  <c r="X928" i="1"/>
  <c r="X936" i="1"/>
  <c r="X944" i="1"/>
  <c r="X952" i="1"/>
  <c r="X960" i="1"/>
  <c r="X968" i="1"/>
  <c r="X909" i="1"/>
  <c r="X933" i="1"/>
  <c r="X965" i="1"/>
  <c r="X910" i="1"/>
  <c r="X934" i="1"/>
  <c r="X905" i="1"/>
  <c r="X913" i="1"/>
  <c r="X921" i="1"/>
  <c r="X929" i="1"/>
  <c r="X937" i="1"/>
  <c r="X945" i="1"/>
  <c r="X953" i="1"/>
  <c r="X961" i="1"/>
  <c r="X969" i="1"/>
  <c r="X901" i="1"/>
  <c r="X914" i="1"/>
  <c r="X922" i="1"/>
  <c r="X938" i="1"/>
  <c r="X946" i="1"/>
  <c r="X962" i="1"/>
  <c r="X970" i="1"/>
  <c r="X899" i="1"/>
  <c r="X907" i="1"/>
  <c r="X915" i="1"/>
  <c r="X923" i="1"/>
  <c r="X931" i="1"/>
  <c r="X939" i="1"/>
  <c r="X947" i="1"/>
  <c r="X955" i="1"/>
  <c r="X963" i="1"/>
  <c r="X971" i="1"/>
  <c r="X906" i="1"/>
  <c r="X930" i="1"/>
  <c r="X954" i="1"/>
  <c r="X900" i="1"/>
  <c r="X908" i="1"/>
  <c r="X916" i="1"/>
  <c r="X924" i="1"/>
  <c r="X932" i="1"/>
  <c r="X940" i="1"/>
  <c r="X948" i="1"/>
  <c r="X956" i="1"/>
  <c r="X964" i="1"/>
  <c r="X972" i="1"/>
  <c r="X973" i="1"/>
  <c r="X974" i="1"/>
  <c r="X925" i="1"/>
  <c r="X949" i="1"/>
  <c r="X902" i="1"/>
  <c r="X926" i="1"/>
  <c r="X942" i="1"/>
  <c r="X958" i="1"/>
  <c r="X966" i="1"/>
  <c r="X903" i="1"/>
  <c r="X911" i="1"/>
  <c r="X919" i="1"/>
  <c r="X927" i="1"/>
  <c r="X935" i="1"/>
  <c r="X943" i="1"/>
  <c r="X951" i="1"/>
  <c r="X959" i="1"/>
  <c r="X967" i="1"/>
  <c r="X9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X2228" i="1" l="1"/>
  <c r="X2220" i="1"/>
  <c r="X2212" i="1"/>
  <c r="X2206" i="1"/>
  <c r="X2198" i="1"/>
  <c r="X2192" i="1"/>
  <c r="X2185" i="1"/>
  <c r="X2227" i="1"/>
  <c r="X2219" i="1"/>
  <c r="X2211" i="1"/>
  <c r="X2205" i="1"/>
  <c r="X2197" i="1"/>
  <c r="X2191" i="1"/>
  <c r="X2184" i="1"/>
  <c r="X2180" i="1"/>
  <c r="X2226" i="1"/>
  <c r="X2218" i="1"/>
  <c r="X2210" i="1"/>
  <c r="X2204" i="1"/>
  <c r="X2196" i="1"/>
  <c r="X2190" i="1"/>
  <c r="X2183" i="1"/>
  <c r="X2179" i="1"/>
  <c r="X2225" i="1"/>
  <c r="X2217" i="1"/>
  <c r="X2209" i="1"/>
  <c r="X2203" i="1"/>
  <c r="X2195" i="1"/>
  <c r="X2189" i="1"/>
  <c r="X2182" i="1"/>
  <c r="X2224" i="1"/>
  <c r="X2216" i="1"/>
  <c r="X2202" i="1"/>
  <c r="X2188" i="1"/>
  <c r="X2181" i="1"/>
  <c r="X2178" i="1"/>
  <c r="X2223" i="1"/>
  <c r="X2215" i="1"/>
  <c r="X2201" i="1"/>
  <c r="X2187" i="1"/>
  <c r="X2177" i="1"/>
  <c r="X2229" i="1"/>
  <c r="X2221" i="1"/>
  <c r="X2213" i="1"/>
  <c r="X2207" i="1"/>
  <c r="X2199" i="1"/>
  <c r="X2193" i="1"/>
  <c r="X2222" i="1"/>
  <c r="X2214" i="1"/>
  <c r="X2208" i="1"/>
  <c r="X2200" i="1"/>
  <c r="X2194" i="1"/>
  <c r="X2186" i="1"/>
  <c r="X2176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42" i="1"/>
  <c r="S2143" i="1"/>
  <c r="S2144" i="1"/>
  <c r="S2145" i="1"/>
  <c r="S2146" i="1"/>
  <c r="S2147" i="1"/>
  <c r="S2148" i="1"/>
  <c r="S2149" i="1"/>
  <c r="S2150" i="1"/>
  <c r="S2151" i="1"/>
  <c r="S2152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X2174" i="1" l="1"/>
  <c r="X2170" i="1"/>
  <c r="X2154" i="1"/>
  <c r="X2152" i="1"/>
  <c r="X2143" i="1"/>
  <c r="X2173" i="1"/>
  <c r="X2164" i="1"/>
  <c r="X2158" i="1"/>
  <c r="X2153" i="1"/>
  <c r="X2172" i="1"/>
  <c r="X2169" i="1"/>
  <c r="X2163" i="1"/>
  <c r="X2125" i="1"/>
  <c r="X2117" i="1"/>
  <c r="X2111" i="1"/>
  <c r="X2103" i="1"/>
  <c r="X2097" i="1"/>
  <c r="X2089" i="1"/>
  <c r="X2151" i="1"/>
  <c r="X2148" i="1"/>
  <c r="X2142" i="1"/>
  <c r="X2116" i="1"/>
  <c r="X2110" i="1"/>
  <c r="X2102" i="1"/>
  <c r="X2096" i="1"/>
  <c r="X2088" i="1"/>
  <c r="X2147" i="1"/>
  <c r="X2136" i="1"/>
  <c r="X2133" i="1"/>
  <c r="X2124" i="1"/>
  <c r="X2115" i="1"/>
  <c r="X2109" i="1"/>
  <c r="X2101" i="1"/>
  <c r="X2095" i="1"/>
  <c r="X2087" i="1"/>
  <c r="X2150" i="1"/>
  <c r="X2146" i="1"/>
  <c r="X2140" i="1"/>
  <c r="X2120" i="1"/>
  <c r="X2113" i="1"/>
  <c r="X2107" i="1"/>
  <c r="X2099" i="1"/>
  <c r="X2093" i="1"/>
  <c r="X2149" i="1"/>
  <c r="X2144" i="1"/>
  <c r="X2139" i="1"/>
  <c r="X2135" i="1"/>
  <c r="X2132" i="1"/>
  <c r="X2128" i="1"/>
  <c r="X2123" i="1"/>
  <c r="X2119" i="1"/>
  <c r="X2106" i="1"/>
  <c r="X2092" i="1"/>
  <c r="X2138" i="1"/>
  <c r="X2131" i="1"/>
  <c r="X2127" i="1"/>
  <c r="X2122" i="1"/>
  <c r="X2118" i="1"/>
  <c r="X2105" i="1"/>
  <c r="X2091" i="1"/>
  <c r="X2137" i="1"/>
  <c r="X2130" i="1"/>
  <c r="X2126" i="1"/>
  <c r="X2112" i="1"/>
  <c r="X2104" i="1"/>
  <c r="X2098" i="1"/>
  <c r="X2090" i="1"/>
  <c r="X2171" i="1"/>
  <c r="X2168" i="1"/>
  <c r="X2159" i="1"/>
  <c r="X2167" i="1"/>
  <c r="X2162" i="1"/>
  <c r="X2160" i="1"/>
  <c r="X2155" i="1"/>
  <c r="X2175" i="1"/>
  <c r="X2166" i="1"/>
  <c r="X2157" i="1"/>
  <c r="X2141" i="1"/>
  <c r="X2134" i="1"/>
  <c r="X2129" i="1"/>
  <c r="X2121" i="1"/>
  <c r="X2114" i="1"/>
  <c r="X2108" i="1"/>
  <c r="X2100" i="1"/>
  <c r="X2094" i="1"/>
  <c r="X2145" i="1"/>
  <c r="X2165" i="1"/>
  <c r="X2161" i="1"/>
  <c r="X2156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X2072" i="1" l="1"/>
  <c r="X2060" i="1"/>
  <c r="X2084" i="1"/>
  <c r="X2077" i="1"/>
  <c r="X2071" i="1"/>
  <c r="X2064" i="1"/>
  <c r="X2056" i="1"/>
  <c r="X2050" i="1"/>
  <c r="X2047" i="1"/>
  <c r="X2043" i="1"/>
  <c r="X2083" i="1"/>
  <c r="X2076" i="1"/>
  <c r="X2070" i="1"/>
  <c r="X2063" i="1"/>
  <c r="X2055" i="1"/>
  <c r="X2046" i="1"/>
  <c r="X2080" i="1"/>
  <c r="X2052" i="1"/>
  <c r="X2075" i="1"/>
  <c r="X2062" i="1"/>
  <c r="X2054" i="1"/>
  <c r="X2085" i="1"/>
  <c r="X2079" i="1"/>
  <c r="X2058" i="1"/>
  <c r="X2082" i="1"/>
  <c r="X2074" i="1"/>
  <c r="X2069" i="1"/>
  <c r="X2061" i="1"/>
  <c r="X2057" i="1"/>
  <c r="X2053" i="1"/>
  <c r="X2045" i="1"/>
  <c r="X2067" i="1"/>
  <c r="X2048" i="1"/>
  <c r="X2086" i="1"/>
  <c r="X2081" i="1"/>
  <c r="X2073" i="1"/>
  <c r="X2068" i="1"/>
  <c r="X2049" i="1"/>
  <c r="X2066" i="1"/>
  <c r="X2044" i="1"/>
  <c r="X2078" i="1"/>
  <c r="X2065" i="1"/>
  <c r="X2059" i="1"/>
  <c r="X2051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X2034" i="1" l="1"/>
  <c r="X2038" i="1"/>
  <c r="X2028" i="1"/>
  <c r="X2018" i="1"/>
  <c r="X2011" i="1"/>
  <c r="X2005" i="1"/>
  <c r="X2029" i="1"/>
  <c r="X2037" i="1"/>
  <c r="X2036" i="1"/>
  <c r="X2026" i="1"/>
  <c r="X2016" i="1"/>
  <c r="X2010" i="1"/>
  <c r="X2004" i="1"/>
  <c r="X2039" i="1"/>
  <c r="X2027" i="1"/>
  <c r="X2017" i="1"/>
  <c r="X2042" i="1"/>
  <c r="X2032" i="1"/>
  <c r="X2023" i="1"/>
  <c r="X2013" i="1"/>
  <c r="X2007" i="1"/>
  <c r="X2003" i="1"/>
  <c r="X2019" i="1"/>
  <c r="X2033" i="1"/>
  <c r="X2024" i="1"/>
  <c r="X2022" i="1"/>
  <c r="X2012" i="1"/>
  <c r="X2006" i="1"/>
  <c r="X2041" i="1"/>
  <c r="X2035" i="1"/>
  <c r="X2031" i="1"/>
  <c r="X2025" i="1"/>
  <c r="X2021" i="1"/>
  <c r="X2015" i="1"/>
  <c r="X2009" i="1"/>
  <c r="X2040" i="1"/>
  <c r="X2030" i="1"/>
  <c r="X2020" i="1"/>
  <c r="X2014" i="1"/>
  <c r="X2008" i="1"/>
  <c r="S2002" i="1"/>
  <c r="X2002" i="1" l="1"/>
  <c r="X723" i="1" l="1"/>
  <c r="X787" i="1"/>
  <c r="X889" i="1"/>
  <c r="X1078" i="1"/>
  <c r="X718" i="1"/>
  <c r="X726" i="1"/>
  <c r="X734" i="1"/>
  <c r="X742" i="1"/>
  <c r="X750" i="1"/>
  <c r="X758" i="1"/>
  <c r="X766" i="1"/>
  <c r="X774" i="1"/>
  <c r="X782" i="1"/>
  <c r="X790" i="1"/>
  <c r="X798" i="1"/>
  <c r="X806" i="1"/>
  <c r="X814" i="1"/>
  <c r="X822" i="1"/>
  <c r="X830" i="1"/>
  <c r="X838" i="1"/>
  <c r="X846" i="1"/>
  <c r="X854" i="1"/>
  <c r="X862" i="1"/>
  <c r="X870" i="1"/>
  <c r="X876" i="1"/>
  <c r="X884" i="1"/>
  <c r="X892" i="1"/>
  <c r="X977" i="1"/>
  <c r="X985" i="1"/>
  <c r="X993" i="1"/>
  <c r="X1001" i="1"/>
  <c r="X1009" i="1"/>
  <c r="X1017" i="1"/>
  <c r="X1025" i="1"/>
  <c r="X1033" i="1"/>
  <c r="X1040" i="1"/>
  <c r="X1048" i="1"/>
  <c r="X1056" i="1"/>
  <c r="X1060" i="1"/>
  <c r="X1066" i="1"/>
  <c r="X1073" i="1"/>
  <c r="X1081" i="1"/>
  <c r="X1088" i="1"/>
  <c r="X1096" i="1"/>
  <c r="X1104" i="1"/>
  <c r="X1112" i="1"/>
  <c r="X1119" i="1"/>
  <c r="X1127" i="1"/>
  <c r="X1135" i="1"/>
  <c r="X1143" i="1"/>
  <c r="X1151" i="1"/>
  <c r="X1159" i="1"/>
  <c r="X1167" i="1"/>
  <c r="X1175" i="1"/>
  <c r="X1183" i="1"/>
  <c r="X1191" i="1"/>
  <c r="X1199" i="1"/>
  <c r="X1207" i="1"/>
  <c r="X1215" i="1"/>
  <c r="X1223" i="1"/>
  <c r="X1231" i="1"/>
  <c r="X1239" i="1"/>
  <c r="X1247" i="1"/>
  <c r="X1255" i="1"/>
  <c r="X1263" i="1"/>
  <c r="X1271" i="1"/>
  <c r="X1279" i="1"/>
  <c r="X1287" i="1"/>
  <c r="X1295" i="1"/>
  <c r="X1303" i="1"/>
  <c r="X1311" i="1"/>
  <c r="X1319" i="1"/>
  <c r="X1327" i="1"/>
  <c r="X1335" i="1"/>
  <c r="X1343" i="1"/>
  <c r="X1351" i="1"/>
  <c r="X1359" i="1"/>
  <c r="X1367" i="1"/>
  <c r="X1375" i="1"/>
  <c r="X1383" i="1"/>
  <c r="X1391" i="1"/>
  <c r="X1399" i="1"/>
  <c r="X1407" i="1"/>
  <c r="X1415" i="1"/>
  <c r="X1423" i="1"/>
  <c r="X1431" i="1"/>
  <c r="X1439" i="1"/>
  <c r="X1447" i="1"/>
  <c r="X1455" i="1"/>
  <c r="X1463" i="1"/>
  <c r="X1471" i="1"/>
  <c r="X1479" i="1"/>
  <c r="X1487" i="1"/>
  <c r="X1489" i="1"/>
  <c r="X1497" i="1"/>
  <c r="X1504" i="1"/>
  <c r="X1511" i="1"/>
  <c r="X1519" i="1"/>
  <c r="X1526" i="1"/>
  <c r="X1533" i="1"/>
  <c r="X1540" i="1"/>
  <c r="X1548" i="1"/>
  <c r="X1556" i="1"/>
  <c r="X1564" i="1"/>
  <c r="X1572" i="1"/>
  <c r="X1580" i="1"/>
  <c r="X1588" i="1"/>
  <c r="X1596" i="1"/>
  <c r="X1604" i="1"/>
  <c r="X1612" i="1"/>
  <c r="X1620" i="1"/>
  <c r="X1628" i="1"/>
  <c r="X1636" i="1"/>
  <c r="X1644" i="1"/>
  <c r="X1652" i="1"/>
  <c r="X1660" i="1"/>
  <c r="X1668" i="1"/>
  <c r="X1676" i="1"/>
  <c r="X1684" i="1"/>
  <c r="X1692" i="1"/>
  <c r="X1700" i="1"/>
  <c r="X1708" i="1"/>
  <c r="X1715" i="1"/>
  <c r="X1723" i="1"/>
  <c r="X1730" i="1"/>
  <c r="X1738" i="1"/>
  <c r="X1746" i="1"/>
  <c r="X1754" i="1"/>
  <c r="X1762" i="1"/>
  <c r="X1770" i="1"/>
  <c r="X1778" i="1"/>
  <c r="X1786" i="1"/>
  <c r="X1794" i="1"/>
  <c r="X1802" i="1"/>
  <c r="X1810" i="1"/>
  <c r="X1818" i="1"/>
  <c r="X1826" i="1"/>
  <c r="X1834" i="1"/>
  <c r="X1842" i="1"/>
  <c r="X1850" i="1"/>
  <c r="X1857" i="1"/>
  <c r="X1861" i="1"/>
  <c r="X1869" i="1"/>
  <c r="X1873" i="1"/>
  <c r="X1880" i="1"/>
  <c r="X1884" i="1"/>
  <c r="X1892" i="1"/>
  <c r="X1896" i="1"/>
  <c r="X1901" i="1"/>
  <c r="X1906" i="1"/>
  <c r="X1911" i="1"/>
  <c r="X1916" i="1"/>
  <c r="X1921" i="1"/>
  <c r="X1926" i="1"/>
  <c r="X1931" i="1"/>
  <c r="X1936" i="1"/>
  <c r="X1937" i="1"/>
  <c r="X1944" i="1"/>
  <c r="X1950" i="1"/>
  <c r="X1954" i="1"/>
  <c r="X1960" i="1"/>
  <c r="X1969" i="1"/>
  <c r="X1974" i="1"/>
  <c r="X1981" i="1"/>
  <c r="X1987" i="1"/>
  <c r="X1998" i="1"/>
  <c r="X675" i="1"/>
  <c r="X715" i="1"/>
  <c r="X779" i="1"/>
  <c r="X835" i="1"/>
  <c r="X897" i="1"/>
  <c r="X1070" i="1"/>
  <c r="X678" i="1"/>
  <c r="X711" i="1"/>
  <c r="X743" i="1"/>
  <c r="X767" i="1"/>
  <c r="X783" i="1"/>
  <c r="X791" i="1"/>
  <c r="X799" i="1"/>
  <c r="X807" i="1"/>
  <c r="X815" i="1"/>
  <c r="X823" i="1"/>
  <c r="X831" i="1"/>
  <c r="X839" i="1"/>
  <c r="X847" i="1"/>
  <c r="X855" i="1"/>
  <c r="X863" i="1"/>
  <c r="X871" i="1"/>
  <c r="X877" i="1"/>
  <c r="X885" i="1"/>
  <c r="X893" i="1"/>
  <c r="X978" i="1"/>
  <c r="X986" i="1"/>
  <c r="X994" i="1"/>
  <c r="X1002" i="1"/>
  <c r="X1010" i="1"/>
  <c r="X1018" i="1"/>
  <c r="X1026" i="1"/>
  <c r="X1034" i="1"/>
  <c r="X1041" i="1"/>
  <c r="X1049" i="1"/>
  <c r="X1057" i="1"/>
  <c r="X1061" i="1"/>
  <c r="X1067" i="1"/>
  <c r="X1074" i="1"/>
  <c r="X1082" i="1"/>
  <c r="X1089" i="1"/>
  <c r="X1097" i="1"/>
  <c r="X1105" i="1"/>
  <c r="X1113" i="1"/>
  <c r="X1120" i="1"/>
  <c r="X1128" i="1"/>
  <c r="X1136" i="1"/>
  <c r="X1144" i="1"/>
  <c r="X1152" i="1"/>
  <c r="X1160" i="1"/>
  <c r="X1168" i="1"/>
  <c r="X1176" i="1"/>
  <c r="X1184" i="1"/>
  <c r="X1192" i="1"/>
  <c r="X1200" i="1"/>
  <c r="X1208" i="1"/>
  <c r="X1216" i="1"/>
  <c r="X1224" i="1"/>
  <c r="X1232" i="1"/>
  <c r="X1240" i="1"/>
  <c r="X1248" i="1"/>
  <c r="X1256" i="1"/>
  <c r="X1264" i="1"/>
  <c r="X1272" i="1"/>
  <c r="X1280" i="1"/>
  <c r="X1288" i="1"/>
  <c r="X1296" i="1"/>
  <c r="X1304" i="1"/>
  <c r="X1312" i="1"/>
  <c r="X1320" i="1"/>
  <c r="X1328" i="1"/>
  <c r="X1336" i="1"/>
  <c r="X1344" i="1"/>
  <c r="X1352" i="1"/>
  <c r="X1360" i="1"/>
  <c r="X1368" i="1"/>
  <c r="X1376" i="1"/>
  <c r="X1384" i="1"/>
  <c r="X1392" i="1"/>
  <c r="X1400" i="1"/>
  <c r="X1408" i="1"/>
  <c r="X1416" i="1"/>
  <c r="X1424" i="1"/>
  <c r="X1432" i="1"/>
  <c r="X1440" i="1"/>
  <c r="X1448" i="1"/>
  <c r="X1456" i="1"/>
  <c r="X1464" i="1"/>
  <c r="X1472" i="1"/>
  <c r="X1480" i="1"/>
  <c r="X1488" i="1"/>
  <c r="X1490" i="1"/>
  <c r="X1498" i="1"/>
  <c r="X1505" i="1"/>
  <c r="X1512" i="1"/>
  <c r="X1527" i="1"/>
  <c r="X1534" i="1"/>
  <c r="X1541" i="1"/>
  <c r="X1549" i="1"/>
  <c r="X1557" i="1"/>
  <c r="X1565" i="1"/>
  <c r="X1573" i="1"/>
  <c r="X1581" i="1"/>
  <c r="X1589" i="1"/>
  <c r="X1597" i="1"/>
  <c r="X1605" i="1"/>
  <c r="X1613" i="1"/>
  <c r="X1621" i="1"/>
  <c r="X1629" i="1"/>
  <c r="X1637" i="1"/>
  <c r="X1645" i="1"/>
  <c r="X1653" i="1"/>
  <c r="X1661" i="1"/>
  <c r="X1669" i="1"/>
  <c r="X1677" i="1"/>
  <c r="X1685" i="1"/>
  <c r="X1693" i="1"/>
  <c r="X1701" i="1"/>
  <c r="X1709" i="1"/>
  <c r="X1716" i="1"/>
  <c r="X1724" i="1"/>
  <c r="X1731" i="1"/>
  <c r="X1739" i="1"/>
  <c r="X1747" i="1"/>
  <c r="X1755" i="1"/>
  <c r="X1763" i="1"/>
  <c r="X1771" i="1"/>
  <c r="X1779" i="1"/>
  <c r="X1787" i="1"/>
  <c r="X1795" i="1"/>
  <c r="X1803" i="1"/>
  <c r="X1811" i="1"/>
  <c r="X1819" i="1"/>
  <c r="X1827" i="1"/>
  <c r="X1835" i="1"/>
  <c r="X1843" i="1"/>
  <c r="X1851" i="1"/>
  <c r="X1862" i="1"/>
  <c r="X1874" i="1"/>
  <c r="X1885" i="1"/>
  <c r="X1897" i="1"/>
  <c r="X1907" i="1"/>
  <c r="X1917" i="1"/>
  <c r="X1927" i="1"/>
  <c r="X1938" i="1"/>
  <c r="X1941" i="1"/>
  <c r="X1945" i="1"/>
  <c r="X1955" i="1"/>
  <c r="X1970" i="1"/>
  <c r="X1982" i="1"/>
  <c r="X707" i="1"/>
  <c r="X771" i="1"/>
  <c r="X827" i="1"/>
  <c r="X851" i="1"/>
  <c r="X998" i="1"/>
  <c r="X694" i="1"/>
  <c r="X672" i="1"/>
  <c r="X719" i="1"/>
  <c r="X759" i="1"/>
  <c r="X704" i="1"/>
  <c r="X736" i="1"/>
  <c r="X768" i="1"/>
  <c r="X792" i="1"/>
  <c r="X816" i="1"/>
  <c r="X840" i="1"/>
  <c r="X864" i="1"/>
  <c r="X878" i="1"/>
  <c r="X886" i="1"/>
  <c r="X894" i="1"/>
  <c r="X995" i="1"/>
  <c r="X1003" i="1"/>
  <c r="X1011" i="1"/>
  <c r="X1019" i="1"/>
  <c r="X1027" i="1"/>
  <c r="X1035" i="1"/>
  <c r="X1042" i="1"/>
  <c r="X1050" i="1"/>
  <c r="X1062" i="1"/>
  <c r="X1075" i="1"/>
  <c r="X1083" i="1"/>
  <c r="X1090" i="1"/>
  <c r="X1098" i="1"/>
  <c r="X1106" i="1"/>
  <c r="X1114" i="1"/>
  <c r="X1121" i="1"/>
  <c r="X1129" i="1"/>
  <c r="X1137" i="1"/>
  <c r="X1145" i="1"/>
  <c r="X1153" i="1"/>
  <c r="X1161" i="1"/>
  <c r="X1169" i="1"/>
  <c r="X1177" i="1"/>
  <c r="X1185" i="1"/>
  <c r="X1193" i="1"/>
  <c r="X1201" i="1"/>
  <c r="X1209" i="1"/>
  <c r="X1217" i="1"/>
  <c r="X1225" i="1"/>
  <c r="X1233" i="1"/>
  <c r="X1241" i="1"/>
  <c r="X1249" i="1"/>
  <c r="X1257" i="1"/>
  <c r="X1265" i="1"/>
  <c r="X1273" i="1"/>
  <c r="X1281" i="1"/>
  <c r="X1289" i="1"/>
  <c r="X1297" i="1"/>
  <c r="X1305" i="1"/>
  <c r="X1313" i="1"/>
  <c r="X1321" i="1"/>
  <c r="X1329" i="1"/>
  <c r="X1337" i="1"/>
  <c r="X1345" i="1"/>
  <c r="X1353" i="1"/>
  <c r="X1361" i="1"/>
  <c r="X1369" i="1"/>
  <c r="X1377" i="1"/>
  <c r="X1385" i="1"/>
  <c r="X1393" i="1"/>
  <c r="X1401" i="1"/>
  <c r="X1409" i="1"/>
  <c r="X1417" i="1"/>
  <c r="X1425" i="1"/>
  <c r="X1433" i="1"/>
  <c r="X1441" i="1"/>
  <c r="X1449" i="1"/>
  <c r="X1457" i="1"/>
  <c r="X1465" i="1"/>
  <c r="X1473" i="1"/>
  <c r="X1481" i="1"/>
  <c r="X1491" i="1"/>
  <c r="X1499" i="1"/>
  <c r="X1506" i="1"/>
  <c r="X1513" i="1"/>
  <c r="X1520" i="1"/>
  <c r="X1528" i="1"/>
  <c r="X1535" i="1"/>
  <c r="X1542" i="1"/>
  <c r="X1550" i="1"/>
  <c r="X1558" i="1"/>
  <c r="X1566" i="1"/>
  <c r="X1574" i="1"/>
  <c r="X1582" i="1"/>
  <c r="X1590" i="1"/>
  <c r="X1598" i="1"/>
  <c r="X1606" i="1"/>
  <c r="X1614" i="1"/>
  <c r="X1622" i="1"/>
  <c r="X1630" i="1"/>
  <c r="X1638" i="1"/>
  <c r="X1646" i="1"/>
  <c r="X1654" i="1"/>
  <c r="X1662" i="1"/>
  <c r="X1670" i="1"/>
  <c r="X1678" i="1"/>
  <c r="X1686" i="1"/>
  <c r="X1694" i="1"/>
  <c r="X1702" i="1"/>
  <c r="X1710" i="1"/>
  <c r="X1717" i="1"/>
  <c r="X1725" i="1"/>
  <c r="X1732" i="1"/>
  <c r="X1740" i="1"/>
  <c r="X1748" i="1"/>
  <c r="X1756" i="1"/>
  <c r="X1764" i="1"/>
  <c r="X1772" i="1"/>
  <c r="X1780" i="1"/>
  <c r="X1788" i="1"/>
  <c r="X1796" i="1"/>
  <c r="X1804" i="1"/>
  <c r="X1812" i="1"/>
  <c r="X1820" i="1"/>
  <c r="X1828" i="1"/>
  <c r="X1836" i="1"/>
  <c r="X1844" i="1"/>
  <c r="X1852" i="1"/>
  <c r="X1863" i="1"/>
  <c r="X1875" i="1"/>
  <c r="X1886" i="1"/>
  <c r="X1898" i="1"/>
  <c r="X1908" i="1"/>
  <c r="X1918" i="1"/>
  <c r="X1928" i="1"/>
  <c r="X1961" i="1"/>
  <c r="X1975" i="1"/>
  <c r="X1988" i="1"/>
  <c r="X1993" i="1"/>
  <c r="X1999" i="1"/>
  <c r="X699" i="1"/>
  <c r="X763" i="1"/>
  <c r="X803" i="1"/>
  <c r="X867" i="1"/>
  <c r="X1064" i="1"/>
  <c r="X684" i="1"/>
  <c r="X710" i="1"/>
  <c r="X695" i="1"/>
  <c r="X735" i="1"/>
  <c r="X751" i="1"/>
  <c r="X696" i="1"/>
  <c r="X712" i="1"/>
  <c r="X728" i="1"/>
  <c r="X752" i="1"/>
  <c r="X776" i="1"/>
  <c r="X800" i="1"/>
  <c r="X824" i="1"/>
  <c r="X848" i="1"/>
  <c r="X979" i="1"/>
  <c r="X673" i="1"/>
  <c r="X681" i="1"/>
  <c r="X685" i="1"/>
  <c r="X690" i="1"/>
  <c r="X697" i="1"/>
  <c r="X705" i="1"/>
  <c r="X713" i="1"/>
  <c r="X721" i="1"/>
  <c r="X729" i="1"/>
  <c r="X737" i="1"/>
  <c r="X745" i="1"/>
  <c r="X753" i="1"/>
  <c r="X761" i="1"/>
  <c r="X769" i="1"/>
  <c r="X777" i="1"/>
  <c r="X785" i="1"/>
  <c r="X793" i="1"/>
  <c r="X801" i="1"/>
  <c r="X809" i="1"/>
  <c r="X817" i="1"/>
  <c r="X825" i="1"/>
  <c r="X833" i="1"/>
  <c r="X841" i="1"/>
  <c r="X849" i="1"/>
  <c r="X857" i="1"/>
  <c r="X865" i="1"/>
  <c r="X872" i="1"/>
  <c r="X879" i="1"/>
  <c r="X887" i="1"/>
  <c r="X895" i="1"/>
  <c r="X980" i="1"/>
  <c r="X988" i="1"/>
  <c r="X996" i="1"/>
  <c r="X1004" i="1"/>
  <c r="X1012" i="1"/>
  <c r="X1020" i="1"/>
  <c r="X1028" i="1"/>
  <c r="X1036" i="1"/>
  <c r="X1043" i="1"/>
  <c r="X1051" i="1"/>
  <c r="X1063" i="1"/>
  <c r="X1068" i="1"/>
  <c r="X1076" i="1"/>
  <c r="X1084" i="1"/>
  <c r="X1091" i="1"/>
  <c r="X1099" i="1"/>
  <c r="X1107" i="1"/>
  <c r="X1115" i="1"/>
  <c r="X1122" i="1"/>
  <c r="X1130" i="1"/>
  <c r="X1138" i="1"/>
  <c r="X1146" i="1"/>
  <c r="X1154" i="1"/>
  <c r="X1162" i="1"/>
  <c r="X1170" i="1"/>
  <c r="X1178" i="1"/>
  <c r="X1186" i="1"/>
  <c r="X1194" i="1"/>
  <c r="X1202" i="1"/>
  <c r="X1210" i="1"/>
  <c r="X1218" i="1"/>
  <c r="X1226" i="1"/>
  <c r="X1234" i="1"/>
  <c r="X1242" i="1"/>
  <c r="X1250" i="1"/>
  <c r="X1258" i="1"/>
  <c r="X1266" i="1"/>
  <c r="X1274" i="1"/>
  <c r="X1282" i="1"/>
  <c r="X1290" i="1"/>
  <c r="X1298" i="1"/>
  <c r="X1306" i="1"/>
  <c r="X1314" i="1"/>
  <c r="X1322" i="1"/>
  <c r="X1330" i="1"/>
  <c r="X1338" i="1"/>
  <c r="X1346" i="1"/>
  <c r="X1354" i="1"/>
  <c r="X1362" i="1"/>
  <c r="X1370" i="1"/>
  <c r="X1378" i="1"/>
  <c r="X1386" i="1"/>
  <c r="X1394" i="1"/>
  <c r="X1402" i="1"/>
  <c r="X1410" i="1"/>
  <c r="X1418" i="1"/>
  <c r="X1426" i="1"/>
  <c r="X1434" i="1"/>
  <c r="X1442" i="1"/>
  <c r="X1450" i="1"/>
  <c r="X1458" i="1"/>
  <c r="X1466" i="1"/>
  <c r="X1474" i="1"/>
  <c r="X1482" i="1"/>
  <c r="X1492" i="1"/>
  <c r="X1507" i="1"/>
  <c r="X1514" i="1"/>
  <c r="X1521" i="1"/>
  <c r="X1529" i="1"/>
  <c r="X1536" i="1"/>
  <c r="X1543" i="1"/>
  <c r="X1551" i="1"/>
  <c r="X1559" i="1"/>
  <c r="X1567" i="1"/>
  <c r="X1575" i="1"/>
  <c r="X1583" i="1"/>
  <c r="X1591" i="1"/>
  <c r="X1599" i="1"/>
  <c r="X1607" i="1"/>
  <c r="X1615" i="1"/>
  <c r="X1623" i="1"/>
  <c r="X1631" i="1"/>
  <c r="X1639" i="1"/>
  <c r="X1647" i="1"/>
  <c r="X1655" i="1"/>
  <c r="X1663" i="1"/>
  <c r="X1671" i="1"/>
  <c r="X1679" i="1"/>
  <c r="X1687" i="1"/>
  <c r="X1695" i="1"/>
  <c r="X1703" i="1"/>
  <c r="X1711" i="1"/>
  <c r="X1718" i="1"/>
  <c r="X1733" i="1"/>
  <c r="X1741" i="1"/>
  <c r="X1749" i="1"/>
  <c r="X1757" i="1"/>
  <c r="X1765" i="1"/>
  <c r="X1773" i="1"/>
  <c r="X1781" i="1"/>
  <c r="X1789" i="1"/>
  <c r="X1797" i="1"/>
  <c r="X1805" i="1"/>
  <c r="X1813" i="1"/>
  <c r="X1821" i="1"/>
  <c r="X1829" i="1"/>
  <c r="X1837" i="1"/>
  <c r="X1845" i="1"/>
  <c r="X1853" i="1"/>
  <c r="X1864" i="1"/>
  <c r="X1876" i="1"/>
  <c r="X1887" i="1"/>
  <c r="X1942" i="1"/>
  <c r="X1966" i="1"/>
  <c r="X1979" i="1"/>
  <c r="X691" i="1"/>
  <c r="X755" i="1"/>
  <c r="X819" i="1"/>
  <c r="X1045" i="1"/>
  <c r="X702" i="1"/>
  <c r="X679" i="1"/>
  <c r="X703" i="1"/>
  <c r="X727" i="1"/>
  <c r="X775" i="1"/>
  <c r="X680" i="1"/>
  <c r="X689" i="1"/>
  <c r="X720" i="1"/>
  <c r="X744" i="1"/>
  <c r="X760" i="1"/>
  <c r="X784" i="1"/>
  <c r="X808" i="1"/>
  <c r="X832" i="1"/>
  <c r="X856" i="1"/>
  <c r="X987" i="1"/>
  <c r="X674" i="1"/>
  <c r="X682" i="1"/>
  <c r="X686" i="1"/>
  <c r="X698" i="1"/>
  <c r="X706" i="1"/>
  <c r="X714" i="1"/>
  <c r="X722" i="1"/>
  <c r="X730" i="1"/>
  <c r="X738" i="1"/>
  <c r="X746" i="1"/>
  <c r="X754" i="1"/>
  <c r="X762" i="1"/>
  <c r="X770" i="1"/>
  <c r="X778" i="1"/>
  <c r="X786" i="1"/>
  <c r="X794" i="1"/>
  <c r="X802" i="1"/>
  <c r="X810" i="1"/>
  <c r="X818" i="1"/>
  <c r="X826" i="1"/>
  <c r="X834" i="1"/>
  <c r="X842" i="1"/>
  <c r="X850" i="1"/>
  <c r="X858" i="1"/>
  <c r="X866" i="1"/>
  <c r="X873" i="1"/>
  <c r="X880" i="1"/>
  <c r="X888" i="1"/>
  <c r="X896" i="1"/>
  <c r="X981" i="1"/>
  <c r="X989" i="1"/>
  <c r="X997" i="1"/>
  <c r="X1005" i="1"/>
  <c r="X1013" i="1"/>
  <c r="X1021" i="1"/>
  <c r="X1029" i="1"/>
  <c r="X1037" i="1"/>
  <c r="X1044" i="1"/>
  <c r="X1052" i="1"/>
  <c r="X1069" i="1"/>
  <c r="X1077" i="1"/>
  <c r="X1085" i="1"/>
  <c r="X1092" i="1"/>
  <c r="X1100" i="1"/>
  <c r="X1108" i="1"/>
  <c r="X1123" i="1"/>
  <c r="X1131" i="1"/>
  <c r="X1139" i="1"/>
  <c r="X1147" i="1"/>
  <c r="X1155" i="1"/>
  <c r="X1163" i="1"/>
  <c r="X1171" i="1"/>
  <c r="X1179" i="1"/>
  <c r="X1187" i="1"/>
  <c r="X1195" i="1"/>
  <c r="X1203" i="1"/>
  <c r="X1211" i="1"/>
  <c r="X1219" i="1"/>
  <c r="X1227" i="1"/>
  <c r="X1235" i="1"/>
  <c r="X1243" i="1"/>
  <c r="X1251" i="1"/>
  <c r="X1259" i="1"/>
  <c r="X1267" i="1"/>
  <c r="X1275" i="1"/>
  <c r="X1283" i="1"/>
  <c r="X1291" i="1"/>
  <c r="X1299" i="1"/>
  <c r="X1307" i="1"/>
  <c r="X1315" i="1"/>
  <c r="X1323" i="1"/>
  <c r="X1331" i="1"/>
  <c r="X1339" i="1"/>
  <c r="X1347" i="1"/>
  <c r="X1355" i="1"/>
  <c r="X1363" i="1"/>
  <c r="X1371" i="1"/>
  <c r="X1379" i="1"/>
  <c r="X1387" i="1"/>
  <c r="X1395" i="1"/>
  <c r="X1403" i="1"/>
  <c r="X1411" i="1"/>
  <c r="X1419" i="1"/>
  <c r="X1427" i="1"/>
  <c r="X1435" i="1"/>
  <c r="X1443" i="1"/>
  <c r="X1451" i="1"/>
  <c r="X1459" i="1"/>
  <c r="X1467" i="1"/>
  <c r="X1475" i="1"/>
  <c r="X1483" i="1"/>
  <c r="X1493" i="1"/>
  <c r="X1500" i="1"/>
  <c r="X1508" i="1"/>
  <c r="X1515" i="1"/>
  <c r="X1522" i="1"/>
  <c r="X1537" i="1"/>
  <c r="X1544" i="1"/>
  <c r="X1552" i="1"/>
  <c r="X1560" i="1"/>
  <c r="X1568" i="1"/>
  <c r="X1576" i="1"/>
  <c r="X1584" i="1"/>
  <c r="X1592" i="1"/>
  <c r="X1600" i="1"/>
  <c r="X1608" i="1"/>
  <c r="X1616" i="1"/>
  <c r="X1624" i="1"/>
  <c r="X1632" i="1"/>
  <c r="X1640" i="1"/>
  <c r="X1648" i="1"/>
  <c r="X1656" i="1"/>
  <c r="X1664" i="1"/>
  <c r="X1672" i="1"/>
  <c r="X1680" i="1"/>
  <c r="X1688" i="1"/>
  <c r="X1696" i="1"/>
  <c r="X1704" i="1"/>
  <c r="X1712" i="1"/>
  <c r="X1719" i="1"/>
  <c r="X1726" i="1"/>
  <c r="X1734" i="1"/>
  <c r="X1742" i="1"/>
  <c r="X1750" i="1"/>
  <c r="X1758" i="1"/>
  <c r="X1766" i="1"/>
  <c r="X1774" i="1"/>
  <c r="X1782" i="1"/>
  <c r="X1790" i="1"/>
  <c r="X1798" i="1"/>
  <c r="X1806" i="1"/>
  <c r="X1814" i="1"/>
  <c r="X1822" i="1"/>
  <c r="X1830" i="1"/>
  <c r="X1838" i="1"/>
  <c r="X1846" i="1"/>
  <c r="X1858" i="1"/>
  <c r="X1865" i="1"/>
  <c r="X1870" i="1"/>
  <c r="X1881" i="1"/>
  <c r="X1888" i="1"/>
  <c r="X1893" i="1"/>
  <c r="X1902" i="1"/>
  <c r="X1912" i="1"/>
  <c r="X1922" i="1"/>
  <c r="X1932" i="1"/>
  <c r="X1939" i="1"/>
  <c r="X1943" i="1"/>
  <c r="X1948" i="1"/>
  <c r="X1958" i="1"/>
  <c r="X1962" i="1"/>
  <c r="X1967" i="1"/>
  <c r="X1973" i="1"/>
  <c r="X1976" i="1"/>
  <c r="X1985" i="1"/>
  <c r="X731" i="1"/>
  <c r="X811" i="1"/>
  <c r="X881" i="1"/>
  <c r="X990" i="1"/>
  <c r="X1038" i="1"/>
  <c r="X1093" i="1"/>
  <c r="X1101" i="1"/>
  <c r="X1109" i="1"/>
  <c r="X1116" i="1"/>
  <c r="X1124" i="1"/>
  <c r="X1132" i="1"/>
  <c r="X1140" i="1"/>
  <c r="X1148" i="1"/>
  <c r="X1156" i="1"/>
  <c r="X1164" i="1"/>
  <c r="X1172" i="1"/>
  <c r="X1180" i="1"/>
  <c r="X1188" i="1"/>
  <c r="X1196" i="1"/>
  <c r="X1204" i="1"/>
  <c r="X1212" i="1"/>
  <c r="X1220" i="1"/>
  <c r="X1228" i="1"/>
  <c r="X1236" i="1"/>
  <c r="X1244" i="1"/>
  <c r="X1252" i="1"/>
  <c r="X1260" i="1"/>
  <c r="X1268" i="1"/>
  <c r="X1276" i="1"/>
  <c r="X1284" i="1"/>
  <c r="X1292" i="1"/>
  <c r="X1300" i="1"/>
  <c r="X1308" i="1"/>
  <c r="X1316" i="1"/>
  <c r="X1324" i="1"/>
  <c r="X1332" i="1"/>
  <c r="X1340" i="1"/>
  <c r="X1348" i="1"/>
  <c r="X1356" i="1"/>
  <c r="X1364" i="1"/>
  <c r="X1372" i="1"/>
  <c r="X1380" i="1"/>
  <c r="X1388" i="1"/>
  <c r="X1396" i="1"/>
  <c r="X1404" i="1"/>
  <c r="X1412" i="1"/>
  <c r="X1420" i="1"/>
  <c r="X1428" i="1"/>
  <c r="X1436" i="1"/>
  <c r="X1444" i="1"/>
  <c r="X1452" i="1"/>
  <c r="X1460" i="1"/>
  <c r="X1468" i="1"/>
  <c r="X1476" i="1"/>
  <c r="X1484" i="1"/>
  <c r="X1494" i="1"/>
  <c r="X1501" i="1"/>
  <c r="X1509" i="1"/>
  <c r="X1516" i="1"/>
  <c r="X1523" i="1"/>
  <c r="X1530" i="1"/>
  <c r="X1538" i="1"/>
  <c r="X1545" i="1"/>
  <c r="X1553" i="1"/>
  <c r="X1561" i="1"/>
  <c r="X1569" i="1"/>
  <c r="X1577" i="1"/>
  <c r="X1585" i="1"/>
  <c r="X1593" i="1"/>
  <c r="X1601" i="1"/>
  <c r="X1609" i="1"/>
  <c r="X1617" i="1"/>
  <c r="X1625" i="1"/>
  <c r="X1633" i="1"/>
  <c r="X1641" i="1"/>
  <c r="X1649" i="1"/>
  <c r="X1657" i="1"/>
  <c r="X1665" i="1"/>
  <c r="X1673" i="1"/>
  <c r="X1681" i="1"/>
  <c r="X1689" i="1"/>
  <c r="X1697" i="1"/>
  <c r="X1705" i="1"/>
  <c r="X1720" i="1"/>
  <c r="X1727" i="1"/>
  <c r="X1735" i="1"/>
  <c r="X1743" i="1"/>
  <c r="X1751" i="1"/>
  <c r="X1759" i="1"/>
  <c r="X1767" i="1"/>
  <c r="X1775" i="1"/>
  <c r="X1783" i="1"/>
  <c r="X1791" i="1"/>
  <c r="X1799" i="1"/>
  <c r="X1807" i="1"/>
  <c r="X1815" i="1"/>
  <c r="X1823" i="1"/>
  <c r="X1831" i="1"/>
  <c r="X1839" i="1"/>
  <c r="X1847" i="1"/>
  <c r="X1854" i="1"/>
  <c r="X1859" i="1"/>
  <c r="X1866" i="1"/>
  <c r="X1871" i="1"/>
  <c r="X1877" i="1"/>
  <c r="X1882" i="1"/>
  <c r="X1889" i="1"/>
  <c r="X1894" i="1"/>
  <c r="X1899" i="1"/>
  <c r="X1903" i="1"/>
  <c r="X1909" i="1"/>
  <c r="X1913" i="1"/>
  <c r="X1919" i="1"/>
  <c r="X1923" i="1"/>
  <c r="X1929" i="1"/>
  <c r="X1933" i="1"/>
  <c r="X1952" i="1"/>
  <c r="X1963" i="1"/>
  <c r="X1968" i="1"/>
  <c r="X1980" i="1"/>
  <c r="X1991" i="1"/>
  <c r="X1996" i="1"/>
  <c r="X739" i="1"/>
  <c r="X795" i="1"/>
  <c r="X859" i="1"/>
  <c r="X982" i="1"/>
  <c r="X1014" i="1"/>
  <c r="X1022" i="1"/>
  <c r="X1053" i="1"/>
  <c r="X692" i="1"/>
  <c r="X708" i="1"/>
  <c r="X724" i="1"/>
  <c r="X740" i="1"/>
  <c r="X756" i="1"/>
  <c r="X772" i="1"/>
  <c r="X788" i="1"/>
  <c r="X804" i="1"/>
  <c r="X820" i="1"/>
  <c r="X836" i="1"/>
  <c r="X852" i="1"/>
  <c r="X860" i="1"/>
  <c r="X868" i="1"/>
  <c r="X882" i="1"/>
  <c r="X890" i="1"/>
  <c r="X898" i="1"/>
  <c r="X983" i="1"/>
  <c r="X991" i="1"/>
  <c r="X999" i="1"/>
  <c r="X1007" i="1"/>
  <c r="X1015" i="1"/>
  <c r="X1023" i="1"/>
  <c r="X1031" i="1"/>
  <c r="X1046" i="1"/>
  <c r="X1054" i="1"/>
  <c r="X1058" i="1"/>
  <c r="X1071" i="1"/>
  <c r="X1079" i="1"/>
  <c r="X1086" i="1"/>
  <c r="X1094" i="1"/>
  <c r="X1102" i="1"/>
  <c r="X1110" i="1"/>
  <c r="X1117" i="1"/>
  <c r="X1125" i="1"/>
  <c r="X1133" i="1"/>
  <c r="X1141" i="1"/>
  <c r="X1149" i="1"/>
  <c r="X1157" i="1"/>
  <c r="X1165" i="1"/>
  <c r="X1173" i="1"/>
  <c r="X1181" i="1"/>
  <c r="X1189" i="1"/>
  <c r="X1197" i="1"/>
  <c r="X1205" i="1"/>
  <c r="X1213" i="1"/>
  <c r="X1221" i="1"/>
  <c r="X1229" i="1"/>
  <c r="X1237" i="1"/>
  <c r="X1245" i="1"/>
  <c r="X1253" i="1"/>
  <c r="X1261" i="1"/>
  <c r="X1269" i="1"/>
  <c r="X1277" i="1"/>
  <c r="X1285" i="1"/>
  <c r="X1293" i="1"/>
  <c r="X1301" i="1"/>
  <c r="X1309" i="1"/>
  <c r="X1317" i="1"/>
  <c r="X1325" i="1"/>
  <c r="X1333" i="1"/>
  <c r="X1341" i="1"/>
  <c r="X1349" i="1"/>
  <c r="X1357" i="1"/>
  <c r="X1365" i="1"/>
  <c r="X1373" i="1"/>
  <c r="X1381" i="1"/>
  <c r="X1389" i="1"/>
  <c r="X1397" i="1"/>
  <c r="X1405" i="1"/>
  <c r="X1413" i="1"/>
  <c r="X1421" i="1"/>
  <c r="X1429" i="1"/>
  <c r="X1437" i="1"/>
  <c r="X1445" i="1"/>
  <c r="X1453" i="1"/>
  <c r="X1461" i="1"/>
  <c r="X1469" i="1"/>
  <c r="X1477" i="1"/>
  <c r="X1485" i="1"/>
  <c r="X1495" i="1"/>
  <c r="X1502" i="1"/>
  <c r="X1517" i="1"/>
  <c r="X1524" i="1"/>
  <c r="X1531" i="1"/>
  <c r="X1539" i="1"/>
  <c r="X1546" i="1"/>
  <c r="X1554" i="1"/>
  <c r="X1562" i="1"/>
  <c r="X1570" i="1"/>
  <c r="X1578" i="1"/>
  <c r="X1586" i="1"/>
  <c r="X1594" i="1"/>
  <c r="X1602" i="1"/>
  <c r="X1610" i="1"/>
  <c r="X1618" i="1"/>
  <c r="X1626" i="1"/>
  <c r="X1634" i="1"/>
  <c r="X1642" i="1"/>
  <c r="X1650" i="1"/>
  <c r="X1658" i="1"/>
  <c r="X1666" i="1"/>
  <c r="X1674" i="1"/>
  <c r="X1682" i="1"/>
  <c r="X1690" i="1"/>
  <c r="X1698" i="1"/>
  <c r="X1706" i="1"/>
  <c r="X1713" i="1"/>
  <c r="X1721" i="1"/>
  <c r="X1728" i="1"/>
  <c r="X1736" i="1"/>
  <c r="X1744" i="1"/>
  <c r="X1752" i="1"/>
  <c r="X1760" i="1"/>
  <c r="X1768" i="1"/>
  <c r="X1776" i="1"/>
  <c r="X1784" i="1"/>
  <c r="X1792" i="1"/>
  <c r="X1800" i="1"/>
  <c r="X1808" i="1"/>
  <c r="X1816" i="1"/>
  <c r="X1824" i="1"/>
  <c r="X1832" i="1"/>
  <c r="X1840" i="1"/>
  <c r="X1848" i="1"/>
  <c r="X1855" i="1"/>
  <c r="X1860" i="1"/>
  <c r="X1867" i="1"/>
  <c r="X1872" i="1"/>
  <c r="X1878" i="1"/>
  <c r="X1883" i="1"/>
  <c r="X1890" i="1"/>
  <c r="X1895" i="1"/>
  <c r="X1904" i="1"/>
  <c r="X1914" i="1"/>
  <c r="X1924" i="1"/>
  <c r="X1934" i="1"/>
  <c r="X1940" i="1"/>
  <c r="X1946" i="1"/>
  <c r="X1956" i="1"/>
  <c r="X1964" i="1"/>
  <c r="X1971" i="1"/>
  <c r="X1977" i="1"/>
  <c r="X1983" i="1"/>
  <c r="X1989" i="1"/>
  <c r="X1994" i="1"/>
  <c r="X2000" i="1"/>
  <c r="X747" i="1"/>
  <c r="X843" i="1"/>
  <c r="X1006" i="1"/>
  <c r="X1030" i="1"/>
  <c r="X676" i="1"/>
  <c r="X687" i="1"/>
  <c r="X700" i="1"/>
  <c r="X716" i="1"/>
  <c r="X732" i="1"/>
  <c r="X748" i="1"/>
  <c r="X764" i="1"/>
  <c r="X780" i="1"/>
  <c r="X796" i="1"/>
  <c r="X812" i="1"/>
  <c r="X828" i="1"/>
  <c r="X844" i="1"/>
  <c r="X874" i="1"/>
  <c r="X677" i="1"/>
  <c r="X683" i="1"/>
  <c r="X688" i="1"/>
  <c r="X693" i="1"/>
  <c r="X701" i="1"/>
  <c r="X709" i="1"/>
  <c r="X717" i="1"/>
  <c r="X725" i="1"/>
  <c r="X733" i="1"/>
  <c r="X741" i="1"/>
  <c r="X749" i="1"/>
  <c r="X757" i="1"/>
  <c r="X765" i="1"/>
  <c r="X773" i="1"/>
  <c r="X781" i="1"/>
  <c r="X789" i="1"/>
  <c r="X797" i="1"/>
  <c r="X805" i="1"/>
  <c r="X813" i="1"/>
  <c r="X821" i="1"/>
  <c r="X829" i="1"/>
  <c r="X837" i="1"/>
  <c r="X845" i="1"/>
  <c r="X853" i="1"/>
  <c r="X861" i="1"/>
  <c r="X869" i="1"/>
  <c r="X875" i="1"/>
  <c r="X883" i="1"/>
  <c r="X891" i="1"/>
  <c r="X976" i="1"/>
  <c r="X984" i="1"/>
  <c r="X992" i="1"/>
  <c r="X1000" i="1"/>
  <c r="X1008" i="1"/>
  <c r="X1016" i="1"/>
  <c r="X1024" i="1"/>
  <c r="X1032" i="1"/>
  <c r="X1039" i="1"/>
  <c r="X1047" i="1"/>
  <c r="X1055" i="1"/>
  <c r="X1059" i="1"/>
  <c r="X1065" i="1"/>
  <c r="X1072" i="1"/>
  <c r="X1080" i="1"/>
  <c r="X1087" i="1"/>
  <c r="X1095" i="1"/>
  <c r="X1103" i="1"/>
  <c r="X1111" i="1"/>
  <c r="X1118" i="1"/>
  <c r="X1126" i="1"/>
  <c r="X1134" i="1"/>
  <c r="X1142" i="1"/>
  <c r="X1150" i="1"/>
  <c r="X1158" i="1"/>
  <c r="X1166" i="1"/>
  <c r="X1174" i="1"/>
  <c r="X1182" i="1"/>
  <c r="X1190" i="1"/>
  <c r="X1198" i="1"/>
  <c r="X1206" i="1"/>
  <c r="X1214" i="1"/>
  <c r="X1222" i="1"/>
  <c r="X1230" i="1"/>
  <c r="X1238" i="1"/>
  <c r="X1246" i="1"/>
  <c r="X1254" i="1"/>
  <c r="X1262" i="1"/>
  <c r="X1270" i="1"/>
  <c r="X1278" i="1"/>
  <c r="X1286" i="1"/>
  <c r="X1294" i="1"/>
  <c r="X1302" i="1"/>
  <c r="X1310" i="1"/>
  <c r="X1318" i="1"/>
  <c r="X1326" i="1"/>
  <c r="X1334" i="1"/>
  <c r="X1342" i="1"/>
  <c r="X1350" i="1"/>
  <c r="X1358" i="1"/>
  <c r="X1366" i="1"/>
  <c r="X1374" i="1"/>
  <c r="X1382" i="1"/>
  <c r="X1390" i="1"/>
  <c r="X1398" i="1"/>
  <c r="X1406" i="1"/>
  <c r="X1414" i="1"/>
  <c r="X1422" i="1"/>
  <c r="X1430" i="1"/>
  <c r="X1438" i="1"/>
  <c r="X1446" i="1"/>
  <c r="X1454" i="1"/>
  <c r="X1462" i="1"/>
  <c r="X1470" i="1"/>
  <c r="X1478" i="1"/>
  <c r="X1486" i="1"/>
  <c r="X1496" i="1"/>
  <c r="X1503" i="1"/>
  <c r="X1510" i="1"/>
  <c r="X1518" i="1"/>
  <c r="X1525" i="1"/>
  <c r="X1532" i="1"/>
  <c r="X1547" i="1"/>
  <c r="X1555" i="1"/>
  <c r="X1563" i="1"/>
  <c r="X1571" i="1"/>
  <c r="X1579" i="1"/>
  <c r="X1587" i="1"/>
  <c r="X1595" i="1"/>
  <c r="X1603" i="1"/>
  <c r="X1611" i="1"/>
  <c r="X1619" i="1"/>
  <c r="X1627" i="1"/>
  <c r="X1635" i="1"/>
  <c r="X1643" i="1"/>
  <c r="X1651" i="1"/>
  <c r="X1659" i="1"/>
  <c r="X1667" i="1"/>
  <c r="X1675" i="1"/>
  <c r="X1683" i="1"/>
  <c r="X1691" i="1"/>
  <c r="X1699" i="1"/>
  <c r="X1707" i="1"/>
  <c r="X1714" i="1"/>
  <c r="X1722" i="1"/>
  <c r="X1729" i="1"/>
  <c r="X1737" i="1"/>
  <c r="X1745" i="1"/>
  <c r="X1753" i="1"/>
  <c r="X1761" i="1"/>
  <c r="X1769" i="1"/>
  <c r="X1777" i="1"/>
  <c r="X1785" i="1"/>
  <c r="X1793" i="1"/>
  <c r="X1801" i="1"/>
  <c r="X1809" i="1"/>
  <c r="X1817" i="1"/>
  <c r="X1825" i="1"/>
  <c r="X1833" i="1"/>
  <c r="X1841" i="1"/>
  <c r="X1849" i="1"/>
  <c r="X1856" i="1"/>
  <c r="X1868" i="1"/>
  <c r="X1879" i="1"/>
  <c r="X1891" i="1"/>
  <c r="X1900" i="1"/>
  <c r="X1905" i="1"/>
  <c r="X1910" i="1"/>
  <c r="X1915" i="1"/>
  <c r="X1920" i="1"/>
  <c r="X1925" i="1"/>
  <c r="X1930" i="1"/>
  <c r="X1935" i="1"/>
  <c r="X1947" i="1"/>
  <c r="X1949" i="1"/>
  <c r="X1951" i="1"/>
  <c r="X1953" i="1"/>
  <c r="X1957" i="1"/>
  <c r="X1959" i="1"/>
  <c r="X1965" i="1"/>
  <c r="X1972" i="1"/>
  <c r="X1978" i="1"/>
  <c r="X1984" i="1"/>
  <c r="X1986" i="1"/>
  <c r="X1990" i="1"/>
  <c r="X1992" i="1"/>
  <c r="X1995" i="1"/>
  <c r="X1997" i="1"/>
  <c r="X2001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Q156" i="1" l="1"/>
  <c r="X156" i="1"/>
  <c r="S1931" i="1" l="1"/>
  <c r="S1932" i="1"/>
  <c r="S1933" i="1"/>
  <c r="S1934" i="1"/>
  <c r="S1935" i="1"/>
  <c r="S1936" i="1"/>
  <c r="S415" i="1" l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X472" i="1" l="1"/>
  <c r="X442" i="1"/>
  <c r="X482" i="1"/>
  <c r="X452" i="1"/>
  <c r="X444" i="1"/>
  <c r="X436" i="1"/>
  <c r="X428" i="1"/>
  <c r="X420" i="1"/>
  <c r="X458" i="1"/>
  <c r="X495" i="1"/>
  <c r="X487" i="1"/>
  <c r="X449" i="1"/>
  <c r="X441" i="1"/>
  <c r="X433" i="1"/>
  <c r="X425" i="1"/>
  <c r="X417" i="1"/>
  <c r="X480" i="1"/>
  <c r="X450" i="1"/>
  <c r="X500" i="1"/>
  <c r="X468" i="1"/>
  <c r="X430" i="1"/>
  <c r="X422" i="1"/>
  <c r="X488" i="1"/>
  <c r="X456" i="1"/>
  <c r="X466" i="1"/>
  <c r="X484" i="1"/>
  <c r="X476" i="1"/>
  <c r="X446" i="1"/>
  <c r="X438" i="1"/>
  <c r="X489" i="1"/>
  <c r="X473" i="1"/>
  <c r="X443" i="1"/>
  <c r="X435" i="1"/>
  <c r="X427" i="1"/>
  <c r="X419" i="1"/>
  <c r="X490" i="1"/>
  <c r="X479" i="1"/>
  <c r="X471" i="1"/>
  <c r="X492" i="1"/>
  <c r="X453" i="1"/>
  <c r="X497" i="1"/>
  <c r="X481" i="1"/>
  <c r="X451" i="1"/>
  <c r="X494" i="1"/>
  <c r="X486" i="1"/>
  <c r="X478" i="1"/>
  <c r="X470" i="1"/>
  <c r="X462" i="1"/>
  <c r="X455" i="1"/>
  <c r="X448" i="1"/>
  <c r="X440" i="1"/>
  <c r="X432" i="1"/>
  <c r="X424" i="1"/>
  <c r="X416" i="1"/>
  <c r="X434" i="1"/>
  <c r="X498" i="1"/>
  <c r="X474" i="1"/>
  <c r="X463" i="1"/>
  <c r="X460" i="1"/>
  <c r="X465" i="1"/>
  <c r="X457" i="1"/>
  <c r="X499" i="1"/>
  <c r="X491" i="1"/>
  <c r="X483" i="1"/>
  <c r="X475" i="1"/>
  <c r="X467" i="1"/>
  <c r="X459" i="1"/>
  <c r="X445" i="1"/>
  <c r="X437" i="1"/>
  <c r="X429" i="1"/>
  <c r="X421" i="1"/>
  <c r="X418" i="1"/>
  <c r="X496" i="1"/>
  <c r="X464" i="1"/>
  <c r="X426" i="1"/>
  <c r="X493" i="1"/>
  <c r="X485" i="1"/>
  <c r="X477" i="1"/>
  <c r="X469" i="1"/>
  <c r="X461" i="1"/>
  <c r="X454" i="1"/>
  <c r="X447" i="1"/>
  <c r="X439" i="1"/>
  <c r="X431" i="1"/>
  <c r="X423" i="1"/>
  <c r="X415" i="1"/>
  <c r="X670" i="1" l="1"/>
  <c r="X669" i="1"/>
  <c r="X650" i="1"/>
  <c r="X667" i="1"/>
  <c r="X661" i="1"/>
  <c r="X656" i="1"/>
  <c r="X668" i="1"/>
  <c r="X666" i="1"/>
  <c r="X660" i="1"/>
  <c r="X654" i="1"/>
  <c r="X662" i="1"/>
  <c r="X665" i="1"/>
  <c r="X659" i="1"/>
  <c r="X653" i="1"/>
  <c r="X664" i="1"/>
  <c r="X663" i="1"/>
  <c r="X658" i="1"/>
  <c r="X652" i="1"/>
  <c r="X671" i="1"/>
  <c r="X657" i="1"/>
  <c r="X651" i="1"/>
  <c r="X655" i="1"/>
  <c r="X562" i="1" l="1"/>
  <c r="X577" i="1"/>
  <c r="X553" i="1"/>
  <c r="X560" i="1"/>
  <c r="X544" i="1"/>
  <c r="X559" i="1"/>
  <c r="X535" i="1"/>
  <c r="X566" i="1"/>
  <c r="X550" i="1"/>
  <c r="X534" i="1"/>
  <c r="X573" i="1"/>
  <c r="X565" i="1"/>
  <c r="X557" i="1"/>
  <c r="X549" i="1"/>
  <c r="X541" i="1"/>
  <c r="X533" i="1"/>
  <c r="X569" i="1"/>
  <c r="X576" i="1"/>
  <c r="X575" i="1"/>
  <c r="X551" i="1"/>
  <c r="X558" i="1"/>
  <c r="X542" i="1"/>
  <c r="X572" i="1"/>
  <c r="X564" i="1"/>
  <c r="X556" i="1"/>
  <c r="X548" i="1"/>
  <c r="X540" i="1"/>
  <c r="X532" i="1"/>
  <c r="X554" i="1"/>
  <c r="X561" i="1"/>
  <c r="X552" i="1"/>
  <c r="X567" i="1"/>
  <c r="X543" i="1"/>
  <c r="X574" i="1"/>
  <c r="X571" i="1"/>
  <c r="X563" i="1"/>
  <c r="X555" i="1"/>
  <c r="X547" i="1"/>
  <c r="X539" i="1"/>
  <c r="X531" i="1"/>
  <c r="X546" i="1"/>
  <c r="X578" i="1"/>
  <c r="X545" i="1"/>
  <c r="X568" i="1"/>
  <c r="X536" i="1"/>
  <c r="X570" i="1"/>
  <c r="X538" i="1"/>
  <c r="X537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X47" i="1"/>
  <c r="X103" i="1"/>
  <c r="X127" i="1"/>
  <c r="X200" i="1"/>
  <c r="X272" i="1"/>
  <c r="X349" i="1"/>
  <c r="X65" i="1"/>
  <c r="X121" i="1"/>
  <c r="X186" i="1"/>
  <c r="X226" i="1"/>
  <c r="X250" i="1"/>
  <c r="X282" i="1"/>
  <c r="X290" i="1"/>
  <c r="X296" i="1"/>
  <c r="X303" i="1"/>
  <c r="X310" i="1"/>
  <c r="X318" i="1"/>
  <c r="X327" i="1"/>
  <c r="X335" i="1"/>
  <c r="X343" i="1"/>
  <c r="X351" i="1"/>
  <c r="X359" i="1"/>
  <c r="X367" i="1"/>
  <c r="X375" i="1"/>
  <c r="X383" i="1"/>
  <c r="X391" i="1"/>
  <c r="X398" i="1"/>
  <c r="X405" i="1"/>
  <c r="X413" i="1"/>
  <c r="X507" i="1"/>
  <c r="X515" i="1"/>
  <c r="X523" i="1"/>
  <c r="X579" i="1"/>
  <c r="X587" i="1"/>
  <c r="X595" i="1"/>
  <c r="X603" i="1"/>
  <c r="X611" i="1"/>
  <c r="X617" i="1"/>
  <c r="X623" i="1"/>
  <c r="X635" i="1"/>
  <c r="X639" i="1"/>
  <c r="X7" i="1"/>
  <c r="X63" i="1"/>
  <c r="X168" i="1"/>
  <c r="X224" i="1"/>
  <c r="X302" i="1"/>
  <c r="X365" i="1"/>
  <c r="X411" i="1"/>
  <c r="X601" i="1"/>
  <c r="X633" i="1"/>
  <c r="X9" i="1"/>
  <c r="X57" i="1"/>
  <c r="X105" i="1"/>
  <c r="X145" i="1"/>
  <c r="X194" i="1"/>
  <c r="X242" i="1"/>
  <c r="X74" i="1"/>
  <c r="X163" i="1"/>
  <c r="X211" i="1"/>
  <c r="X259" i="1"/>
  <c r="X336" i="1"/>
  <c r="X368" i="1"/>
  <c r="X384" i="1"/>
  <c r="X406" i="1"/>
  <c r="X508" i="1"/>
  <c r="X516" i="1"/>
  <c r="X524" i="1"/>
  <c r="X580" i="1"/>
  <c r="X588" i="1"/>
  <c r="X596" i="1"/>
  <c r="X604" i="1"/>
  <c r="X612" i="1"/>
  <c r="X618" i="1"/>
  <c r="X624" i="1"/>
  <c r="X636" i="1"/>
  <c r="X640" i="1"/>
  <c r="X645" i="1"/>
  <c r="X55" i="1"/>
  <c r="X111" i="1"/>
  <c r="X176" i="1"/>
  <c r="X240" i="1"/>
  <c r="X333" i="1"/>
  <c r="X397" i="1"/>
  <c r="X529" i="1"/>
  <c r="X644" i="1"/>
  <c r="X41" i="1"/>
  <c r="X97" i="1"/>
  <c r="X162" i="1"/>
  <c r="X234" i="1"/>
  <c r="X2" i="1"/>
  <c r="X42" i="1"/>
  <c r="X82" i="1"/>
  <c r="X130" i="1"/>
  <c r="X179" i="1"/>
  <c r="X227" i="1"/>
  <c r="X267" i="1"/>
  <c r="X311" i="1"/>
  <c r="X376" i="1"/>
  <c r="X35" i="1"/>
  <c r="X75" i="1"/>
  <c r="X107" i="1"/>
  <c r="X123" i="1"/>
  <c r="X147" i="1"/>
  <c r="X155" i="1"/>
  <c r="X164" i="1"/>
  <c r="X172" i="1"/>
  <c r="X180" i="1"/>
  <c r="X188" i="1"/>
  <c r="X196" i="1"/>
  <c r="X204" i="1"/>
  <c r="X212" i="1"/>
  <c r="X220" i="1"/>
  <c r="X228" i="1"/>
  <c r="X236" i="1"/>
  <c r="X244" i="1"/>
  <c r="X252" i="1"/>
  <c r="X260" i="1"/>
  <c r="X268" i="1"/>
  <c r="X276" i="1"/>
  <c r="X284" i="1"/>
  <c r="X292" i="1"/>
  <c r="X298" i="1"/>
  <c r="X304" i="1"/>
  <c r="X312" i="1"/>
  <c r="X329" i="1"/>
  <c r="X337" i="1"/>
  <c r="X345" i="1"/>
  <c r="X353" i="1"/>
  <c r="X361" i="1"/>
  <c r="X369" i="1"/>
  <c r="X377" i="1"/>
  <c r="X385" i="1"/>
  <c r="X393" i="1"/>
  <c r="X400" i="1"/>
  <c r="X407" i="1"/>
  <c r="X501" i="1"/>
  <c r="X509" i="1"/>
  <c r="X517" i="1"/>
  <c r="X525" i="1"/>
  <c r="X581" i="1"/>
  <c r="X589" i="1"/>
  <c r="X597" i="1"/>
  <c r="X605" i="1"/>
  <c r="X619" i="1"/>
  <c r="X625" i="1"/>
  <c r="X630" i="1"/>
  <c r="X641" i="1"/>
  <c r="X23" i="1"/>
  <c r="X71" i="1"/>
  <c r="X119" i="1"/>
  <c r="X184" i="1"/>
  <c r="X256" i="1"/>
  <c r="X316" i="1"/>
  <c r="X389" i="1"/>
  <c r="X33" i="1"/>
  <c r="X73" i="1"/>
  <c r="X113" i="1"/>
  <c r="X153" i="1"/>
  <c r="X202" i="1"/>
  <c r="X266" i="1"/>
  <c r="X18" i="1"/>
  <c r="X50" i="1"/>
  <c r="X106" i="1"/>
  <c r="X138" i="1"/>
  <c r="X187" i="1"/>
  <c r="X219" i="1"/>
  <c r="X251" i="1"/>
  <c r="X291" i="1"/>
  <c r="X324" i="1"/>
  <c r="X352" i="1"/>
  <c r="X399" i="1"/>
  <c r="X11" i="1"/>
  <c r="X43" i="1"/>
  <c r="X67" i="1"/>
  <c r="X99" i="1"/>
  <c r="X115" i="1"/>
  <c r="X4" i="1"/>
  <c r="X12" i="1"/>
  <c r="X20" i="1"/>
  <c r="X28" i="1"/>
  <c r="X36" i="1"/>
  <c r="X44" i="1"/>
  <c r="X52" i="1"/>
  <c r="X60" i="1"/>
  <c r="X68" i="1"/>
  <c r="X76" i="1"/>
  <c r="X84" i="1"/>
  <c r="X92" i="1"/>
  <c r="X100" i="1"/>
  <c r="X108" i="1"/>
  <c r="X116" i="1"/>
  <c r="X124" i="1"/>
  <c r="X132" i="1"/>
  <c r="X140" i="1"/>
  <c r="X148" i="1"/>
  <c r="X157" i="1"/>
  <c r="X165" i="1"/>
  <c r="X173" i="1"/>
  <c r="X181" i="1"/>
  <c r="X189" i="1"/>
  <c r="X197" i="1"/>
  <c r="X205" i="1"/>
  <c r="X213" i="1"/>
  <c r="X221" i="1"/>
  <c r="X229" i="1"/>
  <c r="X237" i="1"/>
  <c r="X245" i="1"/>
  <c r="X253" i="1"/>
  <c r="X261" i="1"/>
  <c r="X269" i="1"/>
  <c r="X277" i="1"/>
  <c r="X285" i="1"/>
  <c r="X293" i="1"/>
  <c r="X299" i="1"/>
  <c r="X305" i="1"/>
  <c r="X313" i="1"/>
  <c r="X320" i="1"/>
  <c r="X325" i="1"/>
  <c r="X330" i="1"/>
  <c r="X338" i="1"/>
  <c r="X346" i="1"/>
  <c r="X354" i="1"/>
  <c r="X362" i="1"/>
  <c r="X370" i="1"/>
  <c r="X378" i="1"/>
  <c r="X386" i="1"/>
  <c r="X394" i="1"/>
  <c r="X401" i="1"/>
  <c r="X408" i="1"/>
  <c r="X502" i="1"/>
  <c r="X510" i="1"/>
  <c r="X518" i="1"/>
  <c r="X526" i="1"/>
  <c r="X582" i="1"/>
  <c r="X590" i="1"/>
  <c r="X598" i="1"/>
  <c r="X606" i="1"/>
  <c r="X613" i="1"/>
  <c r="X626" i="1"/>
  <c r="X631" i="1"/>
  <c r="X637" i="1"/>
  <c r="X642" i="1"/>
  <c r="X646" i="1"/>
  <c r="X39" i="1"/>
  <c r="X79" i="1"/>
  <c r="X143" i="1"/>
  <c r="X208" i="1"/>
  <c r="X264" i="1"/>
  <c r="X381" i="1"/>
  <c r="X521" i="1"/>
  <c r="X25" i="1"/>
  <c r="X81" i="1"/>
  <c r="X129" i="1"/>
  <c r="X170" i="1"/>
  <c r="X210" i="1"/>
  <c r="X274" i="1"/>
  <c r="X26" i="1"/>
  <c r="X58" i="1"/>
  <c r="X90" i="1"/>
  <c r="X122" i="1"/>
  <c r="X154" i="1"/>
  <c r="X195" i="1"/>
  <c r="X243" i="1"/>
  <c r="X283" i="1"/>
  <c r="X319" i="1"/>
  <c r="X344" i="1"/>
  <c r="X414" i="1"/>
  <c r="X19" i="1"/>
  <c r="X51" i="1"/>
  <c r="X83" i="1"/>
  <c r="X131" i="1"/>
  <c r="X5" i="1"/>
  <c r="X13" i="1"/>
  <c r="X21" i="1"/>
  <c r="X29" i="1"/>
  <c r="X37" i="1"/>
  <c r="X45" i="1"/>
  <c r="X53" i="1"/>
  <c r="X61" i="1"/>
  <c r="X69" i="1"/>
  <c r="X77" i="1"/>
  <c r="X85" i="1"/>
  <c r="X93" i="1"/>
  <c r="X101" i="1"/>
  <c r="X109" i="1"/>
  <c r="X117" i="1"/>
  <c r="X125" i="1"/>
  <c r="X133" i="1"/>
  <c r="X141" i="1"/>
  <c r="X149" i="1"/>
  <c r="X158" i="1"/>
  <c r="X166" i="1"/>
  <c r="X174" i="1"/>
  <c r="X182" i="1"/>
  <c r="X190" i="1"/>
  <c r="X198" i="1"/>
  <c r="X206" i="1"/>
  <c r="X214" i="1"/>
  <c r="X222" i="1"/>
  <c r="X230" i="1"/>
  <c r="X238" i="1"/>
  <c r="X246" i="1"/>
  <c r="X254" i="1"/>
  <c r="X262" i="1"/>
  <c r="X270" i="1"/>
  <c r="X278" i="1"/>
  <c r="X286" i="1"/>
  <c r="X300" i="1"/>
  <c r="X306" i="1"/>
  <c r="X314" i="1"/>
  <c r="X321" i="1"/>
  <c r="X331" i="1"/>
  <c r="X339" i="1"/>
  <c r="X347" i="1"/>
  <c r="X355" i="1"/>
  <c r="X363" i="1"/>
  <c r="X371" i="1"/>
  <c r="X379" i="1"/>
  <c r="X387" i="1"/>
  <c r="X395" i="1"/>
  <c r="X409" i="1"/>
  <c r="X503" i="1"/>
  <c r="X511" i="1"/>
  <c r="X519" i="1"/>
  <c r="X527" i="1"/>
  <c r="X583" i="1"/>
  <c r="X591" i="1"/>
  <c r="X599" i="1"/>
  <c r="X607" i="1"/>
  <c r="X620" i="1"/>
  <c r="X632" i="1"/>
  <c r="X647" i="1"/>
  <c r="X15" i="1"/>
  <c r="X95" i="1"/>
  <c r="X151" i="1"/>
  <c r="X216" i="1"/>
  <c r="X280" i="1"/>
  <c r="X357" i="1"/>
  <c r="X505" i="1"/>
  <c r="X17" i="1"/>
  <c r="X49" i="1"/>
  <c r="X89" i="1"/>
  <c r="X137" i="1"/>
  <c r="X178" i="1"/>
  <c r="X218" i="1"/>
  <c r="X258" i="1"/>
  <c r="X10" i="1"/>
  <c r="X34" i="1"/>
  <c r="X66" i="1"/>
  <c r="X98" i="1"/>
  <c r="X114" i="1"/>
  <c r="X146" i="1"/>
  <c r="X171" i="1"/>
  <c r="X203" i="1"/>
  <c r="X235" i="1"/>
  <c r="X275" i="1"/>
  <c r="X297" i="1"/>
  <c r="X328" i="1"/>
  <c r="X360" i="1"/>
  <c r="X392" i="1"/>
  <c r="X3" i="1"/>
  <c r="X27" i="1"/>
  <c r="X59" i="1"/>
  <c r="X91" i="1"/>
  <c r="X139" i="1"/>
  <c r="X6" i="1"/>
  <c r="X14" i="1"/>
  <c r="X22" i="1"/>
  <c r="X30" i="1"/>
  <c r="X38" i="1"/>
  <c r="X46" i="1"/>
  <c r="X54" i="1"/>
  <c r="X62" i="1"/>
  <c r="X70" i="1"/>
  <c r="X78" i="1"/>
  <c r="X86" i="1"/>
  <c r="X94" i="1"/>
  <c r="X102" i="1"/>
  <c r="X110" i="1"/>
  <c r="X118" i="1"/>
  <c r="X126" i="1"/>
  <c r="X134" i="1"/>
  <c r="X142" i="1"/>
  <c r="X150" i="1"/>
  <c r="X159" i="1"/>
  <c r="X167" i="1"/>
  <c r="X175" i="1"/>
  <c r="X183" i="1"/>
  <c r="X191" i="1"/>
  <c r="X199" i="1"/>
  <c r="X207" i="1"/>
  <c r="X215" i="1"/>
  <c r="X223" i="1"/>
  <c r="X231" i="1"/>
  <c r="X239" i="1"/>
  <c r="X247" i="1"/>
  <c r="X255" i="1"/>
  <c r="X263" i="1"/>
  <c r="X271" i="1"/>
  <c r="X279" i="1"/>
  <c r="X287" i="1"/>
  <c r="X294" i="1"/>
  <c r="X301" i="1"/>
  <c r="X307" i="1"/>
  <c r="X315" i="1"/>
  <c r="X322" i="1"/>
  <c r="X332" i="1"/>
  <c r="X340" i="1"/>
  <c r="X348" i="1"/>
  <c r="X356" i="1"/>
  <c r="X364" i="1"/>
  <c r="X372" i="1"/>
  <c r="X380" i="1"/>
  <c r="X388" i="1"/>
  <c r="X396" i="1"/>
  <c r="X402" i="1"/>
  <c r="X410" i="1"/>
  <c r="X504" i="1"/>
  <c r="X512" i="1"/>
  <c r="X520" i="1"/>
  <c r="X528" i="1"/>
  <c r="X584" i="1"/>
  <c r="X592" i="1"/>
  <c r="X600" i="1"/>
  <c r="X608" i="1"/>
  <c r="X614" i="1"/>
  <c r="X621" i="1"/>
  <c r="X643" i="1"/>
  <c r="X648" i="1"/>
  <c r="X160" i="1"/>
  <c r="X232" i="1"/>
  <c r="X308" i="1"/>
  <c r="X373" i="1"/>
  <c r="X513" i="1"/>
  <c r="X585" i="1"/>
  <c r="X31" i="1"/>
  <c r="X87" i="1"/>
  <c r="X135" i="1"/>
  <c r="X192" i="1"/>
  <c r="X248" i="1"/>
  <c r="X288" i="1"/>
  <c r="X341" i="1"/>
  <c r="X403" i="1"/>
  <c r="X593" i="1"/>
  <c r="X609" i="1"/>
  <c r="X615" i="1"/>
  <c r="X628" i="1"/>
  <c r="X8" i="1"/>
  <c r="X16" i="1"/>
  <c r="X24" i="1"/>
  <c r="X32" i="1"/>
  <c r="X40" i="1"/>
  <c r="X48" i="1"/>
  <c r="X56" i="1"/>
  <c r="X64" i="1"/>
  <c r="X72" i="1"/>
  <c r="X80" i="1"/>
  <c r="X88" i="1"/>
  <c r="X96" i="1"/>
  <c r="X104" i="1"/>
  <c r="X112" i="1"/>
  <c r="X120" i="1"/>
  <c r="X128" i="1"/>
  <c r="X136" i="1"/>
  <c r="X144" i="1"/>
  <c r="X152" i="1"/>
  <c r="X161" i="1"/>
  <c r="X169" i="1"/>
  <c r="X177" i="1"/>
  <c r="X185" i="1"/>
  <c r="X193" i="1"/>
  <c r="X201" i="1"/>
  <c r="X209" i="1"/>
  <c r="X217" i="1"/>
  <c r="X225" i="1"/>
  <c r="X233" i="1"/>
  <c r="X241" i="1"/>
  <c r="X249" i="1"/>
  <c r="X257" i="1"/>
  <c r="X265" i="1"/>
  <c r="X273" i="1"/>
  <c r="X281" i="1"/>
  <c r="X289" i="1"/>
  <c r="X295" i="1"/>
  <c r="X309" i="1"/>
  <c r="X317" i="1"/>
  <c r="X323" i="1"/>
  <c r="X326" i="1"/>
  <c r="X334" i="1"/>
  <c r="X342" i="1"/>
  <c r="X350" i="1"/>
  <c r="X358" i="1"/>
  <c r="X366" i="1"/>
  <c r="X374" i="1"/>
  <c r="X382" i="1"/>
  <c r="X390" i="1"/>
  <c r="X404" i="1"/>
  <c r="X412" i="1"/>
  <c r="X506" i="1"/>
  <c r="X514" i="1"/>
  <c r="X522" i="1"/>
  <c r="X530" i="1"/>
  <c r="X586" i="1"/>
  <c r="X594" i="1"/>
  <c r="X602" i="1"/>
  <c r="X610" i="1"/>
  <c r="X616" i="1"/>
  <c r="X622" i="1"/>
  <c r="X629" i="1"/>
  <c r="X634" i="1"/>
  <c r="X638" i="1"/>
  <c r="X649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1929" i="1" l="1"/>
  <c r="S1930" i="1"/>
  <c r="M378" i="7" l="1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1" i="7" l="1"/>
  <c r="S1912" i="1" l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859" i="1" l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788" i="1"/>
  <c r="S1756" i="1" l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668" i="1" l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634" i="1" l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583" i="1" l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06" i="1"/>
  <c r="S1247" i="1" l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246" i="1"/>
  <c r="S1232" i="1" l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07" i="1"/>
  <c r="S1208" i="1"/>
  <c r="S1209" i="1"/>
  <c r="S1210" i="1"/>
  <c r="S1211" i="1"/>
  <c r="S1212" i="1"/>
  <c r="S1213" i="1"/>
  <c r="S1214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083" i="1" l="1"/>
  <c r="S1084" i="1"/>
  <c r="S1085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974" i="1" l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832" i="1" l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831" i="1" l="1"/>
  <c r="S828" i="1"/>
  <c r="S829" i="1"/>
  <c r="S830" i="1"/>
  <c r="S825" i="1"/>
  <c r="S826" i="1"/>
  <c r="S827" i="1"/>
  <c r="S822" i="1"/>
  <c r="S823" i="1"/>
  <c r="S824" i="1"/>
  <c r="S819" i="1"/>
  <c r="S820" i="1"/>
  <c r="S821" i="1"/>
  <c r="S816" i="1"/>
  <c r="S817" i="1"/>
  <c r="S818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684" i="1" l="1"/>
  <c r="S683" i="1"/>
  <c r="S675" i="1"/>
  <c r="S676" i="1"/>
  <c r="S677" i="1"/>
  <c r="S678" i="1"/>
  <c r="S679" i="1"/>
  <c r="S680" i="1"/>
  <c r="S681" i="1"/>
  <c r="S682" i="1"/>
  <c r="S672" i="1"/>
  <c r="S673" i="1"/>
  <c r="S674" i="1"/>
  <c r="S666" i="1"/>
  <c r="S667" i="1"/>
  <c r="S668" i="1"/>
  <c r="S669" i="1"/>
  <c r="S670" i="1"/>
  <c r="S671" i="1"/>
  <c r="S661" i="1"/>
  <c r="S662" i="1"/>
  <c r="S663" i="1"/>
  <c r="S664" i="1"/>
  <c r="S665" i="1"/>
  <c r="S656" i="1"/>
  <c r="S657" i="1"/>
  <c r="S658" i="1"/>
  <c r="S659" i="1"/>
  <c r="S660" i="1"/>
  <c r="S655" i="1"/>
  <c r="S654" i="1"/>
  <c r="S650" i="1"/>
  <c r="S651" i="1"/>
  <c r="S652" i="1"/>
  <c r="S653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28" i="1"/>
  <c r="S629" i="1"/>
  <c r="S622" i="1"/>
  <c r="S623" i="1"/>
  <c r="S624" i="1"/>
  <c r="S625" i="1"/>
  <c r="S626" i="1"/>
  <c r="S618" i="1"/>
  <c r="S619" i="1"/>
  <c r="S620" i="1"/>
  <c r="S621" i="1"/>
  <c r="S616" i="1"/>
  <c r="S617" i="1"/>
  <c r="S615" i="1"/>
  <c r="S614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63" i="1"/>
  <c r="S564" i="1"/>
  <c r="S565" i="1"/>
  <c r="S566" i="1"/>
  <c r="S567" i="1"/>
  <c r="S558" i="1"/>
  <c r="S559" i="1"/>
  <c r="S560" i="1"/>
  <c r="S561" i="1"/>
  <c r="S562" i="1"/>
  <c r="S553" i="1"/>
  <c r="S554" i="1"/>
  <c r="S555" i="1"/>
  <c r="S556" i="1"/>
  <c r="S557" i="1"/>
  <c r="S548" i="1"/>
  <c r="S549" i="1"/>
  <c r="S550" i="1"/>
  <c r="S551" i="1"/>
  <c r="S552" i="1"/>
  <c r="S547" i="1" l="1"/>
  <c r="S546" i="1"/>
  <c r="S545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281" i="1" l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256" i="1" l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177" i="1" l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174" i="1"/>
  <c r="S175" i="1"/>
  <c r="S176" i="1"/>
  <c r="S171" i="1"/>
  <c r="S172" i="1"/>
  <c r="S173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40" i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N1232" i="1" l="1"/>
  <c r="M1232" i="1"/>
  <c r="N986" i="1"/>
  <c r="M986" i="1"/>
  <c r="N522" i="1"/>
  <c r="M522" i="1"/>
  <c r="M395" i="1"/>
  <c r="N395" i="1"/>
  <c r="N674" i="1"/>
  <c r="M674" i="1"/>
  <c r="M1264" i="1"/>
  <c r="N1264" i="1"/>
  <c r="N386" i="1"/>
  <c r="M386" i="1"/>
  <c r="M976" i="1"/>
  <c r="N976" i="1"/>
  <c r="N402" i="1"/>
  <c r="M402" i="1"/>
  <c r="N658" i="1"/>
  <c r="M658" i="1"/>
  <c r="N1166" i="1"/>
  <c r="M1166" i="1"/>
  <c r="N2126" i="1"/>
  <c r="M2126" i="1"/>
  <c r="M43" i="1"/>
  <c r="N43" i="1"/>
  <c r="M478" i="1"/>
  <c r="N478" i="1"/>
  <c r="N2283" i="1"/>
  <c r="M2283" i="1"/>
  <c r="N2668" i="1"/>
  <c r="M2668" i="1"/>
  <c r="N4362" i="1"/>
  <c r="M4362" i="1"/>
  <c r="N721" i="1"/>
  <c r="M721" i="1"/>
  <c r="M4068" i="1"/>
  <c r="N4068" i="1"/>
  <c r="N1395" i="1"/>
  <c r="M1395" i="1"/>
  <c r="N3052" i="1"/>
  <c r="M3052" i="1"/>
  <c r="N4207" i="1"/>
  <c r="M4207" i="1"/>
  <c r="N1515" i="1"/>
  <c r="M1515" i="1"/>
  <c r="N2373" i="1"/>
  <c r="M2373" i="1"/>
  <c r="N2177" i="1"/>
  <c r="M2177" i="1"/>
  <c r="N3727" i="1"/>
  <c r="M3727" i="1"/>
  <c r="M3298" i="1"/>
  <c r="N3298" i="1"/>
  <c r="M950" i="1"/>
  <c r="N950" i="1"/>
  <c r="N3150" i="1"/>
  <c r="M3150" i="1"/>
  <c r="N389" i="1"/>
  <c r="M389" i="1"/>
  <c r="M3360" i="1"/>
  <c r="N3360" i="1"/>
  <c r="N1624" i="1"/>
  <c r="M1624" i="1"/>
  <c r="N104" i="1"/>
  <c r="M104" i="1"/>
  <c r="N4299" i="1"/>
  <c r="M4299" i="1"/>
  <c r="N1900" i="1"/>
  <c r="M1900" i="1"/>
  <c r="N3597" i="1"/>
  <c r="M3597" i="1"/>
  <c r="M873" i="1"/>
  <c r="N873" i="1"/>
  <c r="N738" i="1"/>
  <c r="M738" i="1"/>
  <c r="N2791" i="1"/>
  <c r="M2791" i="1"/>
  <c r="M106" i="1"/>
  <c r="N106" i="1"/>
  <c r="N2646" i="1"/>
  <c r="M2646" i="1"/>
  <c r="M4103" i="1"/>
  <c r="N4103" i="1"/>
  <c r="N4280" i="1"/>
  <c r="M4280" i="1"/>
  <c r="N2911" i="1"/>
  <c r="M2911" i="1"/>
  <c r="M1654" i="1"/>
  <c r="N1654" i="1"/>
  <c r="M756" i="1"/>
  <c r="N756" i="1"/>
  <c r="N2844" i="1"/>
  <c r="M2844" i="1"/>
  <c r="N589" i="1"/>
  <c r="M589" i="1"/>
  <c r="N1365" i="1"/>
  <c r="M1365" i="1"/>
  <c r="M2496" i="1"/>
  <c r="N2496" i="1"/>
  <c r="M1006" i="1"/>
  <c r="N1006" i="1"/>
  <c r="M934" i="1"/>
  <c r="N934" i="1"/>
  <c r="N2851" i="1"/>
  <c r="M2851" i="1"/>
  <c r="N1751" i="1"/>
  <c r="M1751" i="1"/>
  <c r="N112" i="1"/>
  <c r="M112" i="1"/>
  <c r="M185" i="1"/>
  <c r="N185" i="1"/>
  <c r="N134" i="1"/>
  <c r="M134" i="1"/>
  <c r="M1756" i="1"/>
  <c r="N1756" i="1"/>
  <c r="M205" i="1"/>
  <c r="N205" i="1"/>
  <c r="N1871" i="1"/>
  <c r="M1871" i="1"/>
  <c r="N2534" i="1"/>
  <c r="M2534" i="1"/>
  <c r="M3565" i="1"/>
  <c r="N3565" i="1"/>
  <c r="M244" i="1"/>
  <c r="N244" i="1"/>
  <c r="N2051" i="1"/>
  <c r="M2051" i="1"/>
  <c r="M1775" i="1"/>
  <c r="N1775" i="1"/>
  <c r="N871" i="1"/>
  <c r="M871" i="1"/>
  <c r="M166" i="1"/>
  <c r="N166" i="1"/>
  <c r="M1528" i="1"/>
  <c r="N1528" i="1"/>
  <c r="M3090" i="1"/>
  <c r="N3090" i="1"/>
  <c r="M3425" i="1"/>
  <c r="N3425" i="1"/>
  <c r="M1991" i="1"/>
  <c r="N1991" i="1"/>
  <c r="M39" i="1"/>
  <c r="N39" i="1"/>
  <c r="N1677" i="1"/>
  <c r="M1677" i="1"/>
  <c r="N807" i="1"/>
  <c r="M807" i="1"/>
  <c r="M1417" i="1"/>
  <c r="N1417" i="1"/>
  <c r="M4196" i="1"/>
  <c r="N4196" i="1"/>
  <c r="M4235" i="1"/>
  <c r="N4235" i="1"/>
  <c r="N2963" i="1"/>
  <c r="M2963" i="1"/>
  <c r="M1482" i="1"/>
  <c r="N1482" i="1"/>
  <c r="N3705" i="1"/>
  <c r="M3705" i="1"/>
  <c r="N3162" i="1"/>
  <c r="M3162" i="1"/>
  <c r="M1649" i="1"/>
  <c r="N1649" i="1"/>
  <c r="N3118" i="1"/>
  <c r="M3118" i="1"/>
  <c r="N3498" i="1"/>
  <c r="M3498" i="1"/>
  <c r="N1245" i="1"/>
  <c r="M1245" i="1"/>
  <c r="N1990" i="1"/>
  <c r="M1990" i="1"/>
  <c r="M1418" i="1"/>
  <c r="N1418" i="1"/>
  <c r="M93" i="1"/>
  <c r="N93" i="1"/>
  <c r="M1752" i="1"/>
  <c r="N1752" i="1"/>
  <c r="N2098" i="1"/>
  <c r="M2098" i="1"/>
  <c r="N1239" i="1"/>
  <c r="M1239" i="1"/>
  <c r="N3098" i="1"/>
  <c r="M3098" i="1"/>
  <c r="M817" i="1"/>
  <c r="N817" i="1"/>
  <c r="M2299" i="1"/>
  <c r="N2299" i="1"/>
  <c r="N1451" i="1"/>
  <c r="M1451" i="1"/>
  <c r="N2008" i="1"/>
  <c r="M2008" i="1"/>
  <c r="N3663" i="1"/>
  <c r="M3663" i="1"/>
  <c r="N1331" i="1"/>
  <c r="M1331" i="1"/>
  <c r="N1904" i="1"/>
  <c r="M1904" i="1"/>
  <c r="M769" i="1"/>
  <c r="N769" i="1"/>
  <c r="M407" i="1"/>
  <c r="N407" i="1"/>
  <c r="M3598" i="1"/>
  <c r="N3598" i="1"/>
  <c r="M285" i="1"/>
  <c r="N285" i="1"/>
  <c r="M567" i="1"/>
  <c r="N567" i="1"/>
  <c r="M563" i="1"/>
  <c r="N563" i="1"/>
  <c r="N4135" i="1"/>
  <c r="M4135" i="1"/>
  <c r="N141" i="1"/>
  <c r="M141" i="1"/>
  <c r="N3646" i="1"/>
  <c r="M3646" i="1"/>
  <c r="N3856" i="1"/>
  <c r="M3856" i="1"/>
  <c r="M2104" i="1"/>
  <c r="N2104" i="1"/>
  <c r="M706" i="1"/>
  <c r="N706" i="1"/>
  <c r="M2262" i="1"/>
  <c r="N2262" i="1"/>
  <c r="N776" i="1"/>
  <c r="M776" i="1"/>
  <c r="N2863" i="1"/>
  <c r="M2863" i="1"/>
  <c r="N2947" i="1"/>
  <c r="M2947" i="1"/>
  <c r="N1198" i="1"/>
  <c r="M1198" i="1"/>
  <c r="M726" i="1"/>
  <c r="N726" i="1"/>
  <c r="N2936" i="1"/>
  <c r="M2936" i="1"/>
  <c r="M3799" i="1"/>
  <c r="N3799" i="1"/>
  <c r="M2538" i="1"/>
  <c r="N2538" i="1"/>
  <c r="M4478" i="1"/>
  <c r="N4478" i="1"/>
  <c r="M801" i="1"/>
  <c r="N801" i="1"/>
  <c r="M2381" i="1"/>
  <c r="N2381" i="1"/>
  <c r="M1716" i="1"/>
  <c r="N1716" i="1"/>
  <c r="N2030" i="1"/>
  <c r="M2030" i="1"/>
  <c r="N1122" i="1"/>
  <c r="M1122" i="1"/>
  <c r="N2003" i="1"/>
  <c r="M2003" i="1"/>
  <c r="N4155" i="1"/>
  <c r="M4155" i="1"/>
  <c r="N4337" i="1"/>
  <c r="M4337" i="1"/>
  <c r="N1202" i="1"/>
  <c r="M1202" i="1"/>
  <c r="N2337" i="1"/>
  <c r="M2337" i="1"/>
  <c r="N3831" i="1"/>
  <c r="M3831" i="1"/>
  <c r="M2826" i="1"/>
  <c r="N2826" i="1"/>
  <c r="N2309" i="1"/>
  <c r="M2309" i="1"/>
  <c r="M277" i="1"/>
  <c r="N277" i="1"/>
  <c r="M59" i="1"/>
  <c r="N59" i="1"/>
  <c r="N3753" i="1"/>
  <c r="M3753" i="1"/>
  <c r="N4411" i="1"/>
  <c r="M4411" i="1"/>
  <c r="M4366" i="1"/>
  <c r="N4366" i="1"/>
  <c r="N3780" i="1"/>
  <c r="M3780" i="1"/>
  <c r="N4262" i="1"/>
  <c r="M4262" i="1"/>
  <c r="M4285" i="1"/>
  <c r="N4285" i="1"/>
  <c r="N3981" i="1"/>
  <c r="M3981" i="1"/>
  <c r="N4118" i="1"/>
  <c r="M4118" i="1"/>
  <c r="N4012" i="1"/>
  <c r="M4012" i="1"/>
  <c r="N933" i="1"/>
  <c r="M933" i="1"/>
  <c r="N4308" i="1"/>
  <c r="M4308" i="1"/>
  <c r="M1604" i="1"/>
  <c r="N1604" i="1"/>
  <c r="N4450" i="1"/>
  <c r="M4450" i="1"/>
  <c r="M846" i="1"/>
  <c r="N846" i="1"/>
  <c r="N4543" i="1"/>
  <c r="M4543" i="1"/>
  <c r="M88" i="1"/>
  <c r="N88" i="1"/>
  <c r="M180" i="1"/>
  <c r="N180" i="1"/>
  <c r="N1269" i="1"/>
  <c r="M1269" i="1"/>
  <c r="M695" i="1"/>
  <c r="N695" i="1"/>
  <c r="N1946" i="1"/>
  <c r="M1946" i="1"/>
  <c r="M2088" i="1"/>
  <c r="N2088" i="1"/>
  <c r="M2025" i="1"/>
  <c r="N2025" i="1"/>
  <c r="M3010" i="1"/>
  <c r="N3010" i="1"/>
  <c r="M344" i="1"/>
  <c r="N344" i="1"/>
  <c r="N3973" i="1"/>
  <c r="M3973" i="1"/>
  <c r="N268" i="1"/>
  <c r="M268" i="1"/>
  <c r="M4344" i="1"/>
  <c r="N4344" i="1"/>
  <c r="N2619" i="1"/>
  <c r="M2619" i="1"/>
  <c r="N2602" i="1"/>
  <c r="M2602" i="1"/>
  <c r="M499" i="1"/>
  <c r="N499" i="1"/>
  <c r="M742" i="1"/>
  <c r="N742" i="1"/>
  <c r="M665" i="1"/>
  <c r="N665" i="1"/>
  <c r="M1579" i="1"/>
  <c r="N1579" i="1"/>
  <c r="M759" i="1"/>
  <c r="N759" i="1"/>
  <c r="M3435" i="1"/>
  <c r="N3435" i="1"/>
  <c r="M1135" i="1"/>
  <c r="N1135" i="1"/>
  <c r="N504" i="1"/>
  <c r="M504" i="1"/>
  <c r="M1400" i="1"/>
  <c r="N1400" i="1"/>
  <c r="N3454" i="1"/>
  <c r="M3454" i="1"/>
  <c r="M3096" i="1"/>
  <c r="N3096" i="1"/>
  <c r="N3888" i="1"/>
  <c r="M3888" i="1"/>
  <c r="N1170" i="1"/>
  <c r="M1170" i="1"/>
  <c r="M1370" i="1"/>
  <c r="N1370" i="1"/>
  <c r="M621" i="1"/>
  <c r="N621" i="1"/>
  <c r="N498" i="1"/>
  <c r="M498" i="1"/>
  <c r="N365" i="1"/>
  <c r="M365" i="1"/>
  <c r="M4164" i="1"/>
  <c r="N4164" i="1"/>
  <c r="N2245" i="1"/>
  <c r="M2245" i="1"/>
  <c r="N400" i="1"/>
  <c r="M400" i="1"/>
  <c r="M275" i="1"/>
  <c r="N275" i="1"/>
  <c r="N2070" i="1"/>
  <c r="M2070" i="1"/>
  <c r="M2923" i="1"/>
  <c r="N2923" i="1"/>
  <c r="N1434" i="1"/>
  <c r="M1434" i="1"/>
  <c r="M352" i="1"/>
  <c r="N352" i="1"/>
  <c r="N4231" i="1"/>
  <c r="M4231" i="1"/>
  <c r="M3975" i="1"/>
  <c r="N3975" i="1"/>
  <c r="M1143" i="1"/>
  <c r="N1143" i="1"/>
  <c r="M1382" i="1"/>
  <c r="N1382" i="1"/>
  <c r="M2924" i="1"/>
  <c r="N2924" i="1"/>
  <c r="M3936" i="1"/>
  <c r="N3936" i="1"/>
  <c r="M2630" i="1"/>
  <c r="N2630" i="1"/>
  <c r="M3355" i="1"/>
  <c r="N3355" i="1"/>
  <c r="N631" i="1"/>
  <c r="M631" i="1"/>
  <c r="N888" i="1"/>
  <c r="M888" i="1"/>
  <c r="N1219" i="1"/>
  <c r="M1219" i="1"/>
  <c r="N4445" i="1"/>
  <c r="M4445" i="1"/>
  <c r="N725" i="1"/>
  <c r="M725" i="1"/>
  <c r="M3086" i="1"/>
  <c r="N3086" i="1"/>
  <c r="M4211" i="1"/>
  <c r="N4211" i="1"/>
  <c r="M2285" i="1"/>
  <c r="N2285" i="1"/>
  <c r="N2749" i="1"/>
  <c r="M2749" i="1"/>
  <c r="N2060" i="1"/>
  <c r="M2060" i="1"/>
  <c r="N1520" i="1"/>
  <c r="M1520" i="1"/>
  <c r="M131" i="1"/>
  <c r="N131" i="1"/>
  <c r="N1892" i="1"/>
  <c r="M1892" i="1"/>
  <c r="N3775" i="1"/>
  <c r="M3775" i="1"/>
  <c r="M4154" i="1"/>
  <c r="N4154" i="1"/>
  <c r="N4559" i="1"/>
  <c r="M4559" i="1"/>
  <c r="N4008" i="1"/>
  <c r="M4008" i="1"/>
  <c r="N3411" i="1"/>
  <c r="M3411" i="1"/>
  <c r="N1274" i="1"/>
  <c r="M1274" i="1"/>
  <c r="M291" i="1"/>
  <c r="N291" i="1"/>
  <c r="N4090" i="1"/>
  <c r="M4090" i="1"/>
  <c r="N3286" i="1"/>
  <c r="M3286" i="1"/>
  <c r="N3264" i="1"/>
  <c r="M3264" i="1"/>
  <c r="N3251" i="1"/>
  <c r="M3251" i="1"/>
  <c r="M1324" i="1"/>
  <c r="N1324" i="1"/>
  <c r="M271" i="1"/>
  <c r="N271" i="1"/>
  <c r="N1058" i="1"/>
  <c r="M1058" i="1"/>
  <c r="M2971" i="1"/>
  <c r="N2971" i="1"/>
  <c r="M648" i="1"/>
  <c r="N648" i="1"/>
  <c r="M3864" i="1"/>
  <c r="N3864" i="1"/>
  <c r="N2629" i="1"/>
  <c r="M2629" i="1"/>
  <c r="N1954" i="1"/>
  <c r="M1954" i="1"/>
  <c r="N3302" i="1"/>
  <c r="M3302" i="1"/>
  <c r="M4197" i="1"/>
  <c r="N4197" i="1"/>
  <c r="N781" i="1"/>
  <c r="M781" i="1"/>
  <c r="M1546" i="1"/>
  <c r="N1546" i="1"/>
  <c r="M3320" i="1"/>
  <c r="N3320" i="1"/>
  <c r="N2738" i="1"/>
  <c r="M2738" i="1"/>
  <c r="M4076" i="1"/>
  <c r="N4076" i="1"/>
  <c r="M2656" i="1"/>
  <c r="N2656" i="1"/>
  <c r="N1637" i="1"/>
  <c r="M1637" i="1"/>
  <c r="N1548" i="1"/>
  <c r="M1548" i="1"/>
  <c r="M1686" i="1"/>
  <c r="N1686" i="1"/>
  <c r="N3954" i="1"/>
  <c r="M3954" i="1"/>
  <c r="N2012" i="1"/>
  <c r="M2012" i="1"/>
  <c r="M1594" i="1"/>
  <c r="N1594" i="1"/>
  <c r="M262" i="1"/>
  <c r="N262" i="1"/>
  <c r="N1609" i="1"/>
  <c r="M1609" i="1"/>
  <c r="N495" i="1"/>
  <c r="M495" i="1"/>
  <c r="N4150" i="1"/>
  <c r="M4150" i="1"/>
  <c r="N251" i="1"/>
  <c r="M251" i="1"/>
  <c r="M3462" i="1"/>
  <c r="N3462" i="1"/>
  <c r="N3645" i="1"/>
  <c r="M3645" i="1"/>
  <c r="M2939" i="1"/>
  <c r="N2939" i="1"/>
  <c r="M1712" i="1"/>
  <c r="N1712" i="1"/>
  <c r="M3726" i="1"/>
  <c r="N3726" i="1"/>
  <c r="M1228" i="1"/>
  <c r="N1228" i="1"/>
  <c r="N2016" i="1"/>
  <c r="M2016" i="1"/>
  <c r="M3566" i="1"/>
  <c r="N3566" i="1"/>
  <c r="N4265" i="1"/>
  <c r="M4265" i="1"/>
  <c r="N3897" i="1"/>
  <c r="M3897" i="1"/>
  <c r="N1271" i="1"/>
  <c r="M1271" i="1"/>
  <c r="N821" i="1"/>
  <c r="M821" i="1"/>
  <c r="M2359" i="1"/>
  <c r="N2359" i="1"/>
  <c r="M2217" i="1"/>
  <c r="N2217" i="1"/>
  <c r="M3047" i="1"/>
  <c r="N3047" i="1"/>
  <c r="M1031" i="1"/>
  <c r="N1031" i="1"/>
  <c r="N4401" i="1"/>
  <c r="M4401" i="1"/>
  <c r="N3893" i="1"/>
  <c r="M3893" i="1"/>
  <c r="N3085" i="1"/>
  <c r="M3085" i="1"/>
  <c r="M4153" i="1"/>
  <c r="N4153" i="1"/>
  <c r="N1754" i="1"/>
  <c r="M1754" i="1"/>
  <c r="M2824" i="1"/>
  <c r="N2824" i="1"/>
  <c r="M3020" i="1"/>
  <c r="N3020" i="1"/>
  <c r="M3718" i="1"/>
  <c r="N3718" i="1"/>
  <c r="N2842" i="1"/>
  <c r="M2842" i="1"/>
  <c r="N2106" i="1"/>
  <c r="M2106" i="1"/>
  <c r="M4536" i="1"/>
  <c r="N4536" i="1"/>
  <c r="N4018" i="1"/>
  <c r="M4018" i="1"/>
  <c r="M27" i="1"/>
  <c r="N27" i="1"/>
  <c r="M4345" i="1"/>
  <c r="N4345" i="1"/>
  <c r="N2201" i="1"/>
  <c r="M2201" i="1"/>
  <c r="N1655" i="1"/>
  <c r="M1655" i="1"/>
  <c r="N1375" i="1"/>
  <c r="M1375" i="1"/>
  <c r="N4440" i="1"/>
  <c r="M4440" i="1"/>
  <c r="N3391" i="1"/>
  <c r="M3391" i="1"/>
  <c r="N3349" i="1"/>
  <c r="M3349" i="1"/>
  <c r="M2713" i="1"/>
  <c r="N2713" i="1"/>
  <c r="M3390" i="1"/>
  <c r="N3390" i="1"/>
  <c r="M301" i="1"/>
  <c r="N301" i="1"/>
  <c r="M1037" i="1"/>
  <c r="N1037" i="1"/>
  <c r="M3280" i="1"/>
  <c r="N3280" i="1"/>
  <c r="M3404" i="1"/>
  <c r="N3404" i="1"/>
  <c r="M815" i="1"/>
  <c r="N815" i="1"/>
  <c r="N1804" i="1"/>
  <c r="M1804" i="1"/>
  <c r="N2679" i="1"/>
  <c r="M2679" i="1"/>
  <c r="N4143" i="1"/>
  <c r="M4143" i="1"/>
  <c r="M584" i="1"/>
  <c r="N584" i="1"/>
  <c r="M1206" i="1"/>
  <c r="N1206" i="1"/>
  <c r="N1391" i="1"/>
  <c r="M1391" i="1"/>
  <c r="M2703" i="1"/>
  <c r="N2703" i="1"/>
  <c r="N2559" i="1"/>
  <c r="M2559" i="1"/>
  <c r="N4289" i="1"/>
  <c r="M4289" i="1"/>
  <c r="M592" i="1"/>
  <c r="N592" i="1"/>
  <c r="N2456" i="1"/>
  <c r="M2456" i="1"/>
  <c r="M3626" i="1"/>
  <c r="N3626" i="1"/>
  <c r="N2459" i="1"/>
  <c r="M2459" i="1"/>
  <c r="M2706" i="1"/>
  <c r="N2706" i="1"/>
  <c r="M3941" i="1"/>
  <c r="N3941" i="1"/>
  <c r="N1221" i="1"/>
  <c r="M1221" i="1"/>
  <c r="M2865" i="1"/>
  <c r="N2865" i="1"/>
  <c r="N3048" i="1"/>
  <c r="M3048" i="1"/>
  <c r="N594" i="1"/>
  <c r="M594" i="1"/>
  <c r="N2729" i="1"/>
  <c r="M2729" i="1"/>
  <c r="N1963" i="1"/>
  <c r="M1963" i="1"/>
  <c r="N3385" i="1"/>
  <c r="M3385" i="1"/>
  <c r="M4092" i="1"/>
  <c r="N4092" i="1"/>
  <c r="M2687" i="1"/>
  <c r="N2687" i="1"/>
  <c r="M2190" i="1"/>
  <c r="N2190" i="1"/>
  <c r="M678" i="1"/>
  <c r="N678" i="1"/>
  <c r="M1440" i="1"/>
  <c r="N1440" i="1"/>
  <c r="M33" i="1"/>
  <c r="N33" i="1"/>
  <c r="M1651" i="1"/>
  <c r="N1651" i="1"/>
  <c r="N2383" i="1"/>
  <c r="M2383" i="1"/>
  <c r="M625" i="1"/>
  <c r="N625" i="1"/>
  <c r="N4095" i="1"/>
  <c r="M4095" i="1"/>
  <c r="N2767" i="1"/>
  <c r="M2767" i="1"/>
  <c r="M2631" i="1"/>
  <c r="N2631" i="1"/>
  <c r="M571" i="1"/>
  <c r="N571" i="1"/>
  <c r="N446" i="1"/>
  <c r="M446" i="1"/>
  <c r="N2187" i="1"/>
  <c r="M2187" i="1"/>
  <c r="M4201" i="1"/>
  <c r="N4201" i="1"/>
  <c r="N1895" i="1"/>
  <c r="M1895" i="1"/>
  <c r="N3634" i="1"/>
  <c r="M3634" i="1"/>
  <c r="M2461" i="1"/>
  <c r="N2461" i="1"/>
  <c r="M1359" i="1"/>
  <c r="N1359" i="1"/>
  <c r="N2508" i="1"/>
  <c r="M2508" i="1"/>
  <c r="N350" i="1"/>
  <c r="M350" i="1"/>
  <c r="M2072" i="1"/>
  <c r="N2072" i="1"/>
  <c r="N627" i="1"/>
  <c r="M627" i="1"/>
  <c r="M3612" i="1"/>
  <c r="N3612" i="1"/>
  <c r="N3910" i="1"/>
  <c r="M3910" i="1"/>
  <c r="N1883" i="1"/>
  <c r="M1883" i="1"/>
  <c r="M310" i="1"/>
  <c r="N310" i="1"/>
  <c r="N4395" i="1"/>
  <c r="M4395" i="1"/>
  <c r="M3505" i="1"/>
  <c r="N3505" i="1"/>
  <c r="N1087" i="1"/>
  <c r="M1087" i="1"/>
  <c r="M2356" i="1"/>
  <c r="N2356" i="1"/>
  <c r="N2748" i="1"/>
  <c r="M2748" i="1"/>
  <c r="N292" i="1"/>
  <c r="M292" i="1"/>
  <c r="N691" i="1"/>
  <c r="M691" i="1"/>
  <c r="N434" i="1"/>
  <c r="M434" i="1"/>
  <c r="N3347" i="1"/>
  <c r="M3347" i="1"/>
  <c r="M847" i="1"/>
  <c r="N847" i="1"/>
  <c r="N3693" i="1"/>
  <c r="M3693" i="1"/>
  <c r="M3614" i="1"/>
  <c r="N3614" i="1"/>
  <c r="N3719" i="1"/>
  <c r="M3719" i="1"/>
  <c r="N4111" i="1"/>
  <c r="M4111" i="1"/>
  <c r="M1929" i="1"/>
  <c r="N1929" i="1"/>
  <c r="N548" i="1"/>
  <c r="M548" i="1"/>
  <c r="N1461" i="1"/>
  <c r="M1461" i="1"/>
  <c r="N2185" i="1"/>
  <c r="M2185" i="1"/>
  <c r="N3701" i="1"/>
  <c r="M3701" i="1"/>
  <c r="N3211" i="1"/>
  <c r="M3211" i="1"/>
  <c r="M3169" i="1"/>
  <c r="N3169" i="1"/>
  <c r="N192" i="1"/>
  <c r="M192" i="1"/>
  <c r="M2218" i="1"/>
  <c r="N2218" i="1"/>
  <c r="N2817" i="1"/>
  <c r="M2817" i="1"/>
  <c r="N3801" i="1"/>
  <c r="M3801" i="1"/>
  <c r="N2645" i="1"/>
  <c r="M2645" i="1"/>
  <c r="N893" i="1"/>
  <c r="M893" i="1"/>
  <c r="M3732" i="1"/>
  <c r="N3732" i="1"/>
  <c r="M947" i="1"/>
  <c r="N947" i="1"/>
  <c r="M2399" i="1"/>
  <c r="N2399" i="1"/>
  <c r="N4381" i="1"/>
  <c r="M4381" i="1"/>
  <c r="N2225" i="1"/>
  <c r="M2225" i="1"/>
  <c r="M1380" i="1"/>
  <c r="N1380" i="1"/>
  <c r="N733" i="1"/>
  <c r="M733" i="1"/>
  <c r="M1406" i="1"/>
  <c r="N1406" i="1"/>
  <c r="N2368" i="1"/>
  <c r="M2368" i="1"/>
  <c r="N3039" i="1"/>
  <c r="M3039" i="1"/>
  <c r="N836" i="1"/>
  <c r="M836" i="1"/>
  <c r="N798" i="1"/>
  <c r="M798" i="1"/>
  <c r="M2610" i="1"/>
  <c r="N2610" i="1"/>
  <c r="N635" i="1"/>
  <c r="M635" i="1"/>
  <c r="N1397" i="1"/>
  <c r="M1397" i="1"/>
  <c r="M2564" i="1"/>
  <c r="N2564" i="1"/>
  <c r="N3033" i="1"/>
  <c r="M3033" i="1"/>
  <c r="M4075" i="1"/>
  <c r="N4075" i="1"/>
  <c r="M410" i="1"/>
  <c r="N410" i="1"/>
  <c r="N1592" i="1"/>
  <c r="M1592" i="1"/>
  <c r="N2527" i="1"/>
  <c r="M2527" i="1"/>
  <c r="N3635" i="1"/>
  <c r="M3635" i="1"/>
  <c r="N3461" i="1"/>
  <c r="M3461" i="1"/>
  <c r="M1952" i="1"/>
  <c r="N1952" i="1"/>
  <c r="M140" i="1"/>
  <c r="N140" i="1"/>
  <c r="N1679" i="1"/>
  <c r="M1679" i="1"/>
  <c r="N4475" i="1"/>
  <c r="M4475" i="1"/>
  <c r="M2483" i="1"/>
  <c r="N2483" i="1"/>
  <c r="M322" i="1"/>
  <c r="N322" i="1"/>
  <c r="N3368" i="1"/>
  <c r="M3368" i="1"/>
  <c r="N385" i="1"/>
  <c r="M385" i="1"/>
  <c r="N1287" i="1"/>
  <c r="M1287" i="1"/>
  <c r="M4296" i="1"/>
  <c r="N4296" i="1"/>
  <c r="N2271" i="1"/>
  <c r="M2271" i="1"/>
  <c r="N4021" i="1"/>
  <c r="M4021" i="1"/>
  <c r="M3315" i="1"/>
  <c r="N3315" i="1"/>
  <c r="N3317" i="1"/>
  <c r="M3317" i="1"/>
  <c r="N177" i="1"/>
  <c r="M177" i="1"/>
  <c r="M3141" i="1"/>
  <c r="N3141" i="1"/>
  <c r="N1025" i="1"/>
  <c r="M1025" i="1"/>
  <c r="M1661" i="1"/>
  <c r="N1661" i="1"/>
  <c r="M973" i="1"/>
  <c r="N973" i="1"/>
  <c r="M2873" i="1"/>
  <c r="N2873" i="1"/>
  <c r="N857" i="1"/>
  <c r="M857" i="1"/>
  <c r="M887" i="1"/>
  <c r="N887" i="1"/>
  <c r="N2313" i="1"/>
  <c r="M2313" i="1"/>
  <c r="M4066" i="1"/>
  <c r="N4066" i="1"/>
  <c r="M19" i="1"/>
  <c r="N19" i="1"/>
  <c r="N77" i="1"/>
  <c r="M77" i="1"/>
  <c r="N3291" i="1"/>
  <c r="M3291" i="1"/>
  <c r="M884" i="1"/>
  <c r="N884" i="1"/>
  <c r="M2627" i="1"/>
  <c r="N2627" i="1"/>
  <c r="N3495" i="1"/>
  <c r="M3495" i="1"/>
  <c r="M896" i="1"/>
  <c r="N896" i="1"/>
  <c r="M996" i="1"/>
  <c r="N996" i="1"/>
  <c r="N4415" i="1"/>
  <c r="M4415" i="1"/>
  <c r="N4256" i="1"/>
  <c r="M4256" i="1"/>
  <c r="N223" i="1"/>
  <c r="M223" i="1"/>
  <c r="N378" i="1"/>
  <c r="M378" i="1"/>
  <c r="M3289" i="1"/>
  <c r="N3289" i="1"/>
  <c r="M2386" i="1"/>
  <c r="N2386" i="1"/>
  <c r="N53" i="1"/>
  <c r="M53" i="1"/>
  <c r="N1277" i="1"/>
  <c r="M1277" i="1"/>
  <c r="N2655" i="1"/>
  <c r="M2655" i="1"/>
  <c r="N3741" i="1"/>
  <c r="M3741" i="1"/>
  <c r="N3358" i="1"/>
  <c r="M3358" i="1"/>
  <c r="M3192" i="1"/>
  <c r="N3192" i="1"/>
  <c r="M3549" i="1"/>
  <c r="N3549" i="1"/>
  <c r="N4212" i="1"/>
  <c r="M4212" i="1"/>
  <c r="M4570" i="1"/>
  <c r="N4570" i="1"/>
  <c r="N1691" i="1"/>
  <c r="M1691" i="1"/>
  <c r="N819" i="1"/>
  <c r="M819" i="1"/>
  <c r="M4278" i="1"/>
  <c r="N4278" i="1"/>
  <c r="M4521" i="1"/>
  <c r="N4521" i="1"/>
  <c r="N2965" i="1"/>
  <c r="M2965" i="1"/>
  <c r="M1200" i="1"/>
  <c r="N1200" i="1"/>
  <c r="N4441" i="1"/>
  <c r="M4441" i="1"/>
  <c r="N907" i="1"/>
  <c r="M907" i="1"/>
  <c r="N4449" i="1"/>
  <c r="M4449" i="1"/>
  <c r="N1738" i="1"/>
  <c r="M1738" i="1"/>
  <c r="N1542" i="1"/>
  <c r="M1542" i="1"/>
  <c r="M1783" i="1"/>
  <c r="N1783" i="1"/>
  <c r="M2803" i="1"/>
  <c r="N2803" i="1"/>
  <c r="M2015" i="1"/>
  <c r="N2015" i="1"/>
  <c r="M221" i="1"/>
  <c r="N221" i="1"/>
  <c r="N810" i="1"/>
  <c r="M810" i="1"/>
  <c r="N1334" i="1"/>
  <c r="M1334" i="1"/>
  <c r="N3696" i="1"/>
  <c r="M3696" i="1"/>
  <c r="N524" i="1"/>
  <c r="M524" i="1"/>
  <c r="N3637" i="1"/>
  <c r="M3637" i="1"/>
  <c r="N2953" i="1"/>
  <c r="M2953" i="1"/>
  <c r="N3697" i="1"/>
  <c r="M3697" i="1"/>
  <c r="M1361" i="1"/>
  <c r="N1361" i="1"/>
  <c r="M1167" i="1"/>
  <c r="N1167" i="1"/>
  <c r="M532" i="1"/>
  <c r="N532" i="1"/>
  <c r="M908" i="1"/>
  <c r="N908" i="1"/>
  <c r="M2444" i="1"/>
  <c r="N2444" i="1"/>
  <c r="M830" i="1"/>
  <c r="N830" i="1"/>
  <c r="M3187" i="1"/>
  <c r="N3187" i="1"/>
  <c r="M1876" i="1"/>
  <c r="N1876" i="1"/>
  <c r="N1628" i="1"/>
  <c r="M1628" i="1"/>
  <c r="N3660" i="1"/>
  <c r="M3660" i="1"/>
  <c r="N3669" i="1"/>
  <c r="M3669" i="1"/>
  <c r="M3121" i="1"/>
  <c r="N3121" i="1"/>
  <c r="M623" i="1"/>
  <c r="N623" i="1"/>
  <c r="M2648" i="1"/>
  <c r="N2648" i="1"/>
  <c r="M728" i="1"/>
  <c r="N728" i="1"/>
  <c r="M3857" i="1"/>
  <c r="N3857" i="1"/>
  <c r="N202" i="1"/>
  <c r="M202" i="1"/>
  <c r="N2161" i="1"/>
  <c r="M2161" i="1"/>
  <c r="N2481" i="1"/>
  <c r="M2481" i="1"/>
  <c r="M2327" i="1"/>
  <c r="N2327" i="1"/>
  <c r="N3927" i="1"/>
  <c r="M3927" i="1"/>
  <c r="M902" i="1"/>
  <c r="N902" i="1"/>
  <c r="M219" i="1"/>
  <c r="N219" i="1"/>
  <c r="M367" i="1"/>
  <c r="N367" i="1"/>
  <c r="N1513" i="1"/>
  <c r="M1513" i="1"/>
  <c r="N3009" i="1"/>
  <c r="M3009" i="1"/>
  <c r="N2516" i="1"/>
  <c r="M2516" i="1"/>
  <c r="N1838" i="1"/>
  <c r="M1838" i="1"/>
  <c r="M1041" i="1"/>
  <c r="N1041" i="1"/>
  <c r="N4467" i="1"/>
  <c r="M4467" i="1"/>
  <c r="M3234" i="1"/>
  <c r="N3234" i="1"/>
  <c r="N4343" i="1"/>
  <c r="M4343" i="1"/>
  <c r="M786" i="1"/>
  <c r="N786" i="1"/>
  <c r="N4443" i="1"/>
  <c r="M4443" i="1"/>
  <c r="N1102" i="1"/>
  <c r="M1102" i="1"/>
  <c r="N3853" i="1"/>
  <c r="M3853" i="1"/>
  <c r="M1700" i="1"/>
  <c r="N1700" i="1"/>
  <c r="M3952" i="1"/>
  <c r="N3952" i="1"/>
  <c r="N2428" i="1"/>
  <c r="M2428" i="1"/>
  <c r="N3130" i="1"/>
  <c r="M3130" i="1"/>
  <c r="M456" i="1"/>
  <c r="N456" i="1"/>
  <c r="M4063" i="1"/>
  <c r="N4063" i="1"/>
  <c r="N1845" i="1"/>
  <c r="M1845" i="1"/>
  <c r="M2806" i="1"/>
  <c r="N2806" i="1"/>
  <c r="M2441" i="1"/>
  <c r="N2441" i="1"/>
  <c r="M3699" i="1"/>
  <c r="N3699" i="1"/>
  <c r="M1014" i="1"/>
  <c r="N1014" i="1"/>
  <c r="N2389" i="1"/>
  <c r="M2389" i="1"/>
  <c r="M4515" i="1"/>
  <c r="N4515" i="1"/>
  <c r="N1796" i="1"/>
  <c r="M1796" i="1"/>
  <c r="N744" i="1"/>
  <c r="M744" i="1"/>
  <c r="M3623" i="1"/>
  <c r="N3623" i="1"/>
  <c r="M911" i="1"/>
  <c r="N911" i="1"/>
  <c r="N2123" i="1"/>
  <c r="M2123" i="1"/>
  <c r="M2799" i="1"/>
  <c r="N2799" i="1"/>
  <c r="M289" i="1"/>
  <c r="N289" i="1"/>
  <c r="N2845" i="1"/>
  <c r="M2845" i="1"/>
  <c r="N3250" i="1"/>
  <c r="M3250" i="1"/>
  <c r="N4191" i="1"/>
  <c r="M4191" i="1"/>
  <c r="N3631" i="1"/>
  <c r="M3631" i="1"/>
  <c r="M634" i="1"/>
  <c r="N634" i="1"/>
  <c r="N2847" i="1"/>
  <c r="M2847" i="1"/>
  <c r="N617" i="1"/>
  <c r="M617" i="1"/>
  <c r="N1464" i="1"/>
  <c r="M1464" i="1"/>
  <c r="N2391" i="1"/>
  <c r="M2391" i="1"/>
  <c r="M2276" i="1"/>
  <c r="N2276" i="1"/>
  <c r="M1118" i="1"/>
  <c r="N1118" i="1"/>
  <c r="N1016" i="1"/>
  <c r="M1016" i="1"/>
  <c r="N171" i="1"/>
  <c r="M171" i="1"/>
  <c r="N2238" i="1"/>
  <c r="M2238" i="1"/>
  <c r="N1567" i="1"/>
  <c r="M1567" i="1"/>
  <c r="N854" i="1"/>
  <c r="M854" i="1"/>
  <c r="N2782" i="1"/>
  <c r="M2782" i="1"/>
  <c r="N3993" i="1"/>
  <c r="M3993" i="1"/>
  <c r="M1259" i="1"/>
  <c r="N1259" i="1"/>
  <c r="M3400" i="1"/>
  <c r="N3400" i="1"/>
  <c r="M510" i="1"/>
  <c r="N510" i="1"/>
  <c r="M3464" i="1"/>
  <c r="N3464" i="1"/>
  <c r="N3882" i="1"/>
  <c r="M3882" i="1"/>
  <c r="N3999" i="1"/>
  <c r="M3999" i="1"/>
  <c r="M2152" i="1"/>
  <c r="N2152" i="1"/>
  <c r="M3529" i="1"/>
  <c r="N3529" i="1"/>
  <c r="N103" i="1"/>
  <c r="M103" i="1"/>
  <c r="M1354" i="1"/>
  <c r="N1354" i="1"/>
  <c r="M2312" i="1"/>
  <c r="N2312" i="1"/>
  <c r="M1901" i="1"/>
  <c r="N1901" i="1"/>
  <c r="M935" i="1"/>
  <c r="N935" i="1"/>
  <c r="M3180" i="1"/>
  <c r="N3180" i="1"/>
  <c r="N793" i="1"/>
  <c r="M793" i="1"/>
  <c r="M3227" i="1"/>
  <c r="N3227" i="1"/>
  <c r="N2075" i="1"/>
  <c r="M2075" i="1"/>
  <c r="M4392" i="1"/>
  <c r="N4392" i="1"/>
  <c r="M1823" i="1"/>
  <c r="N1823" i="1"/>
  <c r="N1583" i="1"/>
  <c r="M1583" i="1"/>
  <c r="N4336" i="1"/>
  <c r="M4336" i="1"/>
  <c r="N3602" i="1"/>
  <c r="M3602" i="1"/>
  <c r="M4373" i="1"/>
  <c r="N4373" i="1"/>
  <c r="M2082" i="1"/>
  <c r="N2082" i="1"/>
  <c r="N3136" i="1"/>
  <c r="M3136" i="1"/>
  <c r="M3153" i="1"/>
  <c r="N3153" i="1"/>
  <c r="N1862" i="1"/>
  <c r="M1862" i="1"/>
  <c r="M3937" i="1"/>
  <c r="N3937" i="1"/>
  <c r="N245" i="1"/>
  <c r="M245" i="1"/>
  <c r="M2719" i="1"/>
  <c r="N2719" i="1"/>
  <c r="N4301" i="1"/>
  <c r="M4301" i="1"/>
  <c r="M2398" i="1"/>
  <c r="N2398" i="1"/>
  <c r="M3429" i="1"/>
  <c r="N3429" i="1"/>
  <c r="M2626" i="1"/>
  <c r="N2626" i="1"/>
  <c r="N2524" i="1"/>
  <c r="M2524" i="1"/>
  <c r="N2193" i="1"/>
  <c r="M2193" i="1"/>
  <c r="N1393" i="1"/>
  <c r="M1393" i="1"/>
  <c r="N3789" i="1"/>
  <c r="M3789" i="1"/>
  <c r="N2997" i="1"/>
  <c r="M2997" i="1"/>
  <c r="N3960" i="1"/>
  <c r="M3960" i="1"/>
  <c r="M3055" i="1"/>
  <c r="N3055" i="1"/>
  <c r="M1790" i="1"/>
  <c r="N1790" i="1"/>
  <c r="N4387" i="1"/>
  <c r="M4387" i="1"/>
  <c r="M883" i="1"/>
  <c r="N883" i="1"/>
  <c r="M730" i="1"/>
  <c r="N730" i="1"/>
  <c r="M4404" i="1"/>
  <c r="N4404" i="1"/>
  <c r="M566" i="1"/>
  <c r="N566" i="1"/>
  <c r="M4180" i="1"/>
  <c r="N4180" i="1"/>
  <c r="N1270" i="1"/>
  <c r="M1270" i="1"/>
  <c r="M2921" i="1"/>
  <c r="N2921" i="1"/>
  <c r="M3793" i="1"/>
  <c r="N3793" i="1"/>
  <c r="M3208" i="1"/>
  <c r="N3208" i="1"/>
  <c r="N3957" i="1"/>
  <c r="M3957" i="1"/>
  <c r="M782" i="1"/>
  <c r="N782" i="1"/>
  <c r="N102" i="1"/>
  <c r="M102" i="1"/>
  <c r="M3293" i="1"/>
  <c r="N3293" i="1"/>
  <c r="M1690" i="1"/>
  <c r="N1690" i="1"/>
  <c r="N4451" i="1"/>
  <c r="M4451" i="1"/>
  <c r="M4428" i="1"/>
  <c r="N4428" i="1"/>
  <c r="N3468" i="1"/>
  <c r="M3468" i="1"/>
  <c r="N3342" i="1"/>
  <c r="M3342" i="1"/>
  <c r="N3167" i="1"/>
  <c r="M3167" i="1"/>
  <c r="N2184" i="1"/>
  <c r="M2184" i="1"/>
  <c r="N1605" i="1"/>
  <c r="M1605" i="1"/>
  <c r="N2760" i="1"/>
  <c r="M2760" i="1"/>
  <c r="N4510" i="1"/>
  <c r="M4510" i="1"/>
  <c r="N2639" i="1"/>
  <c r="M2639" i="1"/>
  <c r="M427" i="1"/>
  <c r="N427" i="1"/>
  <c r="N816" i="1"/>
  <c r="M816" i="1"/>
  <c r="N3380" i="1"/>
  <c r="M3380" i="1"/>
  <c r="M3521" i="1"/>
  <c r="N3521" i="1"/>
  <c r="M1116" i="1"/>
  <c r="N1116" i="1"/>
  <c r="M4578" i="1"/>
  <c r="N4578" i="1"/>
  <c r="M2757" i="1"/>
  <c r="N2757" i="1"/>
  <c r="N3036" i="1"/>
  <c r="M3036" i="1"/>
  <c r="M3507" i="1"/>
  <c r="N3507" i="1"/>
  <c r="N323" i="1"/>
  <c r="M323" i="1"/>
  <c r="N2180" i="1"/>
  <c r="M2180" i="1"/>
  <c r="N3311" i="1"/>
  <c r="M3311" i="1"/>
  <c r="M3855" i="1"/>
  <c r="N3855" i="1"/>
  <c r="M3950" i="1"/>
  <c r="N3950" i="1"/>
  <c r="M2059" i="1"/>
  <c r="N2059" i="1"/>
  <c r="M137" i="1"/>
  <c r="N137" i="1"/>
  <c r="M4174" i="1"/>
  <c r="N4174" i="1"/>
  <c r="M4320" i="1"/>
  <c r="N4320" i="1"/>
  <c r="N3832" i="1"/>
  <c r="M3832" i="1"/>
  <c r="M962" i="1"/>
  <c r="N962" i="1"/>
  <c r="M264" i="1"/>
  <c r="N264" i="1"/>
  <c r="N4520" i="1"/>
  <c r="M4520" i="1"/>
  <c r="N1627" i="1"/>
  <c r="M1627" i="1"/>
  <c r="N525" i="1"/>
  <c r="M525" i="1"/>
  <c r="N4459" i="1"/>
  <c r="M4459" i="1"/>
  <c r="N859" i="1"/>
  <c r="M859" i="1"/>
  <c r="N698" i="1"/>
  <c r="M698" i="1"/>
  <c r="M1713" i="1"/>
  <c r="N1713" i="1"/>
  <c r="M3624" i="1"/>
  <c r="N3624" i="1"/>
  <c r="N2213" i="1"/>
  <c r="M2213" i="1"/>
  <c r="M2044" i="1"/>
  <c r="N2044" i="1"/>
  <c r="M83" i="1"/>
  <c r="N83" i="1"/>
  <c r="N3325" i="1"/>
  <c r="M3325" i="1"/>
  <c r="M2587" i="1"/>
  <c r="N2587" i="1"/>
  <c r="M349" i="1"/>
  <c r="N349" i="1"/>
  <c r="N3057" i="1"/>
  <c r="M3057" i="1"/>
  <c r="N1152" i="1"/>
  <c r="M1152" i="1"/>
  <c r="M421" i="1"/>
  <c r="N421" i="1"/>
  <c r="N1706" i="1"/>
  <c r="M1706" i="1"/>
  <c r="M1092" i="1"/>
  <c r="N1092" i="1"/>
  <c r="N21" i="1"/>
  <c r="M21" i="1"/>
  <c r="M669" i="1"/>
  <c r="N669" i="1"/>
  <c r="M3694" i="1"/>
  <c r="N3694" i="1"/>
  <c r="N3419" i="1"/>
  <c r="M3419" i="1"/>
  <c r="M2031" i="1"/>
  <c r="N2031" i="1"/>
  <c r="N2879" i="1"/>
  <c r="M2879" i="1"/>
  <c r="N646" i="1"/>
  <c r="M646" i="1"/>
  <c r="N984" i="1"/>
  <c r="M984" i="1"/>
  <c r="N1408" i="1"/>
  <c r="M1408" i="1"/>
  <c r="M211" i="1"/>
  <c r="N211" i="1"/>
  <c r="M1369" i="1"/>
  <c r="N1369" i="1"/>
  <c r="N1169" i="1"/>
  <c r="M1169" i="1"/>
  <c r="N4002" i="1"/>
  <c r="M4002" i="1"/>
  <c r="N1964" i="1"/>
  <c r="M1964" i="1"/>
  <c r="M4100" i="1"/>
  <c r="N4100" i="1"/>
  <c r="N3851" i="1"/>
  <c r="M3851" i="1"/>
  <c r="M2253" i="1"/>
  <c r="N2253" i="1"/>
  <c r="M3807" i="1"/>
  <c r="N3807" i="1"/>
  <c r="M1801" i="1"/>
  <c r="N1801" i="1"/>
  <c r="M2899" i="1"/>
  <c r="N2899" i="1"/>
  <c r="M3588" i="1"/>
  <c r="N3588" i="1"/>
  <c r="N4136" i="1"/>
  <c r="M4136" i="1"/>
  <c r="M460" i="1"/>
  <c r="N460" i="1"/>
  <c r="N2734" i="1"/>
  <c r="M2734" i="1"/>
  <c r="M1795" i="1"/>
  <c r="N1795" i="1"/>
  <c r="N772" i="1"/>
  <c r="M772" i="1"/>
  <c r="M849" i="1"/>
  <c r="N849" i="1"/>
  <c r="M1497" i="1"/>
  <c r="N1497" i="1"/>
  <c r="M3427" i="1"/>
  <c r="N3427" i="1"/>
  <c r="M3828" i="1"/>
  <c r="N3828" i="1"/>
  <c r="N2756" i="1"/>
  <c r="M2756" i="1"/>
  <c r="M2446" i="1"/>
  <c r="N2446" i="1"/>
  <c r="N895" i="1"/>
  <c r="M895" i="1"/>
  <c r="M2805" i="1"/>
  <c r="N2805" i="1"/>
  <c r="N306" i="1"/>
  <c r="M306" i="1"/>
  <c r="N3846" i="1"/>
  <c r="M3846" i="1"/>
  <c r="N1433" i="1"/>
  <c r="M1433" i="1"/>
  <c r="N3248" i="1"/>
  <c r="M3248" i="1"/>
  <c r="M4275" i="1"/>
  <c r="N4275" i="1"/>
  <c r="N608" i="1"/>
  <c r="M608" i="1"/>
  <c r="M1523" i="1"/>
  <c r="N1523" i="1"/>
  <c r="M3928" i="1"/>
  <c r="N3928" i="1"/>
  <c r="M3146" i="1"/>
  <c r="N3146" i="1"/>
  <c r="M1657" i="1"/>
  <c r="N1657" i="1"/>
  <c r="N3774" i="1"/>
  <c r="M3774" i="1"/>
  <c r="M2296" i="1"/>
  <c r="N2296" i="1"/>
  <c r="M3844" i="1"/>
  <c r="N3844" i="1"/>
  <c r="M1794" i="1"/>
  <c r="N1794" i="1"/>
  <c r="M988" i="1"/>
  <c r="N988" i="1"/>
  <c r="M3215" i="1"/>
  <c r="N3215" i="1"/>
  <c r="N1852" i="1"/>
  <c r="M1852" i="1"/>
  <c r="M2556" i="1"/>
  <c r="N2556" i="1"/>
  <c r="M4505" i="1"/>
  <c r="N4505" i="1"/>
  <c r="N2589" i="1"/>
  <c r="M2589" i="1"/>
  <c r="M3068" i="1"/>
  <c r="N3068" i="1"/>
  <c r="M479" i="1"/>
  <c r="N479" i="1"/>
  <c r="M2993" i="1"/>
  <c r="N2993" i="1"/>
  <c r="M546" i="1"/>
  <c r="N546" i="1"/>
  <c r="N206" i="1"/>
  <c r="M206" i="1"/>
  <c r="M1618" i="1"/>
  <c r="N1618" i="1"/>
  <c r="N399" i="1"/>
  <c r="M399" i="1"/>
  <c r="N649" i="1"/>
  <c r="M649" i="1"/>
  <c r="N1267" i="1"/>
  <c r="M1267" i="1"/>
  <c r="N3331" i="1"/>
  <c r="M3331" i="1"/>
  <c r="M336" i="1"/>
  <c r="N336" i="1"/>
  <c r="M3691" i="1"/>
  <c r="N3691" i="1"/>
  <c r="N2882" i="1"/>
  <c r="M2882" i="1"/>
  <c r="N34" i="1"/>
  <c r="M34" i="1"/>
  <c r="N3603" i="1"/>
  <c r="M3603" i="1"/>
  <c r="N3550" i="1"/>
  <c r="M3550" i="1"/>
  <c r="M84" i="1"/>
  <c r="N84" i="1"/>
  <c r="N2658" i="1"/>
  <c r="M2658" i="1"/>
  <c r="M3698" i="1"/>
  <c r="N3698" i="1"/>
  <c r="N4080" i="1"/>
  <c r="M4080" i="1"/>
  <c r="M4382" i="1"/>
  <c r="N4382" i="1"/>
  <c r="N1890" i="1"/>
  <c r="M1890" i="1"/>
  <c r="M3003" i="1"/>
  <c r="N3003" i="1"/>
  <c r="M1309" i="1"/>
  <c r="N1309" i="1"/>
  <c r="M998" i="1"/>
  <c r="N998" i="1"/>
  <c r="M3001" i="1"/>
  <c r="N3001" i="1"/>
  <c r="M1913" i="1"/>
  <c r="N1913" i="1"/>
  <c r="M805" i="1"/>
  <c r="N805" i="1"/>
  <c r="N4177" i="1"/>
  <c r="M4177" i="1"/>
  <c r="M4330" i="1"/>
  <c r="N4330" i="1"/>
  <c r="M4258" i="1"/>
  <c r="N4258" i="1"/>
  <c r="M761" i="1"/>
  <c r="N761" i="1"/>
  <c r="M250" i="1"/>
  <c r="N250" i="1"/>
  <c r="M454" i="1"/>
  <c r="N454" i="1"/>
  <c r="M4537" i="1"/>
  <c r="N4537" i="1"/>
  <c r="N2032" i="1"/>
  <c r="M2032" i="1"/>
  <c r="N1714" i="1"/>
  <c r="M1714" i="1"/>
  <c r="M3214" i="1"/>
  <c r="N3214" i="1"/>
  <c r="M3839" i="1"/>
  <c r="N3839" i="1"/>
  <c r="M751" i="1"/>
  <c r="N751" i="1"/>
  <c r="M2282" i="1"/>
  <c r="N2282" i="1"/>
  <c r="N2409" i="1"/>
  <c r="M2409" i="1"/>
  <c r="N3871" i="1"/>
  <c r="M3871" i="1"/>
  <c r="N2178" i="1"/>
  <c r="M2178" i="1"/>
  <c r="N2397" i="1"/>
  <c r="M2397" i="1"/>
  <c r="N1216" i="1"/>
  <c r="M1216" i="1"/>
  <c r="N3260" i="1"/>
  <c r="M3260" i="1"/>
  <c r="M2836" i="1"/>
  <c r="N2836" i="1"/>
  <c r="M762" i="1"/>
  <c r="N762" i="1"/>
  <c r="M2912" i="1"/>
  <c r="N2912" i="1"/>
  <c r="M1780" i="1"/>
  <c r="N1780" i="1"/>
  <c r="N1223" i="1"/>
  <c r="M1223" i="1"/>
  <c r="N889" i="1"/>
  <c r="M889" i="1"/>
  <c r="M1504" i="1"/>
  <c r="N1504" i="1"/>
  <c r="M2455" i="1"/>
  <c r="N2455" i="1"/>
  <c r="N1671" i="1"/>
  <c r="M1671" i="1"/>
  <c r="M3178" i="1"/>
  <c r="N3178" i="1"/>
  <c r="M3470" i="1"/>
  <c r="N3470" i="1"/>
  <c r="N1787" i="1"/>
  <c r="M1787" i="1"/>
  <c r="N2937" i="1"/>
  <c r="M2937" i="1"/>
  <c r="N1593" i="1"/>
  <c r="M1593" i="1"/>
  <c r="N1327" i="1"/>
  <c r="M1327" i="1"/>
  <c r="N880" i="1"/>
  <c r="M880" i="1"/>
  <c r="M2041" i="1"/>
  <c r="N2041" i="1"/>
  <c r="N2328" i="1"/>
  <c r="M2328" i="1"/>
  <c r="N4214" i="1"/>
  <c r="M4214" i="1"/>
  <c r="M3867" i="1"/>
  <c r="N3867" i="1"/>
  <c r="M1262" i="1"/>
  <c r="N1262" i="1"/>
  <c r="N2811" i="1"/>
  <c r="M2811" i="1"/>
  <c r="N2054" i="1"/>
  <c r="M2054" i="1"/>
  <c r="N2172" i="1"/>
  <c r="M2172" i="1"/>
  <c r="N2717" i="1"/>
  <c r="M2717" i="1"/>
  <c r="M3043" i="1"/>
  <c r="N3043" i="1"/>
  <c r="M3520" i="1"/>
  <c r="N3520" i="1"/>
  <c r="M1940" i="1"/>
  <c r="N1940" i="1"/>
  <c r="M3172" i="1"/>
  <c r="N3172" i="1"/>
  <c r="N2414" i="1"/>
  <c r="M2414" i="1"/>
  <c r="M68" i="1"/>
  <c r="N68" i="1"/>
  <c r="N2137" i="1"/>
  <c r="M2137" i="1"/>
  <c r="M3912" i="1"/>
  <c r="N3912" i="1"/>
  <c r="M2689" i="1"/>
  <c r="N2689" i="1"/>
  <c r="N2531" i="1"/>
  <c r="M2531" i="1"/>
  <c r="M899" i="1"/>
  <c r="N899" i="1"/>
  <c r="M3782" i="1"/>
  <c r="N3782" i="1"/>
  <c r="M16" i="1"/>
  <c r="N16" i="1"/>
  <c r="M1139" i="1"/>
  <c r="N1139" i="1"/>
  <c r="M2349" i="1"/>
  <c r="N2349" i="1"/>
  <c r="N783" i="1"/>
  <c r="M783" i="1"/>
  <c r="N2636" i="1"/>
  <c r="M2636" i="1"/>
  <c r="M1145" i="1"/>
  <c r="N1145" i="1"/>
  <c r="N4049" i="1"/>
  <c r="M4049" i="1"/>
  <c r="M4500" i="1"/>
  <c r="N4500" i="1"/>
  <c r="N967" i="1"/>
  <c r="M967" i="1"/>
  <c r="M51" i="1"/>
  <c r="N51" i="1"/>
  <c r="N3044" i="1"/>
  <c r="M3044" i="1"/>
  <c r="M286" i="1"/>
  <c r="N286" i="1"/>
  <c r="N2071" i="1"/>
  <c r="M2071" i="1"/>
  <c r="M1858" i="1"/>
  <c r="N1858" i="1"/>
  <c r="N3406" i="1"/>
  <c r="M3406" i="1"/>
  <c r="N2048" i="1"/>
  <c r="M2048" i="1"/>
  <c r="N2927" i="1"/>
  <c r="M2927" i="1"/>
  <c r="N147" i="1"/>
  <c r="M147" i="1"/>
  <c r="N2898" i="1"/>
  <c r="M2898" i="1"/>
  <c r="M938" i="1"/>
  <c r="N938" i="1"/>
  <c r="N1857" i="1"/>
  <c r="M1857" i="1"/>
  <c r="M3971" i="1"/>
  <c r="N3971" i="1"/>
  <c r="M4251" i="1"/>
  <c r="N4251" i="1"/>
  <c r="M2425" i="1"/>
  <c r="N2425" i="1"/>
  <c r="N3350" i="1"/>
  <c r="M3350" i="1"/>
  <c r="M2746" i="1"/>
  <c r="N2746" i="1"/>
  <c r="N2514" i="1"/>
  <c r="M2514" i="1"/>
  <c r="N3577" i="1"/>
  <c r="M3577" i="1"/>
  <c r="N3666" i="1"/>
  <c r="M3666" i="1"/>
  <c r="N1142" i="1"/>
  <c r="M1142" i="1"/>
  <c r="M3319" i="1"/>
  <c r="N3319" i="1"/>
  <c r="N1896" i="1"/>
  <c r="M1896" i="1"/>
  <c r="M556" i="1"/>
  <c r="N556" i="1"/>
  <c r="M1494" i="1"/>
  <c r="N1494" i="1"/>
  <c r="N624" i="1"/>
  <c r="M624" i="1"/>
  <c r="M3423" i="1"/>
  <c r="N3423" i="1"/>
  <c r="M2920" i="1"/>
  <c r="N2920" i="1"/>
  <c r="M1479" i="1"/>
  <c r="N1479" i="1"/>
  <c r="N4264" i="1"/>
  <c r="M4264" i="1"/>
  <c r="M2291" i="1"/>
  <c r="N2291" i="1"/>
  <c r="N4325" i="1"/>
  <c r="M4325" i="1"/>
  <c r="M2216" i="1"/>
  <c r="N2216" i="1"/>
  <c r="N269" i="1"/>
  <c r="M269" i="1"/>
  <c r="N94" i="1"/>
  <c r="M94" i="1"/>
  <c r="N2417" i="1"/>
  <c r="M2417" i="1"/>
  <c r="M2789" i="1"/>
  <c r="N2789" i="1"/>
  <c r="M1949" i="1"/>
  <c r="N1949" i="1"/>
  <c r="N638" i="1"/>
  <c r="M638" i="1"/>
  <c r="N2624" i="1"/>
  <c r="M2624" i="1"/>
  <c r="M3451" i="1"/>
  <c r="N3451" i="1"/>
  <c r="M2029" i="1"/>
  <c r="N2029" i="1"/>
  <c r="M1189" i="1"/>
  <c r="N1189" i="1"/>
  <c r="N603" i="1"/>
  <c r="M603" i="1"/>
  <c r="N2034" i="1"/>
  <c r="M2034" i="1"/>
  <c r="N371" i="1"/>
  <c r="M371" i="1"/>
  <c r="M820" i="1"/>
  <c r="N820" i="1"/>
  <c r="M1416" i="1"/>
  <c r="N1416" i="1"/>
  <c r="N1561" i="1"/>
  <c r="M1561" i="1"/>
  <c r="M374" i="1"/>
  <c r="N374" i="1"/>
  <c r="M3190" i="1"/>
  <c r="N3190" i="1"/>
  <c r="M4003" i="1"/>
  <c r="N4003" i="1"/>
  <c r="N1291" i="1"/>
  <c r="M1291" i="1"/>
  <c r="M1733" i="1"/>
  <c r="N1733" i="1"/>
  <c r="N1302" i="1"/>
  <c r="M1302" i="1"/>
  <c r="M1252" i="1"/>
  <c r="N1252" i="1"/>
  <c r="N1286" i="1"/>
  <c r="M1286" i="1"/>
  <c r="M18" i="1"/>
  <c r="N18" i="1"/>
  <c r="M1930" i="1"/>
  <c r="N1930" i="1"/>
  <c r="M1608" i="1"/>
  <c r="N1608" i="1"/>
  <c r="M3297" i="1"/>
  <c r="N3297" i="1"/>
  <c r="N3862" i="1"/>
  <c r="M3862" i="1"/>
  <c r="N2771" i="1"/>
  <c r="M2771" i="1"/>
  <c r="N4564" i="1"/>
  <c r="M4564" i="1"/>
  <c r="N2" i="1"/>
  <c r="M2" i="1"/>
  <c r="N4558" i="1"/>
  <c r="M4558" i="1"/>
  <c r="N4134" i="1"/>
  <c r="M4134" i="1"/>
  <c r="N2410" i="1"/>
  <c r="M2410" i="1"/>
  <c r="N2146" i="1"/>
  <c r="M2146" i="1"/>
  <c r="M1625" i="1"/>
  <c r="N1625" i="1"/>
  <c r="N1595" i="1"/>
  <c r="M1595" i="1"/>
  <c r="M1818" i="1"/>
  <c r="N1818" i="1"/>
  <c r="N1293" i="1"/>
  <c r="M1293" i="1"/>
  <c r="N685" i="1"/>
  <c r="M685" i="1"/>
  <c r="M2885" i="1"/>
  <c r="N2885" i="1"/>
  <c r="M2246" i="1"/>
  <c r="N2246" i="1"/>
  <c r="N1748" i="1"/>
  <c r="M1748" i="1"/>
  <c r="N1846" i="1"/>
  <c r="M1846" i="1"/>
  <c r="N2897" i="1"/>
  <c r="M2897" i="1"/>
  <c r="M2855" i="1"/>
  <c r="N2855" i="1"/>
  <c r="N2864" i="1"/>
  <c r="M2864" i="1"/>
  <c r="M2604" i="1"/>
  <c r="N2604" i="1"/>
  <c r="M1543" i="1"/>
  <c r="N1543" i="1"/>
  <c r="N4224" i="1"/>
  <c r="M4224" i="1"/>
  <c r="N3606" i="1"/>
  <c r="M3606" i="1"/>
  <c r="M1864" i="1"/>
  <c r="N1864" i="1"/>
  <c r="N2243" i="1"/>
  <c r="M2243" i="1"/>
  <c r="N3413" i="1"/>
  <c r="M3413" i="1"/>
  <c r="N644" i="1"/>
  <c r="M644" i="1"/>
  <c r="N4294" i="1"/>
  <c r="M4294" i="1"/>
  <c r="M3638" i="1"/>
  <c r="N3638" i="1"/>
  <c r="M261" i="1"/>
  <c r="N261" i="1"/>
  <c r="M3812" i="1"/>
  <c r="N3812" i="1"/>
  <c r="N1972" i="1"/>
  <c r="M1972" i="1"/>
  <c r="N892" i="1"/>
  <c r="M892" i="1"/>
  <c r="N3946" i="1"/>
  <c r="M3946" i="1"/>
  <c r="M1973" i="1"/>
  <c r="N1973" i="1"/>
  <c r="N701" i="1"/>
  <c r="M701" i="1"/>
  <c r="M995" i="1"/>
  <c r="N995" i="1"/>
  <c r="N1026" i="1"/>
  <c r="M1026" i="1"/>
  <c r="N915" i="1"/>
  <c r="M915" i="1"/>
  <c r="N4023" i="1"/>
  <c r="M4023" i="1"/>
  <c r="N2795" i="1"/>
  <c r="M2795" i="1"/>
  <c r="N2878" i="1"/>
  <c r="M2878" i="1"/>
  <c r="N2544" i="1"/>
  <c r="M2544" i="1"/>
  <c r="M4145" i="1"/>
  <c r="N4145" i="1"/>
  <c r="N3207" i="1"/>
  <c r="M3207" i="1"/>
  <c r="M583" i="1"/>
  <c r="N583" i="1"/>
  <c r="M174" i="1"/>
  <c r="N174" i="1"/>
  <c r="M3263" i="1"/>
  <c r="N3263" i="1"/>
  <c r="M2360" i="1"/>
  <c r="N2360" i="1"/>
  <c r="M3806" i="1"/>
  <c r="N3806" i="1"/>
  <c r="N346" i="1"/>
  <c r="M346" i="1"/>
  <c r="M2067" i="1"/>
  <c r="N2067" i="1"/>
  <c r="M4357" i="1"/>
  <c r="N4357" i="1"/>
  <c r="N1194" i="1"/>
  <c r="M1194" i="1"/>
  <c r="M3281" i="1"/>
  <c r="N3281" i="1"/>
  <c r="N3887" i="1"/>
  <c r="M3887" i="1"/>
  <c r="N2880" i="1"/>
  <c r="M2880" i="1"/>
  <c r="N3601" i="1"/>
  <c r="M3601" i="1"/>
  <c r="N2877" i="1"/>
  <c r="M2877" i="1"/>
  <c r="N376" i="1"/>
  <c r="M376" i="1"/>
  <c r="M1688" i="1"/>
  <c r="N1688" i="1"/>
  <c r="N3070" i="1"/>
  <c r="M3070" i="1"/>
  <c r="N526" i="1"/>
  <c r="M526" i="1"/>
  <c r="M4126" i="1"/>
  <c r="N4126" i="1"/>
  <c r="N1067" i="1"/>
  <c r="M1067" i="1"/>
  <c r="M1378" i="1"/>
  <c r="N1378" i="1"/>
  <c r="M364" i="1"/>
  <c r="N364" i="1"/>
  <c r="N1522" i="1"/>
  <c r="M1522" i="1"/>
  <c r="N4376" i="1"/>
  <c r="M4376" i="1"/>
  <c r="N3092" i="1"/>
  <c r="M3092" i="1"/>
  <c r="N3833" i="1"/>
  <c r="M3833" i="1"/>
  <c r="N3218" i="1"/>
  <c r="M3218" i="1"/>
  <c r="M1808" i="1"/>
  <c r="N1808" i="1"/>
  <c r="N1294" i="1"/>
  <c r="M1294" i="1"/>
  <c r="N2596" i="1"/>
  <c r="M2596" i="1"/>
  <c r="M1698" i="1"/>
  <c r="N1698" i="1"/>
  <c r="N1501" i="1"/>
  <c r="M1501" i="1"/>
  <c r="M458" i="1"/>
  <c r="N458" i="1"/>
  <c r="M1034" i="1"/>
  <c r="N1034" i="1"/>
  <c r="N1711" i="1"/>
  <c r="M1711" i="1"/>
  <c r="N453" i="1"/>
  <c r="M453" i="1"/>
  <c r="N1921" i="1"/>
  <c r="M1921" i="1"/>
  <c r="M4116" i="1"/>
  <c r="N4116" i="1"/>
  <c r="M4310" i="1"/>
  <c r="N4310" i="1"/>
  <c r="N4413" i="1"/>
  <c r="M4413" i="1"/>
  <c r="M4312" i="1"/>
  <c r="N4312" i="1"/>
  <c r="N22" i="1"/>
  <c r="M22" i="1"/>
  <c r="M3163" i="1"/>
  <c r="N3163" i="1"/>
  <c r="M1210" i="1"/>
  <c r="N1210" i="1"/>
  <c r="N3766" i="1"/>
  <c r="M3766" i="1"/>
  <c r="M2144" i="1"/>
  <c r="N2144" i="1"/>
  <c r="N909" i="1"/>
  <c r="M909" i="1"/>
  <c r="M3165" i="1"/>
  <c r="N3165" i="1"/>
  <c r="M575" i="1"/>
  <c r="N575" i="1"/>
  <c r="M201" i="1"/>
  <c r="N201" i="1"/>
  <c r="M3424" i="1"/>
  <c r="N3424" i="1"/>
  <c r="M2775" i="1"/>
  <c r="N2775" i="1"/>
  <c r="N4518" i="1"/>
  <c r="M4518" i="1"/>
  <c r="M3712" i="1"/>
  <c r="N3712" i="1"/>
  <c r="M574" i="1"/>
  <c r="N574" i="1"/>
  <c r="N2033" i="1"/>
  <c r="M2033" i="1"/>
  <c r="N2638" i="1"/>
  <c r="M2638" i="1"/>
  <c r="M1078" i="1"/>
  <c r="N1078" i="1"/>
  <c r="M2433" i="1"/>
  <c r="N2433" i="1"/>
  <c r="N3537" i="1"/>
  <c r="M3537" i="1"/>
  <c r="N3997" i="1"/>
  <c r="M3997" i="1"/>
  <c r="N4139" i="1"/>
  <c r="M4139" i="1"/>
  <c r="N1103" i="1"/>
  <c r="M1103" i="1"/>
  <c r="N4287" i="1"/>
  <c r="M4287" i="1"/>
  <c r="N3205" i="1"/>
  <c r="M3205" i="1"/>
  <c r="M4096" i="1"/>
  <c r="N4096" i="1"/>
  <c r="M1159" i="1"/>
  <c r="N1159" i="1"/>
  <c r="M1525" i="1"/>
  <c r="N1525" i="1"/>
  <c r="N3149" i="1"/>
  <c r="M3149" i="1"/>
  <c r="M2607" i="1"/>
  <c r="N2607" i="1"/>
  <c r="N2321" i="1"/>
  <c r="M2321" i="1"/>
  <c r="N2061" i="1"/>
  <c r="M2061" i="1"/>
  <c r="M4127" i="1"/>
  <c r="N4127" i="1"/>
  <c r="M697" i="1"/>
  <c r="N697" i="1"/>
  <c r="N4163" i="1"/>
  <c r="M4163" i="1"/>
  <c r="M4504" i="1"/>
  <c r="N4504" i="1"/>
  <c r="M2122" i="1"/>
  <c r="N2122" i="1"/>
  <c r="N4051" i="1"/>
  <c r="M4051" i="1"/>
  <c r="N2569" i="1"/>
  <c r="M2569" i="1"/>
  <c r="N4425" i="1"/>
  <c r="M4425" i="1"/>
  <c r="M1337" i="1"/>
  <c r="N1337" i="1"/>
  <c r="M3184" i="1"/>
  <c r="N3184" i="1"/>
  <c r="M79" i="1"/>
  <c r="N79" i="1"/>
  <c r="N1521" i="1"/>
  <c r="M1521" i="1"/>
  <c r="M2705" i="1"/>
  <c r="N2705" i="1"/>
  <c r="N2934" i="1"/>
  <c r="M2934" i="1"/>
  <c r="N2946" i="1"/>
  <c r="M2946" i="1"/>
  <c r="M3942" i="1"/>
  <c r="N3942" i="1"/>
  <c r="M2208" i="1"/>
  <c r="N2208" i="1"/>
  <c r="M445" i="1"/>
  <c r="N445" i="1"/>
  <c r="N1509" i="1"/>
  <c r="M1509" i="1"/>
  <c r="M978" i="1"/>
  <c r="N978" i="1"/>
  <c r="N1154" i="1"/>
  <c r="M1154" i="1"/>
  <c r="M2859" i="1"/>
  <c r="N2859" i="1"/>
  <c r="M265" i="1"/>
  <c r="N265" i="1"/>
  <c r="M2849" i="1"/>
  <c r="N2849" i="1"/>
  <c r="N2288" i="1"/>
  <c r="M2288" i="1"/>
  <c r="N231" i="1"/>
  <c r="M231" i="1"/>
  <c r="M1944" i="1"/>
  <c r="N1944" i="1"/>
  <c r="N1413" i="1"/>
  <c r="M1413" i="1"/>
  <c r="M2143" i="1"/>
  <c r="N2143" i="1"/>
  <c r="M2812" i="1"/>
  <c r="N2812" i="1"/>
  <c r="M3071" i="1"/>
  <c r="N3071" i="1"/>
  <c r="N2267" i="1"/>
  <c r="M2267" i="1"/>
  <c r="M1557" i="1"/>
  <c r="N1557" i="1"/>
  <c r="N1428" i="1"/>
  <c r="M1428" i="1"/>
  <c r="M1495" i="1"/>
  <c r="N1495" i="1"/>
  <c r="M3515" i="1"/>
  <c r="N3515" i="1"/>
  <c r="M3138" i="1"/>
  <c r="N3138" i="1"/>
  <c r="N925" i="1"/>
  <c r="M925" i="1"/>
  <c r="M4463" i="1"/>
  <c r="N4463" i="1"/>
  <c r="M3133" i="1"/>
  <c r="N3133" i="1"/>
  <c r="N3269" i="1"/>
  <c r="M3269" i="1"/>
  <c r="M4133" i="1"/>
  <c r="N4133" i="1"/>
  <c r="M2787" i="1"/>
  <c r="N2787" i="1"/>
  <c r="N100" i="1"/>
  <c r="M100" i="1"/>
  <c r="M3790" i="1"/>
  <c r="N3790" i="1"/>
  <c r="N555" i="1"/>
  <c r="M555" i="1"/>
  <c r="N2870" i="1"/>
  <c r="M2870" i="1"/>
  <c r="M2502" i="1"/>
  <c r="N2502" i="1"/>
  <c r="M1822" i="1"/>
  <c r="N1822" i="1"/>
  <c r="M1481" i="1"/>
  <c r="N1481" i="1"/>
  <c r="N4105" i="1"/>
  <c r="M4105" i="1"/>
  <c r="M661" i="1"/>
  <c r="N661" i="1"/>
  <c r="N2801" i="1"/>
  <c r="M2801" i="1"/>
  <c r="N593" i="1"/>
  <c r="M593" i="1"/>
  <c r="M1255" i="1"/>
  <c r="N1255" i="1"/>
  <c r="N4437" i="1"/>
  <c r="M4437" i="1"/>
  <c r="N408" i="1"/>
  <c r="M408" i="1"/>
  <c r="N4247" i="1"/>
  <c r="M4247" i="1"/>
  <c r="M1132" i="1"/>
  <c r="N1132" i="1"/>
  <c r="N1535" i="1"/>
  <c r="M1535" i="1"/>
  <c r="M3120" i="1"/>
  <c r="N3120" i="1"/>
  <c r="N2996" i="1"/>
  <c r="M2996" i="1"/>
  <c r="M3472" i="1"/>
  <c r="N3472" i="1"/>
  <c r="N1611" i="1"/>
  <c r="M1611" i="1"/>
  <c r="N1146" i="1"/>
  <c r="M1146" i="1"/>
  <c r="N2537" i="1"/>
  <c r="M2537" i="1"/>
  <c r="N2357" i="1"/>
  <c r="M2357" i="1"/>
  <c r="M489" i="1"/>
  <c r="N489" i="1"/>
  <c r="M595" i="1"/>
  <c r="N595" i="1"/>
  <c r="N3109" i="1"/>
  <c r="M3109" i="1"/>
  <c r="N924" i="1"/>
  <c r="M924" i="1"/>
  <c r="M1851" i="1"/>
  <c r="N1851" i="1"/>
  <c r="N266" i="1"/>
  <c r="M266" i="1"/>
  <c r="M3933" i="1"/>
  <c r="N3933" i="1"/>
  <c r="N3508" i="1"/>
  <c r="M3508" i="1"/>
  <c r="N2986" i="1"/>
  <c r="M2986" i="1"/>
  <c r="M3117" i="1"/>
  <c r="N3117" i="1"/>
  <c r="N687" i="1"/>
  <c r="M687" i="1"/>
  <c r="M540" i="1"/>
  <c r="N540" i="1"/>
  <c r="M2614" i="1"/>
  <c r="N2614" i="1"/>
  <c r="M2983" i="1"/>
  <c r="N2983" i="1"/>
  <c r="N2083" i="1"/>
  <c r="M2083" i="1"/>
  <c r="N3105" i="1"/>
  <c r="M3105" i="1"/>
  <c r="N1590" i="1"/>
  <c r="M1590" i="1"/>
  <c r="N2513" i="1"/>
  <c r="M2513" i="1"/>
  <c r="N1130" i="1"/>
  <c r="M1130" i="1"/>
  <c r="M2110" i="1"/>
  <c r="N2110" i="1"/>
  <c r="M4442" i="1"/>
  <c r="N4442" i="1"/>
  <c r="M2229" i="1"/>
  <c r="N2229" i="1"/>
  <c r="N1925" i="1"/>
  <c r="M1925" i="1"/>
  <c r="N237" i="1"/>
  <c r="M237" i="1"/>
  <c r="M1702" i="1"/>
  <c r="N1702" i="1"/>
  <c r="N2512" i="1"/>
  <c r="M2512" i="1"/>
  <c r="M3375" i="1"/>
  <c r="N3375" i="1"/>
  <c r="N136" i="1"/>
  <c r="M136" i="1"/>
  <c r="M1094" i="1"/>
  <c r="N1094" i="1"/>
  <c r="M3715" i="1"/>
  <c r="N3715" i="1"/>
  <c r="N239" i="1"/>
  <c r="M239" i="1"/>
  <c r="M3093" i="1"/>
  <c r="N3093" i="1"/>
  <c r="N2125" i="1"/>
  <c r="M2125" i="1"/>
  <c r="N1462" i="1"/>
  <c r="M1462" i="1"/>
  <c r="M1837" i="1"/>
  <c r="N1837" i="1"/>
  <c r="N1141" i="1"/>
  <c r="M1141" i="1"/>
  <c r="N4380" i="1"/>
  <c r="M4380" i="1"/>
  <c r="M2164" i="1"/>
  <c r="N2164" i="1"/>
  <c r="M1448" i="1"/>
  <c r="N1448" i="1"/>
  <c r="N1272" i="1"/>
  <c r="M1272" i="1"/>
  <c r="N4489" i="1"/>
  <c r="M4489" i="1"/>
  <c r="N4446" i="1"/>
  <c r="M4446" i="1"/>
  <c r="N3240" i="1"/>
  <c r="M3240" i="1"/>
  <c r="M1364" i="1"/>
  <c r="N1364" i="1"/>
  <c r="N3067" i="1"/>
  <c r="M3067" i="1"/>
  <c r="M4192" i="1"/>
  <c r="N4192" i="1"/>
  <c r="M2219" i="1"/>
  <c r="N2219" i="1"/>
  <c r="M1750" i="1"/>
  <c r="N1750" i="1"/>
  <c r="M3809" i="1"/>
  <c r="N3809" i="1"/>
  <c r="N562" i="1"/>
  <c r="M562" i="1"/>
  <c r="N1056" i="1"/>
  <c r="M1056" i="1"/>
  <c r="N3729" i="1"/>
  <c r="M3729" i="1"/>
  <c r="M197" i="1"/>
  <c r="N197" i="1"/>
  <c r="N3403" i="1"/>
  <c r="M3403" i="1"/>
  <c r="N1634" i="1"/>
  <c r="M1634" i="1"/>
  <c r="N2649" i="1"/>
  <c r="M2649" i="1"/>
  <c r="M1766" i="1"/>
  <c r="N1766" i="1"/>
  <c r="N2692" i="1"/>
  <c r="M2692" i="1"/>
  <c r="M735" i="1"/>
  <c r="N735" i="1"/>
  <c r="N653" i="1"/>
  <c r="M653" i="1"/>
  <c r="N3921" i="1"/>
  <c r="M3921" i="1"/>
  <c r="M1069" i="1"/>
  <c r="N1069" i="1"/>
  <c r="M4267" i="1"/>
  <c r="N4267" i="1"/>
  <c r="M3814" i="1"/>
  <c r="N3814" i="1"/>
  <c r="M2957" i="1"/>
  <c r="N2957" i="1"/>
  <c r="M2752" i="1"/>
  <c r="N2752" i="1"/>
  <c r="N3657" i="1"/>
  <c r="M3657" i="1"/>
  <c r="N2837" i="1"/>
  <c r="M2837" i="1"/>
  <c r="N189" i="1"/>
  <c r="M189" i="1"/>
  <c r="N964" i="1"/>
  <c r="M964" i="1"/>
  <c r="M2358" i="1"/>
  <c r="N2358" i="1"/>
  <c r="N4569" i="1"/>
  <c r="M4569" i="1"/>
  <c r="N3737" i="1"/>
  <c r="M3737" i="1"/>
  <c r="N2197" i="1"/>
  <c r="M2197" i="1"/>
  <c r="M3292" i="1"/>
  <c r="N3292" i="1"/>
  <c r="M2723" i="1"/>
  <c r="N2723" i="1"/>
  <c r="N228" i="1"/>
  <c r="M228" i="1"/>
  <c r="N2206" i="1"/>
  <c r="M2206" i="1"/>
  <c r="N3662" i="1"/>
  <c r="M3662" i="1"/>
  <c r="M626" i="1"/>
  <c r="N626" i="1"/>
  <c r="M3644" i="1"/>
  <c r="N3644" i="1"/>
  <c r="M3525" i="1"/>
  <c r="N3525" i="1"/>
  <c r="N4332" i="1"/>
  <c r="M4332" i="1"/>
  <c r="N3879" i="1"/>
  <c r="M3879" i="1"/>
  <c r="M1453" i="1"/>
  <c r="N1453" i="1"/>
  <c r="M4173" i="1"/>
  <c r="N4173" i="1"/>
  <c r="M2235" i="1"/>
  <c r="N2235" i="1"/>
  <c r="M3082" i="1"/>
  <c r="N3082" i="1"/>
  <c r="N3477" i="1"/>
  <c r="M3477" i="1"/>
  <c r="M3483" i="1"/>
  <c r="N3483" i="1"/>
  <c r="M267" i="1"/>
  <c r="N267" i="1"/>
  <c r="N35" i="1"/>
  <c r="M35" i="1"/>
  <c r="M1234" i="1"/>
  <c r="N1234" i="1"/>
  <c r="M391" i="1"/>
  <c r="N391" i="1"/>
  <c r="M4175" i="1"/>
  <c r="N4175" i="1"/>
  <c r="M1529" i="1"/>
  <c r="N1529" i="1"/>
  <c r="M3084" i="1"/>
  <c r="N3084" i="1"/>
  <c r="N2423" i="1"/>
  <c r="M2423" i="1"/>
  <c r="N3182" i="1"/>
  <c r="M3182" i="1"/>
  <c r="M1075" i="1"/>
  <c r="N1075" i="1"/>
  <c r="N3446" i="1"/>
  <c r="M3446" i="1"/>
  <c r="N3398" i="1"/>
  <c r="M3398" i="1"/>
  <c r="M1320" i="1"/>
  <c r="N1320" i="1"/>
  <c r="N3278" i="1"/>
  <c r="M3278" i="1"/>
  <c r="M2854" i="1"/>
  <c r="N2854" i="1"/>
  <c r="N4237" i="1"/>
  <c r="M4237" i="1"/>
  <c r="N2622" i="1"/>
  <c r="M2622" i="1"/>
  <c r="N612" i="1"/>
  <c r="M612" i="1"/>
  <c r="M2488" i="1"/>
  <c r="N2488" i="1"/>
  <c r="N3899" i="1"/>
  <c r="M3899" i="1"/>
  <c r="M370" i="1"/>
  <c r="N370" i="1"/>
  <c r="M3301" i="1"/>
  <c r="N3301" i="1"/>
  <c r="N1485" i="1"/>
  <c r="M1485" i="1"/>
  <c r="N3674" i="1"/>
  <c r="M3674" i="1"/>
  <c r="M2561" i="1"/>
  <c r="N2561" i="1"/>
  <c r="N1158" i="1"/>
  <c r="M1158" i="1"/>
  <c r="M709" i="1"/>
  <c r="N709" i="1"/>
  <c r="M2933" i="1"/>
  <c r="N2933" i="1"/>
  <c r="M3014" i="1"/>
  <c r="N3014" i="1"/>
  <c r="M115" i="1"/>
  <c r="N115" i="1"/>
  <c r="N1039" i="1"/>
  <c r="M1039" i="1"/>
  <c r="M3430" i="1"/>
  <c r="N3430" i="1"/>
  <c r="M3659" i="1"/>
  <c r="N3659" i="1"/>
  <c r="N396" i="1"/>
  <c r="M396" i="1"/>
  <c r="M2439" i="1"/>
  <c r="N2439" i="1"/>
  <c r="M3094" i="1"/>
  <c r="N3094" i="1"/>
  <c r="N4043" i="1"/>
  <c r="M4043" i="1"/>
  <c r="N3656" i="1"/>
  <c r="M3656" i="1"/>
  <c r="N2780" i="1"/>
  <c r="M2780" i="1"/>
  <c r="N1865" i="1"/>
  <c r="M1865" i="1"/>
  <c r="N4132" i="1"/>
  <c r="M4132" i="1"/>
  <c r="M3384" i="1"/>
  <c r="N3384" i="1"/>
  <c r="N1129" i="1"/>
  <c r="M1129" i="1"/>
  <c r="N69" i="1"/>
  <c r="M69" i="1"/>
  <c r="N3219" i="1"/>
  <c r="M3219" i="1"/>
  <c r="N2325" i="1"/>
  <c r="M2325" i="1"/>
  <c r="M2720" i="1"/>
  <c r="N2720" i="1"/>
  <c r="N1357" i="1"/>
  <c r="M1357" i="1"/>
  <c r="N614" i="1"/>
  <c r="M614" i="1"/>
  <c r="M1305" i="1"/>
  <c r="N1305" i="1"/>
  <c r="M416" i="1"/>
  <c r="N416" i="1"/>
  <c r="N55" i="1"/>
  <c r="M55" i="1"/>
  <c r="M4487" i="1"/>
  <c r="N4487" i="1"/>
  <c r="N1030" i="1"/>
  <c r="M1030" i="1"/>
  <c r="M745" i="1"/>
  <c r="N745" i="1"/>
  <c r="N3769" i="1"/>
  <c r="M3769" i="1"/>
  <c r="N2101" i="1"/>
  <c r="M2101" i="1"/>
  <c r="N3611" i="1"/>
  <c r="M3611" i="1"/>
  <c r="M4113" i="1"/>
  <c r="N4113" i="1"/>
  <c r="M1376" i="1"/>
  <c r="N1376" i="1"/>
  <c r="N1971" i="1"/>
  <c r="M1971" i="1"/>
  <c r="N2329" i="1"/>
  <c r="M2329" i="1"/>
  <c r="N734" i="1"/>
  <c r="M734" i="1"/>
  <c r="N2331" i="1"/>
  <c r="M2331" i="1"/>
  <c r="M1297" i="1"/>
  <c r="N1297" i="1"/>
  <c r="N3426" i="1"/>
  <c r="M3426" i="1"/>
  <c r="N3689" i="1"/>
  <c r="M3689" i="1"/>
  <c r="N105" i="1"/>
  <c r="M105" i="1"/>
  <c r="N2557" i="1"/>
  <c r="M2557" i="1"/>
  <c r="M3684" i="1"/>
  <c r="N3684" i="1"/>
  <c r="N2199" i="1"/>
  <c r="M2199" i="1"/>
  <c r="N429" i="1"/>
  <c r="M429" i="1"/>
  <c r="M3171" i="1"/>
  <c r="N3171" i="1"/>
  <c r="M3916" i="1"/>
  <c r="N3916" i="1"/>
  <c r="M4279" i="1"/>
  <c r="N4279" i="1"/>
  <c r="M1606" i="1"/>
  <c r="N1606" i="1"/>
  <c r="M3977" i="1"/>
  <c r="N3977" i="1"/>
  <c r="N1409" i="1"/>
  <c r="M1409" i="1"/>
  <c r="N1566" i="1"/>
  <c r="M1566" i="1"/>
  <c r="N4236" i="1"/>
  <c r="M4236" i="1"/>
  <c r="N4050" i="1"/>
  <c r="M4050" i="1"/>
  <c r="N3369" i="1"/>
  <c r="M3369" i="1"/>
  <c r="N199" i="1"/>
  <c r="M199" i="1"/>
  <c r="N3005" i="1"/>
  <c r="M3005" i="1"/>
  <c r="N2117" i="1"/>
  <c r="M2117" i="1"/>
  <c r="N2406" i="1"/>
  <c r="M2406" i="1"/>
  <c r="N351" i="1"/>
  <c r="M351" i="1"/>
  <c r="M328" i="1"/>
  <c r="N328" i="1"/>
  <c r="M1719" i="1"/>
  <c r="N1719" i="1"/>
  <c r="M1493" i="1"/>
  <c r="N1493" i="1"/>
  <c r="N763" i="1"/>
  <c r="M763" i="1"/>
  <c r="M708" i="1"/>
  <c r="N708" i="1"/>
  <c r="N117" i="1"/>
  <c r="M117" i="1"/>
  <c r="N3202" i="1"/>
  <c r="M3202" i="1"/>
  <c r="M4229" i="1"/>
  <c r="N4229" i="1"/>
  <c r="M1950" i="1"/>
  <c r="N1950" i="1"/>
  <c r="N1962" i="1"/>
  <c r="M1962" i="1"/>
  <c r="N2942" i="1"/>
  <c r="M2942" i="1"/>
  <c r="N494" i="1"/>
  <c r="M494" i="1"/>
  <c r="M3069" i="1"/>
  <c r="N3069" i="1"/>
  <c r="N4036" i="1"/>
  <c r="M4036" i="1"/>
  <c r="N2928" i="1"/>
  <c r="M2928" i="1"/>
  <c r="N2503" i="1"/>
  <c r="M2503" i="1"/>
  <c r="N717" i="1"/>
  <c r="M717" i="1"/>
  <c r="N4290" i="1"/>
  <c r="M4290" i="1"/>
  <c r="N1887" i="1"/>
  <c r="M1887" i="1"/>
  <c r="N2643" i="1"/>
  <c r="M2643" i="1"/>
  <c r="N3040" i="1"/>
  <c r="M3040" i="1"/>
  <c r="M3370" i="1"/>
  <c r="N3370" i="1"/>
  <c r="M1310" i="1"/>
  <c r="N1310" i="1"/>
  <c r="M4347" i="1"/>
  <c r="N4347" i="1"/>
  <c r="N1936" i="1"/>
  <c r="M1936" i="1"/>
  <c r="N3151" i="1"/>
  <c r="M3151" i="1"/>
  <c r="N4348" i="1"/>
  <c r="M4348" i="1"/>
  <c r="M3568" i="1"/>
  <c r="N3568" i="1"/>
  <c r="M3738" i="1"/>
  <c r="N3738" i="1"/>
  <c r="M1021" i="1"/>
  <c r="N1021" i="1"/>
  <c r="M882" i="1"/>
  <c r="N882" i="1"/>
  <c r="M536" i="1"/>
  <c r="N536" i="1"/>
  <c r="N7" i="1"/>
  <c r="M7" i="1"/>
  <c r="N2523" i="1"/>
  <c r="M2523" i="1"/>
  <c r="N377" i="1"/>
  <c r="M377" i="1"/>
  <c r="M430" i="1"/>
  <c r="N430" i="1"/>
  <c r="N3007" i="1"/>
  <c r="M3007" i="1"/>
  <c r="N4307" i="1"/>
  <c r="M4307" i="1"/>
  <c r="M3722" i="1"/>
  <c r="N3722" i="1"/>
  <c r="M4350" i="1"/>
  <c r="N4350" i="1"/>
  <c r="M4514" i="1"/>
  <c r="N4514" i="1"/>
  <c r="N2597" i="1"/>
  <c r="M2597" i="1"/>
  <c r="N167" i="1"/>
  <c r="M167" i="1"/>
  <c r="M3995" i="1"/>
  <c r="N3995" i="1"/>
  <c r="N3752" i="1"/>
  <c r="M3752" i="1"/>
  <c r="M3702" i="1"/>
  <c r="N3702" i="1"/>
  <c r="N797" i="1"/>
  <c r="M797" i="1"/>
  <c r="N800" i="1"/>
  <c r="M800" i="1"/>
  <c r="M4182" i="1"/>
  <c r="N4182" i="1"/>
  <c r="M2510" i="1"/>
  <c r="N2510" i="1"/>
  <c r="M3479" i="1"/>
  <c r="N3479" i="1"/>
  <c r="N3845" i="1"/>
  <c r="M3845" i="1"/>
  <c r="M1360" i="1"/>
  <c r="N1360" i="1"/>
  <c r="M4170" i="1"/>
  <c r="N4170" i="1"/>
  <c r="M1647" i="1"/>
  <c r="N1647" i="1"/>
  <c r="M1987" i="1"/>
  <c r="N1987" i="1"/>
  <c r="N598" i="1"/>
  <c r="M598" i="1"/>
  <c r="N3682" i="1"/>
  <c r="M3682" i="1"/>
  <c r="M419" i="1"/>
  <c r="N419" i="1"/>
  <c r="N1912" i="1"/>
  <c r="M1912" i="1"/>
  <c r="M176" i="1"/>
  <c r="N176" i="1"/>
  <c r="N3306" i="1"/>
  <c r="M3306" i="1"/>
  <c r="M799" i="1"/>
  <c r="N799" i="1"/>
  <c r="M3183" i="1"/>
  <c r="N3183" i="1"/>
  <c r="M2672" i="1"/>
  <c r="N2672" i="1"/>
  <c r="N1848" i="1"/>
  <c r="M1848" i="1"/>
  <c r="M3902" i="1"/>
  <c r="N3902" i="1"/>
  <c r="N2546" i="1"/>
  <c r="M2546" i="1"/>
  <c r="N3386" i="1"/>
  <c r="M3386" i="1"/>
  <c r="N3522" i="1"/>
  <c r="M3522" i="1"/>
  <c r="M270" i="1"/>
  <c r="N270" i="1"/>
  <c r="M1181" i="1"/>
  <c r="N1181" i="1"/>
  <c r="M67" i="1"/>
  <c r="N67" i="1"/>
  <c r="M2763" i="1"/>
  <c r="N2763" i="1"/>
  <c r="M3985" i="1"/>
  <c r="N3985" i="1"/>
  <c r="M3196" i="1"/>
  <c r="N3196" i="1"/>
  <c r="M2447" i="1"/>
  <c r="N2447" i="1"/>
  <c r="M3755" i="1"/>
  <c r="N3755" i="1"/>
  <c r="N3397" i="1"/>
  <c r="M3397" i="1"/>
  <c r="M2286" i="1"/>
  <c r="N2286" i="1"/>
  <c r="N2635" i="1"/>
  <c r="M2635" i="1"/>
  <c r="N335" i="1"/>
  <c r="M335" i="1"/>
  <c r="N3140" i="1"/>
  <c r="M3140" i="1"/>
  <c r="M153" i="1"/>
  <c r="N153" i="1"/>
  <c r="N2755" i="1"/>
  <c r="M2755" i="1"/>
  <c r="N1724" i="1"/>
  <c r="M1724" i="1"/>
  <c r="N2004" i="1"/>
  <c r="M2004" i="1"/>
  <c r="M1660" i="1"/>
  <c r="N1660" i="1"/>
  <c r="M4291" i="1"/>
  <c r="N4291" i="1"/>
  <c r="M3579" i="1"/>
  <c r="N3579" i="1"/>
  <c r="N2493" i="1"/>
  <c r="M2493" i="1"/>
  <c r="M4086" i="1"/>
  <c r="N4086" i="1"/>
  <c r="N3042" i="1"/>
  <c r="M3042" i="1"/>
  <c r="N1607" i="1"/>
  <c r="M1607" i="1"/>
  <c r="M2482" i="1"/>
  <c r="N2482" i="1"/>
  <c r="N1695" i="1"/>
  <c r="M1695" i="1"/>
  <c r="N1373" i="1"/>
  <c r="M1373" i="1"/>
  <c r="M3988" i="1"/>
  <c r="N3988" i="1"/>
  <c r="N2800" i="1"/>
  <c r="M2800" i="1"/>
  <c r="M3608" i="1"/>
  <c r="N3608" i="1"/>
  <c r="N1899" i="1"/>
  <c r="M1899" i="1"/>
  <c r="M2707" i="1"/>
  <c r="N2707" i="1"/>
  <c r="N1492" i="1"/>
  <c r="M1492" i="1"/>
  <c r="M74" i="1"/>
  <c r="N74" i="1"/>
  <c r="N3511" i="1"/>
  <c r="M3511" i="1"/>
  <c r="N868" i="1"/>
  <c r="M868" i="1"/>
  <c r="M1872" i="1"/>
  <c r="N1872" i="1"/>
  <c r="M3880" i="1"/>
  <c r="N3880" i="1"/>
  <c r="N1799" i="1"/>
  <c r="M1799" i="1"/>
  <c r="N852" i="1"/>
  <c r="M852" i="1"/>
  <c r="M4458" i="1"/>
  <c r="N4458" i="1"/>
  <c r="N982" i="1"/>
  <c r="M982" i="1"/>
  <c r="N3265" i="1"/>
  <c r="M3265" i="1"/>
  <c r="M2591" i="1"/>
  <c r="N2591" i="1"/>
  <c r="N184" i="1"/>
  <c r="M184" i="1"/>
  <c r="M1906" i="1"/>
  <c r="N1906" i="1"/>
  <c r="N3748" i="1"/>
  <c r="M3748" i="1"/>
  <c r="M1617" i="1"/>
  <c r="N1617" i="1"/>
  <c r="M704" i="1"/>
  <c r="N704" i="1"/>
  <c r="N1859" i="1"/>
  <c r="M1859" i="1"/>
  <c r="M1773" i="1"/>
  <c r="N1773" i="1"/>
  <c r="M1682" i="1"/>
  <c r="N1682" i="1"/>
  <c r="M472" i="1"/>
  <c r="N472" i="1"/>
  <c r="N812" i="1"/>
  <c r="M812" i="1"/>
  <c r="N2306" i="1"/>
  <c r="M2306" i="1"/>
  <c r="N2353" i="1"/>
  <c r="M2353" i="1"/>
  <c r="N3439" i="1"/>
  <c r="M3439" i="1"/>
  <c r="N1229" i="1"/>
  <c r="M1229" i="1"/>
  <c r="M2810" i="1"/>
  <c r="N2810" i="1"/>
  <c r="M258" i="1"/>
  <c r="N258" i="1"/>
  <c r="N392" i="1"/>
  <c r="M392" i="1"/>
  <c r="M1040" i="1"/>
  <c r="N1040" i="1"/>
  <c r="M2479" i="1"/>
  <c r="N2479" i="1"/>
  <c r="M4531" i="1"/>
  <c r="N4531" i="1"/>
  <c r="M3580" i="1"/>
  <c r="N3580" i="1"/>
  <c r="M3989" i="1"/>
  <c r="N3989" i="1"/>
  <c r="N308" i="1"/>
  <c r="M308" i="1"/>
  <c r="N2102" i="1"/>
  <c r="M2102" i="1"/>
  <c r="M1568" i="1"/>
  <c r="N1568" i="1"/>
  <c r="M2375" i="1"/>
  <c r="N2375" i="1"/>
  <c r="M1664" i="1"/>
  <c r="N1664" i="1"/>
  <c r="N1550" i="1"/>
  <c r="M1550" i="1"/>
  <c r="M1915" i="1"/>
  <c r="N1915" i="1"/>
  <c r="N2519" i="1"/>
  <c r="M2519" i="1"/>
  <c r="M1082" i="1"/>
  <c r="N1082" i="1"/>
  <c r="M2708" i="1"/>
  <c r="N2708" i="1"/>
  <c r="M1813" i="1"/>
  <c r="N1813" i="1"/>
  <c r="N333" i="1"/>
  <c r="M333" i="1"/>
  <c r="N1708" i="1"/>
  <c r="M1708" i="1"/>
  <c r="M26" i="1"/>
  <c r="N26" i="1"/>
  <c r="N2168" i="1"/>
  <c r="M2168" i="1"/>
  <c r="N1844" i="1"/>
  <c r="M1844" i="1"/>
  <c r="M1168" i="1"/>
  <c r="N1168" i="1"/>
  <c r="M2754" i="1"/>
  <c r="N2754" i="1"/>
  <c r="N3198" i="1"/>
  <c r="M3198" i="1"/>
  <c r="N940" i="1"/>
  <c r="M940" i="1"/>
  <c r="M4071" i="1"/>
  <c r="N4071" i="1"/>
  <c r="M3966" i="1"/>
  <c r="N3966" i="1"/>
  <c r="N85" i="1"/>
  <c r="M85" i="1"/>
  <c r="M1757" i="1"/>
  <c r="N1757" i="1"/>
  <c r="M2259" i="1"/>
  <c r="N2259" i="1"/>
  <c r="M4338" i="1"/>
  <c r="N4338" i="1"/>
  <c r="M142" i="1"/>
  <c r="N142" i="1"/>
  <c r="N3230" i="1"/>
  <c r="M3230" i="1"/>
  <c r="N4474" i="1"/>
  <c r="M4474" i="1"/>
  <c r="M1676" i="1"/>
  <c r="N1676" i="1"/>
  <c r="N3076" i="1"/>
  <c r="M3076" i="1"/>
  <c r="N3469" i="1"/>
  <c r="M3469" i="1"/>
  <c r="M2526" i="1"/>
  <c r="N2526" i="1"/>
  <c r="M2222" i="1"/>
  <c r="N2222" i="1"/>
  <c r="M50" i="1"/>
  <c r="N50" i="1"/>
  <c r="N1411" i="1"/>
  <c r="M1411" i="1"/>
  <c r="N802" i="1"/>
  <c r="M802" i="1"/>
  <c r="N3173" i="1"/>
  <c r="M3173" i="1"/>
  <c r="M2026" i="1"/>
  <c r="N2026" i="1"/>
  <c r="M1951" i="1"/>
  <c r="N1951" i="1"/>
  <c r="N4420" i="1"/>
  <c r="M4420" i="1"/>
  <c r="M775" i="1"/>
  <c r="N775" i="1"/>
  <c r="M2118" i="1"/>
  <c r="N2118" i="1"/>
  <c r="N3823" i="1"/>
  <c r="M3823" i="1"/>
  <c r="N2463" i="1"/>
  <c r="M2463" i="1"/>
  <c r="N3983" i="1"/>
  <c r="M3983" i="1"/>
  <c r="N2966" i="1"/>
  <c r="M2966" i="1"/>
  <c r="N154" i="1"/>
  <c r="M154" i="1"/>
  <c r="N1820" i="1"/>
  <c r="M1820" i="1"/>
  <c r="M1802" i="1"/>
  <c r="N1802" i="1"/>
  <c r="N2652" i="1"/>
  <c r="M2652" i="1"/>
  <c r="N314" i="1"/>
  <c r="M314" i="1"/>
  <c r="N2176" i="1"/>
  <c r="M2176" i="1"/>
  <c r="N2684" i="1"/>
  <c r="M2684" i="1"/>
  <c r="M107" i="1"/>
  <c r="N107" i="1"/>
  <c r="M977" i="1"/>
  <c r="N977" i="1"/>
  <c r="N2539" i="1"/>
  <c r="M2539" i="1"/>
  <c r="M514" i="1"/>
  <c r="N514" i="1"/>
  <c r="N3326" i="1"/>
  <c r="M3326" i="1"/>
  <c r="M1028" i="1"/>
  <c r="N1028" i="1"/>
  <c r="M3143" i="1"/>
  <c r="N3143" i="1"/>
  <c r="M2945" i="1"/>
  <c r="N2945" i="1"/>
  <c r="N2468" i="1"/>
  <c r="M2468" i="1"/>
  <c r="M4031" i="1"/>
  <c r="N4031" i="1"/>
  <c r="N3457" i="1"/>
  <c r="M3457" i="1"/>
  <c r="N3471" i="1"/>
  <c r="M3471" i="1"/>
  <c r="N971" i="1"/>
  <c r="M971" i="1"/>
  <c r="M1943" i="1"/>
  <c r="N1943" i="1"/>
  <c r="N1074" i="1"/>
  <c r="M1074" i="1"/>
  <c r="N1882" i="1"/>
  <c r="M1882" i="1"/>
  <c r="M718" i="1"/>
  <c r="N718" i="1"/>
  <c r="M1793" i="1"/>
  <c r="N1793" i="1"/>
  <c r="N1978" i="1"/>
  <c r="M1978" i="1"/>
  <c r="N1541" i="1"/>
  <c r="M1541" i="1"/>
  <c r="N1318" i="1"/>
  <c r="M1318" i="1"/>
  <c r="N2829" i="1"/>
  <c r="M2829" i="1"/>
  <c r="N3226" i="1"/>
  <c r="M3226" i="1"/>
  <c r="N3271" i="1"/>
  <c r="M3271" i="1"/>
  <c r="M284" i="1"/>
  <c r="N284" i="1"/>
  <c r="N2241" i="1"/>
  <c r="M2241" i="1"/>
  <c r="N2370" i="1"/>
  <c r="M2370" i="1"/>
  <c r="N2960" i="1"/>
  <c r="M2960" i="1"/>
  <c r="M3647" i="1"/>
  <c r="N3647" i="1"/>
  <c r="N1403" i="1"/>
  <c r="M1403" i="1"/>
  <c r="N463" i="1"/>
  <c r="M463" i="1"/>
  <c r="M4115" i="1"/>
  <c r="N4115" i="1"/>
  <c r="M2022" i="1"/>
  <c r="N2022" i="1"/>
  <c r="M838" i="1"/>
  <c r="N838" i="1"/>
  <c r="M3776" i="1"/>
  <c r="N3776" i="1"/>
  <c r="M2421" i="1"/>
  <c r="N2421" i="1"/>
  <c r="M3452" i="1"/>
  <c r="N3452" i="1"/>
  <c r="N4293" i="1"/>
  <c r="M4293" i="1"/>
  <c r="N748" i="1"/>
  <c r="M748" i="1"/>
  <c r="N1517" i="1"/>
  <c r="M1517" i="1"/>
  <c r="N2330" i="1"/>
  <c r="M2330" i="1"/>
  <c r="N3432" i="1"/>
  <c r="M3432" i="1"/>
  <c r="N1596" i="1"/>
  <c r="M1596" i="1"/>
  <c r="N559" i="1"/>
  <c r="M559" i="1"/>
  <c r="N3736" i="1"/>
  <c r="M3736" i="1"/>
  <c r="N953" i="1"/>
  <c r="M953" i="1"/>
  <c r="N2063" i="1"/>
  <c r="M2063" i="1"/>
  <c r="N688" i="1"/>
  <c r="M688" i="1"/>
  <c r="N2430" i="1"/>
  <c r="M2430" i="1"/>
  <c r="N233" i="1"/>
  <c r="M233" i="1"/>
  <c r="M3777" i="1"/>
  <c r="N3777" i="1"/>
  <c r="M4029" i="1"/>
  <c r="N4029" i="1"/>
  <c r="M1438" i="1"/>
  <c r="N1438" i="1"/>
  <c r="N1066" i="1"/>
  <c r="M1066" i="1"/>
  <c r="N1084" i="1"/>
  <c r="M1084" i="1"/>
  <c r="M990" i="1"/>
  <c r="N990" i="1"/>
  <c r="M787" i="1"/>
  <c r="N787" i="1"/>
  <c r="N119" i="1"/>
  <c r="M119" i="1"/>
  <c r="N3805" i="1"/>
  <c r="M3805" i="1"/>
  <c r="N1828" i="1"/>
  <c r="M1828" i="1"/>
  <c r="N2473" i="1"/>
  <c r="M2473" i="1"/>
  <c r="N3487" i="1"/>
  <c r="M3487" i="1"/>
  <c r="M3147" i="1"/>
  <c r="N3147" i="1"/>
  <c r="N931" i="1"/>
  <c r="M931" i="1"/>
  <c r="M2275" i="1"/>
  <c r="N2275" i="1"/>
  <c r="M4512" i="1"/>
  <c r="N4512" i="1"/>
  <c r="N4507" i="1"/>
  <c r="M4507" i="1"/>
  <c r="N604" i="1"/>
  <c r="M604" i="1"/>
  <c r="N1911" i="1"/>
  <c r="M1911" i="1"/>
  <c r="M1276" i="1"/>
  <c r="N1276" i="1"/>
  <c r="N4390" i="1"/>
  <c r="M4390" i="1"/>
  <c r="M3605" i="1"/>
  <c r="N3605" i="1"/>
  <c r="N2700" i="1"/>
  <c r="M2700" i="1"/>
  <c r="N3059" i="1"/>
  <c r="M3059" i="1"/>
  <c r="M4232" i="1"/>
  <c r="N4232" i="1"/>
  <c r="N1673" i="1"/>
  <c r="M1673" i="1"/>
  <c r="M4414" i="1"/>
  <c r="N4414" i="1"/>
  <c r="N3475" i="1"/>
  <c r="M3475" i="1"/>
  <c r="M2297" i="1"/>
  <c r="N2297" i="1"/>
  <c r="N1258" i="1"/>
  <c r="M1258" i="1"/>
  <c r="N529" i="1"/>
  <c r="M529" i="1"/>
  <c r="N2181" i="1"/>
  <c r="M2181" i="1"/>
  <c r="N1889" i="1"/>
  <c r="M1889" i="1"/>
  <c r="M4228" i="1"/>
  <c r="N4228" i="1"/>
  <c r="N3259" i="1"/>
  <c r="M3259" i="1"/>
  <c r="N2796" i="1"/>
  <c r="M2796" i="1"/>
  <c r="N2580" i="1"/>
  <c r="M2580" i="1"/>
  <c r="N1050" i="1"/>
  <c r="M1050" i="1"/>
  <c r="M620" i="1"/>
  <c r="N620" i="1"/>
  <c r="N3595" i="1"/>
  <c r="M3595" i="1"/>
  <c r="N3970" i="1"/>
  <c r="M3970" i="1"/>
  <c r="N2680" i="1"/>
  <c r="M2680" i="1"/>
  <c r="M655" i="1"/>
  <c r="N655" i="1"/>
  <c r="N4243" i="1"/>
  <c r="M4243" i="1"/>
  <c r="M1636" i="1"/>
  <c r="N1636" i="1"/>
  <c r="N3764" i="1"/>
  <c r="M3764" i="1"/>
  <c r="N2578" i="1"/>
  <c r="M2578" i="1"/>
  <c r="N2781" i="1"/>
  <c r="M2781" i="1"/>
  <c r="M1217" i="1"/>
  <c r="N1217" i="1"/>
  <c r="M3309" i="1"/>
  <c r="N3309" i="1"/>
  <c r="M1506" i="1"/>
  <c r="N1506" i="1"/>
  <c r="M3382" i="1"/>
  <c r="N3382" i="1"/>
  <c r="M3017" i="1"/>
  <c r="N3017" i="1"/>
  <c r="M3819" i="1"/>
  <c r="N3819" i="1"/>
  <c r="N4339" i="1"/>
  <c r="M4339" i="1"/>
  <c r="M4396" i="1"/>
  <c r="N4396" i="1"/>
  <c r="N1248" i="1"/>
  <c r="M1248" i="1"/>
  <c r="M2875" i="1"/>
  <c r="N2875" i="1"/>
  <c r="N2210" i="1"/>
  <c r="M2210" i="1"/>
  <c r="M260" i="1"/>
  <c r="N260" i="1"/>
  <c r="M739" i="1"/>
  <c r="N739" i="1"/>
  <c r="M3949" i="1"/>
  <c r="N3949" i="1"/>
  <c r="M2043" i="1"/>
  <c r="N2043" i="1"/>
  <c r="N4260" i="1"/>
  <c r="M4260" i="1"/>
  <c r="N1325" i="1"/>
  <c r="M1325" i="1"/>
  <c r="N1383" i="1"/>
  <c r="M1383" i="1"/>
  <c r="N321" i="1"/>
  <c r="M321" i="1"/>
  <c r="N2825" i="1"/>
  <c r="M2825" i="1"/>
  <c r="N865" i="1"/>
  <c r="M865" i="1"/>
  <c r="N506" i="1"/>
  <c r="M506" i="1"/>
  <c r="N4087" i="1"/>
  <c r="M4087" i="1"/>
  <c r="M1631" i="1"/>
  <c r="N1631" i="1"/>
  <c r="N3709" i="1"/>
  <c r="M3709" i="1"/>
  <c r="N3555" i="1"/>
  <c r="M3555" i="1"/>
  <c r="M1785" i="1"/>
  <c r="N1785" i="1"/>
  <c r="M123" i="1"/>
  <c r="N123" i="1"/>
  <c r="N2162" i="1"/>
  <c r="M2162" i="1"/>
  <c r="N2155" i="1"/>
  <c r="M2155" i="1"/>
  <c r="M4386" i="1"/>
  <c r="N4386" i="1"/>
  <c r="M3548" i="1"/>
  <c r="N3548" i="1"/>
  <c r="M1560" i="1"/>
  <c r="N1560" i="1"/>
  <c r="M535" i="1"/>
  <c r="N535" i="1"/>
  <c r="N4456" i="1"/>
  <c r="M4456" i="1"/>
  <c r="N1115" i="1"/>
  <c r="M1115" i="1"/>
  <c r="N1939" i="1"/>
  <c r="M1939" i="1"/>
  <c r="N4225" i="1"/>
  <c r="M4225" i="1"/>
  <c r="N4198" i="1"/>
  <c r="M4198" i="1"/>
  <c r="M3156" i="1"/>
  <c r="N3156" i="1"/>
  <c r="N4146" i="1"/>
  <c r="M4146" i="1"/>
  <c r="N4460" i="1"/>
  <c r="M4460" i="1"/>
  <c r="N4552" i="1"/>
  <c r="M4552" i="1"/>
  <c r="M596" i="1"/>
  <c r="N596" i="1"/>
  <c r="M490" i="1"/>
  <c r="N490" i="1"/>
  <c r="M113" i="1"/>
  <c r="N113" i="1"/>
  <c r="M4363" i="1"/>
  <c r="N4363" i="1"/>
  <c r="N3931" i="1"/>
  <c r="M3931" i="1"/>
  <c r="N3456" i="1"/>
  <c r="M3456" i="1"/>
  <c r="M3351" i="1"/>
  <c r="N3351" i="1"/>
  <c r="N4102" i="1"/>
  <c r="M4102" i="1"/>
  <c r="M3304" i="1"/>
  <c r="N3304" i="1"/>
  <c r="M2256" i="1"/>
  <c r="N2256" i="1"/>
  <c r="M1298" i="1"/>
  <c r="N1298" i="1"/>
  <c r="N2278" i="1"/>
  <c r="M2278" i="1"/>
  <c r="M227" i="1"/>
  <c r="N227" i="1"/>
  <c r="M3596" i="1"/>
  <c r="N3596" i="1"/>
  <c r="M4329" i="1"/>
  <c r="N4329" i="1"/>
  <c r="M1697" i="1"/>
  <c r="N1697" i="1"/>
  <c r="M3106" i="1"/>
  <c r="N3106" i="1"/>
  <c r="M764" i="1"/>
  <c r="N764" i="1"/>
  <c r="M246" i="1"/>
  <c r="N246" i="1"/>
  <c r="M2191" i="1"/>
  <c r="N2191" i="1"/>
  <c r="N1610" i="1"/>
  <c r="M1610" i="1"/>
  <c r="N1099" i="1"/>
  <c r="M1099" i="1"/>
  <c r="M2991" i="1"/>
  <c r="N2991" i="1"/>
  <c r="M1140" i="1"/>
  <c r="N1140" i="1"/>
  <c r="N2653" i="1"/>
  <c r="M2653" i="1"/>
  <c r="N4372" i="1"/>
  <c r="M4372" i="1"/>
  <c r="M2500" i="1"/>
  <c r="N2500" i="1"/>
  <c r="N4540" i="1"/>
  <c r="M4540" i="1"/>
  <c r="N1114" i="1"/>
  <c r="M1114" i="1"/>
  <c r="N696" i="1"/>
  <c r="M696" i="1"/>
  <c r="M3940" i="1"/>
  <c r="N3940" i="1"/>
  <c r="M2827" i="1"/>
  <c r="N2827" i="1"/>
  <c r="N4234" i="1"/>
  <c r="M4234" i="1"/>
  <c r="M1553" i="1"/>
  <c r="N1553" i="1"/>
  <c r="M3377" i="1"/>
  <c r="N3377" i="1"/>
  <c r="M312" i="1"/>
  <c r="N312" i="1"/>
  <c r="N4157" i="1"/>
  <c r="M4157" i="1"/>
  <c r="N3672" i="1"/>
  <c r="M3672" i="1"/>
  <c r="M4199" i="1"/>
  <c r="N4199" i="1"/>
  <c r="N2131" i="1"/>
  <c r="M2131" i="1"/>
  <c r="M3759" i="1"/>
  <c r="N3759" i="1"/>
  <c r="M3046" i="1"/>
  <c r="N3046" i="1"/>
  <c r="N4187" i="1"/>
  <c r="M4187" i="1"/>
  <c r="N1231" i="1"/>
  <c r="M1231" i="1"/>
  <c r="M2555" i="1"/>
  <c r="N2555" i="1"/>
  <c r="M3066" i="1"/>
  <c r="N3066" i="1"/>
  <c r="M641" i="1"/>
  <c r="N641" i="1"/>
  <c r="N2695" i="1"/>
  <c r="M2695" i="1"/>
  <c r="M1465" i="1"/>
  <c r="N1465" i="1"/>
  <c r="M1734" i="1"/>
  <c r="N1734" i="1"/>
  <c r="M4089" i="1"/>
  <c r="N4089" i="1"/>
  <c r="M1805" i="1"/>
  <c r="N1805" i="1"/>
  <c r="M44" i="1"/>
  <c r="N44" i="1"/>
  <c r="M2955" i="1"/>
  <c r="N2955" i="1"/>
  <c r="M3762" i="1"/>
  <c r="N3762" i="1"/>
  <c r="M2540" i="1"/>
  <c r="N2540" i="1"/>
  <c r="M4088" i="1"/>
  <c r="N4088" i="1"/>
  <c r="M1898" i="1"/>
  <c r="N1898" i="1"/>
  <c r="N3546" i="1"/>
  <c r="M3546" i="1"/>
  <c r="N163" i="1"/>
  <c r="M163" i="1"/>
  <c r="N1195" i="1"/>
  <c r="M1195" i="1"/>
  <c r="M2127" i="1"/>
  <c r="N2127" i="1"/>
  <c r="M3735" i="1"/>
  <c r="N3735" i="1"/>
  <c r="M946" i="1"/>
  <c r="N946" i="1"/>
  <c r="N4493" i="1"/>
  <c r="M4493" i="1"/>
  <c r="M2076" i="1"/>
  <c r="N2076" i="1"/>
  <c r="M3453" i="1"/>
  <c r="N3453" i="1"/>
  <c r="N4532" i="1"/>
  <c r="M4532" i="1"/>
  <c r="N1127" i="1"/>
  <c r="M1127" i="1"/>
  <c r="M1670" i="1"/>
  <c r="N1670" i="1"/>
  <c r="M1755" i="1"/>
  <c r="N1755" i="1"/>
  <c r="M1833" i="1"/>
  <c r="N1833" i="1"/>
  <c r="N4355" i="1"/>
  <c r="M4355" i="1"/>
  <c r="N4204" i="1"/>
  <c r="M4204" i="1"/>
  <c r="M2396" i="1"/>
  <c r="N2396" i="1"/>
  <c r="N4571" i="1"/>
  <c r="M4571" i="1"/>
  <c r="N152" i="1"/>
  <c r="M152" i="1"/>
  <c r="M1111" i="1"/>
  <c r="N1111" i="1"/>
  <c r="M539" i="1"/>
  <c r="N539" i="1"/>
  <c r="N1959" i="1"/>
  <c r="M1959" i="1"/>
  <c r="M3417" i="1"/>
  <c r="N3417" i="1"/>
  <c r="N3506" i="1"/>
  <c r="M3506" i="1"/>
  <c r="N47" i="1"/>
  <c r="M47" i="1"/>
  <c r="N573" i="1"/>
  <c r="M573" i="1"/>
  <c r="M2129" i="1"/>
  <c r="N2129" i="1"/>
  <c r="N2369" i="1"/>
  <c r="M2369" i="1"/>
  <c r="M2424" i="1"/>
  <c r="N2424" i="1"/>
  <c r="N1076" i="1"/>
  <c r="M1076" i="1"/>
  <c r="M4513" i="1"/>
  <c r="N4513" i="1"/>
  <c r="M1985" i="1"/>
  <c r="N1985" i="1"/>
  <c r="M332" i="1"/>
  <c r="N332" i="1"/>
  <c r="N1304" i="1"/>
  <c r="M1304" i="1"/>
  <c r="N3101" i="1"/>
  <c r="M3101" i="1"/>
  <c r="N1423" i="1"/>
  <c r="M1423" i="1"/>
  <c r="M4004" i="1"/>
  <c r="N4004" i="1"/>
  <c r="N38" i="1"/>
  <c r="M38" i="1"/>
  <c r="N1574" i="1"/>
  <c r="M1574" i="1"/>
  <c r="N484" i="1"/>
  <c r="M484" i="1"/>
  <c r="N565" i="1"/>
  <c r="M565" i="1"/>
  <c r="N2069" i="1"/>
  <c r="M2069" i="1"/>
  <c r="M845" i="1"/>
  <c r="N845" i="1"/>
  <c r="N2998" i="1"/>
  <c r="M2998" i="1"/>
  <c r="M1209" i="1"/>
  <c r="N1209" i="1"/>
  <c r="M2506" i="1"/>
  <c r="N2506" i="1"/>
  <c r="N3591" i="1"/>
  <c r="M3591" i="1"/>
  <c r="N3587" i="1"/>
  <c r="M3587" i="1"/>
  <c r="N814" i="1"/>
  <c r="M814" i="1"/>
  <c r="M2209" i="1"/>
  <c r="N2209" i="1"/>
  <c r="N2408" i="1"/>
  <c r="M2408" i="1"/>
  <c r="N3822" i="1"/>
  <c r="M3822" i="1"/>
  <c r="N632" i="1"/>
  <c r="M632" i="1"/>
  <c r="N1888" i="1"/>
  <c r="M1888" i="1"/>
  <c r="M4081" i="1"/>
  <c r="N4081" i="1"/>
  <c r="N1569" i="1"/>
  <c r="M1569" i="1"/>
  <c r="M4220" i="1"/>
  <c r="N4220" i="1"/>
  <c r="N4509" i="1"/>
  <c r="M4509" i="1"/>
  <c r="N891" i="1"/>
  <c r="M891" i="1"/>
  <c r="M1191" i="1"/>
  <c r="N1191" i="1"/>
  <c r="N1398" i="1"/>
  <c r="M1398" i="1"/>
  <c r="M1004" i="1"/>
  <c r="N1004" i="1"/>
  <c r="N1662" i="1"/>
  <c r="M1662" i="1"/>
  <c r="M2515" i="1"/>
  <c r="N2515" i="1"/>
  <c r="M186" i="1"/>
  <c r="N186" i="1"/>
  <c r="M1138" i="1"/>
  <c r="N1138" i="1"/>
  <c r="M3388" i="1"/>
  <c r="N3388" i="1"/>
  <c r="N2741" i="1"/>
  <c r="M2741" i="1"/>
  <c r="N856" i="1"/>
  <c r="M856" i="1"/>
  <c r="M4436" i="1"/>
  <c r="N4436" i="1"/>
  <c r="N2013" i="1"/>
  <c r="M2013" i="1"/>
  <c r="N4519" i="1"/>
  <c r="M4519" i="1"/>
  <c r="M2367" i="1"/>
  <c r="N2367" i="1"/>
  <c r="N1598" i="1"/>
  <c r="M1598" i="1"/>
  <c r="M2511" i="1"/>
  <c r="N2511" i="1"/>
  <c r="N2287" i="1"/>
  <c r="M2287" i="1"/>
  <c r="M3414" i="1"/>
  <c r="N3414" i="1"/>
  <c r="M4461" i="1"/>
  <c r="N4461" i="1"/>
  <c r="M45" i="1"/>
  <c r="N45" i="1"/>
  <c r="N3445" i="1"/>
  <c r="M3445" i="1"/>
  <c r="M2097" i="1"/>
  <c r="N2097" i="1"/>
  <c r="N4341" i="1"/>
  <c r="M4341" i="1"/>
  <c r="N2650" i="1"/>
  <c r="M2650" i="1"/>
  <c r="M1620" i="1"/>
  <c r="N1620" i="1"/>
  <c r="M1967" i="1"/>
  <c r="N1967" i="1"/>
  <c r="N3065" i="1"/>
  <c r="M3065" i="1"/>
  <c r="N2982" i="1"/>
  <c r="M2982" i="1"/>
  <c r="N3337" i="1"/>
  <c r="M3337" i="1"/>
  <c r="M917" i="1"/>
  <c r="N917" i="1"/>
  <c r="M2305" i="1"/>
  <c r="N2305" i="1"/>
  <c r="N2964" i="1"/>
  <c r="M2964" i="1"/>
  <c r="N2091" i="1"/>
  <c r="M2091" i="1"/>
  <c r="M2351" i="1"/>
  <c r="N2351" i="1"/>
  <c r="M295" i="1"/>
  <c r="N295" i="1"/>
  <c r="M3658" i="1"/>
  <c r="N3658" i="1"/>
  <c r="M3433" i="1"/>
  <c r="N3433" i="1"/>
  <c r="N4577" i="1"/>
  <c r="M4577" i="1"/>
  <c r="N1916" i="1"/>
  <c r="M1916" i="1"/>
  <c r="M3628" i="1"/>
  <c r="N3628" i="1"/>
  <c r="N41" i="1"/>
  <c r="M41" i="1"/>
  <c r="M3241" i="1"/>
  <c r="N3241" i="1"/>
  <c r="N1989" i="1"/>
  <c r="M1989" i="1"/>
  <c r="N3600" i="1"/>
  <c r="M3600" i="1"/>
  <c r="N2388" i="1"/>
  <c r="M2388" i="1"/>
  <c r="M3527" i="1"/>
  <c r="N3527" i="1"/>
  <c r="N1419" i="1"/>
  <c r="M1419" i="1"/>
  <c r="M3079" i="1"/>
  <c r="N3079" i="1"/>
  <c r="N2477" i="1"/>
  <c r="M2477" i="1"/>
  <c r="M4508" i="1"/>
  <c r="N4508" i="1"/>
  <c r="N3767" i="1"/>
  <c r="M3767" i="1"/>
  <c r="N3849" i="1"/>
  <c r="M3849" i="1"/>
  <c r="M4377" i="1"/>
  <c r="N4377" i="1"/>
  <c r="M1565" i="1"/>
  <c r="N1565" i="1"/>
  <c r="M4322" i="1"/>
  <c r="N4322" i="1"/>
  <c r="M2440" i="1"/>
  <c r="N2440" i="1"/>
  <c r="M1870" i="1"/>
  <c r="N1870" i="1"/>
  <c r="M2504" i="1"/>
  <c r="N2504" i="1"/>
  <c r="M3028" i="1"/>
  <c r="N3028" i="1"/>
  <c r="M162" i="1"/>
  <c r="N162" i="1"/>
  <c r="M1137" i="1"/>
  <c r="N1137" i="1"/>
  <c r="N791" i="1"/>
  <c r="M791" i="1"/>
  <c r="M3442" i="1"/>
  <c r="N3442" i="1"/>
  <c r="N3353" i="1"/>
  <c r="M3353" i="1"/>
  <c r="N2093" i="1"/>
  <c r="M2093" i="1"/>
  <c r="M1742" i="1"/>
  <c r="N1742" i="1"/>
  <c r="M1807" i="1"/>
  <c r="N1807" i="1"/>
  <c r="M509" i="1"/>
  <c r="N509" i="1"/>
  <c r="N2637" i="1"/>
  <c r="M2637" i="1"/>
  <c r="M3907" i="1"/>
  <c r="N3907" i="1"/>
  <c r="M2343" i="1"/>
  <c r="N2343" i="1"/>
  <c r="M1090" i="1"/>
  <c r="N1090" i="1"/>
  <c r="M1199" i="1"/>
  <c r="N1199" i="1"/>
  <c r="M2919" i="1"/>
  <c r="N2919" i="1"/>
  <c r="M2929" i="1"/>
  <c r="N2929" i="1"/>
  <c r="N75" i="1"/>
  <c r="M75" i="1"/>
  <c r="M432" i="1"/>
  <c r="N432" i="1"/>
  <c r="M2002" i="1"/>
  <c r="N2002" i="1"/>
  <c r="N95" i="1"/>
  <c r="M95" i="1"/>
  <c r="N4533" i="1"/>
  <c r="M4533" i="1"/>
  <c r="M1922" i="1"/>
  <c r="N1922" i="1"/>
  <c r="N1480" i="1"/>
  <c r="M1480" i="1"/>
  <c r="M3373" i="1"/>
  <c r="N3373" i="1"/>
  <c r="M200" i="1"/>
  <c r="N200" i="1"/>
  <c r="N2595" i="1"/>
  <c r="M2595" i="1"/>
  <c r="M848" i="1"/>
  <c r="N848" i="1"/>
  <c r="M4129" i="1"/>
  <c r="N4129" i="1"/>
  <c r="N4005" i="1"/>
  <c r="M4005" i="1"/>
  <c r="M1474" i="1"/>
  <c r="N1474" i="1"/>
  <c r="N1123" i="1"/>
  <c r="M1123" i="1"/>
  <c r="N339" i="1"/>
  <c r="M339" i="1"/>
  <c r="N3004" i="1"/>
  <c r="M3004" i="1"/>
  <c r="N357" i="1"/>
  <c r="M357" i="1"/>
  <c r="N972" i="1"/>
  <c r="M972" i="1"/>
  <c r="M1045" i="1"/>
  <c r="N1045" i="1"/>
  <c r="N2517" i="1"/>
  <c r="M2517" i="1"/>
  <c r="M1938" i="1"/>
  <c r="N1938" i="1"/>
  <c r="M1396" i="1"/>
  <c r="N1396" i="1"/>
  <c r="M3466" i="1"/>
  <c r="N3466" i="1"/>
  <c r="M155" i="1"/>
  <c r="N155" i="1"/>
  <c r="M1519" i="1"/>
  <c r="N1519" i="1"/>
  <c r="N2823" i="1"/>
  <c r="M2823" i="1"/>
  <c r="N1928" i="1"/>
  <c r="M1928" i="1"/>
  <c r="N2403" i="1"/>
  <c r="M2403" i="1"/>
  <c r="M3920" i="1"/>
  <c r="N3920" i="1"/>
  <c r="N2979" i="1"/>
  <c r="M2979" i="1"/>
  <c r="N3392" i="1"/>
  <c r="M3392" i="1"/>
  <c r="M2769" i="1"/>
  <c r="N2769" i="1"/>
  <c r="N1878" i="1"/>
  <c r="M1878" i="1"/>
  <c r="N607" i="1"/>
  <c r="M607" i="1"/>
  <c r="M3422" i="1"/>
  <c r="N3422" i="1"/>
  <c r="N375" i="1"/>
  <c r="M375" i="1"/>
  <c r="M4469" i="1"/>
  <c r="N4469" i="1"/>
  <c r="N3407" i="1"/>
  <c r="M3407" i="1"/>
  <c r="N2547" i="1"/>
  <c r="M2547" i="1"/>
  <c r="M30" i="1"/>
  <c r="N30" i="1"/>
  <c r="N3561" i="1"/>
  <c r="M3561" i="1"/>
  <c r="M3929" i="1"/>
  <c r="N3929" i="1"/>
  <c r="M2992" i="1"/>
  <c r="N2992" i="1"/>
  <c r="M3201" i="1"/>
  <c r="N3201" i="1"/>
  <c r="N2390" i="1"/>
  <c r="M2390" i="1"/>
  <c r="M3253" i="1"/>
  <c r="N3253" i="1"/>
  <c r="N1244" i="1"/>
  <c r="M1244" i="1"/>
  <c r="N1994" i="1"/>
  <c r="M1994" i="1"/>
  <c r="N3124" i="1"/>
  <c r="M3124" i="1"/>
  <c r="N2352" i="1"/>
  <c r="M2352" i="1"/>
  <c r="M3743" i="1"/>
  <c r="N3743" i="1"/>
  <c r="N1410" i="1"/>
  <c r="M1410" i="1"/>
  <c r="M754" i="1"/>
  <c r="N754" i="1"/>
  <c r="M1573" i="1"/>
  <c r="N1573" i="1"/>
  <c r="M3313" i="1"/>
  <c r="N3313" i="1"/>
  <c r="M148" i="1"/>
  <c r="N148" i="1"/>
  <c r="M14" i="1"/>
  <c r="N14" i="1"/>
  <c r="M4282" i="1"/>
  <c r="N4282" i="1"/>
  <c r="N869" i="1"/>
  <c r="M869" i="1"/>
  <c r="N699" i="1"/>
  <c r="M699" i="1"/>
  <c r="N2670" i="1"/>
  <c r="M2670" i="1"/>
  <c r="N1471" i="1"/>
  <c r="M1471" i="1"/>
  <c r="N3778" i="1"/>
  <c r="M3778" i="1"/>
  <c r="N116" i="1"/>
  <c r="M116" i="1"/>
  <c r="M2522" i="1"/>
  <c r="N2522" i="1"/>
  <c r="N1442" i="1"/>
  <c r="M1442" i="1"/>
  <c r="M1886" i="1"/>
  <c r="N1886" i="1"/>
  <c r="M209" i="1"/>
  <c r="N209" i="1"/>
  <c r="N3542" i="1"/>
  <c r="M3542" i="1"/>
  <c r="M599" i="1"/>
  <c r="N599" i="1"/>
  <c r="M1394" i="1"/>
  <c r="N1394" i="1"/>
  <c r="M4028" i="1"/>
  <c r="N4028" i="1"/>
  <c r="N1923" i="1"/>
  <c r="M1923" i="1"/>
  <c r="M3558" i="1"/>
  <c r="N3558" i="1"/>
  <c r="N2693" i="1"/>
  <c r="M2693" i="1"/>
  <c r="M3619" i="1"/>
  <c r="N3619" i="1"/>
  <c r="N3503" i="1"/>
  <c r="M3503" i="1"/>
  <c r="M545" i="1"/>
  <c r="N545" i="1"/>
  <c r="M80" i="1"/>
  <c r="N80" i="1"/>
  <c r="N255" i="1"/>
  <c r="M255" i="1"/>
  <c r="M4055" i="1"/>
  <c r="N4055" i="1"/>
  <c r="N483" i="1"/>
  <c r="M483" i="1"/>
  <c r="N1723" i="1"/>
  <c r="M1723" i="1"/>
  <c r="N1379" i="1"/>
  <c r="M1379" i="1"/>
  <c r="N3717" i="1"/>
  <c r="M3717" i="1"/>
  <c r="N3824" i="1"/>
  <c r="M3824" i="1"/>
  <c r="M4579" i="1"/>
  <c r="N4579" i="1"/>
  <c r="M156" i="1"/>
  <c r="N156" i="1"/>
  <c r="N3534" i="1"/>
  <c r="M3534" i="1"/>
  <c r="M1612" i="1"/>
  <c r="N1612" i="1"/>
  <c r="N76" i="1"/>
  <c r="M76" i="1"/>
  <c r="N3296" i="1"/>
  <c r="M3296" i="1"/>
  <c r="M133" i="1"/>
  <c r="N133" i="1"/>
  <c r="M1639" i="1"/>
  <c r="N1639" i="1"/>
  <c r="M2268" i="1"/>
  <c r="N2268" i="1"/>
  <c r="N2989" i="1"/>
  <c r="M2989" i="1"/>
  <c r="M4316" i="1"/>
  <c r="N4316" i="1"/>
  <c r="N393" i="1"/>
  <c r="M393" i="1"/>
  <c r="N3287" i="1"/>
  <c r="M3287" i="1"/>
  <c r="M932" i="1"/>
  <c r="N932" i="1"/>
  <c r="M1774" i="1"/>
  <c r="N1774" i="1"/>
  <c r="M3367" i="1"/>
  <c r="N3367" i="1"/>
  <c r="N1160" i="1"/>
  <c r="M1160" i="1"/>
  <c r="M1083" i="1"/>
  <c r="N1083" i="1"/>
  <c r="N188" i="1"/>
  <c r="M188" i="1"/>
  <c r="N2179" i="1"/>
  <c r="M2179" i="1"/>
  <c r="N4272" i="1"/>
  <c r="M4272" i="1"/>
  <c r="N3574" i="1"/>
  <c r="M3574" i="1"/>
  <c r="N183" i="1"/>
  <c r="M183" i="1"/>
  <c r="N2361" i="1"/>
  <c r="M2361" i="1"/>
  <c r="N2623" i="1"/>
  <c r="M2623" i="1"/>
  <c r="M660" i="1"/>
  <c r="N660" i="1"/>
  <c r="N4535" i="1"/>
  <c r="M4535" i="1"/>
  <c r="M1358" i="1"/>
  <c r="N1358" i="1"/>
  <c r="N3104" i="1"/>
  <c r="M3104" i="1"/>
  <c r="M2807" i="1"/>
  <c r="N2807" i="1"/>
  <c r="N4069" i="1"/>
  <c r="M4069" i="1"/>
  <c r="N824" i="1"/>
  <c r="M824" i="1"/>
  <c r="M3500" i="1"/>
  <c r="N3500" i="1"/>
  <c r="M3225" i="1"/>
  <c r="N3225" i="1"/>
  <c r="M2066" i="1"/>
  <c r="N2066" i="1"/>
  <c r="N2848" i="1"/>
  <c r="M2848" i="1"/>
  <c r="N4245" i="1"/>
  <c r="M4245" i="1"/>
  <c r="N2868" i="1"/>
  <c r="M2868" i="1"/>
  <c r="M48" i="1"/>
  <c r="N48" i="1"/>
  <c r="M586" i="1"/>
  <c r="N586" i="1"/>
  <c r="M3543" i="1"/>
  <c r="N3543" i="1"/>
  <c r="M405" i="1"/>
  <c r="N405" i="1"/>
  <c r="N3463" i="1"/>
  <c r="M3463" i="1"/>
  <c r="N1117" i="1"/>
  <c r="M1117" i="1"/>
  <c r="M560" i="1"/>
  <c r="N560" i="1"/>
  <c r="N2120" i="1"/>
  <c r="M2120" i="1"/>
  <c r="N4215" i="1"/>
  <c r="M4215" i="1"/>
  <c r="M3878" i="1"/>
  <c r="N3878" i="1"/>
  <c r="M4419" i="1"/>
  <c r="N4419" i="1"/>
  <c r="N2105" i="1"/>
  <c r="M2105" i="1"/>
  <c r="M1591" i="1"/>
  <c r="N1591" i="1"/>
  <c r="M1599" i="1"/>
  <c r="N1599" i="1"/>
  <c r="M1450" i="1"/>
  <c r="N1450" i="1"/>
  <c r="N3402" i="1"/>
  <c r="M3402" i="1"/>
  <c r="N3116" i="1"/>
  <c r="M3116" i="1"/>
  <c r="M3078" i="1"/>
  <c r="N3078" i="1"/>
  <c r="N4349" i="1"/>
  <c r="M4349" i="1"/>
  <c r="N2617" i="1"/>
  <c r="M2617" i="1"/>
  <c r="N4482" i="1"/>
  <c r="M4482" i="1"/>
  <c r="M470" i="1"/>
  <c r="N470" i="1"/>
  <c r="N804" i="1"/>
  <c r="M804" i="1"/>
  <c r="N989" i="1"/>
  <c r="M989" i="1"/>
  <c r="M1256" i="1"/>
  <c r="N1256" i="1"/>
  <c r="N3100" i="1"/>
  <c r="M3100" i="1"/>
  <c r="N969" i="1"/>
  <c r="M969" i="1"/>
  <c r="M92" i="1"/>
  <c r="N92" i="1"/>
  <c r="M1709" i="1"/>
  <c r="N1709" i="1"/>
  <c r="N423" i="1"/>
  <c r="M423" i="1"/>
  <c r="N2311" i="1"/>
  <c r="M2311" i="1"/>
  <c r="N3747" i="1"/>
  <c r="M3747" i="1"/>
  <c r="N1372" i="1"/>
  <c r="M1372" i="1"/>
  <c r="M3763" i="1"/>
  <c r="N3763" i="1"/>
  <c r="M477" i="1"/>
  <c r="N477" i="1"/>
  <c r="N3804" i="1"/>
  <c r="M3804" i="1"/>
  <c r="M353" i="1"/>
  <c r="N353" i="1"/>
  <c r="M4375" i="1"/>
  <c r="N4375" i="1"/>
  <c r="M232" i="1"/>
  <c r="N232" i="1"/>
  <c r="N2304" i="1"/>
  <c r="M2304" i="1"/>
  <c r="N3980" i="1"/>
  <c r="M3980" i="1"/>
  <c r="N3847" i="1"/>
  <c r="M3847" i="1"/>
  <c r="N207" i="1"/>
  <c r="M207" i="1"/>
  <c r="N1427" i="1"/>
  <c r="M1427" i="1"/>
  <c r="N637" i="1"/>
  <c r="M637" i="1"/>
  <c r="N4181" i="1"/>
  <c r="M4181" i="1"/>
  <c r="N963" i="1"/>
  <c r="M963" i="1"/>
  <c r="N467" i="1"/>
  <c r="M467" i="1"/>
  <c r="M1399" i="1"/>
  <c r="N1399" i="1"/>
  <c r="M4417" i="1"/>
  <c r="N4417" i="1"/>
  <c r="M4470" i="1"/>
  <c r="N4470" i="1"/>
  <c r="N1289" i="1"/>
  <c r="M1289" i="1"/>
  <c r="N2699" i="1"/>
  <c r="M2699" i="1"/>
  <c r="N4431" i="1"/>
  <c r="M4431" i="1"/>
  <c r="M3485" i="1"/>
  <c r="N3485" i="1"/>
  <c r="N914" i="1"/>
  <c r="M914" i="1"/>
  <c r="N2654" i="1"/>
  <c r="M2654" i="1"/>
  <c r="M4283" i="1"/>
  <c r="N4283" i="1"/>
  <c r="N2621" i="1"/>
  <c r="M2621" i="1"/>
  <c r="N309" i="1"/>
  <c r="M309" i="1"/>
  <c r="N1507" i="1"/>
  <c r="M1507" i="1"/>
  <c r="N1786" i="1"/>
  <c r="M1786" i="1"/>
  <c r="N1781" i="1"/>
  <c r="M1781" i="1"/>
  <c r="N224" i="1"/>
  <c r="M224" i="1"/>
  <c r="N3739" i="1"/>
  <c r="M3739" i="1"/>
  <c r="M4334" i="1"/>
  <c r="N4334" i="1"/>
  <c r="N1850" i="1"/>
  <c r="M1850" i="1"/>
  <c r="M198" i="1"/>
  <c r="N198" i="1"/>
  <c r="M143" i="1"/>
  <c r="N143" i="1"/>
  <c r="N459" i="1"/>
  <c r="M459" i="1"/>
  <c r="M3559" i="1"/>
  <c r="N3559" i="1"/>
  <c r="M1705" i="1"/>
  <c r="N1705" i="1"/>
  <c r="M568" i="1"/>
  <c r="N568" i="1"/>
  <c r="N2582" i="1"/>
  <c r="M2582" i="1"/>
  <c r="N2554" i="1"/>
  <c r="M2554" i="1"/>
  <c r="M281" i="1"/>
  <c r="N281" i="1"/>
  <c r="M1432" i="1"/>
  <c r="N1432" i="1"/>
  <c r="M3492" i="1"/>
  <c r="N3492" i="1"/>
  <c r="N2988" i="1"/>
  <c r="M2988" i="1"/>
  <c r="N4304" i="1"/>
  <c r="M4304" i="1"/>
  <c r="M1242" i="1"/>
  <c r="N1242" i="1"/>
  <c r="N3854" i="1"/>
  <c r="M3854" i="1"/>
  <c r="M1186" i="1"/>
  <c r="N1186" i="1"/>
  <c r="M1346" i="1"/>
  <c r="N1346" i="1"/>
  <c r="M3126" i="1"/>
  <c r="N3126" i="1"/>
  <c r="M3006" i="1"/>
  <c r="N3006" i="1"/>
  <c r="M3604" i="1"/>
  <c r="N3604" i="1"/>
  <c r="N615" i="1"/>
  <c r="M615" i="1"/>
  <c r="N1843" i="1"/>
  <c r="M1843" i="1"/>
  <c r="N630" i="1"/>
  <c r="M630" i="1"/>
  <c r="N3829" i="1"/>
  <c r="M3829" i="1"/>
  <c r="N3877" i="1"/>
  <c r="M3877" i="1"/>
  <c r="N1177" i="1"/>
  <c r="M1177" i="1"/>
  <c r="N3108" i="1"/>
  <c r="M3108" i="1"/>
  <c r="N4171" i="1"/>
  <c r="M4171" i="1"/>
  <c r="N2142" i="1"/>
  <c r="M2142" i="1"/>
  <c r="N3410" i="1"/>
  <c r="M3410" i="1"/>
  <c r="N2570" i="1"/>
  <c r="M2570" i="1"/>
  <c r="M4434" i="1"/>
  <c r="N4434" i="1"/>
  <c r="N1009" i="1"/>
  <c r="M1009" i="1"/>
  <c r="M249" i="1"/>
  <c r="N249" i="1"/>
  <c r="M4566" i="1"/>
  <c r="N4566" i="1"/>
  <c r="M1061" i="1"/>
  <c r="N1061" i="1"/>
  <c r="N3299" i="1"/>
  <c r="M3299" i="1"/>
  <c r="N3209" i="1"/>
  <c r="M3209" i="1"/>
  <c r="N4517" i="1"/>
  <c r="M4517" i="1"/>
  <c r="N1764" i="1"/>
  <c r="M1764" i="1"/>
  <c r="N3703" i="1"/>
  <c r="M3703" i="1"/>
  <c r="M618" i="1"/>
  <c r="N618" i="1"/>
  <c r="N2843" i="1"/>
  <c r="M2843" i="1"/>
  <c r="N3773" i="1"/>
  <c r="M3773" i="1"/>
  <c r="M4203" i="1"/>
  <c r="N4203" i="1"/>
  <c r="M3217" i="1"/>
  <c r="N3217" i="1"/>
  <c r="N2183" i="1"/>
  <c r="M2183" i="1"/>
  <c r="M3481" i="1"/>
  <c r="N3481" i="1"/>
  <c r="M1834" i="1"/>
  <c r="N1834" i="1"/>
  <c r="N2860" i="1"/>
  <c r="M2860" i="1"/>
  <c r="M149" i="1"/>
  <c r="N149" i="1"/>
  <c r="N732" i="1"/>
  <c r="M732" i="1"/>
  <c r="N3620" i="1"/>
  <c r="M3620" i="1"/>
  <c r="N2588" i="1"/>
  <c r="M2588" i="1"/>
  <c r="M64" i="1"/>
  <c r="N64" i="1"/>
  <c r="M1449" i="1"/>
  <c r="N1449" i="1"/>
  <c r="M1588" i="1"/>
  <c r="N1588" i="1"/>
  <c r="M2973" i="1"/>
  <c r="N2973" i="1"/>
  <c r="M1789" i="1"/>
  <c r="N1789" i="1"/>
  <c r="N1104" i="1"/>
  <c r="M1104" i="1"/>
  <c r="M3154" i="1"/>
  <c r="N3154" i="1"/>
  <c r="N1982" i="1"/>
  <c r="M1982" i="1"/>
  <c r="N3560" i="1"/>
  <c r="M3560" i="1"/>
  <c r="N853" i="1"/>
  <c r="M853" i="1"/>
  <c r="N2896" i="1"/>
  <c r="M2896" i="1"/>
  <c r="N837" i="1"/>
  <c r="M837" i="1"/>
  <c r="N3517" i="1"/>
  <c r="M3517" i="1"/>
  <c r="N1514" i="1"/>
  <c r="M1514" i="1"/>
  <c r="N4391" i="1"/>
  <c r="M4391" i="1"/>
  <c r="N4042" i="1"/>
  <c r="M4042" i="1"/>
  <c r="N4179" i="1"/>
  <c r="M4179" i="1"/>
  <c r="M1024" i="1"/>
  <c r="N1024" i="1"/>
  <c r="M2212" i="1"/>
  <c r="N2212" i="1"/>
  <c r="M3228" i="1"/>
  <c r="N3228" i="1"/>
  <c r="M874" i="1"/>
  <c r="N874" i="1"/>
  <c r="N2020" i="1"/>
  <c r="M2020" i="1"/>
  <c r="M3272" i="1"/>
  <c r="N3272" i="1"/>
  <c r="N448" i="1"/>
  <c r="M448" i="1"/>
  <c r="M1151" i="1"/>
  <c r="N1151" i="1"/>
  <c r="N2443" i="1"/>
  <c r="M2443" i="1"/>
  <c r="M1753" i="1"/>
  <c r="N1753" i="1"/>
  <c r="M2068" i="1"/>
  <c r="N2068" i="1"/>
  <c r="M4001" i="1"/>
  <c r="N4001" i="1"/>
  <c r="M139" i="1"/>
  <c r="N139" i="1"/>
  <c r="M3324" i="1"/>
  <c r="N3324" i="1"/>
  <c r="N1144" i="1"/>
  <c r="M1144" i="1"/>
  <c r="N3199" i="1"/>
  <c r="M3199" i="1"/>
  <c r="M1842" i="1"/>
  <c r="N1842" i="1"/>
  <c r="N4524" i="1"/>
  <c r="M4524" i="1"/>
  <c r="N3609" i="1"/>
  <c r="M3609" i="1"/>
  <c r="N4492" i="1"/>
  <c r="M4492" i="1"/>
  <c r="M2632" i="1"/>
  <c r="N2632" i="1"/>
  <c r="M253" i="1"/>
  <c r="N253" i="1"/>
  <c r="M2024" i="1"/>
  <c r="N2024" i="1"/>
  <c r="N942" i="1"/>
  <c r="M942" i="1"/>
  <c r="M743" i="1"/>
  <c r="N743" i="1"/>
  <c r="N1446" i="1"/>
  <c r="M1446" i="1"/>
  <c r="N1266" i="1"/>
  <c r="M1266" i="1"/>
  <c r="N240" i="1"/>
  <c r="M240" i="1"/>
  <c r="M2568" i="1"/>
  <c r="N2568" i="1"/>
  <c r="M1836" i="1"/>
  <c r="N1836" i="1"/>
  <c r="N1073" i="1"/>
  <c r="M1073" i="1"/>
  <c r="N2895" i="1"/>
  <c r="M2895" i="1"/>
  <c r="N1983" i="1"/>
  <c r="M1983" i="1"/>
  <c r="N345" i="1"/>
  <c r="M345" i="1"/>
  <c r="N66" i="1"/>
  <c r="M66" i="1"/>
  <c r="N3935" i="1"/>
  <c r="M3935" i="1"/>
  <c r="M537" i="1"/>
  <c r="N537" i="1"/>
  <c r="M3695" i="1"/>
  <c r="N3695" i="1"/>
  <c r="N2528" i="1"/>
  <c r="M2528" i="1"/>
  <c r="M2175" i="1"/>
  <c r="N2175" i="1"/>
  <c r="M716" i="1"/>
  <c r="N716" i="1"/>
  <c r="N3305" i="1"/>
  <c r="M3305" i="1"/>
  <c r="M4438" i="1"/>
  <c r="N4438" i="1"/>
  <c r="N2499" i="1"/>
  <c r="M2499" i="1"/>
  <c r="N1572" i="1"/>
  <c r="M1572" i="1"/>
  <c r="N1131" i="1"/>
  <c r="M1131" i="1"/>
  <c r="M3590" i="1"/>
  <c r="N3590" i="1"/>
  <c r="M1249" i="1"/>
  <c r="N1249" i="1"/>
  <c r="N2392" i="1"/>
  <c r="M2392" i="1"/>
  <c r="N1491" i="1"/>
  <c r="M1491" i="1"/>
  <c r="M2536" i="1"/>
  <c r="N2536" i="1"/>
  <c r="N1880" i="1"/>
  <c r="M1880" i="1"/>
  <c r="N2096" i="1"/>
  <c r="M2096" i="1"/>
  <c r="N2867" i="1"/>
  <c r="M2867" i="1"/>
  <c r="M3418" i="1"/>
  <c r="N3418" i="1"/>
  <c r="M3567" i="1"/>
  <c r="N3567" i="1"/>
  <c r="N3041" i="1"/>
  <c r="M3041" i="1"/>
  <c r="M3756" i="1"/>
  <c r="N3756" i="1"/>
  <c r="N1161" i="1"/>
  <c r="M1161" i="1"/>
  <c r="N304" i="1"/>
  <c r="M304" i="1"/>
  <c r="M4000" i="1"/>
  <c r="N4000" i="1"/>
  <c r="N2572" i="1"/>
  <c r="M2572" i="1"/>
  <c r="M25" i="1"/>
  <c r="N25" i="1"/>
  <c r="M2616" i="1"/>
  <c r="N2616" i="1"/>
  <c r="N1646" i="1"/>
  <c r="M1646" i="1"/>
  <c r="N8" i="1"/>
  <c r="M8" i="1"/>
  <c r="M2186" i="1"/>
  <c r="N2186" i="1"/>
  <c r="M3895" i="1"/>
  <c r="N3895" i="1"/>
  <c r="N684" i="1"/>
  <c r="M684" i="1"/>
  <c r="M842" i="1"/>
  <c r="N842" i="1"/>
  <c r="N790" i="1"/>
  <c r="M790" i="1"/>
  <c r="N2450" i="1"/>
  <c r="M2450" i="1"/>
  <c r="N591" i="1"/>
  <c r="M591" i="1"/>
  <c r="N424" i="1"/>
  <c r="M424" i="1"/>
  <c r="M2323" i="1"/>
  <c r="N2323" i="1"/>
  <c r="M3901" i="1"/>
  <c r="N3901" i="1"/>
  <c r="M1867" i="1"/>
  <c r="N1867" i="1"/>
  <c r="N1329" i="1"/>
  <c r="M1329" i="1"/>
  <c r="M3963" i="1"/>
  <c r="N3963" i="1"/>
  <c r="M3177" i="1"/>
  <c r="N3177" i="1"/>
  <c r="N2064" i="1"/>
  <c r="M2064" i="1"/>
  <c r="N2553" i="1"/>
  <c r="M2553" i="1"/>
  <c r="N2730" i="1"/>
  <c r="M2730" i="1"/>
  <c r="M369" i="1"/>
  <c r="N369" i="1"/>
  <c r="N4166" i="1"/>
  <c r="M4166" i="1"/>
  <c r="N715" i="1"/>
  <c r="M715" i="1"/>
  <c r="N2759" i="1"/>
  <c r="M2759" i="1"/>
  <c r="M4281" i="1"/>
  <c r="N4281" i="1"/>
  <c r="N1488" i="1"/>
  <c r="M1488" i="1"/>
  <c r="M3334" i="1"/>
  <c r="N3334" i="1"/>
  <c r="M1052" i="1"/>
  <c r="N1052" i="1"/>
  <c r="N1689" i="1"/>
  <c r="M1689" i="1"/>
  <c r="N3531" i="1"/>
  <c r="M3531" i="1"/>
  <c r="M3434" i="1"/>
  <c r="N3434" i="1"/>
  <c r="N2289" i="1"/>
  <c r="M2289" i="1"/>
  <c r="M753" i="1"/>
  <c r="N753" i="1"/>
  <c r="M945" i="1"/>
  <c r="N945" i="1"/>
  <c r="N2270" i="1"/>
  <c r="M2270" i="1"/>
  <c r="N3915" i="1"/>
  <c r="M3915" i="1"/>
  <c r="N318" i="1"/>
  <c r="M318" i="1"/>
  <c r="N3969" i="1"/>
  <c r="M3969" i="1"/>
  <c r="M398" i="1"/>
  <c r="N398" i="1"/>
  <c r="M2691" i="1"/>
  <c r="N2691" i="1"/>
  <c r="N394" i="1"/>
  <c r="M394" i="1"/>
  <c r="M1065" i="1"/>
  <c r="N1065" i="1"/>
  <c r="N4085" i="1"/>
  <c r="M4085" i="1"/>
  <c r="N4104" i="1"/>
  <c r="M4104" i="1"/>
  <c r="N1402" i="1"/>
  <c r="M1402" i="1"/>
  <c r="N2961" i="1"/>
  <c r="M2961" i="1"/>
  <c r="N3030" i="1"/>
  <c r="M3030" i="1"/>
  <c r="N1861" i="1"/>
  <c r="M1861" i="1"/>
  <c r="N220" i="1"/>
  <c r="M220" i="1"/>
  <c r="N4555" i="1"/>
  <c r="M4555" i="1"/>
  <c r="N3538" i="1"/>
  <c r="M3538" i="1"/>
  <c r="M3761" i="1"/>
  <c r="N3761" i="1"/>
  <c r="N4365" i="1"/>
  <c r="M4365" i="1"/>
  <c r="N1961" i="1"/>
  <c r="M1961" i="1"/>
  <c r="M4526" i="1"/>
  <c r="N4526" i="1"/>
  <c r="N3223" i="1"/>
  <c r="M3223" i="1"/>
  <c r="N912" i="1"/>
  <c r="M912" i="1"/>
  <c r="N3714" i="1"/>
  <c r="M3714" i="1"/>
  <c r="N1220" i="1"/>
  <c r="M1220" i="1"/>
  <c r="N2884" i="1"/>
  <c r="M2884" i="1"/>
  <c r="N208" i="1"/>
  <c r="M208" i="1"/>
  <c r="M1728" i="1"/>
  <c r="N1728" i="1"/>
  <c r="N3786" i="1"/>
  <c r="M3786" i="1"/>
  <c r="M388" i="1"/>
  <c r="N388" i="1"/>
  <c r="N4161" i="1"/>
  <c r="M4161" i="1"/>
  <c r="M2660" i="1"/>
  <c r="N2660" i="1"/>
  <c r="M1932" i="1"/>
  <c r="N1932" i="1"/>
  <c r="N2613" i="1"/>
  <c r="M2613" i="1"/>
  <c r="N2518" i="1"/>
  <c r="M2518" i="1"/>
  <c r="N4393" i="1"/>
  <c r="M4393" i="1"/>
  <c r="M1526" i="1"/>
  <c r="N1526" i="1"/>
  <c r="M3175" i="1"/>
  <c r="N3175" i="1"/>
  <c r="M1473" i="1"/>
  <c r="N1473" i="1"/>
  <c r="M520" i="1"/>
  <c r="N520" i="1"/>
  <c r="M1162" i="1"/>
  <c r="N1162" i="1"/>
  <c r="N3191" i="1"/>
  <c r="M3191" i="1"/>
  <c r="M2293" i="1"/>
  <c r="N2293" i="1"/>
  <c r="M2116" i="1"/>
  <c r="N2116" i="1"/>
  <c r="M1193" i="1"/>
  <c r="N1193" i="1"/>
  <c r="M1384" i="1"/>
  <c r="N1384" i="1"/>
  <c r="M581" i="1"/>
  <c r="N581" i="1"/>
  <c r="N2505" i="1"/>
  <c r="M2505" i="1"/>
  <c r="N2808" i="1"/>
  <c r="M2808" i="1"/>
  <c r="N1197" i="1"/>
  <c r="M1197" i="1"/>
  <c r="M2340" i="1"/>
  <c r="N2340" i="1"/>
  <c r="M259" i="1"/>
  <c r="N259" i="1"/>
  <c r="M2156" i="1"/>
  <c r="N2156" i="1"/>
  <c r="M296" i="1"/>
  <c r="N296" i="1"/>
  <c r="M3095" i="1"/>
  <c r="N3095" i="1"/>
  <c r="N1555" i="1"/>
  <c r="M1555" i="1"/>
  <c r="N5" i="1"/>
  <c r="M5" i="1"/>
  <c r="M3074" i="1"/>
  <c r="N3074" i="1"/>
  <c r="N3210" i="1"/>
  <c r="M3210" i="1"/>
  <c r="N1644" i="1"/>
  <c r="M1644" i="1"/>
  <c r="M3436" i="1"/>
  <c r="N3436" i="1"/>
  <c r="N1722" i="1"/>
  <c r="M1722" i="1"/>
  <c r="M317" i="1"/>
  <c r="N317" i="1"/>
  <c r="N3967" i="1"/>
  <c r="M3967" i="1"/>
  <c r="N3683" i="1"/>
  <c r="M3683" i="1"/>
  <c r="M3593" i="1"/>
  <c r="N3593" i="1"/>
  <c r="M2704" i="1"/>
  <c r="N2704" i="1"/>
  <c r="M4027" i="1"/>
  <c r="N4027" i="1"/>
  <c r="M1136" i="1"/>
  <c r="N1136" i="1"/>
  <c r="N4093" i="1"/>
  <c r="M4093" i="1"/>
  <c r="M145" i="1"/>
  <c r="N145" i="1"/>
  <c r="N433" i="1"/>
  <c r="M433" i="1"/>
  <c r="M3720" i="1"/>
  <c r="N3720" i="1"/>
  <c r="M737" i="1"/>
  <c r="N737" i="1"/>
  <c r="N1164" i="1"/>
  <c r="M1164" i="1"/>
  <c r="N1171" i="1"/>
  <c r="M1171" i="1"/>
  <c r="N4208" i="1"/>
  <c r="M4208" i="1"/>
  <c r="N2736" i="1"/>
  <c r="M2736" i="1"/>
  <c r="M4250" i="1"/>
  <c r="N4250" i="1"/>
  <c r="M457" i="1"/>
  <c r="N457" i="1"/>
  <c r="M1477" i="1"/>
  <c r="N1477" i="1"/>
  <c r="M3692" i="1"/>
  <c r="N3692" i="1"/>
  <c r="N1444" i="1"/>
  <c r="M1444" i="1"/>
  <c r="M2669" i="1"/>
  <c r="N2669" i="1"/>
  <c r="M979" i="1"/>
  <c r="N979" i="1"/>
  <c r="N2892" i="1"/>
  <c r="M2892" i="1"/>
  <c r="M3649" i="1"/>
  <c r="N3649" i="1"/>
  <c r="N4530" i="1"/>
  <c r="M4530" i="1"/>
  <c r="M4424" i="1"/>
  <c r="N4424" i="1"/>
  <c r="N4011" i="1"/>
  <c r="M4011" i="1"/>
  <c r="M1986" i="1"/>
  <c r="N1986" i="1"/>
  <c r="N4423" i="1"/>
  <c r="M4423" i="1"/>
  <c r="M580" i="1"/>
  <c r="N580" i="1"/>
  <c r="N2244" i="1"/>
  <c r="M2244" i="1"/>
  <c r="N4326" i="1"/>
  <c r="M4326" i="1"/>
  <c r="N2478" i="1"/>
  <c r="M2478" i="1"/>
  <c r="M4156" i="1"/>
  <c r="N4156" i="1"/>
  <c r="N1238" i="1"/>
  <c r="M1238" i="1"/>
  <c r="N3330" i="1"/>
  <c r="M3330" i="1"/>
  <c r="M4122" i="1"/>
  <c r="N4122" i="1"/>
  <c r="N56" i="1"/>
  <c r="M56" i="1"/>
  <c r="M929" i="1"/>
  <c r="N929" i="1"/>
  <c r="M1106" i="1"/>
  <c r="N1106" i="1"/>
  <c r="M1187" i="1"/>
  <c r="N1187" i="1"/>
  <c r="M3618" i="1"/>
  <c r="N3618" i="1"/>
  <c r="M3497" i="1"/>
  <c r="N3497" i="1"/>
  <c r="N1829" i="1"/>
  <c r="M1829" i="1"/>
  <c r="N2232" i="1"/>
  <c r="M2232" i="1"/>
  <c r="M652" i="1"/>
  <c r="N652" i="1"/>
  <c r="N1407" i="1"/>
  <c r="M1407" i="1"/>
  <c r="N2346" i="1"/>
  <c r="M2346" i="1"/>
  <c r="M2128" i="1"/>
  <c r="N2128" i="1"/>
  <c r="M4058" i="1"/>
  <c r="N4058" i="1"/>
  <c r="M974" i="1"/>
  <c r="N974" i="1"/>
  <c r="N1998" i="1"/>
  <c r="M1998" i="1"/>
  <c r="N3255" i="1"/>
  <c r="M3255" i="1"/>
  <c r="N1385" i="1"/>
  <c r="M1385" i="1"/>
  <c r="M1863" i="1"/>
  <c r="N1863" i="1"/>
  <c r="M1119" i="1"/>
  <c r="N1119" i="1"/>
  <c r="M4233" i="1"/>
  <c r="N4233" i="1"/>
  <c r="N20" i="1"/>
  <c r="M20" i="1"/>
  <c r="N2662" i="1"/>
  <c r="M2662" i="1"/>
  <c r="N3288" i="1"/>
  <c r="M3288" i="1"/>
  <c r="M1969" i="1"/>
  <c r="N1969" i="1"/>
  <c r="N3179" i="1"/>
  <c r="M3179" i="1"/>
  <c r="N4200" i="1"/>
  <c r="M4200" i="1"/>
  <c r="M1824" i="1"/>
  <c r="N1824" i="1"/>
  <c r="M1355" i="1"/>
  <c r="N1355" i="1"/>
  <c r="N1424" i="1"/>
  <c r="M1424" i="1"/>
  <c r="N1064" i="1"/>
  <c r="M1064" i="1"/>
  <c r="M3285" i="1"/>
  <c r="N3285" i="1"/>
  <c r="M2663" i="1"/>
  <c r="N2663" i="1"/>
  <c r="N1797" i="1"/>
  <c r="M1797" i="1"/>
  <c r="N4128" i="1"/>
  <c r="M4128" i="1"/>
  <c r="M282" i="1"/>
  <c r="N282" i="1"/>
  <c r="M788" i="1"/>
  <c r="N788" i="1"/>
  <c r="M1603" i="1"/>
  <c r="N1603" i="1"/>
  <c r="N926" i="1"/>
  <c r="M926" i="1"/>
  <c r="N2881" i="1"/>
  <c r="M2881" i="1"/>
  <c r="N1771" i="1"/>
  <c r="M1771" i="1"/>
  <c r="M1545" i="1"/>
  <c r="N1545" i="1"/>
  <c r="N187" i="1"/>
  <c r="M187" i="1"/>
  <c r="N3002" i="1"/>
  <c r="M3002" i="1"/>
  <c r="M4551" i="1"/>
  <c r="N4551" i="1"/>
  <c r="N252" i="1"/>
  <c r="M252" i="1"/>
  <c r="N780" i="1"/>
  <c r="M780" i="1"/>
  <c r="M3540" i="1"/>
  <c r="N3540" i="1"/>
  <c r="N3054" i="1"/>
  <c r="M3054" i="1"/>
  <c r="M1275" i="1"/>
  <c r="N1275" i="1"/>
  <c r="M818" i="1"/>
  <c r="N818" i="1"/>
  <c r="N609" i="1"/>
  <c r="M609" i="1"/>
  <c r="N750" i="1"/>
  <c r="M750" i="1"/>
  <c r="M3836" i="1"/>
  <c r="N3836" i="1"/>
  <c r="M2866" i="1"/>
  <c r="N2866" i="1"/>
  <c r="N3843" i="1"/>
  <c r="M3843" i="1"/>
  <c r="M3181" i="1"/>
  <c r="N3181" i="1"/>
  <c r="N3787" i="1"/>
  <c r="M3787" i="1"/>
  <c r="M1917" i="1"/>
  <c r="N1917" i="1"/>
  <c r="N70" i="1"/>
  <c r="M70" i="1"/>
  <c r="N3986" i="1"/>
  <c r="M3986" i="1"/>
  <c r="M2326" i="1"/>
  <c r="N2326" i="1"/>
  <c r="N3676" i="1"/>
  <c r="M3676" i="1"/>
  <c r="N2255" i="1"/>
  <c r="M2255" i="1"/>
  <c r="M1907" i="1"/>
  <c r="N1907" i="1"/>
  <c r="N1469" i="1"/>
  <c r="M1469" i="1"/>
  <c r="M2452" i="1"/>
  <c r="N2452" i="1"/>
  <c r="N2922" i="1"/>
  <c r="M2922" i="1"/>
  <c r="M757" i="1"/>
  <c r="N757" i="1"/>
  <c r="N1426" i="1"/>
  <c r="M1426" i="1"/>
  <c r="N2793" i="1"/>
  <c r="M2793" i="1"/>
  <c r="N1505" i="1"/>
  <c r="M1505" i="1"/>
  <c r="N3607" i="1"/>
  <c r="M3607" i="1"/>
  <c r="M2940" i="1"/>
  <c r="N2940" i="1"/>
  <c r="N1356" i="1"/>
  <c r="M1356" i="1"/>
  <c r="M2987" i="1"/>
  <c r="N2987" i="1"/>
  <c r="N651" i="1"/>
  <c r="M651" i="1"/>
  <c r="N2685" i="1"/>
  <c r="M2685" i="1"/>
  <c r="N2377" i="1"/>
  <c r="M2377" i="1"/>
  <c r="N1178" i="1"/>
  <c r="M1178" i="1"/>
  <c r="M4323" i="1"/>
  <c r="N4323" i="1"/>
  <c r="M2908" i="1"/>
  <c r="N2908" i="1"/>
  <c r="N4545" i="1"/>
  <c r="M4545" i="1"/>
  <c r="M2052" i="1"/>
  <c r="N2052" i="1"/>
  <c r="M3991" i="1"/>
  <c r="N3991" i="1"/>
  <c r="M639" i="1"/>
  <c r="N639" i="1"/>
  <c r="N4167" i="1"/>
  <c r="M4167" i="1"/>
  <c r="N214" i="1"/>
  <c r="M214" i="1"/>
  <c r="N2831" i="1"/>
  <c r="M2831" i="1"/>
  <c r="N3848" i="1"/>
  <c r="M3848" i="1"/>
  <c r="N1018" i="1"/>
  <c r="M1018" i="1"/>
  <c r="N3504" i="1"/>
  <c r="M3504" i="1"/>
  <c r="M904" i="1"/>
  <c r="N904" i="1"/>
  <c r="N4255" i="1"/>
  <c r="M4255" i="1"/>
  <c r="M356" i="1"/>
  <c r="N356" i="1"/>
  <c r="M2893" i="1"/>
  <c r="N2893" i="1"/>
  <c r="M3740" i="1"/>
  <c r="N3740" i="1"/>
  <c r="M4486" i="1"/>
  <c r="N4486" i="1"/>
  <c r="N3639" i="1"/>
  <c r="M3639" i="1"/>
  <c r="M3303" i="1"/>
  <c r="N3303" i="1"/>
  <c r="M765" i="1"/>
  <c r="N765" i="1"/>
  <c r="M3244" i="1"/>
  <c r="N3244" i="1"/>
  <c r="M564" i="1"/>
  <c r="N564" i="1"/>
  <c r="N2263" i="1"/>
  <c r="M2263" i="1"/>
  <c r="M3340" i="1"/>
  <c r="N3340" i="1"/>
  <c r="M2651" i="1"/>
  <c r="N2651" i="1"/>
  <c r="M3049" i="1"/>
  <c r="N3049" i="1"/>
  <c r="M876" i="1"/>
  <c r="N876" i="1"/>
  <c r="N3112" i="1"/>
  <c r="M3112" i="1"/>
  <c r="N2601" i="1"/>
  <c r="M2601" i="1"/>
  <c r="N4209" i="1"/>
  <c r="M4209" i="1"/>
  <c r="N4016" i="1"/>
  <c r="M4016" i="1"/>
  <c r="M675" i="1"/>
  <c r="N675" i="1"/>
  <c r="N4378" i="1"/>
  <c r="M4378" i="1"/>
  <c r="M1908" i="1"/>
  <c r="N1908" i="1"/>
  <c r="N3791" i="1"/>
  <c r="M3791" i="1"/>
  <c r="N2858" i="1"/>
  <c r="M2858" i="1"/>
  <c r="N3238" i="1"/>
  <c r="M3238" i="1"/>
  <c r="M1344" i="1"/>
  <c r="N1344" i="1"/>
  <c r="N3157" i="1"/>
  <c r="M3157" i="1"/>
  <c r="N513" i="1"/>
  <c r="M513" i="1"/>
  <c r="N122" i="1"/>
  <c r="M122" i="1"/>
  <c r="N2490" i="1"/>
  <c r="M2490" i="1"/>
  <c r="M2108" i="1"/>
  <c r="N2108" i="1"/>
  <c r="N860" i="1"/>
  <c r="M860" i="1"/>
  <c r="N1718" i="1"/>
  <c r="M1718" i="1"/>
  <c r="N195" i="1"/>
  <c r="M195" i="1"/>
  <c r="M3896" i="1"/>
  <c r="N3896" i="1"/>
  <c r="N1582" i="1"/>
  <c r="M1582" i="1"/>
  <c r="M4563" i="1"/>
  <c r="N4563" i="1"/>
  <c r="M3013" i="1"/>
  <c r="N3013" i="1"/>
  <c r="M2466" i="1"/>
  <c r="N2466" i="1"/>
  <c r="N2814" i="1"/>
  <c r="M2814" i="1"/>
  <c r="M3563" i="1"/>
  <c r="N3563" i="1"/>
  <c r="N1885" i="1"/>
  <c r="M1885" i="1"/>
  <c r="N767" i="1"/>
  <c r="M767" i="1"/>
  <c r="M4038" i="1"/>
  <c r="N4038" i="1"/>
  <c r="N4246" i="1"/>
  <c r="M4246" i="1"/>
  <c r="M1105" i="1"/>
  <c r="N1105" i="1"/>
  <c r="N3268" i="1"/>
  <c r="M3268" i="1"/>
  <c r="N1307" i="1"/>
  <c r="M1307" i="1"/>
  <c r="M3473" i="1"/>
  <c r="N3473" i="1"/>
  <c r="M2042" i="1"/>
  <c r="N2042" i="1"/>
  <c r="M1693" i="1"/>
  <c r="N1693" i="1"/>
  <c r="M2310" i="1"/>
  <c r="N2310" i="1"/>
  <c r="M2065" i="1"/>
  <c r="N2065" i="1"/>
  <c r="M3982" i="1"/>
  <c r="N3982" i="1"/>
  <c r="M4040" i="1"/>
  <c r="N4040" i="1"/>
  <c r="N299" i="1"/>
  <c r="M299" i="1"/>
  <c r="M190" i="1"/>
  <c r="N190" i="1"/>
  <c r="N4138" i="1"/>
  <c r="M4138" i="1"/>
  <c r="M3242" i="1"/>
  <c r="N3242" i="1"/>
  <c r="N2405" i="1"/>
  <c r="M2405" i="1"/>
  <c r="M3312" i="1"/>
  <c r="N3312" i="1"/>
  <c r="N4368" i="1"/>
  <c r="M4368" i="1"/>
  <c r="N2888" i="1"/>
  <c r="M2888" i="1"/>
  <c r="N1443" i="1"/>
  <c r="M1443" i="1"/>
  <c r="M2743" i="1"/>
  <c r="N2743" i="1"/>
  <c r="M1814" i="1"/>
  <c r="N1814" i="1"/>
  <c r="M3408" i="1"/>
  <c r="N3408" i="1"/>
  <c r="N1184" i="1"/>
  <c r="M1184" i="1"/>
  <c r="N4257" i="1"/>
  <c r="M4257" i="1"/>
  <c r="N3322" i="1"/>
  <c r="M3322" i="1"/>
  <c r="M4402" i="1"/>
  <c r="N4402" i="1"/>
  <c r="N2049" i="1"/>
  <c r="M2049" i="1"/>
  <c r="M3532" i="1"/>
  <c r="N3532" i="1"/>
  <c r="M1540" i="1"/>
  <c r="N1540" i="1"/>
  <c r="N475" i="1"/>
  <c r="M475" i="1"/>
  <c r="N503" i="1"/>
  <c r="M503" i="1"/>
  <c r="N216" i="1"/>
  <c r="M216" i="1"/>
  <c r="N1110" i="1"/>
  <c r="M1110" i="1"/>
  <c r="N741" i="1"/>
  <c r="M741" i="1"/>
  <c r="N4403" i="1"/>
  <c r="M4403" i="1"/>
  <c r="N601" i="1"/>
  <c r="M601" i="1"/>
  <c r="N4054" i="1"/>
  <c r="M4054" i="1"/>
  <c r="M2354" i="1"/>
  <c r="N2354" i="1"/>
  <c r="N3530" i="1"/>
  <c r="M3530" i="1"/>
  <c r="N1839" i="1"/>
  <c r="M1839" i="1"/>
  <c r="M1466" i="1"/>
  <c r="N1466" i="1"/>
  <c r="N157" i="1"/>
  <c r="M157" i="1"/>
  <c r="N3455" i="1"/>
  <c r="M3455" i="1"/>
  <c r="M2279" i="1"/>
  <c r="N2279" i="1"/>
  <c r="M4407" i="1"/>
  <c r="N4407" i="1"/>
  <c r="M3160" i="1"/>
  <c r="N3160" i="1"/>
  <c r="N3914" i="1"/>
  <c r="M3914" i="1"/>
  <c r="N3876" i="1"/>
  <c r="M3876" i="1"/>
  <c r="N1717" i="1"/>
  <c r="M1717" i="1"/>
  <c r="M193" i="1"/>
  <c r="N193" i="1"/>
  <c r="N4324" i="1"/>
  <c r="M4324" i="1"/>
  <c r="M4194" i="1"/>
  <c r="N4194" i="1"/>
  <c r="M4099" i="1"/>
  <c r="N4099" i="1"/>
  <c r="N217" i="1"/>
  <c r="M217" i="1"/>
  <c r="M1012" i="1"/>
  <c r="N1012" i="1"/>
  <c r="N13" i="1"/>
  <c r="M13" i="1"/>
  <c r="M1415" i="1"/>
  <c r="N1415" i="1"/>
  <c r="M3903" i="1"/>
  <c r="N3903" i="1"/>
  <c r="M3670" i="1"/>
  <c r="N3670" i="1"/>
  <c r="M1699" i="1"/>
  <c r="N1699" i="1"/>
  <c r="N4123" i="1"/>
  <c r="M4123" i="1"/>
  <c r="N1401" i="1"/>
  <c r="M1401" i="1"/>
  <c r="M1897" i="1"/>
  <c r="N1897" i="1"/>
  <c r="M3075" i="1"/>
  <c r="N3075" i="1"/>
  <c r="M1211" i="1"/>
  <c r="N1211" i="1"/>
  <c r="M2089" i="1"/>
  <c r="N2089" i="1"/>
  <c r="N3794" i="1"/>
  <c r="M3794" i="1"/>
  <c r="M943" i="1"/>
  <c r="N943" i="1"/>
  <c r="N3858" i="1"/>
  <c r="M3858" i="1"/>
  <c r="M3480" i="1"/>
  <c r="N3480" i="1"/>
  <c r="N3633" i="1"/>
  <c r="M3633" i="1"/>
  <c r="M2618" i="1"/>
  <c r="N2618" i="1"/>
  <c r="M2581" i="1"/>
  <c r="N2581" i="1"/>
  <c r="N2521" i="1"/>
  <c r="M2521" i="1"/>
  <c r="N98" i="1"/>
  <c r="M98" i="1"/>
  <c r="N2744" i="1"/>
  <c r="M2744" i="1"/>
  <c r="M1678" i="1"/>
  <c r="N1678" i="1"/>
  <c r="N2149" i="1"/>
  <c r="M2149" i="1"/>
  <c r="M2545" i="1"/>
  <c r="N2545" i="1"/>
  <c r="N384" i="1"/>
  <c r="M384" i="1"/>
  <c r="N3918" i="1"/>
  <c r="M3918" i="1"/>
  <c r="M774" i="1"/>
  <c r="N774" i="1"/>
  <c r="N770" i="1"/>
  <c r="M770" i="1"/>
  <c r="N3089" i="1"/>
  <c r="M3089" i="1"/>
  <c r="N158" i="1"/>
  <c r="M158" i="1"/>
  <c r="M3992" i="1"/>
  <c r="N3992" i="1"/>
  <c r="N3632" i="1"/>
  <c r="M3632" i="1"/>
  <c r="M4227" i="1"/>
  <c r="N4227" i="1"/>
  <c r="M2640" i="1"/>
  <c r="N2640" i="1"/>
  <c r="M3545" i="1"/>
  <c r="N3545" i="1"/>
  <c r="M2324" i="1"/>
  <c r="N2324" i="1"/>
  <c r="N2317" i="1"/>
  <c r="M2317" i="1"/>
  <c r="M2099" i="1"/>
  <c r="N2099" i="1"/>
  <c r="N3873" i="1"/>
  <c r="M3873" i="1"/>
  <c r="M4034" i="1"/>
  <c r="N4034" i="1"/>
  <c r="M1367" i="1"/>
  <c r="N1367" i="1"/>
  <c r="N4447" i="1"/>
  <c r="M4447" i="1"/>
  <c r="M1335" i="1"/>
  <c r="N1335" i="1"/>
  <c r="M1456" i="1"/>
  <c r="N1456" i="1"/>
  <c r="M1798" i="1"/>
  <c r="N1798" i="1"/>
  <c r="M1587" i="1"/>
  <c r="N1587" i="1"/>
  <c r="N4014" i="1"/>
  <c r="M4014" i="1"/>
  <c r="N2130" i="1"/>
  <c r="M2130" i="1"/>
  <c r="N2764" i="1"/>
  <c r="M2764" i="1"/>
  <c r="N2661" i="1"/>
  <c r="M2661" i="1"/>
  <c r="M1974" i="1"/>
  <c r="N1974" i="1"/>
  <c r="M2355" i="1"/>
  <c r="N2355" i="1"/>
  <c r="N436" i="1"/>
  <c r="M436" i="1"/>
  <c r="M2124" i="1"/>
  <c r="N2124" i="1"/>
  <c r="M4107" i="1"/>
  <c r="N4107" i="1"/>
  <c r="M1353" i="1"/>
  <c r="N1353" i="1"/>
  <c r="M165" i="1"/>
  <c r="N165" i="1"/>
  <c r="N3800" i="1"/>
  <c r="M3800" i="1"/>
  <c r="N1891" i="1"/>
  <c r="M1891" i="1"/>
  <c r="N1112" i="1"/>
  <c r="M1112" i="1"/>
  <c r="M2647" i="1"/>
  <c r="N2647" i="1"/>
  <c r="N3401" i="1"/>
  <c r="M3401" i="1"/>
  <c r="M4408" i="1"/>
  <c r="N4408" i="1"/>
  <c r="M808" i="1"/>
  <c r="N808" i="1"/>
  <c r="N2429" i="1"/>
  <c r="M2429" i="1"/>
  <c r="M4422" i="1"/>
  <c r="N4422" i="1"/>
  <c r="M956" i="1"/>
  <c r="N956" i="1"/>
  <c r="N1784" i="1"/>
  <c r="M1784" i="1"/>
  <c r="M3383" i="1"/>
  <c r="N3383" i="1"/>
  <c r="M2413" i="1"/>
  <c r="N2413" i="1"/>
  <c r="M3212" i="1"/>
  <c r="N3212" i="1"/>
  <c r="M2737" i="1"/>
  <c r="N2737" i="1"/>
  <c r="N109" i="1"/>
  <c r="M109" i="1"/>
  <c r="N645" i="1"/>
  <c r="M645" i="1"/>
  <c r="N3706" i="1"/>
  <c r="M3706" i="1"/>
  <c r="N3023" i="1"/>
  <c r="M3023" i="1"/>
  <c r="M431" i="1"/>
  <c r="N431" i="1"/>
  <c r="M3923" i="1"/>
  <c r="N3923" i="1"/>
  <c r="N337" i="1"/>
  <c r="M337" i="1"/>
  <c r="N2062" i="1"/>
  <c r="M2062" i="1"/>
  <c r="N3665" i="1"/>
  <c r="M3665" i="1"/>
  <c r="N4506" i="1"/>
  <c r="M4506" i="1"/>
  <c r="M2007" i="1"/>
  <c r="N2007" i="1"/>
  <c r="M2380" i="1"/>
  <c r="N2380" i="1"/>
  <c r="M4242" i="1"/>
  <c r="N4242" i="1"/>
  <c r="M2247" i="1"/>
  <c r="N2247" i="1"/>
  <c r="M3742" i="1"/>
  <c r="N3742" i="1"/>
  <c r="N2551" i="1"/>
  <c r="M2551" i="1"/>
  <c r="N161" i="1"/>
  <c r="M161" i="1"/>
  <c r="N885" i="1"/>
  <c r="M885" i="1"/>
  <c r="M2862" i="1"/>
  <c r="N2862" i="1"/>
  <c r="N1934" i="1"/>
  <c r="M1934" i="1"/>
  <c r="N1308" i="1"/>
  <c r="M1308" i="1"/>
  <c r="N1230" i="1"/>
  <c r="M1230" i="1"/>
  <c r="N128" i="1"/>
  <c r="M128" i="1"/>
  <c r="M3235" i="1"/>
  <c r="N3235" i="1"/>
  <c r="M2332" i="1"/>
  <c r="N2332" i="1"/>
  <c r="M4142" i="1"/>
  <c r="N4142" i="1"/>
  <c r="N3792" i="1"/>
  <c r="M3792" i="1"/>
  <c r="M121" i="1"/>
  <c r="N121" i="1"/>
  <c r="N455" i="1"/>
  <c r="M455" i="1"/>
  <c r="N2272" i="1"/>
  <c r="M2272" i="1"/>
  <c r="M2665" i="1"/>
  <c r="N2665" i="1"/>
  <c r="N825" i="1"/>
  <c r="M825" i="1"/>
  <c r="N1498" i="1"/>
  <c r="M1498" i="1"/>
  <c r="N57" i="1"/>
  <c r="M57" i="1"/>
  <c r="M1554" i="1"/>
  <c r="N1554" i="1"/>
  <c r="N4183" i="1"/>
  <c r="M4183" i="1"/>
  <c r="M777" i="1"/>
  <c r="N777" i="1"/>
  <c r="N2157" i="1"/>
  <c r="M2157" i="1"/>
  <c r="N366" i="1"/>
  <c r="M366" i="1"/>
  <c r="M4374" i="1"/>
  <c r="N4374" i="1"/>
  <c r="M629" i="1"/>
  <c r="N629" i="1"/>
  <c r="M1044" i="1"/>
  <c r="N1044" i="1"/>
  <c r="N2074" i="1"/>
  <c r="M2074" i="1"/>
  <c r="M2903" i="1"/>
  <c r="N2903" i="1"/>
  <c r="M2914" i="1"/>
  <c r="N2914" i="1"/>
  <c r="M90" i="1"/>
  <c r="N90" i="1"/>
  <c r="M2154" i="1"/>
  <c r="N2154" i="1"/>
  <c r="N2079" i="1"/>
  <c r="M2079" i="1"/>
  <c r="M2954" i="1"/>
  <c r="N2954" i="1"/>
  <c r="M3772" i="1"/>
  <c r="N3772" i="1"/>
  <c r="N959" i="1"/>
  <c r="M959" i="1"/>
  <c r="M3444" i="1"/>
  <c r="N3444" i="1"/>
  <c r="N4101" i="1"/>
  <c r="M4101" i="1"/>
  <c r="M3031" i="1"/>
  <c r="N3031" i="1"/>
  <c r="N298" i="1"/>
  <c r="M298" i="1"/>
  <c r="N3229" i="1"/>
  <c r="M3229" i="1"/>
  <c r="M3224" i="1"/>
  <c r="N3224" i="1"/>
  <c r="N2674" i="1"/>
  <c r="M2674" i="1"/>
  <c r="N1619" i="1"/>
  <c r="M1619" i="1"/>
  <c r="M1125" i="1"/>
  <c r="N1125" i="1"/>
  <c r="N2694" i="1"/>
  <c r="M2694" i="1"/>
  <c r="N2792" i="1"/>
  <c r="M2792" i="1"/>
  <c r="N1487" i="1"/>
  <c r="M1487" i="1"/>
  <c r="N2316" i="1"/>
  <c r="M2316" i="1"/>
  <c r="N2237" i="1"/>
  <c r="M2237" i="1"/>
  <c r="M2722" i="1"/>
  <c r="N2722" i="1"/>
  <c r="N1388" i="1"/>
  <c r="M1388" i="1"/>
  <c r="M2952" i="1"/>
  <c r="N2952" i="1"/>
  <c r="N3300" i="1"/>
  <c r="M3300" i="1"/>
  <c r="N2567" i="1"/>
  <c r="M2567" i="1"/>
  <c r="M1648" i="1"/>
  <c r="N1648" i="1"/>
  <c r="N2085" i="1"/>
  <c r="M2085" i="1"/>
  <c r="N91" i="1"/>
  <c r="M91" i="1"/>
  <c r="M2207" i="1"/>
  <c r="N2207" i="1"/>
  <c r="N3955" i="1"/>
  <c r="M3955" i="1"/>
  <c r="N2857" i="1"/>
  <c r="M2857" i="1"/>
  <c r="M1126" i="1"/>
  <c r="N1126" i="1"/>
  <c r="M3570" i="1"/>
  <c r="N3570" i="1"/>
  <c r="M236" i="1"/>
  <c r="N236" i="1"/>
  <c r="N1363" i="1"/>
  <c r="M1363" i="1"/>
  <c r="N3145" i="1"/>
  <c r="M3145" i="1"/>
  <c r="N2509" i="1"/>
  <c r="M2509" i="1"/>
  <c r="N2448" i="1"/>
  <c r="M2448" i="1"/>
  <c r="N1404" i="1"/>
  <c r="M1404" i="1"/>
  <c r="M3573" i="1"/>
  <c r="N3573" i="1"/>
  <c r="N464" i="1"/>
  <c r="M464" i="1"/>
  <c r="N4044" i="1"/>
  <c r="M4044" i="1"/>
  <c r="N2977" i="1"/>
  <c r="M2977" i="1"/>
  <c r="M1439" i="1"/>
  <c r="N1439" i="1"/>
  <c r="M4476" i="1"/>
  <c r="N4476" i="1"/>
  <c r="N2298" i="1"/>
  <c r="M2298" i="1"/>
  <c r="N1948" i="1"/>
  <c r="M1948" i="1"/>
  <c r="N86" i="1"/>
  <c r="M86" i="1"/>
  <c r="M2906" i="1"/>
  <c r="N2906" i="1"/>
  <c r="M3164" i="1"/>
  <c r="N3164" i="1"/>
  <c r="M411" i="1"/>
  <c r="N411" i="1"/>
  <c r="N1874" i="1"/>
  <c r="M1874" i="1"/>
  <c r="M2166" i="1"/>
  <c r="N2166" i="1"/>
  <c r="M2087" i="1"/>
  <c r="N2087" i="1"/>
  <c r="N4158" i="1"/>
  <c r="M4158" i="1"/>
  <c r="N2230" i="1"/>
  <c r="M2230" i="1"/>
  <c r="M981" i="1"/>
  <c r="N981" i="1"/>
  <c r="M2160" i="1"/>
  <c r="N2160" i="1"/>
  <c r="M4188" i="1"/>
  <c r="N4188" i="1"/>
  <c r="N1835" i="1"/>
  <c r="M1835" i="1"/>
  <c r="M2274" i="1"/>
  <c r="N2274" i="1"/>
  <c r="M1015" i="1"/>
  <c r="N1015" i="1"/>
  <c r="M1147" i="1"/>
  <c r="N1147" i="1"/>
  <c r="N1530" i="1"/>
  <c r="M1530" i="1"/>
  <c r="M3687" i="1"/>
  <c r="N3687" i="1"/>
  <c r="M3158" i="1"/>
  <c r="N3158" i="1"/>
  <c r="M4410" i="1"/>
  <c r="N4410" i="1"/>
  <c r="N3572" i="1"/>
  <c r="M3572" i="1"/>
  <c r="M844" i="1"/>
  <c r="N844" i="1"/>
  <c r="N3252" i="1"/>
  <c r="M3252" i="1"/>
  <c r="N3323" i="1"/>
  <c r="M3323" i="1"/>
  <c r="N4141" i="1"/>
  <c r="M4141" i="1"/>
  <c r="N1730" i="1"/>
  <c r="M1730" i="1"/>
  <c r="N951" i="1"/>
  <c r="M951" i="1"/>
  <c r="N178" i="1"/>
  <c r="M178" i="1"/>
  <c r="N1955" i="1"/>
  <c r="M1955" i="1"/>
  <c r="M939" i="1"/>
  <c r="N939" i="1"/>
  <c r="N4444" i="1"/>
  <c r="M4444" i="1"/>
  <c r="N2563" i="1"/>
  <c r="M2563" i="1"/>
  <c r="M3484" i="1"/>
  <c r="N3484" i="1"/>
  <c r="N3610" i="1"/>
  <c r="M3610" i="1"/>
  <c r="N3562" i="1"/>
  <c r="M3562" i="1"/>
  <c r="M1279" i="1"/>
  <c r="N1279" i="1"/>
  <c r="N3671" i="1"/>
  <c r="M3671" i="1"/>
  <c r="M2783" i="1"/>
  <c r="N2783" i="1"/>
  <c r="N3582" i="1"/>
  <c r="M3582" i="1"/>
  <c r="N1825" i="1"/>
  <c r="M1825" i="1"/>
  <c r="M870" i="1"/>
  <c r="N870" i="1"/>
  <c r="M3102" i="1"/>
  <c r="N3102" i="1"/>
  <c r="N3152" i="1"/>
  <c r="M3152" i="1"/>
  <c r="M2916" i="1"/>
  <c r="N2916" i="1"/>
  <c r="M3667" i="1"/>
  <c r="N3667" i="1"/>
  <c r="M170" i="1"/>
  <c r="N170" i="1"/>
  <c r="M523" i="1"/>
  <c r="N523" i="1"/>
  <c r="N203" i="1"/>
  <c r="M203" i="1"/>
  <c r="M4465" i="1"/>
  <c r="N4465" i="1"/>
  <c r="M1343" i="1"/>
  <c r="N1343" i="1"/>
  <c r="N2416" i="1"/>
  <c r="M2416" i="1"/>
  <c r="N2141" i="1"/>
  <c r="M2141" i="1"/>
  <c r="N2891" i="1"/>
  <c r="M2891" i="1"/>
  <c r="M1215" i="1"/>
  <c r="N1215" i="1"/>
  <c r="N2835" i="1"/>
  <c r="M2835" i="1"/>
  <c r="M2935" i="1"/>
  <c r="N2935" i="1"/>
  <c r="N1538" i="1"/>
  <c r="M1538" i="1"/>
  <c r="N1975" i="1"/>
  <c r="M1975" i="1"/>
  <c r="N2148" i="1"/>
  <c r="M2148" i="1"/>
  <c r="N4430" i="1"/>
  <c r="M4430" i="1"/>
  <c r="M2198" i="1"/>
  <c r="N2198" i="1"/>
  <c r="M305" i="1"/>
  <c r="N305" i="1"/>
  <c r="M2303" i="1"/>
  <c r="N2303" i="1"/>
  <c r="M78" i="1"/>
  <c r="N78" i="1"/>
  <c r="N340" i="1"/>
  <c r="M340" i="1"/>
  <c r="N1062" i="1"/>
  <c r="M1062" i="1"/>
  <c r="M1350" i="1"/>
  <c r="N1350" i="1"/>
  <c r="N1490" i="1"/>
  <c r="M1490" i="1"/>
  <c r="N2758" i="1"/>
  <c r="M2758" i="1"/>
  <c r="M3142" i="1"/>
  <c r="N3142" i="1"/>
  <c r="M2956" i="1"/>
  <c r="N2956" i="1"/>
  <c r="N3834" i="1"/>
  <c r="M3834" i="1"/>
  <c r="N957" i="1"/>
  <c r="M957" i="1"/>
  <c r="M994" i="1"/>
  <c r="N994" i="1"/>
  <c r="N2233" i="1"/>
  <c r="M2233" i="1"/>
  <c r="N234" i="1"/>
  <c r="M234" i="1"/>
  <c r="N954" i="1"/>
  <c r="M954" i="1"/>
  <c r="N2543" i="1"/>
  <c r="M2543" i="1"/>
  <c r="M703" i="1"/>
  <c r="N703" i="1"/>
  <c r="N1614" i="1"/>
  <c r="M1614" i="1"/>
  <c r="M2876" i="1"/>
  <c r="N2876" i="1"/>
  <c r="N3458" i="1"/>
  <c r="M3458" i="1"/>
  <c r="M2202" i="1"/>
  <c r="N2202" i="1"/>
  <c r="N4292" i="1"/>
  <c r="M4292" i="1"/>
  <c r="M1046" i="1"/>
  <c r="N1046" i="1"/>
  <c r="N1392" i="1"/>
  <c r="M1392" i="1"/>
  <c r="M2078" i="1"/>
  <c r="N2078" i="1"/>
  <c r="M3650" i="1"/>
  <c r="N3650" i="1"/>
  <c r="M577" i="1"/>
  <c r="N577" i="1"/>
  <c r="N4266" i="1"/>
  <c r="M4266" i="1"/>
  <c r="N1527" i="1"/>
  <c r="M1527" i="1"/>
  <c r="M71" i="1"/>
  <c r="N71" i="1"/>
  <c r="N17" i="1"/>
  <c r="M17" i="1"/>
  <c r="N2890" i="1"/>
  <c r="M2890" i="1"/>
  <c r="M319" i="1"/>
  <c r="N319" i="1"/>
  <c r="N1942" i="1"/>
  <c r="M1942" i="1"/>
  <c r="M4575" i="1"/>
  <c r="N4575" i="1"/>
  <c r="N1957" i="1"/>
  <c r="M1957" i="1"/>
  <c r="M2714" i="1"/>
  <c r="N2714" i="1"/>
  <c r="M538" i="1"/>
  <c r="N538" i="1"/>
  <c r="M3107" i="1"/>
  <c r="N3107" i="1"/>
  <c r="M462" i="1"/>
  <c r="N462" i="1"/>
  <c r="N276" i="1"/>
  <c r="M276" i="1"/>
  <c r="M3088" i="1"/>
  <c r="N3088" i="1"/>
  <c r="N1524" i="1"/>
  <c r="M1524" i="1"/>
  <c r="N2140" i="1"/>
  <c r="M2140" i="1"/>
  <c r="M3362" i="1"/>
  <c r="N3362" i="1"/>
  <c r="N3945" i="1"/>
  <c r="M3945" i="1"/>
  <c r="N3019" i="1"/>
  <c r="M3019" i="1"/>
  <c r="M1564" i="1"/>
  <c r="N1564" i="1"/>
  <c r="M4059" i="1"/>
  <c r="N4059" i="1"/>
  <c r="N3569" i="1"/>
  <c r="M3569" i="1"/>
  <c r="M3744" i="1"/>
  <c r="N3744" i="1"/>
  <c r="N1549" i="1"/>
  <c r="M1549" i="1"/>
  <c r="N597" i="1"/>
  <c r="M597" i="1"/>
  <c r="M1945" i="1"/>
  <c r="N1945" i="1"/>
  <c r="M3243" i="1"/>
  <c r="N3243" i="1"/>
  <c r="N2422" i="1"/>
  <c r="M2422" i="1"/>
  <c r="M3575" i="1"/>
  <c r="N3575" i="1"/>
  <c r="N2590" i="1"/>
  <c r="M2590" i="1"/>
  <c r="N381" i="1"/>
  <c r="M381" i="1"/>
  <c r="M2037" i="1"/>
  <c r="N2037" i="1"/>
  <c r="N1817" i="1"/>
  <c r="M1817" i="1"/>
  <c r="M1459" i="1"/>
  <c r="N1459" i="1"/>
  <c r="M3551" i="1"/>
  <c r="N3551" i="1"/>
  <c r="N4162" i="1"/>
  <c r="M4162" i="1"/>
  <c r="M633" i="1"/>
  <c r="N633" i="1"/>
  <c r="M1791" i="1"/>
  <c r="N1791" i="1"/>
  <c r="N1621" i="1"/>
  <c r="M1621" i="1"/>
  <c r="M414" i="1"/>
  <c r="N414" i="1"/>
  <c r="M2308" i="1"/>
  <c r="N2308" i="1"/>
  <c r="M87" i="1"/>
  <c r="N87" i="1"/>
  <c r="M501" i="1"/>
  <c r="N501" i="1"/>
  <c r="M3539" i="1"/>
  <c r="N3539" i="1"/>
  <c r="N1744" i="1"/>
  <c r="M1744" i="1"/>
  <c r="N330" i="1"/>
  <c r="M330" i="1"/>
  <c r="M3818" i="1"/>
  <c r="N3818" i="1"/>
  <c r="M2224" i="1"/>
  <c r="N2224" i="1"/>
  <c r="N4497" i="1"/>
  <c r="M4497" i="1"/>
  <c r="M3512" i="1"/>
  <c r="N3512" i="1"/>
  <c r="N3465" i="1"/>
  <c r="M3465" i="1"/>
  <c r="M1180" i="1"/>
  <c r="N1180" i="1"/>
  <c r="M23" i="1"/>
  <c r="N23" i="1"/>
  <c r="M3869" i="1"/>
  <c r="N3869" i="1"/>
  <c r="M794" i="1"/>
  <c r="N794" i="1"/>
  <c r="M2407" i="1"/>
  <c r="N2407" i="1"/>
  <c r="N1077" i="1"/>
  <c r="M1077" i="1"/>
  <c r="N3827" i="1"/>
  <c r="M3827" i="1"/>
  <c r="M3087" i="1"/>
  <c r="N3087" i="1"/>
  <c r="M194" i="1"/>
  <c r="N194" i="1"/>
  <c r="N2265" i="1"/>
  <c r="M2265" i="1"/>
  <c r="M3236" i="1"/>
  <c r="N3236" i="1"/>
  <c r="M2119" i="1"/>
  <c r="N2119" i="1"/>
  <c r="M1737" i="1"/>
  <c r="N1737" i="1"/>
  <c r="M212" i="1"/>
  <c r="N212" i="1"/>
  <c r="M2976" i="1"/>
  <c r="N2976" i="1"/>
  <c r="M4284" i="1"/>
  <c r="N4284" i="1"/>
  <c r="N3908" i="1"/>
  <c r="M3908" i="1"/>
  <c r="N1326" i="1"/>
  <c r="M1326" i="1"/>
  <c r="M544" i="1"/>
  <c r="N544" i="1"/>
  <c r="N2833" i="1"/>
  <c r="M2833" i="1"/>
  <c r="M3257" i="1"/>
  <c r="N3257" i="1"/>
  <c r="M1672" i="1"/>
  <c r="N1672" i="1"/>
  <c r="N4421" i="1"/>
  <c r="M4421" i="1"/>
  <c r="M2565" i="1"/>
  <c r="N2565" i="1"/>
  <c r="M2576" i="1"/>
  <c r="N2576" i="1"/>
  <c r="N2189" i="1"/>
  <c r="M2189" i="1"/>
  <c r="N2301" i="1"/>
  <c r="M2301" i="1"/>
  <c r="M3011" i="1"/>
  <c r="N3011" i="1"/>
  <c r="M82" i="1"/>
  <c r="N82" i="1"/>
  <c r="M1558" i="1"/>
  <c r="N1558" i="1"/>
  <c r="N3128" i="1"/>
  <c r="M3128" i="1"/>
  <c r="N740" i="1"/>
  <c r="M740" i="1"/>
  <c r="N2394" i="1"/>
  <c r="M2394" i="1"/>
  <c r="M872" i="1"/>
  <c r="N872" i="1"/>
  <c r="N1732" i="1"/>
  <c r="M1732" i="1"/>
  <c r="M4409" i="1"/>
  <c r="N4409" i="1"/>
  <c r="M1725" i="1"/>
  <c r="N1725" i="1"/>
  <c r="M3127" i="1"/>
  <c r="N3127" i="1"/>
  <c r="M3294" i="1"/>
  <c r="N3294" i="1"/>
  <c r="N108" i="1"/>
  <c r="M108" i="1"/>
  <c r="M355" i="1"/>
  <c r="N355" i="1"/>
  <c r="N1622" i="1"/>
  <c r="M1622" i="1"/>
  <c r="M2821" i="1"/>
  <c r="N2821" i="1"/>
  <c r="M2566" i="1"/>
  <c r="N2566" i="1"/>
  <c r="M42" i="1"/>
  <c r="N42" i="1"/>
  <c r="M3025" i="1"/>
  <c r="N3025" i="1"/>
  <c r="M449" i="1"/>
  <c r="N449" i="1"/>
  <c r="M823" i="1"/>
  <c r="N823" i="1"/>
  <c r="N465" i="1"/>
  <c r="M465" i="1"/>
  <c r="M3348" i="1"/>
  <c r="N3348" i="1"/>
  <c r="N3279" i="1"/>
  <c r="M3279" i="1"/>
  <c r="N1086" i="1"/>
  <c r="M1086" i="1"/>
  <c r="M476" i="1"/>
  <c r="N476" i="1"/>
  <c r="M3060" i="1"/>
  <c r="N3060" i="1"/>
  <c r="M1893" i="1"/>
  <c r="N1893" i="1"/>
  <c r="N4082" i="1"/>
  <c r="M4082" i="1"/>
  <c r="N3277" i="1"/>
  <c r="M3277" i="1"/>
  <c r="M3900" i="1"/>
  <c r="N3900" i="1"/>
  <c r="M3919" i="1"/>
  <c r="N3919" i="1"/>
  <c r="M4305" i="1"/>
  <c r="N4305" i="1"/>
  <c r="N3797" i="1"/>
  <c r="M3797" i="1"/>
  <c r="N4502" i="1"/>
  <c r="M4502" i="1"/>
  <c r="N2901" i="1"/>
  <c r="M2901" i="1"/>
  <c r="N1653" i="1"/>
  <c r="M1653" i="1"/>
  <c r="N894" i="1"/>
  <c r="M894" i="1"/>
  <c r="N226" i="1"/>
  <c r="M226" i="1"/>
  <c r="M4067" i="1"/>
  <c r="N4067" i="1"/>
  <c r="M1601" i="1"/>
  <c r="N1601" i="1"/>
  <c r="M3617" i="1"/>
  <c r="N3617" i="1"/>
  <c r="N2642" i="1"/>
  <c r="M2642" i="1"/>
  <c r="M320" i="1"/>
  <c r="N320" i="1"/>
  <c r="N1278" i="1"/>
  <c r="M1278" i="1"/>
  <c r="M1536" i="1"/>
  <c r="N1536" i="1"/>
  <c r="N723" i="1"/>
  <c r="M723" i="1"/>
  <c r="M3038" i="1"/>
  <c r="N3038" i="1"/>
  <c r="M1435" i="1"/>
  <c r="N1435" i="1"/>
  <c r="N789" i="1"/>
  <c r="M789" i="1"/>
  <c r="M2248" i="1"/>
  <c r="N2248" i="1"/>
  <c r="M2231" i="1"/>
  <c r="N2231" i="1"/>
  <c r="M1840" i="1"/>
  <c r="N1840" i="1"/>
  <c r="N1559" i="1"/>
  <c r="M1559" i="1"/>
  <c r="M480" i="1"/>
  <c r="N480" i="1"/>
  <c r="M288" i="1"/>
  <c r="N288" i="1"/>
  <c r="N2944" i="1"/>
  <c r="M2944" i="1"/>
  <c r="M670" i="1"/>
  <c r="N670" i="1"/>
  <c r="N2174" i="1"/>
  <c r="M2174" i="1"/>
  <c r="M4318" i="1"/>
  <c r="N4318" i="1"/>
  <c r="N3510" i="1"/>
  <c r="M3510" i="1"/>
  <c r="N1257" i="1"/>
  <c r="M1257" i="1"/>
  <c r="N1531" i="1"/>
  <c r="M1531" i="1"/>
  <c r="M3170" i="1"/>
  <c r="N3170" i="1"/>
  <c r="N2171" i="1"/>
  <c r="M2171" i="1"/>
  <c r="N1029" i="1"/>
  <c r="M1029" i="1"/>
  <c r="N1739" i="1"/>
  <c r="M1739" i="1"/>
  <c r="M4574" i="1"/>
  <c r="N4574" i="1"/>
  <c r="M3083" i="1"/>
  <c r="N3083" i="1"/>
  <c r="M2574" i="1"/>
  <c r="N2574" i="1"/>
  <c r="M491" i="1"/>
  <c r="N491" i="1"/>
  <c r="M1098" i="1"/>
  <c r="N1098" i="1"/>
  <c r="M3751" i="1"/>
  <c r="N3751" i="1"/>
  <c r="N1108" i="1"/>
  <c r="M1108" i="1"/>
  <c r="M4494" i="1"/>
  <c r="N4494" i="1"/>
  <c r="M2943" i="1"/>
  <c r="N2943" i="1"/>
  <c r="M496" i="1"/>
  <c r="N496" i="1"/>
  <c r="M3261" i="1"/>
  <c r="N3261" i="1"/>
  <c r="M4254" i="1"/>
  <c r="N4254" i="1"/>
  <c r="N294" i="1"/>
  <c r="M294" i="1"/>
  <c r="M2677" i="1"/>
  <c r="N2677" i="1"/>
  <c r="N2603" i="1"/>
  <c r="M2603" i="1"/>
  <c r="N1645" i="1"/>
  <c r="M1645" i="1"/>
  <c r="N2081" i="1"/>
  <c r="M2081" i="1"/>
  <c r="N1902" i="1"/>
  <c r="M1902" i="1"/>
  <c r="N3544" i="1"/>
  <c r="M3544" i="1"/>
  <c r="N4314" i="1"/>
  <c r="M4314" i="1"/>
  <c r="N910" i="1"/>
  <c r="M910" i="1"/>
  <c r="M3343" i="1"/>
  <c r="N3343" i="1"/>
  <c r="M4335" i="1"/>
  <c r="N4335" i="1"/>
  <c r="N1089" i="1"/>
  <c r="M1089" i="1"/>
  <c r="M3185" i="1"/>
  <c r="N3185" i="1"/>
  <c r="N4117" i="1"/>
  <c r="M4117" i="1"/>
  <c r="M1589" i="1"/>
  <c r="N1589" i="1"/>
  <c r="N3770" i="1"/>
  <c r="M3770" i="1"/>
  <c r="M4576" i="1"/>
  <c r="N4576" i="1"/>
  <c r="M1430" i="1"/>
  <c r="N1430" i="1"/>
  <c r="N588" i="1"/>
  <c r="M588" i="1"/>
  <c r="N1968" i="1"/>
  <c r="M1968" i="1"/>
  <c r="M1389" i="1"/>
  <c r="N1389" i="1"/>
  <c r="N551" i="1"/>
  <c r="M551" i="1"/>
  <c r="M3494" i="1"/>
  <c r="N3494" i="1"/>
  <c r="N1812" i="1"/>
  <c r="M1812" i="1"/>
  <c r="N2841" i="1"/>
  <c r="M2841" i="1"/>
  <c r="N3307" i="1"/>
  <c r="M3307" i="1"/>
  <c r="M803" i="1"/>
  <c r="N803" i="1"/>
  <c r="M63" i="1"/>
  <c r="N63" i="1"/>
  <c r="M1436" i="1"/>
  <c r="N1436" i="1"/>
  <c r="N3874" i="1"/>
  <c r="M3874" i="1"/>
  <c r="M1681" i="1"/>
  <c r="N1681" i="1"/>
  <c r="N1003" i="1"/>
  <c r="M1003" i="1"/>
  <c r="M1134" i="1"/>
  <c r="N1134" i="1"/>
  <c r="M2980" i="1"/>
  <c r="N2980" i="1"/>
  <c r="M438" i="1"/>
  <c r="N438" i="1"/>
  <c r="N3061" i="1"/>
  <c r="M3061" i="1"/>
  <c r="M471" i="1"/>
  <c r="N471" i="1"/>
  <c r="N1632" i="1"/>
  <c r="M1632" i="1"/>
  <c r="N124" i="1"/>
  <c r="M124" i="1"/>
  <c r="N1914" i="1"/>
  <c r="M1914" i="1"/>
  <c r="N1669" i="1"/>
  <c r="M1669" i="1"/>
  <c r="M1387" i="1"/>
  <c r="N1387" i="1"/>
  <c r="N877" i="1"/>
  <c r="M877" i="1"/>
  <c r="N4554" i="1"/>
  <c r="M4554" i="1"/>
  <c r="M2290" i="1"/>
  <c r="N2290" i="1"/>
  <c r="M2926" i="1"/>
  <c r="N2926" i="1"/>
  <c r="M263" i="1"/>
  <c r="N263" i="1"/>
  <c r="M944" i="1"/>
  <c r="N944" i="1"/>
  <c r="N2721" i="1"/>
  <c r="M2721" i="1"/>
  <c r="M2579" i="1"/>
  <c r="N2579" i="1"/>
  <c r="N54" i="1"/>
  <c r="M54" i="1"/>
  <c r="M1224" i="1"/>
  <c r="N1224" i="1"/>
  <c r="N3891" i="1"/>
  <c r="M3891" i="1"/>
  <c r="N4218" i="1"/>
  <c r="M4218" i="1"/>
  <c r="M4567" i="1"/>
  <c r="N4567" i="1"/>
  <c r="N1017" i="1"/>
  <c r="M1017" i="1"/>
  <c r="M4439" i="1"/>
  <c r="N4439" i="1"/>
  <c r="M4477" i="1"/>
  <c r="N4477" i="1"/>
  <c r="N3431" i="1"/>
  <c r="M3431" i="1"/>
  <c r="M3482" i="1"/>
  <c r="N3482" i="1"/>
  <c r="N1319" i="1"/>
  <c r="M1319" i="1"/>
  <c r="M65" i="1"/>
  <c r="N65" i="1"/>
  <c r="N2348" i="1"/>
  <c r="M2348" i="1"/>
  <c r="M923" i="1"/>
  <c r="N923" i="1"/>
  <c r="M1156" i="1"/>
  <c r="N1156" i="1"/>
  <c r="M2605" i="1"/>
  <c r="N2605" i="1"/>
  <c r="M1570" i="1"/>
  <c r="N1570" i="1"/>
  <c r="M1381" i="1"/>
  <c r="N1381" i="1"/>
  <c r="N3678" i="1"/>
  <c r="M3678" i="1"/>
  <c r="M1616" i="1"/>
  <c r="N1616" i="1"/>
  <c r="N3788" i="1"/>
  <c r="M3788" i="1"/>
  <c r="M4072" i="1"/>
  <c r="N4072" i="1"/>
  <c r="N680" i="1"/>
  <c r="M680" i="1"/>
  <c r="M4369" i="1"/>
  <c r="N4369" i="1"/>
  <c r="N736" i="1"/>
  <c r="M736" i="1"/>
  <c r="N3273" i="1"/>
  <c r="M3273" i="1"/>
  <c r="N1776" i="1"/>
  <c r="M1776" i="1"/>
  <c r="M218" i="1"/>
  <c r="N218" i="1"/>
  <c r="M2968" i="1"/>
  <c r="N2968" i="1"/>
  <c r="N766" i="1"/>
  <c r="M766" i="1"/>
  <c r="N1770" i="1"/>
  <c r="M1770" i="1"/>
  <c r="N2869" i="1"/>
  <c r="M2869" i="1"/>
  <c r="N2205" i="1"/>
  <c r="M2205" i="1"/>
  <c r="M1726" i="1"/>
  <c r="N1726" i="1"/>
  <c r="M3746" i="1"/>
  <c r="N3746" i="1"/>
  <c r="N3785" i="1"/>
  <c r="M3785" i="1"/>
  <c r="M3547" i="1"/>
  <c r="N3547" i="1"/>
  <c r="N135" i="1"/>
  <c r="M135" i="1"/>
  <c r="M3514" i="1"/>
  <c r="N3514" i="1"/>
  <c r="N2240" i="1"/>
  <c r="M2240" i="1"/>
  <c r="N4498" i="1"/>
  <c r="M4498" i="1"/>
  <c r="M2307" i="1"/>
  <c r="N2307" i="1"/>
  <c r="M1311" i="1"/>
  <c r="N1311" i="1"/>
  <c r="M3889" i="1"/>
  <c r="N3889" i="1"/>
  <c r="M3032" i="1"/>
  <c r="N3032" i="1"/>
  <c r="M1476" i="1"/>
  <c r="N1476" i="1"/>
  <c r="N110" i="1"/>
  <c r="M110" i="1"/>
  <c r="M2905" i="1"/>
  <c r="N2905" i="1"/>
  <c r="N1577" i="1"/>
  <c r="M1577" i="1"/>
  <c r="M2451" i="1"/>
  <c r="N2451" i="1"/>
  <c r="M2057" i="1"/>
  <c r="N2057" i="1"/>
  <c r="N3053" i="1"/>
  <c r="M3053" i="1"/>
  <c r="M3189" i="1"/>
  <c r="N3189" i="1"/>
  <c r="M2709" i="1"/>
  <c r="N2709" i="1"/>
  <c r="M2112" i="1"/>
  <c r="N2112" i="1"/>
  <c r="N248" i="1"/>
  <c r="M248" i="1"/>
  <c r="N1001" i="1"/>
  <c r="M1001" i="1"/>
  <c r="N3745" i="1"/>
  <c r="M3745" i="1"/>
  <c r="N3072" i="1"/>
  <c r="M3072" i="1"/>
  <c r="N4534" i="1"/>
  <c r="M4534" i="1"/>
  <c r="M2593" i="1"/>
  <c r="N2593" i="1"/>
  <c r="N4230" i="1"/>
  <c r="M4230" i="1"/>
  <c r="M4522" i="1"/>
  <c r="N4522" i="1"/>
  <c r="N3679" i="1"/>
  <c r="M3679" i="1"/>
  <c r="M383" i="1"/>
  <c r="N383" i="1"/>
  <c r="M2113" i="1"/>
  <c r="N2113" i="1"/>
  <c r="N2816" i="1"/>
  <c r="M2816" i="1"/>
  <c r="N1005" i="1"/>
  <c r="M1005" i="1"/>
  <c r="M1165" i="1"/>
  <c r="N1165" i="1"/>
  <c r="M1581" i="1"/>
  <c r="N1581" i="1"/>
  <c r="N12" i="1"/>
  <c r="M12" i="1"/>
  <c r="M1175" i="1"/>
  <c r="N1175" i="1"/>
  <c r="M274" i="1"/>
  <c r="N274" i="1"/>
  <c r="M3460" i="1"/>
  <c r="N3460" i="1"/>
  <c r="N1533" i="1"/>
  <c r="M1533" i="1"/>
  <c r="M4286" i="1"/>
  <c r="N4286" i="1"/>
  <c r="M1767" i="1"/>
  <c r="N1767" i="1"/>
  <c r="N4" i="1"/>
  <c r="M4" i="1"/>
  <c r="N2846" i="1"/>
  <c r="M2846" i="1"/>
  <c r="N4221" i="1"/>
  <c r="M4221" i="1"/>
  <c r="N731" i="1"/>
  <c r="M731" i="1"/>
  <c r="M719" i="1"/>
  <c r="N719" i="1"/>
  <c r="M1976" i="1"/>
  <c r="N1976" i="1"/>
  <c r="M3802" i="1"/>
  <c r="N3802" i="1"/>
  <c r="M4110" i="1"/>
  <c r="N4110" i="1"/>
  <c r="N4022" i="1"/>
  <c r="M4022" i="1"/>
  <c r="M3015" i="1"/>
  <c r="N3015" i="1"/>
  <c r="M3155" i="1"/>
  <c r="N3155" i="1"/>
  <c r="N3316" i="1"/>
  <c r="M3316" i="1"/>
  <c r="N4097" i="1"/>
  <c r="M4097" i="1"/>
  <c r="N2774" i="1"/>
  <c r="M2774" i="1"/>
  <c r="M1339" i="1"/>
  <c r="N1339" i="1"/>
  <c r="N1761" i="1"/>
  <c r="M1761" i="1"/>
  <c r="N3056" i="1"/>
  <c r="M3056" i="1"/>
  <c r="M2220" i="1"/>
  <c r="N2220" i="1"/>
  <c r="N3733" i="1"/>
  <c r="M3733" i="1"/>
  <c r="N4217" i="1"/>
  <c r="M4217" i="1"/>
  <c r="M2376" i="1"/>
  <c r="N2376" i="1"/>
  <c r="M118" i="1"/>
  <c r="N118" i="1"/>
  <c r="N2472" i="1"/>
  <c r="M2472" i="1"/>
  <c r="M4091" i="1"/>
  <c r="N4091" i="1"/>
  <c r="M1931" i="1"/>
  <c r="N1931" i="1"/>
  <c r="M347" i="1"/>
  <c r="N347" i="1"/>
  <c r="M827" i="1"/>
  <c r="N827" i="1"/>
  <c r="N1458" i="1"/>
  <c r="M1458" i="1"/>
  <c r="M3321" i="1"/>
  <c r="N3321" i="1"/>
  <c r="N1351" i="1"/>
  <c r="M1351" i="1"/>
  <c r="M1055" i="1"/>
  <c r="N1055" i="1"/>
  <c r="M2853" i="1"/>
  <c r="N2853" i="1"/>
  <c r="N2686" i="1"/>
  <c r="M2686" i="1"/>
  <c r="M3968" i="1"/>
  <c r="N3968" i="1"/>
  <c r="N785" i="1"/>
  <c r="M785" i="1"/>
  <c r="N1777" i="1"/>
  <c r="M1777" i="1"/>
  <c r="M4416" i="1"/>
  <c r="N4416" i="1"/>
  <c r="N843" i="1"/>
  <c r="M843" i="1"/>
  <c r="M1782" i="1"/>
  <c r="N1782" i="1"/>
  <c r="M2958" i="1"/>
  <c r="N2958" i="1"/>
  <c r="N4394" i="1"/>
  <c r="M4394" i="1"/>
  <c r="N73" i="1"/>
  <c r="M73" i="1"/>
  <c r="N2374" i="1"/>
  <c r="M2374" i="1"/>
  <c r="M505" i="1"/>
  <c r="N505" i="1"/>
  <c r="M549" i="1"/>
  <c r="N549" i="1"/>
  <c r="N2195" i="1"/>
  <c r="M2195" i="1"/>
  <c r="N3944" i="1"/>
  <c r="M3944" i="1"/>
  <c r="M2333" i="1"/>
  <c r="N2333" i="1"/>
  <c r="M4035" i="1"/>
  <c r="N4035" i="1"/>
  <c r="M941" i="1"/>
  <c r="N941" i="1"/>
  <c r="M168" i="1"/>
  <c r="N168" i="1"/>
  <c r="M2384" i="1"/>
  <c r="N2384" i="1"/>
  <c r="N1452" i="1"/>
  <c r="M1452" i="1"/>
  <c r="M4405" i="1"/>
  <c r="N4405" i="1"/>
  <c r="N4466" i="1"/>
  <c r="M4466" i="1"/>
  <c r="M4176" i="1"/>
  <c r="N4176" i="1"/>
  <c r="N3428" i="1"/>
  <c r="M3428" i="1"/>
  <c r="M1484" i="1"/>
  <c r="N1484" i="1"/>
  <c r="N958" i="1"/>
  <c r="M958" i="1"/>
  <c r="N397" i="1"/>
  <c r="M397" i="1"/>
  <c r="M3686" i="1"/>
  <c r="N3686" i="1"/>
  <c r="N886" i="1"/>
  <c r="M886" i="1"/>
  <c r="M2804" i="1"/>
  <c r="N2804" i="1"/>
  <c r="N4056" i="1"/>
  <c r="M4056" i="1"/>
  <c r="M4084" i="1"/>
  <c r="N4084" i="1"/>
  <c r="N2495" i="1"/>
  <c r="M2495" i="1"/>
  <c r="M2023" i="1"/>
  <c r="N2023" i="1"/>
  <c r="M334" i="1"/>
  <c r="N334" i="1"/>
  <c r="N3447" i="1"/>
  <c r="M3447" i="1"/>
  <c r="N3051" i="1"/>
  <c r="M3051" i="1"/>
  <c r="N2675" i="1"/>
  <c r="M2675" i="1"/>
  <c r="N2701" i="1"/>
  <c r="M2701" i="1"/>
  <c r="N3998" i="1"/>
  <c r="M3998" i="1"/>
  <c r="M2550" i="1"/>
  <c r="N2550" i="1"/>
  <c r="N486" i="1"/>
  <c r="M486" i="1"/>
  <c r="N2716" i="1"/>
  <c r="M2716" i="1"/>
  <c r="M1552" i="1"/>
  <c r="N1552" i="1"/>
  <c r="M2090" i="1"/>
  <c r="N2090" i="1"/>
  <c r="N4184" i="1"/>
  <c r="M4184" i="1"/>
  <c r="M1816" i="1"/>
  <c r="N1816" i="1"/>
  <c r="M4017" i="1"/>
  <c r="N4017" i="1"/>
  <c r="M3022" i="1"/>
  <c r="N3022" i="1"/>
  <c r="M1746" i="1"/>
  <c r="N1746" i="1"/>
  <c r="N3389" i="1"/>
  <c r="M3389" i="1"/>
  <c r="N1405" i="1"/>
  <c r="M1405" i="1"/>
  <c r="M1043" i="1"/>
  <c r="N1043" i="1"/>
  <c r="M628" i="1"/>
  <c r="N628" i="1"/>
  <c r="N3341" i="1"/>
  <c r="M3341" i="1"/>
  <c r="N3058" i="1"/>
  <c r="M3058" i="1"/>
  <c r="N1204" i="1"/>
  <c r="M1204" i="1"/>
  <c r="N2314" i="1"/>
  <c r="M2314" i="1"/>
  <c r="N182" i="1"/>
  <c r="M182" i="1"/>
  <c r="N2659" i="1"/>
  <c r="M2659" i="1"/>
  <c r="N2577" i="1"/>
  <c r="M2577" i="1"/>
  <c r="N3478" i="1"/>
  <c r="M3478" i="1"/>
  <c r="N2995" i="1"/>
  <c r="M2995" i="1"/>
  <c r="M1666" i="1"/>
  <c r="N1666" i="1"/>
  <c r="N2077" i="1"/>
  <c r="M2077" i="1"/>
  <c r="M2344" i="1"/>
  <c r="N2344" i="1"/>
  <c r="N3725" i="1"/>
  <c r="M3725" i="1"/>
  <c r="N773" i="1"/>
  <c r="M773" i="1"/>
  <c r="M2432" i="1"/>
  <c r="N2432" i="1"/>
  <c r="M326" i="1"/>
  <c r="N326" i="1"/>
  <c r="N3371" i="1"/>
  <c r="M3371" i="1"/>
  <c r="N4397" i="1"/>
  <c r="M4397" i="1"/>
  <c r="N569" i="1"/>
  <c r="M569" i="1"/>
  <c r="M1692" i="1"/>
  <c r="N1692" i="1"/>
  <c r="M2402" i="1"/>
  <c r="N2402" i="1"/>
  <c r="M2766" i="1"/>
  <c r="N2766" i="1"/>
  <c r="M1703" i="1"/>
  <c r="N1703" i="1"/>
  <c r="M710" i="1"/>
  <c r="N710" i="1"/>
  <c r="N4213" i="1"/>
  <c r="M4213" i="1"/>
  <c r="M1919" i="1"/>
  <c r="N1919" i="1"/>
  <c r="M1981" i="1"/>
  <c r="N1981" i="1"/>
  <c r="N1762" i="1"/>
  <c r="M1762" i="1"/>
  <c r="N1080" i="1"/>
  <c r="M1080" i="1"/>
  <c r="N3356" i="1"/>
  <c r="M3356" i="1"/>
  <c r="M3338" i="1"/>
  <c r="N3338" i="1"/>
  <c r="M2548" i="1"/>
  <c r="N2548" i="1"/>
  <c r="N4485" i="1"/>
  <c r="M4485" i="1"/>
  <c r="M2395" i="1"/>
  <c r="N2395" i="1"/>
  <c r="N694" i="1"/>
  <c r="M694" i="1"/>
  <c r="M3641" i="1"/>
  <c r="N3641" i="1"/>
  <c r="N919" i="1"/>
  <c r="M919" i="1"/>
  <c r="M2726" i="1"/>
  <c r="N2726" i="1"/>
  <c r="M1188" i="1"/>
  <c r="N1188" i="1"/>
  <c r="M3813" i="1"/>
  <c r="N3813" i="1"/>
  <c r="N1441" i="1"/>
  <c r="M1441" i="1"/>
  <c r="M1081" i="1"/>
  <c r="N1081" i="1"/>
  <c r="N4046" i="1"/>
  <c r="M4046" i="1"/>
  <c r="N3835" i="1"/>
  <c r="M3835" i="1"/>
  <c r="M362" i="1"/>
  <c r="N362" i="1"/>
  <c r="M222" i="1"/>
  <c r="N222" i="1"/>
  <c r="N2633" i="1"/>
  <c r="M2633" i="1"/>
  <c r="N302" i="1"/>
  <c r="M302" i="1"/>
  <c r="M4041" i="1"/>
  <c r="N4041" i="1"/>
  <c r="N4553" i="1"/>
  <c r="M4553" i="1"/>
  <c r="M487" i="1"/>
  <c r="N487" i="1"/>
  <c r="M689" i="1"/>
  <c r="N689" i="1"/>
  <c r="N4457" i="1"/>
  <c r="M4457" i="1"/>
  <c r="M2277" i="1"/>
  <c r="N2277" i="1"/>
  <c r="M3008" i="1"/>
  <c r="N3008" i="1"/>
  <c r="N3783" i="1"/>
  <c r="M3783" i="1"/>
  <c r="N2281" i="1"/>
  <c r="M2281" i="1"/>
  <c r="M530" i="1"/>
  <c r="N530" i="1"/>
  <c r="N985" i="1"/>
  <c r="M985" i="1"/>
  <c r="N114" i="1"/>
  <c r="M114" i="1"/>
  <c r="M4388" i="1"/>
  <c r="N4388" i="1"/>
  <c r="N440" i="1"/>
  <c r="M440" i="1"/>
  <c r="N2822" i="1"/>
  <c r="M2822" i="1"/>
  <c r="M4342" i="1"/>
  <c r="N4342" i="1"/>
  <c r="M3863" i="1"/>
  <c r="N3863" i="1"/>
  <c r="N3216" i="1"/>
  <c r="M3216" i="1"/>
  <c r="M1600" i="1"/>
  <c r="N1600" i="1"/>
  <c r="N2497" i="1"/>
  <c r="M2497" i="1"/>
  <c r="M2599" i="1"/>
  <c r="N2599" i="1"/>
  <c r="M4125" i="1"/>
  <c r="N4125" i="1"/>
  <c r="M1729" i="1"/>
  <c r="N1729" i="1"/>
  <c r="M3556" i="1"/>
  <c r="N3556" i="1"/>
  <c r="N4562" i="1"/>
  <c r="M4562" i="1"/>
  <c r="N1321" i="1"/>
  <c r="M1321" i="1"/>
  <c r="M4025" i="1"/>
  <c r="N4025" i="1"/>
  <c r="M2552" i="1"/>
  <c r="N2552" i="1"/>
  <c r="M1425" i="1"/>
  <c r="N1425" i="1"/>
  <c r="M1157" i="1"/>
  <c r="N1157" i="1"/>
  <c r="M521" i="1"/>
  <c r="N521" i="1"/>
  <c r="N2009" i="1"/>
  <c r="M2009" i="1"/>
  <c r="N130" i="1"/>
  <c r="M130" i="1"/>
  <c r="M1323" i="1"/>
  <c r="N1323" i="1"/>
  <c r="N3990" i="1"/>
  <c r="M3990" i="1"/>
  <c r="M2284" i="1"/>
  <c r="N2284" i="1"/>
  <c r="N2776" i="1"/>
  <c r="M2776" i="1"/>
  <c r="M936" i="1"/>
  <c r="N936" i="1"/>
  <c r="N2673" i="1"/>
  <c r="M2673" i="1"/>
  <c r="M2575" i="1"/>
  <c r="N2575" i="1"/>
  <c r="M2132" i="1"/>
  <c r="N2132" i="1"/>
  <c r="M4560" i="1"/>
  <c r="N4560" i="1"/>
  <c r="N2350" i="1"/>
  <c r="M2350" i="1"/>
  <c r="M1580" i="1"/>
  <c r="N1580" i="1"/>
  <c r="M747" i="1"/>
  <c r="N747" i="1"/>
  <c r="M4544" i="1"/>
  <c r="N4544" i="1"/>
  <c r="M3318" i="1"/>
  <c r="N3318" i="1"/>
  <c r="M1615" i="1"/>
  <c r="N1615" i="1"/>
  <c r="N1261" i="1"/>
  <c r="M1261" i="1"/>
  <c r="N4503" i="1"/>
  <c r="M4503" i="1"/>
  <c r="N1642" i="1"/>
  <c r="M1642" i="1"/>
  <c r="N758" i="1"/>
  <c r="M758" i="1"/>
  <c r="M1057" i="1"/>
  <c r="N1057" i="1"/>
  <c r="M3139" i="1"/>
  <c r="N3139" i="1"/>
  <c r="M2974" i="1"/>
  <c r="N2974" i="1"/>
  <c r="N3728" i="1"/>
  <c r="M3728" i="1"/>
  <c r="M3820" i="1"/>
  <c r="N3820" i="1"/>
  <c r="N3352" i="1"/>
  <c r="M3352" i="1"/>
  <c r="M2295" i="1"/>
  <c r="N2295" i="1"/>
  <c r="N677" i="1"/>
  <c r="M677" i="1"/>
  <c r="M1556" i="1"/>
  <c r="N1556" i="1"/>
  <c r="M2107" i="1"/>
  <c r="N2107" i="1"/>
  <c r="M2211" i="1"/>
  <c r="N2211" i="1"/>
  <c r="N927" i="1"/>
  <c r="M927" i="1"/>
  <c r="M1575" i="1"/>
  <c r="N1575" i="1"/>
  <c r="M3964" i="1"/>
  <c r="N3964" i="1"/>
  <c r="N225" i="1"/>
  <c r="M225" i="1"/>
  <c r="N518" i="1"/>
  <c r="M518" i="1"/>
  <c r="N443" i="1"/>
  <c r="M443" i="1"/>
  <c r="N2017" i="1"/>
  <c r="M2017" i="1"/>
  <c r="N2055" i="1"/>
  <c r="M2055" i="1"/>
  <c r="M138" i="1"/>
  <c r="N138" i="1"/>
  <c r="M3415" i="1"/>
  <c r="N3415" i="1"/>
  <c r="N4159" i="1"/>
  <c r="M4159" i="1"/>
  <c r="M4333" i="1"/>
  <c r="N4333" i="1"/>
  <c r="M952" i="1"/>
  <c r="N952" i="1"/>
  <c r="M1333" i="1"/>
  <c r="N1333" i="1"/>
  <c r="M4516" i="1"/>
  <c r="N4516" i="1"/>
  <c r="M1336" i="1"/>
  <c r="N1336" i="1"/>
  <c r="M4511" i="1"/>
  <c r="N4511" i="1"/>
  <c r="M2151" i="1"/>
  <c r="N2151" i="1"/>
  <c r="M4433" i="1"/>
  <c r="N4433" i="1"/>
  <c r="N2918" i="1"/>
  <c r="M2918" i="1"/>
  <c r="N2768" i="1"/>
  <c r="M2768" i="1"/>
  <c r="M1163" i="1"/>
  <c r="N1163" i="1"/>
  <c r="N343" i="1"/>
  <c r="M343" i="1"/>
  <c r="M858" i="1"/>
  <c r="N858" i="1"/>
  <c r="M512" i="1"/>
  <c r="N512" i="1"/>
  <c r="M1650" i="1"/>
  <c r="N1650" i="1"/>
  <c r="M2861" i="1"/>
  <c r="N2861" i="1"/>
  <c r="N4412" i="1"/>
  <c r="M4412" i="1"/>
  <c r="N1832" i="1"/>
  <c r="M1832" i="1"/>
  <c r="N3111" i="1"/>
  <c r="M3111" i="1"/>
  <c r="N151" i="1"/>
  <c r="M151" i="1"/>
  <c r="N2458" i="1"/>
  <c r="M2458" i="1"/>
  <c r="M3948" i="1"/>
  <c r="N3948" i="1"/>
  <c r="N1214" i="1"/>
  <c r="M1214" i="1"/>
  <c r="M4083" i="1"/>
  <c r="N4083" i="1"/>
  <c r="M3290" i="1"/>
  <c r="N3290" i="1"/>
  <c r="M2159" i="1"/>
  <c r="N2159" i="1"/>
  <c r="N2732" i="1"/>
  <c r="M2732" i="1"/>
  <c r="N3345" i="1"/>
  <c r="M3345" i="1"/>
  <c r="N647" i="1"/>
  <c r="M647" i="1"/>
  <c r="M4210" i="1"/>
  <c r="N4210" i="1"/>
  <c r="M3200" i="1"/>
  <c r="N3200" i="1"/>
  <c r="N2040" i="1"/>
  <c r="M2040" i="1"/>
  <c r="M778" i="1"/>
  <c r="N778" i="1"/>
  <c r="M2018" i="1"/>
  <c r="N2018" i="1"/>
  <c r="M1296" i="1"/>
  <c r="N1296" i="1"/>
  <c r="N4311" i="1"/>
  <c r="M4311" i="1"/>
  <c r="N1368" i="1"/>
  <c r="M1368" i="1"/>
  <c r="N1071" i="1"/>
  <c r="M1071" i="1"/>
  <c r="M729" i="1"/>
  <c r="N729" i="1"/>
  <c r="M2249" i="1"/>
  <c r="N2249" i="1"/>
  <c r="N4048" i="1"/>
  <c r="M4048" i="1"/>
  <c r="N4546" i="1"/>
  <c r="M4546" i="1"/>
  <c r="N983" i="1"/>
  <c r="M983" i="1"/>
  <c r="N4418" i="1"/>
  <c r="M4418" i="1"/>
  <c r="N1810" i="1"/>
  <c r="M1810" i="1"/>
  <c r="N439" i="1"/>
  <c r="M439" i="1"/>
  <c r="N4379" i="1"/>
  <c r="M4379" i="1"/>
  <c r="M4148" i="1"/>
  <c r="N4148" i="1"/>
  <c r="M4473" i="1"/>
  <c r="N4473" i="1"/>
  <c r="M3795" i="1"/>
  <c r="N3795" i="1"/>
  <c r="N175" i="1"/>
  <c r="M175" i="1"/>
  <c r="M1002" i="1"/>
  <c r="N1002" i="1"/>
  <c r="M2970" i="1"/>
  <c r="N2970" i="1"/>
  <c r="M519" i="1"/>
  <c r="N519" i="1"/>
  <c r="M3237" i="1"/>
  <c r="N3237" i="1"/>
  <c r="N2005" i="1"/>
  <c r="M2005" i="1"/>
  <c r="N916" i="1"/>
  <c r="M916" i="1"/>
  <c r="N3499" i="1"/>
  <c r="M3499" i="1"/>
  <c r="N2010" i="1"/>
  <c r="M2010" i="1"/>
  <c r="M640" i="1"/>
  <c r="N640" i="1"/>
  <c r="N1352" i="1"/>
  <c r="M1352" i="1"/>
  <c r="N4367" i="1"/>
  <c r="M4367" i="1"/>
  <c r="M3925" i="1"/>
  <c r="N3925" i="1"/>
  <c r="M2252" i="1"/>
  <c r="N2252" i="1"/>
  <c r="M329" i="1"/>
  <c r="N329" i="1"/>
  <c r="N611" i="1"/>
  <c r="M611" i="1"/>
  <c r="N1815" i="1"/>
  <c r="M1815" i="1"/>
  <c r="M1855" i="1"/>
  <c r="N1855" i="1"/>
  <c r="M1059" i="1"/>
  <c r="N1059" i="1"/>
  <c r="M4462" i="1"/>
  <c r="N4462" i="1"/>
  <c r="M1317" i="1"/>
  <c r="N1317" i="1"/>
  <c r="M2460" i="1"/>
  <c r="N2460" i="1"/>
  <c r="N4295" i="1"/>
  <c r="M4295" i="1"/>
  <c r="M813" i="1"/>
  <c r="N813" i="1"/>
  <c r="N2462" i="1"/>
  <c r="M2462" i="1"/>
  <c r="M4499" i="1"/>
  <c r="N4499" i="1"/>
  <c r="M724" i="1"/>
  <c r="N724" i="1"/>
  <c r="N692" i="1"/>
  <c r="M692" i="1"/>
  <c r="N3710" i="1"/>
  <c r="M3710" i="1"/>
  <c r="M272" i="1"/>
  <c r="N272" i="1"/>
  <c r="N2981" i="1"/>
  <c r="M2981" i="1"/>
  <c r="N3193" i="1"/>
  <c r="M3193" i="1"/>
  <c r="M3629" i="1"/>
  <c r="N3629" i="1"/>
  <c r="N3064" i="1"/>
  <c r="M3064" i="1"/>
  <c r="M1265" i="1"/>
  <c r="N1265" i="1"/>
  <c r="M1246" i="1"/>
  <c r="N1246" i="1"/>
  <c r="N3073" i="1"/>
  <c r="M3073" i="1"/>
  <c r="N2226" i="1"/>
  <c r="M2226" i="1"/>
  <c r="N300" i="1"/>
  <c r="M300" i="1"/>
  <c r="N4573" i="1"/>
  <c r="M4573" i="1"/>
  <c r="M2365" i="1"/>
  <c r="N2365" i="1"/>
  <c r="M2773" i="1"/>
  <c r="N2773" i="1"/>
  <c r="N2584" i="1"/>
  <c r="M2584" i="1"/>
  <c r="N15" i="1"/>
  <c r="M15" i="1"/>
  <c r="M2688" i="1"/>
  <c r="N2688" i="1"/>
  <c r="M4539" i="1"/>
  <c r="N4539" i="1"/>
  <c r="M2236" i="1"/>
  <c r="N2236" i="1"/>
  <c r="M1512" i="1"/>
  <c r="N1512" i="1"/>
  <c r="M4006" i="1"/>
  <c r="N4006" i="1"/>
  <c r="N2420" i="1"/>
  <c r="M2420" i="1"/>
  <c r="N1281" i="1"/>
  <c r="M1281" i="1"/>
  <c r="N918" i="1"/>
  <c r="M918" i="1"/>
  <c r="M1674" i="1"/>
  <c r="N1674" i="1"/>
  <c r="N1667" i="1"/>
  <c r="M1667" i="1"/>
  <c r="N307" i="1"/>
  <c r="M307" i="1"/>
  <c r="M3443" i="1"/>
  <c r="N3443" i="1"/>
  <c r="M3026" i="1"/>
  <c r="N3026" i="1"/>
  <c r="N3233" i="1"/>
  <c r="M3233" i="1"/>
  <c r="N866" i="1"/>
  <c r="M866" i="1"/>
  <c r="M2972" i="1"/>
  <c r="N2972" i="1"/>
  <c r="M2802" i="1"/>
  <c r="N2802" i="1"/>
  <c r="N2058" i="1"/>
  <c r="M2058" i="1"/>
  <c r="M1282" i="1"/>
  <c r="N1282" i="1"/>
  <c r="N2322" i="1"/>
  <c r="M2322" i="1"/>
  <c r="N3622" i="1"/>
  <c r="M3622" i="1"/>
  <c r="M2984" i="1"/>
  <c r="N2984" i="1"/>
  <c r="M2445" i="1"/>
  <c r="N2445" i="1"/>
  <c r="M2871" i="1"/>
  <c r="N2871" i="1"/>
  <c r="N2194" i="1"/>
  <c r="M2194" i="1"/>
  <c r="M1027" i="1"/>
  <c r="N1027" i="1"/>
  <c r="M4172" i="1"/>
  <c r="N4172" i="1"/>
  <c r="M547" i="1"/>
  <c r="N547" i="1"/>
  <c r="N4452" i="1"/>
  <c r="M4452" i="1"/>
  <c r="N1093" i="1"/>
  <c r="M1093" i="1"/>
  <c r="N1008" i="1"/>
  <c r="M1008" i="1"/>
  <c r="M3129" i="1"/>
  <c r="N3129" i="1"/>
  <c r="N4078" i="1"/>
  <c r="M4078" i="1"/>
  <c r="N686" i="1"/>
  <c r="M686" i="1"/>
  <c r="N3924" i="1"/>
  <c r="M3924" i="1"/>
  <c r="N354" i="1"/>
  <c r="M354" i="1"/>
  <c r="M3132" i="1"/>
  <c r="N3132" i="1"/>
  <c r="M342" i="1"/>
  <c r="N342" i="1"/>
  <c r="M2600" i="1"/>
  <c r="N2600" i="1"/>
  <c r="N2820" i="1"/>
  <c r="M2820" i="1"/>
  <c r="N4079" i="1"/>
  <c r="M4079" i="1"/>
  <c r="N2188" i="1"/>
  <c r="M2188" i="1"/>
  <c r="N3168" i="1"/>
  <c r="M3168" i="1"/>
  <c r="N1412" i="1"/>
  <c r="M1412" i="1"/>
  <c r="M2609" i="1"/>
  <c r="N2609" i="1"/>
  <c r="M1366" i="1"/>
  <c r="N1366" i="1"/>
  <c r="N327" i="1"/>
  <c r="M327" i="1"/>
  <c r="M1063" i="1"/>
  <c r="N1063" i="1"/>
  <c r="M1247" i="1"/>
  <c r="N1247" i="1"/>
  <c r="M3409" i="1"/>
  <c r="N3409" i="1"/>
  <c r="N278" i="1"/>
  <c r="M278" i="1"/>
  <c r="M1489" i="1"/>
  <c r="N1489" i="1"/>
  <c r="M2742" i="1"/>
  <c r="N2742" i="1"/>
  <c r="M2904" i="1"/>
  <c r="N2904" i="1"/>
  <c r="N2196" i="1"/>
  <c r="M2196" i="1"/>
  <c r="N3589" i="1"/>
  <c r="M3589" i="1"/>
  <c r="N1694" i="1"/>
  <c r="M1694" i="1"/>
  <c r="M4565" i="1"/>
  <c r="N4565" i="1"/>
  <c r="N2902" i="1"/>
  <c r="M2902" i="1"/>
  <c r="N1779" i="1"/>
  <c r="M1779" i="1"/>
  <c r="N855" i="1"/>
  <c r="M855" i="1"/>
  <c r="N3664" i="1"/>
  <c r="M3664" i="1"/>
  <c r="N146" i="1"/>
  <c r="M146" i="1"/>
  <c r="M2028" i="1"/>
  <c r="N2028" i="1"/>
  <c r="M1685" i="1"/>
  <c r="N1685" i="1"/>
  <c r="M875" i="1"/>
  <c r="N875" i="1"/>
  <c r="M2678" i="1"/>
  <c r="N2678" i="1"/>
  <c r="N1997" i="1"/>
  <c r="M1997" i="1"/>
  <c r="N3859" i="1"/>
  <c r="M3859" i="1"/>
  <c r="N663" i="1"/>
  <c r="M663" i="1"/>
  <c r="M1345" i="1"/>
  <c r="N1345" i="1"/>
  <c r="N3965" i="1"/>
  <c r="M3965" i="1"/>
  <c r="M2779" i="1"/>
  <c r="N2779" i="1"/>
  <c r="M3364" i="1"/>
  <c r="N3364" i="1"/>
  <c r="N422" i="1"/>
  <c r="M422" i="1"/>
  <c r="N1437" i="1"/>
  <c r="M1437" i="1"/>
  <c r="M992" i="1"/>
  <c r="N992" i="1"/>
  <c r="N3784" i="1"/>
  <c r="M3784" i="1"/>
  <c r="M4353" i="1"/>
  <c r="N4353" i="1"/>
  <c r="M3275" i="1"/>
  <c r="N3275" i="1"/>
  <c r="M1237" i="1"/>
  <c r="N1237" i="1"/>
  <c r="M1704" i="1"/>
  <c r="N1704" i="1"/>
  <c r="N2560" i="1"/>
  <c r="M2560" i="1"/>
  <c r="M3374" i="1"/>
  <c r="N3374" i="1"/>
  <c r="N3363" i="1"/>
  <c r="M3363" i="1"/>
  <c r="M4020" i="1"/>
  <c r="N4020" i="1"/>
  <c r="N4484" i="1"/>
  <c r="M4484" i="1"/>
  <c r="M3758" i="1"/>
  <c r="N3758" i="1"/>
  <c r="M2484" i="1"/>
  <c r="N2484" i="1"/>
  <c r="M4263" i="1"/>
  <c r="N4263" i="1"/>
  <c r="M2258" i="1"/>
  <c r="N2258" i="1"/>
  <c r="N450" i="1"/>
  <c r="M450" i="1"/>
  <c r="N3516" i="1"/>
  <c r="M3516" i="1"/>
  <c r="N1429" i="1"/>
  <c r="M1429" i="1"/>
  <c r="N4358" i="1"/>
  <c r="M4358" i="1"/>
  <c r="N796" i="1"/>
  <c r="M796" i="1"/>
  <c r="N590" i="1"/>
  <c r="M590" i="1"/>
  <c r="N1993" i="1"/>
  <c r="M1993" i="1"/>
  <c r="M1483" i="1"/>
  <c r="N1483" i="1"/>
  <c r="M1875" i="1"/>
  <c r="N1875" i="1"/>
  <c r="M987" i="1"/>
  <c r="N987" i="1"/>
  <c r="N3905" i="1"/>
  <c r="M3905" i="1"/>
  <c r="N4276" i="1"/>
  <c r="M4276" i="1"/>
  <c r="M2338" i="1"/>
  <c r="N2338" i="1"/>
  <c r="M2366" i="1"/>
  <c r="N2366" i="1"/>
  <c r="N572" i="1"/>
  <c r="M572" i="1"/>
  <c r="N2917" i="1"/>
  <c r="M2917" i="1"/>
  <c r="M89" i="1"/>
  <c r="N89" i="1"/>
  <c r="M1626" i="1"/>
  <c r="N1626" i="1"/>
  <c r="N2114" i="1"/>
  <c r="M2114" i="1"/>
  <c r="N172" i="1"/>
  <c r="M172" i="1"/>
  <c r="N3493" i="1"/>
  <c r="M3493" i="1"/>
  <c r="N4253" i="1"/>
  <c r="M4253" i="1"/>
  <c r="N4525" i="1"/>
  <c r="M4525" i="1"/>
  <c r="N2772" i="1"/>
  <c r="M2772" i="1"/>
  <c r="N4496" i="1"/>
  <c r="M4496" i="1"/>
  <c r="N2435" i="1"/>
  <c r="M2435" i="1"/>
  <c r="M2818" i="1"/>
  <c r="N2818" i="1"/>
  <c r="M3027" i="1"/>
  <c r="N3027" i="1"/>
  <c r="N4454" i="1"/>
  <c r="M4454" i="1"/>
  <c r="N3441" i="1"/>
  <c r="M3441" i="1"/>
  <c r="M3677" i="1"/>
  <c r="N3677" i="1"/>
  <c r="N3536" i="1"/>
  <c r="M3536" i="1"/>
  <c r="M3723" i="1"/>
  <c r="N3723" i="1"/>
  <c r="N3416" i="1"/>
  <c r="M3416" i="1"/>
  <c r="M3653" i="1"/>
  <c r="N3653" i="1"/>
  <c r="N2962" i="1"/>
  <c r="M2962" i="1"/>
  <c r="N1544" i="1"/>
  <c r="M1544" i="1"/>
  <c r="N3467" i="1"/>
  <c r="M3467" i="1"/>
  <c r="M1225" i="1"/>
  <c r="N1225" i="1"/>
  <c r="N3613" i="1"/>
  <c r="M3613" i="1"/>
  <c r="N3161" i="1"/>
  <c r="M3161" i="1"/>
  <c r="M1042" i="1"/>
  <c r="N1042" i="1"/>
  <c r="M2941" i="1"/>
  <c r="N2941" i="1"/>
  <c r="M960" i="1"/>
  <c r="N960" i="1"/>
  <c r="N1995" i="1"/>
  <c r="M1995" i="1"/>
  <c r="N3909" i="1"/>
  <c r="M3909" i="1"/>
  <c r="M3050" i="1"/>
  <c r="N3050" i="1"/>
  <c r="M585" i="1"/>
  <c r="N585" i="1"/>
  <c r="N1803" i="1"/>
  <c r="M1803" i="1"/>
  <c r="M690" i="1"/>
  <c r="N690" i="1"/>
  <c r="M111" i="1"/>
  <c r="N111" i="1"/>
  <c r="N712" i="1"/>
  <c r="M712" i="1"/>
  <c r="M515" i="1"/>
  <c r="N515" i="1"/>
  <c r="N3144" i="1"/>
  <c r="M3144" i="1"/>
  <c r="N2786" i="1"/>
  <c r="M2786" i="1"/>
  <c r="M4240" i="1"/>
  <c r="N4240" i="1"/>
  <c r="N550" i="1"/>
  <c r="M550" i="1"/>
  <c r="N3817" i="1"/>
  <c r="M3817" i="1"/>
  <c r="M4137" i="1"/>
  <c r="N4137" i="1"/>
  <c r="N507" i="1"/>
  <c r="M507" i="1"/>
  <c r="M3148" i="1"/>
  <c r="N3148" i="1"/>
  <c r="N1091" i="1"/>
  <c r="M1091" i="1"/>
  <c r="M2234" i="1"/>
  <c r="N2234" i="1"/>
  <c r="M4556" i="1"/>
  <c r="N4556" i="1"/>
  <c r="M1826" i="1"/>
  <c r="N1826" i="1"/>
  <c r="N4288" i="1"/>
  <c r="M4288" i="1"/>
  <c r="M4538" i="1"/>
  <c r="N4538" i="1"/>
  <c r="N1268" i="1"/>
  <c r="M1268" i="1"/>
  <c r="M2318" i="1"/>
  <c r="N2318" i="1"/>
  <c r="N3768" i="1"/>
  <c r="M3768" i="1"/>
  <c r="N28" i="1"/>
  <c r="M28" i="1"/>
  <c r="N2426" i="1"/>
  <c r="M2426" i="1"/>
  <c r="M1788" i="1"/>
  <c r="N1788" i="1"/>
  <c r="N287" i="1"/>
  <c r="M287" i="1"/>
  <c r="N4468" i="1"/>
  <c r="M4468" i="1"/>
  <c r="N2620" i="1"/>
  <c r="M2620" i="1"/>
  <c r="M1877" i="1"/>
  <c r="N1877" i="1"/>
  <c r="N303" i="1"/>
  <c r="M303" i="1"/>
  <c r="N3779" i="1"/>
  <c r="M3779" i="1"/>
  <c r="M1120" i="1"/>
  <c r="N1120" i="1"/>
  <c r="N3594" i="1"/>
  <c r="M3594" i="1"/>
  <c r="N3513" i="1"/>
  <c r="M3513" i="1"/>
  <c r="N3868" i="1"/>
  <c r="M3868" i="1"/>
  <c r="N3329" i="1"/>
  <c r="M3329" i="1"/>
  <c r="N1853" i="1"/>
  <c r="M1853" i="1"/>
  <c r="M2690" i="1"/>
  <c r="N2690" i="1"/>
  <c r="N3898" i="1"/>
  <c r="M3898" i="1"/>
  <c r="N96" i="1"/>
  <c r="M96" i="1"/>
  <c r="M702" i="1"/>
  <c r="N702" i="1"/>
  <c r="N2442" i="1"/>
  <c r="M2442" i="1"/>
  <c r="M215" i="1"/>
  <c r="N215" i="1"/>
  <c r="M4015" i="1"/>
  <c r="N4015" i="1"/>
  <c r="M2728" i="1"/>
  <c r="N2728" i="1"/>
  <c r="M132" i="1"/>
  <c r="N132" i="1"/>
  <c r="M1956" i="1"/>
  <c r="N1956" i="1"/>
  <c r="M2747" i="1"/>
  <c r="N2747" i="1"/>
  <c r="M3685" i="1"/>
  <c r="N3685" i="1"/>
  <c r="M2994" i="1"/>
  <c r="N2994" i="1"/>
  <c r="N4073" i="1"/>
  <c r="M4073" i="1"/>
  <c r="M2915" i="1"/>
  <c r="N2915" i="1"/>
  <c r="M2777" i="1"/>
  <c r="N2777" i="1"/>
  <c r="M437" i="1"/>
  <c r="N437" i="1"/>
  <c r="M1763" i="1"/>
  <c r="N1763" i="1"/>
  <c r="M1996" i="1"/>
  <c r="N1996" i="1"/>
  <c r="N2641" i="1"/>
  <c r="M2641" i="1"/>
  <c r="N1749" i="1"/>
  <c r="M1749" i="1"/>
  <c r="N4319" i="1"/>
  <c r="M4319" i="1"/>
  <c r="M4108" i="1"/>
  <c r="N4108" i="1"/>
  <c r="M3222" i="1"/>
  <c r="N3222" i="1"/>
  <c r="N3029" i="1"/>
  <c r="M3029" i="1"/>
  <c r="M1051" i="1"/>
  <c r="N1051" i="1"/>
  <c r="M2427" i="1"/>
  <c r="N2427" i="1"/>
  <c r="N3245" i="1"/>
  <c r="M3245" i="1"/>
  <c r="M4219" i="1"/>
  <c r="N4219" i="1"/>
  <c r="N4045" i="1"/>
  <c r="M4045" i="1"/>
  <c r="M4238" i="1"/>
  <c r="N4238" i="1"/>
  <c r="M311" i="1"/>
  <c r="N311" i="1"/>
  <c r="M4359" i="1"/>
  <c r="N4359" i="1"/>
  <c r="M331" i="1"/>
  <c r="N331" i="1"/>
  <c r="M3811" i="1"/>
  <c r="N3811" i="1"/>
  <c r="M2103" i="1"/>
  <c r="N2103" i="1"/>
  <c r="N3913" i="1"/>
  <c r="M3913" i="1"/>
  <c r="N3934" i="1"/>
  <c r="M3934" i="1"/>
  <c r="M2449" i="1"/>
  <c r="N2449" i="1"/>
  <c r="N2840" i="1"/>
  <c r="M2840" i="1"/>
  <c r="M3994" i="1"/>
  <c r="N3994" i="1"/>
  <c r="N2525" i="1"/>
  <c r="M2525" i="1"/>
  <c r="M3488" i="1"/>
  <c r="N3488" i="1"/>
  <c r="N1988" i="1"/>
  <c r="M1988" i="1"/>
  <c r="M2751" i="1"/>
  <c r="N2751" i="1"/>
  <c r="M3586" i="1"/>
  <c r="N3586" i="1"/>
  <c r="M2702" i="1"/>
  <c r="N2702" i="1"/>
  <c r="N2856" i="1"/>
  <c r="M2856" i="1"/>
  <c r="N1128" i="1"/>
  <c r="M1128" i="1"/>
  <c r="M2150" i="1"/>
  <c r="N2150" i="1"/>
  <c r="M3221" i="1"/>
  <c r="N3221" i="1"/>
  <c r="N469" i="1"/>
  <c r="M469" i="1"/>
  <c r="M413" i="1"/>
  <c r="N413" i="1"/>
  <c r="M879" i="1"/>
  <c r="N879" i="1"/>
  <c r="N1502" i="1"/>
  <c r="M1502" i="1"/>
  <c r="M3246" i="1"/>
  <c r="N3246" i="1"/>
  <c r="N4249" i="1"/>
  <c r="M4249" i="1"/>
  <c r="N4471" i="1"/>
  <c r="M4471" i="1"/>
  <c r="M516" i="1"/>
  <c r="N516" i="1"/>
  <c r="M4223" i="1"/>
  <c r="N4223" i="1"/>
  <c r="M3379" i="1"/>
  <c r="N3379" i="1"/>
  <c r="M2794" i="1"/>
  <c r="N2794" i="1"/>
  <c r="N1176" i="1"/>
  <c r="M1176" i="1"/>
  <c r="M1868" i="1"/>
  <c r="N1868" i="1"/>
  <c r="N3875" i="1"/>
  <c r="M3875" i="1"/>
  <c r="N3448" i="1"/>
  <c r="M3448" i="1"/>
  <c r="M1431" i="1"/>
  <c r="N1431" i="1"/>
  <c r="M404" i="1"/>
  <c r="N404" i="1"/>
  <c r="M1800" i="1"/>
  <c r="N1800" i="1"/>
  <c r="M3886" i="1"/>
  <c r="N3886" i="1"/>
  <c r="M2192" i="1"/>
  <c r="N2192" i="1"/>
  <c r="M2250" i="1"/>
  <c r="N2250" i="1"/>
  <c r="N2770" i="1"/>
  <c r="M2770" i="1"/>
  <c r="N3016" i="1"/>
  <c r="M3016" i="1"/>
  <c r="M1735" i="1"/>
  <c r="N1735" i="1"/>
  <c r="N3308" i="1"/>
  <c r="M3308" i="1"/>
  <c r="M1768" i="1"/>
  <c r="N1768" i="1"/>
  <c r="M1584" i="1"/>
  <c r="N1584" i="1"/>
  <c r="N1070" i="1"/>
  <c r="M1070" i="1"/>
  <c r="M3267" i="1"/>
  <c r="N3267" i="1"/>
  <c r="N3339" i="1"/>
  <c r="M3339" i="1"/>
  <c r="N1809" i="1"/>
  <c r="M1809" i="1"/>
  <c r="M2019" i="1"/>
  <c r="N2019" i="1"/>
  <c r="N1511" i="1"/>
  <c r="M1511" i="1"/>
  <c r="N2153" i="1"/>
  <c r="M2153" i="1"/>
  <c r="M316" i="1"/>
  <c r="N316" i="1"/>
  <c r="N4340" i="1"/>
  <c r="M4340" i="1"/>
  <c r="M2788" i="1"/>
  <c r="N2788" i="1"/>
  <c r="M662" i="1"/>
  <c r="N662" i="1"/>
  <c r="N4178" i="1"/>
  <c r="M4178" i="1"/>
  <c r="M2886" i="1"/>
  <c r="N2886" i="1"/>
  <c r="M4501" i="1"/>
  <c r="N4501" i="1"/>
  <c r="M3528" i="1"/>
  <c r="N3528" i="1"/>
  <c r="N363" i="1"/>
  <c r="M363" i="1"/>
  <c r="M1760" i="1"/>
  <c r="N1760" i="1"/>
  <c r="N2336" i="1"/>
  <c r="M2336" i="1"/>
  <c r="N1736" i="1"/>
  <c r="M1736" i="1"/>
  <c r="M4321" i="1"/>
  <c r="N4321" i="1"/>
  <c r="N241" i="1"/>
  <c r="M241" i="1"/>
  <c r="M1020" i="1"/>
  <c r="N1020" i="1"/>
  <c r="N4427" i="1"/>
  <c r="M4427" i="1"/>
  <c r="M2894" i="1"/>
  <c r="N2894" i="1"/>
  <c r="M1148" i="1"/>
  <c r="N1148" i="1"/>
  <c r="M2612" i="1"/>
  <c r="N2612" i="1"/>
  <c r="M864" i="1"/>
  <c r="N864" i="1"/>
  <c r="M2011" i="1"/>
  <c r="N2011" i="1"/>
  <c r="N3838" i="1"/>
  <c r="M3838" i="1"/>
  <c r="M2204" i="1"/>
  <c r="N2204" i="1"/>
  <c r="N1508" i="1"/>
  <c r="M1508" i="1"/>
  <c r="M3861" i="1"/>
  <c r="N3861" i="1"/>
  <c r="M970" i="1"/>
  <c r="N970" i="1"/>
  <c r="M3045" i="1"/>
  <c r="N3045" i="1"/>
  <c r="N2735" i="1"/>
  <c r="M2735" i="1"/>
  <c r="N921" i="1"/>
  <c r="M921" i="1"/>
  <c r="M534" i="1"/>
  <c r="N534" i="1"/>
  <c r="M420" i="1"/>
  <c r="N420" i="1"/>
  <c r="M3381" i="1"/>
  <c r="N3381" i="1"/>
  <c r="N1328" i="1"/>
  <c r="M1328" i="1"/>
  <c r="N4037" i="1"/>
  <c r="M4037" i="1"/>
  <c r="N2135" i="1"/>
  <c r="M2135" i="1"/>
  <c r="N3420" i="1"/>
  <c r="M3420" i="1"/>
  <c r="N1884" i="1"/>
  <c r="M1884" i="1"/>
  <c r="M4165" i="1"/>
  <c r="N4165" i="1"/>
  <c r="N755" i="1"/>
  <c r="M755" i="1"/>
  <c r="M4300" i="1"/>
  <c r="N4300" i="1"/>
  <c r="N181" i="1"/>
  <c r="M181" i="1"/>
  <c r="M2404" i="1"/>
  <c r="N2404" i="1"/>
  <c r="N1630" i="1"/>
  <c r="M1630" i="1"/>
  <c r="M1338" i="1"/>
  <c r="N1338" i="1"/>
  <c r="M2573" i="1"/>
  <c r="N2573" i="1"/>
  <c r="M4033" i="1"/>
  <c r="N4033" i="1"/>
  <c r="M1226" i="1"/>
  <c r="N1226" i="1"/>
  <c r="M4455" i="1"/>
  <c r="N4455" i="1"/>
  <c r="M4384" i="1"/>
  <c r="N4384" i="1"/>
  <c r="M4549" i="1"/>
  <c r="N4549" i="1"/>
  <c r="N2387" i="1"/>
  <c r="M2387" i="1"/>
  <c r="N2378" i="1"/>
  <c r="M2378" i="1"/>
  <c r="M3885" i="1"/>
  <c r="N3885" i="1"/>
  <c r="M415" i="1"/>
  <c r="N415" i="1"/>
  <c r="N99" i="1"/>
  <c r="M99" i="1"/>
  <c r="N179" i="1"/>
  <c r="M179" i="1"/>
  <c r="M1663" i="1"/>
  <c r="N1663" i="1"/>
  <c r="M2320" i="1"/>
  <c r="N2320" i="1"/>
  <c r="M811" i="1"/>
  <c r="N811" i="1"/>
  <c r="M1374" i="1"/>
  <c r="N1374" i="1"/>
  <c r="N2583" i="1"/>
  <c r="M2583" i="1"/>
  <c r="N517" i="1"/>
  <c r="M517" i="1"/>
  <c r="M1421" i="1"/>
  <c r="N1421" i="1"/>
  <c r="M1347" i="1"/>
  <c r="N1347" i="1"/>
  <c r="M4114" i="1"/>
  <c r="N4114" i="1"/>
  <c r="N1447" i="1"/>
  <c r="M1447" i="1"/>
  <c r="M2725" i="1"/>
  <c r="N2725" i="1"/>
  <c r="M863" i="1"/>
  <c r="N863" i="1"/>
  <c r="N481" i="1"/>
  <c r="M481" i="1"/>
  <c r="M3476" i="1"/>
  <c r="N3476" i="1"/>
  <c r="M2251" i="1"/>
  <c r="N2251" i="1"/>
  <c r="M324" i="1"/>
  <c r="N324" i="1"/>
  <c r="M1638" i="1"/>
  <c r="N1638" i="1"/>
  <c r="N2469" i="1"/>
  <c r="M2469" i="1"/>
  <c r="M1280" i="1"/>
  <c r="N1280" i="1"/>
  <c r="N3592" i="1"/>
  <c r="M3592" i="1"/>
  <c r="M256" i="1"/>
  <c r="N256" i="1"/>
  <c r="M3707" i="1"/>
  <c r="N3707" i="1"/>
  <c r="N3206" i="1"/>
  <c r="M3206" i="1"/>
  <c r="N1629" i="1"/>
  <c r="M1629" i="1"/>
  <c r="N643" i="1"/>
  <c r="M643" i="1"/>
  <c r="M1680" i="1"/>
  <c r="N1680" i="1"/>
  <c r="N937" i="1"/>
  <c r="M937" i="1"/>
  <c r="N24" i="1"/>
  <c r="M24" i="1"/>
  <c r="N3842" i="1"/>
  <c r="M3842" i="1"/>
  <c r="N4120" i="1"/>
  <c r="M4120" i="1"/>
  <c r="N3765" i="1"/>
  <c r="M3765" i="1"/>
  <c r="M2215" i="1"/>
  <c r="N2215" i="1"/>
  <c r="M1213" i="1"/>
  <c r="N1213" i="1"/>
  <c r="M279" i="1"/>
  <c r="N279" i="1"/>
  <c r="M2838" i="1"/>
  <c r="N2838" i="1"/>
  <c r="M1227" i="1"/>
  <c r="N1227" i="1"/>
  <c r="N3081" i="1"/>
  <c r="M3081" i="1"/>
  <c r="M4152" i="1"/>
  <c r="N4152" i="1"/>
  <c r="N4252" i="1"/>
  <c r="M4252" i="1"/>
  <c r="M4426" i="1"/>
  <c r="N4426" i="1"/>
  <c r="M784" i="1"/>
  <c r="N784" i="1"/>
  <c r="N1910" i="1"/>
  <c r="M1910" i="1"/>
  <c r="N1903" i="1"/>
  <c r="M1903" i="1"/>
  <c r="N3872" i="1"/>
  <c r="M3872" i="1"/>
  <c r="M1072" i="1"/>
  <c r="N1072" i="1"/>
  <c r="M1183" i="1"/>
  <c r="N1183" i="1"/>
  <c r="M3378" i="1"/>
  <c r="N3378" i="1"/>
  <c r="M230" i="1"/>
  <c r="N230" i="1"/>
  <c r="N2319" i="1"/>
  <c r="M2319" i="1"/>
  <c r="M1830" i="1"/>
  <c r="N1830" i="1"/>
  <c r="N727" i="1"/>
  <c r="M727" i="1"/>
  <c r="N3939" i="1"/>
  <c r="M3939" i="1"/>
  <c r="M1937" i="1"/>
  <c r="N1937" i="1"/>
  <c r="M4248" i="1"/>
  <c r="N4248" i="1"/>
  <c r="M164" i="1"/>
  <c r="N164" i="1"/>
  <c r="M1053" i="1"/>
  <c r="N1053" i="1"/>
  <c r="M4528" i="1"/>
  <c r="N4528" i="1"/>
  <c r="M4030" i="1"/>
  <c r="N4030" i="1"/>
  <c r="N4383" i="1"/>
  <c r="M4383" i="1"/>
  <c r="M968" i="1"/>
  <c r="N968" i="1"/>
  <c r="M1032" i="1"/>
  <c r="N1032" i="1"/>
  <c r="M2938" i="1"/>
  <c r="N2938" i="1"/>
  <c r="N541" i="1"/>
  <c r="M541" i="1"/>
  <c r="N2628" i="1"/>
  <c r="M2628" i="1"/>
  <c r="M3213" i="1"/>
  <c r="N3213" i="1"/>
  <c r="N1463" i="1"/>
  <c r="M1463" i="1"/>
  <c r="N2533" i="1"/>
  <c r="M2533" i="1"/>
  <c r="M461" i="1"/>
  <c r="N461" i="1"/>
  <c r="N1585" i="1"/>
  <c r="M1585" i="1"/>
  <c r="N606" i="1"/>
  <c r="M606" i="1"/>
  <c r="N3700" i="1"/>
  <c r="M3700" i="1"/>
  <c r="M2056" i="1"/>
  <c r="N2056" i="1"/>
  <c r="M1349" i="1"/>
  <c r="N1349" i="1"/>
  <c r="M3012" i="1"/>
  <c r="N3012" i="1"/>
  <c r="N1740" i="1"/>
  <c r="M1740" i="1"/>
  <c r="N3731" i="1"/>
  <c r="M3731" i="1"/>
  <c r="N2667" i="1"/>
  <c r="M2667" i="1"/>
  <c r="N126" i="1"/>
  <c r="M126" i="1"/>
  <c r="N2006" i="1"/>
  <c r="M2006" i="1"/>
  <c r="M2948" i="1"/>
  <c r="N2948" i="1"/>
  <c r="N9" i="1"/>
  <c r="M9" i="1"/>
  <c r="N238" i="1"/>
  <c r="M238" i="1"/>
  <c r="M3754" i="1"/>
  <c r="N3754" i="1"/>
  <c r="N1475" i="1"/>
  <c r="M1475" i="1"/>
  <c r="M2434" i="1"/>
  <c r="N2434" i="1"/>
  <c r="N2273" i="1"/>
  <c r="M2273" i="1"/>
  <c r="M4160" i="1"/>
  <c r="N4160" i="1"/>
  <c r="M2950" i="1"/>
  <c r="N2950" i="1"/>
  <c r="N3099" i="1"/>
  <c r="M3099" i="1"/>
  <c r="N4112" i="1"/>
  <c r="M4112" i="1"/>
  <c r="N1547" i="1"/>
  <c r="M1547" i="1"/>
  <c r="M2724" i="1"/>
  <c r="N2724" i="1"/>
  <c r="N2401" i="1"/>
  <c r="M2401" i="1"/>
  <c r="N2790" i="1"/>
  <c r="M2790" i="1"/>
  <c r="M1710" i="1"/>
  <c r="N1710" i="1"/>
  <c r="M2839" i="1"/>
  <c r="N2839" i="1"/>
  <c r="N3704" i="1"/>
  <c r="M3704" i="1"/>
  <c r="M2712" i="1"/>
  <c r="N2712" i="1"/>
  <c r="M4354" i="1"/>
  <c r="N4354" i="1"/>
  <c r="N3327" i="1"/>
  <c r="M3327" i="1"/>
  <c r="M3781" i="1"/>
  <c r="N3781" i="1"/>
  <c r="M3103" i="1"/>
  <c r="N3103" i="1"/>
  <c r="N1879" i="1"/>
  <c r="M1879" i="1"/>
  <c r="M965" i="1"/>
  <c r="N965" i="1"/>
  <c r="M3976" i="1"/>
  <c r="N3976" i="1"/>
  <c r="N1927" i="1"/>
  <c r="M1927" i="1"/>
  <c r="M610" i="1"/>
  <c r="N610" i="1"/>
  <c r="M2558" i="1"/>
  <c r="N2558" i="1"/>
  <c r="N3951" i="1"/>
  <c r="M3951" i="1"/>
  <c r="N359" i="1"/>
  <c r="M359" i="1"/>
  <c r="N1295" i="1"/>
  <c r="M1295" i="1"/>
  <c r="M4270" i="1"/>
  <c r="N4270" i="1"/>
  <c r="N1701" i="1"/>
  <c r="M1701" i="1"/>
  <c r="M2532" i="1"/>
  <c r="N2532" i="1"/>
  <c r="N4121" i="1"/>
  <c r="M4121" i="1"/>
  <c r="N1980" i="1"/>
  <c r="M1980" i="1"/>
  <c r="N4274" i="1"/>
  <c r="M4274" i="1"/>
  <c r="N578" i="1"/>
  <c r="M578" i="1"/>
  <c r="N2095" i="1"/>
  <c r="M2095" i="1"/>
  <c r="N2718" i="1"/>
  <c r="M2718" i="1"/>
  <c r="N247" i="1"/>
  <c r="M247" i="1"/>
  <c r="N2437" i="1"/>
  <c r="M2437" i="1"/>
  <c r="N2345" i="1"/>
  <c r="M2345" i="1"/>
  <c r="N447" i="1"/>
  <c r="M447" i="1"/>
  <c r="M1918" i="1"/>
  <c r="N1918" i="1"/>
  <c r="M4351" i="1"/>
  <c r="N4351" i="1"/>
  <c r="M2592" i="1"/>
  <c r="N2592" i="1"/>
  <c r="M3282" i="1"/>
  <c r="N3282" i="1"/>
  <c r="M2606" i="1"/>
  <c r="N2606" i="1"/>
  <c r="N473" i="1"/>
  <c r="M473" i="1"/>
  <c r="N3959" i="1"/>
  <c r="M3959" i="1"/>
  <c r="M2000" i="1"/>
  <c r="N2000" i="1"/>
  <c r="N3372" i="1"/>
  <c r="M3372" i="1"/>
  <c r="N3654" i="1"/>
  <c r="M3654" i="1"/>
  <c r="M1085" i="1"/>
  <c r="N1085" i="1"/>
  <c r="N4151" i="1"/>
  <c r="M4151" i="1"/>
  <c r="N1684" i="1"/>
  <c r="M1684" i="1"/>
  <c r="N387" i="1"/>
  <c r="M387" i="1"/>
  <c r="M3616" i="1"/>
  <c r="N3616" i="1"/>
  <c r="M3884" i="1"/>
  <c r="N3884" i="1"/>
  <c r="M444" i="1"/>
  <c r="N444" i="1"/>
  <c r="N1172" i="1"/>
  <c r="M1172" i="1"/>
  <c r="M348" i="1"/>
  <c r="N348" i="1"/>
  <c r="N2039" i="1"/>
  <c r="M2039" i="1"/>
  <c r="N3335" i="1"/>
  <c r="M3335" i="1"/>
  <c r="M1953" i="1"/>
  <c r="N1953" i="1"/>
  <c r="M2710" i="1"/>
  <c r="N2710" i="1"/>
  <c r="N693" i="1"/>
  <c r="M693" i="1"/>
  <c r="N4309" i="1"/>
  <c r="M4309" i="1"/>
  <c r="N806" i="1"/>
  <c r="M806" i="1"/>
  <c r="N948" i="1"/>
  <c r="M948" i="1"/>
  <c r="N822" i="1"/>
  <c r="M822" i="1"/>
  <c r="M3840" i="1"/>
  <c r="N3840" i="1"/>
  <c r="N482" i="1"/>
  <c r="M482" i="1"/>
  <c r="M3640" i="1"/>
  <c r="N3640" i="1"/>
  <c r="N4371" i="1"/>
  <c r="M4371" i="1"/>
  <c r="M4010" i="1"/>
  <c r="N4010" i="1"/>
  <c r="M1212" i="1"/>
  <c r="N1212" i="1"/>
  <c r="M1966" i="1"/>
  <c r="N1966" i="1"/>
  <c r="M760" i="1"/>
  <c r="N760" i="1"/>
  <c r="M3808" i="1"/>
  <c r="N3808" i="1"/>
  <c r="N3708" i="1"/>
  <c r="M3708" i="1"/>
  <c r="M2257" i="1"/>
  <c r="N2257" i="1"/>
  <c r="N1926" i="1"/>
  <c r="M1926" i="1"/>
  <c r="N3841" i="1"/>
  <c r="M3841" i="1"/>
  <c r="N49" i="1"/>
  <c r="M49" i="1"/>
  <c r="M3996" i="1"/>
  <c r="N3996" i="1"/>
  <c r="M3578" i="1"/>
  <c r="N3578" i="1"/>
  <c r="N3034" i="1"/>
  <c r="M3034" i="1"/>
  <c r="M3024" i="1"/>
  <c r="N3024" i="1"/>
  <c r="M4527" i="1"/>
  <c r="N4527" i="1"/>
  <c r="M3673" i="1"/>
  <c r="N3673" i="1"/>
  <c r="N1743" i="1"/>
  <c r="M1743" i="1"/>
  <c r="N4202" i="1"/>
  <c r="M4202" i="1"/>
  <c r="M2830" i="1"/>
  <c r="N2830" i="1"/>
  <c r="N2228" i="1"/>
  <c r="M2228" i="1"/>
  <c r="M2372" i="1"/>
  <c r="N2372" i="1"/>
  <c r="N1503" i="1"/>
  <c r="M1503" i="1"/>
  <c r="N705" i="1"/>
  <c r="M705" i="1"/>
  <c r="N700" i="1"/>
  <c r="M700" i="1"/>
  <c r="N1496" i="1"/>
  <c r="M1496" i="1"/>
  <c r="M1470" i="1"/>
  <c r="N1470" i="1"/>
  <c r="N3584" i="1"/>
  <c r="M3584" i="1"/>
  <c r="N1299" i="1"/>
  <c r="M1299" i="1"/>
  <c r="M1013" i="1"/>
  <c r="N1013" i="1"/>
  <c r="N1668" i="1"/>
  <c r="M1668" i="1"/>
  <c r="N792" i="1"/>
  <c r="M792" i="1"/>
  <c r="N46" i="1"/>
  <c r="M46" i="1"/>
  <c r="N749" i="1"/>
  <c r="M749" i="1"/>
  <c r="M1222" i="1"/>
  <c r="N1222" i="1"/>
  <c r="M1979" i="1"/>
  <c r="N1979" i="1"/>
  <c r="N2021" i="1"/>
  <c r="M2021" i="1"/>
  <c r="N3314" i="1"/>
  <c r="M3314" i="1"/>
  <c r="M1747" i="1"/>
  <c r="N1747" i="1"/>
  <c r="M3113" i="1"/>
  <c r="N3113" i="1"/>
  <c r="M3333" i="1"/>
  <c r="N3333" i="1"/>
  <c r="M4019" i="1"/>
  <c r="N4019" i="1"/>
  <c r="N1243" i="1"/>
  <c r="M1243" i="1"/>
  <c r="M722" i="1"/>
  <c r="N722" i="1"/>
  <c r="M31" i="1"/>
  <c r="N31" i="1"/>
  <c r="N428" i="1"/>
  <c r="M428" i="1"/>
  <c r="N169" i="1"/>
  <c r="M169" i="1"/>
  <c r="M672" i="1"/>
  <c r="N672" i="1"/>
  <c r="M2362" i="1"/>
  <c r="N2362" i="1"/>
  <c r="N3490" i="1"/>
  <c r="M3490" i="1"/>
  <c r="M878" i="1"/>
  <c r="N878" i="1"/>
  <c r="M4389" i="1"/>
  <c r="N4389" i="1"/>
  <c r="N3437" i="1"/>
  <c r="M3437" i="1"/>
  <c r="N1881" i="1"/>
  <c r="M1881" i="1"/>
  <c r="M4464" i="1"/>
  <c r="N4464" i="1"/>
  <c r="M533" i="1"/>
  <c r="N533" i="1"/>
  <c r="M3344" i="1"/>
  <c r="N3344" i="1"/>
  <c r="M659" i="1"/>
  <c r="N659" i="1"/>
  <c r="N3943" i="1"/>
  <c r="M3943" i="1"/>
  <c r="M1720" i="1"/>
  <c r="N1720" i="1"/>
  <c r="N4399" i="1"/>
  <c r="M4399" i="1"/>
  <c r="M4241" i="1"/>
  <c r="N4241" i="1"/>
  <c r="N497" i="1"/>
  <c r="M497" i="1"/>
  <c r="N713" i="1"/>
  <c r="M713" i="1"/>
  <c r="N4542" i="1"/>
  <c r="M4542" i="1"/>
  <c r="N1586" i="1"/>
  <c r="M1586" i="1"/>
  <c r="N4144" i="1"/>
  <c r="M4144" i="1"/>
  <c r="N2598" i="1"/>
  <c r="M2598" i="1"/>
  <c r="N768" i="1"/>
  <c r="M768" i="1"/>
  <c r="M2385" i="1"/>
  <c r="N2385" i="1"/>
  <c r="M2809" i="1"/>
  <c r="N2809" i="1"/>
  <c r="N4060" i="1"/>
  <c r="M4060" i="1"/>
  <c r="N1241" i="1"/>
  <c r="M1241" i="1"/>
  <c r="N2411" i="1"/>
  <c r="M2411" i="1"/>
  <c r="M4269" i="1"/>
  <c r="N4269" i="1"/>
  <c r="M3346" i="1"/>
  <c r="N3346" i="1"/>
  <c r="N1236" i="1"/>
  <c r="M1236" i="1"/>
  <c r="M3123" i="1"/>
  <c r="N3123" i="1"/>
  <c r="M3974" i="1"/>
  <c r="N3974" i="1"/>
  <c r="M1054" i="1"/>
  <c r="N1054" i="1"/>
  <c r="N3519" i="1"/>
  <c r="M3519" i="1"/>
  <c r="N1909" i="1"/>
  <c r="M1909" i="1"/>
  <c r="M1263" i="1"/>
  <c r="N1263" i="1"/>
  <c r="N861" i="1"/>
  <c r="M861" i="1"/>
  <c r="N368" i="1"/>
  <c r="M368" i="1"/>
  <c r="N1854" i="1"/>
  <c r="M1854" i="1"/>
  <c r="N3295" i="1"/>
  <c r="M3295" i="1"/>
  <c r="M2393" i="1"/>
  <c r="N2393" i="1"/>
  <c r="N2671" i="1"/>
  <c r="M2671" i="1"/>
  <c r="N795" i="1"/>
  <c r="M795" i="1"/>
  <c r="N290" i="1"/>
  <c r="M290" i="1"/>
  <c r="N898" i="1"/>
  <c r="M898" i="1"/>
  <c r="M2465" i="1"/>
  <c r="N2465" i="1"/>
  <c r="N4065" i="1"/>
  <c r="M4065" i="1"/>
  <c r="N543" i="1"/>
  <c r="M543" i="1"/>
  <c r="N2475" i="1"/>
  <c r="M2475" i="1"/>
  <c r="N4147" i="1"/>
  <c r="M4147" i="1"/>
  <c r="N3680" i="1"/>
  <c r="M3680" i="1"/>
  <c r="N2549" i="1"/>
  <c r="M2549" i="1"/>
  <c r="N3421" i="1"/>
  <c r="M3421" i="1"/>
  <c r="N2571" i="1"/>
  <c r="M2571" i="1"/>
  <c r="M2467" i="1"/>
  <c r="N2467" i="1"/>
  <c r="N2227" i="1"/>
  <c r="M2227" i="1"/>
  <c r="M528" i="1"/>
  <c r="N528" i="1"/>
  <c r="M2169" i="1"/>
  <c r="N2169" i="1"/>
  <c r="M1534" i="1"/>
  <c r="N1534" i="1"/>
  <c r="M4364" i="1"/>
  <c r="N4364" i="1"/>
  <c r="N2147" i="1"/>
  <c r="M2147" i="1"/>
  <c r="N2214" i="1"/>
  <c r="M2214" i="1"/>
  <c r="M3652" i="1"/>
  <c r="N3652" i="1"/>
  <c r="N2657" i="1"/>
  <c r="M2657" i="1"/>
  <c r="M3643" i="1"/>
  <c r="N3643" i="1"/>
  <c r="N2585" i="1"/>
  <c r="M2585" i="1"/>
  <c r="M3174" i="1"/>
  <c r="N3174" i="1"/>
  <c r="N582" i="1"/>
  <c r="M582" i="1"/>
  <c r="N338" i="1"/>
  <c r="M338" i="1"/>
  <c r="N3881" i="1"/>
  <c r="M3881" i="1"/>
  <c r="N3119" i="1"/>
  <c r="M3119" i="1"/>
  <c r="M3097" i="1"/>
  <c r="N3097" i="1"/>
  <c r="N1019" i="1"/>
  <c r="M1019" i="1"/>
  <c r="M3826" i="1"/>
  <c r="N3826" i="1"/>
  <c r="M3750" i="1"/>
  <c r="N3750" i="1"/>
  <c r="N2223" i="1"/>
  <c r="M2223" i="1"/>
  <c r="M3564" i="1"/>
  <c r="N3564" i="1"/>
  <c r="N1022" i="1"/>
  <c r="M1022" i="1"/>
  <c r="M3642" i="1"/>
  <c r="N3642" i="1"/>
  <c r="M1623" i="1"/>
  <c r="N1623" i="1"/>
  <c r="N671" i="1"/>
  <c r="M671" i="1"/>
  <c r="N1173" i="1"/>
  <c r="M1173" i="1"/>
  <c r="N2464" i="1"/>
  <c r="M2464" i="1"/>
  <c r="N341" i="1"/>
  <c r="M341" i="1"/>
  <c r="N3932" i="1"/>
  <c r="M3932" i="1"/>
  <c r="M2797" i="1"/>
  <c r="N2797" i="1"/>
  <c r="M3310" i="1"/>
  <c r="N3310" i="1"/>
  <c r="N993" i="1"/>
  <c r="M993" i="1"/>
  <c r="N4193" i="1"/>
  <c r="M4193" i="1"/>
  <c r="N673" i="1"/>
  <c r="M673" i="1"/>
  <c r="M1683" i="1"/>
  <c r="N1683" i="1"/>
  <c r="N3524" i="1"/>
  <c r="M3524" i="1"/>
  <c r="N4169" i="1"/>
  <c r="M4169" i="1"/>
  <c r="N1727" i="1"/>
  <c r="M1727" i="1"/>
  <c r="N4448" i="1"/>
  <c r="M4448" i="1"/>
  <c r="N3930" i="1"/>
  <c r="M3930" i="1"/>
  <c r="N508" i="1"/>
  <c r="M508" i="1"/>
  <c r="N1467" i="1"/>
  <c r="M1467" i="1"/>
  <c r="M4302" i="1"/>
  <c r="N4302" i="1"/>
  <c r="N1965" i="1"/>
  <c r="M1965" i="1"/>
  <c r="N382" i="1"/>
  <c r="M382" i="1"/>
  <c r="M1460" i="1"/>
  <c r="N1460" i="1"/>
  <c r="M2158" i="1"/>
  <c r="N2158" i="1"/>
  <c r="N2453" i="1"/>
  <c r="M2453" i="1"/>
  <c r="M4483" i="1"/>
  <c r="N4483" i="1"/>
  <c r="N4007" i="1"/>
  <c r="M4007" i="1"/>
  <c r="M1696" i="1"/>
  <c r="N1696" i="1"/>
  <c r="M412" i="1"/>
  <c r="N412" i="1"/>
  <c r="M2139" i="1"/>
  <c r="N2139" i="1"/>
  <c r="M711" i="1"/>
  <c r="N711" i="1"/>
  <c r="N6" i="1"/>
  <c r="M6" i="1"/>
  <c r="N502" i="1"/>
  <c r="M502" i="1"/>
  <c r="N4297" i="1"/>
  <c r="M4297" i="1"/>
  <c r="N3894" i="1"/>
  <c r="M3894" i="1"/>
  <c r="N1330" i="1"/>
  <c r="M1330" i="1"/>
  <c r="M2280" i="1"/>
  <c r="N2280" i="1"/>
  <c r="N831" i="1"/>
  <c r="M831" i="1"/>
  <c r="M681" i="1"/>
  <c r="N681" i="1"/>
  <c r="N656" i="1"/>
  <c r="M656" i="1"/>
  <c r="N527" i="1"/>
  <c r="M527" i="1"/>
  <c r="M52" i="1"/>
  <c r="N52" i="1"/>
  <c r="N62" i="1"/>
  <c r="M62" i="1"/>
  <c r="M2364" i="1"/>
  <c r="N2364" i="1"/>
  <c r="M2092" i="1"/>
  <c r="N2092" i="1"/>
  <c r="N3258" i="1"/>
  <c r="M3258" i="1"/>
  <c r="N2494" i="1"/>
  <c r="M2494" i="1"/>
  <c r="M2874" i="1"/>
  <c r="N2874" i="1"/>
  <c r="M2872" i="1"/>
  <c r="N2872" i="1"/>
  <c r="N4331" i="1"/>
  <c r="M4331" i="1"/>
  <c r="N2949" i="1"/>
  <c r="M2949" i="1"/>
  <c r="M1420" i="1"/>
  <c r="N1420" i="1"/>
  <c r="M273" i="1"/>
  <c r="N273" i="1"/>
  <c r="M4013" i="1"/>
  <c r="N4013" i="1"/>
  <c r="N2221" i="1"/>
  <c r="M2221" i="1"/>
  <c r="N4026" i="1"/>
  <c r="M4026" i="1"/>
  <c r="N2676" i="1"/>
  <c r="M2676" i="1"/>
  <c r="M1769" i="1"/>
  <c r="N1769" i="1"/>
  <c r="N2415" i="1"/>
  <c r="M2415" i="1"/>
  <c r="N2990" i="1"/>
  <c r="M2990" i="1"/>
  <c r="N4491" i="1"/>
  <c r="M4491" i="1"/>
  <c r="N4039" i="1"/>
  <c r="M4039" i="1"/>
  <c r="M1035" i="1"/>
  <c r="N1035" i="1"/>
  <c r="M2342" i="1"/>
  <c r="N2342" i="1"/>
  <c r="N72" i="1"/>
  <c r="M72" i="1"/>
  <c r="M390" i="1"/>
  <c r="N390" i="1"/>
  <c r="M4488" i="1"/>
  <c r="N4488" i="1"/>
  <c r="N4047" i="1"/>
  <c r="M4047" i="1"/>
  <c r="N3328" i="1"/>
  <c r="M3328" i="1"/>
  <c r="N4259" i="1"/>
  <c r="M4259" i="1"/>
  <c r="M3256" i="1"/>
  <c r="N3256" i="1"/>
  <c r="M920" i="1"/>
  <c r="N920" i="1"/>
  <c r="N4356" i="1"/>
  <c r="M4356" i="1"/>
  <c r="M4298" i="1"/>
  <c r="N4298" i="1"/>
  <c r="M4130" i="1"/>
  <c r="N4130" i="1"/>
  <c r="M2457" i="1"/>
  <c r="N2457" i="1"/>
  <c r="M1643" i="1"/>
  <c r="N1643" i="1"/>
  <c r="N229" i="1"/>
  <c r="M229" i="1"/>
  <c r="M4328" i="1"/>
  <c r="N4328" i="1"/>
  <c r="N2100" i="1"/>
  <c r="M2100" i="1"/>
  <c r="N1576" i="1"/>
  <c r="M1576" i="1"/>
  <c r="M2985" i="1"/>
  <c r="N2985" i="1"/>
  <c r="M3438" i="1"/>
  <c r="N3438" i="1"/>
  <c r="N1860" i="1"/>
  <c r="M1860" i="1"/>
  <c r="N570" i="1"/>
  <c r="M570" i="1"/>
  <c r="M1371" i="1"/>
  <c r="N1371" i="1"/>
  <c r="N3080" i="1"/>
  <c r="M3080" i="1"/>
  <c r="M254" i="1"/>
  <c r="N254" i="1"/>
  <c r="M851" i="1"/>
  <c r="N851" i="1"/>
  <c r="M2761" i="1"/>
  <c r="N2761" i="1"/>
  <c r="M1656" i="1"/>
  <c r="N1656" i="1"/>
  <c r="M2254" i="1"/>
  <c r="N2254" i="1"/>
  <c r="M4239" i="1"/>
  <c r="N4239" i="1"/>
  <c r="M325" i="1"/>
  <c r="N325" i="1"/>
  <c r="M1095" i="1"/>
  <c r="N1095" i="1"/>
  <c r="M832" i="1"/>
  <c r="N832" i="1"/>
  <c r="N602" i="1"/>
  <c r="M602" i="1"/>
  <c r="N3947" i="1"/>
  <c r="M3947" i="1"/>
  <c r="N2750" i="1"/>
  <c r="M2750" i="1"/>
  <c r="M4548" i="1"/>
  <c r="N4548" i="1"/>
  <c r="M1821" i="1"/>
  <c r="N1821" i="1"/>
  <c r="N1745" i="1"/>
  <c r="M1745" i="1"/>
  <c r="N4529" i="1"/>
  <c r="M4529" i="1"/>
  <c r="M1478" i="1"/>
  <c r="N1478" i="1"/>
  <c r="M1613" i="1"/>
  <c r="N1613" i="1"/>
  <c r="M3922" i="1"/>
  <c r="N3922" i="1"/>
  <c r="M746" i="1"/>
  <c r="N746" i="1"/>
  <c r="M2145" i="1"/>
  <c r="N2145" i="1"/>
  <c r="N2815" i="1"/>
  <c r="M2815" i="1"/>
  <c r="M2121" i="1"/>
  <c r="N2121" i="1"/>
  <c r="N3979" i="1"/>
  <c r="M3979" i="1"/>
  <c r="N3262" i="1"/>
  <c r="M3262" i="1"/>
  <c r="N2541" i="1"/>
  <c r="M2541" i="1"/>
  <c r="M3911" i="1"/>
  <c r="N3911" i="1"/>
  <c r="M3625" i="1"/>
  <c r="N3625" i="1"/>
  <c r="M488" i="1"/>
  <c r="N488" i="1"/>
  <c r="M2036" i="1"/>
  <c r="N2036" i="1"/>
  <c r="M897" i="1"/>
  <c r="N897" i="1"/>
  <c r="M1124" i="1"/>
  <c r="N1124" i="1"/>
  <c r="M425" i="1"/>
  <c r="N425" i="1"/>
  <c r="N579" i="1"/>
  <c r="M579" i="1"/>
  <c r="M2073" i="1"/>
  <c r="N2073" i="1"/>
  <c r="M4186" i="1"/>
  <c r="N4186" i="1"/>
  <c r="N1827" i="1"/>
  <c r="M1827" i="1"/>
  <c r="M4406" i="1"/>
  <c r="N4406" i="1"/>
  <c r="N1510" i="1"/>
  <c r="M1510" i="1"/>
  <c r="M3332" i="1"/>
  <c r="N3332" i="1"/>
  <c r="M4185" i="1"/>
  <c r="N4185" i="1"/>
  <c r="N4385" i="1"/>
  <c r="M4385" i="1"/>
  <c r="N1849" i="1"/>
  <c r="M1849" i="1"/>
  <c r="M3627" i="1"/>
  <c r="N3627" i="1"/>
  <c r="M3870" i="1"/>
  <c r="N3870" i="1"/>
  <c r="N4306" i="1"/>
  <c r="M4306" i="1"/>
  <c r="M3387" i="1"/>
  <c r="N3387" i="1"/>
  <c r="N3713" i="1"/>
  <c r="M3713" i="1"/>
  <c r="N809" i="1"/>
  <c r="M809" i="1"/>
  <c r="N1960" i="1"/>
  <c r="M1960" i="1"/>
  <c r="N2269" i="1"/>
  <c r="M2269" i="1"/>
  <c r="N991" i="1"/>
  <c r="M991" i="1"/>
  <c r="M4062" i="1"/>
  <c r="N4062" i="1"/>
  <c r="M2014" i="1"/>
  <c r="N2014" i="1"/>
  <c r="M1571" i="1"/>
  <c r="N1571" i="1"/>
  <c r="N2909" i="1"/>
  <c r="M2909" i="1"/>
  <c r="M4061" i="1"/>
  <c r="N4061" i="1"/>
  <c r="M1422" i="1"/>
  <c r="N1422" i="1"/>
  <c r="N2109" i="1"/>
  <c r="M2109" i="1"/>
  <c r="M913" i="1"/>
  <c r="N913" i="1"/>
  <c r="M417" i="1"/>
  <c r="N417" i="1"/>
  <c r="M1196" i="1"/>
  <c r="N1196" i="1"/>
  <c r="N2239" i="1"/>
  <c r="M2239" i="1"/>
  <c r="N144" i="1"/>
  <c r="M144" i="1"/>
  <c r="M3115" i="1"/>
  <c r="N3115" i="1"/>
  <c r="M3984" i="1"/>
  <c r="N3984" i="1"/>
  <c r="M2046" i="1"/>
  <c r="N2046" i="1"/>
  <c r="M3396" i="1"/>
  <c r="N3396" i="1"/>
  <c r="N3394" i="1"/>
  <c r="M3394" i="1"/>
  <c r="M361" i="1"/>
  <c r="N361" i="1"/>
  <c r="N1741" i="1"/>
  <c r="M1741" i="1"/>
  <c r="N2492" i="1"/>
  <c r="M2492" i="1"/>
  <c r="M3850" i="1"/>
  <c r="N3850" i="1"/>
  <c r="N2731" i="1"/>
  <c r="M2731" i="1"/>
  <c r="N242" i="1"/>
  <c r="M242" i="1"/>
  <c r="N552" i="1"/>
  <c r="M552" i="1"/>
  <c r="M4479" i="1"/>
  <c r="N4479" i="1"/>
  <c r="N2027" i="1"/>
  <c r="M2027" i="1"/>
  <c r="M2412" i="1"/>
  <c r="N2412" i="1"/>
  <c r="N636" i="1"/>
  <c r="M636" i="1"/>
  <c r="N1920" i="1"/>
  <c r="M1920" i="1"/>
  <c r="M4009" i="1"/>
  <c r="N4009" i="1"/>
  <c r="N3541" i="1"/>
  <c r="M3541" i="1"/>
  <c r="M1675" i="1"/>
  <c r="N1675" i="1"/>
  <c r="N2335" i="1"/>
  <c r="M2335" i="1"/>
  <c r="M682" i="1"/>
  <c r="N682" i="1"/>
  <c r="M1958" i="1"/>
  <c r="N1958" i="1"/>
  <c r="M3711" i="1"/>
  <c r="N3711" i="1"/>
  <c r="N3283" i="1"/>
  <c r="M3283" i="1"/>
  <c r="N257" i="1"/>
  <c r="M257" i="1"/>
  <c r="N1149" i="1"/>
  <c r="M1149" i="1"/>
  <c r="N3393" i="1"/>
  <c r="M3393" i="1"/>
  <c r="M1992" i="1"/>
  <c r="N1992" i="1"/>
  <c r="M4070" i="1"/>
  <c r="N4070" i="1"/>
  <c r="N2611" i="1"/>
  <c r="M2611" i="1"/>
  <c r="M558" i="1"/>
  <c r="N558" i="1"/>
  <c r="N191" i="1"/>
  <c r="M191" i="1"/>
  <c r="N3336" i="1"/>
  <c r="M3336" i="1"/>
  <c r="N1831" i="1"/>
  <c r="M1831" i="1"/>
  <c r="N1924" i="1"/>
  <c r="M1924" i="1"/>
  <c r="M1079" i="1"/>
  <c r="N1079" i="1"/>
  <c r="M1208" i="1"/>
  <c r="N1208" i="1"/>
  <c r="M4429" i="1"/>
  <c r="N4429" i="1"/>
  <c r="M1096" i="1"/>
  <c r="N1096" i="1"/>
  <c r="M1759" i="1"/>
  <c r="N1759" i="1"/>
  <c r="N3197" i="1"/>
  <c r="M3197" i="1"/>
  <c r="N557" i="1"/>
  <c r="M557" i="1"/>
  <c r="M828" i="1"/>
  <c r="N828" i="1"/>
  <c r="N900" i="1"/>
  <c r="M900" i="1"/>
  <c r="M2507" i="1"/>
  <c r="N2507" i="1"/>
  <c r="N3757" i="1"/>
  <c r="M3757" i="1"/>
  <c r="M3926" i="1"/>
  <c r="N3926" i="1"/>
  <c r="N1250" i="1"/>
  <c r="M1250" i="1"/>
  <c r="M2834" i="1"/>
  <c r="N2834" i="1"/>
  <c r="M3535" i="1"/>
  <c r="N3535" i="1"/>
  <c r="N2163" i="1"/>
  <c r="M2163" i="1"/>
  <c r="M3821" i="1"/>
  <c r="N3821" i="1"/>
  <c r="M474" i="1"/>
  <c r="N474" i="1"/>
  <c r="N3239" i="1"/>
  <c r="M3239" i="1"/>
  <c r="M1192" i="1"/>
  <c r="N1192" i="1"/>
  <c r="N3716" i="1"/>
  <c r="M3716" i="1"/>
  <c r="M3366" i="1"/>
  <c r="N3366" i="1"/>
  <c r="N2400" i="1"/>
  <c r="M2400" i="1"/>
  <c r="M576" i="1"/>
  <c r="N576" i="1"/>
  <c r="N1033" i="1"/>
  <c r="M1033" i="1"/>
  <c r="N2753" i="1"/>
  <c r="M2753" i="1"/>
  <c r="M3956" i="1"/>
  <c r="N3956" i="1"/>
  <c r="N2371" i="1"/>
  <c r="M2371" i="1"/>
  <c r="M493" i="1"/>
  <c r="N493" i="1"/>
  <c r="M3803" i="1"/>
  <c r="N3803" i="1"/>
  <c r="M1563" i="1"/>
  <c r="N1563" i="1"/>
  <c r="N3502" i="1"/>
  <c r="M3502" i="1"/>
  <c r="M2530" i="1"/>
  <c r="N2530" i="1"/>
  <c r="N2681" i="1"/>
  <c r="M2681" i="1"/>
  <c r="N315" i="1"/>
  <c r="M315" i="1"/>
  <c r="M2542" i="1"/>
  <c r="N2542" i="1"/>
  <c r="M1203" i="1"/>
  <c r="N1203" i="1"/>
  <c r="M426" i="1"/>
  <c r="N426" i="1"/>
  <c r="N2900" i="1"/>
  <c r="M2900" i="1"/>
  <c r="M373" i="1"/>
  <c r="N373" i="1"/>
  <c r="N1315" i="1"/>
  <c r="M1315" i="1"/>
  <c r="N3114" i="1"/>
  <c r="M3114" i="1"/>
  <c r="M554" i="1"/>
  <c r="N554" i="1"/>
  <c r="N2529" i="1"/>
  <c r="M2529" i="1"/>
  <c r="M2696" i="1"/>
  <c r="N2696" i="1"/>
  <c r="N4361" i="1"/>
  <c r="M4361" i="1"/>
  <c r="M906" i="1"/>
  <c r="N906" i="1"/>
  <c r="M3681" i="1"/>
  <c r="N3681" i="1"/>
  <c r="M3730" i="1"/>
  <c r="N3730" i="1"/>
  <c r="M40" i="1"/>
  <c r="N40" i="1"/>
  <c r="N835" i="1"/>
  <c r="M835" i="1"/>
  <c r="M3904" i="1"/>
  <c r="N3904" i="1"/>
  <c r="M61" i="1"/>
  <c r="N61" i="1"/>
  <c r="N850" i="1"/>
  <c r="M850" i="1"/>
  <c r="M81" i="1"/>
  <c r="N81" i="1"/>
  <c r="M2739" i="1"/>
  <c r="N2739" i="1"/>
  <c r="N890" i="1"/>
  <c r="M890" i="1"/>
  <c r="M2819" i="1"/>
  <c r="N2819" i="1"/>
  <c r="M1765" i="1"/>
  <c r="N1765" i="1"/>
  <c r="N1312" i="1"/>
  <c r="M1312" i="1"/>
  <c r="N3953" i="1"/>
  <c r="M3953" i="1"/>
  <c r="N1457" i="1"/>
  <c r="M1457" i="1"/>
  <c r="M683" i="1"/>
  <c r="N683" i="1"/>
  <c r="N1869" i="1"/>
  <c r="M1869" i="1"/>
  <c r="M867" i="1"/>
  <c r="N867" i="1"/>
  <c r="M1847" i="1"/>
  <c r="N1847" i="1"/>
  <c r="N622" i="1"/>
  <c r="M622" i="1"/>
  <c r="N2625" i="1"/>
  <c r="M2625" i="1"/>
  <c r="M3509" i="1"/>
  <c r="N3509" i="1"/>
  <c r="N3852" i="1"/>
  <c r="M3852" i="1"/>
  <c r="M4052" i="1"/>
  <c r="N4052" i="1"/>
  <c r="M2084" i="1"/>
  <c r="N2084" i="1"/>
  <c r="N29" i="1"/>
  <c r="M29" i="1"/>
  <c r="N531" i="1"/>
  <c r="M531" i="1"/>
  <c r="M1905" i="1"/>
  <c r="N1905" i="1"/>
  <c r="N779" i="1"/>
  <c r="M779" i="1"/>
  <c r="N1313" i="1"/>
  <c r="M1313" i="1"/>
  <c r="N4490" i="1"/>
  <c r="M4490" i="1"/>
  <c r="N3724" i="1"/>
  <c r="M3724" i="1"/>
  <c r="N664" i="1"/>
  <c r="M664" i="1"/>
  <c r="M280" i="1"/>
  <c r="N280" i="1"/>
  <c r="N2798" i="1"/>
  <c r="M2798" i="1"/>
  <c r="N1977" i="1"/>
  <c r="M1977" i="1"/>
  <c r="N997" i="1"/>
  <c r="M997" i="1"/>
  <c r="N2785" i="1"/>
  <c r="M2785" i="1"/>
  <c r="M372" i="1"/>
  <c r="N372" i="1"/>
  <c r="N3134" i="1"/>
  <c r="M3134" i="1"/>
  <c r="M2697" i="1"/>
  <c r="N2697" i="1"/>
  <c r="M961" i="1"/>
  <c r="N961" i="1"/>
  <c r="M714" i="1"/>
  <c r="N714" i="1"/>
  <c r="M1721" i="1"/>
  <c r="N1721" i="1"/>
  <c r="N1314" i="1"/>
  <c r="M1314" i="1"/>
  <c r="M1758" i="1"/>
  <c r="N1758" i="1"/>
  <c r="N1207" i="1"/>
  <c r="M1207" i="1"/>
  <c r="N2035" i="1"/>
  <c r="M2035" i="1"/>
  <c r="M1652" i="1"/>
  <c r="N1652" i="1"/>
  <c r="N2133" i="1"/>
  <c r="M2133" i="1"/>
  <c r="M1602" i="1"/>
  <c r="N1602" i="1"/>
  <c r="N1109" i="1"/>
  <c r="M1109" i="1"/>
  <c r="N3247" i="1"/>
  <c r="M3247" i="1"/>
  <c r="N3274" i="1"/>
  <c r="M3274" i="1"/>
  <c r="M485" i="1"/>
  <c r="N485" i="1"/>
  <c r="M4106" i="1"/>
  <c r="N4106" i="1"/>
  <c r="N3037" i="1"/>
  <c r="M3037" i="1"/>
  <c r="N3232" i="1"/>
  <c r="M3232" i="1"/>
  <c r="N3552" i="1"/>
  <c r="M3552" i="1"/>
  <c r="M1377" i="1"/>
  <c r="N1377" i="1"/>
  <c r="N1999" i="1"/>
  <c r="M1999" i="1"/>
  <c r="M4205" i="1"/>
  <c r="N4205" i="1"/>
  <c r="M4189" i="1"/>
  <c r="N4189" i="1"/>
  <c r="M2975" i="1"/>
  <c r="N2975" i="1"/>
  <c r="N1048" i="1"/>
  <c r="M1048" i="1"/>
  <c r="M2967" i="1"/>
  <c r="N2967" i="1"/>
  <c r="M2727" i="1"/>
  <c r="N2727" i="1"/>
  <c r="N862" i="1"/>
  <c r="M862" i="1"/>
  <c r="M3892" i="1"/>
  <c r="N3892" i="1"/>
  <c r="N150" i="1"/>
  <c r="M150" i="1"/>
  <c r="N4131" i="1"/>
  <c r="M4131" i="1"/>
  <c r="M3554" i="1"/>
  <c r="N3554" i="1"/>
  <c r="N667" i="1"/>
  <c r="M667" i="1"/>
  <c r="M2535" i="1"/>
  <c r="N2535" i="1"/>
  <c r="M3533" i="1"/>
  <c r="N3533" i="1"/>
  <c r="M1288" i="1"/>
  <c r="N1288" i="1"/>
  <c r="N3906" i="1"/>
  <c r="M3906" i="1"/>
  <c r="N418" i="1"/>
  <c r="M418" i="1"/>
  <c r="M1597" i="1"/>
  <c r="N1597" i="1"/>
  <c r="N1970" i="1"/>
  <c r="M1970" i="1"/>
  <c r="N1341" i="1"/>
  <c r="M1341" i="1"/>
  <c r="M160" i="1"/>
  <c r="N160" i="1"/>
  <c r="N2264" i="1"/>
  <c r="M2264" i="1"/>
  <c r="M4024" i="1"/>
  <c r="N4024" i="1"/>
  <c r="M3655" i="1"/>
  <c r="N3655" i="1"/>
  <c r="N1500" i="1"/>
  <c r="M1500" i="1"/>
  <c r="M3195" i="1"/>
  <c r="N3195" i="1"/>
  <c r="M441" i="1"/>
  <c r="N441" i="1"/>
  <c r="N1088" i="1"/>
  <c r="M1088" i="1"/>
  <c r="N2852" i="1"/>
  <c r="M2852" i="1"/>
  <c r="N32" i="1"/>
  <c r="M32" i="1"/>
  <c r="M3599" i="1"/>
  <c r="N3599" i="1"/>
  <c r="M1007" i="1"/>
  <c r="N1007" i="1"/>
  <c r="N125" i="1"/>
  <c r="M125" i="1"/>
  <c r="N1941" i="1"/>
  <c r="M1941" i="1"/>
  <c r="N3615" i="1"/>
  <c r="M3615" i="1"/>
  <c r="N3359" i="1"/>
  <c r="M3359" i="1"/>
  <c r="M1468" i="1"/>
  <c r="N1468" i="1"/>
  <c r="M3204" i="1"/>
  <c r="N3204" i="1"/>
  <c r="M2050" i="1"/>
  <c r="N2050" i="1"/>
  <c r="M949" i="1"/>
  <c r="N949" i="1"/>
  <c r="N3576" i="1"/>
  <c r="M3576" i="1"/>
  <c r="M4495" i="1"/>
  <c r="N4495" i="1"/>
  <c r="N1947" i="1"/>
  <c r="M1947" i="1"/>
  <c r="N2664" i="1"/>
  <c r="M2664" i="1"/>
  <c r="M210" i="1"/>
  <c r="N210" i="1"/>
  <c r="M3203" i="1"/>
  <c r="N3203" i="1"/>
  <c r="N4435" i="1"/>
  <c r="M4435" i="1"/>
  <c r="N3815" i="1"/>
  <c r="M3815" i="1"/>
  <c r="M1866" i="1"/>
  <c r="N1866" i="1"/>
  <c r="M1935" i="1"/>
  <c r="N1935" i="1"/>
  <c r="M4400" i="1"/>
  <c r="N4400" i="1"/>
  <c r="M616" i="1"/>
  <c r="N616" i="1"/>
  <c r="N3810" i="1"/>
  <c r="M3810" i="1"/>
  <c r="N4077" i="1"/>
  <c r="M4077" i="1"/>
  <c r="M1532" i="1"/>
  <c r="N1532" i="1"/>
  <c r="N1539" i="1"/>
  <c r="M1539" i="1"/>
  <c r="N3474" i="1"/>
  <c r="M3474" i="1"/>
  <c r="N1659" i="1"/>
  <c r="M1659" i="1"/>
  <c r="N2136" i="1"/>
  <c r="M2136" i="1"/>
  <c r="N3526" i="1"/>
  <c r="M3526" i="1"/>
  <c r="M358" i="1"/>
  <c r="N358" i="1"/>
  <c r="M839" i="1"/>
  <c r="N839" i="1"/>
  <c r="N3486" i="1"/>
  <c r="M3486" i="1"/>
  <c r="N3523" i="1"/>
  <c r="M3523" i="1"/>
  <c r="M2203" i="1"/>
  <c r="N2203" i="1"/>
  <c r="M1516" i="1"/>
  <c r="N1516" i="1"/>
  <c r="M1332" i="1"/>
  <c r="N1332" i="1"/>
  <c r="N903" i="1"/>
  <c r="M903" i="1"/>
  <c r="M1011" i="1"/>
  <c r="N1011" i="1"/>
  <c r="N3651" i="1"/>
  <c r="M3651" i="1"/>
  <c r="M3035" i="1"/>
  <c r="N3035" i="1"/>
  <c r="M3284" i="1"/>
  <c r="N3284" i="1"/>
  <c r="N452" i="1"/>
  <c r="M452" i="1"/>
  <c r="N1185" i="1"/>
  <c r="M1185" i="1"/>
  <c r="N3125" i="1"/>
  <c r="M3125" i="1"/>
  <c r="M553" i="1"/>
  <c r="N553" i="1"/>
  <c r="N720" i="1"/>
  <c r="M720" i="1"/>
  <c r="M1101" i="1"/>
  <c r="N1101" i="1"/>
  <c r="N2302" i="1"/>
  <c r="M2302" i="1"/>
  <c r="N833" i="1"/>
  <c r="M833" i="1"/>
  <c r="N2111" i="1"/>
  <c r="M2111" i="1"/>
  <c r="N679" i="1"/>
  <c r="M679" i="1"/>
  <c r="M840" i="1"/>
  <c r="N840" i="1"/>
  <c r="N1772" i="1"/>
  <c r="M1772" i="1"/>
  <c r="M1856" i="1"/>
  <c r="N1856" i="1"/>
  <c r="N4315" i="1"/>
  <c r="M4315" i="1"/>
  <c r="N4226" i="1"/>
  <c r="M4226" i="1"/>
  <c r="N1182" i="1"/>
  <c r="M1182" i="1"/>
  <c r="M173" i="1"/>
  <c r="N173" i="1"/>
  <c r="N3376" i="1"/>
  <c r="M3376" i="1"/>
  <c r="N2489" i="1"/>
  <c r="M2489" i="1"/>
  <c r="M2501" i="1"/>
  <c r="N2501" i="1"/>
  <c r="N3860" i="1"/>
  <c r="M3860" i="1"/>
  <c r="M3518" i="1"/>
  <c r="N3518" i="1"/>
  <c r="N2038" i="1"/>
  <c r="M2038" i="1"/>
  <c r="N2260" i="1"/>
  <c r="M2260" i="1"/>
  <c r="N1778" i="1"/>
  <c r="M1778" i="1"/>
  <c r="N2491" i="1"/>
  <c r="M2491" i="1"/>
  <c r="M2487" i="1"/>
  <c r="N2487" i="1"/>
  <c r="N401" i="1"/>
  <c r="M401" i="1"/>
  <c r="M511" i="1"/>
  <c r="N511" i="1"/>
  <c r="M1306" i="1"/>
  <c r="N1306" i="1"/>
  <c r="M3571" i="1"/>
  <c r="N3571" i="1"/>
  <c r="M3496" i="1"/>
  <c r="N3496" i="1"/>
  <c r="M1518" i="1"/>
  <c r="N1518" i="1"/>
  <c r="N4557" i="1"/>
  <c r="M4557" i="1"/>
  <c r="N2438" i="1"/>
  <c r="M2438" i="1"/>
  <c r="M4398" i="1"/>
  <c r="N4398" i="1"/>
  <c r="M1133" i="1"/>
  <c r="N1133" i="1"/>
  <c r="M3583" i="1"/>
  <c r="N3583" i="1"/>
  <c r="N409" i="1"/>
  <c r="M409" i="1"/>
  <c r="M4317" i="1"/>
  <c r="N4317" i="1"/>
  <c r="M58" i="1"/>
  <c r="N58" i="1"/>
  <c r="M922" i="1"/>
  <c r="N922" i="1"/>
  <c r="M771" i="1"/>
  <c r="N771" i="1"/>
  <c r="N1537" i="1"/>
  <c r="M1537" i="1"/>
  <c r="N1113" i="1"/>
  <c r="M1113" i="1"/>
  <c r="M1179" i="1"/>
  <c r="N1179" i="1"/>
  <c r="N4140" i="1"/>
  <c r="M4140" i="1"/>
  <c r="N4094" i="1"/>
  <c r="M4094" i="1"/>
  <c r="M1097" i="1"/>
  <c r="N1097" i="1"/>
  <c r="M3978" i="1"/>
  <c r="N3978" i="1"/>
  <c r="N1283" i="1"/>
  <c r="M1283" i="1"/>
  <c r="M3249" i="1"/>
  <c r="N3249" i="1"/>
  <c r="M1665" i="1"/>
  <c r="N1665" i="1"/>
  <c r="N1316" i="1"/>
  <c r="M1316" i="1"/>
  <c r="N2474" i="1"/>
  <c r="M2474" i="1"/>
  <c r="M881" i="1"/>
  <c r="N881" i="1"/>
  <c r="M1290" i="1"/>
  <c r="N1290" i="1"/>
  <c r="N3917" i="1"/>
  <c r="M3917" i="1"/>
  <c r="N3357" i="1"/>
  <c r="M3357" i="1"/>
  <c r="N3668" i="1"/>
  <c r="M3668" i="1"/>
  <c r="N3194" i="1"/>
  <c r="M3194" i="1"/>
  <c r="N379" i="1"/>
  <c r="M379" i="1"/>
  <c r="N4053" i="1"/>
  <c r="M4053" i="1"/>
  <c r="N60" i="1"/>
  <c r="M60" i="1"/>
  <c r="M3958" i="1"/>
  <c r="N3958" i="1"/>
  <c r="M2315" i="1"/>
  <c r="N2315" i="1"/>
  <c r="M2347" i="1"/>
  <c r="N2347" i="1"/>
  <c r="N999" i="1"/>
  <c r="M999" i="1"/>
  <c r="N3648" i="1"/>
  <c r="M3648" i="1"/>
  <c r="N129" i="1"/>
  <c r="M129" i="1"/>
  <c r="N2683" i="1"/>
  <c r="M2683" i="1"/>
  <c r="M4561" i="1"/>
  <c r="N4561" i="1"/>
  <c r="M3459" i="1"/>
  <c r="N3459" i="1"/>
  <c r="M4244" i="1"/>
  <c r="N4244" i="1"/>
  <c r="M313" i="1"/>
  <c r="N313" i="1"/>
  <c r="M2715" i="1"/>
  <c r="N2715" i="1"/>
  <c r="N2419" i="1"/>
  <c r="M2419" i="1"/>
  <c r="N4541" i="1"/>
  <c r="M4541" i="1"/>
  <c r="M4481" i="1"/>
  <c r="N4481" i="1"/>
  <c r="N2784" i="1"/>
  <c r="M2784" i="1"/>
  <c r="M2711" i="1"/>
  <c r="N2711" i="1"/>
  <c r="N2470" i="1"/>
  <c r="M2470" i="1"/>
  <c r="N1284" i="1"/>
  <c r="M1284" i="1"/>
  <c r="N2682" i="1"/>
  <c r="M2682" i="1"/>
  <c r="N2242" i="1"/>
  <c r="M2242" i="1"/>
  <c r="N980" i="1"/>
  <c r="M980" i="1"/>
  <c r="M2498" i="1"/>
  <c r="N2498" i="1"/>
  <c r="N1731" i="1"/>
  <c r="M1731" i="1"/>
  <c r="M4206" i="1"/>
  <c r="N4206" i="1"/>
  <c r="M4303" i="1"/>
  <c r="N4303" i="1"/>
  <c r="M360" i="1"/>
  <c r="N360" i="1"/>
  <c r="N4273" i="1"/>
  <c r="M4273" i="1"/>
  <c r="N293" i="1"/>
  <c r="M293" i="1"/>
  <c r="N1023" i="1"/>
  <c r="M1023" i="1"/>
  <c r="N3962" i="1"/>
  <c r="M3962" i="1"/>
  <c r="M3266" i="1"/>
  <c r="N3266" i="1"/>
  <c r="N3760" i="1"/>
  <c r="M3760" i="1"/>
  <c r="M3000" i="1"/>
  <c r="N3000" i="1"/>
  <c r="M2363" i="1"/>
  <c r="N2363" i="1"/>
  <c r="M3771" i="1"/>
  <c r="N3771" i="1"/>
  <c r="M4547" i="1"/>
  <c r="N4547" i="1"/>
  <c r="N3690" i="1"/>
  <c r="M3690" i="1"/>
  <c r="N11" i="1"/>
  <c r="M11" i="1"/>
  <c r="N2167" i="1"/>
  <c r="M2167" i="1"/>
  <c r="M1551" i="1"/>
  <c r="N1551" i="1"/>
  <c r="N2828" i="1"/>
  <c r="M2828" i="1"/>
  <c r="N1578" i="1"/>
  <c r="M1578" i="1"/>
  <c r="N4064" i="1"/>
  <c r="M4064" i="1"/>
  <c r="M1285" i="1"/>
  <c r="N1285" i="1"/>
  <c r="N1811" i="1"/>
  <c r="M1811" i="1"/>
  <c r="N1253" i="1"/>
  <c r="M1253" i="1"/>
  <c r="M3018" i="1"/>
  <c r="N3018" i="1"/>
  <c r="M2182" i="1"/>
  <c r="N2182" i="1"/>
  <c r="N3270" i="1"/>
  <c r="M3270" i="1"/>
  <c r="N466" i="1"/>
  <c r="M466" i="1"/>
  <c r="N3749" i="1"/>
  <c r="M3749" i="1"/>
  <c r="M1894" i="1"/>
  <c r="N1894" i="1"/>
  <c r="N159" i="1"/>
  <c r="M159" i="1"/>
  <c r="N2850" i="1"/>
  <c r="M2850" i="1"/>
  <c r="N3585" i="1"/>
  <c r="M3585" i="1"/>
  <c r="M2485" i="1"/>
  <c r="N2485" i="1"/>
  <c r="N3412" i="1"/>
  <c r="M3412" i="1"/>
  <c r="M1445" i="1"/>
  <c r="N1445" i="1"/>
  <c r="M4124" i="1"/>
  <c r="N4124" i="1"/>
  <c r="M1260" i="1"/>
  <c r="N1260" i="1"/>
  <c r="M1362" i="1"/>
  <c r="N1362" i="1"/>
  <c r="N10" i="1"/>
  <c r="M10" i="1"/>
  <c r="M605" i="1"/>
  <c r="N605" i="1"/>
  <c r="N3131" i="1"/>
  <c r="M3131" i="1"/>
  <c r="M2740" i="1"/>
  <c r="N2740" i="1"/>
  <c r="M1251" i="1"/>
  <c r="N1251" i="1"/>
  <c r="N955" i="1"/>
  <c r="M955" i="1"/>
  <c r="M4098" i="1"/>
  <c r="N4098" i="1"/>
  <c r="M2910" i="1"/>
  <c r="N2910" i="1"/>
  <c r="M1010" i="1"/>
  <c r="N1010" i="1"/>
  <c r="N2586" i="1"/>
  <c r="M2586" i="1"/>
  <c r="N37" i="1"/>
  <c r="M37" i="1"/>
  <c r="N2339" i="1"/>
  <c r="M2339" i="1"/>
  <c r="N2134" i="1"/>
  <c r="M2134" i="1"/>
  <c r="M3405" i="1"/>
  <c r="N3405" i="1"/>
  <c r="M3675" i="1"/>
  <c r="N3675" i="1"/>
  <c r="N676" i="1"/>
  <c r="M676" i="1"/>
  <c r="M2480" i="1"/>
  <c r="N2480" i="1"/>
  <c r="N1121" i="1"/>
  <c r="M1121" i="1"/>
  <c r="M1060" i="1"/>
  <c r="N1060" i="1"/>
  <c r="N2170" i="1"/>
  <c r="M2170" i="1"/>
  <c r="N587" i="1"/>
  <c r="M587" i="1"/>
  <c r="N406" i="1"/>
  <c r="M406" i="1"/>
  <c r="M3491" i="1"/>
  <c r="N3491" i="1"/>
  <c r="M829" i="1"/>
  <c r="N829" i="1"/>
  <c r="M3176" i="1"/>
  <c r="N3176" i="1"/>
  <c r="N1300" i="1"/>
  <c r="M1300" i="1"/>
  <c r="M1641" i="1"/>
  <c r="N1641" i="1"/>
  <c r="N1386" i="1"/>
  <c r="M1386" i="1"/>
  <c r="M966" i="1"/>
  <c r="N966" i="1"/>
  <c r="N1715" i="1"/>
  <c r="M1715" i="1"/>
  <c r="N841" i="1"/>
  <c r="M841" i="1"/>
  <c r="N650" i="1"/>
  <c r="M650" i="1"/>
  <c r="N3361" i="1"/>
  <c r="M3361" i="1"/>
  <c r="M2594" i="1"/>
  <c r="N2594" i="1"/>
  <c r="M2266" i="1"/>
  <c r="N2266" i="1"/>
  <c r="M3110" i="1"/>
  <c r="N3110" i="1"/>
  <c r="M3276" i="1"/>
  <c r="N3276" i="1"/>
  <c r="M4119" i="1"/>
  <c r="N4119" i="1"/>
  <c r="M36" i="1"/>
  <c r="N36" i="1"/>
  <c r="M1390" i="1"/>
  <c r="N1390" i="1"/>
  <c r="N3816" i="1"/>
  <c r="M3816" i="1"/>
  <c r="N1472" i="1"/>
  <c r="M1472" i="1"/>
  <c r="N213" i="1"/>
  <c r="M213" i="1"/>
  <c r="N613" i="1"/>
  <c r="M613" i="1"/>
  <c r="M3557" i="1"/>
  <c r="N3557" i="1"/>
  <c r="M1049" i="1"/>
  <c r="N1049" i="1"/>
  <c r="M4453" i="1"/>
  <c r="N4453" i="1"/>
  <c r="N1240" i="1"/>
  <c r="M1240" i="1"/>
  <c r="N243" i="1"/>
  <c r="M243" i="1"/>
  <c r="N3395" i="1"/>
  <c r="M3395" i="1"/>
  <c r="N4568" i="1"/>
  <c r="M4568" i="1"/>
  <c r="N2733" i="1"/>
  <c r="M2733" i="1"/>
  <c r="N2080" i="1"/>
  <c r="M2080" i="1"/>
  <c r="M1150" i="1"/>
  <c r="N1150" i="1"/>
  <c r="M3159" i="1"/>
  <c r="N3159" i="1"/>
  <c r="M468" i="1"/>
  <c r="N468" i="1"/>
  <c r="N1174" i="1"/>
  <c r="M1174" i="1"/>
  <c r="M1340" i="1"/>
  <c r="N1340" i="1"/>
  <c r="M297" i="1"/>
  <c r="N297" i="1"/>
  <c r="M3186" i="1"/>
  <c r="N3186" i="1"/>
  <c r="M1635" i="1"/>
  <c r="N1635" i="1"/>
  <c r="N3636" i="1"/>
  <c r="M3636" i="1"/>
  <c r="N3091" i="1"/>
  <c r="M3091" i="1"/>
  <c r="M834" i="1"/>
  <c r="N834" i="1"/>
  <c r="N1273" i="1"/>
  <c r="M1273" i="1"/>
  <c r="N2094" i="1"/>
  <c r="M2094" i="1"/>
  <c r="N2379" i="1"/>
  <c r="M2379" i="1"/>
  <c r="M3450" i="1"/>
  <c r="N3450" i="1"/>
  <c r="M4550" i="1"/>
  <c r="N4550" i="1"/>
  <c r="N2608" i="1"/>
  <c r="M2608" i="1"/>
  <c r="N1153" i="1"/>
  <c r="M1153" i="1"/>
  <c r="M3621" i="1"/>
  <c r="N3621" i="1"/>
  <c r="M3440" i="1"/>
  <c r="N3440" i="1"/>
  <c r="N4572" i="1"/>
  <c r="M4572" i="1"/>
  <c r="N3798" i="1"/>
  <c r="M3798" i="1"/>
  <c r="M2813" i="1"/>
  <c r="N2813" i="1"/>
  <c r="N1322" i="1"/>
  <c r="M1322" i="1"/>
  <c r="N2294" i="1"/>
  <c r="M2294" i="1"/>
  <c r="N2925" i="1"/>
  <c r="M2925" i="1"/>
  <c r="N4327" i="1"/>
  <c r="M4327" i="1"/>
  <c r="N2471" i="1"/>
  <c r="M2471" i="1"/>
  <c r="N204" i="1"/>
  <c r="M204" i="1"/>
  <c r="M1414" i="1"/>
  <c r="N1414" i="1"/>
  <c r="M3661" i="1"/>
  <c r="N3661" i="1"/>
  <c r="N2969" i="1"/>
  <c r="M2969" i="1"/>
  <c r="N3021" i="1"/>
  <c r="M3021" i="1"/>
  <c r="M1218" i="1"/>
  <c r="N1218" i="1"/>
  <c r="N403" i="1"/>
  <c r="M403" i="1"/>
  <c r="M442" i="1"/>
  <c r="N442" i="1"/>
  <c r="M4271" i="1"/>
  <c r="N4271" i="1"/>
  <c r="N3354" i="1"/>
  <c r="M3354" i="1"/>
  <c r="M2138" i="1"/>
  <c r="N2138" i="1"/>
  <c r="M657" i="1"/>
  <c r="N657" i="1"/>
  <c r="N492" i="1"/>
  <c r="M492" i="1"/>
  <c r="M435" i="1"/>
  <c r="N435" i="1"/>
  <c r="N2454" i="1"/>
  <c r="M2454" i="1"/>
  <c r="M4370" i="1"/>
  <c r="N4370" i="1"/>
  <c r="M2698" i="1"/>
  <c r="N2698" i="1"/>
  <c r="N3721" i="1"/>
  <c r="M3721" i="1"/>
  <c r="N4360" i="1"/>
  <c r="M4360" i="1"/>
  <c r="M2486" i="1"/>
  <c r="N2486" i="1"/>
  <c r="M500" i="1"/>
  <c r="N500" i="1"/>
  <c r="N4149" i="1"/>
  <c r="M4149" i="1"/>
  <c r="N3938" i="1"/>
  <c r="M3938" i="1"/>
  <c r="M3062" i="1"/>
  <c r="N3062" i="1"/>
  <c r="N928" i="1"/>
  <c r="M928" i="1"/>
  <c r="M2634" i="1"/>
  <c r="N2634" i="1"/>
  <c r="N1000" i="1"/>
  <c r="M1000" i="1"/>
  <c r="N3890" i="1"/>
  <c r="M3890" i="1"/>
  <c r="N1841" i="1"/>
  <c r="M1841" i="1"/>
  <c r="M2615" i="1"/>
  <c r="N2615" i="1"/>
  <c r="M3231" i="1"/>
  <c r="N3231" i="1"/>
  <c r="N975" i="1"/>
  <c r="M975" i="1"/>
  <c r="N2334" i="1"/>
  <c r="M2334" i="1"/>
  <c r="M196" i="1"/>
  <c r="N196" i="1"/>
  <c r="N1455" i="1"/>
  <c r="M1455" i="1"/>
  <c r="N1047" i="1"/>
  <c r="M1047" i="1"/>
  <c r="N1806" i="1"/>
  <c r="M1806" i="1"/>
  <c r="M3961" i="1"/>
  <c r="N3961" i="1"/>
  <c r="N4261" i="1"/>
  <c r="M4261" i="1"/>
  <c r="N127" i="1"/>
  <c r="M127" i="1"/>
  <c r="N3399" i="1"/>
  <c r="M3399" i="1"/>
  <c r="N4074" i="1"/>
  <c r="M4074" i="1"/>
  <c r="N4190" i="1"/>
  <c r="M4190" i="1"/>
  <c r="N1640" i="1"/>
  <c r="M1640" i="1"/>
  <c r="M4523" i="1"/>
  <c r="N4523" i="1"/>
  <c r="N1687" i="1"/>
  <c r="M1687" i="1"/>
  <c r="M2165" i="1"/>
  <c r="N2165" i="1"/>
  <c r="M2745" i="1"/>
  <c r="N2745" i="1"/>
  <c r="M2001" i="1"/>
  <c r="N2001" i="1"/>
  <c r="N2086" i="1"/>
  <c r="M2086" i="1"/>
  <c r="M3553" i="1"/>
  <c r="N3553" i="1"/>
  <c r="M3077" i="1"/>
  <c r="N3077" i="1"/>
  <c r="M1301" i="1"/>
  <c r="N1301" i="1"/>
  <c r="N2341" i="1"/>
  <c r="M2341" i="1"/>
  <c r="N2930" i="1"/>
  <c r="M2930" i="1"/>
  <c r="N1107" i="1"/>
  <c r="M1107" i="1"/>
  <c r="N2932" i="1"/>
  <c r="M2932" i="1"/>
  <c r="M3365" i="1"/>
  <c r="N3365" i="1"/>
  <c r="M707" i="1"/>
  <c r="N707" i="1"/>
  <c r="N2978" i="1"/>
  <c r="M2978" i="1"/>
  <c r="M2047" i="1"/>
  <c r="N2047" i="1"/>
  <c r="N2907" i="1"/>
  <c r="M2907" i="1"/>
  <c r="M2173" i="1"/>
  <c r="N2173" i="1"/>
  <c r="N3865" i="1"/>
  <c r="M3865" i="1"/>
  <c r="M3449" i="1"/>
  <c r="N3449" i="1"/>
  <c r="M2520" i="1"/>
  <c r="N2520" i="1"/>
  <c r="M3796" i="1"/>
  <c r="N3796" i="1"/>
  <c r="N1792" i="1"/>
  <c r="M1792" i="1"/>
  <c r="M1303" i="1"/>
  <c r="N1303" i="1"/>
  <c r="M101" i="1"/>
  <c r="N101" i="1"/>
  <c r="N1100" i="1"/>
  <c r="M1100" i="1"/>
  <c r="N542" i="1"/>
  <c r="M542" i="1"/>
  <c r="N2951" i="1"/>
  <c r="M2951" i="1"/>
  <c r="M1155" i="1"/>
  <c r="N1155" i="1"/>
  <c r="N3866" i="1"/>
  <c r="M3866" i="1"/>
  <c r="N3501" i="1"/>
  <c r="M3501" i="1"/>
  <c r="M2431" i="1"/>
  <c r="N2431" i="1"/>
  <c r="M4346" i="1"/>
  <c r="N4346" i="1"/>
  <c r="N2883" i="1"/>
  <c r="M2883" i="1"/>
  <c r="M666" i="1"/>
  <c r="N666" i="1"/>
  <c r="M2666" i="1"/>
  <c r="N2666" i="1"/>
  <c r="M2931" i="1"/>
  <c r="N2931" i="1"/>
  <c r="M3220" i="1"/>
  <c r="N3220" i="1"/>
  <c r="N4432" i="1"/>
  <c r="M4432" i="1"/>
  <c r="N3063" i="1"/>
  <c r="M3063" i="1"/>
  <c r="N3688" i="1"/>
  <c r="M3688" i="1"/>
  <c r="N2959" i="1"/>
  <c r="M2959" i="1"/>
  <c r="N1233" i="1"/>
  <c r="M1233" i="1"/>
  <c r="M3972" i="1"/>
  <c r="N3972" i="1"/>
  <c r="N3166" i="1"/>
  <c r="M3166" i="1"/>
  <c r="N642" i="1"/>
  <c r="M642" i="1"/>
  <c r="N1201" i="1"/>
  <c r="M1201" i="1"/>
  <c r="N1254" i="1"/>
  <c r="M1254" i="1"/>
  <c r="N3883" i="1"/>
  <c r="M3883" i="1"/>
  <c r="M1068" i="1"/>
  <c r="N1068" i="1"/>
  <c r="M3122" i="1"/>
  <c r="N3122" i="1"/>
  <c r="M4216" i="1"/>
  <c r="N4216" i="1"/>
  <c r="N4057" i="1"/>
  <c r="M4057" i="1"/>
  <c r="M1933" i="1"/>
  <c r="N1933" i="1"/>
  <c r="N3734" i="1"/>
  <c r="M3734" i="1"/>
  <c r="N930" i="1"/>
  <c r="M930" i="1"/>
  <c r="M2765" i="1"/>
  <c r="N2765" i="1"/>
  <c r="N120" i="1"/>
  <c r="M120" i="1"/>
  <c r="N2778" i="1"/>
  <c r="M2778" i="1"/>
  <c r="N1562" i="1"/>
  <c r="M1562" i="1"/>
  <c r="M283" i="1"/>
  <c r="N283" i="1"/>
  <c r="N2913" i="1"/>
  <c r="M2913" i="1"/>
  <c r="M2644" i="1"/>
  <c r="N2644" i="1"/>
  <c r="N905" i="1"/>
  <c r="M905" i="1"/>
  <c r="M2762" i="1"/>
  <c r="N2762" i="1"/>
  <c r="M619" i="1"/>
  <c r="N619" i="1"/>
  <c r="M2382" i="1"/>
  <c r="N2382" i="1"/>
  <c r="M3830" i="1"/>
  <c r="N3830" i="1"/>
  <c r="N1292" i="1"/>
  <c r="M1292" i="1"/>
  <c r="M4472" i="1"/>
  <c r="N4472" i="1"/>
  <c r="N3137" i="1"/>
  <c r="M3137" i="1"/>
  <c r="N1499" i="1"/>
  <c r="M1499" i="1"/>
  <c r="M3254" i="1"/>
  <c r="N3254" i="1"/>
  <c r="M3825" i="1"/>
  <c r="N3825" i="1"/>
  <c r="M2436" i="1"/>
  <c r="N2436" i="1"/>
  <c r="N3630" i="1"/>
  <c r="M3630" i="1"/>
  <c r="N2562" i="1"/>
  <c r="M2562" i="1"/>
  <c r="N3135" i="1"/>
  <c r="M3135" i="1"/>
  <c r="N668" i="1"/>
  <c r="M668" i="1"/>
  <c r="M1038" i="1"/>
  <c r="N1038" i="1"/>
  <c r="M2889" i="1"/>
  <c r="N2889" i="1"/>
  <c r="N4277" i="1"/>
  <c r="M4277" i="1"/>
  <c r="N4109" i="1"/>
  <c r="M4109" i="1"/>
  <c r="N1819" i="1"/>
  <c r="M1819" i="1"/>
  <c r="M3188" i="1"/>
  <c r="N3188" i="1"/>
  <c r="M654" i="1"/>
  <c r="N654" i="1"/>
  <c r="M1036" i="1"/>
  <c r="N1036" i="1"/>
  <c r="M2292" i="1"/>
  <c r="N2292" i="1"/>
  <c r="N2045" i="1"/>
  <c r="M2045" i="1"/>
  <c r="N97" i="1"/>
  <c r="M97" i="1"/>
  <c r="N2476" i="1"/>
  <c r="M2476" i="1"/>
  <c r="N4195" i="1"/>
  <c r="M4195" i="1"/>
  <c r="M4168" i="1"/>
  <c r="N4168" i="1"/>
  <c r="N1658" i="1"/>
  <c r="M1658" i="1"/>
  <c r="M235" i="1"/>
  <c r="N235" i="1"/>
  <c r="N561" i="1"/>
  <c r="M561" i="1"/>
  <c r="N826" i="1"/>
  <c r="M826" i="1"/>
  <c r="N1984" i="1"/>
  <c r="M1984" i="1"/>
  <c r="N901" i="1"/>
  <c r="M901" i="1"/>
  <c r="M4313" i="1"/>
  <c r="N4313" i="1"/>
  <c r="M3837" i="1"/>
  <c r="N3837" i="1"/>
  <c r="N2053" i="1"/>
  <c r="M2053" i="1"/>
  <c r="N3987" i="1"/>
  <c r="M3987" i="1"/>
  <c r="M4032" i="1"/>
  <c r="N4032" i="1"/>
  <c r="N2887" i="1"/>
  <c r="M2887" i="1"/>
  <c r="N1235" i="1"/>
  <c r="M1235" i="1"/>
  <c r="M2200" i="1"/>
  <c r="N2200" i="1"/>
  <c r="M4268" i="1"/>
  <c r="N4268" i="1"/>
  <c r="M1205" i="1"/>
  <c r="N1205" i="1"/>
  <c r="M1342" i="1"/>
  <c r="N1342" i="1"/>
  <c r="M4480" i="1"/>
  <c r="N4480" i="1"/>
  <c r="M1348" i="1"/>
  <c r="N1348" i="1"/>
  <c r="M3581" i="1"/>
  <c r="N3581" i="1"/>
  <c r="M2115" i="1"/>
  <c r="N2115" i="1"/>
  <c r="M4222" i="1"/>
  <c r="N4222" i="1"/>
  <c r="M1873" i="1"/>
  <c r="N1873" i="1"/>
  <c r="N2999" i="1"/>
  <c r="M2999" i="1"/>
  <c r="M752" i="1"/>
  <c r="N752" i="1"/>
  <c r="N600" i="1"/>
  <c r="M600" i="1"/>
  <c r="N2832" i="1"/>
  <c r="M2832" i="1"/>
  <c r="N451" i="1"/>
  <c r="M451" i="1"/>
  <c r="N1190" i="1"/>
  <c r="M1190" i="1"/>
  <c r="M3" i="1"/>
  <c r="N3" i="1"/>
  <c r="M380" i="1"/>
  <c r="N380" i="1"/>
  <c r="N1454" i="1"/>
  <c r="M1454" i="1"/>
  <c r="N4352" i="1"/>
  <c r="M4352" i="1"/>
  <c r="M1707" i="1"/>
  <c r="N1707" i="1"/>
  <c r="N2261" i="1"/>
  <c r="M2261" i="1"/>
  <c r="M1486" i="1"/>
  <c r="N1486" i="1"/>
  <c r="N2300" i="1"/>
  <c r="M2300" i="1"/>
  <c r="N2418" i="1"/>
  <c r="M2418" i="1"/>
  <c r="N1633" i="1"/>
  <c r="M1633" i="1"/>
  <c r="M3489" i="1"/>
  <c r="N348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FEF88-58E0-417D-8EA0-F9F1ADB6010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4BFDA9-7ED7-4AA5-BAF8-122D7A01B656}" name="WorksheetConnection_Raw Data in Target!$A:$X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DatainTargetAX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BU].&amp;[Lahore],[Range].[BU].&amp;[Multan],[Range].[BU].&amp;[Peshawar],[Range].[BU].&amp;[Islamabad],[Range].[BU].&amp;[LMT North],[Range].[BU].&amp;[LMT South],[Range].[BU].&amp;[South Magic],[Range].[BU].&amp;[South Plus &amp; Super],[Range].[BU].&amp;[Karachi Plus &amp; Super]}"/>
    <s v="{[Table1].[Segment].&amp;[General Trad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<sst xmlns="http://schemas.openxmlformats.org/spreadsheetml/2006/main" count="151844" uniqueCount="6214">
  <si>
    <t>Salesflo AppUser Code</t>
  </si>
  <si>
    <t>AppUser Name</t>
  </si>
  <si>
    <t>Dist Code</t>
  </si>
  <si>
    <t>Dist Name</t>
  </si>
  <si>
    <t>Brand</t>
  </si>
  <si>
    <t>Category</t>
  </si>
  <si>
    <t>Key</t>
  </si>
  <si>
    <t>SKU Code</t>
  </si>
  <si>
    <t>Cases</t>
  </si>
  <si>
    <t>D0052OB1</t>
  </si>
  <si>
    <t xml:space="preserve">Usman Traders </t>
  </si>
  <si>
    <t>SKU00300</t>
  </si>
  <si>
    <t>SKU00296</t>
  </si>
  <si>
    <t>SKU00269</t>
  </si>
  <si>
    <t>SKU00292</t>
  </si>
  <si>
    <t>SKU00535</t>
  </si>
  <si>
    <t>SKU00530</t>
  </si>
  <si>
    <t>D0052OB3</t>
  </si>
  <si>
    <t>D0052OB4</t>
  </si>
  <si>
    <t>D0052OB2</t>
  </si>
  <si>
    <t>D0054OB12</t>
  </si>
  <si>
    <t xml:space="preserve">Taha Traders </t>
  </si>
  <si>
    <t>D0054OB9</t>
  </si>
  <si>
    <t>D0054OB10</t>
  </si>
  <si>
    <t>D0054OB11</t>
  </si>
  <si>
    <t>D0030OB2</t>
  </si>
  <si>
    <t xml:space="preserve">Ayan Trading </t>
  </si>
  <si>
    <t>D0030OB1</t>
  </si>
  <si>
    <t>D0030OB7</t>
  </si>
  <si>
    <t>D0058OB1</t>
  </si>
  <si>
    <t xml:space="preserve">M.R.S Global </t>
  </si>
  <si>
    <t>D0056OB2</t>
  </si>
  <si>
    <t xml:space="preserve">Qb Marketing </t>
  </si>
  <si>
    <t>D0056OB1</t>
  </si>
  <si>
    <t>D0056OB8</t>
  </si>
  <si>
    <t>D0056OB3</t>
  </si>
  <si>
    <t>D0056OB7</t>
  </si>
  <si>
    <t>D0055OB1</t>
  </si>
  <si>
    <t xml:space="preserve">Hassan Traders </t>
  </si>
  <si>
    <t>D0055OB17</t>
  </si>
  <si>
    <t>D0055OB15</t>
  </si>
  <si>
    <t>D0055OB4</t>
  </si>
  <si>
    <t>D0055OB6</t>
  </si>
  <si>
    <t>D0055OB14</t>
  </si>
  <si>
    <t>Name</t>
  </si>
  <si>
    <t>SKU Code Status</t>
  </si>
  <si>
    <t>Booker Code Status</t>
  </si>
  <si>
    <t>Trim Distributor Code</t>
  </si>
  <si>
    <t>User Name</t>
  </si>
  <si>
    <t>D0001OB1</t>
  </si>
  <si>
    <t>D0001OB2</t>
  </si>
  <si>
    <t>D0001OB3</t>
  </si>
  <si>
    <t>D0001OB4</t>
  </si>
  <si>
    <t>D0001OB5</t>
  </si>
  <si>
    <t>D0002OB1</t>
  </si>
  <si>
    <t>D0002OB17</t>
  </si>
  <si>
    <t>D0002OB18</t>
  </si>
  <si>
    <t>D0002OB2</t>
  </si>
  <si>
    <t>D0002OB3</t>
  </si>
  <si>
    <t>D0002OB4</t>
  </si>
  <si>
    <t>D0002OB5</t>
  </si>
  <si>
    <t>D0002OB6</t>
  </si>
  <si>
    <t>D0002OB7</t>
  </si>
  <si>
    <t>D0002OB8</t>
  </si>
  <si>
    <t>D0003OB1</t>
  </si>
  <si>
    <t>D0003OB17</t>
  </si>
  <si>
    <t>D0003OB2</t>
  </si>
  <si>
    <t>D0003OB3</t>
  </si>
  <si>
    <t>D0003OB4</t>
  </si>
  <si>
    <t>D0003OB5</t>
  </si>
  <si>
    <t>D0003OB6</t>
  </si>
  <si>
    <t>D0003OB7</t>
  </si>
  <si>
    <t>D0003OB8</t>
  </si>
  <si>
    <t>D0005OB1</t>
  </si>
  <si>
    <t>D0005OB2</t>
  </si>
  <si>
    <t>D0005OB3</t>
  </si>
  <si>
    <t>D0005OB4</t>
  </si>
  <si>
    <t>D0005OB5</t>
  </si>
  <si>
    <t>D0006OB1</t>
  </si>
  <si>
    <t>D0006OB2</t>
  </si>
  <si>
    <t>D0006OB3</t>
  </si>
  <si>
    <t>D0006OB4</t>
  </si>
  <si>
    <t>D0006OB5</t>
  </si>
  <si>
    <t>D0006OB6</t>
  </si>
  <si>
    <t>D0006OB7</t>
  </si>
  <si>
    <t>D0006OB8</t>
  </si>
  <si>
    <t>D0007OB1</t>
  </si>
  <si>
    <t>D0007OB10</t>
  </si>
  <si>
    <t>D0007OB2</t>
  </si>
  <si>
    <t>D0007OB3</t>
  </si>
  <si>
    <t>D0007OB4</t>
  </si>
  <si>
    <t>D0007OB9</t>
  </si>
  <si>
    <t>D0008OB1</t>
  </si>
  <si>
    <t>D0008OB12</t>
  </si>
  <si>
    <t>D0008OB13</t>
  </si>
  <si>
    <t>D0008OB14</t>
  </si>
  <si>
    <t>D0008OB2</t>
  </si>
  <si>
    <t>D0008OB3</t>
  </si>
  <si>
    <t>D0008OB4</t>
  </si>
  <si>
    <t>D0008OB5</t>
  </si>
  <si>
    <t>D0008OB6</t>
  </si>
  <si>
    <t>D0009OB1</t>
  </si>
  <si>
    <t>D0009OB2</t>
  </si>
  <si>
    <t>D0010OB1</t>
  </si>
  <si>
    <t>D0010OB17</t>
  </si>
  <si>
    <t>D0010OB2</t>
  </si>
  <si>
    <t>D0010OB23</t>
  </si>
  <si>
    <t>D0010OB3</t>
  </si>
  <si>
    <t>D0010OB4</t>
  </si>
  <si>
    <t>D0010OB5</t>
  </si>
  <si>
    <t>D0010OB6</t>
  </si>
  <si>
    <t>D0011OB1</t>
  </si>
  <si>
    <t>D0011OB2</t>
  </si>
  <si>
    <t>D0012OB1</t>
  </si>
  <si>
    <t>D0012OB12</t>
  </si>
  <si>
    <t>D0012OB13</t>
  </si>
  <si>
    <t>D0012OB14</t>
  </si>
  <si>
    <t>D0012OB2</t>
  </si>
  <si>
    <t>D0012OB3</t>
  </si>
  <si>
    <t>D0012OB4</t>
  </si>
  <si>
    <t>D0012OB5</t>
  </si>
  <si>
    <t>D0013OB1</t>
  </si>
  <si>
    <t>D0013OB2</t>
  </si>
  <si>
    <t>D0013OB3</t>
  </si>
  <si>
    <t>D0013OB4</t>
  </si>
  <si>
    <t>D0013OB5</t>
  </si>
  <si>
    <t>D0013OB6</t>
  </si>
  <si>
    <t>D0013OB7</t>
  </si>
  <si>
    <t>D0013OB8</t>
  </si>
  <si>
    <t>D0013OB9</t>
  </si>
  <si>
    <t>D0014OB1</t>
  </si>
  <si>
    <t>D0014OB10</t>
  </si>
  <si>
    <t>D0014OB11</t>
  </si>
  <si>
    <t>D0014OB12</t>
  </si>
  <si>
    <t>D0014OB13</t>
  </si>
  <si>
    <t>D0014OB14</t>
  </si>
  <si>
    <t>D0014OB2</t>
  </si>
  <si>
    <t>D0014OB3</t>
  </si>
  <si>
    <t>D0014OB4</t>
  </si>
  <si>
    <t>D0014OB5</t>
  </si>
  <si>
    <t>D0014OB6</t>
  </si>
  <si>
    <t>D0014OB7</t>
  </si>
  <si>
    <t>D0014OB8</t>
  </si>
  <si>
    <t>D0014OB9</t>
  </si>
  <si>
    <t>D0015OB1</t>
  </si>
  <si>
    <t>D0015OB2</t>
  </si>
  <si>
    <t>D0016OB1</t>
  </si>
  <si>
    <t>D0017OB1</t>
  </si>
  <si>
    <t>D0018OB1</t>
  </si>
  <si>
    <t>D0018OB2</t>
  </si>
  <si>
    <t>D0018OB3</t>
  </si>
  <si>
    <t>D0018OB4</t>
  </si>
  <si>
    <t>D0018OB5</t>
  </si>
  <si>
    <t>D0018OB6</t>
  </si>
  <si>
    <t>D0018OB7</t>
  </si>
  <si>
    <t>D0019OB1</t>
  </si>
  <si>
    <t>D0019OB2</t>
  </si>
  <si>
    <t>D0019OB3</t>
  </si>
  <si>
    <t>D0019OB4</t>
  </si>
  <si>
    <t>D0020OB1</t>
  </si>
  <si>
    <t>D0020OB10</t>
  </si>
  <si>
    <t>D0020OB11</t>
  </si>
  <si>
    <t>D0020OB12</t>
  </si>
  <si>
    <t>D0020OB13</t>
  </si>
  <si>
    <t>D0020OB14</t>
  </si>
  <si>
    <t>D0020OB15</t>
  </si>
  <si>
    <t>D0020OB16</t>
  </si>
  <si>
    <t>D0020OB2</t>
  </si>
  <si>
    <t>D0020OB3</t>
  </si>
  <si>
    <t>D0020OB4</t>
  </si>
  <si>
    <t>D0020OB5</t>
  </si>
  <si>
    <t>D0020OB6</t>
  </si>
  <si>
    <t>D0020OB7</t>
  </si>
  <si>
    <t>D0020OB8</t>
  </si>
  <si>
    <t>D0020OB9</t>
  </si>
  <si>
    <t>D0021OB1</t>
  </si>
  <si>
    <t>D0021OB2</t>
  </si>
  <si>
    <t>D0021OB3</t>
  </si>
  <si>
    <t>D0021OB4</t>
  </si>
  <si>
    <t>D0021OB5</t>
  </si>
  <si>
    <t>D0021OB6</t>
  </si>
  <si>
    <t>D0021OB7</t>
  </si>
  <si>
    <t>D0022OB1</t>
  </si>
  <si>
    <t>D0022OB2</t>
  </si>
  <si>
    <t>D0022OB3</t>
  </si>
  <si>
    <t>D0022OB4</t>
  </si>
  <si>
    <t>D0022OB5</t>
  </si>
  <si>
    <t>D0022OB6</t>
  </si>
  <si>
    <t>D0022OB7</t>
  </si>
  <si>
    <t>D0023OB1</t>
  </si>
  <si>
    <t>D0023OB2</t>
  </si>
  <si>
    <t>D0023OB3</t>
  </si>
  <si>
    <t>D0024OB1</t>
  </si>
  <si>
    <t>D0024OB2</t>
  </si>
  <si>
    <t>D0024OB3</t>
  </si>
  <si>
    <t>D0024OB4</t>
  </si>
  <si>
    <t>D0025OB1</t>
  </si>
  <si>
    <t>D0025OB10</t>
  </si>
  <si>
    <t>D0025OB2</t>
  </si>
  <si>
    <t>D0025OB3</t>
  </si>
  <si>
    <t>D0025OB4</t>
  </si>
  <si>
    <t>D0025OB9</t>
  </si>
  <si>
    <t>D0026OB1</t>
  </si>
  <si>
    <t>D0026OB2</t>
  </si>
  <si>
    <t>D0026OB3</t>
  </si>
  <si>
    <t>D0027OB1</t>
  </si>
  <si>
    <t>D0027OB2</t>
  </si>
  <si>
    <t>D0028OB1</t>
  </si>
  <si>
    <t>D0028OB2</t>
  </si>
  <si>
    <t>D0028OB3</t>
  </si>
  <si>
    <t>D0030OB3</t>
  </si>
  <si>
    <t>D0031OB10</t>
  </si>
  <si>
    <t>D0031OB11</t>
  </si>
  <si>
    <t>D0031OB12</t>
  </si>
  <si>
    <t>D0031OB13</t>
  </si>
  <si>
    <t>D0031OB15</t>
  </si>
  <si>
    <t>D0031OB17</t>
  </si>
  <si>
    <t>D0031OB19</t>
  </si>
  <si>
    <t>D0031OB2</t>
  </si>
  <si>
    <t>D0031OB20</t>
  </si>
  <si>
    <t>D0031OB21</t>
  </si>
  <si>
    <t>D0031OB4</t>
  </si>
  <si>
    <t>D0031OB6</t>
  </si>
  <si>
    <t>D0031OB8</t>
  </si>
  <si>
    <t>D0032OB1</t>
  </si>
  <si>
    <t>D0032OB2</t>
  </si>
  <si>
    <t>D0032OB3</t>
  </si>
  <si>
    <t>D0033OB1</t>
  </si>
  <si>
    <t>D0033OB2</t>
  </si>
  <si>
    <t>D0033OB3</t>
  </si>
  <si>
    <t>D0034OB1</t>
  </si>
  <si>
    <t>D0035OB1</t>
  </si>
  <si>
    <t>D0035OB2</t>
  </si>
  <si>
    <t>D0035OB3</t>
  </si>
  <si>
    <t>D0036OB1</t>
  </si>
  <si>
    <t>D0036OB2</t>
  </si>
  <si>
    <t>D0037OB1</t>
  </si>
  <si>
    <t>D0037OB2</t>
  </si>
  <si>
    <t>D0037OB3</t>
  </si>
  <si>
    <t>D0037OB4</t>
  </si>
  <si>
    <t>D0037OB5</t>
  </si>
  <si>
    <t>D0037OB6</t>
  </si>
  <si>
    <t>D0037OB7</t>
  </si>
  <si>
    <t>D0037OB8</t>
  </si>
  <si>
    <t>D0038OB1</t>
  </si>
  <si>
    <t>D0038OB2</t>
  </si>
  <si>
    <t>D0038OB3</t>
  </si>
  <si>
    <t>D0039OB1</t>
  </si>
  <si>
    <t>D0039OB10</t>
  </si>
  <si>
    <t>D0039OB11</t>
  </si>
  <si>
    <t>D0039OB13</t>
  </si>
  <si>
    <t>D0039OB14</t>
  </si>
  <si>
    <t>D0039OB15</t>
  </si>
  <si>
    <t>D0039OB2</t>
  </si>
  <si>
    <t>D0039OB3</t>
  </si>
  <si>
    <t>D0039OB4</t>
  </si>
  <si>
    <t>D0039OB5</t>
  </si>
  <si>
    <t>D0039OB6</t>
  </si>
  <si>
    <t>D0039OB8</t>
  </si>
  <si>
    <t>D0039OB9</t>
  </si>
  <si>
    <t>D0040OB1</t>
  </si>
  <si>
    <t>D0040OB2</t>
  </si>
  <si>
    <t>D0040OB3</t>
  </si>
  <si>
    <t>D0041OB1</t>
  </si>
  <si>
    <t>D0041OB2</t>
  </si>
  <si>
    <t>D0041OB3</t>
  </si>
  <si>
    <t>D0041OB4</t>
  </si>
  <si>
    <t>D0041OB5</t>
  </si>
  <si>
    <t>D0041OB6</t>
  </si>
  <si>
    <t>D0042OB1</t>
  </si>
  <si>
    <t>D0042OB10</t>
  </si>
  <si>
    <t>D0042OB11</t>
  </si>
  <si>
    <t>D0042OB12</t>
  </si>
  <si>
    <t>D0042OB13</t>
  </si>
  <si>
    <t>D0042OB14</t>
  </si>
  <si>
    <t>D0042OB15</t>
  </si>
  <si>
    <t>D0042OB16</t>
  </si>
  <si>
    <t>D0042OB17</t>
  </si>
  <si>
    <t>D0042OB18</t>
  </si>
  <si>
    <t>D0042OB19</t>
  </si>
  <si>
    <t>D0042OB2</t>
  </si>
  <si>
    <t>D0042OB20</t>
  </si>
  <si>
    <t>D0042OB21</t>
  </si>
  <si>
    <t>D0042OB22</t>
  </si>
  <si>
    <t>D0042OB23</t>
  </si>
  <si>
    <t>D0042OB25</t>
  </si>
  <si>
    <t>D0042OB27</t>
  </si>
  <si>
    <t>D0042OB28</t>
  </si>
  <si>
    <t>D0042OB3</t>
  </si>
  <si>
    <t>D0042OB30</t>
  </si>
  <si>
    <t>D0042OB32</t>
  </si>
  <si>
    <t>D0042OB34</t>
  </si>
  <si>
    <t>D0042OB36</t>
  </si>
  <si>
    <t>D0042OB38</t>
  </si>
  <si>
    <t>D0042OB4</t>
  </si>
  <si>
    <t>D0042OB40</t>
  </si>
  <si>
    <t>D0042OB42</t>
  </si>
  <si>
    <t>D0042OB44</t>
  </si>
  <si>
    <t>D0042OB46</t>
  </si>
  <si>
    <t>D0042OB48</t>
  </si>
  <si>
    <t>D0042OB5</t>
  </si>
  <si>
    <t>D0042OB50</t>
  </si>
  <si>
    <t>D0042OB52</t>
  </si>
  <si>
    <t>D0042OB54</t>
  </si>
  <si>
    <t>D0042OB56</t>
  </si>
  <si>
    <t>D0042OB58</t>
  </si>
  <si>
    <t>D0042OB6</t>
  </si>
  <si>
    <t>D0042OB60</t>
  </si>
  <si>
    <t>D0042OB62</t>
  </si>
  <si>
    <t>D0042OB64</t>
  </si>
  <si>
    <t>D0042OB66</t>
  </si>
  <si>
    <t>D0042OB68</t>
  </si>
  <si>
    <t>D0042OB7</t>
  </si>
  <si>
    <t>D0042OB9</t>
  </si>
  <si>
    <t>D0043OB1</t>
  </si>
  <si>
    <t>D0043OB10</t>
  </si>
  <si>
    <t>D0043OB11</t>
  </si>
  <si>
    <t>D0043OB12</t>
  </si>
  <si>
    <t>D0043OB13</t>
  </si>
  <si>
    <t>D0043OB14</t>
  </si>
  <si>
    <t>D0043OB15</t>
  </si>
  <si>
    <t>D0043OB16</t>
  </si>
  <si>
    <t>D0043OB17</t>
  </si>
  <si>
    <t>D0043OB19</t>
  </si>
  <si>
    <t>D0043OB2</t>
  </si>
  <si>
    <t>D0043OB20</t>
  </si>
  <si>
    <t>D0043OB3</t>
  </si>
  <si>
    <t>D0043OB4</t>
  </si>
  <si>
    <t>D0043OB5</t>
  </si>
  <si>
    <t>D0044OB1</t>
  </si>
  <si>
    <t>D0044OB2</t>
  </si>
  <si>
    <t>D0044OB3</t>
  </si>
  <si>
    <t>D0044OB4</t>
  </si>
  <si>
    <t>D0045OB1</t>
  </si>
  <si>
    <t>D0045OB10</t>
  </si>
  <si>
    <t>D0045OB11</t>
  </si>
  <si>
    <t>D0045OB2</t>
  </si>
  <si>
    <t>D0045OB3</t>
  </si>
  <si>
    <t>D0045OB4</t>
  </si>
  <si>
    <t>D0045OB7</t>
  </si>
  <si>
    <t>D0045OB8</t>
  </si>
  <si>
    <t>D0045OB9</t>
  </si>
  <si>
    <t>D0046OB10</t>
  </si>
  <si>
    <t>D0046OB11</t>
  </si>
  <si>
    <t>D0046OB12</t>
  </si>
  <si>
    <t>D0046OB13</t>
  </si>
  <si>
    <t>D0046OB14</t>
  </si>
  <si>
    <t>D0046OB15</t>
  </si>
  <si>
    <t>D0046OB16</t>
  </si>
  <si>
    <t>D0046OB17</t>
  </si>
  <si>
    <t>D0046OB18</t>
  </si>
  <si>
    <t>D0046OB2</t>
  </si>
  <si>
    <t>D0046OB20</t>
  </si>
  <si>
    <t>D0046OB22</t>
  </si>
  <si>
    <t>D0046OB24</t>
  </si>
  <si>
    <t>D0046OB25</t>
  </si>
  <si>
    <t>D0046OB27</t>
  </si>
  <si>
    <t>D0046OB4</t>
  </si>
  <si>
    <t>D0046OB6</t>
  </si>
  <si>
    <t>D0046OB7</t>
  </si>
  <si>
    <t>D0046OB8</t>
  </si>
  <si>
    <t>D0046OB9</t>
  </si>
  <si>
    <t>D0047OB1</t>
  </si>
  <si>
    <t>D0047OB10</t>
  </si>
  <si>
    <t>D0047OB2</t>
  </si>
  <si>
    <t>D0047OB3</t>
  </si>
  <si>
    <t>D0047OB5</t>
  </si>
  <si>
    <t>D0047OB7</t>
  </si>
  <si>
    <t>D0047OB8</t>
  </si>
  <si>
    <t>D0048OB1</t>
  </si>
  <si>
    <t>D0048OB2</t>
  </si>
  <si>
    <t>D0049OB1</t>
  </si>
  <si>
    <t>D0049OB10</t>
  </si>
  <si>
    <t>D0049OB2</t>
  </si>
  <si>
    <t>D0049OB3</t>
  </si>
  <si>
    <t>D0049OB4</t>
  </si>
  <si>
    <t>D0049OB5</t>
  </si>
  <si>
    <t>D0049OB8</t>
  </si>
  <si>
    <t>D0049OB9</t>
  </si>
  <si>
    <t>D0050OB1</t>
  </si>
  <si>
    <t>D0050OB2</t>
  </si>
  <si>
    <t>D0051OB1</t>
  </si>
  <si>
    <t>D0051OB2</t>
  </si>
  <si>
    <t>D0053OB1</t>
  </si>
  <si>
    <t>D0053OB2</t>
  </si>
  <si>
    <t>D0053OB3</t>
  </si>
  <si>
    <t>D0054OB1</t>
  </si>
  <si>
    <t>D0054OB2</t>
  </si>
  <si>
    <t>D0054OB3</t>
  </si>
  <si>
    <t>D0054OB4</t>
  </si>
  <si>
    <t>D0054OB5</t>
  </si>
  <si>
    <t>D0054OB6</t>
  </si>
  <si>
    <t>D0054OB7</t>
  </si>
  <si>
    <t>D0054OB8</t>
  </si>
  <si>
    <t>D0055OB2</t>
  </si>
  <si>
    <t>D0055OB3</t>
  </si>
  <si>
    <t>D0055OB5</t>
  </si>
  <si>
    <t>D0055OB7</t>
  </si>
  <si>
    <t>D0056OB4</t>
  </si>
  <si>
    <t>D0056OB5</t>
  </si>
  <si>
    <t>D0056OB6</t>
  </si>
  <si>
    <t>D0057OB1</t>
  </si>
  <si>
    <t>D0059OB1</t>
  </si>
  <si>
    <t>D0060OB1</t>
  </si>
  <si>
    <t>D0061OB1</t>
  </si>
  <si>
    <t>D0061OB2</t>
  </si>
  <si>
    <t>D0061OB3</t>
  </si>
  <si>
    <t>D0061OB4</t>
  </si>
  <si>
    <t>D0062OB1</t>
  </si>
  <si>
    <t>D0062OB2</t>
  </si>
  <si>
    <t>D0062OB3</t>
  </si>
  <si>
    <t>D0062OB4</t>
  </si>
  <si>
    <t>D0062OB5</t>
  </si>
  <si>
    <t>D0062OB6</t>
  </si>
  <si>
    <t>D0062OB7</t>
  </si>
  <si>
    <t>D0063OB1</t>
  </si>
  <si>
    <t>D0063OB2</t>
  </si>
  <si>
    <t>D0063OB3</t>
  </si>
  <si>
    <t>D0063OB4</t>
  </si>
  <si>
    <t>D0064OB1</t>
  </si>
  <si>
    <t>D0064OB2</t>
  </si>
  <si>
    <t>D0064OB3</t>
  </si>
  <si>
    <t>D0064OB4</t>
  </si>
  <si>
    <t>D0064OB5</t>
  </si>
  <si>
    <t>D0064OB6</t>
  </si>
  <si>
    <t>D0065OB1</t>
  </si>
  <si>
    <t>D0065OB2</t>
  </si>
  <si>
    <t>D0065OB3</t>
  </si>
  <si>
    <t>D0066OB1</t>
  </si>
  <si>
    <t>D0066OB2</t>
  </si>
  <si>
    <t>D0066OB3</t>
  </si>
  <si>
    <t>D0066OB4</t>
  </si>
  <si>
    <t>D0066OB5</t>
  </si>
  <si>
    <t>D0066OB6</t>
  </si>
  <si>
    <t>D0066OB7</t>
  </si>
  <si>
    <t>D0066OB8</t>
  </si>
  <si>
    <t>D0067OB10</t>
  </si>
  <si>
    <t>D0067OB11</t>
  </si>
  <si>
    <t>D0067OB2</t>
  </si>
  <si>
    <t>D0067OB3</t>
  </si>
  <si>
    <t>D0067OB4</t>
  </si>
  <si>
    <t>D0067OB5</t>
  </si>
  <si>
    <t>D0067OB6</t>
  </si>
  <si>
    <t>D0068OB1</t>
  </si>
  <si>
    <t>D0068OB2</t>
  </si>
  <si>
    <t>D0069OB2</t>
  </si>
  <si>
    <t>D0069OB4</t>
  </si>
  <si>
    <t>D0069OB5</t>
  </si>
  <si>
    <t>D0069OB6</t>
  </si>
  <si>
    <t>D0069OB7</t>
  </si>
  <si>
    <t>D0070OB1</t>
  </si>
  <si>
    <t>D0070OB2</t>
  </si>
  <si>
    <t>D0071OB1</t>
  </si>
  <si>
    <t>D0071OB13</t>
  </si>
  <si>
    <t>D0071OB2</t>
  </si>
  <si>
    <t>D0071OB3</t>
  </si>
  <si>
    <t>D0071OB4</t>
  </si>
  <si>
    <t>D0071OB5</t>
  </si>
  <si>
    <t>D0071OB6</t>
  </si>
  <si>
    <t>D0071OB7</t>
  </si>
  <si>
    <t>D0071OB8</t>
  </si>
  <si>
    <t>D0071OB9</t>
  </si>
  <si>
    <t>D0072OB1</t>
  </si>
  <si>
    <t>D0072OB12</t>
  </si>
  <si>
    <t>D0072OB13</t>
  </si>
  <si>
    <t>D0072OB14</t>
  </si>
  <si>
    <t>D0072OB15</t>
  </si>
  <si>
    <t>D0072OB16</t>
  </si>
  <si>
    <t>D0072OB17</t>
  </si>
  <si>
    <t>D0072OB18</t>
  </si>
  <si>
    <t>D0072OB19</t>
  </si>
  <si>
    <t>D0072OB2</t>
  </si>
  <si>
    <t>D0072OB3</t>
  </si>
  <si>
    <t>D0072OB4</t>
  </si>
  <si>
    <t>D0072OB5</t>
  </si>
  <si>
    <t>D0072OB6</t>
  </si>
  <si>
    <t>D0072OB7</t>
  </si>
  <si>
    <t>D0072OB8</t>
  </si>
  <si>
    <t>D0073OB1</t>
  </si>
  <si>
    <t>D0073OB2</t>
  </si>
  <si>
    <t>D0074OB1</t>
  </si>
  <si>
    <t>D0074OB2</t>
  </si>
  <si>
    <t>D0074OB3</t>
  </si>
  <si>
    <t>D0074OB4</t>
  </si>
  <si>
    <t>D0074OB5</t>
  </si>
  <si>
    <t>D0074OB6</t>
  </si>
  <si>
    <t>D0074OB7</t>
  </si>
  <si>
    <t>D0074OB8</t>
  </si>
  <si>
    <t>D0074OB9</t>
  </si>
  <si>
    <t>D0075OB1</t>
  </si>
  <si>
    <t>D0075OB2</t>
  </si>
  <si>
    <t>D0075OB3</t>
  </si>
  <si>
    <t>D0075OB4</t>
  </si>
  <si>
    <t>D0075OB5</t>
  </si>
  <si>
    <t>D0076OB1</t>
  </si>
  <si>
    <t>D0076OB2</t>
  </si>
  <si>
    <t>D0076OB3</t>
  </si>
  <si>
    <t>D0076OB4</t>
  </si>
  <si>
    <t>D0077OB1</t>
  </si>
  <si>
    <t>D0077OB2</t>
  </si>
  <si>
    <t>D0077OB3</t>
  </si>
  <si>
    <t>D0077OB4</t>
  </si>
  <si>
    <t>D0077OB5</t>
  </si>
  <si>
    <t>D0077OB6</t>
  </si>
  <si>
    <t>D0078OB1</t>
  </si>
  <si>
    <t>D0078OB2</t>
  </si>
  <si>
    <t>D0078OB3</t>
  </si>
  <si>
    <t>D0079OB1</t>
  </si>
  <si>
    <t>D0079OB2</t>
  </si>
  <si>
    <t>D0079OB3</t>
  </si>
  <si>
    <t>D0079OB4</t>
  </si>
  <si>
    <t>D0080OB1</t>
  </si>
  <si>
    <t>D0080OB2</t>
  </si>
  <si>
    <t>D0080OB3</t>
  </si>
  <si>
    <t>D0081OB1</t>
  </si>
  <si>
    <t>D0081OB2</t>
  </si>
  <si>
    <t>D0081OB3</t>
  </si>
  <si>
    <t>D0081OB4</t>
  </si>
  <si>
    <t>D0081OB5</t>
  </si>
  <si>
    <t>D0081OB6</t>
  </si>
  <si>
    <t>D0081OB7</t>
  </si>
  <si>
    <t>D0082OB1</t>
  </si>
  <si>
    <t>D0082OB10</t>
  </si>
  <si>
    <t>D0082OB11</t>
  </si>
  <si>
    <t>D0082OB12</t>
  </si>
  <si>
    <t>D0082OB13</t>
  </si>
  <si>
    <t>D0082OB14</t>
  </si>
  <si>
    <t>D0082OB15</t>
  </si>
  <si>
    <t>D0082OB2</t>
  </si>
  <si>
    <t>D0082OB3</t>
  </si>
  <si>
    <t>D0082OB4</t>
  </si>
  <si>
    <t>D0082OB5</t>
  </si>
  <si>
    <t>D0082OB6</t>
  </si>
  <si>
    <t>D0082OB7</t>
  </si>
  <si>
    <t>D0082OB8</t>
  </si>
  <si>
    <t>D0082OB9</t>
  </si>
  <si>
    <t>D0083OB2</t>
  </si>
  <si>
    <t>D0083OB4</t>
  </si>
  <si>
    <t>D0083OB6</t>
  </si>
  <si>
    <t>D0083OB7</t>
  </si>
  <si>
    <t>D0083OB9</t>
  </si>
  <si>
    <t>D0084OB1</t>
  </si>
  <si>
    <t>D0085OB1</t>
  </si>
  <si>
    <t>D0085OB2</t>
  </si>
  <si>
    <t>D0085OB3</t>
  </si>
  <si>
    <t>D0085OB4</t>
  </si>
  <si>
    <t>D0086OB1</t>
  </si>
  <si>
    <t>D0086OB10</t>
  </si>
  <si>
    <t>D0086OB11</t>
  </si>
  <si>
    <t>D0086OB2</t>
  </si>
  <si>
    <t>D0086OB3</t>
  </si>
  <si>
    <t>D0086OB4</t>
  </si>
  <si>
    <t>D0086OB5</t>
  </si>
  <si>
    <t>D0086OB6</t>
  </si>
  <si>
    <t>D0086OB7</t>
  </si>
  <si>
    <t>D0086OB8</t>
  </si>
  <si>
    <t>D0086OB9</t>
  </si>
  <si>
    <t>D0088OB1</t>
  </si>
  <si>
    <t>D0088OB10</t>
  </si>
  <si>
    <t>D0088OB11</t>
  </si>
  <si>
    <t>D0088OB12</t>
  </si>
  <si>
    <t>D0088OB13</t>
  </si>
  <si>
    <t>D0088OB14</t>
  </si>
  <si>
    <t>D0088OB15</t>
  </si>
  <si>
    <t>D0088OB16</t>
  </si>
  <si>
    <t>D0088OB18</t>
  </si>
  <si>
    <t>D0088OB19</t>
  </si>
  <si>
    <t>D0088OB2</t>
  </si>
  <si>
    <t>D0088OB20</t>
  </si>
  <si>
    <t>D0088OB21</t>
  </si>
  <si>
    <t>D0088OB22</t>
  </si>
  <si>
    <t>D0088OB23</t>
  </si>
  <si>
    <t>D0088OB3</t>
  </si>
  <si>
    <t>D0088OB4</t>
  </si>
  <si>
    <t>D0088OB5</t>
  </si>
  <si>
    <t>D0088OB6</t>
  </si>
  <si>
    <t>D0088OB7</t>
  </si>
  <si>
    <t>D0088OB8</t>
  </si>
  <si>
    <t>D0088OB9</t>
  </si>
  <si>
    <t>D0089OB1</t>
  </si>
  <si>
    <t>D0089OB10</t>
  </si>
  <si>
    <t>D0089OB11</t>
  </si>
  <si>
    <t>D0089OB12</t>
  </si>
  <si>
    <t>D0089OB2</t>
  </si>
  <si>
    <t>D0089OB3</t>
  </si>
  <si>
    <t>D0089OB4</t>
  </si>
  <si>
    <t>D0089OB5</t>
  </si>
  <si>
    <t>D0089OB6</t>
  </si>
  <si>
    <t>D0089OB7</t>
  </si>
  <si>
    <t>D0089OB8</t>
  </si>
  <si>
    <t>D0089OB9</t>
  </si>
  <si>
    <t>D0090OB1</t>
  </si>
  <si>
    <t>D0090OB10</t>
  </si>
  <si>
    <t>D0090OB11</t>
  </si>
  <si>
    <t>D0090OB12</t>
  </si>
  <si>
    <t>D0090OB13</t>
  </si>
  <si>
    <t>D0090OB14</t>
  </si>
  <si>
    <t>D0090OB15</t>
  </si>
  <si>
    <t>D0090OB16</t>
  </si>
  <si>
    <t>D0090OB17</t>
  </si>
  <si>
    <t>D0090OB18</t>
  </si>
  <si>
    <t>D0090OB19</t>
  </si>
  <si>
    <t>D0090OB2</t>
  </si>
  <si>
    <t>D0090OB3</t>
  </si>
  <si>
    <t>D0090OB4</t>
  </si>
  <si>
    <t>D0090OB5</t>
  </si>
  <si>
    <t>D0090OB6</t>
  </si>
  <si>
    <t>D0090OB7</t>
  </si>
  <si>
    <t>D0090OB8</t>
  </si>
  <si>
    <t>D0090OB9</t>
  </si>
  <si>
    <t>D0091OB1</t>
  </si>
  <si>
    <t>D0091OB2</t>
  </si>
  <si>
    <t>D0091OB3</t>
  </si>
  <si>
    <t>D0091OB4</t>
  </si>
  <si>
    <t>D0091OB5</t>
  </si>
  <si>
    <t>D0091OB6</t>
  </si>
  <si>
    <t>D0091OB7</t>
  </si>
  <si>
    <t>D0091OB8</t>
  </si>
  <si>
    <t>D0092OB2</t>
  </si>
  <si>
    <t>D0092OB4</t>
  </si>
  <si>
    <t>D0092OB5</t>
  </si>
  <si>
    <t>D0092OB6</t>
  </si>
  <si>
    <t>D0093OB1</t>
  </si>
  <si>
    <t>D0094OB1</t>
  </si>
  <si>
    <t>D0094OB10</t>
  </si>
  <si>
    <t>D0094OB2</t>
  </si>
  <si>
    <t>D0094OB3</t>
  </si>
  <si>
    <t>D0094OB4</t>
  </si>
  <si>
    <t>D0094OB5</t>
  </si>
  <si>
    <t>D0094OB6</t>
  </si>
  <si>
    <t>D0094OB9</t>
  </si>
  <si>
    <t>D0095OB1</t>
  </si>
  <si>
    <t>D0095OB2</t>
  </si>
  <si>
    <t>D0095OB3</t>
  </si>
  <si>
    <t>D0095OB4</t>
  </si>
  <si>
    <t>D0096OB1</t>
  </si>
  <si>
    <t>D0096OB10</t>
  </si>
  <si>
    <t>D0096OB11</t>
  </si>
  <si>
    <t>D0096OB12</t>
  </si>
  <si>
    <t>D0096OB13</t>
  </si>
  <si>
    <t>D0096OB2</t>
  </si>
  <si>
    <t>D0096OB3</t>
  </si>
  <si>
    <t>D0096OB4</t>
  </si>
  <si>
    <t>D0096OB5</t>
  </si>
  <si>
    <t>D0096OB6</t>
  </si>
  <si>
    <t>D0096OB7</t>
  </si>
  <si>
    <t>D0096OB8</t>
  </si>
  <si>
    <t>D0096OB9</t>
  </si>
  <si>
    <t>D0097OB1</t>
  </si>
  <si>
    <t>D0097OB2</t>
  </si>
  <si>
    <t>D0097OB3</t>
  </si>
  <si>
    <t>D0097OB4</t>
  </si>
  <si>
    <t>D0097OB5</t>
  </si>
  <si>
    <t>D0098OB1</t>
  </si>
  <si>
    <t>D0098OB2</t>
  </si>
  <si>
    <t>D0098OB3</t>
  </si>
  <si>
    <t>D0099OB1</t>
  </si>
  <si>
    <t>D0099OB2</t>
  </si>
  <si>
    <t>D0101OB1</t>
  </si>
  <si>
    <t>D0102OB2</t>
  </si>
  <si>
    <t>D0102OB3</t>
  </si>
  <si>
    <t>D0102OB4</t>
  </si>
  <si>
    <t>D0102OB6</t>
  </si>
  <si>
    <t>D0102OB7</t>
  </si>
  <si>
    <t>D0103OB1</t>
  </si>
  <si>
    <t>D0103OB2</t>
  </si>
  <si>
    <t>D0103OB4</t>
  </si>
  <si>
    <t>D0103OB5</t>
  </si>
  <si>
    <t>D0104OB1</t>
  </si>
  <si>
    <t>D0104OB11</t>
  </si>
  <si>
    <t>D0104OB12</t>
  </si>
  <si>
    <t>D0104OB13</t>
  </si>
  <si>
    <t>D0104OB2</t>
  </si>
  <si>
    <t>D0104OB3</t>
  </si>
  <si>
    <t>D0104OB5</t>
  </si>
  <si>
    <t>D0104OB6</t>
  </si>
  <si>
    <t>D0104OB7</t>
  </si>
  <si>
    <t>D0104OB9</t>
  </si>
  <si>
    <t>D0105OB1</t>
  </si>
  <si>
    <t>D0105OB2</t>
  </si>
  <si>
    <t>D0105OB3</t>
  </si>
  <si>
    <t>D0105OB4</t>
  </si>
  <si>
    <t>D0105OB6</t>
  </si>
  <si>
    <t>D0105OB7</t>
  </si>
  <si>
    <t>D0106OB1</t>
  </si>
  <si>
    <t>D0106OB2</t>
  </si>
  <si>
    <t>D0107OB1</t>
  </si>
  <si>
    <t>D0108OB1</t>
  </si>
  <si>
    <t>D0108OB3</t>
  </si>
  <si>
    <t>D0108OB4</t>
  </si>
  <si>
    <t>D0108OB5</t>
  </si>
  <si>
    <t>D0108OB7</t>
  </si>
  <si>
    <t>D0109OB1</t>
  </si>
  <si>
    <t>D0109OB13</t>
  </si>
  <si>
    <t>D0109OB15</t>
  </si>
  <si>
    <t>D0109OB16</t>
  </si>
  <si>
    <t>D0109OB2</t>
  </si>
  <si>
    <t>D0109OB3</t>
  </si>
  <si>
    <t>D0109OB4</t>
  </si>
  <si>
    <t>D0110OB1</t>
  </si>
  <si>
    <t>D0110OB2</t>
  </si>
  <si>
    <t>D0110OB3</t>
  </si>
  <si>
    <t>D0111OB10</t>
  </si>
  <si>
    <t>D0111OB11</t>
  </si>
  <si>
    <t>D0111OB2</t>
  </si>
  <si>
    <t>D0111OB4</t>
  </si>
  <si>
    <t>D0111OB6</t>
  </si>
  <si>
    <t>D0111OB7</t>
  </si>
  <si>
    <t>D0111OB9</t>
  </si>
  <si>
    <t>D0112OB1</t>
  </si>
  <si>
    <t>D0112OB2</t>
  </si>
  <si>
    <t>D0112OB3</t>
  </si>
  <si>
    <t>D0112OB4</t>
  </si>
  <si>
    <t>D0112OB5</t>
  </si>
  <si>
    <t>D0113OB1</t>
  </si>
  <si>
    <t>D0114OB1</t>
  </si>
  <si>
    <t>D0114OB2</t>
  </si>
  <si>
    <t>D0114OB3</t>
  </si>
  <si>
    <t>D0114OB4</t>
  </si>
  <si>
    <t>D0114OB5</t>
  </si>
  <si>
    <t>D0114OB6</t>
  </si>
  <si>
    <t>D0115OB10</t>
  </si>
  <si>
    <t>D0115OB12</t>
  </si>
  <si>
    <t>D0115OB14</t>
  </si>
  <si>
    <t>D0115OB16</t>
  </si>
  <si>
    <t>D0115OB18</t>
  </si>
  <si>
    <t>D0115OB2</t>
  </si>
  <si>
    <t>D0115OB20</t>
  </si>
  <si>
    <t>D0115OB22</t>
  </si>
  <si>
    <t>D0115OB24</t>
  </si>
  <si>
    <t>D0115OB26</t>
  </si>
  <si>
    <t>D0115OB28</t>
  </si>
  <si>
    <t>D0115OB30</t>
  </si>
  <si>
    <t>D0115OB32</t>
  </si>
  <si>
    <t>D0115OB34</t>
  </si>
  <si>
    <t>D0115OB35</t>
  </si>
  <si>
    <t>D0115OB4</t>
  </si>
  <si>
    <t>D0115OB6</t>
  </si>
  <si>
    <t>D0115OB8</t>
  </si>
  <si>
    <t>D0116OB1</t>
  </si>
  <si>
    <t>D0116OB2</t>
  </si>
  <si>
    <t>D0116OB3</t>
  </si>
  <si>
    <t>D0116OB4</t>
  </si>
  <si>
    <t>D0116OB5</t>
  </si>
  <si>
    <t>D0116OB6</t>
  </si>
  <si>
    <t>D0116OB7</t>
  </si>
  <si>
    <t>D0116OB8</t>
  </si>
  <si>
    <t>D0117OB1</t>
  </si>
  <si>
    <t>D0117OB2</t>
  </si>
  <si>
    <t>D0117OB3</t>
  </si>
  <si>
    <t>D0117OB4</t>
  </si>
  <si>
    <t>D0117OB5</t>
  </si>
  <si>
    <t>D0117OB6</t>
  </si>
  <si>
    <t>D0117OB7</t>
  </si>
  <si>
    <t>D0118OB1</t>
  </si>
  <si>
    <t>D0118OB2</t>
  </si>
  <si>
    <t>D0118OB3</t>
  </si>
  <si>
    <t>D0119OB1</t>
  </si>
  <si>
    <t>D0119OB10</t>
  </si>
  <si>
    <t>D0119OB11</t>
  </si>
  <si>
    <t>D0119OB12</t>
  </si>
  <si>
    <t>D0119OB13</t>
  </si>
  <si>
    <t>D0119OB14</t>
  </si>
  <si>
    <t>D0119OB15</t>
  </si>
  <si>
    <t>D0119OB16</t>
  </si>
  <si>
    <t>D0119OB2</t>
  </si>
  <si>
    <t>D0119OB3</t>
  </si>
  <si>
    <t>D0119OB4</t>
  </si>
  <si>
    <t>D0119OB5</t>
  </si>
  <si>
    <t>D0119OB6</t>
  </si>
  <si>
    <t>D0119OB7</t>
  </si>
  <si>
    <t>D0119OB8</t>
  </si>
  <si>
    <t>D0119OB9</t>
  </si>
  <si>
    <t>D0120OB2</t>
  </si>
  <si>
    <t>D0120OB3</t>
  </si>
  <si>
    <t>D0120OB5</t>
  </si>
  <si>
    <t>D0121OB1</t>
  </si>
  <si>
    <t>D0121OB2</t>
  </si>
  <si>
    <t>D0121OB3</t>
  </si>
  <si>
    <t>D0122OB1</t>
  </si>
  <si>
    <t>D0122OB2</t>
  </si>
  <si>
    <t>D0122OB3</t>
  </si>
  <si>
    <t>D0122OB4</t>
  </si>
  <si>
    <t>D0122OB5</t>
  </si>
  <si>
    <t>D0122OB7</t>
  </si>
  <si>
    <t>D0122OB8</t>
  </si>
  <si>
    <t>D0122OB9</t>
  </si>
  <si>
    <t>D0123OB1</t>
  </si>
  <si>
    <t>D0123OB2</t>
  </si>
  <si>
    <t>D0123OB3</t>
  </si>
  <si>
    <t>D0123OB5</t>
  </si>
  <si>
    <t>D0124OB1</t>
  </si>
  <si>
    <t>D0124OB2</t>
  </si>
  <si>
    <t>D0124OB4</t>
  </si>
  <si>
    <t>D0124OB6</t>
  </si>
  <si>
    <t>D0124OB8</t>
  </si>
  <si>
    <t>D0125OB1</t>
  </si>
  <si>
    <t>D0125OB10</t>
  </si>
  <si>
    <t>D0125OB2</t>
  </si>
  <si>
    <t>D0125OB3</t>
  </si>
  <si>
    <t>D0125OB4</t>
  </si>
  <si>
    <t>D0125OB6</t>
  </si>
  <si>
    <t>D0125OB8</t>
  </si>
  <si>
    <t>D0126OB1</t>
  </si>
  <si>
    <t>D0127OB1</t>
  </si>
  <si>
    <t>D0127OB2</t>
  </si>
  <si>
    <t>D0128OB1</t>
  </si>
  <si>
    <t>D0128OB2</t>
  </si>
  <si>
    <t>D0128OB3</t>
  </si>
  <si>
    <t>D0128OB4</t>
  </si>
  <si>
    <t>D0128OB5</t>
  </si>
  <si>
    <t>D0128OB6</t>
  </si>
  <si>
    <t>D0128OB7</t>
  </si>
  <si>
    <t>D0128OB8</t>
  </si>
  <si>
    <t>D0128OB9</t>
  </si>
  <si>
    <t>D0129OB1</t>
  </si>
  <si>
    <t>D0129OB2</t>
  </si>
  <si>
    <t>D0129OB3</t>
  </si>
  <si>
    <t>D0129OB5</t>
  </si>
  <si>
    <t>D0129OB6</t>
  </si>
  <si>
    <t>D0130OB1</t>
  </si>
  <si>
    <t>D0131OB1</t>
  </si>
  <si>
    <t>D0131OB2</t>
  </si>
  <si>
    <t>D0131OB3</t>
  </si>
  <si>
    <t>D0132OB1</t>
  </si>
  <si>
    <t>D0132OB2</t>
  </si>
  <si>
    <t>D0132OB3</t>
  </si>
  <si>
    <t>D0132OB4</t>
  </si>
  <si>
    <t>D0132OB5</t>
  </si>
  <si>
    <t>D0133OB1</t>
  </si>
  <si>
    <t>D0133OB2</t>
  </si>
  <si>
    <t>D0133OB3</t>
  </si>
  <si>
    <t>D0134OB2</t>
  </si>
  <si>
    <t>D0134OB3</t>
  </si>
  <si>
    <t>D0134OB4</t>
  </si>
  <si>
    <t>D0134OB5</t>
  </si>
  <si>
    <t>D0135OB1</t>
  </si>
  <si>
    <t>D0135OB2</t>
  </si>
  <si>
    <t>D0135OB4</t>
  </si>
  <si>
    <t>D0136OB1</t>
  </si>
  <si>
    <t>D0136OB10</t>
  </si>
  <si>
    <t>D0136OB11</t>
  </si>
  <si>
    <t>D0136OB12</t>
  </si>
  <si>
    <t>D0136OB13</t>
  </si>
  <si>
    <t>D0136OB2</t>
  </si>
  <si>
    <t>D0136OB3</t>
  </si>
  <si>
    <t>D0136OB4</t>
  </si>
  <si>
    <t>D0136OB5</t>
  </si>
  <si>
    <t>D0136OB7</t>
  </si>
  <si>
    <t>D0136OB8</t>
  </si>
  <si>
    <t>D0136OB9</t>
  </si>
  <si>
    <t>D0137OB1</t>
  </si>
  <si>
    <t>D0137OB2</t>
  </si>
  <si>
    <t>D0137OB3</t>
  </si>
  <si>
    <t>D0137OB5</t>
  </si>
  <si>
    <t>D0138OB1</t>
  </si>
  <si>
    <t>D0138OB2</t>
  </si>
  <si>
    <t>D0139OB1</t>
  </si>
  <si>
    <t>D0139OB10</t>
  </si>
  <si>
    <t>D0139OB11</t>
  </si>
  <si>
    <t>D0139OB2</t>
  </si>
  <si>
    <t>D0139OB3</t>
  </si>
  <si>
    <t>D0139OB4</t>
  </si>
  <si>
    <t>D0139OB5</t>
  </si>
  <si>
    <t>D0139OB6</t>
  </si>
  <si>
    <t>D0139OB7</t>
  </si>
  <si>
    <t>D0139OB8</t>
  </si>
  <si>
    <t>D0139OB9</t>
  </si>
  <si>
    <t>D0140OB1</t>
  </si>
  <si>
    <t>D0140OB10</t>
  </si>
  <si>
    <t>D0140OB11</t>
  </si>
  <si>
    <t>D0140OB12</t>
  </si>
  <si>
    <t>D0140OB13</t>
  </si>
  <si>
    <t>D0140OB14</t>
  </si>
  <si>
    <t>D0140OB15</t>
  </si>
  <si>
    <t>D0140OB16</t>
  </si>
  <si>
    <t>D0140OB2</t>
  </si>
  <si>
    <t>D0140OB3</t>
  </si>
  <si>
    <t>D0140OB4</t>
  </si>
  <si>
    <t>D0140OB5</t>
  </si>
  <si>
    <t>D0140OB6</t>
  </si>
  <si>
    <t>D0140OB7</t>
  </si>
  <si>
    <t>D0140OB8</t>
  </si>
  <si>
    <t>D0140OB9</t>
  </si>
  <si>
    <t>D0141OB1</t>
  </si>
  <si>
    <t>D0141OB2</t>
  </si>
  <si>
    <t>D0141OB3</t>
  </si>
  <si>
    <t>D0141OB4</t>
  </si>
  <si>
    <t>D0142OB1</t>
  </si>
  <si>
    <t>D0142OB2</t>
  </si>
  <si>
    <t>D0142OB3</t>
  </si>
  <si>
    <t>D0142OB4</t>
  </si>
  <si>
    <t>D0142OB5</t>
  </si>
  <si>
    <t>D0143OB1</t>
  </si>
  <si>
    <t>D0143OB2</t>
  </si>
  <si>
    <t>D0144OB1</t>
  </si>
  <si>
    <t>D0145OB2</t>
  </si>
  <si>
    <t>D0145OB4</t>
  </si>
  <si>
    <t>D0145OB5</t>
  </si>
  <si>
    <t>D0145OB6</t>
  </si>
  <si>
    <t>D0146OB1</t>
  </si>
  <si>
    <t>D0147OB1</t>
  </si>
  <si>
    <t>D0148OB2</t>
  </si>
  <si>
    <t>D0148OB4</t>
  </si>
  <si>
    <t>D0148OB6</t>
  </si>
  <si>
    <t>D0148OB7</t>
  </si>
  <si>
    <t>D0148OB8</t>
  </si>
  <si>
    <t>D0149OB1</t>
  </si>
  <si>
    <t>D0149OB2</t>
  </si>
  <si>
    <t>D0149OB3</t>
  </si>
  <si>
    <t>D0150OB1</t>
  </si>
  <si>
    <t>D0150OB2</t>
  </si>
  <si>
    <t>D0150OB4</t>
  </si>
  <si>
    <t>D0151OB1</t>
  </si>
  <si>
    <t>D0151OB2</t>
  </si>
  <si>
    <t>D0154OB1</t>
  </si>
  <si>
    <t>D0154OB2</t>
  </si>
  <si>
    <t>D0154OB3</t>
  </si>
  <si>
    <t>D0154OB4</t>
  </si>
  <si>
    <t>D0154OB5</t>
  </si>
  <si>
    <t>D0154OB6</t>
  </si>
  <si>
    <t>D0154OB7</t>
  </si>
  <si>
    <t>D0155OB1</t>
  </si>
  <si>
    <t>D0155OB2</t>
  </si>
  <si>
    <t>D0156OB1</t>
  </si>
  <si>
    <t>D0156OB2</t>
  </si>
  <si>
    <t>D0156OB3</t>
  </si>
  <si>
    <t>D0157OB1</t>
  </si>
  <si>
    <t>D0158OB1</t>
  </si>
  <si>
    <t>D0158OB2</t>
  </si>
  <si>
    <t>D0158OB3</t>
  </si>
  <si>
    <t>D0159OB1</t>
  </si>
  <si>
    <t>D0159OB2</t>
  </si>
  <si>
    <t>D0159OB3</t>
  </si>
  <si>
    <t>D0159OB4</t>
  </si>
  <si>
    <t>D0159OB5</t>
  </si>
  <si>
    <t>D0159OB6</t>
  </si>
  <si>
    <t>D0159OB7</t>
  </si>
  <si>
    <t>D0160OB1</t>
  </si>
  <si>
    <t>D0161OB1</t>
  </si>
  <si>
    <t>D0161OB2</t>
  </si>
  <si>
    <t>D0161OB5</t>
  </si>
  <si>
    <t>D0161OB6</t>
  </si>
  <si>
    <t>D0162OB1</t>
  </si>
  <si>
    <t>D0162OB2</t>
  </si>
  <si>
    <t>D0162OB3</t>
  </si>
  <si>
    <t>D0162OB4</t>
  </si>
  <si>
    <t>D0163OB1</t>
  </si>
  <si>
    <t>D0163OB2</t>
  </si>
  <si>
    <t>D0164OB1</t>
  </si>
  <si>
    <t>D0164OB4</t>
  </si>
  <si>
    <t>D0164OB5</t>
  </si>
  <si>
    <t>D0164OB6</t>
  </si>
  <si>
    <t>D0165OB1</t>
  </si>
  <si>
    <t>D0165OB2</t>
  </si>
  <si>
    <t>D0165OB3</t>
  </si>
  <si>
    <t>D0165OB4</t>
  </si>
  <si>
    <t>D0165OB5</t>
  </si>
  <si>
    <t>D0166OB2</t>
  </si>
  <si>
    <t>D0166OB3</t>
  </si>
  <si>
    <t>D0166OB4</t>
  </si>
  <si>
    <t>D0167OB1</t>
  </si>
  <si>
    <t>D0168OB1</t>
  </si>
  <si>
    <t>D0169OB1</t>
  </si>
  <si>
    <t>D0169OB2</t>
  </si>
  <si>
    <t>D0170OB1</t>
  </si>
  <si>
    <t>D0170OB2</t>
  </si>
  <si>
    <t>D0171OB1</t>
  </si>
  <si>
    <t>D0171OB2</t>
  </si>
  <si>
    <t>D0172OB1</t>
  </si>
  <si>
    <t>D0172OB2</t>
  </si>
  <si>
    <t>D0173OB1</t>
  </si>
  <si>
    <t>D0173OB10</t>
  </si>
  <si>
    <t>D0173OB11</t>
  </si>
  <si>
    <t>D0173OB12</t>
  </si>
  <si>
    <t>D0173OB13</t>
  </si>
  <si>
    <t>D0173OB15</t>
  </si>
  <si>
    <t>D0173OB2</t>
  </si>
  <si>
    <t>D0173OB4</t>
  </si>
  <si>
    <t>D0173OB6</t>
  </si>
  <si>
    <t>D0173OB8</t>
  </si>
  <si>
    <t>D0173OB9</t>
  </si>
  <si>
    <t>D0174OB1</t>
  </si>
  <si>
    <t>D0175OB1</t>
  </si>
  <si>
    <t>D0175OB2</t>
  </si>
  <si>
    <t>D0176OB1</t>
  </si>
  <si>
    <t>D0177OB1</t>
  </si>
  <si>
    <t>D0178OB1</t>
  </si>
  <si>
    <t>D0178OB2</t>
  </si>
  <si>
    <t>D0178OB3</t>
  </si>
  <si>
    <t>D0179OB1</t>
  </si>
  <si>
    <t>D0179OB2</t>
  </si>
  <si>
    <t>D0179OB3</t>
  </si>
  <si>
    <t>D0180OB1</t>
  </si>
  <si>
    <t>D0181OB1</t>
  </si>
  <si>
    <t>D0182OB1</t>
  </si>
  <si>
    <t>D0182OB2</t>
  </si>
  <si>
    <t>D0182OB3</t>
  </si>
  <si>
    <t>D0182OB4</t>
  </si>
  <si>
    <t>D0182OB5</t>
  </si>
  <si>
    <t>D0182OB7</t>
  </si>
  <si>
    <t>D0183OB1</t>
  </si>
  <si>
    <t>D0183OB3</t>
  </si>
  <si>
    <t>D0183OB5</t>
  </si>
  <si>
    <t>D0184OB1</t>
  </si>
  <si>
    <t>D0184OB2</t>
  </si>
  <si>
    <t>D0185OB1</t>
  </si>
  <si>
    <t>D0186OB1</t>
  </si>
  <si>
    <t>D0186OB10</t>
  </si>
  <si>
    <t>D0186OB11</t>
  </si>
  <si>
    <t>D0186OB12</t>
  </si>
  <si>
    <t>D0186OB13</t>
  </si>
  <si>
    <t>D0186OB2</t>
  </si>
  <si>
    <t>D0186OB3</t>
  </si>
  <si>
    <t>D0186OB4</t>
  </si>
  <si>
    <t>D0186OB5</t>
  </si>
  <si>
    <t>D0186OB6</t>
  </si>
  <si>
    <t>D0186OB7</t>
  </si>
  <si>
    <t>D0186OB8</t>
  </si>
  <si>
    <t>D0186OB9</t>
  </si>
  <si>
    <t>D0187OB1</t>
  </si>
  <si>
    <t>D0187OB2</t>
  </si>
  <si>
    <t>D0187OB3</t>
  </si>
  <si>
    <t>D0187OB4</t>
  </si>
  <si>
    <t>D0188OB2</t>
  </si>
  <si>
    <t>D0188OB4</t>
  </si>
  <si>
    <t>D0188OB6</t>
  </si>
  <si>
    <t>D0188OB7</t>
  </si>
  <si>
    <t>D0189OB1</t>
  </si>
  <si>
    <t>D0189OB2</t>
  </si>
  <si>
    <t>D0189OB3</t>
  </si>
  <si>
    <t>D0189OB4</t>
  </si>
  <si>
    <t>D0190OB1</t>
  </si>
  <si>
    <t>D0190OB10</t>
  </si>
  <si>
    <t>D0190OB12</t>
  </si>
  <si>
    <t>D0190OB14</t>
  </si>
  <si>
    <t>D0190OB16</t>
  </si>
  <si>
    <t>D0190OB2</t>
  </si>
  <si>
    <t>D0190OB3</t>
  </si>
  <si>
    <t>D0190OB5</t>
  </si>
  <si>
    <t>D0190OB7</t>
  </si>
  <si>
    <t>D0190OB9</t>
  </si>
  <si>
    <t>D0191OB1</t>
  </si>
  <si>
    <t>D0192OB1</t>
  </si>
  <si>
    <t>D0192OB2</t>
  </si>
  <si>
    <t>D0192OB3</t>
  </si>
  <si>
    <t>D0192OB4</t>
  </si>
  <si>
    <t>D0192OB5</t>
  </si>
  <si>
    <t>D0192OB7</t>
  </si>
  <si>
    <t>D0192OB9</t>
  </si>
  <si>
    <t>D0193OB1</t>
  </si>
  <si>
    <t>D0193OB2</t>
  </si>
  <si>
    <t>D0193OB3</t>
  </si>
  <si>
    <t>D0193OB5</t>
  </si>
  <si>
    <t>D0194OB2</t>
  </si>
  <si>
    <t>D0194OB4</t>
  </si>
  <si>
    <t>D0195OB1</t>
  </si>
  <si>
    <t>D0195OB2</t>
  </si>
  <si>
    <t>D0196OB1</t>
  </si>
  <si>
    <t>D0196OB2</t>
  </si>
  <si>
    <t>D0196OB3</t>
  </si>
  <si>
    <t>D0197OB1</t>
  </si>
  <si>
    <t>D0197OB10</t>
  </si>
  <si>
    <t>D0197OB11</t>
  </si>
  <si>
    <t>D0197OB12</t>
  </si>
  <si>
    <t>D0197OB13</t>
  </si>
  <si>
    <t>D0197OB14</t>
  </si>
  <si>
    <t>D0197OB15</t>
  </si>
  <si>
    <t>D0197OB16</t>
  </si>
  <si>
    <t>D0197OB2</t>
  </si>
  <si>
    <t>D0197OB3</t>
  </si>
  <si>
    <t>D0197OB4</t>
  </si>
  <si>
    <t>D0197OB5</t>
  </si>
  <si>
    <t>D0197OB6</t>
  </si>
  <si>
    <t>D0197OB7</t>
  </si>
  <si>
    <t>D0197OB8</t>
  </si>
  <si>
    <t>D0197OB9</t>
  </si>
  <si>
    <t>D0198OB1</t>
  </si>
  <si>
    <t>D0199OB1</t>
  </si>
  <si>
    <t>D0199OB3</t>
  </si>
  <si>
    <t>D0199OB4</t>
  </si>
  <si>
    <t>D0200OB1</t>
  </si>
  <si>
    <t>D0200OB2</t>
  </si>
  <si>
    <t>D0200OB3</t>
  </si>
  <si>
    <t>D0200OB4</t>
  </si>
  <si>
    <t>D0200OB5</t>
  </si>
  <si>
    <t>D0200OB6</t>
  </si>
  <si>
    <t>D0200OB7</t>
  </si>
  <si>
    <t>D0201OB1</t>
  </si>
  <si>
    <t>D0201OB10</t>
  </si>
  <si>
    <t>D0201OB11</t>
  </si>
  <si>
    <t>D0201OB12</t>
  </si>
  <si>
    <t>D0201OB13</t>
  </si>
  <si>
    <t>D0201OB2</t>
  </si>
  <si>
    <t>D0201OB3</t>
  </si>
  <si>
    <t>D0201OB4</t>
  </si>
  <si>
    <t>D0201OB5</t>
  </si>
  <si>
    <t>D0201OB6</t>
  </si>
  <si>
    <t>D0201OB7</t>
  </si>
  <si>
    <t>D0201OB8</t>
  </si>
  <si>
    <t>D0201OB9</t>
  </si>
  <si>
    <t>D0202OB1</t>
  </si>
  <si>
    <t>D0202OB2</t>
  </si>
  <si>
    <t>D0202OB3</t>
  </si>
  <si>
    <t>D0202OB4</t>
  </si>
  <si>
    <t>D0202OB5</t>
  </si>
  <si>
    <t>D0202OB6</t>
  </si>
  <si>
    <t>D0203OB1</t>
  </si>
  <si>
    <t>D0203OB2</t>
  </si>
  <si>
    <t>D0204OB1</t>
  </si>
  <si>
    <t>D0205OB1</t>
  </si>
  <si>
    <t>D0205OB10</t>
  </si>
  <si>
    <t>D0205OB11</t>
  </si>
  <si>
    <t>D0205OB12</t>
  </si>
  <si>
    <t>D0205OB16</t>
  </si>
  <si>
    <t>D0205OB17</t>
  </si>
  <si>
    <t>D0205OB18</t>
  </si>
  <si>
    <t>D0205OB19</t>
  </si>
  <si>
    <t>D0205OB2</t>
  </si>
  <si>
    <t>D0205OB20</t>
  </si>
  <si>
    <t>D0205OB3</t>
  </si>
  <si>
    <t>D0205OB4</t>
  </si>
  <si>
    <t>D0205OB5</t>
  </si>
  <si>
    <t>D0205OB6</t>
  </si>
  <si>
    <t>D0205OB7</t>
  </si>
  <si>
    <t>D0205OB8</t>
  </si>
  <si>
    <t>D0205OB9</t>
  </si>
  <si>
    <t>D0206OB1</t>
  </si>
  <si>
    <t>D0206OB3</t>
  </si>
  <si>
    <t>D0207OB1</t>
  </si>
  <si>
    <t>D0207OB2</t>
  </si>
  <si>
    <t>D0207OB3</t>
  </si>
  <si>
    <t>D0207OB4</t>
  </si>
  <si>
    <t>D0207OB5</t>
  </si>
  <si>
    <t>D0207OB6</t>
  </si>
  <si>
    <t>D0208OB1</t>
  </si>
  <si>
    <t>D0209OB1</t>
  </si>
  <si>
    <t>D0209OB2</t>
  </si>
  <si>
    <t>D0209OB3</t>
  </si>
  <si>
    <t>D0210OB1</t>
  </si>
  <si>
    <t>D0211OB1</t>
  </si>
  <si>
    <t>D0212OB1</t>
  </si>
  <si>
    <t>D0212OB2</t>
  </si>
  <si>
    <t>D0212OB3</t>
  </si>
  <si>
    <t>D0212OB4</t>
  </si>
  <si>
    <t>D0213OB1</t>
  </si>
  <si>
    <t>D0214OB1</t>
  </si>
  <si>
    <t>D0214OB2</t>
  </si>
  <si>
    <t>D0214OB3</t>
  </si>
  <si>
    <t>D0214OB4</t>
  </si>
  <si>
    <t>D0215OB1</t>
  </si>
  <si>
    <t>D0215OB2</t>
  </si>
  <si>
    <t>D0216OB2</t>
  </si>
  <si>
    <t>D0216OB3</t>
  </si>
  <si>
    <t>D0217OB1</t>
  </si>
  <si>
    <t>D0218OB1</t>
  </si>
  <si>
    <t>D0218OB2</t>
  </si>
  <si>
    <t>D0218OB3</t>
  </si>
  <si>
    <t>D0219OB1</t>
  </si>
  <si>
    <t>D0219OB3</t>
  </si>
  <si>
    <t>D0219OB4</t>
  </si>
  <si>
    <t>D0220OB1</t>
  </si>
  <si>
    <t>D0221OB1</t>
  </si>
  <si>
    <t>D0221OB3</t>
  </si>
  <si>
    <t>D0222OB1</t>
  </si>
  <si>
    <t>D0222OB2</t>
  </si>
  <si>
    <t>D0222OB3</t>
  </si>
  <si>
    <t>D0222OB4</t>
  </si>
  <si>
    <t>D0222OB5</t>
  </si>
  <si>
    <t>D0222OB6</t>
  </si>
  <si>
    <t>D0222OB7</t>
  </si>
  <si>
    <t>D0222OB8</t>
  </si>
  <si>
    <t>D0223OB1</t>
  </si>
  <si>
    <t>D0223OB2</t>
  </si>
  <si>
    <t>D0223OB3</t>
  </si>
  <si>
    <t>D0224OB1</t>
  </si>
  <si>
    <t>D0224OB2</t>
  </si>
  <si>
    <t>D0225OB1</t>
  </si>
  <si>
    <t>D0225OB2</t>
  </si>
  <si>
    <t>D0226OB1</t>
  </si>
  <si>
    <t>D0226OB2</t>
  </si>
  <si>
    <t>D0226OB3</t>
  </si>
  <si>
    <t>D0226OB4</t>
  </si>
  <si>
    <t>D0226OB5</t>
  </si>
  <si>
    <t>D0227OB1</t>
  </si>
  <si>
    <t>D0227OB10</t>
  </si>
  <si>
    <t>D0227OB11</t>
  </si>
  <si>
    <t>D0227OB12</t>
  </si>
  <si>
    <t>D0227OB13</t>
  </si>
  <si>
    <t>D0227OB14</t>
  </si>
  <si>
    <t>D0227OB2</t>
  </si>
  <si>
    <t>D0227OB3</t>
  </si>
  <si>
    <t>D0227OB4</t>
  </si>
  <si>
    <t>D0227OB5</t>
  </si>
  <si>
    <t>D0227OB6</t>
  </si>
  <si>
    <t>D0227OB7</t>
  </si>
  <si>
    <t>D0227OB8</t>
  </si>
  <si>
    <t>D0227OB9</t>
  </si>
  <si>
    <t>D0228OB1</t>
  </si>
  <si>
    <t>D0228OB2</t>
  </si>
  <si>
    <t>D0228OB3</t>
  </si>
  <si>
    <t>D0228OB4</t>
  </si>
  <si>
    <t>D0228OB5</t>
  </si>
  <si>
    <t>D0229OB1</t>
  </si>
  <si>
    <t>D0229OB2</t>
  </si>
  <si>
    <t>D0230OB1</t>
  </si>
  <si>
    <t>D0230OB2</t>
  </si>
  <si>
    <t>D0230OB3</t>
  </si>
  <si>
    <t>D0230OB4</t>
  </si>
  <si>
    <t>D0230OB5</t>
  </si>
  <si>
    <t>D0230OB6</t>
  </si>
  <si>
    <t>D0230OB7</t>
  </si>
  <si>
    <t>D0230OB8</t>
  </si>
  <si>
    <t>D0231OB1</t>
  </si>
  <si>
    <t>D0233OB1</t>
  </si>
  <si>
    <t>D0234OB1</t>
  </si>
  <si>
    <t>D0235OB1</t>
  </si>
  <si>
    <t>D0235OB2</t>
  </si>
  <si>
    <t>D0235OB3</t>
  </si>
  <si>
    <t>D0235OB4</t>
  </si>
  <si>
    <t>D0235OB5</t>
  </si>
  <si>
    <t>D0235OB6</t>
  </si>
  <si>
    <t>D0235OB7</t>
  </si>
  <si>
    <t>D0236OB1</t>
  </si>
  <si>
    <t>D0236OB3</t>
  </si>
  <si>
    <t>D0237OB1</t>
  </si>
  <si>
    <t>D0238OB2</t>
  </si>
  <si>
    <t>D0239OB1</t>
  </si>
  <si>
    <t>D0239OB2</t>
  </si>
  <si>
    <t>D0239OB3</t>
  </si>
  <si>
    <t>D0239OB4</t>
  </si>
  <si>
    <t>D0239OB5</t>
  </si>
  <si>
    <t>D0239OB6</t>
  </si>
  <si>
    <t>D0240OB1</t>
  </si>
  <si>
    <t>D0240OB2</t>
  </si>
  <si>
    <t>D0240OB3</t>
  </si>
  <si>
    <t>D0241OB1</t>
  </si>
  <si>
    <t>D0242OB1</t>
  </si>
  <si>
    <t>D0242OB2</t>
  </si>
  <si>
    <t>D0242OB3</t>
  </si>
  <si>
    <t>D0242OB4</t>
  </si>
  <si>
    <t>D0242OB5</t>
  </si>
  <si>
    <t>D0242OB6</t>
  </si>
  <si>
    <t>D0242OB7</t>
  </si>
  <si>
    <t>D0242OB8</t>
  </si>
  <si>
    <t>D0242OB9</t>
  </si>
  <si>
    <t>D0243OB1</t>
  </si>
  <si>
    <t>D0243OB3</t>
  </si>
  <si>
    <t>D0244OB1</t>
  </si>
  <si>
    <t>D0244OB2</t>
  </si>
  <si>
    <t>D0244OB3</t>
  </si>
  <si>
    <t>D0244OB4</t>
  </si>
  <si>
    <t>D0245OB1</t>
  </si>
  <si>
    <t>D0246OB1</t>
  </si>
  <si>
    <t>D0247OB1</t>
  </si>
  <si>
    <t>D0248OB1</t>
  </si>
  <si>
    <t>D0249OB1</t>
  </si>
  <si>
    <t>D0250OB1</t>
  </si>
  <si>
    <t>D0251OB1</t>
  </si>
  <si>
    <t>D0252OB1</t>
  </si>
  <si>
    <t>D0253OB1</t>
  </si>
  <si>
    <t>D0253OB2</t>
  </si>
  <si>
    <t>D0253OB3</t>
  </si>
  <si>
    <t>D0253OB4</t>
  </si>
  <si>
    <t>D0253OB5</t>
  </si>
  <si>
    <t>D0254OB1</t>
  </si>
  <si>
    <t>D0254OB2</t>
  </si>
  <si>
    <t>D0254OB4</t>
  </si>
  <si>
    <t>D0254OB6</t>
  </si>
  <si>
    <t>D0254OB8</t>
  </si>
  <si>
    <t>D0255OB1</t>
  </si>
  <si>
    <t>D0255OB2</t>
  </si>
  <si>
    <t>D0255OB3</t>
  </si>
  <si>
    <t>D0255OB4</t>
  </si>
  <si>
    <t>D0256OB1</t>
  </si>
  <si>
    <t>D0256OB2</t>
  </si>
  <si>
    <t>D0256OB3</t>
  </si>
  <si>
    <t>D0256OB5</t>
  </si>
  <si>
    <t>D0257OB1</t>
  </si>
  <si>
    <t>D0258OB1</t>
  </si>
  <si>
    <t>D0259OB1</t>
  </si>
  <si>
    <t>D0261OB1</t>
  </si>
  <si>
    <t>D0263OB1</t>
  </si>
  <si>
    <t>D0267OB1</t>
  </si>
  <si>
    <t>D0270OB1</t>
  </si>
  <si>
    <t>D0274OB1</t>
  </si>
  <si>
    <t>D0280OB1</t>
  </si>
  <si>
    <t>D0280OB2</t>
  </si>
  <si>
    <t>D0280OB3</t>
  </si>
  <si>
    <t>D0281OB1</t>
  </si>
  <si>
    <t>D0282OB1</t>
  </si>
  <si>
    <t>D0283OB1</t>
  </si>
  <si>
    <t>D0283OB2</t>
  </si>
  <si>
    <t>D0285OB1</t>
  </si>
  <si>
    <t>D0285OB2</t>
  </si>
  <si>
    <t>D0285OB3</t>
  </si>
  <si>
    <t>D0286OB1</t>
  </si>
  <si>
    <t>D0287OB1</t>
  </si>
  <si>
    <t>D0287OB2</t>
  </si>
  <si>
    <t>D0287OB3</t>
  </si>
  <si>
    <t>D0287OB4</t>
  </si>
  <si>
    <t>D0287OB5</t>
  </si>
  <si>
    <t>D0287OB6</t>
  </si>
  <si>
    <t>D0288OB1</t>
  </si>
  <si>
    <t>D0288OB2</t>
  </si>
  <si>
    <t>D0288OB3</t>
  </si>
  <si>
    <t>D0288OB4</t>
  </si>
  <si>
    <t>D0288OB5</t>
  </si>
  <si>
    <t>D0288OB6</t>
  </si>
  <si>
    <t>D0289OB1</t>
  </si>
  <si>
    <t>D0289OB10</t>
  </si>
  <si>
    <t>D0289OB11</t>
  </si>
  <si>
    <t>D0289OB2</t>
  </si>
  <si>
    <t>D0289OB3</t>
  </si>
  <si>
    <t>D0289OB4</t>
  </si>
  <si>
    <t>D0289OB5</t>
  </si>
  <si>
    <t>D0289OB6</t>
  </si>
  <si>
    <t>D0289OB7</t>
  </si>
  <si>
    <t>D0289OB8</t>
  </si>
  <si>
    <t>D0289OB9</t>
  </si>
  <si>
    <t>D0290OB1</t>
  </si>
  <si>
    <t>D0291OB1</t>
  </si>
  <si>
    <t>D0291OB2</t>
  </si>
  <si>
    <t>D0291OB5</t>
  </si>
  <si>
    <t>D0291OB6</t>
  </si>
  <si>
    <t>D0291OB7</t>
  </si>
  <si>
    <t>D0292OB1</t>
  </si>
  <si>
    <t>D0292OB2</t>
  </si>
  <si>
    <t>D0293OB1</t>
  </si>
  <si>
    <t>D0293OB2</t>
  </si>
  <si>
    <t>D0293OB3</t>
  </si>
  <si>
    <t>D0294OB1</t>
  </si>
  <si>
    <t>D0294OB2</t>
  </si>
  <si>
    <t>D0294OB3</t>
  </si>
  <si>
    <t>D0295OB1</t>
  </si>
  <si>
    <t>D0296OB1</t>
  </si>
  <si>
    <t>D0296OB2</t>
  </si>
  <si>
    <t>D0296OB3</t>
  </si>
  <si>
    <t>D0296OB4</t>
  </si>
  <si>
    <t>D0296OB5</t>
  </si>
  <si>
    <t>D0297OB1</t>
  </si>
  <si>
    <t>D0297OB2</t>
  </si>
  <si>
    <t>D0298OB1</t>
  </si>
  <si>
    <t>D0299OB1</t>
  </si>
  <si>
    <t>D0300OB1</t>
  </si>
  <si>
    <t>D0300OB2</t>
  </si>
  <si>
    <t>D0301OB1</t>
  </si>
  <si>
    <t>D0302OB1</t>
  </si>
  <si>
    <t>D0303OB1</t>
  </si>
  <si>
    <t>D0303OB2</t>
  </si>
  <si>
    <t>D0303OB3</t>
  </si>
  <si>
    <t>D0304OB1</t>
  </si>
  <si>
    <t>D0304OB2</t>
  </si>
  <si>
    <t>D0305OB1</t>
  </si>
  <si>
    <t>D0305OB2</t>
  </si>
  <si>
    <t>D0306OB1</t>
  </si>
  <si>
    <t>D0307OB1</t>
  </si>
  <si>
    <t>D0307OB2</t>
  </si>
  <si>
    <t>D0308OB1</t>
  </si>
  <si>
    <t>D0309OB1</t>
  </si>
  <si>
    <t>D0310OB1</t>
  </si>
  <si>
    <t>D0310OB2</t>
  </si>
  <si>
    <t>D0310OB4</t>
  </si>
  <si>
    <t>D0311OB1</t>
  </si>
  <si>
    <t>D0311OB2</t>
  </si>
  <si>
    <t>D0311OB3</t>
  </si>
  <si>
    <t>D0311OB4</t>
  </si>
  <si>
    <t>D0311OB5</t>
  </si>
  <si>
    <t>D0311OB6</t>
  </si>
  <si>
    <t>D0311OB7</t>
  </si>
  <si>
    <t>D0311OB8</t>
  </si>
  <si>
    <t>D0311OB9</t>
  </si>
  <si>
    <t>D0312OB1</t>
  </si>
  <si>
    <t>D0312OB2</t>
  </si>
  <si>
    <t>D0312OB3</t>
  </si>
  <si>
    <t>D0312OB4</t>
  </si>
  <si>
    <t>D0313OB1</t>
  </si>
  <si>
    <t>D0313OB2</t>
  </si>
  <si>
    <t>D0314OB2</t>
  </si>
  <si>
    <t>D0314OB3</t>
  </si>
  <si>
    <t>D0314OB4</t>
  </si>
  <si>
    <t>D0314OB6</t>
  </si>
  <si>
    <t>D0316OB1</t>
  </si>
  <si>
    <t>D0316OB2</t>
  </si>
  <si>
    <t>D0316OB3</t>
  </si>
  <si>
    <t>D0317OB1</t>
  </si>
  <si>
    <t>D0317OB2</t>
  </si>
  <si>
    <t>D0318OB10</t>
  </si>
  <si>
    <t>D0318OB12</t>
  </si>
  <si>
    <t>D0318OB14</t>
  </si>
  <si>
    <t>D0318OB16</t>
  </si>
  <si>
    <t>D0318OB18</t>
  </si>
  <si>
    <t>D0318OB2</t>
  </si>
  <si>
    <t>D0318OB20</t>
  </si>
  <si>
    <t>D0318OB22</t>
  </si>
  <si>
    <t>D0318OB24</t>
  </si>
  <si>
    <t>D0318OB26</t>
  </si>
  <si>
    <t>D0318OB28</t>
  </si>
  <si>
    <t>D0318OB30</t>
  </si>
  <si>
    <t>D0318OB32</t>
  </si>
  <si>
    <t>D0318OB34</t>
  </si>
  <si>
    <t>D0318OB36</t>
  </si>
  <si>
    <t>D0318OB4</t>
  </si>
  <si>
    <t>D0318OB6</t>
  </si>
  <si>
    <t>D0318OB8</t>
  </si>
  <si>
    <t>D0319OB1</t>
  </si>
  <si>
    <t>D0319OB2</t>
  </si>
  <si>
    <t>D0319OB3</t>
  </si>
  <si>
    <t>D0320OB1</t>
  </si>
  <si>
    <t>D0320OB2</t>
  </si>
  <si>
    <t>D0320OB3</t>
  </si>
  <si>
    <t>Status</t>
  </si>
  <si>
    <t>Active</t>
  </si>
  <si>
    <t>Inactive</t>
  </si>
  <si>
    <t>App User Type</t>
  </si>
  <si>
    <t>OrderBooker</t>
  </si>
  <si>
    <t>BussinessUnitName</t>
  </si>
  <si>
    <t>CategoryName</t>
  </si>
  <si>
    <t>BrandName</t>
  </si>
  <si>
    <t>SKUCode</t>
  </si>
  <si>
    <t>SKUDescription</t>
  </si>
  <si>
    <t>SKUStatus</t>
  </si>
  <si>
    <t>Bona Papa</t>
  </si>
  <si>
    <t>Adult Diapers</t>
  </si>
  <si>
    <t>G-One</t>
  </si>
  <si>
    <t>SKU00527</t>
  </si>
  <si>
    <t>G-One Adult Diapers ECO 10 (3-M)</t>
  </si>
  <si>
    <t>SKU00528</t>
  </si>
  <si>
    <t>G-One Adult Diapers ECO 10 (4-L)</t>
  </si>
  <si>
    <t>SKU00529</t>
  </si>
  <si>
    <t>G-One Adult Diapers ECO 10 (5-XL)</t>
  </si>
  <si>
    <t>Safa Care</t>
  </si>
  <si>
    <t>SKU00013</t>
  </si>
  <si>
    <t>Safa Care Adult Diapers ECO 10 (2-S)</t>
  </si>
  <si>
    <t>SKU00014</t>
  </si>
  <si>
    <t>Safa Care Adult Diapers ECO 10 (3-M)</t>
  </si>
  <si>
    <t>SKU00015</t>
  </si>
  <si>
    <t>Safa Care Adult Diapers ECO 10 (4-L)</t>
  </si>
  <si>
    <t>SKU00016</t>
  </si>
  <si>
    <t>Safa Care Adult Diapers ECO 10 (5-XL)</t>
  </si>
  <si>
    <t>SKU00264</t>
  </si>
  <si>
    <t>SKU00265</t>
  </si>
  <si>
    <t>SKU00266</t>
  </si>
  <si>
    <t>SKU00267</t>
  </si>
  <si>
    <t>Baby Diapers</t>
  </si>
  <si>
    <t>Bona Plus</t>
  </si>
  <si>
    <t>SKU00007</t>
  </si>
  <si>
    <t>Bona Plus Baby Diapers ECO 50 (1-NB)</t>
  </si>
  <si>
    <t>SKU00008</t>
  </si>
  <si>
    <t>Bona Plus Baby Diapers ECO 50 (2-S)</t>
  </si>
  <si>
    <t>SKU00009</t>
  </si>
  <si>
    <t>Bona Plus Baby Diapers ECO 50 (3-M)</t>
  </si>
  <si>
    <t>SKU00010</t>
  </si>
  <si>
    <t>Bona Plus Baby Diapers ECO 50 (4-L)</t>
  </si>
  <si>
    <t>SKU00011</t>
  </si>
  <si>
    <t>Bona Plus Baby Diapers ECO 50 (5-XL)</t>
  </si>
  <si>
    <t>SKU00012</t>
  </si>
  <si>
    <t>Bona Plus Baby Diapers ECO 50 (6-XXL)</t>
  </si>
  <si>
    <t>SKU00186</t>
  </si>
  <si>
    <t>Bona Plus Baby Diapers Value 30 (1-NB)</t>
  </si>
  <si>
    <t>SKU00187</t>
  </si>
  <si>
    <t>Bona Plus Baby Diapers Value 30 (2-S)</t>
  </si>
  <si>
    <t>SKU00188</t>
  </si>
  <si>
    <t>Bona Plus Baby Diapers Value 30 (3-M)</t>
  </si>
  <si>
    <t>SKU00189</t>
  </si>
  <si>
    <t>Bona Plus Baby Diapers Value 30 (4-L)</t>
  </si>
  <si>
    <t>SKU00190</t>
  </si>
  <si>
    <t>Bona Plus Baby Diapers Value 30 (5-XL)</t>
  </si>
  <si>
    <t>SKU00191</t>
  </si>
  <si>
    <t>Bona Plus Baby Diapers Value 30 (6-XXL)</t>
  </si>
  <si>
    <t>SKU00212</t>
  </si>
  <si>
    <t>Bona Plus Baby Diapers Mini 9 (1-NB)</t>
  </si>
  <si>
    <t>SKU00213</t>
  </si>
  <si>
    <t>Bona Plus Baby Diapers Mini 8 (2-S)</t>
  </si>
  <si>
    <t>SKU00214</t>
  </si>
  <si>
    <t>Bona Plus Baby Diapers Mini 7 (3-M)</t>
  </si>
  <si>
    <t>SKU00215</t>
  </si>
  <si>
    <t>Bona Plus Baby Diapers Mini 6 (4-L)</t>
  </si>
  <si>
    <t>SKU00258</t>
  </si>
  <si>
    <t>SKU00259</t>
  </si>
  <si>
    <t>SKU00260</t>
  </si>
  <si>
    <t>SKU00261</t>
  </si>
  <si>
    <t>SKU00262</t>
  </si>
  <si>
    <t>SKU00263</t>
  </si>
  <si>
    <t>SKU00272</t>
  </si>
  <si>
    <t>SKU00273</t>
  </si>
  <si>
    <t>SKU00274</t>
  </si>
  <si>
    <t>SKU00275</t>
  </si>
  <si>
    <t>SKU00276</t>
  </si>
  <si>
    <t>SKU00277</t>
  </si>
  <si>
    <t>SKU00391</t>
  </si>
  <si>
    <t>SKU00392</t>
  </si>
  <si>
    <t>SKU00393</t>
  </si>
  <si>
    <t>SKU00394</t>
  </si>
  <si>
    <t>SKU00524</t>
  </si>
  <si>
    <t>Promo Bonapapa Plus S50</t>
  </si>
  <si>
    <t>SKU00525</t>
  </si>
  <si>
    <t>Promo Bonapapa Plus M50</t>
  </si>
  <si>
    <t>SKU00526</t>
  </si>
  <si>
    <t>Promo Bonapapa Plus L50</t>
  </si>
  <si>
    <t>SKU00576</t>
  </si>
  <si>
    <t>PROMO BONA PLUS S  50 (NOFEA MAXI XL 1POUCH)</t>
  </si>
  <si>
    <t>SKU00577</t>
  </si>
  <si>
    <t>PROMO BONA PLUS M  50 (NOFEA MAXI XL 2 PC)</t>
  </si>
  <si>
    <t>SKU00578</t>
  </si>
  <si>
    <t>PROMO BONA PLUS L  50 (NOFEA MAXI XL 2 PC)</t>
  </si>
  <si>
    <t>SKU00579</t>
  </si>
  <si>
    <t>PROMO BONA PLUS XL  50 (NOFEA MAXI XL 2 PC)</t>
  </si>
  <si>
    <t>Bona Pro</t>
  </si>
  <si>
    <t>SKU00001</t>
  </si>
  <si>
    <t>Bona Pro Baby Diapers ECO 50 (1-NB)</t>
  </si>
  <si>
    <t>SKU00002</t>
  </si>
  <si>
    <t>Bona Pro Baby Diapers ECO 50 (2-S)</t>
  </si>
  <si>
    <t>SKU00003</t>
  </si>
  <si>
    <t>Bona Pro Baby Diapers ECO 50 (3-M)</t>
  </si>
  <si>
    <t>SKU00004</t>
  </si>
  <si>
    <t>Bona Pro Baby Diapers ECO 50 (4-L)</t>
  </si>
  <si>
    <t>SKU00005</t>
  </si>
  <si>
    <t>Bona Pro Baby Diapers ECO 50 (5-XL)</t>
  </si>
  <si>
    <t>SKU00006</t>
  </si>
  <si>
    <t>Bona Pro Baby Diapers ECO 50 (6-XXL)</t>
  </si>
  <si>
    <t>SKU00028</t>
  </si>
  <si>
    <t>Bona Pro Baby Diapers ECO 48 (2-S)</t>
  </si>
  <si>
    <t>SKU00029</t>
  </si>
  <si>
    <t>Bona Pro Baby Diapers ECO 44 (3-M)</t>
  </si>
  <si>
    <t>SKU00030</t>
  </si>
  <si>
    <t>Bona Pro Baby Diapers ECO 40 (4-L)</t>
  </si>
  <si>
    <t>SKU00031</t>
  </si>
  <si>
    <t>Bona Pro Baby Diapers ECO 36 (5-XL)</t>
  </si>
  <si>
    <t>SKU00032</t>
  </si>
  <si>
    <t>Bona Pro Baby Diapers ECO 30 (6-XXL)</t>
  </si>
  <si>
    <t>SKU00033</t>
  </si>
  <si>
    <t>Bona Pro Baby Diapers Mega 96 (2-S)</t>
  </si>
  <si>
    <t>SKU00034</t>
  </si>
  <si>
    <t>Bona Pro Baby Diapers Mega 88 (3-M)</t>
  </si>
  <si>
    <t>SKU00035</t>
  </si>
  <si>
    <t>Bona Pro Baby Diapers Mega 80 (4-L)</t>
  </si>
  <si>
    <t>SKU00036</t>
  </si>
  <si>
    <t>Bona Pro Baby Diapers Mega 72 (5-XL)</t>
  </si>
  <si>
    <t>SKU00225</t>
  </si>
  <si>
    <t>Bona Pro Baby Diapers Mega 88 (2-S)</t>
  </si>
  <si>
    <t>SKU00226</t>
  </si>
  <si>
    <t>Bona Pro Baby Diapers Mega 80 (3-M)</t>
  </si>
  <si>
    <t>SKU00227</t>
  </si>
  <si>
    <t>Bona Pro Baby Diapers Mega 72 (4-L)</t>
  </si>
  <si>
    <t>SKU00228</t>
  </si>
  <si>
    <t>Bona Pro Baby Diapers Mega 64 (5-XL)</t>
  </si>
  <si>
    <t>SKU00229</t>
  </si>
  <si>
    <t>Bona Pro Baby Diapers Mega 52 (6-XXL)</t>
  </si>
  <si>
    <t>SKU00230</t>
  </si>
  <si>
    <t>Bona Pro Baby Diapers ECO 44 (2-S)</t>
  </si>
  <si>
    <t>SKU00231</t>
  </si>
  <si>
    <t>Bona Pro Baby Diapers ECO 40 (3-M)</t>
  </si>
  <si>
    <t>SKU00232</t>
  </si>
  <si>
    <t>Bona Pro Baby Diapers ECO 36 (4-L)</t>
  </si>
  <si>
    <t>SKU00233</t>
  </si>
  <si>
    <t>Bona Pro Baby Diapers ECO 32 (5-XL)</t>
  </si>
  <si>
    <t>SKU00234</t>
  </si>
  <si>
    <t>Bona Pro Baby Diapers ECO 26 (6-XXL)</t>
  </si>
  <si>
    <t>SKU00463</t>
  </si>
  <si>
    <t>SKU00464</t>
  </si>
  <si>
    <t>SKU00465</t>
  </si>
  <si>
    <t>SKU00466</t>
  </si>
  <si>
    <t>SKU00467</t>
  </si>
  <si>
    <t>SKU00468</t>
  </si>
  <si>
    <t>SKU00499</t>
  </si>
  <si>
    <t>Bona Pro Baby Diapers Mini 6 (4-L)</t>
  </si>
  <si>
    <t>SKU00500</t>
  </si>
  <si>
    <t>Bona Pro Baby Diapers Mini 7 (3-M)</t>
  </si>
  <si>
    <t>SKU00501</t>
  </si>
  <si>
    <t>Bona Pro Baby Diapers Mini 8 (2-S)</t>
  </si>
  <si>
    <t>SKU00502</t>
  </si>
  <si>
    <t>Bona Pro Baby Diapers Mini 9 (1-NB)</t>
  </si>
  <si>
    <t>Bona Super</t>
  </si>
  <si>
    <t>SKU00206</t>
  </si>
  <si>
    <t>Bona Super Baby Diapers ECO 50 (1-NB)</t>
  </si>
  <si>
    <t>SKU00207</t>
  </si>
  <si>
    <t>Bona Super Baby Diapers ECO 50 (2-S)</t>
  </si>
  <si>
    <t>SKU00208</t>
  </si>
  <si>
    <t>Bona Super Baby Diapers ECO 50 (3-M)</t>
  </si>
  <si>
    <t>SKU00209</t>
  </si>
  <si>
    <t>Bona Super Baby Diapers ECO 50 (4-L)</t>
  </si>
  <si>
    <t>SKU00210</t>
  </si>
  <si>
    <t>Bona Super Baby Diapers ECO 50 (5-XL)</t>
  </si>
  <si>
    <t>SKU00211</t>
  </si>
  <si>
    <t>Bona Super Baby Diapers ECO 50 (6-XXL)</t>
  </si>
  <si>
    <t>SKU00385</t>
  </si>
  <si>
    <t>SKU00386</t>
  </si>
  <si>
    <t>SKU00387</t>
  </si>
  <si>
    <t>SKU00388</t>
  </si>
  <si>
    <t>SKU00389</t>
  </si>
  <si>
    <t>SKU00390</t>
  </si>
  <si>
    <t>SKU00582</t>
  </si>
  <si>
    <t>Bona Super Baby Diapers ECO 50+2 (1-NB)</t>
  </si>
  <si>
    <t>SKU00583</t>
  </si>
  <si>
    <t>Bona Super Baby Diapers ECO 50+2 (2-S)</t>
  </si>
  <si>
    <t>SKU00584</t>
  </si>
  <si>
    <t>Bona Super Baby Diapers ECO 50+2 (3-M)</t>
  </si>
  <si>
    <t>SKU00585</t>
  </si>
  <si>
    <t>Bona Super Baby Diapers ECO 50+2 (4-L)</t>
  </si>
  <si>
    <t>SKU00586</t>
  </si>
  <si>
    <t>Bona Super Baby Diapers ECO 50+2 (5-XL)</t>
  </si>
  <si>
    <t>SKU00587</t>
  </si>
  <si>
    <t>Bona Super Baby Diapers ECO 50+2 (6-XXL)</t>
  </si>
  <si>
    <t>SKU00631</t>
  </si>
  <si>
    <t>Bona Super Baby Diapers Sachet 5 (1-NB)</t>
  </si>
  <si>
    <t>Pants</t>
  </si>
  <si>
    <t>Poko</t>
  </si>
  <si>
    <t>SKU00216</t>
  </si>
  <si>
    <t>Poko Pants ECO 50 (Size-3)</t>
  </si>
  <si>
    <t>SKU00217</t>
  </si>
  <si>
    <t>Poko Pants ECO 50 (Size-4)</t>
  </si>
  <si>
    <t>SKU00218</t>
  </si>
  <si>
    <t>Poko Pants ECO 50 (Size-5)</t>
  </si>
  <si>
    <t>SKU00219</t>
  </si>
  <si>
    <t>Poko Pants ECO 50 (Size-6)</t>
  </si>
  <si>
    <t>SKU00220</t>
  </si>
  <si>
    <t>Poko Pants ECO 44 (Size-3)</t>
  </si>
  <si>
    <t>SKU00221</t>
  </si>
  <si>
    <t>Poko Pants ECO 40 (Size-4)</t>
  </si>
  <si>
    <t>SKU00222</t>
  </si>
  <si>
    <t>Poko Pants ECO 36 (Size-5)</t>
  </si>
  <si>
    <t>SKU00223</t>
  </si>
  <si>
    <t>Poko Pants ECO 30 (Size-6)</t>
  </si>
  <si>
    <t>Toothbrush</t>
  </si>
  <si>
    <t>SKU00039</t>
  </si>
  <si>
    <t>Safa Care Poly Soft Adult TB</t>
  </si>
  <si>
    <t>Sorex</t>
  </si>
  <si>
    <t>SKU00037</t>
  </si>
  <si>
    <t>Sorex Soft Adult TB</t>
  </si>
  <si>
    <t>SKU00038</t>
  </si>
  <si>
    <t>Sorex Polka Kids TB</t>
  </si>
  <si>
    <t>Wipes</t>
  </si>
  <si>
    <t>SKU00019</t>
  </si>
  <si>
    <t>Bona Plus Wipes Deluxe 72 Pcs</t>
  </si>
  <si>
    <t>SKU00268</t>
  </si>
  <si>
    <t>SKU00544</t>
  </si>
  <si>
    <t>Bona Plus Wipes Organic 80 Pcs</t>
  </si>
  <si>
    <t>SKU00644</t>
  </si>
  <si>
    <t>JS Wipes Deluxe 80 Pcs</t>
  </si>
  <si>
    <t>Bubby Baby</t>
  </si>
  <si>
    <t>SKU00235</t>
  </si>
  <si>
    <t>Bubby Baby Wipes Plain 50 Pcs</t>
  </si>
  <si>
    <t>SKU00236</t>
  </si>
  <si>
    <t>Bubby Baby Wipes Deluxe 50 Pcs</t>
  </si>
  <si>
    <t>SKU00643</t>
  </si>
  <si>
    <t>Poko Wipes Deluxe 80 Pcs</t>
  </si>
  <si>
    <t>SKU00017</t>
  </si>
  <si>
    <t>Safa Care Wipes Deluxe 50 Pcs</t>
  </si>
  <si>
    <t>SKU00018</t>
  </si>
  <si>
    <t>SKU00224</t>
  </si>
  <si>
    <t>Safa Care Wipes Deluxe 72 Pcs</t>
  </si>
  <si>
    <t>SKU00358</t>
  </si>
  <si>
    <t>SKU00469</t>
  </si>
  <si>
    <t>SKU00581</t>
  </si>
  <si>
    <t>Safa Care Wipes Deluxe 60 Pcs</t>
  </si>
  <si>
    <t>SKU00698</t>
  </si>
  <si>
    <t>Safa Care Wipes Deluxe 60 Pcs x 48</t>
  </si>
  <si>
    <t>Bona Papa Magic</t>
  </si>
  <si>
    <t>Mimi Papa</t>
  </si>
  <si>
    <t>SKU00020</t>
  </si>
  <si>
    <t>Mimi Papa Adult Diapers ECO 8 (2-S)</t>
  </si>
  <si>
    <t>SKU00021</t>
  </si>
  <si>
    <t>Mimi Papa Adult Diapers ECO 8 (3-M)</t>
  </si>
  <si>
    <t>SKU00022</t>
  </si>
  <si>
    <t>Mimi Papa Adult Diapers ECO 8 (4-L)</t>
  </si>
  <si>
    <t>SKU00023</t>
  </si>
  <si>
    <t>Mimi Papa Adult Diapers ECO 8 (5-XL)</t>
  </si>
  <si>
    <t>SKU00024</t>
  </si>
  <si>
    <t>Mimi Papa Adult Diapers ECO 10 (2-S)</t>
  </si>
  <si>
    <t>SKU00025</t>
  </si>
  <si>
    <t>Mimi Papa Adult Diapers ECO 10 (3-M)</t>
  </si>
  <si>
    <t>SKU00026</t>
  </si>
  <si>
    <t>Mimi Papa Adult Diapers ECO 10 (4-L)</t>
  </si>
  <si>
    <t>SKU00027</t>
  </si>
  <si>
    <t>Mimi Papa Adult Diapers ECO 10 (5-XL)</t>
  </si>
  <si>
    <t>SKU00270</t>
  </si>
  <si>
    <t>SKU00271</t>
  </si>
  <si>
    <t>SKU00320</t>
  </si>
  <si>
    <t>Truly</t>
  </si>
  <si>
    <t>SKU00694</t>
  </si>
  <si>
    <t>Truly Adult Diapers ECO 10 (2-S)</t>
  </si>
  <si>
    <t>SKU00695</t>
  </si>
  <si>
    <t>Truly Adult Diapers ECO 10 (3M)</t>
  </si>
  <si>
    <t>SKU00696</t>
  </si>
  <si>
    <t>Truly Adult Diapers ECO 10 (4L)</t>
  </si>
  <si>
    <t>SKU00697</t>
  </si>
  <si>
    <t>Truly Adult Diapers ECO 10 (5XL)</t>
  </si>
  <si>
    <t>Bona Magic</t>
  </si>
  <si>
    <t>SKU00151</t>
  </si>
  <si>
    <t>Bona Magic Baby Diapers ECO 50 (1-NB)</t>
  </si>
  <si>
    <t>SKU00152</t>
  </si>
  <si>
    <t>Bona Magic Baby Diapers ECO 48 (2-S)</t>
  </si>
  <si>
    <t>SKU00153</t>
  </si>
  <si>
    <t>Bona Magic Baby Diapers ECO 44 (3-M)</t>
  </si>
  <si>
    <t>SKU00154</t>
  </si>
  <si>
    <t>Bona Magic Baby Diapers ECO 40 (4-L)</t>
  </si>
  <si>
    <t>SKU00155</t>
  </si>
  <si>
    <t>Bona Magic Baby Diapers ECO 36 (5-XL)</t>
  </si>
  <si>
    <t>SKU00156</t>
  </si>
  <si>
    <t>Bona Magic Baby Diapers ECO 30 (6-XXL)</t>
  </si>
  <si>
    <t>SKU00157</t>
  </si>
  <si>
    <t>Bona Magic Baby Diapers Mega 96 (2-S)</t>
  </si>
  <si>
    <t>SKU00158</t>
  </si>
  <si>
    <t>Bona Magic Baby Diapers Mega 88 (3-M)</t>
  </si>
  <si>
    <t>SKU00159</t>
  </si>
  <si>
    <t>Bona Magic Baby Diapers Mega 80 (4-L)</t>
  </si>
  <si>
    <t>SKU00160</t>
  </si>
  <si>
    <t>Bona Magic Baby Diapers Mega 72 (5-XL)</t>
  </si>
  <si>
    <t>SKU00161</t>
  </si>
  <si>
    <t>Bona Magic Baby Diapers Mega 80 (2-S)</t>
  </si>
  <si>
    <t>SKU00162</t>
  </si>
  <si>
    <t>Bona Magic Baby Diapers Mega 72 (3-M)</t>
  </si>
  <si>
    <t>SKU00163</t>
  </si>
  <si>
    <t>Bona Magic Baby Diapers Mega 64 (4-L)</t>
  </si>
  <si>
    <t>SKU00164</t>
  </si>
  <si>
    <t>Bona Magic Baby Diapers Mega 58 (5-XL)</t>
  </si>
  <si>
    <t>SKU00165</t>
  </si>
  <si>
    <t>Bona Magic Baby Diapers ECO 40 (2-S)</t>
  </si>
  <si>
    <t>SKU00166</t>
  </si>
  <si>
    <t>Bona Magic Baby Diapers ECO 36 (3-M)</t>
  </si>
  <si>
    <t>SKU00167</t>
  </si>
  <si>
    <t>Bona Magic Baby Diapers ECO 32 (4-L)</t>
  </si>
  <si>
    <t>SKU00168</t>
  </si>
  <si>
    <t>Bona Magic Baby Diapers ECO 29 (5-XL)</t>
  </si>
  <si>
    <t>SKU00169</t>
  </si>
  <si>
    <t>Bona Magic Baby Diapers Mini 9 (1-NB)</t>
  </si>
  <si>
    <t>SKU00170</t>
  </si>
  <si>
    <t>Bona Magic Baby Diapers Mini 8 (2-S)</t>
  </si>
  <si>
    <t>SKU00171</t>
  </si>
  <si>
    <t>Bona Magic Baby Diapers Mini 7 (3-M)</t>
  </si>
  <si>
    <t>SKU00172</t>
  </si>
  <si>
    <t>Bona Magic Baby Diapers Mini 6 (4-L)</t>
  </si>
  <si>
    <t>SKU00192</t>
  </si>
  <si>
    <t>Bona Magic Baby Diapers ECO 44 (2-S)</t>
  </si>
  <si>
    <t>SKU00193</t>
  </si>
  <si>
    <t>Bona Magic Baby Diapers ECO 40 (3-M)</t>
  </si>
  <si>
    <t>SKU00194</t>
  </si>
  <si>
    <t>Bona Magic Baby Diapers ECO 36 (4-L)</t>
  </si>
  <si>
    <t>SKU00195</t>
  </si>
  <si>
    <t>Bona Magic Baby Diapers ECO 32 (5-XL)</t>
  </si>
  <si>
    <t>SKU00196</t>
  </si>
  <si>
    <t>Bona Magic Baby Diapers Mega 88 (2-S)</t>
  </si>
  <si>
    <t>SKU00197</t>
  </si>
  <si>
    <t>Bona Magic Baby Diapers Mega 80 (3-M)</t>
  </si>
  <si>
    <t>SKU00198</t>
  </si>
  <si>
    <t>Bona Magic Baby Diapers Mega 72 (4-L)</t>
  </si>
  <si>
    <t>SKU00199</t>
  </si>
  <si>
    <t>Bona Magic Baby Diapers Mega 68 (5-XL)</t>
  </si>
  <si>
    <t>SKU00202</t>
  </si>
  <si>
    <t>Bona Magic Baby Diapers ECO 26 (6-XXL)</t>
  </si>
  <si>
    <t>SKU00203</t>
  </si>
  <si>
    <t>Bona Magic Baby Diapers Jumbo 52 (6-XXL)</t>
  </si>
  <si>
    <t>SKU00204</t>
  </si>
  <si>
    <t>Bona Magic Baby Diapers Mega 60 (6-XXL)</t>
  </si>
  <si>
    <t>SKU00205</t>
  </si>
  <si>
    <t>Bona Magic Baby Diapers Mega 64 (5-XL)</t>
  </si>
  <si>
    <t>SKU00243</t>
  </si>
  <si>
    <t>SKU00244</t>
  </si>
  <si>
    <t>SKU00278</t>
  </si>
  <si>
    <t>SKU00279</t>
  </si>
  <si>
    <t>SKU00280</t>
  </si>
  <si>
    <t>SKU00281</t>
  </si>
  <si>
    <t>SKU00282</t>
  </si>
  <si>
    <t>SKU00283</t>
  </si>
  <si>
    <t>SKU00284</t>
  </si>
  <si>
    <t>SKU00285</t>
  </si>
  <si>
    <t>SKU00286</t>
  </si>
  <si>
    <t>SKU00287</t>
  </si>
  <si>
    <t>SKU00293</t>
  </si>
  <si>
    <t>SKU00294</t>
  </si>
  <si>
    <t>SKU00295</t>
  </si>
  <si>
    <t>SKU00301</t>
  </si>
  <si>
    <t>SKU00302</t>
  </si>
  <si>
    <t>SKU00303</t>
  </si>
  <si>
    <t>SKU00304</t>
  </si>
  <si>
    <t>SKU00305</t>
  </si>
  <si>
    <t>SKU00306</t>
  </si>
  <si>
    <t>SKU00307</t>
  </si>
  <si>
    <t>SKU00308</t>
  </si>
  <si>
    <t>SKU00309</t>
  </si>
  <si>
    <t>SKU00310</t>
  </si>
  <si>
    <t>SKU00311</t>
  </si>
  <si>
    <t>SKU00312</t>
  </si>
  <si>
    <t>SKU00313</t>
  </si>
  <si>
    <t>SKU00314</t>
  </si>
  <si>
    <t>SKU00321</t>
  </si>
  <si>
    <t>SKU00322</t>
  </si>
  <si>
    <t>SKU00359</t>
  </si>
  <si>
    <t>SKU00395</t>
  </si>
  <si>
    <t>SKU00396</t>
  </si>
  <si>
    <t>SKU00482</t>
  </si>
  <si>
    <t>Bona Magic Baby Diapers Jumbo 68 (2-S)</t>
  </si>
  <si>
    <t>SKU00483</t>
  </si>
  <si>
    <t>Bona Magic Baby Diapers Jumbo 60 (3-M)</t>
  </si>
  <si>
    <t>SKU00484</t>
  </si>
  <si>
    <t>Bona Magic Baby Diapers Jumbo 54 (4-L)</t>
  </si>
  <si>
    <t>SKU00485</t>
  </si>
  <si>
    <t>Bona Magic Baby Diapers Jumbo 48 (5-XL)</t>
  </si>
  <si>
    <t>SKU00486</t>
  </si>
  <si>
    <t>Bona Magic Baby Diapers Jumbo 42 (6-XXL)</t>
  </si>
  <si>
    <t>SKU00570</t>
  </si>
  <si>
    <t>Bona Magic Baby Diapers Value 34 (2-S)</t>
  </si>
  <si>
    <t>SKU00571</t>
  </si>
  <si>
    <t>Bona Magic Baby Diapers Value 30 (3-M)</t>
  </si>
  <si>
    <t>SKU00572</t>
  </si>
  <si>
    <t>Bona Magic Baby Diapers Value 27 (4-L)</t>
  </si>
  <si>
    <t>SKU00573</t>
  </si>
  <si>
    <t>Bona Magic Baby Diapers Value 24 (5-XL)</t>
  </si>
  <si>
    <t>SKU00580</t>
  </si>
  <si>
    <t>Bona Magic Baby Diapers Value 21 (6-XXL)</t>
  </si>
  <si>
    <t>SKU00607</t>
  </si>
  <si>
    <t>Bona Magic Baby Diapers Value 20 (1-NB)</t>
  </si>
  <si>
    <t>SKU00608</t>
  </si>
  <si>
    <t>Bona Magic Baby Diapers Value 18 (2-S)</t>
  </si>
  <si>
    <t>SKU00609</t>
  </si>
  <si>
    <t>Bona Magic Baby Diapers Value 16 (3-M)</t>
  </si>
  <si>
    <t>SKU00610</t>
  </si>
  <si>
    <t>Bona Magic Baby Diapers Value 14 (4-L)</t>
  </si>
  <si>
    <t>SKU00611</t>
  </si>
  <si>
    <t>Bona Magic Baby Diapers Value 12 (5-XL)</t>
  </si>
  <si>
    <t>SKU00638</t>
  </si>
  <si>
    <t>SKU00639</t>
  </si>
  <si>
    <t>SKU00640</t>
  </si>
  <si>
    <t>SKU00641</t>
  </si>
  <si>
    <t>SKU00642</t>
  </si>
  <si>
    <t>SKU00654</t>
  </si>
  <si>
    <t>Bona Magic Baby Diapers Sachet 4 (1-NB)</t>
  </si>
  <si>
    <t>SKU00173</t>
  </si>
  <si>
    <t>Bona Magic Pants ECO 30 (Size-3)</t>
  </si>
  <si>
    <t>SKU00174</t>
  </si>
  <si>
    <t>Bona Magic Pants ECO 27 (Size-4)</t>
  </si>
  <si>
    <t>SKU00175</t>
  </si>
  <si>
    <t>Bona Magic Pants ECO 24 (Size-5)</t>
  </si>
  <si>
    <t>SKU00176</t>
  </si>
  <si>
    <t>Bona Magic Pants ECO 21 (Size-6)</t>
  </si>
  <si>
    <t>SKU00177</t>
  </si>
  <si>
    <t>Bona Magic Pants Sachet 2 (Size-3)</t>
  </si>
  <si>
    <t>SKU00178</t>
  </si>
  <si>
    <t>Bona Magic Pants Sachet 2 (Size-4)</t>
  </si>
  <si>
    <t>SKU00179</t>
  </si>
  <si>
    <t>Bona Magic Pants Sachet 2 (Size-5)</t>
  </si>
  <si>
    <t>SKU00180</t>
  </si>
  <si>
    <t>Bona Magic Pants Sachet 2 (Size-6)</t>
  </si>
  <si>
    <t>SKU00181</t>
  </si>
  <si>
    <t>Bona Magic Pants Jumbo 60 (Size-3)</t>
  </si>
  <si>
    <t>SKU00182</t>
  </si>
  <si>
    <t>Bona Magic Pants Jumbo 54 (Size-4)</t>
  </si>
  <si>
    <t>SKU00183</t>
  </si>
  <si>
    <t>Bona Magic Pants Jumbo 48 (Size-5)</t>
  </si>
  <si>
    <t>SKU00184</t>
  </si>
  <si>
    <t>Bona Magic Pants Jumbo 42 (Size-6)</t>
  </si>
  <si>
    <t>SKU00288</t>
  </si>
  <si>
    <t>SKU00289</t>
  </si>
  <si>
    <t>SKU00290</t>
  </si>
  <si>
    <t>SKU00291</t>
  </si>
  <si>
    <t>SKU00297</t>
  </si>
  <si>
    <t>SKU00298</t>
  </si>
  <si>
    <t>SKU00299</t>
  </si>
  <si>
    <t>SKU00315</t>
  </si>
  <si>
    <t>SKU00316</t>
  </si>
  <si>
    <t>SKU00317</t>
  </si>
  <si>
    <t>SKU00318</t>
  </si>
  <si>
    <t>SKU00185</t>
  </si>
  <si>
    <t>Bona Magic Wipes Deluxe 72 Pcs</t>
  </si>
  <si>
    <t>SKU00509</t>
  </si>
  <si>
    <t>Bona Magic Wipes Pocket 24 Pcs</t>
  </si>
  <si>
    <t>Momse</t>
  </si>
  <si>
    <t>Sofped</t>
  </si>
  <si>
    <t>SKU00091</t>
  </si>
  <si>
    <t>Sofped Adult Diapers ECO 10 (2-S)</t>
  </si>
  <si>
    <t>SKU00092</t>
  </si>
  <si>
    <t>Sofped Adult Diapers ECO 10 (3-M)</t>
  </si>
  <si>
    <t>SKU00093</t>
  </si>
  <si>
    <t>Sofped Adult Diapers ECO 10 (4-L)</t>
  </si>
  <si>
    <t>SKU00094</t>
  </si>
  <si>
    <t>Sofped Adult Diapers ECO 10 (5-XL)</t>
  </si>
  <si>
    <t>SKU00459</t>
  </si>
  <si>
    <t>SKU00460</t>
  </si>
  <si>
    <t>SKU00461</t>
  </si>
  <si>
    <t>SKU00462</t>
  </si>
  <si>
    <t>Adult Pants</t>
  </si>
  <si>
    <t>SKU00645</t>
  </si>
  <si>
    <t>Sofped Adult Pants ECO 10 (Size-3)</t>
  </si>
  <si>
    <t>SKU00646</t>
  </si>
  <si>
    <t>Sofped Adult Pants ECO 8 (Size-4)</t>
  </si>
  <si>
    <t>SKU00647</t>
  </si>
  <si>
    <t>Sofped Adult Pants ECO 8 (Size-5)</t>
  </si>
  <si>
    <t>SKU00648</t>
  </si>
  <si>
    <t>Sofped Adult Pants ECO 8 (Size-6)</t>
  </si>
  <si>
    <t>SKU00040</t>
  </si>
  <si>
    <t>Momse Baby Diapers Mega 90 (2-S)</t>
  </si>
  <si>
    <t>SKU00041</t>
  </si>
  <si>
    <t>Momse Baby Diapers Mega 80 (3-M)</t>
  </si>
  <si>
    <t>SKU00042</t>
  </si>
  <si>
    <t>Momse Baby Diapers Mega 72 (4-L)</t>
  </si>
  <si>
    <t>SKU00043</t>
  </si>
  <si>
    <t>Momse Baby Diapers Mega 68 (5-XL)</t>
  </si>
  <si>
    <t>SKU00044</t>
  </si>
  <si>
    <t>Momse Baby Diapers Mega 60 (6-XXL)</t>
  </si>
  <si>
    <t>SKU00045</t>
  </si>
  <si>
    <t>Momse Baby Diapers Jumbo 68 (2-S)</t>
  </si>
  <si>
    <t>SKU00046</t>
  </si>
  <si>
    <t>Momse Baby Diapers Jumbo 60 (3-M)</t>
  </si>
  <si>
    <t>SKU00047</t>
  </si>
  <si>
    <t>Momse Baby Diapers Jumbo 54 (4-L)</t>
  </si>
  <si>
    <t>SKU00048</t>
  </si>
  <si>
    <t>Momse Baby Diapers Jumbo 48 (5-XL)</t>
  </si>
  <si>
    <t>SKU00049</t>
  </si>
  <si>
    <t>Momse Baby Diapers Jumbo 42 (6-XXL)</t>
  </si>
  <si>
    <t>SKU00050</t>
  </si>
  <si>
    <t>Momse Baby Diapers ECO 48 (1-NB)</t>
  </si>
  <si>
    <t>SKU00051</t>
  </si>
  <si>
    <t>Momse Baby Diapers ECO 40 (2-S)</t>
  </si>
  <si>
    <t>SKU00052</t>
  </si>
  <si>
    <t>Momse Baby Diapers ECO 36 (3-M)</t>
  </si>
  <si>
    <t>SKU00053</t>
  </si>
  <si>
    <t>Momse Baby Diapers ECO 32 (4-L)</t>
  </si>
  <si>
    <t>SKU00054</t>
  </si>
  <si>
    <t>Momse Baby Diapers ECO 30 (5-XL)</t>
  </si>
  <si>
    <t>SKU00055</t>
  </si>
  <si>
    <t>Momse Baby Diapers ECO 24 (6-XXL)</t>
  </si>
  <si>
    <t>SKU00056</t>
  </si>
  <si>
    <t>Momse Baby Diapers Mini 10 (1-NB)</t>
  </si>
  <si>
    <t>SKU00057</t>
  </si>
  <si>
    <t>Momse Baby Diapers Mini 9 (2-S)</t>
  </si>
  <si>
    <t>SKU00058</t>
  </si>
  <si>
    <t>Momse Baby Diapers Mini 8 (3-M)</t>
  </si>
  <si>
    <t>SKU00059</t>
  </si>
  <si>
    <t>Momse Baby Diapers Mini 7 (4-L)</t>
  </si>
  <si>
    <t>SKU00060</t>
  </si>
  <si>
    <t>Momse Baby Diapers Mini 6 (5-XL)</t>
  </si>
  <si>
    <t>SKU00061</t>
  </si>
  <si>
    <t>Momse Baby Diapers Sachet 2 (1-NB)</t>
  </si>
  <si>
    <t>SKU00062</t>
  </si>
  <si>
    <t>Momse Baby Diapers Sachet 2 (2-S)</t>
  </si>
  <si>
    <t>SKU00063</t>
  </si>
  <si>
    <t>Momse Baby Diapers Sachet 2 (3-M)</t>
  </si>
  <si>
    <t>SKU00064</t>
  </si>
  <si>
    <t>Momse Baby Diapers Sachet 2 (4-L)</t>
  </si>
  <si>
    <t>SKU00065</t>
  </si>
  <si>
    <t>Momse Baby Diapers Sachet 2 (5-XL)</t>
  </si>
  <si>
    <t>SKU00066</t>
  </si>
  <si>
    <t>Momse Baby Diapers Sachet 2 (6-XXL)</t>
  </si>
  <si>
    <t>SKU00418</t>
  </si>
  <si>
    <t>SKU00419</t>
  </si>
  <si>
    <t>SKU00420</t>
  </si>
  <si>
    <t>SKU00421</t>
  </si>
  <si>
    <t>SKU00422</t>
  </si>
  <si>
    <t>SKU00423</t>
  </si>
  <si>
    <t>SKU00424</t>
  </si>
  <si>
    <t>SKU00425</t>
  </si>
  <si>
    <t>SKU00426</t>
  </si>
  <si>
    <t>SKU00427</t>
  </si>
  <si>
    <t>SKU00428</t>
  </si>
  <si>
    <t>SKU00429</t>
  </si>
  <si>
    <t>SKU00430</t>
  </si>
  <si>
    <t>SKU00431</t>
  </si>
  <si>
    <t>SKU00432</t>
  </si>
  <si>
    <t>SKU00433</t>
  </si>
  <si>
    <t>SKU00442</t>
  </si>
  <si>
    <t>SKU00443</t>
  </si>
  <si>
    <t>SKU00444</t>
  </si>
  <si>
    <t>SKU00445</t>
  </si>
  <si>
    <t>SKU00446</t>
  </si>
  <si>
    <t>SKU00447</t>
  </si>
  <si>
    <t>SKU00448</t>
  </si>
  <si>
    <t>SKU00449</t>
  </si>
  <si>
    <t>SKU00450</t>
  </si>
  <si>
    <t>SKU00451</t>
  </si>
  <si>
    <t>SKU00452</t>
  </si>
  <si>
    <t>SKU00067</t>
  </si>
  <si>
    <t>Momse Pants Sachet 2 (Size-3)</t>
  </si>
  <si>
    <t>SKU00068</t>
  </si>
  <si>
    <t>Momse Pants Sachet 2 (Size-4)</t>
  </si>
  <si>
    <t>SKU00069</t>
  </si>
  <si>
    <t>Momse Pants Sachet 2 (Size-5)</t>
  </si>
  <si>
    <t>SKU00070</t>
  </si>
  <si>
    <t>Momse Pants Sachet 2 (Size-6)</t>
  </si>
  <si>
    <t>SKU00071</t>
  </si>
  <si>
    <t>Momse Pants ECO 32 (Size-3)</t>
  </si>
  <si>
    <t>SKU00072</t>
  </si>
  <si>
    <t>Momse Pants ECO 28 (Size-4)</t>
  </si>
  <si>
    <t>SKU00073</t>
  </si>
  <si>
    <t>Momse Pants ECO 26 (Size-5)</t>
  </si>
  <si>
    <t>SKU00074</t>
  </si>
  <si>
    <t>Momse Pants ECO 24 (Size-6)</t>
  </si>
  <si>
    <t>SKU00075</t>
  </si>
  <si>
    <t>Momse Pants Jumbo 64 (Size-3)</t>
  </si>
  <si>
    <t>SKU00076</t>
  </si>
  <si>
    <t>Momse Pants Jumbo 56 (Size-4)</t>
  </si>
  <si>
    <t>SKU00077</t>
  </si>
  <si>
    <t>Momse Pants Jumbo 52 (Size-5)</t>
  </si>
  <si>
    <t>SKU00078</t>
  </si>
  <si>
    <t>Momse Pants Jumbo 48 (Size-6)</t>
  </si>
  <si>
    <t>SKU00434</t>
  </si>
  <si>
    <t>SKU00435</t>
  </si>
  <si>
    <t>SKU00436</t>
  </si>
  <si>
    <t>SKU00437</t>
  </si>
  <si>
    <t>SKU00438</t>
  </si>
  <si>
    <t>SKU00439</t>
  </si>
  <si>
    <t>SKU00440</t>
  </si>
  <si>
    <t>SKU00441</t>
  </si>
  <si>
    <t>SKU00453</t>
  </si>
  <si>
    <t>SKU00454</t>
  </si>
  <si>
    <t>SKU00455</t>
  </si>
  <si>
    <t>SKU00456</t>
  </si>
  <si>
    <t>SKU00545</t>
  </si>
  <si>
    <t>Momse Pants Jumbo 46 (Size-5)</t>
  </si>
  <si>
    <t>SKU00546</t>
  </si>
  <si>
    <t>Momse Pants Jumbo 42 (Size-6)</t>
  </si>
  <si>
    <t>SKU00574</t>
  </si>
  <si>
    <t>Momse Pants Jumbo 50 (Size-4)</t>
  </si>
  <si>
    <t>SKU00575</t>
  </si>
  <si>
    <t>Momse Pants Jumbo 56 (Size-3)</t>
  </si>
  <si>
    <t>SKU00663</t>
  </si>
  <si>
    <t>Momse Pants Jumbo 40 (Size-7)</t>
  </si>
  <si>
    <t>SKU00079</t>
  </si>
  <si>
    <t>Momse Wipes Deluxe 66 Pcs</t>
  </si>
  <si>
    <t>SKU00080</t>
  </si>
  <si>
    <t>Momse Wipes Premium 72 Pcs</t>
  </si>
  <si>
    <t>SKU00457</t>
  </si>
  <si>
    <t>SKU00458</t>
  </si>
  <si>
    <t>Nazuk</t>
  </si>
  <si>
    <t>SKU00547</t>
  </si>
  <si>
    <t>Nazuk Wipes Deluxe 80 Pcs</t>
  </si>
  <si>
    <t>SKU00589</t>
  </si>
  <si>
    <t>Nazuk Wipes Deluxe 60 Pcs</t>
  </si>
  <si>
    <t>SKU00705</t>
  </si>
  <si>
    <t>Nazukh Wipes Deluxe 60 Pcs x 48</t>
  </si>
  <si>
    <t>NaNa</t>
  </si>
  <si>
    <t>Comtex</t>
  </si>
  <si>
    <t>SKU00690</t>
  </si>
  <si>
    <t>Comtex Adult Diapers ECO 10 (2-S)</t>
  </si>
  <si>
    <t>SKU00691</t>
  </si>
  <si>
    <t>Comtex Adult Diapers ECO 10 (3-M)</t>
  </si>
  <si>
    <t>SKU00692</t>
  </si>
  <si>
    <t>Comtex Adult Diapers ECO 10 (4-L)</t>
  </si>
  <si>
    <t>SKU00693</t>
  </si>
  <si>
    <t>Comtex Adult Diapers ECO 10 (5-XL)</t>
  </si>
  <si>
    <t>Dadu</t>
  </si>
  <si>
    <t>SKU00136</t>
  </si>
  <si>
    <t>Dadu Adult Diapers ECO 10 (2-S)</t>
  </si>
  <si>
    <t>SKU00137</t>
  </si>
  <si>
    <t>Dadu Adult Diapers ECO 10 (3-M)</t>
  </si>
  <si>
    <t>SKU00138</t>
  </si>
  <si>
    <t>Dadu Adult Diapers ECO 10 (4-L)</t>
  </si>
  <si>
    <t>SKU00139</t>
  </si>
  <si>
    <t>Dadu Adult Diapers ECO 10 (5-XL)</t>
  </si>
  <si>
    <t>SKU00140</t>
  </si>
  <si>
    <t>Dadu Adult Diapers Sachet 2 (2-S)</t>
  </si>
  <si>
    <t>SKU00141</t>
  </si>
  <si>
    <t>Dadu Adult Diapers Sachet 2 (3-M)</t>
  </si>
  <si>
    <t>SKU00142</t>
  </si>
  <si>
    <t>Dadu Adult Diapers Sachet 2 (4-L)</t>
  </si>
  <si>
    <t>SKU00143</t>
  </si>
  <si>
    <t>Dadu Adult Diapers Sachet 2 (5-XL)</t>
  </si>
  <si>
    <t>SKU00337</t>
  </si>
  <si>
    <t>SKU00338</t>
  </si>
  <si>
    <t>SKU00339</t>
  </si>
  <si>
    <t>SKU00340</t>
  </si>
  <si>
    <t>SKU00378</t>
  </si>
  <si>
    <t>SKU00379</t>
  </si>
  <si>
    <t>SKU00380</t>
  </si>
  <si>
    <t>SKU00381</t>
  </si>
  <si>
    <t>SKU00725</t>
  </si>
  <si>
    <t>Dadu Adult Pants ECO 10 (Size-3)</t>
  </si>
  <si>
    <t>SKU00726</t>
  </si>
  <si>
    <t>Dadu Adult Pants ECO 10 (Size-4)</t>
  </si>
  <si>
    <t>SKU00727</t>
  </si>
  <si>
    <t>Dadu Adult Pants ECO 10 (Size-5)</t>
  </si>
  <si>
    <t>SKU00728</t>
  </si>
  <si>
    <t>Dadu Adult Pants ECO 10 (Size-6)</t>
  </si>
  <si>
    <t>SKU00095</t>
  </si>
  <si>
    <t>NaNa Baby Diapers Mini 10 (1-NB)</t>
  </si>
  <si>
    <t>SKU00096</t>
  </si>
  <si>
    <t>NaNa Baby Diapers Mini 9 (2-S)</t>
  </si>
  <si>
    <t>SKU00097</t>
  </si>
  <si>
    <t>NaNa Baby Diapers Mini 8 (3-M)</t>
  </si>
  <si>
    <t>SKU00098</t>
  </si>
  <si>
    <t>NaNa Baby Diapers Mini 7 (4-L)</t>
  </si>
  <si>
    <t>SKU00099</t>
  </si>
  <si>
    <t>NaNa Baby Diapers Value 25 (1-NB)</t>
  </si>
  <si>
    <t>SKU00100</t>
  </si>
  <si>
    <t>NaNa Baby Diapers Value 24 (2-S)</t>
  </si>
  <si>
    <t>SKU00101</t>
  </si>
  <si>
    <t>NaNa Baby Diapers Value 22 (3-M)</t>
  </si>
  <si>
    <t>SKU00102</t>
  </si>
  <si>
    <t>NaNa Baby Diapers Value 20 (4-L)</t>
  </si>
  <si>
    <t>SKU00103</t>
  </si>
  <si>
    <t>NaNa Baby Diapers Value 18 (5-XL)</t>
  </si>
  <si>
    <t>SKU00104</t>
  </si>
  <si>
    <t>NaNa Baby Diapers ECO 50 (1-NB)</t>
  </si>
  <si>
    <t>SKU00105</t>
  </si>
  <si>
    <t>NaNa Baby Diapers ECO 44 (2-S)</t>
  </si>
  <si>
    <t>SKU00106</t>
  </si>
  <si>
    <t>NaNa Baby Diapers ECO 40 (3-M)</t>
  </si>
  <si>
    <t>SKU00107</t>
  </si>
  <si>
    <t>NaNa Baby Diapers ECO 36 (4-L)</t>
  </si>
  <si>
    <t>SKU00108</t>
  </si>
  <si>
    <t>NaNa Baby Diapers ECO 32 (5-XL)</t>
  </si>
  <si>
    <t>SKU00109</t>
  </si>
  <si>
    <t>NaNa Baby Diapers ECO 26 (6-XXL)</t>
  </si>
  <si>
    <t>SKU00110</t>
  </si>
  <si>
    <t>NaNa Baby Diapers Jumbo 72 (2-S)</t>
  </si>
  <si>
    <t>SKU00111</t>
  </si>
  <si>
    <t>NaNa Baby Diapers Jumbo 66 (3-M)</t>
  </si>
  <si>
    <t>SKU00112</t>
  </si>
  <si>
    <t>NaNa Baby Diapers Jumbo 60 (4-L)</t>
  </si>
  <si>
    <t>SKU00113</t>
  </si>
  <si>
    <t>NaNa Baby Diapers Jumbo 54 (5-XL)</t>
  </si>
  <si>
    <t>SKU00114</t>
  </si>
  <si>
    <t>NaNa Baby Diapers Jumbo 46 (6-XXL)</t>
  </si>
  <si>
    <t>SKU00115</t>
  </si>
  <si>
    <t>NaNa Baby Diapers Mega 82 (2-S)</t>
  </si>
  <si>
    <t>SKU00116</t>
  </si>
  <si>
    <t>NaNa Baby Diapers Mega 74 (3-M)</t>
  </si>
  <si>
    <t>SKU00117</t>
  </si>
  <si>
    <t>NaNa Baby Diapers Mega 66 (4-L)</t>
  </si>
  <si>
    <t>SKU00118</t>
  </si>
  <si>
    <t>NaNa Baby Diapers Mega 60 (5-XL)</t>
  </si>
  <si>
    <t>SKU00119</t>
  </si>
  <si>
    <t>NaNa Baby Diapers Sachet 2 (1-NB)</t>
  </si>
  <si>
    <t>SKU00120</t>
  </si>
  <si>
    <t>NaNa Baby Diapers Sachet 2 (2-S)</t>
  </si>
  <si>
    <t>SKU00121</t>
  </si>
  <si>
    <t>NaNa Baby Diapers Sachet 2 (3-M)</t>
  </si>
  <si>
    <t>SKU00122</t>
  </si>
  <si>
    <t>NaNa Baby Diapers Sachet 2 (4-L)</t>
  </si>
  <si>
    <t>SKU00123</t>
  </si>
  <si>
    <t>NaNa Baby Diapers Sachet 2 (5-XL)</t>
  </si>
  <si>
    <t>SKU00200</t>
  </si>
  <si>
    <t>NaNa Baby Diapers Mega 48 (6-XXL)</t>
  </si>
  <si>
    <t>SKU00238</t>
  </si>
  <si>
    <t>NaNa Baby Diapers Jumbo 68 (2-S)</t>
  </si>
  <si>
    <t>SKU00239</t>
  </si>
  <si>
    <t>NaNa Baby Diapers Jumbo 60 (3-M)</t>
  </si>
  <si>
    <t>SKU00240</t>
  </si>
  <si>
    <t>NaNa Baby Diapers Jumbo 54 (4-L)</t>
  </si>
  <si>
    <t>SKU00241</t>
  </si>
  <si>
    <t>NaNa Baby Diapers Jumbo 48 (5-XL)</t>
  </si>
  <si>
    <t>SKU00242</t>
  </si>
  <si>
    <t>NaNa Baby Diapers Jumbo 42 (6-XXL)</t>
  </si>
  <si>
    <t>SKU00319</t>
  </si>
  <si>
    <t>SKU00323</t>
  </si>
  <si>
    <t>SKU00324</t>
  </si>
  <si>
    <t>SKU00325</t>
  </si>
  <si>
    <t>SKU00326</t>
  </si>
  <si>
    <t>SKU00327</t>
  </si>
  <si>
    <t>SKU00328</t>
  </si>
  <si>
    <t>SKU00329</t>
  </si>
  <si>
    <t>SKU00330</t>
  </si>
  <si>
    <t>SKU00331</t>
  </si>
  <si>
    <t>SKU00332</t>
  </si>
  <si>
    <t>SKU00333</t>
  </si>
  <si>
    <t>SKU00334</t>
  </si>
  <si>
    <t>SKU00335</t>
  </si>
  <si>
    <t>SKU00336</t>
  </si>
  <si>
    <t>SKU00343</t>
  </si>
  <si>
    <t>SKU00353</t>
  </si>
  <si>
    <t>SKU00354</t>
  </si>
  <si>
    <t>SKU00355</t>
  </si>
  <si>
    <t>SKU00356</t>
  </si>
  <si>
    <t>SKU00357</t>
  </si>
  <si>
    <t>SKU00360</t>
  </si>
  <si>
    <t>SKU00361</t>
  </si>
  <si>
    <t>SKU00362</t>
  </si>
  <si>
    <t>SKU00363</t>
  </si>
  <si>
    <t>SKU00364</t>
  </si>
  <si>
    <t>SKU00365</t>
  </si>
  <si>
    <t>SKU00366</t>
  </si>
  <si>
    <t>SKU00367</t>
  </si>
  <si>
    <t>SKU00368</t>
  </si>
  <si>
    <t>SKU00369</t>
  </si>
  <si>
    <t>SKU00370</t>
  </si>
  <si>
    <t>SKU00371</t>
  </si>
  <si>
    <t>SKU00372</t>
  </si>
  <si>
    <t>SKU00373</t>
  </si>
  <si>
    <t>SKU00620</t>
  </si>
  <si>
    <t>NaNa Baby Diapers ECO 50 + 2 NB</t>
  </si>
  <si>
    <t>SKU00621</t>
  </si>
  <si>
    <t>NaNa Baby Diapers ECO 44 + 2 (2-S)</t>
  </si>
  <si>
    <t>SKU00622</t>
  </si>
  <si>
    <t>NaNa Baby Diapers ECO 40 + 2 (3-M)</t>
  </si>
  <si>
    <t>SKU00623</t>
  </si>
  <si>
    <t>NaNa Baby Diapers ECO 36 + 2 (4-L)</t>
  </si>
  <si>
    <t>SKU00624</t>
  </si>
  <si>
    <t>NaNa Baby Diapers ECO 32 + 2 (5XL)</t>
  </si>
  <si>
    <t>SKU00625</t>
  </si>
  <si>
    <t>NaNa Baby Diapers ECO 26 + 2 (6XXL)</t>
  </si>
  <si>
    <t>SKU00632</t>
  </si>
  <si>
    <t>NaNa Baby Diapers Jumbo 68 + 2 (2-S)</t>
  </si>
  <si>
    <t>SKU00633</t>
  </si>
  <si>
    <t>NaNa Baby Diapers Jumbo 60 + 2 (3-M)</t>
  </si>
  <si>
    <t>SKU00634</t>
  </si>
  <si>
    <t>NaNa Baby Diapers Jumbo 54 + 2 (4-L)</t>
  </si>
  <si>
    <t>SKU00635</t>
  </si>
  <si>
    <t>NaNa Baby Diapers Mega 82 + 4 (2-S)</t>
  </si>
  <si>
    <t>SKU00636</t>
  </si>
  <si>
    <t>NaNa Baby Diapers Mega 74 + 4 (3-M)</t>
  </si>
  <si>
    <t>SKU00637</t>
  </si>
  <si>
    <t>NaNa Baby Diapers Mega 66 + 4 (4-L)</t>
  </si>
  <si>
    <t>SKU00649</t>
  </si>
  <si>
    <t>NaNa Baby Diapers ECO 48 (2-S)</t>
  </si>
  <si>
    <t>SKU00650</t>
  </si>
  <si>
    <t>NaNa Baby Diapers ECO 44 (3-M)</t>
  </si>
  <si>
    <t>SKU00651</t>
  </si>
  <si>
    <t>NaNa Baby Diapers ECO 40 (4-L)</t>
  </si>
  <si>
    <t>SKU00652</t>
  </si>
  <si>
    <t>NaNa Baby Diapers ECO 36 (5-XL)</t>
  </si>
  <si>
    <t>SKU00653</t>
  </si>
  <si>
    <t>NaNa Baby Diapers ECO 30 (6-XXL)</t>
  </si>
  <si>
    <t>SKU00655</t>
  </si>
  <si>
    <t>NaNa Baby Diapers Sachet 4 (1-NB)</t>
  </si>
  <si>
    <t>SKU00124</t>
  </si>
  <si>
    <t>NaNa Pants Sachet 2 (Size-3)</t>
  </si>
  <si>
    <t>SKU00125</t>
  </si>
  <si>
    <t>NaNa Pants Sachet 2 (Size-4)</t>
  </si>
  <si>
    <t>SKU00126</t>
  </si>
  <si>
    <t>NaNa Pants Sachet 2 (Size-5)</t>
  </si>
  <si>
    <t>SKU00127</t>
  </si>
  <si>
    <t>NaNa Pants Sachet 2 (Size-6)</t>
  </si>
  <si>
    <t>SKU00128</t>
  </si>
  <si>
    <t>NaNa Pants ECO 32 (Size-3)</t>
  </si>
  <si>
    <t>SKU00129</t>
  </si>
  <si>
    <t>NaNa Pants ECO 28 (Size-4)</t>
  </si>
  <si>
    <t>SKU00130</t>
  </si>
  <si>
    <t>NaNa Pants ECO 26 (Size-5)</t>
  </si>
  <si>
    <t>SKU00131</t>
  </si>
  <si>
    <t>NaNa Pants ECO 24 (Size-6)</t>
  </si>
  <si>
    <t>SKU00132</t>
  </si>
  <si>
    <t>NaNa Pants Jumbo 64 (Size-3)</t>
  </si>
  <si>
    <t>SKU00133</t>
  </si>
  <si>
    <t>NaNa Pants Jumbo 56 (Size-4)</t>
  </si>
  <si>
    <t>SKU00134</t>
  </si>
  <si>
    <t>NaNa Pants Jumbo 52 (Size-5)</t>
  </si>
  <si>
    <t>SKU00135</t>
  </si>
  <si>
    <t>NaNa Pants Jumbo 48 (Size-6)</t>
  </si>
  <si>
    <t>SKU00344</t>
  </si>
  <si>
    <t>SKU00345</t>
  </si>
  <si>
    <t>SKU00346</t>
  </si>
  <si>
    <t>SKU00347</t>
  </si>
  <si>
    <t>SKU00348</t>
  </si>
  <si>
    <t>SKU00349</t>
  </si>
  <si>
    <t>SKU00350</t>
  </si>
  <si>
    <t>SKU00351</t>
  </si>
  <si>
    <t>SKU00374</t>
  </si>
  <si>
    <t>SKU00375</t>
  </si>
  <si>
    <t>SKU00376</t>
  </si>
  <si>
    <t>SKU00377</t>
  </si>
  <si>
    <t>SKU00612</t>
  </si>
  <si>
    <t>NaNa Pants Value 28 (Size-3)</t>
  </si>
  <si>
    <t>SKU00613</t>
  </si>
  <si>
    <t>NaNa Pants Value 25 (Size-4)</t>
  </si>
  <si>
    <t>SKU00614</t>
  </si>
  <si>
    <t>NaNa Pants Value 22 (Size-5)</t>
  </si>
  <si>
    <t>SKU00615</t>
  </si>
  <si>
    <t>NaNa Pants Value 19 (Size-6)</t>
  </si>
  <si>
    <t>SKU00616</t>
  </si>
  <si>
    <t>NaNa Pants Jumbo 56 (Size-3)</t>
  </si>
  <si>
    <t>SKU00617</t>
  </si>
  <si>
    <t>NaNa Pants Jumbo 50 (Size-4)</t>
  </si>
  <si>
    <t>SKU00618</t>
  </si>
  <si>
    <t>NaNa Pants Jumbo 44 (Size-5)</t>
  </si>
  <si>
    <t>SKU00619</t>
  </si>
  <si>
    <t>NaNa Pants Jumbo 38 (Size-6)</t>
  </si>
  <si>
    <t>SKU00704</t>
  </si>
  <si>
    <t>NaNa Pants Jumbo 30 (Size-7)</t>
  </si>
  <si>
    <t>Sanitary Napkin</t>
  </si>
  <si>
    <t>Didi</t>
  </si>
  <si>
    <t>SKU00724</t>
  </si>
  <si>
    <t>Didi Maxi Plus</t>
  </si>
  <si>
    <t>SKU00149</t>
  </si>
  <si>
    <t>NaNa Bunny Kids TB</t>
  </si>
  <si>
    <t>SKU00150</t>
  </si>
  <si>
    <t>NaNa Roo Kids TB</t>
  </si>
  <si>
    <t>SKU00382</t>
  </si>
  <si>
    <t>SKU00383</t>
  </si>
  <si>
    <t>Onli</t>
  </si>
  <si>
    <t>SKU00201</t>
  </si>
  <si>
    <t>Onli Soft Adult TB</t>
  </si>
  <si>
    <t>SKU00384</t>
  </si>
  <si>
    <t>SKU00148</t>
  </si>
  <si>
    <t>Dadu Patient Wipes 50 Pcs</t>
  </si>
  <si>
    <t>SKU00146</t>
  </si>
  <si>
    <t>Didi Wipes Deluxe 50 Pcs</t>
  </si>
  <si>
    <t>SKU00147</t>
  </si>
  <si>
    <t>Didi Wipes Plain 50 Pcs</t>
  </si>
  <si>
    <t>SKU00352</t>
  </si>
  <si>
    <t>SKU00470</t>
  </si>
  <si>
    <t>SKU00588</t>
  </si>
  <si>
    <t>Didi Wipes Deluxe 60 Pcs</t>
  </si>
  <si>
    <t>SKU00707</t>
  </si>
  <si>
    <t>Didi Wipes Deluxe 60 Pcs x 48</t>
  </si>
  <si>
    <t>Doodoo</t>
  </si>
  <si>
    <t>SKU00237</t>
  </si>
  <si>
    <t>Doodoo Wipes Deluxe 72 Pcs</t>
  </si>
  <si>
    <t>SKU00590</t>
  </si>
  <si>
    <t>Doodoo Wipes Deluxe 60Pcs</t>
  </si>
  <si>
    <t>SKU00591</t>
  </si>
  <si>
    <t>SKU00703</t>
  </si>
  <si>
    <t>Doodoo Wipes Deluxe 60Pcs x 48</t>
  </si>
  <si>
    <t>SKU00144</t>
  </si>
  <si>
    <t>NaNa Wipes Premium 72 Pcs</t>
  </si>
  <si>
    <t>SKU00145</t>
  </si>
  <si>
    <t>NaNa Wipes Deluxe 72 Pcs</t>
  </si>
  <si>
    <t>SKU00341</t>
  </si>
  <si>
    <t>SKU00342</t>
  </si>
  <si>
    <t>SKU00488</t>
  </si>
  <si>
    <t>NaNa Wipes 3 in 1 216 Pcs</t>
  </si>
  <si>
    <t>SKU00489</t>
  </si>
  <si>
    <t>SKU00493</t>
  </si>
  <si>
    <t>NaNa Wipes Pocket 24 Pcs</t>
  </si>
  <si>
    <t>SKU00706</t>
  </si>
  <si>
    <t>Nofea</t>
  </si>
  <si>
    <t>NINA</t>
  </si>
  <si>
    <t>SKU00675</t>
  </si>
  <si>
    <t>NINA NAPKIN XL-10</t>
  </si>
  <si>
    <t>SKU00676</t>
  </si>
  <si>
    <t>NINA NAPKIN XXL-10</t>
  </si>
  <si>
    <t>SKU00081</t>
  </si>
  <si>
    <t>NOFEA ULTRA L-08</t>
  </si>
  <si>
    <t>SKU00082</t>
  </si>
  <si>
    <t>NOFEA ULTRA XL-07</t>
  </si>
  <si>
    <t>SKU00083</t>
  </si>
  <si>
    <t>NOFEA ULTRA L-18</t>
  </si>
  <si>
    <t>SKU00084</t>
  </si>
  <si>
    <t>NOFEA ULTRA XL-16</t>
  </si>
  <si>
    <t>SKU00085</t>
  </si>
  <si>
    <t>NOFEA MAXI THICK L-09</t>
  </si>
  <si>
    <t>SKU00086</t>
  </si>
  <si>
    <t>NOFEA MAXI THICK XL-08</t>
  </si>
  <si>
    <t>SKU00087</t>
  </si>
  <si>
    <t>NOFEA MAXI THICK L-18</t>
  </si>
  <si>
    <t>SKU00088</t>
  </si>
  <si>
    <t>NOFEA MAXI THICK XL-16</t>
  </si>
  <si>
    <t>SKU00089</t>
  </si>
  <si>
    <t>NOFEA MAXI THICK L-30</t>
  </si>
  <si>
    <t>SKU00090</t>
  </si>
  <si>
    <t>NOFEA MAXI THICK XL-26</t>
  </si>
  <si>
    <t>SKU00245</t>
  </si>
  <si>
    <t>NOFEA MAXI THICK L-60</t>
  </si>
  <si>
    <t>SKU00246</t>
  </si>
  <si>
    <t>NOFEA MAXI THICK XL-52</t>
  </si>
  <si>
    <t>SKU00247</t>
  </si>
  <si>
    <t>NOFEA MAXI THICK DAY &amp; NIGHT-10</t>
  </si>
  <si>
    <t>SKU00248</t>
  </si>
  <si>
    <t>NOFEA MAXI THICK DAY &amp; NIGHT-20</t>
  </si>
  <si>
    <t>SKU00249</t>
  </si>
  <si>
    <t>NOFEA ULTRA L-64</t>
  </si>
  <si>
    <t>SKU00250</t>
  </si>
  <si>
    <t>NOFEA ULTRA XL-56</t>
  </si>
  <si>
    <t>SKU00251</t>
  </si>
  <si>
    <t>NOFEA ULTRA L-32</t>
  </si>
  <si>
    <t>SKU00252</t>
  </si>
  <si>
    <t>NOFEA ULTRA XL-28</t>
  </si>
  <si>
    <t>SKU00253</t>
  </si>
  <si>
    <t>NOFEA ULTRA DAY &amp; NIGHT-10</t>
  </si>
  <si>
    <t>SKU00254</t>
  </si>
  <si>
    <t>NOFEA ULTRA DAY &amp; NIGHT-20</t>
  </si>
  <si>
    <t>SKU00255</t>
  </si>
  <si>
    <t>SKU00256</t>
  </si>
  <si>
    <t>SKU00257</t>
  </si>
  <si>
    <t>SKU00397</t>
  </si>
  <si>
    <t>SKU00398</t>
  </si>
  <si>
    <t>SKU00399</t>
  </si>
  <si>
    <t>SKU00400</t>
  </si>
  <si>
    <t>SKU00401</t>
  </si>
  <si>
    <t>SKU00402</t>
  </si>
  <si>
    <t>SKU00403</t>
  </si>
  <si>
    <t>SKU00404</t>
  </si>
  <si>
    <t>SKU00405</t>
  </si>
  <si>
    <t>SKU00406</t>
  </si>
  <si>
    <t>SKU00407</t>
  </si>
  <si>
    <t>SKU00408</t>
  </si>
  <si>
    <t>SKU00409</t>
  </si>
  <si>
    <t>SKU00410</t>
  </si>
  <si>
    <t>SKU00411</t>
  </si>
  <si>
    <t>SKU00412</t>
  </si>
  <si>
    <t>SKU00413</t>
  </si>
  <si>
    <t>SKU00414</t>
  </si>
  <si>
    <t>SKU00415</t>
  </si>
  <si>
    <t>SKU00416</t>
  </si>
  <si>
    <t>SKU00417</t>
  </si>
  <si>
    <t>SKU00471</t>
  </si>
  <si>
    <t>SKU00472</t>
  </si>
  <si>
    <t>SKU00473</t>
  </si>
  <si>
    <t>SKU00474</t>
  </si>
  <si>
    <t>SKU00475</t>
  </si>
  <si>
    <t>SKU00476</t>
  </si>
  <si>
    <t>SKU00477</t>
  </si>
  <si>
    <t>SKU00478</t>
  </si>
  <si>
    <t>SKU00479</t>
  </si>
  <si>
    <t>SKU00480</t>
  </si>
  <si>
    <t>SKU00481</t>
  </si>
  <si>
    <t>SKU00487</t>
  </si>
  <si>
    <t>NOFEA ULTRA XL-14</t>
  </si>
  <si>
    <t>SKU00490</t>
  </si>
  <si>
    <t>SKU00491</t>
  </si>
  <si>
    <t>SKU00492</t>
  </si>
  <si>
    <t>SKU00494</t>
  </si>
  <si>
    <t>SKU00495</t>
  </si>
  <si>
    <t>SKU00496</t>
  </si>
  <si>
    <t>SKU00497</t>
  </si>
  <si>
    <t>SKU00498</t>
  </si>
  <si>
    <t>SKU00549</t>
  </si>
  <si>
    <t>SKU00551</t>
  </si>
  <si>
    <t>SKU00552</t>
  </si>
  <si>
    <t>SKU00553</t>
  </si>
  <si>
    <t>SKU00554</t>
  </si>
  <si>
    <t>SKU00555</t>
  </si>
  <si>
    <t>SKU00556</t>
  </si>
  <si>
    <t>SKU00557</t>
  </si>
  <si>
    <t>SKU00558</t>
  </si>
  <si>
    <t>SKU00559</t>
  </si>
  <si>
    <t>SKU00560</t>
  </si>
  <si>
    <t>SKU00561</t>
  </si>
  <si>
    <t>SKU00562</t>
  </si>
  <si>
    <t>SKU00563</t>
  </si>
  <si>
    <t>SKU00564</t>
  </si>
  <si>
    <t>SKU00565</t>
  </si>
  <si>
    <t>SKU00566</t>
  </si>
  <si>
    <t>SKU00567</t>
  </si>
  <si>
    <t>SKU00568</t>
  </si>
  <si>
    <t>SKU00569</t>
  </si>
  <si>
    <t>SKU00604</t>
  </si>
  <si>
    <t>NOFEA MAXI THICK L-09 x 48</t>
  </si>
  <si>
    <t>SKU00605</t>
  </si>
  <si>
    <t>NOFEA MAXI THICK L-60 x 6</t>
  </si>
  <si>
    <t>SKU00606</t>
  </si>
  <si>
    <t>NOFEA MAXI THICK XL-52 x 6</t>
  </si>
  <si>
    <t>SKU00626</t>
  </si>
  <si>
    <t>NOFEA MAXI THICK XL-08 x 48</t>
  </si>
  <si>
    <t>SKU00627</t>
  </si>
  <si>
    <t>NOFEA MAXI THICK XL-26 x 12</t>
  </si>
  <si>
    <t>SKU00628</t>
  </si>
  <si>
    <t>NOFEA ULTRA L-08 x 48</t>
  </si>
  <si>
    <t>SKU00629</t>
  </si>
  <si>
    <t>NOFEA ULTRA L-32 x 12</t>
  </si>
  <si>
    <t>SKU00630</t>
  </si>
  <si>
    <t>NOFEA ULTRA XL-28 x 12</t>
  </si>
  <si>
    <t>SKU00664</t>
  </si>
  <si>
    <t>NOFEA MAXI THICK XL-16 x 24</t>
  </si>
  <si>
    <t>SKU00665</t>
  </si>
  <si>
    <t>NOFEA MAXI THICK DAY &amp; NIGHT-10 x 48</t>
  </si>
  <si>
    <t>SKU00667</t>
  </si>
  <si>
    <t>NOFEA MAXI MEGA L60 + MAXI L30</t>
  </si>
  <si>
    <t>SKU00668</t>
  </si>
  <si>
    <t>NOFEA MAXI MEGA XL52 + MAXI XL26</t>
  </si>
  <si>
    <t>SKU00669</t>
  </si>
  <si>
    <t>NOFEA ULTRA MEGA L64 + ULTRA L32</t>
  </si>
  <si>
    <t>SKU00671</t>
  </si>
  <si>
    <t>NOFEA ULTRA MEGA XL-56 + ULTRA XL-28</t>
  </si>
  <si>
    <t>SKU00672</t>
  </si>
  <si>
    <t>NOFEA ULTRA XL-56 x 6</t>
  </si>
  <si>
    <t>SKU00673</t>
  </si>
  <si>
    <t>NOFEA ULTRA L-64 x 6</t>
  </si>
  <si>
    <t>SKU00674</t>
  </si>
  <si>
    <t>NOFEA MAXI THICK PADS L-18 x 24</t>
  </si>
  <si>
    <t>SKU00677</t>
  </si>
  <si>
    <t>NOFEA MATERNITY PADS 12 PCS</t>
  </si>
  <si>
    <t>SKU00678</t>
  </si>
  <si>
    <t>NOFEA MAXI THICK PADS L-30 x 12</t>
  </si>
  <si>
    <t>SKU00679</t>
  </si>
  <si>
    <t>NOFEA ULTRA XL-14 x 24</t>
  </si>
  <si>
    <t>SKU00680</t>
  </si>
  <si>
    <t>NOFEA ULTRA TRIAL L02</t>
  </si>
  <si>
    <t>SKU00681</t>
  </si>
  <si>
    <t>NOFEA ULTRA TRIAL XL02</t>
  </si>
  <si>
    <t>SKU00682</t>
  </si>
  <si>
    <t>NOFEA MAXI THICK TRIAL L02</t>
  </si>
  <si>
    <t>SKU00683</t>
  </si>
  <si>
    <t>NOFEA MAXI THICK TRIAL XL02</t>
  </si>
  <si>
    <t>SKU00708</t>
  </si>
  <si>
    <t>NOFEA ultrathin 3Pc S&amp;C L08 x 48</t>
  </si>
  <si>
    <t>SKU00709</t>
  </si>
  <si>
    <t>NOFEA ultrathin 3Pc S&amp;C L32 x 12</t>
  </si>
  <si>
    <t>SKU00710</t>
  </si>
  <si>
    <t>Nofea Ultrathin 3Pc S&amp;C XL28 x 12</t>
  </si>
  <si>
    <t>SKU00711</t>
  </si>
  <si>
    <t>NOFEA MAXI THICK PADS L09 x 48</t>
  </si>
  <si>
    <t>SKU00712</t>
  </si>
  <si>
    <t>NOFEA MAXI THICK L60 x 6</t>
  </si>
  <si>
    <t>SKU00713</t>
  </si>
  <si>
    <t>NOFEA MAXI THICK XL52 x 6</t>
  </si>
  <si>
    <t>SKU00714</t>
  </si>
  <si>
    <t>NOFEA MAXI THICK PADS XL26 x 12</t>
  </si>
  <si>
    <t>SKU00715</t>
  </si>
  <si>
    <t>NOFEA MAXI THICK PADS XL08 x 48</t>
  </si>
  <si>
    <t>SKU00716</t>
  </si>
  <si>
    <t>NOFEA MAXI THICK PADS XL16 x 24</t>
  </si>
  <si>
    <t>SKU00717</t>
  </si>
  <si>
    <t>NOFEA MAXI THICK PADS L7 + XL3 X 48</t>
  </si>
  <si>
    <t>SKU00718</t>
  </si>
  <si>
    <t>NOFEA ULTRA XL56 x 6</t>
  </si>
  <si>
    <t>SKU00719</t>
  </si>
  <si>
    <t>NOFEA ULTRA L64 x 6</t>
  </si>
  <si>
    <t>SKU00720</t>
  </si>
  <si>
    <t>NOFEA MAXI THICK PADS L18 x 24</t>
  </si>
  <si>
    <t>SKU00721</t>
  </si>
  <si>
    <t>NOFEA MAXI THICK PADS L30 x 12</t>
  </si>
  <si>
    <t>SKU00722</t>
  </si>
  <si>
    <t>NOFEA ULTRA XL14 x 24</t>
  </si>
  <si>
    <t>SKU00723</t>
  </si>
  <si>
    <t>NOFEA ULTRATHIN 3PC S&amp;C XL7 X 48</t>
  </si>
  <si>
    <t>Nofea Eazy</t>
  </si>
  <si>
    <t>SKU00592</t>
  </si>
  <si>
    <t>Nofea Ultra Eazy L-8</t>
  </si>
  <si>
    <t>SKU00593</t>
  </si>
  <si>
    <t>Nofea Ultra Eazy XL-7</t>
  </si>
  <si>
    <t>SKU00594</t>
  </si>
  <si>
    <t>Nofea Ultra Eazy XXL-7</t>
  </si>
  <si>
    <t>SKU00595</t>
  </si>
  <si>
    <t>Nofea Ultra Eazy L-18</t>
  </si>
  <si>
    <t>SKU00596</t>
  </si>
  <si>
    <t>Nofea Ultra Eazy XL-16</t>
  </si>
  <si>
    <t>SKU00597</t>
  </si>
  <si>
    <t>Nofea Ultra Eazy XXL-16</t>
  </si>
  <si>
    <t>SKU00598</t>
  </si>
  <si>
    <t>Nofea Maxi Thick Eazy L-8</t>
  </si>
  <si>
    <t>SKU00599</t>
  </si>
  <si>
    <t>Nofea Maxi Thick Eazy XL-7</t>
  </si>
  <si>
    <t>SKU00600</t>
  </si>
  <si>
    <t>Nofea Maxi Thick Eazy XXL-7</t>
  </si>
  <si>
    <t>SKU00601</t>
  </si>
  <si>
    <t>Nofea Maxi Thick Eazy L-18</t>
  </si>
  <si>
    <t>SKU00602</t>
  </si>
  <si>
    <t>Nofea Maxi Thick Eazy XL-16</t>
  </si>
  <si>
    <t>SKU00603</t>
  </si>
  <si>
    <t>Nofea Maxi Thick Eazy XXL-16</t>
  </si>
  <si>
    <t>SKU00684</t>
  </si>
  <si>
    <t>NOFEA EAZY TRIAL PACK ULTRA XL02</t>
  </si>
  <si>
    <t>SKU00685</t>
  </si>
  <si>
    <t>NOFEA EAZY TRIAL PACK ULTRA L02</t>
  </si>
  <si>
    <t>SKU00686</t>
  </si>
  <si>
    <t>NOFEA EAZY TRIAL PACK MAXI XL02</t>
  </si>
  <si>
    <t>SKU00687</t>
  </si>
  <si>
    <t>NOFEA EAZY TRIAL PACK MAXI L02</t>
  </si>
  <si>
    <t>SKU00688</t>
  </si>
  <si>
    <t>NOFEA EAZY TRIAL PACK ULTRA XXL02</t>
  </si>
  <si>
    <t>SKU00689</t>
  </si>
  <si>
    <t>NOFEA EAZY TRIAL PACK MAXI XXL02</t>
  </si>
  <si>
    <t>YES</t>
  </si>
  <si>
    <t>SKU00670</t>
  </si>
  <si>
    <t>YES SUPER PLUS PAD 10PCS</t>
  </si>
  <si>
    <t>Evereze</t>
  </si>
  <si>
    <t>SKU00503</t>
  </si>
  <si>
    <t>Evereze Adult Diapers ECO 10 (3-M)</t>
  </si>
  <si>
    <t>SKU00504</t>
  </si>
  <si>
    <t>Evereze Adult Diapers ECO 10 (4-L)</t>
  </si>
  <si>
    <t>SKU00505</t>
  </si>
  <si>
    <t>Evereze Adult Diapers ECO 10 (5-XL)</t>
  </si>
  <si>
    <t>SKU00506</t>
  </si>
  <si>
    <t>SKU00507</t>
  </si>
  <si>
    <t>SKU00508</t>
  </si>
  <si>
    <t>Onli Plus</t>
  </si>
  <si>
    <t>SKU00656</t>
  </si>
  <si>
    <t>Onli Plus Baby Diapers 50 (1NB)</t>
  </si>
  <si>
    <t>SKU00657</t>
  </si>
  <si>
    <t>Onli Plus Baby Diapers 50 (2S)</t>
  </si>
  <si>
    <t>SKU00658</t>
  </si>
  <si>
    <t>Onli Plus Baby Diapers 50 (3M)</t>
  </si>
  <si>
    <t>SKU00659</t>
  </si>
  <si>
    <t>Onli Plus Baby Diapers 50 (4L)</t>
  </si>
  <si>
    <t>SKU00660</t>
  </si>
  <si>
    <t>Onli Plus Baby Diapers 50 (5XL)</t>
  </si>
  <si>
    <t>SKU00661</t>
  </si>
  <si>
    <t>Onli Plus Baby Diapers 50 (6XXL)</t>
  </si>
  <si>
    <t>SKU00662</t>
  </si>
  <si>
    <t>Onli Wipes Plain 60 Pcs</t>
  </si>
  <si>
    <t>SKU00730</t>
  </si>
  <si>
    <t>Onli Wipes Plain 60 Pcs x 48</t>
  </si>
  <si>
    <t>Onli Premium</t>
  </si>
  <si>
    <t>SKU00699</t>
  </si>
  <si>
    <t>Onli Premium Baby Diapers ECO 50 (2-S)</t>
  </si>
  <si>
    <t>SKU00700</t>
  </si>
  <si>
    <t>Onli Premium Baby Diapers ECO 50 (3-M)</t>
  </si>
  <si>
    <t>SKU00701</t>
  </si>
  <si>
    <t>Onli Premium Baby Diapers ECO 50 (4-L)</t>
  </si>
  <si>
    <t>SKU00702</t>
  </si>
  <si>
    <t>Onli Premium Baby Diapers ECO 50 (5-XL)</t>
  </si>
  <si>
    <t>TEGRA</t>
  </si>
  <si>
    <t>Oral Care</t>
  </si>
  <si>
    <t>Safacare TB</t>
  </si>
  <si>
    <t>SKU00510</t>
  </si>
  <si>
    <t>Safacare Poly Soft</t>
  </si>
  <si>
    <t>SKU00511</t>
  </si>
  <si>
    <t>Safacare Poly Medium</t>
  </si>
  <si>
    <t>SKU00542</t>
  </si>
  <si>
    <t>SKU00543</t>
  </si>
  <si>
    <t>Tegra TB</t>
  </si>
  <si>
    <t>SKU00531</t>
  </si>
  <si>
    <t>Tegra Comfort grip Medium</t>
  </si>
  <si>
    <t>SKU00532</t>
  </si>
  <si>
    <t>Tegra Comfort grip soft</t>
  </si>
  <si>
    <t>SKU00533</t>
  </si>
  <si>
    <t>Tegra Hybrid Medium</t>
  </si>
  <si>
    <t>SKU00534</t>
  </si>
  <si>
    <t>Tegra Hybrid soft</t>
  </si>
  <si>
    <t>Tegra Panda soft</t>
  </si>
  <si>
    <t>SKU00536</t>
  </si>
  <si>
    <t>Tegra Crystal Clear Medium</t>
  </si>
  <si>
    <t>SKU00537</t>
  </si>
  <si>
    <t>Tegra Crystal Clear soft</t>
  </si>
  <si>
    <t>SKU00538</t>
  </si>
  <si>
    <t>Tegra Active Medium</t>
  </si>
  <si>
    <t>SKU00539</t>
  </si>
  <si>
    <t>Tegra Active soft</t>
  </si>
  <si>
    <t>SKU00540</t>
  </si>
  <si>
    <t>Tegra Pro Medium</t>
  </si>
  <si>
    <t>SKU00541</t>
  </si>
  <si>
    <t>Tegra Pro Soft</t>
  </si>
  <si>
    <t>SKU00666</t>
  </si>
  <si>
    <t>Tegra Bubble Soft</t>
  </si>
  <si>
    <t>SKU00729</t>
  </si>
  <si>
    <t>Tegra Smokers Toothbrush 12pcs</t>
  </si>
  <si>
    <t>Personal Care</t>
  </si>
  <si>
    <t>Tegra RZ</t>
  </si>
  <si>
    <t>Tegra Jet Body</t>
  </si>
  <si>
    <t>SKU00548</t>
  </si>
  <si>
    <t>Tegra Feme Body</t>
  </si>
  <si>
    <t>SKU00550</t>
  </si>
  <si>
    <t>Tegra T2 Plus</t>
  </si>
  <si>
    <t>TEGRAold</t>
  </si>
  <si>
    <t>SKU00512</t>
  </si>
  <si>
    <t>SKU00513</t>
  </si>
  <si>
    <t>SKU00514</t>
  </si>
  <si>
    <t>SKU00515</t>
  </si>
  <si>
    <t>SKU00516</t>
  </si>
  <si>
    <t>SKU00517</t>
  </si>
  <si>
    <t>SKU00518</t>
  </si>
  <si>
    <t>SKU00519</t>
  </si>
  <si>
    <t>SKU00520</t>
  </si>
  <si>
    <t>SKU00521</t>
  </si>
  <si>
    <t>SKU00522</t>
  </si>
  <si>
    <t>SKU00523</t>
  </si>
  <si>
    <t>Manager name</t>
  </si>
  <si>
    <t>Amir Tayyab</t>
  </si>
  <si>
    <t>Grand Total</t>
  </si>
  <si>
    <t>BU</t>
  </si>
  <si>
    <t xml:space="preserve">M Muzammil Traders </t>
  </si>
  <si>
    <t xml:space="preserve">Makka Traders </t>
  </si>
  <si>
    <t xml:space="preserve">Shahzaib Traders </t>
  </si>
  <si>
    <t xml:space="preserve">IRSHAD GENERAL STORE </t>
  </si>
  <si>
    <t xml:space="preserve">Preem Traders </t>
  </si>
  <si>
    <t xml:space="preserve">Mm Traders </t>
  </si>
  <si>
    <t xml:space="preserve">M Ashfaq Traders </t>
  </si>
  <si>
    <t xml:space="preserve">M Iqbal Traders </t>
  </si>
  <si>
    <t xml:space="preserve">Zameer Traders </t>
  </si>
  <si>
    <t xml:space="preserve">Jamal Shah Traders </t>
  </si>
  <si>
    <t xml:space="preserve">Bahawalpur Traders </t>
  </si>
  <si>
    <t xml:space="preserve">Saad Trader </t>
  </si>
  <si>
    <t xml:space="preserve">Chaman Traders </t>
  </si>
  <si>
    <t>Bahawalpur Traders</t>
  </si>
  <si>
    <t>D0088</t>
  </si>
  <si>
    <t xml:space="preserve">Sufyan Traders </t>
  </si>
  <si>
    <t xml:space="preserve">Usman Trader </t>
  </si>
  <si>
    <t xml:space="preserve">Arsalan Traders </t>
  </si>
  <si>
    <t xml:space="preserve">K.F Traders </t>
  </si>
  <si>
    <t xml:space="preserve">Faheem Traders </t>
  </si>
  <si>
    <t xml:space="preserve">Sabzwari Traders </t>
  </si>
  <si>
    <t xml:space="preserve">Alishba Traders </t>
  </si>
  <si>
    <t xml:space="preserve">Qadri 2 </t>
  </si>
  <si>
    <t xml:space="preserve">Qadri Traders 1 </t>
  </si>
  <si>
    <t xml:space="preserve">Memon Traders </t>
  </si>
  <si>
    <t>D0002</t>
  </si>
  <si>
    <t xml:space="preserve">Aleena Star Enterprises </t>
  </si>
  <si>
    <t xml:space="preserve">N S Traders </t>
  </si>
  <si>
    <t>D0028</t>
  </si>
  <si>
    <t>D0030</t>
  </si>
  <si>
    <t>D0031</t>
  </si>
  <si>
    <t>D0041</t>
  </si>
  <si>
    <t>D0052</t>
  </si>
  <si>
    <t>D0054</t>
  </si>
  <si>
    <t>D0055</t>
  </si>
  <si>
    <t>D0056</t>
  </si>
  <si>
    <t>D0058</t>
  </si>
  <si>
    <t>D0104</t>
  </si>
  <si>
    <t>D0108</t>
  </si>
  <si>
    <t>D0148</t>
  </si>
  <si>
    <t>D0150</t>
  </si>
  <si>
    <t>D0151</t>
  </si>
  <si>
    <t>D0173</t>
  </si>
  <si>
    <t>D0179</t>
  </si>
  <si>
    <t>D0180</t>
  </si>
  <si>
    <t>D0184</t>
  </si>
  <si>
    <t>D0201</t>
  </si>
  <si>
    <t>D0227</t>
  </si>
  <si>
    <t>D0303</t>
  </si>
  <si>
    <t>D0001</t>
  </si>
  <si>
    <t>D0003</t>
  </si>
  <si>
    <t>D0005</t>
  </si>
  <si>
    <t>D0007</t>
  </si>
  <si>
    <t>D0008</t>
  </si>
  <si>
    <t>D0009</t>
  </si>
  <si>
    <t>D0011</t>
  </si>
  <si>
    <t>D0012</t>
  </si>
  <si>
    <t>D0109</t>
  </si>
  <si>
    <t>D0110</t>
  </si>
  <si>
    <t>D0200</t>
  </si>
  <si>
    <t>1 to 10</t>
  </si>
  <si>
    <t>11 to 20</t>
  </si>
  <si>
    <t>21 to 30</t>
  </si>
  <si>
    <t>31 to 40</t>
  </si>
  <si>
    <t xml:space="preserve">Zeb Enterprises </t>
  </si>
  <si>
    <t xml:space="preserve">Rayyan Enterprises </t>
  </si>
  <si>
    <t xml:space="preserve">Makkah Trader - SD </t>
  </si>
  <si>
    <t xml:space="preserve">Al Barka Trading </t>
  </si>
  <si>
    <t xml:space="preserve">Al Kabir Traders </t>
  </si>
  <si>
    <t xml:space="preserve">Zaryab Enterprises </t>
  </si>
  <si>
    <t xml:space="preserve">Iqbal Traders </t>
  </si>
  <si>
    <t xml:space="preserve">Synergy Enterprises </t>
  </si>
  <si>
    <t xml:space="preserve">Irshad Corporation </t>
  </si>
  <si>
    <t xml:space="preserve">Jawad Trader </t>
  </si>
  <si>
    <t xml:space="preserve">Habib And Brothers - SD </t>
  </si>
  <si>
    <t xml:space="preserve">Ebad Traders </t>
  </si>
  <si>
    <t xml:space="preserve">Smart Marketing </t>
  </si>
  <si>
    <t xml:space="preserve">Ishtiaq Brothers </t>
  </si>
  <si>
    <t xml:space="preserve">New Muslim Traders </t>
  </si>
  <si>
    <t xml:space="preserve">Fs Traders </t>
  </si>
  <si>
    <t xml:space="preserve">Rz Enterprises - SD </t>
  </si>
  <si>
    <t xml:space="preserve">Brother Distribution Network </t>
  </si>
  <si>
    <t xml:space="preserve">Hazara Trading </t>
  </si>
  <si>
    <t xml:space="preserve">Oma Enterprises </t>
  </si>
  <si>
    <t>D0236</t>
  </si>
  <si>
    <t>D0300</t>
  </si>
  <si>
    <t>D0240</t>
  </si>
  <si>
    <t>D0206</t>
  </si>
  <si>
    <t>D0223</t>
  </si>
  <si>
    <t>D0219</t>
  </si>
  <si>
    <t>D0194</t>
  </si>
  <si>
    <t>D0095</t>
  </si>
  <si>
    <t>Makkah Traders</t>
  </si>
  <si>
    <t>Iqbal Traders</t>
  </si>
  <si>
    <t>HABIB AND BROTHERS</t>
  </si>
  <si>
    <t>Smart Marketing</t>
  </si>
  <si>
    <t>HS Traders</t>
  </si>
  <si>
    <t>RZ Enterprises</t>
  </si>
  <si>
    <t>D0094</t>
  </si>
  <si>
    <t>D0255</t>
  </si>
  <si>
    <t>D0302</t>
  </si>
  <si>
    <t>D0205</t>
  </si>
  <si>
    <t>D0237</t>
  </si>
  <si>
    <t>D0299</t>
  </si>
  <si>
    <t>D0241</t>
  </si>
  <si>
    <t>D0155</t>
  </si>
  <si>
    <t>D0257</t>
  </si>
  <si>
    <t>D0292</t>
  </si>
  <si>
    <t>D0259</t>
  </si>
  <si>
    <t>D0258</t>
  </si>
  <si>
    <t>D0309</t>
  </si>
  <si>
    <t>D0195</t>
  </si>
  <si>
    <t>D0178</t>
  </si>
  <si>
    <t>D0298</t>
  </si>
  <si>
    <t xml:space="preserve">HAMZA TRADERS </t>
  </si>
  <si>
    <t xml:space="preserve">Hamza Traders </t>
  </si>
  <si>
    <t xml:space="preserve">Sy Traders </t>
  </si>
  <si>
    <t xml:space="preserve">Yameen Traders </t>
  </si>
  <si>
    <t xml:space="preserve">Hareem Trader </t>
  </si>
  <si>
    <t xml:space="preserve">As Enterprises </t>
  </si>
  <si>
    <t xml:space="preserve">Sun Enterrpises </t>
  </si>
  <si>
    <t xml:space="preserve">Waseem Trader </t>
  </si>
  <si>
    <t xml:space="preserve">Bukhari Traders </t>
  </si>
  <si>
    <t xml:space="preserve">786 Traders </t>
  </si>
  <si>
    <t xml:space="preserve">Z Marketing </t>
  </si>
  <si>
    <t xml:space="preserve">I A Traders </t>
  </si>
  <si>
    <t xml:space="preserve">Shamim Traders </t>
  </si>
  <si>
    <t xml:space="preserve">Ahsan Enterprises </t>
  </si>
  <si>
    <t xml:space="preserve">Al- Hilal Agencies </t>
  </si>
  <si>
    <t xml:space="preserve">Aim Marketing </t>
  </si>
  <si>
    <t xml:space="preserve">Waqas Traders </t>
  </si>
  <si>
    <t xml:space="preserve">Ghosia Traders </t>
  </si>
  <si>
    <t>Atif Akram</t>
  </si>
  <si>
    <t>D0122</t>
  </si>
  <si>
    <t>Bashir &amp; Co</t>
  </si>
  <si>
    <t>D0124</t>
  </si>
  <si>
    <t>Nasir &amp; Sons</t>
  </si>
  <si>
    <t xml:space="preserve">Haris Trader </t>
  </si>
  <si>
    <t xml:space="preserve">Ahmad Traders SD FSD </t>
  </si>
  <si>
    <t>D0310</t>
  </si>
  <si>
    <t>Ibrahim Enterprises [ D0310 ]</t>
  </si>
  <si>
    <t>D0183</t>
  </si>
  <si>
    <t>Indus Traders</t>
  </si>
  <si>
    <t>D0176</t>
  </si>
  <si>
    <t>Hassan Trader</t>
  </si>
  <si>
    <t>D0134</t>
  </si>
  <si>
    <t>Moiz Trader [ D0134 ]</t>
  </si>
  <si>
    <t>41 to 50</t>
  </si>
  <si>
    <t>51 to 60</t>
  </si>
  <si>
    <t>D0317</t>
  </si>
  <si>
    <t>D0099</t>
  </si>
  <si>
    <t>D0116</t>
  </si>
  <si>
    <t>D0117</t>
  </si>
  <si>
    <t>D0204</t>
  </si>
  <si>
    <t>D0254</t>
  </si>
  <si>
    <t>D0307</t>
  </si>
  <si>
    <t>D0073</t>
  </si>
  <si>
    <t>D0293</t>
  </si>
  <si>
    <t>D0091</t>
  </si>
  <si>
    <t>D0295</t>
  </si>
  <si>
    <t>D0294</t>
  </si>
  <si>
    <t>D0061</t>
  </si>
  <si>
    <t>D0097</t>
  </si>
  <si>
    <t>D0114</t>
  </si>
  <si>
    <t>D0020</t>
  </si>
  <si>
    <t>D0192</t>
  </si>
  <si>
    <t>D0139</t>
  </si>
  <si>
    <t>D0320</t>
  </si>
  <si>
    <t>D0135</t>
  </si>
  <si>
    <t>D0311</t>
  </si>
  <si>
    <t xml:space="preserve">Irshad Traders (SD) </t>
  </si>
  <si>
    <t>D0140</t>
  </si>
  <si>
    <t xml:space="preserve">Hamza Traders Bahawalpur </t>
  </si>
  <si>
    <t>D0283</t>
  </si>
  <si>
    <t xml:space="preserve">Ibrahim Traders </t>
  </si>
  <si>
    <t>Ali Hasnain</t>
  </si>
  <si>
    <t>D0297</t>
  </si>
  <si>
    <t>M B Traders</t>
  </si>
  <si>
    <t>D0199</t>
  </si>
  <si>
    <t>Hooria Distributors</t>
  </si>
  <si>
    <t>Irshad Traders - Sole</t>
  </si>
  <si>
    <t>D0047</t>
  </si>
  <si>
    <t>Ali Naeem &amp; Company</t>
  </si>
  <si>
    <t xml:space="preserve">Salman Traders </t>
  </si>
  <si>
    <t>D0308</t>
  </si>
  <si>
    <t xml:space="preserve">Ahmed Trader </t>
  </si>
  <si>
    <t xml:space="preserve">Abdullah Traders - SD </t>
  </si>
  <si>
    <t xml:space="preserve">Hafiz Brothers </t>
  </si>
  <si>
    <t xml:space="preserve">Vision Marketing </t>
  </si>
  <si>
    <t xml:space="preserve">Zaman Trader And Company </t>
  </si>
  <si>
    <t xml:space="preserve">Bilal Traders </t>
  </si>
  <si>
    <t>Tanveer Traders</t>
  </si>
  <si>
    <t>D0243</t>
  </si>
  <si>
    <t>Ahmad Traders</t>
  </si>
  <si>
    <t>D0229</t>
  </si>
  <si>
    <t>D0131</t>
  </si>
  <si>
    <t>D0154</t>
  </si>
  <si>
    <t>D0119</t>
  </si>
  <si>
    <t>D0112</t>
  </si>
  <si>
    <t>D0296</t>
  </si>
  <si>
    <t>D0076</t>
  </si>
  <si>
    <t>D0129</t>
  </si>
  <si>
    <t>61 to 70</t>
  </si>
  <si>
    <t>71 to 80</t>
  </si>
  <si>
    <t>Hamza Traders</t>
  </si>
  <si>
    <t xml:space="preserve">Mirza Wajahat Baig  </t>
  </si>
  <si>
    <t xml:space="preserve">Muhammad Awais Nadeem  </t>
  </si>
  <si>
    <t>Muhammad  Qasim Butt</t>
  </si>
  <si>
    <t xml:space="preserve">Muhammad Waqas  </t>
  </si>
  <si>
    <t xml:space="preserve">Abid Sohail  </t>
  </si>
  <si>
    <t xml:space="preserve">Muhammad Faisal Butt  </t>
  </si>
  <si>
    <t>Humanyun Chughtai</t>
  </si>
  <si>
    <t xml:space="preserve"> Muhammad Abdullah   </t>
  </si>
  <si>
    <t>Muneeb Ahmad</t>
  </si>
  <si>
    <t>Ali Imam</t>
  </si>
  <si>
    <t>D0321OB1</t>
  </si>
  <si>
    <t>Abdul jabar</t>
  </si>
  <si>
    <t>D0321OB2</t>
  </si>
  <si>
    <t>D0321OB3</t>
  </si>
  <si>
    <t>D0131OB4</t>
  </si>
  <si>
    <t xml:space="preserve"> Fahad Fareed  </t>
  </si>
  <si>
    <t xml:space="preserve">Shawal  </t>
  </si>
  <si>
    <t>Rahat Zulfiqar</t>
  </si>
  <si>
    <t>Synergy Enterprises</t>
  </si>
  <si>
    <t>Amir tayyab</t>
  </si>
  <si>
    <t>D0014</t>
  </si>
  <si>
    <t>D0313</t>
  </si>
  <si>
    <t>Sohail Akram</t>
  </si>
  <si>
    <t>D0021</t>
  </si>
  <si>
    <t>D0231</t>
  </si>
  <si>
    <t>D0306</t>
  </si>
  <si>
    <t>D0291</t>
  </si>
  <si>
    <t>D0315</t>
  </si>
  <si>
    <t>D0072</t>
  </si>
  <si>
    <t>D0319</t>
  </si>
  <si>
    <t>D0081</t>
  </si>
  <si>
    <t>D0082</t>
  </si>
  <si>
    <t>D0203</t>
  </si>
  <si>
    <t>D0224</t>
  </si>
  <si>
    <t>D0285</t>
  </si>
  <si>
    <t>D0325</t>
  </si>
  <si>
    <t>D0289</t>
  </si>
  <si>
    <t>D0096</t>
  </si>
  <si>
    <t>D0220</t>
  </si>
  <si>
    <t>D0287</t>
  </si>
  <si>
    <t>D0024</t>
  </si>
  <si>
    <t>D0026</t>
  </si>
  <si>
    <t>D0027</t>
  </si>
  <si>
    <t>D0160</t>
  </si>
  <si>
    <t>D0196</t>
  </si>
  <si>
    <t>D0198</t>
  </si>
  <si>
    <t>D0290</t>
  </si>
  <si>
    <t>D0090</t>
  </si>
  <si>
    <t>D0118</t>
  </si>
  <si>
    <t>D0106</t>
  </si>
  <si>
    <t>D0216</t>
  </si>
  <si>
    <t>D0221</t>
  </si>
  <si>
    <t>D0345</t>
  </si>
  <si>
    <t>D0347</t>
  </si>
  <si>
    <t>D0348</t>
  </si>
  <si>
    <t>D0217</t>
  </si>
  <si>
    <t>D0234</t>
  </si>
  <si>
    <t>D0341</t>
  </si>
  <si>
    <t>D0346</t>
  </si>
  <si>
    <t>South</t>
  </si>
  <si>
    <t>Karachi</t>
  </si>
  <si>
    <t>Central</t>
  </si>
  <si>
    <t>Lahore</t>
  </si>
  <si>
    <t>Sialkot</t>
  </si>
  <si>
    <t>Multan</t>
  </si>
  <si>
    <t>Gujranwala</t>
  </si>
  <si>
    <t>D0263</t>
  </si>
  <si>
    <t>Abdul Waheed &amp; Sons</t>
  </si>
  <si>
    <t>North</t>
  </si>
  <si>
    <t>Peshawar</t>
  </si>
  <si>
    <t>D0023</t>
  </si>
  <si>
    <t>Raheem Gul Traders</t>
  </si>
  <si>
    <t>Mardan</t>
  </si>
  <si>
    <t>Mingora Sawat</t>
  </si>
  <si>
    <t>D0157</t>
  </si>
  <si>
    <t>Arfeen Traders</t>
  </si>
  <si>
    <t>Rawalpindi</t>
  </si>
  <si>
    <t>Chakwal</t>
  </si>
  <si>
    <t>D0057</t>
  </si>
  <si>
    <t>Paradise Metro Store</t>
  </si>
  <si>
    <t>Butkhela</t>
  </si>
  <si>
    <t>D0019</t>
  </si>
  <si>
    <t>Ahsan Marketing</t>
  </si>
  <si>
    <t>Quetta</t>
  </si>
  <si>
    <t>D0111</t>
  </si>
  <si>
    <t>Progressive Marketing</t>
  </si>
  <si>
    <t>D0042</t>
  </si>
  <si>
    <t>D0043</t>
  </si>
  <si>
    <t>D0039</t>
  </si>
  <si>
    <t>D0253</t>
  </si>
  <si>
    <t>Al Rehman Traders - SD</t>
  </si>
  <si>
    <t>Faisalabad</t>
  </si>
  <si>
    <t>Sargodha</t>
  </si>
  <si>
    <t>D0191</t>
  </si>
  <si>
    <t>Kohat</t>
  </si>
  <si>
    <t>D0235</t>
  </si>
  <si>
    <t>D0274</t>
  </si>
  <si>
    <t>D0045</t>
  </si>
  <si>
    <t>Choudary Brothers</t>
  </si>
  <si>
    <t>D0244</t>
  </si>
  <si>
    <t>Rizwan Brothers - Local GT</t>
  </si>
  <si>
    <t>D0102</t>
  </si>
  <si>
    <t>D0230</t>
  </si>
  <si>
    <t>Muzamil Traders FSD Local</t>
  </si>
  <si>
    <t>D0103</t>
  </si>
  <si>
    <t>HAMZA TRADERS</t>
  </si>
  <si>
    <t>Sukkur</t>
  </si>
  <si>
    <t>D0013</t>
  </si>
  <si>
    <t>Impact Marketing</t>
  </si>
  <si>
    <t>D0141</t>
  </si>
  <si>
    <t>Haadi Enterprises</t>
  </si>
  <si>
    <t>D0190</t>
  </si>
  <si>
    <t>D0049</t>
  </si>
  <si>
    <t>Khan Enterprises</t>
  </si>
  <si>
    <t>D0222</t>
  </si>
  <si>
    <t>Karyana Technologies</t>
  </si>
  <si>
    <t>D0225</t>
  </si>
  <si>
    <t>Abbottabad</t>
  </si>
  <si>
    <t>Al- Hilal Agencies</t>
  </si>
  <si>
    <t>Waseem Trader</t>
  </si>
  <si>
    <t>Hyderabad</t>
  </si>
  <si>
    <t>D0074</t>
  </si>
  <si>
    <t>Ansari Trader</t>
  </si>
  <si>
    <t>D0256</t>
  </si>
  <si>
    <t>D0187</t>
  </si>
  <si>
    <t>Malik Agencies</t>
  </si>
  <si>
    <t>Jhelum</t>
  </si>
  <si>
    <t>S.M Networking</t>
  </si>
  <si>
    <t>Hareem Trader</t>
  </si>
  <si>
    <t>786 Traders</t>
  </si>
  <si>
    <t>I A Traders</t>
  </si>
  <si>
    <t>Ahsan Enterprises</t>
  </si>
  <si>
    <t>Z Marketing</t>
  </si>
  <si>
    <t>D0267</t>
  </si>
  <si>
    <t>Multi Brands Distributor</t>
  </si>
  <si>
    <t>D0270</t>
  </si>
  <si>
    <t>Shah Traders</t>
  </si>
  <si>
    <t>D0261</t>
  </si>
  <si>
    <t>D0233</t>
  </si>
  <si>
    <t>Seven Star Marketing</t>
  </si>
  <si>
    <t>Hassan Traders</t>
  </si>
  <si>
    <t>Ayan Trading</t>
  </si>
  <si>
    <t>Usman Traders</t>
  </si>
  <si>
    <t>M.R.S Global</t>
  </si>
  <si>
    <t>D0067</t>
  </si>
  <si>
    <t>Wahid Traders</t>
  </si>
  <si>
    <t>D0105</t>
  </si>
  <si>
    <t>Madina Traders</t>
  </si>
  <si>
    <t>Bahawal Pur</t>
  </si>
  <si>
    <t>M Ashfaq Traders</t>
  </si>
  <si>
    <t>Larkana</t>
  </si>
  <si>
    <t>D0038</t>
  </si>
  <si>
    <t>Star Enterprises</t>
  </si>
  <si>
    <t>Makka Traders</t>
  </si>
  <si>
    <t>Chaman Traders</t>
  </si>
  <si>
    <t>Rahim Yar Khan</t>
  </si>
  <si>
    <t>Taha Traders</t>
  </si>
  <si>
    <t>KA</t>
  </si>
  <si>
    <t>N S Traders</t>
  </si>
  <si>
    <t>D0163</t>
  </si>
  <si>
    <t>Zulfiqar Traders</t>
  </si>
  <si>
    <t>Nawabshah</t>
  </si>
  <si>
    <t>Sanghar</t>
  </si>
  <si>
    <t>D0164</t>
  </si>
  <si>
    <t>D0169</t>
  </si>
  <si>
    <t>Naeem Chottu Traders</t>
  </si>
  <si>
    <t>Mir Pur Khas</t>
  </si>
  <si>
    <t>D0170</t>
  </si>
  <si>
    <t>Shahmeer Enterprises</t>
  </si>
  <si>
    <t>M Muzammil Traders</t>
  </si>
  <si>
    <t>M Iqbal Traders</t>
  </si>
  <si>
    <t>Zameer Traders</t>
  </si>
  <si>
    <t>Saad Trader</t>
  </si>
  <si>
    <t>Preem Traders</t>
  </si>
  <si>
    <t>Jacobabad</t>
  </si>
  <si>
    <t>Moiz Trader</t>
  </si>
  <si>
    <t>D0215</t>
  </si>
  <si>
    <t>Sheikhupura</t>
  </si>
  <si>
    <t>Sheikhpura</t>
  </si>
  <si>
    <t>D0280</t>
  </si>
  <si>
    <t>Daud Traders</t>
  </si>
  <si>
    <t>Hamza Traders Bahawalpur</t>
  </si>
  <si>
    <t>D0132</t>
  </si>
  <si>
    <t>Shahalam Traders</t>
  </si>
  <si>
    <t>D0158</t>
  </si>
  <si>
    <t>D0165</t>
  </si>
  <si>
    <t>A R Enterprises</t>
  </si>
  <si>
    <t>D0228</t>
  </si>
  <si>
    <t>Ideal Trader</t>
  </si>
  <si>
    <t>Waqas Traders</t>
  </si>
  <si>
    <t>Ahmed Trader</t>
  </si>
  <si>
    <t>Haris Trader</t>
  </si>
  <si>
    <t>D0197</t>
  </si>
  <si>
    <t>Layllpur Enterprises</t>
  </si>
  <si>
    <t>Ibrahim Traders</t>
  </si>
  <si>
    <t>Abdullah Traders - SD</t>
  </si>
  <si>
    <t>D0304</t>
  </si>
  <si>
    <t>Zaviyar Traders</t>
  </si>
  <si>
    <t>Ahmad Traders SD FSD</t>
  </si>
  <si>
    <t>Vision Marketing</t>
  </si>
  <si>
    <t>Hafiz Brothers</t>
  </si>
  <si>
    <t>D0226</t>
  </si>
  <si>
    <t>Ansar Traders</t>
  </si>
  <si>
    <t>D0305</t>
  </si>
  <si>
    <t>Five Star Traders</t>
  </si>
  <si>
    <t>Qadri Traders 1</t>
  </si>
  <si>
    <t>Qadri 2</t>
  </si>
  <si>
    <t>Alishba Traders</t>
  </si>
  <si>
    <t>Memon Traders</t>
  </si>
  <si>
    <t>Usman Trader</t>
  </si>
  <si>
    <t>K.F Traders</t>
  </si>
  <si>
    <t>Sufyan Traders</t>
  </si>
  <si>
    <t>Waqar Ahmad</t>
  </si>
  <si>
    <t>Ishtiaq Brothers</t>
  </si>
  <si>
    <t>D0167</t>
  </si>
  <si>
    <t>Anmol Enterprises</t>
  </si>
  <si>
    <t>Islamabad</t>
  </si>
  <si>
    <t>Wah Cantt</t>
  </si>
  <si>
    <t>Hazara Trading</t>
  </si>
  <si>
    <t>D0156</t>
  </si>
  <si>
    <t>Brother Distribution Network</t>
  </si>
  <si>
    <t>Gilgit</t>
  </si>
  <si>
    <t>New Muslim Traders</t>
  </si>
  <si>
    <t>H S Traders</t>
  </si>
  <si>
    <t>Zaryab Enterprises</t>
  </si>
  <si>
    <t>Irshad Corporation</t>
  </si>
  <si>
    <t>Rayyan Enterprises</t>
  </si>
  <si>
    <t>D0301</t>
  </si>
  <si>
    <t>Lasani Traders</t>
  </si>
  <si>
    <t>Ebad Traders</t>
  </si>
  <si>
    <t>D0282</t>
  </si>
  <si>
    <t>Makkah Trader - SD</t>
  </si>
  <si>
    <t>Zeb Enterprises</t>
  </si>
  <si>
    <t>D0312</t>
  </si>
  <si>
    <t>MT</t>
  </si>
  <si>
    <t>MT Direct</t>
  </si>
  <si>
    <t>D0246</t>
  </si>
  <si>
    <t>D0248</t>
  </si>
  <si>
    <t>D0249</t>
  </si>
  <si>
    <t>D0245</t>
  </si>
  <si>
    <t>D0250</t>
  </si>
  <si>
    <t>D0247</t>
  </si>
  <si>
    <t>D0251</t>
  </si>
  <si>
    <t>D0252</t>
  </si>
  <si>
    <t>D0281</t>
  </si>
  <si>
    <t>D0288</t>
  </si>
  <si>
    <t>D0339</t>
  </si>
  <si>
    <t>M A TRADERS</t>
  </si>
  <si>
    <t>D0066</t>
  </si>
  <si>
    <t>Ab Marketing</t>
  </si>
  <si>
    <t>D0089</t>
  </si>
  <si>
    <t>Meraj Traders</t>
  </si>
  <si>
    <t>Aleena Star Enterprises</t>
  </si>
  <si>
    <t>D0080</t>
  </si>
  <si>
    <t>Al Rehman Trader</t>
  </si>
  <si>
    <t>D0068</t>
  </si>
  <si>
    <t>As Enterprises</t>
  </si>
  <si>
    <t>D0202</t>
  </si>
  <si>
    <t>Afzal Agencies</t>
  </si>
  <si>
    <t>D0340</t>
  </si>
  <si>
    <t>A W TRADERS (SUKKUR)</t>
  </si>
  <si>
    <t>D0239</t>
  </si>
  <si>
    <t>Glob Trader</t>
  </si>
  <si>
    <t>D0326</t>
  </si>
  <si>
    <t>M Zaryab Enterprises</t>
  </si>
  <si>
    <t>D0284</t>
  </si>
  <si>
    <t>Pending</t>
  </si>
  <si>
    <t>D0318</t>
  </si>
  <si>
    <t xml:space="preserve">HAMZA BROTHERS </t>
  </si>
  <si>
    <t>D0324</t>
  </si>
  <si>
    <t>AL HARAM ENTERPRISES</t>
  </si>
  <si>
    <t>D0327</t>
  </si>
  <si>
    <t>I.S.T Internationl</t>
  </si>
  <si>
    <t>D0342</t>
  </si>
  <si>
    <t>MS enterprises</t>
  </si>
  <si>
    <t>D0328</t>
  </si>
  <si>
    <t>Chaman Tax - RYK</t>
  </si>
  <si>
    <t>D0329</t>
  </si>
  <si>
    <t>Sultan Traders</t>
  </si>
  <si>
    <t>D0330</t>
  </si>
  <si>
    <t>Sohail Traders - Khanewal</t>
  </si>
  <si>
    <t>D0331</t>
  </si>
  <si>
    <t>Rehman Traders - Jampur</t>
  </si>
  <si>
    <t>D0332</t>
  </si>
  <si>
    <t>Anjum Traders - Sahiwal</t>
  </si>
  <si>
    <t>Sahiwal</t>
  </si>
  <si>
    <t>D0333</t>
  </si>
  <si>
    <t>Abid Brothers - Hasilpur</t>
  </si>
  <si>
    <t>D0334</t>
  </si>
  <si>
    <t>Moon Traders - DG Khan</t>
  </si>
  <si>
    <t>D0335</t>
  </si>
  <si>
    <t>D0336</t>
  </si>
  <si>
    <t>Hamza Traders - Bahawalpur</t>
  </si>
  <si>
    <t>D0337</t>
  </si>
  <si>
    <t>D0338</t>
  </si>
  <si>
    <t>New Imran Trader</t>
  </si>
  <si>
    <t>D0316</t>
  </si>
  <si>
    <t>D0321</t>
  </si>
  <si>
    <t>Al Rehman Trading Co</t>
  </si>
  <si>
    <t>D0344</t>
  </si>
  <si>
    <t>Z &amp; CO</t>
  </si>
  <si>
    <t>Ghosia Traders</t>
  </si>
  <si>
    <t>D0177</t>
  </si>
  <si>
    <t>Gul Traders</t>
  </si>
  <si>
    <t>D0181</t>
  </si>
  <si>
    <t>Rahul Trader</t>
  </si>
  <si>
    <t>Muzammil Traders SD</t>
  </si>
  <si>
    <t>D0314</t>
  </si>
  <si>
    <t>MJ Traders</t>
  </si>
  <si>
    <t>D0322</t>
  </si>
  <si>
    <t>MNA Enterprises</t>
  </si>
  <si>
    <t>D0343</t>
  </si>
  <si>
    <t>System Enterprises</t>
  </si>
  <si>
    <t>Zaman Trader And Company</t>
  </si>
  <si>
    <t>DistributorCompanyCode</t>
  </si>
  <si>
    <t>DistributorCode</t>
  </si>
  <si>
    <t>DistributorName</t>
  </si>
  <si>
    <t>AppUserCode</t>
  </si>
  <si>
    <t>AppUserType</t>
  </si>
  <si>
    <t>AppUserName</t>
  </si>
  <si>
    <t>SKUManufacturerCode</t>
  </si>
  <si>
    <t>MasterSKUCode</t>
  </si>
  <si>
    <t>MasterSKUName</t>
  </si>
  <si>
    <t>D0115</t>
  </si>
  <si>
    <t>Order Booker</t>
  </si>
  <si>
    <t>Hassan Bilal</t>
  </si>
  <si>
    <t>MSKU00024</t>
  </si>
  <si>
    <t>Mimi Papa Adult Diapers ECO 2-S</t>
  </si>
  <si>
    <t>MSKU00185</t>
  </si>
  <si>
    <t>MSKU00152</t>
  </si>
  <si>
    <t>Bona Magic Baby Diapers ECO 2-S</t>
  </si>
  <si>
    <t>MSKU00277</t>
  </si>
  <si>
    <t>Body Razor</t>
  </si>
  <si>
    <t>MSKU00274</t>
  </si>
  <si>
    <t>Panda</t>
  </si>
  <si>
    <t>MSKU00324</t>
  </si>
  <si>
    <t>MSKU00343</t>
  </si>
  <si>
    <t>Truly Adult Diapers Sachet 3-M</t>
  </si>
  <si>
    <t>MSKU00018</t>
  </si>
  <si>
    <t>Safa Care Wipes Deluxe</t>
  </si>
  <si>
    <t>Atif Shafique</t>
  </si>
  <si>
    <t>Taimoor  Ali</t>
  </si>
  <si>
    <t xml:space="preserve">Umair </t>
  </si>
  <si>
    <t xml:space="preserve">Faisal </t>
  </si>
  <si>
    <t>Yasir Bilal</t>
  </si>
  <si>
    <t xml:space="preserve">Anjum  </t>
  </si>
  <si>
    <t>Abrar Ahmed Ghani</t>
  </si>
  <si>
    <t>Anthony Yaqoob</t>
  </si>
  <si>
    <t xml:space="preserve">Azeem  </t>
  </si>
  <si>
    <t>Rashid Ali</t>
  </si>
  <si>
    <t xml:space="preserve">Bilal Ameer  </t>
  </si>
  <si>
    <t xml:space="preserve">Mohsin Kamal Khan  </t>
  </si>
  <si>
    <t>Mubashir Farooq</t>
  </si>
  <si>
    <t>Spot Seller</t>
  </si>
  <si>
    <t>Mohsin Raza</t>
  </si>
  <si>
    <t>Shabbir Hussain Sajid</t>
  </si>
  <si>
    <t>Ahmedtrader Ahmed Trader</t>
  </si>
  <si>
    <t>Ali Hassan</t>
  </si>
  <si>
    <t>Zohaib Zahid</t>
  </si>
  <si>
    <t>Awais Zafar</t>
  </si>
  <si>
    <t>Muhammad Zubair</t>
  </si>
  <si>
    <t>MShahzad Abdullah Traders - SD</t>
  </si>
  <si>
    <t xml:space="preserve">Gulraiz Ijaz  </t>
  </si>
  <si>
    <t>Zubair Zaheer</t>
  </si>
  <si>
    <t>Muhammad Asad</t>
  </si>
  <si>
    <t xml:space="preserve">Ahmad </t>
  </si>
  <si>
    <t xml:space="preserve">Saeed </t>
  </si>
  <si>
    <t>Case</t>
  </si>
  <si>
    <t>D0360</t>
  </si>
  <si>
    <t>Shah Gee</t>
  </si>
  <si>
    <t>OB Status</t>
  </si>
  <si>
    <t>D0359</t>
  </si>
  <si>
    <t>D0354</t>
  </si>
  <si>
    <t>D0352</t>
  </si>
  <si>
    <t>D0351</t>
  </si>
  <si>
    <t>D0353</t>
  </si>
  <si>
    <t>D0361</t>
  </si>
  <si>
    <t>D0356</t>
  </si>
  <si>
    <t>D0358</t>
  </si>
  <si>
    <t>D0366</t>
  </si>
  <si>
    <t>D0370OB1</t>
  </si>
  <si>
    <t>D0370OB4</t>
  </si>
  <si>
    <t>D0370OB2</t>
  </si>
  <si>
    <t>D0370OB3</t>
  </si>
  <si>
    <t>SHAH TRADERS</t>
  </si>
  <si>
    <t>D0370</t>
  </si>
  <si>
    <t>D0364</t>
  </si>
  <si>
    <t>D0368</t>
  </si>
  <si>
    <t>D0365</t>
  </si>
  <si>
    <t>D0371</t>
  </si>
  <si>
    <t>FRJ Traders</t>
  </si>
  <si>
    <t>D0369</t>
  </si>
  <si>
    <t>D0372</t>
  </si>
  <si>
    <t>D0373</t>
  </si>
  <si>
    <t>D0374</t>
  </si>
  <si>
    <t>Arsalan Traders</t>
  </si>
  <si>
    <t>Al Barka Trading</t>
  </si>
  <si>
    <t>Sm Networking LMT</t>
  </si>
  <si>
    <t>RK TRADERS (LMT)</t>
  </si>
  <si>
    <t>Canteen Stores Department</t>
  </si>
  <si>
    <t>Khan Traders</t>
  </si>
  <si>
    <t>D0085</t>
  </si>
  <si>
    <t>Al Rehman Traders</t>
  </si>
  <si>
    <t>D0162</t>
  </si>
  <si>
    <t>Imran Enterprises</t>
  </si>
  <si>
    <t>D0375</t>
  </si>
  <si>
    <t>D0376</t>
  </si>
  <si>
    <t>Nana Smarty</t>
  </si>
  <si>
    <t>D0377</t>
  </si>
  <si>
    <t>D0378</t>
  </si>
  <si>
    <t>MAK ENTERPRISES</t>
  </si>
  <si>
    <t>D0379</t>
  </si>
  <si>
    <t>D0380</t>
  </si>
  <si>
    <t>Kasur</t>
  </si>
  <si>
    <t>D0381</t>
  </si>
  <si>
    <t>D0367</t>
  </si>
  <si>
    <t>D0055OB18</t>
  </si>
  <si>
    <t>D0405</t>
  </si>
  <si>
    <t>D0403</t>
  </si>
  <si>
    <t>D0384</t>
  </si>
  <si>
    <t>D0003OB19</t>
  </si>
  <si>
    <t>D0200OB10</t>
  </si>
  <si>
    <t>D0001OB12</t>
  </si>
  <si>
    <t>D0041OB7</t>
  </si>
  <si>
    <t>D0041OB8</t>
  </si>
  <si>
    <t>D0339OB2</t>
  </si>
  <si>
    <t>D0339OB10</t>
  </si>
  <si>
    <t>D0339OB9</t>
  </si>
  <si>
    <t>D0352OB1</t>
  </si>
  <si>
    <t>D0352OB2</t>
  </si>
  <si>
    <t>D0352OB3</t>
  </si>
  <si>
    <t>D0352OB4</t>
  </si>
  <si>
    <t>D0351OB10</t>
  </si>
  <si>
    <t>D0351OB9</t>
  </si>
  <si>
    <t>D0405OB1</t>
  </si>
  <si>
    <t>D0353OB3</t>
  </si>
  <si>
    <t>D0361OB1</t>
  </si>
  <si>
    <t>D0361OB2</t>
  </si>
  <si>
    <t>Muhammad Kamran</t>
  </si>
  <si>
    <t>D0359OB1</t>
  </si>
  <si>
    <t>D0359OB2</t>
  </si>
  <si>
    <t>D0408OB1</t>
  </si>
  <si>
    <t>D0408OB2</t>
  </si>
  <si>
    <t>D0408OB3</t>
  </si>
  <si>
    <t>D0384OB1</t>
  </si>
  <si>
    <t>D0384OB2</t>
  </si>
  <si>
    <t>D0384OB3</t>
  </si>
  <si>
    <t>D0119OB18</t>
  </si>
  <si>
    <t>D0119OB19</t>
  </si>
  <si>
    <t>D0119OB20</t>
  </si>
  <si>
    <t>D0119OB21</t>
  </si>
  <si>
    <t>D0364OB1</t>
  </si>
  <si>
    <t>D0364OB2</t>
  </si>
  <si>
    <t>D0408</t>
  </si>
  <si>
    <t>D0323</t>
  </si>
  <si>
    <t>D0349</t>
  </si>
  <si>
    <t>D0350</t>
  </si>
  <si>
    <t>D0135OB5</t>
  </si>
  <si>
    <t>Sheikh Majeed &amp; Sons</t>
  </si>
  <si>
    <t>D0383</t>
  </si>
  <si>
    <t>SHAHZAD TRADERS</t>
  </si>
  <si>
    <t>D0404OB1</t>
  </si>
  <si>
    <t>D0404OB2</t>
  </si>
  <si>
    <t>D0404OB3</t>
  </si>
  <si>
    <t>D0404OB4</t>
  </si>
  <si>
    <t>D0371OB1</t>
  </si>
  <si>
    <t>D0411OB1</t>
  </si>
  <si>
    <t>D0411OB2</t>
  </si>
  <si>
    <t>D0412OB1</t>
  </si>
  <si>
    <t>D0413OB1</t>
  </si>
  <si>
    <t>D0414OB1</t>
  </si>
  <si>
    <t>D0407OB1</t>
  </si>
  <si>
    <t>D0407</t>
  </si>
  <si>
    <t>D0367OB1</t>
  </si>
  <si>
    <t>D0378OB5</t>
  </si>
  <si>
    <t>D0378OB4</t>
  </si>
  <si>
    <t>D0378OB1</t>
  </si>
  <si>
    <t>D0378OB2</t>
  </si>
  <si>
    <t>D0378OB3</t>
  </si>
  <si>
    <t>D0360OB1</t>
  </si>
  <si>
    <t>D0360OB2</t>
  </si>
  <si>
    <t>D0360OB3</t>
  </si>
  <si>
    <t>D0360OB4</t>
  </si>
  <si>
    <t>D0302OB2</t>
  </si>
  <si>
    <t>D0331OB1</t>
  </si>
  <si>
    <t>D0328OB1</t>
  </si>
  <si>
    <t>D0330OB1</t>
  </si>
  <si>
    <t>D0333OB1</t>
  </si>
  <si>
    <t>D0334OB1</t>
  </si>
  <si>
    <t>D0334OB2</t>
  </si>
  <si>
    <t>D0334OB3</t>
  </si>
  <si>
    <t>D0335OB1</t>
  </si>
  <si>
    <t>D0336OB1</t>
  </si>
  <si>
    <t>D0337OB1</t>
  </si>
  <si>
    <t>D0332OB1</t>
  </si>
  <si>
    <t>D0307OB3</t>
  </si>
  <si>
    <t>D0116OB9</t>
  </si>
  <si>
    <t>D0116OB10</t>
  </si>
  <si>
    <t>D0116OB11</t>
  </si>
  <si>
    <t>D0317OB5</t>
  </si>
  <si>
    <t>D0317OB6</t>
  </si>
  <si>
    <t>Channel</t>
  </si>
  <si>
    <t>Region</t>
  </si>
  <si>
    <t>Area</t>
  </si>
  <si>
    <t>Sub Area</t>
  </si>
  <si>
    <t>Territory</t>
  </si>
  <si>
    <t>BU Model</t>
  </si>
  <si>
    <t>Sales Manager</t>
  </si>
  <si>
    <t>GT</t>
  </si>
  <si>
    <t>Farhan Khan</t>
  </si>
  <si>
    <t>D0006</t>
  </si>
  <si>
    <t>Rahaa Traders</t>
  </si>
  <si>
    <t>unassigned</t>
  </si>
  <si>
    <t>D0010</t>
  </si>
  <si>
    <t>Fazal &amp; Sons</t>
  </si>
  <si>
    <t>Ab Trader</t>
  </si>
  <si>
    <t>D0015</t>
  </si>
  <si>
    <t>Tawakal Trader</t>
  </si>
  <si>
    <t>D0016</t>
  </si>
  <si>
    <t>Abdur Rehman Trader</t>
  </si>
  <si>
    <t>D0017</t>
  </si>
  <si>
    <t>Talha Trader Lahore Nana</t>
  </si>
  <si>
    <t>D0018</t>
  </si>
  <si>
    <t>Rehbar Enterprises</t>
  </si>
  <si>
    <t>Bilal Distributor</t>
  </si>
  <si>
    <t>LMT Karachi</t>
  </si>
  <si>
    <t>D0022</t>
  </si>
  <si>
    <t>Waiz Marketing</t>
  </si>
  <si>
    <t>Ankd Group</t>
  </si>
  <si>
    <t>MOMSE-NOFEA</t>
  </si>
  <si>
    <t>D0025</t>
  </si>
  <si>
    <t>Al Baraka Traders</t>
  </si>
  <si>
    <t>Un Traders</t>
  </si>
  <si>
    <t>Ubi Traders</t>
  </si>
  <si>
    <t>D0029</t>
  </si>
  <si>
    <t>D0032</t>
  </si>
  <si>
    <t>D0033</t>
  </si>
  <si>
    <t>Sohail Rajput Trader</t>
  </si>
  <si>
    <t>D0034</t>
  </si>
  <si>
    <t>K G Nawaz Traders</t>
  </si>
  <si>
    <t>D0035</t>
  </si>
  <si>
    <t>Nabi And Sons Traders</t>
  </si>
  <si>
    <t>D0036</t>
  </si>
  <si>
    <t>Sarfaraz Traders</t>
  </si>
  <si>
    <t>D0037</t>
  </si>
  <si>
    <t>Knk Traders</t>
  </si>
  <si>
    <t>D0040</t>
  </si>
  <si>
    <t>M Iqbal Trds</t>
  </si>
  <si>
    <t>Rk Traders</t>
  </si>
  <si>
    <t>Sm Traders</t>
  </si>
  <si>
    <t>D0044</t>
  </si>
  <si>
    <t>Mm Traders</t>
  </si>
  <si>
    <t>D0046</t>
  </si>
  <si>
    <t>A H Traders</t>
  </si>
  <si>
    <t>D0048</t>
  </si>
  <si>
    <t>Shoaib Agencies</t>
  </si>
  <si>
    <t>D0050</t>
  </si>
  <si>
    <t>Azan Traders</t>
  </si>
  <si>
    <t>D0051</t>
  </si>
  <si>
    <t>Fahad Medicine</t>
  </si>
  <si>
    <t>D0053</t>
  </si>
  <si>
    <t>Wania Traders Magic</t>
  </si>
  <si>
    <t>ARSALAN ENTERPRISES</t>
  </si>
  <si>
    <t>Qb Marketing</t>
  </si>
  <si>
    <t>D0059</t>
  </si>
  <si>
    <t>Al Ghosia Traders</t>
  </si>
  <si>
    <t>D0060</t>
  </si>
  <si>
    <t>Kazim Traders</t>
  </si>
  <si>
    <t>D0062</t>
  </si>
  <si>
    <t>Shah Marketing</t>
  </si>
  <si>
    <t>D0063</t>
  </si>
  <si>
    <t>Raees &amp; Sons</t>
  </si>
  <si>
    <t>D0064</t>
  </si>
  <si>
    <t>Soft Touch Enterprises</t>
  </si>
  <si>
    <t>D0065</t>
  </si>
  <si>
    <t>Z M Traders</t>
  </si>
  <si>
    <t>D0069</t>
  </si>
  <si>
    <t>Mh Traders</t>
  </si>
  <si>
    <t>D0070</t>
  </si>
  <si>
    <t>Za Traders</t>
  </si>
  <si>
    <t>D0071</t>
  </si>
  <si>
    <t>Mustafa Marketing</t>
  </si>
  <si>
    <t>D0075</t>
  </si>
  <si>
    <t>Akbari Traders</t>
  </si>
  <si>
    <t>Bilal Traders</t>
  </si>
  <si>
    <t>D0077</t>
  </si>
  <si>
    <t>Tiptop Traders</t>
  </si>
  <si>
    <t>D0078</t>
  </si>
  <si>
    <t>Yahya Traders</t>
  </si>
  <si>
    <t>D0079</t>
  </si>
  <si>
    <t>Rachna Marketing Lahore Magic</t>
  </si>
  <si>
    <t>Msc Trader</t>
  </si>
  <si>
    <t>Waseem Brother</t>
  </si>
  <si>
    <t>D0083</t>
  </si>
  <si>
    <t>Zeeshan Traders</t>
  </si>
  <si>
    <t>D0084</t>
  </si>
  <si>
    <t>Aa Martketing Lhe Momse</t>
  </si>
  <si>
    <t>D0086</t>
  </si>
  <si>
    <t>Qureshi Traders</t>
  </si>
  <si>
    <t>D0087</t>
  </si>
  <si>
    <t>Qureshi Distributors</t>
  </si>
  <si>
    <t>Bona Pro Plus</t>
  </si>
  <si>
    <t>Active Enterprises</t>
  </si>
  <si>
    <t>D0092</t>
  </si>
  <si>
    <t>Rehan Enterprises</t>
  </si>
  <si>
    <t>D0093</t>
  </si>
  <si>
    <t>Mohib Enterprises</t>
  </si>
  <si>
    <t>Oma Enterprises</t>
  </si>
  <si>
    <t>Irfan Traders</t>
  </si>
  <si>
    <t>Shamim Traders</t>
  </si>
  <si>
    <t>D0098</t>
  </si>
  <si>
    <t>Jugnu Tech Private Limited - LMT</t>
  </si>
  <si>
    <t>Nafees Traders</t>
  </si>
  <si>
    <t>D0100</t>
  </si>
  <si>
    <t>Jugnu Private Limited - GT</t>
  </si>
  <si>
    <t>D0101</t>
  </si>
  <si>
    <t>Sla Traders</t>
  </si>
  <si>
    <t>Sa Distribution</t>
  </si>
  <si>
    <t>Uzair Enterprises</t>
  </si>
  <si>
    <t>Bukhari Traders</t>
  </si>
  <si>
    <t>D0107</t>
  </si>
  <si>
    <t>Irshad Traders</t>
  </si>
  <si>
    <t>Faheem Traders</t>
  </si>
  <si>
    <t>Sabzwari Traders</t>
  </si>
  <si>
    <t>D0113</t>
  </si>
  <si>
    <t>Maryum Enterprises</t>
  </si>
  <si>
    <t>Hamza Brothers</t>
  </si>
  <si>
    <t>Sy Traders</t>
  </si>
  <si>
    <t>Yameen Traders</t>
  </si>
  <si>
    <t>Insaaf Traders</t>
  </si>
  <si>
    <t>D0120</t>
  </si>
  <si>
    <t>H S Brothers</t>
  </si>
  <si>
    <t>D0121</t>
  </si>
  <si>
    <t>101 Marketing</t>
  </si>
  <si>
    <t>Bashir &amp; Co - Sole</t>
  </si>
  <si>
    <t>D0123</t>
  </si>
  <si>
    <t>Haroon &amp; Co</t>
  </si>
  <si>
    <t>D0125</t>
  </si>
  <si>
    <t>Hassan Traders - S.Razer</t>
  </si>
  <si>
    <t>D0126</t>
  </si>
  <si>
    <t>H Abu Bakar Traders</t>
  </si>
  <si>
    <t>D0127</t>
  </si>
  <si>
    <t>Suman Traders</t>
  </si>
  <si>
    <t>D0128</t>
  </si>
  <si>
    <t>Lahore Pharma</t>
  </si>
  <si>
    <t>D0130</t>
  </si>
  <si>
    <t>Mushtaq &amp; Sons</t>
  </si>
  <si>
    <t>D0133</t>
  </si>
  <si>
    <t>Umar Traders</t>
  </si>
  <si>
    <t>D0136</t>
  </si>
  <si>
    <t>Sky Marketing</t>
  </si>
  <si>
    <t>D0137</t>
  </si>
  <si>
    <t>B A Marketing - Sole</t>
  </si>
  <si>
    <t>D0138</t>
  </si>
  <si>
    <t>B A Marketing - SD</t>
  </si>
  <si>
    <t>Irshad Traders - SD</t>
  </si>
  <si>
    <t>D0142</t>
  </si>
  <si>
    <t>Idl Marketing</t>
  </si>
  <si>
    <t>D0143</t>
  </si>
  <si>
    <t>Abdullah Traders</t>
  </si>
  <si>
    <t>D0144</t>
  </si>
  <si>
    <t>Shahid Traders</t>
  </si>
  <si>
    <t>D0145</t>
  </si>
  <si>
    <t>Mustafa Traders</t>
  </si>
  <si>
    <t>D0146</t>
  </si>
  <si>
    <t>Salman Traders</t>
  </si>
  <si>
    <t>D0147</t>
  </si>
  <si>
    <t>D0149</t>
  </si>
  <si>
    <t>Ishaq &amp; Sons</t>
  </si>
  <si>
    <t>D0152</t>
  </si>
  <si>
    <t>Farhan Trader</t>
  </si>
  <si>
    <t>Sadiqabad</t>
  </si>
  <si>
    <t>D0153</t>
  </si>
  <si>
    <t>Ahmad Trader</t>
  </si>
  <si>
    <t>Jawad Trader</t>
  </si>
  <si>
    <t>Zia Ul Haq Traders</t>
  </si>
  <si>
    <t>Ahmad Traders Dha</t>
  </si>
  <si>
    <t>D0159</t>
  </si>
  <si>
    <t>Warsi Traders</t>
  </si>
  <si>
    <t>D0161</t>
  </si>
  <si>
    <t>Saif Ur Rehman Traders</t>
  </si>
  <si>
    <t>D0166</t>
  </si>
  <si>
    <t>Abbasi Traders</t>
  </si>
  <si>
    <t>D0168</t>
  </si>
  <si>
    <t>Waseeq Enterprises</t>
  </si>
  <si>
    <t>D0171</t>
  </si>
  <si>
    <t>Minahil Traders</t>
  </si>
  <si>
    <t>D0172</t>
  </si>
  <si>
    <t>Shery Enterprises</t>
  </si>
  <si>
    <t>D0174</t>
  </si>
  <si>
    <t>Yousaf Traders</t>
  </si>
  <si>
    <t>D0175</t>
  </si>
  <si>
    <t>Shikarpur</t>
  </si>
  <si>
    <t>IRSHAD GENERAL STORE</t>
  </si>
  <si>
    <t>D0182</t>
  </si>
  <si>
    <t>Ayaan Traders</t>
  </si>
  <si>
    <t>D0185</t>
  </si>
  <si>
    <t>D0186</t>
  </si>
  <si>
    <t>Ik Traders</t>
  </si>
  <si>
    <t>D0188</t>
  </si>
  <si>
    <t>Saddam Traders</t>
  </si>
  <si>
    <t>D0189</t>
  </si>
  <si>
    <t>Al Rehman Trading Company</t>
  </si>
  <si>
    <t>Al Tufeeq Traders</t>
  </si>
  <si>
    <t>Aim Marketing</t>
  </si>
  <si>
    <t>D0193</t>
  </si>
  <si>
    <t>Canvas Enterprises</t>
  </si>
  <si>
    <t>Rz Enterprises</t>
  </si>
  <si>
    <t>Rz Enterprises - SD</t>
  </si>
  <si>
    <t>Al Hamd Enterprises</t>
  </si>
  <si>
    <t>Iqra Enterprises</t>
  </si>
  <si>
    <t>Jamal Shah Traders</t>
  </si>
  <si>
    <t>Metro Supply Chain Solution</t>
  </si>
  <si>
    <t>Habib And Brothers</t>
  </si>
  <si>
    <t>D0207</t>
  </si>
  <si>
    <t>Hadi Traders</t>
  </si>
  <si>
    <t>D0208</t>
  </si>
  <si>
    <t>Momin Traders</t>
  </si>
  <si>
    <t>D0209</t>
  </si>
  <si>
    <t>Baig Enterprises</t>
  </si>
  <si>
    <t>D0210</t>
  </si>
  <si>
    <t>Udl Distribution - Abt</t>
  </si>
  <si>
    <t>LMT UDL</t>
  </si>
  <si>
    <t>UDL North</t>
  </si>
  <si>
    <t>Mustafa Nasir</t>
  </si>
  <si>
    <t>D0211</t>
  </si>
  <si>
    <t>Udl Distribution - Jhelum</t>
  </si>
  <si>
    <t>D0212</t>
  </si>
  <si>
    <t>Udl Distribution - ISD</t>
  </si>
  <si>
    <t>D0213</t>
  </si>
  <si>
    <t>Udl Distribution - Psw</t>
  </si>
  <si>
    <t>D0214</t>
  </si>
  <si>
    <t>Udl Distribution - Lhr</t>
  </si>
  <si>
    <t>UDL Central</t>
  </si>
  <si>
    <t>Khawaja &amp; Sons</t>
  </si>
  <si>
    <t>Muzammil Traders</t>
  </si>
  <si>
    <t>D0218</t>
  </si>
  <si>
    <t>Mardan Enterprises</t>
  </si>
  <si>
    <t>Naeem Traders</t>
  </si>
  <si>
    <t>Ayan Enterprises Abt</t>
  </si>
  <si>
    <t>Nizam &amp; Brothers</t>
  </si>
  <si>
    <t>LMT Quetta</t>
  </si>
  <si>
    <t>D0232</t>
  </si>
  <si>
    <t>Rk Trader - GT</t>
  </si>
  <si>
    <t>D0238</t>
  </si>
  <si>
    <t>D0242</t>
  </si>
  <si>
    <t>Anas Traders</t>
  </si>
  <si>
    <t>Bazaar Technologies - Pvt Ltd - Re</t>
  </si>
  <si>
    <t>E-Commerce</t>
  </si>
  <si>
    <t>MT North</t>
  </si>
  <si>
    <t>Delivery Hero Stores Pakistan - Private</t>
  </si>
  <si>
    <t>Maf Hypermarkets Pakistan Pvt - Prim</t>
  </si>
  <si>
    <t>MT Central</t>
  </si>
  <si>
    <t>Local E-Store - Private - ReDeal Card</t>
  </si>
  <si>
    <t>Jade-E-Services Pak - PvtLtd - Re</t>
  </si>
  <si>
    <t>Imtiaz Group - Smc-Private</t>
  </si>
  <si>
    <t>Metro Pakistan - Pvt Ltd - Re</t>
  </si>
  <si>
    <t>Habib And Brothers - SD</t>
  </si>
  <si>
    <t>D0260</t>
  </si>
  <si>
    <t>Fahad Medicine Distributon</t>
  </si>
  <si>
    <t>Geoenterprises</t>
  </si>
  <si>
    <t>D0262</t>
  </si>
  <si>
    <t>M Saeed Traders</t>
  </si>
  <si>
    <t>D0264</t>
  </si>
  <si>
    <t>Mir Wali Traders</t>
  </si>
  <si>
    <t>D0265</t>
  </si>
  <si>
    <t>Bakhtiyar Mughul Gifts</t>
  </si>
  <si>
    <t>D0266</t>
  </si>
  <si>
    <t>Meer Sons</t>
  </si>
  <si>
    <t>D0268</t>
  </si>
  <si>
    <t>Jawad Traders</t>
  </si>
  <si>
    <t>D0269</t>
  </si>
  <si>
    <t>Ihsan Traders</t>
  </si>
  <si>
    <t>D0271</t>
  </si>
  <si>
    <t>3 Star Traders</t>
  </si>
  <si>
    <t>D0272</t>
  </si>
  <si>
    <t>D0273</t>
  </si>
  <si>
    <t>Ishfaq Traders</t>
  </si>
  <si>
    <t>Qayoom Consumer Services</t>
  </si>
  <si>
    <t>D0275</t>
  </si>
  <si>
    <t>Sawabi Trdaers</t>
  </si>
  <si>
    <t>D0276</t>
  </si>
  <si>
    <t>Urooj Traders</t>
  </si>
  <si>
    <t>D0277</t>
  </si>
  <si>
    <t>Sami Traders</t>
  </si>
  <si>
    <t>D0278</t>
  </si>
  <si>
    <t>Shaheen Traders</t>
  </si>
  <si>
    <t>D0279</t>
  </si>
  <si>
    <t>D0286</t>
  </si>
  <si>
    <t>Sialco Traders</t>
  </si>
  <si>
    <t>RK Traders â€“ GT</t>
  </si>
  <si>
    <t>Prime Link Distribution</t>
  </si>
  <si>
    <t>Harmain Enterprises</t>
  </si>
  <si>
    <t>As Marketing - LMT</t>
  </si>
  <si>
    <t>Sun Enterrpises</t>
  </si>
  <si>
    <t>Salman Traders Dgk</t>
  </si>
  <si>
    <t>Fs Traders</t>
  </si>
  <si>
    <t>Gujrat</t>
  </si>
  <si>
    <t>Lalamusa</t>
  </si>
  <si>
    <t>Ibrahim Enterprises</t>
  </si>
  <si>
    <t>7B Trading Co</t>
  </si>
  <si>
    <t>Bin Asif Enterprises</t>
  </si>
  <si>
    <t>MJ ENTERPRISES - SD</t>
  </si>
  <si>
    <t>Fine Traders</t>
  </si>
  <si>
    <t>Bulleh Shah Trading Company</t>
  </si>
  <si>
    <t>S &amp; J and Company - Burewala</t>
  </si>
  <si>
    <t>Ali Traders - Ahmedpur</t>
  </si>
  <si>
    <t>Irfan Traders - Nofea</t>
  </si>
  <si>
    <t>Mardan Enterprises - Nofea</t>
  </si>
  <si>
    <t>Ahsan Traders</t>
  </si>
  <si>
    <t>Zain Yousaf Traders</t>
  </si>
  <si>
    <t>Lahore Out</t>
  </si>
  <si>
    <t>Okara</t>
  </si>
  <si>
    <t>Sialco Traders (Nofea)</t>
  </si>
  <si>
    <t>Mohsin Interprizer</t>
  </si>
  <si>
    <t>Haseeb Traders (Sukkur)</t>
  </si>
  <si>
    <t>Abdul Rafay Traders</t>
  </si>
  <si>
    <t>ARH ENTERPRISES</t>
  </si>
  <si>
    <t>D0355</t>
  </si>
  <si>
    <t>Al Haram Traders</t>
  </si>
  <si>
    <t>D0357</t>
  </si>
  <si>
    <t>Al Rahim Traders</t>
  </si>
  <si>
    <t>PAK MADINA</t>
  </si>
  <si>
    <t>D0362</t>
  </si>
  <si>
    <t>Muneeb Jan Traders</t>
  </si>
  <si>
    <t>D0363</t>
  </si>
  <si>
    <t>AL-SHEIKH TRADERS</t>
  </si>
  <si>
    <t>IR TRADERS</t>
  </si>
  <si>
    <t>Al Hassan Traders</t>
  </si>
  <si>
    <t>Saad Traders</t>
  </si>
  <si>
    <t>Saad Traders - SD</t>
  </si>
  <si>
    <t>ARH ENTERPRISES LHR</t>
  </si>
  <si>
    <t>AF ENTERPRISES (Nofea)</t>
  </si>
  <si>
    <t>Fatima Enterprises</t>
  </si>
  <si>
    <t>Waseem Brothers</t>
  </si>
  <si>
    <t>MJ ENTERPRISES</t>
  </si>
  <si>
    <t>Ahmad Traders - SD BWP</t>
  </si>
  <si>
    <t>Mohsin Traders</t>
  </si>
  <si>
    <t>ABDUR RAUF TRADERS</t>
  </si>
  <si>
    <t>Zeeshan Marketing Services</t>
  </si>
  <si>
    <t>GMS (Great Marketing Service)</t>
  </si>
  <si>
    <t>D0382</t>
  </si>
  <si>
    <t>Masha Allah Traders - SD</t>
  </si>
  <si>
    <t>Danish Traders</t>
  </si>
  <si>
    <t>D0385</t>
  </si>
  <si>
    <t xml:space="preserve">Shah Traders </t>
  </si>
  <si>
    <t>D0386</t>
  </si>
  <si>
    <t>D0387</t>
  </si>
  <si>
    <t>M M Traders</t>
  </si>
  <si>
    <t>D0388</t>
  </si>
  <si>
    <t>Bilal Traders - Chiniot</t>
  </si>
  <si>
    <t>D0389</t>
  </si>
  <si>
    <t>Mukhtar Traders - Lalian</t>
  </si>
  <si>
    <t>D0390</t>
  </si>
  <si>
    <t>Ahsan Traders - Khurrianwala</t>
  </si>
  <si>
    <t>D0391</t>
  </si>
  <si>
    <t>Abdullah Traders - Jhumra</t>
  </si>
  <si>
    <t>D0392</t>
  </si>
  <si>
    <t>Abdul Wahid Traders - Safdarabad</t>
  </si>
  <si>
    <t>D0393</t>
  </si>
  <si>
    <t>Liberty General Store - Safdarabad</t>
  </si>
  <si>
    <t>D0394</t>
  </si>
  <si>
    <t>Abdullah Traders - Sangla</t>
  </si>
  <si>
    <t>D0395</t>
  </si>
  <si>
    <t>Sohaib Traders - Sangla</t>
  </si>
  <si>
    <t>D0396</t>
  </si>
  <si>
    <t>Naqibi General Store - Manawala</t>
  </si>
  <si>
    <t>D0397</t>
  </si>
  <si>
    <t>Pak Sidra General Store - Manawala</t>
  </si>
  <si>
    <t>D0398</t>
  </si>
  <si>
    <t>Mehar Traders - Shahkot</t>
  </si>
  <si>
    <t>D0399</t>
  </si>
  <si>
    <t>Ihsan Traders - Shahkot</t>
  </si>
  <si>
    <t>D0400</t>
  </si>
  <si>
    <t>Arien General Store - Jalalpur Bhatian</t>
  </si>
  <si>
    <t>D0401</t>
  </si>
  <si>
    <t>Ahmad Raza Traders - Pindi Bhatian</t>
  </si>
  <si>
    <t>D0402</t>
  </si>
  <si>
    <t>H &amp; H Traders</t>
  </si>
  <si>
    <t>REHAN TRADERS</t>
  </si>
  <si>
    <t>D0404</t>
  </si>
  <si>
    <t>Babar Traders - SD</t>
  </si>
  <si>
    <t>AB TRADERS SD</t>
  </si>
  <si>
    <t>D0406</t>
  </si>
  <si>
    <t>Union Marketing</t>
  </si>
  <si>
    <t>Mir Traders</t>
  </si>
  <si>
    <t>Bilawal Traders</t>
  </si>
  <si>
    <t>D0409</t>
  </si>
  <si>
    <t xml:space="preserve">Ahsan Traders </t>
  </si>
  <si>
    <t>D0410</t>
  </si>
  <si>
    <t>AS TRADER</t>
  </si>
  <si>
    <t>D0411</t>
  </si>
  <si>
    <t>Jami Surgical &amp; Medical Distributor</t>
  </si>
  <si>
    <t>D0412</t>
  </si>
  <si>
    <t>Musa Traders</t>
  </si>
  <si>
    <t>D0413</t>
  </si>
  <si>
    <t>Mirza Hafeez Traders</t>
  </si>
  <si>
    <t>D0414</t>
  </si>
  <si>
    <t>Goga Traders</t>
  </si>
  <si>
    <t>D0415</t>
  </si>
  <si>
    <t>Younas Traders</t>
  </si>
  <si>
    <t>D0416</t>
  </si>
  <si>
    <t>D0417</t>
  </si>
  <si>
    <t>D0418</t>
  </si>
  <si>
    <t xml:space="preserve">Nomi Traders </t>
  </si>
  <si>
    <t>D0419</t>
  </si>
  <si>
    <t>Aslam Khan Traders</t>
  </si>
  <si>
    <t>D0420</t>
  </si>
  <si>
    <t>Maqbool Traders</t>
  </si>
  <si>
    <t>D0421</t>
  </si>
  <si>
    <t>D0422</t>
  </si>
  <si>
    <t>Perfect Marketing</t>
  </si>
  <si>
    <t>D0423</t>
  </si>
  <si>
    <t>SHAIKH TRADERS</t>
  </si>
  <si>
    <t>D0424</t>
  </si>
  <si>
    <t>D0425</t>
  </si>
  <si>
    <t>Welcome Trader</t>
  </si>
  <si>
    <t>D0426</t>
  </si>
  <si>
    <t>Pakistan Traders</t>
  </si>
  <si>
    <t>Distributor Status</t>
  </si>
  <si>
    <t>D0001OB11</t>
  </si>
  <si>
    <t>D0002OB19</t>
  </si>
  <si>
    <t>D0021OB8</t>
  </si>
  <si>
    <t>D0031OB23</t>
  </si>
  <si>
    <t>D0031OB25</t>
  </si>
  <si>
    <t>D0043OB21</t>
  </si>
  <si>
    <t>D0043OB23</t>
  </si>
  <si>
    <t>D0043OB24</t>
  </si>
  <si>
    <t>D0043OB25</t>
  </si>
  <si>
    <t>D0043OB26</t>
  </si>
  <si>
    <t>D0043OB27</t>
  </si>
  <si>
    <t>D0043OB28</t>
  </si>
  <si>
    <t>D0043OB29</t>
  </si>
  <si>
    <t>D0043OB30</t>
  </si>
  <si>
    <t>D0047OB12</t>
  </si>
  <si>
    <t>D0056OB9</t>
  </si>
  <si>
    <t>D0067OB12</t>
  </si>
  <si>
    <t>D0067OB13</t>
  </si>
  <si>
    <t>D0067OB14</t>
  </si>
  <si>
    <t>D0082OB16</t>
  </si>
  <si>
    <t>D0082OB17</t>
  </si>
  <si>
    <t>D0088OB25</t>
  </si>
  <si>
    <t>D0096OB14</t>
  </si>
  <si>
    <t>D0096OB15</t>
  </si>
  <si>
    <t>D0096OB16</t>
  </si>
  <si>
    <t>D0096OB17</t>
  </si>
  <si>
    <t>D0099OB3</t>
  </si>
  <si>
    <t>D0106OB3</t>
  </si>
  <si>
    <t>D0106OB4</t>
  </si>
  <si>
    <t>D0106OB5</t>
  </si>
  <si>
    <t>D0106OB7</t>
  </si>
  <si>
    <t>D0110OB7</t>
  </si>
  <si>
    <t>D0115OB37</t>
  </si>
  <si>
    <t>D0115OB39</t>
  </si>
  <si>
    <t>D0115OB41</t>
  </si>
  <si>
    <t>D0115OB43</t>
  </si>
  <si>
    <t>D0115OB45</t>
  </si>
  <si>
    <t>D0115OB47</t>
  </si>
  <si>
    <t>D0118OB4</t>
  </si>
  <si>
    <t>D0119OB17</t>
  </si>
  <si>
    <t>D0124OB10</t>
  </si>
  <si>
    <t>D0124OB12</t>
  </si>
  <si>
    <t>D0124OB14</t>
  </si>
  <si>
    <t>D0129OB8</t>
  </si>
  <si>
    <t>D0134OB7</t>
  </si>
  <si>
    <t>D0170OB4</t>
  </si>
  <si>
    <t>D0178OB4</t>
  </si>
  <si>
    <t>D0190OB18</t>
  </si>
  <si>
    <t>D0190OB20</t>
  </si>
  <si>
    <t>D0190OB21</t>
  </si>
  <si>
    <t>D0192OB11</t>
  </si>
  <si>
    <t>D0192OB13</t>
  </si>
  <si>
    <t>D0192OB15</t>
  </si>
  <si>
    <t>D0192OB17</t>
  </si>
  <si>
    <t>D0192OB19</t>
  </si>
  <si>
    <t>D0192OB21</t>
  </si>
  <si>
    <t>D0192OB23</t>
  </si>
  <si>
    <t>D0192OB25</t>
  </si>
  <si>
    <t>D0192OB27</t>
  </si>
  <si>
    <t>D0192OB29</t>
  </si>
  <si>
    <t>D0192OB31</t>
  </si>
  <si>
    <t>D0200OB8</t>
  </si>
  <si>
    <t>D0200OB9</t>
  </si>
  <si>
    <t>D0220OB2</t>
  </si>
  <si>
    <t>D0220OB3</t>
  </si>
  <si>
    <t>D0222OB10</t>
  </si>
  <si>
    <t>D0222OB11</t>
  </si>
  <si>
    <t>D0222OB9</t>
  </si>
  <si>
    <t>D0231OB2</t>
  </si>
  <si>
    <t>D0237OB2</t>
  </si>
  <si>
    <t>D0237OB3</t>
  </si>
  <si>
    <t>D0248OB2</t>
  </si>
  <si>
    <t>D0251OB2</t>
  </si>
  <si>
    <t>D0285OB4</t>
  </si>
  <si>
    <t>D0285OB5</t>
  </si>
  <si>
    <t>D0287OB10</t>
  </si>
  <si>
    <t>D0287OB11</t>
  </si>
  <si>
    <t>D0287OB8</t>
  </si>
  <si>
    <t>D0288OB10</t>
  </si>
  <si>
    <t>D0288OB11</t>
  </si>
  <si>
    <t>D0288OB12</t>
  </si>
  <si>
    <t>D0288OB7</t>
  </si>
  <si>
    <t>D0288OB8</t>
  </si>
  <si>
    <t>D0288OB9</t>
  </si>
  <si>
    <t>D0289OB12</t>
  </si>
  <si>
    <t>D0294OB4</t>
  </si>
  <si>
    <t>D0296OB6</t>
  </si>
  <si>
    <t>D0300OB4</t>
  </si>
  <si>
    <t>D0306OB2</t>
  </si>
  <si>
    <t>D0306OB3</t>
  </si>
  <si>
    <t>D0307OB4</t>
  </si>
  <si>
    <t>D0308OB2</t>
  </si>
  <si>
    <t>D0308OB3</t>
  </si>
  <si>
    <t>D0308OB5</t>
  </si>
  <si>
    <t>D0308OB7</t>
  </si>
  <si>
    <t>D0308OB8</t>
  </si>
  <si>
    <t>D0308OB9</t>
  </si>
  <si>
    <t>D0309OB2</t>
  </si>
  <si>
    <t>D0309OB4</t>
  </si>
  <si>
    <t>D0311OB10</t>
  </si>
  <si>
    <t>D0311OB11</t>
  </si>
  <si>
    <t>D0314OB7</t>
  </si>
  <si>
    <t>D0315OB1</t>
  </si>
  <si>
    <t>D0316OB4</t>
  </si>
  <si>
    <t>D0317OB4</t>
  </si>
  <si>
    <t>D0317OB7</t>
  </si>
  <si>
    <t>D0317OB8</t>
  </si>
  <si>
    <t>D0317OB9</t>
  </si>
  <si>
    <t>D0318OB38</t>
  </si>
  <si>
    <t>D0318OB40</t>
  </si>
  <si>
    <t>D0321OB4</t>
  </si>
  <si>
    <t>D0322OB1</t>
  </si>
  <si>
    <t>D0322OB2</t>
  </si>
  <si>
    <t>D0322OB4</t>
  </si>
  <si>
    <t>D0322OB6</t>
  </si>
  <si>
    <t>D0324OB1</t>
  </si>
  <si>
    <t>D0324OB2</t>
  </si>
  <si>
    <t>D0324OB3</t>
  </si>
  <si>
    <t>D0325OB1</t>
  </si>
  <si>
    <t>D0326OB1</t>
  </si>
  <si>
    <t>D0327OB1</t>
  </si>
  <si>
    <t>D0327OB2</t>
  </si>
  <si>
    <t>D0336OB2</t>
  </si>
  <si>
    <t>D0339OB1</t>
  </si>
  <si>
    <t>D0339OB4</t>
  </si>
  <si>
    <t>D0339OB6</t>
  </si>
  <si>
    <t>D0339OB8</t>
  </si>
  <si>
    <t>D0340OB1</t>
  </si>
  <si>
    <t>D0340OB11</t>
  </si>
  <si>
    <t>D0340OB2</t>
  </si>
  <si>
    <t>D0340OB3</t>
  </si>
  <si>
    <t>D0340OB5</t>
  </si>
  <si>
    <t>D0340OB7</t>
  </si>
  <si>
    <t>D0340OB9</t>
  </si>
  <si>
    <t>D0341OB1</t>
  </si>
  <si>
    <t>D0341OB2</t>
  </si>
  <si>
    <t>D0341OB3</t>
  </si>
  <si>
    <t>D0341OB4</t>
  </si>
  <si>
    <t>D0341OB5</t>
  </si>
  <si>
    <t>D0341OB6</t>
  </si>
  <si>
    <t>D0341OB7</t>
  </si>
  <si>
    <t>D0341OB8</t>
  </si>
  <si>
    <t>D0342OB1</t>
  </si>
  <si>
    <t>D0343OB1</t>
  </si>
  <si>
    <t>D0343OB2</t>
  </si>
  <si>
    <t>D0345OB1</t>
  </si>
  <si>
    <t>D0345OB2</t>
  </si>
  <si>
    <t>D0345OB3</t>
  </si>
  <si>
    <t>D0345OB4</t>
  </si>
  <si>
    <t>D0345OB5</t>
  </si>
  <si>
    <t>D0346OB1</t>
  </si>
  <si>
    <t>D0346OB2</t>
  </si>
  <si>
    <t>D0347OB1</t>
  </si>
  <si>
    <t>D0347OB2</t>
  </si>
  <si>
    <t>D0348OB1</t>
  </si>
  <si>
    <t>D0349OB1</t>
  </si>
  <si>
    <t>D0351OB12</t>
  </si>
  <si>
    <t>D0351OB14</t>
  </si>
  <si>
    <t>D0351OB15</t>
  </si>
  <si>
    <t>D0351OB16</t>
  </si>
  <si>
    <t>D0351OB17</t>
  </si>
  <si>
    <t>D0351OB18</t>
  </si>
  <si>
    <t>D0351OB19</t>
  </si>
  <si>
    <t>D0351OB2</t>
  </si>
  <si>
    <t>D0351OB20</t>
  </si>
  <si>
    <t>D0351OB21</t>
  </si>
  <si>
    <t>D0351OB22</t>
  </si>
  <si>
    <t>D0351OB4</t>
  </si>
  <si>
    <t>D0351OB6</t>
  </si>
  <si>
    <t>D0351OB8</t>
  </si>
  <si>
    <t>D0353OB1</t>
  </si>
  <si>
    <t>D0353OB2</t>
  </si>
  <si>
    <t>D0353OB5</t>
  </si>
  <si>
    <t>D0353OB6</t>
  </si>
  <si>
    <t>D0353OB7</t>
  </si>
  <si>
    <t>D0354OB1</t>
  </si>
  <si>
    <t>D0354OB2</t>
  </si>
  <si>
    <t>D0354OB3</t>
  </si>
  <si>
    <t>D0355OB1</t>
  </si>
  <si>
    <t>D0355OB10</t>
  </si>
  <si>
    <t>D0355OB12</t>
  </si>
  <si>
    <t>D0355OB14</t>
  </si>
  <si>
    <t>D0355OB16</t>
  </si>
  <si>
    <t>D0355OB18</t>
  </si>
  <si>
    <t>D0355OB2</t>
  </si>
  <si>
    <t>D0355OB20</t>
  </si>
  <si>
    <t>D0355OB22</t>
  </si>
  <si>
    <t>D0355OB24</t>
  </si>
  <si>
    <t>D0355OB26</t>
  </si>
  <si>
    <t>D0355OB28</t>
  </si>
  <si>
    <t>D0355OB30</t>
  </si>
  <si>
    <t>D0355OB32</t>
  </si>
  <si>
    <t>D0355OB4</t>
  </si>
  <si>
    <t>D0355OB6</t>
  </si>
  <si>
    <t>D0355OB8</t>
  </si>
  <si>
    <t>D0356OB1</t>
  </si>
  <si>
    <t>D0356OB2</t>
  </si>
  <si>
    <t>D0358OB2</t>
  </si>
  <si>
    <t>D0358OB3</t>
  </si>
  <si>
    <t>D0358OB4</t>
  </si>
  <si>
    <t>D0359OB3</t>
  </si>
  <si>
    <t>D0362OB1</t>
  </si>
  <si>
    <t>D0362OB2</t>
  </si>
  <si>
    <t>D0363OB1</t>
  </si>
  <si>
    <t>D0363OB2</t>
  </si>
  <si>
    <t>D0365OB1</t>
  </si>
  <si>
    <t>D0366OB1</t>
  </si>
  <si>
    <t>D0366OB3</t>
  </si>
  <si>
    <t>D0368OB1</t>
  </si>
  <si>
    <t>D0368OB2</t>
  </si>
  <si>
    <t>D0368OB3</t>
  </si>
  <si>
    <t>D0368OB4</t>
  </si>
  <si>
    <t>D0368OB5</t>
  </si>
  <si>
    <t>D0369OB1</t>
  </si>
  <si>
    <t>D0369OB2</t>
  </si>
  <si>
    <t>D0369OB3</t>
  </si>
  <si>
    <t>D0369OB4</t>
  </si>
  <si>
    <t>D0369OB5</t>
  </si>
  <si>
    <t>D0369OB6</t>
  </si>
  <si>
    <t>D0369OB7</t>
  </si>
  <si>
    <t>D0370OB6</t>
  </si>
  <si>
    <t>D0372OB1</t>
  </si>
  <si>
    <t>D0373OB1</t>
  </si>
  <si>
    <t>D0373OB2</t>
  </si>
  <si>
    <t>D0374OB1</t>
  </si>
  <si>
    <t>D0374OB2</t>
  </si>
  <si>
    <t>D0374OB4</t>
  </si>
  <si>
    <t>D0374OB6</t>
  </si>
  <si>
    <t>D0375OB1</t>
  </si>
  <si>
    <t>D0376OB1</t>
  </si>
  <si>
    <t>D0376OB2</t>
  </si>
  <si>
    <t>D0376OB3</t>
  </si>
  <si>
    <t>D0376OB5</t>
  </si>
  <si>
    <t>D0377OB1</t>
  </si>
  <si>
    <t>D0379OB1</t>
  </si>
  <si>
    <t>D0379OB3</t>
  </si>
  <si>
    <t>D0380OB1</t>
  </si>
  <si>
    <t>D0380OB3</t>
  </si>
  <si>
    <t>D0380OB5</t>
  </si>
  <si>
    <t>D0381OB1</t>
  </si>
  <si>
    <t>D0381OB10</t>
  </si>
  <si>
    <t>D0381OB12</t>
  </si>
  <si>
    <t>D0381OB14</t>
  </si>
  <si>
    <t>D0381OB2</t>
  </si>
  <si>
    <t>D0381OB4</t>
  </si>
  <si>
    <t>D0381OB6</t>
  </si>
  <si>
    <t>D0381OB8</t>
  </si>
  <si>
    <t>D0382OB1</t>
  </si>
  <si>
    <t>D0382OB2</t>
  </si>
  <si>
    <t>D0382OB3</t>
  </si>
  <si>
    <t>D0382OB4</t>
  </si>
  <si>
    <t>D0382OB5</t>
  </si>
  <si>
    <t>D0382OB6</t>
  </si>
  <si>
    <t>D0382OB7</t>
  </si>
  <si>
    <t>D0383OB1</t>
  </si>
  <si>
    <t>D0383OB3</t>
  </si>
  <si>
    <t>D0385OB1</t>
  </si>
  <si>
    <t>D0386OB1</t>
  </si>
  <si>
    <t>D0386OB2</t>
  </si>
  <si>
    <t>D0386OB3</t>
  </si>
  <si>
    <t>D0386OB5</t>
  </si>
  <si>
    <t>D0386OB6</t>
  </si>
  <si>
    <t>D0387OB1</t>
  </si>
  <si>
    <t>D0388OB1</t>
  </si>
  <si>
    <t>D0389OB1</t>
  </si>
  <si>
    <t>D0390OB1</t>
  </si>
  <si>
    <t>D0391OB1</t>
  </si>
  <si>
    <t>D0392OB1</t>
  </si>
  <si>
    <t>D0393OB1</t>
  </si>
  <si>
    <t>D0394OB1</t>
  </si>
  <si>
    <t>D0395OB1</t>
  </si>
  <si>
    <t>D0396OB1</t>
  </si>
  <si>
    <t>D0397OB1</t>
  </si>
  <si>
    <t>D0398OB1</t>
  </si>
  <si>
    <t>D0399OB1</t>
  </si>
  <si>
    <t>D0400OB1</t>
  </si>
  <si>
    <t>D0401OB1</t>
  </si>
  <si>
    <t>D0402OB1</t>
  </si>
  <si>
    <t>D0402OB2</t>
  </si>
  <si>
    <t>D0403OB2</t>
  </si>
  <si>
    <t>D0403OB3</t>
  </si>
  <si>
    <t>D0406OB1</t>
  </si>
  <si>
    <t>D0406OB2</t>
  </si>
  <si>
    <t>D0406OB3</t>
  </si>
  <si>
    <t>D0406OB4</t>
  </si>
  <si>
    <t>D0408OB4</t>
  </si>
  <si>
    <t>D0409OB1</t>
  </si>
  <si>
    <t>D0410OB1</t>
  </si>
  <si>
    <t>D0410OB2</t>
  </si>
  <si>
    <t>D0415OB1</t>
  </si>
  <si>
    <t>D0415OB3</t>
  </si>
  <si>
    <t>D0416OB1</t>
  </si>
  <si>
    <t>D0417OB1</t>
  </si>
  <si>
    <t>D0417OB2</t>
  </si>
  <si>
    <t>D0418OB1</t>
  </si>
  <si>
    <t>D0418OB2</t>
  </si>
  <si>
    <t>D0419OB1</t>
  </si>
  <si>
    <t>D0420OB1</t>
  </si>
  <si>
    <t>D0421OB1</t>
  </si>
  <si>
    <t>D0422OB1</t>
  </si>
  <si>
    <t>D0422OB2</t>
  </si>
  <si>
    <t>D0422OB3</t>
  </si>
  <si>
    <t>D0422OB4</t>
  </si>
  <si>
    <t>D0422OB5</t>
  </si>
  <si>
    <t>D0422OB6</t>
  </si>
  <si>
    <t>D0422OB7</t>
  </si>
  <si>
    <t>D0422OB8</t>
  </si>
  <si>
    <t>D0423OB1</t>
  </si>
  <si>
    <t>D0424OB10</t>
  </si>
  <si>
    <t>D0424OB12</t>
  </si>
  <si>
    <t>D0424OB13</t>
  </si>
  <si>
    <t>D0424OB14</t>
  </si>
  <si>
    <t>D0424OB2</t>
  </si>
  <si>
    <t>D0424OB4</t>
  </si>
  <si>
    <t>D0424OB6</t>
  </si>
  <si>
    <t>D0424OB8</t>
  </si>
  <si>
    <t xml:space="preserve">Mohsin Enterprises </t>
  </si>
  <si>
    <t xml:space="preserve">Waleed Brothers </t>
  </si>
  <si>
    <t>D0428</t>
  </si>
  <si>
    <t>D0429</t>
  </si>
  <si>
    <t xml:space="preserve">Faisal Diaper House </t>
  </si>
  <si>
    <t xml:space="preserve">Shaheer Enterprises </t>
  </si>
  <si>
    <t>D0434</t>
  </si>
  <si>
    <t>D0433</t>
  </si>
  <si>
    <t>D0431</t>
  </si>
  <si>
    <t>Niaz China Traders</t>
  </si>
  <si>
    <t>D0427</t>
  </si>
  <si>
    <t>Alpha Traders</t>
  </si>
  <si>
    <t xml:space="preserve">Noor TRADERS </t>
  </si>
  <si>
    <t>D0430</t>
  </si>
  <si>
    <t>D0437</t>
  </si>
  <si>
    <t>ALTAF TRADERS</t>
  </si>
  <si>
    <t>D0438</t>
  </si>
  <si>
    <t xml:space="preserve">MEHRAN TRADERS </t>
  </si>
  <si>
    <t xml:space="preserve">ZS Traders </t>
  </si>
  <si>
    <t>D0447</t>
  </si>
  <si>
    <t>D0435</t>
  </si>
  <si>
    <t xml:space="preserve">Aiman Traders </t>
  </si>
  <si>
    <t>D0453</t>
  </si>
  <si>
    <t>DO437</t>
  </si>
  <si>
    <t>DO405</t>
  </si>
  <si>
    <t>DIAPER</t>
  </si>
  <si>
    <t>MOMSE</t>
  </si>
  <si>
    <t>MIMI PAPA</t>
  </si>
  <si>
    <t>ADULT DIAPER</t>
  </si>
  <si>
    <t>TRULY</t>
  </si>
  <si>
    <t>SAFA CARE</t>
  </si>
  <si>
    <t>SOFPED</t>
  </si>
  <si>
    <t>WIPES</t>
  </si>
  <si>
    <t>NAZUK</t>
  </si>
  <si>
    <t>PERSONAL CARE</t>
  </si>
  <si>
    <t>ORAL CARE</t>
  </si>
  <si>
    <t xml:space="preserve">Al-Mukhtar Traders </t>
  </si>
  <si>
    <t>D0456</t>
  </si>
  <si>
    <t xml:space="preserve">IBRAHIM TRADERS </t>
  </si>
  <si>
    <t>D0446</t>
  </si>
  <si>
    <t>Mohsin Mumtaz</t>
  </si>
  <si>
    <t/>
  </si>
  <si>
    <t xml:space="preserve">Mir Traders (Reg) </t>
  </si>
  <si>
    <t>D0436</t>
  </si>
  <si>
    <t>D0460</t>
  </si>
  <si>
    <t xml:space="preserve">Muneeb Jan </t>
  </si>
  <si>
    <t>D0444</t>
  </si>
  <si>
    <t>UMT</t>
  </si>
  <si>
    <t>D0445</t>
  </si>
  <si>
    <t>WELOME TRADER</t>
  </si>
  <si>
    <t>DO425</t>
  </si>
  <si>
    <t>DO423</t>
  </si>
  <si>
    <t>BONA SUPER</t>
  </si>
  <si>
    <t>BONA PLUS</t>
  </si>
  <si>
    <t>G-ONE</t>
  </si>
  <si>
    <t>DOODOO</t>
  </si>
  <si>
    <t>PANTS</t>
  </si>
  <si>
    <t>POKO</t>
  </si>
  <si>
    <t xml:space="preserve">RANA DAIPER HOUSE </t>
  </si>
  <si>
    <t>D0487</t>
  </si>
  <si>
    <t>SIDDIQUE &amp; SONS</t>
  </si>
  <si>
    <t xml:space="preserve">USMAN MALIK TRADERS </t>
  </si>
  <si>
    <t xml:space="preserve">FR TRADING </t>
  </si>
  <si>
    <t xml:space="preserve">HAMMAD TRADERS </t>
  </si>
  <si>
    <t>D0478</t>
  </si>
  <si>
    <t>D0475</t>
  </si>
  <si>
    <t xml:space="preserve">SAMEET TRADERS </t>
  </si>
  <si>
    <t xml:space="preserve">MUZAMMIL MUKHTAR TRADERS </t>
  </si>
  <si>
    <t xml:space="preserve">MALIK ARSALAN TRADERS </t>
  </si>
  <si>
    <t xml:space="preserve">ZAID TRADERS </t>
  </si>
  <si>
    <t xml:space="preserve">AK TRADERS </t>
  </si>
  <si>
    <t>D0459</t>
  </si>
  <si>
    <t>MUNEEB JAN TRADERS</t>
  </si>
  <si>
    <t>D0463</t>
  </si>
  <si>
    <t>DO422</t>
  </si>
  <si>
    <t>NANA SMARTY</t>
  </si>
  <si>
    <t xml:space="preserve">Nawaz Traders - Local GT </t>
  </si>
  <si>
    <t>D0462</t>
  </si>
  <si>
    <t xml:space="preserve">Hadi Traders </t>
  </si>
  <si>
    <t xml:space="preserve">WH Traders </t>
  </si>
  <si>
    <t xml:space="preserve">Awan Traders </t>
  </si>
  <si>
    <t xml:space="preserve">Zee Traders </t>
  </si>
  <si>
    <t>D0470</t>
  </si>
  <si>
    <t>Saleem Traders</t>
  </si>
  <si>
    <t>D0455</t>
  </si>
  <si>
    <t>D0440</t>
  </si>
  <si>
    <t>D0439</t>
  </si>
  <si>
    <t>D0448</t>
  </si>
  <si>
    <t>DANNY</t>
  </si>
  <si>
    <t>SKU00762</t>
  </si>
  <si>
    <t>D0461</t>
  </si>
  <si>
    <t>Kartar trader</t>
  </si>
  <si>
    <t>D0484</t>
  </si>
  <si>
    <t>Farooq Enterprises FSD Local</t>
  </si>
  <si>
    <t>SKU00821</t>
  </si>
  <si>
    <t>BABY DIAPERS</t>
  </si>
  <si>
    <t>ADULT PANTS</t>
  </si>
  <si>
    <t>SKU00764</t>
  </si>
  <si>
    <t>SKU00763</t>
  </si>
  <si>
    <t>NOFEA EAZY</t>
  </si>
  <si>
    <t>BONA Magic</t>
  </si>
  <si>
    <t>SKU00799</t>
  </si>
  <si>
    <t>SKU00803</t>
  </si>
  <si>
    <t>SKU00802</t>
  </si>
  <si>
    <t>D0467</t>
  </si>
  <si>
    <t>D0468</t>
  </si>
  <si>
    <t>D0465</t>
  </si>
  <si>
    <t>D0464</t>
  </si>
  <si>
    <t>D0466</t>
  </si>
  <si>
    <t>D0469</t>
  </si>
  <si>
    <t>NOFEA S&amp;C</t>
  </si>
  <si>
    <t>SKU00739</t>
  </si>
  <si>
    <t xml:space="preserve">H.A Sons </t>
  </si>
  <si>
    <t>KATARIAN Retail</t>
  </si>
  <si>
    <t>D0441</t>
  </si>
  <si>
    <t>Pack Size</t>
  </si>
  <si>
    <t>Units</t>
  </si>
  <si>
    <t>Row Labels</t>
  </si>
  <si>
    <t>Sum of UnitsInCarton</t>
  </si>
  <si>
    <t>SKU00731</t>
  </si>
  <si>
    <t>SKU00732</t>
  </si>
  <si>
    <t>SKU00733</t>
  </si>
  <si>
    <t>SKU00734</t>
  </si>
  <si>
    <t>SKU00735</t>
  </si>
  <si>
    <t>SKU00736</t>
  </si>
  <si>
    <t>SKU00737</t>
  </si>
  <si>
    <t>SKU00738</t>
  </si>
  <si>
    <t>SKU00740</t>
  </si>
  <si>
    <t>SKU00741</t>
  </si>
  <si>
    <t>SKU00742</t>
  </si>
  <si>
    <t>SKU00743</t>
  </si>
  <si>
    <t>SKU00744</t>
  </si>
  <si>
    <t>SKU00745</t>
  </si>
  <si>
    <t>SKU00746</t>
  </si>
  <si>
    <t>SKU00747</t>
  </si>
  <si>
    <t>SKU00748</t>
  </si>
  <si>
    <t>SKU00749</t>
  </si>
  <si>
    <t>SKU00750</t>
  </si>
  <si>
    <t>SKU00751</t>
  </si>
  <si>
    <t>SKU00752</t>
  </si>
  <si>
    <t>SKU00753</t>
  </si>
  <si>
    <t>SKU00754</t>
  </si>
  <si>
    <t>SKU00755</t>
  </si>
  <si>
    <t>SKU00756</t>
  </si>
  <si>
    <t>SKU00757</t>
  </si>
  <si>
    <t>SKU00758</t>
  </si>
  <si>
    <t>SKU00759</t>
  </si>
  <si>
    <t>SKU00760</t>
  </si>
  <si>
    <t>SKU00761</t>
  </si>
  <si>
    <t>SKU00765</t>
  </si>
  <si>
    <t>SKU00766</t>
  </si>
  <si>
    <t>SKU00767</t>
  </si>
  <si>
    <t>SKU00768</t>
  </si>
  <si>
    <t>SKU00769</t>
  </si>
  <si>
    <t>SKU00770</t>
  </si>
  <si>
    <t>SKU00771</t>
  </si>
  <si>
    <t>SKU00772</t>
  </si>
  <si>
    <t>SKU00773</t>
  </si>
  <si>
    <t>SKU00774</t>
  </si>
  <si>
    <t>SKU00775</t>
  </si>
  <si>
    <t>SKU00776</t>
  </si>
  <si>
    <t>SKU00777</t>
  </si>
  <si>
    <t>SKU00778</t>
  </si>
  <si>
    <t>SKU00779</t>
  </si>
  <si>
    <t>SKU00780</t>
  </si>
  <si>
    <t>SKU00781</t>
  </si>
  <si>
    <t>SKU00782</t>
  </si>
  <si>
    <t>SKU00783</t>
  </si>
  <si>
    <t>SKU00784</t>
  </si>
  <si>
    <t>SKU00785</t>
  </si>
  <si>
    <t>SKU00786</t>
  </si>
  <si>
    <t>SKU00787</t>
  </si>
  <si>
    <t>SKU00788</t>
  </si>
  <si>
    <t>SKU00789</t>
  </si>
  <si>
    <t>SKU00790</t>
  </si>
  <si>
    <t>SKU00791</t>
  </si>
  <si>
    <t>SKU00792</t>
  </si>
  <si>
    <t>SKU00793</t>
  </si>
  <si>
    <t>SKU00794</t>
  </si>
  <si>
    <t>SKU00795</t>
  </si>
  <si>
    <t>SKU00796</t>
  </si>
  <si>
    <t>SKU00797</t>
  </si>
  <si>
    <t>SKU00798</t>
  </si>
  <si>
    <t>SKU00800</t>
  </si>
  <si>
    <t>SKU00801</t>
  </si>
  <si>
    <t>SKU00804</t>
  </si>
  <si>
    <t>SKU00805</t>
  </si>
  <si>
    <t>SKU00806</t>
  </si>
  <si>
    <t>SKU00807</t>
  </si>
  <si>
    <t>SKU00808</t>
  </si>
  <si>
    <t>SKU00809</t>
  </si>
  <si>
    <t>SKU00810</t>
  </si>
  <si>
    <t>SKU00811</t>
  </si>
  <si>
    <t>SKU00812</t>
  </si>
  <si>
    <t>SKU00813</t>
  </si>
  <si>
    <t>SKU00814</t>
  </si>
  <si>
    <t>SKU00815</t>
  </si>
  <si>
    <t>SKU00816</t>
  </si>
  <si>
    <t>SKU00817</t>
  </si>
  <si>
    <t>SKU00818</t>
  </si>
  <si>
    <t>SKU00819</t>
  </si>
  <si>
    <t>SKU00820</t>
  </si>
  <si>
    <t>SKU00822</t>
  </si>
  <si>
    <t>SKU00823</t>
  </si>
  <si>
    <t xml:space="preserve">Golden Traders  </t>
  </si>
  <si>
    <t xml:space="preserve">Ajwa Traders </t>
  </si>
  <si>
    <t>D0494</t>
  </si>
  <si>
    <t>D0493</t>
  </si>
  <si>
    <t>D0492</t>
  </si>
  <si>
    <t>Danyal Traders</t>
  </si>
  <si>
    <t xml:space="preserve">Amna Akmal Traders </t>
  </si>
  <si>
    <t>D0499</t>
  </si>
  <si>
    <t>D0477</t>
  </si>
  <si>
    <t>D0476</t>
  </si>
  <si>
    <t>D0488</t>
  </si>
  <si>
    <t>MADNI TRADERS</t>
  </si>
  <si>
    <t>D0500</t>
  </si>
  <si>
    <t xml:space="preserve">Two Star Trader </t>
  </si>
  <si>
    <t>D0432</t>
  </si>
  <si>
    <t>D0481</t>
  </si>
  <si>
    <t>MEHDI TRADER</t>
  </si>
  <si>
    <t>Shahid pervaiz</t>
  </si>
  <si>
    <t>LMT</t>
  </si>
  <si>
    <t>3400940</t>
  </si>
  <si>
    <t>DADU</t>
  </si>
  <si>
    <t>COMTEX</t>
  </si>
  <si>
    <t>COMTEXADULT DIAPER</t>
  </si>
  <si>
    <t>DIDI</t>
  </si>
  <si>
    <t>Baby-JI</t>
  </si>
  <si>
    <t>Vacant</t>
  </si>
  <si>
    <t>D0491</t>
  </si>
  <si>
    <t>Hadi Trader</t>
  </si>
  <si>
    <t>D0483</t>
  </si>
  <si>
    <t>Al Jannat Traders</t>
  </si>
  <si>
    <t>D0497</t>
  </si>
  <si>
    <t>Ashraf traders</t>
  </si>
  <si>
    <t>Value</t>
  </si>
  <si>
    <t>value</t>
  </si>
  <si>
    <t>Zahid Iqbal Khan</t>
  </si>
  <si>
    <t>Sap Code</t>
  </si>
  <si>
    <t>DistributionCode</t>
  </si>
  <si>
    <t>DSL</t>
  </si>
  <si>
    <t>D0454</t>
  </si>
  <si>
    <t>Ana International</t>
  </si>
  <si>
    <t>D01999</t>
  </si>
  <si>
    <t>D0443</t>
  </si>
  <si>
    <t>D0489</t>
  </si>
  <si>
    <t>D0442</t>
  </si>
  <si>
    <t>D0449</t>
  </si>
  <si>
    <t>D0490</t>
  </si>
  <si>
    <t>D0450</t>
  </si>
  <si>
    <t>D0452</t>
  </si>
  <si>
    <t>D0457</t>
  </si>
  <si>
    <t>D0458</t>
  </si>
  <si>
    <t>D0472</t>
  </si>
  <si>
    <t>D0471</t>
  </si>
  <si>
    <t>D0474</t>
  </si>
  <si>
    <t>D0473</t>
  </si>
  <si>
    <t>D0480</t>
  </si>
  <si>
    <t>D0482</t>
  </si>
  <si>
    <t>D0485</t>
  </si>
  <si>
    <t>D0496</t>
  </si>
  <si>
    <t>D0495</t>
  </si>
  <si>
    <t>D0498</t>
  </si>
  <si>
    <t>D0502</t>
  </si>
  <si>
    <t>D0451</t>
  </si>
  <si>
    <t>D0479</t>
  </si>
  <si>
    <t>D0486</t>
  </si>
  <si>
    <t>D0501</t>
  </si>
  <si>
    <t>Daraz Traders</t>
  </si>
  <si>
    <t>Ali Maad traders</t>
  </si>
  <si>
    <t>Junaid</t>
  </si>
  <si>
    <t>Mohiuddin</t>
  </si>
  <si>
    <t>Sum of Cases</t>
  </si>
  <si>
    <t>Khalid Trader</t>
  </si>
  <si>
    <t>Hassan Trad</t>
  </si>
  <si>
    <t>Faizan Faiz</t>
  </si>
  <si>
    <t>D0504</t>
  </si>
  <si>
    <t xml:space="preserve">SJ Enterprises </t>
  </si>
  <si>
    <t>Toiletries</t>
  </si>
  <si>
    <t>Bona papa</t>
  </si>
  <si>
    <t>D0512</t>
  </si>
  <si>
    <t>Al-Khair Trader</t>
  </si>
  <si>
    <t xml:space="preserve">Sarhad Traders </t>
  </si>
  <si>
    <t>D0507</t>
  </si>
  <si>
    <t>Shah g trader</t>
  </si>
  <si>
    <t>D0503</t>
  </si>
  <si>
    <t>Nadeem Traders</t>
  </si>
  <si>
    <t xml:space="preserve">Ibrahim Enterprises – LMT Local </t>
  </si>
  <si>
    <t>D0505</t>
  </si>
  <si>
    <t>D0510</t>
  </si>
  <si>
    <t>Friend trader</t>
  </si>
  <si>
    <t xml:space="preserve">Yasir Traders </t>
  </si>
  <si>
    <t>Umer hayat</t>
  </si>
  <si>
    <t xml:space="preserve">Azam &amp; Brothers </t>
  </si>
  <si>
    <t>Vacant Nana Smarty</t>
  </si>
  <si>
    <t xml:space="preserve">Kashif Trader </t>
  </si>
  <si>
    <t xml:space="preserve">Shakir Trader </t>
  </si>
  <si>
    <t xml:space="preserve">New Orakzai Trader </t>
  </si>
  <si>
    <t>D0519</t>
  </si>
  <si>
    <t xml:space="preserve">Saad Traders Momse </t>
  </si>
  <si>
    <t xml:space="preserve">Hanzala Traders  </t>
  </si>
  <si>
    <t>D0523</t>
  </si>
  <si>
    <t>D0515</t>
  </si>
  <si>
    <t>D0516</t>
  </si>
  <si>
    <t>D0517</t>
  </si>
  <si>
    <t>D0511</t>
  </si>
  <si>
    <t>D0520</t>
  </si>
  <si>
    <t>Sohail</t>
  </si>
  <si>
    <t>SANITARY NAPKIN</t>
  </si>
  <si>
    <t>NANA SMARTYDIAPER</t>
  </si>
  <si>
    <t>NANA SMARTYPANTS</t>
  </si>
  <si>
    <t>DADUADULT DIAPER</t>
  </si>
  <si>
    <t>NANA SMARTYWIPES</t>
  </si>
  <si>
    <t>DidiWIPES</t>
  </si>
  <si>
    <t>DidiSanitary Napkin</t>
  </si>
  <si>
    <t>D0533</t>
  </si>
  <si>
    <t>DIDIWIPES</t>
  </si>
  <si>
    <t>DIDISANITARY NAPKIN</t>
  </si>
  <si>
    <t>D0527</t>
  </si>
  <si>
    <t>D0532</t>
  </si>
  <si>
    <t>D0531</t>
  </si>
  <si>
    <t>Faheem</t>
  </si>
  <si>
    <t>M Ali Niazi</t>
  </si>
  <si>
    <t>Javed</t>
  </si>
  <si>
    <t>Abdul Khaliq  GT</t>
  </si>
  <si>
    <t xml:space="preserve"> D0020</t>
  </si>
  <si>
    <t>Adil Kamal  GT</t>
  </si>
  <si>
    <t>Faisal  Ashfaq GT</t>
  </si>
  <si>
    <t>M. Younus  GT</t>
  </si>
  <si>
    <t>Noman Arshad  GT</t>
  </si>
  <si>
    <t>Sajid Ali  GT</t>
  </si>
  <si>
    <t>Sajid Aslam  GT</t>
  </si>
  <si>
    <t>Sohail Bhatti  GT</t>
  </si>
  <si>
    <t>Talha Shahid  GT</t>
  </si>
  <si>
    <t>Junaid Jafar  W Sale</t>
  </si>
  <si>
    <t>Khaliq Rehman  W Sale</t>
  </si>
  <si>
    <t>Muhammad Ali  LMTs</t>
  </si>
  <si>
    <t>Naveed Naveed  Outstations</t>
  </si>
  <si>
    <t xml:space="preserve"> D0192</t>
  </si>
  <si>
    <t>Imran  Nawaz  Outstations</t>
  </si>
  <si>
    <t>Muhammad Zahid Zahid  Outstations</t>
  </si>
  <si>
    <t>D0192OB32</t>
  </si>
  <si>
    <t>Muhammad Raza  Outstations</t>
  </si>
  <si>
    <t>Muhammad Faizan  Outstations</t>
  </si>
  <si>
    <t xml:space="preserve"> D0330</t>
  </si>
  <si>
    <t xml:space="preserve">Sohail Traders - Khanewal </t>
  </si>
  <si>
    <t>Muhammad Sajid  Outstations</t>
  </si>
  <si>
    <t xml:space="preserve"> D0333</t>
  </si>
  <si>
    <t xml:space="preserve">Abid Brothers - Hasilpur </t>
  </si>
  <si>
    <t>Muhammad Zeeshan Zeeshan  Outstations</t>
  </si>
  <si>
    <t xml:space="preserve"> D0334</t>
  </si>
  <si>
    <t xml:space="preserve">Moon Traders - DG Khan </t>
  </si>
  <si>
    <t>Sharoz Shafi Shafi  Outstations</t>
  </si>
  <si>
    <t>Noor Ahmed Ahmed  Outstations</t>
  </si>
  <si>
    <t>Usman Ghani  Outstations</t>
  </si>
  <si>
    <t xml:space="preserve"> D0335</t>
  </si>
  <si>
    <t xml:space="preserve">S &amp; J and Company - Burewala </t>
  </si>
  <si>
    <t>Kamran Khan  Outstations</t>
  </si>
  <si>
    <t xml:space="preserve"> D0336</t>
  </si>
  <si>
    <t xml:space="preserve">Hamza Traders - Bahawalpur </t>
  </si>
  <si>
    <t>Muhammad Waqas  Outstations</t>
  </si>
  <si>
    <t xml:space="preserve"> D0337</t>
  </si>
  <si>
    <t xml:space="preserve">Ali Traders - Ahmedpur </t>
  </si>
  <si>
    <t>Muhammad Rafiq  Outstations</t>
  </si>
  <si>
    <t xml:space="preserve"> D0332</t>
  </si>
  <si>
    <t xml:space="preserve">Anjum Traders - Sahiwal </t>
  </si>
  <si>
    <t>Faizan Sadiq  Outstations</t>
  </si>
  <si>
    <t xml:space="preserve"> D0328</t>
  </si>
  <si>
    <t xml:space="preserve">Chaman Tax - RYK </t>
  </si>
  <si>
    <t xml:space="preserve"> D0489</t>
  </si>
  <si>
    <t xml:space="preserve">Abdullah Traders SD </t>
  </si>
  <si>
    <t>D0489OB4</t>
  </si>
  <si>
    <t>M  Ashfaq Jilani</t>
  </si>
  <si>
    <t>D0489OB1</t>
  </si>
  <si>
    <t>Sajjad  Hussain</t>
  </si>
  <si>
    <t>D0489OB3</t>
  </si>
  <si>
    <t>Shahid  Mehmood</t>
  </si>
  <si>
    <t>D0489OB5</t>
  </si>
  <si>
    <t xml:space="preserve">Ali  Hamza </t>
  </si>
  <si>
    <t>D0489OB6</t>
  </si>
  <si>
    <t>Arbaz  Ahmad</t>
  </si>
  <si>
    <t>D0529OB1</t>
  </si>
  <si>
    <t>Noman  Arshad  Outstations</t>
  </si>
  <si>
    <t xml:space="preserve"> D0529</t>
  </si>
  <si>
    <t xml:space="preserve">Abdullah Traders </t>
  </si>
  <si>
    <t>D0529OB2</t>
  </si>
  <si>
    <t>Usman Liaqat Liaqat  Outstations</t>
  </si>
  <si>
    <t xml:space="preserve"> D0316</t>
  </si>
  <si>
    <t xml:space="preserve"> D0314</t>
  </si>
  <si>
    <t xml:space="preserve">MJ Traders </t>
  </si>
  <si>
    <t>D0013OB10</t>
  </si>
  <si>
    <t xml:space="preserve">Mubeen Amir  </t>
  </si>
  <si>
    <t xml:space="preserve"> D0013</t>
  </si>
  <si>
    <t xml:space="preserve">Ab Trader </t>
  </si>
  <si>
    <t>D0013OB11</t>
  </si>
  <si>
    <t>Muazam</t>
  </si>
  <si>
    <t>D0491OB2</t>
  </si>
  <si>
    <t>Nouman</t>
  </si>
  <si>
    <t>D0491OB1</t>
  </si>
  <si>
    <t>Arslan Shareef</t>
  </si>
  <si>
    <t>D0528OB3</t>
  </si>
  <si>
    <t xml:space="preserve">Syed Amjad Ali  </t>
  </si>
  <si>
    <t>D0528</t>
  </si>
  <si>
    <t>Channel Link</t>
  </si>
  <si>
    <t>D0528OB4</t>
  </si>
  <si>
    <t xml:space="preserve">Tayyab Ali  </t>
  </si>
  <si>
    <t>D0528OB2</t>
  </si>
  <si>
    <t>ABDUL rehman</t>
  </si>
  <si>
    <t>D0528OB1</t>
  </si>
  <si>
    <t>Rahim M Din</t>
  </si>
  <si>
    <t>ARSHAD SIDDIQUI</t>
  </si>
  <si>
    <t>GMS LHR</t>
  </si>
  <si>
    <t>SUFYAN BAIG</t>
  </si>
  <si>
    <t>D0510OB1</t>
  </si>
  <si>
    <t>YOUSAF KHALID</t>
  </si>
  <si>
    <t xml:space="preserve"> D0510</t>
  </si>
  <si>
    <t>Al Hilal Agencies MT</t>
  </si>
  <si>
    <t>D0529</t>
  </si>
  <si>
    <t>Arsalan Khan</t>
  </si>
  <si>
    <t>D0537</t>
  </si>
  <si>
    <t>Dc</t>
  </si>
  <si>
    <t>D0536</t>
  </si>
  <si>
    <t>Rashid Qureshi</t>
  </si>
  <si>
    <t>D0510OB2</t>
  </si>
  <si>
    <t>Hannan Idrees</t>
  </si>
  <si>
    <t xml:space="preserve">Ali Nazi </t>
  </si>
  <si>
    <t>D0509OB1</t>
  </si>
  <si>
    <t>D0509OB2</t>
  </si>
  <si>
    <t>Asif Imran</t>
  </si>
  <si>
    <t xml:space="preserve"> D0509</t>
  </si>
  <si>
    <t xml:space="preserve">Aslam Trader </t>
  </si>
  <si>
    <t>M Zulqarnain Ali</t>
  </si>
  <si>
    <t>Muhammad Arsalan  GT</t>
  </si>
  <si>
    <t xml:space="preserve">MJ ENTERPRISES - SD </t>
  </si>
  <si>
    <t>Muhammad Ahsan Ahsan  W Sale</t>
  </si>
  <si>
    <t>Sabir Ali Ali  GT</t>
  </si>
  <si>
    <t>Khawaja Ali Imran Imran  GT</t>
  </si>
  <si>
    <t>Tanveer Shahzad Shahzad  Outstations</t>
  </si>
  <si>
    <t>Raza (Ali Nazi)</t>
  </si>
  <si>
    <t>BONA MAGIC</t>
  </si>
  <si>
    <t>DO520OB1</t>
  </si>
  <si>
    <t>D0450OB1</t>
  </si>
  <si>
    <t>D0494OB1</t>
  </si>
  <si>
    <t>D0488OB1</t>
  </si>
  <si>
    <t>D0468OB1</t>
  </si>
  <si>
    <t>D0464OB1</t>
  </si>
  <si>
    <t>D0409OB2</t>
  </si>
  <si>
    <t>D0308OB35</t>
  </si>
  <si>
    <t>D0466OB1</t>
  </si>
  <si>
    <t>D0469OB1</t>
  </si>
  <si>
    <t>D0308OB34</t>
  </si>
  <si>
    <t>D0308OB36</t>
  </si>
  <si>
    <t>D0446OB1</t>
  </si>
  <si>
    <t>D0426OB1</t>
  </si>
  <si>
    <t>D0426OB2</t>
  </si>
  <si>
    <t>Adeel Shahzad</t>
  </si>
  <si>
    <t>BONA MAGICDIAPER</t>
  </si>
  <si>
    <t>TRULYADULT DIAPER</t>
  </si>
  <si>
    <t>BONA MAGICWIPES</t>
  </si>
  <si>
    <t>SAFA CAREWIPES</t>
  </si>
  <si>
    <t>TEGRAPERSONAL CARE</t>
  </si>
  <si>
    <t>TEGRAORAL CARE</t>
  </si>
  <si>
    <t>Jahanzaib Javaid</t>
  </si>
  <si>
    <t>Amir Aslam</t>
  </si>
  <si>
    <t>Kashif Raza</t>
  </si>
  <si>
    <t>Ghulam Mustafa</t>
  </si>
  <si>
    <t>Sajjad Hussain</t>
  </si>
  <si>
    <t>Baber Saleem</t>
  </si>
  <si>
    <t>Muhammad Muneed</t>
  </si>
  <si>
    <t>Umair Yousaf</t>
  </si>
  <si>
    <t>Habib Ullah Khan</t>
  </si>
  <si>
    <t>Haider Maqbool</t>
  </si>
  <si>
    <t>Hanzala Traders</t>
  </si>
  <si>
    <t>Muhammad Minhas</t>
  </si>
  <si>
    <t>Sarhad Traders</t>
  </si>
  <si>
    <t>Shahid Iqbal</t>
  </si>
  <si>
    <t>Aoun Abbas</t>
  </si>
  <si>
    <t>Nomi Traders</t>
  </si>
  <si>
    <t>Azam Fareed</t>
  </si>
  <si>
    <t>Huzaifa Azhar</t>
  </si>
  <si>
    <t>Golden Traders</t>
  </si>
  <si>
    <t>Kamran  Waheed</t>
  </si>
  <si>
    <t>Naseer Uddin Khan</t>
  </si>
  <si>
    <t>Muhammad Athar</t>
  </si>
  <si>
    <t>MIMI PAPAADULT DIAPER</t>
  </si>
  <si>
    <t>Umer Rasheed</t>
  </si>
  <si>
    <t>Haider Abbas</t>
  </si>
  <si>
    <t>Muhammad Adnan</t>
  </si>
  <si>
    <t>SAMEET TRADERS</t>
  </si>
  <si>
    <t>Muhmmad Sohail Ejaz</t>
  </si>
  <si>
    <t>MALIK ARSALAN TRADERS</t>
  </si>
  <si>
    <t>YOUSUF TRADERS</t>
  </si>
  <si>
    <t>Ali Ditta</t>
  </si>
  <si>
    <t>Amir  Nazir</t>
  </si>
  <si>
    <t>M. Khizar  Hayat</t>
  </si>
  <si>
    <t>Umar Traders (BWP)</t>
  </si>
  <si>
    <t>Khaqan  Qasim</t>
  </si>
  <si>
    <t>Muzamil Akbar</t>
  </si>
  <si>
    <t>ZAID TRADERS</t>
  </si>
  <si>
    <t>Adil Rehman</t>
  </si>
  <si>
    <t>Muhammad Farhan</t>
  </si>
  <si>
    <t>AK TRADERS</t>
  </si>
  <si>
    <t>Sajjad Nazeer</t>
  </si>
  <si>
    <t>SYED HASSAN RAZA NAQVI</t>
  </si>
  <si>
    <t>Abdul Rehman</t>
  </si>
  <si>
    <t>IBRAHIM TRADERS</t>
  </si>
  <si>
    <t>Muhammad Shahzad</t>
  </si>
  <si>
    <t>Husnain Murtaza</t>
  </si>
  <si>
    <t>Umer  hayat</t>
  </si>
  <si>
    <t xml:space="preserve"> D0067</t>
  </si>
  <si>
    <t xml:space="preserve">Wahid Traders </t>
  </si>
  <si>
    <t>BONA MAGICPANTS</t>
  </si>
  <si>
    <t>Safa CareWIPES</t>
  </si>
  <si>
    <t>YESSanitary Napkin</t>
  </si>
  <si>
    <t xml:space="preserve">RAMEEZ  </t>
  </si>
  <si>
    <t>Adnan  Ali</t>
  </si>
  <si>
    <t>Faizan  Ghani</t>
  </si>
  <si>
    <t>Usama  Junejo</t>
  </si>
  <si>
    <t>D0453OB1</t>
  </si>
  <si>
    <t>D0453OB2</t>
  </si>
  <si>
    <t>D0453OB3</t>
  </si>
  <si>
    <t>Majid  Zai</t>
  </si>
  <si>
    <t xml:space="preserve"> D0055</t>
  </si>
  <si>
    <t>Safa CareADULT DIAPER</t>
  </si>
  <si>
    <t xml:space="preserve">Ahsan  </t>
  </si>
  <si>
    <t>Shahnawaz  Khan</t>
  </si>
  <si>
    <t>Shahzaib  Abbasi</t>
  </si>
  <si>
    <t>Nafees  Nafees</t>
  </si>
  <si>
    <t>Ahmed Nasir</t>
  </si>
  <si>
    <t xml:space="preserve"> D0030</t>
  </si>
  <si>
    <t>Muzaffar Yaseen</t>
  </si>
  <si>
    <t>Usama Arif</t>
  </si>
  <si>
    <t xml:space="preserve">Zaki  Ahmed </t>
  </si>
  <si>
    <t xml:space="preserve"> D0453</t>
  </si>
  <si>
    <t>Raees  haider</t>
  </si>
  <si>
    <t>M  Feroz</t>
  </si>
  <si>
    <t>Azhar  Abrar</t>
  </si>
  <si>
    <t xml:space="preserve"> D0370</t>
  </si>
  <si>
    <t xml:space="preserve">SHAH TRADERS </t>
  </si>
  <si>
    <t>Jhangir  Alam</t>
  </si>
  <si>
    <t>Osama  Jamal</t>
  </si>
  <si>
    <t>Owais Raza  Khan</t>
  </si>
  <si>
    <t>Muhammad  Nasir Qureshi</t>
  </si>
  <si>
    <t xml:space="preserve"> D0058</t>
  </si>
  <si>
    <t>WALEED RAZA</t>
  </si>
  <si>
    <t xml:space="preserve"> D0056</t>
  </si>
  <si>
    <t>M RASHID SHAKEEL</t>
  </si>
  <si>
    <t>Raza  Yousuf</t>
  </si>
  <si>
    <t>MUHAMMAD JUNAID</t>
  </si>
  <si>
    <t>Umair  Ahmed Khan</t>
  </si>
  <si>
    <t>Nomani</t>
  </si>
  <si>
    <t>Asif  Ali</t>
  </si>
  <si>
    <t xml:space="preserve"> D0163</t>
  </si>
  <si>
    <t xml:space="preserve">Zulfiqar Traders </t>
  </si>
  <si>
    <t>BONA PLUSDIAPER</t>
  </si>
  <si>
    <t>BONA SUPERDIAPER</t>
  </si>
  <si>
    <t>SAFA CAREADULT DIAPER</t>
  </si>
  <si>
    <t>SorexADULT DIAPER</t>
  </si>
  <si>
    <t>SKU00827</t>
  </si>
  <si>
    <t>PokoPANTS</t>
  </si>
  <si>
    <t>DANNYWIPES</t>
  </si>
  <si>
    <t>DOODOOWIPES</t>
  </si>
  <si>
    <t>BONA PLUSWIPES</t>
  </si>
  <si>
    <t>Bona PapaToiletries</t>
  </si>
  <si>
    <t>Atthar Ul   Rehman</t>
  </si>
  <si>
    <t xml:space="preserve"> D0420</t>
  </si>
  <si>
    <t xml:space="preserve">Maqbool Traders </t>
  </si>
  <si>
    <t>M Zubair</t>
  </si>
  <si>
    <t xml:space="preserve"> D0031</t>
  </si>
  <si>
    <t>Mahir  Mahir</t>
  </si>
  <si>
    <t xml:space="preserve"> D0169</t>
  </si>
  <si>
    <t xml:space="preserve">Naeem Chottu Traders </t>
  </si>
  <si>
    <t xml:space="preserve">Kashif  </t>
  </si>
  <si>
    <t>Junaid Khan</t>
  </si>
  <si>
    <t>D0421OB2</t>
  </si>
  <si>
    <t>M Imran</t>
  </si>
  <si>
    <t xml:space="preserve"> D0421</t>
  </si>
  <si>
    <t xml:space="preserve">Saif Ur Rehman Traders </t>
  </si>
  <si>
    <t>D0031OB26</t>
  </si>
  <si>
    <t>M Deen</t>
  </si>
  <si>
    <t>D0031OB27</t>
  </si>
  <si>
    <t>Umair Khan</t>
  </si>
  <si>
    <t>Mohsin</t>
  </si>
  <si>
    <t>D0523OB1</t>
  </si>
  <si>
    <t>Ali Hyder</t>
  </si>
  <si>
    <t xml:space="preserve"> D0523</t>
  </si>
  <si>
    <t>D0523OB2</t>
  </si>
  <si>
    <t>Abdul  Khalique</t>
  </si>
  <si>
    <t>D0523OB3</t>
  </si>
  <si>
    <t xml:space="preserve">Mehboob   </t>
  </si>
  <si>
    <t>D0523OB4</t>
  </si>
  <si>
    <t xml:space="preserve">Shahzaib  </t>
  </si>
  <si>
    <t>D0523OB5</t>
  </si>
  <si>
    <t xml:space="preserve">Taha  </t>
  </si>
  <si>
    <t>D0523OB6</t>
  </si>
  <si>
    <t>Hamid  Raza</t>
  </si>
  <si>
    <t>Abdul  Rehman</t>
  </si>
  <si>
    <t xml:space="preserve"> D0227</t>
  </si>
  <si>
    <t>Hasnain  Shaikh</t>
  </si>
  <si>
    <t>D0227OB15</t>
  </si>
  <si>
    <t>Hasnain  Khan</t>
  </si>
  <si>
    <t>D0227OB17</t>
  </si>
  <si>
    <t xml:space="preserve">Waqas  </t>
  </si>
  <si>
    <t xml:space="preserve">Rehan </t>
  </si>
  <si>
    <t>D0151OB3</t>
  </si>
  <si>
    <t>D0150OB5</t>
  </si>
  <si>
    <t>Ameer Hamza</t>
  </si>
  <si>
    <t xml:space="preserve"> D0148</t>
  </si>
  <si>
    <t xml:space="preserve">M Yar  </t>
  </si>
  <si>
    <t>Raees Ahmad</t>
  </si>
  <si>
    <t xml:space="preserve"> D0151</t>
  </si>
  <si>
    <t>Adnan  Khan</t>
  </si>
  <si>
    <t>Kamran  Hussain</t>
  </si>
  <si>
    <t xml:space="preserve"> D0150</t>
  </si>
  <si>
    <t>Muhammad Nadeem</t>
  </si>
  <si>
    <t>Junaid Akther</t>
  </si>
  <si>
    <t>Ameer  Hamza</t>
  </si>
  <si>
    <t>MAF HYPERMARKETS PAKISTAN PVT</t>
  </si>
  <si>
    <t>JADE-E-SERVICES PAK (PVT)LTD (RE)</t>
  </si>
  <si>
    <t>IMTIAZ GROUP (SMC-PRIVATE)</t>
  </si>
  <si>
    <t>METRO PAKISTAN (PVT) LTD (RE)</t>
  </si>
  <si>
    <t>DELIVERY HERO STORES PAKISTAN (PRIV</t>
  </si>
  <si>
    <t>Baby Pants</t>
  </si>
  <si>
    <t>Nana</t>
  </si>
  <si>
    <t>Yes</t>
  </si>
  <si>
    <t>Bona MagicBaby Diapers</t>
  </si>
  <si>
    <t>Bona MagicWipes</t>
  </si>
  <si>
    <t>MomseBaby Diapers</t>
  </si>
  <si>
    <t>MOMSEPANTS</t>
  </si>
  <si>
    <t>MomseWipes</t>
  </si>
  <si>
    <t>NANA SMARTYBABY DIAPERS</t>
  </si>
  <si>
    <t>NofeaSanitary Napkin</t>
  </si>
  <si>
    <t>Safa CareAdult Diapers</t>
  </si>
  <si>
    <t>SofpedAdult Diapers</t>
  </si>
  <si>
    <t>Bona PlusWipes</t>
  </si>
  <si>
    <t>Bona SuperBaby Diapers</t>
  </si>
  <si>
    <t>DaduAdult Diapers</t>
  </si>
  <si>
    <t>Mimi PapaAdult Diapers</t>
  </si>
  <si>
    <t>YesSanitary Napkin</t>
  </si>
  <si>
    <t>Mohiudin</t>
  </si>
  <si>
    <t>D0254OB9</t>
  </si>
  <si>
    <t>D0118OB5</t>
  </si>
  <si>
    <t>NOFEA</t>
  </si>
  <si>
    <t>Diaper</t>
  </si>
  <si>
    <t>Adult Diaper</t>
  </si>
  <si>
    <t>D0430OB1</t>
  </si>
  <si>
    <t>D0317OB12</t>
  </si>
  <si>
    <t>Akram Fida Traders</t>
  </si>
  <si>
    <t>Ashfaque Ashfaque Outer</t>
  </si>
  <si>
    <t xml:space="preserve"> D0254</t>
  </si>
  <si>
    <t>Jawad  Ahmed Outer</t>
  </si>
  <si>
    <t>Tanzeel Tanzeel Retail</t>
  </si>
  <si>
    <t xml:space="preserve"> D0307</t>
  </si>
  <si>
    <t>Sameer Ahmad</t>
  </si>
  <si>
    <t>waseem  Akram Outer</t>
  </si>
  <si>
    <t xml:space="preserve"> D0204</t>
  </si>
  <si>
    <t>Shah Meer Retail</t>
  </si>
  <si>
    <t xml:space="preserve"> D0116</t>
  </si>
  <si>
    <t>Muzamil  Sheikh Retail</t>
  </si>
  <si>
    <t>M SALMAN Salman Ws -Lmt</t>
  </si>
  <si>
    <t>Waqas Younas  Outer</t>
  </si>
  <si>
    <t>M   Ahsan</t>
  </si>
  <si>
    <t>Hassam ud deen</t>
  </si>
  <si>
    <t xml:space="preserve"> D0118</t>
  </si>
  <si>
    <t xml:space="preserve">Insaaf Traders </t>
  </si>
  <si>
    <t>MOMSEDIAPER</t>
  </si>
  <si>
    <t>MOMSEWIPES</t>
  </si>
  <si>
    <t>SOFPEDADULT DIAPER</t>
  </si>
  <si>
    <t>NAZUKWIPES</t>
  </si>
  <si>
    <t>Wajahat Ali</t>
  </si>
  <si>
    <t>Bashir  Ahmed</t>
  </si>
  <si>
    <t>M  UMER ZIA</t>
  </si>
  <si>
    <t xml:space="preserve"> D0024</t>
  </si>
  <si>
    <t xml:space="preserve">Ankd Group </t>
  </si>
  <si>
    <t>NOFEASANITARY NAPKIN</t>
  </si>
  <si>
    <t>Asad  Azam</t>
  </si>
  <si>
    <t>M  Anas</t>
  </si>
  <si>
    <t xml:space="preserve"> D0027</t>
  </si>
  <si>
    <t xml:space="preserve">Ubi Traders </t>
  </si>
  <si>
    <t>Amaan  Sultan</t>
  </si>
  <si>
    <t>OSAMA  HUSSAIN</t>
  </si>
  <si>
    <t xml:space="preserve"> D0026</t>
  </si>
  <si>
    <t xml:space="preserve">Un Traders </t>
  </si>
  <si>
    <t>Saeed  Khan</t>
  </si>
  <si>
    <t>Palouse Yousaf Daniel</t>
  </si>
  <si>
    <t xml:space="preserve"> D0160</t>
  </si>
  <si>
    <t xml:space="preserve">Warsi Traders </t>
  </si>
  <si>
    <t>M Kaif</t>
  </si>
  <si>
    <t xml:space="preserve"> D0196</t>
  </si>
  <si>
    <t xml:space="preserve">Al Hamd Enterprises </t>
  </si>
  <si>
    <t>SYED HASSAN JAFFERY</t>
  </si>
  <si>
    <t>Vacant Vacnt</t>
  </si>
  <si>
    <t xml:space="preserve"> D0198</t>
  </si>
  <si>
    <t xml:space="preserve">Iqra Enterprises </t>
  </si>
  <si>
    <t>SOLOMON RICHARD</t>
  </si>
  <si>
    <t xml:space="preserve"> D0290</t>
  </si>
  <si>
    <t xml:space="preserve">Harmain Enterprises </t>
  </si>
  <si>
    <t>Shayan Khan Retail</t>
  </si>
  <si>
    <t xml:space="preserve"> D0099</t>
  </si>
  <si>
    <t xml:space="preserve">Nafees Traders </t>
  </si>
  <si>
    <t>Nana SmartyDiaper</t>
  </si>
  <si>
    <t>Nana SmartyPants</t>
  </si>
  <si>
    <t>Nana SmartyWipes</t>
  </si>
  <si>
    <t>DaduAdult Diaper</t>
  </si>
  <si>
    <t>ComtexAdult Diaper</t>
  </si>
  <si>
    <t>DidiWipes</t>
  </si>
  <si>
    <t>Shayan  Khan</t>
  </si>
  <si>
    <t xml:space="preserve"> D0317</t>
  </si>
  <si>
    <t>Sajid Hussain Outer</t>
  </si>
  <si>
    <t>Waseem Ali Retail</t>
  </si>
  <si>
    <t xml:space="preserve"> D0430</t>
  </si>
  <si>
    <t xml:space="preserve">NOOR TRADERS  </t>
  </si>
  <si>
    <t>M Junaid Zafar Retail</t>
  </si>
  <si>
    <t>MomseDiaper</t>
  </si>
  <si>
    <t>MomsePants</t>
  </si>
  <si>
    <t>SofpedAdult Diaper</t>
  </si>
  <si>
    <t>NazukWipes</t>
  </si>
  <si>
    <t>Irfan Ali tanwari Outer</t>
  </si>
  <si>
    <t>Ali Ahmed Khan Outer</t>
  </si>
  <si>
    <t>Amir Liaquat</t>
  </si>
  <si>
    <t xml:space="preserve"> D0306</t>
  </si>
  <si>
    <t xml:space="preserve">As Marketing - LMT </t>
  </si>
  <si>
    <t>M Mansoor  Khan</t>
  </si>
  <si>
    <t xml:space="preserve">Rashid </t>
  </si>
  <si>
    <t>Subhan Ali</t>
  </si>
  <si>
    <t>Owais Mehmood/katryia Retail</t>
  </si>
  <si>
    <t>Arshad Nisar</t>
  </si>
  <si>
    <t xml:space="preserve"> D0281</t>
  </si>
  <si>
    <t xml:space="preserve">RK TRADERS (LMT) </t>
  </si>
  <si>
    <t>Asif Mehmood Mughal</t>
  </si>
  <si>
    <t xml:space="preserve"> D0288</t>
  </si>
  <si>
    <t xml:space="preserve">Sm Networking LMT </t>
  </si>
  <si>
    <t>Bilal Anwar</t>
  </si>
  <si>
    <t>Faiz  Ejaz</t>
  </si>
  <si>
    <t>Kashif Abbasi</t>
  </si>
  <si>
    <t xml:space="preserve">Shahid </t>
  </si>
  <si>
    <t>D0428OB1</t>
  </si>
  <si>
    <t>bona papa</t>
  </si>
  <si>
    <t>Bona Pent</t>
  </si>
  <si>
    <t>Bona MagicPants</t>
  </si>
  <si>
    <t>Momse Pent</t>
  </si>
  <si>
    <t>pent</t>
  </si>
  <si>
    <t>D0428OB5</t>
  </si>
  <si>
    <t>D0428OB3</t>
  </si>
  <si>
    <t>D0428OB4</t>
  </si>
  <si>
    <t>D0507OB1</t>
  </si>
  <si>
    <t>D0507OB2</t>
  </si>
  <si>
    <t>D0429OB1</t>
  </si>
  <si>
    <t>D0502OB1</t>
  </si>
  <si>
    <t>D0498OB1</t>
  </si>
  <si>
    <t>D0540OB1</t>
  </si>
  <si>
    <t>D0540OB2</t>
  </si>
  <si>
    <t>D0540OB3</t>
  </si>
  <si>
    <t>D0540OB4</t>
  </si>
  <si>
    <t>D0540OB5</t>
  </si>
  <si>
    <t>D0540OB6</t>
  </si>
  <si>
    <t>D0540OB7</t>
  </si>
  <si>
    <t>D0541OB1</t>
  </si>
  <si>
    <t>D0124OB15</t>
  </si>
  <si>
    <t>Atif Butt</t>
  </si>
  <si>
    <t xml:space="preserve"> D0428</t>
  </si>
  <si>
    <t>YESSANITARY NAPKIN</t>
  </si>
  <si>
    <t>MomseWIPES</t>
  </si>
  <si>
    <t>Bona papaToiletries</t>
  </si>
  <si>
    <t>Moazam Raza</t>
  </si>
  <si>
    <t>Muhammad Awais</t>
  </si>
  <si>
    <t>Muhammad Riaz Shahid</t>
  </si>
  <si>
    <t>Mehran Saeed</t>
  </si>
  <si>
    <t xml:space="preserve"> D0411</t>
  </si>
  <si>
    <t xml:space="preserve">Jami Surgical &amp; Medical Distributor </t>
  </si>
  <si>
    <t>Zeeshan Tariq</t>
  </si>
  <si>
    <t xml:space="preserve"> D0507</t>
  </si>
  <si>
    <t xml:space="preserve">Shah G Traders </t>
  </si>
  <si>
    <t>Khurram Mukhtar</t>
  </si>
  <si>
    <t xml:space="preserve">Muhammad Ali </t>
  </si>
  <si>
    <t xml:space="preserve"> D0412</t>
  </si>
  <si>
    <t xml:space="preserve">Musa Traders </t>
  </si>
  <si>
    <t>Tariq Mehmood</t>
  </si>
  <si>
    <t xml:space="preserve"> D0429</t>
  </si>
  <si>
    <t>Muhammad Bilal</t>
  </si>
  <si>
    <t xml:space="preserve"> D0414</t>
  </si>
  <si>
    <t xml:space="preserve">Goga Traders </t>
  </si>
  <si>
    <t>Fazeel Mansha</t>
  </si>
  <si>
    <t xml:space="preserve"> D0502</t>
  </si>
  <si>
    <t xml:space="preserve">Amin General Trader </t>
  </si>
  <si>
    <t>Muhammad Qasim</t>
  </si>
  <si>
    <t xml:space="preserve"> D0498</t>
  </si>
  <si>
    <t xml:space="preserve">Vacant  </t>
  </si>
  <si>
    <t xml:space="preserve"> D0540</t>
  </si>
  <si>
    <t xml:space="preserve">M/S Nasir Javed Brothers </t>
  </si>
  <si>
    <t>D0545 Azlan Traders - JalalPur Jata</t>
  </si>
  <si>
    <t>D0546 Nasir Brothers - Kunjah SD</t>
  </si>
  <si>
    <t>D0547 Nasir Mehmood Enterprizes - Tanda</t>
  </si>
  <si>
    <t xml:space="preserve"> D0541</t>
  </si>
  <si>
    <t xml:space="preserve">M/S Nasir Javed Brothers - RE </t>
  </si>
  <si>
    <t xml:space="preserve">M. Mujahid </t>
  </si>
  <si>
    <t xml:space="preserve"> D0124</t>
  </si>
  <si>
    <t xml:space="preserve">Nasir &amp; Sons </t>
  </si>
  <si>
    <t>D0119OB24</t>
  </si>
  <si>
    <t>D0119OB23</t>
  </si>
  <si>
    <t>D0435OB1</t>
  </si>
  <si>
    <t>D0435OB2</t>
  </si>
  <si>
    <t>D0435OB3</t>
  </si>
  <si>
    <t>D0456OB1</t>
  </si>
  <si>
    <t>D0456OB2</t>
  </si>
  <si>
    <t>D0456OB3</t>
  </si>
  <si>
    <t>D0408OB5</t>
  </si>
  <si>
    <t>D0364OB3</t>
  </si>
  <si>
    <t>D0533OB1</t>
  </si>
  <si>
    <t>Bona MagicDIAPER</t>
  </si>
  <si>
    <t>D0384OB4</t>
  </si>
  <si>
    <t>D0544OB1</t>
  </si>
  <si>
    <t>D0544OB2</t>
  </si>
  <si>
    <t>D0544OB3</t>
  </si>
  <si>
    <t>D0512OB1</t>
  </si>
  <si>
    <t>D0512OB2</t>
  </si>
  <si>
    <t xml:space="preserve">Muhammad Imran  </t>
  </si>
  <si>
    <t xml:space="preserve"> D0119</t>
  </si>
  <si>
    <t xml:space="preserve">Muhammad Adnan  </t>
  </si>
  <si>
    <t xml:space="preserve">Imran Khan  </t>
  </si>
  <si>
    <t>Rashid Ali TSM</t>
  </si>
  <si>
    <t xml:space="preserve">TSM Hafiz Brothers  </t>
  </si>
  <si>
    <t xml:space="preserve">Rehman Hameed  </t>
  </si>
  <si>
    <t xml:space="preserve"> D0435</t>
  </si>
  <si>
    <t>Junaid Arif</t>
  </si>
  <si>
    <t xml:space="preserve">TSM ZS Traders  </t>
  </si>
  <si>
    <t xml:space="preserve"> D0456</t>
  </si>
  <si>
    <t>Muhammad  Jibran Khan</t>
  </si>
  <si>
    <t>TSM Afzal Aziz</t>
  </si>
  <si>
    <t>Abdul Jabbar</t>
  </si>
  <si>
    <t xml:space="preserve"> D0408</t>
  </si>
  <si>
    <t xml:space="preserve">Bilawal Traders </t>
  </si>
  <si>
    <t xml:space="preserve">Ahmad  </t>
  </si>
  <si>
    <t xml:space="preserve">Saeed  </t>
  </si>
  <si>
    <t xml:space="preserve">TSM Bilawal Traders  </t>
  </si>
  <si>
    <t xml:space="preserve">Subhan Shoaib  </t>
  </si>
  <si>
    <t xml:space="preserve"> D0364</t>
  </si>
  <si>
    <t xml:space="preserve">IR TRADERS </t>
  </si>
  <si>
    <t xml:space="preserve">Faisal Khalid  </t>
  </si>
  <si>
    <t xml:space="preserve">TSM IR Traders  </t>
  </si>
  <si>
    <t>Saeed Ahmad</t>
  </si>
  <si>
    <t xml:space="preserve"> D0533</t>
  </si>
  <si>
    <t xml:space="preserve">Ali Hashim Traders </t>
  </si>
  <si>
    <t>Muhammad Noman</t>
  </si>
  <si>
    <t xml:space="preserve"> D0384</t>
  </si>
  <si>
    <t xml:space="preserve">Danish Traders </t>
  </si>
  <si>
    <t>Usman Ranjha</t>
  </si>
  <si>
    <t>Muahmmad Nabeel Izhar</t>
  </si>
  <si>
    <t xml:space="preserve">TSM Danish Traders  </t>
  </si>
  <si>
    <t xml:space="preserve"> D0544</t>
  </si>
  <si>
    <t>Hammad Ahmad</t>
  </si>
  <si>
    <t xml:space="preserve">TSM Bilal Traders  </t>
  </si>
  <si>
    <t>Haris Anwar</t>
  </si>
  <si>
    <t xml:space="preserve"> D0512</t>
  </si>
  <si>
    <t xml:space="preserve">Al-Khair Traders </t>
  </si>
  <si>
    <t>Syed Athar Abbas</t>
  </si>
  <si>
    <t>Atif (Lhr)</t>
  </si>
  <si>
    <t>D0511OB1</t>
  </si>
  <si>
    <t>D0511OB2</t>
  </si>
  <si>
    <t>D0511OB3</t>
  </si>
  <si>
    <t>D0462OB1</t>
  </si>
  <si>
    <t>D0463OB1</t>
  </si>
  <si>
    <t>D0470OB1</t>
  </si>
  <si>
    <t>D0440OB3</t>
  </si>
  <si>
    <t>D0448OB1</t>
  </si>
  <si>
    <t xml:space="preserve">Abdullah  </t>
  </si>
  <si>
    <t xml:space="preserve"> D0045</t>
  </si>
  <si>
    <t xml:space="preserve">Choudary Brothers </t>
  </si>
  <si>
    <t>NOFEA S&amp;CSanitary Napkin</t>
  </si>
  <si>
    <t xml:space="preserve">Irfan  </t>
  </si>
  <si>
    <t>Asad Ali Imran</t>
  </si>
  <si>
    <t>Usman Akram</t>
  </si>
  <si>
    <t xml:space="preserve">Roman Afroz  </t>
  </si>
  <si>
    <t>Salman Ali</t>
  </si>
  <si>
    <t>Sheraz Ali</t>
  </si>
  <si>
    <t>Waqas  Asghar</t>
  </si>
  <si>
    <t xml:space="preserve"> D0511</t>
  </si>
  <si>
    <t>M  Awais</t>
  </si>
  <si>
    <t>Irfan Abbas</t>
  </si>
  <si>
    <t>Abu  Huraira</t>
  </si>
  <si>
    <t xml:space="preserve"> D0462</t>
  </si>
  <si>
    <t>Waseem  Akhter</t>
  </si>
  <si>
    <t xml:space="preserve"> D0463</t>
  </si>
  <si>
    <t xml:space="preserve">Saleem Traders </t>
  </si>
  <si>
    <t>Hassan  Mehdi</t>
  </si>
  <si>
    <t xml:space="preserve"> D0470</t>
  </si>
  <si>
    <t xml:space="preserve">Momin Traders SD </t>
  </si>
  <si>
    <t>Muhammad Zailan Zailan Butt Outstaion OB</t>
  </si>
  <si>
    <t xml:space="preserve"> D0440</t>
  </si>
  <si>
    <t xml:space="preserve">WH TRADERS </t>
  </si>
  <si>
    <t>Muhammad Shahbaz</t>
  </si>
  <si>
    <t xml:space="preserve"> D0448</t>
  </si>
  <si>
    <t xml:space="preserve">ZEE TRADERS </t>
  </si>
  <si>
    <t>Atif (Gujranwala)</t>
  </si>
  <si>
    <t>Muhammad Umar</t>
  </si>
  <si>
    <t>D0311OB12</t>
  </si>
  <si>
    <t>D0311OB14</t>
  </si>
  <si>
    <t>D0311OB15</t>
  </si>
  <si>
    <t>D0505OB1</t>
  </si>
  <si>
    <t>Badar Rizwan</t>
  </si>
  <si>
    <t>D0500OB1</t>
  </si>
  <si>
    <t>D0503OB1</t>
  </si>
  <si>
    <t>D0534OB1</t>
  </si>
  <si>
    <t>Rizwan Sohail</t>
  </si>
  <si>
    <t>Moeez Traders</t>
  </si>
  <si>
    <t>Iftikhar jaber</t>
  </si>
  <si>
    <t>Muhammad Shah Nawaz</t>
  </si>
  <si>
    <t>D0135OB6</t>
  </si>
  <si>
    <t>D0478OB1</t>
  </si>
  <si>
    <t>D0478OB3</t>
  </si>
  <si>
    <t>D0478OB4</t>
  </si>
  <si>
    <t>D0478OB2</t>
  </si>
  <si>
    <t>Humian Chougtai</t>
  </si>
  <si>
    <t>Muhammad Mudsser</t>
  </si>
  <si>
    <t>D0518OB1</t>
  </si>
  <si>
    <t>Usma Liqat</t>
  </si>
  <si>
    <t>Ghani &amp; Co</t>
  </si>
  <si>
    <t>D0524OB1</t>
  </si>
  <si>
    <t>Abdullah</t>
  </si>
  <si>
    <t>Ch Traders</t>
  </si>
  <si>
    <t xml:space="preserve"> D0311</t>
  </si>
  <si>
    <t>MOMSEPants</t>
  </si>
  <si>
    <t>TEGRAPersonal Care</t>
  </si>
  <si>
    <t>TEGRAOral Care</t>
  </si>
  <si>
    <t>Abdul  Wahid</t>
  </si>
  <si>
    <t xml:space="preserve">Jhanzaib </t>
  </si>
  <si>
    <t>Muhammad Shahid</t>
  </si>
  <si>
    <t>Muhammad Arif</t>
  </si>
  <si>
    <t xml:space="preserve">Usman Khalid  </t>
  </si>
  <si>
    <t xml:space="preserve">M Ramish  </t>
  </si>
  <si>
    <t xml:space="preserve">Ali Haider  </t>
  </si>
  <si>
    <t>Raheel Ashraf</t>
  </si>
  <si>
    <t xml:space="preserve"> D0505</t>
  </si>
  <si>
    <t xml:space="preserve"> D0388</t>
  </si>
  <si>
    <t xml:space="preserve">Bilal Traders - Chiniot </t>
  </si>
  <si>
    <t xml:space="preserve"> D0500</t>
  </si>
  <si>
    <t xml:space="preserve">Mumtaz Traders </t>
  </si>
  <si>
    <t xml:space="preserve">Abdullah Masood  </t>
  </si>
  <si>
    <t xml:space="preserve"> D0365</t>
  </si>
  <si>
    <t xml:space="preserve">Al Hassan Traders </t>
  </si>
  <si>
    <t>Ramzan Ali</t>
  </si>
  <si>
    <t xml:space="preserve"> D0391</t>
  </si>
  <si>
    <t xml:space="preserve">Abdullah Traders - Jhumra </t>
  </si>
  <si>
    <t>M Shahbaz</t>
  </si>
  <si>
    <t xml:space="preserve"> D0503</t>
  </si>
  <si>
    <t xml:space="preserve">Nadeem Traders </t>
  </si>
  <si>
    <t>M Burhan</t>
  </si>
  <si>
    <t xml:space="preserve"> D0392</t>
  </si>
  <si>
    <t xml:space="preserve">Abdul Wahid Traders </t>
  </si>
  <si>
    <t>Arsalan Abbas</t>
  </si>
  <si>
    <t xml:space="preserve"> D0534</t>
  </si>
  <si>
    <t xml:space="preserve">RMS ENTERPRISES </t>
  </si>
  <si>
    <t xml:space="preserve">Rizwan Sohail  </t>
  </si>
  <si>
    <t xml:space="preserve"> D0134</t>
  </si>
  <si>
    <t xml:space="preserve">Moiz Trader </t>
  </si>
  <si>
    <t xml:space="preserve">Iftikhar jaber  </t>
  </si>
  <si>
    <t xml:space="preserve"> D0135</t>
  </si>
  <si>
    <t>Zikria Danial Danial</t>
  </si>
  <si>
    <t>Zakria Dainal</t>
  </si>
  <si>
    <t>Zameer Gill Gill</t>
  </si>
  <si>
    <t>Zameer Gill</t>
  </si>
  <si>
    <t>Muhammad Sohaib Malik Malik</t>
  </si>
  <si>
    <t xml:space="preserve"> D0478</t>
  </si>
  <si>
    <t xml:space="preserve">Muhammad Sohaib Malik  </t>
  </si>
  <si>
    <t>Muhammad Shahzad Shahzad</t>
  </si>
  <si>
    <t xml:space="preserve">Muhammad Shahzad  </t>
  </si>
  <si>
    <t>Zahid Sultan Sultan</t>
  </si>
  <si>
    <t>Zahid Sultan</t>
  </si>
  <si>
    <t>Asad Ali</t>
  </si>
  <si>
    <t xml:space="preserve"> D0419</t>
  </si>
  <si>
    <t xml:space="preserve">Aslam Khan Traders </t>
  </si>
  <si>
    <t>Rizwan Aslam Aslam</t>
  </si>
  <si>
    <t xml:space="preserve">Rizwan Aslam  </t>
  </si>
  <si>
    <t>Muhammad Waqas</t>
  </si>
  <si>
    <t>Muhammad Ashraf</t>
  </si>
  <si>
    <t>M.Zunair</t>
  </si>
  <si>
    <t>M.Burhan</t>
  </si>
  <si>
    <t>Imran shahzad</t>
  </si>
  <si>
    <t>Amjad Iqbal</t>
  </si>
  <si>
    <t>D0514OB3</t>
  </si>
  <si>
    <t>D0518OB2</t>
  </si>
  <si>
    <t>Vacent</t>
  </si>
  <si>
    <t>Ghulam Mohyudin</t>
  </si>
  <si>
    <t>Muhammad Zeeshan</t>
  </si>
  <si>
    <t>Zahid Iqbal</t>
  </si>
  <si>
    <t>Moiz Traders</t>
  </si>
  <si>
    <t>D0514</t>
  </si>
  <si>
    <t>Totilerty</t>
  </si>
  <si>
    <t>MomsePANTS</t>
  </si>
  <si>
    <t>Atif (FSD)</t>
  </si>
  <si>
    <t>D0377ob1</t>
  </si>
  <si>
    <t>D0378OB6</t>
  </si>
  <si>
    <t>D0378OB7</t>
  </si>
  <si>
    <t>D0360OB7</t>
  </si>
  <si>
    <t>D0515OB1</t>
  </si>
  <si>
    <t>D0515OB2</t>
  </si>
  <si>
    <t>D0516OB1</t>
  </si>
  <si>
    <t>D0516OB2</t>
  </si>
  <si>
    <t>D0517OB1</t>
  </si>
  <si>
    <t>D0516OB5</t>
  </si>
  <si>
    <t>D0516OB4</t>
  </si>
  <si>
    <t>D0459OB3</t>
  </si>
  <si>
    <t>D0459OB4</t>
  </si>
  <si>
    <t>D0432OB2</t>
  </si>
  <si>
    <t>D0432OB1 </t>
  </si>
  <si>
    <t>D0432OB3</t>
  </si>
  <si>
    <t>D0367OB2</t>
  </si>
  <si>
    <t>D0467OB1</t>
  </si>
  <si>
    <t> D0362OB2</t>
  </si>
  <si>
    <t> D0362OB1</t>
  </si>
  <si>
    <t>D0366OB4</t>
  </si>
  <si>
    <t>D0366OB5 </t>
  </si>
  <si>
    <t>D0155OB3</t>
  </si>
  <si>
    <t>D0387OB2 </t>
  </si>
  <si>
    <t>D0490OB1</t>
  </si>
  <si>
    <t>D0042OB75</t>
  </si>
  <si>
    <t>D0042OB73</t>
  </si>
  <si>
    <t>D0427OB1</t>
  </si>
  <si>
    <t>D0427OB2</t>
  </si>
  <si>
    <t>D0042OB74</t>
  </si>
  <si>
    <t>D0057OB3</t>
  </si>
  <si>
    <t>D0057OB6</t>
  </si>
  <si>
    <t>D0057Ob4</t>
  </si>
  <si>
    <t>D0057OB5</t>
  </si>
  <si>
    <t>Syed Faisal Shah  Bukhari</t>
  </si>
  <si>
    <t xml:space="preserve"> D0377</t>
  </si>
  <si>
    <t xml:space="preserve">ABDUR RAUF TRADERS </t>
  </si>
  <si>
    <t>NOFEA EAZYSanitary Napkin</t>
  </si>
  <si>
    <t>Ahmad Ali</t>
  </si>
  <si>
    <t xml:space="preserve"> D0378</t>
  </si>
  <si>
    <t xml:space="preserve">MAK ENTERPRISES </t>
  </si>
  <si>
    <t>Inayat Ullah</t>
  </si>
  <si>
    <t>Azghar  Nawaz</t>
  </si>
  <si>
    <t>Muhammad  Yousuf</t>
  </si>
  <si>
    <t xml:space="preserve">Hanifullah  </t>
  </si>
  <si>
    <t>Khalid Hamayun</t>
  </si>
  <si>
    <t>Abdul Basit</t>
  </si>
  <si>
    <t>KAMRAN  KAMRAN</t>
  </si>
  <si>
    <t xml:space="preserve"> D0360</t>
  </si>
  <si>
    <t xml:space="preserve">Shah Gee </t>
  </si>
  <si>
    <t xml:space="preserve">MUHAMMAD  </t>
  </si>
  <si>
    <t>Waqas Ahmed</t>
  </si>
  <si>
    <t xml:space="preserve">KIRAMAT  </t>
  </si>
  <si>
    <t>Shah Hamid</t>
  </si>
  <si>
    <t>Usman Shah</t>
  </si>
  <si>
    <t xml:space="preserve"> D0515</t>
  </si>
  <si>
    <t>Saqib Nadeem</t>
  </si>
  <si>
    <t xml:space="preserve"> D0516</t>
  </si>
  <si>
    <t>Qismat Ullah</t>
  </si>
  <si>
    <t xml:space="preserve"> D0517</t>
  </si>
  <si>
    <t>Meer Badsha</t>
  </si>
  <si>
    <t>Kifayat Ullah</t>
  </si>
  <si>
    <t>Muhammad Sheraz</t>
  </si>
  <si>
    <t xml:space="preserve"> D0367</t>
  </si>
  <si>
    <t xml:space="preserve">Saad Traders - SD </t>
  </si>
  <si>
    <t>FAZAL  AKRAM</t>
  </si>
  <si>
    <t xml:space="preserve"> D0155</t>
  </si>
  <si>
    <t xml:space="preserve">Adeel  </t>
  </si>
  <si>
    <t>Sana Ullah Khan</t>
  </si>
  <si>
    <t xml:space="preserve"> D0241</t>
  </si>
  <si>
    <t>Sabir  Khan</t>
  </si>
  <si>
    <t xml:space="preserve"> D0240</t>
  </si>
  <si>
    <t>Tariq Ullah</t>
  </si>
  <si>
    <t xml:space="preserve"> D0292</t>
  </si>
  <si>
    <t>Fareed Ullah</t>
  </si>
  <si>
    <t>Asam ul Din Din</t>
  </si>
  <si>
    <t xml:space="preserve"> D0387</t>
  </si>
  <si>
    <t xml:space="preserve">M M Traders </t>
  </si>
  <si>
    <t xml:space="preserve">Adnan  </t>
  </si>
  <si>
    <t xml:space="preserve"> D0459</t>
  </si>
  <si>
    <t xml:space="preserve">Muneeb Jan Traders </t>
  </si>
  <si>
    <t>Salman  Shah</t>
  </si>
  <si>
    <t>Mehran Ullah Khan</t>
  </si>
  <si>
    <t xml:space="preserve"> D0432</t>
  </si>
  <si>
    <t>Sohail Ahmad</t>
  </si>
  <si>
    <t>Atif Shahzad</t>
  </si>
  <si>
    <t xml:space="preserve">Irfan Khan  </t>
  </si>
  <si>
    <t>Iftikhar Hussain</t>
  </si>
  <si>
    <t xml:space="preserve"> D0467</t>
  </si>
  <si>
    <t xml:space="preserve">Insaf Traders </t>
  </si>
  <si>
    <t>NOFEA EAZYSANITARY NAPKIN</t>
  </si>
  <si>
    <t xml:space="preserve">MUSHTAQ ALI </t>
  </si>
  <si>
    <t>Kashif Ali</t>
  </si>
  <si>
    <t>Asim Ali</t>
  </si>
  <si>
    <t>Ayaz M</t>
  </si>
  <si>
    <t>Tariq Khan</t>
  </si>
  <si>
    <t>SALMAN RAHEEM</t>
  </si>
  <si>
    <t>M Waqas</t>
  </si>
  <si>
    <t xml:space="preserve"> D0235</t>
  </si>
  <si>
    <t xml:space="preserve">Rk Trader - GT </t>
  </si>
  <si>
    <t xml:space="preserve">Iffat Ul Hassan  </t>
  </si>
  <si>
    <t>Ghulam Hussain</t>
  </si>
  <si>
    <t>Attiq Ur  Rehman</t>
  </si>
  <si>
    <t>Afaq Ahmad</t>
  </si>
  <si>
    <t>Saeed Anwar</t>
  </si>
  <si>
    <t xml:space="preserve"> D0191</t>
  </si>
  <si>
    <t xml:space="preserve">Al Tufeeq Traders </t>
  </si>
  <si>
    <t>Zahid Iqbal  Khan</t>
  </si>
  <si>
    <t xml:space="preserve"> D0490</t>
  </si>
  <si>
    <t xml:space="preserve">Zoya Traders </t>
  </si>
  <si>
    <t>Ahsan Ali</t>
  </si>
  <si>
    <t xml:space="preserve"> D0263</t>
  </si>
  <si>
    <t xml:space="preserve">Abdul Waheed &amp; Sons </t>
  </si>
  <si>
    <t>Rana Khizar Hayat</t>
  </si>
  <si>
    <t>NEW AROOJ TRADERS</t>
  </si>
  <si>
    <t xml:space="preserve">Zeeshan   </t>
  </si>
  <si>
    <t xml:space="preserve"> D0042</t>
  </si>
  <si>
    <t xml:space="preserve">Rk Traders </t>
  </si>
  <si>
    <t>Muhammad Omer  Farooq</t>
  </si>
  <si>
    <t xml:space="preserve"> D0267</t>
  </si>
  <si>
    <t xml:space="preserve">Multi Brands Distributor </t>
  </si>
  <si>
    <t>M Numan Khan</t>
  </si>
  <si>
    <t xml:space="preserve"> D0270</t>
  </si>
  <si>
    <t xml:space="preserve">Ibad Enterprises </t>
  </si>
  <si>
    <t>Farooq  Khan</t>
  </si>
  <si>
    <t xml:space="preserve"> D0427</t>
  </si>
  <si>
    <t xml:space="preserve">AZAN TRADERS </t>
  </si>
  <si>
    <t>Shahzad Khan</t>
  </si>
  <si>
    <t>Rahmat Ullah</t>
  </si>
  <si>
    <t>Saidan  Shah</t>
  </si>
  <si>
    <t>Najeeb  Ullah</t>
  </si>
  <si>
    <t xml:space="preserve"> D0057</t>
  </si>
  <si>
    <t xml:space="preserve">Paradise Metro Store </t>
  </si>
  <si>
    <t>Inam Ullah</t>
  </si>
  <si>
    <t>Amad ud din</t>
  </si>
  <si>
    <t>M Tufail</t>
  </si>
  <si>
    <t>Abbas  Ahmed</t>
  </si>
  <si>
    <t xml:space="preserve">Arsalan </t>
  </si>
  <si>
    <t>D0536OB1</t>
  </si>
  <si>
    <t>Husnain Abbas</t>
  </si>
  <si>
    <t>ACTIVE</t>
  </si>
  <si>
    <t>AZ ENTERPRISES</t>
  </si>
  <si>
    <t>toiletries</t>
  </si>
  <si>
    <t>AZ Enterprises</t>
  </si>
  <si>
    <t>D0536OB2</t>
  </si>
  <si>
    <t>Ghulam Abbas</t>
  </si>
  <si>
    <t>D0536OB3</t>
  </si>
  <si>
    <t>Mubashir Ahmed</t>
  </si>
  <si>
    <t>Bona Papatoiletries</t>
  </si>
  <si>
    <t>Hasnain Abbas</t>
  </si>
  <si>
    <t xml:space="preserve"> D0536</t>
  </si>
  <si>
    <t xml:space="preserve">AZ Enterprises </t>
  </si>
  <si>
    <t>D0537OB1</t>
  </si>
  <si>
    <t>Muhammad Hamza</t>
  </si>
  <si>
    <t>STATE MARKETING</t>
  </si>
  <si>
    <t>D0537OB2</t>
  </si>
  <si>
    <t>Usman Husain</t>
  </si>
  <si>
    <t>D0537OB3</t>
  </si>
  <si>
    <t>Usman Nazakat</t>
  </si>
  <si>
    <t>D0537OB4</t>
  </si>
  <si>
    <t>Khursheed Sohrab</t>
  </si>
  <si>
    <t>D0537OB5</t>
  </si>
  <si>
    <t>Abdul Ali</t>
  </si>
  <si>
    <t>D0537OB6</t>
  </si>
  <si>
    <t>Muhammad Osama</t>
  </si>
  <si>
    <t>D0537OB7</t>
  </si>
  <si>
    <t>Muhammad Usman</t>
  </si>
  <si>
    <t>d0222ob4</t>
  </si>
  <si>
    <t>d0222ob2</t>
  </si>
  <si>
    <t>d0222ob8</t>
  </si>
  <si>
    <t>d0222ob7</t>
  </si>
  <si>
    <t>d0222ob13</t>
  </si>
  <si>
    <t>d0222ob9</t>
  </si>
  <si>
    <t>d0222ob11</t>
  </si>
  <si>
    <t>d0225ob2</t>
  </si>
  <si>
    <t>D0190OB22</t>
  </si>
  <si>
    <t>D0504ob1</t>
  </si>
  <si>
    <t>Tahir Ikyas</t>
  </si>
  <si>
    <t xml:space="preserve"> D0222</t>
  </si>
  <si>
    <t xml:space="preserve">Karyana Technologies </t>
  </si>
  <si>
    <t>Hamza  Pervaiz</t>
  </si>
  <si>
    <t>Aneeq  Ul rehman</t>
  </si>
  <si>
    <t>Aziz  Javed</t>
  </si>
  <si>
    <t>Ajmal  Hussain</t>
  </si>
  <si>
    <t>Jamshaid  Sheikh</t>
  </si>
  <si>
    <t>Ahmed Bilal</t>
  </si>
  <si>
    <t xml:space="preserve"> D0225</t>
  </si>
  <si>
    <t xml:space="preserve">Ayan Enterprises Abt </t>
  </si>
  <si>
    <t>Raja Usama  Khan</t>
  </si>
  <si>
    <t xml:space="preserve"> D0190</t>
  </si>
  <si>
    <t xml:space="preserve">S.M Networking </t>
  </si>
  <si>
    <t xml:space="preserve">Faizan  Fayyaz </t>
  </si>
  <si>
    <t xml:space="preserve"> D0504</t>
  </si>
  <si>
    <t xml:space="preserve">Welcome Trader </t>
  </si>
  <si>
    <t>Syed Saqib Shah</t>
  </si>
  <si>
    <t>Faizan Shah</t>
  </si>
  <si>
    <t>Mubbashir Hassan</t>
  </si>
  <si>
    <t>Sohail Javed</t>
  </si>
  <si>
    <t>Ejaz Hussain</t>
  </si>
  <si>
    <t>Muhammad Hassan</t>
  </si>
  <si>
    <t>Shehriyar Khan</t>
  </si>
  <si>
    <t xml:space="preserve"> D0195</t>
  </si>
  <si>
    <t>MOMSEADULT DIAPER</t>
  </si>
  <si>
    <t>Ehtsham Saleem</t>
  </si>
  <si>
    <t>Amir Mehmood</t>
  </si>
  <si>
    <t>Brtohers Distribution Network</t>
  </si>
  <si>
    <t>NAZAR MUHAMMAD</t>
  </si>
  <si>
    <t xml:space="preserve"> D0298</t>
  </si>
  <si>
    <t>D0436OB2</t>
  </si>
  <si>
    <t xml:space="preserve">Ahmer Manzoor  </t>
  </si>
  <si>
    <t xml:space="preserve"> D0436</t>
  </si>
  <si>
    <t>D0486OB1</t>
  </si>
  <si>
    <t>D0451OB1</t>
  </si>
  <si>
    <t>D0532OB1</t>
  </si>
  <si>
    <t>Sim Star</t>
  </si>
  <si>
    <t>D0521OB1</t>
  </si>
  <si>
    <t>D0521</t>
  </si>
  <si>
    <t>Yaqoob Baig Traders</t>
  </si>
  <si>
    <t>Abdul Qadeer</t>
  </si>
  <si>
    <t>Fazir Khan</t>
  </si>
  <si>
    <t>Muhammad Adil</t>
  </si>
  <si>
    <t>Hamza Jamil</t>
  </si>
  <si>
    <t>Muhammad Tazeb</t>
  </si>
  <si>
    <t>Umad Najeeb</t>
  </si>
  <si>
    <t>Ibrar Ahmed</t>
  </si>
  <si>
    <t>Tahir Mehmood</t>
  </si>
  <si>
    <t>Muhammad Ehtisham</t>
  </si>
  <si>
    <t>Amad Ali</t>
  </si>
  <si>
    <t>Azhar Mahmood</t>
  </si>
  <si>
    <t>Zahid Mehmood</t>
  </si>
  <si>
    <t>waqar</t>
  </si>
  <si>
    <t>D0476OB1</t>
  </si>
  <si>
    <t>D0477OB1</t>
  </si>
  <si>
    <t>D0487OB1</t>
  </si>
  <si>
    <t>D0475OB1</t>
  </si>
  <si>
    <t>D0499OB1</t>
  </si>
  <si>
    <t>D0539OB1</t>
  </si>
  <si>
    <t>D0539OB2</t>
  </si>
  <si>
    <t>D0539OB3</t>
  </si>
  <si>
    <t xml:space="preserve"> D0380</t>
  </si>
  <si>
    <t xml:space="preserve">Sheikh Majeed &amp; Sons </t>
  </si>
  <si>
    <t>Muhammad Suleman</t>
  </si>
  <si>
    <t xml:space="preserve"> D0131</t>
  </si>
  <si>
    <t xml:space="preserve">AFTAB AHMAD  </t>
  </si>
  <si>
    <t xml:space="preserve"> D0476</t>
  </si>
  <si>
    <t xml:space="preserve">MUHAMMAD SAAD QADARI  </t>
  </si>
  <si>
    <t xml:space="preserve"> D0477</t>
  </si>
  <si>
    <t xml:space="preserve">MUHAMMAD NAVEED  </t>
  </si>
  <si>
    <t xml:space="preserve"> D0487</t>
  </si>
  <si>
    <t xml:space="preserve">SIDDIQUE &amp; SONS </t>
  </si>
  <si>
    <t>Muhammad Bilal Shoukat</t>
  </si>
  <si>
    <t xml:space="preserve"> D0475</t>
  </si>
  <si>
    <t>Muhammad Naeem</t>
  </si>
  <si>
    <t xml:space="preserve"> D0499</t>
  </si>
  <si>
    <t xml:space="preserve">AMNA AKMAL TRADERS </t>
  </si>
  <si>
    <t>Muhammad Raheel</t>
  </si>
  <si>
    <t xml:space="preserve"> D0539</t>
  </si>
  <si>
    <t xml:space="preserve">MS Traders </t>
  </si>
  <si>
    <t>Hammad Qadar</t>
  </si>
  <si>
    <t>Muhammad Faisal TSM</t>
  </si>
  <si>
    <t>Atif (kasur)</t>
  </si>
  <si>
    <t xml:space="preserve">Shahzad Hayat </t>
  </si>
  <si>
    <t>ADULT DIAPERS</t>
  </si>
  <si>
    <t>SOFPEDADULT DIAPERS</t>
  </si>
  <si>
    <t>Bona MagicDiaper</t>
  </si>
  <si>
    <t>Bona SuperDiaper</t>
  </si>
  <si>
    <t>MOMSEBABY DIAPERS</t>
  </si>
  <si>
    <t>NANA</t>
  </si>
  <si>
    <t>NANABABY DIAPERS</t>
  </si>
  <si>
    <t>NANAWIPES</t>
  </si>
  <si>
    <t>SOAP</t>
  </si>
  <si>
    <t>SOAPSOAP</t>
  </si>
  <si>
    <t>JIBRAN KHAN</t>
  </si>
  <si>
    <t>KHURRAM SALAM</t>
  </si>
  <si>
    <t xml:space="preserve">Oral Care </t>
  </si>
  <si>
    <t xml:space="preserve">Personal Care </t>
  </si>
  <si>
    <t xml:space="preserve">Bona Papa </t>
  </si>
  <si>
    <t xml:space="preserve">Toiletries </t>
  </si>
  <si>
    <t xml:space="preserve"> D0021</t>
  </si>
  <si>
    <t xml:space="preserve">Bilal Distributor </t>
  </si>
  <si>
    <t>BONA SUPERBABY DIAPERS</t>
  </si>
  <si>
    <t xml:space="preserve">Tegra TBOral Care </t>
  </si>
  <si>
    <t xml:space="preserve">Tegra RZPersonal Care </t>
  </si>
  <si>
    <t xml:space="preserve">Bona Papa Toiletries </t>
  </si>
  <si>
    <t>D0424OB25</t>
  </si>
  <si>
    <t>Bona PlusDiaper</t>
  </si>
  <si>
    <t>Dr Sorex</t>
  </si>
  <si>
    <t>Danny</t>
  </si>
  <si>
    <t>POKO PANT</t>
  </si>
  <si>
    <t>BONA PLUSPOKO PANT</t>
  </si>
  <si>
    <t>D0424OB21</t>
  </si>
  <si>
    <t>DooDoo</t>
  </si>
  <si>
    <t>D0424OB26</t>
  </si>
  <si>
    <t>D0424OB24</t>
  </si>
  <si>
    <t>D0184OB3</t>
  </si>
  <si>
    <t>Tegra</t>
  </si>
  <si>
    <t>D0437OB1</t>
  </si>
  <si>
    <t>D0424OB22</t>
  </si>
  <si>
    <t>D0424OB23</t>
  </si>
  <si>
    <t>D0424OB29</t>
  </si>
  <si>
    <t>D0438OB1</t>
  </si>
  <si>
    <t>D0424OB15</t>
  </si>
  <si>
    <t>D0424ob28</t>
  </si>
  <si>
    <t>D0424OB27</t>
  </si>
  <si>
    <t>D0177OB2</t>
  </si>
  <si>
    <t>D0531OB1</t>
  </si>
  <si>
    <t>D0531OB2</t>
  </si>
  <si>
    <t>D0531OB3</t>
  </si>
  <si>
    <t>D0531OB4</t>
  </si>
  <si>
    <t>TOILETRISE</t>
  </si>
  <si>
    <t>Mohsin  Ali</t>
  </si>
  <si>
    <t xml:space="preserve"> D0424</t>
  </si>
  <si>
    <t xml:space="preserve">Mustafa Traders </t>
  </si>
  <si>
    <t>Mimi PapaAdult Diaper</t>
  </si>
  <si>
    <t>DannyWipes</t>
  </si>
  <si>
    <t>M Junaid   Jamshed</t>
  </si>
  <si>
    <t>DooDooWipes</t>
  </si>
  <si>
    <t xml:space="preserve">Murtaza  Ahmed </t>
  </si>
  <si>
    <t>Naveed  Shah</t>
  </si>
  <si>
    <t>AZMAT  ULLAH</t>
  </si>
  <si>
    <t xml:space="preserve"> D0177</t>
  </si>
  <si>
    <t xml:space="preserve">Gul Traders </t>
  </si>
  <si>
    <t>IRFAN  ALI</t>
  </si>
  <si>
    <t xml:space="preserve"> D0184</t>
  </si>
  <si>
    <t>Gulab  Kumar</t>
  </si>
  <si>
    <t>TegraOral Care</t>
  </si>
  <si>
    <t>TegraPersonal Care</t>
  </si>
  <si>
    <t xml:space="preserve">Usama   sheikh </t>
  </si>
  <si>
    <t xml:space="preserve"> D0437</t>
  </si>
  <si>
    <t xml:space="preserve">Marhaba Trader </t>
  </si>
  <si>
    <t xml:space="preserve">Naimatullah </t>
  </si>
  <si>
    <t>Safa CareWipes</t>
  </si>
  <si>
    <t>Muhmmad  Yaseen</t>
  </si>
  <si>
    <t xml:space="preserve">Mansoor  </t>
  </si>
  <si>
    <t xml:space="preserve"> D0438</t>
  </si>
  <si>
    <t>Zahid  Sheikh</t>
  </si>
  <si>
    <t>Khawar  Ansari</t>
  </si>
  <si>
    <t>Hanif  Rajput</t>
  </si>
  <si>
    <t>Waqas  Chohan</t>
  </si>
  <si>
    <t>Amir  Mustafa</t>
  </si>
  <si>
    <t>Waqar  Ahmed Shaikh</t>
  </si>
  <si>
    <t>IMRAN  ALI MIRANI</t>
  </si>
  <si>
    <t xml:space="preserve"> D0108</t>
  </si>
  <si>
    <t>Sabir Hussain</t>
  </si>
  <si>
    <t xml:space="preserve"> D0531</t>
  </si>
  <si>
    <t xml:space="preserve">Asif Traders </t>
  </si>
  <si>
    <t>SHABIR  AHMED</t>
  </si>
  <si>
    <t xml:space="preserve"> D0180</t>
  </si>
  <si>
    <t xml:space="preserve">Hoorain Trader </t>
  </si>
  <si>
    <t>Kamran  Ali</t>
  </si>
  <si>
    <t xml:space="preserve"> D0353</t>
  </si>
  <si>
    <t xml:space="preserve">Irshad Traders </t>
  </si>
  <si>
    <t>Waseem  Ali</t>
  </si>
  <si>
    <t>Fahad  Ali</t>
  </si>
  <si>
    <t xml:space="preserve">ABDUL QUDUS  </t>
  </si>
  <si>
    <t xml:space="preserve"> D0201</t>
  </si>
  <si>
    <t>SAFA CAREDIAPER</t>
  </si>
  <si>
    <t>PokoADULT DIAPER</t>
  </si>
  <si>
    <t>DOODOOADULT DIAPER</t>
  </si>
  <si>
    <t>Asmatullah  Khan</t>
  </si>
  <si>
    <t xml:space="preserve">Rafi ullah   </t>
  </si>
  <si>
    <t>Jhanzaib  Malik</t>
  </si>
  <si>
    <t>Asim  Durrani</t>
  </si>
  <si>
    <t>Asif</t>
  </si>
  <si>
    <t>Usman Khan</t>
  </si>
  <si>
    <t xml:space="preserve"> D0109</t>
  </si>
  <si>
    <t>SorexORAL CARE</t>
  </si>
  <si>
    <t>AHSAN ULLAH QURESHI</t>
  </si>
  <si>
    <t>ABDUL  AHAD</t>
  </si>
  <si>
    <t>Syed Yousuf Anwar</t>
  </si>
  <si>
    <t xml:space="preserve">Sajid  </t>
  </si>
  <si>
    <t>MMohsin  Mohsin</t>
  </si>
  <si>
    <t xml:space="preserve"> D0110</t>
  </si>
  <si>
    <t>Khalid  Mehmood</t>
  </si>
  <si>
    <t>Atif Qadri</t>
  </si>
  <si>
    <t>Latif Ahmed</t>
  </si>
  <si>
    <t xml:space="preserve"> D0008</t>
  </si>
  <si>
    <t>TALIB AKBAR</t>
  </si>
  <si>
    <t>Ali raza</t>
  </si>
  <si>
    <t>ZAKIR  Ahmed</t>
  </si>
  <si>
    <t xml:space="preserve"> D0001</t>
  </si>
  <si>
    <t>Sarfaraz  Ahmed</t>
  </si>
  <si>
    <t>Muhammad Imran  Khan</t>
  </si>
  <si>
    <t>SHAHARYAR KHAN</t>
  </si>
  <si>
    <t>D0461OB2</t>
  </si>
  <si>
    <t>Ahad Zahid  Baig</t>
  </si>
  <si>
    <t xml:space="preserve"> D0461</t>
  </si>
  <si>
    <t xml:space="preserve">Kartar Trader </t>
  </si>
  <si>
    <t>D0461OB1</t>
  </si>
  <si>
    <t>Haroon  Qureshi</t>
  </si>
  <si>
    <t>D0461OB3</t>
  </si>
  <si>
    <t>Noman  Ali</t>
  </si>
  <si>
    <t>Shahid  Shahid</t>
  </si>
  <si>
    <t xml:space="preserve"> D0012</t>
  </si>
  <si>
    <t>M AMIR  AMIR</t>
  </si>
  <si>
    <t>M UMER  UMER</t>
  </si>
  <si>
    <t>Shahzaib  Afridi</t>
  </si>
  <si>
    <t>Fahad  Fahad</t>
  </si>
  <si>
    <t>D0012OB16</t>
  </si>
  <si>
    <t>Mustufa Ali Abbass</t>
  </si>
  <si>
    <t>Armaghan Mehmood</t>
  </si>
  <si>
    <t xml:space="preserve"> D0011</t>
  </si>
  <si>
    <t>Faizan  Umer</t>
  </si>
  <si>
    <t>Yasir  Nadeem</t>
  </si>
  <si>
    <t xml:space="preserve"> D0002</t>
  </si>
  <si>
    <t>Azhar  Khan</t>
  </si>
  <si>
    <t>Shahroz  Ashraf</t>
  </si>
  <si>
    <t>Uzair  Mirza</t>
  </si>
  <si>
    <t>Imran  Imran</t>
  </si>
  <si>
    <t>Shahzaib   Ayub</t>
  </si>
  <si>
    <t>Sameer Khan</t>
  </si>
  <si>
    <t xml:space="preserve"> D0003</t>
  </si>
  <si>
    <t xml:space="preserve">M Mehmod  </t>
  </si>
  <si>
    <t>Najam  Arif</t>
  </si>
  <si>
    <t>SALMAN  AHMED</t>
  </si>
  <si>
    <t>Safee  Khan</t>
  </si>
  <si>
    <t>M  Shakir</t>
  </si>
  <si>
    <t xml:space="preserve">M Akhtar  </t>
  </si>
  <si>
    <t>Faisal Sheikh</t>
  </si>
  <si>
    <t xml:space="preserve"> D0200</t>
  </si>
  <si>
    <t>Iftikhar  Raza Siddiqui</t>
  </si>
  <si>
    <t>Rashid Hussain</t>
  </si>
  <si>
    <t>Irshad Alam</t>
  </si>
  <si>
    <t>Asif  Raza</t>
  </si>
  <si>
    <t>Naseem Sheikh</t>
  </si>
  <si>
    <t>Chand   Khan</t>
  </si>
  <si>
    <t>D0497OB6</t>
  </si>
  <si>
    <t>Zeeshan Ahmed</t>
  </si>
  <si>
    <t>D0497OB7</t>
  </si>
  <si>
    <t>irfan</t>
  </si>
  <si>
    <t>D0497OB8</t>
  </si>
  <si>
    <t>Fehmeed  Siddiqui</t>
  </si>
  <si>
    <t>D0497OB9</t>
  </si>
  <si>
    <t>Mehmood  Alam</t>
  </si>
  <si>
    <t>D0497OB10</t>
  </si>
  <si>
    <t>Qasim</t>
  </si>
  <si>
    <t>D0110OB10</t>
  </si>
  <si>
    <t>Asif Latif</t>
  </si>
  <si>
    <t>D0110OB11</t>
  </si>
  <si>
    <t>Rehan  Rehan</t>
  </si>
  <si>
    <t>D0110OB9</t>
  </si>
  <si>
    <t>Muhammad Junaid</t>
  </si>
  <si>
    <t>D0110OB8</t>
  </si>
  <si>
    <t>M Siddiqui</t>
  </si>
  <si>
    <t>M Ayub</t>
  </si>
  <si>
    <t>Farhan</t>
  </si>
  <si>
    <t>ALI HASSAN</t>
  </si>
  <si>
    <t>H&amp;H TRADER</t>
  </si>
  <si>
    <t>BABY DIAPER</t>
  </si>
  <si>
    <t xml:space="preserve">Malik Agencies </t>
  </si>
  <si>
    <t>Ali  Hassan Outstaion OB</t>
  </si>
  <si>
    <t xml:space="preserve"> D0386</t>
  </si>
  <si>
    <t xml:space="preserve">Canvas Enterprises </t>
  </si>
  <si>
    <t>Muhammad Asim  Rasheed</t>
  </si>
  <si>
    <t xml:space="preserve"> D0187</t>
  </si>
  <si>
    <t>Shahab Ali</t>
  </si>
  <si>
    <t>Irfan Ali</t>
  </si>
  <si>
    <t>Maroof Hussain</t>
  </si>
  <si>
    <t>aqeel Imran Outstaion OB</t>
  </si>
  <si>
    <t xml:space="preserve"> D0157</t>
  </si>
  <si>
    <t xml:space="preserve">Arfeen Traders </t>
  </si>
  <si>
    <t>BILAL HUSSAIN</t>
  </si>
  <si>
    <t>ZEESHAN RAFI</t>
  </si>
  <si>
    <t>AFAQ TRADER</t>
  </si>
  <si>
    <t>Ahmed</t>
  </si>
  <si>
    <t>AHMED</t>
  </si>
  <si>
    <t>HAMZA TRADER</t>
  </si>
  <si>
    <t>MOMSE DIAPER</t>
  </si>
  <si>
    <t xml:space="preserve">Ahmed </t>
  </si>
  <si>
    <t>TRULY MAGICDIAPER</t>
  </si>
  <si>
    <t>D03560B1</t>
  </si>
  <si>
    <t xml:space="preserve">MIMI PAPA ADULT DIAPERE </t>
  </si>
  <si>
    <t>SAFA CARE ADULT DAPERS</t>
  </si>
  <si>
    <t>BONA MAGIC PANTS</t>
  </si>
  <si>
    <t>D035OB1</t>
  </si>
  <si>
    <t>MOMSE WIPES</t>
  </si>
  <si>
    <t>SAFA CARE WIPES</t>
  </si>
  <si>
    <t>TEGRATB</t>
  </si>
  <si>
    <t>TEGRARZ</t>
  </si>
  <si>
    <t>MOMSE ADULT DIAPER</t>
  </si>
  <si>
    <t>MOMSE PANT</t>
  </si>
  <si>
    <t>BONAPAPA TOILETRIES</t>
  </si>
  <si>
    <t>Shakeel Ishfaq</t>
  </si>
  <si>
    <t>MIMI PAPA MAGICDIAPER</t>
  </si>
  <si>
    <t>SAFA CARE MAGICDIAPER</t>
  </si>
  <si>
    <t>HAMZA TRAER</t>
  </si>
  <si>
    <t>NOFEA NAPKIN</t>
  </si>
  <si>
    <t>Naveed  Saghir</t>
  </si>
  <si>
    <t>HS TRAER</t>
  </si>
  <si>
    <t>D0481OB1</t>
  </si>
  <si>
    <t>Atif Bashir</t>
  </si>
  <si>
    <t>MOMSEI PANT</t>
  </si>
  <si>
    <t>Musadiq Mumtaz</t>
  </si>
  <si>
    <t>IMRAN TRADERS</t>
  </si>
  <si>
    <t>Zulqarnain</t>
  </si>
  <si>
    <t>H &amp;H TRADER</t>
  </si>
  <si>
    <t xml:space="preserve">Zulqarnain  </t>
  </si>
  <si>
    <t>D04170OB2</t>
  </si>
  <si>
    <t>AWAIS JAVED</t>
  </si>
  <si>
    <t>DO417OB2</t>
  </si>
  <si>
    <t>AMANULLAH</t>
  </si>
  <si>
    <t>ZARYAB ENTERPRISES</t>
  </si>
  <si>
    <t>NOFEA ENAPKIN</t>
  </si>
  <si>
    <t>NOFEA EAZY NAPKIN</t>
  </si>
  <si>
    <t>DO457OB1</t>
  </si>
  <si>
    <t>ASIM MANZOOR</t>
  </si>
  <si>
    <t>WELCOME TRADER</t>
  </si>
  <si>
    <t>D0425OB1</t>
  </si>
  <si>
    <t>AKBAR ALI</t>
  </si>
  <si>
    <t>DO425OB1</t>
  </si>
  <si>
    <t>Waheed Khan</t>
  </si>
  <si>
    <t>D0472OB1</t>
  </si>
  <si>
    <t>JUNAID</t>
  </si>
  <si>
    <t>D04730B1</t>
  </si>
  <si>
    <t>ATIF YASEEN</t>
  </si>
  <si>
    <t>MA TRADING &amp; CO</t>
  </si>
  <si>
    <t>Zulfiqar Shah</t>
  </si>
  <si>
    <t>MUHAMMAD WAJID</t>
  </si>
  <si>
    <t>Lasani Traders - Fateh jang</t>
  </si>
  <si>
    <t>IMRAN TRDERS - TALAGANG</t>
  </si>
  <si>
    <t>Waqar</t>
  </si>
  <si>
    <t>KATARIA RETAIL (PRIVATE) LTD (RE)</t>
  </si>
  <si>
    <t>Ali Niazi</t>
  </si>
  <si>
    <t>D0509</t>
  </si>
  <si>
    <t>Mohiuddin Jamali</t>
  </si>
  <si>
    <t>Shahid Pervaiz</t>
  </si>
  <si>
    <t>D0540</t>
  </si>
  <si>
    <t>D0541</t>
  </si>
  <si>
    <t>D0544</t>
  </si>
  <si>
    <t>D0534</t>
  </si>
  <si>
    <t>Waqar Ahmed</t>
  </si>
  <si>
    <t>D0539</t>
  </si>
  <si>
    <t>Sku Active</t>
  </si>
  <si>
    <t>Category Name</t>
  </si>
  <si>
    <t>Brand Name</t>
  </si>
  <si>
    <t>D0310OB10</t>
  </si>
  <si>
    <t>D0433OB1</t>
  </si>
  <si>
    <t>D0434OB1</t>
  </si>
  <si>
    <t>(Multiple Items)</t>
  </si>
  <si>
    <t>Muhammad Hassan Raza</t>
  </si>
  <si>
    <t>momse</t>
  </si>
  <si>
    <t>pants</t>
  </si>
  <si>
    <t>nazuk</t>
  </si>
  <si>
    <t>D0441OB11</t>
  </si>
  <si>
    <t>Muhammad Arslan</t>
  </si>
  <si>
    <t>D0441OB10</t>
  </si>
  <si>
    <t>Muhammad Rashid</t>
  </si>
  <si>
    <t>D0441OB1</t>
  </si>
  <si>
    <t>Usama Anjum</t>
  </si>
  <si>
    <t>D0441OB12</t>
  </si>
  <si>
    <t>Muhammad Shoaib</t>
  </si>
  <si>
    <t>D0441OB13</t>
  </si>
  <si>
    <t>Khadim Hussain</t>
  </si>
  <si>
    <t>D0441OB5</t>
  </si>
  <si>
    <t>D0441OB7</t>
  </si>
  <si>
    <t>D0441OB4</t>
  </si>
  <si>
    <t>Muhammad Farooq</t>
  </si>
  <si>
    <t>D0441OB6</t>
  </si>
  <si>
    <t>D0441OB9</t>
  </si>
  <si>
    <t>D0441OB14</t>
  </si>
  <si>
    <t>Muzammil Hassan</t>
  </si>
  <si>
    <t>D0441OB2</t>
  </si>
  <si>
    <t>M Waqas Iqbal Siddique</t>
  </si>
  <si>
    <t>D0441OB3</t>
  </si>
  <si>
    <t xml:space="preserve"> D0090</t>
  </si>
  <si>
    <t xml:space="preserve">Active Enterprises </t>
  </si>
  <si>
    <t>momseDiaper</t>
  </si>
  <si>
    <t>momsepants</t>
  </si>
  <si>
    <t>momseWipes</t>
  </si>
  <si>
    <t>SOFPEDpants</t>
  </si>
  <si>
    <t>nazukWipes</t>
  </si>
  <si>
    <t xml:space="preserve"> D0441</t>
  </si>
  <si>
    <t>Shahzad Akhtar  Siddiqui</t>
  </si>
  <si>
    <t>Raja Waqar Ghazi</t>
  </si>
  <si>
    <t>Sadhan  Ahmed</t>
  </si>
  <si>
    <t>Muhammad Naveed Ramzan</t>
  </si>
  <si>
    <t>Asad Liaqat</t>
  </si>
  <si>
    <t>Imran Rehmani</t>
  </si>
  <si>
    <t>Saqlain Haider</t>
  </si>
  <si>
    <t>Qamar Abbas Pasha</t>
  </si>
  <si>
    <t>Syed Jawad Hussain</t>
  </si>
  <si>
    <t>Zain Ul Abadin</t>
  </si>
  <si>
    <t>Muhammad Sabir</t>
  </si>
  <si>
    <t>H.A Sons</t>
  </si>
  <si>
    <t>QAMAR UD DIN</t>
  </si>
  <si>
    <t>NIZAM &amp; BROTHERS</t>
  </si>
  <si>
    <t>Modiudin</t>
  </si>
  <si>
    <t>D0432OB1</t>
  </si>
  <si>
    <t>D0366OB5</t>
  </si>
  <si>
    <t>D0387OB2</t>
  </si>
  <si>
    <t>D0520OB1</t>
  </si>
  <si>
    <t>D0457OB1</t>
  </si>
  <si>
    <t>D0356oB1</t>
  </si>
  <si>
    <t>Distributor Code</t>
  </si>
  <si>
    <t xml:space="preserve"> D0548</t>
  </si>
  <si>
    <t>D0548OB1</t>
  </si>
  <si>
    <t>D0548OB2</t>
  </si>
  <si>
    <t>D0548OB3</t>
  </si>
  <si>
    <t>D0444OB5</t>
  </si>
  <si>
    <t>D0538OB1</t>
  </si>
  <si>
    <t>Code</t>
  </si>
  <si>
    <t>D0548</t>
  </si>
  <si>
    <t>D0538</t>
  </si>
  <si>
    <t>D0518</t>
  </si>
  <si>
    <t>D0524</t>
  </si>
  <si>
    <t>d0222</t>
  </si>
  <si>
    <t>d0225</t>
  </si>
  <si>
    <t>a</t>
  </si>
  <si>
    <t>aa</t>
  </si>
  <si>
    <t>Combine</t>
  </si>
  <si>
    <t>D0473OB3</t>
  </si>
  <si>
    <t>TrulyAdult Diaper</t>
  </si>
  <si>
    <t>Rashid</t>
  </si>
  <si>
    <t>Trading</t>
  </si>
  <si>
    <t>Baby Ji Magic</t>
  </si>
  <si>
    <t>Diapers</t>
  </si>
  <si>
    <t>South Magic</t>
  </si>
  <si>
    <t>Baby ji</t>
  </si>
  <si>
    <t>wipes</t>
  </si>
  <si>
    <t>Baby Ji Magic wipes</t>
  </si>
  <si>
    <t>atif</t>
  </si>
  <si>
    <t>Ono</t>
  </si>
  <si>
    <t>ono</t>
  </si>
  <si>
    <t>sorex</t>
  </si>
  <si>
    <t xml:space="preserve">ali </t>
  </si>
  <si>
    <t>Asif Kareem</t>
  </si>
  <si>
    <t>Muhammad Yaseen</t>
  </si>
  <si>
    <t xml:space="preserve"> D0313</t>
  </si>
  <si>
    <t xml:space="preserve">7B Trading Co </t>
  </si>
  <si>
    <t>D0313OB3</t>
  </si>
  <si>
    <t>Muhammad Shahzaib</t>
  </si>
  <si>
    <t>Muhammad Ikram</t>
  </si>
  <si>
    <t>D0515Ob3</t>
  </si>
  <si>
    <t>Muhammad Ibrahim</t>
  </si>
  <si>
    <t>Arsalan</t>
  </si>
  <si>
    <t>Bona Papa Super</t>
  </si>
  <si>
    <t>Soap</t>
  </si>
  <si>
    <t>Tegra Soap</t>
  </si>
  <si>
    <t>South Plus &amp; Super</t>
  </si>
  <si>
    <t>LMT South</t>
  </si>
  <si>
    <t>LMT North</t>
  </si>
  <si>
    <t>Karachi Plus &amp; Super</t>
  </si>
  <si>
    <t>9000000218</t>
  </si>
  <si>
    <t>9000001386</t>
  </si>
  <si>
    <t>9000001483</t>
  </si>
  <si>
    <t>9000002435</t>
  </si>
  <si>
    <t>9000002746</t>
  </si>
  <si>
    <t>9000002933</t>
  </si>
  <si>
    <t>9000003367</t>
  </si>
  <si>
    <t>9000004011</t>
  </si>
  <si>
    <t>9000004207</t>
  </si>
  <si>
    <t>9000002829</t>
  </si>
  <si>
    <t>9000003540</t>
  </si>
  <si>
    <t>9000003679</t>
  </si>
  <si>
    <t>9000003921</t>
  </si>
  <si>
    <t>9000003966</t>
  </si>
  <si>
    <t>9000004081</t>
  </si>
  <si>
    <t>9000004168</t>
  </si>
  <si>
    <t>9000003138</t>
  </si>
  <si>
    <t>9000003323</t>
  </si>
  <si>
    <t>9000003965</t>
  </si>
  <si>
    <t>9000004162</t>
  </si>
  <si>
    <t>9000004246</t>
  </si>
  <si>
    <t>(blank)</t>
  </si>
  <si>
    <t>9000002024</t>
  </si>
  <si>
    <t>9000002387</t>
  </si>
  <si>
    <t>9000003576</t>
  </si>
  <si>
    <t>9000003705</t>
  </si>
  <si>
    <t>9000003755</t>
  </si>
  <si>
    <t>9000004258</t>
  </si>
  <si>
    <t>9000003706</t>
  </si>
  <si>
    <t>9000004337</t>
  </si>
  <si>
    <t>9000003019</t>
  </si>
  <si>
    <t>9000001702</t>
  </si>
  <si>
    <t>9000002971</t>
  </si>
  <si>
    <t>9000003787</t>
  </si>
  <si>
    <t>9000003863</t>
  </si>
  <si>
    <t>9000004274</t>
  </si>
  <si>
    <t>9000004318</t>
  </si>
  <si>
    <t>9000004319</t>
  </si>
  <si>
    <t>9000004320</t>
  </si>
  <si>
    <t>9000004346</t>
  </si>
  <si>
    <t>9000004347</t>
  </si>
  <si>
    <t>9000004348</t>
  </si>
  <si>
    <t>9000004816</t>
  </si>
  <si>
    <t>9000004267</t>
  </si>
  <si>
    <t>Mubeen Amir</t>
  </si>
  <si>
    <t>Ali  Hamza</t>
  </si>
  <si>
    <t>Syed Amjad Ali</t>
  </si>
  <si>
    <t>Tayyab Ali</t>
  </si>
  <si>
    <t>Ahsan</t>
  </si>
  <si>
    <t>RAMEEZ</t>
  </si>
  <si>
    <t>M Yar</t>
  </si>
  <si>
    <t>Kashif</t>
  </si>
  <si>
    <t>ABDUL QUDUS</t>
  </si>
  <si>
    <t>Rafi ullah</t>
  </si>
  <si>
    <t>Waqas</t>
  </si>
  <si>
    <t>Naimatullah</t>
  </si>
  <si>
    <t>Murtaza  Ahmed</t>
  </si>
  <si>
    <t>Usama   sheikh</t>
  </si>
  <si>
    <t>Mansoor</t>
  </si>
  <si>
    <t>Zaki  Ahmed</t>
  </si>
  <si>
    <t>Mehboob</t>
  </si>
  <si>
    <t>Shahzaib</t>
  </si>
  <si>
    <t>Taha</t>
  </si>
  <si>
    <t>Zeeshan</t>
  </si>
  <si>
    <t>MUSHTAQ ALI</t>
  </si>
  <si>
    <t>Adeel</t>
  </si>
  <si>
    <t>Iffat Ul Hassan</t>
  </si>
  <si>
    <t>KIRAMAT</t>
  </si>
  <si>
    <t>MUHAMMAD</t>
  </si>
  <si>
    <t>Irfan Khan</t>
  </si>
  <si>
    <t>Hanifullah</t>
  </si>
  <si>
    <t>Adnan</t>
  </si>
  <si>
    <t>Roman Afroz</t>
  </si>
  <si>
    <t>Irfan</t>
  </si>
  <si>
    <t>Muhammad Imran</t>
  </si>
  <si>
    <t>Mohsin Kamal Khan</t>
  </si>
  <si>
    <t>Imran Khan</t>
  </si>
  <si>
    <t>TSM Hafiz Brothers</t>
  </si>
  <si>
    <t>M. Mujahid</t>
  </si>
  <si>
    <t xml:space="preserve"> Fahad Fareed</t>
  </si>
  <si>
    <t>Usman Khalid</t>
  </si>
  <si>
    <t>M Ramish</t>
  </si>
  <si>
    <t>Ali Haider</t>
  </si>
  <si>
    <t>Jhanzaib</t>
  </si>
  <si>
    <t>Subhan Shoaib</t>
  </si>
  <si>
    <t>Faisal Khalid</t>
  </si>
  <si>
    <t>TSM IR Traders</t>
  </si>
  <si>
    <t>Abdullah Masood</t>
  </si>
  <si>
    <t>TSM Danish Traders</t>
  </si>
  <si>
    <t>Ahmad</t>
  </si>
  <si>
    <t>Saeed</t>
  </si>
  <si>
    <t>TSM Bilawal Traders</t>
  </si>
  <si>
    <t>Muhammad Ali</t>
  </si>
  <si>
    <t>Rehman Hameed</t>
  </si>
  <si>
    <t>TSM ZS Traders</t>
  </si>
  <si>
    <t>AFTAB AHMAD</t>
  </si>
  <si>
    <t>MUHAMMAD SAAD QADARI</t>
  </si>
  <si>
    <t>Muhammad Sohaib Malik</t>
  </si>
  <si>
    <t>Rizwan Aslam</t>
  </si>
  <si>
    <t>MUHAMMAD NAVEED</t>
  </si>
  <si>
    <t>TSM Bilal Traders</t>
  </si>
  <si>
    <t>M Akhtar</t>
  </si>
  <si>
    <t>M Mehmod</t>
  </si>
  <si>
    <t>Sajid</t>
  </si>
  <si>
    <t>Shahzad Hayat</t>
  </si>
  <si>
    <t>Shawal</t>
  </si>
  <si>
    <t>Ahmer Manzoor</t>
  </si>
  <si>
    <t>Faizan  Fayyaz</t>
  </si>
  <si>
    <t>Sum of Units</t>
  </si>
  <si>
    <t>Sum of Value</t>
  </si>
  <si>
    <t>Ali Nazi</t>
  </si>
  <si>
    <t>ali</t>
  </si>
  <si>
    <t>Rehan</t>
  </si>
  <si>
    <t>Shahid</t>
  </si>
  <si>
    <t>Distributor Sap Code</t>
  </si>
  <si>
    <t>Distributor Sap Name</t>
  </si>
  <si>
    <t>New Region</t>
  </si>
  <si>
    <t>Type</t>
  </si>
  <si>
    <t>Remarks</t>
  </si>
  <si>
    <t>Segment</t>
  </si>
  <si>
    <t>Bona Papa GT</t>
  </si>
  <si>
    <t>Gulistan-e-Johar</t>
  </si>
  <si>
    <t>Bona super &amp; plus</t>
  </si>
  <si>
    <t>KHI Bona &amp; Super Plus</t>
  </si>
  <si>
    <t>Direct Distributor</t>
  </si>
  <si>
    <t>Top Town</t>
  </si>
  <si>
    <t>General Trade</t>
  </si>
  <si>
    <t>Karimabad</t>
  </si>
  <si>
    <t>North Karachi</t>
  </si>
  <si>
    <t>Baldia Town</t>
  </si>
  <si>
    <t>Old City Area</t>
  </si>
  <si>
    <t>Shah faisal</t>
  </si>
  <si>
    <t>Jodia Bazar</t>
  </si>
  <si>
    <t>Gulshan-e-Hadeed</t>
  </si>
  <si>
    <t>Korangi</t>
  </si>
  <si>
    <t>Nana Smarty GT</t>
  </si>
  <si>
    <t>Sabzazar</t>
  </si>
  <si>
    <t>Adeel Yasin</t>
  </si>
  <si>
    <t>Multan Region</t>
  </si>
  <si>
    <t>Sub Distributor</t>
  </si>
  <si>
    <t>Lahore Region</t>
  </si>
  <si>
    <t>Modern Trade</t>
  </si>
  <si>
    <t>Modern Trade &amp; KA</t>
  </si>
  <si>
    <t>Mingora</t>
  </si>
  <si>
    <t>Peshawar Region</t>
  </si>
  <si>
    <t>Korangi Zaman Town</t>
  </si>
  <si>
    <t>Orangi Town</t>
  </si>
  <si>
    <t>Korangi Causeway</t>
  </si>
  <si>
    <t>Gulistan e Johar</t>
  </si>
  <si>
    <t>Master Distributor</t>
  </si>
  <si>
    <t>Kangniwala</t>
  </si>
  <si>
    <t>Islamabad Region</t>
  </si>
  <si>
    <t>Timergara</t>
  </si>
  <si>
    <t>Bolton Market</t>
  </si>
  <si>
    <t>Momse GT</t>
  </si>
  <si>
    <t>Tariq Road</t>
  </si>
  <si>
    <t>Garden</t>
  </si>
  <si>
    <t>Northern Lahore</t>
  </si>
  <si>
    <t>BahawalPur</t>
  </si>
  <si>
    <t>Bahawalpur</t>
  </si>
  <si>
    <t>Batkhela</t>
  </si>
  <si>
    <t>Gulshan Block</t>
  </si>
  <si>
    <t>Shahdadkot</t>
  </si>
  <si>
    <t>AashirwadÂ Traders</t>
  </si>
  <si>
    <t>Out Station</t>
  </si>
  <si>
    <t>Federal B Area</t>
  </si>
  <si>
    <t>Coastal</t>
  </si>
  <si>
    <t>DMT</t>
  </si>
  <si>
    <t>E-commerce</t>
  </si>
  <si>
    <t>Talagang</t>
  </si>
  <si>
    <t>Lakki Marwat</t>
  </si>
  <si>
    <t>Nowshera</t>
  </si>
  <si>
    <t>Ibad Enterprises</t>
  </si>
  <si>
    <t>Nazimabad</t>
  </si>
  <si>
    <t>Dir</t>
  </si>
  <si>
    <t>Balakot</t>
  </si>
  <si>
    <t>Samnabad</t>
  </si>
  <si>
    <t>Multan Outskirts</t>
  </si>
  <si>
    <t>Faisalabad City</t>
  </si>
  <si>
    <t>LMT Central</t>
  </si>
  <si>
    <t>Maqam-e-Hayat</t>
  </si>
  <si>
    <t>Khanewal</t>
  </si>
  <si>
    <t>Jampur</t>
  </si>
  <si>
    <t>Hasilpur</t>
  </si>
  <si>
    <t>Dera Ghazi Khan</t>
  </si>
  <si>
    <t>Burewala</t>
  </si>
  <si>
    <t>Ahmedpur East</t>
  </si>
  <si>
    <t>Kotli</t>
  </si>
  <si>
    <t>Sanda</t>
  </si>
  <si>
    <t>Toba Tek Singh</t>
  </si>
  <si>
    <t>Attock</t>
  </si>
  <si>
    <t>Peshawar Ws</t>
  </si>
  <si>
    <t>Peshawar Gt</t>
  </si>
  <si>
    <t>Gulshan Ravi</t>
  </si>
  <si>
    <t>Shadara</t>
  </si>
  <si>
    <t>Swabi</t>
  </si>
  <si>
    <t>Chiniot</t>
  </si>
  <si>
    <t>Jhumra</t>
  </si>
  <si>
    <t>Abdul Wahid Traders</t>
  </si>
  <si>
    <t>Township</t>
  </si>
  <si>
    <t>Muzaffarabad</t>
  </si>
  <si>
    <t>Chichawatni</t>
  </si>
  <si>
    <t>Sidhopura</t>
  </si>
  <si>
    <t>Hafizabad</t>
  </si>
  <si>
    <t>Daska</t>
  </si>
  <si>
    <t>Narowal</t>
  </si>
  <si>
    <t>Narang Mandi</t>
  </si>
  <si>
    <t>Gujarkhan</t>
  </si>
  <si>
    <t>Layyah</t>
  </si>
  <si>
    <t>Mianwali</t>
  </si>
  <si>
    <t>Multan City</t>
  </si>
  <si>
    <t>Kot Addu</t>
  </si>
  <si>
    <t>Bahawalnagar</t>
  </si>
  <si>
    <t>Chishtian</t>
  </si>
  <si>
    <t>AZAN TRADERS</t>
  </si>
  <si>
    <t>Bannu</t>
  </si>
  <si>
    <t>Mohsin Enterprises</t>
  </si>
  <si>
    <t>Waleed Brothers</t>
  </si>
  <si>
    <t>Pasrur</t>
  </si>
  <si>
    <t xml:space="preserve">NOOR TRADERS </t>
  </si>
  <si>
    <t>Two Star Trader</t>
  </si>
  <si>
    <t>Shaheer Enterprises</t>
  </si>
  <si>
    <t>Mansehra</t>
  </si>
  <si>
    <t>Faisal Diaper House</t>
  </si>
  <si>
    <t>Haripur</t>
  </si>
  <si>
    <t>ZS Traders</t>
  </si>
  <si>
    <t>Dharampura</t>
  </si>
  <si>
    <t>Mir Traders (Reg)</t>
  </si>
  <si>
    <t>Khairpur</t>
  </si>
  <si>
    <t>MEHRAN TRADERS</t>
  </si>
  <si>
    <t>Rohri</t>
  </si>
  <si>
    <t>AWAN TRADERS</t>
  </si>
  <si>
    <t>Kotla</t>
  </si>
  <si>
    <t>WH TRADERS</t>
  </si>
  <si>
    <t>HAFIZ TRADERS</t>
  </si>
  <si>
    <t>Kamoke</t>
  </si>
  <si>
    <t>MOMIN TRADERS</t>
  </si>
  <si>
    <t>Kharian</t>
  </si>
  <si>
    <t>Hazro</t>
  </si>
  <si>
    <t>WAQAR ENTERPRISES</t>
  </si>
  <si>
    <t>Mirpur</t>
  </si>
  <si>
    <t>USMAN TRADERS</t>
  </si>
  <si>
    <t>ZEE TRADERS</t>
  </si>
  <si>
    <t xml:space="preserve">SS Corporation </t>
  </si>
  <si>
    <t>Chowk Azam</t>
  </si>
  <si>
    <t>Ali Maad Traders</t>
  </si>
  <si>
    <t>Skardu</t>
  </si>
  <si>
    <t>UMT - SD</t>
  </si>
  <si>
    <t>Aiman Traders</t>
  </si>
  <si>
    <t>Gulistan-E-Johar</t>
  </si>
  <si>
    <t>SJ Enterprises</t>
  </si>
  <si>
    <t>NAWAZ TRADERS</t>
  </si>
  <si>
    <t>Al-Mukhtar Traders</t>
  </si>
  <si>
    <t>Walton</t>
  </si>
  <si>
    <t>Welcome Trader - SD</t>
  </si>
  <si>
    <t>Hamza Traders - SD</t>
  </si>
  <si>
    <t>Charsadda</t>
  </si>
  <si>
    <t>Muneeb Jan Traders - SD</t>
  </si>
  <si>
    <t>Kartar Trader</t>
  </si>
  <si>
    <t>Gulshan-E-Maymar</t>
  </si>
  <si>
    <t>Pakpattan</t>
  </si>
  <si>
    <t>MUZAMMIL MUKHTAR TRADERS</t>
  </si>
  <si>
    <t>Arifwala</t>
  </si>
  <si>
    <t>Bhawalpur</t>
  </si>
  <si>
    <t>Ahmad Pur East</t>
  </si>
  <si>
    <t>Insaf Traders</t>
  </si>
  <si>
    <t>Momin Traders SD</t>
  </si>
  <si>
    <t>FRIENDS TRADERS</t>
  </si>
  <si>
    <t>FRIENDS TRADERS - SD</t>
  </si>
  <si>
    <t>M A TRADING CO.</t>
  </si>
  <si>
    <t>M A TRADING CO. - SD</t>
  </si>
  <si>
    <t>USMAN MALIK TRADERS</t>
  </si>
  <si>
    <t>Renala Khurd</t>
  </si>
  <si>
    <t>RANA DAIPER HOUSE</t>
  </si>
  <si>
    <t>Manga Mandi</t>
  </si>
  <si>
    <t>FR TRADING</t>
  </si>
  <si>
    <t>Ellah Abad</t>
  </si>
  <si>
    <t>HAMMAD TRADERS</t>
  </si>
  <si>
    <t xml:space="preserve">Imran Traders </t>
  </si>
  <si>
    <t>Mehdi Traders</t>
  </si>
  <si>
    <t>Mehdi Traders SD</t>
  </si>
  <si>
    <t>Hazara Trading SD</t>
  </si>
  <si>
    <t>Al Jannat Trader</t>
  </si>
  <si>
    <t>Farooq Enterprises</t>
  </si>
  <si>
    <t>Zaryab Enterprises SD</t>
  </si>
  <si>
    <t>Khudian Khas</t>
  </si>
  <si>
    <t>AS TRADER SD</t>
  </si>
  <si>
    <t>Zoya Traders</t>
  </si>
  <si>
    <t>Hadi Trader SD</t>
  </si>
  <si>
    <t>Pakistan Mint</t>
  </si>
  <si>
    <t>DANIYAL TRADERS</t>
  </si>
  <si>
    <t>Ajwa Traders</t>
  </si>
  <si>
    <t>Shahalam Market</t>
  </si>
  <si>
    <t xml:space="preserve">Golden Traders </t>
  </si>
  <si>
    <t>Muzaffargarh</t>
  </si>
  <si>
    <t>Muzafargarh</t>
  </si>
  <si>
    <t>Basti Malook</t>
  </si>
  <si>
    <t>Malik Saleem Traders</t>
  </si>
  <si>
    <t>Ishaq Traders</t>
  </si>
  <si>
    <t xml:space="preserve">Ashraf traders </t>
  </si>
  <si>
    <t>AMNA AKMAL TRADERS</t>
  </si>
  <si>
    <t>Mumtaz Traders</t>
  </si>
  <si>
    <t xml:space="preserve">Khalid Trader </t>
  </si>
  <si>
    <t>Amin General Trader</t>
  </si>
  <si>
    <t>Ibrahim Enterprises â€“ LMT Local</t>
  </si>
  <si>
    <t>D0506</t>
  </si>
  <si>
    <t>Ibrahim Enterprises OUT LMT</t>
  </si>
  <si>
    <t>D0508</t>
  </si>
  <si>
    <t>MA Enterprises</t>
  </si>
  <si>
    <t>Azam &amp; Brothers</t>
  </si>
  <si>
    <t>Al-Khair Traders</t>
  </si>
  <si>
    <t>D0513</t>
  </si>
  <si>
    <t>HS BROTHERS</t>
  </si>
  <si>
    <t>Kashif Trader</t>
  </si>
  <si>
    <t>Shakir Trader</t>
  </si>
  <si>
    <t>New Orakzai Trader</t>
  </si>
  <si>
    <t>multan</t>
  </si>
  <si>
    <t>Shah G Traders</t>
  </si>
  <si>
    <t>Ghani &amp; Co.</t>
  </si>
  <si>
    <t>Lahore Outskirts</t>
  </si>
  <si>
    <t>Saad Traders Momse</t>
  </si>
  <si>
    <t>Yasir Traders</t>
  </si>
  <si>
    <t>CHOUDHARY TRADERS</t>
  </si>
  <si>
    <t>D0525</t>
  </si>
  <si>
    <t>D0526</t>
  </si>
  <si>
    <t>AH Traders</t>
  </si>
  <si>
    <t>D0530</t>
  </si>
  <si>
    <t>CHAUHAN TRADERS</t>
  </si>
  <si>
    <t>Asif Traders</t>
  </si>
  <si>
    <t>Sim Star Nagar</t>
  </si>
  <si>
    <t>RMS ENTERPRISES</t>
  </si>
  <si>
    <t>ASHOKE KUMAR (BP)</t>
  </si>
  <si>
    <t>KARACHI</t>
  </si>
  <si>
    <t>GLOBAL TRADERS (JILANI) (TOILERTIES</t>
  </si>
  <si>
    <t>RAFIUQ SUPPLIER</t>
  </si>
  <si>
    <t>SUFYAN TRADERS (RE)</t>
  </si>
  <si>
    <t>QADRI TRADER-2 (TOILETRIES)</t>
  </si>
  <si>
    <t>AZAN TRADING(AYAN)(TOILETRIES)</t>
  </si>
  <si>
    <t>ZUNAISHA TRADER(SABZWARI)(TOILETRIE</t>
  </si>
  <si>
    <t>SSBN TRADER(KARATR)(TOILETRIES)</t>
  </si>
  <si>
    <t>ARSALAN TRADERS(TOILETRIES)</t>
  </si>
  <si>
    <t>USMAN DISTRIBUTOR (TOILETRIES)</t>
  </si>
  <si>
    <t>MEMON TRADERS(SUFYAN)(TOILETRIES)</t>
  </si>
  <si>
    <t>ZEESHAN TRADERS(ASHRAF)(TOILETRIES)</t>
  </si>
  <si>
    <t>M.S Brothers &amp;Sons(MEMON)(TOILETRIE</t>
  </si>
  <si>
    <t>QADRI TARDERS (TOILERTIES) K-4</t>
  </si>
  <si>
    <t>Ali Hashim Traders</t>
  </si>
  <si>
    <t>D0535</t>
  </si>
  <si>
    <t>Noor Traders</t>
  </si>
  <si>
    <t>SHAIKH MAJEED &amp; SONS (MOMSE)</t>
  </si>
  <si>
    <t>IDEAL DISTRIBUTION LINE (RE) (MAGIC</t>
  </si>
  <si>
    <t>MULTAN</t>
  </si>
  <si>
    <t>SAEED AKHTAR GENERAL STORE (RE) (BA</t>
  </si>
  <si>
    <t>BALAKOT</t>
  </si>
  <si>
    <t>A Z ENTERPRISES (ISB)</t>
  </si>
  <si>
    <t>ISLAMABAD</t>
  </si>
  <si>
    <t>ISHFAQ TRADERS (LARKANA) (MAGIC)</t>
  </si>
  <si>
    <t>LARKANA</t>
  </si>
  <si>
    <t>M A TRADERS (MAGIC) (SUKKUR)</t>
  </si>
  <si>
    <t>SUKKUR</t>
  </si>
  <si>
    <t>M/S R &amp; B ASSOCIATES (RE)</t>
  </si>
  <si>
    <t>HYDERABAD</t>
  </si>
  <si>
    <t>SEVEN 86 MEDICOS (RE)</t>
  </si>
  <si>
    <t>RAHMAN ENTERPRISES (RE)</t>
  </si>
  <si>
    <t>ANNIE MEDICINE COMPANY (BHP)</t>
  </si>
  <si>
    <t>BAHAWALPUR</t>
  </si>
  <si>
    <t>AL HARMAIN ENTERPRISES (COSTAL) (BO</t>
  </si>
  <si>
    <t>BALOUCHSITAN</t>
  </si>
  <si>
    <t>MANISH KUMAR (BELA)</t>
  </si>
  <si>
    <t>BELA</t>
  </si>
  <si>
    <t>J L TRADERS (HUB)</t>
  </si>
  <si>
    <t>HUB CHOWKI</t>
  </si>
  <si>
    <t>ALEENA STAR ENTERPRIZES</t>
  </si>
  <si>
    <t>M/S. STAR ENTERPRISES (RE)</t>
  </si>
  <si>
    <t>TEHSEEN ENTERPRISES (RE)</t>
  </si>
  <si>
    <t>NABI &amp; SONS TRADERS (HYD) (TOILERTI</t>
  </si>
  <si>
    <t>H T ENTERPRISES (HYD) (TOLERTIES)</t>
  </si>
  <si>
    <t>PAK MADINA TRADERS (LARKANA) (TOLER</t>
  </si>
  <si>
    <t>UZAIR &amp; BROTHERS (PANJGUR)</t>
  </si>
  <si>
    <t>PANJGUR</t>
  </si>
  <si>
    <t>ABDUL LATEEF GIFT CENTER (PANJGUR)</t>
  </si>
  <si>
    <t>JAMAL SHAH TRADERS (TEGRA) (RE)</t>
  </si>
  <si>
    <t>QUEETA</t>
  </si>
  <si>
    <t>JAMAL SHAH TRADERS (RE) (TOILERTIES</t>
  </si>
  <si>
    <t>CHAMAN TEX (RYK) (TOILERTIES)</t>
  </si>
  <si>
    <t>RAHIM YAR KHAN</t>
  </si>
  <si>
    <t>ABDUL RAFY TRADERS (SUKKER) (TOLERT</t>
  </si>
  <si>
    <t>SUKKER</t>
  </si>
  <si>
    <t>HAJI ESSA &amp; BROTHERS TRADERS (TURBA</t>
  </si>
  <si>
    <t>TURBAT</t>
  </si>
  <si>
    <t>FRIENDS TRADERS (UTHAL)</t>
  </si>
  <si>
    <t>UTHAL</t>
  </si>
  <si>
    <t>TAROON TRADERS (WINDER)</t>
  </si>
  <si>
    <t>WINDER</t>
  </si>
  <si>
    <t>SAEED SUPER STORE (RE)</t>
  </si>
  <si>
    <t>QADRI TRADERS (JILANI)</t>
  </si>
  <si>
    <t>ABDULLAH TRADERS (RE) (FSD)</t>
  </si>
  <si>
    <t>FAISALABAD</t>
  </si>
  <si>
    <t>CHANNEL LINK (RE)</t>
  </si>
  <si>
    <t>LAHORE</t>
  </si>
  <si>
    <t>IDL CORPORATION (RE)</t>
  </si>
  <si>
    <t>AIM MARKETING (MULTAN) (NANA)</t>
  </si>
  <si>
    <t>AL HILAL AGENCIES (RE) (MTN) (NANA)</t>
  </si>
  <si>
    <t>IDL INTERNATIONAL (RE) (MULTAN) (NA</t>
  </si>
  <si>
    <t>ZAHID BILAL TRADERS (MTN) (NANA)</t>
  </si>
  <si>
    <t>IDL DISTRIBUTION SYSTEM (MTN) (RE)</t>
  </si>
  <si>
    <t>RK TRADERS (RE)</t>
  </si>
  <si>
    <t>PESHAWAR</t>
  </si>
  <si>
    <t>D0522</t>
  </si>
  <si>
    <t>Saeed Akhtar Traders[D0522]</t>
  </si>
  <si>
    <t>Channel link</t>
  </si>
  <si>
    <t>ANA BATLA MART (H)</t>
  </si>
  <si>
    <t>STATE MARKEETING COMPANY</t>
  </si>
  <si>
    <t>FACTORY CASH SALE</t>
  </si>
  <si>
    <t>Affordable Range</t>
  </si>
  <si>
    <t>SHOP SALE (IBRAHIM)</t>
  </si>
  <si>
    <t>ALI AHMED ASSOCIATES (G-ONE)</t>
  </si>
  <si>
    <t>SHIV TRADERS (LARKANA) (ONO)</t>
  </si>
  <si>
    <t>SUN ENTERPRIESES (HYD) (ONO)</t>
  </si>
  <si>
    <t>SHAH MARKETING (KHI) (ONO)</t>
  </si>
  <si>
    <t>ARSLAN HASSAN TRADERS (KHI)</t>
  </si>
  <si>
    <t>FAHAD TARDERS (MULTAN) (ONO)</t>
  </si>
  <si>
    <t>ZAFAR ENTERPRISES (BABY JI)</t>
  </si>
  <si>
    <t>SKY MARKETING (FSD) (ONO)</t>
  </si>
  <si>
    <t>faisalabad</t>
  </si>
  <si>
    <t>FAHAD MEDICINE DISTRIBUTOR (KOHAT)</t>
  </si>
  <si>
    <t>J J TRADERS (BABY JI) (KHI)</t>
  </si>
  <si>
    <t>SAAD MALUK TRADERS (ONO) (PSW)</t>
  </si>
  <si>
    <t>SHAHZAIN ENTERPRISES (KHI)</t>
  </si>
  <si>
    <t>WISHWASS TRADERS (BBG) (JAC)</t>
  </si>
  <si>
    <t>TANVEER TARDERS (ONO) (KASUR)</t>
  </si>
  <si>
    <t>BILAL AHMED (KHI)</t>
  </si>
  <si>
    <t>FATIMA TRADER (KHI)(ONO)</t>
  </si>
  <si>
    <t>JAHANZAIB BAIG TRADERS (KHI)</t>
  </si>
  <si>
    <t>NOOR HABIB COSMETICS (QUETTA)</t>
  </si>
  <si>
    <t>N S TRADERS (KHI)</t>
  </si>
  <si>
    <t>HABIBULLAH (ONO) (MINGORA)</t>
  </si>
  <si>
    <t>MS Traders[D0539]</t>
  </si>
  <si>
    <t>M/S Nasir Javed Brothers[D0540]</t>
  </si>
  <si>
    <t>M/S Nasir Javed Brothers - RE[D0541]</t>
  </si>
  <si>
    <t>D0542</t>
  </si>
  <si>
    <t>H &amp; H Traders - SD[D0542]</t>
  </si>
  <si>
    <t>D0543</t>
  </si>
  <si>
    <t>EAGLE ENTERPRISES [D0543]</t>
  </si>
  <si>
    <t>EAGLE ENTERPRISES (ATTOCK)</t>
  </si>
  <si>
    <t>ANAS &amp; CO (ONO) (DERA ISMAIL KHAN)</t>
  </si>
  <si>
    <t>affordable Range</t>
  </si>
  <si>
    <t>NEW ORAKZI TRADERS (ONO)</t>
  </si>
  <si>
    <t>HANGU</t>
  </si>
  <si>
    <t>DANISH TRADERS (SHADRA TOWN LHR)</t>
  </si>
  <si>
    <t>BILAL TRADERS (LHR)</t>
  </si>
  <si>
    <t>MUSA TRADERS (NAROWAL)</t>
  </si>
  <si>
    <t>COTTON ART (KHI)</t>
  </si>
  <si>
    <t>RAHI COMMERCIAL LIMITADA</t>
  </si>
  <si>
    <t>Export</t>
  </si>
  <si>
    <t>N N CORPORATION (SUKKUR)</t>
  </si>
  <si>
    <t>RS Enterprises</t>
  </si>
  <si>
    <t>karachi</t>
  </si>
  <si>
    <t>ZOHAIB TRADERS (ONO) (TMG)</t>
  </si>
  <si>
    <t>HASHIM TRADERS (QUETTA) (ONO)</t>
  </si>
  <si>
    <t>BABY SUPER STORES (PRIVATE) (RE)</t>
  </si>
  <si>
    <t>AFAQ TRADERS (MIRPUR AJK)</t>
  </si>
  <si>
    <t>I &amp; F TARDERS (CHITRAL)</t>
  </si>
  <si>
    <t>Chitral</t>
  </si>
  <si>
    <t>ABDUL SALAM TRADERS (HARIPUR)</t>
  </si>
  <si>
    <t>SAEED &amp; NOUMAN TRADERS (KOHAT) (ONO</t>
  </si>
  <si>
    <t>R K ENTERPRISES (PSW) (ONO)</t>
  </si>
  <si>
    <t>D0552</t>
  </si>
  <si>
    <t>A2Z Traders</t>
  </si>
  <si>
    <t xml:space="preserve">	D0551</t>
  </si>
  <si>
    <t>D0546</t>
  </si>
  <si>
    <t>Nasir Brothers - Kunjah SD</t>
  </si>
  <si>
    <t>D0550</t>
  </si>
  <si>
    <t>ITTEFAQ GENERAL STORE (MARDAN) (ONO)</t>
  </si>
  <si>
    <t>D0549</t>
  </si>
  <si>
    <t>Chohan Traders - Gujrat</t>
  </si>
  <si>
    <t>D0545</t>
  </si>
  <si>
    <t>Azlan Traders - JalalPur Jata</t>
  </si>
  <si>
    <t>D0547</t>
  </si>
  <si>
    <t>Nasir Mehmood Enterprizes - Tanda</t>
  </si>
  <si>
    <t>D0553</t>
  </si>
  <si>
    <t>Qb Marketing - RE</t>
  </si>
  <si>
    <t>D0555</t>
  </si>
  <si>
    <t>Faisal Traders</t>
  </si>
  <si>
    <t>D0557</t>
  </si>
  <si>
    <t>D0559</t>
  </si>
  <si>
    <t>Akram &amp; Sons Trading Co.</t>
  </si>
  <si>
    <t>D0558</t>
  </si>
  <si>
    <t>ZAM ZAM TARDERS (BBG) KHI</t>
  </si>
  <si>
    <t>KHI Bona plus &amp; Super</t>
  </si>
  <si>
    <t>D0554</t>
  </si>
  <si>
    <t>MOSSNA TRADERS (RE)</t>
  </si>
  <si>
    <t>KHURRAM TRADERS (PARACHINAR) (ONO)</t>
  </si>
  <si>
    <t>Parachinar</t>
  </si>
  <si>
    <t xml:space="preserve">	D0559</t>
  </si>
  <si>
    <t>AKRAM &amp; SONS TRADING CO</t>
  </si>
  <si>
    <t xml:space="preserve">	D0557</t>
  </si>
  <si>
    <t>HASSAN TRADERS (SKT) (NANA)</t>
  </si>
  <si>
    <t>ASAIA PRIVATE LIMITED (RE)</t>
  </si>
  <si>
    <t>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</si>
</sst>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7"/>
      <color rgb="FF4E4E4E"/>
      <name val="Trebuchet MS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96F3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4" tint="0.39994506668294322"/>
      </left>
      <right style="medium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hair">
        <color theme="4" tint="0.39994506668294322"/>
      </left>
      <right style="medium">
        <color indexed="64"/>
      </right>
      <top style="hair">
        <color theme="4" tint="0.39994506668294322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  <xf numFmtId="0" fontId="2" fillId="0" borderId="1" xfId="0" applyFont="1" applyBorder="1"/>
    <xf numFmtId="49" fontId="0" fillId="0" borderId="0" xfId="0" applyNumberFormat="1"/>
    <xf numFmtId="0" fontId="3" fillId="2" borderId="0" xfId="0" applyFont="1" applyFill="1"/>
    <xf numFmtId="0" fontId="0" fillId="0" borderId="0" xfId="0" applyNumberFormat="1"/>
    <xf numFmtId="0" fontId="0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3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0" fillId="0" borderId="0" xfId="0" applyNumberFormat="1"/>
    <xf numFmtId="164" fontId="0" fillId="0" borderId="0" xfId="1" applyFont="1"/>
    <xf numFmtId="0" fontId="0" fillId="0" borderId="0" xfId="0" pivotButton="1"/>
    <xf numFmtId="167" fontId="0" fillId="0" borderId="0" xfId="1" applyNumberFormat="1" applyFont="1"/>
    <xf numFmtId="0" fontId="0" fillId="4" borderId="2" xfId="0" applyFill="1" applyBorder="1"/>
    <xf numFmtId="166" fontId="0" fillId="4" borderId="2" xfId="0" applyNumberFormat="1" applyFill="1" applyBorder="1"/>
    <xf numFmtId="0" fontId="0" fillId="0" borderId="2" xfId="0" applyBorder="1"/>
    <xf numFmtId="166" fontId="0" fillId="0" borderId="2" xfId="0" applyNumberFormat="1" applyBorder="1"/>
    <xf numFmtId="165" fontId="0" fillId="0" borderId="2" xfId="1" applyNumberFormat="1" applyFont="1" applyBorder="1"/>
    <xf numFmtId="165" fontId="0" fillId="4" borderId="2" xfId="1" applyNumberFormat="1" applyFont="1" applyFill="1" applyBorder="1"/>
    <xf numFmtId="167" fontId="0" fillId="0" borderId="3" xfId="0" applyNumberFormat="1" applyBorder="1"/>
    <xf numFmtId="167" fontId="0" fillId="0" borderId="3" xfId="1" applyNumberFormat="1" applyFont="1" applyBorder="1"/>
    <xf numFmtId="165" fontId="0" fillId="0" borderId="3" xfId="1" applyNumberFormat="1" applyFont="1" applyBorder="1"/>
    <xf numFmtId="0" fontId="0" fillId="0" borderId="0" xfId="0" applyBorder="1"/>
    <xf numFmtId="0" fontId="0" fillId="0" borderId="0" xfId="0" applyFont="1" applyBorder="1"/>
    <xf numFmtId="0" fontId="2" fillId="0" borderId="0" xfId="0" applyFont="1" applyBorder="1"/>
    <xf numFmtId="167" fontId="0" fillId="0" borderId="4" xfId="0" applyNumberFormat="1" applyBorder="1"/>
    <xf numFmtId="165" fontId="0" fillId="0" borderId="0" xfId="0" applyNumberFormat="1" applyBorder="1"/>
    <xf numFmtId="165" fontId="0" fillId="0" borderId="0" xfId="1" applyNumberFormat="1" applyFont="1" applyBorder="1"/>
    <xf numFmtId="165" fontId="0" fillId="0" borderId="4" xfId="1" applyNumberFormat="1" applyFont="1" applyBorder="1"/>
    <xf numFmtId="0" fontId="0" fillId="0" borderId="0" xfId="0" applyNumberFormat="1" applyBorder="1"/>
  </cellXfs>
  <cellStyles count="3">
    <cellStyle name="Comma" xfId="1" builtinId="3"/>
    <cellStyle name="Normal" xfId="0" builtinId="0"/>
    <cellStyle name="Normal 4" xfId="2" xr:uid="{F8796027-9B86-4731-A451-960A7AEE5A58}"/>
  </cellStyles>
  <dxfs count="19">
    <dxf>
      <numFmt numFmtId="165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rqam Hussain-Asst. Manager Sales Operations" refreshedDate="46269.71283611111" backgroundQuery="1" createdVersion="7" refreshedVersion="7" minRefreshableVersion="3" recordCount="0" supportSubquery="1" supportAdvancedDrill="1" xr:uid="{91FA6F41-066D-4666-A47B-FB7FF02C938A}">
  <cacheSource type="external" connectionId="1"/>
  <cacheFields count="11">
    <cacheField name="[Range].[Manager name].[Manager name]" caption="Manager name" numFmtId="0" hierarchy="19" level="1">
      <sharedItems count="9">
        <s v="Ali Niazi"/>
        <s v="Amir Tayyab"/>
        <s v="Arsalan Khan"/>
        <s v="Atif Akram"/>
        <s v="Farhan Khan"/>
        <s v="Mohiuddin Jamali"/>
        <s v="Rashid Qureshi"/>
        <s v="Shahid Pervaiz"/>
        <s v="Waqar Ahmed"/>
      </sharedItems>
    </cacheField>
    <cacheField name="[Range].[BU].[BU]" caption="BU" numFmtId="0" hierarchy="20" level="1">
      <sharedItems containsSemiMixedTypes="0" containsNonDate="0" containsString="0"/>
    </cacheField>
    <cacheField name="[Measures].[Sum of Cases]" caption="Sum of Cases" numFmtId="0" hierarchy="26" level="32767"/>
    <cacheField name="[Range].[Trim Distributor Code].[Trim Distributor Code]" caption="Trim Distributor Code" numFmtId="0" hierarchy="15" level="1">
      <sharedItems count="214">
        <s v="D0441"/>
        <s v="D0013"/>
        <s v="D0020"/>
        <s v="D0090"/>
        <s v="D0192"/>
        <s v="D0229"/>
        <s v="D0297"/>
        <s v="D0308"/>
        <s v="D0314"/>
        <s v="D0316"/>
        <s v="D0328"/>
        <s v="D0330"/>
        <s v="D0332"/>
        <s v="D0333"/>
        <s v="D0334"/>
        <s v="D0335"/>
        <s v="D0336"/>
        <s v="D0337"/>
        <s v="D0381"/>
        <s v="D0402"/>
        <s v="D0409"/>
        <s v="D0418"/>
        <s v="D0422"/>
        <s v="D0423"/>
        <s v="D0426"/>
        <s v="D0446"/>
        <s v="D0450"/>
        <s v="D0464"/>
        <s v="D0468"/>
        <s v="D0469"/>
        <s v="D0488"/>
        <s v="D0489"/>
        <s v="D0491"/>
        <s v="D0494"/>
        <s v="D0509"/>
        <s v="D0510"/>
        <s v="D0528"/>
        <s v="D0529"/>
        <s v="D0520"/>
        <s v=""/>
        <s v="D0030"/>
        <s v="D0031"/>
        <s v="D0055"/>
        <s v="D0056"/>
        <s v="D0058"/>
        <s v="D0067"/>
        <s v="D0108"/>
        <s v="D0148"/>
        <s v="D0150"/>
        <s v="D0151"/>
        <s v="D0163"/>
        <s v="D0169"/>
        <s v="D0177"/>
        <s v="D0180"/>
        <s v="D0184"/>
        <s v="D0201"/>
        <s v="D0227"/>
        <s v="D0353"/>
        <s v="D0370"/>
        <s v="D0420"/>
        <s v="D0421"/>
        <s v="D0424"/>
        <s v="D0437"/>
        <s v="D0438"/>
        <s v="D0548"/>
        <s v="D0523"/>
        <s v="D0531"/>
        <s v="D0362"/>
        <s v="D0042"/>
        <s v="D0057"/>
        <s v="D0155"/>
        <s v="D0191"/>
        <s v="D0235"/>
        <s v="D0240"/>
        <s v="D0241"/>
        <s v="D0263"/>
        <s v="D0267"/>
        <s v="D0270"/>
        <s v="D0292"/>
        <s v="D0360"/>
        <s v="D0366"/>
        <s v="D0367"/>
        <s v="D0377"/>
        <s v="D0378"/>
        <s v="D0387"/>
        <s v="D0427"/>
        <s v="D0432"/>
        <s v="D0459"/>
        <s v="D0467"/>
        <s v="D0490"/>
        <s v="D0515"/>
        <s v="D0516"/>
        <s v="D0517"/>
        <s v="D0134"/>
        <s v="D0355"/>
        <s v="D0045"/>
        <s v="D0119"/>
        <s v="D0124"/>
        <s v="D0131"/>
        <s v="D0135"/>
        <s v="D0428"/>
        <s v="D0311"/>
        <s v="D0364"/>
        <s v="D0365"/>
        <s v="D0380"/>
        <s v="D0384"/>
        <s v="D0388"/>
        <s v="D0391"/>
        <s v="D0392"/>
        <s v="D0408"/>
        <s v="D0411"/>
        <s v="D0412"/>
        <s v="D0414"/>
        <s v="D0419"/>
        <s v="D0429"/>
        <s v="D0435"/>
        <s v="D0440"/>
        <s v="D0448"/>
        <s v="D0456"/>
        <s v="D0462"/>
        <s v="D0463"/>
        <s v="D0466"/>
        <s v="D0470"/>
        <s v="D0475"/>
        <s v="D0476"/>
        <s v="D0477"/>
        <s v="D0478"/>
        <s v="D0487"/>
        <s v="D0498"/>
        <s v="D0499"/>
        <s v="D0500"/>
        <s v="D0502"/>
        <s v="D0503"/>
        <s v="D0505"/>
        <s v="D0507"/>
        <s v="D0511"/>
        <s v="D0512"/>
        <s v="D0514"/>
        <s v="D0533"/>
        <s v="D0534"/>
        <s v="D0539"/>
        <s v="D0540"/>
        <s v="D0541"/>
        <s v="D0544"/>
        <s v="D0001"/>
        <s v="D0002"/>
        <s v="D0003"/>
        <s v="D0008"/>
        <s v="D0009"/>
        <s v="D0011"/>
        <s v="D0012"/>
        <s v="D0109"/>
        <s v="D0110"/>
        <s v="D0200"/>
        <s v="D0461"/>
        <s v="D0497"/>
        <s v="D0246"/>
        <s v="D0247"/>
        <s v="D0248"/>
        <s v="D0250"/>
        <s v="D0251"/>
        <s v="D0252"/>
        <s v="D0021"/>
        <s v="D0231"/>
        <s v="D0024"/>
        <s v="D0026"/>
        <s v="D0027"/>
        <s v="D0099"/>
        <s v="D0116"/>
        <s v="D0118"/>
        <s v="D0160"/>
        <s v="D0196"/>
        <s v="D0198"/>
        <s v="D0204"/>
        <s v="D0527"/>
        <s v="D0254"/>
        <s v="D0290"/>
        <s v="D0306"/>
        <s v="D0307"/>
        <s v="D0317"/>
        <s v="D0430"/>
        <s v="D0281"/>
        <s v="D0288"/>
        <s v="3400940"/>
        <s v="D0436"/>
        <s v="D0190"/>
        <s v="D0425"/>
        <s v="D0386"/>
        <s v="D0479"/>
        <s v="D0417"/>
        <s v="D0157"/>
        <s v="D0178"/>
        <s v="D0187"/>
        <s v="D0195"/>
        <s v="D0222"/>
        <s v="D0225"/>
        <s v="D0258"/>
        <s v="D0298"/>
        <s v="D0299"/>
        <s v="D0300"/>
        <s v="D0444"/>
        <s v="D0356"/>
        <s v="D0358"/>
        <s v="D0480"/>
        <s v="D0451"/>
        <s v="D0472"/>
        <s v="D0474"/>
        <s v="D0481"/>
        <s v="D0486"/>
        <s v="D0504"/>
        <s v="D0521"/>
        <s v="D0532"/>
        <s v="D0536"/>
        <s v="D0537"/>
      </sharedItems>
    </cacheField>
    <cacheField name="[Range].[Salesflo AppUser Code].[Salesflo AppUser Code]" caption="Salesflo AppUser Code" numFmtId="0" hierarchy="1" level="1">
      <sharedItems containsBlank="1" count="558">
        <s v="9000000218"/>
        <s v="9000001386"/>
        <s v="9000001483"/>
        <s v="9000002435"/>
        <s v="9000002746"/>
        <s v="9000002933"/>
        <s v="9000003367"/>
        <s v="9000004011"/>
        <s v="9000004207"/>
        <s v="D0013OB10"/>
        <s v="D0013OB11"/>
        <s v="D0020OB10"/>
        <s v="D0020OB11"/>
        <s v="D0020OB14"/>
        <s v="D0020OB15"/>
        <s v="D0020OB16"/>
        <s v="D0020OB2"/>
        <s v="D0020OB3"/>
        <s v="D0020OB4"/>
        <s v="D0020OB5"/>
        <s v="D0020OB6"/>
        <s v="D0020OB7"/>
        <s v="D0020OB8"/>
        <s v="D0090OB18"/>
        <s v="D0192OB1"/>
        <s v="D0192OB2"/>
        <s v="D0192OB32"/>
        <s v="D0192OB5"/>
        <s v="D0229OB1"/>
        <s v="D0229OB2"/>
        <s v="D0297OB1"/>
        <s v="D0297OB2"/>
        <s v="D0308OB1"/>
        <s v="D0308OB2"/>
        <s v="D0308OB3"/>
        <s v="D0308OB34"/>
        <s v="D0308OB35"/>
        <s v="D0308OB36"/>
        <s v="D0308OB8"/>
        <s v="D0308OB9"/>
        <s v="D0314OB3"/>
        <s v="D0316OB1"/>
        <s v="D0316OB2"/>
        <s v="D0316OB3"/>
        <s v="D0316OB4"/>
        <s v="D0328OB1"/>
        <s v="D0330OB1"/>
        <s v="D0332OB1"/>
        <s v="D0333OB1"/>
        <s v="D0334OB1"/>
        <s v="D0334OB2"/>
        <s v="D0334OB3"/>
        <s v="D0335OB1"/>
        <s v="D0336OB1"/>
        <s v="D0337OB1"/>
        <s v="D0381OB1"/>
        <s v="D0381OB2"/>
        <s v="D0402OB1"/>
        <s v="D0409OB1"/>
        <s v="D0409OB2"/>
        <s v="D0418OB1"/>
        <s v="D0418OB2"/>
        <s v="D0422OB1"/>
        <s v="D0422OB2"/>
        <s v="D0422OB3"/>
        <s v="D0422OB4"/>
        <s v="D0422OB5"/>
        <s v="D0422OB6"/>
        <s v="D0422OB7"/>
        <s v="D0422OB8"/>
        <s v="D0423OB1"/>
        <s v="D0426OB1"/>
        <s v="D0426OB2"/>
        <s v="D0441OB1"/>
        <s v="D0441OB10"/>
        <s v="D0441OB11"/>
        <s v="D0441OB12"/>
        <s v="D0441OB13"/>
        <s v="D0441OB14"/>
        <s v="D0441OB2"/>
        <s v="D0441OB3"/>
        <s v="D0441OB4"/>
        <s v="D0441OB5"/>
        <s v="D0441OB6"/>
        <s v="D0441OB7"/>
        <s v="D0441OB9"/>
        <s v="D0446OB1"/>
        <s v="D0450OB1"/>
        <s v="D0464OB1"/>
        <s v="D0468OB1"/>
        <s v="D0469OB1"/>
        <s v="D0488OB1"/>
        <s v="D0489OB1"/>
        <s v="D0489OB3"/>
        <s v="D0489OB4"/>
        <s v="D0489OB5"/>
        <s v="D0489OB6"/>
        <s v="D0491OB1"/>
        <s v="D0491OB2"/>
        <s v="D0494OB1"/>
        <s v="D0509OB1"/>
        <s v="D0509OB2"/>
        <s v="D0510OB1"/>
        <s v="D0510OB2"/>
        <s v="D0528OB1"/>
        <s v="D0528OB2"/>
        <s v="D0528OB3"/>
        <s v="D0528OB4"/>
        <s v="D0529OB1"/>
        <s v="D0529OB2"/>
        <s v="DO457OB1"/>
        <s v="DO520OB1"/>
        <s v="Trading"/>
        <s v="D0030OB1"/>
        <s v="D0030OB2"/>
        <s v="D0030OB7"/>
        <s v="D0031OB12"/>
        <s v="D0031OB13"/>
        <s v="D0031OB26"/>
        <s v="D0031OB27"/>
        <s v="D0055OB1"/>
        <s v="D0055OB14"/>
        <s v="D0055OB17"/>
        <s v="D0055OB4"/>
        <s v="D0055OB6"/>
        <s v="D0056OB1"/>
        <s v="D0056OB2"/>
        <s v="D0056OB3"/>
        <s v="D0056OB7"/>
        <s v="D0056OB8"/>
        <s v="D0058OB1"/>
        <s v="D0067OB11"/>
        <s v="D0067OB13"/>
        <s v="D0067OB3"/>
        <s v="D0067OB4"/>
        <s v="D0067OB5"/>
        <s v="D0108OB4"/>
        <s v="D0148OB7"/>
        <s v="D0148OB8"/>
        <s v="D0150OB1"/>
        <s v="D0150OB2"/>
        <s v="D0150OB4"/>
        <s v="D0150OB5"/>
        <s v="D0151OB1"/>
        <s v="D0151OB2"/>
        <s v="D0151OB3"/>
        <s v="D0163OB1"/>
        <s v="D0169OB1"/>
        <s v="D0169OB2"/>
        <s v="D0177OB1"/>
        <s v="D0177OB2"/>
        <s v="D0180OB1"/>
        <s v="D0184OB1"/>
        <s v="D0184OB3"/>
        <s v="D0201OB10"/>
        <s v="D0201OB11"/>
        <s v="D0201OB12"/>
        <s v="D0201OB2"/>
        <s v="D0201OB3"/>
        <s v="D0201OB7"/>
        <s v="D0227OB13"/>
        <s v="D0227OB15"/>
        <s v="D0227OB17"/>
        <s v="D0227OB7"/>
        <s v="D0353OB3"/>
        <s v="D0370OB1"/>
        <s v="D0370OB2"/>
        <s v="D0370OB3"/>
        <s v="D0370OB4"/>
        <s v="D0420OB1"/>
        <s v="D0421OB2"/>
        <s v="D0424OB13"/>
        <s v="D0424OB14"/>
        <s v="D0424OB15"/>
        <s v="D0424OB21"/>
        <s v="D0424OB22"/>
        <s v="D0424OB23"/>
        <s v="D0424OB24"/>
        <s v="D0424OB25"/>
        <s v="D0424OB26"/>
        <s v="D0424OB27"/>
        <s v="D0424ob28"/>
        <s v="D0424OB29"/>
        <s v="D0437OB1"/>
        <s v="D0438OB1"/>
        <s v="D0453OB1"/>
        <s v="D0453OB2"/>
        <s v="D0453OB3"/>
        <s v="D0523OB1"/>
        <s v="D0523OB2"/>
        <s v="D0523OB3"/>
        <s v="D0523OB4"/>
        <s v="D0523OB5"/>
        <s v="D0523OB6"/>
        <s v="D0531OB1"/>
        <s v="D0531OB2"/>
        <s v="D0531OB3"/>
        <s v="D0531OB4"/>
        <s v=" D0362OB1"/>
        <s v=" D0362OB2"/>
        <s v="D0042OB23"/>
        <s v="D0042OB73"/>
        <s v="D0042OB74"/>
        <s v="D0042OB75"/>
        <s v="D0057OB1"/>
        <s v="D0057OB3"/>
        <s v="D0057Ob4"/>
        <s v="D0057OB5"/>
        <s v="D0057OB6"/>
        <s v="D0155OB1"/>
        <s v="D0155OB2"/>
        <s v="D0155OB3"/>
        <s v="D0191OB1"/>
        <s v="D0235OB2"/>
        <s v="D0235OB3"/>
        <s v="D0235OB4"/>
        <s v="D0235OB5"/>
        <s v="D0235OB6"/>
        <s v="D0240OB1"/>
        <s v="D0241OB1"/>
        <s v="D0263OB1"/>
        <s v="D0267OB1"/>
        <s v="D0270OB1"/>
        <s v="D0292OB1"/>
        <s v="D0292OB2"/>
        <s v="D0360OB1"/>
        <s v="D0360OB2"/>
        <s v="D0360OB3"/>
        <s v="D0360OB4"/>
        <s v="D0360OB7"/>
        <s v="D0366OB4"/>
        <s v="D0366OB5 "/>
        <s v="D0367OB1"/>
        <s v="D0367OB2"/>
        <s v="D0377ob1"/>
        <s v="D0378OB1"/>
        <s v="D0378OB2"/>
        <s v="D0378OB3"/>
        <s v="D0378OB4"/>
        <s v="D0378OB5"/>
        <s v="D0378OB6"/>
        <s v="D0378OB7"/>
        <s v="D0387OB1"/>
        <s v="D0387OB2 "/>
        <s v="D0427OB1"/>
        <s v="D0427OB2"/>
        <s v="D0432OB1 "/>
        <s v="D0432OB2"/>
        <s v="D0432OB3"/>
        <s v="D0459OB3"/>
        <s v="D0459OB4"/>
        <s v="D0467OB1"/>
        <s v="D0490OB1"/>
        <s v="D0515OB1"/>
        <s v="D0515OB2"/>
        <s v="D0516OB1"/>
        <s v="D0516OB2"/>
        <s v="D0516OB4"/>
        <s v="D0516OB5"/>
        <s v="D0517OB1"/>
        <s v="9000002829"/>
        <s v="9000003138"/>
        <s v="9000003323"/>
        <s v="9000003540"/>
        <s v="9000003679"/>
        <s v="9000003921"/>
        <s v="9000003965"/>
        <s v="9000003966"/>
        <s v="9000004081"/>
        <s v="9000004162"/>
        <s v="9000004168"/>
        <s v="9000004246"/>
        <s v="D0045OB1"/>
        <s v="D0045OB10"/>
        <s v="D0045OB11"/>
        <s v="D0045OB2"/>
        <s v="D0045OB4"/>
        <s v="D0045OB7"/>
        <s v="D0045OB9"/>
        <s v="D0119OB1"/>
        <s v="D0119OB11"/>
        <s v="D0119OB13"/>
        <s v="D0119OB2"/>
        <s v="D0119OB23"/>
        <s v="D0119OB24"/>
        <s v="D0124OB15"/>
        <s v="D0131OB2"/>
        <s v="D0131OB3"/>
        <s v="D0131OB4"/>
        <s v="D0134OB4"/>
        <s v="D0134OB5"/>
        <s v="D0135OB4"/>
        <s v="D0135OB5"/>
        <s v="D0135OB6"/>
        <s v="D0154OB5"/>
        <s v="D0154OB6"/>
        <s v="D0311OB12"/>
        <s v="D0311OB14"/>
        <s v="D0311OB15"/>
        <s v="D0311OB2"/>
        <s v="D0311OB4"/>
        <s v="D0311OB7"/>
        <s v="D0311OB8"/>
        <s v="D0311OB9"/>
        <s v="D0364OB1"/>
        <s v="D0364OB2"/>
        <s v="D0364OB3"/>
        <s v="D0365OB1"/>
        <s v="D0380OB1"/>
        <s v="D0384OB1"/>
        <s v="D0384OB2"/>
        <s v="D0384OB3"/>
        <s v="D0384OB4"/>
        <s v="D0388OB1"/>
        <s v="D0391OB1"/>
        <s v="D0392OB1"/>
        <s v="D0408OB1"/>
        <s v="D0408OB2"/>
        <s v="D0408OB3"/>
        <s v="D0408OB5"/>
        <s v="D0411OB2"/>
        <s v="D0412OB1"/>
        <s v="D0414OB1"/>
        <s v="D0419OB1"/>
        <s v="D0428OB1"/>
        <s v="D0428OB3"/>
        <s v="D0428OB4"/>
        <s v="D0428OB5"/>
        <s v="D0429OB1"/>
        <s v="D0435OB1"/>
        <s v="D0435OB2"/>
        <s v="D0435OB3"/>
        <s v="D0440OB3"/>
        <s v="D0448OB1"/>
        <s v="D0456OB1"/>
        <s v="D0456OB2"/>
        <s v="D0456OB3"/>
        <s v="D0462OB1"/>
        <s v="D0463OB1"/>
        <s v="D0466OB1"/>
        <s v="D0470OB1"/>
        <s v="D0475OB1"/>
        <s v="D0476OB1"/>
        <s v="D0477OB1"/>
        <s v="D0478OB1"/>
        <s v="D0478OB2"/>
        <s v="D0478OB3"/>
        <s v="D0478OB4"/>
        <s v="D0487OB1"/>
        <s v="D0498OB1"/>
        <s v="D0499OB1"/>
        <s v="D0500OB1"/>
        <s v="D0502OB1"/>
        <s v="D0503OB1"/>
        <s v="D0505OB1"/>
        <s v="D0507OB1"/>
        <s v="D0507OB2"/>
        <s v="D0511OB1"/>
        <s v="D0511OB2"/>
        <s v="D0511OB3"/>
        <s v="D0512OB1"/>
        <s v="D0512OB2"/>
        <s v="D0514OB3"/>
        <s v="D0518OB1"/>
        <s v="D0518OB2"/>
        <s v="D0524OB1"/>
        <s v="D0533OB1"/>
        <s v="D0534OB1"/>
        <s v="D0539OB1"/>
        <s v="D0539OB2"/>
        <s v="D0539OB3"/>
        <s v="D0540OB1"/>
        <s v="D0540OB2"/>
        <s v="D0540OB3"/>
        <s v="D0540OB4"/>
        <s v="D0540OB5"/>
        <s v="D0540OB6"/>
        <s v="D0540OB7"/>
        <s v="D0541OB1"/>
        <s v="D0544OB1"/>
        <s v="D0544OB2"/>
        <s v="D0544OB3"/>
        <s v="D0001OB2"/>
        <s v="D0001OB3"/>
        <s v="D0001OB4"/>
        <s v="D0001OB5"/>
        <s v="D0002OB2"/>
        <s v="D0002OB4"/>
        <s v="D0002OB5"/>
        <s v="D0002OB6"/>
        <s v="D0002OB7"/>
        <s v="D0002OB8"/>
        <s v="D0003OB17"/>
        <s v="D0003OB2"/>
        <s v="D0003OB3"/>
        <s v="D0003OB4"/>
        <s v="D0003OB5"/>
        <s v="D0003OB6"/>
        <s v="D0003OB7"/>
        <s v="D0008OB12"/>
        <s v="D0008OB13"/>
        <s v="D0008OB14"/>
        <s v="D0008OB3"/>
        <s v="D0009OB1"/>
        <s v="D0011OB1"/>
        <s v="D0011OB2"/>
        <s v="D0012OB1"/>
        <s v="D0012OB13"/>
        <s v="D0012OB16"/>
        <s v="D0012OB3"/>
        <s v="D0012OB4"/>
        <s v="D0012OB5"/>
        <s v="D0109OB1"/>
        <s v="D0109OB15"/>
        <s v="D0109OB2"/>
        <s v="D0109OB3"/>
        <s v="D0109OB4"/>
        <s v="D0110OB1"/>
        <s v="D0110OB10"/>
        <s v="D0110OB11"/>
        <s v="D0110OB2"/>
        <s v="D0110OB3"/>
        <s v="D0110OB8"/>
        <s v="D0110OB9"/>
        <s v="D0200OB1"/>
        <s v="D0200OB10"/>
        <s v="D0200OB2"/>
        <s v="D0200OB3"/>
        <s v="D0200OB4"/>
        <s v="D0200OB6"/>
        <s v="D0200OB7"/>
        <s v="D0461OB1"/>
        <s v="D0461OB2"/>
        <s v="D0461OB3"/>
        <s v="D0497OB10"/>
        <s v="D0497OB6"/>
        <s v="D0497OB7"/>
        <s v="D0497OB8"/>
        <s v="D0497OB9"/>
        <m/>
        <s v="D0021OB1"/>
        <s v="D0021OB2"/>
        <s v="D0021OB8"/>
        <s v="D0231OB1"/>
        <s v="D0024OB1"/>
        <s v="D0024OB4"/>
        <s v="D0026OB2"/>
        <s v="D0026OB3"/>
        <s v="D0027OB1"/>
        <s v="D0027OB2"/>
        <s v="D0099OB1"/>
        <s v="D0099OB3"/>
        <s v="D0116OB1"/>
        <s v="D0116OB10"/>
        <s v="D0116OB11"/>
        <s v="D0116OB5"/>
        <s v="D0116OB9"/>
        <s v="D0118OB1"/>
        <s v="D0118OB4"/>
        <s v="D0118OB5"/>
        <s v="D0160OB1"/>
        <s v="D0196OB2"/>
        <s v="D0196OB3"/>
        <s v="D0198OB1"/>
        <s v="D0204OB1"/>
        <s v="D0254OB1"/>
        <s v="D0254OB9"/>
        <s v="D0290OB1"/>
        <s v="D0306OB1"/>
        <s v="D0306OB2"/>
        <s v="D0307OB1"/>
        <s v="D0307OB2"/>
        <s v="D0317OB12"/>
        <s v="D0317OB5"/>
        <s v="D0317OB7"/>
        <s v="D0317OB8"/>
        <s v="D0430OB1"/>
        <s v="D0281OB1"/>
        <s v="D0288OB1"/>
        <s v="D0288OB2"/>
        <s v="D0288OB3"/>
        <s v="D0288OB4"/>
        <s v="D0288OB5"/>
        <s v="D0288OB6"/>
        <s v="Owais Mehmood/katryia Retail"/>
        <s v="9000001702"/>
        <s v="9000002024"/>
        <s v="9000002387"/>
        <s v="9000002971"/>
        <s v="9000003019"/>
        <s v="9000003576"/>
        <s v="9000003705"/>
        <s v="9000003706"/>
        <s v="9000003755"/>
        <s v="9000003787"/>
        <s v="9000003863"/>
        <s v="9000004258"/>
        <s v="9000004267"/>
        <s v="9000004274"/>
        <s v="9000004318"/>
        <s v="9000004319"/>
        <s v="9000004320"/>
        <s v="9000004337"/>
        <s v="9000004346"/>
        <s v="9000004347"/>
        <s v="9000004348"/>
        <s v="9000004816"/>
        <s v="D0157OB1"/>
        <s v="D0178OB1"/>
        <s v="D0187OB1"/>
        <s v="D0187OB2"/>
        <s v="D0187OB3"/>
        <s v="D0187OB4"/>
        <s v="D0190OB22"/>
        <s v="D0195OB1"/>
        <s v="D0195OB2"/>
        <s v="d0222ob11"/>
        <s v="d0222ob13"/>
        <s v="d0222ob2"/>
        <s v="d0222ob4"/>
        <s v="d0222ob7"/>
        <s v="d0222ob8"/>
        <s v="d0222ob9"/>
        <s v="d0225ob2"/>
        <s v="D0237OB2"/>
        <s v="D0258OB1"/>
        <s v="D0298OB1"/>
        <s v="D0299OB1"/>
        <s v="D0300OB1"/>
        <s v="D03560B1"/>
        <s v="D0356OB1"/>
        <s v="D0356OB2"/>
        <s v="D0358OB4"/>
        <s v="D035OB1"/>
        <s v="D0386OB2"/>
        <s v="D04170OB2"/>
        <s v="D0425OB1"/>
        <s v="D0436OB2"/>
        <s v="D0451OB1"/>
        <s v="D0472OB1"/>
        <s v="D04730B1"/>
        <s v="D0481OB1"/>
        <s v="D0486OB1"/>
        <s v="D0504ob1"/>
        <s v="D0521OB1"/>
        <s v="D0532OB1"/>
        <s v="D0536OB1"/>
        <s v="D0536OB2"/>
        <s v="D0536OB3"/>
        <s v="D0537OB1"/>
        <s v="D0537OB2"/>
        <s v="D0537OB3"/>
        <s v="D0537OB4"/>
        <s v="D0537OB5"/>
        <s v="D0537OB6"/>
        <s v="D0537OB7"/>
        <s v="DO417OB2"/>
        <s v="DO425OB1"/>
      </sharedItems>
    </cacheField>
    <cacheField name="[Range].[AppUser Name].[AppUser Name]" caption="AppUser Name" numFmtId="0" hierarchy="2" level="1">
      <sharedItems containsBlank="1" count="534">
        <s v="Saqlain Haider"/>
        <s v="Zain Ul Abadin"/>
        <s v="Muhammad Naveed Ramzan"/>
        <s v="Syed Jawad Hussain"/>
        <s v="Imran Rehmani"/>
        <s v="Qamar Abbas Pasha"/>
        <s v="Asad Liaqat"/>
        <s v="Muhammad Sabir"/>
        <s v="Vacant"/>
        <s v="Mubeen Amir"/>
        <s v="Muazam"/>
        <s v="Faisal  Ashfaq GT"/>
        <s v="Sohail Bhatti  GT"/>
        <s v="Khaliq Rehman  W Sale"/>
        <s v="Junaid Jafar  W Sale"/>
        <s v="Muhammad Ali  LMTs"/>
        <s v="Abdul Khaliq  GT"/>
        <s v="Sajid Ali  GT"/>
        <s v="Sajid Aslam  GT"/>
        <s v="Talha Shahid  GT"/>
        <s v="Adil Kamal  GT"/>
        <s v="Noman Arshad  GT"/>
        <s v="M. Younus  GT"/>
        <s v="Muhammad Hassan Raza"/>
        <s v="Naveed Naveed  Outstations"/>
        <s v="Imran  Nawaz  Outstations"/>
        <s v="Muhammad Raza  Outstations"/>
        <s v="Muhammad Zahid Zahid  Outstations"/>
        <s v="M. Khizar  Hayat"/>
        <s v="Khaqan  Qasim"/>
        <s v="Adil Rehman"/>
        <s v="Muhammad Farhan"/>
        <s v="Kamran  Waheed"/>
        <s v="Naseer Uddin Khan"/>
        <s v="Umer Rasheed"/>
        <s v="Sajjad Nazeer"/>
        <s v="Amir  Nazir"/>
        <s v="SYED HASSAN RAZA NAQVI"/>
        <s v="Habib Ullah Khan"/>
        <s v="Umair Yousaf"/>
        <s v="Tanveer Shahzad Shahzad  Outstations"/>
        <s v="Muhammad Arsalan  GT"/>
        <s v="Muhammad Ahsan Ahsan  W Sale"/>
        <s v="Sabir Ali Ali  GT"/>
        <s v="Khawaja Ali Imran Imran  GT"/>
        <s v="Faizan Sadiq  Outstations"/>
        <s v="Muhammad Faizan  Outstations"/>
        <s v="Muhammad Rafiq  Outstations"/>
        <s v="Muhammad Sajid  Outstations"/>
        <s v="Muhammad Zeeshan Zeeshan  Outstations"/>
        <s v="Sharoz Shafi Shafi  Outstations"/>
        <s v="Noor Ahmed Ahmed  Outstations"/>
        <s v="Usman Ghani  Outstations"/>
        <s v="Kamran Khan  Outstations"/>
        <s v="Muhammad Waqas  Outstations"/>
        <s v="SUFYAN BAIG"/>
        <s v="ARSHAD SIDDIQUI"/>
        <s v="Haider Abbas"/>
        <s v="Muhammad Asad"/>
        <s v="Ali Ditta"/>
        <s v="Aoun Abbas"/>
        <s v="Azam Fareed"/>
        <s v="Adeel Shahzad"/>
        <s v="Jahanzaib Javaid"/>
        <s v="Amir Aslam"/>
        <s v="Kashif Raza"/>
        <s v="Ghulam Mustafa"/>
        <s v="Sajjad Hussain"/>
        <s v="Baber Saleem"/>
        <s v="Muhammad Muneed"/>
        <s v="Shahid Iqbal"/>
        <s v="Muhammad Shahzad"/>
        <s v="Husnain Murtaza"/>
        <s v="Usama Anjum"/>
        <s v="Muhammad Rashid"/>
        <s v="Muhammad Arslan"/>
        <s v="Muhammad Shoaib"/>
        <s v="Khadim Hussain"/>
        <s v="Muzammil Hassan"/>
        <s v="M Waqas Iqbal Siddique"/>
        <s v="Sadhan  Ahmed"/>
        <s v="Muhammad Farooq"/>
        <s v="Ahsan Ali"/>
        <s v="Shahzad Akhtar  Siddiqui"/>
        <s v="Wajahat Ali"/>
        <s v="Raja Waqar Ghazi"/>
        <s v="ABDUL rehman"/>
        <s v="Muhammad Minhas"/>
        <s v="Muhmmad Sohail Ejaz"/>
        <s v="Muhammad Adnan"/>
        <s v="Waqar Ahmad"/>
        <s v="Muhammad Athar"/>
        <s v="Sajjad  Hussain"/>
        <s v="Shahid  Mehmood"/>
        <s v="M  Ashfaq Jilani"/>
        <s v="Ali  Hamza"/>
        <s v="Arbaz  Ahmad"/>
        <s v="Arslan Shareef"/>
        <s v="Nouman"/>
        <s v="Huzaifa Azhar"/>
        <s v="Asif Imran"/>
        <s v="M Zulqarnain Ali"/>
        <s v="YOUSAF KHALID"/>
        <s v="Hannan Idrees"/>
        <s v="Rahim M Din"/>
        <s v="Syed Amjad Ali"/>
        <s v="Tayyab Ali"/>
        <s v="Noman  Arshad  Outstations"/>
        <s v="Usman Liaqat Liaqat  Outstations"/>
        <s v="ASIM MANZOOR"/>
        <s v="Haider Maqbool"/>
        <s v="Trading"/>
        <s v="Ahmed Nasir"/>
        <s v="Muzaffar Yaseen"/>
        <s v="Usama Arif"/>
        <s v="Junaid Khan"/>
        <s v="M Zubair"/>
        <s v="M Deen"/>
        <s v="Umair Khan"/>
        <s v="Shahzaib  Abbasi"/>
        <s v="Majid  Zai"/>
        <s v="Nafees  Nafees"/>
        <s v="Shahnawaz  Khan"/>
        <s v="Ahsan"/>
        <s v="M RASHID SHAKEEL"/>
        <s v="WALEED RAZA"/>
        <s v="MUHAMMAD JUNAID"/>
        <s v="Umair  Ahmed Khan"/>
        <s v="Raza  Yousuf"/>
        <s v="Muhammad  Nasir Qureshi"/>
        <s v="Usama  Junejo"/>
        <s v="Faizan  Ghani"/>
        <s v="RAMEEZ"/>
        <s v="Adnan  Ali"/>
        <s v="Umer  hayat"/>
        <s v="IMRAN  ALI MIRANI"/>
        <s v="Ameer Hamza"/>
        <s v="M Yar"/>
        <s v="Kamran  Hussain"/>
        <s v="Muhammad Nadeem"/>
        <s v="Junaid Akther"/>
        <s v="Ameer  Hamza"/>
        <s v="Raees Ahmad"/>
        <s v="Muhammad Kamran"/>
        <s v="Adnan  Khan"/>
        <s v="Asif  Ali"/>
        <s v="Mahir  Mahir"/>
        <s v="Kashif"/>
        <s v="AZMAT  ULLAH"/>
        <s v="Waqar  Ahmed Shaikh"/>
        <s v="SHABIR  AHMED"/>
        <s v="Gulab  Kumar"/>
        <s v="IRFAN  ALI"/>
        <s v="Asmatullah  Khan"/>
        <s v="Asim  Durrani"/>
        <s v="Jhanzaib  Malik"/>
        <s v="ABDUL QUDUS"/>
        <s v="Rafi ullah"/>
        <s v="Najeeb  Ullah"/>
        <s v="Hasnain  Shaikh"/>
        <s v="Hasnain  Khan"/>
        <s v="Waqas"/>
        <s v="Abdul  Rehman"/>
        <s v="Kamran  Ali"/>
        <s v="Azhar  Abrar"/>
        <s v="Owais Raza  Khan"/>
        <s v="Osama  Jamal"/>
        <s v="Jhangir  Alam"/>
        <s v="Atthar Ul   Rehman"/>
        <s v="M Imran"/>
        <s v="Hanif  Rajput"/>
        <s v="Khawar  Ansari"/>
        <s v="Zahid  Sheikh"/>
        <s v="M Junaid   Jamshed"/>
        <s v="Naimatullah"/>
        <s v="Muhmmad  Yaseen"/>
        <s v="Naveed  Shah"/>
        <s v="Mohsin  Ali"/>
        <s v="Murtaza  Ahmed"/>
        <s v="Amir  Mustafa"/>
        <s v="Waqas  Chohan"/>
        <s v="Usama   sheikh"/>
        <s v="Mansoor"/>
        <s v="Zaki  Ahmed"/>
        <s v="Raees  haider"/>
        <s v="M  Feroz"/>
        <s v="Ali Hyder"/>
        <s v="Abdul  Khalique"/>
        <s v="Mehboob"/>
        <s v="Shahzaib"/>
        <s v="Taha"/>
        <s v="Hamid  Raza"/>
        <s v="Sabir Hussain"/>
        <s v="Zeeshan"/>
        <s v="Waseem  Ali"/>
        <s v="Fahad  Ali"/>
        <s v="Kashif Ali"/>
        <s v="MUSHTAQ ALI"/>
        <s v="Saidan  Shah"/>
        <s v="Rahmat Ullah"/>
        <s v="Rana Khizar Hayat"/>
        <s v="Abbas  Ahmed"/>
        <s v="Amad ud din"/>
        <s v="M Tufail"/>
        <s v="Inam Ullah"/>
        <s v="FAZAL  AKRAM"/>
        <s v="Adeel"/>
        <s v="Tariq Khan"/>
        <s v="Saeed Anwar"/>
        <s v="Attiq Ur  Rehman"/>
        <s v="Iffat Ul Hassan"/>
        <s v="Ghulam Hussain"/>
        <s v="Afaq Ahmad"/>
        <s v="M Waqas"/>
        <s v="Sabir  Khan"/>
        <s v="Sana Ullah Khan"/>
        <s v="Muhammad Omer  Farooq"/>
        <s v="M Numan Khan"/>
        <s v="Tariq Ullah"/>
        <s v="Fareed Ullah"/>
        <s v="KAMRAN  KAMRAN"/>
        <s v="KIRAMAT"/>
        <s v="Waqas Ahmed"/>
        <s v="MUHAMMAD"/>
        <s v="Shah Hamid"/>
        <s v="Asim Ali"/>
        <s v="Ayaz M"/>
        <s v="Muhammad Sheraz"/>
        <s v="Irfan Khan"/>
        <s v="Syed Faisal Shah  Bukhari"/>
        <s v="Azghar  Nawaz"/>
        <s v="Muhammad  Yousuf"/>
        <s v="Hanifullah"/>
        <s v="Inayat Ullah"/>
        <s v="Ahmad Ali"/>
        <s v="Khalid Hamayun"/>
        <s v="Abdul Basit"/>
        <s v="Asam ul Din Din"/>
        <s v="SALMAN RAHEEM"/>
        <s v="Farooq  Khan"/>
        <s v="Shahzad Khan"/>
        <s v="Sohail Ahmad"/>
        <s v="Mehran Ullah Khan"/>
        <s v="Atif Shahzad"/>
        <s v="Adnan"/>
        <s v="Salman  Shah"/>
        <s v="Iftikhar Hussain"/>
        <s v="Zahid Iqbal  Khan"/>
        <s v="Usman Shah"/>
        <s v="Muhammad Bilal"/>
        <s v="Saqib Nadeem"/>
        <s v="Qismat Ullah"/>
        <s v="Kifayat Ullah"/>
        <s v="Meer Badsha"/>
        <s v="Muhammad Umar"/>
        <s v="Muhammad Zeeshan"/>
        <s v="M.Burhan"/>
        <s v="Imran shahzad"/>
        <s v="Iftikhar jaber"/>
        <s v="Asad Ali"/>
        <s v="Zahid Iqbal"/>
        <s v="Muhammad Waqas"/>
        <s v="Ghulam Mohyudin"/>
        <s v="Rizwan Sohail"/>
        <s v="M.Zunair"/>
        <s v="Amjad Iqbal"/>
        <s v="Muhammad Ashraf"/>
        <s v="Sheraz Ali"/>
        <s v="Abdullah"/>
        <s v="Asad Ali Imran"/>
        <s v="Roman Afroz"/>
        <s v="Usman Akram"/>
        <s v="Irfan"/>
        <s v="Salman Ali"/>
        <s v="Muhammad Imran"/>
        <s v="Mohsin Kamal Khan"/>
        <s v="Imran Khan"/>
        <s v="TSM Hafiz Brothers"/>
        <s v="Rashid Ali TSM"/>
        <s v="M. Mujahid"/>
        <s v="Muhammad Suleman"/>
        <s v="Ali Imam"/>
        <s v=" Fahad Fareed"/>
        <s v="Muhammad Shah Nawaz"/>
        <s v="Zakria Dainal"/>
        <s v="Zikria Danial Danial"/>
        <s v="Zameer Gill"/>
        <s v="Zameer Gill Gill"/>
        <s v="Humian Chougtai"/>
        <s v="Muhammad Mudsser"/>
        <s v="Usman Khalid"/>
        <s v="M Ramish"/>
        <s v="Ali Haider"/>
        <s v="Jhanzaib"/>
        <s v="Abdul  Wahid"/>
        <s v="Muhammad Shahid"/>
        <s v="Muhammad Arif"/>
        <s v="Subhan Shoaib"/>
        <s v="Faisal Khalid"/>
        <s v="TSM IR Traders"/>
        <s v="Abdullah Masood"/>
        <s v="Shabbir Hussain Sajid"/>
        <s v="Muhammad Noman"/>
        <s v="Usman Ranjha"/>
        <s v="Muahmmad Nabeel Izhar"/>
        <s v="TSM Danish Traders"/>
        <s v="Badar Rizwan"/>
        <s v="Ramzan Ali"/>
        <s v="M Burhan"/>
        <s v="Abdul Jabbar"/>
        <s v="Ahmad"/>
        <s v="Saeed"/>
        <s v="TSM Bilawal Traders"/>
        <s v="Mehran Saeed"/>
        <s v="Muhammad Ali"/>
        <s v="Atif Butt"/>
        <s v="Muhammad Awais"/>
        <s v="Muhammad Riaz Shahid"/>
        <s v="Moazam Raza"/>
        <s v="Tariq Mehmood"/>
        <s v="Rehman Hameed"/>
        <s v="Junaid Arif"/>
        <s v="TSM ZS Traders"/>
        <s v="Muhammad Zailan Zailan Butt Outstaion OB"/>
        <s v="Muhammad Shahbaz"/>
        <s v="Muhammad  Jibran Khan"/>
        <s v="TSM Afzal Aziz"/>
        <s v="Abu  Huraira"/>
        <s v="Waseem  Akhter"/>
        <s v="Muzamil Akbar"/>
        <s v="Hassan  Mehdi"/>
        <s v="Muhammad Bilal Shoukat"/>
        <s v="AFTAB AHMAD"/>
        <s v="MUHAMMAD SAAD QADARI"/>
        <s v="Muhammad Sohaib Malik"/>
        <s v="Muhammad Sohaib Malik Malik"/>
        <s v="Rizwan Aslam"/>
        <s v="Rizwan Aslam Aslam"/>
        <s v="Muhammad Shahzad Shahzad"/>
        <s v="Zahid Sultan"/>
        <s v="Zahid Sultan Sultan"/>
        <s v="MUHAMMAD NAVEED"/>
        <s v="Muhammad Qasim"/>
        <s v="Muhammad Naeem"/>
        <s v="Mohsin Mumtaz"/>
        <s v="Fazeel Mansha"/>
        <s v="M Shahbaz"/>
        <s v="Raheel Ashraf"/>
        <s v="Zeeshan Tariq"/>
        <s v="Khurram Mukhtar"/>
        <s v="Waqas  Asghar"/>
        <s v="M  Awais"/>
        <s v="Irfan Abbas"/>
        <s v="Haris Anwar"/>
        <s v="Syed Athar Abbas"/>
        <s v="Rahat Zulfiqar"/>
        <s v="Usma Liqat"/>
        <s v="Vacent"/>
        <s v="Saeed Ahmad"/>
        <s v="Arsalan Abbas"/>
        <s v="Muhammad Raheel"/>
        <s v="Hammad Qadar"/>
        <s v="Muhammad Faisal TSM"/>
        <s v="D0545 Azlan Traders - JalalPur Jata"/>
        <s v="D0546 Nasir Brothers - Kunjah SD"/>
        <s v="D0547 Nasir Mehmood Enterprizes - Tanda"/>
        <s v="Mohsin Raza"/>
        <s v="Hammad Ahmad"/>
        <s v="TSM Bilal Traders"/>
        <s v="ZAKIR  Ahmed"/>
        <s v="SHAHARYAR KHAN"/>
        <s v="Sarfaraz  Ahmed"/>
        <s v="Muhammad Imran  Khan"/>
        <s v="Shahroz  Ashraf"/>
        <s v="Azhar  Khan"/>
        <s v="Uzair  Mirza"/>
        <s v="Shahzaib   Ayub"/>
        <s v="Imran  Imran"/>
        <s v="Yasir  Nadeem"/>
        <s v="M  Shakir"/>
        <s v="M Akhtar"/>
        <s v="Sameer Khan"/>
        <s v="M Mehmod"/>
        <s v="Najam  Arif"/>
        <s v="SALMAN  AHMED"/>
        <s v="Safee  Khan"/>
        <s v="Latif Ahmed"/>
        <s v="Ali raza"/>
        <s v="TALIB AKBAR"/>
        <s v="M Ayub"/>
        <s v="Armaghan Mehmood"/>
        <s v="Faizan  Umer"/>
        <s v="Shahid  Shahid"/>
        <s v="M AMIR  AMIR"/>
        <s v="Mustufa Ali Abbass"/>
        <s v="M UMER  UMER"/>
        <s v="Shahzaib  Afridi"/>
        <s v="Fahad  Fahad"/>
        <s v="ABDUL  AHAD"/>
        <s v="AHSAN ULLAH QURESHI"/>
        <s v="Usman Khan"/>
        <s v="Sajid"/>
        <s v="Syed Yousuf Anwar"/>
        <s v="Khalid  Mehmood"/>
        <s v="Asif Latif"/>
        <s v="Rehan  Rehan"/>
        <s v="MMohsin  Mohsin"/>
        <s v="Atif Qadri"/>
        <s v="M Siddiqui"/>
        <s v="Rashid Hussain"/>
        <s v="Chand   Khan"/>
        <s v="Faisal Sheikh"/>
        <s v="Irshad Alam"/>
        <s v="Naseem Sheikh"/>
        <s v="Asif  Raza"/>
        <s v="Iftikhar  Raza Siddiqui"/>
        <s v="Haroon  Qureshi"/>
        <s v="Ahad Zahid  Baig"/>
        <s v="Noman  Ali"/>
        <s v="Qasim"/>
        <s v="Zeeshan Ahmed"/>
        <s v="Fehmeed  Siddiqui"/>
        <s v="Mehmood  Alam"/>
        <m/>
        <s v="JIBRAN KHAN"/>
        <s v="Shahzad Hayat"/>
        <s v="KHURRAM SALAM"/>
        <s v="QAMAR UD DIN"/>
        <s v="M  UMER ZIA"/>
        <s v="Asad  Azam"/>
        <s v="OSAMA  HUSSAIN"/>
        <s v="Saeed  Khan"/>
        <s v="Amaan  Sultan"/>
        <s v="M  Anas"/>
        <s v="Shayan Khan Retail"/>
        <s v="M Junaid Zafar Retail"/>
        <s v="Shah Meer Retail"/>
        <s v="Muzamil  Sheikh Retail"/>
        <s v="Waqas Younas  Outer"/>
        <s v="M   Ahsan"/>
        <s v="M SALMAN Salman Ws -Lmt"/>
        <s v="Hassam ud deen"/>
        <s v="Bashir  Ahmed"/>
        <s v="Palouse Yousaf Daniel"/>
        <s v="M Kaif"/>
        <s v="SYED HASSAN JAFFERY"/>
        <s v="Vacant Vacnt"/>
        <s v="waseem  Akram Outer"/>
        <s v="Ashfaque Ashfaque Outer"/>
        <s v="Jawad  Ahmed Outer"/>
        <s v="SOLOMON RICHARD"/>
        <s v="M Mansoor  Khan"/>
        <s v="Amir Liaquat"/>
        <s v="Sameer Ahmad"/>
        <s v="Tanzeel Tanzeel Retail"/>
        <s v="Ali Ahmed Khan Outer"/>
        <s v="Sajid Hussain Outer"/>
        <s v="Shayan  Khan"/>
        <s v="Irfan Ali tanwari Outer"/>
        <s v="Waseem Ali Retail"/>
        <s v="Arshad Nisar"/>
        <s v="Shawal"/>
        <s v="Asif Mehmood Mughal"/>
        <s v="Kashif Abbasi"/>
        <s v="Subhan Ali"/>
        <s v="Faiz  Ejaz"/>
        <s v="Bilal Anwar"/>
        <s v=""/>
        <s v="Abdul Qadeer"/>
        <s v="Syed Saqib Shah"/>
        <s v="Muhammad Hassan"/>
        <s v="Muhammad Tazeb"/>
        <s v="Zulfiqar Shah"/>
        <s v="Ejaz Hussain"/>
        <s v="Sohail Javed"/>
        <s v="ZEESHAN RAFI"/>
        <s v="Mubbashir Hassan"/>
        <s v="Hamza Jamil"/>
        <s v="Muhammad Adil"/>
        <s v="Faizan Shah"/>
        <s v="MUHAMMAD WAJID"/>
        <s v="Umad Najeeb"/>
        <s v="Muhammad Ehtisham"/>
        <s v="Ibrar Ahmed"/>
        <s v="Tahir Mehmood"/>
        <s v="BILAL HUSSAIN"/>
        <s v="Amad Ali"/>
        <s v="Zahid Mehmood"/>
        <s v="Azhar Mahmood"/>
        <s v="Fazir Khan"/>
        <s v="aqeel Imran Outstaion OB"/>
        <s v="Amir Mehmood"/>
        <s v="Muhammad Asim  Rasheed"/>
        <s v="Shahab Ali"/>
        <s v="Irfan Ali"/>
        <s v="Maroof Hussain"/>
        <s v="Raja Usama  Khan"/>
        <s v="Shehriyar Khan"/>
        <s v="Ehtsham Saleem"/>
        <s v="Jamshaid  Sheikh"/>
        <s v="Hamza  Pervaiz"/>
        <s v="Tahir Ikyas"/>
        <s v="Aziz  Javed"/>
        <s v="Aneeq  Ul rehman"/>
        <s v="Ajmal  Hussain"/>
        <s v="Ahmed Bilal"/>
        <s v="Zulqarnain"/>
        <s v="Musadiq Mumtaz"/>
        <s v="NAZAR MUHAMMAD"/>
        <s v="AMANULLAH"/>
        <s v="Waheed Khan"/>
        <s v="Ahmed"/>
        <s v="Shakeel Ishfaq"/>
        <s v="Naveed  Saghir"/>
        <s v="Ali  Hassan Outstaion OB"/>
        <s v="ALI HASSAN"/>
        <s v="AWAIS JAVED"/>
        <s v="AKBAR ALI"/>
        <s v="Ahmer Manzoor"/>
        <s v="JUNAID"/>
        <s v="ATIF YASEEN"/>
        <s v="Atif Bashir"/>
        <s v="Faizan  Fayyaz"/>
        <s v="Hasnain Abbas"/>
        <s v="Husnain Abbas"/>
        <s v="Ghulam Abbas"/>
        <s v="Mubashir Ahmed"/>
        <s v="Muhammad Hamza"/>
        <s v="Usman Husain"/>
        <s v="Usman Nazakat"/>
        <s v="Khursheed Sohrab"/>
        <s v="Abdul Ali"/>
        <s v="Muhammad Osama"/>
        <s v="Muhammad Usman"/>
      </sharedItems>
    </cacheField>
    <cacheField name="[Range].[Category Name].[Category Name]" caption="Category Name" numFmtId="0" hierarchy="21" level="1">
      <sharedItems count="11">
        <s v="Adult Diapers"/>
        <s v="Adult Pants"/>
        <s v="Baby Diapers"/>
        <s v="Pants"/>
        <s v="Wipes"/>
        <s v="Sanitary Napkin"/>
        <s v="Oral Care"/>
        <s v="Personal Care"/>
        <s v="Toiletries"/>
        <s v="Toothbrush"/>
        <s v="Soap"/>
      </sharedItems>
    </cacheField>
    <cacheField name="[Range].[Brand Name].[Brand Name]" caption="Brand Name" numFmtId="0" hierarchy="22" level="1">
      <sharedItems count="26">
        <s v="Sofped"/>
        <s v="Momse"/>
        <s v="Nazuk"/>
        <s v="Nofea"/>
        <s v="Comtex"/>
        <s v="Dadu"/>
        <s v="NaNa"/>
        <s v="Didi"/>
        <s v="Truly"/>
        <s v="Bona Magic"/>
        <s v="Safa Care"/>
        <s v="Tegra TB"/>
        <s v="Tegra RZ"/>
        <s v="Mimi Papa"/>
        <s v="Ono"/>
        <s v="Sorex"/>
        <s v="YES"/>
        <s v="Bona Papa Super"/>
        <s v="Bona Plus"/>
        <s v="Poko"/>
        <s v="Bona Papa"/>
        <s v="Danny"/>
        <s v="Doodoo"/>
        <s v="Tegra Soap"/>
        <s v="Baby ji"/>
        <s v="Bona Pro"/>
      </sharedItems>
    </cacheField>
    <cacheField name="[Measures].[Sum of Units]" caption="Sum of Units" numFmtId="0" hierarchy="27" level="32767"/>
    <cacheField name="[Measures].[Sum of Value]" caption="Sum of Value" numFmtId="0" hierarchy="28" level="32767"/>
    <cacheField name="[Range].[Name].[Name]" caption="Name" numFmtId="0" level="1">
      <sharedItems count="24">
        <s v="Javed"/>
        <s v="Ali Nazi"/>
        <s v="Raza (Ali Nazi)"/>
        <s v="waqar"/>
        <s v="ali"/>
        <s v="Nomani"/>
        <s v="Mohsin"/>
        <s v="Umer hayat"/>
        <s v="Asif"/>
        <s v="Sohail"/>
        <s v="Rehan"/>
        <s v="Arsalan"/>
        <s v="Arsalan Khan"/>
        <s v="Atif (FSD)"/>
        <s v="Atif (Gujranwala)"/>
        <s v="Atif (Lhr)"/>
        <s v="Faheem"/>
        <s v="Atif (kasur)"/>
        <s v="atif"/>
        <s v="Farhan"/>
        <s v="Mohiudin"/>
        <s v="Modiudin"/>
        <s v="Rashid"/>
        <s v="Shahid"/>
      </sharedItems>
    </cacheField>
  </cacheFields>
  <cacheHierarchies count="29"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10"/>
      </fieldsUsage>
    </cacheHierarchy>
    <cacheHierarchy uniqueName="[Range].[Salesflo AppUser Code]" caption="Salesflo AppUser Code" attribute="1" defaultMemberUniqueName="[Range].[Salesflo AppUser Code].[All]" allUniqueName="[Range].[Salesflo AppUser Cod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AppUser Name]" caption="AppUser Name" attribute="1" defaultMemberUniqueName="[Range].[AppUser Name].[All]" allUniqueName="[Range].[AppUser Name].[All]" dimensionUniqueName="[Range]" displayFolder="" count="2" memberValueDatatype="130" unbalanced="0">
      <fieldsUsage count="2">
        <fieldUsage x="-1"/>
        <fieldUsage x="5"/>
      </fieldsUsage>
    </cacheHierarchy>
    <cacheHierarchy uniqueName="[Range].[OB Status]" caption="OB Status" attribute="1" defaultMemberUniqueName="[Range].[OB Status].[All]" allUniqueName="[Range].[OB Status].[All]" dimensionUniqueName="[Range]" displayFolder="" count="0" memberValueDatatype="130" unbalanced="0"/>
    <cacheHierarchy uniqueName="[Range].[Dist Code]" caption="Dist Code" attribute="1" defaultMemberUniqueName="[Range].[Dist Code].[All]" allUniqueName="[Range].[Dist Code].[All]" dimensionUniqueName="[Range]" displayFolder="" count="0" memberValueDatatype="130" unbalanced="0"/>
    <cacheHierarchy uniqueName="[Range].[Dist Name]" caption="Dist Name" attribute="1" defaultMemberUniqueName="[Range].[Dist Name].[All]" allUniqueName="[Range].[Dist Name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Key]" caption="Key" attribute="1" defaultMemberUniqueName="[Range].[Key].[All]" allUniqueName="[Range].[Key].[All]" dimensionUniqueName="[Range]" displayFolder="" count="0" memberValueDatatype="130" unbalanced="0"/>
    <cacheHierarchy uniqueName="[Range].[SKU Code]" caption="SKU Code" attribute="1" defaultMemberUniqueName="[Range].[SKU Code].[All]" allUniqueName="[Range].[SKU Code].[All]" dimensionUniqueName="[Range]" displayFolder="" count="0" memberValueDatatype="130" unbalanced="0"/>
    <cacheHierarchy uniqueName="[Range].[Cases]" caption="Cases" attribute="1" defaultMemberUniqueName="[Range].[Cases].[All]" allUniqueName="[Range].[Cases].[All]" dimensionUniqueName="[Range]" displayFolder="" count="0" memberValueDatatype="5" unbalanced="0"/>
    <cacheHierarchy uniqueName="[Range].[Sku Active]" caption="Sku Active" attribute="1" defaultMemberUniqueName="[Range].[Sku Active].[All]" allUniqueName="[Range].[Sku Active].[All]" dimensionUniqueName="[Range]" displayFolder="" count="0" memberValueDatatype="130" unbalanced="0"/>
    <cacheHierarchy uniqueName="[Range].[Pack Size]" caption="Pack Size" attribute="1" defaultMemberUniqueName="[Range].[Pack Size].[All]" allUniqueName="[Range].[Pack Size].[All]" dimensionUniqueName="[Range]" displayFolder="" count="0" memberValueDatatype="20" unbalanced="0"/>
    <cacheHierarchy uniqueName="[Range].[Units]" caption="Units" attribute="1" defaultMemberUniqueName="[Range].[Units].[All]" allUniqueName="[Range].[Units].[All]" dimensionUniqueName="[Range]" displayFolder="" count="0" memberValueDatatype="5" unbalanced="0"/>
    <cacheHierarchy uniqueName="[Range].[Value]" caption="Value" attribute="1" defaultMemberUniqueName="[Range].[Value].[All]" allUniqueName="[Range].[Value].[All]" dimensionUniqueName="[Range]" displayFolder="" count="0" memberValueDatatype="5" unbalanced="0"/>
    <cacheHierarchy uniqueName="[Range].[Trim Distributor Code]" caption="Trim Distributor Code" attribute="1" defaultMemberUniqueName="[Range].[Trim Distributor Code].[All]" allUniqueName="[Range].[Trim Distributor Cod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ap Code]" caption="Sap Code" attribute="1" defaultMemberUniqueName="[Range].[Sap Code].[All]" allUniqueName="[Range].[Sap Code].[All]" dimensionUniqueName="[Range]" displayFolder="" count="0" memberValueDatatype="130" unbalanced="0"/>
    <cacheHierarchy uniqueName="[Range].[SKU Code Status]" caption="SKU Code Status" attribute="1" defaultMemberUniqueName="[Range].[SKU Code Status].[All]" allUniqueName="[Range].[SKU Code Status].[All]" dimensionUniqueName="[Range]" displayFolder="" count="0" memberValueDatatype="130" unbalanced="0"/>
    <cacheHierarchy uniqueName="[Range].[Booker Code Status]" caption="Booker Code Status" attribute="1" defaultMemberUniqueName="[Range].[Booker Code Status].[All]" allUniqueName="[Range].[Booker Code Status].[All]" dimensionUniqueName="[Range]" displayFolder="" count="0" memberValueDatatype="130" unbalanced="0"/>
    <cacheHierarchy uniqueName="[Range].[Manager name]" caption="Manager name" attribute="1" defaultMemberUniqueName="[Range].[Manager name].[All]" allUniqueName="[Range].[Manag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U]" caption="BU" attribute="1" defaultMemberUniqueName="[Range].[BU].[All]" allUniqueName="[Range].[BU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tegory Name]" caption="Category Name" attribute="1" defaultMemberUniqueName="[Range].[Category Name].[All]" allUniqueName="[Range].[Category Name].[All]" dimensionUniqueName="[Range]" displayFolder="" count="2" memberValueDatatype="130" unbalanced="0">
      <fieldsUsage count="2">
        <fieldUsage x="-1"/>
        <fieldUsage x="6"/>
      </fieldsUsage>
    </cacheHierarchy>
    <cacheHierarchy uniqueName="[Range].[Brand Name]" caption="Brand Name" attribute="1" defaultMemberUniqueName="[Range].[Brand Name].[All]" allUniqueName="[Range].[Brand Name].[All]" dimensionUniqueName="[Range]" displayFolder="" count="2" memberValueDatatype="130" unbalanced="0">
      <fieldsUsage count="2">
        <fieldUsage x="-1"/>
        <fieldUsage x="7"/>
      </fieldsUsage>
    </cacheHierarchy>
    <cacheHierarchy uniqueName="[Range].[Distributor Status]" caption="Distributor Status" attribute="1" defaultMemberUniqueName="[Range].[Distributor Status].[All]" allUniqueName="[Range].[Distributor 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ases]" caption="Sum of Cas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]" caption="Sum of Units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Value]" caption="Sum of Value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6AD08-B28D-45DE-8652-DE3810595D46}" name="PivotTable7" cacheId="5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J4468" firstHeaderRow="0" firstDataRow="1" firstDataCol="7" rowPageCount="1" colPageCount="1"/>
  <pivotFields count="11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4"/>
    <field x="3"/>
    <field x="5"/>
    <field x="6"/>
    <field x="7"/>
    <field x="10"/>
  </rowFields>
  <rowItems count="4465">
    <i>
      <x/>
      <x/>
      <x/>
      <x/>
      <x/>
      <x/>
      <x/>
    </i>
    <i r="4">
      <x v="1"/>
      <x/>
      <x/>
    </i>
    <i r="4">
      <x v="2"/>
      <x v="1"/>
      <x/>
    </i>
    <i r="4">
      <x v="3"/>
      <x v="1"/>
      <x/>
    </i>
    <i r="4">
      <x v="4"/>
      <x v="1"/>
      <x/>
    </i>
    <i r="5">
      <x v="2"/>
      <x/>
    </i>
    <i r="1">
      <x v="1"/>
      <x/>
      <x v="1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2"/>
      <x/>
      <x v="2"/>
      <x/>
      <x/>
      <x/>
    </i>
    <i r="4">
      <x v="1"/>
      <x/>
      <x/>
    </i>
    <i r="4">
      <x v="2"/>
      <x v="1"/>
      <x/>
    </i>
    <i r="4">
      <x v="3"/>
      <x v="1"/>
      <x/>
    </i>
    <i r="4">
      <x v="4"/>
      <x v="1"/>
      <x/>
    </i>
    <i r="5">
      <x v="2"/>
      <x/>
    </i>
    <i r="1">
      <x v="3"/>
      <x/>
      <x v="3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4"/>
      <x/>
      <x v="4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5"/>
      <x/>
      <x v="5"/>
      <x v="5"/>
      <x v="3"/>
      <x/>
    </i>
    <i r="1">
      <x v="6"/>
      <x/>
      <x v="6"/>
      <x v="5"/>
      <x v="3"/>
      <x/>
    </i>
    <i r="1">
      <x v="7"/>
      <x/>
      <x v="7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"/>
      <x/>
      <x v="8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9"/>
      <x v="1"/>
      <x v="9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"/>
      <x v="1"/>
      <x v="10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1"/>
      <x v="2"/>
      <x v="11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2"/>
      <x v="2"/>
      <x v="12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3"/>
      <x v="2"/>
      <x v="13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4"/>
      <x v="2"/>
      <x v="14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5"/>
      <x v="2"/>
      <x v="15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6"/>
      <x v="2"/>
      <x v="16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7"/>
      <x v="2"/>
      <x v="17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8"/>
      <x v="2"/>
      <x v="18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9"/>
      <x v="2"/>
      <x v="19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0"/>
      <x v="2"/>
      <x v="20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1"/>
      <x v="2"/>
      <x v="21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2"/>
      <x v="2"/>
      <x v="22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3"/>
      <x v="3"/>
      <x v="23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24"/>
      <x v="4"/>
      <x v="24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5"/>
      <x v="4"/>
      <x v="25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6"/>
      <x v="4"/>
      <x v="26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7"/>
      <x v="4"/>
      <x v="27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28"/>
      <x v="5"/>
      <x v="28"/>
      <x/>
      <x v="8"/>
      <x v="2"/>
    </i>
    <i r="4">
      <x v="2"/>
      <x v="9"/>
      <x v="2"/>
    </i>
    <i r="4">
      <x v="4"/>
      <x v="9"/>
      <x v="2"/>
    </i>
    <i r="5">
      <x v="10"/>
      <x v="2"/>
    </i>
    <i r="1">
      <x v="29"/>
      <x v="5"/>
      <x v="29"/>
      <x/>
      <x v="8"/>
      <x v="2"/>
    </i>
    <i r="4">
      <x v="2"/>
      <x v="9"/>
      <x v="2"/>
    </i>
    <i r="4">
      <x v="4"/>
      <x v="9"/>
      <x v="2"/>
    </i>
    <i r="5">
      <x v="10"/>
      <x v="2"/>
    </i>
    <i r="1">
      <x v="30"/>
      <x v="6"/>
      <x v="30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31"/>
      <x v="6"/>
      <x v="31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32"/>
      <x v="7"/>
      <x v="32"/>
      <x v="2"/>
      <x v="9"/>
      <x v="2"/>
    </i>
    <i r="1">
      <x v="33"/>
      <x v="7"/>
      <x v="33"/>
      <x v="2"/>
      <x v="9"/>
      <x v="2"/>
    </i>
    <i r="4">
      <x v="4"/>
      <x v="10"/>
      <x v="2"/>
    </i>
    <i r="1">
      <x v="34"/>
      <x v="7"/>
      <x v="34"/>
      <x v="2"/>
      <x v="9"/>
      <x v="2"/>
    </i>
    <i r="1">
      <x v="35"/>
      <x v="7"/>
      <x v="35"/>
      <x v="2"/>
      <x v="9"/>
      <x v="2"/>
    </i>
    <i r="1">
      <x v="36"/>
      <x v="7"/>
      <x v="36"/>
      <x v="2"/>
      <x v="9"/>
      <x v="2"/>
    </i>
    <i r="1">
      <x v="37"/>
      <x v="7"/>
      <x v="37"/>
      <x v="2"/>
      <x v="9"/>
      <x v="2"/>
    </i>
    <i r="1">
      <x v="38"/>
      <x v="7"/>
      <x v="38"/>
      <x v="2"/>
      <x v="9"/>
      <x v="2"/>
    </i>
    <i r="1">
      <x v="39"/>
      <x v="7"/>
      <x v="39"/>
      <x/>
      <x v="8"/>
      <x v="2"/>
    </i>
    <i r="4">
      <x v="2"/>
      <x v="9"/>
      <x v="2"/>
    </i>
    <i r="4">
      <x v="4"/>
      <x v="9"/>
      <x v="2"/>
    </i>
    <i r="5">
      <x v="10"/>
      <x v="2"/>
    </i>
    <i r="1">
      <x v="40"/>
      <x v="8"/>
      <x v="40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1"/>
      <x v="9"/>
      <x v="41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2"/>
      <x v="9"/>
      <x v="42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3"/>
      <x v="9"/>
      <x v="43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4"/>
      <x v="9"/>
      <x v="44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5"/>
      <x v="10"/>
      <x v="45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6"/>
      <x v="11"/>
      <x v="46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7"/>
      <x v="12"/>
      <x v="47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8"/>
      <x v="13"/>
      <x v="48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49"/>
      <x v="14"/>
      <x v="49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0"/>
      <x v="14"/>
      <x v="50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1"/>
      <x v="14"/>
      <x v="51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2"/>
      <x v="15"/>
      <x v="52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3"/>
      <x v="16"/>
      <x v="53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4"/>
      <x v="17"/>
      <x v="54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55"/>
      <x v="18"/>
      <x v="55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56"/>
      <x v="18"/>
      <x v="56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57"/>
      <x v="19"/>
      <x v="57"/>
      <x v="2"/>
      <x v="9"/>
      <x v="2"/>
    </i>
    <i r="4">
      <x v="4"/>
      <x v="9"/>
      <x v="2"/>
    </i>
    <i r="5">
      <x v="10"/>
      <x v="2"/>
    </i>
    <i r="1">
      <x v="58"/>
      <x v="20"/>
      <x v="58"/>
      <x/>
      <x v="8"/>
      <x v="2"/>
    </i>
    <i r="4">
      <x v="2"/>
      <x v="9"/>
      <x v="2"/>
    </i>
    <i r="4">
      <x v="6"/>
      <x v="11"/>
      <x v="2"/>
    </i>
    <i r="4">
      <x v="4"/>
      <x v="9"/>
      <x v="2"/>
    </i>
    <i r="5">
      <x v="10"/>
      <x v="2"/>
    </i>
    <i r="1">
      <x v="59"/>
      <x v="20"/>
      <x v="59"/>
      <x/>
      <x v="8"/>
      <x v="2"/>
    </i>
    <i r="4">
      <x v="2"/>
      <x v="9"/>
      <x v="2"/>
    </i>
    <i r="4">
      <x v="7"/>
      <x v="12"/>
      <x v="2"/>
    </i>
    <i r="4">
      <x v="4"/>
      <x v="9"/>
      <x v="2"/>
    </i>
    <i r="5">
      <x v="10"/>
      <x v="2"/>
    </i>
    <i r="1">
      <x v="60"/>
      <x v="21"/>
      <x v="60"/>
      <x/>
      <x v="8"/>
      <x v="2"/>
    </i>
    <i r="4">
      <x v="2"/>
      <x v="9"/>
      <x v="2"/>
    </i>
    <i r="4">
      <x v="4"/>
      <x v="10"/>
      <x v="2"/>
    </i>
    <i r="1">
      <x v="61"/>
      <x v="21"/>
      <x v="61"/>
      <x/>
      <x v="8"/>
      <x v="2"/>
    </i>
    <i r="4">
      <x v="2"/>
      <x v="9"/>
      <x v="2"/>
    </i>
    <i r="4">
      <x v="4"/>
      <x v="10"/>
      <x v="2"/>
    </i>
    <i r="1">
      <x v="62"/>
      <x v="22"/>
      <x v="62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63"/>
      <x v="22"/>
      <x v="63"/>
      <x/>
      <x v="8"/>
      <x v="2"/>
    </i>
    <i r="4">
      <x v="2"/>
      <x v="9"/>
      <x v="2"/>
    </i>
    <i r="4">
      <x v="4"/>
      <x v="9"/>
      <x v="2"/>
    </i>
    <i r="1">
      <x v="64"/>
      <x v="22"/>
      <x v="64"/>
      <x/>
      <x v="8"/>
      <x v="2"/>
    </i>
    <i r="4">
      <x v="2"/>
      <x v="9"/>
      <x v="2"/>
    </i>
    <i r="4">
      <x v="4"/>
      <x v="9"/>
      <x v="2"/>
    </i>
    <i r="5">
      <x v="10"/>
      <x v="2"/>
    </i>
    <i r="1">
      <x v="65"/>
      <x v="22"/>
      <x v="65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66"/>
      <x v="22"/>
      <x v="66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67"/>
      <x v="22"/>
      <x v="67"/>
      <x/>
      <x v="8"/>
      <x v="2"/>
    </i>
    <i r="4">
      <x v="2"/>
      <x v="9"/>
      <x v="2"/>
    </i>
    <i r="4">
      <x v="4"/>
      <x v="9"/>
      <x v="2"/>
    </i>
    <i r="1">
      <x v="68"/>
      <x v="22"/>
      <x v="68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69"/>
      <x v="22"/>
      <x v="69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70"/>
      <x v="23"/>
      <x v="70"/>
      <x/>
      <x v="8"/>
      <x v="2"/>
    </i>
    <i r="4">
      <x v="2"/>
      <x v="9"/>
      <x v="2"/>
    </i>
    <i r="4">
      <x v="4"/>
      <x v="10"/>
      <x v="2"/>
    </i>
    <i r="1">
      <x v="71"/>
      <x v="24"/>
      <x v="71"/>
      <x/>
      <x v="13"/>
      <x v="2"/>
    </i>
    <i r="4">
      <x v="2"/>
      <x v="9"/>
      <x v="2"/>
    </i>
    <i r="4">
      <x v="4"/>
      <x v="9"/>
      <x v="2"/>
    </i>
    <i r="5">
      <x v="10"/>
      <x v="2"/>
    </i>
    <i r="1">
      <x v="72"/>
      <x v="24"/>
      <x v="72"/>
      <x/>
      <x v="13"/>
      <x v="2"/>
    </i>
    <i r="4">
      <x v="2"/>
      <x v="9"/>
      <x v="2"/>
    </i>
    <i r="4">
      <x v="4"/>
      <x v="9"/>
      <x v="2"/>
    </i>
    <i r="5">
      <x v="10"/>
      <x v="2"/>
    </i>
    <i r="1">
      <x v="73"/>
      <x/>
      <x v="73"/>
      <x/>
      <x/>
      <x/>
    </i>
    <i r="4">
      <x v="1"/>
      <x/>
      <x/>
    </i>
    <i r="4">
      <x v="2"/>
      <x v="1"/>
      <x/>
    </i>
    <i r="4">
      <x v="3"/>
      <x v="1"/>
      <x/>
    </i>
    <i r="4">
      <x v="4"/>
      <x v="1"/>
      <x/>
    </i>
    <i r="5">
      <x v="2"/>
      <x/>
    </i>
    <i r="1">
      <x v="74"/>
      <x/>
      <x v="74"/>
      <x/>
      <x/>
      <x/>
    </i>
    <i r="4">
      <x v="1"/>
      <x/>
      <x/>
    </i>
    <i r="4">
      <x v="2"/>
      <x v="1"/>
      <x/>
    </i>
    <i r="4">
      <x v="3"/>
      <x v="1"/>
      <x/>
    </i>
    <i r="4">
      <x v="4"/>
      <x v="1"/>
      <x/>
    </i>
    <i r="5">
      <x v="2"/>
      <x/>
    </i>
    <i r="1">
      <x v="75"/>
      <x/>
      <x v="75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76"/>
      <x/>
      <x v="76"/>
      <x/>
      <x/>
      <x/>
    </i>
    <i r="4">
      <x v="1"/>
      <x/>
      <x/>
    </i>
    <i r="4">
      <x v="2"/>
      <x v="1"/>
      <x/>
    </i>
    <i r="4">
      <x v="3"/>
      <x v="1"/>
      <x/>
    </i>
    <i r="4">
      <x v="4"/>
      <x v="1"/>
      <x/>
    </i>
    <i r="5">
      <x v="2"/>
      <x/>
    </i>
    <i r="1">
      <x v="77"/>
      <x/>
      <x v="77"/>
      <x v="5"/>
      <x v="3"/>
      <x/>
    </i>
    <i r="1">
      <x v="78"/>
      <x/>
      <x v="78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79"/>
      <x/>
      <x v="79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0"/>
      <x/>
      <x v="80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1"/>
      <x/>
      <x v="81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2"/>
      <x/>
      <x v="82"/>
      <x v="5"/>
      <x v="3"/>
      <x/>
    </i>
    <i r="1">
      <x v="83"/>
      <x/>
      <x v="83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4"/>
      <x/>
      <x v="84"/>
      <x v="5"/>
      <x v="3"/>
      <x/>
    </i>
    <i r="1">
      <x v="85"/>
      <x/>
      <x v="85"/>
      <x/>
      <x/>
      <x/>
    </i>
    <i r="4">
      <x v="1"/>
      <x/>
      <x/>
    </i>
    <i r="4">
      <x v="2"/>
      <x v="1"/>
      <x/>
    </i>
    <i r="4">
      <x v="3"/>
      <x v="1"/>
      <x/>
    </i>
    <i r="4">
      <x v="5"/>
      <x v="3"/>
      <x/>
    </i>
    <i r="4">
      <x v="4"/>
      <x v="1"/>
      <x/>
    </i>
    <i r="5">
      <x v="2"/>
      <x/>
    </i>
    <i r="1">
      <x v="86"/>
      <x v="25"/>
      <x v="86"/>
      <x/>
      <x v="13"/>
      <x v="2"/>
    </i>
    <i r="4">
      <x v="2"/>
      <x v="9"/>
      <x v="2"/>
    </i>
    <i r="4">
      <x v="4"/>
      <x v="9"/>
      <x v="2"/>
    </i>
    <i r="5">
      <x v="10"/>
      <x v="2"/>
    </i>
    <i r="1">
      <x v="87"/>
      <x v="26"/>
      <x v="87"/>
      <x/>
      <x v="8"/>
      <x v="2"/>
    </i>
    <i r="4">
      <x v="2"/>
      <x v="9"/>
      <x v="2"/>
    </i>
    <i r="4">
      <x v="4"/>
      <x v="9"/>
      <x v="2"/>
    </i>
    <i r="1">
      <x v="88"/>
      <x v="27"/>
      <x v="88"/>
      <x v="2"/>
      <x v="9"/>
      <x v="2"/>
    </i>
    <i r="4">
      <x v="4"/>
      <x v="9"/>
      <x v="2"/>
    </i>
    <i r="5">
      <x v="10"/>
      <x v="2"/>
    </i>
    <i r="1">
      <x v="89"/>
      <x v="28"/>
      <x v="89"/>
      <x/>
      <x v="8"/>
      <x v="2"/>
    </i>
    <i r="4"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90"/>
      <x v="29"/>
      <x v="90"/>
      <x v="2"/>
      <x v="9"/>
      <x v="2"/>
    </i>
    <i r="4">
      <x v="6"/>
      <x v="11"/>
      <x v="2"/>
    </i>
    <i r="4">
      <x v="7"/>
      <x v="12"/>
      <x v="2"/>
    </i>
    <i r="4">
      <x v="4"/>
      <x v="9"/>
      <x v="2"/>
    </i>
    <i r="5">
      <x v="10"/>
      <x v="2"/>
    </i>
    <i r="1">
      <x v="91"/>
      <x v="30"/>
      <x v="91"/>
      <x/>
      <x v="13"/>
      <x v="2"/>
    </i>
    <i r="5">
      <x v="8"/>
      <x v="2"/>
    </i>
    <i r="4">
      <x v="2"/>
      <x v="9"/>
      <x v="2"/>
    </i>
    <i r="4">
      <x v="4"/>
      <x v="9"/>
      <x v="2"/>
    </i>
    <i r="5">
      <x v="10"/>
      <x v="2"/>
    </i>
    <i r="1">
      <x v="92"/>
      <x v="31"/>
      <x v="92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93"/>
      <x v="31"/>
      <x v="93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94"/>
      <x v="31"/>
      <x v="94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95"/>
      <x v="31"/>
      <x v="95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96"/>
      <x v="31"/>
      <x v="96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97"/>
      <x v="32"/>
      <x v="97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98"/>
      <x v="32"/>
      <x v="98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99"/>
      <x v="33"/>
      <x v="99"/>
      <x v="2"/>
      <x v="9"/>
      <x v="2"/>
    </i>
    <i r="4">
      <x v="4"/>
      <x v="10"/>
      <x v="2"/>
    </i>
    <i r="1">
      <x v="100"/>
      <x v="34"/>
      <x v="100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01"/>
      <x v="34"/>
      <x v="101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02"/>
      <x v="35"/>
      <x v="102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3"/>
      <x v="35"/>
      <x v="103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4"/>
      <x v="36"/>
      <x v="104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5"/>
      <x v="36"/>
      <x v="86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6"/>
      <x v="36"/>
      <x v="105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7"/>
      <x v="36"/>
      <x v="106"/>
      <x/>
      <x v="4"/>
      <x v="1"/>
    </i>
    <i r="5">
      <x v="5"/>
      <x v="1"/>
    </i>
    <i r="4">
      <x v="2"/>
      <x v="6"/>
      <x v="1"/>
    </i>
    <i r="4">
      <x v="3"/>
      <x v="6"/>
      <x v="1"/>
    </i>
    <i r="4">
      <x v="5"/>
      <x v="7"/>
      <x v="1"/>
    </i>
    <i r="4">
      <x v="4"/>
      <x v="7"/>
      <x v="1"/>
    </i>
    <i r="5">
      <x v="6"/>
      <x v="1"/>
    </i>
    <i r="1">
      <x v="108"/>
      <x v="37"/>
      <x v="107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09"/>
      <x v="37"/>
      <x v="108"/>
      <x/>
      <x v="4"/>
      <x v="2"/>
    </i>
    <i r="5">
      <x v="5"/>
      <x v="2"/>
    </i>
    <i r="4">
      <x v="2"/>
      <x v="6"/>
      <x v="2"/>
    </i>
    <i r="4">
      <x v="3"/>
      <x v="6"/>
      <x v="2"/>
    </i>
    <i r="4">
      <x v="5"/>
      <x v="7"/>
      <x v="2"/>
    </i>
    <i r="4">
      <x v="4"/>
      <x v="7"/>
      <x v="2"/>
    </i>
    <i r="5">
      <x v="6"/>
      <x v="2"/>
    </i>
    <i r="1">
      <x v="110"/>
      <x v="23"/>
      <x v="109"/>
      <x/>
      <x v="10"/>
      <x v="3"/>
    </i>
    <i r="1">
      <x v="111"/>
      <x v="38"/>
      <x v="110"/>
      <x v="2"/>
      <x v="9"/>
      <x v="2"/>
    </i>
    <i r="1">
      <x v="112"/>
      <x v="39"/>
      <x v="111"/>
      <x v="2"/>
      <x v="14"/>
      <x v="4"/>
    </i>
    <i r="5">
      <x v="15"/>
      <x v="4"/>
    </i>
    <i>
      <x v="1"/>
      <x v="113"/>
      <x v="40"/>
      <x v="112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14"/>
      <x v="40"/>
      <x v="113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15"/>
      <x v="40"/>
      <x v="114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16"/>
      <x v="41"/>
      <x v="115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17"/>
      <x v="41"/>
      <x v="116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18"/>
      <x v="41"/>
      <x v="117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19"/>
      <x v="41"/>
      <x v="118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20"/>
      <x v="42"/>
      <x v="119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1"/>
      <x v="42"/>
      <x v="120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2"/>
      <x v="42"/>
      <x v="121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3"/>
      <x v="42"/>
      <x v="122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4"/>
      <x v="42"/>
      <x v="123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5"/>
      <x v="43"/>
      <x v="124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6"/>
      <x v="43"/>
      <x v="125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7"/>
      <x v="43"/>
      <x v="126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8"/>
      <x v="43"/>
      <x v="127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29"/>
      <x v="43"/>
      <x v="128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30"/>
      <x v="44"/>
      <x v="129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31"/>
      <x v="45"/>
      <x v="130"/>
      <x/>
      <x v="13"/>
      <x v="7"/>
    </i>
    <i r="5">
      <x v="8"/>
      <x v="7"/>
    </i>
    <i r="4">
      <x v="2"/>
      <x v="9"/>
      <x v="7"/>
    </i>
    <i r="4">
      <x v="6"/>
      <x v="11"/>
      <x v="7"/>
    </i>
    <i r="4">
      <x v="3"/>
      <x v="9"/>
      <x v="7"/>
    </i>
    <i r="4">
      <x v="7"/>
      <x v="12"/>
      <x v="7"/>
    </i>
    <i r="4">
      <x v="5"/>
      <x v="16"/>
      <x v="7"/>
    </i>
    <i r="4">
      <x v="4"/>
      <x v="9"/>
      <x v="7"/>
    </i>
    <i r="5">
      <x v="10"/>
      <x v="7"/>
    </i>
    <i r="1">
      <x v="132"/>
      <x v="45"/>
      <x v="131"/>
      <x/>
      <x v="13"/>
      <x v="7"/>
    </i>
    <i r="5">
      <x v="8"/>
      <x v="7"/>
    </i>
    <i r="4">
      <x v="2"/>
      <x v="9"/>
      <x v="7"/>
    </i>
    <i r="4">
      <x v="6"/>
      <x v="11"/>
      <x v="7"/>
    </i>
    <i r="4">
      <x v="3"/>
      <x v="9"/>
      <x v="7"/>
    </i>
    <i r="4">
      <x v="7"/>
      <x v="12"/>
      <x v="7"/>
    </i>
    <i r="4">
      <x v="5"/>
      <x v="16"/>
      <x v="7"/>
    </i>
    <i r="4">
      <x v="4"/>
      <x v="9"/>
      <x v="7"/>
    </i>
    <i r="5">
      <x v="10"/>
      <x v="7"/>
    </i>
    <i r="1">
      <x v="133"/>
      <x v="45"/>
      <x v="132"/>
      <x/>
      <x v="13"/>
      <x v="7"/>
    </i>
    <i r="5">
      <x v="8"/>
      <x v="7"/>
    </i>
    <i r="4">
      <x v="2"/>
      <x v="9"/>
      <x v="7"/>
    </i>
    <i r="4">
      <x v="6"/>
      <x v="11"/>
      <x v="7"/>
    </i>
    <i r="4">
      <x v="3"/>
      <x v="9"/>
      <x v="7"/>
    </i>
    <i r="4">
      <x v="7"/>
      <x v="12"/>
      <x v="7"/>
    </i>
    <i r="4">
      <x v="5"/>
      <x v="16"/>
      <x v="7"/>
    </i>
    <i r="4">
      <x v="4"/>
      <x v="9"/>
      <x v="7"/>
    </i>
    <i r="5">
      <x v="10"/>
      <x v="7"/>
    </i>
    <i r="1">
      <x v="134"/>
      <x v="45"/>
      <x v="133"/>
      <x/>
      <x v="13"/>
      <x v="7"/>
    </i>
    <i r="5">
      <x v="8"/>
      <x v="7"/>
    </i>
    <i r="4">
      <x v="2"/>
      <x v="9"/>
      <x v="7"/>
    </i>
    <i r="4">
      <x v="6"/>
      <x v="11"/>
      <x v="7"/>
    </i>
    <i r="4">
      <x v="3"/>
      <x v="9"/>
      <x v="7"/>
    </i>
    <i r="4">
      <x v="7"/>
      <x v="12"/>
      <x v="7"/>
    </i>
    <i r="4">
      <x v="5"/>
      <x v="16"/>
      <x v="7"/>
    </i>
    <i r="4">
      <x v="4"/>
      <x v="9"/>
      <x v="7"/>
    </i>
    <i r="5">
      <x v="10"/>
      <x v="7"/>
    </i>
    <i r="1">
      <x v="135"/>
      <x v="45"/>
      <x v="134"/>
      <x/>
      <x v="13"/>
      <x v="7"/>
    </i>
    <i r="5">
      <x v="8"/>
      <x v="7"/>
    </i>
    <i r="4">
      <x v="2"/>
      <x v="9"/>
      <x v="7"/>
    </i>
    <i r="4">
      <x v="6"/>
      <x v="11"/>
      <x v="7"/>
    </i>
    <i r="4">
      <x v="3"/>
      <x v="9"/>
      <x v="7"/>
    </i>
    <i r="4">
      <x v="7"/>
      <x v="12"/>
      <x v="7"/>
    </i>
    <i r="4">
      <x v="5"/>
      <x v="16"/>
      <x v="7"/>
    </i>
    <i r="4">
      <x v="4"/>
      <x v="9"/>
      <x v="7"/>
    </i>
    <i r="5">
      <x v="10"/>
      <x v="7"/>
    </i>
    <i r="1">
      <x v="136"/>
      <x v="46"/>
      <x v="135"/>
      <x/>
      <x v="13"/>
      <x v="8"/>
    </i>
    <i r="4">
      <x v="2"/>
      <x v="9"/>
      <x v="8"/>
    </i>
    <i r="5">
      <x v="18"/>
      <x v="8"/>
    </i>
    <i r="4">
      <x v="3"/>
      <x v="9"/>
      <x v="8"/>
    </i>
    <i r="5">
      <x v="19"/>
      <x v="8"/>
    </i>
    <i r="4">
      <x v="5"/>
      <x v="16"/>
      <x v="8"/>
    </i>
    <i r="4">
      <x v="4"/>
      <x v="18"/>
      <x v="8"/>
    </i>
    <i r="5">
      <x v="21"/>
      <x v="8"/>
    </i>
    <i r="5">
      <x v="10"/>
      <x v="8"/>
    </i>
    <i r="1">
      <x v="137"/>
      <x v="47"/>
      <x v="136"/>
      <x/>
      <x v="10"/>
      <x v="9"/>
    </i>
    <i r="4">
      <x v="2"/>
      <x v="17"/>
      <x v="9"/>
    </i>
    <i r="5">
      <x v="18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5">
      <x v="10"/>
      <x v="9"/>
    </i>
    <i r="1">
      <x v="138"/>
      <x v="47"/>
      <x v="137"/>
      <x/>
      <x v="10"/>
      <x v="9"/>
    </i>
    <i r="4">
      <x v="2"/>
      <x v="17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5">
      <x v="10"/>
      <x v="9"/>
    </i>
    <i r="1">
      <x v="139"/>
      <x v="48"/>
      <x v="138"/>
      <x/>
      <x v="10"/>
      <x v="9"/>
    </i>
    <i r="4">
      <x v="2"/>
      <x v="17"/>
      <x v="9"/>
    </i>
    <i r="5">
      <x v="18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1">
      <x v="140"/>
      <x v="48"/>
      <x v="139"/>
      <x/>
      <x v="10"/>
      <x v="9"/>
    </i>
    <i r="4">
      <x v="2"/>
      <x v="17"/>
      <x v="9"/>
    </i>
    <i r="5">
      <x v="18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1">
      <x v="141"/>
      <x v="48"/>
      <x v="140"/>
      <x/>
      <x v="10"/>
      <x v="9"/>
    </i>
    <i r="4">
      <x v="2"/>
      <x v="17"/>
      <x v="9"/>
    </i>
    <i r="5">
      <x v="18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1">
      <x v="142"/>
      <x v="48"/>
      <x v="141"/>
      <x/>
      <x v="10"/>
      <x v="9"/>
    </i>
    <i r="4">
      <x v="2"/>
      <x v="17"/>
      <x v="9"/>
    </i>
    <i r="5">
      <x v="18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1">
      <x v="143"/>
      <x v="49"/>
      <x v="142"/>
      <x/>
      <x v="10"/>
      <x v="9"/>
    </i>
    <i r="4">
      <x v="2"/>
      <x v="17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5">
      <x v="10"/>
      <x v="9"/>
    </i>
    <i r="1">
      <x v="144"/>
      <x v="49"/>
      <x v="143"/>
      <x/>
      <x v="10"/>
      <x v="9"/>
    </i>
    <i r="4">
      <x v="2"/>
      <x v="17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5">
      <x v="10"/>
      <x v="9"/>
    </i>
    <i r="1">
      <x v="145"/>
      <x v="49"/>
      <x v="144"/>
      <x/>
      <x v="10"/>
      <x v="9"/>
    </i>
    <i r="4">
      <x v="2"/>
      <x v="17"/>
      <x v="9"/>
    </i>
    <i r="4">
      <x v="3"/>
      <x v="19"/>
      <x v="9"/>
    </i>
    <i r="4">
      <x v="5"/>
      <x v="16"/>
      <x v="9"/>
    </i>
    <i r="4">
      <x v="8"/>
      <x v="20"/>
      <x v="9"/>
    </i>
    <i r="4">
      <x v="9"/>
      <x v="15"/>
      <x v="9"/>
    </i>
    <i r="4">
      <x v="4"/>
      <x v="18"/>
      <x v="9"/>
    </i>
    <i r="5">
      <x v="22"/>
      <x v="9"/>
    </i>
    <i r="5">
      <x v="10"/>
      <x v="9"/>
    </i>
    <i r="1">
      <x v="146"/>
      <x v="50"/>
      <x v="145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47"/>
      <x v="51"/>
      <x v="146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48"/>
      <x v="51"/>
      <x v="147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49"/>
      <x v="52"/>
      <x v="148"/>
      <x/>
      <x v="13"/>
      <x v="8"/>
    </i>
    <i r="5">
      <x v="15"/>
      <x v="8"/>
    </i>
    <i r="4">
      <x v="2"/>
      <x v="9"/>
      <x v="8"/>
    </i>
    <i r="5">
      <x v="17"/>
      <x v="8"/>
    </i>
    <i r="5">
      <x v="18"/>
      <x v="8"/>
    </i>
    <i r="4">
      <x v="3"/>
      <x v="9"/>
      <x v="8"/>
    </i>
    <i r="4">
      <x v="5"/>
      <x v="16"/>
      <x v="8"/>
    </i>
    <i r="4">
      <x v="4"/>
      <x v="18"/>
      <x v="8"/>
    </i>
    <i r="5">
      <x v="21"/>
      <x v="8"/>
    </i>
    <i r="1">
      <x v="150"/>
      <x v="52"/>
      <x v="149"/>
      <x/>
      <x v="8"/>
      <x v="8"/>
    </i>
    <i r="4">
      <x v="2"/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9"/>
      <x v="8"/>
    </i>
    <i r="5">
      <x v="22"/>
      <x v="8"/>
    </i>
    <i r="1">
      <x v="151"/>
      <x v="53"/>
      <x v="150"/>
      <x/>
      <x v="13"/>
      <x v="8"/>
    </i>
    <i r="5">
      <x v="10"/>
      <x v="8"/>
    </i>
    <i r="4">
      <x v="2"/>
      <x v="9"/>
      <x v="8"/>
    </i>
    <i r="5">
      <x v="18"/>
      <x v="8"/>
    </i>
    <i r="4">
      <x v="3"/>
      <x v="9"/>
      <x v="8"/>
    </i>
    <i r="4">
      <x v="5"/>
      <x v="16"/>
      <x v="8"/>
    </i>
    <i r="4">
      <x v="4"/>
      <x v="18"/>
      <x v="8"/>
    </i>
    <i r="5">
      <x v="21"/>
      <x v="8"/>
    </i>
    <i r="5">
      <x v="10"/>
      <x v="8"/>
    </i>
    <i r="1">
      <x v="152"/>
      <x v="54"/>
      <x v="151"/>
      <x/>
      <x v="15"/>
      <x v="8"/>
    </i>
    <i r="4">
      <x v="2"/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9"/>
      <x v="8"/>
    </i>
    <i r="5">
      <x v="22"/>
      <x v="8"/>
    </i>
    <i r="1">
      <x v="153"/>
      <x v="54"/>
      <x v="152"/>
      <x/>
      <x v="13"/>
      <x v="8"/>
    </i>
    <i r="5">
      <x v="15"/>
      <x v="8"/>
    </i>
    <i r="4">
      <x v="2"/>
      <x v="9"/>
      <x v="8"/>
    </i>
    <i r="5">
      <x v="17"/>
      <x v="8"/>
    </i>
    <i r="5">
      <x v="18"/>
      <x v="8"/>
    </i>
    <i r="4">
      <x v="3"/>
      <x v="9"/>
      <x v="8"/>
    </i>
    <i r="4">
      <x v="5"/>
      <x v="16"/>
      <x v="8"/>
    </i>
    <i r="4">
      <x v="4"/>
      <x v="18"/>
      <x v="8"/>
    </i>
    <i r="5">
      <x v="21"/>
      <x v="8"/>
    </i>
    <i r="1">
      <x v="154"/>
      <x v="55"/>
      <x v="153"/>
      <x/>
      <x v="10"/>
      <x v="8"/>
    </i>
    <i r="5">
      <x v="15"/>
      <x v="8"/>
    </i>
    <i r="4">
      <x v="2"/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55"/>
      <x v="55"/>
      <x v="154"/>
      <x/>
      <x v="10"/>
      <x v="8"/>
    </i>
    <i r="5">
      <x v="15"/>
      <x v="8"/>
    </i>
    <i r="4">
      <x v="2"/>
      <x v="9"/>
      <x v="8"/>
    </i>
    <i r="5"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56"/>
      <x v="55"/>
      <x v="155"/>
      <x/>
      <x v="10"/>
      <x v="8"/>
    </i>
    <i r="5">
      <x v="15"/>
      <x v="8"/>
    </i>
    <i r="4">
      <x v="2"/>
      <x v="9"/>
      <x v="8"/>
    </i>
    <i r="5"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57"/>
      <x v="55"/>
      <x v="156"/>
      <x/>
      <x v="10"/>
      <x v="8"/>
    </i>
    <i r="5">
      <x v="15"/>
      <x v="8"/>
    </i>
    <i r="4">
      <x v="2"/>
      <x v="9"/>
      <x v="8"/>
    </i>
    <i r="5"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58"/>
      <x v="55"/>
      <x v="157"/>
      <x/>
      <x v="10"/>
      <x v="8"/>
    </i>
    <i r="5">
      <x v="15"/>
      <x v="8"/>
    </i>
    <i r="4">
      <x v="2"/>
      <x v="9"/>
      <x v="8"/>
    </i>
    <i r="5"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59"/>
      <x v="55"/>
      <x v="158"/>
      <x/>
      <x v="10"/>
      <x v="8"/>
    </i>
    <i r="5">
      <x v="15"/>
      <x v="8"/>
    </i>
    <i r="4">
      <x v="2"/>
      <x v="9"/>
      <x v="8"/>
    </i>
    <i r="5">
      <x v="17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60"/>
      <x v="56"/>
      <x v="159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61"/>
      <x v="56"/>
      <x v="160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62"/>
      <x v="56"/>
      <x v="161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63"/>
      <x v="56"/>
      <x v="162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64"/>
      <x v="57"/>
      <x v="163"/>
      <x/>
      <x v="15"/>
      <x v="8"/>
    </i>
    <i r="4">
      <x v="2"/>
      <x v="17"/>
      <x v="8"/>
    </i>
    <i r="4">
      <x v="6"/>
      <x v="11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22"/>
      <x v="8"/>
    </i>
    <i r="1">
      <x v="165"/>
      <x v="58"/>
      <x v="164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66"/>
      <x v="58"/>
      <x v="165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67"/>
      <x v="58"/>
      <x v="166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68"/>
      <x v="58"/>
      <x v="167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69"/>
      <x v="59"/>
      <x v="168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70"/>
      <x v="60"/>
      <x v="169"/>
      <x/>
      <x v="10"/>
      <x v="6"/>
    </i>
    <i r="5">
      <x v="15"/>
      <x v="6"/>
    </i>
    <i r="4">
      <x v="2"/>
      <x v="17"/>
      <x v="6"/>
    </i>
    <i r="5">
      <x v="18"/>
      <x v="6"/>
    </i>
    <i r="4">
      <x v="3"/>
      <x v="19"/>
      <x v="6"/>
    </i>
    <i r="4">
      <x v="8"/>
      <x v="20"/>
      <x v="6"/>
    </i>
    <i r="4">
      <x v="4"/>
      <x v="18"/>
      <x v="6"/>
    </i>
    <i r="5">
      <x v="21"/>
      <x v="6"/>
    </i>
    <i r="5">
      <x v="22"/>
      <x v="6"/>
    </i>
    <i r="1">
      <x v="171"/>
      <x v="61"/>
      <x v="170"/>
      <x/>
      <x v="15"/>
      <x v="8"/>
    </i>
    <i r="4">
      <x v="2"/>
      <x v="17"/>
      <x v="8"/>
    </i>
    <i r="5">
      <x v="18"/>
      <x v="8"/>
    </i>
    <i r="4">
      <x v="6"/>
      <x v="11"/>
      <x v="8"/>
    </i>
    <i r="4">
      <x v="7"/>
      <x v="12"/>
      <x v="8"/>
    </i>
    <i r="4">
      <x v="5"/>
      <x v="3"/>
      <x v="8"/>
    </i>
    <i r="5">
      <x v="16"/>
      <x v="8"/>
    </i>
    <i r="4">
      <x v="8"/>
      <x v="20"/>
      <x v="8"/>
    </i>
    <i r="4">
      <x v="4"/>
      <x v="9"/>
      <x v="8"/>
    </i>
    <i r="5">
      <x v="21"/>
      <x v="8"/>
    </i>
    <i r="5">
      <x v="22"/>
      <x v="8"/>
    </i>
    <i r="1">
      <x v="172"/>
      <x v="61"/>
      <x v="171"/>
      <x/>
      <x v="15"/>
      <x v="8"/>
    </i>
    <i r="4">
      <x v="2"/>
      <x v="17"/>
      <x v="8"/>
    </i>
    <i r="5">
      <x v="18"/>
      <x v="8"/>
    </i>
    <i r="4">
      <x v="6"/>
      <x v="11"/>
      <x v="8"/>
    </i>
    <i r="4">
      <x v="7"/>
      <x v="12"/>
      <x v="8"/>
    </i>
    <i r="4">
      <x v="5"/>
      <x v="3"/>
      <x v="8"/>
    </i>
    <i r="5">
      <x v="16"/>
      <x v="8"/>
    </i>
    <i r="4">
      <x v="8"/>
      <x v="20"/>
      <x v="8"/>
    </i>
    <i r="4">
      <x v="4"/>
      <x v="9"/>
      <x v="8"/>
    </i>
    <i r="5">
      <x v="21"/>
      <x v="8"/>
    </i>
    <i r="5">
      <x v="22"/>
      <x v="8"/>
    </i>
    <i r="1">
      <x v="173"/>
      <x v="61"/>
      <x v="172"/>
      <x/>
      <x v="15"/>
      <x v="8"/>
    </i>
    <i r="4">
      <x v="2"/>
      <x v="17"/>
      <x v="8"/>
    </i>
    <i r="5">
      <x v="18"/>
      <x v="8"/>
    </i>
    <i r="4">
      <x v="6"/>
      <x v="11"/>
      <x v="8"/>
    </i>
    <i r="4">
      <x v="3"/>
      <x v="19"/>
      <x v="8"/>
    </i>
    <i r="4">
      <x v="7"/>
      <x v="12"/>
      <x v="8"/>
    </i>
    <i r="4">
      <x v="5"/>
      <x v="3"/>
      <x v="8"/>
    </i>
    <i r="5"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1">
      <x v="174"/>
      <x v="61"/>
      <x v="173"/>
      <x/>
      <x v="15"/>
      <x v="8"/>
    </i>
    <i r="4">
      <x v="2"/>
      <x v="17"/>
      <x v="8"/>
    </i>
    <i r="5">
      <x v="18"/>
      <x v="8"/>
    </i>
    <i r="4">
      <x v="3"/>
      <x v="19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2"/>
      <x v="8"/>
    </i>
    <i r="1">
      <x v="175"/>
      <x v="61"/>
      <x v="174"/>
      <x/>
      <x v="13"/>
      <x v="8"/>
    </i>
    <i r="5">
      <x v="15"/>
      <x v="8"/>
    </i>
    <i r="4">
      <x v="2"/>
      <x v="9"/>
      <x v="8"/>
    </i>
    <i r="4">
      <x v="6"/>
      <x v="11"/>
      <x v="8"/>
    </i>
    <i r="4">
      <x v="3"/>
      <x v="9"/>
      <x v="8"/>
    </i>
    <i r="4">
      <x v="7"/>
      <x v="12"/>
      <x v="8"/>
    </i>
    <i r="4">
      <x v="5"/>
      <x v="3"/>
      <x v="8"/>
    </i>
    <i r="4">
      <x v="4"/>
      <x v="9"/>
      <x v="8"/>
    </i>
    <i r="5">
      <x v="10"/>
      <x v="8"/>
    </i>
    <i r="1">
      <x v="176"/>
      <x v="61"/>
      <x v="175"/>
      <x/>
      <x v="13"/>
      <x v="8"/>
    </i>
    <i r="5">
      <x v="15"/>
      <x v="8"/>
    </i>
    <i r="4">
      <x v="2"/>
      <x v="9"/>
      <x v="8"/>
    </i>
    <i r="4">
      <x v="6"/>
      <x v="11"/>
      <x v="8"/>
    </i>
    <i r="4">
      <x v="3"/>
      <x v="9"/>
      <x v="8"/>
    </i>
    <i r="4">
      <x v="7"/>
      <x v="12"/>
      <x v="8"/>
    </i>
    <i r="4">
      <x v="5"/>
      <x v="3"/>
      <x v="8"/>
    </i>
    <i r="4">
      <x v="4"/>
      <x v="9"/>
      <x v="8"/>
    </i>
    <i r="5">
      <x v="10"/>
      <x v="8"/>
    </i>
    <i r="1">
      <x v="177"/>
      <x v="61"/>
      <x v="176"/>
      <x/>
      <x v="13"/>
      <x v="8"/>
    </i>
    <i r="5">
      <x v="15"/>
      <x v="8"/>
    </i>
    <i r="4">
      <x v="2"/>
      <x v="17"/>
      <x v="8"/>
    </i>
    <i r="5">
      <x v="18"/>
      <x v="8"/>
    </i>
    <i r="4">
      <x v="3"/>
      <x v="19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1">
      <x v="178"/>
      <x v="61"/>
      <x v="177"/>
      <x/>
      <x v="13"/>
      <x v="8"/>
    </i>
    <i r="5">
      <x v="15"/>
      <x v="8"/>
    </i>
    <i r="4">
      <x v="2"/>
      <x v="17"/>
      <x v="8"/>
    </i>
    <i r="5">
      <x v="18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1">
      <x v="179"/>
      <x v="61"/>
      <x v="178"/>
      <x/>
      <x v="13"/>
      <x v="8"/>
    </i>
    <i r="5">
      <x v="15"/>
      <x v="8"/>
    </i>
    <i r="4">
      <x v="2"/>
      <x v="17"/>
      <x v="8"/>
    </i>
    <i r="5">
      <x v="18"/>
      <x v="8"/>
    </i>
    <i r="4">
      <x v="3"/>
      <x v="19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2"/>
      <x v="8"/>
    </i>
    <i r="1">
      <x v="180"/>
      <x v="61"/>
      <x v="179"/>
      <x/>
      <x v="13"/>
      <x v="8"/>
    </i>
    <i r="5">
      <x v="8"/>
      <x v="8"/>
    </i>
    <i r="4">
      <x v="2"/>
      <x v="9"/>
      <x v="8"/>
    </i>
    <i r="5">
      <x v="18"/>
      <x v="8"/>
    </i>
    <i r="4">
      <x v="3"/>
      <x v="9"/>
      <x v="8"/>
    </i>
    <i r="4">
      <x v="5"/>
      <x v="16"/>
      <x v="8"/>
    </i>
    <i r="4">
      <x v="4"/>
      <x v="18"/>
      <x v="8"/>
    </i>
    <i r="5">
      <x v="21"/>
      <x v="8"/>
    </i>
    <i r="1">
      <x v="181"/>
      <x v="61"/>
      <x v="180"/>
      <x/>
      <x v="13"/>
      <x v="8"/>
    </i>
    <i r="5">
      <x v="15"/>
      <x v="8"/>
    </i>
    <i r="4">
      <x v="2"/>
      <x v="9"/>
      <x v="8"/>
    </i>
    <i r="5">
      <x v="18"/>
      <x v="8"/>
    </i>
    <i r="4">
      <x v="3"/>
      <x v="9"/>
      <x v="8"/>
    </i>
    <i r="4">
      <x v="5"/>
      <x v="16"/>
      <x v="8"/>
    </i>
    <i r="4">
      <x v="4"/>
      <x v="18"/>
      <x v="8"/>
    </i>
    <i r="5">
      <x v="21"/>
      <x v="8"/>
    </i>
    <i r="1">
      <x v="182"/>
      <x v="61"/>
      <x v="162"/>
      <x/>
      <x v="13"/>
      <x v="8"/>
    </i>
    <i r="5">
      <x v="15"/>
      <x v="8"/>
    </i>
    <i r="4">
      <x v="2"/>
      <x v="9"/>
      <x v="8"/>
    </i>
    <i r="5">
      <x v="17"/>
      <x v="8"/>
    </i>
    <i r="5">
      <x v="18"/>
      <x v="8"/>
    </i>
    <i r="4">
      <x v="3"/>
      <x v="9"/>
      <x v="8"/>
    </i>
    <i r="5">
      <x v="19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18"/>
      <x v="8"/>
    </i>
    <i r="5">
      <x v="21"/>
      <x v="8"/>
    </i>
    <i r="5">
      <x v="22"/>
      <x v="8"/>
    </i>
    <i r="5">
      <x v="10"/>
      <x v="8"/>
    </i>
    <i r="1">
      <x v="183"/>
      <x v="62"/>
      <x v="181"/>
      <x/>
      <x v="13"/>
      <x v="8"/>
    </i>
    <i r="5">
      <x v="15"/>
      <x v="8"/>
    </i>
    <i r="4">
      <x v="2"/>
      <x v="9"/>
      <x v="8"/>
    </i>
    <i r="5">
      <x v="17"/>
      <x v="8"/>
    </i>
    <i r="5">
      <x v="18"/>
      <x v="8"/>
    </i>
    <i r="4">
      <x v="6"/>
      <x v="11"/>
      <x v="8"/>
    </i>
    <i r="4">
      <x v="3"/>
      <x v="9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9"/>
      <x v="8"/>
    </i>
    <i r="5">
      <x v="22"/>
      <x v="8"/>
    </i>
    <i r="1">
      <x v="184"/>
      <x v="63"/>
      <x v="182"/>
      <x/>
      <x v="13"/>
      <x v="8"/>
    </i>
    <i r="5">
      <x v="15"/>
      <x v="8"/>
    </i>
    <i r="4">
      <x v="2"/>
      <x v="17"/>
      <x v="8"/>
    </i>
    <i r="5">
      <x v="18"/>
      <x v="8"/>
    </i>
    <i r="4">
      <x v="3"/>
      <x v="9"/>
      <x v="8"/>
    </i>
    <i r="4">
      <x v="5"/>
      <x v="16"/>
      <x v="8"/>
    </i>
    <i r="4">
      <x v="8"/>
      <x v="20"/>
      <x v="8"/>
    </i>
    <i r="4">
      <x v="4"/>
      <x v="9"/>
      <x v="8"/>
    </i>
    <i r="5">
      <x v="22"/>
      <x v="8"/>
    </i>
    <i r="1">
      <x v="185"/>
      <x v="64"/>
      <x v="183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86"/>
      <x v="64"/>
      <x v="184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87"/>
      <x v="64"/>
      <x v="185"/>
      <x/>
      <x v="10"/>
      <x v="5"/>
    </i>
    <i r="5">
      <x v="8"/>
      <x v="5"/>
    </i>
    <i r="4">
      <x v="2"/>
      <x v="9"/>
      <x v="5"/>
    </i>
    <i r="4">
      <x v="6"/>
      <x v="11"/>
      <x v="5"/>
    </i>
    <i r="4">
      <x v="3"/>
      <x v="9"/>
      <x v="5"/>
    </i>
    <i r="4">
      <x v="7"/>
      <x v="12"/>
      <x v="5"/>
    </i>
    <i r="4">
      <x v="5"/>
      <x v="16"/>
      <x v="5"/>
    </i>
    <i r="4">
      <x v="4"/>
      <x v="9"/>
      <x v="5"/>
    </i>
    <i r="5">
      <x v="10"/>
      <x v="5"/>
    </i>
    <i r="1">
      <x v="188"/>
      <x v="65"/>
      <x v="186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89"/>
      <x v="65"/>
      <x v="187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90"/>
      <x v="65"/>
      <x v="188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91"/>
      <x v="65"/>
      <x v="189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92"/>
      <x v="65"/>
      <x v="190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93"/>
      <x v="65"/>
      <x v="191"/>
      <x/>
      <x v="10"/>
      <x v="10"/>
    </i>
    <i r="5">
      <x v="15"/>
      <x v="10"/>
    </i>
    <i r="4">
      <x v="2"/>
      <x v="17"/>
      <x v="10"/>
    </i>
    <i r="5">
      <x v="18"/>
      <x v="10"/>
    </i>
    <i r="4">
      <x v="3"/>
      <x v="19"/>
      <x v="10"/>
    </i>
    <i r="4">
      <x v="8"/>
      <x v="20"/>
      <x v="10"/>
    </i>
    <i r="4">
      <x v="4"/>
      <x v="18"/>
      <x v="10"/>
    </i>
    <i r="5">
      <x v="21"/>
      <x v="10"/>
    </i>
    <i r="5">
      <x v="22"/>
      <x v="10"/>
    </i>
    <i r="1">
      <x v="194"/>
      <x v="66"/>
      <x v="192"/>
      <x/>
      <x v="13"/>
      <x v="8"/>
    </i>
    <i r="5">
      <x v="10"/>
      <x v="8"/>
    </i>
    <i r="4">
      <x v="2"/>
      <x v="9"/>
      <x v="8"/>
    </i>
    <i r="5">
      <x v="18"/>
      <x v="8"/>
    </i>
    <i r="4">
      <x v="3"/>
      <x v="9"/>
      <x v="8"/>
    </i>
    <i r="5">
      <x v="19"/>
      <x v="8"/>
    </i>
    <i r="4">
      <x v="5"/>
      <x v="16"/>
      <x v="8"/>
    </i>
    <i r="4">
      <x v="4"/>
      <x v="18"/>
      <x v="8"/>
    </i>
    <i r="5">
      <x v="21"/>
      <x v="8"/>
    </i>
    <i r="5">
      <x v="10"/>
      <x v="8"/>
    </i>
    <i r="1">
      <x v="195"/>
      <x v="66"/>
      <x v="193"/>
      <x/>
      <x v="13"/>
      <x v="8"/>
    </i>
    <i r="5">
      <x v="10"/>
      <x v="8"/>
    </i>
    <i r="4">
      <x v="2"/>
      <x v="9"/>
      <x v="8"/>
    </i>
    <i r="5">
      <x v="18"/>
      <x v="8"/>
    </i>
    <i r="4">
      <x v="3"/>
      <x v="9"/>
      <x v="8"/>
    </i>
    <i r="5">
      <x v="19"/>
      <x v="8"/>
    </i>
    <i r="4">
      <x v="5"/>
      <x v="16"/>
      <x v="8"/>
    </i>
    <i r="4">
      <x v="4"/>
      <x v="18"/>
      <x v="8"/>
    </i>
    <i r="5">
      <x v="21"/>
      <x v="8"/>
    </i>
    <i r="5">
      <x v="10"/>
      <x v="8"/>
    </i>
    <i r="1">
      <x v="196"/>
      <x v="66"/>
      <x v="194"/>
      <x/>
      <x v="15"/>
      <x v="8"/>
    </i>
    <i r="4">
      <x v="2"/>
      <x v="17"/>
      <x v="8"/>
    </i>
    <i r="4">
      <x v="6"/>
      <x v="11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22"/>
      <x v="8"/>
    </i>
    <i r="1">
      <x v="197"/>
      <x v="66"/>
      <x v="195"/>
      <x/>
      <x v="15"/>
      <x v="8"/>
    </i>
    <i r="4">
      <x v="2"/>
      <x v="17"/>
      <x v="8"/>
    </i>
    <i r="4">
      <x v="6"/>
      <x v="11"/>
      <x v="8"/>
    </i>
    <i r="4">
      <x v="7"/>
      <x v="12"/>
      <x v="8"/>
    </i>
    <i r="4">
      <x v="5"/>
      <x v="3"/>
      <x v="8"/>
    </i>
    <i r="4">
      <x v="8"/>
      <x v="20"/>
      <x v="8"/>
    </i>
    <i r="4">
      <x v="4"/>
      <x v="22"/>
      <x v="8"/>
    </i>
    <i>
      <x v="2"/>
      <x v="198"/>
      <x v="67"/>
      <x v="196"/>
      <x/>
      <x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4">
      <x v="4"/>
      <x v="1"/>
      <x v="11"/>
    </i>
    <i r="1">
      <x v="199"/>
      <x v="67"/>
      <x v="197"/>
      <x/>
      <x/>
      <x v="11"/>
    </i>
    <i r="4">
      <x v="2"/>
      <x v="9"/>
      <x v="11"/>
    </i>
    <i r="5">
      <x v="1"/>
      <x v="11"/>
    </i>
    <i r="4">
      <x v="3"/>
      <x v="1"/>
      <x v="11"/>
    </i>
    <i r="4">
      <x v="4"/>
      <x v="2"/>
      <x v="11"/>
    </i>
    <i r="1">
      <x v="200"/>
      <x v="68"/>
      <x v="198"/>
      <x v="2"/>
      <x v="6"/>
      <x v="11"/>
    </i>
    <i r="4">
      <x v="6"/>
      <x v="11"/>
      <x v="11"/>
    </i>
    <i r="4">
      <x v="5"/>
      <x v="7"/>
      <x v="11"/>
    </i>
    <i r="4">
      <x v="4"/>
      <x v="7"/>
      <x v="11"/>
    </i>
    <i r="5">
      <x v="6"/>
      <x v="11"/>
    </i>
    <i r="1">
      <x v="201"/>
      <x v="68"/>
      <x v="193"/>
      <x/>
      <x v="4"/>
      <x v="11"/>
    </i>
    <i r="4">
      <x v="2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2"/>
      <x v="68"/>
      <x v="199"/>
      <x/>
      <x v="5"/>
      <x v="11"/>
    </i>
    <i r="4">
      <x v="2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3"/>
      <x v="68"/>
      <x v="200"/>
      <x/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6"/>
      <x v="11"/>
    </i>
    <i r="1">
      <x v="204"/>
      <x v="69"/>
      <x v="201"/>
      <x/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5"/>
      <x v="69"/>
      <x v="158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6"/>
      <x v="69"/>
      <x v="202"/>
      <x/>
      <x v="4"/>
      <x v="11"/>
    </i>
    <i r="5">
      <x v="5"/>
      <x v="11"/>
    </i>
    <i r="4">
      <x v="2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7"/>
      <x v="69"/>
      <x v="203"/>
      <x/>
      <x v="4"/>
      <x v="11"/>
    </i>
    <i r="5">
      <x v="5"/>
      <x v="11"/>
    </i>
    <i r="4">
      <x v="2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8"/>
      <x v="69"/>
      <x v="204"/>
      <x/>
      <x v="4"/>
      <x v="11"/>
    </i>
    <i r="4">
      <x v="2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09"/>
      <x v="70"/>
      <x v="205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10"/>
      <x v="70"/>
      <x v="206"/>
      <x/>
      <x v="13"/>
      <x v="11"/>
    </i>
    <i r="4">
      <x v="2"/>
      <x v="9"/>
      <x v="11"/>
    </i>
    <i r="4">
      <x v="8"/>
      <x v="20"/>
      <x v="11"/>
    </i>
    <i r="4">
      <x v="4"/>
      <x v="10"/>
      <x v="11"/>
    </i>
    <i r="1">
      <x v="211"/>
      <x v="70"/>
      <x v="207"/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212"/>
      <x v="71"/>
      <x v="208"/>
      <x/>
      <x v="4"/>
      <x v="11"/>
    </i>
    <i r="5"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3"/>
      <x v="72"/>
      <x v="209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4"/>
      <x v="72"/>
      <x v="210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5"/>
      <x v="72"/>
      <x v="211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6"/>
      <x v="72"/>
      <x v="212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7"/>
      <x v="72"/>
      <x v="213"/>
      <x/>
      <x v="4"/>
      <x v="11"/>
    </i>
    <i r="5">
      <x v="5"/>
      <x v="11"/>
    </i>
    <i r="4"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18"/>
      <x v="73"/>
      <x v="214"/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19"/>
      <x v="74"/>
      <x v="215"/>
      <x/>
      <x v="13"/>
      <x v="11"/>
    </i>
    <i r="5">
      <x v="8"/>
      <x v="11"/>
    </i>
    <i r="4">
      <x v="2"/>
      <x v="9"/>
      <x v="11"/>
    </i>
    <i r="4">
      <x v="8"/>
      <x v="20"/>
      <x v="11"/>
    </i>
    <i r="4">
      <x v="4"/>
      <x v="9"/>
      <x v="11"/>
    </i>
    <i r="5">
      <x v="10"/>
      <x v="11"/>
    </i>
    <i r="1">
      <x v="220"/>
      <x v="75"/>
      <x v="82"/>
      <x/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4"/>
      <x v="6"/>
      <x v="11"/>
    </i>
    <i r="1">
      <x v="221"/>
      <x v="76"/>
      <x v="216"/>
      <x v="2"/>
      <x v="6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22"/>
      <x v="77"/>
      <x v="217"/>
      <x/>
      <x v="4"/>
      <x v="11"/>
    </i>
    <i r="5"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23"/>
      <x v="78"/>
      <x v="218"/>
      <x/>
      <x v="8"/>
      <x v="11"/>
    </i>
    <i r="4">
      <x v="2"/>
      <x v="9"/>
      <x v="11"/>
    </i>
    <i r="4">
      <x v="4"/>
      <x v="9"/>
      <x v="11"/>
    </i>
    <i r="5">
      <x v="10"/>
      <x v="11"/>
    </i>
    <i r="1">
      <x v="224"/>
      <x v="78"/>
      <x v="219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225"/>
      <x v="79"/>
      <x v="220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26"/>
      <x v="79"/>
      <x v="221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27"/>
      <x v="79"/>
      <x v="222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228"/>
      <x v="79"/>
      <x v="223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29"/>
      <x v="79"/>
      <x v="224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30"/>
      <x v="80"/>
      <x v="225"/>
      <x/>
      <x v="13"/>
      <x v="11"/>
    </i>
    <i r="4">
      <x v="2"/>
      <x v="9"/>
      <x v="11"/>
    </i>
    <i r="4">
      <x v="5"/>
      <x v="16"/>
      <x v="11"/>
    </i>
    <i r="4">
      <x v="4"/>
      <x v="9"/>
      <x v="11"/>
    </i>
    <i r="1">
      <x v="231"/>
      <x v="80"/>
      <x v="226"/>
      <x/>
      <x/>
      <x v="11"/>
    </i>
    <i r="4">
      <x v="2"/>
      <x v="1"/>
      <x v="11"/>
    </i>
    <i r="4">
      <x v="3"/>
      <x v="1"/>
      <x v="11"/>
    </i>
    <i r="4">
      <x v="4"/>
      <x v="1"/>
      <x v="11"/>
    </i>
    <i r="5">
      <x v="2"/>
      <x v="11"/>
    </i>
    <i r="1">
      <x v="232"/>
      <x v="81"/>
      <x v="227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0"/>
      <x v="11"/>
    </i>
    <i r="1">
      <x v="233"/>
      <x v="81"/>
      <x v="228"/>
      <x/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4"/>
      <x v="1"/>
      <x v="11"/>
    </i>
    <i r="5">
      <x v="2"/>
      <x v="11"/>
    </i>
    <i r="1">
      <x v="234"/>
      <x v="82"/>
      <x v="229"/>
      <x/>
      <x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1">
      <x v="235"/>
      <x v="83"/>
      <x v="230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36"/>
      <x v="83"/>
      <x v="231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37"/>
      <x v="83"/>
      <x v="232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38"/>
      <x v="83"/>
      <x v="233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39"/>
      <x v="83"/>
      <x v="234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40"/>
      <x v="83"/>
      <x v="235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41"/>
      <x v="83"/>
      <x v="236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42"/>
      <x v="84"/>
      <x v="237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243"/>
      <x v="84"/>
      <x v="238"/>
      <x v="2"/>
      <x v="9"/>
      <x v="11"/>
    </i>
    <i r="1">
      <x v="244"/>
      <x v="85"/>
      <x v="239"/>
      <x/>
      <x v="4"/>
      <x v="11"/>
    </i>
    <i r="5"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45"/>
      <x v="85"/>
      <x v="240"/>
      <x/>
      <x v="4"/>
      <x v="11"/>
    </i>
    <i r="5"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46"/>
      <x v="86"/>
      <x v="241"/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1">
      <x v="247"/>
      <x v="86"/>
      <x v="242"/>
      <x/>
      <x v="13"/>
      <x v="11"/>
    </i>
    <i r="5">
      <x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4"/>
      <x v="9"/>
      <x v="11"/>
    </i>
    <i r="5">
      <x v="1"/>
      <x v="11"/>
    </i>
    <i r="5">
      <x v="10"/>
      <x v="11"/>
    </i>
    <i r="1">
      <x v="248"/>
      <x v="86"/>
      <x v="243"/>
      <x/>
      <x/>
      <x v="11"/>
    </i>
    <i r="5">
      <x v="8"/>
      <x v="11"/>
    </i>
    <i r="4">
      <x v="2"/>
      <x v="9"/>
      <x v="11"/>
    </i>
    <i r="5">
      <x v="1"/>
      <x v="11"/>
    </i>
    <i r="4">
      <x v="3"/>
      <x v="1"/>
      <x v="11"/>
    </i>
    <i r="4">
      <x v="5"/>
      <x v="3"/>
      <x v="11"/>
    </i>
    <i r="5">
      <x v="16"/>
      <x v="11"/>
    </i>
    <i r="4">
      <x v="4"/>
      <x v="9"/>
      <x v="11"/>
    </i>
    <i r="5">
      <x v="1"/>
      <x v="11"/>
    </i>
    <i r="5">
      <x v="2"/>
      <x v="11"/>
    </i>
    <i r="1">
      <x v="249"/>
      <x v="87"/>
      <x v="244"/>
      <x/>
      <x v="13"/>
      <x v="11"/>
    </i>
    <i r="5">
      <x v="8"/>
      <x v="11"/>
    </i>
    <i r="4">
      <x v="2"/>
      <x v="9"/>
      <x v="11"/>
    </i>
    <i r="4">
      <x v="4"/>
      <x v="9"/>
      <x v="11"/>
    </i>
    <i r="1">
      <x v="250"/>
      <x v="87"/>
      <x v="245"/>
      <x/>
      <x v="13"/>
      <x v="11"/>
    </i>
    <i r="5">
      <x v="8"/>
      <x v="11"/>
    </i>
    <i r="4">
      <x v="2"/>
      <x v="9"/>
      <x v="11"/>
    </i>
    <i r="4">
      <x v="4"/>
      <x v="9"/>
      <x v="11"/>
    </i>
    <i r="1">
      <x v="251"/>
      <x v="88"/>
      <x v="246"/>
      <x/>
      <x/>
      <x v="11"/>
    </i>
    <i r="4">
      <x v="2"/>
      <x v="1"/>
      <x v="11"/>
    </i>
    <i r="4">
      <x v="3"/>
      <x v="1"/>
      <x v="11"/>
    </i>
    <i r="4">
      <x v="5"/>
      <x v="3"/>
      <x v="11"/>
    </i>
    <i r="4">
      <x v="4"/>
      <x v="1"/>
      <x v="11"/>
    </i>
    <i r="5">
      <x v="2"/>
      <x v="11"/>
    </i>
    <i r="1">
      <x v="252"/>
      <x v="89"/>
      <x v="247"/>
      <x/>
      <x v="4"/>
      <x v="11"/>
    </i>
    <i r="5">
      <x v="5"/>
      <x v="11"/>
    </i>
    <i r="4">
      <x v="2"/>
      <x v="6"/>
      <x v="11"/>
    </i>
    <i r="4">
      <x v="6"/>
      <x v="11"/>
      <x v="11"/>
    </i>
    <i r="4">
      <x v="3"/>
      <x v="6"/>
      <x v="11"/>
    </i>
    <i r="4">
      <x v="5"/>
      <x v="7"/>
      <x v="11"/>
    </i>
    <i r="4">
      <x v="4"/>
      <x v="7"/>
      <x v="11"/>
    </i>
    <i r="5">
      <x v="6"/>
      <x v="11"/>
    </i>
    <i r="1">
      <x v="253"/>
      <x v="90"/>
      <x v="248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54"/>
      <x v="90"/>
      <x v="249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5"/>
      <x v="16"/>
      <x v="11"/>
    </i>
    <i r="4">
      <x v="8"/>
      <x v="20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55"/>
      <x v="91"/>
      <x v="250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5"/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56"/>
      <x v="91"/>
      <x v="251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5"/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57"/>
      <x v="91"/>
      <x v="252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258"/>
      <x v="91"/>
      <x v="253"/>
      <x/>
      <x v="13"/>
      <x v="11"/>
    </i>
    <i r="5">
      <x/>
      <x v="11"/>
    </i>
    <i r="5">
      <x v="8"/>
      <x v="11"/>
    </i>
    <i r="4">
      <x v="2"/>
      <x v="9"/>
      <x v="11"/>
    </i>
    <i r="5">
      <x v="1"/>
      <x v="11"/>
    </i>
    <i r="4">
      <x v="5"/>
      <x v="16"/>
      <x v="11"/>
    </i>
    <i r="4">
      <x v="4"/>
      <x v="9"/>
      <x v="11"/>
    </i>
    <i r="5">
      <x v="1"/>
      <x v="11"/>
    </i>
    <i r="5">
      <x v="2"/>
      <x v="11"/>
    </i>
    <i r="5">
      <x v="10"/>
      <x v="11"/>
    </i>
    <i r="1">
      <x v="259"/>
      <x v="92"/>
      <x v="254"/>
      <x/>
      <x v="13"/>
      <x v="11"/>
    </i>
    <i r="5">
      <x v="8"/>
      <x v="11"/>
    </i>
    <i r="4">
      <x v="2"/>
      <x v="9"/>
      <x v="11"/>
    </i>
    <i r="4">
      <x v="5"/>
      <x v="16"/>
      <x v="11"/>
    </i>
    <i r="4">
      <x v="4"/>
      <x v="9"/>
      <x v="11"/>
    </i>
    <i r="5">
      <x v="10"/>
      <x v="11"/>
    </i>
    <i r="1">
      <x v="112"/>
      <x v="39"/>
      <x v="111"/>
      <x v="2"/>
      <x v="14"/>
      <x v="12"/>
    </i>
    <i r="5">
      <x v="15"/>
      <x v="12"/>
    </i>
    <i>
      <x v="3"/>
      <x v="260"/>
      <x v="93"/>
      <x v="255"/>
      <x v="2"/>
      <x v="9"/>
      <x v="13"/>
    </i>
    <i r="4">
      <x v="4"/>
      <x v="9"/>
      <x v="13"/>
    </i>
    <i r="1">
      <x v="261"/>
      <x v="94"/>
      <x v="256"/>
      <x/>
      <x v="10"/>
      <x v="13"/>
    </i>
    <i r="5">
      <x/>
      <x v="13"/>
    </i>
    <i r="5">
      <x v="8"/>
      <x v="13"/>
    </i>
    <i r="4">
      <x v="2"/>
      <x v="9"/>
      <x v="13"/>
    </i>
    <i r="4">
      <x v="5"/>
      <x v="16"/>
      <x v="13"/>
    </i>
    <i r="4">
      <x v="4"/>
      <x v="9"/>
      <x v="13"/>
    </i>
    <i r="5">
      <x v="10"/>
      <x v="13"/>
    </i>
    <i r="1">
      <x v="262"/>
      <x v="94"/>
      <x v="257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3"/>
      <x v="1"/>
      <x v="13"/>
    </i>
    <i r="4">
      <x v="5"/>
      <x v="16"/>
      <x v="13"/>
    </i>
    <i r="4">
      <x v="4"/>
      <x v="1"/>
      <x v="13"/>
    </i>
    <i r="1">
      <x v="263"/>
      <x v="93"/>
      <x v="258"/>
      <x/>
      <x v="13"/>
      <x v="13"/>
    </i>
    <i r="5">
      <x v="8"/>
      <x v="13"/>
    </i>
    <i r="4">
      <x v="2"/>
      <x v="9"/>
      <x v="13"/>
    </i>
    <i r="4">
      <x v="6"/>
      <x v="11"/>
      <x v="13"/>
    </i>
    <i r="4">
      <x v="7"/>
      <x v="12"/>
      <x v="13"/>
    </i>
    <i r="4">
      <x v="5"/>
      <x v="16"/>
      <x v="13"/>
    </i>
    <i r="1">
      <x v="264"/>
      <x v="93"/>
      <x v="259"/>
      <x/>
      <x/>
      <x v="13"/>
    </i>
    <i r="5">
      <x v="8"/>
      <x v="13"/>
    </i>
    <i r="4">
      <x v="2"/>
      <x v="9"/>
      <x v="13"/>
    </i>
    <i r="4">
      <x v="7"/>
      <x v="12"/>
      <x v="13"/>
    </i>
    <i r="4">
      <x v="4"/>
      <x v="9"/>
      <x v="13"/>
    </i>
    <i r="5">
      <x v="10"/>
      <x v="13"/>
    </i>
    <i r="1">
      <x v="265"/>
      <x v="93"/>
      <x v="260"/>
      <x/>
      <x v="8"/>
      <x v="13"/>
    </i>
    <i r="4">
      <x v="2"/>
      <x v="9"/>
      <x v="13"/>
    </i>
    <i r="4">
      <x v="6"/>
      <x v="11"/>
      <x v="13"/>
    </i>
    <i r="4">
      <x v="7"/>
      <x v="12"/>
      <x v="13"/>
    </i>
    <i r="4">
      <x v="5"/>
      <x v="16"/>
      <x v="13"/>
    </i>
    <i r="1">
      <x v="266"/>
      <x v="94"/>
      <x v="261"/>
      <x/>
      <x v="13"/>
      <x v="13"/>
    </i>
    <i r="5">
      <x v="10"/>
      <x v="13"/>
    </i>
    <i r="5">
      <x/>
      <x v="13"/>
    </i>
    <i r="4">
      <x v="2"/>
      <x v="9"/>
      <x v="13"/>
    </i>
    <i r="5"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267"/>
      <x v="93"/>
      <x v="262"/>
      <x v="2"/>
      <x v="9"/>
      <x v="13"/>
    </i>
    <i r="4">
      <x v="4"/>
      <x v="9"/>
      <x v="13"/>
    </i>
    <i r="5">
      <x v="10"/>
      <x v="13"/>
    </i>
    <i r="1">
      <x v="268"/>
      <x v="93"/>
      <x v="263"/>
      <x/>
      <x v="8"/>
      <x v="13"/>
    </i>
    <i r="4">
      <x v="2"/>
      <x v="9"/>
      <x v="13"/>
    </i>
    <i r="4">
      <x v="6"/>
      <x v="11"/>
      <x v="13"/>
    </i>
    <i r="4">
      <x v="7"/>
      <x v="12"/>
      <x v="13"/>
    </i>
    <i r="4">
      <x v="5"/>
      <x v="16"/>
      <x v="13"/>
    </i>
    <i r="4">
      <x v="4"/>
      <x v="9"/>
      <x v="13"/>
    </i>
    <i r="1">
      <x v="269"/>
      <x v="94"/>
      <x v="264"/>
      <x v="2"/>
      <x v="9"/>
      <x v="13"/>
    </i>
    <i r="4">
      <x v="5"/>
      <x v="16"/>
      <x v="13"/>
    </i>
    <i r="4">
      <x v="4"/>
      <x v="10"/>
      <x v="13"/>
    </i>
    <i r="1">
      <x v="270"/>
      <x v="93"/>
      <x v="265"/>
      <x v="2"/>
      <x v="9"/>
      <x v="13"/>
    </i>
    <i r="4">
      <x v="4"/>
      <x v="9"/>
      <x v="13"/>
    </i>
    <i r="5">
      <x v="10"/>
      <x v="13"/>
    </i>
    <i r="1">
      <x v="271"/>
      <x v="94"/>
      <x v="266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10"/>
      <x v="13"/>
    </i>
    <i r="1">
      <x v="272"/>
      <x v="95"/>
      <x v="267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3"/>
      <x v="95"/>
      <x v="268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4"/>
      <x v="95"/>
      <x v="269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5"/>
      <x v="95"/>
      <x v="270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6"/>
      <x v="95"/>
      <x v="271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7"/>
      <x v="95"/>
      <x v="272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8"/>
      <x v="95"/>
      <x v="273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279"/>
      <x v="96"/>
      <x v="274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280"/>
      <x v="96"/>
      <x v="275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281"/>
      <x v="96"/>
      <x v="89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282"/>
      <x v="96"/>
      <x v="276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283"/>
      <x v="96"/>
      <x v="277"/>
      <x v="2"/>
      <x v="9"/>
      <x v="15"/>
    </i>
    <i r="4">
      <x v="6"/>
      <x v="11"/>
      <x v="15"/>
    </i>
    <i r="4">
      <x v="8"/>
      <x v="20"/>
      <x v="15"/>
    </i>
    <i r="1">
      <x v="284"/>
      <x v="96"/>
      <x v="278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285"/>
      <x v="97"/>
      <x v="279"/>
      <x v="2"/>
      <x v="9"/>
      <x v="16"/>
    </i>
    <i r="4">
      <x v="4"/>
      <x v="2"/>
      <x v="16"/>
    </i>
    <i r="1">
      <x v="286"/>
      <x v="98"/>
      <x v="280"/>
      <x/>
      <x v="13"/>
      <x v="17"/>
    </i>
    <i r="5">
      <x v="10"/>
      <x v="17"/>
    </i>
    <i r="5">
      <x v="8"/>
      <x v="17"/>
    </i>
    <i r="4"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4">
      <x v="4"/>
      <x v="9"/>
      <x v="17"/>
    </i>
    <i r="5">
      <x v="10"/>
      <x v="17"/>
    </i>
    <i r="1">
      <x v="287"/>
      <x v="98"/>
      <x v="281"/>
      <x/>
      <x v="13"/>
      <x v="17"/>
    </i>
    <i r="5">
      <x v="8"/>
      <x v="17"/>
    </i>
    <i r="4"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4">
      <x v="4"/>
      <x v="9"/>
      <x v="17"/>
    </i>
    <i r="5">
      <x v="10"/>
      <x v="17"/>
    </i>
    <i r="1">
      <x v="288"/>
      <x v="98"/>
      <x v="282"/>
      <x/>
      <x v="13"/>
      <x v="17"/>
    </i>
    <i r="5">
      <x v="10"/>
      <x v="17"/>
    </i>
    <i r="5">
      <x v="8"/>
      <x v="17"/>
    </i>
    <i r="4"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4">
      <x v="4"/>
      <x v="9"/>
      <x v="17"/>
    </i>
    <i r="1">
      <x v="289"/>
      <x v="93"/>
      <x v="263"/>
      <x/>
      <x v="13"/>
      <x v="13"/>
    </i>
    <i r="4">
      <x v="2"/>
      <x v="9"/>
      <x v="13"/>
    </i>
    <i r="4">
      <x v="6"/>
      <x v="11"/>
      <x v="13"/>
    </i>
    <i r="4">
      <x v="5"/>
      <x v="16"/>
      <x v="13"/>
    </i>
    <i r="4">
      <x v="4"/>
      <x v="9"/>
      <x v="13"/>
    </i>
    <i r="5">
      <x v="10"/>
      <x v="13"/>
    </i>
    <i r="1">
      <x v="290"/>
      <x v="93"/>
      <x v="258"/>
      <x/>
      <x v="13"/>
      <x v="13"/>
    </i>
    <i r="4">
      <x v="6"/>
      <x v="11"/>
      <x v="13"/>
    </i>
    <i r="4">
      <x v="5"/>
      <x v="16"/>
      <x v="13"/>
    </i>
    <i r="4">
      <x v="4"/>
      <x v="9"/>
      <x v="13"/>
    </i>
    <i r="5">
      <x v="10"/>
      <x v="13"/>
    </i>
    <i r="1">
      <x v="291"/>
      <x v="99"/>
      <x v="283"/>
      <x/>
      <x v="13"/>
      <x v="13"/>
    </i>
    <i r="4">
      <x v="2"/>
      <x v="9"/>
      <x v="13"/>
    </i>
    <i r="4">
      <x v="6"/>
      <x v="11"/>
      <x v="13"/>
    </i>
    <i r="4">
      <x v="5"/>
      <x v="16"/>
      <x v="13"/>
    </i>
    <i r="4">
      <x v="4"/>
      <x v="9"/>
      <x v="13"/>
    </i>
    <i r="5">
      <x v="10"/>
      <x v="13"/>
    </i>
    <i r="1">
      <x v="292"/>
      <x v="99"/>
      <x v="284"/>
      <x/>
      <x v="13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3">
      <x v="285"/>
      <x v="2"/>
      <x v="9"/>
      <x v="13"/>
    </i>
    <i r="1">
      <x v="293"/>
      <x v="99"/>
      <x v="286"/>
      <x/>
      <x v="13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3">
      <x v="287"/>
      <x v="2"/>
      <x v="9"/>
      <x v="13"/>
    </i>
    <i r="1">
      <x v="294"/>
      <x v="100"/>
      <x v="288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295"/>
      <x v="100"/>
      <x v="289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296"/>
      <x v="101"/>
      <x v="290"/>
      <x/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297"/>
      <x v="101"/>
      <x v="291"/>
      <x/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298"/>
      <x v="101"/>
      <x v="292"/>
      <x/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299"/>
      <x v="101"/>
      <x v="293"/>
      <x/>
      <x v="13"/>
      <x v="13"/>
    </i>
    <i r="5">
      <x v="10"/>
      <x v="13"/>
    </i>
    <i r="5"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00"/>
      <x v="101"/>
      <x v="254"/>
      <x/>
      <x v="13"/>
      <x v="13"/>
    </i>
    <i r="5">
      <x v="10"/>
      <x v="13"/>
    </i>
    <i r="5"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01"/>
      <x v="101"/>
      <x v="294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02"/>
      <x v="101"/>
      <x v="295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03"/>
      <x v="101"/>
      <x v="296"/>
      <x/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04"/>
      <x v="102"/>
      <x v="297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05"/>
      <x v="102"/>
      <x v="298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06"/>
      <x v="102"/>
      <x v="299"/>
      <x/>
      <x v="13"/>
      <x v="15"/>
    </i>
    <i r="5">
      <x v="10"/>
      <x v="15"/>
    </i>
    <i r="5">
      <x/>
      <x v="15"/>
    </i>
    <i r="4">
      <x v="2"/>
      <x v="9"/>
      <x v="15"/>
    </i>
    <i r="4">
      <x v="3"/>
      <x v="1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07"/>
      <x v="103"/>
      <x v="300"/>
      <x v="2"/>
      <x v="9"/>
      <x v="13"/>
    </i>
    <i r="5">
      <x v="1"/>
      <x v="13"/>
    </i>
    <i r="4">
      <x v="6"/>
      <x v="11"/>
      <x v="13"/>
    </i>
    <i r="4">
      <x v="8"/>
      <x v="20"/>
      <x v="13"/>
    </i>
    <i r="4">
      <x v="4"/>
      <x v="9"/>
      <x v="13"/>
    </i>
    <i r="5">
      <x v="10"/>
      <x v="13"/>
    </i>
    <i r="1">
      <x v="308"/>
      <x v="104"/>
      <x v="301"/>
      <x/>
      <x v="13"/>
      <x v="17"/>
    </i>
    <i r="5">
      <x v="8"/>
      <x v="17"/>
    </i>
    <i r="4">
      <x v="2"/>
      <x v="9"/>
      <x v="17"/>
    </i>
    <i r="4">
      <x v="5"/>
      <x v="16"/>
      <x v="17"/>
    </i>
    <i r="4">
      <x v="4"/>
      <x v="9"/>
      <x v="17"/>
    </i>
    <i r="5">
      <x v="10"/>
      <x v="17"/>
    </i>
    <i r="1">
      <x v="309"/>
      <x v="105"/>
      <x v="302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0"/>
      <x v="105"/>
      <x v="303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1"/>
      <x v="105"/>
      <x v="304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2"/>
      <x v="105"/>
      <x v="305"/>
      <x/>
      <x v="10"/>
      <x v="15"/>
    </i>
    <i r="4">
      <x v="2"/>
      <x v="9"/>
      <x v="15"/>
    </i>
    <i r="4">
      <x v="3"/>
      <x v="1"/>
      <x v="15"/>
    </i>
    <i r="4">
      <x v="5"/>
      <x v="16"/>
      <x v="15"/>
    </i>
    <i r="4">
      <x v="4"/>
      <x v="9"/>
      <x v="15"/>
    </i>
    <i r="5">
      <x v="10"/>
      <x v="15"/>
    </i>
    <i r="1">
      <x v="313"/>
      <x v="106"/>
      <x v="306"/>
      <x v="2"/>
      <x v="9"/>
      <x v="13"/>
    </i>
    <i r="5">
      <x v="1"/>
      <x v="13"/>
    </i>
    <i r="4">
      <x v="6"/>
      <x v="11"/>
      <x v="13"/>
    </i>
    <i r="4">
      <x v="8"/>
      <x v="20"/>
      <x v="13"/>
    </i>
    <i r="4">
      <x v="4"/>
      <x v="9"/>
      <x v="13"/>
    </i>
    <i r="5">
      <x v="10"/>
      <x v="13"/>
    </i>
    <i r="1">
      <x v="314"/>
      <x v="107"/>
      <x v="307"/>
      <x/>
      <x v="13"/>
      <x v="13"/>
    </i>
    <i r="5">
      <x v="10"/>
      <x v="13"/>
    </i>
    <i r="5">
      <x/>
      <x v="13"/>
    </i>
    <i r="4">
      <x v="2"/>
      <x v="9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0"/>
      <x v="13"/>
    </i>
    <i r="1">
      <x v="315"/>
      <x v="108"/>
      <x v="308"/>
      <x/>
      <x v="13"/>
      <x v="13"/>
    </i>
    <i r="5">
      <x/>
      <x v="13"/>
    </i>
    <i r="4">
      <x v="2"/>
      <x v="9"/>
      <x v="13"/>
    </i>
    <i r="4">
      <x v="3"/>
      <x v="1"/>
      <x v="13"/>
    </i>
    <i r="4">
      <x v="5"/>
      <x v="16"/>
      <x v="13"/>
    </i>
    <i r="4">
      <x v="4"/>
      <x v="9"/>
      <x v="13"/>
    </i>
    <i r="5">
      <x v="10"/>
      <x v="13"/>
    </i>
    <i r="1">
      <x v="316"/>
      <x v="109"/>
      <x v="309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7"/>
      <x v="109"/>
      <x v="310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8"/>
      <x v="109"/>
      <x v="311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19"/>
      <x v="109"/>
      <x v="312"/>
      <x/>
      <x v="10"/>
      <x v="15"/>
    </i>
    <i r="4">
      <x v="2"/>
      <x v="9"/>
      <x v="15"/>
    </i>
    <i r="4">
      <x v="3"/>
      <x v="1"/>
      <x v="15"/>
    </i>
    <i r="4">
      <x v="5"/>
      <x v="16"/>
      <x v="15"/>
    </i>
    <i r="4">
      <x v="4"/>
      <x v="9"/>
      <x v="15"/>
    </i>
    <i r="5">
      <x v="10"/>
      <x v="15"/>
    </i>
    <i r="1">
      <x v="320"/>
      <x v="110"/>
      <x v="313"/>
      <x/>
      <x v="13"/>
      <x v="16"/>
    </i>
    <i r="5">
      <x/>
      <x v="16"/>
    </i>
    <i r="5">
      <x v="8"/>
      <x v="16"/>
    </i>
    <i r="4">
      <x v="2"/>
      <x v="9"/>
      <x v="16"/>
    </i>
    <i r="5">
      <x v="1"/>
      <x v="16"/>
    </i>
    <i r="4">
      <x v="6"/>
      <x v="11"/>
      <x v="16"/>
    </i>
    <i r="4">
      <x v="3"/>
      <x v="1"/>
      <x v="16"/>
    </i>
    <i r="4">
      <x v="7"/>
      <x v="12"/>
      <x v="16"/>
    </i>
    <i r="4">
      <x v="5"/>
      <x v="16"/>
      <x v="16"/>
    </i>
    <i r="4">
      <x v="8"/>
      <x v="20"/>
      <x v="16"/>
    </i>
    <i r="4">
      <x v="4"/>
      <x v="9"/>
      <x v="16"/>
    </i>
    <i r="5">
      <x v="2"/>
      <x v="16"/>
    </i>
    <i r="5">
      <x v="10"/>
      <x v="16"/>
    </i>
    <i r="1">
      <x v="321"/>
      <x v="111"/>
      <x v="314"/>
      <x v="2"/>
      <x v="9"/>
      <x v="16"/>
    </i>
    <i r="1">
      <x v="322"/>
      <x v="112"/>
      <x v="249"/>
      <x v="2"/>
      <x v="9"/>
      <x v="16"/>
    </i>
    <i r="1">
      <x v="323"/>
      <x v="113"/>
      <x v="259"/>
      <x/>
      <x v="13"/>
      <x v="13"/>
    </i>
    <i r="5">
      <x v="10"/>
      <x v="13"/>
    </i>
    <i r="5">
      <x v="8"/>
      <x v="13"/>
    </i>
    <i r="4">
      <x v="2"/>
      <x v="9"/>
      <x v="13"/>
    </i>
    <i r="4">
      <x v="3"/>
      <x v="1"/>
      <x v="13"/>
    </i>
    <i r="4">
      <x v="5"/>
      <x v="16"/>
      <x v="13"/>
    </i>
    <i r="4">
      <x v="8"/>
      <x v="20"/>
      <x v="13"/>
    </i>
    <i r="4">
      <x v="4"/>
      <x v="10"/>
      <x v="13"/>
    </i>
    <i r="1">
      <x v="324"/>
      <x v="100"/>
      <x v="315"/>
      <x/>
      <x v="13"/>
      <x v="16"/>
    </i>
    <i r="5">
      <x v="10"/>
      <x v="16"/>
    </i>
    <i r="5">
      <x/>
      <x v="16"/>
    </i>
    <i r="5">
      <x v="8"/>
      <x v="16"/>
    </i>
    <i r="4">
      <x v="2"/>
      <x v="9"/>
      <x v="16"/>
    </i>
    <i r="5">
      <x v="1"/>
      <x v="16"/>
    </i>
    <i r="4">
      <x v="6"/>
      <x v="11"/>
      <x v="16"/>
    </i>
    <i r="4">
      <x v="3"/>
      <x v="9"/>
      <x v="16"/>
    </i>
    <i r="5">
      <x v="1"/>
      <x v="16"/>
    </i>
    <i r="4">
      <x v="7"/>
      <x v="12"/>
      <x v="16"/>
    </i>
    <i r="4">
      <x v="5"/>
      <x v="16"/>
      <x v="16"/>
    </i>
    <i r="4">
      <x v="8"/>
      <x v="20"/>
      <x v="16"/>
    </i>
    <i r="4">
      <x v="4"/>
      <x v="9"/>
      <x v="16"/>
    </i>
    <i r="5">
      <x v="1"/>
      <x v="16"/>
    </i>
    <i r="5">
      <x v="2"/>
      <x v="16"/>
    </i>
    <i r="5">
      <x v="10"/>
      <x v="16"/>
    </i>
    <i r="1">
      <x v="325"/>
      <x v="100"/>
      <x v="316"/>
      <x/>
      <x v="13"/>
      <x v="16"/>
    </i>
    <i r="5">
      <x v="10"/>
      <x v="16"/>
    </i>
    <i r="5">
      <x/>
      <x v="16"/>
    </i>
    <i r="5">
      <x v="8"/>
      <x v="16"/>
    </i>
    <i r="4">
      <x v="2"/>
      <x v="9"/>
      <x v="16"/>
    </i>
    <i r="5">
      <x v="1"/>
      <x v="16"/>
    </i>
    <i r="4">
      <x v="6"/>
      <x v="11"/>
      <x v="16"/>
    </i>
    <i r="4">
      <x v="3"/>
      <x v="9"/>
      <x v="16"/>
    </i>
    <i r="5">
      <x v="1"/>
      <x v="16"/>
    </i>
    <i r="4">
      <x v="7"/>
      <x v="12"/>
      <x v="16"/>
    </i>
    <i r="4">
      <x v="5"/>
      <x v="16"/>
      <x v="16"/>
    </i>
    <i r="4">
      <x v="8"/>
      <x v="20"/>
      <x v="16"/>
    </i>
    <i r="4">
      <x v="4"/>
      <x v="9"/>
      <x v="16"/>
    </i>
    <i r="5">
      <x v="1"/>
      <x v="16"/>
    </i>
    <i r="5">
      <x v="2"/>
      <x v="16"/>
    </i>
    <i r="5">
      <x v="10"/>
      <x v="16"/>
    </i>
    <i r="1">
      <x v="326"/>
      <x v="100"/>
      <x v="317"/>
      <x/>
      <x v="13"/>
      <x v="16"/>
    </i>
    <i r="5">
      <x v="10"/>
      <x v="16"/>
    </i>
    <i r="5">
      <x v="8"/>
      <x v="16"/>
    </i>
    <i r="4">
      <x v="2"/>
      <x v="9"/>
      <x v="16"/>
    </i>
    <i r="5">
      <x v="1"/>
      <x v="16"/>
    </i>
    <i r="4">
      <x v="6"/>
      <x v="11"/>
      <x v="16"/>
    </i>
    <i r="4">
      <x v="3"/>
      <x v="9"/>
      <x v="16"/>
    </i>
    <i r="5">
      <x v="1"/>
      <x v="16"/>
    </i>
    <i r="4">
      <x v="7"/>
      <x v="12"/>
      <x v="16"/>
    </i>
    <i r="4">
      <x v="5"/>
      <x v="16"/>
      <x v="16"/>
    </i>
    <i r="4">
      <x v="8"/>
      <x v="20"/>
      <x v="16"/>
    </i>
    <i r="4">
      <x v="4"/>
      <x v="9"/>
      <x v="16"/>
    </i>
    <i r="5">
      <x v="2"/>
      <x v="16"/>
    </i>
    <i r="5">
      <x v="10"/>
      <x v="16"/>
    </i>
    <i r="1">
      <x v="327"/>
      <x v="100"/>
      <x v="318"/>
      <x/>
      <x v="13"/>
      <x v="16"/>
    </i>
    <i r="5">
      <x v="10"/>
      <x v="16"/>
    </i>
    <i r="5">
      <x v="8"/>
      <x v="16"/>
    </i>
    <i r="4">
      <x v="2"/>
      <x v="9"/>
      <x v="16"/>
    </i>
    <i r="5">
      <x v="1"/>
      <x v="16"/>
    </i>
    <i r="4">
      <x v="6"/>
      <x v="11"/>
      <x v="16"/>
    </i>
    <i r="4">
      <x v="3"/>
      <x v="9"/>
      <x v="16"/>
    </i>
    <i r="5">
      <x v="1"/>
      <x v="16"/>
    </i>
    <i r="4">
      <x v="7"/>
      <x v="12"/>
      <x v="16"/>
    </i>
    <i r="4">
      <x v="5"/>
      <x v="16"/>
      <x v="16"/>
    </i>
    <i r="4">
      <x v="8"/>
      <x v="20"/>
      <x v="16"/>
    </i>
    <i r="4">
      <x v="4"/>
      <x v="9"/>
      <x v="16"/>
    </i>
    <i r="5">
      <x v="1"/>
      <x v="16"/>
    </i>
    <i r="5">
      <x v="2"/>
      <x v="16"/>
    </i>
    <i r="5">
      <x v="10"/>
      <x v="16"/>
    </i>
    <i r="1">
      <x v="328"/>
      <x v="114"/>
      <x v="319"/>
      <x v="2"/>
      <x v="9"/>
      <x v="16"/>
    </i>
    <i r="1">
      <x v="329"/>
      <x v="115"/>
      <x v="320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30"/>
      <x v="115"/>
      <x v="321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31"/>
      <x v="115"/>
      <x v="322"/>
      <x v="2"/>
      <x v="9"/>
      <x v="15"/>
    </i>
    <i r="5">
      <x v="1"/>
      <x v="15"/>
    </i>
    <i r="4">
      <x v="5"/>
      <x v="16"/>
      <x v="15"/>
    </i>
    <i r="1">
      <x v="332"/>
      <x v="116"/>
      <x v="323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33"/>
      <x v="117"/>
      <x v="324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34"/>
      <x v="118"/>
      <x v="261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35"/>
      <x v="118"/>
      <x v="325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7"/>
      <x v="12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36"/>
      <x v="118"/>
      <x v="326"/>
      <x v="2"/>
      <x v="9"/>
      <x v="15"/>
    </i>
    <i r="4">
      <x v="3"/>
      <x v="1"/>
      <x v="15"/>
    </i>
    <i r="4">
      <x v="5"/>
      <x v="16"/>
      <x v="15"/>
    </i>
    <i r="1">
      <x v="337"/>
      <x v="119"/>
      <x v="327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38"/>
      <x v="120"/>
      <x v="328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39"/>
      <x v="121"/>
      <x v="329"/>
      <x v="2"/>
      <x v="9"/>
      <x v="2"/>
    </i>
    <i r="4">
      <x v="4"/>
      <x v="9"/>
      <x v="2"/>
    </i>
    <i r="5">
      <x v="10"/>
      <x v="2"/>
    </i>
    <i r="1">
      <x v="340"/>
      <x v="122"/>
      <x v="330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41"/>
      <x v="123"/>
      <x v="331"/>
      <x/>
      <x v="8"/>
      <x v="17"/>
    </i>
    <i r="4"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4">
      <x v="4"/>
      <x v="9"/>
      <x v="17"/>
    </i>
    <i r="1">
      <x v="342"/>
      <x v="124"/>
      <x v="332"/>
      <x/>
      <x v="10"/>
      <x v="17"/>
    </i>
    <i r="4">
      <x v="2"/>
      <x v="9"/>
      <x v="17"/>
    </i>
    <i r="5">
      <x v="1"/>
      <x v="17"/>
    </i>
    <i r="4">
      <x v="3"/>
      <x v="1"/>
      <x v="17"/>
    </i>
    <i r="4">
      <x v="7"/>
      <x v="12"/>
      <x v="17"/>
    </i>
    <i r="4">
      <x v="5"/>
      <x v="16"/>
      <x v="17"/>
    </i>
    <i r="4">
      <x v="4"/>
      <x v="9"/>
      <x v="17"/>
    </i>
    <i r="5">
      <x v="10"/>
      <x v="17"/>
    </i>
    <i r="1">
      <x v="343"/>
      <x v="125"/>
      <x v="333"/>
      <x/>
      <x v="13"/>
      <x v="17"/>
    </i>
    <i r="5">
      <x v="10"/>
      <x v="17"/>
    </i>
    <i r="4"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4">
      <x v="4"/>
      <x v="9"/>
      <x v="17"/>
    </i>
    <i r="1">
      <x v="344"/>
      <x v="126"/>
      <x v="334"/>
      <x/>
      <x v="13"/>
      <x v="13"/>
    </i>
    <i r="5">
      <x v="10"/>
      <x v="13"/>
    </i>
    <i r="5">
      <x/>
      <x v="13"/>
    </i>
    <i r="5">
      <x v="8"/>
      <x v="13"/>
    </i>
    <i r="4">
      <x v="2"/>
      <x v="1"/>
      <x v="13"/>
    </i>
    <i r="4">
      <x v="5"/>
      <x v="16"/>
      <x v="13"/>
    </i>
    <i r="4">
      <x v="4"/>
      <x v="9"/>
      <x v="13"/>
    </i>
    <i r="5">
      <x v="1"/>
      <x v="13"/>
    </i>
    <i r="5">
      <x v="10"/>
      <x v="13"/>
    </i>
    <i r="3">
      <x v="335"/>
      <x v="2"/>
      <x v="9"/>
      <x v="13"/>
    </i>
    <i r="1">
      <x v="345"/>
      <x v="126"/>
      <x v="336"/>
      <x/>
      <x v="13"/>
      <x v="13"/>
    </i>
    <i r="5">
      <x v="8"/>
      <x v="13"/>
    </i>
    <i r="4">
      <x v="2"/>
      <x v="1"/>
      <x v="13"/>
    </i>
    <i r="4">
      <x v="5"/>
      <x v="16"/>
      <x v="13"/>
    </i>
    <i r="4">
      <x v="8"/>
      <x v="20"/>
      <x v="13"/>
    </i>
    <i r="4">
      <x v="4"/>
      <x v="1"/>
      <x v="13"/>
    </i>
    <i r="5">
      <x v="2"/>
      <x v="13"/>
    </i>
    <i r="3">
      <x v="337"/>
      <x v="2"/>
      <x v="9"/>
      <x v="13"/>
    </i>
    <i r="1">
      <x v="346"/>
      <x v="126"/>
      <x v="71"/>
      <x/>
      <x v="13"/>
      <x v="13"/>
    </i>
    <i r="5">
      <x v="10"/>
      <x v="13"/>
    </i>
    <i r="5">
      <x/>
      <x v="13"/>
    </i>
    <i r="5">
      <x v="8"/>
      <x v="13"/>
    </i>
    <i r="4">
      <x v="2"/>
      <x v="1"/>
      <x v="13"/>
    </i>
    <i r="4">
      <x v="3"/>
      <x v="1"/>
      <x v="13"/>
    </i>
    <i r="4">
      <x v="5"/>
      <x v="16"/>
      <x v="13"/>
    </i>
    <i r="4">
      <x v="4"/>
      <x v="1"/>
      <x v="13"/>
    </i>
    <i r="5">
      <x v="10"/>
      <x v="13"/>
    </i>
    <i r="3">
      <x v="338"/>
      <x v="2"/>
      <x v="9"/>
      <x v="13"/>
    </i>
    <i r="1">
      <x v="347"/>
      <x v="126"/>
      <x v="339"/>
      <x/>
      <x v="13"/>
      <x v="13"/>
    </i>
    <i r="5">
      <x v="10"/>
      <x v="13"/>
    </i>
    <i r="5">
      <x/>
      <x v="13"/>
    </i>
    <i r="5">
      <x v="8"/>
      <x v="13"/>
    </i>
    <i r="4">
      <x v="2"/>
      <x v="1"/>
      <x v="13"/>
    </i>
    <i r="4">
      <x v="3"/>
      <x v="1"/>
      <x v="13"/>
    </i>
    <i r="4">
      <x v="5"/>
      <x v="16"/>
      <x v="13"/>
    </i>
    <i r="4">
      <x v="4"/>
      <x v="10"/>
      <x v="13"/>
    </i>
    <i r="3">
      <x v="340"/>
      <x v="2"/>
      <x v="9"/>
      <x v="13"/>
    </i>
    <i r="1">
      <x v="348"/>
      <x v="127"/>
      <x v="341"/>
      <x/>
      <x v="13"/>
      <x v="17"/>
    </i>
    <i r="5">
      <x v="10"/>
      <x v="17"/>
    </i>
    <i r="5">
      <x v="8"/>
      <x v="17"/>
    </i>
    <i r="4">
      <x v="2"/>
      <x v="9"/>
      <x v="17"/>
    </i>
    <i r="5">
      <x v="1"/>
      <x v="17"/>
    </i>
    <i r="4">
      <x v="6"/>
      <x v="11"/>
      <x v="17"/>
    </i>
    <i r="4">
      <x v="3"/>
      <x v="1"/>
      <x v="17"/>
    </i>
    <i r="4">
      <x v="5"/>
      <x v="16"/>
      <x v="17"/>
    </i>
    <i r="4">
      <x v="4"/>
      <x v="9"/>
      <x v="17"/>
    </i>
    <i r="5">
      <x v="10"/>
      <x v="17"/>
    </i>
    <i r="1">
      <x v="349"/>
      <x v="128"/>
      <x v="342"/>
      <x v="2"/>
      <x v="9"/>
      <x v="16"/>
    </i>
    <i r="1">
      <x v="350"/>
      <x v="129"/>
      <x v="343"/>
      <x/>
      <x v="13"/>
      <x v="17"/>
    </i>
    <i r="4">
      <x v="2"/>
      <x v="9"/>
      <x v="17"/>
    </i>
    <i r="5">
      <x v="1"/>
      <x v="17"/>
    </i>
    <i r="1">
      <x v="351"/>
      <x v="130"/>
      <x v="344"/>
      <x v="2"/>
      <x v="9"/>
      <x v="13"/>
    </i>
    <i r="4">
      <x v="6"/>
      <x v="11"/>
      <x v="13"/>
    </i>
    <i r="4">
      <x v="5"/>
      <x v="16"/>
      <x v="13"/>
    </i>
    <i r="4">
      <x v="4"/>
      <x v="10"/>
      <x v="13"/>
    </i>
    <i r="1">
      <x v="352"/>
      <x v="131"/>
      <x v="345"/>
      <x v="2"/>
      <x v="9"/>
      <x v="16"/>
    </i>
    <i r="1">
      <x v="353"/>
      <x v="132"/>
      <x v="346"/>
      <x v="2"/>
      <x v="9"/>
      <x v="13"/>
    </i>
    <i r="5">
      <x v="1"/>
      <x v="13"/>
    </i>
    <i r="4">
      <x v="8"/>
      <x v="20"/>
      <x v="13"/>
    </i>
    <i r="4">
      <x v="4"/>
      <x v="9"/>
      <x v="13"/>
    </i>
    <i r="5">
      <x v="10"/>
      <x v="13"/>
    </i>
    <i r="1">
      <x v="354"/>
      <x v="133"/>
      <x v="347"/>
      <x/>
      <x/>
      <x v="13"/>
    </i>
    <i r="4">
      <x v="2"/>
      <x v="9"/>
      <x v="13"/>
    </i>
    <i r="5">
      <x v="1"/>
      <x v="13"/>
    </i>
    <i r="4">
      <x v="3"/>
      <x v="1"/>
      <x v="13"/>
    </i>
    <i r="4">
      <x v="8"/>
      <x v="20"/>
      <x v="13"/>
    </i>
    <i r="4">
      <x v="4"/>
      <x v="9"/>
      <x v="13"/>
    </i>
    <i r="5">
      <x v="1"/>
      <x v="13"/>
    </i>
    <i r="1">
      <x v="355"/>
      <x v="134"/>
      <x v="348"/>
      <x v="2"/>
      <x v="9"/>
      <x v="16"/>
    </i>
    <i r="1">
      <x v="356"/>
      <x v="134"/>
      <x v="349"/>
      <x v="2"/>
      <x v="9"/>
      <x v="16"/>
    </i>
    <i r="1">
      <x v="357"/>
      <x v="135"/>
      <x v="350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58"/>
      <x v="135"/>
      <x v="351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59"/>
      <x v="135"/>
      <x v="352"/>
      <x/>
      <x v="4"/>
      <x v="14"/>
    </i>
    <i r="5">
      <x v="5"/>
      <x v="14"/>
    </i>
    <i r="4">
      <x v="2"/>
      <x v="6"/>
      <x v="14"/>
    </i>
    <i r="4">
      <x v="5"/>
      <x v="7"/>
      <x v="14"/>
    </i>
    <i r="5">
      <x v="3"/>
      <x v="14"/>
    </i>
    <i r="4">
      <x v="4"/>
      <x v="7"/>
      <x v="14"/>
    </i>
    <i r="5">
      <x v="6"/>
      <x v="14"/>
    </i>
    <i r="1">
      <x v="360"/>
      <x v="136"/>
      <x v="353"/>
      <x/>
      <x v="10"/>
      <x v="15"/>
    </i>
    <i r="5">
      <x/>
      <x v="15"/>
    </i>
    <i r="4">
      <x v="2"/>
      <x v="9"/>
      <x v="15"/>
    </i>
    <i r="5">
      <x v="1"/>
      <x v="15"/>
    </i>
    <i r="4">
      <x v="3"/>
      <x v="1"/>
      <x v="15"/>
    </i>
    <i r="4">
      <x v="8"/>
      <x v="20"/>
      <x v="15"/>
    </i>
    <i r="4">
      <x v="4"/>
      <x v="9"/>
      <x v="15"/>
    </i>
    <i r="5">
      <x v="1"/>
      <x v="15"/>
    </i>
    <i r="1">
      <x v="361"/>
      <x v="136"/>
      <x v="354"/>
      <x/>
      <x v="10"/>
      <x v="15"/>
    </i>
    <i r="5">
      <x/>
      <x v="15"/>
    </i>
    <i r="4">
      <x v="2"/>
      <x v="9"/>
      <x v="15"/>
    </i>
    <i r="5">
      <x v="1"/>
      <x v="15"/>
    </i>
    <i r="4">
      <x v="3"/>
      <x v="1"/>
      <x v="15"/>
    </i>
    <i r="4">
      <x v="8"/>
      <x v="20"/>
      <x v="15"/>
    </i>
    <i r="4">
      <x v="4"/>
      <x v="9"/>
      <x v="15"/>
    </i>
    <i r="5">
      <x v="1"/>
      <x v="15"/>
    </i>
    <i r="1">
      <x v="362"/>
      <x v="137"/>
      <x v="355"/>
      <x/>
      <x v="13"/>
      <x v="13"/>
    </i>
    <i r="5">
      <x v="10"/>
      <x v="13"/>
    </i>
    <i r="5">
      <x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363"/>
      <x v="100"/>
      <x v="356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364"/>
      <x v="100"/>
      <x v="357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365"/>
      <x v="100"/>
      <x v="268"/>
      <x/>
      <x v="13"/>
      <x v="13"/>
    </i>
    <i r="5">
      <x v="10"/>
      <x v="13"/>
    </i>
    <i r="5">
      <x/>
      <x v="13"/>
    </i>
    <i r="5">
      <x v="8"/>
      <x v="13"/>
    </i>
    <i r="4">
      <x v="2"/>
      <x v="9"/>
      <x v="13"/>
    </i>
    <i r="5">
      <x v="1"/>
      <x v="13"/>
    </i>
    <i r="4">
      <x v="6"/>
      <x v="11"/>
      <x v="13"/>
    </i>
    <i r="4">
      <x v="3"/>
      <x v="1"/>
      <x v="13"/>
    </i>
    <i r="4">
      <x v="7"/>
      <x v="12"/>
      <x v="13"/>
    </i>
    <i r="4">
      <x v="5"/>
      <x v="16"/>
      <x v="13"/>
    </i>
    <i r="4">
      <x v="8"/>
      <x v="20"/>
      <x v="13"/>
    </i>
    <i r="4">
      <x v="4"/>
      <x v="9"/>
      <x v="13"/>
    </i>
    <i r="5">
      <x v="1"/>
      <x v="13"/>
    </i>
    <i r="5">
      <x v="10"/>
      <x v="13"/>
    </i>
    <i r="1">
      <x v="366"/>
      <x v="138"/>
      <x v="358"/>
      <x/>
      <x v="13"/>
      <x v="15"/>
    </i>
    <i r="5">
      <x v="10"/>
      <x v="15"/>
    </i>
    <i r="5">
      <x/>
      <x v="15"/>
    </i>
    <i r="4">
      <x v="2"/>
      <x v="9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67"/>
      <x v="139"/>
      <x v="359"/>
      <x v="2"/>
      <x v="9"/>
      <x v="13"/>
    </i>
    <i r="5">
      <x v="1"/>
      <x v="13"/>
    </i>
    <i r="4">
      <x v="6"/>
      <x v="11"/>
      <x v="13"/>
    </i>
    <i r="4">
      <x v="8"/>
      <x v="20"/>
      <x v="13"/>
    </i>
    <i r="4">
      <x v="4"/>
      <x v="9"/>
      <x v="13"/>
    </i>
    <i r="5">
      <x v="10"/>
      <x v="13"/>
    </i>
    <i r="1">
      <x v="368"/>
      <x v="140"/>
      <x v="360"/>
      <x v="2"/>
      <x v="9"/>
      <x v="17"/>
    </i>
    <i r="5">
      <x v="1"/>
      <x v="17"/>
    </i>
    <i r="4">
      <x v="3"/>
      <x v="1"/>
      <x v="17"/>
    </i>
    <i r="4">
      <x v="5"/>
      <x v="16"/>
      <x v="17"/>
    </i>
    <i r="1">
      <x v="369"/>
      <x v="140"/>
      <x v="361"/>
      <x/>
      <x v="10"/>
      <x v="17"/>
    </i>
    <i r="4">
      <x v="2"/>
      <x v="9"/>
      <x v="17"/>
    </i>
    <i r="4">
      <x v="3"/>
      <x v="1"/>
      <x v="17"/>
    </i>
    <i r="1">
      <x v="370"/>
      <x v="140"/>
      <x v="362"/>
      <x/>
      <x/>
      <x v="17"/>
    </i>
    <i r="4">
      <x v="2"/>
      <x v="9"/>
      <x v="17"/>
    </i>
    <i r="5">
      <x v="1"/>
      <x v="17"/>
    </i>
    <i r="4">
      <x v="6"/>
      <x v="11"/>
      <x v="17"/>
    </i>
    <i r="4">
      <x v="3"/>
      <x v="1"/>
      <x v="17"/>
    </i>
    <i r="4">
      <x v="5"/>
      <x v="16"/>
      <x v="17"/>
    </i>
    <i r="4">
      <x v="8"/>
      <x v="20"/>
      <x v="17"/>
    </i>
    <i r="4">
      <x v="4"/>
      <x v="9"/>
      <x v="17"/>
    </i>
    <i r="5">
      <x v="1"/>
      <x v="17"/>
    </i>
    <i r="1">
      <x v="371"/>
      <x v="141"/>
      <x v="8"/>
      <x v="2"/>
      <x v="9"/>
      <x v="16"/>
    </i>
    <i r="4">
      <x v="4"/>
      <x v="2"/>
      <x v="16"/>
    </i>
    <i r="1">
      <x v="372"/>
      <x v="141"/>
      <x v="8"/>
      <x v="4"/>
      <x v="9"/>
      <x v="16"/>
    </i>
    <i r="5">
      <x v="2"/>
      <x v="16"/>
    </i>
    <i r="1">
      <x v="373"/>
      <x v="141"/>
      <x v="363"/>
      <x v="2"/>
      <x v="9"/>
      <x v="16"/>
    </i>
    <i r="4">
      <x v="4"/>
      <x v="2"/>
      <x v="16"/>
    </i>
    <i r="1">
      <x v="374"/>
      <x v="141"/>
      <x v="364"/>
      <x v="2"/>
      <x v="9"/>
      <x v="16"/>
    </i>
    <i r="4">
      <x v="4"/>
      <x v="2"/>
      <x v="16"/>
    </i>
    <i r="1">
      <x v="375"/>
      <x v="141"/>
      <x v="364"/>
      <x v="2"/>
      <x v="9"/>
      <x v="16"/>
    </i>
    <i r="4">
      <x v="4"/>
      <x v="2"/>
      <x v="16"/>
    </i>
    <i r="1">
      <x v="376"/>
      <x v="141"/>
      <x v="365"/>
      <x v="2"/>
      <x v="9"/>
      <x v="16"/>
    </i>
    <i r="4">
      <x v="4"/>
      <x v="2"/>
      <x v="16"/>
    </i>
    <i r="5">
      <x v="10"/>
      <x v="16"/>
    </i>
    <i r="1">
      <x v="377"/>
      <x v="141"/>
      <x v="365"/>
      <x v="2"/>
      <x v="9"/>
      <x v="16"/>
    </i>
    <i r="4">
      <x v="4"/>
      <x v="2"/>
      <x v="16"/>
    </i>
    <i r="5">
      <x v="10"/>
      <x v="16"/>
    </i>
    <i r="1">
      <x v="378"/>
      <x v="142"/>
      <x v="8"/>
      <x v="2"/>
      <x v="9"/>
      <x v="16"/>
    </i>
    <i r="4">
      <x v="4"/>
      <x v="2"/>
      <x v="16"/>
    </i>
    <i r="5">
      <x v="10"/>
      <x v="16"/>
    </i>
    <i r="1">
      <x v="379"/>
      <x v="143"/>
      <x v="366"/>
      <x/>
      <x v="13"/>
      <x v="15"/>
    </i>
    <i r="5">
      <x v="10"/>
      <x v="15"/>
    </i>
    <i r="5">
      <x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80"/>
      <x v="143"/>
      <x v="367"/>
      <x/>
      <x v="13"/>
      <x v="15"/>
    </i>
    <i r="5">
      <x v="10"/>
      <x v="15"/>
    </i>
    <i r="5">
      <x/>
      <x v="15"/>
    </i>
    <i r="5">
      <x v="8"/>
      <x v="15"/>
    </i>
    <i r="4">
      <x v="2"/>
      <x v="9"/>
      <x v="15"/>
    </i>
    <i r="5">
      <x v="1"/>
      <x v="15"/>
    </i>
    <i r="4">
      <x v="6"/>
      <x v="11"/>
      <x v="15"/>
    </i>
    <i r="4">
      <x v="3"/>
      <x v="1"/>
      <x v="15"/>
    </i>
    <i r="4">
      <x v="5"/>
      <x v="16"/>
      <x v="15"/>
    </i>
    <i r="4">
      <x v="8"/>
      <x v="20"/>
      <x v="15"/>
    </i>
    <i r="4">
      <x v="4"/>
      <x v="9"/>
      <x v="15"/>
    </i>
    <i r="5">
      <x v="1"/>
      <x v="15"/>
    </i>
    <i r="5">
      <x v="10"/>
      <x v="15"/>
    </i>
    <i r="1">
      <x v="381"/>
      <x v="143"/>
      <x v="368"/>
      <x v="2"/>
      <x v="9"/>
      <x v="15"/>
    </i>
    <i r="4">
      <x v="3"/>
      <x v="1"/>
      <x v="15"/>
    </i>
    <i r="4">
      <x v="5"/>
      <x v="16"/>
      <x v="15"/>
    </i>
    <i r="1">
      <x v="112"/>
      <x v="39"/>
      <x v="111"/>
      <x v="2"/>
      <x v="14"/>
      <x v="18"/>
    </i>
    <i r="5">
      <x v="15"/>
      <x v="18"/>
    </i>
    <i>
      <x v="4"/>
      <x v="382"/>
      <x v="144"/>
      <x v="369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383"/>
      <x v="144"/>
      <x v="370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384"/>
      <x v="144"/>
      <x v="37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385"/>
      <x v="144"/>
      <x v="37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386"/>
      <x v="145"/>
      <x v="373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87"/>
      <x v="145"/>
      <x v="374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88"/>
      <x v="145"/>
      <x v="375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89"/>
      <x v="145"/>
      <x v="376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0"/>
      <x v="145"/>
      <x v="377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1"/>
      <x v="145"/>
      <x v="378"/>
      <x/>
      <x v="4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2"/>
      <x v="146"/>
      <x v="379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3"/>
      <x v="146"/>
      <x v="380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4"/>
      <x v="146"/>
      <x v="38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5"/>
      <x v="146"/>
      <x v="38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6"/>
      <x v="146"/>
      <x v="383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7"/>
      <x v="146"/>
      <x v="384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8"/>
      <x v="146"/>
      <x v="385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399"/>
      <x v="147"/>
      <x v="9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00"/>
      <x v="147"/>
      <x v="386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01"/>
      <x v="147"/>
      <x v="387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02"/>
      <x v="147"/>
      <x v="388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03"/>
      <x v="148"/>
      <x v="389"/>
      <x/>
      <x v="13"/>
      <x v="19"/>
    </i>
    <i r="4">
      <x v="2"/>
      <x v="17"/>
      <x v="19"/>
    </i>
    <i r="5">
      <x v="18"/>
      <x v="19"/>
    </i>
    <i r="4">
      <x v="8"/>
      <x v="20"/>
      <x v="19"/>
    </i>
    <i r="4">
      <x v="4"/>
      <x v="18"/>
      <x v="19"/>
    </i>
    <i r="1">
      <x v="404"/>
      <x v="149"/>
      <x v="390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05"/>
      <x v="149"/>
      <x v="391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06"/>
      <x v="150"/>
      <x v="392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07"/>
      <x v="150"/>
      <x v="393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08"/>
      <x v="150"/>
      <x v="394"/>
      <x/>
      <x v="4"/>
      <x v="19"/>
    </i>
    <i r="5">
      <x v="13"/>
      <x v="19"/>
    </i>
    <i r="4">
      <x v="2"/>
      <x v="17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09"/>
      <x v="150"/>
      <x v="395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10"/>
      <x v="150"/>
      <x v="396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11"/>
      <x v="150"/>
      <x v="397"/>
      <x/>
      <x v="4"/>
      <x v="19"/>
    </i>
    <i r="5">
      <x v="13"/>
      <x v="19"/>
    </i>
    <i r="4">
      <x v="2"/>
      <x v="17"/>
      <x v="19"/>
    </i>
    <i r="5">
      <x v="18"/>
      <x v="19"/>
    </i>
    <i r="4">
      <x v="5"/>
      <x v="3"/>
      <x v="19"/>
    </i>
    <i r="4">
      <x v="8"/>
      <x v="20"/>
      <x v="19"/>
    </i>
    <i r="4">
      <x v="4"/>
      <x v="18"/>
      <x v="19"/>
    </i>
    <i r="5">
      <x v="21"/>
      <x v="19"/>
    </i>
    <i r="5">
      <x v="22"/>
      <x v="19"/>
    </i>
    <i r="1">
      <x v="412"/>
      <x v="151"/>
      <x v="398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3"/>
      <x v="151"/>
      <x v="399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4"/>
      <x v="151"/>
      <x v="400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5"/>
      <x v="151"/>
      <x v="40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6"/>
      <x v="151"/>
      <x v="40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7"/>
      <x v="152"/>
      <x v="403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8"/>
      <x v="152"/>
      <x v="404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19"/>
      <x v="152"/>
      <x v="405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20"/>
      <x v="152"/>
      <x v="406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21"/>
      <x v="152"/>
      <x v="407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22"/>
      <x v="152"/>
      <x v="408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23"/>
      <x v="152"/>
      <x v="126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24"/>
      <x v="153"/>
      <x v="409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25"/>
      <x v="153"/>
      <x v="410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26"/>
      <x v="153"/>
      <x v="41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27"/>
      <x v="153"/>
      <x v="41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28"/>
      <x v="153"/>
      <x v="413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29"/>
      <x v="153"/>
      <x v="414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30"/>
      <x v="153"/>
      <x v="415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4"/>
      <x v="18"/>
      <x v="19"/>
    </i>
    <i r="5">
      <x v="21"/>
      <x v="19"/>
    </i>
    <i r="5">
      <x v="22"/>
      <x v="19"/>
    </i>
    <i r="1">
      <x v="431"/>
      <x v="154"/>
      <x v="416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2"/>
      <x v="154"/>
      <x v="417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3"/>
      <x v="154"/>
      <x v="418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4"/>
      <x v="155"/>
      <x v="419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5"/>
      <x v="155"/>
      <x v="420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6"/>
      <x v="155"/>
      <x v="27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7"/>
      <x v="155"/>
      <x v="421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 r="1">
      <x v="438"/>
      <x v="155"/>
      <x v="422"/>
      <x/>
      <x v="4"/>
      <x v="19"/>
    </i>
    <i r="5">
      <x v="5"/>
      <x v="19"/>
    </i>
    <i r="5">
      <x v="13"/>
      <x v="19"/>
    </i>
    <i r="4">
      <x v="2"/>
      <x v="17"/>
      <x v="19"/>
    </i>
    <i r="5">
      <x v="18"/>
      <x v="19"/>
    </i>
    <i r="5">
      <x v="6"/>
      <x v="19"/>
    </i>
    <i r="4">
      <x v="3"/>
      <x v="6"/>
      <x v="19"/>
    </i>
    <i r="4">
      <x v="5"/>
      <x v="3"/>
      <x v="19"/>
    </i>
    <i r="4">
      <x v="8"/>
      <x v="20"/>
      <x v="19"/>
    </i>
    <i r="4">
      <x v="9"/>
      <x v="15"/>
      <x v="19"/>
    </i>
    <i r="4">
      <x v="4"/>
      <x v="18"/>
      <x v="19"/>
    </i>
    <i r="5">
      <x v="21"/>
      <x v="19"/>
    </i>
    <i r="5">
      <x v="22"/>
      <x v="19"/>
    </i>
    <i>
      <x v="5"/>
      <x v="439"/>
      <x v="156"/>
      <x v="423"/>
      <x/>
      <x v="10"/>
      <x v="20"/>
    </i>
    <i r="5">
      <x/>
      <x v="20"/>
    </i>
    <i r="4">
      <x v="2"/>
      <x v="9"/>
      <x v="20"/>
    </i>
    <i r="5">
      <x v="1"/>
      <x v="20"/>
    </i>
    <i r="5">
      <x v="6"/>
      <x v="20"/>
    </i>
    <i r="4">
      <x v="3"/>
      <x v="1"/>
      <x v="20"/>
    </i>
    <i r="5">
      <x v="6"/>
      <x v="20"/>
    </i>
    <i r="4">
      <x v="5"/>
      <x v="3"/>
      <x v="20"/>
    </i>
    <i r="4">
      <x v="4"/>
      <x v="9"/>
      <x v="20"/>
    </i>
    <i r="5">
      <x v="18"/>
      <x v="20"/>
    </i>
    <i r="5">
      <x v="1"/>
      <x v="20"/>
    </i>
    <i r="5">
      <x v="6"/>
      <x v="20"/>
    </i>
    <i r="2">
      <x v="157"/>
      <x v="423"/>
      <x/>
      <x/>
      <x v="20"/>
    </i>
    <i r="4">
      <x v="2"/>
      <x v="9"/>
      <x v="20"/>
    </i>
    <i r="5">
      <x v="17"/>
      <x v="20"/>
    </i>
    <i r="5">
      <x v="1"/>
      <x v="20"/>
    </i>
    <i r="5">
      <x v="6"/>
      <x v="20"/>
    </i>
    <i r="4">
      <x v="3"/>
      <x v="1"/>
      <x v="20"/>
    </i>
    <i r="5">
      <x v="6"/>
      <x v="20"/>
    </i>
    <i r="4">
      <x v="5"/>
      <x v="3"/>
      <x v="20"/>
    </i>
    <i r="4">
      <x v="4"/>
      <x v="9"/>
      <x v="20"/>
    </i>
    <i r="5">
      <x v="1"/>
      <x v="20"/>
    </i>
    <i r="5">
      <x v="6"/>
      <x v="20"/>
    </i>
    <i r="2">
      <x v="158"/>
      <x v="423"/>
      <x/>
      <x v="10"/>
      <x v="20"/>
    </i>
    <i r="5">
      <x/>
      <x v="20"/>
    </i>
    <i r="4">
      <x v="2"/>
      <x v="9"/>
      <x v="20"/>
    </i>
    <i r="5">
      <x v="1"/>
      <x v="20"/>
    </i>
    <i r="5">
      <x v="6"/>
      <x v="20"/>
    </i>
    <i r="4">
      <x v="3"/>
      <x v="1"/>
      <x v="20"/>
    </i>
    <i r="4">
      <x v="5"/>
      <x v="3"/>
      <x v="20"/>
    </i>
    <i r="4">
      <x v="4"/>
      <x v="9"/>
      <x v="20"/>
    </i>
    <i r="5">
      <x v="1"/>
      <x v="20"/>
    </i>
    <i r="5">
      <x v="6"/>
      <x v="20"/>
    </i>
    <i r="2">
      <x v="159"/>
      <x v="423"/>
      <x/>
      <x v="5"/>
      <x v="20"/>
    </i>
    <i r="5">
      <x v="13"/>
      <x v="20"/>
    </i>
    <i r="5">
      <x v="10"/>
      <x v="20"/>
    </i>
    <i r="5">
      <x/>
      <x v="20"/>
    </i>
    <i r="4">
      <x v="2"/>
      <x v="9"/>
      <x v="20"/>
    </i>
    <i r="5">
      <x v="17"/>
      <x v="20"/>
    </i>
    <i r="5">
      <x v="1"/>
      <x v="20"/>
    </i>
    <i r="5">
      <x v="6"/>
      <x v="20"/>
    </i>
    <i r="4">
      <x v="3"/>
      <x v="9"/>
      <x v="20"/>
    </i>
    <i r="5">
      <x v="1"/>
      <x v="20"/>
    </i>
    <i r="5">
      <x v="6"/>
      <x v="20"/>
    </i>
    <i r="4">
      <x v="5"/>
      <x v="7"/>
      <x v="20"/>
    </i>
    <i r="5">
      <x v="3"/>
      <x v="20"/>
    </i>
    <i r="5">
      <x v="16"/>
      <x v="20"/>
    </i>
    <i r="4">
      <x v="4"/>
      <x v="1"/>
      <x v="20"/>
    </i>
    <i r="5">
      <x v="6"/>
      <x v="20"/>
    </i>
    <i r="2">
      <x v="160"/>
      <x v="423"/>
      <x/>
      <x/>
      <x v="20"/>
    </i>
    <i r="4">
      <x v="2"/>
      <x v="9"/>
      <x v="20"/>
    </i>
    <i r="5">
      <x v="17"/>
      <x v="20"/>
    </i>
    <i r="5">
      <x v="1"/>
      <x v="20"/>
    </i>
    <i r="5">
      <x v="6"/>
      <x v="20"/>
    </i>
    <i r="4">
      <x v="3"/>
      <x v="1"/>
      <x v="20"/>
    </i>
    <i r="4">
      <x v="5"/>
      <x v="3"/>
      <x v="20"/>
    </i>
    <i r="4">
      <x v="4"/>
      <x v="9"/>
      <x v="20"/>
    </i>
    <i r="5">
      <x v="1"/>
      <x v="20"/>
    </i>
    <i r="5">
      <x v="6"/>
      <x v="20"/>
    </i>
    <i r="2">
      <x v="161"/>
      <x v="423"/>
      <x v="2"/>
      <x v="9"/>
      <x v="20"/>
    </i>
    <i r="5">
      <x v="17"/>
      <x v="20"/>
    </i>
    <i r="5">
      <x v="6"/>
      <x v="20"/>
    </i>
    <i r="4">
      <x v="3"/>
      <x v="1"/>
      <x v="20"/>
    </i>
    <i r="1">
      <x v="440"/>
      <x v="162"/>
      <x v="424"/>
      <x/>
      <x/>
      <x v="20"/>
    </i>
    <i r="4">
      <x v="2"/>
      <x v="9"/>
      <x v="20"/>
    </i>
    <i r="5">
      <x v="17"/>
      <x v="20"/>
    </i>
    <i r="5">
      <x v="1"/>
      <x v="20"/>
    </i>
    <i r="5">
      <x v="6"/>
      <x v="20"/>
    </i>
    <i r="4">
      <x v="6"/>
      <x v="11"/>
      <x v="20"/>
    </i>
    <i r="4">
      <x v="3"/>
      <x v="1"/>
      <x v="20"/>
    </i>
    <i r="4">
      <x v="7"/>
      <x v="12"/>
      <x v="20"/>
    </i>
    <i r="4">
      <x v="5"/>
      <x v="3"/>
      <x v="20"/>
    </i>
    <i r="4">
      <x v="10"/>
      <x v="23"/>
      <x v="20"/>
    </i>
    <i r="4">
      <x v="8"/>
      <x v="20"/>
      <x v="20"/>
    </i>
    <i r="4">
      <x v="4"/>
      <x v="9"/>
      <x v="20"/>
    </i>
    <i r="5">
      <x v="18"/>
      <x v="20"/>
    </i>
    <i r="5">
      <x v="1"/>
      <x v="20"/>
    </i>
    <i r="5">
      <x v="6"/>
      <x v="20"/>
    </i>
    <i r="1">
      <x v="441"/>
      <x v="162"/>
      <x v="425"/>
      <x/>
      <x/>
      <x v="20"/>
    </i>
    <i r="4">
      <x v="2"/>
      <x v="9"/>
      <x v="20"/>
    </i>
    <i r="5">
      <x v="17"/>
      <x v="20"/>
    </i>
    <i r="5">
      <x v="1"/>
      <x v="20"/>
    </i>
    <i r="5">
      <x v="6"/>
      <x v="20"/>
    </i>
    <i r="4">
      <x v="6"/>
      <x v="11"/>
      <x v="20"/>
    </i>
    <i r="4">
      <x v="3"/>
      <x v="1"/>
      <x v="20"/>
    </i>
    <i r="4">
      <x v="7"/>
      <x v="12"/>
      <x v="20"/>
    </i>
    <i r="4">
      <x v="5"/>
      <x v="3"/>
      <x v="20"/>
    </i>
    <i r="4">
      <x v="10"/>
      <x v="23"/>
      <x v="20"/>
    </i>
    <i r="4">
      <x v="8"/>
      <x v="20"/>
      <x v="20"/>
    </i>
    <i r="4">
      <x v="4"/>
      <x v="9"/>
      <x v="20"/>
    </i>
    <i r="5">
      <x v="18"/>
      <x v="20"/>
    </i>
    <i r="5">
      <x v="1"/>
      <x v="20"/>
    </i>
    <i r="5">
      <x v="6"/>
      <x v="20"/>
    </i>
    <i r="1">
      <x v="442"/>
      <x v="162"/>
      <x v="426"/>
      <x/>
      <x/>
      <x v="20"/>
    </i>
    <i r="4">
      <x v="2"/>
      <x v="9"/>
      <x v="20"/>
    </i>
    <i r="5">
      <x v="17"/>
      <x v="20"/>
    </i>
    <i r="5">
      <x v="1"/>
      <x v="20"/>
    </i>
    <i r="4">
      <x v="6"/>
      <x v="11"/>
      <x v="20"/>
    </i>
    <i r="4">
      <x v="3"/>
      <x v="1"/>
      <x v="20"/>
    </i>
    <i r="4">
      <x v="7"/>
      <x v="12"/>
      <x v="20"/>
    </i>
    <i r="4">
      <x v="5"/>
      <x v="3"/>
      <x v="20"/>
    </i>
    <i r="4">
      <x v="10"/>
      <x v="23"/>
      <x v="20"/>
    </i>
    <i r="4">
      <x v="8"/>
      <x v="20"/>
      <x v="20"/>
    </i>
    <i r="4">
      <x v="4"/>
      <x v="9"/>
      <x v="20"/>
    </i>
    <i r="5">
      <x v="18"/>
      <x v="20"/>
    </i>
    <i r="5">
      <x v="1"/>
      <x v="20"/>
    </i>
    <i r="1">
      <x v="443"/>
      <x v="163"/>
      <x v="427"/>
      <x/>
      <x/>
      <x v="21"/>
    </i>
    <i r="4">
      <x v="2"/>
      <x v="9"/>
      <x v="21"/>
    </i>
    <i r="5">
      <x v="17"/>
      <x v="21"/>
    </i>
    <i r="5">
      <x v="18"/>
      <x v="21"/>
    </i>
    <i r="5">
      <x v="1"/>
      <x v="21"/>
    </i>
    <i r="4">
      <x v="3"/>
      <x v="1"/>
      <x v="21"/>
    </i>
    <i r="4">
      <x v="5"/>
      <x v="3"/>
      <x v="21"/>
    </i>
    <i r="4">
      <x v="4"/>
      <x v="9"/>
      <x v="21"/>
    </i>
    <i r="5">
      <x v="1"/>
      <x v="21"/>
    </i>
    <i r="5">
      <x v="2"/>
      <x v="21"/>
    </i>
    <i>
      <x v="6"/>
      <x v="444"/>
      <x v="164"/>
      <x v="428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45"/>
      <x v="164"/>
      <x v="429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46"/>
      <x v="165"/>
      <x v="430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47"/>
      <x v="165"/>
      <x v="431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48"/>
      <x v="166"/>
      <x v="432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49"/>
      <x v="166"/>
      <x v="433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50"/>
      <x v="167"/>
      <x v="434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1"/>
      <x v="167"/>
      <x v="435"/>
      <x/>
      <x/>
      <x v="22"/>
    </i>
    <i r="4">
      <x v="2"/>
      <x v="1"/>
      <x v="22"/>
    </i>
    <i r="4">
      <x v="3"/>
      <x v="1"/>
      <x v="22"/>
    </i>
    <i r="4">
      <x v="4"/>
      <x v="1"/>
      <x v="22"/>
    </i>
    <i r="5">
      <x v="2"/>
      <x v="22"/>
    </i>
    <i r="1">
      <x v="452"/>
      <x v="168"/>
      <x v="436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3"/>
      <x v="168"/>
      <x v="437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4"/>
      <x v="168"/>
      <x v="438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5"/>
      <x v="168"/>
      <x v="439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6"/>
      <x v="168"/>
      <x v="440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57"/>
      <x v="169"/>
      <x v="84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58"/>
      <x v="169"/>
      <x v="441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59"/>
      <x v="169"/>
      <x v="442"/>
      <x/>
      <x/>
      <x v="22"/>
    </i>
    <i r="4">
      <x v="2"/>
      <x v="1"/>
      <x v="22"/>
    </i>
    <i r="4">
      <x v="3"/>
      <x v="1"/>
      <x v="22"/>
    </i>
    <i r="4">
      <x v="4"/>
      <x v="1"/>
      <x v="22"/>
    </i>
    <i r="5">
      <x v="2"/>
      <x v="22"/>
    </i>
    <i r="1">
      <x v="460"/>
      <x v="170"/>
      <x v="443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61"/>
      <x v="171"/>
      <x v="444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62"/>
      <x v="171"/>
      <x v="445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63"/>
      <x v="172"/>
      <x v="446"/>
      <x/>
      <x/>
      <x v="22"/>
    </i>
    <i r="4">
      <x v="2"/>
      <x v="1"/>
      <x v="22"/>
    </i>
    <i r="4">
      <x v="3"/>
      <x v="1"/>
      <x v="22"/>
    </i>
    <i r="1">
      <x v="464"/>
      <x v="173"/>
      <x v="447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2">
      <x v="174"/>
      <x v="447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65"/>
      <x v="175"/>
      <x v="448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66"/>
      <x v="175"/>
      <x v="449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67"/>
      <x v="176"/>
      <x v="450"/>
      <x/>
      <x/>
      <x v="22"/>
    </i>
    <i r="4">
      <x v="2"/>
      <x v="1"/>
      <x v="22"/>
    </i>
    <i r="4">
      <x v="3"/>
      <x v="1"/>
      <x v="22"/>
    </i>
    <i r="4">
      <x v="5"/>
      <x v="3"/>
      <x v="22"/>
    </i>
    <i r="4">
      <x v="4"/>
      <x v="1"/>
      <x v="22"/>
    </i>
    <i r="5">
      <x v="2"/>
      <x v="22"/>
    </i>
    <i r="1">
      <x v="468"/>
      <x v="177"/>
      <x v="451"/>
      <x/>
      <x/>
      <x v="22"/>
    </i>
    <i r="4">
      <x v="2"/>
      <x v="1"/>
      <x v="22"/>
    </i>
    <i r="4">
      <x v="3"/>
      <x v="1"/>
      <x v="22"/>
    </i>
    <i r="4">
      <x v="4"/>
      <x v="1"/>
      <x v="22"/>
    </i>
    <i r="5">
      <x v="2"/>
      <x v="22"/>
    </i>
    <i r="1">
      <x v="469"/>
      <x v="177"/>
      <x v="452"/>
      <x/>
      <x/>
      <x v="22"/>
    </i>
    <i r="4">
      <x v="2"/>
      <x v="1"/>
      <x v="22"/>
    </i>
    <i r="4">
      <x v="3"/>
      <x v="1"/>
      <x v="22"/>
    </i>
    <i r="4">
      <x v="4"/>
      <x v="1"/>
      <x v="22"/>
    </i>
    <i r="5">
      <x v="2"/>
      <x v="22"/>
    </i>
    <i r="1">
      <x v="470"/>
      <x v="178"/>
      <x v="453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71"/>
      <x v="178"/>
      <x v="454"/>
      <x/>
      <x v="4"/>
      <x v="22"/>
    </i>
    <i r="5">
      <x v="5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72"/>
      <x v="179"/>
      <x v="455"/>
      <x/>
      <x v="4"/>
      <x v="22"/>
    </i>
    <i r="4">
      <x v="5"/>
      <x v="7"/>
      <x v="22"/>
    </i>
    <i r="1">
      <x v="473"/>
      <x v="179"/>
      <x v="456"/>
      <x/>
      <x v="5"/>
      <x v="22"/>
    </i>
    <i r="4">
      <x v="2"/>
      <x v="6"/>
      <x v="22"/>
    </i>
    <i r="4">
      <x v="3"/>
      <x v="6"/>
      <x v="22"/>
    </i>
    <i r="4">
      <x v="4"/>
      <x v="7"/>
      <x v="22"/>
    </i>
    <i r="5">
      <x v="6"/>
      <x v="22"/>
    </i>
    <i r="1">
      <x v="474"/>
      <x v="179"/>
      <x v="457"/>
      <x/>
      <x v="4"/>
      <x v="22"/>
    </i>
    <i r="4">
      <x v="2"/>
      <x v="6"/>
      <x v="22"/>
    </i>
    <i r="4">
      <x v="3"/>
      <x v="6"/>
      <x v="22"/>
    </i>
    <i r="4">
      <x v="5"/>
      <x v="7"/>
      <x v="22"/>
    </i>
    <i r="4">
      <x v="4"/>
      <x v="7"/>
      <x v="22"/>
    </i>
    <i r="5">
      <x v="6"/>
      <x v="22"/>
    </i>
    <i r="1">
      <x v="475"/>
      <x v="179"/>
      <x v="458"/>
      <x/>
      <x/>
      <x v="22"/>
    </i>
    <i r="4">
      <x v="2"/>
      <x v="1"/>
      <x v="22"/>
    </i>
    <i r="4">
      <x v="3"/>
      <x v="1"/>
      <x v="22"/>
    </i>
    <i r="4">
      <x v="4"/>
      <x v="1"/>
      <x v="22"/>
    </i>
    <i r="5">
      <x v="2"/>
      <x v="22"/>
    </i>
    <i r="1">
      <x v="476"/>
      <x v="180"/>
      <x v="459"/>
      <x/>
      <x v="4"/>
      <x v="22"/>
    </i>
    <i r="5">
      <x v="5"/>
      <x v="22"/>
    </i>
    <i r="5">
      <x/>
      <x v="22"/>
    </i>
    <i r="4">
      <x v="2"/>
      <x v="1"/>
      <x v="22"/>
    </i>
    <i r="5">
      <x v="6"/>
      <x v="22"/>
    </i>
    <i r="4">
      <x v="3"/>
      <x v="1"/>
      <x v="22"/>
    </i>
    <i r="5">
      <x v="6"/>
      <x v="22"/>
    </i>
    <i r="4">
      <x v="5"/>
      <x v="7"/>
      <x v="22"/>
    </i>
    <i r="4">
      <x v="4"/>
      <x v="7"/>
      <x v="22"/>
    </i>
    <i r="5">
      <x v="1"/>
      <x v="22"/>
    </i>
    <i r="5">
      <x v="6"/>
      <x v="22"/>
    </i>
    <i r="5">
      <x v="2"/>
      <x v="22"/>
    </i>
    <i r="1">
      <x v="112"/>
      <x v="39"/>
      <x v="111"/>
      <x v="2"/>
      <x v="24"/>
      <x v="22"/>
    </i>
    <i r="5">
      <x v="15"/>
      <x v="22"/>
    </i>
    <i>
      <x v="7"/>
      <x v="477"/>
      <x v="181"/>
      <x v="460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78"/>
      <x v="182"/>
      <x v="461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79"/>
      <x v="182"/>
      <x v="462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80"/>
      <x v="182"/>
      <x v="463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81"/>
      <x v="182"/>
      <x v="464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82"/>
      <x v="182"/>
      <x v="465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83"/>
      <x v="182"/>
      <x v="466"/>
      <x/>
      <x/>
      <x v="23"/>
    </i>
    <i r="4">
      <x v="2"/>
      <x v="9"/>
      <x v="23"/>
    </i>
    <i r="5">
      <x v="1"/>
      <x v="23"/>
    </i>
    <i r="5">
      <x v="6"/>
      <x v="23"/>
    </i>
    <i r="4">
      <x v="3"/>
      <x v="1"/>
      <x v="23"/>
    </i>
    <i r="4">
      <x v="5"/>
      <x v="3"/>
      <x v="23"/>
    </i>
    <i r="4">
      <x v="4"/>
      <x v="9"/>
      <x v="23"/>
    </i>
    <i r="5">
      <x v="1"/>
      <x v="23"/>
    </i>
    <i r="5">
      <x v="6"/>
      <x v="23"/>
    </i>
    <i r="1">
      <x v="484"/>
      <x v="183"/>
      <x v="467"/>
      <x/>
      <x/>
      <x v="23"/>
    </i>
    <i r="4">
      <x v="2"/>
      <x v="9"/>
      <x v="23"/>
    </i>
    <i r="5">
      <x v="1"/>
      <x v="23"/>
    </i>
    <i r="4">
      <x v="3"/>
      <x v="1"/>
      <x v="23"/>
    </i>
    <i r="4">
      <x v="4"/>
      <x v="9"/>
      <x v="23"/>
    </i>
    <i r="5">
      <x v="1"/>
      <x v="23"/>
    </i>
    <i>
      <x v="8"/>
      <x v="485"/>
      <x v="184"/>
      <x v="468"/>
      <x/>
      <x v="13"/>
      <x v="3"/>
    </i>
    <i r="4">
      <x v="2"/>
      <x v="9"/>
      <x v="3"/>
    </i>
    <i r="5">
      <x v="1"/>
      <x v="3"/>
    </i>
    <i r="4">
      <x v="3"/>
      <x v="1"/>
      <x v="3"/>
    </i>
    <i r="4">
      <x v="5"/>
      <x v="3"/>
      <x v="3"/>
    </i>
    <i r="4">
      <x v="4"/>
      <x v="9"/>
      <x v="3"/>
    </i>
    <i r="5">
      <x v="10"/>
      <x v="3"/>
    </i>
    <i r="1">
      <x v="486"/>
      <x v="185"/>
      <x v="469"/>
      <x/>
      <x v="4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487"/>
      <x v="185"/>
      <x v="470"/>
      <x/>
      <x v="4"/>
      <x v="3"/>
    </i>
    <i r="5">
      <x v="5"/>
      <x v="3"/>
    </i>
    <i r="4">
      <x v="2"/>
      <x v="6"/>
      <x v="3"/>
    </i>
    <i r="4">
      <x v="5"/>
      <x v="7"/>
      <x v="3"/>
    </i>
    <i r="4">
      <x v="4"/>
      <x v="7"/>
      <x v="3"/>
    </i>
    <i r="5">
      <x v="6"/>
      <x v="3"/>
    </i>
    <i r="1">
      <x v="488"/>
      <x v="184"/>
      <x v="471"/>
      <x/>
      <x v="8"/>
      <x v="3"/>
    </i>
    <i r="4">
      <x v="2"/>
      <x v="9"/>
      <x v="3"/>
    </i>
    <i r="5">
      <x v="1"/>
      <x v="3"/>
    </i>
    <i r="4">
      <x v="3"/>
      <x v="1"/>
      <x v="3"/>
    </i>
    <i r="4">
      <x v="5"/>
      <x v="3"/>
      <x v="3"/>
    </i>
    <i r="5">
      <x v="16"/>
      <x v="3"/>
    </i>
    <i r="4">
      <x v="4"/>
      <x v="10"/>
      <x v="3"/>
    </i>
    <i r="1">
      <x v="489"/>
      <x v="186"/>
      <x v="472"/>
      <x v="2"/>
      <x v="9"/>
      <x v="3"/>
    </i>
    <i r="4">
      <x v="4"/>
      <x v="9"/>
      <x v="3"/>
    </i>
    <i r="5">
      <x v="10"/>
      <x v="3"/>
    </i>
    <i r="1">
      <x v="490"/>
      <x v="185"/>
      <x v="473"/>
      <x/>
      <x v="4"/>
      <x v="3"/>
    </i>
    <i r="4">
      <x v="2"/>
      <x v="6"/>
      <x v="3"/>
    </i>
    <i r="4">
      <x v="5"/>
      <x v="7"/>
      <x v="3"/>
    </i>
    <i r="4">
      <x v="4"/>
      <x v="7"/>
      <x v="3"/>
    </i>
    <i r="5">
      <x v="6"/>
      <x v="3"/>
    </i>
    <i r="1">
      <x v="491"/>
      <x v="185"/>
      <x v="474"/>
      <x/>
      <x v="4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492"/>
      <x v="187"/>
      <x v="475"/>
      <x/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493"/>
      <x v="185"/>
      <x v="476"/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494"/>
      <x v="184"/>
      <x v="477"/>
      <x/>
      <x v="13"/>
      <x v="3"/>
    </i>
    <i r="5">
      <x v="8"/>
      <x v="3"/>
    </i>
    <i r="4">
      <x v="2"/>
      <x v="9"/>
      <x v="3"/>
    </i>
    <i r="5">
      <x v="1"/>
      <x v="3"/>
    </i>
    <i r="4">
      <x v="3"/>
      <x v="1"/>
      <x v="3"/>
    </i>
    <i r="4">
      <x v="5"/>
      <x v="3"/>
      <x v="3"/>
    </i>
    <i r="5">
      <x v="16"/>
      <x v="3"/>
    </i>
    <i r="4">
      <x v="4"/>
      <x v="10"/>
      <x v="3"/>
    </i>
    <i r="1">
      <x v="495"/>
      <x v="184"/>
      <x v="478"/>
      <x/>
      <x v="13"/>
      <x v="3"/>
    </i>
    <i r="4">
      <x v="2"/>
      <x v="9"/>
      <x v="3"/>
    </i>
    <i r="5">
      <x v="1"/>
      <x v="3"/>
    </i>
    <i r="4">
      <x v="3"/>
      <x v="1"/>
      <x v="3"/>
    </i>
    <i r="1">
      <x v="496"/>
      <x v="185"/>
      <x v="479"/>
      <x/>
      <x v="4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497"/>
      <x v="188"/>
      <x v="480"/>
      <x v="2"/>
      <x v="9"/>
      <x v="3"/>
    </i>
    <i r="4">
      <x v="4"/>
      <x v="10"/>
      <x v="3"/>
    </i>
    <i r="1">
      <x v="498"/>
      <x v="184"/>
      <x v="481"/>
      <x v="2"/>
      <x v="9"/>
      <x v="3"/>
    </i>
    <i r="5">
      <x v="1"/>
      <x v="3"/>
    </i>
    <i r="4">
      <x v="5"/>
      <x v="3"/>
      <x v="3"/>
    </i>
    <i r="4">
      <x v="4"/>
      <x v="10"/>
      <x v="3"/>
    </i>
    <i r="1">
      <x v="499"/>
      <x v="184"/>
      <x v="482"/>
      <x v="2"/>
      <x v="9"/>
      <x v="3"/>
    </i>
    <i r="5">
      <x v="1"/>
      <x v="3"/>
    </i>
    <i r="4">
      <x v="4"/>
      <x v="10"/>
      <x v="3"/>
    </i>
    <i r="1">
      <x v="500"/>
      <x v="184"/>
      <x v="483"/>
      <x v="2"/>
      <x v="9"/>
      <x v="3"/>
    </i>
    <i r="5">
      <x v="1"/>
      <x v="3"/>
    </i>
    <i r="4">
      <x v="4"/>
      <x v="10"/>
      <x v="3"/>
    </i>
    <i r="1">
      <x v="501"/>
      <x v="184"/>
      <x v="484"/>
      <x v="2"/>
      <x v="9"/>
      <x v="3"/>
    </i>
    <i r="5">
      <x v="1"/>
      <x v="3"/>
    </i>
    <i r="4">
      <x v="4"/>
      <x v="10"/>
      <x v="3"/>
    </i>
    <i r="1">
      <x v="502"/>
      <x v="189"/>
      <x v="485"/>
      <x/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03"/>
      <x v="184"/>
      <x v="486"/>
      <x v="2"/>
      <x v="9"/>
      <x v="3"/>
    </i>
    <i r="5">
      <x v="1"/>
      <x v="3"/>
    </i>
    <i r="4">
      <x v="4"/>
      <x v="10"/>
      <x v="3"/>
    </i>
    <i r="1">
      <x v="504"/>
      <x v="184"/>
      <x v="487"/>
      <x v="2"/>
      <x v="9"/>
      <x v="3"/>
    </i>
    <i r="4">
      <x v="4"/>
      <x v="10"/>
      <x v="3"/>
    </i>
    <i r="1">
      <x v="505"/>
      <x v="184"/>
      <x v="488"/>
      <x v="2"/>
      <x v="9"/>
      <x v="3"/>
    </i>
    <i r="5">
      <x v="1"/>
      <x v="3"/>
    </i>
    <i r="4">
      <x v="4"/>
      <x v="10"/>
      <x v="3"/>
    </i>
    <i r="1">
      <x v="506"/>
      <x v="184"/>
      <x v="489"/>
      <x/>
      <x v="13"/>
      <x v="3"/>
    </i>
    <i r="4">
      <x v="2"/>
      <x v="9"/>
      <x v="3"/>
    </i>
    <i r="5">
      <x v="1"/>
      <x v="3"/>
    </i>
    <i r="4">
      <x v="3"/>
      <x v="1"/>
      <x v="3"/>
    </i>
    <i r="4">
      <x v="4"/>
      <x v="10"/>
      <x v="3"/>
    </i>
    <i r="1">
      <x v="507"/>
      <x v="190"/>
      <x v="490"/>
      <x/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08"/>
      <x v="191"/>
      <x v="491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10"/>
      <x v="3"/>
    </i>
    <i r="1">
      <x v="509"/>
      <x v="192"/>
      <x v="492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0"/>
      <x v="192"/>
      <x v="493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1"/>
      <x v="192"/>
      <x v="494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2"/>
      <x v="192"/>
      <x v="495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3"/>
      <x v="185"/>
      <x v="496"/>
      <x/>
      <x v="4"/>
      <x v="3"/>
    </i>
    <i r="4">
      <x v="2"/>
      <x v="6"/>
      <x v="3"/>
    </i>
    <i r="4">
      <x v="4"/>
      <x v="7"/>
      <x v="3"/>
    </i>
    <i r="1">
      <x v="514"/>
      <x v="193"/>
      <x v="497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10"/>
      <x v="3"/>
    </i>
    <i r="1">
      <x v="515"/>
      <x v="193"/>
      <x v="498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10"/>
      <x v="3"/>
    </i>
    <i r="1">
      <x v="516"/>
      <x v="194"/>
      <x v="499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7"/>
      <x v="194"/>
      <x v="162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8"/>
      <x v="194"/>
      <x v="500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19"/>
      <x v="194"/>
      <x v="501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20"/>
      <x v="194"/>
      <x v="502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21"/>
      <x v="194"/>
      <x v="503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22"/>
      <x v="194"/>
      <x v="504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23"/>
      <x v="195"/>
      <x v="505"/>
      <x/>
      <x v="4"/>
      <x v="3"/>
    </i>
    <i r="5">
      <x v="5"/>
      <x v="3"/>
    </i>
    <i r="4">
      <x v="2"/>
      <x v="6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1">
      <x v="524"/>
      <x v="189"/>
      <x v="506"/>
      <x/>
      <x v="13"/>
      <x v="3"/>
    </i>
    <i r="5">
      <x v="10"/>
      <x v="3"/>
    </i>
    <i r="5">
      <x v="8"/>
      <x v="3"/>
    </i>
    <i r="4">
      <x v="2"/>
      <x v="9"/>
      <x v="3"/>
    </i>
    <i r="4">
      <x v="6"/>
      <x v="11"/>
      <x v="3"/>
    </i>
    <i r="4">
      <x v="3"/>
      <x v="9"/>
      <x v="3"/>
    </i>
    <i r="4">
      <x v="7"/>
      <x v="12"/>
      <x v="3"/>
    </i>
    <i r="4">
      <x v="4"/>
      <x v="9"/>
      <x v="3"/>
    </i>
    <i r="1">
      <x v="525"/>
      <x v="196"/>
      <x v="507"/>
      <x/>
      <x v="13"/>
      <x v="3"/>
    </i>
    <i r="5">
      <x v="10"/>
      <x v="3"/>
    </i>
    <i r="5">
      <x v="8"/>
      <x v="3"/>
    </i>
    <i r="4">
      <x v="2"/>
      <x v="9"/>
      <x v="3"/>
    </i>
    <i r="4">
      <x v="7"/>
      <x v="12"/>
      <x v="3"/>
    </i>
    <i r="4">
      <x v="5"/>
      <x v="16"/>
      <x v="3"/>
    </i>
    <i r="4">
      <x v="4"/>
      <x v="9"/>
      <x v="3"/>
    </i>
    <i r="5">
      <x v="10"/>
      <x v="3"/>
    </i>
    <i r="1">
      <x v="526"/>
      <x v="197"/>
      <x v="508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10"/>
      <x v="3"/>
    </i>
    <i r="1">
      <x v="527"/>
      <x v="198"/>
      <x v="509"/>
      <x/>
      <x v="13"/>
      <x v="3"/>
    </i>
    <i r="5">
      <x v="10"/>
      <x v="3"/>
    </i>
    <i r="4">
      <x v="2"/>
      <x v="9"/>
      <x v="3"/>
    </i>
    <i r="5">
      <x v="1"/>
      <x v="3"/>
    </i>
    <i r="4">
      <x v="6"/>
      <x v="11"/>
      <x v="3"/>
    </i>
    <i r="4">
      <x v="7"/>
      <x v="12"/>
      <x v="3"/>
    </i>
    <i r="4">
      <x v="5"/>
      <x v="3"/>
      <x v="3"/>
    </i>
    <i r="5">
      <x v="16"/>
      <x v="3"/>
    </i>
    <i r="4">
      <x v="4"/>
      <x v="9"/>
      <x v="3"/>
    </i>
    <i r="5">
      <x v="10"/>
      <x v="3"/>
    </i>
    <i r="1">
      <x v="528"/>
      <x v="199"/>
      <x v="510"/>
      <x/>
      <x v="10"/>
      <x v="3"/>
    </i>
    <i r="4">
      <x v="2"/>
      <x v="25"/>
      <x v="3"/>
    </i>
    <i r="4">
      <x v="3"/>
      <x v="9"/>
      <x v="3"/>
    </i>
    <i r="2">
      <x v="200"/>
      <x v="510"/>
      <x v="3"/>
      <x v="9"/>
      <x v="3"/>
    </i>
    <i r="1">
      <x v="529"/>
      <x v="201"/>
      <x v="511"/>
      <x/>
      <x v="13"/>
      <x v="3"/>
    </i>
    <i r="1">
      <x v="530"/>
      <x v="201"/>
      <x v="511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1"/>
      <x v="3"/>
    </i>
    <i r="4">
      <x v="7"/>
      <x v="12"/>
      <x v="3"/>
    </i>
    <i r="4">
      <x v="4"/>
      <x v="10"/>
      <x v="3"/>
    </i>
    <i r="1">
      <x v="531"/>
      <x v="201"/>
      <x v="512"/>
      <x/>
      <x v="13"/>
      <x v="3"/>
    </i>
    <i r="5">
      <x v="10"/>
      <x v="3"/>
    </i>
    <i r="5">
      <x v="8"/>
      <x v="3"/>
    </i>
    <i r="4">
      <x v="2"/>
      <x v="9"/>
      <x v="3"/>
    </i>
    <i r="4">
      <x v="5"/>
      <x v="3"/>
      <x v="3"/>
    </i>
    <i r="5">
      <x v="16"/>
      <x v="3"/>
    </i>
    <i r="4">
      <x v="4"/>
      <x v="9"/>
      <x v="3"/>
    </i>
    <i r="5">
      <x v="10"/>
      <x v="3"/>
    </i>
    <i r="1">
      <x v="532"/>
      <x v="202"/>
      <x v="513"/>
      <x/>
      <x v="13"/>
      <x v="3"/>
    </i>
    <i r="5">
      <x v="8"/>
      <x v="3"/>
    </i>
    <i r="4">
      <x v="2"/>
      <x v="9"/>
      <x v="3"/>
    </i>
    <i r="4">
      <x v="4"/>
      <x v="9"/>
      <x v="3"/>
    </i>
    <i r="5">
      <x v="10"/>
      <x v="3"/>
    </i>
    <i r="2">
      <x v="203"/>
      <x v="513"/>
      <x/>
      <x v="10"/>
      <x v="3"/>
    </i>
    <i r="1">
      <x v="533"/>
      <x v="201"/>
      <x v="511"/>
      <x v="4"/>
      <x v="1"/>
      <x v="3"/>
    </i>
    <i r="1">
      <x v="534"/>
      <x v="187"/>
      <x v="514"/>
      <x/>
      <x v="4"/>
      <x v="3"/>
    </i>
    <i r="5">
      <x v="5"/>
      <x v="3"/>
    </i>
    <i r="4">
      <x v="3"/>
      <x v="6"/>
      <x v="3"/>
    </i>
    <i r="4">
      <x v="5"/>
      <x v="7"/>
      <x v="3"/>
    </i>
    <i r="4">
      <x v="4"/>
      <x v="7"/>
      <x v="3"/>
    </i>
    <i r="5">
      <x v="6"/>
      <x v="3"/>
    </i>
    <i r="2">
      <x v="189"/>
      <x v="515"/>
      <x v="2"/>
      <x v="6"/>
      <x v="3"/>
    </i>
    <i r="1">
      <x v="535"/>
      <x v="189"/>
      <x v="516"/>
      <x/>
      <x v="13"/>
      <x v="3"/>
    </i>
    <i r="4">
      <x v="2"/>
      <x v="9"/>
      <x v="3"/>
    </i>
    <i r="4">
      <x v="3"/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10"/>
      <x v="3"/>
    </i>
    <i r="1">
      <x v="536"/>
      <x v="200"/>
      <x v="517"/>
      <x/>
      <x v="13"/>
      <x v="3"/>
    </i>
    <i r="4">
      <x v="2"/>
      <x v="9"/>
      <x v="3"/>
    </i>
    <i r="4">
      <x v="6"/>
      <x v="11"/>
      <x v="3"/>
    </i>
    <i r="4">
      <x v="3"/>
      <x v="19"/>
      <x v="3"/>
    </i>
    <i r="4">
      <x v="7"/>
      <x v="12"/>
      <x v="3"/>
    </i>
    <i r="4">
      <x v="5"/>
      <x v="16"/>
      <x v="3"/>
    </i>
    <i r="1">
      <x v="537"/>
      <x v="184"/>
      <x v="518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10"/>
      <x v="3"/>
    </i>
    <i r="1">
      <x v="538"/>
      <x v="204"/>
      <x v="491"/>
      <x v="2"/>
      <x v="9"/>
      <x v="3"/>
    </i>
    <i r="4">
      <x v="4"/>
      <x v="9"/>
      <x v="3"/>
    </i>
    <i r="5">
      <x v="10"/>
      <x v="3"/>
    </i>
    <i r="1">
      <x v="539"/>
      <x v="205"/>
      <x v="519"/>
      <x v="2"/>
      <x v="9"/>
      <x v="3"/>
    </i>
    <i r="4">
      <x v="3"/>
      <x v="9"/>
      <x v="3"/>
    </i>
    <i r="4">
      <x v="5"/>
      <x v="16"/>
      <x v="3"/>
    </i>
    <i r="4">
      <x v="4"/>
      <x v="10"/>
      <x v="3"/>
    </i>
    <i r="1">
      <x v="540"/>
      <x v="206"/>
      <x v="520"/>
      <x v="2"/>
      <x v="9"/>
      <x v="3"/>
    </i>
    <i r="4">
      <x v="3"/>
      <x v="9"/>
      <x v="3"/>
    </i>
    <i r="4">
      <x v="5"/>
      <x v="16"/>
      <x v="3"/>
    </i>
    <i r="4">
      <x v="4"/>
      <x v="10"/>
      <x v="3"/>
    </i>
    <i r="1">
      <x v="541"/>
      <x v="207"/>
      <x v="521"/>
      <x/>
      <x v="13"/>
      <x v="3"/>
    </i>
    <i r="5">
      <x v="10"/>
      <x v="3"/>
    </i>
    <i r="5">
      <x v="8"/>
      <x v="3"/>
    </i>
    <i r="4">
      <x v="2"/>
      <x v="9"/>
      <x v="3"/>
    </i>
    <i r="4">
      <x v="3"/>
      <x v="1"/>
      <x v="3"/>
    </i>
    <i r="4">
      <x v="7"/>
      <x v="12"/>
      <x v="3"/>
    </i>
    <i r="4">
      <x v="5"/>
      <x v="16"/>
      <x v="3"/>
    </i>
    <i r="4">
      <x v="4"/>
      <x v="9"/>
      <x v="3"/>
    </i>
    <i r="5">
      <x v="18"/>
      <x v="3"/>
    </i>
    <i r="5">
      <x v="10"/>
      <x v="3"/>
    </i>
    <i r="1">
      <x v="542"/>
      <x v="208"/>
      <x v="491"/>
      <x v="2"/>
      <x v="9"/>
      <x v="3"/>
    </i>
    <i r="4">
      <x v="4"/>
      <x v="9"/>
      <x v="3"/>
    </i>
    <i r="1">
      <x v="543"/>
      <x v="209"/>
      <x v="522"/>
      <x/>
      <x v="4"/>
      <x v="3"/>
    </i>
    <i r="5">
      <x v="5"/>
      <x v="3"/>
    </i>
    <i r="4">
      <x v="2"/>
      <x v="6"/>
      <x v="3"/>
    </i>
    <i r="4">
      <x v="5"/>
      <x v="7"/>
      <x v="3"/>
    </i>
    <i r="4">
      <x v="4"/>
      <x v="7"/>
      <x v="3"/>
    </i>
    <i r="5">
      <x v="6"/>
      <x v="3"/>
    </i>
    <i r="1">
      <x v="544"/>
      <x v="210"/>
      <x v="491"/>
      <x v="2"/>
      <x v="9"/>
      <x v="3"/>
    </i>
    <i r="4">
      <x v="4"/>
      <x v="9"/>
      <x v="3"/>
    </i>
    <i r="5">
      <x v="10"/>
      <x v="3"/>
    </i>
    <i r="1">
      <x v="545"/>
      <x v="211"/>
      <x v="491"/>
      <x v="2"/>
      <x v="9"/>
      <x v="3"/>
    </i>
    <i r="4">
      <x v="4"/>
      <x v="9"/>
      <x v="3"/>
    </i>
    <i r="5">
      <x v="10"/>
      <x v="3"/>
    </i>
    <i r="1">
      <x v="546"/>
      <x v="212"/>
      <x v="523"/>
      <x/>
      <x/>
      <x v="3"/>
    </i>
    <i r="4">
      <x v="2"/>
      <x v="1"/>
      <x v="3"/>
    </i>
    <i r="4">
      <x v="3"/>
      <x v="1"/>
      <x v="3"/>
    </i>
    <i r="4">
      <x v="5"/>
      <x v="3"/>
      <x v="3"/>
    </i>
    <i r="4">
      <x v="4"/>
      <x v="1"/>
      <x v="3"/>
    </i>
    <i r="5">
      <x v="2"/>
      <x v="3"/>
    </i>
    <i r="3">
      <x v="524"/>
      <x/>
      <x v="13"/>
      <x v="3"/>
    </i>
    <i r="5">
      <x v="10"/>
      <x v="3"/>
    </i>
    <i r="5">
      <x v="8"/>
      <x v="3"/>
    </i>
    <i r="4">
      <x v="2"/>
      <x v="9"/>
      <x v="3"/>
    </i>
    <i r="4">
      <x v="6"/>
      <x v="11"/>
      <x v="3"/>
    </i>
    <i r="4">
      <x v="3"/>
      <x v="9"/>
      <x v="3"/>
    </i>
    <i r="4">
      <x v="7"/>
      <x v="12"/>
      <x v="3"/>
    </i>
    <i r="4">
      <x v="5"/>
      <x v="16"/>
      <x v="3"/>
    </i>
    <i r="4">
      <x v="8"/>
      <x v="20"/>
      <x v="3"/>
    </i>
    <i r="4">
      <x v="4"/>
      <x v="9"/>
      <x v="3"/>
    </i>
    <i r="5">
      <x v="10"/>
      <x v="3"/>
    </i>
    <i r="1">
      <x v="547"/>
      <x v="212"/>
      <x v="525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48"/>
      <x v="212"/>
      <x v="526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49"/>
      <x v="213"/>
      <x v="527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0"/>
      <x v="213"/>
      <x v="528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1"/>
      <x v="213"/>
      <x v="529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2"/>
      <x v="213"/>
      <x v="530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3"/>
      <x v="213"/>
      <x v="531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4"/>
      <x v="213"/>
      <x v="532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5"/>
      <x v="213"/>
      <x v="533"/>
      <x/>
      <x v="13"/>
      <x v="3"/>
    </i>
    <i r="5">
      <x v="10"/>
      <x v="3"/>
    </i>
    <i r="5">
      <x/>
      <x v="3"/>
    </i>
    <i r="5">
      <x v="8"/>
      <x v="3"/>
    </i>
    <i r="4">
      <x v="2"/>
      <x v="9"/>
      <x v="3"/>
    </i>
    <i r="5">
      <x v="1"/>
      <x v="3"/>
    </i>
    <i r="4">
      <x v="6"/>
      <x v="11"/>
      <x v="3"/>
    </i>
    <i r="4">
      <x v="3"/>
      <x v="9"/>
      <x v="3"/>
    </i>
    <i r="5">
      <x v="1"/>
      <x v="3"/>
    </i>
    <i r="4">
      <x v="7"/>
      <x v="12"/>
      <x v="3"/>
    </i>
    <i r="4">
      <x v="5"/>
      <x v="3"/>
      <x v="3"/>
    </i>
    <i r="5">
      <x v="16"/>
      <x v="3"/>
    </i>
    <i r="4">
      <x v="8"/>
      <x v="20"/>
      <x v="3"/>
    </i>
    <i r="4">
      <x v="4"/>
      <x v="9"/>
      <x v="3"/>
    </i>
    <i r="5">
      <x v="1"/>
      <x v="3"/>
    </i>
    <i r="5">
      <x v="2"/>
      <x v="3"/>
    </i>
    <i r="5">
      <x v="10"/>
      <x v="3"/>
    </i>
    <i r="1">
      <x v="556"/>
      <x v="189"/>
      <x v="516"/>
      <x v="6"/>
      <x v="11"/>
      <x v="3"/>
    </i>
    <i r="1">
      <x v="557"/>
      <x v="200"/>
      <x v="517"/>
      <x v="4"/>
      <x v="9"/>
      <x v="3"/>
    </i>
    <i r="1">
      <x v="110"/>
      <x v="186"/>
      <x v="109"/>
      <x/>
      <x v="13"/>
      <x v="3"/>
    </i>
    <i r="5">
      <x v="10"/>
      <x v="3"/>
    </i>
    <i r="4">
      <x v="2"/>
      <x v="9"/>
      <x v="3"/>
    </i>
    <i r="4">
      <x v="5"/>
      <x v="16"/>
      <x v="3"/>
    </i>
    <i r="4">
      <x v="4"/>
      <x v="9"/>
      <x v="3"/>
    </i>
    <i r="5">
      <x v="10"/>
      <x v="3"/>
    </i>
    <i r="1">
      <x v="112"/>
      <x v="39"/>
      <x v="111"/>
      <x v="2"/>
      <x v="14"/>
      <x v="3"/>
    </i>
    <i r="5">
      <x v="15"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20" name="[Range].[BU].&amp;[Lahore]" cap="Lahore"/>
  </pageFields>
  <dataFields count="3">
    <dataField name="Sum of Cases" fld="2" baseField="0" baseItem="0" numFmtId="165"/>
    <dataField name="Sum of Units" fld="8" baseField="0" baseItem="0"/>
    <dataField name="Sum of Value" fld="9" baseField="0" baseItem="0"/>
  </dataFields>
  <formats count="1">
    <format dxfId="18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Range].[BU].&amp;[Lahore]"/>
        <member name="[Range].[BU].&amp;[Multan]"/>
        <member name="[Range].[BU].&amp;[Peshawar]"/>
        <member name="[Range].[BU].&amp;[Islamabad]"/>
        <member name="[Range].[BU].&amp;[LMT North]"/>
        <member name="[Range].[BU].&amp;[LMT South]"/>
        <member name="[Range].[BU].&amp;[South Magic]"/>
        <member name="[Range].[BU].&amp;[South Plus &amp; Super]"/>
        <member name="[Range].[BU].&amp;[Karachi Plus &amp; Super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19"/>
    <rowHierarchyUsage hierarchyUsage="1"/>
    <rowHierarchyUsage hierarchyUsage="15"/>
    <rowHierarchyUsage hierarchyUsage="2"/>
    <rowHierarchyUsage hierarchyUsage="21"/>
    <rowHierarchyUsage hierarchyUsage="2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Raw Data in Target!$A:$X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97744-5E61-4735-9513-457658D32E66}" name="Table1" displayName="Table1" ref="A1:X4579" totalsRowShown="0" headerRowDxfId="17">
  <autoFilter ref="A1:X4579" xr:uid="{47B97744-5E61-4735-9513-457658D32E66}">
    <filterColumn colId="1">
      <filters>
        <filter val="D0515OB1"/>
        <filter val="D0515OB2"/>
        <filter val="D0515Ob3"/>
      </filters>
    </filterColumn>
  </autoFilter>
  <tableColumns count="24">
    <tableColumn id="1" xr3:uid="{4233C033-0338-4290-B7E9-7FDCFC26B919}" name="Name"/>
    <tableColumn id="2" xr3:uid="{CCB2E52E-B8F6-4585-BC31-F262D722320F}" name="Salesflo AppUser Code"/>
    <tableColumn id="3" xr3:uid="{2C900F06-59C9-4191-94F9-4D71B119DAE9}" name="AppUser Name"/>
    <tableColumn id="16" xr3:uid="{FCF72711-D38A-4AB2-92EB-5DEE69772282}" name="OB Status" dataDxfId="16"/>
    <tableColumn id="4" xr3:uid="{5B19D998-E3EC-4161-8ECD-CF7B47993E7C}" name="Dist Code"/>
    <tableColumn id="5" xr3:uid="{80220272-05BF-42E1-A3AA-06D484E5A619}" name="Dist Name"/>
    <tableColumn id="6" xr3:uid="{095FF98E-B3EC-4A07-B9DE-2E543C99DA9D}" name="Brand"/>
    <tableColumn id="7" xr3:uid="{B1ECCB10-89D7-4994-938D-29741FD086BD}" name="Category"/>
    <tableColumn id="8" xr3:uid="{9B4AD889-DAE9-4353-95CA-C3FA6499F276}" name="Key"/>
    <tableColumn id="9" xr3:uid="{01199FE6-CDF7-4962-8D81-EA7C3690D08F}" name="SKU Code"/>
    <tableColumn id="20" xr3:uid="{B9487A6E-1282-4FC9-BF34-98A75EF86876}" name="Cases"/>
    <tableColumn id="22" xr3:uid="{6B73BFF8-50B9-4E77-8EF0-28BC51D92278}" name="Sku Active" dataDxfId="15"/>
    <tableColumn id="19" xr3:uid="{D9D1E645-7C17-4C83-AB77-4E0A659BAE11}" name="Pack Size" dataDxfId="14">
      <calculatedColumnFormula>Table1[[#This Row],[Cases]]*Table1[[#This Row],[Pack Size]]</calculatedColumnFormula>
    </tableColumn>
    <tableColumn id="18" xr3:uid="{22472B6A-6684-413D-BC45-1326F063A36E}" name="Units" dataDxfId="13" dataCellStyle="Comma">
      <calculatedColumnFormula>Table1[[#This Row],[Cases]]*Table1[[#This Row],[Pack Size]]</calculatedColumnFormula>
    </tableColumn>
    <tableColumn id="10" xr3:uid="{9AA3C849-44F9-412A-A01C-094DBBCA96EE}" name="Value" dataDxfId="12" dataCellStyle="Comma">
      <calculatedColumnFormula>IFERROR(VLOOKUP(Table1[[#This Row],[SKU Code]],'SKU Size'!$G:$H,2,FALSE),0)*Table1[[#This Row],[Cases]]</calculatedColumnFormula>
    </tableColumn>
    <tableColumn id="11" xr3:uid="{E403A2E7-14A7-4F04-A2E6-E9B87C05A7DD}" name="Trim Distributor Code">
      <calculatedColumnFormula>TRIM(E2)</calculatedColumnFormula>
    </tableColumn>
    <tableColumn id="21" xr3:uid="{1DF9D504-B82E-47DB-96FE-024DDE707776}" name="Sap Code" dataDxfId="11">
      <calculatedColumnFormula>IFERROR(VLOOKUP(Table1[[#This Row],[Trim Distributor Code]],Sheet1!$N:$O,2,FALSE),0)</calculatedColumnFormula>
    </tableColumn>
    <tableColumn id="12" xr3:uid="{B80193B7-C0FA-404E-9880-86411B1C80BF}" name="SKU Code Status" dataDxfId="10">
      <calculatedColumnFormula>IFERROR(VLOOKUP(Table1[[#This Row],[Salesflo AppUser Code]],HIE!$A:$B,2,FALSE),0)</calculatedColumnFormula>
    </tableColumn>
    <tableColumn id="13" xr3:uid="{832DFD94-F672-4BEF-9908-407AF198D9F7}" name="Booker Code Status" dataDxfId="9">
      <calculatedColumnFormula>IFERROR(VLOOKUP(Table1[[#This Row],[Salesflo AppUser Code]],HIE!$A:$B,2,FALSE),0)</calculatedColumnFormula>
    </tableColumn>
    <tableColumn id="14" xr3:uid="{C2EBDB20-AFF4-4559-8812-FCBF9FC2A983}" name="Manager name" dataDxfId="8"/>
    <tableColumn id="15" xr3:uid="{F36CD28D-3AE4-4DBF-B99B-B07CFAEE6EA3}" name="BU" dataDxfId="7"/>
    <tableColumn id="24" xr3:uid="{5C2DFBB1-D316-49FF-8F64-599724D6AA66}" name="Category Name" dataDxfId="6"/>
    <tableColumn id="25" xr3:uid="{4BC62E95-F048-4DF0-A59A-7B192FF9C8CD}" name="Brand Name" dataDxfId="5"/>
    <tableColumn id="17" xr3:uid="{6E1603FD-64FB-4905-8C23-B1449D37CF54}" name="Distributor Status" dataDxfId="4">
      <calculatedColumnFormula>IFERROR(VLOOKUP( Table1[[#This Row],[Trim Distributor Code]],Sheet1!$A:$J,10,FALSE),0)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A42E-03FE-4F00-9BB8-3C882E93547D}">
  <dimension ref="B1:M378"/>
  <sheetViews>
    <sheetView workbookViewId="0">
      <selection activeCell="B18" sqref="B18"/>
    </sheetView>
  </sheetViews>
  <sheetFormatPr defaultRowHeight="14.4" x14ac:dyDescent="0.3"/>
  <cols>
    <col min="2" max="2" width="23.88671875" bestFit="1" customWidth="1"/>
    <col min="3" max="3" width="15.33203125" bestFit="1" customWidth="1"/>
    <col min="4" max="4" width="26.33203125" bestFit="1" customWidth="1"/>
    <col min="5" max="5" width="13.44140625" bestFit="1" customWidth="1"/>
    <col min="6" max="6" width="13.109375" bestFit="1" customWidth="1"/>
    <col min="7" max="7" width="30" bestFit="1" customWidth="1"/>
    <col min="8" max="8" width="21.6640625" bestFit="1" customWidth="1"/>
    <col min="9" max="9" width="15.5546875" bestFit="1" customWidth="1"/>
    <col min="10" max="10" width="30.6640625" bestFit="1" customWidth="1"/>
    <col min="11" max="11" width="10.109375" customWidth="1"/>
    <col min="12" max="12" width="34.6640625" bestFit="1" customWidth="1"/>
    <col min="13" max="13" width="10.5546875" bestFit="1" customWidth="1"/>
  </cols>
  <sheetData>
    <row r="1" spans="2:13" x14ac:dyDescent="0.3">
      <c r="M1" s="1" t="e">
        <f>SUBTOTAL(9,M3:M378)</f>
        <v>#REF!</v>
      </c>
    </row>
    <row r="2" spans="2:13" x14ac:dyDescent="0.3">
      <c r="B2" s="6" t="s">
        <v>3159</v>
      </c>
      <c r="C2" s="6" t="s">
        <v>3160</v>
      </c>
      <c r="D2" s="6" t="s">
        <v>3161</v>
      </c>
      <c r="E2" s="6" t="s">
        <v>3162</v>
      </c>
      <c r="F2" s="6" t="s">
        <v>3163</v>
      </c>
      <c r="G2" s="6" t="s">
        <v>3164</v>
      </c>
      <c r="H2" s="6" t="s">
        <v>3165</v>
      </c>
      <c r="I2" s="6" t="s">
        <v>3166</v>
      </c>
      <c r="J2" s="6" t="s">
        <v>3167</v>
      </c>
      <c r="K2" s="6" t="s">
        <v>1419</v>
      </c>
      <c r="L2" s="6" t="s">
        <v>1420</v>
      </c>
      <c r="M2" s="6" t="s">
        <v>3212</v>
      </c>
    </row>
    <row r="3" spans="2:13" x14ac:dyDescent="0.3">
      <c r="B3" t="s">
        <v>3168</v>
      </c>
      <c r="C3" t="s">
        <v>2838</v>
      </c>
      <c r="D3" t="s">
        <v>3044</v>
      </c>
      <c r="E3" t="s">
        <v>709</v>
      </c>
      <c r="F3" t="s">
        <v>3169</v>
      </c>
      <c r="G3" t="s">
        <v>3170</v>
      </c>
      <c r="H3">
        <v>3000000044</v>
      </c>
      <c r="I3" t="s">
        <v>3171</v>
      </c>
      <c r="J3" t="s">
        <v>3172</v>
      </c>
      <c r="K3" t="s">
        <v>13</v>
      </c>
      <c r="L3" t="s">
        <v>1669</v>
      </c>
      <c r="M3" s="1" t="e">
        <f>SUMIFS('Raw Data in Target'!#REF!,'Raw Data in Target'!$J:$J,'Target Working'!$K3,'Raw Data in Target'!$B:$B,'Target Working'!$E3)</f>
        <v>#REF!</v>
      </c>
    </row>
    <row r="4" spans="2:13" x14ac:dyDescent="0.3">
      <c r="B4" t="s">
        <v>3168</v>
      </c>
      <c r="C4" t="s">
        <v>2838</v>
      </c>
      <c r="D4" t="s">
        <v>3044</v>
      </c>
      <c r="E4" t="s">
        <v>709</v>
      </c>
      <c r="F4" t="s">
        <v>3169</v>
      </c>
      <c r="G4" t="s">
        <v>3170</v>
      </c>
      <c r="H4">
        <v>3000000349</v>
      </c>
      <c r="I4" t="s">
        <v>3173</v>
      </c>
      <c r="J4" t="s">
        <v>1864</v>
      </c>
      <c r="K4" t="s">
        <v>14</v>
      </c>
      <c r="L4" t="s">
        <v>1864</v>
      </c>
      <c r="M4" s="1" t="e">
        <f>SUMIFS('Raw Data in Target'!#REF!,'Raw Data in Target'!$J:$J,'Target Working'!$K4,'Raw Data in Target'!$B:$B,'Target Working'!$E4)</f>
        <v>#REF!</v>
      </c>
    </row>
    <row r="5" spans="2:13" x14ac:dyDescent="0.3">
      <c r="B5" t="s">
        <v>3168</v>
      </c>
      <c r="C5" t="s">
        <v>2838</v>
      </c>
      <c r="D5" t="s">
        <v>3044</v>
      </c>
      <c r="E5" t="s">
        <v>709</v>
      </c>
      <c r="F5" t="s">
        <v>3169</v>
      </c>
      <c r="G5" t="s">
        <v>3170</v>
      </c>
      <c r="H5">
        <v>3000003335</v>
      </c>
      <c r="I5" t="s">
        <v>3174</v>
      </c>
      <c r="J5" t="s">
        <v>3175</v>
      </c>
      <c r="K5" t="s">
        <v>11</v>
      </c>
      <c r="L5" t="s">
        <v>1734</v>
      </c>
      <c r="M5" s="1" t="e">
        <f>SUMIFS('Raw Data in Target'!#REF!,'Raw Data in Target'!$J:$J,'Target Working'!$K5,'Raw Data in Target'!$B:$B,'Target Working'!$E5)</f>
        <v>#REF!</v>
      </c>
    </row>
    <row r="6" spans="2:13" x14ac:dyDescent="0.3">
      <c r="B6" t="s">
        <v>3168</v>
      </c>
      <c r="C6" t="s">
        <v>2838</v>
      </c>
      <c r="D6" t="s">
        <v>3044</v>
      </c>
      <c r="E6" t="s">
        <v>709</v>
      </c>
      <c r="F6" t="s">
        <v>3169</v>
      </c>
      <c r="G6" t="s">
        <v>3170</v>
      </c>
      <c r="H6">
        <v>3000006014</v>
      </c>
      <c r="I6" t="s">
        <v>3176</v>
      </c>
      <c r="J6" t="s">
        <v>3177</v>
      </c>
      <c r="K6" t="s">
        <v>16</v>
      </c>
      <c r="L6" t="s">
        <v>2618</v>
      </c>
      <c r="M6" s="1" t="e">
        <f>SUMIFS('Raw Data in Target'!#REF!,'Raw Data in Target'!$J:$J,'Target Working'!$K6,'Raw Data in Target'!$B:$B,'Target Working'!$E6)</f>
        <v>#REF!</v>
      </c>
    </row>
    <row r="7" spans="2:13" x14ac:dyDescent="0.3">
      <c r="B7" t="s">
        <v>3168</v>
      </c>
      <c r="C7" t="s">
        <v>2838</v>
      </c>
      <c r="D7" t="s">
        <v>3044</v>
      </c>
      <c r="E7" t="s">
        <v>709</v>
      </c>
      <c r="F7" t="s">
        <v>3169</v>
      </c>
      <c r="G7" t="s">
        <v>3170</v>
      </c>
      <c r="H7">
        <v>3000005990</v>
      </c>
      <c r="I7" t="s">
        <v>3178</v>
      </c>
      <c r="J7" t="s">
        <v>3179</v>
      </c>
      <c r="K7" t="s">
        <v>15</v>
      </c>
      <c r="L7" t="s">
        <v>2599</v>
      </c>
      <c r="M7" s="1" t="e">
        <f>SUMIFS('Raw Data in Target'!#REF!,'Raw Data in Target'!$J:$J,'Target Working'!$K7,'Raw Data in Target'!$B:$B,'Target Working'!$E7)</f>
        <v>#REF!</v>
      </c>
    </row>
    <row r="8" spans="2:13" x14ac:dyDescent="0.3">
      <c r="B8" t="s">
        <v>3168</v>
      </c>
      <c r="C8" t="s">
        <v>2838</v>
      </c>
      <c r="D8" t="s">
        <v>3044</v>
      </c>
      <c r="E8" t="s">
        <v>709</v>
      </c>
      <c r="F8" t="s">
        <v>3169</v>
      </c>
      <c r="G8" t="s">
        <v>3170</v>
      </c>
      <c r="H8">
        <v>3000006112</v>
      </c>
      <c r="I8" t="s">
        <v>3180</v>
      </c>
      <c r="J8" t="s">
        <v>2544</v>
      </c>
      <c r="K8" t="s">
        <v>2543</v>
      </c>
      <c r="L8" t="s">
        <v>2544</v>
      </c>
      <c r="M8" s="1" t="e">
        <f>SUMIFS('Raw Data in Target'!#REF!,'Raw Data in Target'!$J:$J,'Target Working'!$K8,'Raw Data in Target'!$B:$B,'Target Working'!$E8)</f>
        <v>#REF!</v>
      </c>
    </row>
    <row r="9" spans="2:13" x14ac:dyDescent="0.3">
      <c r="B9" t="s">
        <v>3168</v>
      </c>
      <c r="C9" t="s">
        <v>2838</v>
      </c>
      <c r="D9" t="s">
        <v>3044</v>
      </c>
      <c r="E9" t="s">
        <v>709</v>
      </c>
      <c r="F9" t="s">
        <v>3169</v>
      </c>
      <c r="G9" t="s">
        <v>3170</v>
      </c>
      <c r="H9">
        <v>3000000059</v>
      </c>
      <c r="I9" t="s">
        <v>3181</v>
      </c>
      <c r="J9" t="s">
        <v>3182</v>
      </c>
      <c r="K9" t="s">
        <v>1682</v>
      </c>
      <c r="L9" t="s">
        <v>1683</v>
      </c>
      <c r="M9" s="1" t="e">
        <f>SUMIFS('Raw Data in Target'!#REF!,'Raw Data in Target'!$J:$J,'Target Working'!$K9,'Raw Data in Target'!$B:$B,'Target Working'!$E9)</f>
        <v>#REF!</v>
      </c>
    </row>
    <row r="10" spans="2:13" x14ac:dyDescent="0.3">
      <c r="B10" t="s">
        <v>3168</v>
      </c>
      <c r="C10" t="s">
        <v>2838</v>
      </c>
      <c r="D10" t="s">
        <v>3044</v>
      </c>
      <c r="E10" t="s">
        <v>709</v>
      </c>
      <c r="F10" t="s">
        <v>3169</v>
      </c>
      <c r="G10" t="s">
        <v>3170</v>
      </c>
      <c r="H10">
        <v>3000006443</v>
      </c>
      <c r="I10" t="s">
        <v>3183</v>
      </c>
      <c r="J10" t="s">
        <v>3184</v>
      </c>
      <c r="K10" t="s">
        <v>1656</v>
      </c>
      <c r="L10" t="s">
        <v>1657</v>
      </c>
      <c r="M10" s="1" t="e">
        <f>SUMIFS('Raw Data in Target'!#REF!,'Raw Data in Target'!$J:$J,'Target Working'!$K10,'Raw Data in Target'!$B:$B,'Target Working'!$E10)</f>
        <v>#REF!</v>
      </c>
    </row>
    <row r="11" spans="2:13" x14ac:dyDescent="0.3">
      <c r="B11" t="s">
        <v>3168</v>
      </c>
      <c r="C11" t="s">
        <v>2838</v>
      </c>
      <c r="D11" t="s">
        <v>3044</v>
      </c>
      <c r="E11" t="s">
        <v>710</v>
      </c>
      <c r="F11" t="s">
        <v>3169</v>
      </c>
      <c r="G11" t="s">
        <v>3185</v>
      </c>
      <c r="H11">
        <v>3000000044</v>
      </c>
      <c r="I11" t="s">
        <v>3171</v>
      </c>
      <c r="J11" t="s">
        <v>3172</v>
      </c>
      <c r="K11" t="s">
        <v>13</v>
      </c>
      <c r="L11" t="s">
        <v>1669</v>
      </c>
      <c r="M11" s="1" t="e">
        <f>SUMIFS('Raw Data in Target'!#REF!,'Raw Data in Target'!$J:$J,'Target Working'!$K11,'Raw Data in Target'!$B:$B,'Target Working'!$E11)</f>
        <v>#REF!</v>
      </c>
    </row>
    <row r="12" spans="2:13" x14ac:dyDescent="0.3">
      <c r="B12" t="s">
        <v>3168</v>
      </c>
      <c r="C12" t="s">
        <v>2838</v>
      </c>
      <c r="D12" t="s">
        <v>3044</v>
      </c>
      <c r="E12" t="s">
        <v>710</v>
      </c>
      <c r="F12" t="s">
        <v>3169</v>
      </c>
      <c r="G12" t="s">
        <v>3185</v>
      </c>
      <c r="H12">
        <v>3000000349</v>
      </c>
      <c r="I12" t="s">
        <v>3173</v>
      </c>
      <c r="J12" t="s">
        <v>1864</v>
      </c>
      <c r="K12" t="s">
        <v>14</v>
      </c>
      <c r="L12" t="s">
        <v>1864</v>
      </c>
      <c r="M12" s="1" t="e">
        <f>SUMIFS('Raw Data in Target'!#REF!,'Raw Data in Target'!$J:$J,'Target Working'!$K12,'Raw Data in Target'!$B:$B,'Target Working'!$E12)</f>
        <v>#REF!</v>
      </c>
    </row>
    <row r="13" spans="2:13" x14ac:dyDescent="0.3">
      <c r="B13" t="s">
        <v>3168</v>
      </c>
      <c r="C13" t="s">
        <v>2838</v>
      </c>
      <c r="D13" t="s">
        <v>3044</v>
      </c>
      <c r="E13" t="s">
        <v>710</v>
      </c>
      <c r="F13" t="s">
        <v>3169</v>
      </c>
      <c r="G13" t="s">
        <v>3185</v>
      </c>
      <c r="H13">
        <v>3000003335</v>
      </c>
      <c r="I13" t="s">
        <v>3174</v>
      </c>
      <c r="J13" t="s">
        <v>3175</v>
      </c>
      <c r="K13" t="s">
        <v>11</v>
      </c>
      <c r="L13" t="s">
        <v>1734</v>
      </c>
      <c r="M13" s="1" t="e">
        <f>SUMIFS('Raw Data in Target'!#REF!,'Raw Data in Target'!$J:$J,'Target Working'!$K13,'Raw Data in Target'!$B:$B,'Target Working'!$E13)</f>
        <v>#REF!</v>
      </c>
    </row>
    <row r="14" spans="2:13" x14ac:dyDescent="0.3">
      <c r="B14" t="s">
        <v>3168</v>
      </c>
      <c r="C14" t="s">
        <v>2838</v>
      </c>
      <c r="D14" t="s">
        <v>3044</v>
      </c>
      <c r="E14" t="s">
        <v>710</v>
      </c>
      <c r="F14" t="s">
        <v>3169</v>
      </c>
      <c r="G14" t="s">
        <v>3185</v>
      </c>
      <c r="H14">
        <v>3000006014</v>
      </c>
      <c r="I14" t="s">
        <v>3176</v>
      </c>
      <c r="J14" t="s">
        <v>3177</v>
      </c>
      <c r="K14" t="s">
        <v>16</v>
      </c>
      <c r="L14" t="s">
        <v>2618</v>
      </c>
      <c r="M14" s="1" t="e">
        <f>SUMIFS('Raw Data in Target'!#REF!,'Raw Data in Target'!$J:$J,'Target Working'!$K14,'Raw Data in Target'!$B:$B,'Target Working'!$E14)</f>
        <v>#REF!</v>
      </c>
    </row>
    <row r="15" spans="2:13" x14ac:dyDescent="0.3">
      <c r="B15" t="s">
        <v>3168</v>
      </c>
      <c r="C15" t="s">
        <v>2838</v>
      </c>
      <c r="D15" t="s">
        <v>3044</v>
      </c>
      <c r="E15" t="s">
        <v>710</v>
      </c>
      <c r="F15" t="s">
        <v>3169</v>
      </c>
      <c r="G15" t="s">
        <v>3185</v>
      </c>
      <c r="H15">
        <v>3000005990</v>
      </c>
      <c r="I15" t="s">
        <v>3178</v>
      </c>
      <c r="J15" t="s">
        <v>3179</v>
      </c>
      <c r="K15" t="s">
        <v>15</v>
      </c>
      <c r="L15" t="s">
        <v>2599</v>
      </c>
      <c r="M15" s="1" t="e">
        <f>SUMIFS('Raw Data in Target'!#REF!,'Raw Data in Target'!$J:$J,'Target Working'!$K15,'Raw Data in Target'!$B:$B,'Target Working'!$E15)</f>
        <v>#REF!</v>
      </c>
    </row>
    <row r="16" spans="2:13" x14ac:dyDescent="0.3">
      <c r="B16" t="s">
        <v>3168</v>
      </c>
      <c r="C16" t="s">
        <v>2838</v>
      </c>
      <c r="D16" t="s">
        <v>3044</v>
      </c>
      <c r="E16" t="s">
        <v>710</v>
      </c>
      <c r="F16" t="s">
        <v>3169</v>
      </c>
      <c r="G16" t="s">
        <v>3185</v>
      </c>
      <c r="H16">
        <v>3000006112</v>
      </c>
      <c r="I16" t="s">
        <v>3180</v>
      </c>
      <c r="J16" t="s">
        <v>2544</v>
      </c>
      <c r="K16" t="s">
        <v>2543</v>
      </c>
      <c r="L16" t="s">
        <v>2544</v>
      </c>
      <c r="M16" s="1" t="e">
        <f>SUMIFS('Raw Data in Target'!#REF!,'Raw Data in Target'!$J:$J,'Target Working'!$K16,'Raw Data in Target'!$B:$B,'Target Working'!$E16)</f>
        <v>#REF!</v>
      </c>
    </row>
    <row r="17" spans="2:13" x14ac:dyDescent="0.3">
      <c r="B17" t="s">
        <v>3168</v>
      </c>
      <c r="C17" t="s">
        <v>2838</v>
      </c>
      <c r="D17" t="s">
        <v>3044</v>
      </c>
      <c r="E17" t="s">
        <v>710</v>
      </c>
      <c r="F17" t="s">
        <v>3169</v>
      </c>
      <c r="G17" t="s">
        <v>3185</v>
      </c>
      <c r="H17">
        <v>3000000059</v>
      </c>
      <c r="I17" t="s">
        <v>3181</v>
      </c>
      <c r="J17" t="s">
        <v>3182</v>
      </c>
      <c r="K17" t="s">
        <v>1682</v>
      </c>
      <c r="L17" t="s">
        <v>1683</v>
      </c>
      <c r="M17" s="1" t="e">
        <f>SUMIFS('Raw Data in Target'!#REF!,'Raw Data in Target'!$J:$J,'Target Working'!$K17,'Raw Data in Target'!$B:$B,'Target Working'!$E17)</f>
        <v>#REF!</v>
      </c>
    </row>
    <row r="18" spans="2:13" x14ac:dyDescent="0.3">
      <c r="B18" t="s">
        <v>3168</v>
      </c>
      <c r="C18" t="s">
        <v>2838</v>
      </c>
      <c r="D18" t="s">
        <v>3044</v>
      </c>
      <c r="E18" t="s">
        <v>710</v>
      </c>
      <c r="F18" t="s">
        <v>3169</v>
      </c>
      <c r="G18" t="s">
        <v>3185</v>
      </c>
      <c r="H18">
        <v>3000006443</v>
      </c>
      <c r="I18" t="s">
        <v>3183</v>
      </c>
      <c r="J18" t="s">
        <v>3184</v>
      </c>
      <c r="K18" t="s">
        <v>1656</v>
      </c>
      <c r="L18" t="s">
        <v>1657</v>
      </c>
      <c r="M18" s="1" t="e">
        <f>SUMIFS('Raw Data in Target'!#REF!,'Raw Data in Target'!$J:$J,'Target Working'!$K18,'Raw Data in Target'!$B:$B,'Target Working'!$E18)</f>
        <v>#REF!</v>
      </c>
    </row>
    <row r="19" spans="2:13" x14ac:dyDescent="0.3">
      <c r="B19" t="s">
        <v>3168</v>
      </c>
      <c r="C19" t="s">
        <v>2838</v>
      </c>
      <c r="D19" t="s">
        <v>3044</v>
      </c>
      <c r="E19" t="s">
        <v>711</v>
      </c>
      <c r="F19" t="s">
        <v>3169</v>
      </c>
      <c r="G19" t="s">
        <v>2849</v>
      </c>
      <c r="H19">
        <v>3000000044</v>
      </c>
      <c r="I19" t="s">
        <v>3171</v>
      </c>
      <c r="J19" t="s">
        <v>3172</v>
      </c>
      <c r="K19" t="s">
        <v>13</v>
      </c>
      <c r="L19" t="s">
        <v>1669</v>
      </c>
      <c r="M19" s="1" t="e">
        <f>SUMIFS('Raw Data in Target'!#REF!,'Raw Data in Target'!$J:$J,'Target Working'!$K19,'Raw Data in Target'!$B:$B,'Target Working'!$E19)</f>
        <v>#REF!</v>
      </c>
    </row>
    <row r="20" spans="2:13" x14ac:dyDescent="0.3">
      <c r="B20" t="s">
        <v>3168</v>
      </c>
      <c r="C20" t="s">
        <v>2838</v>
      </c>
      <c r="D20" t="s">
        <v>3044</v>
      </c>
      <c r="E20" t="s">
        <v>711</v>
      </c>
      <c r="F20" t="s">
        <v>3169</v>
      </c>
      <c r="G20" t="s">
        <v>2849</v>
      </c>
      <c r="H20">
        <v>3000000349</v>
      </c>
      <c r="I20" t="s">
        <v>3173</v>
      </c>
      <c r="J20" t="s">
        <v>1864</v>
      </c>
      <c r="K20" t="s">
        <v>14</v>
      </c>
      <c r="L20" t="s">
        <v>1864</v>
      </c>
      <c r="M20" s="1" t="e">
        <f>SUMIFS('Raw Data in Target'!#REF!,'Raw Data in Target'!$J:$J,'Target Working'!$K20,'Raw Data in Target'!$B:$B,'Target Working'!$E20)</f>
        <v>#REF!</v>
      </c>
    </row>
    <row r="21" spans="2:13" x14ac:dyDescent="0.3">
      <c r="B21" t="s">
        <v>3168</v>
      </c>
      <c r="C21" t="s">
        <v>2838</v>
      </c>
      <c r="D21" t="s">
        <v>3044</v>
      </c>
      <c r="E21" t="s">
        <v>711</v>
      </c>
      <c r="F21" t="s">
        <v>3169</v>
      </c>
      <c r="G21" t="s">
        <v>2849</v>
      </c>
      <c r="H21">
        <v>3000003335</v>
      </c>
      <c r="I21" t="s">
        <v>3174</v>
      </c>
      <c r="J21" t="s">
        <v>3175</v>
      </c>
      <c r="K21" t="s">
        <v>11</v>
      </c>
      <c r="L21" t="s">
        <v>1734</v>
      </c>
      <c r="M21" s="1" t="e">
        <f>SUMIFS('Raw Data in Target'!#REF!,'Raw Data in Target'!$J:$J,'Target Working'!$K21,'Raw Data in Target'!$B:$B,'Target Working'!$E21)</f>
        <v>#REF!</v>
      </c>
    </row>
    <row r="22" spans="2:13" x14ac:dyDescent="0.3">
      <c r="B22" t="s">
        <v>3168</v>
      </c>
      <c r="C22" t="s">
        <v>2838</v>
      </c>
      <c r="D22" t="s">
        <v>3044</v>
      </c>
      <c r="E22" t="s">
        <v>711</v>
      </c>
      <c r="F22" t="s">
        <v>3169</v>
      </c>
      <c r="G22" t="s">
        <v>2849</v>
      </c>
      <c r="H22">
        <v>3000006014</v>
      </c>
      <c r="I22" t="s">
        <v>3176</v>
      </c>
      <c r="J22" t="s">
        <v>3177</v>
      </c>
      <c r="K22" t="s">
        <v>16</v>
      </c>
      <c r="L22" t="s">
        <v>2618</v>
      </c>
      <c r="M22" s="1" t="e">
        <f>SUMIFS('Raw Data in Target'!#REF!,'Raw Data in Target'!$J:$J,'Target Working'!$K22,'Raw Data in Target'!$B:$B,'Target Working'!$E22)</f>
        <v>#REF!</v>
      </c>
    </row>
    <row r="23" spans="2:13" x14ac:dyDescent="0.3">
      <c r="B23" t="s">
        <v>3168</v>
      </c>
      <c r="C23" t="s">
        <v>2838</v>
      </c>
      <c r="D23" t="s">
        <v>3044</v>
      </c>
      <c r="E23" t="s">
        <v>711</v>
      </c>
      <c r="F23" t="s">
        <v>3169</v>
      </c>
      <c r="G23" t="s">
        <v>2849</v>
      </c>
      <c r="H23">
        <v>3000005990</v>
      </c>
      <c r="I23" t="s">
        <v>3178</v>
      </c>
      <c r="J23" t="s">
        <v>3179</v>
      </c>
      <c r="K23" t="s">
        <v>15</v>
      </c>
      <c r="L23" t="s">
        <v>2599</v>
      </c>
      <c r="M23" s="1" t="e">
        <f>SUMIFS('Raw Data in Target'!#REF!,'Raw Data in Target'!$J:$J,'Target Working'!$K23,'Raw Data in Target'!$B:$B,'Target Working'!$E23)</f>
        <v>#REF!</v>
      </c>
    </row>
    <row r="24" spans="2:13" x14ac:dyDescent="0.3">
      <c r="B24" t="s">
        <v>3168</v>
      </c>
      <c r="C24" t="s">
        <v>2838</v>
      </c>
      <c r="D24" t="s">
        <v>3044</v>
      </c>
      <c r="E24" t="s">
        <v>711</v>
      </c>
      <c r="F24" t="s">
        <v>3169</v>
      </c>
      <c r="G24" t="s">
        <v>2849</v>
      </c>
      <c r="H24">
        <v>3000006112</v>
      </c>
      <c r="I24" t="s">
        <v>3180</v>
      </c>
      <c r="J24" t="s">
        <v>2544</v>
      </c>
      <c r="K24" t="s">
        <v>2543</v>
      </c>
      <c r="L24" t="s">
        <v>2544</v>
      </c>
      <c r="M24" s="1" t="e">
        <f>SUMIFS('Raw Data in Target'!#REF!,'Raw Data in Target'!$J:$J,'Target Working'!$K24,'Raw Data in Target'!$B:$B,'Target Working'!$E24)</f>
        <v>#REF!</v>
      </c>
    </row>
    <row r="25" spans="2:13" x14ac:dyDescent="0.3">
      <c r="B25" t="s">
        <v>3168</v>
      </c>
      <c r="C25" t="s">
        <v>2838</v>
      </c>
      <c r="D25" t="s">
        <v>3044</v>
      </c>
      <c r="E25" t="s">
        <v>711</v>
      </c>
      <c r="F25" t="s">
        <v>3169</v>
      </c>
      <c r="G25" t="s">
        <v>2849</v>
      </c>
      <c r="H25">
        <v>3000000059</v>
      </c>
      <c r="I25" t="s">
        <v>3181</v>
      </c>
      <c r="J25" t="s">
        <v>3182</v>
      </c>
      <c r="K25" t="s">
        <v>1682</v>
      </c>
      <c r="L25" t="s">
        <v>1683</v>
      </c>
      <c r="M25" s="1" t="e">
        <f>SUMIFS('Raw Data in Target'!#REF!,'Raw Data in Target'!$J:$J,'Target Working'!$K25,'Raw Data in Target'!$B:$B,'Target Working'!$E25)</f>
        <v>#REF!</v>
      </c>
    </row>
    <row r="26" spans="2:13" x14ac:dyDescent="0.3">
      <c r="B26" t="s">
        <v>3168</v>
      </c>
      <c r="C26" t="s">
        <v>2838</v>
      </c>
      <c r="D26" t="s">
        <v>3044</v>
      </c>
      <c r="E26" t="s">
        <v>711</v>
      </c>
      <c r="F26" t="s">
        <v>3169</v>
      </c>
      <c r="G26" t="s">
        <v>2849</v>
      </c>
      <c r="H26">
        <v>3000006443</v>
      </c>
      <c r="I26" t="s">
        <v>3183</v>
      </c>
      <c r="J26" t="s">
        <v>3184</v>
      </c>
      <c r="K26" t="s">
        <v>1656</v>
      </c>
      <c r="L26" t="s">
        <v>1657</v>
      </c>
      <c r="M26" s="1" t="e">
        <f>SUMIFS('Raw Data in Target'!#REF!,'Raw Data in Target'!$J:$J,'Target Working'!$K26,'Raw Data in Target'!$B:$B,'Target Working'!$E26)</f>
        <v>#REF!</v>
      </c>
    </row>
    <row r="27" spans="2:13" x14ac:dyDescent="0.3">
      <c r="B27" t="s">
        <v>3168</v>
      </c>
      <c r="C27" t="s">
        <v>2838</v>
      </c>
      <c r="D27" t="s">
        <v>3044</v>
      </c>
      <c r="E27" t="s">
        <v>712</v>
      </c>
      <c r="F27" t="s">
        <v>3169</v>
      </c>
      <c r="G27" t="s">
        <v>3186</v>
      </c>
      <c r="H27">
        <v>3000000044</v>
      </c>
      <c r="I27" t="s">
        <v>3171</v>
      </c>
      <c r="J27" t="s">
        <v>3172</v>
      </c>
      <c r="K27" t="s">
        <v>13</v>
      </c>
      <c r="L27" t="s">
        <v>1669</v>
      </c>
      <c r="M27" s="1" t="e">
        <f>SUMIFS('Raw Data in Target'!#REF!,'Raw Data in Target'!$J:$J,'Target Working'!$K27,'Raw Data in Target'!$B:$B,'Target Working'!$E27)</f>
        <v>#REF!</v>
      </c>
    </row>
    <row r="28" spans="2:13" x14ac:dyDescent="0.3">
      <c r="B28" t="s">
        <v>3168</v>
      </c>
      <c r="C28" t="s">
        <v>2838</v>
      </c>
      <c r="D28" t="s">
        <v>3044</v>
      </c>
      <c r="E28" t="s">
        <v>712</v>
      </c>
      <c r="F28" t="s">
        <v>3169</v>
      </c>
      <c r="G28" t="s">
        <v>3186</v>
      </c>
      <c r="H28">
        <v>3000000349</v>
      </c>
      <c r="I28" t="s">
        <v>3173</v>
      </c>
      <c r="J28" t="s">
        <v>1864</v>
      </c>
      <c r="K28" t="s">
        <v>14</v>
      </c>
      <c r="L28" t="s">
        <v>1864</v>
      </c>
      <c r="M28" s="1" t="e">
        <f>SUMIFS('Raw Data in Target'!#REF!,'Raw Data in Target'!$J:$J,'Target Working'!$K28,'Raw Data in Target'!$B:$B,'Target Working'!$E28)</f>
        <v>#REF!</v>
      </c>
    </row>
    <row r="29" spans="2:13" x14ac:dyDescent="0.3">
      <c r="B29" t="s">
        <v>3168</v>
      </c>
      <c r="C29" t="s">
        <v>2838</v>
      </c>
      <c r="D29" t="s">
        <v>3044</v>
      </c>
      <c r="E29" t="s">
        <v>712</v>
      </c>
      <c r="F29" t="s">
        <v>3169</v>
      </c>
      <c r="G29" t="s">
        <v>3186</v>
      </c>
      <c r="H29">
        <v>3000003335</v>
      </c>
      <c r="I29" t="s">
        <v>3174</v>
      </c>
      <c r="J29" t="s">
        <v>3175</v>
      </c>
      <c r="K29" t="s">
        <v>11</v>
      </c>
      <c r="L29" t="s">
        <v>1734</v>
      </c>
      <c r="M29" s="1" t="e">
        <f>SUMIFS('Raw Data in Target'!#REF!,'Raw Data in Target'!$J:$J,'Target Working'!$K29,'Raw Data in Target'!$B:$B,'Target Working'!$E29)</f>
        <v>#REF!</v>
      </c>
    </row>
    <row r="30" spans="2:13" x14ac:dyDescent="0.3">
      <c r="B30" t="s">
        <v>3168</v>
      </c>
      <c r="C30" t="s">
        <v>2838</v>
      </c>
      <c r="D30" t="s">
        <v>3044</v>
      </c>
      <c r="E30" t="s">
        <v>712</v>
      </c>
      <c r="F30" t="s">
        <v>3169</v>
      </c>
      <c r="G30" t="s">
        <v>3186</v>
      </c>
      <c r="H30">
        <v>3000006014</v>
      </c>
      <c r="I30" t="s">
        <v>3176</v>
      </c>
      <c r="J30" t="s">
        <v>3177</v>
      </c>
      <c r="K30" t="s">
        <v>16</v>
      </c>
      <c r="L30" t="s">
        <v>2618</v>
      </c>
      <c r="M30" s="1" t="e">
        <f>SUMIFS('Raw Data in Target'!#REF!,'Raw Data in Target'!$J:$J,'Target Working'!$K30,'Raw Data in Target'!$B:$B,'Target Working'!$E30)</f>
        <v>#REF!</v>
      </c>
    </row>
    <row r="31" spans="2:13" x14ac:dyDescent="0.3">
      <c r="B31" t="s">
        <v>3168</v>
      </c>
      <c r="C31" t="s">
        <v>2838</v>
      </c>
      <c r="D31" t="s">
        <v>3044</v>
      </c>
      <c r="E31" t="s">
        <v>712</v>
      </c>
      <c r="F31" t="s">
        <v>3169</v>
      </c>
      <c r="G31" t="s">
        <v>3186</v>
      </c>
      <c r="H31">
        <v>3000005990</v>
      </c>
      <c r="I31" t="s">
        <v>3178</v>
      </c>
      <c r="J31" t="s">
        <v>3179</v>
      </c>
      <c r="K31" t="s">
        <v>15</v>
      </c>
      <c r="L31" t="s">
        <v>2599</v>
      </c>
      <c r="M31" s="1" t="e">
        <f>SUMIFS('Raw Data in Target'!#REF!,'Raw Data in Target'!$J:$J,'Target Working'!$K31,'Raw Data in Target'!$B:$B,'Target Working'!$E31)</f>
        <v>#REF!</v>
      </c>
    </row>
    <row r="32" spans="2:13" x14ac:dyDescent="0.3">
      <c r="B32" t="s">
        <v>3168</v>
      </c>
      <c r="C32" t="s">
        <v>2838</v>
      </c>
      <c r="D32" t="s">
        <v>3044</v>
      </c>
      <c r="E32" t="s">
        <v>712</v>
      </c>
      <c r="F32" t="s">
        <v>3169</v>
      </c>
      <c r="G32" t="s">
        <v>3186</v>
      </c>
      <c r="H32">
        <v>3000006112</v>
      </c>
      <c r="I32" t="s">
        <v>3180</v>
      </c>
      <c r="J32" t="s">
        <v>2544</v>
      </c>
      <c r="K32" t="s">
        <v>2543</v>
      </c>
      <c r="L32" t="s">
        <v>2544</v>
      </c>
      <c r="M32" s="1" t="e">
        <f>SUMIFS('Raw Data in Target'!#REF!,'Raw Data in Target'!$J:$J,'Target Working'!$K32,'Raw Data in Target'!$B:$B,'Target Working'!$E32)</f>
        <v>#REF!</v>
      </c>
    </row>
    <row r="33" spans="2:13" x14ac:dyDescent="0.3">
      <c r="B33" t="s">
        <v>3168</v>
      </c>
      <c r="C33" t="s">
        <v>2838</v>
      </c>
      <c r="D33" t="s">
        <v>3044</v>
      </c>
      <c r="E33" t="s">
        <v>712</v>
      </c>
      <c r="F33" t="s">
        <v>3169</v>
      </c>
      <c r="G33" t="s">
        <v>3186</v>
      </c>
      <c r="H33">
        <v>3000000059</v>
      </c>
      <c r="I33" t="s">
        <v>3181</v>
      </c>
      <c r="J33" t="s">
        <v>3182</v>
      </c>
      <c r="K33" t="s">
        <v>1682</v>
      </c>
      <c r="L33" t="s">
        <v>1683</v>
      </c>
      <c r="M33" s="1" t="e">
        <f>SUMIFS('Raw Data in Target'!#REF!,'Raw Data in Target'!$J:$J,'Target Working'!$K33,'Raw Data in Target'!$B:$B,'Target Working'!$E33)</f>
        <v>#REF!</v>
      </c>
    </row>
    <row r="34" spans="2:13" x14ac:dyDescent="0.3">
      <c r="B34" t="s">
        <v>3168</v>
      </c>
      <c r="C34" t="s">
        <v>2838</v>
      </c>
      <c r="D34" t="s">
        <v>3044</v>
      </c>
      <c r="E34" t="s">
        <v>712</v>
      </c>
      <c r="F34" t="s">
        <v>3169</v>
      </c>
      <c r="G34" t="s">
        <v>3186</v>
      </c>
      <c r="H34">
        <v>3000006443</v>
      </c>
      <c r="I34" t="s">
        <v>3183</v>
      </c>
      <c r="J34" t="s">
        <v>3184</v>
      </c>
      <c r="K34" t="s">
        <v>1656</v>
      </c>
      <c r="L34" t="s">
        <v>1657</v>
      </c>
      <c r="M34" s="1" t="e">
        <f>SUMIFS('Raw Data in Target'!#REF!,'Raw Data in Target'!$J:$J,'Target Working'!$K34,'Raw Data in Target'!$B:$B,'Target Working'!$E34)</f>
        <v>#REF!</v>
      </c>
    </row>
    <row r="35" spans="2:13" x14ac:dyDescent="0.3">
      <c r="B35" t="s">
        <v>3168</v>
      </c>
      <c r="C35" t="s">
        <v>2838</v>
      </c>
      <c r="D35" t="s">
        <v>3044</v>
      </c>
      <c r="E35" t="s">
        <v>713</v>
      </c>
      <c r="F35" t="s">
        <v>3169</v>
      </c>
      <c r="G35" t="s">
        <v>2850</v>
      </c>
      <c r="H35">
        <v>3000000044</v>
      </c>
      <c r="I35" t="s">
        <v>3171</v>
      </c>
      <c r="J35" t="s">
        <v>3172</v>
      </c>
      <c r="K35" t="s">
        <v>13</v>
      </c>
      <c r="L35" t="s">
        <v>1669</v>
      </c>
      <c r="M35" s="1" t="e">
        <f>SUMIFS('Raw Data in Target'!#REF!,'Raw Data in Target'!$J:$J,'Target Working'!$K35,'Raw Data in Target'!$B:$B,'Target Working'!$E35)</f>
        <v>#REF!</v>
      </c>
    </row>
    <row r="36" spans="2:13" x14ac:dyDescent="0.3">
      <c r="B36" t="s">
        <v>3168</v>
      </c>
      <c r="C36" t="s">
        <v>2838</v>
      </c>
      <c r="D36" t="s">
        <v>3044</v>
      </c>
      <c r="E36" t="s">
        <v>713</v>
      </c>
      <c r="F36" t="s">
        <v>3169</v>
      </c>
      <c r="G36" t="s">
        <v>2850</v>
      </c>
      <c r="H36">
        <v>3000000349</v>
      </c>
      <c r="I36" t="s">
        <v>3173</v>
      </c>
      <c r="J36" t="s">
        <v>1864</v>
      </c>
      <c r="K36" t="s">
        <v>14</v>
      </c>
      <c r="L36" t="s">
        <v>1864</v>
      </c>
      <c r="M36" s="1" t="e">
        <f>SUMIFS('Raw Data in Target'!#REF!,'Raw Data in Target'!$J:$J,'Target Working'!$K36,'Raw Data in Target'!$B:$B,'Target Working'!$E36)</f>
        <v>#REF!</v>
      </c>
    </row>
    <row r="37" spans="2:13" x14ac:dyDescent="0.3">
      <c r="B37" t="s">
        <v>3168</v>
      </c>
      <c r="C37" t="s">
        <v>2838</v>
      </c>
      <c r="D37" t="s">
        <v>3044</v>
      </c>
      <c r="E37" t="s">
        <v>713</v>
      </c>
      <c r="F37" t="s">
        <v>3169</v>
      </c>
      <c r="G37" t="s">
        <v>2850</v>
      </c>
      <c r="H37">
        <v>3000003335</v>
      </c>
      <c r="I37" t="s">
        <v>3174</v>
      </c>
      <c r="J37" t="s">
        <v>3175</v>
      </c>
      <c r="K37" t="s">
        <v>11</v>
      </c>
      <c r="L37" t="s">
        <v>1734</v>
      </c>
      <c r="M37" s="1" t="e">
        <f>SUMIFS('Raw Data in Target'!#REF!,'Raw Data in Target'!$J:$J,'Target Working'!$K37,'Raw Data in Target'!$B:$B,'Target Working'!$E37)</f>
        <v>#REF!</v>
      </c>
    </row>
    <row r="38" spans="2:13" x14ac:dyDescent="0.3">
      <c r="B38" t="s">
        <v>3168</v>
      </c>
      <c r="C38" t="s">
        <v>2838</v>
      </c>
      <c r="D38" t="s">
        <v>3044</v>
      </c>
      <c r="E38" t="s">
        <v>713</v>
      </c>
      <c r="F38" t="s">
        <v>3169</v>
      </c>
      <c r="G38" t="s">
        <v>2850</v>
      </c>
      <c r="H38">
        <v>3000006014</v>
      </c>
      <c r="I38" t="s">
        <v>3176</v>
      </c>
      <c r="J38" t="s">
        <v>3177</v>
      </c>
      <c r="K38" t="s">
        <v>16</v>
      </c>
      <c r="L38" t="s">
        <v>2618</v>
      </c>
      <c r="M38" s="1" t="e">
        <f>SUMIFS('Raw Data in Target'!#REF!,'Raw Data in Target'!$J:$J,'Target Working'!$K38,'Raw Data in Target'!$B:$B,'Target Working'!$E38)</f>
        <v>#REF!</v>
      </c>
    </row>
    <row r="39" spans="2:13" x14ac:dyDescent="0.3">
      <c r="B39" t="s">
        <v>3168</v>
      </c>
      <c r="C39" t="s">
        <v>2838</v>
      </c>
      <c r="D39" t="s">
        <v>3044</v>
      </c>
      <c r="E39" t="s">
        <v>713</v>
      </c>
      <c r="F39" t="s">
        <v>3169</v>
      </c>
      <c r="G39" t="s">
        <v>2850</v>
      </c>
      <c r="H39">
        <v>3000005990</v>
      </c>
      <c r="I39" t="s">
        <v>3178</v>
      </c>
      <c r="J39" t="s">
        <v>3179</v>
      </c>
      <c r="K39" t="s">
        <v>15</v>
      </c>
      <c r="L39" t="s">
        <v>2599</v>
      </c>
      <c r="M39" s="1" t="e">
        <f>SUMIFS('Raw Data in Target'!#REF!,'Raw Data in Target'!$J:$J,'Target Working'!$K39,'Raw Data in Target'!$B:$B,'Target Working'!$E39)</f>
        <v>#REF!</v>
      </c>
    </row>
    <row r="40" spans="2:13" x14ac:dyDescent="0.3">
      <c r="B40" t="s">
        <v>3168</v>
      </c>
      <c r="C40" t="s">
        <v>2838</v>
      </c>
      <c r="D40" t="s">
        <v>3044</v>
      </c>
      <c r="E40" t="s">
        <v>713</v>
      </c>
      <c r="F40" t="s">
        <v>3169</v>
      </c>
      <c r="G40" t="s">
        <v>2850</v>
      </c>
      <c r="H40">
        <v>3000006112</v>
      </c>
      <c r="I40" t="s">
        <v>3180</v>
      </c>
      <c r="J40" t="s">
        <v>2544</v>
      </c>
      <c r="K40" t="s">
        <v>2543</v>
      </c>
      <c r="L40" t="s">
        <v>2544</v>
      </c>
      <c r="M40" s="1" t="e">
        <f>SUMIFS('Raw Data in Target'!#REF!,'Raw Data in Target'!$J:$J,'Target Working'!$K40,'Raw Data in Target'!$B:$B,'Target Working'!$E40)</f>
        <v>#REF!</v>
      </c>
    </row>
    <row r="41" spans="2:13" x14ac:dyDescent="0.3">
      <c r="B41" t="s">
        <v>3168</v>
      </c>
      <c r="C41" t="s">
        <v>2838</v>
      </c>
      <c r="D41" t="s">
        <v>3044</v>
      </c>
      <c r="E41" t="s">
        <v>713</v>
      </c>
      <c r="F41" t="s">
        <v>3169</v>
      </c>
      <c r="G41" t="s">
        <v>2850</v>
      </c>
      <c r="H41">
        <v>3000000059</v>
      </c>
      <c r="I41" t="s">
        <v>3181</v>
      </c>
      <c r="J41" t="s">
        <v>3182</v>
      </c>
      <c r="K41" t="s">
        <v>1682</v>
      </c>
      <c r="L41" t="s">
        <v>1683</v>
      </c>
      <c r="M41" s="1" t="e">
        <f>SUMIFS('Raw Data in Target'!#REF!,'Raw Data in Target'!$J:$J,'Target Working'!$K41,'Raw Data in Target'!$B:$B,'Target Working'!$E41)</f>
        <v>#REF!</v>
      </c>
    </row>
    <row r="42" spans="2:13" x14ac:dyDescent="0.3">
      <c r="B42" t="s">
        <v>3168</v>
      </c>
      <c r="C42" t="s">
        <v>2838</v>
      </c>
      <c r="D42" t="s">
        <v>3044</v>
      </c>
      <c r="E42" t="s">
        <v>713</v>
      </c>
      <c r="F42" t="s">
        <v>3169</v>
      </c>
      <c r="G42" t="s">
        <v>2850</v>
      </c>
      <c r="H42">
        <v>3000006443</v>
      </c>
      <c r="I42" t="s">
        <v>3183</v>
      </c>
      <c r="J42" t="s">
        <v>3184</v>
      </c>
      <c r="K42" t="s">
        <v>1656</v>
      </c>
      <c r="L42" t="s">
        <v>1657</v>
      </c>
      <c r="M42" s="1" t="e">
        <f>SUMIFS('Raw Data in Target'!#REF!,'Raw Data in Target'!$J:$J,'Target Working'!$K42,'Raw Data in Target'!$B:$B,'Target Working'!$E42)</f>
        <v>#REF!</v>
      </c>
    </row>
    <row r="43" spans="2:13" x14ac:dyDescent="0.3">
      <c r="B43" t="s">
        <v>3168</v>
      </c>
      <c r="C43" t="s">
        <v>2837</v>
      </c>
      <c r="D43" t="s">
        <v>3045</v>
      </c>
      <c r="E43" t="s">
        <v>757</v>
      </c>
      <c r="F43" t="s">
        <v>3169</v>
      </c>
      <c r="G43" t="s">
        <v>3187</v>
      </c>
      <c r="H43">
        <v>3000000044</v>
      </c>
      <c r="I43" t="s">
        <v>3171</v>
      </c>
      <c r="J43" t="s">
        <v>3172</v>
      </c>
      <c r="K43" t="s">
        <v>13</v>
      </c>
      <c r="L43" t="s">
        <v>1669</v>
      </c>
      <c r="M43" s="1" t="e">
        <f>SUMIFS('Raw Data in Target'!#REF!,'Raw Data in Target'!$J:$J,'Target Working'!$K43,'Raw Data in Target'!$B:$B,'Target Working'!$E43)</f>
        <v>#REF!</v>
      </c>
    </row>
    <row r="44" spans="2:13" x14ac:dyDescent="0.3">
      <c r="B44" t="s">
        <v>3168</v>
      </c>
      <c r="C44" t="s">
        <v>2837</v>
      </c>
      <c r="D44" t="s">
        <v>3045</v>
      </c>
      <c r="E44" t="s">
        <v>757</v>
      </c>
      <c r="F44" t="s">
        <v>3169</v>
      </c>
      <c r="G44" t="s">
        <v>3187</v>
      </c>
      <c r="H44">
        <v>3000000349</v>
      </c>
      <c r="I44" t="s">
        <v>3173</v>
      </c>
      <c r="J44" t="s">
        <v>1864</v>
      </c>
      <c r="K44" t="s">
        <v>14</v>
      </c>
      <c r="L44" t="s">
        <v>1864</v>
      </c>
      <c r="M44" s="1" t="e">
        <f>SUMIFS('Raw Data in Target'!#REF!,'Raw Data in Target'!$J:$J,'Target Working'!$K44,'Raw Data in Target'!$B:$B,'Target Working'!$E44)</f>
        <v>#REF!</v>
      </c>
    </row>
    <row r="45" spans="2:13" x14ac:dyDescent="0.3">
      <c r="B45" t="s">
        <v>3168</v>
      </c>
      <c r="C45" t="s">
        <v>2837</v>
      </c>
      <c r="D45" t="s">
        <v>3045</v>
      </c>
      <c r="E45" t="s">
        <v>757</v>
      </c>
      <c r="F45" t="s">
        <v>3169</v>
      </c>
      <c r="G45" t="s">
        <v>3187</v>
      </c>
      <c r="H45">
        <v>3000003335</v>
      </c>
      <c r="I45" t="s">
        <v>3174</v>
      </c>
      <c r="J45" t="s">
        <v>3175</v>
      </c>
      <c r="K45" t="s">
        <v>11</v>
      </c>
      <c r="L45" t="s">
        <v>1734</v>
      </c>
      <c r="M45" s="1" t="e">
        <f>SUMIFS('Raw Data in Target'!#REF!,'Raw Data in Target'!$J:$J,'Target Working'!$K45,'Raw Data in Target'!$B:$B,'Target Working'!$E45)</f>
        <v>#REF!</v>
      </c>
    </row>
    <row r="46" spans="2:13" x14ac:dyDescent="0.3">
      <c r="B46" t="s">
        <v>3168</v>
      </c>
      <c r="C46" t="s">
        <v>2837</v>
      </c>
      <c r="D46" t="s">
        <v>3045</v>
      </c>
      <c r="E46" t="s">
        <v>757</v>
      </c>
      <c r="F46" t="s">
        <v>3169</v>
      </c>
      <c r="G46" t="s">
        <v>3187</v>
      </c>
      <c r="H46">
        <v>3000006014</v>
      </c>
      <c r="I46" t="s">
        <v>3176</v>
      </c>
      <c r="J46" t="s">
        <v>3177</v>
      </c>
      <c r="K46" t="s">
        <v>16</v>
      </c>
      <c r="L46" t="s">
        <v>2618</v>
      </c>
      <c r="M46" s="1" t="e">
        <f>SUMIFS('Raw Data in Target'!#REF!,'Raw Data in Target'!$J:$J,'Target Working'!$K46,'Raw Data in Target'!$B:$B,'Target Working'!$E46)</f>
        <v>#REF!</v>
      </c>
    </row>
    <row r="47" spans="2:13" x14ac:dyDescent="0.3">
      <c r="B47" t="s">
        <v>3168</v>
      </c>
      <c r="C47" t="s">
        <v>2837</v>
      </c>
      <c r="D47" t="s">
        <v>3045</v>
      </c>
      <c r="E47" t="s">
        <v>757</v>
      </c>
      <c r="F47" t="s">
        <v>3169</v>
      </c>
      <c r="G47" t="s">
        <v>3187</v>
      </c>
      <c r="H47">
        <v>3000005990</v>
      </c>
      <c r="I47" t="s">
        <v>3178</v>
      </c>
      <c r="J47" t="s">
        <v>3179</v>
      </c>
      <c r="K47" t="s">
        <v>15</v>
      </c>
      <c r="L47" t="s">
        <v>2599</v>
      </c>
      <c r="M47" s="1" t="e">
        <f>SUMIFS('Raw Data in Target'!#REF!,'Raw Data in Target'!$J:$J,'Target Working'!$K47,'Raw Data in Target'!$B:$B,'Target Working'!$E47)</f>
        <v>#REF!</v>
      </c>
    </row>
    <row r="48" spans="2:13" x14ac:dyDescent="0.3">
      <c r="B48" t="s">
        <v>3168</v>
      </c>
      <c r="C48" t="s">
        <v>2837</v>
      </c>
      <c r="D48" t="s">
        <v>3045</v>
      </c>
      <c r="E48" t="s">
        <v>757</v>
      </c>
      <c r="F48" t="s">
        <v>3169</v>
      </c>
      <c r="G48" t="s">
        <v>3187</v>
      </c>
      <c r="H48">
        <v>3000006112</v>
      </c>
      <c r="I48" t="s">
        <v>3180</v>
      </c>
      <c r="J48" t="s">
        <v>2544</v>
      </c>
      <c r="K48" t="s">
        <v>2543</v>
      </c>
      <c r="L48" t="s">
        <v>2544</v>
      </c>
      <c r="M48" s="1" t="e">
        <f>SUMIFS('Raw Data in Target'!#REF!,'Raw Data in Target'!$J:$J,'Target Working'!$K48,'Raw Data in Target'!$B:$B,'Target Working'!$E48)</f>
        <v>#REF!</v>
      </c>
    </row>
    <row r="49" spans="2:13" x14ac:dyDescent="0.3">
      <c r="B49" t="s">
        <v>3168</v>
      </c>
      <c r="C49" t="s">
        <v>2837</v>
      </c>
      <c r="D49" t="s">
        <v>3045</v>
      </c>
      <c r="E49" t="s">
        <v>757</v>
      </c>
      <c r="F49" t="s">
        <v>3169</v>
      </c>
      <c r="G49" t="s">
        <v>3187</v>
      </c>
      <c r="H49">
        <v>3000000059</v>
      </c>
      <c r="I49" t="s">
        <v>3181</v>
      </c>
      <c r="J49" t="s">
        <v>3182</v>
      </c>
      <c r="K49" t="s">
        <v>1682</v>
      </c>
      <c r="L49" t="s">
        <v>1683</v>
      </c>
      <c r="M49" s="1" t="e">
        <f>SUMIFS('Raw Data in Target'!#REF!,'Raw Data in Target'!$J:$J,'Target Working'!$K49,'Raw Data in Target'!$B:$B,'Target Working'!$E49)</f>
        <v>#REF!</v>
      </c>
    </row>
    <row r="50" spans="2:13" x14ac:dyDescent="0.3">
      <c r="B50" t="s">
        <v>3168</v>
      </c>
      <c r="C50" t="s">
        <v>2837</v>
      </c>
      <c r="D50" t="s">
        <v>3045</v>
      </c>
      <c r="E50" t="s">
        <v>757</v>
      </c>
      <c r="F50" t="s">
        <v>3169</v>
      </c>
      <c r="G50" t="s">
        <v>3187</v>
      </c>
      <c r="H50">
        <v>3000006443</v>
      </c>
      <c r="I50" t="s">
        <v>3183</v>
      </c>
      <c r="J50" t="s">
        <v>3184</v>
      </c>
      <c r="K50" t="s">
        <v>1656</v>
      </c>
      <c r="L50" t="s">
        <v>1657</v>
      </c>
      <c r="M50" s="1" t="e">
        <f>SUMIFS('Raw Data in Target'!#REF!,'Raw Data in Target'!$J:$J,'Target Working'!$K50,'Raw Data in Target'!$B:$B,'Target Working'!$E50)</f>
        <v>#REF!</v>
      </c>
    </row>
    <row r="51" spans="2:13" x14ac:dyDescent="0.3">
      <c r="B51" t="s">
        <v>3168</v>
      </c>
      <c r="C51" t="s">
        <v>2837</v>
      </c>
      <c r="D51" t="s">
        <v>3045</v>
      </c>
      <c r="E51" t="s">
        <v>765</v>
      </c>
      <c r="F51" t="s">
        <v>3169</v>
      </c>
      <c r="G51" t="s">
        <v>3188</v>
      </c>
      <c r="H51">
        <v>3000000044</v>
      </c>
      <c r="I51" t="s">
        <v>3171</v>
      </c>
      <c r="J51" t="s">
        <v>3172</v>
      </c>
      <c r="K51" t="s">
        <v>13</v>
      </c>
      <c r="L51" t="s">
        <v>1669</v>
      </c>
      <c r="M51" s="1" t="e">
        <f>SUMIFS('Raw Data in Target'!#REF!,'Raw Data in Target'!$J:$J,'Target Working'!$K51,'Raw Data in Target'!$B:$B,'Target Working'!$E51)</f>
        <v>#REF!</v>
      </c>
    </row>
    <row r="52" spans="2:13" x14ac:dyDescent="0.3">
      <c r="B52" t="s">
        <v>3168</v>
      </c>
      <c r="C52" t="s">
        <v>2837</v>
      </c>
      <c r="D52" t="s">
        <v>3045</v>
      </c>
      <c r="E52" t="s">
        <v>765</v>
      </c>
      <c r="F52" t="s">
        <v>3169</v>
      </c>
      <c r="G52" t="s">
        <v>3188</v>
      </c>
      <c r="H52">
        <v>3000000349</v>
      </c>
      <c r="I52" t="s">
        <v>3173</v>
      </c>
      <c r="J52" t="s">
        <v>1864</v>
      </c>
      <c r="K52" t="s">
        <v>14</v>
      </c>
      <c r="L52" t="s">
        <v>1864</v>
      </c>
      <c r="M52" s="1" t="e">
        <f>SUMIFS('Raw Data in Target'!#REF!,'Raw Data in Target'!$J:$J,'Target Working'!$K52,'Raw Data in Target'!$B:$B,'Target Working'!$E52)</f>
        <v>#REF!</v>
      </c>
    </row>
    <row r="53" spans="2:13" x14ac:dyDescent="0.3">
      <c r="B53" t="s">
        <v>3168</v>
      </c>
      <c r="C53" t="s">
        <v>2837</v>
      </c>
      <c r="D53" t="s">
        <v>3045</v>
      </c>
      <c r="E53" t="s">
        <v>765</v>
      </c>
      <c r="F53" t="s">
        <v>3169</v>
      </c>
      <c r="G53" t="s">
        <v>3188</v>
      </c>
      <c r="H53">
        <v>3000003335</v>
      </c>
      <c r="I53" t="s">
        <v>3174</v>
      </c>
      <c r="J53" t="s">
        <v>3175</v>
      </c>
      <c r="K53" t="s">
        <v>11</v>
      </c>
      <c r="L53" t="s">
        <v>1734</v>
      </c>
      <c r="M53" s="1" t="e">
        <f>SUMIFS('Raw Data in Target'!#REF!,'Raw Data in Target'!$J:$J,'Target Working'!$K53,'Raw Data in Target'!$B:$B,'Target Working'!$E53)</f>
        <v>#REF!</v>
      </c>
    </row>
    <row r="54" spans="2:13" x14ac:dyDescent="0.3">
      <c r="B54" t="s">
        <v>3168</v>
      </c>
      <c r="C54" t="s">
        <v>2837</v>
      </c>
      <c r="D54" t="s">
        <v>3045</v>
      </c>
      <c r="E54" t="s">
        <v>765</v>
      </c>
      <c r="F54" t="s">
        <v>3169</v>
      </c>
      <c r="G54" t="s">
        <v>3188</v>
      </c>
      <c r="H54">
        <v>3000006014</v>
      </c>
      <c r="I54" t="s">
        <v>3176</v>
      </c>
      <c r="J54" t="s">
        <v>3177</v>
      </c>
      <c r="K54" t="s">
        <v>16</v>
      </c>
      <c r="L54" t="s">
        <v>2618</v>
      </c>
      <c r="M54" s="1" t="e">
        <f>SUMIFS('Raw Data in Target'!#REF!,'Raw Data in Target'!$J:$J,'Target Working'!$K54,'Raw Data in Target'!$B:$B,'Target Working'!$E54)</f>
        <v>#REF!</v>
      </c>
    </row>
    <row r="55" spans="2:13" x14ac:dyDescent="0.3">
      <c r="B55" t="s">
        <v>3168</v>
      </c>
      <c r="C55" t="s">
        <v>2837</v>
      </c>
      <c r="D55" t="s">
        <v>3045</v>
      </c>
      <c r="E55" t="s">
        <v>765</v>
      </c>
      <c r="F55" t="s">
        <v>3169</v>
      </c>
      <c r="G55" t="s">
        <v>3188</v>
      </c>
      <c r="H55">
        <v>3000005990</v>
      </c>
      <c r="I55" t="s">
        <v>3178</v>
      </c>
      <c r="J55" t="s">
        <v>3179</v>
      </c>
      <c r="K55" t="s">
        <v>15</v>
      </c>
      <c r="L55" t="s">
        <v>2599</v>
      </c>
      <c r="M55" s="1" t="e">
        <f>SUMIFS('Raw Data in Target'!#REF!,'Raw Data in Target'!$J:$J,'Target Working'!$K55,'Raw Data in Target'!$B:$B,'Target Working'!$E55)</f>
        <v>#REF!</v>
      </c>
    </row>
    <row r="56" spans="2:13" x14ac:dyDescent="0.3">
      <c r="B56" t="s">
        <v>3168</v>
      </c>
      <c r="C56" t="s">
        <v>2837</v>
      </c>
      <c r="D56" t="s">
        <v>3045</v>
      </c>
      <c r="E56" t="s">
        <v>765</v>
      </c>
      <c r="F56" t="s">
        <v>3169</v>
      </c>
      <c r="G56" t="s">
        <v>3188</v>
      </c>
      <c r="H56">
        <v>3000006112</v>
      </c>
      <c r="I56" t="s">
        <v>3180</v>
      </c>
      <c r="J56" t="s">
        <v>2544</v>
      </c>
      <c r="K56" t="s">
        <v>2543</v>
      </c>
      <c r="L56" t="s">
        <v>2544</v>
      </c>
      <c r="M56" s="1" t="e">
        <f>SUMIFS('Raw Data in Target'!#REF!,'Raw Data in Target'!$J:$J,'Target Working'!$K56,'Raw Data in Target'!$B:$B,'Target Working'!$E56)</f>
        <v>#REF!</v>
      </c>
    </row>
    <row r="57" spans="2:13" x14ac:dyDescent="0.3">
      <c r="B57" t="s">
        <v>3168</v>
      </c>
      <c r="C57" t="s">
        <v>2837</v>
      </c>
      <c r="D57" t="s">
        <v>3045</v>
      </c>
      <c r="E57" t="s">
        <v>765</v>
      </c>
      <c r="F57" t="s">
        <v>3169</v>
      </c>
      <c r="G57" t="s">
        <v>3188</v>
      </c>
      <c r="H57">
        <v>3000000059</v>
      </c>
      <c r="I57" t="s">
        <v>3181</v>
      </c>
      <c r="J57" t="s">
        <v>3182</v>
      </c>
      <c r="K57" t="s">
        <v>1682</v>
      </c>
      <c r="L57" t="s">
        <v>1683</v>
      </c>
      <c r="M57" s="1" t="e">
        <f>SUMIFS('Raw Data in Target'!#REF!,'Raw Data in Target'!$J:$J,'Target Working'!$K57,'Raw Data in Target'!$B:$B,'Target Working'!$E57)</f>
        <v>#REF!</v>
      </c>
    </row>
    <row r="58" spans="2:13" x14ac:dyDescent="0.3">
      <c r="B58" t="s">
        <v>3168</v>
      </c>
      <c r="C58" t="s">
        <v>2837</v>
      </c>
      <c r="D58" t="s">
        <v>3045</v>
      </c>
      <c r="E58" t="s">
        <v>765</v>
      </c>
      <c r="F58" t="s">
        <v>3169</v>
      </c>
      <c r="G58" t="s">
        <v>3188</v>
      </c>
      <c r="H58">
        <v>3000006443</v>
      </c>
      <c r="I58" t="s">
        <v>3183</v>
      </c>
      <c r="J58" t="s">
        <v>3184</v>
      </c>
      <c r="K58" t="s">
        <v>1656</v>
      </c>
      <c r="L58" t="s">
        <v>1657</v>
      </c>
      <c r="M58" s="1" t="e">
        <f>SUMIFS('Raw Data in Target'!#REF!,'Raw Data in Target'!$J:$J,'Target Working'!$K58,'Raw Data in Target'!$B:$B,'Target Working'!$E58)</f>
        <v>#REF!</v>
      </c>
    </row>
    <row r="59" spans="2:13" x14ac:dyDescent="0.3">
      <c r="B59" t="s">
        <v>3168</v>
      </c>
      <c r="C59" t="s">
        <v>2837</v>
      </c>
      <c r="D59" t="s">
        <v>3045</v>
      </c>
      <c r="E59" t="s">
        <v>766</v>
      </c>
      <c r="F59" t="s">
        <v>3169</v>
      </c>
      <c r="G59" t="s">
        <v>3189</v>
      </c>
      <c r="H59">
        <v>3000000044</v>
      </c>
      <c r="I59" t="s">
        <v>3171</v>
      </c>
      <c r="J59" t="s">
        <v>3172</v>
      </c>
      <c r="K59" t="s">
        <v>13</v>
      </c>
      <c r="L59" t="s">
        <v>1669</v>
      </c>
      <c r="M59" s="1" t="e">
        <f>SUMIFS('Raw Data in Target'!#REF!,'Raw Data in Target'!$J:$J,'Target Working'!$K59,'Raw Data in Target'!$B:$B,'Target Working'!$E59)</f>
        <v>#REF!</v>
      </c>
    </row>
    <row r="60" spans="2:13" x14ac:dyDescent="0.3">
      <c r="B60" t="s">
        <v>3168</v>
      </c>
      <c r="C60" t="s">
        <v>2837</v>
      </c>
      <c r="D60" t="s">
        <v>3045</v>
      </c>
      <c r="E60" t="s">
        <v>766</v>
      </c>
      <c r="F60" t="s">
        <v>3169</v>
      </c>
      <c r="G60" t="s">
        <v>3189</v>
      </c>
      <c r="H60">
        <v>3000000349</v>
      </c>
      <c r="I60" t="s">
        <v>3173</v>
      </c>
      <c r="J60" t="s">
        <v>1864</v>
      </c>
      <c r="K60" t="s">
        <v>14</v>
      </c>
      <c r="L60" t="s">
        <v>1864</v>
      </c>
      <c r="M60" s="1" t="e">
        <f>SUMIFS('Raw Data in Target'!#REF!,'Raw Data in Target'!$J:$J,'Target Working'!$K60,'Raw Data in Target'!$B:$B,'Target Working'!$E60)</f>
        <v>#REF!</v>
      </c>
    </row>
    <row r="61" spans="2:13" x14ac:dyDescent="0.3">
      <c r="B61" t="s">
        <v>3168</v>
      </c>
      <c r="C61" t="s">
        <v>2837</v>
      </c>
      <c r="D61" t="s">
        <v>3045</v>
      </c>
      <c r="E61" t="s">
        <v>766</v>
      </c>
      <c r="F61" t="s">
        <v>3169</v>
      </c>
      <c r="G61" t="s">
        <v>3189</v>
      </c>
      <c r="H61">
        <v>3000003335</v>
      </c>
      <c r="I61" t="s">
        <v>3174</v>
      </c>
      <c r="J61" t="s">
        <v>3175</v>
      </c>
      <c r="K61" t="s">
        <v>11</v>
      </c>
      <c r="L61" t="s">
        <v>1734</v>
      </c>
      <c r="M61" s="1" t="e">
        <f>SUMIFS('Raw Data in Target'!#REF!,'Raw Data in Target'!$J:$J,'Target Working'!$K61,'Raw Data in Target'!$B:$B,'Target Working'!$E61)</f>
        <v>#REF!</v>
      </c>
    </row>
    <row r="62" spans="2:13" x14ac:dyDescent="0.3">
      <c r="B62" t="s">
        <v>3168</v>
      </c>
      <c r="C62" t="s">
        <v>2837</v>
      </c>
      <c r="D62" t="s">
        <v>3045</v>
      </c>
      <c r="E62" t="s">
        <v>766</v>
      </c>
      <c r="F62" t="s">
        <v>3169</v>
      </c>
      <c r="G62" t="s">
        <v>3189</v>
      </c>
      <c r="H62">
        <v>3000006014</v>
      </c>
      <c r="I62" t="s">
        <v>3176</v>
      </c>
      <c r="J62" t="s">
        <v>3177</v>
      </c>
      <c r="K62" t="s">
        <v>16</v>
      </c>
      <c r="L62" t="s">
        <v>2618</v>
      </c>
      <c r="M62" s="1" t="e">
        <f>SUMIFS('Raw Data in Target'!#REF!,'Raw Data in Target'!$J:$J,'Target Working'!$K62,'Raw Data in Target'!$B:$B,'Target Working'!$E62)</f>
        <v>#REF!</v>
      </c>
    </row>
    <row r="63" spans="2:13" x14ac:dyDescent="0.3">
      <c r="B63" t="s">
        <v>3168</v>
      </c>
      <c r="C63" t="s">
        <v>2837</v>
      </c>
      <c r="D63" t="s">
        <v>3045</v>
      </c>
      <c r="E63" t="s">
        <v>766</v>
      </c>
      <c r="F63" t="s">
        <v>3169</v>
      </c>
      <c r="G63" t="s">
        <v>3189</v>
      </c>
      <c r="H63">
        <v>3000005990</v>
      </c>
      <c r="I63" t="s">
        <v>3178</v>
      </c>
      <c r="J63" t="s">
        <v>3179</v>
      </c>
      <c r="K63" t="s">
        <v>15</v>
      </c>
      <c r="L63" t="s">
        <v>2599</v>
      </c>
      <c r="M63" s="1" t="e">
        <f>SUMIFS('Raw Data in Target'!#REF!,'Raw Data in Target'!$J:$J,'Target Working'!$K63,'Raw Data in Target'!$B:$B,'Target Working'!$E63)</f>
        <v>#REF!</v>
      </c>
    </row>
    <row r="64" spans="2:13" x14ac:dyDescent="0.3">
      <c r="B64" t="s">
        <v>3168</v>
      </c>
      <c r="C64" t="s">
        <v>2837</v>
      </c>
      <c r="D64" t="s">
        <v>3045</v>
      </c>
      <c r="E64" t="s">
        <v>766</v>
      </c>
      <c r="F64" t="s">
        <v>3169</v>
      </c>
      <c r="G64" t="s">
        <v>3189</v>
      </c>
      <c r="H64">
        <v>3000006112</v>
      </c>
      <c r="I64" t="s">
        <v>3180</v>
      </c>
      <c r="J64" t="s">
        <v>2544</v>
      </c>
      <c r="K64" t="s">
        <v>2543</v>
      </c>
      <c r="L64" t="s">
        <v>2544</v>
      </c>
      <c r="M64" s="1" t="e">
        <f>SUMIFS('Raw Data in Target'!#REF!,'Raw Data in Target'!$J:$J,'Target Working'!$K64,'Raw Data in Target'!$B:$B,'Target Working'!$E64)</f>
        <v>#REF!</v>
      </c>
    </row>
    <row r="65" spans="2:13" x14ac:dyDescent="0.3">
      <c r="B65" t="s">
        <v>3168</v>
      </c>
      <c r="C65" t="s">
        <v>2837</v>
      </c>
      <c r="D65" t="s">
        <v>3045</v>
      </c>
      <c r="E65" t="s">
        <v>766</v>
      </c>
      <c r="F65" t="s">
        <v>3169</v>
      </c>
      <c r="G65" t="s">
        <v>3189</v>
      </c>
      <c r="H65">
        <v>3000000059</v>
      </c>
      <c r="I65" t="s">
        <v>3181</v>
      </c>
      <c r="J65" t="s">
        <v>3182</v>
      </c>
      <c r="K65" t="s">
        <v>1682</v>
      </c>
      <c r="L65" t="s">
        <v>1683</v>
      </c>
      <c r="M65" s="1" t="e">
        <f>SUMIFS('Raw Data in Target'!#REF!,'Raw Data in Target'!$J:$J,'Target Working'!$K65,'Raw Data in Target'!$B:$B,'Target Working'!$E65)</f>
        <v>#REF!</v>
      </c>
    </row>
    <row r="66" spans="2:13" x14ac:dyDescent="0.3">
      <c r="B66" t="s">
        <v>3168</v>
      </c>
      <c r="C66" t="s">
        <v>2837</v>
      </c>
      <c r="D66" t="s">
        <v>3045</v>
      </c>
      <c r="E66" t="s">
        <v>766</v>
      </c>
      <c r="F66" t="s">
        <v>3169</v>
      </c>
      <c r="G66" t="s">
        <v>3189</v>
      </c>
      <c r="H66">
        <v>3000006443</v>
      </c>
      <c r="I66" t="s">
        <v>3183</v>
      </c>
      <c r="J66" t="s">
        <v>3184</v>
      </c>
      <c r="K66" t="s">
        <v>1656</v>
      </c>
      <c r="L66" t="s">
        <v>1657</v>
      </c>
      <c r="M66" s="1" t="e">
        <f>SUMIFS('Raw Data in Target'!#REF!,'Raw Data in Target'!$J:$J,'Target Working'!$K66,'Raw Data in Target'!$B:$B,'Target Working'!$E66)</f>
        <v>#REF!</v>
      </c>
    </row>
    <row r="67" spans="2:13" x14ac:dyDescent="0.3">
      <c r="B67" t="s">
        <v>3168</v>
      </c>
      <c r="C67" t="s">
        <v>2837</v>
      </c>
      <c r="D67" t="s">
        <v>3045</v>
      </c>
      <c r="E67" t="s">
        <v>767</v>
      </c>
      <c r="F67" t="s">
        <v>3169</v>
      </c>
      <c r="G67" t="s">
        <v>2861</v>
      </c>
      <c r="H67">
        <v>3000000044</v>
      </c>
      <c r="I67" t="s">
        <v>3171</v>
      </c>
      <c r="J67" t="s">
        <v>3172</v>
      </c>
      <c r="K67" t="s">
        <v>13</v>
      </c>
      <c r="L67" t="s">
        <v>1669</v>
      </c>
      <c r="M67" s="1" t="e">
        <f>SUMIFS('Raw Data in Target'!#REF!,'Raw Data in Target'!$J:$J,'Target Working'!$K67,'Raw Data in Target'!$B:$B,'Target Working'!$E67)</f>
        <v>#REF!</v>
      </c>
    </row>
    <row r="68" spans="2:13" x14ac:dyDescent="0.3">
      <c r="B68" t="s">
        <v>3168</v>
      </c>
      <c r="C68" t="s">
        <v>2837</v>
      </c>
      <c r="D68" t="s">
        <v>3045</v>
      </c>
      <c r="E68" t="s">
        <v>767</v>
      </c>
      <c r="F68" t="s">
        <v>3169</v>
      </c>
      <c r="G68" t="s">
        <v>2861</v>
      </c>
      <c r="H68">
        <v>3000000349</v>
      </c>
      <c r="I68" t="s">
        <v>3173</v>
      </c>
      <c r="J68" t="s">
        <v>1864</v>
      </c>
      <c r="K68" t="s">
        <v>14</v>
      </c>
      <c r="L68" t="s">
        <v>1864</v>
      </c>
      <c r="M68" s="1" t="e">
        <f>SUMIFS('Raw Data in Target'!#REF!,'Raw Data in Target'!$J:$J,'Target Working'!$K68,'Raw Data in Target'!$B:$B,'Target Working'!$E68)</f>
        <v>#REF!</v>
      </c>
    </row>
    <row r="69" spans="2:13" x14ac:dyDescent="0.3">
      <c r="B69" t="s">
        <v>3168</v>
      </c>
      <c r="C69" t="s">
        <v>2837</v>
      </c>
      <c r="D69" t="s">
        <v>3045</v>
      </c>
      <c r="E69" t="s">
        <v>767</v>
      </c>
      <c r="F69" t="s">
        <v>3169</v>
      </c>
      <c r="G69" t="s">
        <v>2861</v>
      </c>
      <c r="H69">
        <v>3000003335</v>
      </c>
      <c r="I69" t="s">
        <v>3174</v>
      </c>
      <c r="J69" t="s">
        <v>3175</v>
      </c>
      <c r="K69" t="s">
        <v>11</v>
      </c>
      <c r="L69" t="s">
        <v>1734</v>
      </c>
      <c r="M69" s="1" t="e">
        <f>SUMIFS('Raw Data in Target'!#REF!,'Raw Data in Target'!$J:$J,'Target Working'!$K69,'Raw Data in Target'!$B:$B,'Target Working'!$E69)</f>
        <v>#REF!</v>
      </c>
    </row>
    <row r="70" spans="2:13" x14ac:dyDescent="0.3">
      <c r="B70" t="s">
        <v>3168</v>
      </c>
      <c r="C70" t="s">
        <v>2837</v>
      </c>
      <c r="D70" t="s">
        <v>3045</v>
      </c>
      <c r="E70" t="s">
        <v>767</v>
      </c>
      <c r="F70" t="s">
        <v>3169</v>
      </c>
      <c r="G70" t="s">
        <v>2861</v>
      </c>
      <c r="H70">
        <v>3000006014</v>
      </c>
      <c r="I70" t="s">
        <v>3176</v>
      </c>
      <c r="J70" t="s">
        <v>3177</v>
      </c>
      <c r="K70" t="s">
        <v>16</v>
      </c>
      <c r="L70" t="s">
        <v>2618</v>
      </c>
      <c r="M70" s="1" t="e">
        <f>SUMIFS('Raw Data in Target'!#REF!,'Raw Data in Target'!$J:$J,'Target Working'!$K70,'Raw Data in Target'!$B:$B,'Target Working'!$E70)</f>
        <v>#REF!</v>
      </c>
    </row>
    <row r="71" spans="2:13" x14ac:dyDescent="0.3">
      <c r="B71" t="s">
        <v>3168</v>
      </c>
      <c r="C71" t="s">
        <v>2837</v>
      </c>
      <c r="D71" t="s">
        <v>3045</v>
      </c>
      <c r="E71" t="s">
        <v>767</v>
      </c>
      <c r="F71" t="s">
        <v>3169</v>
      </c>
      <c r="G71" t="s">
        <v>2861</v>
      </c>
      <c r="H71">
        <v>3000005990</v>
      </c>
      <c r="I71" t="s">
        <v>3178</v>
      </c>
      <c r="J71" t="s">
        <v>3179</v>
      </c>
      <c r="K71" t="s">
        <v>15</v>
      </c>
      <c r="L71" t="s">
        <v>2599</v>
      </c>
      <c r="M71" s="1" t="e">
        <f>SUMIFS('Raw Data in Target'!#REF!,'Raw Data in Target'!$J:$J,'Target Working'!$K71,'Raw Data in Target'!$B:$B,'Target Working'!$E71)</f>
        <v>#REF!</v>
      </c>
    </row>
    <row r="72" spans="2:13" x14ac:dyDescent="0.3">
      <c r="B72" t="s">
        <v>3168</v>
      </c>
      <c r="C72" t="s">
        <v>2837</v>
      </c>
      <c r="D72" t="s">
        <v>3045</v>
      </c>
      <c r="E72" t="s">
        <v>767</v>
      </c>
      <c r="F72" t="s">
        <v>3169</v>
      </c>
      <c r="G72" t="s">
        <v>2861</v>
      </c>
      <c r="H72">
        <v>3000006112</v>
      </c>
      <c r="I72" t="s">
        <v>3180</v>
      </c>
      <c r="J72" t="s">
        <v>2544</v>
      </c>
      <c r="K72" t="s">
        <v>2543</v>
      </c>
      <c r="L72" t="s">
        <v>2544</v>
      </c>
      <c r="M72" s="1" t="e">
        <f>SUMIFS('Raw Data in Target'!#REF!,'Raw Data in Target'!$J:$J,'Target Working'!$K72,'Raw Data in Target'!$B:$B,'Target Working'!$E72)</f>
        <v>#REF!</v>
      </c>
    </row>
    <row r="73" spans="2:13" x14ac:dyDescent="0.3">
      <c r="B73" t="s">
        <v>3168</v>
      </c>
      <c r="C73" t="s">
        <v>2837</v>
      </c>
      <c r="D73" t="s">
        <v>3045</v>
      </c>
      <c r="E73" t="s">
        <v>767</v>
      </c>
      <c r="F73" t="s">
        <v>3169</v>
      </c>
      <c r="G73" t="s">
        <v>2861</v>
      </c>
      <c r="H73">
        <v>3000000059</v>
      </c>
      <c r="I73" t="s">
        <v>3181</v>
      </c>
      <c r="J73" t="s">
        <v>3182</v>
      </c>
      <c r="K73" t="s">
        <v>1682</v>
      </c>
      <c r="L73" t="s">
        <v>1683</v>
      </c>
      <c r="M73" s="1" t="e">
        <f>SUMIFS('Raw Data in Target'!#REF!,'Raw Data in Target'!$J:$J,'Target Working'!$K73,'Raw Data in Target'!$B:$B,'Target Working'!$E73)</f>
        <v>#REF!</v>
      </c>
    </row>
    <row r="74" spans="2:13" x14ac:dyDescent="0.3">
      <c r="B74" t="s">
        <v>3168</v>
      </c>
      <c r="C74" t="s">
        <v>2837</v>
      </c>
      <c r="D74" t="s">
        <v>3045</v>
      </c>
      <c r="E74" t="s">
        <v>767</v>
      </c>
      <c r="F74" t="s">
        <v>3169</v>
      </c>
      <c r="G74" t="s">
        <v>2861</v>
      </c>
      <c r="H74">
        <v>3000006443</v>
      </c>
      <c r="I74" t="s">
        <v>3183</v>
      </c>
      <c r="J74" t="s">
        <v>3184</v>
      </c>
      <c r="K74" t="s">
        <v>1656</v>
      </c>
      <c r="L74" t="s">
        <v>1657</v>
      </c>
      <c r="M74" s="1" t="e">
        <f>SUMIFS('Raw Data in Target'!#REF!,'Raw Data in Target'!$J:$J,'Target Working'!$K74,'Raw Data in Target'!$B:$B,'Target Working'!$E74)</f>
        <v>#REF!</v>
      </c>
    </row>
    <row r="75" spans="2:13" x14ac:dyDescent="0.3">
      <c r="B75" t="s">
        <v>3168</v>
      </c>
      <c r="C75" t="s">
        <v>2837</v>
      </c>
      <c r="D75" t="s">
        <v>3045</v>
      </c>
      <c r="E75" t="s">
        <v>768</v>
      </c>
      <c r="F75" t="s">
        <v>3169</v>
      </c>
      <c r="G75" t="s">
        <v>3190</v>
      </c>
      <c r="H75">
        <v>3000000044</v>
      </c>
      <c r="I75" t="s">
        <v>3171</v>
      </c>
      <c r="J75" t="s">
        <v>3172</v>
      </c>
      <c r="K75" t="s">
        <v>13</v>
      </c>
      <c r="L75" t="s">
        <v>1669</v>
      </c>
      <c r="M75" s="1" t="e">
        <f>SUMIFS('Raw Data in Target'!#REF!,'Raw Data in Target'!$J:$J,'Target Working'!$K75,'Raw Data in Target'!$B:$B,'Target Working'!$E75)</f>
        <v>#REF!</v>
      </c>
    </row>
    <row r="76" spans="2:13" x14ac:dyDescent="0.3">
      <c r="B76" t="s">
        <v>3168</v>
      </c>
      <c r="C76" t="s">
        <v>2837</v>
      </c>
      <c r="D76" t="s">
        <v>3045</v>
      </c>
      <c r="E76" t="s">
        <v>768</v>
      </c>
      <c r="F76" t="s">
        <v>3169</v>
      </c>
      <c r="G76" t="s">
        <v>3190</v>
      </c>
      <c r="H76">
        <v>3000000349</v>
      </c>
      <c r="I76" t="s">
        <v>3173</v>
      </c>
      <c r="J76" t="s">
        <v>1864</v>
      </c>
      <c r="K76" t="s">
        <v>14</v>
      </c>
      <c r="L76" t="s">
        <v>1864</v>
      </c>
      <c r="M76" s="1" t="e">
        <f>SUMIFS('Raw Data in Target'!#REF!,'Raw Data in Target'!$J:$J,'Target Working'!$K76,'Raw Data in Target'!$B:$B,'Target Working'!$E76)</f>
        <v>#REF!</v>
      </c>
    </row>
    <row r="77" spans="2:13" x14ac:dyDescent="0.3">
      <c r="B77" t="s">
        <v>3168</v>
      </c>
      <c r="C77" t="s">
        <v>2837</v>
      </c>
      <c r="D77" t="s">
        <v>3045</v>
      </c>
      <c r="E77" t="s">
        <v>768</v>
      </c>
      <c r="F77" t="s">
        <v>3169</v>
      </c>
      <c r="G77" t="s">
        <v>3190</v>
      </c>
      <c r="H77">
        <v>3000003335</v>
      </c>
      <c r="I77" t="s">
        <v>3174</v>
      </c>
      <c r="J77" t="s">
        <v>3175</v>
      </c>
      <c r="K77" t="s">
        <v>11</v>
      </c>
      <c r="L77" t="s">
        <v>1734</v>
      </c>
      <c r="M77" s="1" t="e">
        <f>SUMIFS('Raw Data in Target'!#REF!,'Raw Data in Target'!$J:$J,'Target Working'!$K77,'Raw Data in Target'!$B:$B,'Target Working'!$E77)</f>
        <v>#REF!</v>
      </c>
    </row>
    <row r="78" spans="2:13" x14ac:dyDescent="0.3">
      <c r="B78" t="s">
        <v>3168</v>
      </c>
      <c r="C78" t="s">
        <v>2837</v>
      </c>
      <c r="D78" t="s">
        <v>3045</v>
      </c>
      <c r="E78" t="s">
        <v>768</v>
      </c>
      <c r="F78" t="s">
        <v>3169</v>
      </c>
      <c r="G78" t="s">
        <v>3190</v>
      </c>
      <c r="H78">
        <v>3000006014</v>
      </c>
      <c r="I78" t="s">
        <v>3176</v>
      </c>
      <c r="J78" t="s">
        <v>3177</v>
      </c>
      <c r="K78" t="s">
        <v>16</v>
      </c>
      <c r="L78" t="s">
        <v>2618</v>
      </c>
      <c r="M78" s="1" t="e">
        <f>SUMIFS('Raw Data in Target'!#REF!,'Raw Data in Target'!$J:$J,'Target Working'!$K78,'Raw Data in Target'!$B:$B,'Target Working'!$E78)</f>
        <v>#REF!</v>
      </c>
    </row>
    <row r="79" spans="2:13" x14ac:dyDescent="0.3">
      <c r="B79" t="s">
        <v>3168</v>
      </c>
      <c r="C79" t="s">
        <v>2837</v>
      </c>
      <c r="D79" t="s">
        <v>3045</v>
      </c>
      <c r="E79" t="s">
        <v>768</v>
      </c>
      <c r="F79" t="s">
        <v>3169</v>
      </c>
      <c r="G79" t="s">
        <v>3190</v>
      </c>
      <c r="H79">
        <v>3000005990</v>
      </c>
      <c r="I79" t="s">
        <v>3178</v>
      </c>
      <c r="J79" t="s">
        <v>3179</v>
      </c>
      <c r="K79" t="s">
        <v>15</v>
      </c>
      <c r="L79" t="s">
        <v>2599</v>
      </c>
      <c r="M79" s="1" t="e">
        <f>SUMIFS('Raw Data in Target'!#REF!,'Raw Data in Target'!$J:$J,'Target Working'!$K79,'Raw Data in Target'!$B:$B,'Target Working'!$E79)</f>
        <v>#REF!</v>
      </c>
    </row>
    <row r="80" spans="2:13" x14ac:dyDescent="0.3">
      <c r="B80" t="s">
        <v>3168</v>
      </c>
      <c r="C80" t="s">
        <v>2837</v>
      </c>
      <c r="D80" t="s">
        <v>3045</v>
      </c>
      <c r="E80" t="s">
        <v>768</v>
      </c>
      <c r="F80" t="s">
        <v>3169</v>
      </c>
      <c r="G80" t="s">
        <v>3190</v>
      </c>
      <c r="H80">
        <v>3000006112</v>
      </c>
      <c r="I80" t="s">
        <v>3180</v>
      </c>
      <c r="J80" t="s">
        <v>2544</v>
      </c>
      <c r="K80" t="s">
        <v>2543</v>
      </c>
      <c r="L80" t="s">
        <v>2544</v>
      </c>
      <c r="M80" s="1" t="e">
        <f>SUMIFS('Raw Data in Target'!#REF!,'Raw Data in Target'!$J:$J,'Target Working'!$K80,'Raw Data in Target'!$B:$B,'Target Working'!$E80)</f>
        <v>#REF!</v>
      </c>
    </row>
    <row r="81" spans="2:13" x14ac:dyDescent="0.3">
      <c r="B81" t="s">
        <v>3168</v>
      </c>
      <c r="C81" t="s">
        <v>2837</v>
      </c>
      <c r="D81" t="s">
        <v>3045</v>
      </c>
      <c r="E81" t="s">
        <v>768</v>
      </c>
      <c r="F81" t="s">
        <v>3169</v>
      </c>
      <c r="G81" t="s">
        <v>3190</v>
      </c>
      <c r="H81">
        <v>3000000059</v>
      </c>
      <c r="I81" t="s">
        <v>3181</v>
      </c>
      <c r="J81" t="s">
        <v>3182</v>
      </c>
      <c r="K81" t="s">
        <v>1682</v>
      </c>
      <c r="L81" t="s">
        <v>1683</v>
      </c>
      <c r="M81" s="1" t="e">
        <f>SUMIFS('Raw Data in Target'!#REF!,'Raw Data in Target'!$J:$J,'Target Working'!$K81,'Raw Data in Target'!$B:$B,'Target Working'!$E81)</f>
        <v>#REF!</v>
      </c>
    </row>
    <row r="82" spans="2:13" x14ac:dyDescent="0.3">
      <c r="B82" t="s">
        <v>3168</v>
      </c>
      <c r="C82" t="s">
        <v>2837</v>
      </c>
      <c r="D82" t="s">
        <v>3045</v>
      </c>
      <c r="E82" t="s">
        <v>768</v>
      </c>
      <c r="F82" t="s">
        <v>3169</v>
      </c>
      <c r="G82" t="s">
        <v>3190</v>
      </c>
      <c r="H82">
        <v>3000006443</v>
      </c>
      <c r="I82" t="s">
        <v>3183</v>
      </c>
      <c r="J82" t="s">
        <v>3184</v>
      </c>
      <c r="K82" t="s">
        <v>1656</v>
      </c>
      <c r="L82" t="s">
        <v>1657</v>
      </c>
      <c r="M82" s="1" t="e">
        <f>SUMIFS('Raw Data in Target'!#REF!,'Raw Data in Target'!$J:$J,'Target Working'!$K82,'Raw Data in Target'!$B:$B,'Target Working'!$E82)</f>
        <v>#REF!</v>
      </c>
    </row>
    <row r="83" spans="2:13" x14ac:dyDescent="0.3">
      <c r="B83" t="s">
        <v>3168</v>
      </c>
      <c r="C83" t="s">
        <v>2837</v>
      </c>
      <c r="D83" t="s">
        <v>3045</v>
      </c>
      <c r="E83" t="s">
        <v>769</v>
      </c>
      <c r="F83" t="s">
        <v>3169</v>
      </c>
      <c r="G83" t="s">
        <v>3191</v>
      </c>
      <c r="H83">
        <v>3000000044</v>
      </c>
      <c r="I83" t="s">
        <v>3171</v>
      </c>
      <c r="J83" t="s">
        <v>3172</v>
      </c>
      <c r="K83" t="s">
        <v>13</v>
      </c>
      <c r="L83" t="s">
        <v>1669</v>
      </c>
      <c r="M83" s="1" t="e">
        <f>SUMIFS('Raw Data in Target'!#REF!,'Raw Data in Target'!$J:$J,'Target Working'!$K83,'Raw Data in Target'!$B:$B,'Target Working'!$E83)</f>
        <v>#REF!</v>
      </c>
    </row>
    <row r="84" spans="2:13" x14ac:dyDescent="0.3">
      <c r="B84" t="s">
        <v>3168</v>
      </c>
      <c r="C84" t="s">
        <v>2837</v>
      </c>
      <c r="D84" t="s">
        <v>3045</v>
      </c>
      <c r="E84" t="s">
        <v>769</v>
      </c>
      <c r="F84" t="s">
        <v>3169</v>
      </c>
      <c r="G84" t="s">
        <v>3191</v>
      </c>
      <c r="H84">
        <v>3000000349</v>
      </c>
      <c r="I84" t="s">
        <v>3173</v>
      </c>
      <c r="J84" t="s">
        <v>1864</v>
      </c>
      <c r="K84" t="s">
        <v>14</v>
      </c>
      <c r="L84" t="s">
        <v>1864</v>
      </c>
      <c r="M84" s="1" t="e">
        <f>SUMIFS('Raw Data in Target'!#REF!,'Raw Data in Target'!$J:$J,'Target Working'!$K84,'Raw Data in Target'!$B:$B,'Target Working'!$E84)</f>
        <v>#REF!</v>
      </c>
    </row>
    <row r="85" spans="2:13" x14ac:dyDescent="0.3">
      <c r="B85" t="s">
        <v>3168</v>
      </c>
      <c r="C85" t="s">
        <v>2837</v>
      </c>
      <c r="D85" t="s">
        <v>3045</v>
      </c>
      <c r="E85" t="s">
        <v>769</v>
      </c>
      <c r="F85" t="s">
        <v>3169</v>
      </c>
      <c r="G85" t="s">
        <v>3191</v>
      </c>
      <c r="H85">
        <v>3000003335</v>
      </c>
      <c r="I85" t="s">
        <v>3174</v>
      </c>
      <c r="J85" t="s">
        <v>3175</v>
      </c>
      <c r="K85" t="s">
        <v>11</v>
      </c>
      <c r="L85" t="s">
        <v>1734</v>
      </c>
      <c r="M85" s="1" t="e">
        <f>SUMIFS('Raw Data in Target'!#REF!,'Raw Data in Target'!$J:$J,'Target Working'!$K85,'Raw Data in Target'!$B:$B,'Target Working'!$E85)</f>
        <v>#REF!</v>
      </c>
    </row>
    <row r="86" spans="2:13" x14ac:dyDescent="0.3">
      <c r="B86" t="s">
        <v>3168</v>
      </c>
      <c r="C86" t="s">
        <v>2837</v>
      </c>
      <c r="D86" t="s">
        <v>3045</v>
      </c>
      <c r="E86" t="s">
        <v>769</v>
      </c>
      <c r="F86" t="s">
        <v>3169</v>
      </c>
      <c r="G86" t="s">
        <v>3191</v>
      </c>
      <c r="H86">
        <v>3000006014</v>
      </c>
      <c r="I86" t="s">
        <v>3176</v>
      </c>
      <c r="J86" t="s">
        <v>3177</v>
      </c>
      <c r="K86" t="s">
        <v>16</v>
      </c>
      <c r="L86" t="s">
        <v>2618</v>
      </c>
      <c r="M86" s="1" t="e">
        <f>SUMIFS('Raw Data in Target'!#REF!,'Raw Data in Target'!$J:$J,'Target Working'!$K86,'Raw Data in Target'!$B:$B,'Target Working'!$E86)</f>
        <v>#REF!</v>
      </c>
    </row>
    <row r="87" spans="2:13" x14ac:dyDescent="0.3">
      <c r="B87" t="s">
        <v>3168</v>
      </c>
      <c r="C87" t="s">
        <v>2837</v>
      </c>
      <c r="D87" t="s">
        <v>3045</v>
      </c>
      <c r="E87" t="s">
        <v>769</v>
      </c>
      <c r="F87" t="s">
        <v>3169</v>
      </c>
      <c r="G87" t="s">
        <v>3191</v>
      </c>
      <c r="H87">
        <v>3000005990</v>
      </c>
      <c r="I87" t="s">
        <v>3178</v>
      </c>
      <c r="J87" t="s">
        <v>3179</v>
      </c>
      <c r="K87" t="s">
        <v>15</v>
      </c>
      <c r="L87" t="s">
        <v>2599</v>
      </c>
      <c r="M87" s="1" t="e">
        <f>SUMIFS('Raw Data in Target'!#REF!,'Raw Data in Target'!$J:$J,'Target Working'!$K87,'Raw Data in Target'!$B:$B,'Target Working'!$E87)</f>
        <v>#REF!</v>
      </c>
    </row>
    <row r="88" spans="2:13" x14ac:dyDescent="0.3">
      <c r="B88" t="s">
        <v>3168</v>
      </c>
      <c r="C88" t="s">
        <v>2837</v>
      </c>
      <c r="D88" t="s">
        <v>3045</v>
      </c>
      <c r="E88" t="s">
        <v>769</v>
      </c>
      <c r="F88" t="s">
        <v>3169</v>
      </c>
      <c r="G88" t="s">
        <v>3191</v>
      </c>
      <c r="H88">
        <v>3000006112</v>
      </c>
      <c r="I88" t="s">
        <v>3180</v>
      </c>
      <c r="J88" t="s">
        <v>2544</v>
      </c>
      <c r="K88" t="s">
        <v>2543</v>
      </c>
      <c r="L88" t="s">
        <v>2544</v>
      </c>
      <c r="M88" s="1" t="e">
        <f>SUMIFS('Raw Data in Target'!#REF!,'Raw Data in Target'!$J:$J,'Target Working'!$K88,'Raw Data in Target'!$B:$B,'Target Working'!$E88)</f>
        <v>#REF!</v>
      </c>
    </row>
    <row r="89" spans="2:13" x14ac:dyDescent="0.3">
      <c r="B89" t="s">
        <v>3168</v>
      </c>
      <c r="C89" t="s">
        <v>2837</v>
      </c>
      <c r="D89" t="s">
        <v>3045</v>
      </c>
      <c r="E89" t="s">
        <v>769</v>
      </c>
      <c r="F89" t="s">
        <v>3169</v>
      </c>
      <c r="G89" t="s">
        <v>3191</v>
      </c>
      <c r="H89">
        <v>3000000059</v>
      </c>
      <c r="I89" t="s">
        <v>3181</v>
      </c>
      <c r="J89" t="s">
        <v>3182</v>
      </c>
      <c r="K89" t="s">
        <v>1682</v>
      </c>
      <c r="L89" t="s">
        <v>1683</v>
      </c>
      <c r="M89" s="1" t="e">
        <f>SUMIFS('Raw Data in Target'!#REF!,'Raw Data in Target'!$J:$J,'Target Working'!$K89,'Raw Data in Target'!$B:$B,'Target Working'!$E89)</f>
        <v>#REF!</v>
      </c>
    </row>
    <row r="90" spans="2:13" x14ac:dyDescent="0.3">
      <c r="B90" t="s">
        <v>3168</v>
      </c>
      <c r="C90" t="s">
        <v>2837</v>
      </c>
      <c r="D90" t="s">
        <v>3045</v>
      </c>
      <c r="E90" t="s">
        <v>769</v>
      </c>
      <c r="F90" t="s">
        <v>3169</v>
      </c>
      <c r="G90" t="s">
        <v>3191</v>
      </c>
      <c r="H90">
        <v>3000006443</v>
      </c>
      <c r="I90" t="s">
        <v>3183</v>
      </c>
      <c r="J90" t="s">
        <v>3184</v>
      </c>
      <c r="K90" t="s">
        <v>1656</v>
      </c>
      <c r="L90" t="s">
        <v>1657</v>
      </c>
      <c r="M90" s="1" t="e">
        <f>SUMIFS('Raw Data in Target'!#REF!,'Raw Data in Target'!$J:$J,'Target Working'!$K90,'Raw Data in Target'!$B:$B,'Target Working'!$E90)</f>
        <v>#REF!</v>
      </c>
    </row>
    <row r="91" spans="2:13" x14ac:dyDescent="0.3">
      <c r="B91" t="s">
        <v>3168</v>
      </c>
      <c r="C91" t="s">
        <v>2837</v>
      </c>
      <c r="D91" t="s">
        <v>3045</v>
      </c>
      <c r="E91" t="s">
        <v>770</v>
      </c>
      <c r="F91" t="s">
        <v>3169</v>
      </c>
      <c r="G91" t="s">
        <v>3192</v>
      </c>
      <c r="H91">
        <v>3000000044</v>
      </c>
      <c r="I91" t="s">
        <v>3171</v>
      </c>
      <c r="J91" t="s">
        <v>3172</v>
      </c>
      <c r="K91" t="s">
        <v>13</v>
      </c>
      <c r="L91" t="s">
        <v>1669</v>
      </c>
      <c r="M91" s="1" t="e">
        <f>SUMIFS('Raw Data in Target'!#REF!,'Raw Data in Target'!$J:$J,'Target Working'!$K91,'Raw Data in Target'!$B:$B,'Target Working'!$E91)</f>
        <v>#REF!</v>
      </c>
    </row>
    <row r="92" spans="2:13" x14ac:dyDescent="0.3">
      <c r="B92" t="s">
        <v>3168</v>
      </c>
      <c r="C92" t="s">
        <v>2837</v>
      </c>
      <c r="D92" t="s">
        <v>3045</v>
      </c>
      <c r="E92" t="s">
        <v>770</v>
      </c>
      <c r="F92" t="s">
        <v>3169</v>
      </c>
      <c r="G92" t="s">
        <v>3192</v>
      </c>
      <c r="H92">
        <v>3000000349</v>
      </c>
      <c r="I92" t="s">
        <v>3173</v>
      </c>
      <c r="J92" t="s">
        <v>1864</v>
      </c>
      <c r="K92" t="s">
        <v>14</v>
      </c>
      <c r="L92" t="s">
        <v>1864</v>
      </c>
      <c r="M92" s="1" t="e">
        <f>SUMIFS('Raw Data in Target'!#REF!,'Raw Data in Target'!$J:$J,'Target Working'!$K92,'Raw Data in Target'!$B:$B,'Target Working'!$E92)</f>
        <v>#REF!</v>
      </c>
    </row>
    <row r="93" spans="2:13" x14ac:dyDescent="0.3">
      <c r="B93" t="s">
        <v>3168</v>
      </c>
      <c r="C93" t="s">
        <v>2837</v>
      </c>
      <c r="D93" t="s">
        <v>3045</v>
      </c>
      <c r="E93" t="s">
        <v>770</v>
      </c>
      <c r="F93" t="s">
        <v>3169</v>
      </c>
      <c r="G93" t="s">
        <v>3192</v>
      </c>
      <c r="H93">
        <v>3000003335</v>
      </c>
      <c r="I93" t="s">
        <v>3174</v>
      </c>
      <c r="J93" t="s">
        <v>3175</v>
      </c>
      <c r="K93" t="s">
        <v>11</v>
      </c>
      <c r="L93" t="s">
        <v>1734</v>
      </c>
      <c r="M93" s="1" t="e">
        <f>SUMIFS('Raw Data in Target'!#REF!,'Raw Data in Target'!$J:$J,'Target Working'!$K93,'Raw Data in Target'!$B:$B,'Target Working'!$E93)</f>
        <v>#REF!</v>
      </c>
    </row>
    <row r="94" spans="2:13" x14ac:dyDescent="0.3">
      <c r="B94" t="s">
        <v>3168</v>
      </c>
      <c r="C94" t="s">
        <v>2837</v>
      </c>
      <c r="D94" t="s">
        <v>3045</v>
      </c>
      <c r="E94" t="s">
        <v>770</v>
      </c>
      <c r="F94" t="s">
        <v>3169</v>
      </c>
      <c r="G94" t="s">
        <v>3192</v>
      </c>
      <c r="H94">
        <v>3000006014</v>
      </c>
      <c r="I94" t="s">
        <v>3176</v>
      </c>
      <c r="J94" t="s">
        <v>3177</v>
      </c>
      <c r="K94" t="s">
        <v>16</v>
      </c>
      <c r="L94" t="s">
        <v>2618</v>
      </c>
      <c r="M94" s="1" t="e">
        <f>SUMIFS('Raw Data in Target'!#REF!,'Raw Data in Target'!$J:$J,'Target Working'!$K94,'Raw Data in Target'!$B:$B,'Target Working'!$E94)</f>
        <v>#REF!</v>
      </c>
    </row>
    <row r="95" spans="2:13" x14ac:dyDescent="0.3">
      <c r="B95" t="s">
        <v>3168</v>
      </c>
      <c r="C95" t="s">
        <v>2837</v>
      </c>
      <c r="D95" t="s">
        <v>3045</v>
      </c>
      <c r="E95" t="s">
        <v>770</v>
      </c>
      <c r="F95" t="s">
        <v>3169</v>
      </c>
      <c r="G95" t="s">
        <v>3192</v>
      </c>
      <c r="H95">
        <v>3000005990</v>
      </c>
      <c r="I95" t="s">
        <v>3178</v>
      </c>
      <c r="J95" t="s">
        <v>3179</v>
      </c>
      <c r="K95" t="s">
        <v>15</v>
      </c>
      <c r="L95" t="s">
        <v>2599</v>
      </c>
      <c r="M95" s="1" t="e">
        <f>SUMIFS('Raw Data in Target'!#REF!,'Raw Data in Target'!$J:$J,'Target Working'!$K95,'Raw Data in Target'!$B:$B,'Target Working'!$E95)</f>
        <v>#REF!</v>
      </c>
    </row>
    <row r="96" spans="2:13" x14ac:dyDescent="0.3">
      <c r="B96" t="s">
        <v>3168</v>
      </c>
      <c r="C96" t="s">
        <v>2837</v>
      </c>
      <c r="D96" t="s">
        <v>3045</v>
      </c>
      <c r="E96" t="s">
        <v>770</v>
      </c>
      <c r="F96" t="s">
        <v>3169</v>
      </c>
      <c r="G96" t="s">
        <v>3192</v>
      </c>
      <c r="H96">
        <v>3000006112</v>
      </c>
      <c r="I96" t="s">
        <v>3180</v>
      </c>
      <c r="J96" t="s">
        <v>2544</v>
      </c>
      <c r="K96" t="s">
        <v>2543</v>
      </c>
      <c r="L96" t="s">
        <v>2544</v>
      </c>
      <c r="M96" s="1" t="e">
        <f>SUMIFS('Raw Data in Target'!#REF!,'Raw Data in Target'!$J:$J,'Target Working'!$K96,'Raw Data in Target'!$B:$B,'Target Working'!$E96)</f>
        <v>#REF!</v>
      </c>
    </row>
    <row r="97" spans="2:13" x14ac:dyDescent="0.3">
      <c r="B97" t="s">
        <v>3168</v>
      </c>
      <c r="C97" t="s">
        <v>2837</v>
      </c>
      <c r="D97" t="s">
        <v>3045</v>
      </c>
      <c r="E97" t="s">
        <v>770</v>
      </c>
      <c r="F97" t="s">
        <v>3169</v>
      </c>
      <c r="G97" t="s">
        <v>3192</v>
      </c>
      <c r="H97">
        <v>3000000059</v>
      </c>
      <c r="I97" t="s">
        <v>3181</v>
      </c>
      <c r="J97" t="s">
        <v>3182</v>
      </c>
      <c r="K97" t="s">
        <v>1682</v>
      </c>
      <c r="L97" t="s">
        <v>1683</v>
      </c>
      <c r="M97" s="1" t="e">
        <f>SUMIFS('Raw Data in Target'!#REF!,'Raw Data in Target'!$J:$J,'Target Working'!$K97,'Raw Data in Target'!$B:$B,'Target Working'!$E97)</f>
        <v>#REF!</v>
      </c>
    </row>
    <row r="98" spans="2:13" x14ac:dyDescent="0.3">
      <c r="B98" t="s">
        <v>3168</v>
      </c>
      <c r="C98" t="s">
        <v>2837</v>
      </c>
      <c r="D98" t="s">
        <v>3045</v>
      </c>
      <c r="E98" t="s">
        <v>770</v>
      </c>
      <c r="F98" t="s">
        <v>3169</v>
      </c>
      <c r="G98" t="s">
        <v>3192</v>
      </c>
      <c r="H98">
        <v>3000006443</v>
      </c>
      <c r="I98" t="s">
        <v>3183</v>
      </c>
      <c r="J98" t="s">
        <v>3184</v>
      </c>
      <c r="K98" t="s">
        <v>1656</v>
      </c>
      <c r="L98" t="s">
        <v>1657</v>
      </c>
      <c r="M98" s="1" t="e">
        <f>SUMIFS('Raw Data in Target'!#REF!,'Raw Data in Target'!$J:$J,'Target Working'!$K98,'Raw Data in Target'!$B:$B,'Target Working'!$E98)</f>
        <v>#REF!</v>
      </c>
    </row>
    <row r="99" spans="2:13" x14ac:dyDescent="0.3">
      <c r="B99" t="s">
        <v>3168</v>
      </c>
      <c r="C99" t="s">
        <v>2837</v>
      </c>
      <c r="D99" t="s">
        <v>3045</v>
      </c>
      <c r="E99" t="s">
        <v>771</v>
      </c>
      <c r="F99" t="s">
        <v>3169</v>
      </c>
      <c r="G99" t="s">
        <v>3193</v>
      </c>
      <c r="H99">
        <v>3000000044</v>
      </c>
      <c r="I99" t="s">
        <v>3171</v>
      </c>
      <c r="J99" t="s">
        <v>3172</v>
      </c>
      <c r="K99" t="s">
        <v>13</v>
      </c>
      <c r="L99" t="s">
        <v>1669</v>
      </c>
      <c r="M99" s="1" t="e">
        <f>SUMIFS('Raw Data in Target'!#REF!,'Raw Data in Target'!$J:$J,'Target Working'!$K99,'Raw Data in Target'!$B:$B,'Target Working'!$E99)</f>
        <v>#REF!</v>
      </c>
    </row>
    <row r="100" spans="2:13" x14ac:dyDescent="0.3">
      <c r="B100" t="s">
        <v>3168</v>
      </c>
      <c r="C100" t="s">
        <v>2837</v>
      </c>
      <c r="D100" t="s">
        <v>3045</v>
      </c>
      <c r="E100" t="s">
        <v>771</v>
      </c>
      <c r="F100" t="s">
        <v>3169</v>
      </c>
      <c r="G100" t="s">
        <v>3193</v>
      </c>
      <c r="H100">
        <v>3000000349</v>
      </c>
      <c r="I100" t="s">
        <v>3173</v>
      </c>
      <c r="J100" t="s">
        <v>1864</v>
      </c>
      <c r="K100" t="s">
        <v>14</v>
      </c>
      <c r="L100" t="s">
        <v>1864</v>
      </c>
      <c r="M100" s="1" t="e">
        <f>SUMIFS('Raw Data in Target'!#REF!,'Raw Data in Target'!$J:$J,'Target Working'!$K100,'Raw Data in Target'!$B:$B,'Target Working'!$E100)</f>
        <v>#REF!</v>
      </c>
    </row>
    <row r="101" spans="2:13" x14ac:dyDescent="0.3">
      <c r="B101" t="s">
        <v>3168</v>
      </c>
      <c r="C101" t="s">
        <v>2837</v>
      </c>
      <c r="D101" t="s">
        <v>3045</v>
      </c>
      <c r="E101" t="s">
        <v>771</v>
      </c>
      <c r="F101" t="s">
        <v>3169</v>
      </c>
      <c r="G101" t="s">
        <v>3193</v>
      </c>
      <c r="H101">
        <v>3000003335</v>
      </c>
      <c r="I101" t="s">
        <v>3174</v>
      </c>
      <c r="J101" t="s">
        <v>3175</v>
      </c>
      <c r="K101" t="s">
        <v>11</v>
      </c>
      <c r="L101" t="s">
        <v>1734</v>
      </c>
      <c r="M101" s="1" t="e">
        <f>SUMIFS('Raw Data in Target'!#REF!,'Raw Data in Target'!$J:$J,'Target Working'!$K101,'Raw Data in Target'!$B:$B,'Target Working'!$E101)</f>
        <v>#REF!</v>
      </c>
    </row>
    <row r="102" spans="2:13" x14ac:dyDescent="0.3">
      <c r="B102" t="s">
        <v>3168</v>
      </c>
      <c r="C102" t="s">
        <v>2837</v>
      </c>
      <c r="D102" t="s">
        <v>3045</v>
      </c>
      <c r="E102" t="s">
        <v>771</v>
      </c>
      <c r="F102" t="s">
        <v>3169</v>
      </c>
      <c r="G102" t="s">
        <v>3193</v>
      </c>
      <c r="H102">
        <v>3000006014</v>
      </c>
      <c r="I102" t="s">
        <v>3176</v>
      </c>
      <c r="J102" t="s">
        <v>3177</v>
      </c>
      <c r="K102" t="s">
        <v>16</v>
      </c>
      <c r="L102" t="s">
        <v>2618</v>
      </c>
      <c r="M102" s="1" t="e">
        <f>SUMIFS('Raw Data in Target'!#REF!,'Raw Data in Target'!$J:$J,'Target Working'!$K102,'Raw Data in Target'!$B:$B,'Target Working'!$E102)</f>
        <v>#REF!</v>
      </c>
    </row>
    <row r="103" spans="2:13" x14ac:dyDescent="0.3">
      <c r="B103" t="s">
        <v>3168</v>
      </c>
      <c r="C103" t="s">
        <v>2837</v>
      </c>
      <c r="D103" t="s">
        <v>3045</v>
      </c>
      <c r="E103" t="s">
        <v>771</v>
      </c>
      <c r="F103" t="s">
        <v>3169</v>
      </c>
      <c r="G103" t="s">
        <v>3193</v>
      </c>
      <c r="H103">
        <v>3000005990</v>
      </c>
      <c r="I103" t="s">
        <v>3178</v>
      </c>
      <c r="J103" t="s">
        <v>3179</v>
      </c>
      <c r="K103" t="s">
        <v>15</v>
      </c>
      <c r="L103" t="s">
        <v>2599</v>
      </c>
      <c r="M103" s="1" t="e">
        <f>SUMIFS('Raw Data in Target'!#REF!,'Raw Data in Target'!$J:$J,'Target Working'!$K103,'Raw Data in Target'!$B:$B,'Target Working'!$E103)</f>
        <v>#REF!</v>
      </c>
    </row>
    <row r="104" spans="2:13" x14ac:dyDescent="0.3">
      <c r="B104" t="s">
        <v>3168</v>
      </c>
      <c r="C104" t="s">
        <v>2837</v>
      </c>
      <c r="D104" t="s">
        <v>3045</v>
      </c>
      <c r="E104" t="s">
        <v>771</v>
      </c>
      <c r="F104" t="s">
        <v>3169</v>
      </c>
      <c r="G104" t="s">
        <v>3193</v>
      </c>
      <c r="H104">
        <v>3000006112</v>
      </c>
      <c r="I104" t="s">
        <v>3180</v>
      </c>
      <c r="J104" t="s">
        <v>2544</v>
      </c>
      <c r="K104" t="s">
        <v>2543</v>
      </c>
      <c r="L104" t="s">
        <v>2544</v>
      </c>
      <c r="M104" s="1" t="e">
        <f>SUMIFS('Raw Data in Target'!#REF!,'Raw Data in Target'!$J:$J,'Target Working'!$K104,'Raw Data in Target'!$B:$B,'Target Working'!$E104)</f>
        <v>#REF!</v>
      </c>
    </row>
    <row r="105" spans="2:13" x14ac:dyDescent="0.3">
      <c r="B105" t="s">
        <v>3168</v>
      </c>
      <c r="C105" t="s">
        <v>2837</v>
      </c>
      <c r="D105" t="s">
        <v>3045</v>
      </c>
      <c r="E105" t="s">
        <v>771</v>
      </c>
      <c r="F105" t="s">
        <v>3169</v>
      </c>
      <c r="G105" t="s">
        <v>3193</v>
      </c>
      <c r="H105">
        <v>3000000059</v>
      </c>
      <c r="I105" t="s">
        <v>3181</v>
      </c>
      <c r="J105" t="s">
        <v>3182</v>
      </c>
      <c r="K105" t="s">
        <v>1682</v>
      </c>
      <c r="L105" t="s">
        <v>1683</v>
      </c>
      <c r="M105" s="1" t="e">
        <f>SUMIFS('Raw Data in Target'!#REF!,'Raw Data in Target'!$J:$J,'Target Working'!$K105,'Raw Data in Target'!$B:$B,'Target Working'!$E105)</f>
        <v>#REF!</v>
      </c>
    </row>
    <row r="106" spans="2:13" x14ac:dyDescent="0.3">
      <c r="B106" t="s">
        <v>3168</v>
      </c>
      <c r="C106" t="s">
        <v>2837</v>
      </c>
      <c r="D106" t="s">
        <v>3045</v>
      </c>
      <c r="E106" t="s">
        <v>771</v>
      </c>
      <c r="F106" t="s">
        <v>3169</v>
      </c>
      <c r="G106" t="s">
        <v>3193</v>
      </c>
      <c r="H106">
        <v>3000006443</v>
      </c>
      <c r="I106" t="s">
        <v>3183</v>
      </c>
      <c r="J106" t="s">
        <v>3184</v>
      </c>
      <c r="K106" t="s">
        <v>1656</v>
      </c>
      <c r="L106" t="s">
        <v>1657</v>
      </c>
      <c r="M106" s="1" t="e">
        <f>SUMIFS('Raw Data in Target'!#REF!,'Raw Data in Target'!$J:$J,'Target Working'!$K106,'Raw Data in Target'!$B:$B,'Target Working'!$E106)</f>
        <v>#REF!</v>
      </c>
    </row>
    <row r="107" spans="2:13" x14ac:dyDescent="0.3">
      <c r="B107" t="s">
        <v>3168</v>
      </c>
      <c r="C107" t="s">
        <v>2837</v>
      </c>
      <c r="D107" t="s">
        <v>3045</v>
      </c>
      <c r="E107" t="s">
        <v>772</v>
      </c>
      <c r="F107" t="s">
        <v>3169</v>
      </c>
      <c r="G107" t="s">
        <v>3194</v>
      </c>
      <c r="H107">
        <v>3000000044</v>
      </c>
      <c r="I107" t="s">
        <v>3171</v>
      </c>
      <c r="J107" t="s">
        <v>3172</v>
      </c>
      <c r="K107" t="s">
        <v>13</v>
      </c>
      <c r="L107" t="s">
        <v>1669</v>
      </c>
      <c r="M107" s="1" t="e">
        <f>SUMIFS('Raw Data in Target'!#REF!,'Raw Data in Target'!$J:$J,'Target Working'!$K107,'Raw Data in Target'!$B:$B,'Target Working'!$E107)</f>
        <v>#REF!</v>
      </c>
    </row>
    <row r="108" spans="2:13" x14ac:dyDescent="0.3">
      <c r="B108" t="s">
        <v>3168</v>
      </c>
      <c r="C108" t="s">
        <v>2837</v>
      </c>
      <c r="D108" t="s">
        <v>3045</v>
      </c>
      <c r="E108" t="s">
        <v>772</v>
      </c>
      <c r="F108" t="s">
        <v>3169</v>
      </c>
      <c r="G108" t="s">
        <v>3194</v>
      </c>
      <c r="H108">
        <v>3000000349</v>
      </c>
      <c r="I108" t="s">
        <v>3173</v>
      </c>
      <c r="J108" t="s">
        <v>1864</v>
      </c>
      <c r="K108" t="s">
        <v>14</v>
      </c>
      <c r="L108" t="s">
        <v>1864</v>
      </c>
      <c r="M108" s="1" t="e">
        <f>SUMIFS('Raw Data in Target'!#REF!,'Raw Data in Target'!$J:$J,'Target Working'!$K108,'Raw Data in Target'!$B:$B,'Target Working'!$E108)</f>
        <v>#REF!</v>
      </c>
    </row>
    <row r="109" spans="2:13" x14ac:dyDescent="0.3">
      <c r="B109" t="s">
        <v>3168</v>
      </c>
      <c r="C109" t="s">
        <v>2837</v>
      </c>
      <c r="D109" t="s">
        <v>3045</v>
      </c>
      <c r="E109" t="s">
        <v>772</v>
      </c>
      <c r="F109" t="s">
        <v>3169</v>
      </c>
      <c r="G109" t="s">
        <v>3194</v>
      </c>
      <c r="H109">
        <v>3000003335</v>
      </c>
      <c r="I109" t="s">
        <v>3174</v>
      </c>
      <c r="J109" t="s">
        <v>3175</v>
      </c>
      <c r="K109" t="s">
        <v>11</v>
      </c>
      <c r="L109" t="s">
        <v>1734</v>
      </c>
      <c r="M109" s="1" t="e">
        <f>SUMIFS('Raw Data in Target'!#REF!,'Raw Data in Target'!$J:$J,'Target Working'!$K109,'Raw Data in Target'!$B:$B,'Target Working'!$E109)</f>
        <v>#REF!</v>
      </c>
    </row>
    <row r="110" spans="2:13" x14ac:dyDescent="0.3">
      <c r="B110" t="s">
        <v>3168</v>
      </c>
      <c r="C110" t="s">
        <v>2837</v>
      </c>
      <c r="D110" t="s">
        <v>3045</v>
      </c>
      <c r="E110" t="s">
        <v>772</v>
      </c>
      <c r="F110" t="s">
        <v>3169</v>
      </c>
      <c r="G110" t="s">
        <v>3194</v>
      </c>
      <c r="H110">
        <v>3000006014</v>
      </c>
      <c r="I110" t="s">
        <v>3176</v>
      </c>
      <c r="J110" t="s">
        <v>3177</v>
      </c>
      <c r="K110" t="s">
        <v>16</v>
      </c>
      <c r="L110" t="s">
        <v>2618</v>
      </c>
      <c r="M110" s="1" t="e">
        <f>SUMIFS('Raw Data in Target'!#REF!,'Raw Data in Target'!$J:$J,'Target Working'!$K110,'Raw Data in Target'!$B:$B,'Target Working'!$E110)</f>
        <v>#REF!</v>
      </c>
    </row>
    <row r="111" spans="2:13" x14ac:dyDescent="0.3">
      <c r="B111" t="s">
        <v>3168</v>
      </c>
      <c r="C111" t="s">
        <v>2837</v>
      </c>
      <c r="D111" t="s">
        <v>3045</v>
      </c>
      <c r="E111" t="s">
        <v>772</v>
      </c>
      <c r="F111" t="s">
        <v>3169</v>
      </c>
      <c r="G111" t="s">
        <v>3194</v>
      </c>
      <c r="H111">
        <v>3000005990</v>
      </c>
      <c r="I111" t="s">
        <v>3178</v>
      </c>
      <c r="J111" t="s">
        <v>3179</v>
      </c>
      <c r="K111" t="s">
        <v>15</v>
      </c>
      <c r="L111" t="s">
        <v>2599</v>
      </c>
      <c r="M111" s="1" t="e">
        <f>SUMIFS('Raw Data in Target'!#REF!,'Raw Data in Target'!$J:$J,'Target Working'!$K111,'Raw Data in Target'!$B:$B,'Target Working'!$E111)</f>
        <v>#REF!</v>
      </c>
    </row>
    <row r="112" spans="2:13" x14ac:dyDescent="0.3">
      <c r="B112" t="s">
        <v>3168</v>
      </c>
      <c r="C112" t="s">
        <v>2837</v>
      </c>
      <c r="D112" t="s">
        <v>3045</v>
      </c>
      <c r="E112" t="s">
        <v>772</v>
      </c>
      <c r="F112" t="s">
        <v>3169</v>
      </c>
      <c r="G112" t="s">
        <v>3194</v>
      </c>
      <c r="H112">
        <v>3000006112</v>
      </c>
      <c r="I112" t="s">
        <v>3180</v>
      </c>
      <c r="J112" t="s">
        <v>2544</v>
      </c>
      <c r="K112" t="s">
        <v>2543</v>
      </c>
      <c r="L112" t="s">
        <v>2544</v>
      </c>
      <c r="M112" s="1" t="e">
        <f>SUMIFS('Raw Data in Target'!#REF!,'Raw Data in Target'!$J:$J,'Target Working'!$K112,'Raw Data in Target'!$B:$B,'Target Working'!$E112)</f>
        <v>#REF!</v>
      </c>
    </row>
    <row r="113" spans="2:13" x14ac:dyDescent="0.3">
      <c r="B113" t="s">
        <v>3168</v>
      </c>
      <c r="C113" t="s">
        <v>2837</v>
      </c>
      <c r="D113" t="s">
        <v>3045</v>
      </c>
      <c r="E113" t="s">
        <v>772</v>
      </c>
      <c r="F113" t="s">
        <v>3169</v>
      </c>
      <c r="G113" t="s">
        <v>3194</v>
      </c>
      <c r="H113">
        <v>3000000059</v>
      </c>
      <c r="I113" t="s">
        <v>3181</v>
      </c>
      <c r="J113" t="s">
        <v>3182</v>
      </c>
      <c r="K113" t="s">
        <v>1682</v>
      </c>
      <c r="L113" t="s">
        <v>1683</v>
      </c>
      <c r="M113" s="1" t="e">
        <f>SUMIFS('Raw Data in Target'!#REF!,'Raw Data in Target'!$J:$J,'Target Working'!$K113,'Raw Data in Target'!$B:$B,'Target Working'!$E113)</f>
        <v>#REF!</v>
      </c>
    </row>
    <row r="114" spans="2:13" x14ac:dyDescent="0.3">
      <c r="B114" t="s">
        <v>3168</v>
      </c>
      <c r="C114" t="s">
        <v>2837</v>
      </c>
      <c r="D114" t="s">
        <v>3045</v>
      </c>
      <c r="E114" t="s">
        <v>772</v>
      </c>
      <c r="F114" t="s">
        <v>3169</v>
      </c>
      <c r="G114" t="s">
        <v>3194</v>
      </c>
      <c r="H114">
        <v>3000006443</v>
      </c>
      <c r="I114" t="s">
        <v>3183</v>
      </c>
      <c r="J114" t="s">
        <v>3184</v>
      </c>
      <c r="K114" t="s">
        <v>1656</v>
      </c>
      <c r="L114" t="s">
        <v>1657</v>
      </c>
      <c r="M114" s="1" t="e">
        <f>SUMIFS('Raw Data in Target'!#REF!,'Raw Data in Target'!$J:$J,'Target Working'!$K114,'Raw Data in Target'!$B:$B,'Target Working'!$E114)</f>
        <v>#REF!</v>
      </c>
    </row>
    <row r="115" spans="2:13" x14ac:dyDescent="0.3">
      <c r="B115" t="s">
        <v>3168</v>
      </c>
      <c r="C115" t="s">
        <v>2837</v>
      </c>
      <c r="D115" t="s">
        <v>3045</v>
      </c>
      <c r="E115" t="s">
        <v>758</v>
      </c>
      <c r="F115" t="s">
        <v>3169</v>
      </c>
      <c r="G115" t="s">
        <v>3195</v>
      </c>
      <c r="H115">
        <v>3000000044</v>
      </c>
      <c r="I115" t="s">
        <v>3171</v>
      </c>
      <c r="J115" t="s">
        <v>3172</v>
      </c>
      <c r="K115" t="s">
        <v>13</v>
      </c>
      <c r="L115" t="s">
        <v>1669</v>
      </c>
      <c r="M115" s="1" t="e">
        <f>SUMIFS('Raw Data in Target'!#REF!,'Raw Data in Target'!$J:$J,'Target Working'!$K115,'Raw Data in Target'!$B:$B,'Target Working'!$E115)</f>
        <v>#REF!</v>
      </c>
    </row>
    <row r="116" spans="2:13" x14ac:dyDescent="0.3">
      <c r="B116" t="s">
        <v>3168</v>
      </c>
      <c r="C116" t="s">
        <v>2837</v>
      </c>
      <c r="D116" t="s">
        <v>3045</v>
      </c>
      <c r="E116" t="s">
        <v>758</v>
      </c>
      <c r="F116" t="s">
        <v>3169</v>
      </c>
      <c r="G116" t="s">
        <v>3195</v>
      </c>
      <c r="H116">
        <v>3000000349</v>
      </c>
      <c r="I116" t="s">
        <v>3173</v>
      </c>
      <c r="J116" t="s">
        <v>1864</v>
      </c>
      <c r="K116" t="s">
        <v>14</v>
      </c>
      <c r="L116" t="s">
        <v>1864</v>
      </c>
      <c r="M116" s="1" t="e">
        <f>SUMIFS('Raw Data in Target'!#REF!,'Raw Data in Target'!$J:$J,'Target Working'!$K116,'Raw Data in Target'!$B:$B,'Target Working'!$E116)</f>
        <v>#REF!</v>
      </c>
    </row>
    <row r="117" spans="2:13" x14ac:dyDescent="0.3">
      <c r="B117" t="s">
        <v>3168</v>
      </c>
      <c r="C117" t="s">
        <v>2837</v>
      </c>
      <c r="D117" t="s">
        <v>3045</v>
      </c>
      <c r="E117" t="s">
        <v>758</v>
      </c>
      <c r="F117" t="s">
        <v>3169</v>
      </c>
      <c r="G117" t="s">
        <v>3195</v>
      </c>
      <c r="H117">
        <v>3000003335</v>
      </c>
      <c r="I117" t="s">
        <v>3174</v>
      </c>
      <c r="J117" t="s">
        <v>3175</v>
      </c>
      <c r="K117" t="s">
        <v>11</v>
      </c>
      <c r="L117" t="s">
        <v>1734</v>
      </c>
      <c r="M117" s="1" t="e">
        <f>SUMIFS('Raw Data in Target'!#REF!,'Raw Data in Target'!$J:$J,'Target Working'!$K117,'Raw Data in Target'!$B:$B,'Target Working'!$E117)</f>
        <v>#REF!</v>
      </c>
    </row>
    <row r="118" spans="2:13" x14ac:dyDescent="0.3">
      <c r="B118" t="s">
        <v>3168</v>
      </c>
      <c r="C118" t="s">
        <v>2837</v>
      </c>
      <c r="D118" t="s">
        <v>3045</v>
      </c>
      <c r="E118" t="s">
        <v>758</v>
      </c>
      <c r="F118" t="s">
        <v>3169</v>
      </c>
      <c r="G118" t="s">
        <v>3195</v>
      </c>
      <c r="H118">
        <v>3000006014</v>
      </c>
      <c r="I118" t="s">
        <v>3176</v>
      </c>
      <c r="J118" t="s">
        <v>3177</v>
      </c>
      <c r="K118" t="s">
        <v>16</v>
      </c>
      <c r="L118" t="s">
        <v>2618</v>
      </c>
      <c r="M118" s="1" t="e">
        <f>SUMIFS('Raw Data in Target'!#REF!,'Raw Data in Target'!$J:$J,'Target Working'!$K118,'Raw Data in Target'!$B:$B,'Target Working'!$E118)</f>
        <v>#REF!</v>
      </c>
    </row>
    <row r="119" spans="2:13" x14ac:dyDescent="0.3">
      <c r="B119" t="s">
        <v>3168</v>
      </c>
      <c r="C119" t="s">
        <v>2837</v>
      </c>
      <c r="D119" t="s">
        <v>3045</v>
      </c>
      <c r="E119" t="s">
        <v>758</v>
      </c>
      <c r="F119" t="s">
        <v>3169</v>
      </c>
      <c r="G119" t="s">
        <v>3195</v>
      </c>
      <c r="H119">
        <v>3000005990</v>
      </c>
      <c r="I119" t="s">
        <v>3178</v>
      </c>
      <c r="J119" t="s">
        <v>3179</v>
      </c>
      <c r="K119" t="s">
        <v>15</v>
      </c>
      <c r="L119" t="s">
        <v>2599</v>
      </c>
      <c r="M119" s="1" t="e">
        <f>SUMIFS('Raw Data in Target'!#REF!,'Raw Data in Target'!$J:$J,'Target Working'!$K119,'Raw Data in Target'!$B:$B,'Target Working'!$E119)</f>
        <v>#REF!</v>
      </c>
    </row>
    <row r="120" spans="2:13" x14ac:dyDescent="0.3">
      <c r="B120" t="s">
        <v>3168</v>
      </c>
      <c r="C120" t="s">
        <v>2837</v>
      </c>
      <c r="D120" t="s">
        <v>3045</v>
      </c>
      <c r="E120" t="s">
        <v>758</v>
      </c>
      <c r="F120" t="s">
        <v>3169</v>
      </c>
      <c r="G120" t="s">
        <v>3195</v>
      </c>
      <c r="H120">
        <v>3000006112</v>
      </c>
      <c r="I120" t="s">
        <v>3180</v>
      </c>
      <c r="J120" t="s">
        <v>2544</v>
      </c>
      <c r="K120" t="s">
        <v>2543</v>
      </c>
      <c r="L120" t="s">
        <v>2544</v>
      </c>
      <c r="M120" s="1" t="e">
        <f>SUMIFS('Raw Data in Target'!#REF!,'Raw Data in Target'!$J:$J,'Target Working'!$K120,'Raw Data in Target'!$B:$B,'Target Working'!$E120)</f>
        <v>#REF!</v>
      </c>
    </row>
    <row r="121" spans="2:13" x14ac:dyDescent="0.3">
      <c r="B121" t="s">
        <v>3168</v>
      </c>
      <c r="C121" t="s">
        <v>2837</v>
      </c>
      <c r="D121" t="s">
        <v>3045</v>
      </c>
      <c r="E121" t="s">
        <v>758</v>
      </c>
      <c r="F121" t="s">
        <v>3169</v>
      </c>
      <c r="G121" t="s">
        <v>3195</v>
      </c>
      <c r="H121">
        <v>3000000059</v>
      </c>
      <c r="I121" t="s">
        <v>3181</v>
      </c>
      <c r="J121" t="s">
        <v>3182</v>
      </c>
      <c r="K121" t="s">
        <v>1682</v>
      </c>
      <c r="L121" t="s">
        <v>1683</v>
      </c>
      <c r="M121" s="1" t="e">
        <f>SUMIFS('Raw Data in Target'!#REF!,'Raw Data in Target'!$J:$J,'Target Working'!$K121,'Raw Data in Target'!$B:$B,'Target Working'!$E121)</f>
        <v>#REF!</v>
      </c>
    </row>
    <row r="122" spans="2:13" x14ac:dyDescent="0.3">
      <c r="B122" t="s">
        <v>3168</v>
      </c>
      <c r="C122" t="s">
        <v>2837</v>
      </c>
      <c r="D122" t="s">
        <v>3045</v>
      </c>
      <c r="E122" t="s">
        <v>758</v>
      </c>
      <c r="F122" t="s">
        <v>3169</v>
      </c>
      <c r="G122" t="s">
        <v>3195</v>
      </c>
      <c r="H122">
        <v>3000006443</v>
      </c>
      <c r="I122" t="s">
        <v>3183</v>
      </c>
      <c r="J122" t="s">
        <v>3184</v>
      </c>
      <c r="K122" t="s">
        <v>1656</v>
      </c>
      <c r="L122" t="s">
        <v>1657</v>
      </c>
      <c r="M122" s="1" t="e">
        <f>SUMIFS('Raw Data in Target'!#REF!,'Raw Data in Target'!$J:$J,'Target Working'!$K122,'Raw Data in Target'!$B:$B,'Target Working'!$E122)</f>
        <v>#REF!</v>
      </c>
    </row>
    <row r="123" spans="2:13" x14ac:dyDescent="0.3">
      <c r="B123" t="s">
        <v>3168</v>
      </c>
      <c r="C123" t="s">
        <v>2837</v>
      </c>
      <c r="D123" t="s">
        <v>3045</v>
      </c>
      <c r="E123" t="s">
        <v>759</v>
      </c>
      <c r="F123" t="s">
        <v>3169</v>
      </c>
      <c r="G123" t="s">
        <v>3196</v>
      </c>
      <c r="H123">
        <v>3000000044</v>
      </c>
      <c r="I123" t="s">
        <v>3171</v>
      </c>
      <c r="J123" t="s">
        <v>3172</v>
      </c>
      <c r="K123" t="s">
        <v>13</v>
      </c>
      <c r="L123" t="s">
        <v>1669</v>
      </c>
      <c r="M123" s="1" t="e">
        <f>SUMIFS('Raw Data in Target'!#REF!,'Raw Data in Target'!$J:$J,'Target Working'!$K123,'Raw Data in Target'!$B:$B,'Target Working'!$E123)</f>
        <v>#REF!</v>
      </c>
    </row>
    <row r="124" spans="2:13" x14ac:dyDescent="0.3">
      <c r="B124" t="s">
        <v>3168</v>
      </c>
      <c r="C124" t="s">
        <v>2837</v>
      </c>
      <c r="D124" t="s">
        <v>3045</v>
      </c>
      <c r="E124" t="s">
        <v>759</v>
      </c>
      <c r="F124" t="s">
        <v>3169</v>
      </c>
      <c r="G124" t="s">
        <v>3196</v>
      </c>
      <c r="H124">
        <v>3000000349</v>
      </c>
      <c r="I124" t="s">
        <v>3173</v>
      </c>
      <c r="J124" t="s">
        <v>1864</v>
      </c>
      <c r="K124" t="s">
        <v>14</v>
      </c>
      <c r="L124" t="s">
        <v>1864</v>
      </c>
      <c r="M124" s="1" t="e">
        <f>SUMIFS('Raw Data in Target'!#REF!,'Raw Data in Target'!$J:$J,'Target Working'!$K124,'Raw Data in Target'!$B:$B,'Target Working'!$E124)</f>
        <v>#REF!</v>
      </c>
    </row>
    <row r="125" spans="2:13" x14ac:dyDescent="0.3">
      <c r="B125" t="s">
        <v>3168</v>
      </c>
      <c r="C125" t="s">
        <v>2837</v>
      </c>
      <c r="D125" t="s">
        <v>3045</v>
      </c>
      <c r="E125" t="s">
        <v>759</v>
      </c>
      <c r="F125" t="s">
        <v>3169</v>
      </c>
      <c r="G125" t="s">
        <v>3196</v>
      </c>
      <c r="H125">
        <v>3000003335</v>
      </c>
      <c r="I125" t="s">
        <v>3174</v>
      </c>
      <c r="J125" t="s">
        <v>3175</v>
      </c>
      <c r="K125" t="s">
        <v>11</v>
      </c>
      <c r="L125" t="s">
        <v>1734</v>
      </c>
      <c r="M125" s="1" t="e">
        <f>SUMIFS('Raw Data in Target'!#REF!,'Raw Data in Target'!$J:$J,'Target Working'!$K125,'Raw Data in Target'!$B:$B,'Target Working'!$E125)</f>
        <v>#REF!</v>
      </c>
    </row>
    <row r="126" spans="2:13" x14ac:dyDescent="0.3">
      <c r="B126" t="s">
        <v>3168</v>
      </c>
      <c r="C126" t="s">
        <v>2837</v>
      </c>
      <c r="D126" t="s">
        <v>3045</v>
      </c>
      <c r="E126" t="s">
        <v>759</v>
      </c>
      <c r="F126" t="s">
        <v>3169</v>
      </c>
      <c r="G126" t="s">
        <v>3196</v>
      </c>
      <c r="H126">
        <v>3000006014</v>
      </c>
      <c r="I126" t="s">
        <v>3176</v>
      </c>
      <c r="J126" t="s">
        <v>3177</v>
      </c>
      <c r="K126" t="s">
        <v>16</v>
      </c>
      <c r="L126" t="s">
        <v>2618</v>
      </c>
      <c r="M126" s="1" t="e">
        <f>SUMIFS('Raw Data in Target'!#REF!,'Raw Data in Target'!$J:$J,'Target Working'!$K126,'Raw Data in Target'!$B:$B,'Target Working'!$E126)</f>
        <v>#REF!</v>
      </c>
    </row>
    <row r="127" spans="2:13" x14ac:dyDescent="0.3">
      <c r="B127" t="s">
        <v>3168</v>
      </c>
      <c r="C127" t="s">
        <v>2837</v>
      </c>
      <c r="D127" t="s">
        <v>3045</v>
      </c>
      <c r="E127" t="s">
        <v>759</v>
      </c>
      <c r="F127" t="s">
        <v>3169</v>
      </c>
      <c r="G127" t="s">
        <v>3196</v>
      </c>
      <c r="H127">
        <v>3000005990</v>
      </c>
      <c r="I127" t="s">
        <v>3178</v>
      </c>
      <c r="J127" t="s">
        <v>3179</v>
      </c>
      <c r="K127" t="s">
        <v>15</v>
      </c>
      <c r="L127" t="s">
        <v>2599</v>
      </c>
      <c r="M127" s="1" t="e">
        <f>SUMIFS('Raw Data in Target'!#REF!,'Raw Data in Target'!$J:$J,'Target Working'!$K127,'Raw Data in Target'!$B:$B,'Target Working'!$E127)</f>
        <v>#REF!</v>
      </c>
    </row>
    <row r="128" spans="2:13" x14ac:dyDescent="0.3">
      <c r="B128" t="s">
        <v>3168</v>
      </c>
      <c r="C128" t="s">
        <v>2837</v>
      </c>
      <c r="D128" t="s">
        <v>3045</v>
      </c>
      <c r="E128" t="s">
        <v>759</v>
      </c>
      <c r="F128" t="s">
        <v>3169</v>
      </c>
      <c r="G128" t="s">
        <v>3196</v>
      </c>
      <c r="H128">
        <v>3000006112</v>
      </c>
      <c r="I128" t="s">
        <v>3180</v>
      </c>
      <c r="J128" t="s">
        <v>2544</v>
      </c>
      <c r="K128" t="s">
        <v>2543</v>
      </c>
      <c r="L128" t="s">
        <v>2544</v>
      </c>
      <c r="M128" s="1" t="e">
        <f>SUMIFS('Raw Data in Target'!#REF!,'Raw Data in Target'!$J:$J,'Target Working'!$K128,'Raw Data in Target'!$B:$B,'Target Working'!$E128)</f>
        <v>#REF!</v>
      </c>
    </row>
    <row r="129" spans="2:13" x14ac:dyDescent="0.3">
      <c r="B129" t="s">
        <v>3168</v>
      </c>
      <c r="C129" t="s">
        <v>2837</v>
      </c>
      <c r="D129" t="s">
        <v>3045</v>
      </c>
      <c r="E129" t="s">
        <v>759</v>
      </c>
      <c r="F129" t="s">
        <v>3169</v>
      </c>
      <c r="G129" t="s">
        <v>3196</v>
      </c>
      <c r="H129">
        <v>3000000059</v>
      </c>
      <c r="I129" t="s">
        <v>3181</v>
      </c>
      <c r="J129" t="s">
        <v>3182</v>
      </c>
      <c r="K129" t="s">
        <v>1682</v>
      </c>
      <c r="L129" t="s">
        <v>1683</v>
      </c>
      <c r="M129" s="1" t="e">
        <f>SUMIFS('Raw Data in Target'!#REF!,'Raw Data in Target'!$J:$J,'Target Working'!$K129,'Raw Data in Target'!$B:$B,'Target Working'!$E129)</f>
        <v>#REF!</v>
      </c>
    </row>
    <row r="130" spans="2:13" x14ac:dyDescent="0.3">
      <c r="B130" t="s">
        <v>3168</v>
      </c>
      <c r="C130" t="s">
        <v>2837</v>
      </c>
      <c r="D130" t="s">
        <v>3045</v>
      </c>
      <c r="E130" t="s">
        <v>759</v>
      </c>
      <c r="F130" t="s">
        <v>3169</v>
      </c>
      <c r="G130" t="s">
        <v>3196</v>
      </c>
      <c r="H130">
        <v>3000006443</v>
      </c>
      <c r="I130" t="s">
        <v>3183</v>
      </c>
      <c r="J130" t="s">
        <v>3184</v>
      </c>
      <c r="K130" t="s">
        <v>1656</v>
      </c>
      <c r="L130" t="s">
        <v>1657</v>
      </c>
      <c r="M130" s="1" t="e">
        <f>SUMIFS('Raw Data in Target'!#REF!,'Raw Data in Target'!$J:$J,'Target Working'!$K130,'Raw Data in Target'!$B:$B,'Target Working'!$E130)</f>
        <v>#REF!</v>
      </c>
    </row>
    <row r="131" spans="2:13" x14ac:dyDescent="0.3">
      <c r="B131" t="s">
        <v>3168</v>
      </c>
      <c r="C131" t="s">
        <v>2837</v>
      </c>
      <c r="D131" t="s">
        <v>3045</v>
      </c>
      <c r="E131" t="s">
        <v>760</v>
      </c>
      <c r="F131" t="s">
        <v>3169</v>
      </c>
      <c r="G131" t="s">
        <v>3197</v>
      </c>
      <c r="H131">
        <v>3000000044</v>
      </c>
      <c r="I131" t="s">
        <v>3171</v>
      </c>
      <c r="J131" t="s">
        <v>3172</v>
      </c>
      <c r="K131" t="s">
        <v>13</v>
      </c>
      <c r="L131" t="s">
        <v>1669</v>
      </c>
      <c r="M131" s="1" t="e">
        <f>SUMIFS('Raw Data in Target'!#REF!,'Raw Data in Target'!$J:$J,'Target Working'!$K131,'Raw Data in Target'!$B:$B,'Target Working'!$E131)</f>
        <v>#REF!</v>
      </c>
    </row>
    <row r="132" spans="2:13" x14ac:dyDescent="0.3">
      <c r="B132" t="s">
        <v>3168</v>
      </c>
      <c r="C132" t="s">
        <v>2837</v>
      </c>
      <c r="D132" t="s">
        <v>3045</v>
      </c>
      <c r="E132" t="s">
        <v>760</v>
      </c>
      <c r="F132" t="s">
        <v>3169</v>
      </c>
      <c r="G132" t="s">
        <v>3197</v>
      </c>
      <c r="H132">
        <v>3000000349</v>
      </c>
      <c r="I132" t="s">
        <v>3173</v>
      </c>
      <c r="J132" t="s">
        <v>1864</v>
      </c>
      <c r="K132" t="s">
        <v>14</v>
      </c>
      <c r="L132" t="s">
        <v>1864</v>
      </c>
      <c r="M132" s="1" t="e">
        <f>SUMIFS('Raw Data in Target'!#REF!,'Raw Data in Target'!$J:$J,'Target Working'!$K132,'Raw Data in Target'!$B:$B,'Target Working'!$E132)</f>
        <v>#REF!</v>
      </c>
    </row>
    <row r="133" spans="2:13" x14ac:dyDescent="0.3">
      <c r="B133" t="s">
        <v>3168</v>
      </c>
      <c r="C133" t="s">
        <v>2837</v>
      </c>
      <c r="D133" t="s">
        <v>3045</v>
      </c>
      <c r="E133" t="s">
        <v>760</v>
      </c>
      <c r="F133" t="s">
        <v>3169</v>
      </c>
      <c r="G133" t="s">
        <v>3197</v>
      </c>
      <c r="H133">
        <v>3000003335</v>
      </c>
      <c r="I133" t="s">
        <v>3174</v>
      </c>
      <c r="J133" t="s">
        <v>3175</v>
      </c>
      <c r="K133" t="s">
        <v>11</v>
      </c>
      <c r="L133" t="s">
        <v>1734</v>
      </c>
      <c r="M133" s="1" t="e">
        <f>SUMIFS('Raw Data in Target'!#REF!,'Raw Data in Target'!$J:$J,'Target Working'!$K133,'Raw Data in Target'!$B:$B,'Target Working'!$E133)</f>
        <v>#REF!</v>
      </c>
    </row>
    <row r="134" spans="2:13" x14ac:dyDescent="0.3">
      <c r="B134" t="s">
        <v>3168</v>
      </c>
      <c r="C134" t="s">
        <v>2837</v>
      </c>
      <c r="D134" t="s">
        <v>3045</v>
      </c>
      <c r="E134" t="s">
        <v>760</v>
      </c>
      <c r="F134" t="s">
        <v>3169</v>
      </c>
      <c r="G134" t="s">
        <v>3197</v>
      </c>
      <c r="H134">
        <v>3000006014</v>
      </c>
      <c r="I134" t="s">
        <v>3176</v>
      </c>
      <c r="J134" t="s">
        <v>3177</v>
      </c>
      <c r="K134" t="s">
        <v>16</v>
      </c>
      <c r="L134" t="s">
        <v>2618</v>
      </c>
      <c r="M134" s="1" t="e">
        <f>SUMIFS('Raw Data in Target'!#REF!,'Raw Data in Target'!$J:$J,'Target Working'!$K134,'Raw Data in Target'!$B:$B,'Target Working'!$E134)</f>
        <v>#REF!</v>
      </c>
    </row>
    <row r="135" spans="2:13" x14ac:dyDescent="0.3">
      <c r="B135" t="s">
        <v>3168</v>
      </c>
      <c r="C135" t="s">
        <v>2837</v>
      </c>
      <c r="D135" t="s">
        <v>3045</v>
      </c>
      <c r="E135" t="s">
        <v>760</v>
      </c>
      <c r="F135" t="s">
        <v>3169</v>
      </c>
      <c r="G135" t="s">
        <v>3197</v>
      </c>
      <c r="H135">
        <v>3000005990</v>
      </c>
      <c r="I135" t="s">
        <v>3178</v>
      </c>
      <c r="J135" t="s">
        <v>3179</v>
      </c>
      <c r="K135" t="s">
        <v>15</v>
      </c>
      <c r="L135" t="s">
        <v>2599</v>
      </c>
      <c r="M135" s="1" t="e">
        <f>SUMIFS('Raw Data in Target'!#REF!,'Raw Data in Target'!$J:$J,'Target Working'!$K135,'Raw Data in Target'!$B:$B,'Target Working'!$E135)</f>
        <v>#REF!</v>
      </c>
    </row>
    <row r="136" spans="2:13" x14ac:dyDescent="0.3">
      <c r="B136" t="s">
        <v>3168</v>
      </c>
      <c r="C136" t="s">
        <v>2837</v>
      </c>
      <c r="D136" t="s">
        <v>3045</v>
      </c>
      <c r="E136" t="s">
        <v>760</v>
      </c>
      <c r="F136" t="s">
        <v>3169</v>
      </c>
      <c r="G136" t="s">
        <v>3197</v>
      </c>
      <c r="H136">
        <v>3000006112</v>
      </c>
      <c r="I136" t="s">
        <v>3180</v>
      </c>
      <c r="J136" t="s">
        <v>2544</v>
      </c>
      <c r="K136" t="s">
        <v>2543</v>
      </c>
      <c r="L136" t="s">
        <v>2544</v>
      </c>
      <c r="M136" s="1" t="e">
        <f>SUMIFS('Raw Data in Target'!#REF!,'Raw Data in Target'!$J:$J,'Target Working'!$K136,'Raw Data in Target'!$B:$B,'Target Working'!$E136)</f>
        <v>#REF!</v>
      </c>
    </row>
    <row r="137" spans="2:13" x14ac:dyDescent="0.3">
      <c r="B137" t="s">
        <v>3168</v>
      </c>
      <c r="C137" t="s">
        <v>2837</v>
      </c>
      <c r="D137" t="s">
        <v>3045</v>
      </c>
      <c r="E137" t="s">
        <v>760</v>
      </c>
      <c r="F137" t="s">
        <v>3169</v>
      </c>
      <c r="G137" t="s">
        <v>3197</v>
      </c>
      <c r="H137">
        <v>3000000059</v>
      </c>
      <c r="I137" t="s">
        <v>3181</v>
      </c>
      <c r="J137" t="s">
        <v>3182</v>
      </c>
      <c r="K137" t="s">
        <v>1682</v>
      </c>
      <c r="L137" t="s">
        <v>1683</v>
      </c>
      <c r="M137" s="1" t="e">
        <f>SUMIFS('Raw Data in Target'!#REF!,'Raw Data in Target'!$J:$J,'Target Working'!$K137,'Raw Data in Target'!$B:$B,'Target Working'!$E137)</f>
        <v>#REF!</v>
      </c>
    </row>
    <row r="138" spans="2:13" x14ac:dyDescent="0.3">
      <c r="B138" t="s">
        <v>3168</v>
      </c>
      <c r="C138" t="s">
        <v>2837</v>
      </c>
      <c r="D138" t="s">
        <v>3045</v>
      </c>
      <c r="E138" t="s">
        <v>760</v>
      </c>
      <c r="F138" t="s">
        <v>3169</v>
      </c>
      <c r="G138" t="s">
        <v>3197</v>
      </c>
      <c r="H138">
        <v>3000006443</v>
      </c>
      <c r="I138" t="s">
        <v>3183</v>
      </c>
      <c r="J138" t="s">
        <v>3184</v>
      </c>
      <c r="K138" t="s">
        <v>1656</v>
      </c>
      <c r="L138" t="s">
        <v>1657</v>
      </c>
      <c r="M138" s="1" t="e">
        <f>SUMIFS('Raw Data in Target'!#REF!,'Raw Data in Target'!$J:$J,'Target Working'!$K138,'Raw Data in Target'!$B:$B,'Target Working'!$E138)</f>
        <v>#REF!</v>
      </c>
    </row>
    <row r="139" spans="2:13" x14ac:dyDescent="0.3">
      <c r="B139" t="s">
        <v>3168</v>
      </c>
      <c r="C139" t="s">
        <v>2837</v>
      </c>
      <c r="D139" t="s">
        <v>3045</v>
      </c>
      <c r="E139" t="s">
        <v>761</v>
      </c>
      <c r="F139" t="s">
        <v>3169</v>
      </c>
      <c r="G139" t="s">
        <v>2845</v>
      </c>
      <c r="H139">
        <v>3000000044</v>
      </c>
      <c r="I139" t="s">
        <v>3171</v>
      </c>
      <c r="J139" t="s">
        <v>3172</v>
      </c>
      <c r="K139" t="s">
        <v>13</v>
      </c>
      <c r="L139" t="s">
        <v>1669</v>
      </c>
      <c r="M139" s="1" t="e">
        <f>SUMIFS('Raw Data in Target'!#REF!,'Raw Data in Target'!$J:$J,'Target Working'!$K139,'Raw Data in Target'!$B:$B,'Target Working'!$E139)</f>
        <v>#REF!</v>
      </c>
    </row>
    <row r="140" spans="2:13" x14ac:dyDescent="0.3">
      <c r="B140" t="s">
        <v>3168</v>
      </c>
      <c r="C140" t="s">
        <v>2837</v>
      </c>
      <c r="D140" t="s">
        <v>3045</v>
      </c>
      <c r="E140" t="s">
        <v>761</v>
      </c>
      <c r="F140" t="s">
        <v>3169</v>
      </c>
      <c r="G140" t="s">
        <v>2845</v>
      </c>
      <c r="H140">
        <v>3000000349</v>
      </c>
      <c r="I140" t="s">
        <v>3173</v>
      </c>
      <c r="J140" t="s">
        <v>1864</v>
      </c>
      <c r="K140" t="s">
        <v>14</v>
      </c>
      <c r="L140" t="s">
        <v>1864</v>
      </c>
      <c r="M140" s="1" t="e">
        <f>SUMIFS('Raw Data in Target'!#REF!,'Raw Data in Target'!$J:$J,'Target Working'!$K140,'Raw Data in Target'!$B:$B,'Target Working'!$E140)</f>
        <v>#REF!</v>
      </c>
    </row>
    <row r="141" spans="2:13" x14ac:dyDescent="0.3">
      <c r="B141" t="s">
        <v>3168</v>
      </c>
      <c r="C141" t="s">
        <v>2837</v>
      </c>
      <c r="D141" t="s">
        <v>3045</v>
      </c>
      <c r="E141" t="s">
        <v>761</v>
      </c>
      <c r="F141" t="s">
        <v>3169</v>
      </c>
      <c r="G141" t="s">
        <v>2845</v>
      </c>
      <c r="H141">
        <v>3000003335</v>
      </c>
      <c r="I141" t="s">
        <v>3174</v>
      </c>
      <c r="J141" t="s">
        <v>3175</v>
      </c>
      <c r="K141" t="s">
        <v>11</v>
      </c>
      <c r="L141" t="s">
        <v>1734</v>
      </c>
      <c r="M141" s="1" t="e">
        <f>SUMIFS('Raw Data in Target'!#REF!,'Raw Data in Target'!$J:$J,'Target Working'!$K141,'Raw Data in Target'!$B:$B,'Target Working'!$E141)</f>
        <v>#REF!</v>
      </c>
    </row>
    <row r="142" spans="2:13" x14ac:dyDescent="0.3">
      <c r="B142" t="s">
        <v>3168</v>
      </c>
      <c r="C142" t="s">
        <v>2837</v>
      </c>
      <c r="D142" t="s">
        <v>3045</v>
      </c>
      <c r="E142" t="s">
        <v>761</v>
      </c>
      <c r="F142" t="s">
        <v>3169</v>
      </c>
      <c r="G142" t="s">
        <v>2845</v>
      </c>
      <c r="H142">
        <v>3000006014</v>
      </c>
      <c r="I142" t="s">
        <v>3176</v>
      </c>
      <c r="J142" t="s">
        <v>3177</v>
      </c>
      <c r="K142" t="s">
        <v>16</v>
      </c>
      <c r="L142" t="s">
        <v>2618</v>
      </c>
      <c r="M142" s="1" t="e">
        <f>SUMIFS('Raw Data in Target'!#REF!,'Raw Data in Target'!$J:$J,'Target Working'!$K142,'Raw Data in Target'!$B:$B,'Target Working'!$E142)</f>
        <v>#REF!</v>
      </c>
    </row>
    <row r="143" spans="2:13" x14ac:dyDescent="0.3">
      <c r="B143" t="s">
        <v>3168</v>
      </c>
      <c r="C143" t="s">
        <v>2837</v>
      </c>
      <c r="D143" t="s">
        <v>3045</v>
      </c>
      <c r="E143" t="s">
        <v>761</v>
      </c>
      <c r="F143" t="s">
        <v>3169</v>
      </c>
      <c r="G143" t="s">
        <v>2845</v>
      </c>
      <c r="H143">
        <v>3000005990</v>
      </c>
      <c r="I143" t="s">
        <v>3178</v>
      </c>
      <c r="J143" t="s">
        <v>3179</v>
      </c>
      <c r="K143" t="s">
        <v>15</v>
      </c>
      <c r="L143" t="s">
        <v>2599</v>
      </c>
      <c r="M143" s="1" t="e">
        <f>SUMIFS('Raw Data in Target'!#REF!,'Raw Data in Target'!$J:$J,'Target Working'!$K143,'Raw Data in Target'!$B:$B,'Target Working'!$E143)</f>
        <v>#REF!</v>
      </c>
    </row>
    <row r="144" spans="2:13" x14ac:dyDescent="0.3">
      <c r="B144" t="s">
        <v>3168</v>
      </c>
      <c r="C144" t="s">
        <v>2837</v>
      </c>
      <c r="D144" t="s">
        <v>3045</v>
      </c>
      <c r="E144" t="s">
        <v>761</v>
      </c>
      <c r="F144" t="s">
        <v>3169</v>
      </c>
      <c r="G144" t="s">
        <v>2845</v>
      </c>
      <c r="H144">
        <v>3000006112</v>
      </c>
      <c r="I144" t="s">
        <v>3180</v>
      </c>
      <c r="J144" t="s">
        <v>2544</v>
      </c>
      <c r="K144" t="s">
        <v>2543</v>
      </c>
      <c r="L144" t="s">
        <v>2544</v>
      </c>
      <c r="M144" s="1" t="e">
        <f>SUMIFS('Raw Data in Target'!#REF!,'Raw Data in Target'!$J:$J,'Target Working'!$K144,'Raw Data in Target'!$B:$B,'Target Working'!$E144)</f>
        <v>#REF!</v>
      </c>
    </row>
    <row r="145" spans="2:13" x14ac:dyDescent="0.3">
      <c r="B145" t="s">
        <v>3168</v>
      </c>
      <c r="C145" t="s">
        <v>2837</v>
      </c>
      <c r="D145" t="s">
        <v>3045</v>
      </c>
      <c r="E145" t="s">
        <v>761</v>
      </c>
      <c r="F145" t="s">
        <v>3169</v>
      </c>
      <c r="G145" t="s">
        <v>2845</v>
      </c>
      <c r="H145">
        <v>3000000059</v>
      </c>
      <c r="I145" t="s">
        <v>3181</v>
      </c>
      <c r="J145" t="s">
        <v>3182</v>
      </c>
      <c r="K145" t="s">
        <v>1682</v>
      </c>
      <c r="L145" t="s">
        <v>1683</v>
      </c>
      <c r="M145" s="1" t="e">
        <f>SUMIFS('Raw Data in Target'!#REF!,'Raw Data in Target'!$J:$J,'Target Working'!$K145,'Raw Data in Target'!$B:$B,'Target Working'!$E145)</f>
        <v>#REF!</v>
      </c>
    </row>
    <row r="146" spans="2:13" x14ac:dyDescent="0.3">
      <c r="B146" t="s">
        <v>3168</v>
      </c>
      <c r="C146" t="s">
        <v>2837</v>
      </c>
      <c r="D146" t="s">
        <v>3045</v>
      </c>
      <c r="E146" t="s">
        <v>761</v>
      </c>
      <c r="F146" t="s">
        <v>3169</v>
      </c>
      <c r="G146" t="s">
        <v>2845</v>
      </c>
      <c r="H146">
        <v>3000006443</v>
      </c>
      <c r="I146" t="s">
        <v>3183</v>
      </c>
      <c r="J146" t="s">
        <v>3184</v>
      </c>
      <c r="K146" t="s">
        <v>1656</v>
      </c>
      <c r="L146" t="s">
        <v>1657</v>
      </c>
      <c r="M146" s="1" t="e">
        <f>SUMIFS('Raw Data in Target'!#REF!,'Raw Data in Target'!$J:$J,'Target Working'!$K146,'Raw Data in Target'!$B:$B,'Target Working'!$E146)</f>
        <v>#REF!</v>
      </c>
    </row>
    <row r="147" spans="2:13" x14ac:dyDescent="0.3">
      <c r="B147" t="s">
        <v>3168</v>
      </c>
      <c r="C147" t="s">
        <v>2837</v>
      </c>
      <c r="D147" t="s">
        <v>3045</v>
      </c>
      <c r="E147" t="s">
        <v>762</v>
      </c>
      <c r="F147" t="s">
        <v>3169</v>
      </c>
      <c r="G147" t="s">
        <v>2846</v>
      </c>
      <c r="H147">
        <v>3000000044</v>
      </c>
      <c r="I147" t="s">
        <v>3171</v>
      </c>
      <c r="J147" t="s">
        <v>3172</v>
      </c>
      <c r="K147" t="s">
        <v>13</v>
      </c>
      <c r="L147" t="s">
        <v>1669</v>
      </c>
      <c r="M147" s="1" t="e">
        <f>SUMIFS('Raw Data in Target'!#REF!,'Raw Data in Target'!$J:$J,'Target Working'!$K147,'Raw Data in Target'!$B:$B,'Target Working'!$E147)</f>
        <v>#REF!</v>
      </c>
    </row>
    <row r="148" spans="2:13" x14ac:dyDescent="0.3">
      <c r="B148" t="s">
        <v>3168</v>
      </c>
      <c r="C148" t="s">
        <v>2837</v>
      </c>
      <c r="D148" t="s">
        <v>3045</v>
      </c>
      <c r="E148" t="s">
        <v>762</v>
      </c>
      <c r="F148" t="s">
        <v>3169</v>
      </c>
      <c r="G148" t="s">
        <v>2846</v>
      </c>
      <c r="H148">
        <v>3000000349</v>
      </c>
      <c r="I148" t="s">
        <v>3173</v>
      </c>
      <c r="J148" t="s">
        <v>1864</v>
      </c>
      <c r="K148" t="s">
        <v>14</v>
      </c>
      <c r="L148" t="s">
        <v>1864</v>
      </c>
      <c r="M148" s="1" t="e">
        <f>SUMIFS('Raw Data in Target'!#REF!,'Raw Data in Target'!$J:$J,'Target Working'!$K148,'Raw Data in Target'!$B:$B,'Target Working'!$E148)</f>
        <v>#REF!</v>
      </c>
    </row>
    <row r="149" spans="2:13" x14ac:dyDescent="0.3">
      <c r="B149" t="s">
        <v>3168</v>
      </c>
      <c r="C149" t="s">
        <v>2837</v>
      </c>
      <c r="D149" t="s">
        <v>3045</v>
      </c>
      <c r="E149" t="s">
        <v>762</v>
      </c>
      <c r="F149" t="s">
        <v>3169</v>
      </c>
      <c r="G149" t="s">
        <v>2846</v>
      </c>
      <c r="H149">
        <v>3000003335</v>
      </c>
      <c r="I149" t="s">
        <v>3174</v>
      </c>
      <c r="J149" t="s">
        <v>3175</v>
      </c>
      <c r="K149" t="s">
        <v>11</v>
      </c>
      <c r="L149" t="s">
        <v>1734</v>
      </c>
      <c r="M149" s="1" t="e">
        <f>SUMIFS('Raw Data in Target'!#REF!,'Raw Data in Target'!$J:$J,'Target Working'!$K149,'Raw Data in Target'!$B:$B,'Target Working'!$E149)</f>
        <v>#REF!</v>
      </c>
    </row>
    <row r="150" spans="2:13" x14ac:dyDescent="0.3">
      <c r="B150" t="s">
        <v>3168</v>
      </c>
      <c r="C150" t="s">
        <v>2837</v>
      </c>
      <c r="D150" t="s">
        <v>3045</v>
      </c>
      <c r="E150" t="s">
        <v>762</v>
      </c>
      <c r="F150" t="s">
        <v>3169</v>
      </c>
      <c r="G150" t="s">
        <v>2846</v>
      </c>
      <c r="H150">
        <v>3000006014</v>
      </c>
      <c r="I150" t="s">
        <v>3176</v>
      </c>
      <c r="J150" t="s">
        <v>3177</v>
      </c>
      <c r="K150" t="s">
        <v>16</v>
      </c>
      <c r="L150" t="s">
        <v>2618</v>
      </c>
      <c r="M150" s="1" t="e">
        <f>SUMIFS('Raw Data in Target'!#REF!,'Raw Data in Target'!$J:$J,'Target Working'!$K150,'Raw Data in Target'!$B:$B,'Target Working'!$E150)</f>
        <v>#REF!</v>
      </c>
    </row>
    <row r="151" spans="2:13" x14ac:dyDescent="0.3">
      <c r="B151" t="s">
        <v>3168</v>
      </c>
      <c r="C151" t="s">
        <v>2837</v>
      </c>
      <c r="D151" t="s">
        <v>3045</v>
      </c>
      <c r="E151" t="s">
        <v>762</v>
      </c>
      <c r="F151" t="s">
        <v>3169</v>
      </c>
      <c r="G151" t="s">
        <v>2846</v>
      </c>
      <c r="H151">
        <v>3000005990</v>
      </c>
      <c r="I151" t="s">
        <v>3178</v>
      </c>
      <c r="J151" t="s">
        <v>3179</v>
      </c>
      <c r="K151" t="s">
        <v>15</v>
      </c>
      <c r="L151" t="s">
        <v>2599</v>
      </c>
      <c r="M151" s="1" t="e">
        <f>SUMIFS('Raw Data in Target'!#REF!,'Raw Data in Target'!$J:$J,'Target Working'!$K151,'Raw Data in Target'!$B:$B,'Target Working'!$E151)</f>
        <v>#REF!</v>
      </c>
    </row>
    <row r="152" spans="2:13" x14ac:dyDescent="0.3">
      <c r="B152" t="s">
        <v>3168</v>
      </c>
      <c r="C152" t="s">
        <v>2837</v>
      </c>
      <c r="D152" t="s">
        <v>3045</v>
      </c>
      <c r="E152" t="s">
        <v>762</v>
      </c>
      <c r="F152" t="s">
        <v>3169</v>
      </c>
      <c r="G152" t="s">
        <v>2846</v>
      </c>
      <c r="H152">
        <v>3000006112</v>
      </c>
      <c r="I152" t="s">
        <v>3180</v>
      </c>
      <c r="J152" t="s">
        <v>2544</v>
      </c>
      <c r="K152" t="s">
        <v>2543</v>
      </c>
      <c r="L152" t="s">
        <v>2544</v>
      </c>
      <c r="M152" s="1" t="e">
        <f>SUMIFS('Raw Data in Target'!#REF!,'Raw Data in Target'!$J:$J,'Target Working'!$K152,'Raw Data in Target'!$B:$B,'Target Working'!$E152)</f>
        <v>#REF!</v>
      </c>
    </row>
    <row r="153" spans="2:13" x14ac:dyDescent="0.3">
      <c r="B153" t="s">
        <v>3168</v>
      </c>
      <c r="C153" t="s">
        <v>2837</v>
      </c>
      <c r="D153" t="s">
        <v>3045</v>
      </c>
      <c r="E153" t="s">
        <v>762</v>
      </c>
      <c r="F153" t="s">
        <v>3169</v>
      </c>
      <c r="G153" t="s">
        <v>2846</v>
      </c>
      <c r="H153">
        <v>3000000059</v>
      </c>
      <c r="I153" t="s">
        <v>3181</v>
      </c>
      <c r="J153" t="s">
        <v>3182</v>
      </c>
      <c r="K153" t="s">
        <v>1682</v>
      </c>
      <c r="L153" t="s">
        <v>1683</v>
      </c>
      <c r="M153" s="1" t="e">
        <f>SUMIFS('Raw Data in Target'!#REF!,'Raw Data in Target'!$J:$J,'Target Working'!$K153,'Raw Data in Target'!$B:$B,'Target Working'!$E153)</f>
        <v>#REF!</v>
      </c>
    </row>
    <row r="154" spans="2:13" x14ac:dyDescent="0.3">
      <c r="B154" t="s">
        <v>3168</v>
      </c>
      <c r="C154" t="s">
        <v>2837</v>
      </c>
      <c r="D154" t="s">
        <v>3045</v>
      </c>
      <c r="E154" t="s">
        <v>762</v>
      </c>
      <c r="F154" t="s">
        <v>3169</v>
      </c>
      <c r="G154" t="s">
        <v>2846</v>
      </c>
      <c r="H154">
        <v>3000006443</v>
      </c>
      <c r="I154" t="s">
        <v>3183</v>
      </c>
      <c r="J154" t="s">
        <v>3184</v>
      </c>
      <c r="K154" t="s">
        <v>1656</v>
      </c>
      <c r="L154" t="s">
        <v>1657</v>
      </c>
      <c r="M154" s="1" t="e">
        <f>SUMIFS('Raw Data in Target'!#REF!,'Raw Data in Target'!$J:$J,'Target Working'!$K154,'Raw Data in Target'!$B:$B,'Target Working'!$E154)</f>
        <v>#REF!</v>
      </c>
    </row>
    <row r="155" spans="2:13" x14ac:dyDescent="0.3">
      <c r="B155" t="s">
        <v>3168</v>
      </c>
      <c r="C155" t="s">
        <v>2837</v>
      </c>
      <c r="D155" t="s">
        <v>3045</v>
      </c>
      <c r="E155" t="s">
        <v>763</v>
      </c>
      <c r="F155" t="s">
        <v>3198</v>
      </c>
      <c r="G155" t="s">
        <v>3199</v>
      </c>
      <c r="H155">
        <v>3000000044</v>
      </c>
      <c r="I155" t="s">
        <v>3171</v>
      </c>
      <c r="J155" t="s">
        <v>3172</v>
      </c>
      <c r="K155" t="s">
        <v>13</v>
      </c>
      <c r="L155" t="s">
        <v>1669</v>
      </c>
      <c r="M155" s="1" t="e">
        <f>SUMIFS('Raw Data in Target'!#REF!,'Raw Data in Target'!$J:$J,'Target Working'!$K155,'Raw Data in Target'!$B:$B,'Target Working'!$E155)</f>
        <v>#REF!</v>
      </c>
    </row>
    <row r="156" spans="2:13" x14ac:dyDescent="0.3">
      <c r="B156" t="s">
        <v>3168</v>
      </c>
      <c r="C156" t="s">
        <v>2837</v>
      </c>
      <c r="D156" t="s">
        <v>3045</v>
      </c>
      <c r="E156" t="s">
        <v>763</v>
      </c>
      <c r="F156" t="s">
        <v>3198</v>
      </c>
      <c r="G156" t="s">
        <v>3199</v>
      </c>
      <c r="H156">
        <v>3000000349</v>
      </c>
      <c r="I156" t="s">
        <v>3173</v>
      </c>
      <c r="J156" t="s">
        <v>1864</v>
      </c>
      <c r="K156" t="s">
        <v>14</v>
      </c>
      <c r="L156" t="s">
        <v>1864</v>
      </c>
      <c r="M156" s="1" t="e">
        <f>SUMIFS('Raw Data in Target'!#REF!,'Raw Data in Target'!$J:$J,'Target Working'!$K156,'Raw Data in Target'!$B:$B,'Target Working'!$E156)</f>
        <v>#REF!</v>
      </c>
    </row>
    <row r="157" spans="2:13" x14ac:dyDescent="0.3">
      <c r="B157" t="s">
        <v>3168</v>
      </c>
      <c r="C157" t="s">
        <v>2837</v>
      </c>
      <c r="D157" t="s">
        <v>3045</v>
      </c>
      <c r="E157" t="s">
        <v>763</v>
      </c>
      <c r="F157" t="s">
        <v>3198</v>
      </c>
      <c r="G157" t="s">
        <v>3199</v>
      </c>
      <c r="H157">
        <v>3000003335</v>
      </c>
      <c r="I157" t="s">
        <v>3174</v>
      </c>
      <c r="J157" t="s">
        <v>3175</v>
      </c>
      <c r="K157" t="s">
        <v>11</v>
      </c>
      <c r="L157" t="s">
        <v>1734</v>
      </c>
      <c r="M157" s="1" t="e">
        <f>SUMIFS('Raw Data in Target'!#REF!,'Raw Data in Target'!$J:$J,'Target Working'!$K157,'Raw Data in Target'!$B:$B,'Target Working'!$E157)</f>
        <v>#REF!</v>
      </c>
    </row>
    <row r="158" spans="2:13" x14ac:dyDescent="0.3">
      <c r="B158" t="s">
        <v>3168</v>
      </c>
      <c r="C158" t="s">
        <v>2837</v>
      </c>
      <c r="D158" t="s">
        <v>3045</v>
      </c>
      <c r="E158" t="s">
        <v>763</v>
      </c>
      <c r="F158" t="s">
        <v>3198</v>
      </c>
      <c r="G158" t="s">
        <v>3199</v>
      </c>
      <c r="H158">
        <v>3000006014</v>
      </c>
      <c r="I158" t="s">
        <v>3176</v>
      </c>
      <c r="J158" t="s">
        <v>3177</v>
      </c>
      <c r="K158" t="s">
        <v>16</v>
      </c>
      <c r="L158" t="s">
        <v>2618</v>
      </c>
      <c r="M158" s="1" t="e">
        <f>SUMIFS('Raw Data in Target'!#REF!,'Raw Data in Target'!$J:$J,'Target Working'!$K158,'Raw Data in Target'!$B:$B,'Target Working'!$E158)</f>
        <v>#REF!</v>
      </c>
    </row>
    <row r="159" spans="2:13" x14ac:dyDescent="0.3">
      <c r="B159" t="s">
        <v>3168</v>
      </c>
      <c r="C159" t="s">
        <v>2837</v>
      </c>
      <c r="D159" t="s">
        <v>3045</v>
      </c>
      <c r="E159" t="s">
        <v>763</v>
      </c>
      <c r="F159" t="s">
        <v>3198</v>
      </c>
      <c r="G159" t="s">
        <v>3199</v>
      </c>
      <c r="H159">
        <v>3000005990</v>
      </c>
      <c r="I159" t="s">
        <v>3178</v>
      </c>
      <c r="J159" t="s">
        <v>3179</v>
      </c>
      <c r="K159" t="s">
        <v>15</v>
      </c>
      <c r="L159" t="s">
        <v>2599</v>
      </c>
      <c r="M159" s="1" t="e">
        <f>SUMIFS('Raw Data in Target'!#REF!,'Raw Data in Target'!$J:$J,'Target Working'!$K159,'Raw Data in Target'!$B:$B,'Target Working'!$E159)</f>
        <v>#REF!</v>
      </c>
    </row>
    <row r="160" spans="2:13" x14ac:dyDescent="0.3">
      <c r="B160" t="s">
        <v>3168</v>
      </c>
      <c r="C160" t="s">
        <v>2837</v>
      </c>
      <c r="D160" t="s">
        <v>3045</v>
      </c>
      <c r="E160" t="s">
        <v>763</v>
      </c>
      <c r="F160" t="s">
        <v>3198</v>
      </c>
      <c r="G160" t="s">
        <v>3199</v>
      </c>
      <c r="H160">
        <v>3000006112</v>
      </c>
      <c r="I160" t="s">
        <v>3180</v>
      </c>
      <c r="J160" t="s">
        <v>2544</v>
      </c>
      <c r="K160" t="s">
        <v>2543</v>
      </c>
      <c r="L160" t="s">
        <v>2544</v>
      </c>
      <c r="M160" s="1" t="e">
        <f>SUMIFS('Raw Data in Target'!#REF!,'Raw Data in Target'!$J:$J,'Target Working'!$K160,'Raw Data in Target'!$B:$B,'Target Working'!$E160)</f>
        <v>#REF!</v>
      </c>
    </row>
    <row r="161" spans="2:13" x14ac:dyDescent="0.3">
      <c r="B161" t="s">
        <v>3168</v>
      </c>
      <c r="C161" t="s">
        <v>2837</v>
      </c>
      <c r="D161" t="s">
        <v>3045</v>
      </c>
      <c r="E161" t="s">
        <v>763</v>
      </c>
      <c r="F161" t="s">
        <v>3198</v>
      </c>
      <c r="G161" t="s">
        <v>3199</v>
      </c>
      <c r="H161">
        <v>3000000059</v>
      </c>
      <c r="I161" t="s">
        <v>3181</v>
      </c>
      <c r="J161" t="s">
        <v>3182</v>
      </c>
      <c r="K161" t="s">
        <v>1682</v>
      </c>
      <c r="L161" t="s">
        <v>1683</v>
      </c>
      <c r="M161" s="1" t="e">
        <f>SUMIFS('Raw Data in Target'!#REF!,'Raw Data in Target'!$J:$J,'Target Working'!$K161,'Raw Data in Target'!$B:$B,'Target Working'!$E161)</f>
        <v>#REF!</v>
      </c>
    </row>
    <row r="162" spans="2:13" x14ac:dyDescent="0.3">
      <c r="B162" t="s">
        <v>3168</v>
      </c>
      <c r="C162" t="s">
        <v>2837</v>
      </c>
      <c r="D162" t="s">
        <v>3045</v>
      </c>
      <c r="E162" t="s">
        <v>763</v>
      </c>
      <c r="F162" t="s">
        <v>3198</v>
      </c>
      <c r="G162" t="s">
        <v>3199</v>
      </c>
      <c r="H162">
        <v>3000006443</v>
      </c>
      <c r="I162" t="s">
        <v>3183</v>
      </c>
      <c r="J162" t="s">
        <v>3184</v>
      </c>
      <c r="K162" t="s">
        <v>1656</v>
      </c>
      <c r="L162" t="s">
        <v>1657</v>
      </c>
      <c r="M162" s="1" t="e">
        <f>SUMIFS('Raw Data in Target'!#REF!,'Raw Data in Target'!$J:$J,'Target Working'!$K162,'Raw Data in Target'!$B:$B,'Target Working'!$E162)</f>
        <v>#REF!</v>
      </c>
    </row>
    <row r="163" spans="2:13" x14ac:dyDescent="0.3">
      <c r="B163" t="s">
        <v>3168</v>
      </c>
      <c r="C163" t="s">
        <v>2837</v>
      </c>
      <c r="D163" t="s">
        <v>3045</v>
      </c>
      <c r="E163" t="s">
        <v>764</v>
      </c>
      <c r="F163" t="s">
        <v>3169</v>
      </c>
      <c r="G163" t="s">
        <v>3199</v>
      </c>
      <c r="H163">
        <v>3000000044</v>
      </c>
      <c r="I163" t="s">
        <v>3171</v>
      </c>
      <c r="J163" t="s">
        <v>3172</v>
      </c>
      <c r="K163" t="s">
        <v>13</v>
      </c>
      <c r="L163" t="s">
        <v>1669</v>
      </c>
      <c r="M163" s="1" t="e">
        <f>SUMIFS('Raw Data in Target'!#REF!,'Raw Data in Target'!$J:$J,'Target Working'!$K163,'Raw Data in Target'!$B:$B,'Target Working'!$E163)</f>
        <v>#REF!</v>
      </c>
    </row>
    <row r="164" spans="2:13" x14ac:dyDescent="0.3">
      <c r="B164" t="s">
        <v>3168</v>
      </c>
      <c r="C164" t="s">
        <v>2837</v>
      </c>
      <c r="D164" t="s">
        <v>3045</v>
      </c>
      <c r="E164" t="s">
        <v>764</v>
      </c>
      <c r="F164" t="s">
        <v>3169</v>
      </c>
      <c r="G164" t="s">
        <v>3199</v>
      </c>
      <c r="H164">
        <v>3000000349</v>
      </c>
      <c r="I164" t="s">
        <v>3173</v>
      </c>
      <c r="J164" t="s">
        <v>1864</v>
      </c>
      <c r="K164" t="s">
        <v>14</v>
      </c>
      <c r="L164" t="s">
        <v>1864</v>
      </c>
      <c r="M164" s="1" t="e">
        <f>SUMIFS('Raw Data in Target'!#REF!,'Raw Data in Target'!$J:$J,'Target Working'!$K164,'Raw Data in Target'!$B:$B,'Target Working'!$E164)</f>
        <v>#REF!</v>
      </c>
    </row>
    <row r="165" spans="2:13" x14ac:dyDescent="0.3">
      <c r="B165" t="s">
        <v>3168</v>
      </c>
      <c r="C165" t="s">
        <v>2837</v>
      </c>
      <c r="D165" t="s">
        <v>3045</v>
      </c>
      <c r="E165" t="s">
        <v>764</v>
      </c>
      <c r="F165" t="s">
        <v>3169</v>
      </c>
      <c r="G165" t="s">
        <v>3199</v>
      </c>
      <c r="H165">
        <v>3000003335</v>
      </c>
      <c r="I165" t="s">
        <v>3174</v>
      </c>
      <c r="J165" t="s">
        <v>3175</v>
      </c>
      <c r="K165" t="s">
        <v>11</v>
      </c>
      <c r="L165" t="s">
        <v>1734</v>
      </c>
      <c r="M165" s="1" t="e">
        <f>SUMIFS('Raw Data in Target'!#REF!,'Raw Data in Target'!$J:$J,'Target Working'!$K165,'Raw Data in Target'!$B:$B,'Target Working'!$E165)</f>
        <v>#REF!</v>
      </c>
    </row>
    <row r="166" spans="2:13" x14ac:dyDescent="0.3">
      <c r="B166" t="s">
        <v>3168</v>
      </c>
      <c r="C166" t="s">
        <v>2837</v>
      </c>
      <c r="D166" t="s">
        <v>3045</v>
      </c>
      <c r="E166" t="s">
        <v>764</v>
      </c>
      <c r="F166" t="s">
        <v>3169</v>
      </c>
      <c r="G166" t="s">
        <v>3199</v>
      </c>
      <c r="H166">
        <v>3000006014</v>
      </c>
      <c r="I166" t="s">
        <v>3176</v>
      </c>
      <c r="J166" t="s">
        <v>3177</v>
      </c>
      <c r="K166" t="s">
        <v>16</v>
      </c>
      <c r="L166" t="s">
        <v>2618</v>
      </c>
      <c r="M166" s="1" t="e">
        <f>SUMIFS('Raw Data in Target'!#REF!,'Raw Data in Target'!$J:$J,'Target Working'!$K166,'Raw Data in Target'!$B:$B,'Target Working'!$E166)</f>
        <v>#REF!</v>
      </c>
    </row>
    <row r="167" spans="2:13" x14ac:dyDescent="0.3">
      <c r="B167" t="s">
        <v>3168</v>
      </c>
      <c r="C167" t="s">
        <v>2837</v>
      </c>
      <c r="D167" t="s">
        <v>3045</v>
      </c>
      <c r="E167" t="s">
        <v>764</v>
      </c>
      <c r="F167" t="s">
        <v>3169</v>
      </c>
      <c r="G167" t="s">
        <v>3199</v>
      </c>
      <c r="H167">
        <v>3000005990</v>
      </c>
      <c r="I167" t="s">
        <v>3178</v>
      </c>
      <c r="J167" t="s">
        <v>3179</v>
      </c>
      <c r="K167" t="s">
        <v>15</v>
      </c>
      <c r="L167" t="s">
        <v>2599</v>
      </c>
      <c r="M167" s="1" t="e">
        <f>SUMIFS('Raw Data in Target'!#REF!,'Raw Data in Target'!$J:$J,'Target Working'!$K167,'Raw Data in Target'!$B:$B,'Target Working'!$E167)</f>
        <v>#REF!</v>
      </c>
    </row>
    <row r="168" spans="2:13" x14ac:dyDescent="0.3">
      <c r="B168" t="s">
        <v>3168</v>
      </c>
      <c r="C168" t="s">
        <v>2837</v>
      </c>
      <c r="D168" t="s">
        <v>3045</v>
      </c>
      <c r="E168" t="s">
        <v>764</v>
      </c>
      <c r="F168" t="s">
        <v>3169</v>
      </c>
      <c r="G168" t="s">
        <v>3199</v>
      </c>
      <c r="H168">
        <v>3000006112</v>
      </c>
      <c r="I168" t="s">
        <v>3180</v>
      </c>
      <c r="J168" t="s">
        <v>2544</v>
      </c>
      <c r="K168" t="s">
        <v>2543</v>
      </c>
      <c r="L168" t="s">
        <v>2544</v>
      </c>
      <c r="M168" s="1" t="e">
        <f>SUMIFS('Raw Data in Target'!#REF!,'Raw Data in Target'!$J:$J,'Target Working'!$K168,'Raw Data in Target'!$B:$B,'Target Working'!$E168)</f>
        <v>#REF!</v>
      </c>
    </row>
    <row r="169" spans="2:13" x14ac:dyDescent="0.3">
      <c r="B169" t="s">
        <v>3168</v>
      </c>
      <c r="C169" t="s">
        <v>2837</v>
      </c>
      <c r="D169" t="s">
        <v>3045</v>
      </c>
      <c r="E169" t="s">
        <v>764</v>
      </c>
      <c r="F169" t="s">
        <v>3169</v>
      </c>
      <c r="G169" t="s">
        <v>3199</v>
      </c>
      <c r="H169">
        <v>3000000059</v>
      </c>
      <c r="I169" t="s">
        <v>3181</v>
      </c>
      <c r="J169" t="s">
        <v>3182</v>
      </c>
      <c r="K169" t="s">
        <v>1682</v>
      </c>
      <c r="L169" t="s">
        <v>1683</v>
      </c>
      <c r="M169" s="1" t="e">
        <f>SUMIFS('Raw Data in Target'!#REF!,'Raw Data in Target'!$J:$J,'Target Working'!$K169,'Raw Data in Target'!$B:$B,'Target Working'!$E169)</f>
        <v>#REF!</v>
      </c>
    </row>
    <row r="170" spans="2:13" x14ac:dyDescent="0.3">
      <c r="B170" t="s">
        <v>3168</v>
      </c>
      <c r="C170" t="s">
        <v>2837</v>
      </c>
      <c r="D170" t="s">
        <v>3045</v>
      </c>
      <c r="E170" t="s">
        <v>764</v>
      </c>
      <c r="F170" t="s">
        <v>3169</v>
      </c>
      <c r="G170" t="s">
        <v>3199</v>
      </c>
      <c r="H170">
        <v>3000006443</v>
      </c>
      <c r="I170" t="s">
        <v>3183</v>
      </c>
      <c r="J170" t="s">
        <v>3184</v>
      </c>
      <c r="K170" t="s">
        <v>1656</v>
      </c>
      <c r="L170" t="s">
        <v>1657</v>
      </c>
      <c r="M170" s="1" t="e">
        <f>SUMIFS('Raw Data in Target'!#REF!,'Raw Data in Target'!$J:$J,'Target Working'!$K170,'Raw Data in Target'!$B:$B,'Target Working'!$E170)</f>
        <v>#REF!</v>
      </c>
    </row>
    <row r="171" spans="2:13" x14ac:dyDescent="0.3">
      <c r="B171">
        <v>3400636</v>
      </c>
      <c r="C171" t="s">
        <v>2841</v>
      </c>
      <c r="D171" t="s">
        <v>2831</v>
      </c>
      <c r="E171" t="s">
        <v>815</v>
      </c>
      <c r="F171" t="s">
        <v>3169</v>
      </c>
      <c r="G171" t="s">
        <v>3200</v>
      </c>
      <c r="H171">
        <v>3000000044</v>
      </c>
      <c r="I171" t="s">
        <v>3171</v>
      </c>
      <c r="J171" t="s">
        <v>3172</v>
      </c>
      <c r="K171" t="s">
        <v>13</v>
      </c>
      <c r="L171" t="s">
        <v>1669</v>
      </c>
      <c r="M171" s="1" t="e">
        <f>SUMIFS('Raw Data in Target'!#REF!,'Raw Data in Target'!$J:$J,'Target Working'!$K171,'Raw Data in Target'!$B:$B,'Target Working'!$E171)</f>
        <v>#REF!</v>
      </c>
    </row>
    <row r="172" spans="2:13" x14ac:dyDescent="0.3">
      <c r="B172">
        <v>3400636</v>
      </c>
      <c r="C172" t="s">
        <v>2841</v>
      </c>
      <c r="D172" t="s">
        <v>2831</v>
      </c>
      <c r="E172" t="s">
        <v>815</v>
      </c>
      <c r="F172" t="s">
        <v>3169</v>
      </c>
      <c r="G172" t="s">
        <v>3200</v>
      </c>
      <c r="H172">
        <v>3000000349</v>
      </c>
      <c r="I172" t="s">
        <v>3173</v>
      </c>
      <c r="J172" t="s">
        <v>1864</v>
      </c>
      <c r="K172" t="s">
        <v>14</v>
      </c>
      <c r="L172" t="s">
        <v>1864</v>
      </c>
      <c r="M172" s="1" t="e">
        <f>SUMIFS('Raw Data in Target'!#REF!,'Raw Data in Target'!$J:$J,'Target Working'!$K172,'Raw Data in Target'!$B:$B,'Target Working'!$E172)</f>
        <v>#REF!</v>
      </c>
    </row>
    <row r="173" spans="2:13" x14ac:dyDescent="0.3">
      <c r="B173">
        <v>3400636</v>
      </c>
      <c r="C173" t="s">
        <v>2841</v>
      </c>
      <c r="D173" t="s">
        <v>2831</v>
      </c>
      <c r="E173" t="s">
        <v>815</v>
      </c>
      <c r="F173" t="s">
        <v>3169</v>
      </c>
      <c r="G173" t="s">
        <v>3200</v>
      </c>
      <c r="H173">
        <v>3000003335</v>
      </c>
      <c r="I173" t="s">
        <v>3174</v>
      </c>
      <c r="J173" t="s">
        <v>3175</v>
      </c>
      <c r="K173" t="s">
        <v>11</v>
      </c>
      <c r="L173" t="s">
        <v>1734</v>
      </c>
      <c r="M173" s="1" t="e">
        <f>SUMIFS('Raw Data in Target'!#REF!,'Raw Data in Target'!$J:$J,'Target Working'!$K173,'Raw Data in Target'!$B:$B,'Target Working'!$E173)</f>
        <v>#REF!</v>
      </c>
    </row>
    <row r="174" spans="2:13" x14ac:dyDescent="0.3">
      <c r="B174">
        <v>3400636</v>
      </c>
      <c r="C174" t="s">
        <v>2841</v>
      </c>
      <c r="D174" t="s">
        <v>2831</v>
      </c>
      <c r="E174" t="s">
        <v>815</v>
      </c>
      <c r="F174" t="s">
        <v>3169</v>
      </c>
      <c r="G174" t="s">
        <v>3200</v>
      </c>
      <c r="H174">
        <v>3000006014</v>
      </c>
      <c r="I174" t="s">
        <v>3176</v>
      </c>
      <c r="J174" t="s">
        <v>3177</v>
      </c>
      <c r="K174" t="s">
        <v>16</v>
      </c>
      <c r="L174" t="s">
        <v>2618</v>
      </c>
      <c r="M174" s="1" t="e">
        <f>SUMIFS('Raw Data in Target'!#REF!,'Raw Data in Target'!$J:$J,'Target Working'!$K174,'Raw Data in Target'!$B:$B,'Target Working'!$E174)</f>
        <v>#REF!</v>
      </c>
    </row>
    <row r="175" spans="2:13" x14ac:dyDescent="0.3">
      <c r="B175">
        <v>3400636</v>
      </c>
      <c r="C175" t="s">
        <v>2841</v>
      </c>
      <c r="D175" t="s">
        <v>2831</v>
      </c>
      <c r="E175" t="s">
        <v>815</v>
      </c>
      <c r="F175" t="s">
        <v>3169</v>
      </c>
      <c r="G175" t="s">
        <v>3200</v>
      </c>
      <c r="H175">
        <v>3000005990</v>
      </c>
      <c r="I175" t="s">
        <v>3178</v>
      </c>
      <c r="J175" t="s">
        <v>3179</v>
      </c>
      <c r="K175" t="s">
        <v>15</v>
      </c>
      <c r="L175" t="s">
        <v>2599</v>
      </c>
      <c r="M175" s="1" t="e">
        <f>SUMIFS('Raw Data in Target'!#REF!,'Raw Data in Target'!$J:$J,'Target Working'!$K175,'Raw Data in Target'!$B:$B,'Target Working'!$E175)</f>
        <v>#REF!</v>
      </c>
    </row>
    <row r="176" spans="2:13" x14ac:dyDescent="0.3">
      <c r="B176">
        <v>3400636</v>
      </c>
      <c r="C176" t="s">
        <v>2841</v>
      </c>
      <c r="D176" t="s">
        <v>2831</v>
      </c>
      <c r="E176" t="s">
        <v>815</v>
      </c>
      <c r="F176" t="s">
        <v>3169</v>
      </c>
      <c r="G176" t="s">
        <v>3200</v>
      </c>
      <c r="H176">
        <v>3000006112</v>
      </c>
      <c r="I176" t="s">
        <v>3180</v>
      </c>
      <c r="J176" t="s">
        <v>2544</v>
      </c>
      <c r="K176" t="s">
        <v>2543</v>
      </c>
      <c r="L176" t="s">
        <v>2544</v>
      </c>
      <c r="M176" s="1" t="e">
        <f>SUMIFS('Raw Data in Target'!#REF!,'Raw Data in Target'!$J:$J,'Target Working'!$K176,'Raw Data in Target'!$B:$B,'Target Working'!$E176)</f>
        <v>#REF!</v>
      </c>
    </row>
    <row r="177" spans="2:13" x14ac:dyDescent="0.3">
      <c r="B177">
        <v>3400636</v>
      </c>
      <c r="C177" t="s">
        <v>2841</v>
      </c>
      <c r="D177" t="s">
        <v>2831</v>
      </c>
      <c r="E177" t="s">
        <v>815</v>
      </c>
      <c r="F177" t="s">
        <v>3169</v>
      </c>
      <c r="G177" t="s">
        <v>3200</v>
      </c>
      <c r="H177">
        <v>3000000059</v>
      </c>
      <c r="I177" t="s">
        <v>3181</v>
      </c>
      <c r="J177" t="s">
        <v>3182</v>
      </c>
      <c r="K177" t="s">
        <v>1682</v>
      </c>
      <c r="L177" t="s">
        <v>1683</v>
      </c>
      <c r="M177" s="1" t="e">
        <f>SUMIFS('Raw Data in Target'!#REF!,'Raw Data in Target'!$J:$J,'Target Working'!$K177,'Raw Data in Target'!$B:$B,'Target Working'!$E177)</f>
        <v>#REF!</v>
      </c>
    </row>
    <row r="178" spans="2:13" x14ac:dyDescent="0.3">
      <c r="B178">
        <v>3400636</v>
      </c>
      <c r="C178" t="s">
        <v>2841</v>
      </c>
      <c r="D178" t="s">
        <v>2831</v>
      </c>
      <c r="E178" t="s">
        <v>815</v>
      </c>
      <c r="F178" t="s">
        <v>3169</v>
      </c>
      <c r="G178" t="s">
        <v>3200</v>
      </c>
      <c r="H178">
        <v>3000006443</v>
      </c>
      <c r="I178" t="s">
        <v>3183</v>
      </c>
      <c r="J178" t="s">
        <v>3184</v>
      </c>
      <c r="K178" t="s">
        <v>1656</v>
      </c>
      <c r="L178" t="s">
        <v>1657</v>
      </c>
      <c r="M178" s="1" t="e">
        <f>SUMIFS('Raw Data in Target'!#REF!,'Raw Data in Target'!$J:$J,'Target Working'!$K178,'Raw Data in Target'!$B:$B,'Target Working'!$E178)</f>
        <v>#REF!</v>
      </c>
    </row>
    <row r="179" spans="2:13" x14ac:dyDescent="0.3">
      <c r="B179">
        <v>3400636</v>
      </c>
      <c r="C179" t="s">
        <v>2841</v>
      </c>
      <c r="D179" t="s">
        <v>2831</v>
      </c>
      <c r="E179" t="s">
        <v>816</v>
      </c>
      <c r="F179" t="s">
        <v>3169</v>
      </c>
      <c r="G179" t="s">
        <v>2815</v>
      </c>
      <c r="H179">
        <v>3000000044</v>
      </c>
      <c r="I179" t="s">
        <v>3171</v>
      </c>
      <c r="J179" t="s">
        <v>3172</v>
      </c>
      <c r="K179" t="s">
        <v>13</v>
      </c>
      <c r="L179" t="s">
        <v>1669</v>
      </c>
      <c r="M179" s="1" t="e">
        <f>SUMIFS('Raw Data in Target'!#REF!,'Raw Data in Target'!$J:$J,'Target Working'!$K179,'Raw Data in Target'!$B:$B,'Target Working'!$E179)</f>
        <v>#REF!</v>
      </c>
    </row>
    <row r="180" spans="2:13" x14ac:dyDescent="0.3">
      <c r="B180">
        <v>3400636</v>
      </c>
      <c r="C180" t="s">
        <v>2841</v>
      </c>
      <c r="D180" t="s">
        <v>2831</v>
      </c>
      <c r="E180" t="s">
        <v>816</v>
      </c>
      <c r="F180" t="s">
        <v>3169</v>
      </c>
      <c r="G180" t="s">
        <v>2815</v>
      </c>
      <c r="H180">
        <v>3000000349</v>
      </c>
      <c r="I180" t="s">
        <v>3173</v>
      </c>
      <c r="J180" t="s">
        <v>1864</v>
      </c>
      <c r="K180" t="s">
        <v>14</v>
      </c>
      <c r="L180" t="s">
        <v>1864</v>
      </c>
      <c r="M180" s="1" t="e">
        <f>SUMIFS('Raw Data in Target'!#REF!,'Raw Data in Target'!$J:$J,'Target Working'!$K180,'Raw Data in Target'!$B:$B,'Target Working'!$E180)</f>
        <v>#REF!</v>
      </c>
    </row>
    <row r="181" spans="2:13" x14ac:dyDescent="0.3">
      <c r="B181">
        <v>3400636</v>
      </c>
      <c r="C181" t="s">
        <v>2841</v>
      </c>
      <c r="D181" t="s">
        <v>2831</v>
      </c>
      <c r="E181" t="s">
        <v>816</v>
      </c>
      <c r="F181" t="s">
        <v>3169</v>
      </c>
      <c r="G181" t="s">
        <v>2815</v>
      </c>
      <c r="H181">
        <v>3000003335</v>
      </c>
      <c r="I181" t="s">
        <v>3174</v>
      </c>
      <c r="J181" t="s">
        <v>3175</v>
      </c>
      <c r="K181" t="s">
        <v>11</v>
      </c>
      <c r="L181" t="s">
        <v>1734</v>
      </c>
      <c r="M181" s="1" t="e">
        <f>SUMIFS('Raw Data in Target'!#REF!,'Raw Data in Target'!$J:$J,'Target Working'!$K181,'Raw Data in Target'!$B:$B,'Target Working'!$E181)</f>
        <v>#REF!</v>
      </c>
    </row>
    <row r="182" spans="2:13" x14ac:dyDescent="0.3">
      <c r="B182">
        <v>3400636</v>
      </c>
      <c r="C182" t="s">
        <v>2841</v>
      </c>
      <c r="D182" t="s">
        <v>2831</v>
      </c>
      <c r="E182" t="s">
        <v>816</v>
      </c>
      <c r="F182" t="s">
        <v>3169</v>
      </c>
      <c r="G182" t="s">
        <v>2815</v>
      </c>
      <c r="H182">
        <v>3000006014</v>
      </c>
      <c r="I182" t="s">
        <v>3176</v>
      </c>
      <c r="J182" t="s">
        <v>3177</v>
      </c>
      <c r="K182" t="s">
        <v>16</v>
      </c>
      <c r="L182" t="s">
        <v>2618</v>
      </c>
      <c r="M182" s="1" t="e">
        <f>SUMIFS('Raw Data in Target'!#REF!,'Raw Data in Target'!$J:$J,'Target Working'!$K182,'Raw Data in Target'!$B:$B,'Target Working'!$E182)</f>
        <v>#REF!</v>
      </c>
    </row>
    <row r="183" spans="2:13" x14ac:dyDescent="0.3">
      <c r="B183">
        <v>3400636</v>
      </c>
      <c r="C183" t="s">
        <v>2841</v>
      </c>
      <c r="D183" t="s">
        <v>2831</v>
      </c>
      <c r="E183" t="s">
        <v>816</v>
      </c>
      <c r="F183" t="s">
        <v>3169</v>
      </c>
      <c r="G183" t="s">
        <v>2815</v>
      </c>
      <c r="H183">
        <v>3000005990</v>
      </c>
      <c r="I183" t="s">
        <v>3178</v>
      </c>
      <c r="J183" t="s">
        <v>3179</v>
      </c>
      <c r="K183" t="s">
        <v>15</v>
      </c>
      <c r="L183" t="s">
        <v>2599</v>
      </c>
      <c r="M183" s="1" t="e">
        <f>SUMIFS('Raw Data in Target'!#REF!,'Raw Data in Target'!$J:$J,'Target Working'!$K183,'Raw Data in Target'!$B:$B,'Target Working'!$E183)</f>
        <v>#REF!</v>
      </c>
    </row>
    <row r="184" spans="2:13" x14ac:dyDescent="0.3">
      <c r="B184">
        <v>3400636</v>
      </c>
      <c r="C184" t="s">
        <v>2841</v>
      </c>
      <c r="D184" t="s">
        <v>2831</v>
      </c>
      <c r="E184" t="s">
        <v>816</v>
      </c>
      <c r="F184" t="s">
        <v>3169</v>
      </c>
      <c r="G184" t="s">
        <v>2815</v>
      </c>
      <c r="H184">
        <v>3000006112</v>
      </c>
      <c r="I184" t="s">
        <v>3180</v>
      </c>
      <c r="J184" t="s">
        <v>2544</v>
      </c>
      <c r="K184" t="s">
        <v>2543</v>
      </c>
      <c r="L184" t="s">
        <v>2544</v>
      </c>
      <c r="M184" s="1" t="e">
        <f>SUMIFS('Raw Data in Target'!#REF!,'Raw Data in Target'!$J:$J,'Target Working'!$K184,'Raw Data in Target'!$B:$B,'Target Working'!$E184)</f>
        <v>#REF!</v>
      </c>
    </row>
    <row r="185" spans="2:13" x14ac:dyDescent="0.3">
      <c r="B185">
        <v>3400636</v>
      </c>
      <c r="C185" t="s">
        <v>2841</v>
      </c>
      <c r="D185" t="s">
        <v>2831</v>
      </c>
      <c r="E185" t="s">
        <v>816</v>
      </c>
      <c r="F185" t="s">
        <v>3169</v>
      </c>
      <c r="G185" t="s">
        <v>2815</v>
      </c>
      <c r="H185">
        <v>3000000059</v>
      </c>
      <c r="I185" t="s">
        <v>3181</v>
      </c>
      <c r="J185" t="s">
        <v>3182</v>
      </c>
      <c r="K185" t="s">
        <v>1682</v>
      </c>
      <c r="L185" t="s">
        <v>1683</v>
      </c>
      <c r="M185" s="1" t="e">
        <f>SUMIFS('Raw Data in Target'!#REF!,'Raw Data in Target'!$J:$J,'Target Working'!$K185,'Raw Data in Target'!$B:$B,'Target Working'!$E185)</f>
        <v>#REF!</v>
      </c>
    </row>
    <row r="186" spans="2:13" x14ac:dyDescent="0.3">
      <c r="B186">
        <v>3400636</v>
      </c>
      <c r="C186" t="s">
        <v>2841</v>
      </c>
      <c r="D186" t="s">
        <v>2831</v>
      </c>
      <c r="E186" t="s">
        <v>816</v>
      </c>
      <c r="F186" t="s">
        <v>3169</v>
      </c>
      <c r="G186" t="s">
        <v>2815</v>
      </c>
      <c r="H186">
        <v>3000006443</v>
      </c>
      <c r="I186" t="s">
        <v>3183</v>
      </c>
      <c r="J186" t="s">
        <v>3184</v>
      </c>
      <c r="K186" t="s">
        <v>1656</v>
      </c>
      <c r="L186" t="s">
        <v>1657</v>
      </c>
      <c r="M186" s="1" t="e">
        <f>SUMIFS('Raw Data in Target'!#REF!,'Raw Data in Target'!$J:$J,'Target Working'!$K186,'Raw Data in Target'!$B:$B,'Target Working'!$E186)</f>
        <v>#REF!</v>
      </c>
    </row>
    <row r="187" spans="2:13" x14ac:dyDescent="0.3">
      <c r="B187">
        <v>3400636</v>
      </c>
      <c r="C187" t="s">
        <v>2841</v>
      </c>
      <c r="D187" t="s">
        <v>2831</v>
      </c>
      <c r="E187" t="s">
        <v>817</v>
      </c>
      <c r="F187" t="s">
        <v>3169</v>
      </c>
      <c r="G187" t="s">
        <v>2853</v>
      </c>
      <c r="H187">
        <v>3000000044</v>
      </c>
      <c r="I187" t="s">
        <v>3171</v>
      </c>
      <c r="J187" t="s">
        <v>3172</v>
      </c>
      <c r="K187" t="s">
        <v>13</v>
      </c>
      <c r="L187" t="s">
        <v>1669</v>
      </c>
      <c r="M187" s="1" t="e">
        <f>SUMIFS('Raw Data in Target'!#REF!,'Raw Data in Target'!$J:$J,'Target Working'!$K187,'Raw Data in Target'!$B:$B,'Target Working'!$E187)</f>
        <v>#REF!</v>
      </c>
    </row>
    <row r="188" spans="2:13" x14ac:dyDescent="0.3">
      <c r="B188">
        <v>3400636</v>
      </c>
      <c r="C188" t="s">
        <v>2841</v>
      </c>
      <c r="D188" t="s">
        <v>2831</v>
      </c>
      <c r="E188" t="s">
        <v>817</v>
      </c>
      <c r="F188" t="s">
        <v>3169</v>
      </c>
      <c r="G188" t="s">
        <v>2853</v>
      </c>
      <c r="H188">
        <v>3000000349</v>
      </c>
      <c r="I188" t="s">
        <v>3173</v>
      </c>
      <c r="J188" t="s">
        <v>1864</v>
      </c>
      <c r="K188" t="s">
        <v>14</v>
      </c>
      <c r="L188" t="s">
        <v>1864</v>
      </c>
      <c r="M188" s="1" t="e">
        <f>SUMIFS('Raw Data in Target'!#REF!,'Raw Data in Target'!$J:$J,'Target Working'!$K188,'Raw Data in Target'!$B:$B,'Target Working'!$E188)</f>
        <v>#REF!</v>
      </c>
    </row>
    <row r="189" spans="2:13" x14ac:dyDescent="0.3">
      <c r="B189">
        <v>3400636</v>
      </c>
      <c r="C189" t="s">
        <v>2841</v>
      </c>
      <c r="D189" t="s">
        <v>2831</v>
      </c>
      <c r="E189" t="s">
        <v>817</v>
      </c>
      <c r="F189" t="s">
        <v>3169</v>
      </c>
      <c r="G189" t="s">
        <v>2853</v>
      </c>
      <c r="H189">
        <v>3000003335</v>
      </c>
      <c r="I189" t="s">
        <v>3174</v>
      </c>
      <c r="J189" t="s">
        <v>3175</v>
      </c>
      <c r="K189" t="s">
        <v>11</v>
      </c>
      <c r="L189" t="s">
        <v>1734</v>
      </c>
      <c r="M189" s="1" t="e">
        <f>SUMIFS('Raw Data in Target'!#REF!,'Raw Data in Target'!$J:$J,'Target Working'!$K189,'Raw Data in Target'!$B:$B,'Target Working'!$E189)</f>
        <v>#REF!</v>
      </c>
    </row>
    <row r="190" spans="2:13" x14ac:dyDescent="0.3">
      <c r="B190">
        <v>3400636</v>
      </c>
      <c r="C190" t="s">
        <v>2841</v>
      </c>
      <c r="D190" t="s">
        <v>2831</v>
      </c>
      <c r="E190" t="s">
        <v>817</v>
      </c>
      <c r="F190" t="s">
        <v>3169</v>
      </c>
      <c r="G190" t="s">
        <v>2853</v>
      </c>
      <c r="H190">
        <v>3000006014</v>
      </c>
      <c r="I190" t="s">
        <v>3176</v>
      </c>
      <c r="J190" t="s">
        <v>3177</v>
      </c>
      <c r="K190" t="s">
        <v>16</v>
      </c>
      <c r="L190" t="s">
        <v>2618</v>
      </c>
      <c r="M190" s="1" t="e">
        <f>SUMIFS('Raw Data in Target'!#REF!,'Raw Data in Target'!$J:$J,'Target Working'!$K190,'Raw Data in Target'!$B:$B,'Target Working'!$E190)</f>
        <v>#REF!</v>
      </c>
    </row>
    <row r="191" spans="2:13" x14ac:dyDescent="0.3">
      <c r="B191">
        <v>3400636</v>
      </c>
      <c r="C191" t="s">
        <v>2841</v>
      </c>
      <c r="D191" t="s">
        <v>2831</v>
      </c>
      <c r="E191" t="s">
        <v>817</v>
      </c>
      <c r="F191" t="s">
        <v>3169</v>
      </c>
      <c r="G191" t="s">
        <v>2853</v>
      </c>
      <c r="H191">
        <v>3000005990</v>
      </c>
      <c r="I191" t="s">
        <v>3178</v>
      </c>
      <c r="J191" t="s">
        <v>3179</v>
      </c>
      <c r="K191" t="s">
        <v>15</v>
      </c>
      <c r="L191" t="s">
        <v>2599</v>
      </c>
      <c r="M191" s="1" t="e">
        <f>SUMIFS('Raw Data in Target'!#REF!,'Raw Data in Target'!$J:$J,'Target Working'!$K191,'Raw Data in Target'!$B:$B,'Target Working'!$E191)</f>
        <v>#REF!</v>
      </c>
    </row>
    <row r="192" spans="2:13" x14ac:dyDescent="0.3">
      <c r="B192">
        <v>3400636</v>
      </c>
      <c r="C192" t="s">
        <v>2841</v>
      </c>
      <c r="D192" t="s">
        <v>2831</v>
      </c>
      <c r="E192" t="s">
        <v>817</v>
      </c>
      <c r="F192" t="s">
        <v>3169</v>
      </c>
      <c r="G192" t="s">
        <v>2853</v>
      </c>
      <c r="H192">
        <v>3000006112</v>
      </c>
      <c r="I192" t="s">
        <v>3180</v>
      </c>
      <c r="J192" t="s">
        <v>2544</v>
      </c>
      <c r="K192" t="s">
        <v>2543</v>
      </c>
      <c r="L192" t="s">
        <v>2544</v>
      </c>
      <c r="M192" s="1" t="e">
        <f>SUMIFS('Raw Data in Target'!#REF!,'Raw Data in Target'!$J:$J,'Target Working'!$K192,'Raw Data in Target'!$B:$B,'Target Working'!$E192)</f>
        <v>#REF!</v>
      </c>
    </row>
    <row r="193" spans="2:13" x14ac:dyDescent="0.3">
      <c r="B193">
        <v>3400636</v>
      </c>
      <c r="C193" t="s">
        <v>2841</v>
      </c>
      <c r="D193" t="s">
        <v>2831</v>
      </c>
      <c r="E193" t="s">
        <v>817</v>
      </c>
      <c r="F193" t="s">
        <v>3169</v>
      </c>
      <c r="G193" t="s">
        <v>2853</v>
      </c>
      <c r="H193">
        <v>3000000059</v>
      </c>
      <c r="I193" t="s">
        <v>3181</v>
      </c>
      <c r="J193" t="s">
        <v>3182</v>
      </c>
      <c r="K193" t="s">
        <v>1682</v>
      </c>
      <c r="L193" t="s">
        <v>1683</v>
      </c>
      <c r="M193" s="1" t="e">
        <f>SUMIFS('Raw Data in Target'!#REF!,'Raw Data in Target'!$J:$J,'Target Working'!$K193,'Raw Data in Target'!$B:$B,'Target Working'!$E193)</f>
        <v>#REF!</v>
      </c>
    </row>
    <row r="194" spans="2:13" x14ac:dyDescent="0.3">
      <c r="B194">
        <v>3400636</v>
      </c>
      <c r="C194" t="s">
        <v>2841</v>
      </c>
      <c r="D194" t="s">
        <v>2831</v>
      </c>
      <c r="E194" t="s">
        <v>817</v>
      </c>
      <c r="F194" t="s">
        <v>3169</v>
      </c>
      <c r="G194" t="s">
        <v>2853</v>
      </c>
      <c r="H194">
        <v>3000006443</v>
      </c>
      <c r="I194" t="s">
        <v>3183</v>
      </c>
      <c r="J194" t="s">
        <v>3184</v>
      </c>
      <c r="K194" t="s">
        <v>1656</v>
      </c>
      <c r="L194" t="s">
        <v>1657</v>
      </c>
      <c r="M194" s="1" t="e">
        <f>SUMIFS('Raw Data in Target'!#REF!,'Raw Data in Target'!$J:$J,'Target Working'!$K194,'Raw Data in Target'!$B:$B,'Target Working'!$E194)</f>
        <v>#REF!</v>
      </c>
    </row>
    <row r="195" spans="2:13" x14ac:dyDescent="0.3">
      <c r="B195">
        <v>3400636</v>
      </c>
      <c r="C195" t="s">
        <v>2841</v>
      </c>
      <c r="D195" t="s">
        <v>2831</v>
      </c>
      <c r="E195" t="s">
        <v>818</v>
      </c>
      <c r="F195" t="s">
        <v>3169</v>
      </c>
      <c r="G195" t="s">
        <v>3201</v>
      </c>
      <c r="H195">
        <v>3000000044</v>
      </c>
      <c r="I195" t="s">
        <v>3171</v>
      </c>
      <c r="J195" t="s">
        <v>3172</v>
      </c>
      <c r="K195" t="s">
        <v>13</v>
      </c>
      <c r="L195" t="s">
        <v>1669</v>
      </c>
      <c r="M195" s="1" t="e">
        <f>SUMIFS('Raw Data in Target'!#REF!,'Raw Data in Target'!$J:$J,'Target Working'!$K195,'Raw Data in Target'!$B:$B,'Target Working'!$E195)</f>
        <v>#REF!</v>
      </c>
    </row>
    <row r="196" spans="2:13" x14ac:dyDescent="0.3">
      <c r="B196">
        <v>3400636</v>
      </c>
      <c r="C196" t="s">
        <v>2841</v>
      </c>
      <c r="D196" t="s">
        <v>2831</v>
      </c>
      <c r="E196" t="s">
        <v>818</v>
      </c>
      <c r="F196" t="s">
        <v>3169</v>
      </c>
      <c r="G196" t="s">
        <v>3201</v>
      </c>
      <c r="H196">
        <v>3000000349</v>
      </c>
      <c r="I196" t="s">
        <v>3173</v>
      </c>
      <c r="J196" t="s">
        <v>1864</v>
      </c>
      <c r="K196" t="s">
        <v>14</v>
      </c>
      <c r="L196" t="s">
        <v>1864</v>
      </c>
      <c r="M196" s="1" t="e">
        <f>SUMIFS('Raw Data in Target'!#REF!,'Raw Data in Target'!$J:$J,'Target Working'!$K196,'Raw Data in Target'!$B:$B,'Target Working'!$E196)</f>
        <v>#REF!</v>
      </c>
    </row>
    <row r="197" spans="2:13" x14ac:dyDescent="0.3">
      <c r="B197">
        <v>3400636</v>
      </c>
      <c r="C197" t="s">
        <v>2841</v>
      </c>
      <c r="D197" t="s">
        <v>2831</v>
      </c>
      <c r="E197" t="s">
        <v>818</v>
      </c>
      <c r="F197" t="s">
        <v>3169</v>
      </c>
      <c r="G197" t="s">
        <v>3201</v>
      </c>
      <c r="H197">
        <v>3000003335</v>
      </c>
      <c r="I197" t="s">
        <v>3174</v>
      </c>
      <c r="J197" t="s">
        <v>3175</v>
      </c>
      <c r="K197" t="s">
        <v>11</v>
      </c>
      <c r="L197" t="s">
        <v>1734</v>
      </c>
      <c r="M197" s="1" t="e">
        <f>SUMIFS('Raw Data in Target'!#REF!,'Raw Data in Target'!$J:$J,'Target Working'!$K197,'Raw Data in Target'!$B:$B,'Target Working'!$E197)</f>
        <v>#REF!</v>
      </c>
    </row>
    <row r="198" spans="2:13" x14ac:dyDescent="0.3">
      <c r="B198">
        <v>3400636</v>
      </c>
      <c r="C198" t="s">
        <v>2841</v>
      </c>
      <c r="D198" t="s">
        <v>2831</v>
      </c>
      <c r="E198" t="s">
        <v>818</v>
      </c>
      <c r="F198" t="s">
        <v>3169</v>
      </c>
      <c r="G198" t="s">
        <v>3201</v>
      </c>
      <c r="H198">
        <v>3000006014</v>
      </c>
      <c r="I198" t="s">
        <v>3176</v>
      </c>
      <c r="J198" t="s">
        <v>3177</v>
      </c>
      <c r="K198" t="s">
        <v>16</v>
      </c>
      <c r="L198" t="s">
        <v>2618</v>
      </c>
      <c r="M198" s="1" t="e">
        <f>SUMIFS('Raw Data in Target'!#REF!,'Raw Data in Target'!$J:$J,'Target Working'!$K198,'Raw Data in Target'!$B:$B,'Target Working'!$E198)</f>
        <v>#REF!</v>
      </c>
    </row>
    <row r="199" spans="2:13" x14ac:dyDescent="0.3">
      <c r="B199">
        <v>3400636</v>
      </c>
      <c r="C199" t="s">
        <v>2841</v>
      </c>
      <c r="D199" t="s">
        <v>2831</v>
      </c>
      <c r="E199" t="s">
        <v>818</v>
      </c>
      <c r="F199" t="s">
        <v>3169</v>
      </c>
      <c r="G199" t="s">
        <v>3201</v>
      </c>
      <c r="H199">
        <v>3000005990</v>
      </c>
      <c r="I199" t="s">
        <v>3178</v>
      </c>
      <c r="J199" t="s">
        <v>3179</v>
      </c>
      <c r="K199" t="s">
        <v>15</v>
      </c>
      <c r="L199" t="s">
        <v>2599</v>
      </c>
      <c r="M199" s="1" t="e">
        <f>SUMIFS('Raw Data in Target'!#REF!,'Raw Data in Target'!$J:$J,'Target Working'!$K199,'Raw Data in Target'!$B:$B,'Target Working'!$E199)</f>
        <v>#REF!</v>
      </c>
    </row>
    <row r="200" spans="2:13" x14ac:dyDescent="0.3">
      <c r="B200">
        <v>3400636</v>
      </c>
      <c r="C200" t="s">
        <v>2841</v>
      </c>
      <c r="D200" t="s">
        <v>2831</v>
      </c>
      <c r="E200" t="s">
        <v>818</v>
      </c>
      <c r="F200" t="s">
        <v>3169</v>
      </c>
      <c r="G200" t="s">
        <v>3201</v>
      </c>
      <c r="H200">
        <v>3000006112</v>
      </c>
      <c r="I200" t="s">
        <v>3180</v>
      </c>
      <c r="J200" t="s">
        <v>2544</v>
      </c>
      <c r="K200" t="s">
        <v>2543</v>
      </c>
      <c r="L200" t="s">
        <v>2544</v>
      </c>
      <c r="M200" s="1" t="e">
        <f>SUMIFS('Raw Data in Target'!#REF!,'Raw Data in Target'!$J:$J,'Target Working'!$K200,'Raw Data in Target'!$B:$B,'Target Working'!$E200)</f>
        <v>#REF!</v>
      </c>
    </row>
    <row r="201" spans="2:13" x14ac:dyDescent="0.3">
      <c r="B201">
        <v>3400636</v>
      </c>
      <c r="C201" t="s">
        <v>2841</v>
      </c>
      <c r="D201" t="s">
        <v>2831</v>
      </c>
      <c r="E201" t="s">
        <v>818</v>
      </c>
      <c r="F201" t="s">
        <v>3169</v>
      </c>
      <c r="G201" t="s">
        <v>3201</v>
      </c>
      <c r="H201">
        <v>3000000059</v>
      </c>
      <c r="I201" t="s">
        <v>3181</v>
      </c>
      <c r="J201" t="s">
        <v>3182</v>
      </c>
      <c r="K201" t="s">
        <v>1682</v>
      </c>
      <c r="L201" t="s">
        <v>1683</v>
      </c>
      <c r="M201" s="1" t="e">
        <f>SUMIFS('Raw Data in Target'!#REF!,'Raw Data in Target'!$J:$J,'Target Working'!$K201,'Raw Data in Target'!$B:$B,'Target Working'!$E201)</f>
        <v>#REF!</v>
      </c>
    </row>
    <row r="202" spans="2:13" x14ac:dyDescent="0.3">
      <c r="B202">
        <v>3400636</v>
      </c>
      <c r="C202" t="s">
        <v>2841</v>
      </c>
      <c r="D202" t="s">
        <v>2831</v>
      </c>
      <c r="E202" t="s">
        <v>818</v>
      </c>
      <c r="F202" t="s">
        <v>3169</v>
      </c>
      <c r="G202" t="s">
        <v>3201</v>
      </c>
      <c r="H202">
        <v>3000006443</v>
      </c>
      <c r="I202" t="s">
        <v>3183</v>
      </c>
      <c r="J202" t="s">
        <v>3184</v>
      </c>
      <c r="K202" t="s">
        <v>1656</v>
      </c>
      <c r="L202" t="s">
        <v>1657</v>
      </c>
      <c r="M202" s="1" t="e">
        <f>SUMIFS('Raw Data in Target'!#REF!,'Raw Data in Target'!$J:$J,'Target Working'!$K202,'Raw Data in Target'!$B:$B,'Target Working'!$E202)</f>
        <v>#REF!</v>
      </c>
    </row>
    <row r="203" spans="2:13" x14ac:dyDescent="0.3">
      <c r="B203">
        <v>3400636</v>
      </c>
      <c r="C203" t="s">
        <v>2841</v>
      </c>
      <c r="D203" t="s">
        <v>2831</v>
      </c>
      <c r="E203" t="s">
        <v>819</v>
      </c>
      <c r="F203" t="s">
        <v>3169</v>
      </c>
      <c r="G203" t="s">
        <v>2854</v>
      </c>
      <c r="H203">
        <v>3000000044</v>
      </c>
      <c r="I203" t="s">
        <v>3171</v>
      </c>
      <c r="J203" t="s">
        <v>3172</v>
      </c>
      <c r="K203" t="s">
        <v>13</v>
      </c>
      <c r="L203" t="s">
        <v>1669</v>
      </c>
      <c r="M203" s="1" t="e">
        <f>SUMIFS('Raw Data in Target'!#REF!,'Raw Data in Target'!$J:$J,'Target Working'!$K203,'Raw Data in Target'!$B:$B,'Target Working'!$E203)</f>
        <v>#REF!</v>
      </c>
    </row>
    <row r="204" spans="2:13" x14ac:dyDescent="0.3">
      <c r="B204">
        <v>3400636</v>
      </c>
      <c r="C204" t="s">
        <v>2841</v>
      </c>
      <c r="D204" t="s">
        <v>2831</v>
      </c>
      <c r="E204" t="s">
        <v>819</v>
      </c>
      <c r="F204" t="s">
        <v>3169</v>
      </c>
      <c r="G204" t="s">
        <v>2854</v>
      </c>
      <c r="H204">
        <v>3000000349</v>
      </c>
      <c r="I204" t="s">
        <v>3173</v>
      </c>
      <c r="J204" t="s">
        <v>1864</v>
      </c>
      <c r="K204" t="s">
        <v>14</v>
      </c>
      <c r="L204" t="s">
        <v>1864</v>
      </c>
      <c r="M204" s="1" t="e">
        <f>SUMIFS('Raw Data in Target'!#REF!,'Raw Data in Target'!$J:$J,'Target Working'!$K204,'Raw Data in Target'!$B:$B,'Target Working'!$E204)</f>
        <v>#REF!</v>
      </c>
    </row>
    <row r="205" spans="2:13" x14ac:dyDescent="0.3">
      <c r="B205">
        <v>3400636</v>
      </c>
      <c r="C205" t="s">
        <v>2841</v>
      </c>
      <c r="D205" t="s">
        <v>2831</v>
      </c>
      <c r="E205" t="s">
        <v>819</v>
      </c>
      <c r="F205" t="s">
        <v>3169</v>
      </c>
      <c r="G205" t="s">
        <v>2854</v>
      </c>
      <c r="H205">
        <v>3000003335</v>
      </c>
      <c r="I205" t="s">
        <v>3174</v>
      </c>
      <c r="J205" t="s">
        <v>3175</v>
      </c>
      <c r="K205" t="s">
        <v>11</v>
      </c>
      <c r="L205" t="s">
        <v>1734</v>
      </c>
      <c r="M205" s="1" t="e">
        <f>SUMIFS('Raw Data in Target'!#REF!,'Raw Data in Target'!$J:$J,'Target Working'!$K205,'Raw Data in Target'!$B:$B,'Target Working'!$E205)</f>
        <v>#REF!</v>
      </c>
    </row>
    <row r="206" spans="2:13" x14ac:dyDescent="0.3">
      <c r="B206">
        <v>3400636</v>
      </c>
      <c r="C206" t="s">
        <v>2841</v>
      </c>
      <c r="D206" t="s">
        <v>2831</v>
      </c>
      <c r="E206" t="s">
        <v>819</v>
      </c>
      <c r="F206" t="s">
        <v>3169</v>
      </c>
      <c r="G206" t="s">
        <v>2854</v>
      </c>
      <c r="H206">
        <v>3000006014</v>
      </c>
      <c r="I206" t="s">
        <v>3176</v>
      </c>
      <c r="J206" t="s">
        <v>3177</v>
      </c>
      <c r="K206" t="s">
        <v>16</v>
      </c>
      <c r="L206" t="s">
        <v>2618</v>
      </c>
      <c r="M206" s="1" t="e">
        <f>SUMIFS('Raw Data in Target'!#REF!,'Raw Data in Target'!$J:$J,'Target Working'!$K206,'Raw Data in Target'!$B:$B,'Target Working'!$E206)</f>
        <v>#REF!</v>
      </c>
    </row>
    <row r="207" spans="2:13" x14ac:dyDescent="0.3">
      <c r="B207">
        <v>3400636</v>
      </c>
      <c r="C207" t="s">
        <v>2841</v>
      </c>
      <c r="D207" t="s">
        <v>2831</v>
      </c>
      <c r="E207" t="s">
        <v>819</v>
      </c>
      <c r="F207" t="s">
        <v>3169</v>
      </c>
      <c r="G207" t="s">
        <v>2854</v>
      </c>
      <c r="H207">
        <v>3000005990</v>
      </c>
      <c r="I207" t="s">
        <v>3178</v>
      </c>
      <c r="J207" t="s">
        <v>3179</v>
      </c>
      <c r="K207" t="s">
        <v>15</v>
      </c>
      <c r="L207" t="s">
        <v>2599</v>
      </c>
      <c r="M207" s="1" t="e">
        <f>SUMIFS('Raw Data in Target'!#REF!,'Raw Data in Target'!$J:$J,'Target Working'!$K207,'Raw Data in Target'!$B:$B,'Target Working'!$E207)</f>
        <v>#REF!</v>
      </c>
    </row>
    <row r="208" spans="2:13" x14ac:dyDescent="0.3">
      <c r="B208">
        <v>3400636</v>
      </c>
      <c r="C208" t="s">
        <v>2841</v>
      </c>
      <c r="D208" t="s">
        <v>2831</v>
      </c>
      <c r="E208" t="s">
        <v>819</v>
      </c>
      <c r="F208" t="s">
        <v>3169</v>
      </c>
      <c r="G208" t="s">
        <v>2854</v>
      </c>
      <c r="H208">
        <v>3000006112</v>
      </c>
      <c r="I208" t="s">
        <v>3180</v>
      </c>
      <c r="J208" t="s">
        <v>2544</v>
      </c>
      <c r="K208" t="s">
        <v>2543</v>
      </c>
      <c r="L208" t="s">
        <v>2544</v>
      </c>
      <c r="M208" s="1" t="e">
        <f>SUMIFS('Raw Data in Target'!#REF!,'Raw Data in Target'!$J:$J,'Target Working'!$K208,'Raw Data in Target'!$B:$B,'Target Working'!$E208)</f>
        <v>#REF!</v>
      </c>
    </row>
    <row r="209" spans="2:13" x14ac:dyDescent="0.3">
      <c r="B209">
        <v>3400636</v>
      </c>
      <c r="C209" t="s">
        <v>2841</v>
      </c>
      <c r="D209" t="s">
        <v>2831</v>
      </c>
      <c r="E209" t="s">
        <v>819</v>
      </c>
      <c r="F209" t="s">
        <v>3169</v>
      </c>
      <c r="G209" t="s">
        <v>2854</v>
      </c>
      <c r="H209">
        <v>3000000059</v>
      </c>
      <c r="I209" t="s">
        <v>3181</v>
      </c>
      <c r="J209" t="s">
        <v>3182</v>
      </c>
      <c r="K209" t="s">
        <v>1682</v>
      </c>
      <c r="L209" t="s">
        <v>1683</v>
      </c>
      <c r="M209" s="1" t="e">
        <f>SUMIFS('Raw Data in Target'!#REF!,'Raw Data in Target'!$J:$J,'Target Working'!$K209,'Raw Data in Target'!$B:$B,'Target Working'!$E209)</f>
        <v>#REF!</v>
      </c>
    </row>
    <row r="210" spans="2:13" x14ac:dyDescent="0.3">
      <c r="B210">
        <v>3400636</v>
      </c>
      <c r="C210" t="s">
        <v>2841</v>
      </c>
      <c r="D210" t="s">
        <v>2831</v>
      </c>
      <c r="E210" t="s">
        <v>819</v>
      </c>
      <c r="F210" t="s">
        <v>3169</v>
      </c>
      <c r="G210" t="s">
        <v>2854</v>
      </c>
      <c r="H210">
        <v>3000006443</v>
      </c>
      <c r="I210" t="s">
        <v>3183</v>
      </c>
      <c r="J210" t="s">
        <v>3184</v>
      </c>
      <c r="K210" t="s">
        <v>1656</v>
      </c>
      <c r="L210" t="s">
        <v>1657</v>
      </c>
      <c r="M210" s="1" t="e">
        <f>SUMIFS('Raw Data in Target'!#REF!,'Raw Data in Target'!$J:$J,'Target Working'!$K210,'Raw Data in Target'!$B:$B,'Target Working'!$E210)</f>
        <v>#REF!</v>
      </c>
    </row>
    <row r="211" spans="2:13" x14ac:dyDescent="0.3">
      <c r="B211" t="s">
        <v>2841</v>
      </c>
      <c r="C211" t="s">
        <v>2835</v>
      </c>
      <c r="D211" t="s">
        <v>3035</v>
      </c>
      <c r="E211" t="s">
        <v>821</v>
      </c>
      <c r="F211" t="s">
        <v>3169</v>
      </c>
      <c r="G211" t="s">
        <v>2815</v>
      </c>
      <c r="H211">
        <v>3000000044</v>
      </c>
      <c r="I211" t="s">
        <v>3171</v>
      </c>
      <c r="J211" t="s">
        <v>3172</v>
      </c>
      <c r="K211" t="s">
        <v>13</v>
      </c>
      <c r="L211" t="s">
        <v>1669</v>
      </c>
      <c r="M211" s="1" t="e">
        <f>SUMIFS('Raw Data in Target'!#REF!,'Raw Data in Target'!$J:$J,'Target Working'!$K211,'Raw Data in Target'!$B:$B,'Target Working'!$E211)</f>
        <v>#REF!</v>
      </c>
    </row>
    <row r="212" spans="2:13" x14ac:dyDescent="0.3">
      <c r="B212" t="s">
        <v>2841</v>
      </c>
      <c r="C212" t="s">
        <v>2835</v>
      </c>
      <c r="D212" t="s">
        <v>3035</v>
      </c>
      <c r="E212" t="s">
        <v>821</v>
      </c>
      <c r="F212" t="s">
        <v>3169</v>
      </c>
      <c r="G212" t="s">
        <v>2815</v>
      </c>
      <c r="H212">
        <v>3000000349</v>
      </c>
      <c r="I212" t="s">
        <v>3173</v>
      </c>
      <c r="J212" t="s">
        <v>1864</v>
      </c>
      <c r="K212" t="s">
        <v>14</v>
      </c>
      <c r="L212" t="s">
        <v>1864</v>
      </c>
      <c r="M212" s="1" t="e">
        <f>SUMIFS('Raw Data in Target'!#REF!,'Raw Data in Target'!$J:$J,'Target Working'!$K212,'Raw Data in Target'!$B:$B,'Target Working'!$E212)</f>
        <v>#REF!</v>
      </c>
    </row>
    <row r="213" spans="2:13" x14ac:dyDescent="0.3">
      <c r="B213" t="s">
        <v>2841</v>
      </c>
      <c r="C213" t="s">
        <v>2835</v>
      </c>
      <c r="D213" t="s">
        <v>3035</v>
      </c>
      <c r="E213" t="s">
        <v>821</v>
      </c>
      <c r="F213" t="s">
        <v>3169</v>
      </c>
      <c r="G213" t="s">
        <v>2815</v>
      </c>
      <c r="H213">
        <v>3000003335</v>
      </c>
      <c r="I213" t="s">
        <v>3174</v>
      </c>
      <c r="J213" t="s">
        <v>3175</v>
      </c>
      <c r="K213" t="s">
        <v>11</v>
      </c>
      <c r="L213" t="s">
        <v>1734</v>
      </c>
      <c r="M213" s="1" t="e">
        <f>SUMIFS('Raw Data in Target'!#REF!,'Raw Data in Target'!$J:$J,'Target Working'!$K213,'Raw Data in Target'!$B:$B,'Target Working'!$E213)</f>
        <v>#REF!</v>
      </c>
    </row>
    <row r="214" spans="2:13" x14ac:dyDescent="0.3">
      <c r="B214" t="s">
        <v>2841</v>
      </c>
      <c r="C214" t="s">
        <v>2835</v>
      </c>
      <c r="D214" t="s">
        <v>3035</v>
      </c>
      <c r="E214" t="s">
        <v>821</v>
      </c>
      <c r="F214" t="s">
        <v>3169</v>
      </c>
      <c r="G214" t="s">
        <v>2815</v>
      </c>
      <c r="H214">
        <v>3000006014</v>
      </c>
      <c r="I214" t="s">
        <v>3176</v>
      </c>
      <c r="J214" t="s">
        <v>3177</v>
      </c>
      <c r="K214" t="s">
        <v>16</v>
      </c>
      <c r="L214" t="s">
        <v>2618</v>
      </c>
      <c r="M214" s="1" t="e">
        <f>SUMIFS('Raw Data in Target'!#REF!,'Raw Data in Target'!$J:$J,'Target Working'!$K214,'Raw Data in Target'!$B:$B,'Target Working'!$E214)</f>
        <v>#REF!</v>
      </c>
    </row>
    <row r="215" spans="2:13" x14ac:dyDescent="0.3">
      <c r="B215" t="s">
        <v>2841</v>
      </c>
      <c r="C215" t="s">
        <v>2835</v>
      </c>
      <c r="D215" t="s">
        <v>3035</v>
      </c>
      <c r="E215" t="s">
        <v>821</v>
      </c>
      <c r="F215" t="s">
        <v>3169</v>
      </c>
      <c r="G215" t="s">
        <v>2815</v>
      </c>
      <c r="H215">
        <v>3000005990</v>
      </c>
      <c r="I215" t="s">
        <v>3178</v>
      </c>
      <c r="J215" t="s">
        <v>3179</v>
      </c>
      <c r="K215" t="s">
        <v>15</v>
      </c>
      <c r="L215" t="s">
        <v>2599</v>
      </c>
      <c r="M215" s="1" t="e">
        <f>SUMIFS('Raw Data in Target'!#REF!,'Raw Data in Target'!$J:$J,'Target Working'!$K215,'Raw Data in Target'!$B:$B,'Target Working'!$E215)</f>
        <v>#REF!</v>
      </c>
    </row>
    <row r="216" spans="2:13" x14ac:dyDescent="0.3">
      <c r="B216" t="s">
        <v>2841</v>
      </c>
      <c r="C216" t="s">
        <v>2835</v>
      </c>
      <c r="D216" t="s">
        <v>3035</v>
      </c>
      <c r="E216" t="s">
        <v>821</v>
      </c>
      <c r="F216" t="s">
        <v>3169</v>
      </c>
      <c r="G216" t="s">
        <v>2815</v>
      </c>
      <c r="H216">
        <v>3000006112</v>
      </c>
      <c r="I216" t="s">
        <v>3180</v>
      </c>
      <c r="J216" t="s">
        <v>2544</v>
      </c>
      <c r="K216" t="s">
        <v>2543</v>
      </c>
      <c r="L216" t="s">
        <v>2544</v>
      </c>
      <c r="M216" s="1" t="e">
        <f>SUMIFS('Raw Data in Target'!#REF!,'Raw Data in Target'!$J:$J,'Target Working'!$K216,'Raw Data in Target'!$B:$B,'Target Working'!$E216)</f>
        <v>#REF!</v>
      </c>
    </row>
    <row r="217" spans="2:13" x14ac:dyDescent="0.3">
      <c r="B217" t="s">
        <v>2841</v>
      </c>
      <c r="C217" t="s">
        <v>2835</v>
      </c>
      <c r="D217" t="s">
        <v>3035</v>
      </c>
      <c r="E217" t="s">
        <v>821</v>
      </c>
      <c r="F217" t="s">
        <v>3169</v>
      </c>
      <c r="G217" t="s">
        <v>2815</v>
      </c>
      <c r="H217">
        <v>3000000059</v>
      </c>
      <c r="I217" t="s">
        <v>3181</v>
      </c>
      <c r="J217" t="s">
        <v>3182</v>
      </c>
      <c r="K217" t="s">
        <v>1682</v>
      </c>
      <c r="L217" t="s">
        <v>1683</v>
      </c>
      <c r="M217" s="1" t="e">
        <f>SUMIFS('Raw Data in Target'!#REF!,'Raw Data in Target'!$J:$J,'Target Working'!$K217,'Raw Data in Target'!$B:$B,'Target Working'!$E217)</f>
        <v>#REF!</v>
      </c>
    </row>
    <row r="218" spans="2:13" x14ac:dyDescent="0.3">
      <c r="B218" t="s">
        <v>2841</v>
      </c>
      <c r="C218" t="s">
        <v>2835</v>
      </c>
      <c r="D218" t="s">
        <v>3035</v>
      </c>
      <c r="E218" t="s">
        <v>821</v>
      </c>
      <c r="F218" t="s">
        <v>3169</v>
      </c>
      <c r="G218" t="s">
        <v>2815</v>
      </c>
      <c r="H218">
        <v>3000006443</v>
      </c>
      <c r="I218" t="s">
        <v>3183</v>
      </c>
      <c r="J218" t="s">
        <v>3184</v>
      </c>
      <c r="K218" t="s">
        <v>1656</v>
      </c>
      <c r="L218" t="s">
        <v>1657</v>
      </c>
      <c r="M218" s="1" t="e">
        <f>SUMIFS('Raw Data in Target'!#REF!,'Raw Data in Target'!$J:$J,'Target Working'!$K218,'Raw Data in Target'!$B:$B,'Target Working'!$E218)</f>
        <v>#REF!</v>
      </c>
    </row>
    <row r="219" spans="2:13" x14ac:dyDescent="0.3">
      <c r="B219" t="s">
        <v>2841</v>
      </c>
      <c r="C219" t="s">
        <v>2835</v>
      </c>
      <c r="D219" t="s">
        <v>3035</v>
      </c>
      <c r="E219" t="s">
        <v>822</v>
      </c>
      <c r="F219" t="s">
        <v>3169</v>
      </c>
      <c r="G219" t="s">
        <v>2853</v>
      </c>
      <c r="H219">
        <v>3000000044</v>
      </c>
      <c r="I219" t="s">
        <v>3171</v>
      </c>
      <c r="J219" t="s">
        <v>3172</v>
      </c>
      <c r="K219" t="s">
        <v>13</v>
      </c>
      <c r="L219" t="s">
        <v>1669</v>
      </c>
      <c r="M219" s="1" t="e">
        <f>SUMIFS('Raw Data in Target'!#REF!,'Raw Data in Target'!$J:$J,'Target Working'!$K219,'Raw Data in Target'!$B:$B,'Target Working'!$E219)</f>
        <v>#REF!</v>
      </c>
    </row>
    <row r="220" spans="2:13" x14ac:dyDescent="0.3">
      <c r="B220" t="s">
        <v>2841</v>
      </c>
      <c r="C220" t="s">
        <v>2835</v>
      </c>
      <c r="D220" t="s">
        <v>3035</v>
      </c>
      <c r="E220" t="s">
        <v>822</v>
      </c>
      <c r="F220" t="s">
        <v>3169</v>
      </c>
      <c r="G220" t="s">
        <v>2853</v>
      </c>
      <c r="H220">
        <v>3000000349</v>
      </c>
      <c r="I220" t="s">
        <v>3173</v>
      </c>
      <c r="J220" t="s">
        <v>1864</v>
      </c>
      <c r="K220" t="s">
        <v>14</v>
      </c>
      <c r="L220" t="s">
        <v>1864</v>
      </c>
      <c r="M220" s="1" t="e">
        <f>SUMIFS('Raw Data in Target'!#REF!,'Raw Data in Target'!$J:$J,'Target Working'!$K220,'Raw Data in Target'!$B:$B,'Target Working'!$E220)</f>
        <v>#REF!</v>
      </c>
    </row>
    <row r="221" spans="2:13" x14ac:dyDescent="0.3">
      <c r="B221" t="s">
        <v>2841</v>
      </c>
      <c r="C221" t="s">
        <v>2835</v>
      </c>
      <c r="D221" t="s">
        <v>3035</v>
      </c>
      <c r="E221" t="s">
        <v>822</v>
      </c>
      <c r="F221" t="s">
        <v>3169</v>
      </c>
      <c r="G221" t="s">
        <v>2853</v>
      </c>
      <c r="H221">
        <v>3000003335</v>
      </c>
      <c r="I221" t="s">
        <v>3174</v>
      </c>
      <c r="J221" t="s">
        <v>3175</v>
      </c>
      <c r="K221" t="s">
        <v>11</v>
      </c>
      <c r="L221" t="s">
        <v>1734</v>
      </c>
      <c r="M221" s="1" t="e">
        <f>SUMIFS('Raw Data in Target'!#REF!,'Raw Data in Target'!$J:$J,'Target Working'!$K221,'Raw Data in Target'!$B:$B,'Target Working'!$E221)</f>
        <v>#REF!</v>
      </c>
    </row>
    <row r="222" spans="2:13" x14ac:dyDescent="0.3">
      <c r="B222" t="s">
        <v>2841</v>
      </c>
      <c r="C222" t="s">
        <v>2835</v>
      </c>
      <c r="D222" t="s">
        <v>3035</v>
      </c>
      <c r="E222" t="s">
        <v>822</v>
      </c>
      <c r="F222" t="s">
        <v>3169</v>
      </c>
      <c r="G222" t="s">
        <v>2853</v>
      </c>
      <c r="H222">
        <v>3000006014</v>
      </c>
      <c r="I222" t="s">
        <v>3176</v>
      </c>
      <c r="J222" t="s">
        <v>3177</v>
      </c>
      <c r="K222" t="s">
        <v>16</v>
      </c>
      <c r="L222" t="s">
        <v>2618</v>
      </c>
      <c r="M222" s="1" t="e">
        <f>SUMIFS('Raw Data in Target'!#REF!,'Raw Data in Target'!$J:$J,'Target Working'!$K222,'Raw Data in Target'!$B:$B,'Target Working'!$E222)</f>
        <v>#REF!</v>
      </c>
    </row>
    <row r="223" spans="2:13" x14ac:dyDescent="0.3">
      <c r="B223" t="s">
        <v>2841</v>
      </c>
      <c r="C223" t="s">
        <v>2835</v>
      </c>
      <c r="D223" t="s">
        <v>3035</v>
      </c>
      <c r="E223" t="s">
        <v>822</v>
      </c>
      <c r="F223" t="s">
        <v>3169</v>
      </c>
      <c r="G223" t="s">
        <v>2853</v>
      </c>
      <c r="H223">
        <v>3000005990</v>
      </c>
      <c r="I223" t="s">
        <v>3178</v>
      </c>
      <c r="J223" t="s">
        <v>3179</v>
      </c>
      <c r="K223" t="s">
        <v>15</v>
      </c>
      <c r="L223" t="s">
        <v>2599</v>
      </c>
      <c r="M223" s="1" t="e">
        <f>SUMIFS('Raw Data in Target'!#REF!,'Raw Data in Target'!$J:$J,'Target Working'!$K223,'Raw Data in Target'!$B:$B,'Target Working'!$E223)</f>
        <v>#REF!</v>
      </c>
    </row>
    <row r="224" spans="2:13" x14ac:dyDescent="0.3">
      <c r="B224" t="s">
        <v>2841</v>
      </c>
      <c r="C224" t="s">
        <v>2835</v>
      </c>
      <c r="D224" t="s">
        <v>3035</v>
      </c>
      <c r="E224" t="s">
        <v>822</v>
      </c>
      <c r="F224" t="s">
        <v>3169</v>
      </c>
      <c r="G224" t="s">
        <v>2853</v>
      </c>
      <c r="H224">
        <v>3000006112</v>
      </c>
      <c r="I224" t="s">
        <v>3180</v>
      </c>
      <c r="J224" t="s">
        <v>2544</v>
      </c>
      <c r="K224" t="s">
        <v>2543</v>
      </c>
      <c r="L224" t="s">
        <v>2544</v>
      </c>
      <c r="M224" s="1" t="e">
        <f>SUMIFS('Raw Data in Target'!#REF!,'Raw Data in Target'!$J:$J,'Target Working'!$K224,'Raw Data in Target'!$B:$B,'Target Working'!$E224)</f>
        <v>#REF!</v>
      </c>
    </row>
    <row r="225" spans="2:13" x14ac:dyDescent="0.3">
      <c r="B225" t="s">
        <v>2841</v>
      </c>
      <c r="C225" t="s">
        <v>2835</v>
      </c>
      <c r="D225" t="s">
        <v>3035</v>
      </c>
      <c r="E225" t="s">
        <v>822</v>
      </c>
      <c r="F225" t="s">
        <v>3169</v>
      </c>
      <c r="G225" t="s">
        <v>2853</v>
      </c>
      <c r="H225">
        <v>3000000059</v>
      </c>
      <c r="I225" t="s">
        <v>3181</v>
      </c>
      <c r="J225" t="s">
        <v>3182</v>
      </c>
      <c r="K225" t="s">
        <v>1682</v>
      </c>
      <c r="L225" t="s">
        <v>1683</v>
      </c>
      <c r="M225" s="1" t="e">
        <f>SUMIFS('Raw Data in Target'!#REF!,'Raw Data in Target'!$J:$J,'Target Working'!$K225,'Raw Data in Target'!$B:$B,'Target Working'!$E225)</f>
        <v>#REF!</v>
      </c>
    </row>
    <row r="226" spans="2:13" x14ac:dyDescent="0.3">
      <c r="B226" t="s">
        <v>2841</v>
      </c>
      <c r="C226" t="s">
        <v>2835</v>
      </c>
      <c r="D226" t="s">
        <v>3035</v>
      </c>
      <c r="E226" t="s">
        <v>822</v>
      </c>
      <c r="F226" t="s">
        <v>3169</v>
      </c>
      <c r="G226" t="s">
        <v>2853</v>
      </c>
      <c r="H226">
        <v>3000006443</v>
      </c>
      <c r="I226" t="s">
        <v>3183</v>
      </c>
      <c r="J226" t="s">
        <v>3184</v>
      </c>
      <c r="K226" t="s">
        <v>1656</v>
      </c>
      <c r="L226" t="s">
        <v>1657</v>
      </c>
      <c r="M226" s="1" t="e">
        <f>SUMIFS('Raw Data in Target'!#REF!,'Raw Data in Target'!$J:$J,'Target Working'!$K226,'Raw Data in Target'!$B:$B,'Target Working'!$E226)</f>
        <v>#REF!</v>
      </c>
    </row>
    <row r="227" spans="2:13" x14ac:dyDescent="0.3">
      <c r="B227" t="s">
        <v>2841</v>
      </c>
      <c r="C227" t="s">
        <v>2835</v>
      </c>
      <c r="D227" t="s">
        <v>3035</v>
      </c>
      <c r="E227" t="s">
        <v>823</v>
      </c>
      <c r="F227" t="s">
        <v>3169</v>
      </c>
      <c r="G227" t="s">
        <v>2854</v>
      </c>
      <c r="H227">
        <v>3000000044</v>
      </c>
      <c r="I227" t="s">
        <v>3171</v>
      </c>
      <c r="J227" t="s">
        <v>3172</v>
      </c>
      <c r="K227" t="s">
        <v>13</v>
      </c>
      <c r="L227" t="s">
        <v>1669</v>
      </c>
      <c r="M227" s="1" t="e">
        <f>SUMIFS('Raw Data in Target'!#REF!,'Raw Data in Target'!$J:$J,'Target Working'!$K227,'Raw Data in Target'!$B:$B,'Target Working'!$E227)</f>
        <v>#REF!</v>
      </c>
    </row>
    <row r="228" spans="2:13" x14ac:dyDescent="0.3">
      <c r="B228" t="s">
        <v>2841</v>
      </c>
      <c r="C228" t="s">
        <v>2835</v>
      </c>
      <c r="D228" t="s">
        <v>3035</v>
      </c>
      <c r="E228" t="s">
        <v>823</v>
      </c>
      <c r="F228" t="s">
        <v>3169</v>
      </c>
      <c r="G228" t="s">
        <v>2854</v>
      </c>
      <c r="H228">
        <v>3000000349</v>
      </c>
      <c r="I228" t="s">
        <v>3173</v>
      </c>
      <c r="J228" t="s">
        <v>1864</v>
      </c>
      <c r="K228" t="s">
        <v>14</v>
      </c>
      <c r="L228" t="s">
        <v>1864</v>
      </c>
      <c r="M228" s="1" t="e">
        <f>SUMIFS('Raw Data in Target'!#REF!,'Raw Data in Target'!$J:$J,'Target Working'!$K228,'Raw Data in Target'!$B:$B,'Target Working'!$E228)</f>
        <v>#REF!</v>
      </c>
    </row>
    <row r="229" spans="2:13" x14ac:dyDescent="0.3">
      <c r="B229" t="s">
        <v>2841</v>
      </c>
      <c r="C229" t="s">
        <v>2835</v>
      </c>
      <c r="D229" t="s">
        <v>3035</v>
      </c>
      <c r="E229" t="s">
        <v>823</v>
      </c>
      <c r="F229" t="s">
        <v>3169</v>
      </c>
      <c r="G229" t="s">
        <v>2854</v>
      </c>
      <c r="H229">
        <v>3000003335</v>
      </c>
      <c r="I229" t="s">
        <v>3174</v>
      </c>
      <c r="J229" t="s">
        <v>3175</v>
      </c>
      <c r="K229" t="s">
        <v>11</v>
      </c>
      <c r="L229" t="s">
        <v>1734</v>
      </c>
      <c r="M229" s="1" t="e">
        <f>SUMIFS('Raw Data in Target'!#REF!,'Raw Data in Target'!$J:$J,'Target Working'!$K229,'Raw Data in Target'!$B:$B,'Target Working'!$E229)</f>
        <v>#REF!</v>
      </c>
    </row>
    <row r="230" spans="2:13" x14ac:dyDescent="0.3">
      <c r="B230" t="s">
        <v>2841</v>
      </c>
      <c r="C230" t="s">
        <v>2835</v>
      </c>
      <c r="D230" t="s">
        <v>3035</v>
      </c>
      <c r="E230" t="s">
        <v>823</v>
      </c>
      <c r="F230" t="s">
        <v>3169</v>
      </c>
      <c r="G230" t="s">
        <v>2854</v>
      </c>
      <c r="H230">
        <v>3000006014</v>
      </c>
      <c r="I230" t="s">
        <v>3176</v>
      </c>
      <c r="J230" t="s">
        <v>3177</v>
      </c>
      <c r="K230" t="s">
        <v>16</v>
      </c>
      <c r="L230" t="s">
        <v>2618</v>
      </c>
      <c r="M230" s="1" t="e">
        <f>SUMIFS('Raw Data in Target'!#REF!,'Raw Data in Target'!$J:$J,'Target Working'!$K230,'Raw Data in Target'!$B:$B,'Target Working'!$E230)</f>
        <v>#REF!</v>
      </c>
    </row>
    <row r="231" spans="2:13" x14ac:dyDescent="0.3">
      <c r="B231" t="s">
        <v>2841</v>
      </c>
      <c r="C231" t="s">
        <v>2835</v>
      </c>
      <c r="D231" t="s">
        <v>3035</v>
      </c>
      <c r="E231" t="s">
        <v>823</v>
      </c>
      <c r="F231" t="s">
        <v>3169</v>
      </c>
      <c r="G231" t="s">
        <v>2854</v>
      </c>
      <c r="H231">
        <v>3000005990</v>
      </c>
      <c r="I231" t="s">
        <v>3178</v>
      </c>
      <c r="J231" t="s">
        <v>3179</v>
      </c>
      <c r="K231" t="s">
        <v>15</v>
      </c>
      <c r="L231" t="s">
        <v>2599</v>
      </c>
      <c r="M231" s="1" t="e">
        <f>SUMIFS('Raw Data in Target'!#REF!,'Raw Data in Target'!$J:$J,'Target Working'!$K231,'Raw Data in Target'!$B:$B,'Target Working'!$E231)</f>
        <v>#REF!</v>
      </c>
    </row>
    <row r="232" spans="2:13" x14ac:dyDescent="0.3">
      <c r="B232" t="s">
        <v>2841</v>
      </c>
      <c r="C232" t="s">
        <v>2835</v>
      </c>
      <c r="D232" t="s">
        <v>3035</v>
      </c>
      <c r="E232" t="s">
        <v>823</v>
      </c>
      <c r="F232" t="s">
        <v>3169</v>
      </c>
      <c r="G232" t="s">
        <v>2854</v>
      </c>
      <c r="H232">
        <v>3000006112</v>
      </c>
      <c r="I232" t="s">
        <v>3180</v>
      </c>
      <c r="J232" t="s">
        <v>2544</v>
      </c>
      <c r="K232" t="s">
        <v>2543</v>
      </c>
      <c r="L232" t="s">
        <v>2544</v>
      </c>
      <c r="M232" s="1" t="e">
        <f>SUMIFS('Raw Data in Target'!#REF!,'Raw Data in Target'!$J:$J,'Target Working'!$K232,'Raw Data in Target'!$B:$B,'Target Working'!$E232)</f>
        <v>#REF!</v>
      </c>
    </row>
    <row r="233" spans="2:13" x14ac:dyDescent="0.3">
      <c r="B233" t="s">
        <v>2841</v>
      </c>
      <c r="C233" t="s">
        <v>2835</v>
      </c>
      <c r="D233" t="s">
        <v>3035</v>
      </c>
      <c r="E233" t="s">
        <v>823</v>
      </c>
      <c r="F233" t="s">
        <v>3169</v>
      </c>
      <c r="G233" t="s">
        <v>2854</v>
      </c>
      <c r="H233">
        <v>3000000059</v>
      </c>
      <c r="I233" t="s">
        <v>3181</v>
      </c>
      <c r="J233" t="s">
        <v>3182</v>
      </c>
      <c r="K233" t="s">
        <v>1682</v>
      </c>
      <c r="L233" t="s">
        <v>1683</v>
      </c>
      <c r="M233" s="1" t="e">
        <f>SUMIFS('Raw Data in Target'!#REF!,'Raw Data in Target'!$J:$J,'Target Working'!$K233,'Raw Data in Target'!$B:$B,'Target Working'!$E233)</f>
        <v>#REF!</v>
      </c>
    </row>
    <row r="234" spans="2:13" x14ac:dyDescent="0.3">
      <c r="B234" t="s">
        <v>2841</v>
      </c>
      <c r="C234" t="s">
        <v>2835</v>
      </c>
      <c r="D234" t="s">
        <v>3035</v>
      </c>
      <c r="E234" t="s">
        <v>823</v>
      </c>
      <c r="F234" t="s">
        <v>3169</v>
      </c>
      <c r="G234" t="s">
        <v>2854</v>
      </c>
      <c r="H234">
        <v>3000006443</v>
      </c>
      <c r="I234" t="s">
        <v>3183</v>
      </c>
      <c r="J234" t="s">
        <v>3184</v>
      </c>
      <c r="K234" t="s">
        <v>1656</v>
      </c>
      <c r="L234" t="s">
        <v>1657</v>
      </c>
      <c r="M234" s="1" t="e">
        <f>SUMIFS('Raw Data in Target'!#REF!,'Raw Data in Target'!$J:$J,'Target Working'!$K234,'Raw Data in Target'!$B:$B,'Target Working'!$E234)</f>
        <v>#REF!</v>
      </c>
    </row>
    <row r="235" spans="2:13" x14ac:dyDescent="0.3">
      <c r="B235" t="s">
        <v>2841</v>
      </c>
      <c r="C235" t="s">
        <v>2835</v>
      </c>
      <c r="D235" t="s">
        <v>3035</v>
      </c>
      <c r="E235" t="s">
        <v>2859</v>
      </c>
      <c r="F235" t="s">
        <v>3169</v>
      </c>
      <c r="G235" t="s">
        <v>2860</v>
      </c>
      <c r="H235">
        <v>3000000044</v>
      </c>
      <c r="I235" t="s">
        <v>3171</v>
      </c>
      <c r="J235" t="s">
        <v>3172</v>
      </c>
      <c r="K235" t="s">
        <v>13</v>
      </c>
      <c r="L235" t="s">
        <v>1669</v>
      </c>
      <c r="M235" s="1" t="e">
        <f>SUMIFS('Raw Data in Target'!#REF!,'Raw Data in Target'!$J:$J,'Target Working'!$K235,'Raw Data in Target'!$B:$B,'Target Working'!$E235)</f>
        <v>#REF!</v>
      </c>
    </row>
    <row r="236" spans="2:13" x14ac:dyDescent="0.3">
      <c r="B236" t="s">
        <v>2841</v>
      </c>
      <c r="C236" t="s">
        <v>2835</v>
      </c>
      <c r="D236" t="s">
        <v>3035</v>
      </c>
      <c r="E236" t="s">
        <v>2859</v>
      </c>
      <c r="F236" t="s">
        <v>3169</v>
      </c>
      <c r="G236" t="s">
        <v>2860</v>
      </c>
      <c r="H236">
        <v>3000000349</v>
      </c>
      <c r="I236" t="s">
        <v>3173</v>
      </c>
      <c r="J236" t="s">
        <v>1864</v>
      </c>
      <c r="K236" t="s">
        <v>14</v>
      </c>
      <c r="L236" t="s">
        <v>1864</v>
      </c>
      <c r="M236" s="1" t="e">
        <f>SUMIFS('Raw Data in Target'!#REF!,'Raw Data in Target'!$J:$J,'Target Working'!$K236,'Raw Data in Target'!$B:$B,'Target Working'!$E236)</f>
        <v>#REF!</v>
      </c>
    </row>
    <row r="237" spans="2:13" x14ac:dyDescent="0.3">
      <c r="B237" t="s">
        <v>2841</v>
      </c>
      <c r="C237" t="s">
        <v>2835</v>
      </c>
      <c r="D237" t="s">
        <v>3035</v>
      </c>
      <c r="E237" t="s">
        <v>2859</v>
      </c>
      <c r="F237" t="s">
        <v>3169</v>
      </c>
      <c r="G237" t="s">
        <v>2860</v>
      </c>
      <c r="H237">
        <v>3000003335</v>
      </c>
      <c r="I237" t="s">
        <v>3174</v>
      </c>
      <c r="J237" t="s">
        <v>3175</v>
      </c>
      <c r="K237" t="s">
        <v>11</v>
      </c>
      <c r="L237" t="s">
        <v>1734</v>
      </c>
      <c r="M237" s="1" t="e">
        <f>SUMIFS('Raw Data in Target'!#REF!,'Raw Data in Target'!$J:$J,'Target Working'!$K237,'Raw Data in Target'!$B:$B,'Target Working'!$E237)</f>
        <v>#REF!</v>
      </c>
    </row>
    <row r="238" spans="2:13" x14ac:dyDescent="0.3">
      <c r="B238" t="s">
        <v>2841</v>
      </c>
      <c r="C238" t="s">
        <v>2835</v>
      </c>
      <c r="D238" t="s">
        <v>3035</v>
      </c>
      <c r="E238" t="s">
        <v>2859</v>
      </c>
      <c r="F238" t="s">
        <v>3169</v>
      </c>
      <c r="G238" t="s">
        <v>2860</v>
      </c>
      <c r="H238">
        <v>3000006014</v>
      </c>
      <c r="I238" t="s">
        <v>3176</v>
      </c>
      <c r="J238" t="s">
        <v>3177</v>
      </c>
      <c r="K238" t="s">
        <v>16</v>
      </c>
      <c r="L238" t="s">
        <v>2618</v>
      </c>
      <c r="M238" s="1" t="e">
        <f>SUMIFS('Raw Data in Target'!#REF!,'Raw Data in Target'!$J:$J,'Target Working'!$K238,'Raw Data in Target'!$B:$B,'Target Working'!$E238)</f>
        <v>#REF!</v>
      </c>
    </row>
    <row r="239" spans="2:13" x14ac:dyDescent="0.3">
      <c r="B239" t="s">
        <v>2841</v>
      </c>
      <c r="C239" t="s">
        <v>2835</v>
      </c>
      <c r="D239" t="s">
        <v>3035</v>
      </c>
      <c r="E239" t="s">
        <v>2859</v>
      </c>
      <c r="F239" t="s">
        <v>3169</v>
      </c>
      <c r="G239" t="s">
        <v>2860</v>
      </c>
      <c r="H239">
        <v>3000005990</v>
      </c>
      <c r="I239" t="s">
        <v>3178</v>
      </c>
      <c r="J239" t="s">
        <v>3179</v>
      </c>
      <c r="K239" t="s">
        <v>15</v>
      </c>
      <c r="L239" t="s">
        <v>2599</v>
      </c>
      <c r="M239" s="1" t="e">
        <f>SUMIFS('Raw Data in Target'!#REF!,'Raw Data in Target'!$J:$J,'Target Working'!$K239,'Raw Data in Target'!$B:$B,'Target Working'!$E239)</f>
        <v>#REF!</v>
      </c>
    </row>
    <row r="240" spans="2:13" x14ac:dyDescent="0.3">
      <c r="B240" t="s">
        <v>2841</v>
      </c>
      <c r="C240" t="s">
        <v>2835</v>
      </c>
      <c r="D240" t="s">
        <v>3035</v>
      </c>
      <c r="E240" t="s">
        <v>2859</v>
      </c>
      <c r="F240" t="s">
        <v>3169</v>
      </c>
      <c r="G240" t="s">
        <v>2860</v>
      </c>
      <c r="H240">
        <v>3000006112</v>
      </c>
      <c r="I240" t="s">
        <v>3180</v>
      </c>
      <c r="J240" t="s">
        <v>2544</v>
      </c>
      <c r="K240" t="s">
        <v>2543</v>
      </c>
      <c r="L240" t="s">
        <v>2544</v>
      </c>
      <c r="M240" s="1" t="e">
        <f>SUMIFS('Raw Data in Target'!#REF!,'Raw Data in Target'!$J:$J,'Target Working'!$K240,'Raw Data in Target'!$B:$B,'Target Working'!$E240)</f>
        <v>#REF!</v>
      </c>
    </row>
    <row r="241" spans="2:13" x14ac:dyDescent="0.3">
      <c r="B241" t="s">
        <v>2841</v>
      </c>
      <c r="C241" t="s">
        <v>2835</v>
      </c>
      <c r="D241" t="s">
        <v>3035</v>
      </c>
      <c r="E241" t="s">
        <v>2859</v>
      </c>
      <c r="F241" t="s">
        <v>3169</v>
      </c>
      <c r="G241" t="s">
        <v>2860</v>
      </c>
      <c r="H241">
        <v>3000000059</v>
      </c>
      <c r="I241" t="s">
        <v>3181</v>
      </c>
      <c r="J241" t="s">
        <v>3182</v>
      </c>
      <c r="K241" t="s">
        <v>1682</v>
      </c>
      <c r="L241" t="s">
        <v>1683</v>
      </c>
      <c r="M241" s="1" t="e">
        <f>SUMIFS('Raw Data in Target'!#REF!,'Raw Data in Target'!$J:$J,'Target Working'!$K241,'Raw Data in Target'!$B:$B,'Target Working'!$E241)</f>
        <v>#REF!</v>
      </c>
    </row>
    <row r="242" spans="2:13" x14ac:dyDescent="0.3">
      <c r="B242" t="s">
        <v>2841</v>
      </c>
      <c r="C242" t="s">
        <v>2835</v>
      </c>
      <c r="D242" t="s">
        <v>3035</v>
      </c>
      <c r="E242" t="s">
        <v>2859</v>
      </c>
      <c r="F242" t="s">
        <v>3169</v>
      </c>
      <c r="G242" t="s">
        <v>2860</v>
      </c>
      <c r="H242">
        <v>3000006443</v>
      </c>
      <c r="I242" t="s">
        <v>3183</v>
      </c>
      <c r="J242" t="s">
        <v>3184</v>
      </c>
      <c r="K242" t="s">
        <v>1656</v>
      </c>
      <c r="L242" t="s">
        <v>1657</v>
      </c>
      <c r="M242" s="1" t="e">
        <f>SUMIFS('Raw Data in Target'!#REF!,'Raw Data in Target'!$J:$J,'Target Working'!$K242,'Raw Data in Target'!$B:$B,'Target Working'!$E242)</f>
        <v>#REF!</v>
      </c>
    </row>
    <row r="243" spans="2:13" x14ac:dyDescent="0.3">
      <c r="B243" t="s">
        <v>2832</v>
      </c>
      <c r="C243" t="s">
        <v>2836</v>
      </c>
      <c r="D243" t="s">
        <v>3040</v>
      </c>
      <c r="E243" t="s">
        <v>915</v>
      </c>
      <c r="F243" t="s">
        <v>3169</v>
      </c>
      <c r="G243" t="s">
        <v>3202</v>
      </c>
      <c r="H243">
        <v>3000000044</v>
      </c>
      <c r="I243" t="s">
        <v>3171</v>
      </c>
      <c r="J243" t="s">
        <v>3172</v>
      </c>
      <c r="K243" t="s">
        <v>13</v>
      </c>
      <c r="L243" t="s">
        <v>1669</v>
      </c>
      <c r="M243" s="1" t="e">
        <f>SUMIFS('Raw Data in Target'!#REF!,'Raw Data in Target'!$J:$J,'Target Working'!$K243,'Raw Data in Target'!$B:$B,'Target Working'!$E243)</f>
        <v>#REF!</v>
      </c>
    </row>
    <row r="244" spans="2:13" x14ac:dyDescent="0.3">
      <c r="B244" t="s">
        <v>2832</v>
      </c>
      <c r="C244" t="s">
        <v>2836</v>
      </c>
      <c r="D244" t="s">
        <v>3040</v>
      </c>
      <c r="E244" t="s">
        <v>915</v>
      </c>
      <c r="F244" t="s">
        <v>3169</v>
      </c>
      <c r="G244" t="s">
        <v>3202</v>
      </c>
      <c r="H244">
        <v>3000000349</v>
      </c>
      <c r="I244" t="s">
        <v>3173</v>
      </c>
      <c r="J244" t="s">
        <v>1864</v>
      </c>
      <c r="K244" t="s">
        <v>14</v>
      </c>
      <c r="L244" t="s">
        <v>1864</v>
      </c>
      <c r="M244" s="1" t="e">
        <f>SUMIFS('Raw Data in Target'!#REF!,'Raw Data in Target'!$J:$J,'Target Working'!$K244,'Raw Data in Target'!$B:$B,'Target Working'!$E244)</f>
        <v>#REF!</v>
      </c>
    </row>
    <row r="245" spans="2:13" x14ac:dyDescent="0.3">
      <c r="B245" t="s">
        <v>2832</v>
      </c>
      <c r="C245" t="s">
        <v>2836</v>
      </c>
      <c r="D245" t="s">
        <v>3040</v>
      </c>
      <c r="E245" t="s">
        <v>915</v>
      </c>
      <c r="F245" t="s">
        <v>3169</v>
      </c>
      <c r="G245" t="s">
        <v>3202</v>
      </c>
      <c r="H245">
        <v>3000003335</v>
      </c>
      <c r="I245" t="s">
        <v>3174</v>
      </c>
      <c r="J245" t="s">
        <v>3175</v>
      </c>
      <c r="K245" t="s">
        <v>11</v>
      </c>
      <c r="L245" t="s">
        <v>1734</v>
      </c>
      <c r="M245" s="1" t="e">
        <f>SUMIFS('Raw Data in Target'!#REF!,'Raw Data in Target'!$J:$J,'Target Working'!$K245,'Raw Data in Target'!$B:$B,'Target Working'!$E245)</f>
        <v>#REF!</v>
      </c>
    </row>
    <row r="246" spans="2:13" x14ac:dyDescent="0.3">
      <c r="B246" t="s">
        <v>2832</v>
      </c>
      <c r="C246" t="s">
        <v>2836</v>
      </c>
      <c r="D246" t="s">
        <v>3040</v>
      </c>
      <c r="E246" t="s">
        <v>915</v>
      </c>
      <c r="F246" t="s">
        <v>3169</v>
      </c>
      <c r="G246" t="s">
        <v>3202</v>
      </c>
      <c r="H246">
        <v>3000006014</v>
      </c>
      <c r="I246" t="s">
        <v>3176</v>
      </c>
      <c r="J246" t="s">
        <v>3177</v>
      </c>
      <c r="K246" t="s">
        <v>16</v>
      </c>
      <c r="L246" t="s">
        <v>2618</v>
      </c>
      <c r="M246" s="1" t="e">
        <f>SUMIFS('Raw Data in Target'!#REF!,'Raw Data in Target'!$J:$J,'Target Working'!$K246,'Raw Data in Target'!$B:$B,'Target Working'!$E246)</f>
        <v>#REF!</v>
      </c>
    </row>
    <row r="247" spans="2:13" x14ac:dyDescent="0.3">
      <c r="B247" t="s">
        <v>2832</v>
      </c>
      <c r="C247" t="s">
        <v>2836</v>
      </c>
      <c r="D247" t="s">
        <v>3040</v>
      </c>
      <c r="E247" t="s">
        <v>915</v>
      </c>
      <c r="F247" t="s">
        <v>3169</v>
      </c>
      <c r="G247" t="s">
        <v>3202</v>
      </c>
      <c r="H247">
        <v>3000005990</v>
      </c>
      <c r="I247" t="s">
        <v>3178</v>
      </c>
      <c r="J247" t="s">
        <v>3179</v>
      </c>
      <c r="K247" t="s">
        <v>15</v>
      </c>
      <c r="L247" t="s">
        <v>2599</v>
      </c>
      <c r="M247" s="1" t="e">
        <f>SUMIFS('Raw Data in Target'!#REF!,'Raw Data in Target'!$J:$J,'Target Working'!$K247,'Raw Data in Target'!$B:$B,'Target Working'!$E247)</f>
        <v>#REF!</v>
      </c>
    </row>
    <row r="248" spans="2:13" x14ac:dyDescent="0.3">
      <c r="B248" t="s">
        <v>2832</v>
      </c>
      <c r="C248" t="s">
        <v>2836</v>
      </c>
      <c r="D248" t="s">
        <v>3040</v>
      </c>
      <c r="E248" t="s">
        <v>915</v>
      </c>
      <c r="F248" t="s">
        <v>3169</v>
      </c>
      <c r="G248" t="s">
        <v>3202</v>
      </c>
      <c r="H248">
        <v>3000006112</v>
      </c>
      <c r="I248" t="s">
        <v>3180</v>
      </c>
      <c r="J248" t="s">
        <v>2544</v>
      </c>
      <c r="K248" t="s">
        <v>2543</v>
      </c>
      <c r="L248" t="s">
        <v>2544</v>
      </c>
      <c r="M248" s="1" t="e">
        <f>SUMIFS('Raw Data in Target'!#REF!,'Raw Data in Target'!$J:$J,'Target Working'!$K248,'Raw Data in Target'!$B:$B,'Target Working'!$E248)</f>
        <v>#REF!</v>
      </c>
    </row>
    <row r="249" spans="2:13" x14ac:dyDescent="0.3">
      <c r="B249" t="s">
        <v>2832</v>
      </c>
      <c r="C249" t="s">
        <v>2836</v>
      </c>
      <c r="D249" t="s">
        <v>3040</v>
      </c>
      <c r="E249" t="s">
        <v>915</v>
      </c>
      <c r="F249" t="s">
        <v>3169</v>
      </c>
      <c r="G249" t="s">
        <v>3202</v>
      </c>
      <c r="H249">
        <v>3000000059</v>
      </c>
      <c r="I249" t="s">
        <v>3181</v>
      </c>
      <c r="J249" t="s">
        <v>3182</v>
      </c>
      <c r="K249" t="s">
        <v>1682</v>
      </c>
      <c r="L249" t="s">
        <v>1683</v>
      </c>
      <c r="M249" s="1" t="e">
        <f>SUMIFS('Raw Data in Target'!#REF!,'Raw Data in Target'!$J:$J,'Target Working'!$K249,'Raw Data in Target'!$B:$B,'Target Working'!$E249)</f>
        <v>#REF!</v>
      </c>
    </row>
    <row r="250" spans="2:13" x14ac:dyDescent="0.3">
      <c r="B250" t="s">
        <v>2832</v>
      </c>
      <c r="C250" t="s">
        <v>2836</v>
      </c>
      <c r="D250" t="s">
        <v>3040</v>
      </c>
      <c r="E250" t="s">
        <v>915</v>
      </c>
      <c r="F250" t="s">
        <v>3169</v>
      </c>
      <c r="G250" t="s">
        <v>3202</v>
      </c>
      <c r="H250">
        <v>3000006443</v>
      </c>
      <c r="I250" t="s">
        <v>3183</v>
      </c>
      <c r="J250" t="s">
        <v>3184</v>
      </c>
      <c r="K250" t="s">
        <v>1656</v>
      </c>
      <c r="L250" t="s">
        <v>1657</v>
      </c>
      <c r="M250" s="1" t="e">
        <f>SUMIFS('Raw Data in Target'!#REF!,'Raw Data in Target'!$J:$J,'Target Working'!$K250,'Raw Data in Target'!$B:$B,'Target Working'!$E250)</f>
        <v>#REF!</v>
      </c>
    </row>
    <row r="251" spans="2:13" x14ac:dyDescent="0.3">
      <c r="B251" t="s">
        <v>2832</v>
      </c>
      <c r="C251" t="s">
        <v>2836</v>
      </c>
      <c r="D251" t="s">
        <v>3040</v>
      </c>
      <c r="E251" t="s">
        <v>916</v>
      </c>
      <c r="F251" t="s">
        <v>3169</v>
      </c>
      <c r="G251" t="s">
        <v>3203</v>
      </c>
      <c r="H251">
        <v>3000000044</v>
      </c>
      <c r="I251" t="s">
        <v>3171</v>
      </c>
      <c r="J251" t="s">
        <v>3172</v>
      </c>
      <c r="K251" t="s">
        <v>13</v>
      </c>
      <c r="L251" t="s">
        <v>1669</v>
      </c>
      <c r="M251" s="1" t="e">
        <f>SUMIFS('Raw Data in Target'!#REF!,'Raw Data in Target'!$J:$J,'Target Working'!$K251,'Raw Data in Target'!$B:$B,'Target Working'!$E251)</f>
        <v>#REF!</v>
      </c>
    </row>
    <row r="252" spans="2:13" x14ac:dyDescent="0.3">
      <c r="B252" t="s">
        <v>2832</v>
      </c>
      <c r="C252" t="s">
        <v>2836</v>
      </c>
      <c r="D252" t="s">
        <v>3040</v>
      </c>
      <c r="E252" t="s">
        <v>916</v>
      </c>
      <c r="F252" t="s">
        <v>3169</v>
      </c>
      <c r="G252" t="s">
        <v>3203</v>
      </c>
      <c r="H252">
        <v>3000000349</v>
      </c>
      <c r="I252" t="s">
        <v>3173</v>
      </c>
      <c r="J252" t="s">
        <v>1864</v>
      </c>
      <c r="K252" t="s">
        <v>14</v>
      </c>
      <c r="L252" t="s">
        <v>1864</v>
      </c>
      <c r="M252" s="1" t="e">
        <f>SUMIFS('Raw Data in Target'!#REF!,'Raw Data in Target'!$J:$J,'Target Working'!$K252,'Raw Data in Target'!$B:$B,'Target Working'!$E252)</f>
        <v>#REF!</v>
      </c>
    </row>
    <row r="253" spans="2:13" x14ac:dyDescent="0.3">
      <c r="B253" t="s">
        <v>2832</v>
      </c>
      <c r="C253" t="s">
        <v>2836</v>
      </c>
      <c r="D253" t="s">
        <v>3040</v>
      </c>
      <c r="E253" t="s">
        <v>916</v>
      </c>
      <c r="F253" t="s">
        <v>3169</v>
      </c>
      <c r="G253" t="s">
        <v>3203</v>
      </c>
      <c r="H253">
        <v>3000003335</v>
      </c>
      <c r="I253" t="s">
        <v>3174</v>
      </c>
      <c r="J253" t="s">
        <v>3175</v>
      </c>
      <c r="K253" t="s">
        <v>11</v>
      </c>
      <c r="L253" t="s">
        <v>1734</v>
      </c>
      <c r="M253" s="1" t="e">
        <f>SUMIFS('Raw Data in Target'!#REF!,'Raw Data in Target'!$J:$J,'Target Working'!$K253,'Raw Data in Target'!$B:$B,'Target Working'!$E253)</f>
        <v>#REF!</v>
      </c>
    </row>
    <row r="254" spans="2:13" x14ac:dyDescent="0.3">
      <c r="B254" t="s">
        <v>2832</v>
      </c>
      <c r="C254" t="s">
        <v>2836</v>
      </c>
      <c r="D254" t="s">
        <v>3040</v>
      </c>
      <c r="E254" t="s">
        <v>916</v>
      </c>
      <c r="F254" t="s">
        <v>3169</v>
      </c>
      <c r="G254" t="s">
        <v>3203</v>
      </c>
      <c r="H254">
        <v>3000006014</v>
      </c>
      <c r="I254" t="s">
        <v>3176</v>
      </c>
      <c r="J254" t="s">
        <v>3177</v>
      </c>
      <c r="K254" t="s">
        <v>16</v>
      </c>
      <c r="L254" t="s">
        <v>2618</v>
      </c>
      <c r="M254" s="1" t="e">
        <f>SUMIFS('Raw Data in Target'!#REF!,'Raw Data in Target'!$J:$J,'Target Working'!$K254,'Raw Data in Target'!$B:$B,'Target Working'!$E254)</f>
        <v>#REF!</v>
      </c>
    </row>
    <row r="255" spans="2:13" x14ac:dyDescent="0.3">
      <c r="B255" t="s">
        <v>2832</v>
      </c>
      <c r="C255" t="s">
        <v>2836</v>
      </c>
      <c r="D255" t="s">
        <v>3040</v>
      </c>
      <c r="E255" t="s">
        <v>916</v>
      </c>
      <c r="F255" t="s">
        <v>3169</v>
      </c>
      <c r="G255" t="s">
        <v>3203</v>
      </c>
      <c r="H255">
        <v>3000005990</v>
      </c>
      <c r="I255" t="s">
        <v>3178</v>
      </c>
      <c r="J255" t="s">
        <v>3179</v>
      </c>
      <c r="K255" t="s">
        <v>15</v>
      </c>
      <c r="L255" t="s">
        <v>2599</v>
      </c>
      <c r="M255" s="1" t="e">
        <f>SUMIFS('Raw Data in Target'!#REF!,'Raw Data in Target'!$J:$J,'Target Working'!$K255,'Raw Data in Target'!$B:$B,'Target Working'!$E255)</f>
        <v>#REF!</v>
      </c>
    </row>
    <row r="256" spans="2:13" x14ac:dyDescent="0.3">
      <c r="B256" t="s">
        <v>2832</v>
      </c>
      <c r="C256" t="s">
        <v>2836</v>
      </c>
      <c r="D256" t="s">
        <v>3040</v>
      </c>
      <c r="E256" t="s">
        <v>916</v>
      </c>
      <c r="F256" t="s">
        <v>3169</v>
      </c>
      <c r="G256" t="s">
        <v>3203</v>
      </c>
      <c r="H256">
        <v>3000006112</v>
      </c>
      <c r="I256" t="s">
        <v>3180</v>
      </c>
      <c r="J256" t="s">
        <v>2544</v>
      </c>
      <c r="K256" t="s">
        <v>2543</v>
      </c>
      <c r="L256" t="s">
        <v>2544</v>
      </c>
      <c r="M256" s="1" t="e">
        <f>SUMIFS('Raw Data in Target'!#REF!,'Raw Data in Target'!$J:$J,'Target Working'!$K256,'Raw Data in Target'!$B:$B,'Target Working'!$E256)</f>
        <v>#REF!</v>
      </c>
    </row>
    <row r="257" spans="2:13" x14ac:dyDescent="0.3">
      <c r="B257" t="s">
        <v>2832</v>
      </c>
      <c r="C257" t="s">
        <v>2836</v>
      </c>
      <c r="D257" t="s">
        <v>3040</v>
      </c>
      <c r="E257" t="s">
        <v>916</v>
      </c>
      <c r="F257" t="s">
        <v>3169</v>
      </c>
      <c r="G257" t="s">
        <v>3203</v>
      </c>
      <c r="H257">
        <v>3000000059</v>
      </c>
      <c r="I257" t="s">
        <v>3181</v>
      </c>
      <c r="J257" t="s">
        <v>3182</v>
      </c>
      <c r="K257" t="s">
        <v>1682</v>
      </c>
      <c r="L257" t="s">
        <v>1683</v>
      </c>
      <c r="M257" s="1" t="e">
        <f>SUMIFS('Raw Data in Target'!#REF!,'Raw Data in Target'!$J:$J,'Target Working'!$K257,'Raw Data in Target'!$B:$B,'Target Working'!$E257)</f>
        <v>#REF!</v>
      </c>
    </row>
    <row r="258" spans="2:13" x14ac:dyDescent="0.3">
      <c r="B258" t="s">
        <v>2832</v>
      </c>
      <c r="C258" t="s">
        <v>2836</v>
      </c>
      <c r="D258" t="s">
        <v>3040</v>
      </c>
      <c r="E258" t="s">
        <v>916</v>
      </c>
      <c r="F258" t="s">
        <v>3169</v>
      </c>
      <c r="G258" t="s">
        <v>3203</v>
      </c>
      <c r="H258">
        <v>3000006443</v>
      </c>
      <c r="I258" t="s">
        <v>3183</v>
      </c>
      <c r="J258" t="s">
        <v>3184</v>
      </c>
      <c r="K258" t="s">
        <v>1656</v>
      </c>
      <c r="L258" t="s">
        <v>1657</v>
      </c>
      <c r="M258" s="1" t="e">
        <f>SUMIFS('Raw Data in Target'!#REF!,'Raw Data in Target'!$J:$J,'Target Working'!$K258,'Raw Data in Target'!$B:$B,'Target Working'!$E258)</f>
        <v>#REF!</v>
      </c>
    </row>
    <row r="259" spans="2:13" x14ac:dyDescent="0.3">
      <c r="B259" t="s">
        <v>2832</v>
      </c>
      <c r="C259" t="s">
        <v>2836</v>
      </c>
      <c r="D259" t="s">
        <v>3040</v>
      </c>
      <c r="E259" t="s">
        <v>917</v>
      </c>
      <c r="F259" t="s">
        <v>3169</v>
      </c>
      <c r="G259" t="s">
        <v>2862</v>
      </c>
      <c r="H259">
        <v>3000000044</v>
      </c>
      <c r="I259" t="s">
        <v>3171</v>
      </c>
      <c r="J259" t="s">
        <v>3172</v>
      </c>
      <c r="K259" t="s">
        <v>13</v>
      </c>
      <c r="L259" t="s">
        <v>1669</v>
      </c>
      <c r="M259" s="1" t="e">
        <f>SUMIFS('Raw Data in Target'!#REF!,'Raw Data in Target'!$J:$J,'Target Working'!$K259,'Raw Data in Target'!$B:$B,'Target Working'!$E259)</f>
        <v>#REF!</v>
      </c>
    </row>
    <row r="260" spans="2:13" x14ac:dyDescent="0.3">
      <c r="B260" t="s">
        <v>2832</v>
      </c>
      <c r="C260" t="s">
        <v>2836</v>
      </c>
      <c r="D260" t="s">
        <v>3040</v>
      </c>
      <c r="E260" t="s">
        <v>917</v>
      </c>
      <c r="F260" t="s">
        <v>3169</v>
      </c>
      <c r="G260" t="s">
        <v>2862</v>
      </c>
      <c r="H260">
        <v>3000000349</v>
      </c>
      <c r="I260" t="s">
        <v>3173</v>
      </c>
      <c r="J260" t="s">
        <v>1864</v>
      </c>
      <c r="K260" t="s">
        <v>14</v>
      </c>
      <c r="L260" t="s">
        <v>1864</v>
      </c>
      <c r="M260" s="1" t="e">
        <f>SUMIFS('Raw Data in Target'!#REF!,'Raw Data in Target'!$J:$J,'Target Working'!$K260,'Raw Data in Target'!$B:$B,'Target Working'!$E260)</f>
        <v>#REF!</v>
      </c>
    </row>
    <row r="261" spans="2:13" x14ac:dyDescent="0.3">
      <c r="B261" t="s">
        <v>2832</v>
      </c>
      <c r="C261" t="s">
        <v>2836</v>
      </c>
      <c r="D261" t="s">
        <v>3040</v>
      </c>
      <c r="E261" t="s">
        <v>917</v>
      </c>
      <c r="F261" t="s">
        <v>3169</v>
      </c>
      <c r="G261" t="s">
        <v>2862</v>
      </c>
      <c r="H261">
        <v>3000003335</v>
      </c>
      <c r="I261" t="s">
        <v>3174</v>
      </c>
      <c r="J261" t="s">
        <v>3175</v>
      </c>
      <c r="K261" t="s">
        <v>11</v>
      </c>
      <c r="L261" t="s">
        <v>1734</v>
      </c>
      <c r="M261" s="1" t="e">
        <f>SUMIFS('Raw Data in Target'!#REF!,'Raw Data in Target'!$J:$J,'Target Working'!$K261,'Raw Data in Target'!$B:$B,'Target Working'!$E261)</f>
        <v>#REF!</v>
      </c>
    </row>
    <row r="262" spans="2:13" x14ac:dyDescent="0.3">
      <c r="B262" t="s">
        <v>2832</v>
      </c>
      <c r="C262" t="s">
        <v>2836</v>
      </c>
      <c r="D262" t="s">
        <v>3040</v>
      </c>
      <c r="E262" t="s">
        <v>917</v>
      </c>
      <c r="F262" t="s">
        <v>3169</v>
      </c>
      <c r="G262" t="s">
        <v>2862</v>
      </c>
      <c r="H262">
        <v>3000006014</v>
      </c>
      <c r="I262" t="s">
        <v>3176</v>
      </c>
      <c r="J262" t="s">
        <v>3177</v>
      </c>
      <c r="K262" t="s">
        <v>16</v>
      </c>
      <c r="L262" t="s">
        <v>2618</v>
      </c>
      <c r="M262" s="1" t="e">
        <f>SUMIFS('Raw Data in Target'!#REF!,'Raw Data in Target'!$J:$J,'Target Working'!$K262,'Raw Data in Target'!$B:$B,'Target Working'!$E262)</f>
        <v>#REF!</v>
      </c>
    </row>
    <row r="263" spans="2:13" x14ac:dyDescent="0.3">
      <c r="B263" t="s">
        <v>2832</v>
      </c>
      <c r="C263" t="s">
        <v>2836</v>
      </c>
      <c r="D263" t="s">
        <v>3040</v>
      </c>
      <c r="E263" t="s">
        <v>917</v>
      </c>
      <c r="F263" t="s">
        <v>3169</v>
      </c>
      <c r="G263" t="s">
        <v>2862</v>
      </c>
      <c r="H263">
        <v>3000005990</v>
      </c>
      <c r="I263" t="s">
        <v>3178</v>
      </c>
      <c r="J263" t="s">
        <v>3179</v>
      </c>
      <c r="K263" t="s">
        <v>15</v>
      </c>
      <c r="L263" t="s">
        <v>2599</v>
      </c>
      <c r="M263" s="1" t="e">
        <f>SUMIFS('Raw Data in Target'!#REF!,'Raw Data in Target'!$J:$J,'Target Working'!$K263,'Raw Data in Target'!$B:$B,'Target Working'!$E263)</f>
        <v>#REF!</v>
      </c>
    </row>
    <row r="264" spans="2:13" x14ac:dyDescent="0.3">
      <c r="B264" t="s">
        <v>2832</v>
      </c>
      <c r="C264" t="s">
        <v>2836</v>
      </c>
      <c r="D264" t="s">
        <v>3040</v>
      </c>
      <c r="E264" t="s">
        <v>917</v>
      </c>
      <c r="F264" t="s">
        <v>3169</v>
      </c>
      <c r="G264" t="s">
        <v>2862</v>
      </c>
      <c r="H264">
        <v>3000006112</v>
      </c>
      <c r="I264" t="s">
        <v>3180</v>
      </c>
      <c r="J264" t="s">
        <v>2544</v>
      </c>
      <c r="K264" t="s">
        <v>2543</v>
      </c>
      <c r="L264" t="s">
        <v>2544</v>
      </c>
      <c r="M264" s="1" t="e">
        <f>SUMIFS('Raw Data in Target'!#REF!,'Raw Data in Target'!$J:$J,'Target Working'!$K264,'Raw Data in Target'!$B:$B,'Target Working'!$E264)</f>
        <v>#REF!</v>
      </c>
    </row>
    <row r="265" spans="2:13" x14ac:dyDescent="0.3">
      <c r="B265" t="s">
        <v>2832</v>
      </c>
      <c r="C265" t="s">
        <v>2836</v>
      </c>
      <c r="D265" t="s">
        <v>3040</v>
      </c>
      <c r="E265" t="s">
        <v>917</v>
      </c>
      <c r="F265" t="s">
        <v>3169</v>
      </c>
      <c r="G265" t="s">
        <v>2862</v>
      </c>
      <c r="H265">
        <v>3000000059</v>
      </c>
      <c r="I265" t="s">
        <v>3181</v>
      </c>
      <c r="J265" t="s">
        <v>3182</v>
      </c>
      <c r="K265" t="s">
        <v>1682</v>
      </c>
      <c r="L265" t="s">
        <v>1683</v>
      </c>
      <c r="M265" s="1" t="e">
        <f>SUMIFS('Raw Data in Target'!#REF!,'Raw Data in Target'!$J:$J,'Target Working'!$K265,'Raw Data in Target'!$B:$B,'Target Working'!$E265)</f>
        <v>#REF!</v>
      </c>
    </row>
    <row r="266" spans="2:13" x14ac:dyDescent="0.3">
      <c r="B266" t="s">
        <v>2832</v>
      </c>
      <c r="C266" t="s">
        <v>2836</v>
      </c>
      <c r="D266" t="s">
        <v>3040</v>
      </c>
      <c r="E266" t="s">
        <v>917</v>
      </c>
      <c r="F266" t="s">
        <v>3169</v>
      </c>
      <c r="G266" t="s">
        <v>2862</v>
      </c>
      <c r="H266">
        <v>3000006443</v>
      </c>
      <c r="I266" t="s">
        <v>3183</v>
      </c>
      <c r="J266" t="s">
        <v>3184</v>
      </c>
      <c r="K266" t="s">
        <v>1656</v>
      </c>
      <c r="L266" t="s">
        <v>1657</v>
      </c>
      <c r="M266" s="1" t="e">
        <f>SUMIFS('Raw Data in Target'!#REF!,'Raw Data in Target'!$J:$J,'Target Working'!$K266,'Raw Data in Target'!$B:$B,'Target Working'!$E266)</f>
        <v>#REF!</v>
      </c>
    </row>
    <row r="267" spans="2:13" x14ac:dyDescent="0.3">
      <c r="B267" t="s">
        <v>2832</v>
      </c>
      <c r="C267" t="s">
        <v>2836</v>
      </c>
      <c r="D267" t="s">
        <v>3040</v>
      </c>
      <c r="E267" t="s">
        <v>918</v>
      </c>
      <c r="F267" t="s">
        <v>3169</v>
      </c>
      <c r="G267" t="s">
        <v>3204</v>
      </c>
      <c r="H267">
        <v>3000000044</v>
      </c>
      <c r="I267" t="s">
        <v>3171</v>
      </c>
      <c r="J267" t="s">
        <v>3172</v>
      </c>
      <c r="K267" t="s">
        <v>13</v>
      </c>
      <c r="L267" t="s">
        <v>1669</v>
      </c>
      <c r="M267" s="1" t="e">
        <f>SUMIFS('Raw Data in Target'!#REF!,'Raw Data in Target'!$J:$J,'Target Working'!$K267,'Raw Data in Target'!$B:$B,'Target Working'!$E267)</f>
        <v>#REF!</v>
      </c>
    </row>
    <row r="268" spans="2:13" x14ac:dyDescent="0.3">
      <c r="B268" t="s">
        <v>2832</v>
      </c>
      <c r="C268" t="s">
        <v>2836</v>
      </c>
      <c r="D268" t="s">
        <v>3040</v>
      </c>
      <c r="E268" t="s">
        <v>918</v>
      </c>
      <c r="F268" t="s">
        <v>3169</v>
      </c>
      <c r="G268" t="s">
        <v>3204</v>
      </c>
      <c r="H268">
        <v>3000000349</v>
      </c>
      <c r="I268" t="s">
        <v>3173</v>
      </c>
      <c r="J268" t="s">
        <v>1864</v>
      </c>
      <c r="K268" t="s">
        <v>14</v>
      </c>
      <c r="L268" t="s">
        <v>1864</v>
      </c>
      <c r="M268" s="1" t="e">
        <f>SUMIFS('Raw Data in Target'!#REF!,'Raw Data in Target'!$J:$J,'Target Working'!$K268,'Raw Data in Target'!$B:$B,'Target Working'!$E268)</f>
        <v>#REF!</v>
      </c>
    </row>
    <row r="269" spans="2:13" x14ac:dyDescent="0.3">
      <c r="B269" t="s">
        <v>2832</v>
      </c>
      <c r="C269" t="s">
        <v>2836</v>
      </c>
      <c r="D269" t="s">
        <v>3040</v>
      </c>
      <c r="E269" t="s">
        <v>918</v>
      </c>
      <c r="F269" t="s">
        <v>3169</v>
      </c>
      <c r="G269" t="s">
        <v>3204</v>
      </c>
      <c r="H269">
        <v>3000003335</v>
      </c>
      <c r="I269" t="s">
        <v>3174</v>
      </c>
      <c r="J269" t="s">
        <v>3175</v>
      </c>
      <c r="K269" t="s">
        <v>11</v>
      </c>
      <c r="L269" t="s">
        <v>1734</v>
      </c>
      <c r="M269" s="1" t="e">
        <f>SUMIFS('Raw Data in Target'!#REF!,'Raw Data in Target'!$J:$J,'Target Working'!$K269,'Raw Data in Target'!$B:$B,'Target Working'!$E269)</f>
        <v>#REF!</v>
      </c>
    </row>
    <row r="270" spans="2:13" x14ac:dyDescent="0.3">
      <c r="B270" t="s">
        <v>2832</v>
      </c>
      <c r="C270" t="s">
        <v>2836</v>
      </c>
      <c r="D270" t="s">
        <v>3040</v>
      </c>
      <c r="E270" t="s">
        <v>918</v>
      </c>
      <c r="F270" t="s">
        <v>3169</v>
      </c>
      <c r="G270" t="s">
        <v>3204</v>
      </c>
      <c r="H270">
        <v>3000006014</v>
      </c>
      <c r="I270" t="s">
        <v>3176</v>
      </c>
      <c r="J270" t="s">
        <v>3177</v>
      </c>
      <c r="K270" t="s">
        <v>16</v>
      </c>
      <c r="L270" t="s">
        <v>2618</v>
      </c>
      <c r="M270" s="1" t="e">
        <f>SUMIFS('Raw Data in Target'!#REF!,'Raw Data in Target'!$J:$J,'Target Working'!$K270,'Raw Data in Target'!$B:$B,'Target Working'!$E270)</f>
        <v>#REF!</v>
      </c>
    </row>
    <row r="271" spans="2:13" x14ac:dyDescent="0.3">
      <c r="B271" t="s">
        <v>2832</v>
      </c>
      <c r="C271" t="s">
        <v>2836</v>
      </c>
      <c r="D271" t="s">
        <v>3040</v>
      </c>
      <c r="E271" t="s">
        <v>918</v>
      </c>
      <c r="F271" t="s">
        <v>3169</v>
      </c>
      <c r="G271" t="s">
        <v>3204</v>
      </c>
      <c r="H271">
        <v>3000005990</v>
      </c>
      <c r="I271" t="s">
        <v>3178</v>
      </c>
      <c r="J271" t="s">
        <v>3179</v>
      </c>
      <c r="K271" t="s">
        <v>15</v>
      </c>
      <c r="L271" t="s">
        <v>2599</v>
      </c>
      <c r="M271" s="1" t="e">
        <f>SUMIFS('Raw Data in Target'!#REF!,'Raw Data in Target'!$J:$J,'Target Working'!$K271,'Raw Data in Target'!$B:$B,'Target Working'!$E271)</f>
        <v>#REF!</v>
      </c>
    </row>
    <row r="272" spans="2:13" x14ac:dyDescent="0.3">
      <c r="B272" t="s">
        <v>2832</v>
      </c>
      <c r="C272" t="s">
        <v>2836</v>
      </c>
      <c r="D272" t="s">
        <v>3040</v>
      </c>
      <c r="E272" t="s">
        <v>918</v>
      </c>
      <c r="F272" t="s">
        <v>3169</v>
      </c>
      <c r="G272" t="s">
        <v>3204</v>
      </c>
      <c r="H272">
        <v>3000006112</v>
      </c>
      <c r="I272" t="s">
        <v>3180</v>
      </c>
      <c r="J272" t="s">
        <v>2544</v>
      </c>
      <c r="K272" t="s">
        <v>2543</v>
      </c>
      <c r="L272" t="s">
        <v>2544</v>
      </c>
      <c r="M272" s="1" t="e">
        <f>SUMIFS('Raw Data in Target'!#REF!,'Raw Data in Target'!$J:$J,'Target Working'!$K272,'Raw Data in Target'!$B:$B,'Target Working'!$E272)</f>
        <v>#REF!</v>
      </c>
    </row>
    <row r="273" spans="2:13" x14ac:dyDescent="0.3">
      <c r="B273" t="s">
        <v>2832</v>
      </c>
      <c r="C273" t="s">
        <v>2836</v>
      </c>
      <c r="D273" t="s">
        <v>3040</v>
      </c>
      <c r="E273" t="s">
        <v>918</v>
      </c>
      <c r="F273" t="s">
        <v>3169</v>
      </c>
      <c r="G273" t="s">
        <v>3204</v>
      </c>
      <c r="H273">
        <v>3000000059</v>
      </c>
      <c r="I273" t="s">
        <v>3181</v>
      </c>
      <c r="J273" t="s">
        <v>3182</v>
      </c>
      <c r="K273" t="s">
        <v>1682</v>
      </c>
      <c r="L273" t="s">
        <v>1683</v>
      </c>
      <c r="M273" s="1" t="e">
        <f>SUMIFS('Raw Data in Target'!#REF!,'Raw Data in Target'!$J:$J,'Target Working'!$K273,'Raw Data in Target'!$B:$B,'Target Working'!$E273)</f>
        <v>#REF!</v>
      </c>
    </row>
    <row r="274" spans="2:13" x14ac:dyDescent="0.3">
      <c r="B274" t="s">
        <v>2832</v>
      </c>
      <c r="C274" t="s">
        <v>2836</v>
      </c>
      <c r="D274" t="s">
        <v>3040</v>
      </c>
      <c r="E274" t="s">
        <v>918</v>
      </c>
      <c r="F274" t="s">
        <v>3169</v>
      </c>
      <c r="G274" t="s">
        <v>3204</v>
      </c>
      <c r="H274">
        <v>3000006443</v>
      </c>
      <c r="I274" t="s">
        <v>3183</v>
      </c>
      <c r="J274" t="s">
        <v>3184</v>
      </c>
      <c r="K274" t="s">
        <v>1656</v>
      </c>
      <c r="L274" t="s">
        <v>1657</v>
      </c>
      <c r="M274" s="1" t="e">
        <f>SUMIFS('Raw Data in Target'!#REF!,'Raw Data in Target'!$J:$J,'Target Working'!$K274,'Raw Data in Target'!$B:$B,'Target Working'!$E274)</f>
        <v>#REF!</v>
      </c>
    </row>
    <row r="275" spans="2:13" x14ac:dyDescent="0.3">
      <c r="B275" t="s">
        <v>2832</v>
      </c>
      <c r="C275" t="s">
        <v>2836</v>
      </c>
      <c r="D275" t="s">
        <v>3040</v>
      </c>
      <c r="E275" t="s">
        <v>919</v>
      </c>
      <c r="F275" t="s">
        <v>3169</v>
      </c>
      <c r="G275" t="s">
        <v>2851</v>
      </c>
      <c r="H275">
        <v>3000000044</v>
      </c>
      <c r="I275" t="s">
        <v>3171</v>
      </c>
      <c r="J275" t="s">
        <v>3172</v>
      </c>
      <c r="K275" t="s">
        <v>13</v>
      </c>
      <c r="L275" t="s">
        <v>1669</v>
      </c>
      <c r="M275" s="1" t="e">
        <f>SUMIFS('Raw Data in Target'!#REF!,'Raw Data in Target'!$J:$J,'Target Working'!$K275,'Raw Data in Target'!$B:$B,'Target Working'!$E275)</f>
        <v>#REF!</v>
      </c>
    </row>
    <row r="276" spans="2:13" x14ac:dyDescent="0.3">
      <c r="B276" t="s">
        <v>2832</v>
      </c>
      <c r="C276" t="s">
        <v>2836</v>
      </c>
      <c r="D276" t="s">
        <v>3040</v>
      </c>
      <c r="E276" t="s">
        <v>919</v>
      </c>
      <c r="F276" t="s">
        <v>3169</v>
      </c>
      <c r="G276" t="s">
        <v>2851</v>
      </c>
      <c r="H276">
        <v>3000000349</v>
      </c>
      <c r="I276" t="s">
        <v>3173</v>
      </c>
      <c r="J276" t="s">
        <v>1864</v>
      </c>
      <c r="K276" t="s">
        <v>14</v>
      </c>
      <c r="L276" t="s">
        <v>1864</v>
      </c>
      <c r="M276" s="1" t="e">
        <f>SUMIFS('Raw Data in Target'!#REF!,'Raw Data in Target'!$J:$J,'Target Working'!$K276,'Raw Data in Target'!$B:$B,'Target Working'!$E276)</f>
        <v>#REF!</v>
      </c>
    </row>
    <row r="277" spans="2:13" x14ac:dyDescent="0.3">
      <c r="B277" t="s">
        <v>2832</v>
      </c>
      <c r="C277" t="s">
        <v>2836</v>
      </c>
      <c r="D277" t="s">
        <v>3040</v>
      </c>
      <c r="E277" t="s">
        <v>919</v>
      </c>
      <c r="F277" t="s">
        <v>3169</v>
      </c>
      <c r="G277" t="s">
        <v>2851</v>
      </c>
      <c r="H277">
        <v>3000003335</v>
      </c>
      <c r="I277" t="s">
        <v>3174</v>
      </c>
      <c r="J277" t="s">
        <v>3175</v>
      </c>
      <c r="K277" t="s">
        <v>11</v>
      </c>
      <c r="L277" t="s">
        <v>1734</v>
      </c>
      <c r="M277" s="1" t="e">
        <f>SUMIFS('Raw Data in Target'!#REF!,'Raw Data in Target'!$J:$J,'Target Working'!$K277,'Raw Data in Target'!$B:$B,'Target Working'!$E277)</f>
        <v>#REF!</v>
      </c>
    </row>
    <row r="278" spans="2:13" x14ac:dyDescent="0.3">
      <c r="B278" t="s">
        <v>2832</v>
      </c>
      <c r="C278" t="s">
        <v>2836</v>
      </c>
      <c r="D278" t="s">
        <v>3040</v>
      </c>
      <c r="E278" t="s">
        <v>919</v>
      </c>
      <c r="F278" t="s">
        <v>3169</v>
      </c>
      <c r="G278" t="s">
        <v>2851</v>
      </c>
      <c r="H278">
        <v>3000006014</v>
      </c>
      <c r="I278" t="s">
        <v>3176</v>
      </c>
      <c r="J278" t="s">
        <v>3177</v>
      </c>
      <c r="K278" t="s">
        <v>16</v>
      </c>
      <c r="L278" t="s">
        <v>2618</v>
      </c>
      <c r="M278" s="1" t="e">
        <f>SUMIFS('Raw Data in Target'!#REF!,'Raw Data in Target'!$J:$J,'Target Working'!$K278,'Raw Data in Target'!$B:$B,'Target Working'!$E278)</f>
        <v>#REF!</v>
      </c>
    </row>
    <row r="279" spans="2:13" x14ac:dyDescent="0.3">
      <c r="B279" t="s">
        <v>2832</v>
      </c>
      <c r="C279" t="s">
        <v>2836</v>
      </c>
      <c r="D279" t="s">
        <v>3040</v>
      </c>
      <c r="E279" t="s">
        <v>919</v>
      </c>
      <c r="F279" t="s">
        <v>3169</v>
      </c>
      <c r="G279" t="s">
        <v>2851</v>
      </c>
      <c r="H279">
        <v>3000005990</v>
      </c>
      <c r="I279" t="s">
        <v>3178</v>
      </c>
      <c r="J279" t="s">
        <v>3179</v>
      </c>
      <c r="K279" t="s">
        <v>15</v>
      </c>
      <c r="L279" t="s">
        <v>2599</v>
      </c>
      <c r="M279" s="1" t="e">
        <f>SUMIFS('Raw Data in Target'!#REF!,'Raw Data in Target'!$J:$J,'Target Working'!$K279,'Raw Data in Target'!$B:$B,'Target Working'!$E279)</f>
        <v>#REF!</v>
      </c>
    </row>
    <row r="280" spans="2:13" x14ac:dyDescent="0.3">
      <c r="B280" t="s">
        <v>2832</v>
      </c>
      <c r="C280" t="s">
        <v>2836</v>
      </c>
      <c r="D280" t="s">
        <v>3040</v>
      </c>
      <c r="E280" t="s">
        <v>919</v>
      </c>
      <c r="F280" t="s">
        <v>3169</v>
      </c>
      <c r="G280" t="s">
        <v>2851</v>
      </c>
      <c r="H280">
        <v>3000006112</v>
      </c>
      <c r="I280" t="s">
        <v>3180</v>
      </c>
      <c r="J280" t="s">
        <v>2544</v>
      </c>
      <c r="K280" t="s">
        <v>2543</v>
      </c>
      <c r="L280" t="s">
        <v>2544</v>
      </c>
      <c r="M280" s="1" t="e">
        <f>SUMIFS('Raw Data in Target'!#REF!,'Raw Data in Target'!$J:$J,'Target Working'!$K280,'Raw Data in Target'!$B:$B,'Target Working'!$E280)</f>
        <v>#REF!</v>
      </c>
    </row>
    <row r="281" spans="2:13" x14ac:dyDescent="0.3">
      <c r="B281" t="s">
        <v>2832</v>
      </c>
      <c r="C281" t="s">
        <v>2836</v>
      </c>
      <c r="D281" t="s">
        <v>3040</v>
      </c>
      <c r="E281" t="s">
        <v>919</v>
      </c>
      <c r="F281" t="s">
        <v>3169</v>
      </c>
      <c r="G281" t="s">
        <v>2851</v>
      </c>
      <c r="H281">
        <v>3000000059</v>
      </c>
      <c r="I281" t="s">
        <v>3181</v>
      </c>
      <c r="J281" t="s">
        <v>3182</v>
      </c>
      <c r="K281" t="s">
        <v>1682</v>
      </c>
      <c r="L281" t="s">
        <v>1683</v>
      </c>
      <c r="M281" s="1" t="e">
        <f>SUMIFS('Raw Data in Target'!#REF!,'Raw Data in Target'!$J:$J,'Target Working'!$K281,'Raw Data in Target'!$B:$B,'Target Working'!$E281)</f>
        <v>#REF!</v>
      </c>
    </row>
    <row r="282" spans="2:13" x14ac:dyDescent="0.3">
      <c r="B282" t="s">
        <v>2832</v>
      </c>
      <c r="C282" t="s">
        <v>2836</v>
      </c>
      <c r="D282" t="s">
        <v>3040</v>
      </c>
      <c r="E282" t="s">
        <v>919</v>
      </c>
      <c r="F282" t="s">
        <v>3169</v>
      </c>
      <c r="G282" t="s">
        <v>2851</v>
      </c>
      <c r="H282">
        <v>3000006443</v>
      </c>
      <c r="I282" t="s">
        <v>3183</v>
      </c>
      <c r="J282" t="s">
        <v>3184</v>
      </c>
      <c r="K282" t="s">
        <v>1656</v>
      </c>
      <c r="L282" t="s">
        <v>1657</v>
      </c>
      <c r="M282" s="1" t="e">
        <f>SUMIFS('Raw Data in Target'!#REF!,'Raw Data in Target'!$J:$J,'Target Working'!$K282,'Raw Data in Target'!$B:$B,'Target Working'!$E282)</f>
        <v>#REF!</v>
      </c>
    </row>
    <row r="283" spans="2:13" x14ac:dyDescent="0.3">
      <c r="B283" t="s">
        <v>2832</v>
      </c>
      <c r="C283" t="s">
        <v>2836</v>
      </c>
      <c r="D283" t="s">
        <v>3040</v>
      </c>
      <c r="E283" t="s">
        <v>920</v>
      </c>
      <c r="F283" t="s">
        <v>3169</v>
      </c>
      <c r="G283" t="s">
        <v>2852</v>
      </c>
      <c r="H283">
        <v>3000000044</v>
      </c>
      <c r="I283" t="s">
        <v>3171</v>
      </c>
      <c r="J283" t="s">
        <v>3172</v>
      </c>
      <c r="K283" t="s">
        <v>13</v>
      </c>
      <c r="L283" t="s">
        <v>1669</v>
      </c>
      <c r="M283" s="1" t="e">
        <f>SUMIFS('Raw Data in Target'!#REF!,'Raw Data in Target'!$J:$J,'Target Working'!$K283,'Raw Data in Target'!$B:$B,'Target Working'!$E283)</f>
        <v>#REF!</v>
      </c>
    </row>
    <row r="284" spans="2:13" x14ac:dyDescent="0.3">
      <c r="B284" t="s">
        <v>2832</v>
      </c>
      <c r="C284" t="s">
        <v>2836</v>
      </c>
      <c r="D284" t="s">
        <v>3040</v>
      </c>
      <c r="E284" t="s">
        <v>920</v>
      </c>
      <c r="F284" t="s">
        <v>3169</v>
      </c>
      <c r="G284" t="s">
        <v>2852</v>
      </c>
      <c r="H284">
        <v>3000000349</v>
      </c>
      <c r="I284" t="s">
        <v>3173</v>
      </c>
      <c r="J284" t="s">
        <v>1864</v>
      </c>
      <c r="K284" t="s">
        <v>14</v>
      </c>
      <c r="L284" t="s">
        <v>1864</v>
      </c>
      <c r="M284" s="1" t="e">
        <f>SUMIFS('Raw Data in Target'!#REF!,'Raw Data in Target'!$J:$J,'Target Working'!$K284,'Raw Data in Target'!$B:$B,'Target Working'!$E284)</f>
        <v>#REF!</v>
      </c>
    </row>
    <row r="285" spans="2:13" x14ac:dyDescent="0.3">
      <c r="B285" t="s">
        <v>2832</v>
      </c>
      <c r="C285" t="s">
        <v>2836</v>
      </c>
      <c r="D285" t="s">
        <v>3040</v>
      </c>
      <c r="E285" t="s">
        <v>920</v>
      </c>
      <c r="F285" t="s">
        <v>3169</v>
      </c>
      <c r="G285" t="s">
        <v>2852</v>
      </c>
      <c r="H285">
        <v>3000003335</v>
      </c>
      <c r="I285" t="s">
        <v>3174</v>
      </c>
      <c r="J285" t="s">
        <v>3175</v>
      </c>
      <c r="K285" t="s">
        <v>11</v>
      </c>
      <c r="L285" t="s">
        <v>1734</v>
      </c>
      <c r="M285" s="1" t="e">
        <f>SUMIFS('Raw Data in Target'!#REF!,'Raw Data in Target'!$J:$J,'Target Working'!$K285,'Raw Data in Target'!$B:$B,'Target Working'!$E285)</f>
        <v>#REF!</v>
      </c>
    </row>
    <row r="286" spans="2:13" x14ac:dyDescent="0.3">
      <c r="B286" t="s">
        <v>2832</v>
      </c>
      <c r="C286" t="s">
        <v>2836</v>
      </c>
      <c r="D286" t="s">
        <v>3040</v>
      </c>
      <c r="E286" t="s">
        <v>920</v>
      </c>
      <c r="F286" t="s">
        <v>3169</v>
      </c>
      <c r="G286" t="s">
        <v>2852</v>
      </c>
      <c r="H286">
        <v>3000006014</v>
      </c>
      <c r="I286" t="s">
        <v>3176</v>
      </c>
      <c r="J286" t="s">
        <v>3177</v>
      </c>
      <c r="K286" t="s">
        <v>16</v>
      </c>
      <c r="L286" t="s">
        <v>2618</v>
      </c>
      <c r="M286" s="1" t="e">
        <f>SUMIFS('Raw Data in Target'!#REF!,'Raw Data in Target'!$J:$J,'Target Working'!$K286,'Raw Data in Target'!$B:$B,'Target Working'!$E286)</f>
        <v>#REF!</v>
      </c>
    </row>
    <row r="287" spans="2:13" x14ac:dyDescent="0.3">
      <c r="B287" t="s">
        <v>2832</v>
      </c>
      <c r="C287" t="s">
        <v>2836</v>
      </c>
      <c r="D287" t="s">
        <v>3040</v>
      </c>
      <c r="E287" t="s">
        <v>920</v>
      </c>
      <c r="F287" t="s">
        <v>3169</v>
      </c>
      <c r="G287" t="s">
        <v>2852</v>
      </c>
      <c r="H287">
        <v>3000005990</v>
      </c>
      <c r="I287" t="s">
        <v>3178</v>
      </c>
      <c r="J287" t="s">
        <v>3179</v>
      </c>
      <c r="K287" t="s">
        <v>15</v>
      </c>
      <c r="L287" t="s">
        <v>2599</v>
      </c>
      <c r="M287" s="1" t="e">
        <f>SUMIFS('Raw Data in Target'!#REF!,'Raw Data in Target'!$J:$J,'Target Working'!$K287,'Raw Data in Target'!$B:$B,'Target Working'!$E287)</f>
        <v>#REF!</v>
      </c>
    </row>
    <row r="288" spans="2:13" x14ac:dyDescent="0.3">
      <c r="B288" t="s">
        <v>2832</v>
      </c>
      <c r="C288" t="s">
        <v>2836</v>
      </c>
      <c r="D288" t="s">
        <v>3040</v>
      </c>
      <c r="E288" t="s">
        <v>920</v>
      </c>
      <c r="F288" t="s">
        <v>3169</v>
      </c>
      <c r="G288" t="s">
        <v>2852</v>
      </c>
      <c r="H288">
        <v>3000006112</v>
      </c>
      <c r="I288" t="s">
        <v>3180</v>
      </c>
      <c r="J288" t="s">
        <v>2544</v>
      </c>
      <c r="K288" t="s">
        <v>2543</v>
      </c>
      <c r="L288" t="s">
        <v>2544</v>
      </c>
      <c r="M288" s="1" t="e">
        <f>SUMIFS('Raw Data in Target'!#REF!,'Raw Data in Target'!$J:$J,'Target Working'!$K288,'Raw Data in Target'!$B:$B,'Target Working'!$E288)</f>
        <v>#REF!</v>
      </c>
    </row>
    <row r="289" spans="2:13" x14ac:dyDescent="0.3">
      <c r="B289" t="s">
        <v>2832</v>
      </c>
      <c r="C289" t="s">
        <v>2836</v>
      </c>
      <c r="D289" t="s">
        <v>3040</v>
      </c>
      <c r="E289" t="s">
        <v>920</v>
      </c>
      <c r="F289" t="s">
        <v>3169</v>
      </c>
      <c r="G289" t="s">
        <v>2852</v>
      </c>
      <c r="H289">
        <v>3000000059</v>
      </c>
      <c r="I289" t="s">
        <v>3181</v>
      </c>
      <c r="J289" t="s">
        <v>3182</v>
      </c>
      <c r="K289" t="s">
        <v>1682</v>
      </c>
      <c r="L289" t="s">
        <v>1683</v>
      </c>
      <c r="M289" s="1" t="e">
        <f>SUMIFS('Raw Data in Target'!#REF!,'Raw Data in Target'!$J:$J,'Target Working'!$K289,'Raw Data in Target'!$B:$B,'Target Working'!$E289)</f>
        <v>#REF!</v>
      </c>
    </row>
    <row r="290" spans="2:13" x14ac:dyDescent="0.3">
      <c r="B290" t="s">
        <v>2832</v>
      </c>
      <c r="C290" t="s">
        <v>2836</v>
      </c>
      <c r="D290" t="s">
        <v>3040</v>
      </c>
      <c r="E290" t="s">
        <v>920</v>
      </c>
      <c r="F290" t="s">
        <v>3169</v>
      </c>
      <c r="G290" t="s">
        <v>2852</v>
      </c>
      <c r="H290">
        <v>3000006443</v>
      </c>
      <c r="I290" t="s">
        <v>3183</v>
      </c>
      <c r="J290" t="s">
        <v>3184</v>
      </c>
      <c r="K290" t="s">
        <v>1656</v>
      </c>
      <c r="L290" t="s">
        <v>1657</v>
      </c>
      <c r="M290" s="1" t="e">
        <f>SUMIFS('Raw Data in Target'!#REF!,'Raw Data in Target'!$J:$J,'Target Working'!$K290,'Raw Data in Target'!$B:$B,'Target Working'!$E290)</f>
        <v>#REF!</v>
      </c>
    </row>
    <row r="291" spans="2:13" x14ac:dyDescent="0.3">
      <c r="B291" t="s">
        <v>2832</v>
      </c>
      <c r="C291" t="s">
        <v>2836</v>
      </c>
      <c r="D291" t="s">
        <v>3040</v>
      </c>
      <c r="E291" t="s">
        <v>921</v>
      </c>
      <c r="F291" t="s">
        <v>3169</v>
      </c>
      <c r="G291" t="s">
        <v>3205</v>
      </c>
      <c r="H291">
        <v>3000000044</v>
      </c>
      <c r="I291" t="s">
        <v>3171</v>
      </c>
      <c r="J291" t="s">
        <v>3172</v>
      </c>
      <c r="K291" t="s">
        <v>13</v>
      </c>
      <c r="L291" t="s">
        <v>1669</v>
      </c>
      <c r="M291" s="1" t="e">
        <f>SUMIFS('Raw Data in Target'!#REF!,'Raw Data in Target'!$J:$J,'Target Working'!$K291,'Raw Data in Target'!$B:$B,'Target Working'!$E291)</f>
        <v>#REF!</v>
      </c>
    </row>
    <row r="292" spans="2:13" x14ac:dyDescent="0.3">
      <c r="B292" t="s">
        <v>2832</v>
      </c>
      <c r="C292" t="s">
        <v>2836</v>
      </c>
      <c r="D292" t="s">
        <v>3040</v>
      </c>
      <c r="E292" t="s">
        <v>921</v>
      </c>
      <c r="F292" t="s">
        <v>3169</v>
      </c>
      <c r="G292" t="s">
        <v>3205</v>
      </c>
      <c r="H292">
        <v>3000000349</v>
      </c>
      <c r="I292" t="s">
        <v>3173</v>
      </c>
      <c r="J292" t="s">
        <v>1864</v>
      </c>
      <c r="K292" t="s">
        <v>14</v>
      </c>
      <c r="L292" t="s">
        <v>1864</v>
      </c>
      <c r="M292" s="1" t="e">
        <f>SUMIFS('Raw Data in Target'!#REF!,'Raw Data in Target'!$J:$J,'Target Working'!$K292,'Raw Data in Target'!$B:$B,'Target Working'!$E292)</f>
        <v>#REF!</v>
      </c>
    </row>
    <row r="293" spans="2:13" x14ac:dyDescent="0.3">
      <c r="B293" t="s">
        <v>2832</v>
      </c>
      <c r="C293" t="s">
        <v>2836</v>
      </c>
      <c r="D293" t="s">
        <v>3040</v>
      </c>
      <c r="E293" t="s">
        <v>921</v>
      </c>
      <c r="F293" t="s">
        <v>3169</v>
      </c>
      <c r="G293" t="s">
        <v>3205</v>
      </c>
      <c r="H293">
        <v>3000003335</v>
      </c>
      <c r="I293" t="s">
        <v>3174</v>
      </c>
      <c r="J293" t="s">
        <v>3175</v>
      </c>
      <c r="K293" t="s">
        <v>11</v>
      </c>
      <c r="L293" t="s">
        <v>1734</v>
      </c>
      <c r="M293" s="1" t="e">
        <f>SUMIFS('Raw Data in Target'!#REF!,'Raw Data in Target'!$J:$J,'Target Working'!$K293,'Raw Data in Target'!$B:$B,'Target Working'!$E293)</f>
        <v>#REF!</v>
      </c>
    </row>
    <row r="294" spans="2:13" x14ac:dyDescent="0.3">
      <c r="B294" t="s">
        <v>2832</v>
      </c>
      <c r="C294" t="s">
        <v>2836</v>
      </c>
      <c r="D294" t="s">
        <v>3040</v>
      </c>
      <c r="E294" t="s">
        <v>921</v>
      </c>
      <c r="F294" t="s">
        <v>3169</v>
      </c>
      <c r="G294" t="s">
        <v>3205</v>
      </c>
      <c r="H294">
        <v>3000006014</v>
      </c>
      <c r="I294" t="s">
        <v>3176</v>
      </c>
      <c r="J294" t="s">
        <v>3177</v>
      </c>
      <c r="K294" t="s">
        <v>16</v>
      </c>
      <c r="L294" t="s">
        <v>2618</v>
      </c>
      <c r="M294" s="1" t="e">
        <f>SUMIFS('Raw Data in Target'!#REF!,'Raw Data in Target'!$J:$J,'Target Working'!$K294,'Raw Data in Target'!$B:$B,'Target Working'!$E294)</f>
        <v>#REF!</v>
      </c>
    </row>
    <row r="295" spans="2:13" x14ac:dyDescent="0.3">
      <c r="B295" t="s">
        <v>2832</v>
      </c>
      <c r="C295" t="s">
        <v>2836</v>
      </c>
      <c r="D295" t="s">
        <v>3040</v>
      </c>
      <c r="E295" t="s">
        <v>921</v>
      </c>
      <c r="F295" t="s">
        <v>3169</v>
      </c>
      <c r="G295" t="s">
        <v>3205</v>
      </c>
      <c r="H295">
        <v>3000005990</v>
      </c>
      <c r="I295" t="s">
        <v>3178</v>
      </c>
      <c r="J295" t="s">
        <v>3179</v>
      </c>
      <c r="K295" t="s">
        <v>15</v>
      </c>
      <c r="L295" t="s">
        <v>2599</v>
      </c>
      <c r="M295" s="1" t="e">
        <f>SUMIFS('Raw Data in Target'!#REF!,'Raw Data in Target'!$J:$J,'Target Working'!$K295,'Raw Data in Target'!$B:$B,'Target Working'!$E295)</f>
        <v>#REF!</v>
      </c>
    </row>
    <row r="296" spans="2:13" x14ac:dyDescent="0.3">
      <c r="B296" t="s">
        <v>2832</v>
      </c>
      <c r="C296" t="s">
        <v>2836</v>
      </c>
      <c r="D296" t="s">
        <v>3040</v>
      </c>
      <c r="E296" t="s">
        <v>921</v>
      </c>
      <c r="F296" t="s">
        <v>3169</v>
      </c>
      <c r="G296" t="s">
        <v>3205</v>
      </c>
      <c r="H296">
        <v>3000006112</v>
      </c>
      <c r="I296" t="s">
        <v>3180</v>
      </c>
      <c r="J296" t="s">
        <v>2544</v>
      </c>
      <c r="K296" t="s">
        <v>2543</v>
      </c>
      <c r="L296" t="s">
        <v>2544</v>
      </c>
      <c r="M296" s="1" t="e">
        <f>SUMIFS('Raw Data in Target'!#REF!,'Raw Data in Target'!$J:$J,'Target Working'!$K296,'Raw Data in Target'!$B:$B,'Target Working'!$E296)</f>
        <v>#REF!</v>
      </c>
    </row>
    <row r="297" spans="2:13" x14ac:dyDescent="0.3">
      <c r="B297" t="s">
        <v>2832</v>
      </c>
      <c r="C297" t="s">
        <v>2836</v>
      </c>
      <c r="D297" t="s">
        <v>3040</v>
      </c>
      <c r="E297" t="s">
        <v>921</v>
      </c>
      <c r="F297" t="s">
        <v>3169</v>
      </c>
      <c r="G297" t="s">
        <v>3205</v>
      </c>
      <c r="H297">
        <v>3000000059</v>
      </c>
      <c r="I297" t="s">
        <v>3181</v>
      </c>
      <c r="J297" t="s">
        <v>3182</v>
      </c>
      <c r="K297" t="s">
        <v>1682</v>
      </c>
      <c r="L297" t="s">
        <v>1683</v>
      </c>
      <c r="M297" s="1" t="e">
        <f>SUMIFS('Raw Data in Target'!#REF!,'Raw Data in Target'!$J:$J,'Target Working'!$K297,'Raw Data in Target'!$B:$B,'Target Working'!$E297)</f>
        <v>#REF!</v>
      </c>
    </row>
    <row r="298" spans="2:13" x14ac:dyDescent="0.3">
      <c r="B298" t="s">
        <v>2832</v>
      </c>
      <c r="C298" t="s">
        <v>2836</v>
      </c>
      <c r="D298" t="s">
        <v>3040</v>
      </c>
      <c r="E298" t="s">
        <v>921</v>
      </c>
      <c r="F298" t="s">
        <v>3169</v>
      </c>
      <c r="G298" t="s">
        <v>3205</v>
      </c>
      <c r="H298">
        <v>3000006443</v>
      </c>
      <c r="I298" t="s">
        <v>3183</v>
      </c>
      <c r="J298" t="s">
        <v>3184</v>
      </c>
      <c r="K298" t="s">
        <v>1656</v>
      </c>
      <c r="L298" t="s">
        <v>1657</v>
      </c>
      <c r="M298" s="1" t="e">
        <f>SUMIFS('Raw Data in Target'!#REF!,'Raw Data in Target'!$J:$J,'Target Working'!$K298,'Raw Data in Target'!$B:$B,'Target Working'!$E298)</f>
        <v>#REF!</v>
      </c>
    </row>
    <row r="299" spans="2:13" x14ac:dyDescent="0.3">
      <c r="B299">
        <v>3400768</v>
      </c>
      <c r="C299" t="s">
        <v>2832</v>
      </c>
      <c r="D299" t="s">
        <v>2833</v>
      </c>
      <c r="E299" t="s">
        <v>1246</v>
      </c>
      <c r="F299" t="s">
        <v>3169</v>
      </c>
      <c r="G299" t="s">
        <v>2862</v>
      </c>
      <c r="H299">
        <v>3000000044</v>
      </c>
      <c r="I299" t="s">
        <v>3171</v>
      </c>
      <c r="J299" t="s">
        <v>3172</v>
      </c>
      <c r="K299" t="s">
        <v>13</v>
      </c>
      <c r="L299" t="s">
        <v>1669</v>
      </c>
      <c r="M299" s="1" t="e">
        <f>SUMIFS('Raw Data in Target'!#REF!,'Raw Data in Target'!$J:$J,'Target Working'!$K299,'Raw Data in Target'!$B:$B,'Target Working'!$E299)</f>
        <v>#REF!</v>
      </c>
    </row>
    <row r="300" spans="2:13" x14ac:dyDescent="0.3">
      <c r="B300">
        <v>3400768</v>
      </c>
      <c r="C300" t="s">
        <v>2832</v>
      </c>
      <c r="D300" t="s">
        <v>2833</v>
      </c>
      <c r="E300" t="s">
        <v>1246</v>
      </c>
      <c r="F300" t="s">
        <v>3169</v>
      </c>
      <c r="G300" t="s">
        <v>2862</v>
      </c>
      <c r="H300">
        <v>3000000349</v>
      </c>
      <c r="I300" t="s">
        <v>3173</v>
      </c>
      <c r="J300" t="s">
        <v>1864</v>
      </c>
      <c r="K300" t="s">
        <v>14</v>
      </c>
      <c r="L300" t="s">
        <v>1864</v>
      </c>
      <c r="M300" s="1" t="e">
        <f>SUMIFS('Raw Data in Target'!#REF!,'Raw Data in Target'!$J:$J,'Target Working'!$K300,'Raw Data in Target'!$B:$B,'Target Working'!$E300)</f>
        <v>#REF!</v>
      </c>
    </row>
    <row r="301" spans="2:13" x14ac:dyDescent="0.3">
      <c r="B301">
        <v>3400768</v>
      </c>
      <c r="C301" t="s">
        <v>2832</v>
      </c>
      <c r="D301" t="s">
        <v>2833</v>
      </c>
      <c r="E301" t="s">
        <v>1246</v>
      </c>
      <c r="F301" t="s">
        <v>3169</v>
      </c>
      <c r="G301" t="s">
        <v>2862</v>
      </c>
      <c r="H301">
        <v>3000003335</v>
      </c>
      <c r="I301" t="s">
        <v>3174</v>
      </c>
      <c r="J301" t="s">
        <v>3175</v>
      </c>
      <c r="K301" t="s">
        <v>11</v>
      </c>
      <c r="L301" t="s">
        <v>1734</v>
      </c>
      <c r="M301" s="1" t="e">
        <f>SUMIFS('Raw Data in Target'!#REF!,'Raw Data in Target'!$J:$J,'Target Working'!$K301,'Raw Data in Target'!$B:$B,'Target Working'!$E301)</f>
        <v>#REF!</v>
      </c>
    </row>
    <row r="302" spans="2:13" x14ac:dyDescent="0.3">
      <c r="B302">
        <v>3400768</v>
      </c>
      <c r="C302" t="s">
        <v>2832</v>
      </c>
      <c r="D302" t="s">
        <v>2833</v>
      </c>
      <c r="E302" t="s">
        <v>1246</v>
      </c>
      <c r="F302" t="s">
        <v>3169</v>
      </c>
      <c r="G302" t="s">
        <v>2862</v>
      </c>
      <c r="H302">
        <v>3000006014</v>
      </c>
      <c r="I302" t="s">
        <v>3176</v>
      </c>
      <c r="J302" t="s">
        <v>3177</v>
      </c>
      <c r="K302" t="s">
        <v>16</v>
      </c>
      <c r="L302" t="s">
        <v>2618</v>
      </c>
      <c r="M302" s="1" t="e">
        <f>SUMIFS('Raw Data in Target'!#REF!,'Raw Data in Target'!$J:$J,'Target Working'!$K302,'Raw Data in Target'!$B:$B,'Target Working'!$E302)</f>
        <v>#REF!</v>
      </c>
    </row>
    <row r="303" spans="2:13" x14ac:dyDescent="0.3">
      <c r="B303">
        <v>3400768</v>
      </c>
      <c r="C303" t="s">
        <v>2832</v>
      </c>
      <c r="D303" t="s">
        <v>2833</v>
      </c>
      <c r="E303" t="s">
        <v>1246</v>
      </c>
      <c r="F303" t="s">
        <v>3169</v>
      </c>
      <c r="G303" t="s">
        <v>2862</v>
      </c>
      <c r="H303">
        <v>3000005990</v>
      </c>
      <c r="I303" t="s">
        <v>3178</v>
      </c>
      <c r="J303" t="s">
        <v>3179</v>
      </c>
      <c r="K303" t="s">
        <v>15</v>
      </c>
      <c r="L303" t="s">
        <v>2599</v>
      </c>
      <c r="M303" s="1" t="e">
        <f>SUMIFS('Raw Data in Target'!#REF!,'Raw Data in Target'!$J:$J,'Target Working'!$K303,'Raw Data in Target'!$B:$B,'Target Working'!$E303)</f>
        <v>#REF!</v>
      </c>
    </row>
    <row r="304" spans="2:13" x14ac:dyDescent="0.3">
      <c r="B304">
        <v>3400768</v>
      </c>
      <c r="C304" t="s">
        <v>2832</v>
      </c>
      <c r="D304" t="s">
        <v>2833</v>
      </c>
      <c r="E304" t="s">
        <v>1246</v>
      </c>
      <c r="F304" t="s">
        <v>3169</v>
      </c>
      <c r="G304" t="s">
        <v>2862</v>
      </c>
      <c r="H304">
        <v>3000006112</v>
      </c>
      <c r="I304" t="s">
        <v>3180</v>
      </c>
      <c r="J304" t="s">
        <v>2544</v>
      </c>
      <c r="K304" t="s">
        <v>2543</v>
      </c>
      <c r="L304" t="s">
        <v>2544</v>
      </c>
      <c r="M304" s="1" t="e">
        <f>SUMIFS('Raw Data in Target'!#REF!,'Raw Data in Target'!$J:$J,'Target Working'!$K304,'Raw Data in Target'!$B:$B,'Target Working'!$E304)</f>
        <v>#REF!</v>
      </c>
    </row>
    <row r="305" spans="2:13" x14ac:dyDescent="0.3">
      <c r="B305">
        <v>3400768</v>
      </c>
      <c r="C305" t="s">
        <v>2832</v>
      </c>
      <c r="D305" t="s">
        <v>2833</v>
      </c>
      <c r="E305" t="s">
        <v>1246</v>
      </c>
      <c r="F305" t="s">
        <v>3169</v>
      </c>
      <c r="G305" t="s">
        <v>2862</v>
      </c>
      <c r="H305">
        <v>3000000059</v>
      </c>
      <c r="I305" t="s">
        <v>3181</v>
      </c>
      <c r="J305" t="s">
        <v>3182</v>
      </c>
      <c r="K305" t="s">
        <v>1682</v>
      </c>
      <c r="L305" t="s">
        <v>1683</v>
      </c>
      <c r="M305" s="1" t="e">
        <f>SUMIFS('Raw Data in Target'!#REF!,'Raw Data in Target'!$J:$J,'Target Working'!$K305,'Raw Data in Target'!$B:$B,'Target Working'!$E305)</f>
        <v>#REF!</v>
      </c>
    </row>
    <row r="306" spans="2:13" x14ac:dyDescent="0.3">
      <c r="B306">
        <v>3400768</v>
      </c>
      <c r="C306" t="s">
        <v>2832</v>
      </c>
      <c r="D306" t="s">
        <v>2833</v>
      </c>
      <c r="E306" t="s">
        <v>1246</v>
      </c>
      <c r="F306" t="s">
        <v>3169</v>
      </c>
      <c r="G306" t="s">
        <v>2862</v>
      </c>
      <c r="H306">
        <v>3000006443</v>
      </c>
      <c r="I306" t="s">
        <v>3183</v>
      </c>
      <c r="J306" t="s">
        <v>3184</v>
      </c>
      <c r="K306" t="s">
        <v>1656</v>
      </c>
      <c r="L306" t="s">
        <v>1657</v>
      </c>
      <c r="M306" s="1" t="e">
        <f>SUMIFS('Raw Data in Target'!#REF!,'Raw Data in Target'!$J:$J,'Target Working'!$K306,'Raw Data in Target'!$B:$B,'Target Working'!$E306)</f>
        <v>#REF!</v>
      </c>
    </row>
    <row r="307" spans="2:13" x14ac:dyDescent="0.3">
      <c r="B307">
        <v>3400768</v>
      </c>
      <c r="C307" t="s">
        <v>2832</v>
      </c>
      <c r="D307" t="s">
        <v>2833</v>
      </c>
      <c r="E307" t="s">
        <v>1247</v>
      </c>
      <c r="F307" t="s">
        <v>3169</v>
      </c>
      <c r="G307" t="s">
        <v>3206</v>
      </c>
      <c r="H307">
        <v>3000000044</v>
      </c>
      <c r="I307" t="s">
        <v>3171</v>
      </c>
      <c r="J307" t="s">
        <v>3172</v>
      </c>
      <c r="K307" t="s">
        <v>13</v>
      </c>
      <c r="L307" t="s">
        <v>1669</v>
      </c>
      <c r="M307" s="1" t="e">
        <f>SUMIFS('Raw Data in Target'!#REF!,'Raw Data in Target'!$J:$J,'Target Working'!$K307,'Raw Data in Target'!$B:$B,'Target Working'!$E307)</f>
        <v>#REF!</v>
      </c>
    </row>
    <row r="308" spans="2:13" x14ac:dyDescent="0.3">
      <c r="B308">
        <v>3400768</v>
      </c>
      <c r="C308" t="s">
        <v>2832</v>
      </c>
      <c r="D308" t="s">
        <v>2833</v>
      </c>
      <c r="E308" t="s">
        <v>1247</v>
      </c>
      <c r="F308" t="s">
        <v>3169</v>
      </c>
      <c r="G308" t="s">
        <v>3206</v>
      </c>
      <c r="H308">
        <v>3000000349</v>
      </c>
      <c r="I308" t="s">
        <v>3173</v>
      </c>
      <c r="J308" t="s">
        <v>1864</v>
      </c>
      <c r="K308" t="s">
        <v>14</v>
      </c>
      <c r="L308" t="s">
        <v>1864</v>
      </c>
      <c r="M308" s="1" t="e">
        <f>SUMIFS('Raw Data in Target'!#REF!,'Raw Data in Target'!$J:$J,'Target Working'!$K308,'Raw Data in Target'!$B:$B,'Target Working'!$E308)</f>
        <v>#REF!</v>
      </c>
    </row>
    <row r="309" spans="2:13" x14ac:dyDescent="0.3">
      <c r="B309">
        <v>3400768</v>
      </c>
      <c r="C309" t="s">
        <v>2832</v>
      </c>
      <c r="D309" t="s">
        <v>2833</v>
      </c>
      <c r="E309" t="s">
        <v>1247</v>
      </c>
      <c r="F309" t="s">
        <v>3169</v>
      </c>
      <c r="G309" t="s">
        <v>3206</v>
      </c>
      <c r="H309">
        <v>3000003335</v>
      </c>
      <c r="I309" t="s">
        <v>3174</v>
      </c>
      <c r="J309" t="s">
        <v>3175</v>
      </c>
      <c r="K309" t="s">
        <v>11</v>
      </c>
      <c r="L309" t="s">
        <v>1734</v>
      </c>
      <c r="M309" s="1" t="e">
        <f>SUMIFS('Raw Data in Target'!#REF!,'Raw Data in Target'!$J:$J,'Target Working'!$K309,'Raw Data in Target'!$B:$B,'Target Working'!$E309)</f>
        <v>#REF!</v>
      </c>
    </row>
    <row r="310" spans="2:13" x14ac:dyDescent="0.3">
      <c r="B310">
        <v>3400768</v>
      </c>
      <c r="C310" t="s">
        <v>2832</v>
      </c>
      <c r="D310" t="s">
        <v>2833</v>
      </c>
      <c r="E310" t="s">
        <v>1247</v>
      </c>
      <c r="F310" t="s">
        <v>3169</v>
      </c>
      <c r="G310" t="s">
        <v>3206</v>
      </c>
      <c r="H310">
        <v>3000006014</v>
      </c>
      <c r="I310" t="s">
        <v>3176</v>
      </c>
      <c r="J310" t="s">
        <v>3177</v>
      </c>
      <c r="K310" t="s">
        <v>16</v>
      </c>
      <c r="L310" t="s">
        <v>2618</v>
      </c>
      <c r="M310" s="1" t="e">
        <f>SUMIFS('Raw Data in Target'!#REF!,'Raw Data in Target'!$J:$J,'Target Working'!$K310,'Raw Data in Target'!$B:$B,'Target Working'!$E310)</f>
        <v>#REF!</v>
      </c>
    </row>
    <row r="311" spans="2:13" x14ac:dyDescent="0.3">
      <c r="B311">
        <v>3400768</v>
      </c>
      <c r="C311" t="s">
        <v>2832</v>
      </c>
      <c r="D311" t="s">
        <v>2833</v>
      </c>
      <c r="E311" t="s">
        <v>1247</v>
      </c>
      <c r="F311" t="s">
        <v>3169</v>
      </c>
      <c r="G311" t="s">
        <v>3206</v>
      </c>
      <c r="H311">
        <v>3000005990</v>
      </c>
      <c r="I311" t="s">
        <v>3178</v>
      </c>
      <c r="J311" t="s">
        <v>3179</v>
      </c>
      <c r="K311" t="s">
        <v>15</v>
      </c>
      <c r="L311" t="s">
        <v>2599</v>
      </c>
      <c r="M311" s="1" t="e">
        <f>SUMIFS('Raw Data in Target'!#REF!,'Raw Data in Target'!$J:$J,'Target Working'!$K311,'Raw Data in Target'!$B:$B,'Target Working'!$E311)</f>
        <v>#REF!</v>
      </c>
    </row>
    <row r="312" spans="2:13" x14ac:dyDescent="0.3">
      <c r="B312">
        <v>3400768</v>
      </c>
      <c r="C312" t="s">
        <v>2832</v>
      </c>
      <c r="D312" t="s">
        <v>2833</v>
      </c>
      <c r="E312" t="s">
        <v>1247</v>
      </c>
      <c r="F312" t="s">
        <v>3169</v>
      </c>
      <c r="G312" t="s">
        <v>3206</v>
      </c>
      <c r="H312">
        <v>3000006112</v>
      </c>
      <c r="I312" t="s">
        <v>3180</v>
      </c>
      <c r="J312" t="s">
        <v>2544</v>
      </c>
      <c r="K312" t="s">
        <v>2543</v>
      </c>
      <c r="L312" t="s">
        <v>2544</v>
      </c>
      <c r="M312" s="1" t="e">
        <f>SUMIFS('Raw Data in Target'!#REF!,'Raw Data in Target'!$J:$J,'Target Working'!$K312,'Raw Data in Target'!$B:$B,'Target Working'!$E312)</f>
        <v>#REF!</v>
      </c>
    </row>
    <row r="313" spans="2:13" x14ac:dyDescent="0.3">
      <c r="B313">
        <v>3400768</v>
      </c>
      <c r="C313" t="s">
        <v>2832</v>
      </c>
      <c r="D313" t="s">
        <v>2833</v>
      </c>
      <c r="E313" t="s">
        <v>1247</v>
      </c>
      <c r="F313" t="s">
        <v>3169</v>
      </c>
      <c r="G313" t="s">
        <v>3206</v>
      </c>
      <c r="H313">
        <v>3000000059</v>
      </c>
      <c r="I313" t="s">
        <v>3181</v>
      </c>
      <c r="J313" t="s">
        <v>3182</v>
      </c>
      <c r="K313" t="s">
        <v>1682</v>
      </c>
      <c r="L313" t="s">
        <v>1683</v>
      </c>
      <c r="M313" s="1" t="e">
        <f>SUMIFS('Raw Data in Target'!#REF!,'Raw Data in Target'!$J:$J,'Target Working'!$K313,'Raw Data in Target'!$B:$B,'Target Working'!$E313)</f>
        <v>#REF!</v>
      </c>
    </row>
    <row r="314" spans="2:13" x14ac:dyDescent="0.3">
      <c r="B314">
        <v>3400768</v>
      </c>
      <c r="C314" t="s">
        <v>2832</v>
      </c>
      <c r="D314" t="s">
        <v>2833</v>
      </c>
      <c r="E314" t="s">
        <v>1247</v>
      </c>
      <c r="F314" t="s">
        <v>3169</v>
      </c>
      <c r="G314" t="s">
        <v>3206</v>
      </c>
      <c r="H314">
        <v>3000006443</v>
      </c>
      <c r="I314" t="s">
        <v>3183</v>
      </c>
      <c r="J314" t="s">
        <v>3184</v>
      </c>
      <c r="K314" t="s">
        <v>1656</v>
      </c>
      <c r="L314" t="s">
        <v>1657</v>
      </c>
      <c r="M314" s="1" t="e">
        <f>SUMIFS('Raw Data in Target'!#REF!,'Raw Data in Target'!$J:$J,'Target Working'!$K314,'Raw Data in Target'!$B:$B,'Target Working'!$E314)</f>
        <v>#REF!</v>
      </c>
    </row>
    <row r="315" spans="2:13" x14ac:dyDescent="0.3">
      <c r="B315" t="s">
        <v>3168</v>
      </c>
      <c r="C315" t="s">
        <v>2839</v>
      </c>
      <c r="D315" t="s">
        <v>3158</v>
      </c>
      <c r="E315" t="s">
        <v>1335</v>
      </c>
      <c r="F315" t="s">
        <v>3169</v>
      </c>
      <c r="G315" t="s">
        <v>3207</v>
      </c>
      <c r="H315">
        <v>3000000044</v>
      </c>
      <c r="I315" t="s">
        <v>3171</v>
      </c>
      <c r="J315" t="s">
        <v>3172</v>
      </c>
      <c r="K315" t="s">
        <v>13</v>
      </c>
      <c r="L315" t="s">
        <v>1669</v>
      </c>
      <c r="M315" s="1" t="e">
        <f>SUMIFS('Raw Data in Target'!#REF!,'Raw Data in Target'!$J:$J,'Target Working'!$K315,'Raw Data in Target'!$B:$B,'Target Working'!$E315)</f>
        <v>#REF!</v>
      </c>
    </row>
    <row r="316" spans="2:13" x14ac:dyDescent="0.3">
      <c r="B316" t="s">
        <v>3168</v>
      </c>
      <c r="C316" t="s">
        <v>2839</v>
      </c>
      <c r="D316" t="s">
        <v>3158</v>
      </c>
      <c r="E316" t="s">
        <v>1335</v>
      </c>
      <c r="F316" t="s">
        <v>3169</v>
      </c>
      <c r="G316" t="s">
        <v>3207</v>
      </c>
      <c r="H316">
        <v>3000000349</v>
      </c>
      <c r="I316" t="s">
        <v>3173</v>
      </c>
      <c r="J316" t="s">
        <v>1864</v>
      </c>
      <c r="K316" t="s">
        <v>14</v>
      </c>
      <c r="L316" t="s">
        <v>1864</v>
      </c>
      <c r="M316" s="1" t="e">
        <f>SUMIFS('Raw Data in Target'!#REF!,'Raw Data in Target'!$J:$J,'Target Working'!$K316,'Raw Data in Target'!$B:$B,'Target Working'!$E316)</f>
        <v>#REF!</v>
      </c>
    </row>
    <row r="317" spans="2:13" x14ac:dyDescent="0.3">
      <c r="B317" t="s">
        <v>3168</v>
      </c>
      <c r="C317" t="s">
        <v>2839</v>
      </c>
      <c r="D317" t="s">
        <v>3158</v>
      </c>
      <c r="E317" t="s">
        <v>1335</v>
      </c>
      <c r="F317" t="s">
        <v>3169</v>
      </c>
      <c r="G317" t="s">
        <v>3207</v>
      </c>
      <c r="H317">
        <v>3000003335</v>
      </c>
      <c r="I317" t="s">
        <v>3174</v>
      </c>
      <c r="J317" t="s">
        <v>3175</v>
      </c>
      <c r="K317" t="s">
        <v>11</v>
      </c>
      <c r="L317" t="s">
        <v>1734</v>
      </c>
      <c r="M317" s="1" t="e">
        <f>SUMIFS('Raw Data in Target'!#REF!,'Raw Data in Target'!$J:$J,'Target Working'!$K317,'Raw Data in Target'!$B:$B,'Target Working'!$E317)</f>
        <v>#REF!</v>
      </c>
    </row>
    <row r="318" spans="2:13" x14ac:dyDescent="0.3">
      <c r="B318" t="s">
        <v>3168</v>
      </c>
      <c r="C318" t="s">
        <v>2839</v>
      </c>
      <c r="D318" t="s">
        <v>3158</v>
      </c>
      <c r="E318" t="s">
        <v>1335</v>
      </c>
      <c r="F318" t="s">
        <v>3169</v>
      </c>
      <c r="G318" t="s">
        <v>3207</v>
      </c>
      <c r="H318">
        <v>3000006014</v>
      </c>
      <c r="I318" t="s">
        <v>3176</v>
      </c>
      <c r="J318" t="s">
        <v>3177</v>
      </c>
      <c r="K318" t="s">
        <v>16</v>
      </c>
      <c r="L318" t="s">
        <v>2618</v>
      </c>
      <c r="M318" s="1" t="e">
        <f>SUMIFS('Raw Data in Target'!#REF!,'Raw Data in Target'!$J:$J,'Target Working'!$K318,'Raw Data in Target'!$B:$B,'Target Working'!$E318)</f>
        <v>#REF!</v>
      </c>
    </row>
    <row r="319" spans="2:13" x14ac:dyDescent="0.3">
      <c r="B319" t="s">
        <v>3168</v>
      </c>
      <c r="C319" t="s">
        <v>2839</v>
      </c>
      <c r="D319" t="s">
        <v>3158</v>
      </c>
      <c r="E319" t="s">
        <v>1335</v>
      </c>
      <c r="F319" t="s">
        <v>3169</v>
      </c>
      <c r="G319" t="s">
        <v>3207</v>
      </c>
      <c r="H319">
        <v>3000005990</v>
      </c>
      <c r="I319" t="s">
        <v>3178</v>
      </c>
      <c r="J319" t="s">
        <v>3179</v>
      </c>
      <c r="K319" t="s">
        <v>15</v>
      </c>
      <c r="L319" t="s">
        <v>2599</v>
      </c>
      <c r="M319" s="1" t="e">
        <f>SUMIFS('Raw Data in Target'!#REF!,'Raw Data in Target'!$J:$J,'Target Working'!$K319,'Raw Data in Target'!$B:$B,'Target Working'!$E319)</f>
        <v>#REF!</v>
      </c>
    </row>
    <row r="320" spans="2:13" x14ac:dyDescent="0.3">
      <c r="B320" t="s">
        <v>3168</v>
      </c>
      <c r="C320" t="s">
        <v>2839</v>
      </c>
      <c r="D320" t="s">
        <v>3158</v>
      </c>
      <c r="E320" t="s">
        <v>1335</v>
      </c>
      <c r="F320" t="s">
        <v>3169</v>
      </c>
      <c r="G320" t="s">
        <v>3207</v>
      </c>
      <c r="H320">
        <v>3000006112</v>
      </c>
      <c r="I320" t="s">
        <v>3180</v>
      </c>
      <c r="J320" t="s">
        <v>2544</v>
      </c>
      <c r="K320" t="s">
        <v>2543</v>
      </c>
      <c r="L320" t="s">
        <v>2544</v>
      </c>
      <c r="M320" s="1" t="e">
        <f>SUMIFS('Raw Data in Target'!#REF!,'Raw Data in Target'!$J:$J,'Target Working'!$K320,'Raw Data in Target'!$B:$B,'Target Working'!$E320)</f>
        <v>#REF!</v>
      </c>
    </row>
    <row r="321" spans="2:13" x14ac:dyDescent="0.3">
      <c r="B321" t="s">
        <v>3168</v>
      </c>
      <c r="C321" t="s">
        <v>2839</v>
      </c>
      <c r="D321" t="s">
        <v>3158</v>
      </c>
      <c r="E321" t="s">
        <v>1335</v>
      </c>
      <c r="F321" t="s">
        <v>3169</v>
      </c>
      <c r="G321" t="s">
        <v>3207</v>
      </c>
      <c r="H321">
        <v>3000000059</v>
      </c>
      <c r="I321" t="s">
        <v>3181</v>
      </c>
      <c r="J321" t="s">
        <v>3182</v>
      </c>
      <c r="K321" t="s">
        <v>1682</v>
      </c>
      <c r="L321" t="s">
        <v>1683</v>
      </c>
      <c r="M321" s="1" t="e">
        <f>SUMIFS('Raw Data in Target'!#REF!,'Raw Data in Target'!$J:$J,'Target Working'!$K321,'Raw Data in Target'!$B:$B,'Target Working'!$E321)</f>
        <v>#REF!</v>
      </c>
    </row>
    <row r="322" spans="2:13" x14ac:dyDescent="0.3">
      <c r="B322" t="s">
        <v>3168</v>
      </c>
      <c r="C322" t="s">
        <v>2839</v>
      </c>
      <c r="D322" t="s">
        <v>3158</v>
      </c>
      <c r="E322" t="s">
        <v>1335</v>
      </c>
      <c r="F322" t="s">
        <v>3169</v>
      </c>
      <c r="G322" t="s">
        <v>3207</v>
      </c>
      <c r="H322">
        <v>3000006443</v>
      </c>
      <c r="I322" t="s">
        <v>3183</v>
      </c>
      <c r="J322" t="s">
        <v>3184</v>
      </c>
      <c r="K322" t="s">
        <v>1656</v>
      </c>
      <c r="L322" t="s">
        <v>1657</v>
      </c>
      <c r="M322" s="1" t="e">
        <f>SUMIFS('Raw Data in Target'!#REF!,'Raw Data in Target'!$J:$J,'Target Working'!$K322,'Raw Data in Target'!$B:$B,'Target Working'!$E322)</f>
        <v>#REF!</v>
      </c>
    </row>
    <row r="323" spans="2:13" x14ac:dyDescent="0.3">
      <c r="B323" t="s">
        <v>3168</v>
      </c>
      <c r="C323" t="s">
        <v>2839</v>
      </c>
      <c r="D323" t="s">
        <v>3158</v>
      </c>
      <c r="E323" t="s">
        <v>1336</v>
      </c>
      <c r="F323" t="s">
        <v>3169</v>
      </c>
      <c r="G323" t="s">
        <v>2847</v>
      </c>
      <c r="H323">
        <v>3000000044</v>
      </c>
      <c r="I323" t="s">
        <v>3171</v>
      </c>
      <c r="J323" t="s">
        <v>3172</v>
      </c>
      <c r="K323" t="s">
        <v>13</v>
      </c>
      <c r="L323" t="s">
        <v>1669</v>
      </c>
      <c r="M323" s="1" t="e">
        <f>SUMIFS('Raw Data in Target'!#REF!,'Raw Data in Target'!$J:$J,'Target Working'!$K323,'Raw Data in Target'!$B:$B,'Target Working'!$E323)</f>
        <v>#REF!</v>
      </c>
    </row>
    <row r="324" spans="2:13" x14ac:dyDescent="0.3">
      <c r="B324" t="s">
        <v>3168</v>
      </c>
      <c r="C324" t="s">
        <v>2839</v>
      </c>
      <c r="D324" t="s">
        <v>3158</v>
      </c>
      <c r="E324" t="s">
        <v>1336</v>
      </c>
      <c r="F324" t="s">
        <v>3169</v>
      </c>
      <c r="G324" t="s">
        <v>2847</v>
      </c>
      <c r="H324">
        <v>3000000349</v>
      </c>
      <c r="I324" t="s">
        <v>3173</v>
      </c>
      <c r="J324" t="s">
        <v>1864</v>
      </c>
      <c r="K324" t="s">
        <v>14</v>
      </c>
      <c r="L324" t="s">
        <v>1864</v>
      </c>
      <c r="M324" s="1" t="e">
        <f>SUMIFS('Raw Data in Target'!#REF!,'Raw Data in Target'!$J:$J,'Target Working'!$K324,'Raw Data in Target'!$B:$B,'Target Working'!$E324)</f>
        <v>#REF!</v>
      </c>
    </row>
    <row r="325" spans="2:13" x14ac:dyDescent="0.3">
      <c r="B325" t="s">
        <v>3168</v>
      </c>
      <c r="C325" t="s">
        <v>2839</v>
      </c>
      <c r="D325" t="s">
        <v>3158</v>
      </c>
      <c r="E325" t="s">
        <v>1336</v>
      </c>
      <c r="F325" t="s">
        <v>3169</v>
      </c>
      <c r="G325" t="s">
        <v>2847</v>
      </c>
      <c r="H325">
        <v>3000003335</v>
      </c>
      <c r="I325" t="s">
        <v>3174</v>
      </c>
      <c r="J325" t="s">
        <v>3175</v>
      </c>
      <c r="K325" t="s">
        <v>11</v>
      </c>
      <c r="L325" t="s">
        <v>1734</v>
      </c>
      <c r="M325" s="1" t="e">
        <f>SUMIFS('Raw Data in Target'!#REF!,'Raw Data in Target'!$J:$J,'Target Working'!$K325,'Raw Data in Target'!$B:$B,'Target Working'!$E325)</f>
        <v>#REF!</v>
      </c>
    </row>
    <row r="326" spans="2:13" x14ac:dyDescent="0.3">
      <c r="B326" t="s">
        <v>3168</v>
      </c>
      <c r="C326" t="s">
        <v>2839</v>
      </c>
      <c r="D326" t="s">
        <v>3158</v>
      </c>
      <c r="E326" t="s">
        <v>1336</v>
      </c>
      <c r="F326" t="s">
        <v>3169</v>
      </c>
      <c r="G326" t="s">
        <v>2847</v>
      </c>
      <c r="H326">
        <v>3000006014</v>
      </c>
      <c r="I326" t="s">
        <v>3176</v>
      </c>
      <c r="J326" t="s">
        <v>3177</v>
      </c>
      <c r="K326" t="s">
        <v>16</v>
      </c>
      <c r="L326" t="s">
        <v>2618</v>
      </c>
      <c r="M326" s="1" t="e">
        <f>SUMIFS('Raw Data in Target'!#REF!,'Raw Data in Target'!$J:$J,'Target Working'!$K326,'Raw Data in Target'!$B:$B,'Target Working'!$E326)</f>
        <v>#REF!</v>
      </c>
    </row>
    <row r="327" spans="2:13" x14ac:dyDescent="0.3">
      <c r="B327" t="s">
        <v>3168</v>
      </c>
      <c r="C327" t="s">
        <v>2839</v>
      </c>
      <c r="D327" t="s">
        <v>3158</v>
      </c>
      <c r="E327" t="s">
        <v>1336</v>
      </c>
      <c r="F327" t="s">
        <v>3169</v>
      </c>
      <c r="G327" t="s">
        <v>2847</v>
      </c>
      <c r="H327">
        <v>3000005990</v>
      </c>
      <c r="I327" t="s">
        <v>3178</v>
      </c>
      <c r="J327" t="s">
        <v>3179</v>
      </c>
      <c r="K327" t="s">
        <v>15</v>
      </c>
      <c r="L327" t="s">
        <v>2599</v>
      </c>
      <c r="M327" s="1" t="e">
        <f>SUMIFS('Raw Data in Target'!#REF!,'Raw Data in Target'!$J:$J,'Target Working'!$K327,'Raw Data in Target'!$B:$B,'Target Working'!$E327)</f>
        <v>#REF!</v>
      </c>
    </row>
    <row r="328" spans="2:13" x14ac:dyDescent="0.3">
      <c r="B328" t="s">
        <v>3168</v>
      </c>
      <c r="C328" t="s">
        <v>2839</v>
      </c>
      <c r="D328" t="s">
        <v>3158</v>
      </c>
      <c r="E328" t="s">
        <v>1336</v>
      </c>
      <c r="F328" t="s">
        <v>3169</v>
      </c>
      <c r="G328" t="s">
        <v>2847</v>
      </c>
      <c r="H328">
        <v>3000006112</v>
      </c>
      <c r="I328" t="s">
        <v>3180</v>
      </c>
      <c r="J328" t="s">
        <v>2544</v>
      </c>
      <c r="K328" t="s">
        <v>2543</v>
      </c>
      <c r="L328" t="s">
        <v>2544</v>
      </c>
      <c r="M328" s="1" t="e">
        <f>SUMIFS('Raw Data in Target'!#REF!,'Raw Data in Target'!$J:$J,'Target Working'!$K328,'Raw Data in Target'!$B:$B,'Target Working'!$E328)</f>
        <v>#REF!</v>
      </c>
    </row>
    <row r="329" spans="2:13" x14ac:dyDescent="0.3">
      <c r="B329" t="s">
        <v>3168</v>
      </c>
      <c r="C329" t="s">
        <v>2839</v>
      </c>
      <c r="D329" t="s">
        <v>3158</v>
      </c>
      <c r="E329" t="s">
        <v>1336</v>
      </c>
      <c r="F329" t="s">
        <v>3169</v>
      </c>
      <c r="G329" t="s">
        <v>2847</v>
      </c>
      <c r="H329">
        <v>3000000059</v>
      </c>
      <c r="I329" t="s">
        <v>3181</v>
      </c>
      <c r="J329" t="s">
        <v>3182</v>
      </c>
      <c r="K329" t="s">
        <v>1682</v>
      </c>
      <c r="L329" t="s">
        <v>1683</v>
      </c>
      <c r="M329" s="1" t="e">
        <f>SUMIFS('Raw Data in Target'!#REF!,'Raw Data in Target'!$J:$J,'Target Working'!$K329,'Raw Data in Target'!$B:$B,'Target Working'!$E329)</f>
        <v>#REF!</v>
      </c>
    </row>
    <row r="330" spans="2:13" x14ac:dyDescent="0.3">
      <c r="B330" t="s">
        <v>3168</v>
      </c>
      <c r="C330" t="s">
        <v>2839</v>
      </c>
      <c r="D330" t="s">
        <v>3158</v>
      </c>
      <c r="E330" t="s">
        <v>1336</v>
      </c>
      <c r="F330" t="s">
        <v>3169</v>
      </c>
      <c r="G330" t="s">
        <v>2847</v>
      </c>
      <c r="H330">
        <v>3000006443</v>
      </c>
      <c r="I330" t="s">
        <v>3183</v>
      </c>
      <c r="J330" t="s">
        <v>3184</v>
      </c>
      <c r="K330" t="s">
        <v>1656</v>
      </c>
      <c r="L330" t="s">
        <v>1657</v>
      </c>
      <c r="M330" s="1" t="e">
        <f>SUMIFS('Raw Data in Target'!#REF!,'Raw Data in Target'!$J:$J,'Target Working'!$K330,'Raw Data in Target'!$B:$B,'Target Working'!$E330)</f>
        <v>#REF!</v>
      </c>
    </row>
    <row r="331" spans="2:13" x14ac:dyDescent="0.3">
      <c r="B331" t="s">
        <v>3168</v>
      </c>
      <c r="C331" t="s">
        <v>2839</v>
      </c>
      <c r="D331" t="s">
        <v>3158</v>
      </c>
      <c r="E331" t="s">
        <v>1337</v>
      </c>
      <c r="F331" t="s">
        <v>3169</v>
      </c>
      <c r="G331" t="s">
        <v>3208</v>
      </c>
      <c r="H331">
        <v>3000000044</v>
      </c>
      <c r="I331" t="s">
        <v>3171</v>
      </c>
      <c r="J331" t="s">
        <v>3172</v>
      </c>
      <c r="K331" t="s">
        <v>13</v>
      </c>
      <c r="L331" t="s">
        <v>1669</v>
      </c>
      <c r="M331" s="1" t="e">
        <f>SUMIFS('Raw Data in Target'!#REF!,'Raw Data in Target'!$J:$J,'Target Working'!$K331,'Raw Data in Target'!$B:$B,'Target Working'!$E331)</f>
        <v>#REF!</v>
      </c>
    </row>
    <row r="332" spans="2:13" x14ac:dyDescent="0.3">
      <c r="B332" t="s">
        <v>3168</v>
      </c>
      <c r="C332" t="s">
        <v>2839</v>
      </c>
      <c r="D332" t="s">
        <v>3158</v>
      </c>
      <c r="E332" t="s">
        <v>1337</v>
      </c>
      <c r="F332" t="s">
        <v>3169</v>
      </c>
      <c r="G332" t="s">
        <v>3208</v>
      </c>
      <c r="H332">
        <v>3000000349</v>
      </c>
      <c r="I332" t="s">
        <v>3173</v>
      </c>
      <c r="J332" t="s">
        <v>1864</v>
      </c>
      <c r="K332" t="s">
        <v>14</v>
      </c>
      <c r="L332" t="s">
        <v>1864</v>
      </c>
      <c r="M332" s="1" t="e">
        <f>SUMIFS('Raw Data in Target'!#REF!,'Raw Data in Target'!$J:$J,'Target Working'!$K332,'Raw Data in Target'!$B:$B,'Target Working'!$E332)</f>
        <v>#REF!</v>
      </c>
    </row>
    <row r="333" spans="2:13" x14ac:dyDescent="0.3">
      <c r="B333" t="s">
        <v>3168</v>
      </c>
      <c r="C333" t="s">
        <v>2839</v>
      </c>
      <c r="D333" t="s">
        <v>3158</v>
      </c>
      <c r="E333" t="s">
        <v>1337</v>
      </c>
      <c r="F333" t="s">
        <v>3169</v>
      </c>
      <c r="G333" t="s">
        <v>3208</v>
      </c>
      <c r="H333">
        <v>3000003335</v>
      </c>
      <c r="I333" t="s">
        <v>3174</v>
      </c>
      <c r="J333" t="s">
        <v>3175</v>
      </c>
      <c r="K333" t="s">
        <v>11</v>
      </c>
      <c r="L333" t="s">
        <v>1734</v>
      </c>
      <c r="M333" s="1" t="e">
        <f>SUMIFS('Raw Data in Target'!#REF!,'Raw Data in Target'!$J:$J,'Target Working'!$K333,'Raw Data in Target'!$B:$B,'Target Working'!$E333)</f>
        <v>#REF!</v>
      </c>
    </row>
    <row r="334" spans="2:13" x14ac:dyDescent="0.3">
      <c r="B334" t="s">
        <v>3168</v>
      </c>
      <c r="C334" t="s">
        <v>2839</v>
      </c>
      <c r="D334" t="s">
        <v>3158</v>
      </c>
      <c r="E334" t="s">
        <v>1337</v>
      </c>
      <c r="F334" t="s">
        <v>3169</v>
      </c>
      <c r="G334" t="s">
        <v>3208</v>
      </c>
      <c r="H334">
        <v>3000006014</v>
      </c>
      <c r="I334" t="s">
        <v>3176</v>
      </c>
      <c r="J334" t="s">
        <v>3177</v>
      </c>
      <c r="K334" t="s">
        <v>16</v>
      </c>
      <c r="L334" t="s">
        <v>2618</v>
      </c>
      <c r="M334" s="1" t="e">
        <f>SUMIFS('Raw Data in Target'!#REF!,'Raw Data in Target'!$J:$J,'Target Working'!$K334,'Raw Data in Target'!$B:$B,'Target Working'!$E334)</f>
        <v>#REF!</v>
      </c>
    </row>
    <row r="335" spans="2:13" x14ac:dyDescent="0.3">
      <c r="B335" t="s">
        <v>3168</v>
      </c>
      <c r="C335" t="s">
        <v>2839</v>
      </c>
      <c r="D335" t="s">
        <v>3158</v>
      </c>
      <c r="E335" t="s">
        <v>1337</v>
      </c>
      <c r="F335" t="s">
        <v>3169</v>
      </c>
      <c r="G335" t="s">
        <v>3208</v>
      </c>
      <c r="H335">
        <v>3000005990</v>
      </c>
      <c r="I335" t="s">
        <v>3178</v>
      </c>
      <c r="J335" t="s">
        <v>3179</v>
      </c>
      <c r="K335" t="s">
        <v>15</v>
      </c>
      <c r="L335" t="s">
        <v>2599</v>
      </c>
      <c r="M335" s="1" t="e">
        <f>SUMIFS('Raw Data in Target'!#REF!,'Raw Data in Target'!$J:$J,'Target Working'!$K335,'Raw Data in Target'!$B:$B,'Target Working'!$E335)</f>
        <v>#REF!</v>
      </c>
    </row>
    <row r="336" spans="2:13" x14ac:dyDescent="0.3">
      <c r="B336" t="s">
        <v>3168</v>
      </c>
      <c r="C336" t="s">
        <v>2839</v>
      </c>
      <c r="D336" t="s">
        <v>3158</v>
      </c>
      <c r="E336" t="s">
        <v>1337</v>
      </c>
      <c r="F336" t="s">
        <v>3169</v>
      </c>
      <c r="G336" t="s">
        <v>3208</v>
      </c>
      <c r="H336">
        <v>3000006112</v>
      </c>
      <c r="I336" t="s">
        <v>3180</v>
      </c>
      <c r="J336" t="s">
        <v>2544</v>
      </c>
      <c r="K336" t="s">
        <v>2543</v>
      </c>
      <c r="L336" t="s">
        <v>2544</v>
      </c>
      <c r="M336" s="1" t="e">
        <f>SUMIFS('Raw Data in Target'!#REF!,'Raw Data in Target'!$J:$J,'Target Working'!$K336,'Raw Data in Target'!$B:$B,'Target Working'!$E336)</f>
        <v>#REF!</v>
      </c>
    </row>
    <row r="337" spans="2:13" x14ac:dyDescent="0.3">
      <c r="B337" t="s">
        <v>3168</v>
      </c>
      <c r="C337" t="s">
        <v>2839</v>
      </c>
      <c r="D337" t="s">
        <v>3158</v>
      </c>
      <c r="E337" t="s">
        <v>1337</v>
      </c>
      <c r="F337" t="s">
        <v>3169</v>
      </c>
      <c r="G337" t="s">
        <v>3208</v>
      </c>
      <c r="H337">
        <v>3000000059</v>
      </c>
      <c r="I337" t="s">
        <v>3181</v>
      </c>
      <c r="J337" t="s">
        <v>3182</v>
      </c>
      <c r="K337" t="s">
        <v>1682</v>
      </c>
      <c r="L337" t="s">
        <v>1683</v>
      </c>
      <c r="M337" s="1" t="e">
        <f>SUMIFS('Raw Data in Target'!#REF!,'Raw Data in Target'!$J:$J,'Target Working'!$K337,'Raw Data in Target'!$B:$B,'Target Working'!$E337)</f>
        <v>#REF!</v>
      </c>
    </row>
    <row r="338" spans="2:13" x14ac:dyDescent="0.3">
      <c r="B338" t="s">
        <v>3168</v>
      </c>
      <c r="C338" t="s">
        <v>2839</v>
      </c>
      <c r="D338" t="s">
        <v>3158</v>
      </c>
      <c r="E338" t="s">
        <v>1337</v>
      </c>
      <c r="F338" t="s">
        <v>3169</v>
      </c>
      <c r="G338" t="s">
        <v>3208</v>
      </c>
      <c r="H338">
        <v>3000006443</v>
      </c>
      <c r="I338" t="s">
        <v>3183</v>
      </c>
      <c r="J338" t="s">
        <v>3184</v>
      </c>
      <c r="K338" t="s">
        <v>1656</v>
      </c>
      <c r="L338" t="s">
        <v>1657</v>
      </c>
      <c r="M338" s="1" t="e">
        <f>SUMIFS('Raw Data in Target'!#REF!,'Raw Data in Target'!$J:$J,'Target Working'!$K338,'Raw Data in Target'!$B:$B,'Target Working'!$E338)</f>
        <v>#REF!</v>
      </c>
    </row>
    <row r="339" spans="2:13" x14ac:dyDescent="0.3">
      <c r="B339" t="s">
        <v>3168</v>
      </c>
      <c r="C339" t="s">
        <v>2839</v>
      </c>
      <c r="D339" t="s">
        <v>3158</v>
      </c>
      <c r="E339" t="s">
        <v>1338</v>
      </c>
      <c r="F339" t="s">
        <v>3169</v>
      </c>
      <c r="G339" t="s">
        <v>3209</v>
      </c>
      <c r="H339">
        <v>3000000044</v>
      </c>
      <c r="I339" t="s">
        <v>3171</v>
      </c>
      <c r="J339" t="s">
        <v>3172</v>
      </c>
      <c r="K339" t="s">
        <v>13</v>
      </c>
      <c r="L339" t="s">
        <v>1669</v>
      </c>
      <c r="M339" s="1" t="e">
        <f>SUMIFS('Raw Data in Target'!#REF!,'Raw Data in Target'!$J:$J,'Target Working'!$K339,'Raw Data in Target'!$B:$B,'Target Working'!$E339)</f>
        <v>#REF!</v>
      </c>
    </row>
    <row r="340" spans="2:13" x14ac:dyDescent="0.3">
      <c r="B340" t="s">
        <v>3168</v>
      </c>
      <c r="C340" t="s">
        <v>2839</v>
      </c>
      <c r="D340" t="s">
        <v>3158</v>
      </c>
      <c r="E340" t="s">
        <v>1338</v>
      </c>
      <c r="F340" t="s">
        <v>3169</v>
      </c>
      <c r="G340" t="s">
        <v>3209</v>
      </c>
      <c r="H340">
        <v>3000000349</v>
      </c>
      <c r="I340" t="s">
        <v>3173</v>
      </c>
      <c r="J340" t="s">
        <v>1864</v>
      </c>
      <c r="K340" t="s">
        <v>14</v>
      </c>
      <c r="L340" t="s">
        <v>1864</v>
      </c>
      <c r="M340" s="1" t="e">
        <f>SUMIFS('Raw Data in Target'!#REF!,'Raw Data in Target'!$J:$J,'Target Working'!$K340,'Raw Data in Target'!$B:$B,'Target Working'!$E340)</f>
        <v>#REF!</v>
      </c>
    </row>
    <row r="341" spans="2:13" x14ac:dyDescent="0.3">
      <c r="B341" t="s">
        <v>3168</v>
      </c>
      <c r="C341" t="s">
        <v>2839</v>
      </c>
      <c r="D341" t="s">
        <v>3158</v>
      </c>
      <c r="E341" t="s">
        <v>1338</v>
      </c>
      <c r="F341" t="s">
        <v>3169</v>
      </c>
      <c r="G341" t="s">
        <v>3209</v>
      </c>
      <c r="H341">
        <v>3000003335</v>
      </c>
      <c r="I341" t="s">
        <v>3174</v>
      </c>
      <c r="J341" t="s">
        <v>3175</v>
      </c>
      <c r="K341" t="s">
        <v>11</v>
      </c>
      <c r="L341" t="s">
        <v>1734</v>
      </c>
      <c r="M341" s="1" t="e">
        <f>SUMIFS('Raw Data in Target'!#REF!,'Raw Data in Target'!$J:$J,'Target Working'!$K341,'Raw Data in Target'!$B:$B,'Target Working'!$E341)</f>
        <v>#REF!</v>
      </c>
    </row>
    <row r="342" spans="2:13" x14ac:dyDescent="0.3">
      <c r="B342" t="s">
        <v>3168</v>
      </c>
      <c r="C342" t="s">
        <v>2839</v>
      </c>
      <c r="D342" t="s">
        <v>3158</v>
      </c>
      <c r="E342" t="s">
        <v>1338</v>
      </c>
      <c r="F342" t="s">
        <v>3169</v>
      </c>
      <c r="G342" t="s">
        <v>3209</v>
      </c>
      <c r="H342">
        <v>3000006014</v>
      </c>
      <c r="I342" t="s">
        <v>3176</v>
      </c>
      <c r="J342" t="s">
        <v>3177</v>
      </c>
      <c r="K342" t="s">
        <v>16</v>
      </c>
      <c r="L342" t="s">
        <v>2618</v>
      </c>
      <c r="M342" s="1" t="e">
        <f>SUMIFS('Raw Data in Target'!#REF!,'Raw Data in Target'!$J:$J,'Target Working'!$K342,'Raw Data in Target'!$B:$B,'Target Working'!$E342)</f>
        <v>#REF!</v>
      </c>
    </row>
    <row r="343" spans="2:13" x14ac:dyDescent="0.3">
      <c r="B343" t="s">
        <v>3168</v>
      </c>
      <c r="C343" t="s">
        <v>2839</v>
      </c>
      <c r="D343" t="s">
        <v>3158</v>
      </c>
      <c r="E343" t="s">
        <v>1338</v>
      </c>
      <c r="F343" t="s">
        <v>3169</v>
      </c>
      <c r="G343" t="s">
        <v>3209</v>
      </c>
      <c r="H343">
        <v>3000005990</v>
      </c>
      <c r="I343" t="s">
        <v>3178</v>
      </c>
      <c r="J343" t="s">
        <v>3179</v>
      </c>
      <c r="K343" t="s">
        <v>15</v>
      </c>
      <c r="L343" t="s">
        <v>2599</v>
      </c>
      <c r="M343" s="1" t="e">
        <f>SUMIFS('Raw Data in Target'!#REF!,'Raw Data in Target'!$J:$J,'Target Working'!$K343,'Raw Data in Target'!$B:$B,'Target Working'!$E343)</f>
        <v>#REF!</v>
      </c>
    </row>
    <row r="344" spans="2:13" x14ac:dyDescent="0.3">
      <c r="B344" t="s">
        <v>3168</v>
      </c>
      <c r="C344" t="s">
        <v>2839</v>
      </c>
      <c r="D344" t="s">
        <v>3158</v>
      </c>
      <c r="E344" t="s">
        <v>1338</v>
      </c>
      <c r="F344" t="s">
        <v>3169</v>
      </c>
      <c r="G344" t="s">
        <v>3209</v>
      </c>
      <c r="H344">
        <v>3000006112</v>
      </c>
      <c r="I344" t="s">
        <v>3180</v>
      </c>
      <c r="J344" t="s">
        <v>2544</v>
      </c>
      <c r="K344" t="s">
        <v>2543</v>
      </c>
      <c r="L344" t="s">
        <v>2544</v>
      </c>
      <c r="M344" s="1" t="e">
        <f>SUMIFS('Raw Data in Target'!#REF!,'Raw Data in Target'!$J:$J,'Target Working'!$K344,'Raw Data in Target'!$B:$B,'Target Working'!$E344)</f>
        <v>#REF!</v>
      </c>
    </row>
    <row r="345" spans="2:13" x14ac:dyDescent="0.3">
      <c r="B345" t="s">
        <v>3168</v>
      </c>
      <c r="C345" t="s">
        <v>2839</v>
      </c>
      <c r="D345" t="s">
        <v>3158</v>
      </c>
      <c r="E345" t="s">
        <v>1338</v>
      </c>
      <c r="F345" t="s">
        <v>3169</v>
      </c>
      <c r="G345" t="s">
        <v>3209</v>
      </c>
      <c r="H345">
        <v>3000000059</v>
      </c>
      <c r="I345" t="s">
        <v>3181</v>
      </c>
      <c r="J345" t="s">
        <v>3182</v>
      </c>
      <c r="K345" t="s">
        <v>1682</v>
      </c>
      <c r="L345" t="s">
        <v>1683</v>
      </c>
      <c r="M345" s="1" t="e">
        <f>SUMIFS('Raw Data in Target'!#REF!,'Raw Data in Target'!$J:$J,'Target Working'!$K345,'Raw Data in Target'!$B:$B,'Target Working'!$E345)</f>
        <v>#REF!</v>
      </c>
    </row>
    <row r="346" spans="2:13" x14ac:dyDescent="0.3">
      <c r="B346" t="s">
        <v>3168</v>
      </c>
      <c r="C346" t="s">
        <v>2839</v>
      </c>
      <c r="D346" t="s">
        <v>3158</v>
      </c>
      <c r="E346" t="s">
        <v>1338</v>
      </c>
      <c r="F346" t="s">
        <v>3169</v>
      </c>
      <c r="G346" t="s">
        <v>3209</v>
      </c>
      <c r="H346">
        <v>3000006443</v>
      </c>
      <c r="I346" t="s">
        <v>3183</v>
      </c>
      <c r="J346" t="s">
        <v>3184</v>
      </c>
      <c r="K346" t="s">
        <v>1656</v>
      </c>
      <c r="L346" t="s">
        <v>1657</v>
      </c>
      <c r="M346" s="1" t="e">
        <f>SUMIFS('Raw Data in Target'!#REF!,'Raw Data in Target'!$J:$J,'Target Working'!$K346,'Raw Data in Target'!$B:$B,'Target Working'!$E346)</f>
        <v>#REF!</v>
      </c>
    </row>
    <row r="347" spans="2:13" x14ac:dyDescent="0.3">
      <c r="B347" t="s">
        <v>3168</v>
      </c>
      <c r="C347" t="s">
        <v>2839</v>
      </c>
      <c r="D347" t="s">
        <v>3158</v>
      </c>
      <c r="E347" t="s">
        <v>1339</v>
      </c>
      <c r="F347" t="s">
        <v>3169</v>
      </c>
      <c r="G347" t="s">
        <v>2848</v>
      </c>
      <c r="H347">
        <v>3000000044</v>
      </c>
      <c r="I347" t="s">
        <v>3171</v>
      </c>
      <c r="J347" t="s">
        <v>3172</v>
      </c>
      <c r="K347" t="s">
        <v>13</v>
      </c>
      <c r="L347" t="s">
        <v>1669</v>
      </c>
      <c r="M347" s="1" t="e">
        <f>SUMIFS('Raw Data in Target'!#REF!,'Raw Data in Target'!$J:$J,'Target Working'!$K347,'Raw Data in Target'!$B:$B,'Target Working'!$E347)</f>
        <v>#REF!</v>
      </c>
    </row>
    <row r="348" spans="2:13" x14ac:dyDescent="0.3">
      <c r="B348" t="s">
        <v>3168</v>
      </c>
      <c r="C348" t="s">
        <v>2839</v>
      </c>
      <c r="D348" t="s">
        <v>3158</v>
      </c>
      <c r="E348" t="s">
        <v>1339</v>
      </c>
      <c r="F348" t="s">
        <v>3169</v>
      </c>
      <c r="G348" t="s">
        <v>2848</v>
      </c>
      <c r="H348">
        <v>3000000349</v>
      </c>
      <c r="I348" t="s">
        <v>3173</v>
      </c>
      <c r="J348" t="s">
        <v>1864</v>
      </c>
      <c r="K348" t="s">
        <v>14</v>
      </c>
      <c r="L348" t="s">
        <v>1864</v>
      </c>
      <c r="M348" s="1" t="e">
        <f>SUMIFS('Raw Data in Target'!#REF!,'Raw Data in Target'!$J:$J,'Target Working'!$K348,'Raw Data in Target'!$B:$B,'Target Working'!$E348)</f>
        <v>#REF!</v>
      </c>
    </row>
    <row r="349" spans="2:13" x14ac:dyDescent="0.3">
      <c r="B349" t="s">
        <v>3168</v>
      </c>
      <c r="C349" t="s">
        <v>2839</v>
      </c>
      <c r="D349" t="s">
        <v>3158</v>
      </c>
      <c r="E349" t="s">
        <v>1339</v>
      </c>
      <c r="F349" t="s">
        <v>3169</v>
      </c>
      <c r="G349" t="s">
        <v>2848</v>
      </c>
      <c r="H349">
        <v>3000003335</v>
      </c>
      <c r="I349" t="s">
        <v>3174</v>
      </c>
      <c r="J349" t="s">
        <v>3175</v>
      </c>
      <c r="K349" t="s">
        <v>11</v>
      </c>
      <c r="L349" t="s">
        <v>1734</v>
      </c>
      <c r="M349" s="1" t="e">
        <f>SUMIFS('Raw Data in Target'!#REF!,'Raw Data in Target'!$J:$J,'Target Working'!$K349,'Raw Data in Target'!$B:$B,'Target Working'!$E349)</f>
        <v>#REF!</v>
      </c>
    </row>
    <row r="350" spans="2:13" x14ac:dyDescent="0.3">
      <c r="B350" t="s">
        <v>3168</v>
      </c>
      <c r="C350" t="s">
        <v>2839</v>
      </c>
      <c r="D350" t="s">
        <v>3158</v>
      </c>
      <c r="E350" t="s">
        <v>1339</v>
      </c>
      <c r="F350" t="s">
        <v>3169</v>
      </c>
      <c r="G350" t="s">
        <v>2848</v>
      </c>
      <c r="H350">
        <v>3000006014</v>
      </c>
      <c r="I350" t="s">
        <v>3176</v>
      </c>
      <c r="J350" t="s">
        <v>3177</v>
      </c>
      <c r="K350" t="s">
        <v>16</v>
      </c>
      <c r="L350" t="s">
        <v>2618</v>
      </c>
      <c r="M350" s="1" t="e">
        <f>SUMIFS('Raw Data in Target'!#REF!,'Raw Data in Target'!$J:$J,'Target Working'!$K350,'Raw Data in Target'!$B:$B,'Target Working'!$E350)</f>
        <v>#REF!</v>
      </c>
    </row>
    <row r="351" spans="2:13" x14ac:dyDescent="0.3">
      <c r="B351" t="s">
        <v>3168</v>
      </c>
      <c r="C351" t="s">
        <v>2839</v>
      </c>
      <c r="D351" t="s">
        <v>3158</v>
      </c>
      <c r="E351" t="s">
        <v>1339</v>
      </c>
      <c r="F351" t="s">
        <v>3169</v>
      </c>
      <c r="G351" t="s">
        <v>2848</v>
      </c>
      <c r="H351">
        <v>3000005990</v>
      </c>
      <c r="I351" t="s">
        <v>3178</v>
      </c>
      <c r="J351" t="s">
        <v>3179</v>
      </c>
      <c r="K351" t="s">
        <v>15</v>
      </c>
      <c r="L351" t="s">
        <v>2599</v>
      </c>
      <c r="M351" s="1" t="e">
        <f>SUMIFS('Raw Data in Target'!#REF!,'Raw Data in Target'!$J:$J,'Target Working'!$K351,'Raw Data in Target'!$B:$B,'Target Working'!$E351)</f>
        <v>#REF!</v>
      </c>
    </row>
    <row r="352" spans="2:13" x14ac:dyDescent="0.3">
      <c r="B352" t="s">
        <v>3168</v>
      </c>
      <c r="C352" t="s">
        <v>2839</v>
      </c>
      <c r="D352" t="s">
        <v>3158</v>
      </c>
      <c r="E352" t="s">
        <v>1339</v>
      </c>
      <c r="F352" t="s">
        <v>3169</v>
      </c>
      <c r="G352" t="s">
        <v>2848</v>
      </c>
      <c r="H352">
        <v>3000006112</v>
      </c>
      <c r="I352" t="s">
        <v>3180</v>
      </c>
      <c r="J352" t="s">
        <v>2544</v>
      </c>
      <c r="K352" t="s">
        <v>2543</v>
      </c>
      <c r="L352" t="s">
        <v>2544</v>
      </c>
      <c r="M352" s="1" t="e">
        <f>SUMIFS('Raw Data in Target'!#REF!,'Raw Data in Target'!$J:$J,'Target Working'!$K352,'Raw Data in Target'!$B:$B,'Target Working'!$E352)</f>
        <v>#REF!</v>
      </c>
    </row>
    <row r="353" spans="2:13" x14ac:dyDescent="0.3">
      <c r="B353" t="s">
        <v>3168</v>
      </c>
      <c r="C353" t="s">
        <v>2839</v>
      </c>
      <c r="D353" t="s">
        <v>3158</v>
      </c>
      <c r="E353" t="s">
        <v>1339</v>
      </c>
      <c r="F353" t="s">
        <v>3169</v>
      </c>
      <c r="G353" t="s">
        <v>2848</v>
      </c>
      <c r="H353">
        <v>3000000059</v>
      </c>
      <c r="I353" t="s">
        <v>3181</v>
      </c>
      <c r="J353" t="s">
        <v>3182</v>
      </c>
      <c r="K353" t="s">
        <v>1682</v>
      </c>
      <c r="L353" t="s">
        <v>1683</v>
      </c>
      <c r="M353" s="1" t="e">
        <f>SUMIFS('Raw Data in Target'!#REF!,'Raw Data in Target'!$J:$J,'Target Working'!$K353,'Raw Data in Target'!$B:$B,'Target Working'!$E353)</f>
        <v>#REF!</v>
      </c>
    </row>
    <row r="354" spans="2:13" x14ac:dyDescent="0.3">
      <c r="B354" t="s">
        <v>3168</v>
      </c>
      <c r="C354" t="s">
        <v>2839</v>
      </c>
      <c r="D354" t="s">
        <v>3158</v>
      </c>
      <c r="E354" t="s">
        <v>1339</v>
      </c>
      <c r="F354" t="s">
        <v>3169</v>
      </c>
      <c r="G354" t="s">
        <v>2848</v>
      </c>
      <c r="H354">
        <v>3000006443</v>
      </c>
      <c r="I354" t="s">
        <v>3183</v>
      </c>
      <c r="J354" t="s">
        <v>3184</v>
      </c>
      <c r="K354" t="s">
        <v>1656</v>
      </c>
      <c r="L354" t="s">
        <v>1657</v>
      </c>
      <c r="M354" s="1" t="e">
        <f>SUMIFS('Raw Data in Target'!#REF!,'Raw Data in Target'!$J:$J,'Target Working'!$K354,'Raw Data in Target'!$B:$B,'Target Working'!$E354)</f>
        <v>#REF!</v>
      </c>
    </row>
    <row r="355" spans="2:13" x14ac:dyDescent="0.3">
      <c r="B355" t="s">
        <v>3112</v>
      </c>
      <c r="C355" t="s">
        <v>3142</v>
      </c>
      <c r="D355" t="s">
        <v>3143</v>
      </c>
      <c r="E355" t="s">
        <v>2855</v>
      </c>
      <c r="F355" t="s">
        <v>3169</v>
      </c>
      <c r="G355" t="s">
        <v>2856</v>
      </c>
      <c r="H355">
        <v>3000000044</v>
      </c>
      <c r="I355" t="s">
        <v>3171</v>
      </c>
      <c r="J355" t="s">
        <v>3172</v>
      </c>
      <c r="K355" t="s">
        <v>13</v>
      </c>
      <c r="L355" t="s">
        <v>1669</v>
      </c>
      <c r="M355" s="1" t="e">
        <f>SUMIFS('Raw Data in Target'!#REF!,'Raw Data in Target'!$J:$J,'Target Working'!$K355,'Raw Data in Target'!$B:$B,'Target Working'!$E355)</f>
        <v>#REF!</v>
      </c>
    </row>
    <row r="356" spans="2:13" x14ac:dyDescent="0.3">
      <c r="B356" t="s">
        <v>3112</v>
      </c>
      <c r="C356" t="s">
        <v>3142</v>
      </c>
      <c r="D356" t="s">
        <v>3143</v>
      </c>
      <c r="E356" t="s">
        <v>2855</v>
      </c>
      <c r="F356" t="s">
        <v>3169</v>
      </c>
      <c r="G356" t="s">
        <v>2856</v>
      </c>
      <c r="H356">
        <v>3000000349</v>
      </c>
      <c r="I356" t="s">
        <v>3173</v>
      </c>
      <c r="J356" t="s">
        <v>1864</v>
      </c>
      <c r="K356" t="s">
        <v>14</v>
      </c>
      <c r="L356" t="s">
        <v>1864</v>
      </c>
      <c r="M356" s="1" t="e">
        <f>SUMIFS('Raw Data in Target'!#REF!,'Raw Data in Target'!$J:$J,'Target Working'!$K356,'Raw Data in Target'!$B:$B,'Target Working'!$E356)</f>
        <v>#REF!</v>
      </c>
    </row>
    <row r="357" spans="2:13" x14ac:dyDescent="0.3">
      <c r="B357" t="s">
        <v>3112</v>
      </c>
      <c r="C357" t="s">
        <v>3142</v>
      </c>
      <c r="D357" t="s">
        <v>3143</v>
      </c>
      <c r="E357" t="s">
        <v>2855</v>
      </c>
      <c r="F357" t="s">
        <v>3169</v>
      </c>
      <c r="G357" t="s">
        <v>2856</v>
      </c>
      <c r="H357">
        <v>3000003335</v>
      </c>
      <c r="I357" t="s">
        <v>3174</v>
      </c>
      <c r="J357" t="s">
        <v>3175</v>
      </c>
      <c r="K357" t="s">
        <v>11</v>
      </c>
      <c r="L357" t="s">
        <v>1734</v>
      </c>
      <c r="M357" s="1" t="e">
        <f>SUMIFS('Raw Data in Target'!#REF!,'Raw Data in Target'!$J:$J,'Target Working'!$K357,'Raw Data in Target'!$B:$B,'Target Working'!$E357)</f>
        <v>#REF!</v>
      </c>
    </row>
    <row r="358" spans="2:13" x14ac:dyDescent="0.3">
      <c r="B358" t="s">
        <v>3112</v>
      </c>
      <c r="C358" t="s">
        <v>3142</v>
      </c>
      <c r="D358" t="s">
        <v>3143</v>
      </c>
      <c r="E358" t="s">
        <v>2855</v>
      </c>
      <c r="F358" t="s">
        <v>3169</v>
      </c>
      <c r="G358" t="s">
        <v>2856</v>
      </c>
      <c r="H358">
        <v>3000006014</v>
      </c>
      <c r="I358" t="s">
        <v>3176</v>
      </c>
      <c r="J358" t="s">
        <v>3177</v>
      </c>
      <c r="K358" t="s">
        <v>16</v>
      </c>
      <c r="L358" t="s">
        <v>2618</v>
      </c>
      <c r="M358" s="1" t="e">
        <f>SUMIFS('Raw Data in Target'!#REF!,'Raw Data in Target'!$J:$J,'Target Working'!$K358,'Raw Data in Target'!$B:$B,'Target Working'!$E358)</f>
        <v>#REF!</v>
      </c>
    </row>
    <row r="359" spans="2:13" x14ac:dyDescent="0.3">
      <c r="B359" t="s">
        <v>3112</v>
      </c>
      <c r="C359" t="s">
        <v>3142</v>
      </c>
      <c r="D359" t="s">
        <v>3143</v>
      </c>
      <c r="E359" t="s">
        <v>2855</v>
      </c>
      <c r="F359" t="s">
        <v>3169</v>
      </c>
      <c r="G359" t="s">
        <v>2856</v>
      </c>
      <c r="H359">
        <v>3000005990</v>
      </c>
      <c r="I359" t="s">
        <v>3178</v>
      </c>
      <c r="J359" t="s">
        <v>3179</v>
      </c>
      <c r="K359" t="s">
        <v>15</v>
      </c>
      <c r="L359" t="s">
        <v>2599</v>
      </c>
      <c r="M359" s="1" t="e">
        <f>SUMIFS('Raw Data in Target'!#REF!,'Raw Data in Target'!$J:$J,'Target Working'!$K359,'Raw Data in Target'!$B:$B,'Target Working'!$E359)</f>
        <v>#REF!</v>
      </c>
    </row>
    <row r="360" spans="2:13" x14ac:dyDescent="0.3">
      <c r="B360" t="s">
        <v>3112</v>
      </c>
      <c r="C360" t="s">
        <v>3142</v>
      </c>
      <c r="D360" t="s">
        <v>3143</v>
      </c>
      <c r="E360" t="s">
        <v>2855</v>
      </c>
      <c r="F360" t="s">
        <v>3169</v>
      </c>
      <c r="G360" t="s">
        <v>2856</v>
      </c>
      <c r="H360">
        <v>3000006112</v>
      </c>
      <c r="I360" t="s">
        <v>3180</v>
      </c>
      <c r="J360" t="s">
        <v>2544</v>
      </c>
      <c r="K360" t="s">
        <v>2543</v>
      </c>
      <c r="L360" t="s">
        <v>2544</v>
      </c>
      <c r="M360" s="1" t="e">
        <f>SUMIFS('Raw Data in Target'!#REF!,'Raw Data in Target'!$J:$J,'Target Working'!$K360,'Raw Data in Target'!$B:$B,'Target Working'!$E360)</f>
        <v>#REF!</v>
      </c>
    </row>
    <row r="361" spans="2:13" x14ac:dyDescent="0.3">
      <c r="B361" t="s">
        <v>3112</v>
      </c>
      <c r="C361" t="s">
        <v>3142</v>
      </c>
      <c r="D361" t="s">
        <v>3143</v>
      </c>
      <c r="E361" t="s">
        <v>2855</v>
      </c>
      <c r="F361" t="s">
        <v>3169</v>
      </c>
      <c r="G361" t="s">
        <v>2856</v>
      </c>
      <c r="H361">
        <v>3000000059</v>
      </c>
      <c r="I361" t="s">
        <v>3181</v>
      </c>
      <c r="J361" t="s">
        <v>3182</v>
      </c>
      <c r="K361" t="s">
        <v>1682</v>
      </c>
      <c r="L361" t="s">
        <v>1683</v>
      </c>
      <c r="M361" s="1" t="e">
        <f>SUMIFS('Raw Data in Target'!#REF!,'Raw Data in Target'!$J:$J,'Target Working'!$K361,'Raw Data in Target'!$B:$B,'Target Working'!$E361)</f>
        <v>#REF!</v>
      </c>
    </row>
    <row r="362" spans="2:13" x14ac:dyDescent="0.3">
      <c r="B362" t="s">
        <v>3112</v>
      </c>
      <c r="C362" t="s">
        <v>3142</v>
      </c>
      <c r="D362" t="s">
        <v>3143</v>
      </c>
      <c r="E362" t="s">
        <v>2855</v>
      </c>
      <c r="F362" t="s">
        <v>3169</v>
      </c>
      <c r="G362" t="s">
        <v>2856</v>
      </c>
      <c r="H362">
        <v>3000006443</v>
      </c>
      <c r="I362" t="s">
        <v>3183</v>
      </c>
      <c r="J362" t="s">
        <v>3184</v>
      </c>
      <c r="K362" t="s">
        <v>1656</v>
      </c>
      <c r="L362" t="s">
        <v>1657</v>
      </c>
      <c r="M362" s="1" t="e">
        <f>SUMIFS('Raw Data in Target'!#REF!,'Raw Data in Target'!$J:$J,'Target Working'!$K362,'Raw Data in Target'!$B:$B,'Target Working'!$E362)</f>
        <v>#REF!</v>
      </c>
    </row>
    <row r="363" spans="2:13" x14ac:dyDescent="0.3">
      <c r="B363" t="s">
        <v>3112</v>
      </c>
      <c r="C363" t="s">
        <v>3142</v>
      </c>
      <c r="D363" t="s">
        <v>3143</v>
      </c>
      <c r="E363" t="s">
        <v>2857</v>
      </c>
      <c r="F363" t="s">
        <v>3169</v>
      </c>
      <c r="G363" t="s">
        <v>3210</v>
      </c>
      <c r="H363">
        <v>3000000044</v>
      </c>
      <c r="I363" t="s">
        <v>3171</v>
      </c>
      <c r="J363" t="s">
        <v>3172</v>
      </c>
      <c r="K363" t="s">
        <v>13</v>
      </c>
      <c r="L363" t="s">
        <v>1669</v>
      </c>
      <c r="M363" s="1" t="e">
        <f>SUMIFS('Raw Data in Target'!#REF!,'Raw Data in Target'!$J:$J,'Target Working'!$K363,'Raw Data in Target'!$B:$B,'Target Working'!$E363)</f>
        <v>#REF!</v>
      </c>
    </row>
    <row r="364" spans="2:13" x14ac:dyDescent="0.3">
      <c r="B364" t="s">
        <v>3112</v>
      </c>
      <c r="C364" t="s">
        <v>3142</v>
      </c>
      <c r="D364" t="s">
        <v>3143</v>
      </c>
      <c r="E364" t="s">
        <v>2857</v>
      </c>
      <c r="F364" t="s">
        <v>3169</v>
      </c>
      <c r="G364" t="s">
        <v>3210</v>
      </c>
      <c r="H364">
        <v>3000000349</v>
      </c>
      <c r="I364" t="s">
        <v>3173</v>
      </c>
      <c r="J364" t="s">
        <v>1864</v>
      </c>
      <c r="K364" t="s">
        <v>14</v>
      </c>
      <c r="L364" t="s">
        <v>1864</v>
      </c>
      <c r="M364" s="1" t="e">
        <f>SUMIFS('Raw Data in Target'!#REF!,'Raw Data in Target'!$J:$J,'Target Working'!$K364,'Raw Data in Target'!$B:$B,'Target Working'!$E364)</f>
        <v>#REF!</v>
      </c>
    </row>
    <row r="365" spans="2:13" x14ac:dyDescent="0.3">
      <c r="B365" t="s">
        <v>3112</v>
      </c>
      <c r="C365" t="s">
        <v>3142</v>
      </c>
      <c r="D365" t="s">
        <v>3143</v>
      </c>
      <c r="E365" t="s">
        <v>2857</v>
      </c>
      <c r="F365" t="s">
        <v>3169</v>
      </c>
      <c r="G365" t="s">
        <v>3210</v>
      </c>
      <c r="H365">
        <v>3000003335</v>
      </c>
      <c r="I365" t="s">
        <v>3174</v>
      </c>
      <c r="J365" t="s">
        <v>3175</v>
      </c>
      <c r="K365" t="s">
        <v>11</v>
      </c>
      <c r="L365" t="s">
        <v>1734</v>
      </c>
      <c r="M365" s="1" t="e">
        <f>SUMIFS('Raw Data in Target'!#REF!,'Raw Data in Target'!$J:$J,'Target Working'!$K365,'Raw Data in Target'!$B:$B,'Target Working'!$E365)</f>
        <v>#REF!</v>
      </c>
    </row>
    <row r="366" spans="2:13" x14ac:dyDescent="0.3">
      <c r="B366" t="s">
        <v>3112</v>
      </c>
      <c r="C366" t="s">
        <v>3142</v>
      </c>
      <c r="D366" t="s">
        <v>3143</v>
      </c>
      <c r="E366" t="s">
        <v>2857</v>
      </c>
      <c r="F366" t="s">
        <v>3169</v>
      </c>
      <c r="G366" t="s">
        <v>3210</v>
      </c>
      <c r="H366">
        <v>3000006014</v>
      </c>
      <c r="I366" t="s">
        <v>3176</v>
      </c>
      <c r="J366" t="s">
        <v>3177</v>
      </c>
      <c r="K366" t="s">
        <v>16</v>
      </c>
      <c r="L366" t="s">
        <v>2618</v>
      </c>
      <c r="M366" s="1" t="e">
        <f>SUMIFS('Raw Data in Target'!#REF!,'Raw Data in Target'!$J:$J,'Target Working'!$K366,'Raw Data in Target'!$B:$B,'Target Working'!$E366)</f>
        <v>#REF!</v>
      </c>
    </row>
    <row r="367" spans="2:13" x14ac:dyDescent="0.3">
      <c r="B367" t="s">
        <v>3112</v>
      </c>
      <c r="C367" t="s">
        <v>3142</v>
      </c>
      <c r="D367" t="s">
        <v>3143</v>
      </c>
      <c r="E367" t="s">
        <v>2857</v>
      </c>
      <c r="F367" t="s">
        <v>3169</v>
      </c>
      <c r="G367" t="s">
        <v>3210</v>
      </c>
      <c r="H367">
        <v>3000005990</v>
      </c>
      <c r="I367" t="s">
        <v>3178</v>
      </c>
      <c r="J367" t="s">
        <v>3179</v>
      </c>
      <c r="K367" t="s">
        <v>15</v>
      </c>
      <c r="L367" t="s">
        <v>2599</v>
      </c>
      <c r="M367" s="1" t="e">
        <f>SUMIFS('Raw Data in Target'!#REF!,'Raw Data in Target'!$J:$J,'Target Working'!$K367,'Raw Data in Target'!$B:$B,'Target Working'!$E367)</f>
        <v>#REF!</v>
      </c>
    </row>
    <row r="368" spans="2:13" x14ac:dyDescent="0.3">
      <c r="B368" t="s">
        <v>3112</v>
      </c>
      <c r="C368" t="s">
        <v>3142</v>
      </c>
      <c r="D368" t="s">
        <v>3143</v>
      </c>
      <c r="E368" t="s">
        <v>2857</v>
      </c>
      <c r="F368" t="s">
        <v>3169</v>
      </c>
      <c r="G368" t="s">
        <v>3210</v>
      </c>
      <c r="H368">
        <v>3000006112</v>
      </c>
      <c r="I368" t="s">
        <v>3180</v>
      </c>
      <c r="J368" t="s">
        <v>2544</v>
      </c>
      <c r="K368" t="s">
        <v>2543</v>
      </c>
      <c r="L368" t="s">
        <v>2544</v>
      </c>
      <c r="M368" s="1" t="e">
        <f>SUMIFS('Raw Data in Target'!#REF!,'Raw Data in Target'!$J:$J,'Target Working'!$K368,'Raw Data in Target'!$B:$B,'Target Working'!$E368)</f>
        <v>#REF!</v>
      </c>
    </row>
    <row r="369" spans="2:13" x14ac:dyDescent="0.3">
      <c r="B369" t="s">
        <v>3112</v>
      </c>
      <c r="C369" t="s">
        <v>3142</v>
      </c>
      <c r="D369" t="s">
        <v>3143</v>
      </c>
      <c r="E369" t="s">
        <v>2857</v>
      </c>
      <c r="F369" t="s">
        <v>3169</v>
      </c>
      <c r="G369" t="s">
        <v>3210</v>
      </c>
      <c r="H369">
        <v>3000000059</v>
      </c>
      <c r="I369" t="s">
        <v>3181</v>
      </c>
      <c r="J369" t="s">
        <v>3182</v>
      </c>
      <c r="K369" t="s">
        <v>1682</v>
      </c>
      <c r="L369" t="s">
        <v>1683</v>
      </c>
      <c r="M369" s="1" t="e">
        <f>SUMIFS('Raw Data in Target'!#REF!,'Raw Data in Target'!$J:$J,'Target Working'!$K369,'Raw Data in Target'!$B:$B,'Target Working'!$E369)</f>
        <v>#REF!</v>
      </c>
    </row>
    <row r="370" spans="2:13" x14ac:dyDescent="0.3">
      <c r="B370" t="s">
        <v>3112</v>
      </c>
      <c r="C370" t="s">
        <v>3142</v>
      </c>
      <c r="D370" t="s">
        <v>3143</v>
      </c>
      <c r="E370" t="s">
        <v>2857</v>
      </c>
      <c r="F370" t="s">
        <v>3169</v>
      </c>
      <c r="G370" t="s">
        <v>3210</v>
      </c>
      <c r="H370">
        <v>3000006443</v>
      </c>
      <c r="I370" t="s">
        <v>3183</v>
      </c>
      <c r="J370" t="s">
        <v>3184</v>
      </c>
      <c r="K370" t="s">
        <v>1656</v>
      </c>
      <c r="L370" t="s">
        <v>1657</v>
      </c>
      <c r="M370" s="1" t="e">
        <f>SUMIFS('Raw Data in Target'!#REF!,'Raw Data in Target'!$J:$J,'Target Working'!$K370,'Raw Data in Target'!$B:$B,'Target Working'!$E370)</f>
        <v>#REF!</v>
      </c>
    </row>
    <row r="371" spans="2:13" x14ac:dyDescent="0.3">
      <c r="B371" t="s">
        <v>3112</v>
      </c>
      <c r="C371" t="s">
        <v>3142</v>
      </c>
      <c r="D371" t="s">
        <v>3143</v>
      </c>
      <c r="E371" t="s">
        <v>2858</v>
      </c>
      <c r="F371" t="s">
        <v>3169</v>
      </c>
      <c r="G371" t="s">
        <v>3211</v>
      </c>
      <c r="H371">
        <v>3000000044</v>
      </c>
      <c r="I371" t="s">
        <v>3171</v>
      </c>
      <c r="J371" t="s">
        <v>3172</v>
      </c>
      <c r="K371" t="s">
        <v>13</v>
      </c>
      <c r="L371" t="s">
        <v>1669</v>
      </c>
      <c r="M371" s="1" t="e">
        <f>SUMIFS('Raw Data in Target'!#REF!,'Raw Data in Target'!$J:$J,'Target Working'!$K371,'Raw Data in Target'!$B:$B,'Target Working'!$E371)</f>
        <v>#REF!</v>
      </c>
    </row>
    <row r="372" spans="2:13" x14ac:dyDescent="0.3">
      <c r="B372" t="s">
        <v>3112</v>
      </c>
      <c r="C372" t="s">
        <v>3142</v>
      </c>
      <c r="D372" t="s">
        <v>3143</v>
      </c>
      <c r="E372" t="s">
        <v>2858</v>
      </c>
      <c r="F372" t="s">
        <v>3169</v>
      </c>
      <c r="G372" t="s">
        <v>3211</v>
      </c>
      <c r="H372">
        <v>3000000349</v>
      </c>
      <c r="I372" t="s">
        <v>3173</v>
      </c>
      <c r="J372" t="s">
        <v>1864</v>
      </c>
      <c r="K372" t="s">
        <v>14</v>
      </c>
      <c r="L372" t="s">
        <v>1864</v>
      </c>
      <c r="M372" s="1" t="e">
        <f>SUMIFS('Raw Data in Target'!#REF!,'Raw Data in Target'!$J:$J,'Target Working'!$K372,'Raw Data in Target'!$B:$B,'Target Working'!$E372)</f>
        <v>#REF!</v>
      </c>
    </row>
    <row r="373" spans="2:13" x14ac:dyDescent="0.3">
      <c r="B373" t="s">
        <v>3112</v>
      </c>
      <c r="C373" t="s">
        <v>3142</v>
      </c>
      <c r="D373" t="s">
        <v>3143</v>
      </c>
      <c r="E373" t="s">
        <v>2858</v>
      </c>
      <c r="F373" t="s">
        <v>3169</v>
      </c>
      <c r="G373" t="s">
        <v>3211</v>
      </c>
      <c r="H373">
        <v>3000003335</v>
      </c>
      <c r="I373" t="s">
        <v>3174</v>
      </c>
      <c r="J373" t="s">
        <v>3175</v>
      </c>
      <c r="K373" t="s">
        <v>11</v>
      </c>
      <c r="L373" t="s">
        <v>1734</v>
      </c>
      <c r="M373" s="1" t="e">
        <f>SUMIFS('Raw Data in Target'!#REF!,'Raw Data in Target'!$J:$J,'Target Working'!$K373,'Raw Data in Target'!$B:$B,'Target Working'!$E373)</f>
        <v>#REF!</v>
      </c>
    </row>
    <row r="374" spans="2:13" x14ac:dyDescent="0.3">
      <c r="B374" t="s">
        <v>3112</v>
      </c>
      <c r="C374" t="s">
        <v>3142</v>
      </c>
      <c r="D374" t="s">
        <v>3143</v>
      </c>
      <c r="E374" t="s">
        <v>2858</v>
      </c>
      <c r="F374" t="s">
        <v>3169</v>
      </c>
      <c r="G374" t="s">
        <v>3211</v>
      </c>
      <c r="H374">
        <v>3000006014</v>
      </c>
      <c r="I374" t="s">
        <v>3176</v>
      </c>
      <c r="J374" t="s">
        <v>3177</v>
      </c>
      <c r="K374" t="s">
        <v>16</v>
      </c>
      <c r="L374" t="s">
        <v>2618</v>
      </c>
      <c r="M374" s="1" t="e">
        <f>SUMIFS('Raw Data in Target'!#REF!,'Raw Data in Target'!$J:$J,'Target Working'!$K374,'Raw Data in Target'!$B:$B,'Target Working'!$E374)</f>
        <v>#REF!</v>
      </c>
    </row>
    <row r="375" spans="2:13" x14ac:dyDescent="0.3">
      <c r="B375" t="s">
        <v>3112</v>
      </c>
      <c r="C375" t="s">
        <v>3142</v>
      </c>
      <c r="D375" t="s">
        <v>3143</v>
      </c>
      <c r="E375" t="s">
        <v>2858</v>
      </c>
      <c r="F375" t="s">
        <v>3169</v>
      </c>
      <c r="G375" t="s">
        <v>3211</v>
      </c>
      <c r="H375">
        <v>3000005990</v>
      </c>
      <c r="I375" t="s">
        <v>3178</v>
      </c>
      <c r="J375" t="s">
        <v>3179</v>
      </c>
      <c r="K375" t="s">
        <v>15</v>
      </c>
      <c r="L375" t="s">
        <v>2599</v>
      </c>
      <c r="M375" s="1" t="e">
        <f>SUMIFS('Raw Data in Target'!#REF!,'Raw Data in Target'!$J:$J,'Target Working'!$K375,'Raw Data in Target'!$B:$B,'Target Working'!$E375)</f>
        <v>#REF!</v>
      </c>
    </row>
    <row r="376" spans="2:13" x14ac:dyDescent="0.3">
      <c r="B376" t="s">
        <v>3112</v>
      </c>
      <c r="C376" t="s">
        <v>3142</v>
      </c>
      <c r="D376" t="s">
        <v>3143</v>
      </c>
      <c r="E376" t="s">
        <v>2858</v>
      </c>
      <c r="F376" t="s">
        <v>3169</v>
      </c>
      <c r="G376" t="s">
        <v>3211</v>
      </c>
      <c r="H376">
        <v>3000006112</v>
      </c>
      <c r="I376" t="s">
        <v>3180</v>
      </c>
      <c r="J376" t="s">
        <v>2544</v>
      </c>
      <c r="K376" t="s">
        <v>2543</v>
      </c>
      <c r="L376" t="s">
        <v>2544</v>
      </c>
      <c r="M376" s="1" t="e">
        <f>SUMIFS('Raw Data in Target'!#REF!,'Raw Data in Target'!$J:$J,'Target Working'!$K376,'Raw Data in Target'!$B:$B,'Target Working'!$E376)</f>
        <v>#REF!</v>
      </c>
    </row>
    <row r="377" spans="2:13" x14ac:dyDescent="0.3">
      <c r="B377" t="s">
        <v>3112</v>
      </c>
      <c r="C377" t="s">
        <v>3142</v>
      </c>
      <c r="D377" t="s">
        <v>3143</v>
      </c>
      <c r="E377" t="s">
        <v>2858</v>
      </c>
      <c r="F377" t="s">
        <v>3169</v>
      </c>
      <c r="G377" t="s">
        <v>3211</v>
      </c>
      <c r="H377">
        <v>3000000059</v>
      </c>
      <c r="I377" t="s">
        <v>3181</v>
      </c>
      <c r="J377" t="s">
        <v>3182</v>
      </c>
      <c r="K377" t="s">
        <v>1682</v>
      </c>
      <c r="L377" t="s">
        <v>1683</v>
      </c>
      <c r="M377" s="1" t="e">
        <f>SUMIFS('Raw Data in Target'!#REF!,'Raw Data in Target'!$J:$J,'Target Working'!$K377,'Raw Data in Target'!$B:$B,'Target Working'!$E377)</f>
        <v>#REF!</v>
      </c>
    </row>
    <row r="378" spans="2:13" x14ac:dyDescent="0.3">
      <c r="B378" t="s">
        <v>3112</v>
      </c>
      <c r="C378" t="s">
        <v>3142</v>
      </c>
      <c r="D378" t="s">
        <v>3143</v>
      </c>
      <c r="E378" t="s">
        <v>2858</v>
      </c>
      <c r="F378" t="s">
        <v>3169</v>
      </c>
      <c r="G378" t="s">
        <v>3211</v>
      </c>
      <c r="H378">
        <v>3000006443</v>
      </c>
      <c r="I378" t="s">
        <v>3183</v>
      </c>
      <c r="J378" t="s">
        <v>3184</v>
      </c>
      <c r="K378" t="s">
        <v>1656</v>
      </c>
      <c r="L378" t="s">
        <v>1657</v>
      </c>
      <c r="M378" s="1" t="e">
        <f>SUMIFS('Raw Data in Target'!#REF!,'Raw Data in Target'!$J:$J,'Target Working'!$K378,'Raw Data in Target'!$B:$B,'Target Working'!$E378)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AA19-00F7-4E15-B111-6236777575DA}">
  <dimension ref="A1:J4468"/>
  <sheetViews>
    <sheetView topLeftCell="B1" workbookViewId="0">
      <selection activeCell="J4451" sqref="J4451"/>
    </sheetView>
  </sheetViews>
  <sheetFormatPr defaultRowHeight="14.4" x14ac:dyDescent="0.3"/>
  <cols>
    <col min="1" max="1" width="14.88671875" customWidth="1"/>
    <col min="2" max="2" width="16.109375" style="14" bestFit="1" customWidth="1"/>
    <col min="4" max="4" width="37.109375" bestFit="1" customWidth="1"/>
    <col min="5" max="5" width="16.33203125" bestFit="1" customWidth="1"/>
    <col min="6" max="7" width="14.77734375" bestFit="1" customWidth="1"/>
    <col min="8" max="8" width="12.109375" bestFit="1" customWidth="1"/>
    <col min="9" max="9" width="11.77734375" bestFit="1" customWidth="1"/>
    <col min="10" max="10" width="14.109375" bestFit="1" customWidth="1"/>
  </cols>
  <sheetData>
    <row r="1" spans="1:10" x14ac:dyDescent="0.3">
      <c r="A1" s="15" t="s">
        <v>2639</v>
      </c>
      <c r="B1" t="s" vm="1">
        <v>5610</v>
      </c>
    </row>
    <row r="3" spans="1:10" x14ac:dyDescent="0.3">
      <c r="A3" s="15" t="s">
        <v>2636</v>
      </c>
      <c r="B3" s="15" t="s">
        <v>0</v>
      </c>
      <c r="C3" s="15" t="s">
        <v>47</v>
      </c>
      <c r="D3" s="15" t="s">
        <v>1</v>
      </c>
      <c r="E3" s="15" t="s">
        <v>5605</v>
      </c>
      <c r="F3" s="15" t="s">
        <v>5606</v>
      </c>
      <c r="G3" s="15" t="s">
        <v>44</v>
      </c>
      <c r="H3" t="s">
        <v>4354</v>
      </c>
      <c r="I3" t="s">
        <v>5822</v>
      </c>
      <c r="J3" t="s">
        <v>5823</v>
      </c>
    </row>
    <row r="4" spans="1:10" x14ac:dyDescent="0.3">
      <c r="A4" t="s">
        <v>5594</v>
      </c>
      <c r="B4" t="s">
        <v>5714</v>
      </c>
      <c r="C4" t="s">
        <v>4195</v>
      </c>
      <c r="D4" t="s">
        <v>5650</v>
      </c>
      <c r="E4" t="s">
        <v>1423</v>
      </c>
      <c r="F4" t="s">
        <v>1868</v>
      </c>
      <c r="G4" t="s">
        <v>4405</v>
      </c>
      <c r="H4" s="2">
        <v>20.28</v>
      </c>
      <c r="I4" s="2">
        <v>2028</v>
      </c>
      <c r="J4" s="2">
        <v>250996.32709140753</v>
      </c>
    </row>
    <row r="5" spans="1:10" x14ac:dyDescent="0.3">
      <c r="A5" t="s">
        <v>5594</v>
      </c>
      <c r="B5" t="s">
        <v>5714</v>
      </c>
      <c r="C5" t="s">
        <v>4195</v>
      </c>
      <c r="D5" t="s">
        <v>5650</v>
      </c>
      <c r="E5" t="s">
        <v>1881</v>
      </c>
      <c r="F5" t="s">
        <v>1868</v>
      </c>
      <c r="G5" t="s">
        <v>4405</v>
      </c>
      <c r="H5" s="2">
        <v>1.0562500000000001</v>
      </c>
      <c r="I5" s="2">
        <v>105.62500000000001</v>
      </c>
      <c r="J5" s="2">
        <v>140.98651473214289</v>
      </c>
    </row>
    <row r="6" spans="1:10" x14ac:dyDescent="0.3">
      <c r="A6" t="s">
        <v>5594</v>
      </c>
      <c r="B6" t="s">
        <v>5714</v>
      </c>
      <c r="C6" t="s">
        <v>4195</v>
      </c>
      <c r="D6" t="s">
        <v>5650</v>
      </c>
      <c r="E6" t="s">
        <v>1444</v>
      </c>
      <c r="F6" t="s">
        <v>1867</v>
      </c>
      <c r="G6" t="s">
        <v>4405</v>
      </c>
      <c r="H6" s="2">
        <v>97.2</v>
      </c>
      <c r="I6" s="2">
        <v>27993.600000000002</v>
      </c>
      <c r="J6" s="2">
        <v>797253.84650406055</v>
      </c>
    </row>
    <row r="7" spans="1:10" x14ac:dyDescent="0.3">
      <c r="A7" t="s">
        <v>5594</v>
      </c>
      <c r="B7" t="s">
        <v>5714</v>
      </c>
      <c r="C7" t="s">
        <v>4195</v>
      </c>
      <c r="D7" t="s">
        <v>5650</v>
      </c>
      <c r="E7" t="s">
        <v>1606</v>
      </c>
      <c r="F7" t="s">
        <v>1867</v>
      </c>
      <c r="G7" t="s">
        <v>4405</v>
      </c>
      <c r="H7" s="2">
        <v>26.4</v>
      </c>
      <c r="I7" s="2">
        <v>5068.7999999999993</v>
      </c>
      <c r="J7" s="2">
        <v>219274.21814628041</v>
      </c>
    </row>
    <row r="8" spans="1:10" x14ac:dyDescent="0.3">
      <c r="A8" t="s">
        <v>5594</v>
      </c>
      <c r="B8" t="s">
        <v>5714</v>
      </c>
      <c r="C8" t="s">
        <v>4195</v>
      </c>
      <c r="D8" t="s">
        <v>5650</v>
      </c>
      <c r="E8" t="s">
        <v>1632</v>
      </c>
      <c r="F8" t="s">
        <v>1867</v>
      </c>
      <c r="G8" t="s">
        <v>4405</v>
      </c>
      <c r="H8" s="2">
        <v>15.12</v>
      </c>
      <c r="I8" s="2">
        <v>362.88</v>
      </c>
      <c r="J8" s="2">
        <v>112835.16353592977</v>
      </c>
    </row>
    <row r="9" spans="1:10" x14ac:dyDescent="0.3">
      <c r="A9" t="s">
        <v>5594</v>
      </c>
      <c r="B9" t="s">
        <v>5714</v>
      </c>
      <c r="C9" t="s">
        <v>4195</v>
      </c>
      <c r="D9" t="s">
        <v>5650</v>
      </c>
      <c r="E9" t="s">
        <v>1632</v>
      </c>
      <c r="F9" t="s">
        <v>2023</v>
      </c>
      <c r="G9" t="s">
        <v>4405</v>
      </c>
      <c r="H9" s="2">
        <v>14.586</v>
      </c>
      <c r="I9" s="2">
        <v>350.06400000000002</v>
      </c>
      <c r="J9" s="2">
        <v>27496.38565193351</v>
      </c>
    </row>
    <row r="10" spans="1:10" x14ac:dyDescent="0.3">
      <c r="A10" t="s">
        <v>5594</v>
      </c>
      <c r="B10" t="s">
        <v>5715</v>
      </c>
      <c r="C10" t="s">
        <v>4195</v>
      </c>
      <c r="D10" t="s">
        <v>5653</v>
      </c>
      <c r="E10" t="s">
        <v>1423</v>
      </c>
      <c r="F10" t="s">
        <v>1868</v>
      </c>
      <c r="G10" t="s">
        <v>4405</v>
      </c>
      <c r="H10" s="2">
        <v>27.300000000000004</v>
      </c>
      <c r="I10" s="2">
        <v>2730.0000000000005</v>
      </c>
      <c r="J10" s="2">
        <v>337879.67108458711</v>
      </c>
    </row>
    <row r="11" spans="1:10" x14ac:dyDescent="0.3">
      <c r="A11" t="s">
        <v>5594</v>
      </c>
      <c r="B11" t="s">
        <v>5715</v>
      </c>
      <c r="C11" t="s">
        <v>4195</v>
      </c>
      <c r="D11" t="s">
        <v>5653</v>
      </c>
      <c r="E11" t="s">
        <v>1881</v>
      </c>
      <c r="F11" t="s">
        <v>1868</v>
      </c>
      <c r="G11" t="s">
        <v>4405</v>
      </c>
      <c r="H11" s="2">
        <v>1.7062500000000003</v>
      </c>
      <c r="I11" s="2">
        <v>170.62500000000003</v>
      </c>
      <c r="J11" s="2">
        <v>227.74744687500007</v>
      </c>
    </row>
    <row r="12" spans="1:10" x14ac:dyDescent="0.3">
      <c r="A12" t="s">
        <v>5594</v>
      </c>
      <c r="B12" t="s">
        <v>5715</v>
      </c>
      <c r="C12" t="s">
        <v>4195</v>
      </c>
      <c r="D12" t="s">
        <v>5653</v>
      </c>
      <c r="E12" t="s">
        <v>1444</v>
      </c>
      <c r="F12" t="s">
        <v>1867</v>
      </c>
      <c r="G12" t="s">
        <v>4405</v>
      </c>
      <c r="H12" s="2">
        <v>81</v>
      </c>
      <c r="I12" s="2">
        <v>23328</v>
      </c>
      <c r="J12" s="2">
        <v>664378.20542005054</v>
      </c>
    </row>
    <row r="13" spans="1:10" x14ac:dyDescent="0.3">
      <c r="A13" t="s">
        <v>5594</v>
      </c>
      <c r="B13" t="s">
        <v>5715</v>
      </c>
      <c r="C13" t="s">
        <v>4195</v>
      </c>
      <c r="D13" t="s">
        <v>5653</v>
      </c>
      <c r="E13" t="s">
        <v>1606</v>
      </c>
      <c r="F13" t="s">
        <v>1867</v>
      </c>
      <c r="G13" t="s">
        <v>4405</v>
      </c>
      <c r="H13" s="2">
        <v>20.625</v>
      </c>
      <c r="I13" s="2">
        <v>3960</v>
      </c>
      <c r="J13" s="2">
        <v>171307.98292678158</v>
      </c>
    </row>
    <row r="14" spans="1:10" x14ac:dyDescent="0.3">
      <c r="A14" t="s">
        <v>5594</v>
      </c>
      <c r="B14" t="s">
        <v>5715</v>
      </c>
      <c r="C14" t="s">
        <v>4195</v>
      </c>
      <c r="D14" t="s">
        <v>5653</v>
      </c>
      <c r="E14" t="s">
        <v>2268</v>
      </c>
      <c r="F14" t="s">
        <v>2314</v>
      </c>
      <c r="G14" t="s">
        <v>4405</v>
      </c>
      <c r="H14" s="2">
        <v>71.782499999999999</v>
      </c>
      <c r="I14" s="2">
        <v>53014.5</v>
      </c>
      <c r="J14" s="2">
        <v>126405.81628352847</v>
      </c>
    </row>
    <row r="15" spans="1:10" x14ac:dyDescent="0.3">
      <c r="A15" t="s">
        <v>5594</v>
      </c>
      <c r="B15" t="s">
        <v>5715</v>
      </c>
      <c r="C15" t="s">
        <v>4195</v>
      </c>
      <c r="D15" t="s">
        <v>5653</v>
      </c>
      <c r="E15" t="s">
        <v>1632</v>
      </c>
      <c r="F15" t="s">
        <v>1867</v>
      </c>
      <c r="G15" t="s">
        <v>4405</v>
      </c>
      <c r="H15" s="2">
        <v>15.3</v>
      </c>
      <c r="I15" s="2">
        <v>367.20000000000005</v>
      </c>
      <c r="J15" s="2">
        <v>114178.43929230989</v>
      </c>
    </row>
    <row r="16" spans="1:10" x14ac:dyDescent="0.3">
      <c r="A16" t="s">
        <v>5594</v>
      </c>
      <c r="B16" t="s">
        <v>5715</v>
      </c>
      <c r="C16" t="s">
        <v>4195</v>
      </c>
      <c r="D16" t="s">
        <v>5653</v>
      </c>
      <c r="E16" t="s">
        <v>1632</v>
      </c>
      <c r="F16" t="s">
        <v>2023</v>
      </c>
      <c r="G16" t="s">
        <v>4405</v>
      </c>
      <c r="H16" s="2">
        <v>18.232500000000002</v>
      </c>
      <c r="I16" s="2">
        <v>437.58000000000004</v>
      </c>
      <c r="J16" s="2">
        <v>34370.482064916891</v>
      </c>
    </row>
    <row r="17" spans="1:10" x14ac:dyDescent="0.3">
      <c r="A17" t="s">
        <v>5594</v>
      </c>
      <c r="B17" t="s">
        <v>5716</v>
      </c>
      <c r="C17" t="s">
        <v>4195</v>
      </c>
      <c r="D17" t="s">
        <v>5647</v>
      </c>
      <c r="E17" t="s">
        <v>1423</v>
      </c>
      <c r="F17" t="s">
        <v>1868</v>
      </c>
      <c r="G17" t="s">
        <v>4405</v>
      </c>
      <c r="H17" s="2">
        <v>42.900000000000006</v>
      </c>
      <c r="I17" s="2">
        <v>4290.0000000000009</v>
      </c>
      <c r="J17" s="2">
        <v>530953.76884720824</v>
      </c>
    </row>
    <row r="18" spans="1:10" x14ac:dyDescent="0.3">
      <c r="A18" t="s">
        <v>5594</v>
      </c>
      <c r="B18" t="s">
        <v>5716</v>
      </c>
      <c r="C18" t="s">
        <v>4195</v>
      </c>
      <c r="D18" t="s">
        <v>5647</v>
      </c>
      <c r="E18" t="s">
        <v>1881</v>
      </c>
      <c r="F18" t="s">
        <v>1868</v>
      </c>
      <c r="G18" t="s">
        <v>4405</v>
      </c>
      <c r="H18" s="2">
        <v>2.6812500000000004</v>
      </c>
      <c r="I18" s="2">
        <v>268.12500000000006</v>
      </c>
      <c r="J18" s="2">
        <v>357.88884508928584</v>
      </c>
    </row>
    <row r="19" spans="1:10" x14ac:dyDescent="0.3">
      <c r="A19" t="s">
        <v>5594</v>
      </c>
      <c r="B19" t="s">
        <v>5716</v>
      </c>
      <c r="C19" t="s">
        <v>4195</v>
      </c>
      <c r="D19" t="s">
        <v>5647</v>
      </c>
      <c r="E19" t="s">
        <v>1444</v>
      </c>
      <c r="F19" t="s">
        <v>1867</v>
      </c>
      <c r="G19" t="s">
        <v>4405</v>
      </c>
      <c r="H19" s="2">
        <v>108</v>
      </c>
      <c r="I19" s="2">
        <v>31104</v>
      </c>
      <c r="J19" s="2">
        <v>885837.60722673393</v>
      </c>
    </row>
    <row r="20" spans="1:10" x14ac:dyDescent="0.3">
      <c r="A20" t="s">
        <v>5594</v>
      </c>
      <c r="B20" t="s">
        <v>5716</v>
      </c>
      <c r="C20" t="s">
        <v>4195</v>
      </c>
      <c r="D20" t="s">
        <v>5647</v>
      </c>
      <c r="E20" t="s">
        <v>1606</v>
      </c>
      <c r="F20" t="s">
        <v>1867</v>
      </c>
      <c r="G20" t="s">
        <v>4405</v>
      </c>
      <c r="H20" s="2">
        <v>45.375000000000007</v>
      </c>
      <c r="I20" s="2">
        <v>8712.0000000000018</v>
      </c>
      <c r="J20" s="2">
        <v>376877.56243891956</v>
      </c>
    </row>
    <row r="21" spans="1:10" x14ac:dyDescent="0.3">
      <c r="A21" t="s">
        <v>5594</v>
      </c>
      <c r="B21" t="s">
        <v>5716</v>
      </c>
      <c r="C21" t="s">
        <v>4195</v>
      </c>
      <c r="D21" t="s">
        <v>5647</v>
      </c>
      <c r="E21" t="s">
        <v>1632</v>
      </c>
      <c r="F21" t="s">
        <v>1867</v>
      </c>
      <c r="G21" t="s">
        <v>4405</v>
      </c>
      <c r="H21" s="2">
        <v>11.879999999999999</v>
      </c>
      <c r="I21" s="2">
        <v>285.12</v>
      </c>
      <c r="J21" s="2">
        <v>88656.199921087667</v>
      </c>
    </row>
    <row r="22" spans="1:10" x14ac:dyDescent="0.3">
      <c r="A22" t="s">
        <v>5594</v>
      </c>
      <c r="B22" t="s">
        <v>5716</v>
      </c>
      <c r="C22" t="s">
        <v>4195</v>
      </c>
      <c r="D22" t="s">
        <v>5647</v>
      </c>
      <c r="E22" t="s">
        <v>1632</v>
      </c>
      <c r="F22" t="s">
        <v>2023</v>
      </c>
      <c r="G22" t="s">
        <v>4405</v>
      </c>
      <c r="H22" s="2">
        <v>13.370500000000002</v>
      </c>
      <c r="I22" s="2">
        <v>320.89200000000005</v>
      </c>
      <c r="J22" s="2">
        <v>25205.020180939053</v>
      </c>
    </row>
    <row r="23" spans="1:10" x14ac:dyDescent="0.3">
      <c r="A23" t="s">
        <v>5594</v>
      </c>
      <c r="B23" t="s">
        <v>5717</v>
      </c>
      <c r="C23" t="s">
        <v>4195</v>
      </c>
      <c r="D23" t="s">
        <v>5652</v>
      </c>
      <c r="E23" t="s">
        <v>1423</v>
      </c>
      <c r="F23" t="s">
        <v>1868</v>
      </c>
      <c r="G23" t="s">
        <v>4405</v>
      </c>
      <c r="H23" s="2">
        <v>22.880000000000003</v>
      </c>
      <c r="I23" s="2">
        <v>2288.0000000000005</v>
      </c>
      <c r="J23" s="2">
        <v>283175.34338517772</v>
      </c>
    </row>
    <row r="24" spans="1:10" x14ac:dyDescent="0.3">
      <c r="A24" t="s">
        <v>5594</v>
      </c>
      <c r="B24" t="s">
        <v>5717</v>
      </c>
      <c r="C24" t="s">
        <v>4195</v>
      </c>
      <c r="D24" t="s">
        <v>5652</v>
      </c>
      <c r="E24" t="s">
        <v>1881</v>
      </c>
      <c r="F24" t="s">
        <v>1868</v>
      </c>
      <c r="G24" t="s">
        <v>4405</v>
      </c>
      <c r="H24" s="2">
        <v>1.4300000000000002</v>
      </c>
      <c r="I24" s="2">
        <v>143.00000000000003</v>
      </c>
      <c r="J24" s="2">
        <v>190.87405071428577</v>
      </c>
    </row>
    <row r="25" spans="1:10" x14ac:dyDescent="0.3">
      <c r="A25" t="s">
        <v>5594</v>
      </c>
      <c r="B25" t="s">
        <v>5717</v>
      </c>
      <c r="C25" t="s">
        <v>4195</v>
      </c>
      <c r="D25" t="s">
        <v>5652</v>
      </c>
      <c r="E25" t="s">
        <v>1444</v>
      </c>
      <c r="F25" t="s">
        <v>1867</v>
      </c>
      <c r="G25" t="s">
        <v>4405</v>
      </c>
      <c r="H25" s="2">
        <v>97.2</v>
      </c>
      <c r="I25" s="2">
        <v>27993.600000000002</v>
      </c>
      <c r="J25" s="2">
        <v>797253.84650406055</v>
      </c>
    </row>
    <row r="26" spans="1:10" x14ac:dyDescent="0.3">
      <c r="A26" t="s">
        <v>5594</v>
      </c>
      <c r="B26" t="s">
        <v>5717</v>
      </c>
      <c r="C26" t="s">
        <v>4195</v>
      </c>
      <c r="D26" t="s">
        <v>5652</v>
      </c>
      <c r="E26" t="s">
        <v>1606</v>
      </c>
      <c r="F26" t="s">
        <v>1867</v>
      </c>
      <c r="G26" t="s">
        <v>4405</v>
      </c>
      <c r="H26" s="2">
        <v>22.687500000000004</v>
      </c>
      <c r="I26" s="2">
        <v>4356.0000000000009</v>
      </c>
      <c r="J26" s="2">
        <v>188438.78121945978</v>
      </c>
    </row>
    <row r="27" spans="1:10" x14ac:dyDescent="0.3">
      <c r="A27" t="s">
        <v>5594</v>
      </c>
      <c r="B27" t="s">
        <v>5717</v>
      </c>
      <c r="C27" t="s">
        <v>4195</v>
      </c>
      <c r="D27" t="s">
        <v>5652</v>
      </c>
      <c r="E27" t="s">
        <v>2268</v>
      </c>
      <c r="F27" t="s">
        <v>2314</v>
      </c>
      <c r="G27" t="s">
        <v>4405</v>
      </c>
      <c r="H27" s="2">
        <v>35.419750000000001</v>
      </c>
      <c r="I27" s="2">
        <v>25162.59</v>
      </c>
      <c r="J27" s="2">
        <v>79537.728343994546</v>
      </c>
    </row>
    <row r="28" spans="1:10" x14ac:dyDescent="0.3">
      <c r="A28" t="s">
        <v>5594</v>
      </c>
      <c r="B28" t="s">
        <v>5717</v>
      </c>
      <c r="C28" t="s">
        <v>4195</v>
      </c>
      <c r="D28" t="s">
        <v>5652</v>
      </c>
      <c r="E28" t="s">
        <v>1632</v>
      </c>
      <c r="F28" t="s">
        <v>1867</v>
      </c>
      <c r="G28" t="s">
        <v>4405</v>
      </c>
      <c r="H28" s="2">
        <v>10.56</v>
      </c>
      <c r="I28" s="2">
        <v>253.44</v>
      </c>
      <c r="J28" s="2">
        <v>78805.511040966827</v>
      </c>
    </row>
    <row r="29" spans="1:10" x14ac:dyDescent="0.3">
      <c r="A29" t="s">
        <v>5594</v>
      </c>
      <c r="B29" t="s">
        <v>5717</v>
      </c>
      <c r="C29" t="s">
        <v>4195</v>
      </c>
      <c r="D29" t="s">
        <v>5652</v>
      </c>
      <c r="E29" t="s">
        <v>1632</v>
      </c>
      <c r="F29" t="s">
        <v>2023</v>
      </c>
      <c r="G29" t="s">
        <v>4405</v>
      </c>
      <c r="H29" s="2">
        <v>13.370500000000002</v>
      </c>
      <c r="I29" s="2">
        <v>320.89200000000005</v>
      </c>
      <c r="J29" s="2">
        <v>25205.020180939053</v>
      </c>
    </row>
    <row r="30" spans="1:10" x14ac:dyDescent="0.3">
      <c r="A30" t="s">
        <v>5594</v>
      </c>
      <c r="B30" t="s">
        <v>5718</v>
      </c>
      <c r="C30" t="s">
        <v>4195</v>
      </c>
      <c r="D30" t="s">
        <v>5649</v>
      </c>
      <c r="E30" t="s">
        <v>1423</v>
      </c>
      <c r="F30" t="s">
        <v>1868</v>
      </c>
      <c r="G30" t="s">
        <v>4405</v>
      </c>
      <c r="H30" s="2">
        <v>27.17</v>
      </c>
      <c r="I30" s="2">
        <v>2717</v>
      </c>
      <c r="J30" s="2">
        <v>336270.72026989853</v>
      </c>
    </row>
    <row r="31" spans="1:10" x14ac:dyDescent="0.3">
      <c r="A31" t="s">
        <v>5594</v>
      </c>
      <c r="B31" t="s">
        <v>5718</v>
      </c>
      <c r="C31" t="s">
        <v>4195</v>
      </c>
      <c r="D31" t="s">
        <v>5649</v>
      </c>
      <c r="E31" t="s">
        <v>1881</v>
      </c>
      <c r="F31" t="s">
        <v>1868</v>
      </c>
      <c r="G31" t="s">
        <v>4405</v>
      </c>
      <c r="H31" s="2">
        <v>1.389375</v>
      </c>
      <c r="I31" s="2">
        <v>138.9375</v>
      </c>
      <c r="J31" s="2">
        <v>185.45149245535717</v>
      </c>
    </row>
    <row r="32" spans="1:10" x14ac:dyDescent="0.3">
      <c r="A32" t="s">
        <v>5594</v>
      </c>
      <c r="B32" t="s">
        <v>5718</v>
      </c>
      <c r="C32" t="s">
        <v>4195</v>
      </c>
      <c r="D32" t="s">
        <v>5649</v>
      </c>
      <c r="E32" t="s">
        <v>1444</v>
      </c>
      <c r="F32" t="s">
        <v>1867</v>
      </c>
      <c r="G32" t="s">
        <v>4405</v>
      </c>
      <c r="H32" s="2">
        <v>99.000000000000014</v>
      </c>
      <c r="I32" s="2">
        <v>28512.000000000004</v>
      </c>
      <c r="J32" s="2">
        <v>812017.80662450625</v>
      </c>
    </row>
    <row r="33" spans="1:10" x14ac:dyDescent="0.3">
      <c r="A33" t="s">
        <v>5594</v>
      </c>
      <c r="B33" t="s">
        <v>5718</v>
      </c>
      <c r="C33" t="s">
        <v>4195</v>
      </c>
      <c r="D33" t="s">
        <v>5649</v>
      </c>
      <c r="E33" t="s">
        <v>1606</v>
      </c>
      <c r="F33" t="s">
        <v>1867</v>
      </c>
      <c r="G33" t="s">
        <v>4405</v>
      </c>
      <c r="H33" s="2">
        <v>22.275000000000002</v>
      </c>
      <c r="I33" s="2">
        <v>4276.8</v>
      </c>
      <c r="J33" s="2">
        <v>185012.62156092413</v>
      </c>
    </row>
    <row r="34" spans="1:10" x14ac:dyDescent="0.3">
      <c r="A34" t="s">
        <v>5594</v>
      </c>
      <c r="B34" t="s">
        <v>5718</v>
      </c>
      <c r="C34" t="s">
        <v>4195</v>
      </c>
      <c r="D34" t="s">
        <v>5649</v>
      </c>
      <c r="E34" t="s">
        <v>2268</v>
      </c>
      <c r="F34" t="s">
        <v>2314</v>
      </c>
      <c r="G34" t="s">
        <v>4405</v>
      </c>
      <c r="H34" s="2">
        <v>54.970000000000006</v>
      </c>
      <c r="I34" s="2">
        <v>41676.600000000006</v>
      </c>
      <c r="J34" s="2">
        <v>78214.720988113768</v>
      </c>
    </row>
    <row r="35" spans="1:10" x14ac:dyDescent="0.3">
      <c r="A35" t="s">
        <v>5594</v>
      </c>
      <c r="B35" t="s">
        <v>5718</v>
      </c>
      <c r="C35" t="s">
        <v>4195</v>
      </c>
      <c r="D35" t="s">
        <v>5649</v>
      </c>
      <c r="E35" t="s">
        <v>1632</v>
      </c>
      <c r="F35" t="s">
        <v>1867</v>
      </c>
      <c r="G35" t="s">
        <v>4405</v>
      </c>
      <c r="H35" s="2">
        <v>9.1800000000000015</v>
      </c>
      <c r="I35" s="2">
        <v>220.32000000000005</v>
      </c>
      <c r="J35" s="2">
        <v>68507.063575385953</v>
      </c>
    </row>
    <row r="36" spans="1:10" x14ac:dyDescent="0.3">
      <c r="A36" t="s">
        <v>5594</v>
      </c>
      <c r="B36" t="s">
        <v>5718</v>
      </c>
      <c r="C36" t="s">
        <v>4195</v>
      </c>
      <c r="D36" t="s">
        <v>5649</v>
      </c>
      <c r="E36" t="s">
        <v>1632</v>
      </c>
      <c r="F36" t="s">
        <v>2023</v>
      </c>
      <c r="G36" t="s">
        <v>4405</v>
      </c>
      <c r="H36" s="2">
        <v>10.939500000000001</v>
      </c>
      <c r="I36" s="2">
        <v>262.548</v>
      </c>
      <c r="J36" s="2">
        <v>20622.289238950132</v>
      </c>
    </row>
    <row r="37" spans="1:10" x14ac:dyDescent="0.3">
      <c r="A37" t="s">
        <v>5594</v>
      </c>
      <c r="B37" t="s">
        <v>5719</v>
      </c>
      <c r="C37" t="s">
        <v>4195</v>
      </c>
      <c r="D37" t="s">
        <v>5651</v>
      </c>
      <c r="E37" t="s">
        <v>2268</v>
      </c>
      <c r="F37" t="s">
        <v>2314</v>
      </c>
      <c r="G37" t="s">
        <v>4405</v>
      </c>
      <c r="H37" s="2">
        <v>73.03</v>
      </c>
      <c r="I37" s="2">
        <v>54368.399999999994</v>
      </c>
      <c r="J37" s="2">
        <v>121150.99677753543</v>
      </c>
    </row>
    <row r="38" spans="1:10" x14ac:dyDescent="0.3">
      <c r="A38" t="s">
        <v>5594</v>
      </c>
      <c r="B38" t="s">
        <v>5720</v>
      </c>
      <c r="C38" t="s">
        <v>4195</v>
      </c>
      <c r="D38" t="s">
        <v>5648</v>
      </c>
      <c r="E38" t="s">
        <v>2268</v>
      </c>
      <c r="F38" t="s">
        <v>2314</v>
      </c>
      <c r="G38" t="s">
        <v>4405</v>
      </c>
      <c r="H38" s="2">
        <v>78.320000000000007</v>
      </c>
      <c r="I38" s="2">
        <v>59913.600000000006</v>
      </c>
      <c r="J38" s="2">
        <v>102244.20649329049</v>
      </c>
    </row>
    <row r="39" spans="1:10" x14ac:dyDescent="0.3">
      <c r="A39" t="s">
        <v>5594</v>
      </c>
      <c r="B39" t="s">
        <v>5721</v>
      </c>
      <c r="C39" t="s">
        <v>4195</v>
      </c>
      <c r="D39" t="s">
        <v>5654</v>
      </c>
      <c r="E39" t="s">
        <v>1423</v>
      </c>
      <c r="F39" t="s">
        <v>1868</v>
      </c>
      <c r="G39" t="s">
        <v>4405</v>
      </c>
      <c r="H39" s="2">
        <v>14.559999999999999</v>
      </c>
      <c r="I39" s="2">
        <v>1455.9999999999998</v>
      </c>
      <c r="J39" s="2">
        <v>180202.49124511308</v>
      </c>
    </row>
    <row r="40" spans="1:10" x14ac:dyDescent="0.3">
      <c r="A40" t="s">
        <v>5594</v>
      </c>
      <c r="B40" t="s">
        <v>5721</v>
      </c>
      <c r="C40" t="s">
        <v>4195</v>
      </c>
      <c r="D40" t="s">
        <v>5654</v>
      </c>
      <c r="E40" t="s">
        <v>1881</v>
      </c>
      <c r="F40" t="s">
        <v>1868</v>
      </c>
      <c r="G40" t="s">
        <v>4405</v>
      </c>
      <c r="H40" s="2">
        <v>0.78</v>
      </c>
      <c r="I40" s="2">
        <v>78</v>
      </c>
      <c r="J40" s="2">
        <v>104.11311857142859</v>
      </c>
    </row>
    <row r="41" spans="1:10" x14ac:dyDescent="0.3">
      <c r="A41" t="s">
        <v>5594</v>
      </c>
      <c r="B41" t="s">
        <v>5721</v>
      </c>
      <c r="C41" t="s">
        <v>4195</v>
      </c>
      <c r="D41" t="s">
        <v>5654</v>
      </c>
      <c r="E41" t="s">
        <v>1444</v>
      </c>
      <c r="F41" t="s">
        <v>1867</v>
      </c>
      <c r="G41" t="s">
        <v>4405</v>
      </c>
      <c r="H41" s="2">
        <v>75.599999999999994</v>
      </c>
      <c r="I41" s="2">
        <v>21772.799999999999</v>
      </c>
      <c r="J41" s="2">
        <v>620086.32505871379</v>
      </c>
    </row>
    <row r="42" spans="1:10" x14ac:dyDescent="0.3">
      <c r="A42" t="s">
        <v>5594</v>
      </c>
      <c r="B42" t="s">
        <v>5721</v>
      </c>
      <c r="C42" t="s">
        <v>4195</v>
      </c>
      <c r="D42" t="s">
        <v>5654</v>
      </c>
      <c r="E42" t="s">
        <v>1606</v>
      </c>
      <c r="F42" t="s">
        <v>1867</v>
      </c>
      <c r="G42" t="s">
        <v>4405</v>
      </c>
      <c r="H42" s="2">
        <v>21.174999999999997</v>
      </c>
      <c r="I42" s="2">
        <v>4065.5999999999995</v>
      </c>
      <c r="J42" s="2">
        <v>175876.19580482907</v>
      </c>
    </row>
    <row r="43" spans="1:10" x14ac:dyDescent="0.3">
      <c r="A43" t="s">
        <v>5594</v>
      </c>
      <c r="B43" t="s">
        <v>5721</v>
      </c>
      <c r="C43" t="s">
        <v>4195</v>
      </c>
      <c r="D43" t="s">
        <v>5654</v>
      </c>
      <c r="E43" t="s">
        <v>2268</v>
      </c>
      <c r="F43" t="s">
        <v>2314</v>
      </c>
      <c r="G43" t="s">
        <v>4405</v>
      </c>
      <c r="H43" s="2">
        <v>43.361499999999999</v>
      </c>
      <c r="I43" s="2">
        <v>31282.86</v>
      </c>
      <c r="J43" s="2">
        <v>89131.04265573794</v>
      </c>
    </row>
    <row r="44" spans="1:10" x14ac:dyDescent="0.3">
      <c r="A44" t="s">
        <v>5594</v>
      </c>
      <c r="B44" t="s">
        <v>5721</v>
      </c>
      <c r="C44" t="s">
        <v>4195</v>
      </c>
      <c r="D44" t="s">
        <v>5654</v>
      </c>
      <c r="E44" t="s">
        <v>1632</v>
      </c>
      <c r="F44" t="s">
        <v>1867</v>
      </c>
      <c r="G44" t="s">
        <v>4405</v>
      </c>
      <c r="H44" s="2">
        <v>9.2399999999999984</v>
      </c>
      <c r="I44" s="2">
        <v>221.75999999999996</v>
      </c>
      <c r="J44" s="2">
        <v>68954.822160845957</v>
      </c>
    </row>
    <row r="45" spans="1:10" x14ac:dyDescent="0.3">
      <c r="A45" t="s">
        <v>5594</v>
      </c>
      <c r="B45" t="s">
        <v>5721</v>
      </c>
      <c r="C45" t="s">
        <v>4195</v>
      </c>
      <c r="D45" t="s">
        <v>5654</v>
      </c>
      <c r="E45" t="s">
        <v>1632</v>
      </c>
      <c r="F45" t="s">
        <v>2023</v>
      </c>
      <c r="G45" t="s">
        <v>4405</v>
      </c>
      <c r="H45" s="2">
        <v>15.014999999999999</v>
      </c>
      <c r="I45" s="2">
        <v>360.35999999999996</v>
      </c>
      <c r="J45" s="2">
        <v>28305.102876990375</v>
      </c>
    </row>
    <row r="46" spans="1:10" x14ac:dyDescent="0.3">
      <c r="A46" t="s">
        <v>5594</v>
      </c>
      <c r="B46" t="s">
        <v>5722</v>
      </c>
      <c r="C46" t="s">
        <v>4195</v>
      </c>
      <c r="D46" t="s">
        <v>4310</v>
      </c>
      <c r="E46" t="s">
        <v>1423</v>
      </c>
      <c r="F46" t="s">
        <v>1868</v>
      </c>
      <c r="G46" t="s">
        <v>4405</v>
      </c>
      <c r="H46" s="2">
        <v>10.14</v>
      </c>
      <c r="I46" s="2">
        <v>1014</v>
      </c>
      <c r="J46" s="2">
        <v>125498.16354570376</v>
      </c>
    </row>
    <row r="47" spans="1:10" x14ac:dyDescent="0.3">
      <c r="A47" t="s">
        <v>5594</v>
      </c>
      <c r="B47" t="s">
        <v>5722</v>
      </c>
      <c r="C47" t="s">
        <v>4195</v>
      </c>
      <c r="D47" t="s">
        <v>4310</v>
      </c>
      <c r="E47" t="s">
        <v>1881</v>
      </c>
      <c r="F47" t="s">
        <v>1868</v>
      </c>
      <c r="G47" t="s">
        <v>4405</v>
      </c>
      <c r="H47" s="2">
        <v>0.63375000000000004</v>
      </c>
      <c r="I47" s="2">
        <v>63.375</v>
      </c>
      <c r="J47" s="2">
        <v>84.591908839285736</v>
      </c>
    </row>
    <row r="48" spans="1:10" x14ac:dyDescent="0.3">
      <c r="A48" t="s">
        <v>5594</v>
      </c>
      <c r="B48" t="s">
        <v>5722</v>
      </c>
      <c r="C48" t="s">
        <v>4195</v>
      </c>
      <c r="D48" t="s">
        <v>4310</v>
      </c>
      <c r="E48" t="s">
        <v>1444</v>
      </c>
      <c r="F48" t="s">
        <v>1867</v>
      </c>
      <c r="G48" t="s">
        <v>4405</v>
      </c>
      <c r="H48" s="2">
        <v>48.6</v>
      </c>
      <c r="I48" s="2">
        <v>13996.800000000001</v>
      </c>
      <c r="J48" s="2">
        <v>398626.92325203028</v>
      </c>
    </row>
    <row r="49" spans="1:10" x14ac:dyDescent="0.3">
      <c r="A49" t="s">
        <v>5594</v>
      </c>
      <c r="B49" t="s">
        <v>5722</v>
      </c>
      <c r="C49" t="s">
        <v>4195</v>
      </c>
      <c r="D49" t="s">
        <v>4310</v>
      </c>
      <c r="E49" t="s">
        <v>1606</v>
      </c>
      <c r="F49" t="s">
        <v>1867</v>
      </c>
      <c r="G49" t="s">
        <v>4405</v>
      </c>
      <c r="H49" s="2">
        <v>13.2</v>
      </c>
      <c r="I49" s="2">
        <v>2534.3999999999996</v>
      </c>
      <c r="J49" s="2">
        <v>109637.10907314021</v>
      </c>
    </row>
    <row r="50" spans="1:10" x14ac:dyDescent="0.3">
      <c r="A50" t="s">
        <v>5594</v>
      </c>
      <c r="B50" t="s">
        <v>5722</v>
      </c>
      <c r="C50" t="s">
        <v>4195</v>
      </c>
      <c r="D50" t="s">
        <v>4310</v>
      </c>
      <c r="E50" t="s">
        <v>2268</v>
      </c>
      <c r="F50" t="s">
        <v>2314</v>
      </c>
      <c r="G50" t="s">
        <v>4405</v>
      </c>
      <c r="H50" s="2">
        <v>24.53</v>
      </c>
      <c r="I50" s="2">
        <v>17116.800000000003</v>
      </c>
      <c r="J50" s="2">
        <v>60417.09932881951</v>
      </c>
    </row>
    <row r="51" spans="1:10" x14ac:dyDescent="0.3">
      <c r="A51" t="s">
        <v>5594</v>
      </c>
      <c r="B51" t="s">
        <v>5722</v>
      </c>
      <c r="C51" t="s">
        <v>4195</v>
      </c>
      <c r="D51" t="s">
        <v>4310</v>
      </c>
      <c r="E51" t="s">
        <v>1632</v>
      </c>
      <c r="F51" t="s">
        <v>1867</v>
      </c>
      <c r="G51" t="s">
        <v>4405</v>
      </c>
      <c r="H51" s="2">
        <v>7.56</v>
      </c>
      <c r="I51" s="2">
        <v>181.44</v>
      </c>
      <c r="J51" s="2">
        <v>56417.581767964883</v>
      </c>
    </row>
    <row r="52" spans="1:10" x14ac:dyDescent="0.3">
      <c r="A52" t="s">
        <v>5594</v>
      </c>
      <c r="B52" t="s">
        <v>5722</v>
      </c>
      <c r="C52" t="s">
        <v>4195</v>
      </c>
      <c r="D52" t="s">
        <v>4310</v>
      </c>
      <c r="E52" t="s">
        <v>1632</v>
      </c>
      <c r="F52" t="s">
        <v>2023</v>
      </c>
      <c r="G52" t="s">
        <v>4405</v>
      </c>
      <c r="H52" s="2">
        <v>7.2930000000000001</v>
      </c>
      <c r="I52" s="2">
        <v>175.03200000000001</v>
      </c>
      <c r="J52" s="2">
        <v>13748.192825966755</v>
      </c>
    </row>
    <row r="53" spans="1:10" x14ac:dyDescent="0.3">
      <c r="A53" t="s">
        <v>5594</v>
      </c>
      <c r="B53" t="s">
        <v>4472</v>
      </c>
      <c r="C53" t="s">
        <v>2952</v>
      </c>
      <c r="D53" t="s">
        <v>5758</v>
      </c>
      <c r="E53" t="s">
        <v>1423</v>
      </c>
      <c r="F53" t="s">
        <v>2031</v>
      </c>
      <c r="G53" t="s">
        <v>5824</v>
      </c>
      <c r="H53" s="2">
        <v>2.5</v>
      </c>
      <c r="I53" s="2">
        <v>250</v>
      </c>
      <c r="J53" s="2">
        <v>18900.060594878756</v>
      </c>
    </row>
    <row r="54" spans="1:10" x14ac:dyDescent="0.3">
      <c r="A54" t="s">
        <v>5594</v>
      </c>
      <c r="B54" t="s">
        <v>4472</v>
      </c>
      <c r="C54" t="s">
        <v>2952</v>
      </c>
      <c r="D54" t="s">
        <v>5758</v>
      </c>
      <c r="E54" t="s">
        <v>1423</v>
      </c>
      <c r="F54" t="s">
        <v>2040</v>
      </c>
      <c r="G54" t="s">
        <v>5824</v>
      </c>
      <c r="H54" s="2">
        <v>10</v>
      </c>
      <c r="I54" s="2">
        <v>1000</v>
      </c>
      <c r="J54" s="2">
        <v>101712.54325194021</v>
      </c>
    </row>
    <row r="55" spans="1:10" x14ac:dyDescent="0.3">
      <c r="A55" t="s">
        <v>5594</v>
      </c>
      <c r="B55" t="s">
        <v>4472</v>
      </c>
      <c r="C55" t="s">
        <v>2952</v>
      </c>
      <c r="D55" t="s">
        <v>5758</v>
      </c>
      <c r="E55" t="s">
        <v>1444</v>
      </c>
      <c r="F55" t="s">
        <v>2030</v>
      </c>
      <c r="G55" t="s">
        <v>5824</v>
      </c>
      <c r="H55" s="2">
        <v>140</v>
      </c>
      <c r="I55" s="2">
        <v>56000</v>
      </c>
      <c r="J55" s="2">
        <v>1267265.2110760936</v>
      </c>
    </row>
    <row r="56" spans="1:10" x14ac:dyDescent="0.3">
      <c r="A56" t="s">
        <v>5594</v>
      </c>
      <c r="B56" t="s">
        <v>4472</v>
      </c>
      <c r="C56" t="s">
        <v>2952</v>
      </c>
      <c r="D56" t="s">
        <v>5758</v>
      </c>
      <c r="E56" t="s">
        <v>1606</v>
      </c>
      <c r="F56" t="s">
        <v>2030</v>
      </c>
      <c r="G56" t="s">
        <v>5824</v>
      </c>
      <c r="H56" s="2">
        <v>2.5</v>
      </c>
      <c r="I56" s="2">
        <v>960</v>
      </c>
      <c r="J56" s="2">
        <v>23298.474183233469</v>
      </c>
    </row>
    <row r="57" spans="1:10" x14ac:dyDescent="0.3">
      <c r="A57" t="s">
        <v>5594</v>
      </c>
      <c r="B57" t="s">
        <v>4472</v>
      </c>
      <c r="C57" t="s">
        <v>2952</v>
      </c>
      <c r="D57" t="s">
        <v>5758</v>
      </c>
      <c r="E57" t="s">
        <v>2268</v>
      </c>
      <c r="F57" t="s">
        <v>2269</v>
      </c>
      <c r="G57" t="s">
        <v>5824</v>
      </c>
      <c r="H57" s="2">
        <v>10</v>
      </c>
      <c r="I57" s="2">
        <v>4800</v>
      </c>
      <c r="J57" s="2">
        <v>48135.307672321076</v>
      </c>
    </row>
    <row r="58" spans="1:10" x14ac:dyDescent="0.3">
      <c r="A58" t="s">
        <v>5594</v>
      </c>
      <c r="B58" t="s">
        <v>4472</v>
      </c>
      <c r="C58" t="s">
        <v>2952</v>
      </c>
      <c r="D58" t="s">
        <v>5758</v>
      </c>
      <c r="E58" t="s">
        <v>1632</v>
      </c>
      <c r="F58" t="s">
        <v>2269</v>
      </c>
      <c r="G58" t="s">
        <v>5824</v>
      </c>
      <c r="H58" s="2">
        <v>10</v>
      </c>
      <c r="I58" s="2">
        <v>240</v>
      </c>
      <c r="J58" s="2">
        <v>19303.367785237082</v>
      </c>
    </row>
    <row r="59" spans="1:10" x14ac:dyDescent="0.3">
      <c r="A59" t="s">
        <v>5594</v>
      </c>
      <c r="B59" t="s">
        <v>4472</v>
      </c>
      <c r="C59" t="s">
        <v>2952</v>
      </c>
      <c r="D59" t="s">
        <v>5758</v>
      </c>
      <c r="E59" t="s">
        <v>1632</v>
      </c>
      <c r="F59" t="s">
        <v>2030</v>
      </c>
      <c r="G59" t="s">
        <v>5824</v>
      </c>
      <c r="H59" s="2">
        <v>5</v>
      </c>
      <c r="I59" s="2">
        <v>120</v>
      </c>
      <c r="J59" s="2">
        <v>17220.323362177827</v>
      </c>
    </row>
    <row r="60" spans="1:10" x14ac:dyDescent="0.3">
      <c r="A60" t="s">
        <v>5594</v>
      </c>
      <c r="B60" t="s">
        <v>4476</v>
      </c>
      <c r="C60" t="s">
        <v>2952</v>
      </c>
      <c r="D60" t="s">
        <v>4477</v>
      </c>
      <c r="E60" t="s">
        <v>1423</v>
      </c>
      <c r="F60" t="s">
        <v>2031</v>
      </c>
      <c r="G60" t="s">
        <v>5824</v>
      </c>
      <c r="H60" s="2">
        <v>2.5</v>
      </c>
      <c r="I60" s="2">
        <v>250</v>
      </c>
      <c r="J60" s="2">
        <v>18900.060594878756</v>
      </c>
    </row>
    <row r="61" spans="1:10" x14ac:dyDescent="0.3">
      <c r="A61" t="s">
        <v>5594</v>
      </c>
      <c r="B61" t="s">
        <v>4476</v>
      </c>
      <c r="C61" t="s">
        <v>2952</v>
      </c>
      <c r="D61" t="s">
        <v>4477</v>
      </c>
      <c r="E61" t="s">
        <v>1423</v>
      </c>
      <c r="F61" t="s">
        <v>2040</v>
      </c>
      <c r="G61" t="s">
        <v>5824</v>
      </c>
      <c r="H61" s="2">
        <v>10</v>
      </c>
      <c r="I61" s="2">
        <v>1000</v>
      </c>
      <c r="J61" s="2">
        <v>101712.54325194021</v>
      </c>
    </row>
    <row r="62" spans="1:10" x14ac:dyDescent="0.3">
      <c r="A62" t="s">
        <v>5594</v>
      </c>
      <c r="B62" t="s">
        <v>4476</v>
      </c>
      <c r="C62" t="s">
        <v>2952</v>
      </c>
      <c r="D62" t="s">
        <v>4477</v>
      </c>
      <c r="E62" t="s">
        <v>1444</v>
      </c>
      <c r="F62" t="s">
        <v>2030</v>
      </c>
      <c r="G62" t="s">
        <v>5824</v>
      </c>
      <c r="H62" s="2">
        <v>140</v>
      </c>
      <c r="I62" s="2">
        <v>56000</v>
      </c>
      <c r="J62" s="2">
        <v>1267265.2110760936</v>
      </c>
    </row>
    <row r="63" spans="1:10" x14ac:dyDescent="0.3">
      <c r="A63" t="s">
        <v>5594</v>
      </c>
      <c r="B63" t="s">
        <v>4476</v>
      </c>
      <c r="C63" t="s">
        <v>2952</v>
      </c>
      <c r="D63" t="s">
        <v>4477</v>
      </c>
      <c r="E63" t="s">
        <v>1606</v>
      </c>
      <c r="F63" t="s">
        <v>2030</v>
      </c>
      <c r="G63" t="s">
        <v>5824</v>
      </c>
      <c r="H63" s="2">
        <v>2.5</v>
      </c>
      <c r="I63" s="2">
        <v>960</v>
      </c>
      <c r="J63" s="2">
        <v>23298.474183233469</v>
      </c>
    </row>
    <row r="64" spans="1:10" x14ac:dyDescent="0.3">
      <c r="A64" t="s">
        <v>5594</v>
      </c>
      <c r="B64" t="s">
        <v>4476</v>
      </c>
      <c r="C64" t="s">
        <v>2952</v>
      </c>
      <c r="D64" t="s">
        <v>4477</v>
      </c>
      <c r="E64" t="s">
        <v>2268</v>
      </c>
      <c r="F64" t="s">
        <v>2269</v>
      </c>
      <c r="G64" t="s">
        <v>5824</v>
      </c>
      <c r="H64" s="2">
        <v>10</v>
      </c>
      <c r="I64" s="2">
        <v>4800</v>
      </c>
      <c r="J64" s="2">
        <v>48135.307672321076</v>
      </c>
    </row>
    <row r="65" spans="1:10" x14ac:dyDescent="0.3">
      <c r="A65" t="s">
        <v>5594</v>
      </c>
      <c r="B65" t="s">
        <v>4476</v>
      </c>
      <c r="C65" t="s">
        <v>2952</v>
      </c>
      <c r="D65" t="s">
        <v>4477</v>
      </c>
      <c r="E65" t="s">
        <v>1632</v>
      </c>
      <c r="F65" t="s">
        <v>2269</v>
      </c>
      <c r="G65" t="s">
        <v>5824</v>
      </c>
      <c r="H65" s="2">
        <v>10</v>
      </c>
      <c r="I65" s="2">
        <v>240</v>
      </c>
      <c r="J65" s="2">
        <v>19303.367785237082</v>
      </c>
    </row>
    <row r="66" spans="1:10" x14ac:dyDescent="0.3">
      <c r="A66" t="s">
        <v>5594</v>
      </c>
      <c r="B66" t="s">
        <v>4476</v>
      </c>
      <c r="C66" t="s">
        <v>2952</v>
      </c>
      <c r="D66" t="s">
        <v>4477</v>
      </c>
      <c r="E66" t="s">
        <v>1632</v>
      </c>
      <c r="F66" t="s">
        <v>2030</v>
      </c>
      <c r="G66" t="s">
        <v>5824</v>
      </c>
      <c r="H66" s="2">
        <v>5</v>
      </c>
      <c r="I66" s="2">
        <v>120</v>
      </c>
      <c r="J66" s="2">
        <v>17220.323362177827</v>
      </c>
    </row>
    <row r="67" spans="1:10" x14ac:dyDescent="0.3">
      <c r="A67" t="s">
        <v>5594</v>
      </c>
      <c r="B67" t="s">
        <v>160</v>
      </c>
      <c r="C67" t="s">
        <v>2804</v>
      </c>
      <c r="D67" t="s">
        <v>4409</v>
      </c>
      <c r="E67" t="s">
        <v>1423</v>
      </c>
      <c r="F67" t="s">
        <v>2031</v>
      </c>
      <c r="G67" t="s">
        <v>4520</v>
      </c>
      <c r="H67" s="2">
        <v>2.852512155591572</v>
      </c>
      <c r="I67" s="2">
        <v>285.25121555915717</v>
      </c>
      <c r="J67" s="2">
        <v>21565.061035323572</v>
      </c>
    </row>
    <row r="68" spans="1:10" x14ac:dyDescent="0.3">
      <c r="A68" t="s">
        <v>5594</v>
      </c>
      <c r="B68" t="s">
        <v>160</v>
      </c>
      <c r="C68" t="s">
        <v>2804</v>
      </c>
      <c r="D68" t="s">
        <v>4409</v>
      </c>
      <c r="E68" t="s">
        <v>1423</v>
      </c>
      <c r="F68" t="s">
        <v>2040</v>
      </c>
      <c r="G68" t="s">
        <v>4520</v>
      </c>
      <c r="H68" s="2">
        <v>5.705024311183144</v>
      </c>
      <c r="I68" s="2">
        <v>570.50243111831435</v>
      </c>
      <c r="J68" s="2">
        <v>58027.253200458588</v>
      </c>
    </row>
    <row r="69" spans="1:10" x14ac:dyDescent="0.3">
      <c r="A69" t="s">
        <v>5594</v>
      </c>
      <c r="B69" t="s">
        <v>160</v>
      </c>
      <c r="C69" t="s">
        <v>2804</v>
      </c>
      <c r="D69" t="s">
        <v>4409</v>
      </c>
      <c r="E69" t="s">
        <v>1444</v>
      </c>
      <c r="F69" t="s">
        <v>2030</v>
      </c>
      <c r="G69" t="s">
        <v>4520</v>
      </c>
      <c r="H69" s="2">
        <v>195.39708265802267</v>
      </c>
      <c r="I69" s="2">
        <v>78158.833063209066</v>
      </c>
      <c r="J69" s="2">
        <v>1768713.7514162287</v>
      </c>
    </row>
    <row r="70" spans="1:10" x14ac:dyDescent="0.3">
      <c r="A70" t="s">
        <v>5594</v>
      </c>
      <c r="B70" t="s">
        <v>160</v>
      </c>
      <c r="C70" t="s">
        <v>2804</v>
      </c>
      <c r="D70" t="s">
        <v>4409</v>
      </c>
      <c r="E70" t="s">
        <v>1606</v>
      </c>
      <c r="F70" t="s">
        <v>2030</v>
      </c>
      <c r="G70" t="s">
        <v>4520</v>
      </c>
      <c r="H70" s="2">
        <v>1.7828200972447326</v>
      </c>
      <c r="I70" s="2">
        <v>684.60291734197733</v>
      </c>
      <c r="J70" s="2">
        <v>16614.795203602476</v>
      </c>
    </row>
    <row r="71" spans="1:10" x14ac:dyDescent="0.3">
      <c r="A71" t="s">
        <v>5594</v>
      </c>
      <c r="B71" t="s">
        <v>160</v>
      </c>
      <c r="C71" t="s">
        <v>2804</v>
      </c>
      <c r="D71" t="s">
        <v>4409</v>
      </c>
      <c r="E71" t="s">
        <v>2268</v>
      </c>
      <c r="F71" t="s">
        <v>2269</v>
      </c>
      <c r="G71" t="s">
        <v>4520</v>
      </c>
      <c r="H71" s="2">
        <v>2.852512155591572</v>
      </c>
      <c r="I71" s="2">
        <v>1369.2058346839547</v>
      </c>
      <c r="J71" s="2">
        <v>13730.655024843612</v>
      </c>
    </row>
    <row r="72" spans="1:10" x14ac:dyDescent="0.3">
      <c r="A72" t="s">
        <v>5594</v>
      </c>
      <c r="B72" t="s">
        <v>160</v>
      </c>
      <c r="C72" t="s">
        <v>2804</v>
      </c>
      <c r="D72" t="s">
        <v>4409</v>
      </c>
      <c r="E72" t="s">
        <v>1632</v>
      </c>
      <c r="F72" t="s">
        <v>2269</v>
      </c>
      <c r="G72" t="s">
        <v>4520</v>
      </c>
      <c r="H72" s="2">
        <v>2.852512155591572</v>
      </c>
      <c r="I72" s="2">
        <v>68.460291734197725</v>
      </c>
      <c r="J72" s="2">
        <v>23.40746499530561</v>
      </c>
    </row>
    <row r="73" spans="1:10" x14ac:dyDescent="0.3">
      <c r="A73" t="s">
        <v>5594</v>
      </c>
      <c r="B73" t="s">
        <v>160</v>
      </c>
      <c r="C73" t="s">
        <v>2804</v>
      </c>
      <c r="D73" t="s">
        <v>4409</v>
      </c>
      <c r="E73" t="s">
        <v>1632</v>
      </c>
      <c r="F73" t="s">
        <v>2030</v>
      </c>
      <c r="G73" t="s">
        <v>4520</v>
      </c>
      <c r="H73" s="2">
        <v>8.5575364667747174</v>
      </c>
      <c r="I73" s="2">
        <v>205.38087520259322</v>
      </c>
      <c r="J73" s="2">
        <v>29472.709028297872</v>
      </c>
    </row>
    <row r="74" spans="1:10" x14ac:dyDescent="0.3">
      <c r="A74" t="s">
        <v>5594</v>
      </c>
      <c r="B74" t="s">
        <v>161</v>
      </c>
      <c r="C74" t="s">
        <v>2804</v>
      </c>
      <c r="D74" t="s">
        <v>4414</v>
      </c>
      <c r="E74" t="s">
        <v>1423</v>
      </c>
      <c r="F74" t="s">
        <v>2031</v>
      </c>
      <c r="G74" t="s">
        <v>4520</v>
      </c>
      <c r="H74" s="2">
        <v>2.852512155591572</v>
      </c>
      <c r="I74" s="2">
        <v>285.25121555915717</v>
      </c>
      <c r="J74" s="2">
        <v>21565.061035323572</v>
      </c>
    </row>
    <row r="75" spans="1:10" x14ac:dyDescent="0.3">
      <c r="A75" t="s">
        <v>5594</v>
      </c>
      <c r="B75" t="s">
        <v>161</v>
      </c>
      <c r="C75" t="s">
        <v>2804</v>
      </c>
      <c r="D75" t="s">
        <v>4414</v>
      </c>
      <c r="E75" t="s">
        <v>1423</v>
      </c>
      <c r="F75" t="s">
        <v>2040</v>
      </c>
      <c r="G75" t="s">
        <v>4520</v>
      </c>
      <c r="H75" s="2">
        <v>5.705024311183144</v>
      </c>
      <c r="I75" s="2">
        <v>570.50243111831435</v>
      </c>
      <c r="J75" s="2">
        <v>58027.253200458588</v>
      </c>
    </row>
    <row r="76" spans="1:10" x14ac:dyDescent="0.3">
      <c r="A76" t="s">
        <v>5594</v>
      </c>
      <c r="B76" t="s">
        <v>161</v>
      </c>
      <c r="C76" t="s">
        <v>2804</v>
      </c>
      <c r="D76" t="s">
        <v>4414</v>
      </c>
      <c r="E76" t="s">
        <v>1444</v>
      </c>
      <c r="F76" t="s">
        <v>2030</v>
      </c>
      <c r="G76" t="s">
        <v>4520</v>
      </c>
      <c r="H76" s="2">
        <v>195.39708265802267</v>
      </c>
      <c r="I76" s="2">
        <v>78158.833063209066</v>
      </c>
      <c r="J76" s="2">
        <v>1768713.7514162287</v>
      </c>
    </row>
    <row r="77" spans="1:10" x14ac:dyDescent="0.3">
      <c r="A77" t="s">
        <v>5594</v>
      </c>
      <c r="B77" t="s">
        <v>161</v>
      </c>
      <c r="C77" t="s">
        <v>2804</v>
      </c>
      <c r="D77" t="s">
        <v>4414</v>
      </c>
      <c r="E77" t="s">
        <v>1606</v>
      </c>
      <c r="F77" t="s">
        <v>2030</v>
      </c>
      <c r="G77" t="s">
        <v>4520</v>
      </c>
      <c r="H77" s="2">
        <v>1.7828200972447326</v>
      </c>
      <c r="I77" s="2">
        <v>684.60291734197733</v>
      </c>
      <c r="J77" s="2">
        <v>16614.795203602476</v>
      </c>
    </row>
    <row r="78" spans="1:10" x14ac:dyDescent="0.3">
      <c r="A78" t="s">
        <v>5594</v>
      </c>
      <c r="B78" t="s">
        <v>161</v>
      </c>
      <c r="C78" t="s">
        <v>2804</v>
      </c>
      <c r="D78" t="s">
        <v>4414</v>
      </c>
      <c r="E78" t="s">
        <v>2268</v>
      </c>
      <c r="F78" t="s">
        <v>2269</v>
      </c>
      <c r="G78" t="s">
        <v>4520</v>
      </c>
      <c r="H78" s="2">
        <v>2.852512155591572</v>
      </c>
      <c r="I78" s="2">
        <v>1369.2058346839547</v>
      </c>
      <c r="J78" s="2">
        <v>13730.655024843612</v>
      </c>
    </row>
    <row r="79" spans="1:10" x14ac:dyDescent="0.3">
      <c r="A79" t="s">
        <v>5594</v>
      </c>
      <c r="B79" t="s">
        <v>161</v>
      </c>
      <c r="C79" t="s">
        <v>2804</v>
      </c>
      <c r="D79" t="s">
        <v>4414</v>
      </c>
      <c r="E79" t="s">
        <v>1632</v>
      </c>
      <c r="F79" t="s">
        <v>2269</v>
      </c>
      <c r="G79" t="s">
        <v>4520</v>
      </c>
      <c r="H79" s="2">
        <v>2.852512155591572</v>
      </c>
      <c r="I79" s="2">
        <v>68.460291734197725</v>
      </c>
      <c r="J79" s="2">
        <v>23.40746499530561</v>
      </c>
    </row>
    <row r="80" spans="1:10" x14ac:dyDescent="0.3">
      <c r="A80" t="s">
        <v>5594</v>
      </c>
      <c r="B80" t="s">
        <v>161</v>
      </c>
      <c r="C80" t="s">
        <v>2804</v>
      </c>
      <c r="D80" t="s">
        <v>4414</v>
      </c>
      <c r="E80" t="s">
        <v>1632</v>
      </c>
      <c r="F80" t="s">
        <v>2030</v>
      </c>
      <c r="G80" t="s">
        <v>4520</v>
      </c>
      <c r="H80" s="2">
        <v>8.5575364667747174</v>
      </c>
      <c r="I80" s="2">
        <v>205.38087520259322</v>
      </c>
      <c r="J80" s="2">
        <v>29472.709028297872</v>
      </c>
    </row>
    <row r="81" spans="1:10" x14ac:dyDescent="0.3">
      <c r="A81" t="s">
        <v>5594</v>
      </c>
      <c r="B81" t="s">
        <v>164</v>
      </c>
      <c r="C81" t="s">
        <v>2804</v>
      </c>
      <c r="D81" t="s">
        <v>4417</v>
      </c>
      <c r="E81" t="s">
        <v>1423</v>
      </c>
      <c r="F81" t="s">
        <v>2031</v>
      </c>
      <c r="G81" t="s">
        <v>4520</v>
      </c>
      <c r="H81" s="2">
        <v>28.525121555915721</v>
      </c>
      <c r="I81" s="2">
        <v>2852.5121555915721</v>
      </c>
      <c r="J81" s="2">
        <v>215650.61035323571</v>
      </c>
    </row>
    <row r="82" spans="1:10" x14ac:dyDescent="0.3">
      <c r="A82" t="s">
        <v>5594</v>
      </c>
      <c r="B82" t="s">
        <v>164</v>
      </c>
      <c r="C82" t="s">
        <v>2804</v>
      </c>
      <c r="D82" t="s">
        <v>4417</v>
      </c>
      <c r="E82" t="s">
        <v>1423</v>
      </c>
      <c r="F82" t="s">
        <v>2040</v>
      </c>
      <c r="G82" t="s">
        <v>4520</v>
      </c>
      <c r="H82" s="2">
        <v>57.050243111831442</v>
      </c>
      <c r="I82" s="2">
        <v>5705.0243111831442</v>
      </c>
      <c r="J82" s="2">
        <v>580272.53200458596</v>
      </c>
    </row>
    <row r="83" spans="1:10" x14ac:dyDescent="0.3">
      <c r="A83" t="s">
        <v>5594</v>
      </c>
      <c r="B83" t="s">
        <v>164</v>
      </c>
      <c r="C83" t="s">
        <v>2804</v>
      </c>
      <c r="D83" t="s">
        <v>4417</v>
      </c>
      <c r="E83" t="s">
        <v>1444</v>
      </c>
      <c r="F83" t="s">
        <v>2030</v>
      </c>
      <c r="G83" t="s">
        <v>4520</v>
      </c>
      <c r="H83" s="2">
        <v>1953.9708265802269</v>
      </c>
      <c r="I83" s="2">
        <v>781588.3306320908</v>
      </c>
      <c r="J83" s="2">
        <v>17687137.514162291</v>
      </c>
    </row>
    <row r="84" spans="1:10" x14ac:dyDescent="0.3">
      <c r="A84" t="s">
        <v>5594</v>
      </c>
      <c r="B84" t="s">
        <v>164</v>
      </c>
      <c r="C84" t="s">
        <v>2804</v>
      </c>
      <c r="D84" t="s">
        <v>4417</v>
      </c>
      <c r="E84" t="s">
        <v>1606</v>
      </c>
      <c r="F84" t="s">
        <v>2030</v>
      </c>
      <c r="G84" t="s">
        <v>4520</v>
      </c>
      <c r="H84" s="2">
        <v>17.828200972447327</v>
      </c>
      <c r="I84" s="2">
        <v>6846.0291734197735</v>
      </c>
      <c r="J84" s="2">
        <v>166147.95203602477</v>
      </c>
    </row>
    <row r="85" spans="1:10" x14ac:dyDescent="0.3">
      <c r="A85" t="s">
        <v>5594</v>
      </c>
      <c r="B85" t="s">
        <v>164</v>
      </c>
      <c r="C85" t="s">
        <v>2804</v>
      </c>
      <c r="D85" t="s">
        <v>4417</v>
      </c>
      <c r="E85" t="s">
        <v>2268</v>
      </c>
      <c r="F85" t="s">
        <v>2269</v>
      </c>
      <c r="G85" t="s">
        <v>4520</v>
      </c>
      <c r="H85" s="2">
        <v>28.525121555915721</v>
      </c>
      <c r="I85" s="2">
        <v>13692.058346839545</v>
      </c>
      <c r="J85" s="2">
        <v>137306.55024843614</v>
      </c>
    </row>
    <row r="86" spans="1:10" x14ac:dyDescent="0.3">
      <c r="A86" t="s">
        <v>5594</v>
      </c>
      <c r="B86" t="s">
        <v>164</v>
      </c>
      <c r="C86" t="s">
        <v>2804</v>
      </c>
      <c r="D86" t="s">
        <v>4417</v>
      </c>
      <c r="E86" t="s">
        <v>1632</v>
      </c>
      <c r="F86" t="s">
        <v>2269</v>
      </c>
      <c r="G86" t="s">
        <v>4520</v>
      </c>
      <c r="H86" s="2">
        <v>28.525121555915721</v>
      </c>
      <c r="I86" s="2">
        <v>684.60291734197733</v>
      </c>
      <c r="J86" s="2">
        <v>234.07464995305611</v>
      </c>
    </row>
    <row r="87" spans="1:10" x14ac:dyDescent="0.3">
      <c r="A87" t="s">
        <v>5594</v>
      </c>
      <c r="B87" t="s">
        <v>164</v>
      </c>
      <c r="C87" t="s">
        <v>2804</v>
      </c>
      <c r="D87" t="s">
        <v>4417</v>
      </c>
      <c r="E87" t="s">
        <v>1632</v>
      </c>
      <c r="F87" t="s">
        <v>2030</v>
      </c>
      <c r="G87" t="s">
        <v>4520</v>
      </c>
      <c r="H87" s="2">
        <v>85.575364667747166</v>
      </c>
      <c r="I87" s="2">
        <v>2053.8087520259319</v>
      </c>
      <c r="J87" s="2">
        <v>294727.09028297866</v>
      </c>
    </row>
    <row r="88" spans="1:10" x14ac:dyDescent="0.3">
      <c r="A88" t="s">
        <v>5594</v>
      </c>
      <c r="B88" t="s">
        <v>165</v>
      </c>
      <c r="C88" t="s">
        <v>2804</v>
      </c>
      <c r="D88" t="s">
        <v>4416</v>
      </c>
      <c r="E88" t="s">
        <v>1423</v>
      </c>
      <c r="F88" t="s">
        <v>2031</v>
      </c>
      <c r="G88" t="s">
        <v>4520</v>
      </c>
      <c r="H88" s="2">
        <v>20.745542949756889</v>
      </c>
      <c r="I88" s="2">
        <v>2074.5542949756887</v>
      </c>
      <c r="J88" s="2">
        <v>156836.80752962598</v>
      </c>
    </row>
    <row r="89" spans="1:10" x14ac:dyDescent="0.3">
      <c r="A89" t="s">
        <v>5594</v>
      </c>
      <c r="B89" t="s">
        <v>165</v>
      </c>
      <c r="C89" t="s">
        <v>2804</v>
      </c>
      <c r="D89" t="s">
        <v>4416</v>
      </c>
      <c r="E89" t="s">
        <v>1423</v>
      </c>
      <c r="F89" t="s">
        <v>2040</v>
      </c>
      <c r="G89" t="s">
        <v>4520</v>
      </c>
      <c r="H89" s="2">
        <v>41.491085899513777</v>
      </c>
      <c r="I89" s="2">
        <v>4149.1085899513773</v>
      </c>
      <c r="J89" s="2">
        <v>422016.38691242615</v>
      </c>
    </row>
    <row r="90" spans="1:10" x14ac:dyDescent="0.3">
      <c r="A90" t="s">
        <v>5594</v>
      </c>
      <c r="B90" t="s">
        <v>165</v>
      </c>
      <c r="C90" t="s">
        <v>2804</v>
      </c>
      <c r="D90" t="s">
        <v>4416</v>
      </c>
      <c r="E90" t="s">
        <v>1444</v>
      </c>
      <c r="F90" t="s">
        <v>2030</v>
      </c>
      <c r="G90" t="s">
        <v>4520</v>
      </c>
      <c r="H90" s="2">
        <v>1421.0696920583468</v>
      </c>
      <c r="I90" s="2">
        <v>568427.87682333868</v>
      </c>
      <c r="J90" s="2">
        <v>12863372.737572575</v>
      </c>
    </row>
    <row r="91" spans="1:10" x14ac:dyDescent="0.3">
      <c r="A91" t="s">
        <v>5594</v>
      </c>
      <c r="B91" t="s">
        <v>165</v>
      </c>
      <c r="C91" t="s">
        <v>2804</v>
      </c>
      <c r="D91" t="s">
        <v>4416</v>
      </c>
      <c r="E91" t="s">
        <v>1606</v>
      </c>
      <c r="F91" t="s">
        <v>2030</v>
      </c>
      <c r="G91" t="s">
        <v>4520</v>
      </c>
      <c r="H91" s="2">
        <v>12.965964343598054</v>
      </c>
      <c r="I91" s="2">
        <v>4978.9303079416532</v>
      </c>
      <c r="J91" s="2">
        <v>120834.87420801799</v>
      </c>
    </row>
    <row r="92" spans="1:10" x14ac:dyDescent="0.3">
      <c r="A92" t="s">
        <v>5594</v>
      </c>
      <c r="B92" t="s">
        <v>165</v>
      </c>
      <c r="C92" t="s">
        <v>2804</v>
      </c>
      <c r="D92" t="s">
        <v>4416</v>
      </c>
      <c r="E92" t="s">
        <v>2268</v>
      </c>
      <c r="F92" t="s">
        <v>2269</v>
      </c>
      <c r="G92" t="s">
        <v>4520</v>
      </c>
      <c r="H92" s="2">
        <v>20.745542949756889</v>
      </c>
      <c r="I92" s="2">
        <v>9957.8606158833063</v>
      </c>
      <c r="J92" s="2">
        <v>99859.309271589926</v>
      </c>
    </row>
    <row r="93" spans="1:10" x14ac:dyDescent="0.3">
      <c r="A93" t="s">
        <v>5594</v>
      </c>
      <c r="B93" t="s">
        <v>165</v>
      </c>
      <c r="C93" t="s">
        <v>2804</v>
      </c>
      <c r="D93" t="s">
        <v>4416</v>
      </c>
      <c r="E93" t="s">
        <v>1632</v>
      </c>
      <c r="F93" t="s">
        <v>2269</v>
      </c>
      <c r="G93" t="s">
        <v>4520</v>
      </c>
      <c r="H93" s="2">
        <v>20.745542949756889</v>
      </c>
      <c r="I93" s="2">
        <v>497.89303079416533</v>
      </c>
      <c r="J93" s="2">
        <v>170.23610905676807</v>
      </c>
    </row>
    <row r="94" spans="1:10" x14ac:dyDescent="0.3">
      <c r="A94" t="s">
        <v>5594</v>
      </c>
      <c r="B94" t="s">
        <v>165</v>
      </c>
      <c r="C94" t="s">
        <v>2804</v>
      </c>
      <c r="D94" t="s">
        <v>4416</v>
      </c>
      <c r="E94" t="s">
        <v>1632</v>
      </c>
      <c r="F94" t="s">
        <v>2030</v>
      </c>
      <c r="G94" t="s">
        <v>4520</v>
      </c>
      <c r="H94" s="2">
        <v>62.236628849270673</v>
      </c>
      <c r="I94" s="2">
        <v>1493.679092382496</v>
      </c>
      <c r="J94" s="2">
        <v>214346.97475125725</v>
      </c>
    </row>
    <row r="95" spans="1:10" x14ac:dyDescent="0.3">
      <c r="A95" t="s">
        <v>5594</v>
      </c>
      <c r="B95" t="s">
        <v>166</v>
      </c>
      <c r="C95" t="s">
        <v>2804</v>
      </c>
      <c r="D95" t="s">
        <v>4418</v>
      </c>
      <c r="E95" t="s">
        <v>1423</v>
      </c>
      <c r="F95" t="s">
        <v>2031</v>
      </c>
      <c r="G95" t="s">
        <v>4520</v>
      </c>
      <c r="H95" s="2">
        <v>10.632090761750405</v>
      </c>
      <c r="I95" s="2">
        <v>1063.2090761750405</v>
      </c>
      <c r="J95" s="2">
        <v>80378.863858933313</v>
      </c>
    </row>
    <row r="96" spans="1:10" x14ac:dyDescent="0.3">
      <c r="A96" t="s">
        <v>5594</v>
      </c>
      <c r="B96" t="s">
        <v>166</v>
      </c>
      <c r="C96" t="s">
        <v>2804</v>
      </c>
      <c r="D96" t="s">
        <v>4418</v>
      </c>
      <c r="E96" t="s">
        <v>1423</v>
      </c>
      <c r="F96" t="s">
        <v>2040</v>
      </c>
      <c r="G96" t="s">
        <v>4520</v>
      </c>
      <c r="H96" s="2">
        <v>21.26418152350081</v>
      </c>
      <c r="I96" s="2">
        <v>2126.4181523500811</v>
      </c>
      <c r="J96" s="2">
        <v>216283.3982926184</v>
      </c>
    </row>
    <row r="97" spans="1:10" x14ac:dyDescent="0.3">
      <c r="A97" t="s">
        <v>5594</v>
      </c>
      <c r="B97" t="s">
        <v>166</v>
      </c>
      <c r="C97" t="s">
        <v>2804</v>
      </c>
      <c r="D97" t="s">
        <v>4418</v>
      </c>
      <c r="E97" t="s">
        <v>1444</v>
      </c>
      <c r="F97" t="s">
        <v>2030</v>
      </c>
      <c r="G97" t="s">
        <v>4520</v>
      </c>
      <c r="H97" s="2">
        <v>728.29821717990274</v>
      </c>
      <c r="I97" s="2">
        <v>291319.28687196109</v>
      </c>
      <c r="J97" s="2">
        <v>6592478.5280059436</v>
      </c>
    </row>
    <row r="98" spans="1:10" x14ac:dyDescent="0.3">
      <c r="A98" t="s">
        <v>5594</v>
      </c>
      <c r="B98" t="s">
        <v>166</v>
      </c>
      <c r="C98" t="s">
        <v>2804</v>
      </c>
      <c r="D98" t="s">
        <v>4418</v>
      </c>
      <c r="E98" t="s">
        <v>1606</v>
      </c>
      <c r="F98" t="s">
        <v>2030</v>
      </c>
      <c r="G98" t="s">
        <v>4520</v>
      </c>
      <c r="H98" s="2">
        <v>6.645056726094003</v>
      </c>
      <c r="I98" s="2">
        <v>2551.7017828200969</v>
      </c>
      <c r="J98" s="2">
        <v>61927.873031609219</v>
      </c>
    </row>
    <row r="99" spans="1:10" x14ac:dyDescent="0.3">
      <c r="A99" t="s">
        <v>5594</v>
      </c>
      <c r="B99" t="s">
        <v>166</v>
      </c>
      <c r="C99" t="s">
        <v>2804</v>
      </c>
      <c r="D99" t="s">
        <v>4418</v>
      </c>
      <c r="E99" t="s">
        <v>2268</v>
      </c>
      <c r="F99" t="s">
        <v>2269</v>
      </c>
      <c r="G99" t="s">
        <v>4520</v>
      </c>
      <c r="H99" s="2">
        <v>10.632090761750405</v>
      </c>
      <c r="I99" s="2">
        <v>5103.4035656401938</v>
      </c>
      <c r="J99" s="2">
        <v>51177.896001689835</v>
      </c>
    </row>
    <row r="100" spans="1:10" x14ac:dyDescent="0.3">
      <c r="A100" t="s">
        <v>5594</v>
      </c>
      <c r="B100" t="s">
        <v>166</v>
      </c>
      <c r="C100" t="s">
        <v>2804</v>
      </c>
      <c r="D100" t="s">
        <v>4418</v>
      </c>
      <c r="E100" t="s">
        <v>1632</v>
      </c>
      <c r="F100" t="s">
        <v>2269</v>
      </c>
      <c r="G100" t="s">
        <v>4520</v>
      </c>
      <c r="H100" s="2">
        <v>10.632090761750405</v>
      </c>
      <c r="I100" s="2">
        <v>255.17017828200972</v>
      </c>
      <c r="J100" s="2">
        <v>87.24600589159364</v>
      </c>
    </row>
    <row r="101" spans="1:10" x14ac:dyDescent="0.3">
      <c r="A101" t="s">
        <v>5594</v>
      </c>
      <c r="B101" t="s">
        <v>166</v>
      </c>
      <c r="C101" t="s">
        <v>2804</v>
      </c>
      <c r="D101" t="s">
        <v>4418</v>
      </c>
      <c r="E101" t="s">
        <v>1632</v>
      </c>
      <c r="F101" t="s">
        <v>2030</v>
      </c>
      <c r="G101" t="s">
        <v>4520</v>
      </c>
      <c r="H101" s="2">
        <v>31.896272285251218</v>
      </c>
      <c r="I101" s="2">
        <v>765.51053484602926</v>
      </c>
      <c r="J101" s="2">
        <v>109852.82456001933</v>
      </c>
    </row>
    <row r="102" spans="1:10" x14ac:dyDescent="0.3">
      <c r="A102" t="s">
        <v>5594</v>
      </c>
      <c r="B102" t="s">
        <v>167</v>
      </c>
      <c r="C102" t="s">
        <v>2804</v>
      </c>
      <c r="D102" t="s">
        <v>4406</v>
      </c>
      <c r="E102" t="s">
        <v>1423</v>
      </c>
      <c r="F102" t="s">
        <v>2031</v>
      </c>
      <c r="G102" t="s">
        <v>4520</v>
      </c>
      <c r="H102" s="2">
        <v>4.6677471636952994</v>
      </c>
      <c r="I102" s="2">
        <v>466.77471636952993</v>
      </c>
      <c r="J102" s="2">
        <v>35288.281694165838</v>
      </c>
    </row>
    <row r="103" spans="1:10" x14ac:dyDescent="0.3">
      <c r="A103" t="s">
        <v>5594</v>
      </c>
      <c r="B103" t="s">
        <v>167</v>
      </c>
      <c r="C103" t="s">
        <v>2804</v>
      </c>
      <c r="D103" t="s">
        <v>4406</v>
      </c>
      <c r="E103" t="s">
        <v>1423</v>
      </c>
      <c r="F103" t="s">
        <v>2040</v>
      </c>
      <c r="G103" t="s">
        <v>4520</v>
      </c>
      <c r="H103" s="2">
        <v>9.3354943273905988</v>
      </c>
      <c r="I103" s="2">
        <v>933.54943273905985</v>
      </c>
      <c r="J103" s="2">
        <v>94953.687055295872</v>
      </c>
    </row>
    <row r="104" spans="1:10" x14ac:dyDescent="0.3">
      <c r="A104" t="s">
        <v>5594</v>
      </c>
      <c r="B104" t="s">
        <v>167</v>
      </c>
      <c r="C104" t="s">
        <v>2804</v>
      </c>
      <c r="D104" t="s">
        <v>4406</v>
      </c>
      <c r="E104" t="s">
        <v>1444</v>
      </c>
      <c r="F104" t="s">
        <v>2030</v>
      </c>
      <c r="G104" t="s">
        <v>4520</v>
      </c>
      <c r="H104" s="2">
        <v>319.74068071312803</v>
      </c>
      <c r="I104" s="2">
        <v>127896.27228525121</v>
      </c>
      <c r="J104" s="2">
        <v>2894258.8659538291</v>
      </c>
    </row>
    <row r="105" spans="1:10" x14ac:dyDescent="0.3">
      <c r="A105" t="s">
        <v>5594</v>
      </c>
      <c r="B105" t="s">
        <v>167</v>
      </c>
      <c r="C105" t="s">
        <v>2804</v>
      </c>
      <c r="D105" t="s">
        <v>4406</v>
      </c>
      <c r="E105" t="s">
        <v>1606</v>
      </c>
      <c r="F105" t="s">
        <v>2030</v>
      </c>
      <c r="G105" t="s">
        <v>4520</v>
      </c>
      <c r="H105" s="2">
        <v>2.9173419773095621</v>
      </c>
      <c r="I105" s="2">
        <v>1120.2593192868719</v>
      </c>
      <c r="J105" s="2">
        <v>27187.846696804048</v>
      </c>
    </row>
    <row r="106" spans="1:10" x14ac:dyDescent="0.3">
      <c r="A106" t="s">
        <v>5594</v>
      </c>
      <c r="B106" t="s">
        <v>167</v>
      </c>
      <c r="C106" t="s">
        <v>2804</v>
      </c>
      <c r="D106" t="s">
        <v>4406</v>
      </c>
      <c r="E106" t="s">
        <v>2268</v>
      </c>
      <c r="F106" t="s">
        <v>2269</v>
      </c>
      <c r="G106" t="s">
        <v>4520</v>
      </c>
      <c r="H106" s="2">
        <v>4.6677471636952994</v>
      </c>
      <c r="I106" s="2">
        <v>2240.5186385737438</v>
      </c>
      <c r="J106" s="2">
        <v>22468.344586107731</v>
      </c>
    </row>
    <row r="107" spans="1:10" x14ac:dyDescent="0.3">
      <c r="A107" t="s">
        <v>5594</v>
      </c>
      <c r="B107" t="s">
        <v>167</v>
      </c>
      <c r="C107" t="s">
        <v>2804</v>
      </c>
      <c r="D107" t="s">
        <v>4406</v>
      </c>
      <c r="E107" t="s">
        <v>1632</v>
      </c>
      <c r="F107" t="s">
        <v>2269</v>
      </c>
      <c r="G107" t="s">
        <v>4520</v>
      </c>
      <c r="H107" s="2">
        <v>4.6677471636952994</v>
      </c>
      <c r="I107" s="2">
        <v>112.02593192868719</v>
      </c>
      <c r="J107" s="2">
        <v>38.303124537772817</v>
      </c>
    </row>
    <row r="108" spans="1:10" x14ac:dyDescent="0.3">
      <c r="A108" t="s">
        <v>5594</v>
      </c>
      <c r="B108" t="s">
        <v>167</v>
      </c>
      <c r="C108" t="s">
        <v>2804</v>
      </c>
      <c r="D108" t="s">
        <v>4406</v>
      </c>
      <c r="E108" t="s">
        <v>1632</v>
      </c>
      <c r="F108" t="s">
        <v>2030</v>
      </c>
      <c r="G108" t="s">
        <v>4520</v>
      </c>
      <c r="H108" s="2">
        <v>14.0032414910859</v>
      </c>
      <c r="I108" s="2">
        <v>336.07779578606159</v>
      </c>
      <c r="J108" s="2">
        <v>48228.069319032875</v>
      </c>
    </row>
    <row r="109" spans="1:10" x14ac:dyDescent="0.3">
      <c r="A109" t="s">
        <v>5594</v>
      </c>
      <c r="B109" t="s">
        <v>168</v>
      </c>
      <c r="C109" t="s">
        <v>2804</v>
      </c>
      <c r="D109" t="s">
        <v>4412</v>
      </c>
      <c r="E109" t="s">
        <v>1423</v>
      </c>
      <c r="F109" t="s">
        <v>2031</v>
      </c>
      <c r="G109" t="s">
        <v>4520</v>
      </c>
      <c r="H109" s="2">
        <v>3.2414910858995136</v>
      </c>
      <c r="I109" s="2">
        <v>324.14910858995137</v>
      </c>
      <c r="J109" s="2">
        <v>24505.751176504058</v>
      </c>
    </row>
    <row r="110" spans="1:10" x14ac:dyDescent="0.3">
      <c r="A110" t="s">
        <v>5594</v>
      </c>
      <c r="B110" t="s">
        <v>168</v>
      </c>
      <c r="C110" t="s">
        <v>2804</v>
      </c>
      <c r="D110" t="s">
        <v>4412</v>
      </c>
      <c r="E110" t="s">
        <v>1423</v>
      </c>
      <c r="F110" t="s">
        <v>2040</v>
      </c>
      <c r="G110" t="s">
        <v>4520</v>
      </c>
      <c r="H110" s="2">
        <v>6.4829821717990272</v>
      </c>
      <c r="I110" s="2">
        <v>648.29821717990274</v>
      </c>
      <c r="J110" s="2">
        <v>65940.060455066574</v>
      </c>
    </row>
    <row r="111" spans="1:10" x14ac:dyDescent="0.3">
      <c r="A111" t="s">
        <v>5594</v>
      </c>
      <c r="B111" t="s">
        <v>168</v>
      </c>
      <c r="C111" t="s">
        <v>2804</v>
      </c>
      <c r="D111" t="s">
        <v>4412</v>
      </c>
      <c r="E111" t="s">
        <v>1444</v>
      </c>
      <c r="F111" t="s">
        <v>2030</v>
      </c>
      <c r="G111" t="s">
        <v>4520</v>
      </c>
      <c r="H111" s="2">
        <v>222.04213938411669</v>
      </c>
      <c r="I111" s="2">
        <v>88816.855753646683</v>
      </c>
      <c r="J111" s="2">
        <v>2009901.9902457148</v>
      </c>
    </row>
    <row r="112" spans="1:10" x14ac:dyDescent="0.3">
      <c r="A112" t="s">
        <v>5594</v>
      </c>
      <c r="B112" t="s">
        <v>168</v>
      </c>
      <c r="C112" t="s">
        <v>2804</v>
      </c>
      <c r="D112" t="s">
        <v>4412</v>
      </c>
      <c r="E112" t="s">
        <v>1606</v>
      </c>
      <c r="F112" t="s">
        <v>2030</v>
      </c>
      <c r="G112" t="s">
        <v>4520</v>
      </c>
      <c r="H112" s="2">
        <v>2.025931928687196</v>
      </c>
      <c r="I112" s="2">
        <v>777.95786061588319</v>
      </c>
      <c r="J112" s="2">
        <v>18880.449095002812</v>
      </c>
    </row>
    <row r="113" spans="1:10" x14ac:dyDescent="0.3">
      <c r="A113" t="s">
        <v>5594</v>
      </c>
      <c r="B113" t="s">
        <v>168</v>
      </c>
      <c r="C113" t="s">
        <v>2804</v>
      </c>
      <c r="D113" t="s">
        <v>4412</v>
      </c>
      <c r="E113" t="s">
        <v>2268</v>
      </c>
      <c r="F113" t="s">
        <v>2269</v>
      </c>
      <c r="G113" t="s">
        <v>4520</v>
      </c>
      <c r="H113" s="2">
        <v>3.2414910858995136</v>
      </c>
      <c r="I113" s="2">
        <v>1555.9157212317666</v>
      </c>
      <c r="J113" s="2">
        <v>15603.017073685924</v>
      </c>
    </row>
    <row r="114" spans="1:10" x14ac:dyDescent="0.3">
      <c r="A114" t="s">
        <v>5594</v>
      </c>
      <c r="B114" t="s">
        <v>168</v>
      </c>
      <c r="C114" t="s">
        <v>2804</v>
      </c>
      <c r="D114" t="s">
        <v>4412</v>
      </c>
      <c r="E114" t="s">
        <v>1632</v>
      </c>
      <c r="F114" t="s">
        <v>2269</v>
      </c>
      <c r="G114" t="s">
        <v>4520</v>
      </c>
      <c r="H114" s="2">
        <v>3.2414910858995136</v>
      </c>
      <c r="I114" s="2">
        <v>77.795786061588331</v>
      </c>
      <c r="J114" s="2">
        <v>26.599392040120012</v>
      </c>
    </row>
    <row r="115" spans="1:10" x14ac:dyDescent="0.3">
      <c r="A115" t="s">
        <v>5594</v>
      </c>
      <c r="B115" t="s">
        <v>168</v>
      </c>
      <c r="C115" t="s">
        <v>2804</v>
      </c>
      <c r="D115" t="s">
        <v>4412</v>
      </c>
      <c r="E115" t="s">
        <v>1632</v>
      </c>
      <c r="F115" t="s">
        <v>2030</v>
      </c>
      <c r="G115" t="s">
        <v>4520</v>
      </c>
      <c r="H115" s="2">
        <v>9.7244732576985413</v>
      </c>
      <c r="I115" s="2">
        <v>233.38735818476499</v>
      </c>
      <c r="J115" s="2">
        <v>33491.714804883937</v>
      </c>
    </row>
    <row r="116" spans="1:10" x14ac:dyDescent="0.3">
      <c r="A116" t="s">
        <v>5594</v>
      </c>
      <c r="B116" t="s">
        <v>169</v>
      </c>
      <c r="C116" t="s">
        <v>2804</v>
      </c>
      <c r="D116" t="s">
        <v>4413</v>
      </c>
      <c r="E116" t="s">
        <v>1423</v>
      </c>
      <c r="F116" t="s">
        <v>2031</v>
      </c>
      <c r="G116" t="s">
        <v>4520</v>
      </c>
      <c r="H116" s="2">
        <v>3.2414910858995136</v>
      </c>
      <c r="I116" s="2">
        <v>324.14910858995137</v>
      </c>
      <c r="J116" s="2">
        <v>24505.751176504058</v>
      </c>
    </row>
    <row r="117" spans="1:10" x14ac:dyDescent="0.3">
      <c r="A117" t="s">
        <v>5594</v>
      </c>
      <c r="B117" t="s">
        <v>169</v>
      </c>
      <c r="C117" t="s">
        <v>2804</v>
      </c>
      <c r="D117" t="s">
        <v>4413</v>
      </c>
      <c r="E117" t="s">
        <v>1423</v>
      </c>
      <c r="F117" t="s">
        <v>2040</v>
      </c>
      <c r="G117" t="s">
        <v>4520</v>
      </c>
      <c r="H117" s="2">
        <v>6.4829821717990272</v>
      </c>
      <c r="I117" s="2">
        <v>648.29821717990274</v>
      </c>
      <c r="J117" s="2">
        <v>65940.060455066574</v>
      </c>
    </row>
    <row r="118" spans="1:10" x14ac:dyDescent="0.3">
      <c r="A118" t="s">
        <v>5594</v>
      </c>
      <c r="B118" t="s">
        <v>169</v>
      </c>
      <c r="C118" t="s">
        <v>2804</v>
      </c>
      <c r="D118" t="s">
        <v>4413</v>
      </c>
      <c r="E118" t="s">
        <v>1444</v>
      </c>
      <c r="F118" t="s">
        <v>2030</v>
      </c>
      <c r="G118" t="s">
        <v>4520</v>
      </c>
      <c r="H118" s="2">
        <v>222.04213938411669</v>
      </c>
      <c r="I118" s="2">
        <v>88816.855753646683</v>
      </c>
      <c r="J118" s="2">
        <v>2009901.9902457148</v>
      </c>
    </row>
    <row r="119" spans="1:10" x14ac:dyDescent="0.3">
      <c r="A119" t="s">
        <v>5594</v>
      </c>
      <c r="B119" t="s">
        <v>169</v>
      </c>
      <c r="C119" t="s">
        <v>2804</v>
      </c>
      <c r="D119" t="s">
        <v>4413</v>
      </c>
      <c r="E119" t="s">
        <v>1606</v>
      </c>
      <c r="F119" t="s">
        <v>2030</v>
      </c>
      <c r="G119" t="s">
        <v>4520</v>
      </c>
      <c r="H119" s="2">
        <v>2.025931928687196</v>
      </c>
      <c r="I119" s="2">
        <v>777.95786061588319</v>
      </c>
      <c r="J119" s="2">
        <v>18880.449095002812</v>
      </c>
    </row>
    <row r="120" spans="1:10" x14ac:dyDescent="0.3">
      <c r="A120" t="s">
        <v>5594</v>
      </c>
      <c r="B120" t="s">
        <v>169</v>
      </c>
      <c r="C120" t="s">
        <v>2804</v>
      </c>
      <c r="D120" t="s">
        <v>4413</v>
      </c>
      <c r="E120" t="s">
        <v>2268</v>
      </c>
      <c r="F120" t="s">
        <v>2269</v>
      </c>
      <c r="G120" t="s">
        <v>4520</v>
      </c>
      <c r="H120" s="2">
        <v>3.2414910858995136</v>
      </c>
      <c r="I120" s="2">
        <v>1555.9157212317666</v>
      </c>
      <c r="J120" s="2">
        <v>15603.017073685924</v>
      </c>
    </row>
    <row r="121" spans="1:10" x14ac:dyDescent="0.3">
      <c r="A121" t="s">
        <v>5594</v>
      </c>
      <c r="B121" t="s">
        <v>169</v>
      </c>
      <c r="C121" t="s">
        <v>2804</v>
      </c>
      <c r="D121" t="s">
        <v>4413</v>
      </c>
      <c r="E121" t="s">
        <v>1632</v>
      </c>
      <c r="F121" t="s">
        <v>2269</v>
      </c>
      <c r="G121" t="s">
        <v>4520</v>
      </c>
      <c r="H121" s="2">
        <v>3.2414910858995136</v>
      </c>
      <c r="I121" s="2">
        <v>77.795786061588331</v>
      </c>
      <c r="J121" s="2">
        <v>26.599392040120012</v>
      </c>
    </row>
    <row r="122" spans="1:10" x14ac:dyDescent="0.3">
      <c r="A122" t="s">
        <v>5594</v>
      </c>
      <c r="B122" t="s">
        <v>169</v>
      </c>
      <c r="C122" t="s">
        <v>2804</v>
      </c>
      <c r="D122" t="s">
        <v>4413</v>
      </c>
      <c r="E122" t="s">
        <v>1632</v>
      </c>
      <c r="F122" t="s">
        <v>2030</v>
      </c>
      <c r="G122" t="s">
        <v>4520</v>
      </c>
      <c r="H122" s="2">
        <v>9.7244732576985413</v>
      </c>
      <c r="I122" s="2">
        <v>233.38735818476499</v>
      </c>
      <c r="J122" s="2">
        <v>33491.714804883937</v>
      </c>
    </row>
    <row r="123" spans="1:10" x14ac:dyDescent="0.3">
      <c r="A123" t="s">
        <v>5594</v>
      </c>
      <c r="B123" t="s">
        <v>170</v>
      </c>
      <c r="C123" t="s">
        <v>2804</v>
      </c>
      <c r="D123" t="s">
        <v>4415</v>
      </c>
      <c r="E123" t="s">
        <v>1423</v>
      </c>
      <c r="F123" t="s">
        <v>2031</v>
      </c>
      <c r="G123" t="s">
        <v>4520</v>
      </c>
      <c r="H123" s="2">
        <v>2.9821717990275527</v>
      </c>
      <c r="I123" s="2">
        <v>298.21717990275528</v>
      </c>
      <c r="J123" s="2">
        <v>22545.291082383734</v>
      </c>
    </row>
    <row r="124" spans="1:10" x14ac:dyDescent="0.3">
      <c r="A124" t="s">
        <v>5594</v>
      </c>
      <c r="B124" t="s">
        <v>170</v>
      </c>
      <c r="C124" t="s">
        <v>2804</v>
      </c>
      <c r="D124" t="s">
        <v>4415</v>
      </c>
      <c r="E124" t="s">
        <v>1423</v>
      </c>
      <c r="F124" t="s">
        <v>2040</v>
      </c>
      <c r="G124" t="s">
        <v>4520</v>
      </c>
      <c r="H124" s="2">
        <v>5.9643435980551054</v>
      </c>
      <c r="I124" s="2">
        <v>596.43435980551055</v>
      </c>
      <c r="J124" s="2">
        <v>60664.855618661255</v>
      </c>
    </row>
    <row r="125" spans="1:10" x14ac:dyDescent="0.3">
      <c r="A125" t="s">
        <v>5594</v>
      </c>
      <c r="B125" t="s">
        <v>170</v>
      </c>
      <c r="C125" t="s">
        <v>2804</v>
      </c>
      <c r="D125" t="s">
        <v>4415</v>
      </c>
      <c r="E125" t="s">
        <v>1444</v>
      </c>
      <c r="F125" t="s">
        <v>2030</v>
      </c>
      <c r="G125" t="s">
        <v>4520</v>
      </c>
      <c r="H125" s="2">
        <v>204.27876823338735</v>
      </c>
      <c r="I125" s="2">
        <v>81711.507293354938</v>
      </c>
      <c r="J125" s="2">
        <v>1849109.8310260575</v>
      </c>
    </row>
    <row r="126" spans="1:10" x14ac:dyDescent="0.3">
      <c r="A126" t="s">
        <v>5594</v>
      </c>
      <c r="B126" t="s">
        <v>170</v>
      </c>
      <c r="C126" t="s">
        <v>2804</v>
      </c>
      <c r="D126" t="s">
        <v>4415</v>
      </c>
      <c r="E126" t="s">
        <v>1606</v>
      </c>
      <c r="F126" t="s">
        <v>2030</v>
      </c>
      <c r="G126" t="s">
        <v>4520</v>
      </c>
      <c r="H126" s="2">
        <v>1.8638573743922204</v>
      </c>
      <c r="I126" s="2">
        <v>715.72123176661262</v>
      </c>
      <c r="J126" s="2">
        <v>17370.013167402587</v>
      </c>
    </row>
    <row r="127" spans="1:10" x14ac:dyDescent="0.3">
      <c r="A127" t="s">
        <v>5594</v>
      </c>
      <c r="B127" t="s">
        <v>170</v>
      </c>
      <c r="C127" t="s">
        <v>2804</v>
      </c>
      <c r="D127" t="s">
        <v>4415</v>
      </c>
      <c r="E127" t="s">
        <v>2268</v>
      </c>
      <c r="F127" t="s">
        <v>2269</v>
      </c>
      <c r="G127" t="s">
        <v>4520</v>
      </c>
      <c r="H127" s="2">
        <v>2.9821717990275527</v>
      </c>
      <c r="I127" s="2">
        <v>1431.4424635332252</v>
      </c>
      <c r="J127" s="2">
        <v>14354.77570779105</v>
      </c>
    </row>
    <row r="128" spans="1:10" x14ac:dyDescent="0.3">
      <c r="A128" t="s">
        <v>5594</v>
      </c>
      <c r="B128" t="s">
        <v>170</v>
      </c>
      <c r="C128" t="s">
        <v>2804</v>
      </c>
      <c r="D128" t="s">
        <v>4415</v>
      </c>
      <c r="E128" t="s">
        <v>1632</v>
      </c>
      <c r="F128" t="s">
        <v>2269</v>
      </c>
      <c r="G128" t="s">
        <v>4520</v>
      </c>
      <c r="H128" s="2">
        <v>2.9821717990275527</v>
      </c>
      <c r="I128" s="2">
        <v>71.572123176661265</v>
      </c>
      <c r="J128" s="2">
        <v>24.471440676910412</v>
      </c>
    </row>
    <row r="129" spans="1:10" x14ac:dyDescent="0.3">
      <c r="A129" t="s">
        <v>5594</v>
      </c>
      <c r="B129" t="s">
        <v>170</v>
      </c>
      <c r="C129" t="s">
        <v>2804</v>
      </c>
      <c r="D129" t="s">
        <v>4415</v>
      </c>
      <c r="E129" t="s">
        <v>1632</v>
      </c>
      <c r="F129" t="s">
        <v>2030</v>
      </c>
      <c r="G129" t="s">
        <v>4520</v>
      </c>
      <c r="H129" s="2">
        <v>8.9465153970826581</v>
      </c>
      <c r="I129" s="2">
        <v>214.71636952998381</v>
      </c>
      <c r="J129" s="2">
        <v>30812.377620493226</v>
      </c>
    </row>
    <row r="130" spans="1:10" x14ac:dyDescent="0.3">
      <c r="A130" t="s">
        <v>5594</v>
      </c>
      <c r="B130" t="s">
        <v>171</v>
      </c>
      <c r="C130" t="s">
        <v>2804</v>
      </c>
      <c r="D130" t="s">
        <v>4408</v>
      </c>
      <c r="E130" t="s">
        <v>1423</v>
      </c>
      <c r="F130" t="s">
        <v>2031</v>
      </c>
      <c r="G130" t="s">
        <v>4520</v>
      </c>
      <c r="H130" s="2">
        <v>2.9821717990275527</v>
      </c>
      <c r="I130" s="2">
        <v>298.21717990275528</v>
      </c>
      <c r="J130" s="2">
        <v>22545.291082383734</v>
      </c>
    </row>
    <row r="131" spans="1:10" x14ac:dyDescent="0.3">
      <c r="A131" t="s">
        <v>5594</v>
      </c>
      <c r="B131" t="s">
        <v>171</v>
      </c>
      <c r="C131" t="s">
        <v>2804</v>
      </c>
      <c r="D131" t="s">
        <v>4408</v>
      </c>
      <c r="E131" t="s">
        <v>1423</v>
      </c>
      <c r="F131" t="s">
        <v>2040</v>
      </c>
      <c r="G131" t="s">
        <v>4520</v>
      </c>
      <c r="H131" s="2">
        <v>5.9643435980551054</v>
      </c>
      <c r="I131" s="2">
        <v>596.43435980551055</v>
      </c>
      <c r="J131" s="2">
        <v>60664.855618661255</v>
      </c>
    </row>
    <row r="132" spans="1:10" x14ac:dyDescent="0.3">
      <c r="A132" t="s">
        <v>5594</v>
      </c>
      <c r="B132" t="s">
        <v>171</v>
      </c>
      <c r="C132" t="s">
        <v>2804</v>
      </c>
      <c r="D132" t="s">
        <v>4408</v>
      </c>
      <c r="E132" t="s">
        <v>1444</v>
      </c>
      <c r="F132" t="s">
        <v>2030</v>
      </c>
      <c r="G132" t="s">
        <v>4520</v>
      </c>
      <c r="H132" s="2">
        <v>204.27876823338735</v>
      </c>
      <c r="I132" s="2">
        <v>81711.507293354938</v>
      </c>
      <c r="J132" s="2">
        <v>1849109.8310260575</v>
      </c>
    </row>
    <row r="133" spans="1:10" x14ac:dyDescent="0.3">
      <c r="A133" t="s">
        <v>5594</v>
      </c>
      <c r="B133" t="s">
        <v>171</v>
      </c>
      <c r="C133" t="s">
        <v>2804</v>
      </c>
      <c r="D133" t="s">
        <v>4408</v>
      </c>
      <c r="E133" t="s">
        <v>1606</v>
      </c>
      <c r="F133" t="s">
        <v>2030</v>
      </c>
      <c r="G133" t="s">
        <v>4520</v>
      </c>
      <c r="H133" s="2">
        <v>1.8638573743922204</v>
      </c>
      <c r="I133" s="2">
        <v>715.72123176661262</v>
      </c>
      <c r="J133" s="2">
        <v>17370.013167402587</v>
      </c>
    </row>
    <row r="134" spans="1:10" x14ac:dyDescent="0.3">
      <c r="A134" t="s">
        <v>5594</v>
      </c>
      <c r="B134" t="s">
        <v>171</v>
      </c>
      <c r="C134" t="s">
        <v>2804</v>
      </c>
      <c r="D134" t="s">
        <v>4408</v>
      </c>
      <c r="E134" t="s">
        <v>2268</v>
      </c>
      <c r="F134" t="s">
        <v>2269</v>
      </c>
      <c r="G134" t="s">
        <v>4520</v>
      </c>
      <c r="H134" s="2">
        <v>2.9821717990275527</v>
      </c>
      <c r="I134" s="2">
        <v>1431.4424635332252</v>
      </c>
      <c r="J134" s="2">
        <v>14354.77570779105</v>
      </c>
    </row>
    <row r="135" spans="1:10" x14ac:dyDescent="0.3">
      <c r="A135" t="s">
        <v>5594</v>
      </c>
      <c r="B135" t="s">
        <v>171</v>
      </c>
      <c r="C135" t="s">
        <v>2804</v>
      </c>
      <c r="D135" t="s">
        <v>4408</v>
      </c>
      <c r="E135" t="s">
        <v>1632</v>
      </c>
      <c r="F135" t="s">
        <v>2269</v>
      </c>
      <c r="G135" t="s">
        <v>4520</v>
      </c>
      <c r="H135" s="2">
        <v>2.9821717990275527</v>
      </c>
      <c r="I135" s="2">
        <v>71.572123176661265</v>
      </c>
      <c r="J135" s="2">
        <v>24.471440676910412</v>
      </c>
    </row>
    <row r="136" spans="1:10" x14ac:dyDescent="0.3">
      <c r="A136" t="s">
        <v>5594</v>
      </c>
      <c r="B136" t="s">
        <v>171</v>
      </c>
      <c r="C136" t="s">
        <v>2804</v>
      </c>
      <c r="D136" t="s">
        <v>4408</v>
      </c>
      <c r="E136" t="s">
        <v>1632</v>
      </c>
      <c r="F136" t="s">
        <v>2030</v>
      </c>
      <c r="G136" t="s">
        <v>4520</v>
      </c>
      <c r="H136" s="2">
        <v>8.9465153970826581</v>
      </c>
      <c r="I136" s="2">
        <v>214.71636952998381</v>
      </c>
      <c r="J136" s="2">
        <v>30812.377620493226</v>
      </c>
    </row>
    <row r="137" spans="1:10" x14ac:dyDescent="0.3">
      <c r="A137" t="s">
        <v>5594</v>
      </c>
      <c r="B137" t="s">
        <v>172</v>
      </c>
      <c r="C137" t="s">
        <v>2804</v>
      </c>
      <c r="D137" t="s">
        <v>4411</v>
      </c>
      <c r="E137" t="s">
        <v>1423</v>
      </c>
      <c r="F137" t="s">
        <v>2031</v>
      </c>
      <c r="G137" t="s">
        <v>4520</v>
      </c>
      <c r="H137" s="2">
        <v>3.3711507293354943</v>
      </c>
      <c r="I137" s="2">
        <v>337.11507293354941</v>
      </c>
      <c r="J137" s="2">
        <v>25485.98122356422</v>
      </c>
    </row>
    <row r="138" spans="1:10" x14ac:dyDescent="0.3">
      <c r="A138" t="s">
        <v>5594</v>
      </c>
      <c r="B138" t="s">
        <v>172</v>
      </c>
      <c r="C138" t="s">
        <v>2804</v>
      </c>
      <c r="D138" t="s">
        <v>4411</v>
      </c>
      <c r="E138" t="s">
        <v>1423</v>
      </c>
      <c r="F138" t="s">
        <v>2040</v>
      </c>
      <c r="G138" t="s">
        <v>4520</v>
      </c>
      <c r="H138" s="2">
        <v>6.7423014586709886</v>
      </c>
      <c r="I138" s="2">
        <v>674.23014586709883</v>
      </c>
      <c r="J138" s="2">
        <v>68577.662873269248</v>
      </c>
    </row>
    <row r="139" spans="1:10" x14ac:dyDescent="0.3">
      <c r="A139" t="s">
        <v>5594</v>
      </c>
      <c r="B139" t="s">
        <v>172</v>
      </c>
      <c r="C139" t="s">
        <v>2804</v>
      </c>
      <c r="D139" t="s">
        <v>4411</v>
      </c>
      <c r="E139" t="s">
        <v>1444</v>
      </c>
      <c r="F139" t="s">
        <v>2030</v>
      </c>
      <c r="G139" t="s">
        <v>4520</v>
      </c>
      <c r="H139" s="2">
        <v>230.92382495948135</v>
      </c>
      <c r="I139" s="2">
        <v>92369.529983792541</v>
      </c>
      <c r="J139" s="2">
        <v>2090298.0698555431</v>
      </c>
    </row>
    <row r="140" spans="1:10" x14ac:dyDescent="0.3">
      <c r="A140" t="s">
        <v>5594</v>
      </c>
      <c r="B140" t="s">
        <v>172</v>
      </c>
      <c r="C140" t="s">
        <v>2804</v>
      </c>
      <c r="D140" t="s">
        <v>4411</v>
      </c>
      <c r="E140" t="s">
        <v>1606</v>
      </c>
      <c r="F140" t="s">
        <v>2030</v>
      </c>
      <c r="G140" t="s">
        <v>4520</v>
      </c>
      <c r="H140" s="2">
        <v>2.1069692058346838</v>
      </c>
      <c r="I140" s="2">
        <v>809.07617504051859</v>
      </c>
      <c r="J140" s="2">
        <v>19635.667058802923</v>
      </c>
    </row>
    <row r="141" spans="1:10" x14ac:dyDescent="0.3">
      <c r="A141" t="s">
        <v>5594</v>
      </c>
      <c r="B141" t="s">
        <v>172</v>
      </c>
      <c r="C141" t="s">
        <v>2804</v>
      </c>
      <c r="D141" t="s">
        <v>4411</v>
      </c>
      <c r="E141" t="s">
        <v>2268</v>
      </c>
      <c r="F141" t="s">
        <v>2269</v>
      </c>
      <c r="G141" t="s">
        <v>4520</v>
      </c>
      <c r="H141" s="2">
        <v>3.3711507293354943</v>
      </c>
      <c r="I141" s="2">
        <v>1618.1523500810372</v>
      </c>
      <c r="J141" s="2">
        <v>16227.137756633361</v>
      </c>
    </row>
    <row r="142" spans="1:10" x14ac:dyDescent="0.3">
      <c r="A142" t="s">
        <v>5594</v>
      </c>
      <c r="B142" t="s">
        <v>172</v>
      </c>
      <c r="C142" t="s">
        <v>2804</v>
      </c>
      <c r="D142" t="s">
        <v>4411</v>
      </c>
      <c r="E142" t="s">
        <v>1632</v>
      </c>
      <c r="F142" t="s">
        <v>2269</v>
      </c>
      <c r="G142" t="s">
        <v>4520</v>
      </c>
      <c r="H142" s="2">
        <v>3.3711507293354943</v>
      </c>
      <c r="I142" s="2">
        <v>80.907617504051871</v>
      </c>
      <c r="J142" s="2">
        <v>27.663367721724814</v>
      </c>
    </row>
    <row r="143" spans="1:10" x14ac:dyDescent="0.3">
      <c r="A143" t="s">
        <v>5594</v>
      </c>
      <c r="B143" t="s">
        <v>172</v>
      </c>
      <c r="C143" t="s">
        <v>2804</v>
      </c>
      <c r="D143" t="s">
        <v>4411</v>
      </c>
      <c r="E143" t="s">
        <v>1632</v>
      </c>
      <c r="F143" t="s">
        <v>2030</v>
      </c>
      <c r="G143" t="s">
        <v>4520</v>
      </c>
      <c r="H143" s="2">
        <v>10.113452188006484</v>
      </c>
      <c r="I143" s="2">
        <v>242.72285251215561</v>
      </c>
      <c r="J143" s="2">
        <v>34831.383397079298</v>
      </c>
    </row>
    <row r="144" spans="1:10" x14ac:dyDescent="0.3">
      <c r="A144" t="s">
        <v>5594</v>
      </c>
      <c r="B144" t="s">
        <v>173</v>
      </c>
      <c r="C144" t="s">
        <v>2804</v>
      </c>
      <c r="D144" t="s">
        <v>4410</v>
      </c>
      <c r="E144" t="s">
        <v>1423</v>
      </c>
      <c r="F144" t="s">
        <v>2031</v>
      </c>
      <c r="G144" t="s">
        <v>4520</v>
      </c>
      <c r="H144" s="2">
        <v>4.6677471636952994</v>
      </c>
      <c r="I144" s="2">
        <v>466.77471636952993</v>
      </c>
      <c r="J144" s="2">
        <v>35288.281694165838</v>
      </c>
    </row>
    <row r="145" spans="1:10" x14ac:dyDescent="0.3">
      <c r="A145" t="s">
        <v>5594</v>
      </c>
      <c r="B145" t="s">
        <v>173</v>
      </c>
      <c r="C145" t="s">
        <v>2804</v>
      </c>
      <c r="D145" t="s">
        <v>4410</v>
      </c>
      <c r="E145" t="s">
        <v>1423</v>
      </c>
      <c r="F145" t="s">
        <v>2040</v>
      </c>
      <c r="G145" t="s">
        <v>4520</v>
      </c>
      <c r="H145" s="2">
        <v>9.3354943273905988</v>
      </c>
      <c r="I145" s="2">
        <v>933.54943273905985</v>
      </c>
      <c r="J145" s="2">
        <v>94953.687055295872</v>
      </c>
    </row>
    <row r="146" spans="1:10" x14ac:dyDescent="0.3">
      <c r="A146" t="s">
        <v>5594</v>
      </c>
      <c r="B146" t="s">
        <v>173</v>
      </c>
      <c r="C146" t="s">
        <v>2804</v>
      </c>
      <c r="D146" t="s">
        <v>4410</v>
      </c>
      <c r="E146" t="s">
        <v>1444</v>
      </c>
      <c r="F146" t="s">
        <v>2030</v>
      </c>
      <c r="G146" t="s">
        <v>4520</v>
      </c>
      <c r="H146" s="2">
        <v>319.74068071312803</v>
      </c>
      <c r="I146" s="2">
        <v>127896.27228525121</v>
      </c>
      <c r="J146" s="2">
        <v>2894258.8659538291</v>
      </c>
    </row>
    <row r="147" spans="1:10" x14ac:dyDescent="0.3">
      <c r="A147" t="s">
        <v>5594</v>
      </c>
      <c r="B147" t="s">
        <v>173</v>
      </c>
      <c r="C147" t="s">
        <v>2804</v>
      </c>
      <c r="D147" t="s">
        <v>4410</v>
      </c>
      <c r="E147" t="s">
        <v>1606</v>
      </c>
      <c r="F147" t="s">
        <v>2030</v>
      </c>
      <c r="G147" t="s">
        <v>4520</v>
      </c>
      <c r="H147" s="2">
        <v>2.9173419773095621</v>
      </c>
      <c r="I147" s="2">
        <v>1120.2593192868719</v>
      </c>
      <c r="J147" s="2">
        <v>27187.846696804048</v>
      </c>
    </row>
    <row r="148" spans="1:10" x14ac:dyDescent="0.3">
      <c r="A148" t="s">
        <v>5594</v>
      </c>
      <c r="B148" t="s">
        <v>173</v>
      </c>
      <c r="C148" t="s">
        <v>2804</v>
      </c>
      <c r="D148" t="s">
        <v>4410</v>
      </c>
      <c r="E148" t="s">
        <v>2268</v>
      </c>
      <c r="F148" t="s">
        <v>2269</v>
      </c>
      <c r="G148" t="s">
        <v>4520</v>
      </c>
      <c r="H148" s="2">
        <v>4.6677471636952994</v>
      </c>
      <c r="I148" s="2">
        <v>2240.5186385737438</v>
      </c>
      <c r="J148" s="2">
        <v>22468.344586107731</v>
      </c>
    </row>
    <row r="149" spans="1:10" x14ac:dyDescent="0.3">
      <c r="A149" t="s">
        <v>5594</v>
      </c>
      <c r="B149" t="s">
        <v>173</v>
      </c>
      <c r="C149" t="s">
        <v>2804</v>
      </c>
      <c r="D149" t="s">
        <v>4410</v>
      </c>
      <c r="E149" t="s">
        <v>1632</v>
      </c>
      <c r="F149" t="s">
        <v>2269</v>
      </c>
      <c r="G149" t="s">
        <v>4520</v>
      </c>
      <c r="H149" s="2">
        <v>4.6677471636952994</v>
      </c>
      <c r="I149" s="2">
        <v>112.02593192868719</v>
      </c>
      <c r="J149" s="2">
        <v>38.303124537772817</v>
      </c>
    </row>
    <row r="150" spans="1:10" x14ac:dyDescent="0.3">
      <c r="A150" t="s">
        <v>5594</v>
      </c>
      <c r="B150" t="s">
        <v>173</v>
      </c>
      <c r="C150" t="s">
        <v>2804</v>
      </c>
      <c r="D150" t="s">
        <v>4410</v>
      </c>
      <c r="E150" t="s">
        <v>1632</v>
      </c>
      <c r="F150" t="s">
        <v>2030</v>
      </c>
      <c r="G150" t="s">
        <v>4520</v>
      </c>
      <c r="H150" s="2">
        <v>14.0032414910859</v>
      </c>
      <c r="I150" s="2">
        <v>336.07779578606159</v>
      </c>
      <c r="J150" s="2">
        <v>48228.069319032875</v>
      </c>
    </row>
    <row r="151" spans="1:10" x14ac:dyDescent="0.3">
      <c r="A151" t="s">
        <v>5594</v>
      </c>
      <c r="B151" t="s">
        <v>600</v>
      </c>
      <c r="C151" t="s">
        <v>2892</v>
      </c>
      <c r="D151" t="s">
        <v>5611</v>
      </c>
      <c r="E151" t="s">
        <v>1423</v>
      </c>
      <c r="F151" t="s">
        <v>1868</v>
      </c>
      <c r="G151" t="s">
        <v>4405</v>
      </c>
      <c r="H151" s="2">
        <v>36.4</v>
      </c>
      <c r="I151" s="2">
        <v>3640</v>
      </c>
      <c r="J151" s="2">
        <v>450506.2281127827</v>
      </c>
    </row>
    <row r="152" spans="1:10" x14ac:dyDescent="0.3">
      <c r="A152" t="s">
        <v>5594</v>
      </c>
      <c r="B152" t="s">
        <v>600</v>
      </c>
      <c r="C152" t="s">
        <v>2892</v>
      </c>
      <c r="D152" t="s">
        <v>5611</v>
      </c>
      <c r="E152" t="s">
        <v>1881</v>
      </c>
      <c r="F152" t="s">
        <v>1868</v>
      </c>
      <c r="G152" t="s">
        <v>4405</v>
      </c>
      <c r="H152" s="2">
        <v>5.1624999999999996</v>
      </c>
      <c r="I152" s="2">
        <v>516.25</v>
      </c>
      <c r="J152" s="2">
        <v>689.08201875000009</v>
      </c>
    </row>
    <row r="153" spans="1:10" x14ac:dyDescent="0.3">
      <c r="A153" t="s">
        <v>5594</v>
      </c>
      <c r="B153" t="s">
        <v>600</v>
      </c>
      <c r="C153" t="s">
        <v>2892</v>
      </c>
      <c r="D153" t="s">
        <v>5611</v>
      </c>
      <c r="E153" t="s">
        <v>1444</v>
      </c>
      <c r="F153" t="s">
        <v>1867</v>
      </c>
      <c r="G153" t="s">
        <v>4405</v>
      </c>
      <c r="H153" s="2">
        <v>252</v>
      </c>
      <c r="I153" s="2">
        <v>72576</v>
      </c>
      <c r="J153" s="2">
        <v>2066954.4168623793</v>
      </c>
    </row>
    <row r="154" spans="1:10" x14ac:dyDescent="0.3">
      <c r="A154" t="s">
        <v>5594</v>
      </c>
      <c r="B154" t="s">
        <v>600</v>
      </c>
      <c r="C154" t="s">
        <v>2892</v>
      </c>
      <c r="D154" t="s">
        <v>5611</v>
      </c>
      <c r="E154" t="s">
        <v>1606</v>
      </c>
      <c r="F154" t="s">
        <v>1867</v>
      </c>
      <c r="G154" t="s">
        <v>4405</v>
      </c>
      <c r="H154" s="2">
        <v>123.75000000000001</v>
      </c>
      <c r="I154" s="2">
        <v>23760.000000000004</v>
      </c>
      <c r="J154" s="2">
        <v>1027847.8975606896</v>
      </c>
    </row>
    <row r="155" spans="1:10" x14ac:dyDescent="0.3">
      <c r="A155" t="s">
        <v>5594</v>
      </c>
      <c r="B155" t="s">
        <v>600</v>
      </c>
      <c r="C155" t="s">
        <v>2892</v>
      </c>
      <c r="D155" t="s">
        <v>5611</v>
      </c>
      <c r="E155" t="s">
        <v>2268</v>
      </c>
      <c r="F155" t="s">
        <v>2314</v>
      </c>
      <c r="G155" t="s">
        <v>4405</v>
      </c>
      <c r="H155" s="2">
        <v>186.70000000000002</v>
      </c>
      <c r="I155" s="2">
        <v>154176</v>
      </c>
      <c r="J155" s="2">
        <v>48152.170581251397</v>
      </c>
    </row>
    <row r="156" spans="1:10" x14ac:dyDescent="0.3">
      <c r="A156" t="s">
        <v>5594</v>
      </c>
      <c r="B156" t="s">
        <v>600</v>
      </c>
      <c r="C156" t="s">
        <v>2892</v>
      </c>
      <c r="D156" t="s">
        <v>5611</v>
      </c>
      <c r="E156" t="s">
        <v>1632</v>
      </c>
      <c r="F156" t="s">
        <v>1867</v>
      </c>
      <c r="G156" t="s">
        <v>4405</v>
      </c>
      <c r="H156" s="2">
        <v>36</v>
      </c>
      <c r="I156" s="2">
        <v>864</v>
      </c>
      <c r="J156" s="2">
        <v>268655.1512760233</v>
      </c>
    </row>
    <row r="157" spans="1:10" x14ac:dyDescent="0.3">
      <c r="A157" t="s">
        <v>5594</v>
      </c>
      <c r="B157" t="s">
        <v>600</v>
      </c>
      <c r="C157" t="s">
        <v>2892</v>
      </c>
      <c r="D157" t="s">
        <v>5611</v>
      </c>
      <c r="E157" t="s">
        <v>1632</v>
      </c>
      <c r="F157" t="s">
        <v>2023</v>
      </c>
      <c r="G157" t="s">
        <v>4405</v>
      </c>
      <c r="H157" s="2">
        <v>3.85</v>
      </c>
      <c r="I157" s="2">
        <v>92.4</v>
      </c>
      <c r="J157" s="2">
        <v>7257.7186864077894</v>
      </c>
    </row>
    <row r="158" spans="1:10" x14ac:dyDescent="0.3">
      <c r="A158" t="s">
        <v>5594</v>
      </c>
      <c r="B158" t="s">
        <v>1043</v>
      </c>
      <c r="C158" t="s">
        <v>2805</v>
      </c>
      <c r="D158" t="s">
        <v>4419</v>
      </c>
      <c r="E158" t="s">
        <v>1423</v>
      </c>
      <c r="F158" t="s">
        <v>2031</v>
      </c>
      <c r="G158" t="s">
        <v>4520</v>
      </c>
      <c r="H158" s="2">
        <v>11.928687196110213</v>
      </c>
      <c r="I158" s="2">
        <v>1192.8687196110213</v>
      </c>
      <c r="J158" s="2">
        <v>90181.16432953495</v>
      </c>
    </row>
    <row r="159" spans="1:10" x14ac:dyDescent="0.3">
      <c r="A159" t="s">
        <v>5594</v>
      </c>
      <c r="B159" t="s">
        <v>1043</v>
      </c>
      <c r="C159" t="s">
        <v>2805</v>
      </c>
      <c r="D159" t="s">
        <v>4419</v>
      </c>
      <c r="E159" t="s">
        <v>1423</v>
      </c>
      <c r="F159" t="s">
        <v>2040</v>
      </c>
      <c r="G159" t="s">
        <v>4520</v>
      </c>
      <c r="H159" s="2">
        <v>23.857374392220425</v>
      </c>
      <c r="I159" s="2">
        <v>2385.7374392220427</v>
      </c>
      <c r="J159" s="2">
        <v>242659.42247464508</v>
      </c>
    </row>
    <row r="160" spans="1:10" x14ac:dyDescent="0.3">
      <c r="A160" t="s">
        <v>5594</v>
      </c>
      <c r="B160" t="s">
        <v>1043</v>
      </c>
      <c r="C160" t="s">
        <v>2805</v>
      </c>
      <c r="D160" t="s">
        <v>4419</v>
      </c>
      <c r="E160" t="s">
        <v>1444</v>
      </c>
      <c r="F160" t="s">
        <v>2030</v>
      </c>
      <c r="G160" t="s">
        <v>4520</v>
      </c>
      <c r="H160" s="2">
        <v>817.11507293354964</v>
      </c>
      <c r="I160" s="2">
        <v>326846.02917341987</v>
      </c>
      <c r="J160" s="2">
        <v>7396439.3241042318</v>
      </c>
    </row>
    <row r="161" spans="1:10" x14ac:dyDescent="0.3">
      <c r="A161" t="s">
        <v>5594</v>
      </c>
      <c r="B161" t="s">
        <v>1043</v>
      </c>
      <c r="C161" t="s">
        <v>2805</v>
      </c>
      <c r="D161" t="s">
        <v>4419</v>
      </c>
      <c r="E161" t="s">
        <v>1606</v>
      </c>
      <c r="F161" t="s">
        <v>2030</v>
      </c>
      <c r="G161" t="s">
        <v>4520</v>
      </c>
      <c r="H161" s="2">
        <v>7.4554294975688835</v>
      </c>
      <c r="I161" s="2">
        <v>2862.8849270664514</v>
      </c>
      <c r="J161" s="2">
        <v>69480.052669610362</v>
      </c>
    </row>
    <row r="162" spans="1:10" x14ac:dyDescent="0.3">
      <c r="A162" t="s">
        <v>5594</v>
      </c>
      <c r="B162" t="s">
        <v>1043</v>
      </c>
      <c r="C162" t="s">
        <v>2805</v>
      </c>
      <c r="D162" t="s">
        <v>4419</v>
      </c>
      <c r="E162" t="s">
        <v>2268</v>
      </c>
      <c r="F162" t="s">
        <v>2269</v>
      </c>
      <c r="G162" t="s">
        <v>4520</v>
      </c>
      <c r="H162" s="2">
        <v>11.928687196110213</v>
      </c>
      <c r="I162" s="2">
        <v>5725.7698541329019</v>
      </c>
      <c r="J162" s="2">
        <v>57419.102831164215</v>
      </c>
    </row>
    <row r="163" spans="1:10" x14ac:dyDescent="0.3">
      <c r="A163" t="s">
        <v>5594</v>
      </c>
      <c r="B163" t="s">
        <v>1043</v>
      </c>
      <c r="C163" t="s">
        <v>2805</v>
      </c>
      <c r="D163" t="s">
        <v>4419</v>
      </c>
      <c r="E163" t="s">
        <v>1632</v>
      </c>
      <c r="F163" t="s">
        <v>2269</v>
      </c>
      <c r="G163" t="s">
        <v>4520</v>
      </c>
      <c r="H163" s="2">
        <v>11.928687196110213</v>
      </c>
      <c r="I163" s="2">
        <v>286.28849270664512</v>
      </c>
      <c r="J163" s="2">
        <v>97.885762707641661</v>
      </c>
    </row>
    <row r="164" spans="1:10" x14ac:dyDescent="0.3">
      <c r="A164" t="s">
        <v>5594</v>
      </c>
      <c r="B164" t="s">
        <v>1043</v>
      </c>
      <c r="C164" t="s">
        <v>2805</v>
      </c>
      <c r="D164" t="s">
        <v>4419</v>
      </c>
      <c r="E164" t="s">
        <v>1632</v>
      </c>
      <c r="F164" t="s">
        <v>2030</v>
      </c>
      <c r="G164" t="s">
        <v>4520</v>
      </c>
      <c r="H164" s="2">
        <v>35.786061588330639</v>
      </c>
      <c r="I164" s="2">
        <v>858.86547811993535</v>
      </c>
      <c r="J164" s="2">
        <v>123249.51048197293</v>
      </c>
    </row>
    <row r="165" spans="1:10" x14ac:dyDescent="0.3">
      <c r="A165" t="s">
        <v>5594</v>
      </c>
      <c r="B165" t="s">
        <v>1044</v>
      </c>
      <c r="C165" t="s">
        <v>2805</v>
      </c>
      <c r="D165" t="s">
        <v>4421</v>
      </c>
      <c r="E165" t="s">
        <v>1423</v>
      </c>
      <c r="F165" t="s">
        <v>2031</v>
      </c>
      <c r="G165" t="s">
        <v>4520</v>
      </c>
      <c r="H165" s="2">
        <v>27.876823338735825</v>
      </c>
      <c r="I165" s="2">
        <v>2787.6823338735826</v>
      </c>
      <c r="J165" s="2">
        <v>210749.46011793494</v>
      </c>
    </row>
    <row r="166" spans="1:10" x14ac:dyDescent="0.3">
      <c r="A166" t="s">
        <v>5594</v>
      </c>
      <c r="B166" t="s">
        <v>1044</v>
      </c>
      <c r="C166" t="s">
        <v>2805</v>
      </c>
      <c r="D166" t="s">
        <v>4421</v>
      </c>
      <c r="E166" t="s">
        <v>1423</v>
      </c>
      <c r="F166" t="s">
        <v>2040</v>
      </c>
      <c r="G166" t="s">
        <v>4520</v>
      </c>
      <c r="H166" s="2">
        <v>55.75364667747165</v>
      </c>
      <c r="I166" s="2">
        <v>5575.3646677471652</v>
      </c>
      <c r="J166" s="2">
        <v>567084.5199135727</v>
      </c>
    </row>
    <row r="167" spans="1:10" x14ac:dyDescent="0.3">
      <c r="A167" t="s">
        <v>5594</v>
      </c>
      <c r="B167" t="s">
        <v>1044</v>
      </c>
      <c r="C167" t="s">
        <v>2805</v>
      </c>
      <c r="D167" t="s">
        <v>4421</v>
      </c>
      <c r="E167" t="s">
        <v>1444</v>
      </c>
      <c r="F167" t="s">
        <v>2030</v>
      </c>
      <c r="G167" t="s">
        <v>4520</v>
      </c>
      <c r="H167" s="2">
        <v>1909.5623987034039</v>
      </c>
      <c r="I167" s="2">
        <v>763824.95948136155</v>
      </c>
      <c r="J167" s="2">
        <v>17285157.116113149</v>
      </c>
    </row>
    <row r="168" spans="1:10" x14ac:dyDescent="0.3">
      <c r="A168" t="s">
        <v>5594</v>
      </c>
      <c r="B168" t="s">
        <v>1044</v>
      </c>
      <c r="C168" t="s">
        <v>2805</v>
      </c>
      <c r="D168" t="s">
        <v>4421</v>
      </c>
      <c r="E168" t="s">
        <v>1606</v>
      </c>
      <c r="F168" t="s">
        <v>2030</v>
      </c>
      <c r="G168" t="s">
        <v>4520</v>
      </c>
      <c r="H168" s="2">
        <v>17.42301458670989</v>
      </c>
      <c r="I168" s="2">
        <v>6690.4376012965977</v>
      </c>
      <c r="J168" s="2">
        <v>162371.8622170242</v>
      </c>
    </row>
    <row r="169" spans="1:10" x14ac:dyDescent="0.3">
      <c r="A169" t="s">
        <v>5594</v>
      </c>
      <c r="B169" t="s">
        <v>1044</v>
      </c>
      <c r="C169" t="s">
        <v>2805</v>
      </c>
      <c r="D169" t="s">
        <v>4421</v>
      </c>
      <c r="E169" t="s">
        <v>2268</v>
      </c>
      <c r="F169" t="s">
        <v>2269</v>
      </c>
      <c r="G169" t="s">
        <v>4520</v>
      </c>
      <c r="H169" s="2">
        <v>27.876823338735825</v>
      </c>
      <c r="I169" s="2">
        <v>13380.875202593195</v>
      </c>
      <c r="J169" s="2">
        <v>134185.94683369898</v>
      </c>
    </row>
    <row r="170" spans="1:10" x14ac:dyDescent="0.3">
      <c r="A170" t="s">
        <v>5594</v>
      </c>
      <c r="B170" t="s">
        <v>1044</v>
      </c>
      <c r="C170" t="s">
        <v>2805</v>
      </c>
      <c r="D170" t="s">
        <v>4421</v>
      </c>
      <c r="E170" t="s">
        <v>1632</v>
      </c>
      <c r="F170" t="s">
        <v>2269</v>
      </c>
      <c r="G170" t="s">
        <v>4520</v>
      </c>
      <c r="H170" s="2">
        <v>27.876823338735825</v>
      </c>
      <c r="I170" s="2">
        <v>669.04376012965986</v>
      </c>
      <c r="J170" s="2">
        <v>228.75477154503216</v>
      </c>
    </row>
    <row r="171" spans="1:10" x14ac:dyDescent="0.3">
      <c r="A171" t="s">
        <v>5594</v>
      </c>
      <c r="B171" t="s">
        <v>1044</v>
      </c>
      <c r="C171" t="s">
        <v>2805</v>
      </c>
      <c r="D171" t="s">
        <v>4421</v>
      </c>
      <c r="E171" t="s">
        <v>1632</v>
      </c>
      <c r="F171" t="s">
        <v>2030</v>
      </c>
      <c r="G171" t="s">
        <v>4520</v>
      </c>
      <c r="H171" s="2">
        <v>83.630470016207482</v>
      </c>
      <c r="I171" s="2">
        <v>2007.1312803889796</v>
      </c>
      <c r="J171" s="2">
        <v>288028.74732200196</v>
      </c>
    </row>
    <row r="172" spans="1:10" x14ac:dyDescent="0.3">
      <c r="A172" t="s">
        <v>5594</v>
      </c>
      <c r="B172" t="s">
        <v>4423</v>
      </c>
      <c r="C172" t="s">
        <v>2805</v>
      </c>
      <c r="D172" t="s">
        <v>4424</v>
      </c>
      <c r="E172" t="s">
        <v>1423</v>
      </c>
      <c r="F172" t="s">
        <v>2031</v>
      </c>
      <c r="G172" t="s">
        <v>4520</v>
      </c>
      <c r="H172" s="2">
        <v>16.531604538087525</v>
      </c>
      <c r="I172" s="2">
        <v>1653.1604538087524</v>
      </c>
      <c r="J172" s="2">
        <v>124979.33100017073</v>
      </c>
    </row>
    <row r="173" spans="1:10" x14ac:dyDescent="0.3">
      <c r="A173" t="s">
        <v>5594</v>
      </c>
      <c r="B173" t="s">
        <v>4423</v>
      </c>
      <c r="C173" t="s">
        <v>2805</v>
      </c>
      <c r="D173" t="s">
        <v>4424</v>
      </c>
      <c r="E173" t="s">
        <v>1423</v>
      </c>
      <c r="F173" t="s">
        <v>2040</v>
      </c>
      <c r="G173" t="s">
        <v>4520</v>
      </c>
      <c r="H173" s="2">
        <v>33.063209076175049</v>
      </c>
      <c r="I173" s="2">
        <v>3306.3209076175049</v>
      </c>
      <c r="J173" s="2">
        <v>336294.30832083966</v>
      </c>
    </row>
    <row r="174" spans="1:10" x14ac:dyDescent="0.3">
      <c r="A174" t="s">
        <v>5594</v>
      </c>
      <c r="B174" t="s">
        <v>4423</v>
      </c>
      <c r="C174" t="s">
        <v>2805</v>
      </c>
      <c r="D174" t="s">
        <v>4424</v>
      </c>
      <c r="E174" t="s">
        <v>1444</v>
      </c>
      <c r="F174" t="s">
        <v>2030</v>
      </c>
      <c r="G174" t="s">
        <v>4520</v>
      </c>
      <c r="H174" s="2">
        <v>1132.4149108589954</v>
      </c>
      <c r="I174" s="2">
        <v>452965.96434359817</v>
      </c>
      <c r="J174" s="2">
        <v>10250500.150253147</v>
      </c>
    </row>
    <row r="175" spans="1:10" x14ac:dyDescent="0.3">
      <c r="A175" t="s">
        <v>5594</v>
      </c>
      <c r="B175" t="s">
        <v>4423</v>
      </c>
      <c r="C175" t="s">
        <v>2805</v>
      </c>
      <c r="D175" t="s">
        <v>4424</v>
      </c>
      <c r="E175" t="s">
        <v>1606</v>
      </c>
      <c r="F175" t="s">
        <v>2030</v>
      </c>
      <c r="G175" t="s">
        <v>4520</v>
      </c>
      <c r="H175" s="2">
        <v>10.332252836304702</v>
      </c>
      <c r="I175" s="2">
        <v>3967.5850891410055</v>
      </c>
      <c r="J175" s="2">
        <v>96290.290384514359</v>
      </c>
    </row>
    <row r="176" spans="1:10" x14ac:dyDescent="0.3">
      <c r="A176" t="s">
        <v>5594</v>
      </c>
      <c r="B176" t="s">
        <v>4423</v>
      </c>
      <c r="C176" t="s">
        <v>2805</v>
      </c>
      <c r="D176" t="s">
        <v>4424</v>
      </c>
      <c r="E176" t="s">
        <v>2268</v>
      </c>
      <c r="F176" t="s">
        <v>2269</v>
      </c>
      <c r="G176" t="s">
        <v>4520</v>
      </c>
      <c r="H176" s="2">
        <v>16.531604538087525</v>
      </c>
      <c r="I176" s="2">
        <v>7935.1701782820119</v>
      </c>
      <c r="J176" s="2">
        <v>79575.387075798237</v>
      </c>
    </row>
    <row r="177" spans="1:10" x14ac:dyDescent="0.3">
      <c r="A177" t="s">
        <v>5594</v>
      </c>
      <c r="B177" t="s">
        <v>4423</v>
      </c>
      <c r="C177" t="s">
        <v>2805</v>
      </c>
      <c r="D177" t="s">
        <v>4424</v>
      </c>
      <c r="E177" t="s">
        <v>1632</v>
      </c>
      <c r="F177" t="s">
        <v>2269</v>
      </c>
      <c r="G177" t="s">
        <v>4520</v>
      </c>
      <c r="H177" s="2">
        <v>16.531604538087525</v>
      </c>
      <c r="I177" s="2">
        <v>396.75850891410062</v>
      </c>
      <c r="J177" s="2">
        <v>135.65689940461209</v>
      </c>
    </row>
    <row r="178" spans="1:10" x14ac:dyDescent="0.3">
      <c r="A178" t="s">
        <v>5594</v>
      </c>
      <c r="B178" t="s">
        <v>4423</v>
      </c>
      <c r="C178" t="s">
        <v>2805</v>
      </c>
      <c r="D178" t="s">
        <v>4424</v>
      </c>
      <c r="E178" t="s">
        <v>1632</v>
      </c>
      <c r="F178" t="s">
        <v>2030</v>
      </c>
      <c r="G178" t="s">
        <v>4520</v>
      </c>
      <c r="H178" s="2">
        <v>49.594813614262577</v>
      </c>
      <c r="I178" s="2">
        <v>1190.2755267423017</v>
      </c>
      <c r="J178" s="2">
        <v>170807.74550490815</v>
      </c>
    </row>
    <row r="179" spans="1:10" x14ac:dyDescent="0.3">
      <c r="A179" t="s">
        <v>5594</v>
      </c>
      <c r="B179" t="s">
        <v>1047</v>
      </c>
      <c r="C179" t="s">
        <v>2805</v>
      </c>
      <c r="D179" t="s">
        <v>4422</v>
      </c>
      <c r="E179" t="s">
        <v>1423</v>
      </c>
      <c r="F179" t="s">
        <v>2031</v>
      </c>
      <c r="G179" t="s">
        <v>4520</v>
      </c>
      <c r="H179" s="2">
        <v>8.5575364667747191</v>
      </c>
      <c r="I179" s="2">
        <v>855.75364667747192</v>
      </c>
      <c r="J179" s="2">
        <v>64695.183105970733</v>
      </c>
    </row>
    <row r="180" spans="1:10" x14ac:dyDescent="0.3">
      <c r="A180" t="s">
        <v>5594</v>
      </c>
      <c r="B180" t="s">
        <v>1047</v>
      </c>
      <c r="C180" t="s">
        <v>2805</v>
      </c>
      <c r="D180" t="s">
        <v>4422</v>
      </c>
      <c r="E180" t="s">
        <v>1423</v>
      </c>
      <c r="F180" t="s">
        <v>2040</v>
      </c>
      <c r="G180" t="s">
        <v>4520</v>
      </c>
      <c r="H180" s="2">
        <v>17.115072933549438</v>
      </c>
      <c r="I180" s="2">
        <v>1711.5072933549438</v>
      </c>
      <c r="J180" s="2">
        <v>174081.75960137584</v>
      </c>
    </row>
    <row r="181" spans="1:10" x14ac:dyDescent="0.3">
      <c r="A181" t="s">
        <v>5594</v>
      </c>
      <c r="B181" t="s">
        <v>1047</v>
      </c>
      <c r="C181" t="s">
        <v>2805</v>
      </c>
      <c r="D181" t="s">
        <v>4422</v>
      </c>
      <c r="E181" t="s">
        <v>1444</v>
      </c>
      <c r="F181" t="s">
        <v>2030</v>
      </c>
      <c r="G181" t="s">
        <v>4520</v>
      </c>
      <c r="H181" s="2">
        <v>586.19124797406823</v>
      </c>
      <c r="I181" s="2">
        <v>234476.4991896273</v>
      </c>
      <c r="J181" s="2">
        <v>5306141.254248688</v>
      </c>
    </row>
    <row r="182" spans="1:10" x14ac:dyDescent="0.3">
      <c r="A182" t="s">
        <v>5594</v>
      </c>
      <c r="B182" t="s">
        <v>1047</v>
      </c>
      <c r="C182" t="s">
        <v>2805</v>
      </c>
      <c r="D182" t="s">
        <v>4422</v>
      </c>
      <c r="E182" t="s">
        <v>1606</v>
      </c>
      <c r="F182" t="s">
        <v>2030</v>
      </c>
      <c r="G182" t="s">
        <v>4520</v>
      </c>
      <c r="H182" s="2">
        <v>5.3484602917341988</v>
      </c>
      <c r="I182" s="2">
        <v>2053.8087520259323</v>
      </c>
      <c r="J182" s="2">
        <v>49844.385610807432</v>
      </c>
    </row>
    <row r="183" spans="1:10" x14ac:dyDescent="0.3">
      <c r="A183" t="s">
        <v>5594</v>
      </c>
      <c r="B183" t="s">
        <v>1047</v>
      </c>
      <c r="C183" t="s">
        <v>2805</v>
      </c>
      <c r="D183" t="s">
        <v>4422</v>
      </c>
      <c r="E183" t="s">
        <v>2268</v>
      </c>
      <c r="F183" t="s">
        <v>2269</v>
      </c>
      <c r="G183" t="s">
        <v>4520</v>
      </c>
      <c r="H183" s="2">
        <v>8.5575364667747191</v>
      </c>
      <c r="I183" s="2">
        <v>4107.6175040518656</v>
      </c>
      <c r="J183" s="2">
        <v>41191.965074530854</v>
      </c>
    </row>
    <row r="184" spans="1:10" x14ac:dyDescent="0.3">
      <c r="A184" t="s">
        <v>5594</v>
      </c>
      <c r="B184" t="s">
        <v>1047</v>
      </c>
      <c r="C184" t="s">
        <v>2805</v>
      </c>
      <c r="D184" t="s">
        <v>4422</v>
      </c>
      <c r="E184" t="s">
        <v>1632</v>
      </c>
      <c r="F184" t="s">
        <v>2269</v>
      </c>
      <c r="G184" t="s">
        <v>4520</v>
      </c>
      <c r="H184" s="2">
        <v>8.5575364667747191</v>
      </c>
      <c r="I184" s="2">
        <v>205.38087520259324</v>
      </c>
      <c r="J184" s="2">
        <v>70.22239498591685</v>
      </c>
    </row>
    <row r="185" spans="1:10" x14ac:dyDescent="0.3">
      <c r="A185" t="s">
        <v>5594</v>
      </c>
      <c r="B185" t="s">
        <v>1047</v>
      </c>
      <c r="C185" t="s">
        <v>2805</v>
      </c>
      <c r="D185" t="s">
        <v>4422</v>
      </c>
      <c r="E185" t="s">
        <v>1632</v>
      </c>
      <c r="F185" t="s">
        <v>2030</v>
      </c>
      <c r="G185" t="s">
        <v>4520</v>
      </c>
      <c r="H185" s="2">
        <v>25.672609400324156</v>
      </c>
      <c r="I185" s="2">
        <v>616.14262560777979</v>
      </c>
      <c r="J185" s="2">
        <v>88418.127084893626</v>
      </c>
    </row>
    <row r="186" spans="1:10" x14ac:dyDescent="0.3">
      <c r="A186" t="s">
        <v>5594</v>
      </c>
      <c r="B186" t="s">
        <v>1203</v>
      </c>
      <c r="C186" t="s">
        <v>2834</v>
      </c>
      <c r="D186" t="s">
        <v>4576</v>
      </c>
      <c r="E186" t="s">
        <v>1423</v>
      </c>
      <c r="F186" t="s">
        <v>1679</v>
      </c>
      <c r="G186" t="s">
        <v>4520</v>
      </c>
      <c r="H186" s="2">
        <v>2</v>
      </c>
      <c r="I186" s="2">
        <v>200</v>
      </c>
      <c r="J186" s="2">
        <v>15094.269471032741</v>
      </c>
    </row>
    <row r="187" spans="1:10" x14ac:dyDescent="0.3">
      <c r="A187" t="s">
        <v>5594</v>
      </c>
      <c r="B187" t="s">
        <v>1203</v>
      </c>
      <c r="C187" t="s">
        <v>2834</v>
      </c>
      <c r="D187" t="s">
        <v>4576</v>
      </c>
      <c r="E187" t="s">
        <v>1444</v>
      </c>
      <c r="F187" t="s">
        <v>1688</v>
      </c>
      <c r="G187" t="s">
        <v>4520</v>
      </c>
      <c r="H187" s="2">
        <v>160</v>
      </c>
      <c r="I187" s="2">
        <v>56320</v>
      </c>
      <c r="J187" s="2">
        <v>1402359.7171446253</v>
      </c>
    </row>
    <row r="188" spans="1:10" x14ac:dyDescent="0.3">
      <c r="A188" t="s">
        <v>5594</v>
      </c>
      <c r="B188" t="s">
        <v>1203</v>
      </c>
      <c r="C188" t="s">
        <v>2834</v>
      </c>
      <c r="D188" t="s">
        <v>4576</v>
      </c>
      <c r="E188" t="s">
        <v>1632</v>
      </c>
      <c r="F188" t="s">
        <v>1688</v>
      </c>
      <c r="G188" t="s">
        <v>4520</v>
      </c>
      <c r="H188" s="2">
        <v>10</v>
      </c>
      <c r="I188" s="2">
        <v>240</v>
      </c>
      <c r="J188" s="2">
        <v>35914.7326525061</v>
      </c>
    </row>
    <row r="189" spans="1:10" x14ac:dyDescent="0.3">
      <c r="A189" t="s">
        <v>5594</v>
      </c>
      <c r="B189" t="s">
        <v>1203</v>
      </c>
      <c r="C189" t="s">
        <v>2834</v>
      </c>
      <c r="D189" t="s">
        <v>4576</v>
      </c>
      <c r="E189" t="s">
        <v>1632</v>
      </c>
      <c r="F189" t="s">
        <v>1431</v>
      </c>
      <c r="G189" t="s">
        <v>4520</v>
      </c>
      <c r="H189" s="2">
        <v>10</v>
      </c>
      <c r="I189" s="2">
        <v>480</v>
      </c>
      <c r="J189" s="2">
        <v>10039.148759070089</v>
      </c>
    </row>
    <row r="190" spans="1:10" x14ac:dyDescent="0.3">
      <c r="A190" t="s">
        <v>5594</v>
      </c>
      <c r="B190" t="s">
        <v>1204</v>
      </c>
      <c r="C190" t="s">
        <v>2834</v>
      </c>
      <c r="D190" t="s">
        <v>4578</v>
      </c>
      <c r="E190" t="s">
        <v>1423</v>
      </c>
      <c r="F190" t="s">
        <v>1679</v>
      </c>
      <c r="G190" t="s">
        <v>4520</v>
      </c>
      <c r="H190" s="2">
        <v>2</v>
      </c>
      <c r="I190" s="2">
        <v>200</v>
      </c>
      <c r="J190" s="2">
        <v>15094.269471032741</v>
      </c>
    </row>
    <row r="191" spans="1:10" x14ac:dyDescent="0.3">
      <c r="A191" t="s">
        <v>5594</v>
      </c>
      <c r="B191" t="s">
        <v>1204</v>
      </c>
      <c r="C191" t="s">
        <v>2834</v>
      </c>
      <c r="D191" t="s">
        <v>4578</v>
      </c>
      <c r="E191" t="s">
        <v>1444</v>
      </c>
      <c r="F191" t="s">
        <v>1688</v>
      </c>
      <c r="G191" t="s">
        <v>4520</v>
      </c>
      <c r="H191" s="2">
        <v>160</v>
      </c>
      <c r="I191" s="2">
        <v>56320</v>
      </c>
      <c r="J191" s="2">
        <v>1402359.7171446253</v>
      </c>
    </row>
    <row r="192" spans="1:10" x14ac:dyDescent="0.3">
      <c r="A192" t="s">
        <v>5594</v>
      </c>
      <c r="B192" t="s">
        <v>1204</v>
      </c>
      <c r="C192" t="s">
        <v>2834</v>
      </c>
      <c r="D192" t="s">
        <v>4578</v>
      </c>
      <c r="E192" t="s">
        <v>1632</v>
      </c>
      <c r="F192" t="s">
        <v>1688</v>
      </c>
      <c r="G192" t="s">
        <v>4520</v>
      </c>
      <c r="H192" s="2">
        <v>10</v>
      </c>
      <c r="I192" s="2">
        <v>240</v>
      </c>
      <c r="J192" s="2">
        <v>35914.7326525061</v>
      </c>
    </row>
    <row r="193" spans="1:10" x14ac:dyDescent="0.3">
      <c r="A193" t="s">
        <v>5594</v>
      </c>
      <c r="B193" t="s">
        <v>1204</v>
      </c>
      <c r="C193" t="s">
        <v>2834</v>
      </c>
      <c r="D193" t="s">
        <v>4578</v>
      </c>
      <c r="E193" t="s">
        <v>1632</v>
      </c>
      <c r="F193" t="s">
        <v>1431</v>
      </c>
      <c r="G193" t="s">
        <v>4520</v>
      </c>
      <c r="H193" s="2">
        <v>10</v>
      </c>
      <c r="I193" s="2">
        <v>480</v>
      </c>
      <c r="J193" s="2">
        <v>10039.148759070089</v>
      </c>
    </row>
    <row r="194" spans="1:10" x14ac:dyDescent="0.3">
      <c r="A194" t="s">
        <v>5594</v>
      </c>
      <c r="B194" t="s">
        <v>1340</v>
      </c>
      <c r="C194" t="s">
        <v>2816</v>
      </c>
      <c r="D194" t="s">
        <v>4581</v>
      </c>
      <c r="E194" t="s">
        <v>1423</v>
      </c>
      <c r="F194" t="s">
        <v>1679</v>
      </c>
      <c r="G194" t="s">
        <v>4520</v>
      </c>
      <c r="H194" s="2">
        <v>3</v>
      </c>
      <c r="I194" s="2">
        <v>300</v>
      </c>
      <c r="J194" s="2">
        <v>22641.404206549112</v>
      </c>
    </row>
    <row r="195" spans="1:10" x14ac:dyDescent="0.3">
      <c r="A195" t="s">
        <v>5594</v>
      </c>
      <c r="B195" t="s">
        <v>1340</v>
      </c>
      <c r="C195" t="s">
        <v>2816</v>
      </c>
      <c r="D195" t="s">
        <v>4581</v>
      </c>
      <c r="E195" t="s">
        <v>1444</v>
      </c>
      <c r="F195" t="s">
        <v>1688</v>
      </c>
      <c r="G195" t="s">
        <v>4520</v>
      </c>
      <c r="H195" s="2">
        <v>160</v>
      </c>
      <c r="I195" s="2">
        <v>56320</v>
      </c>
      <c r="J195" s="2">
        <v>1402359.7171446253</v>
      </c>
    </row>
    <row r="196" spans="1:10" x14ac:dyDescent="0.3">
      <c r="A196" t="s">
        <v>5594</v>
      </c>
      <c r="B196" t="s">
        <v>1340</v>
      </c>
      <c r="C196" t="s">
        <v>2816</v>
      </c>
      <c r="D196" t="s">
        <v>4581</v>
      </c>
      <c r="E196" t="s">
        <v>2582</v>
      </c>
      <c r="F196" t="s">
        <v>2590</v>
      </c>
      <c r="G196" t="s">
        <v>4520</v>
      </c>
      <c r="H196" s="2">
        <v>1</v>
      </c>
      <c r="I196" s="2">
        <v>144</v>
      </c>
      <c r="J196" s="2">
        <v>5525.4887765477251</v>
      </c>
    </row>
    <row r="197" spans="1:10" x14ac:dyDescent="0.3">
      <c r="A197" t="s">
        <v>5594</v>
      </c>
      <c r="B197" t="s">
        <v>1340</v>
      </c>
      <c r="C197" t="s">
        <v>2816</v>
      </c>
      <c r="D197" t="s">
        <v>4581</v>
      </c>
      <c r="E197" t="s">
        <v>2616</v>
      </c>
      <c r="F197" t="s">
        <v>2617</v>
      </c>
      <c r="G197" t="s">
        <v>4520</v>
      </c>
      <c r="H197" s="2">
        <v>1</v>
      </c>
      <c r="I197" s="2">
        <v>288</v>
      </c>
      <c r="J197" s="2">
        <v>4853.4292677265948</v>
      </c>
    </row>
    <row r="198" spans="1:10" x14ac:dyDescent="0.3">
      <c r="A198" t="s">
        <v>5594</v>
      </c>
      <c r="B198" t="s">
        <v>1340</v>
      </c>
      <c r="C198" t="s">
        <v>2816</v>
      </c>
      <c r="D198" t="s">
        <v>4581</v>
      </c>
      <c r="E198" t="s">
        <v>1632</v>
      </c>
      <c r="F198" t="s">
        <v>1688</v>
      </c>
      <c r="G198" t="s">
        <v>4520</v>
      </c>
      <c r="H198" s="2">
        <v>20</v>
      </c>
      <c r="I198" s="2">
        <v>480</v>
      </c>
      <c r="J198" s="2">
        <v>71829.4653050122</v>
      </c>
    </row>
    <row r="199" spans="1:10" x14ac:dyDescent="0.3">
      <c r="A199" t="s">
        <v>5594</v>
      </c>
      <c r="B199" t="s">
        <v>1340</v>
      </c>
      <c r="C199" t="s">
        <v>2816</v>
      </c>
      <c r="D199" t="s">
        <v>4581</v>
      </c>
      <c r="E199" t="s">
        <v>1632</v>
      </c>
      <c r="F199" t="s">
        <v>1431</v>
      </c>
      <c r="G199" t="s">
        <v>4520</v>
      </c>
      <c r="H199" s="2">
        <v>10</v>
      </c>
      <c r="I199" s="2">
        <v>480</v>
      </c>
      <c r="J199" s="2">
        <v>10039.148759070089</v>
      </c>
    </row>
    <row r="200" spans="1:10" x14ac:dyDescent="0.3">
      <c r="A200" t="s">
        <v>5594</v>
      </c>
      <c r="B200" t="s">
        <v>1341</v>
      </c>
      <c r="C200" t="s">
        <v>2816</v>
      </c>
      <c r="D200" t="s">
        <v>4582</v>
      </c>
      <c r="E200" t="s">
        <v>1423</v>
      </c>
      <c r="F200" t="s">
        <v>1679</v>
      </c>
      <c r="G200" t="s">
        <v>4520</v>
      </c>
      <c r="H200" s="2">
        <v>2</v>
      </c>
      <c r="I200" s="2">
        <v>200</v>
      </c>
      <c r="J200" s="2">
        <v>15094.269471032741</v>
      </c>
    </row>
    <row r="201" spans="1:10" x14ac:dyDescent="0.3">
      <c r="A201" t="s">
        <v>5594</v>
      </c>
      <c r="B201" t="s">
        <v>1341</v>
      </c>
      <c r="C201" t="s">
        <v>2816</v>
      </c>
      <c r="D201" t="s">
        <v>4582</v>
      </c>
      <c r="E201" t="s">
        <v>1444</v>
      </c>
      <c r="F201" t="s">
        <v>1688</v>
      </c>
      <c r="G201" t="s">
        <v>4520</v>
      </c>
      <c r="H201" s="2">
        <v>160</v>
      </c>
      <c r="I201" s="2">
        <v>56320</v>
      </c>
      <c r="J201" s="2">
        <v>1402359.7171446253</v>
      </c>
    </row>
    <row r="202" spans="1:10" x14ac:dyDescent="0.3">
      <c r="A202" t="s">
        <v>5594</v>
      </c>
      <c r="B202" t="s">
        <v>1341</v>
      </c>
      <c r="C202" t="s">
        <v>2816</v>
      </c>
      <c r="D202" t="s">
        <v>4582</v>
      </c>
      <c r="E202" t="s">
        <v>2582</v>
      </c>
      <c r="F202" t="s">
        <v>2590</v>
      </c>
      <c r="G202" t="s">
        <v>4520</v>
      </c>
      <c r="H202" s="2">
        <v>1</v>
      </c>
      <c r="I202" s="2">
        <v>144</v>
      </c>
      <c r="J202" s="2">
        <v>5525.4887765477251</v>
      </c>
    </row>
    <row r="203" spans="1:10" x14ac:dyDescent="0.3">
      <c r="A203" t="s">
        <v>5594</v>
      </c>
      <c r="B203" t="s">
        <v>1341</v>
      </c>
      <c r="C203" t="s">
        <v>2816</v>
      </c>
      <c r="D203" t="s">
        <v>4582</v>
      </c>
      <c r="E203" t="s">
        <v>2616</v>
      </c>
      <c r="F203" t="s">
        <v>2617</v>
      </c>
      <c r="G203" t="s">
        <v>4520</v>
      </c>
      <c r="H203" s="2">
        <v>1</v>
      </c>
      <c r="I203" s="2">
        <v>288</v>
      </c>
      <c r="J203" s="2">
        <v>4853.4292677265948</v>
      </c>
    </row>
    <row r="204" spans="1:10" x14ac:dyDescent="0.3">
      <c r="A204" t="s">
        <v>5594</v>
      </c>
      <c r="B204" t="s">
        <v>1341</v>
      </c>
      <c r="C204" t="s">
        <v>2816</v>
      </c>
      <c r="D204" t="s">
        <v>4582</v>
      </c>
      <c r="E204" t="s">
        <v>1632</v>
      </c>
      <c r="F204" t="s">
        <v>1688</v>
      </c>
      <c r="G204" t="s">
        <v>4520</v>
      </c>
      <c r="H204" s="2">
        <v>20</v>
      </c>
      <c r="I204" s="2">
        <v>480</v>
      </c>
      <c r="J204" s="2">
        <v>71829.4653050122</v>
      </c>
    </row>
    <row r="205" spans="1:10" x14ac:dyDescent="0.3">
      <c r="A205" t="s">
        <v>5594</v>
      </c>
      <c r="B205" t="s">
        <v>1341</v>
      </c>
      <c r="C205" t="s">
        <v>2816</v>
      </c>
      <c r="D205" t="s">
        <v>4582</v>
      </c>
      <c r="E205" t="s">
        <v>1632</v>
      </c>
      <c r="F205" t="s">
        <v>1431</v>
      </c>
      <c r="G205" t="s">
        <v>4520</v>
      </c>
      <c r="H205" s="2">
        <v>10</v>
      </c>
      <c r="I205" s="2">
        <v>480</v>
      </c>
      <c r="J205" s="2">
        <v>10039.148759070089</v>
      </c>
    </row>
    <row r="206" spans="1:10" x14ac:dyDescent="0.3">
      <c r="A206" t="s">
        <v>5594</v>
      </c>
      <c r="B206" t="s">
        <v>1358</v>
      </c>
      <c r="C206" t="s">
        <v>2824</v>
      </c>
      <c r="D206" t="s">
        <v>4563</v>
      </c>
      <c r="E206" t="s">
        <v>1444</v>
      </c>
      <c r="F206" t="s">
        <v>1688</v>
      </c>
      <c r="G206" t="s">
        <v>4520</v>
      </c>
      <c r="H206" s="2">
        <v>350</v>
      </c>
      <c r="I206" s="2">
        <v>123200</v>
      </c>
      <c r="J206" s="2">
        <v>3067661.8812538679</v>
      </c>
    </row>
    <row r="207" spans="1:10" x14ac:dyDescent="0.3">
      <c r="A207" t="s">
        <v>5594</v>
      </c>
      <c r="B207" t="s">
        <v>3856</v>
      </c>
      <c r="C207" t="s">
        <v>2824</v>
      </c>
      <c r="D207" t="s">
        <v>4564</v>
      </c>
      <c r="E207" t="s">
        <v>1444</v>
      </c>
      <c r="F207" t="s">
        <v>1688</v>
      </c>
      <c r="G207" t="s">
        <v>4520</v>
      </c>
      <c r="H207" s="2">
        <v>325</v>
      </c>
      <c r="I207" s="2">
        <v>114400</v>
      </c>
      <c r="J207" s="2">
        <v>2848543.17545002</v>
      </c>
    </row>
    <row r="208" spans="1:10" x14ac:dyDescent="0.3">
      <c r="A208" t="s">
        <v>5594</v>
      </c>
      <c r="B208" t="s">
        <v>3856</v>
      </c>
      <c r="C208" t="s">
        <v>2824</v>
      </c>
      <c r="D208" t="s">
        <v>4564</v>
      </c>
      <c r="E208" t="s">
        <v>1632</v>
      </c>
      <c r="F208" t="s">
        <v>1431</v>
      </c>
      <c r="G208" t="s">
        <v>4520</v>
      </c>
      <c r="H208" s="2">
        <v>10</v>
      </c>
      <c r="I208" s="2">
        <v>480</v>
      </c>
      <c r="J208" s="2">
        <v>10039.148759070089</v>
      </c>
    </row>
    <row r="209" spans="1:10" x14ac:dyDescent="0.3">
      <c r="A209" t="s">
        <v>5594</v>
      </c>
      <c r="B209" t="s">
        <v>3857</v>
      </c>
      <c r="C209" t="s">
        <v>2824</v>
      </c>
      <c r="D209" t="s">
        <v>4567</v>
      </c>
      <c r="E209" t="s">
        <v>1444</v>
      </c>
      <c r="F209" t="s">
        <v>1688</v>
      </c>
      <c r="G209" t="s">
        <v>4520</v>
      </c>
      <c r="H209" s="2">
        <v>100</v>
      </c>
      <c r="I209" s="2">
        <v>35200</v>
      </c>
      <c r="J209" s="2">
        <v>876474.82321539079</v>
      </c>
    </row>
    <row r="210" spans="1:10" x14ac:dyDescent="0.3">
      <c r="A210" t="s">
        <v>5594</v>
      </c>
      <c r="B210" t="s">
        <v>4532</v>
      </c>
      <c r="C210" t="s">
        <v>2824</v>
      </c>
      <c r="D210" t="s">
        <v>4584</v>
      </c>
      <c r="E210" t="s">
        <v>1444</v>
      </c>
      <c r="F210" t="s">
        <v>1688</v>
      </c>
      <c r="G210" t="s">
        <v>4520</v>
      </c>
      <c r="H210" s="2">
        <v>70</v>
      </c>
      <c r="I210" s="2">
        <v>24640</v>
      </c>
      <c r="J210" s="2">
        <v>613532.37625077355</v>
      </c>
    </row>
    <row r="211" spans="1:10" x14ac:dyDescent="0.3">
      <c r="A211" t="s">
        <v>5594</v>
      </c>
      <c r="B211" t="s">
        <v>4529</v>
      </c>
      <c r="C211" t="s">
        <v>2824</v>
      </c>
      <c r="D211" t="s">
        <v>4575</v>
      </c>
      <c r="E211" t="s">
        <v>1444</v>
      </c>
      <c r="F211" t="s">
        <v>1688</v>
      </c>
      <c r="G211" t="s">
        <v>4520</v>
      </c>
      <c r="H211" s="2">
        <v>70</v>
      </c>
      <c r="I211" s="2">
        <v>24640</v>
      </c>
      <c r="J211" s="2">
        <v>613532.37625077355</v>
      </c>
    </row>
    <row r="212" spans="1:10" x14ac:dyDescent="0.3">
      <c r="A212" t="s">
        <v>5594</v>
      </c>
      <c r="B212" t="s">
        <v>4533</v>
      </c>
      <c r="C212" t="s">
        <v>2824</v>
      </c>
      <c r="D212" t="s">
        <v>4585</v>
      </c>
      <c r="E212" t="s">
        <v>1444</v>
      </c>
      <c r="F212" t="s">
        <v>1688</v>
      </c>
      <c r="G212" t="s">
        <v>4520</v>
      </c>
      <c r="H212" s="2">
        <v>75</v>
      </c>
      <c r="I212" s="2">
        <v>26400</v>
      </c>
      <c r="J212" s="2">
        <v>657356.11741154315</v>
      </c>
    </row>
    <row r="213" spans="1:10" x14ac:dyDescent="0.3">
      <c r="A213" t="s">
        <v>5594</v>
      </c>
      <c r="B213" t="s">
        <v>3860</v>
      </c>
      <c r="C213" t="s">
        <v>2824</v>
      </c>
      <c r="D213" t="s">
        <v>4552</v>
      </c>
      <c r="E213" t="s">
        <v>1444</v>
      </c>
      <c r="F213" t="s">
        <v>1688</v>
      </c>
      <c r="G213" t="s">
        <v>4520</v>
      </c>
      <c r="H213" s="2">
        <v>50</v>
      </c>
      <c r="I213" s="2">
        <v>17600</v>
      </c>
      <c r="J213" s="2">
        <v>438237.41160769539</v>
      </c>
    </row>
    <row r="214" spans="1:10" x14ac:dyDescent="0.3">
      <c r="A214" t="s">
        <v>5594</v>
      </c>
      <c r="B214" t="s">
        <v>3861</v>
      </c>
      <c r="C214" t="s">
        <v>2824</v>
      </c>
      <c r="D214" t="s">
        <v>4551</v>
      </c>
      <c r="E214" t="s">
        <v>1423</v>
      </c>
      <c r="F214" t="s">
        <v>1679</v>
      </c>
      <c r="G214" t="s">
        <v>4520</v>
      </c>
      <c r="H214" s="2">
        <v>5</v>
      </c>
      <c r="I214" s="2">
        <v>500</v>
      </c>
      <c r="J214" s="2">
        <v>37735.673677581857</v>
      </c>
    </row>
    <row r="215" spans="1:10" x14ac:dyDescent="0.3">
      <c r="A215" t="s">
        <v>5594</v>
      </c>
      <c r="B215" t="s">
        <v>3861</v>
      </c>
      <c r="C215" t="s">
        <v>2824</v>
      </c>
      <c r="D215" t="s">
        <v>4551</v>
      </c>
      <c r="E215" t="s">
        <v>1444</v>
      </c>
      <c r="F215" t="s">
        <v>1688</v>
      </c>
      <c r="G215" t="s">
        <v>4520</v>
      </c>
      <c r="H215" s="2">
        <v>450</v>
      </c>
      <c r="I215" s="2">
        <v>158400</v>
      </c>
      <c r="J215" s="2">
        <v>3944136.7044692589</v>
      </c>
    </row>
    <row r="216" spans="1:10" x14ac:dyDescent="0.3">
      <c r="A216" t="s">
        <v>5594</v>
      </c>
      <c r="B216" t="s">
        <v>3861</v>
      </c>
      <c r="C216" t="s">
        <v>2824</v>
      </c>
      <c r="D216" t="s">
        <v>4551</v>
      </c>
      <c r="E216" t="s">
        <v>1632</v>
      </c>
      <c r="F216" t="s">
        <v>1688</v>
      </c>
      <c r="G216" t="s">
        <v>4520</v>
      </c>
      <c r="H216" s="2">
        <v>20</v>
      </c>
      <c r="I216" s="2">
        <v>480</v>
      </c>
      <c r="J216" s="2">
        <v>71829.4653050122</v>
      </c>
    </row>
    <row r="217" spans="1:10" x14ac:dyDescent="0.3">
      <c r="A217" t="s">
        <v>5594</v>
      </c>
      <c r="B217" t="s">
        <v>3861</v>
      </c>
      <c r="C217" t="s">
        <v>2824</v>
      </c>
      <c r="D217" t="s">
        <v>4551</v>
      </c>
      <c r="E217" t="s">
        <v>1632</v>
      </c>
      <c r="F217" t="s">
        <v>1431</v>
      </c>
      <c r="G217" t="s">
        <v>4520</v>
      </c>
      <c r="H217" s="2">
        <v>20</v>
      </c>
      <c r="I217" s="2">
        <v>960</v>
      </c>
      <c r="J217" s="2">
        <v>20078.297518140178</v>
      </c>
    </row>
    <row r="218" spans="1:10" x14ac:dyDescent="0.3">
      <c r="A218" t="s">
        <v>5594</v>
      </c>
      <c r="B218" t="s">
        <v>1379</v>
      </c>
      <c r="C218" t="s">
        <v>3152</v>
      </c>
      <c r="D218" t="s">
        <v>4519</v>
      </c>
      <c r="E218" t="s">
        <v>1423</v>
      </c>
      <c r="F218" t="s">
        <v>2031</v>
      </c>
      <c r="G218" t="s">
        <v>4520</v>
      </c>
      <c r="H218" s="2">
        <v>30</v>
      </c>
      <c r="I218" s="2">
        <v>3000</v>
      </c>
      <c r="J218" s="2">
        <v>226800.72713854507</v>
      </c>
    </row>
    <row r="219" spans="1:10" x14ac:dyDescent="0.3">
      <c r="A219" t="s">
        <v>5594</v>
      </c>
      <c r="B219" t="s">
        <v>1379</v>
      </c>
      <c r="C219" t="s">
        <v>3152</v>
      </c>
      <c r="D219" t="s">
        <v>4519</v>
      </c>
      <c r="E219" t="s">
        <v>1423</v>
      </c>
      <c r="F219" t="s">
        <v>2040</v>
      </c>
      <c r="G219" t="s">
        <v>4520</v>
      </c>
      <c r="H219" s="2">
        <v>34</v>
      </c>
      <c r="I219" s="2">
        <v>3400</v>
      </c>
      <c r="J219" s="2">
        <v>345822.6470565967</v>
      </c>
    </row>
    <row r="220" spans="1:10" x14ac:dyDescent="0.3">
      <c r="A220" t="s">
        <v>5594</v>
      </c>
      <c r="B220" t="s">
        <v>1379</v>
      </c>
      <c r="C220" t="s">
        <v>3152</v>
      </c>
      <c r="D220" t="s">
        <v>4519</v>
      </c>
      <c r="E220" t="s">
        <v>1444</v>
      </c>
      <c r="F220" t="s">
        <v>2030</v>
      </c>
      <c r="G220" t="s">
        <v>4520</v>
      </c>
      <c r="H220" s="2">
        <v>812</v>
      </c>
      <c r="I220" s="2">
        <v>324800</v>
      </c>
      <c r="J220" s="2">
        <v>7350138.2242413433</v>
      </c>
    </row>
    <row r="221" spans="1:10" x14ac:dyDescent="0.3">
      <c r="A221" t="s">
        <v>5594</v>
      </c>
      <c r="B221" t="s">
        <v>1379</v>
      </c>
      <c r="C221" t="s">
        <v>3152</v>
      </c>
      <c r="D221" t="s">
        <v>4519</v>
      </c>
      <c r="E221" t="s">
        <v>1606</v>
      </c>
      <c r="F221" t="s">
        <v>2030</v>
      </c>
      <c r="G221" t="s">
        <v>4520</v>
      </c>
      <c r="H221" s="2">
        <v>29</v>
      </c>
      <c r="I221" s="2">
        <v>11136</v>
      </c>
      <c r="J221" s="2">
        <v>270262.30052550824</v>
      </c>
    </row>
    <row r="222" spans="1:10" x14ac:dyDescent="0.3">
      <c r="A222" t="s">
        <v>5594</v>
      </c>
      <c r="B222" t="s">
        <v>1379</v>
      </c>
      <c r="C222" t="s">
        <v>3152</v>
      </c>
      <c r="D222" t="s">
        <v>4519</v>
      </c>
      <c r="E222" t="s">
        <v>2268</v>
      </c>
      <c r="F222" t="s">
        <v>2269</v>
      </c>
      <c r="G222" t="s">
        <v>4520</v>
      </c>
      <c r="H222" s="2">
        <v>4</v>
      </c>
      <c r="I222" s="2">
        <v>1920</v>
      </c>
      <c r="J222" s="2">
        <v>19254.123068928431</v>
      </c>
    </row>
    <row r="223" spans="1:10" x14ac:dyDescent="0.3">
      <c r="A223" t="s">
        <v>5594</v>
      </c>
      <c r="B223" t="s">
        <v>1379</v>
      </c>
      <c r="C223" t="s">
        <v>3152</v>
      </c>
      <c r="D223" t="s">
        <v>4519</v>
      </c>
      <c r="E223" t="s">
        <v>1632</v>
      </c>
      <c r="F223" t="s">
        <v>2269</v>
      </c>
      <c r="G223" t="s">
        <v>4520</v>
      </c>
      <c r="H223" s="2">
        <v>20</v>
      </c>
      <c r="I223" s="2">
        <v>480</v>
      </c>
      <c r="J223" s="2">
        <v>164.11824888754046</v>
      </c>
    </row>
    <row r="224" spans="1:10" x14ac:dyDescent="0.3">
      <c r="A224" t="s">
        <v>5594</v>
      </c>
      <c r="B224" t="s">
        <v>1379</v>
      </c>
      <c r="C224" t="s">
        <v>3152</v>
      </c>
      <c r="D224" t="s">
        <v>4519</v>
      </c>
      <c r="E224" t="s">
        <v>1632</v>
      </c>
      <c r="F224" t="s">
        <v>2030</v>
      </c>
      <c r="G224" t="s">
        <v>4520</v>
      </c>
      <c r="H224" s="2">
        <v>41</v>
      </c>
      <c r="I224" s="2">
        <v>984</v>
      </c>
      <c r="J224" s="2">
        <v>141206.65156985816</v>
      </c>
    </row>
    <row r="225" spans="1:10" x14ac:dyDescent="0.3">
      <c r="A225" t="s">
        <v>5594</v>
      </c>
      <c r="B225" t="s">
        <v>1382</v>
      </c>
      <c r="C225" t="s">
        <v>3141</v>
      </c>
      <c r="D225" t="s">
        <v>4514</v>
      </c>
      <c r="E225" t="s">
        <v>1423</v>
      </c>
      <c r="F225" t="s">
        <v>2031</v>
      </c>
      <c r="G225" t="s">
        <v>4520</v>
      </c>
      <c r="H225" s="2">
        <v>2</v>
      </c>
      <c r="I225" s="2">
        <v>200</v>
      </c>
      <c r="J225" s="2">
        <v>15120.048475903004</v>
      </c>
    </row>
    <row r="226" spans="1:10" x14ac:dyDescent="0.3">
      <c r="A226" t="s">
        <v>5594</v>
      </c>
      <c r="B226" t="s">
        <v>1382</v>
      </c>
      <c r="C226" t="s">
        <v>3141</v>
      </c>
      <c r="D226" t="s">
        <v>4514</v>
      </c>
      <c r="E226" t="s">
        <v>1423</v>
      </c>
      <c r="F226" t="s">
        <v>2040</v>
      </c>
      <c r="G226" t="s">
        <v>4520</v>
      </c>
      <c r="H226" s="2">
        <v>2</v>
      </c>
      <c r="I226" s="2">
        <v>200</v>
      </c>
      <c r="J226" s="2">
        <v>20342.508650388041</v>
      </c>
    </row>
    <row r="227" spans="1:10" x14ac:dyDescent="0.3">
      <c r="A227" t="s">
        <v>5594</v>
      </c>
      <c r="B227" t="s">
        <v>1382</v>
      </c>
      <c r="C227" t="s">
        <v>3141</v>
      </c>
      <c r="D227" t="s">
        <v>4514</v>
      </c>
      <c r="E227" t="s">
        <v>1444</v>
      </c>
      <c r="F227" t="s">
        <v>2030</v>
      </c>
      <c r="G227" t="s">
        <v>4520</v>
      </c>
      <c r="H227" s="2">
        <v>110</v>
      </c>
      <c r="I227" s="2">
        <v>44000</v>
      </c>
      <c r="J227" s="2">
        <v>995708.38013121649</v>
      </c>
    </row>
    <row r="228" spans="1:10" x14ac:dyDescent="0.3">
      <c r="A228" t="s">
        <v>5594</v>
      </c>
      <c r="B228" t="s">
        <v>1382</v>
      </c>
      <c r="C228" t="s">
        <v>3141</v>
      </c>
      <c r="D228" t="s">
        <v>4514</v>
      </c>
      <c r="E228" t="s">
        <v>1606</v>
      </c>
      <c r="F228" t="s">
        <v>2030</v>
      </c>
      <c r="G228" t="s">
        <v>4520</v>
      </c>
      <c r="H228" s="2">
        <v>2</v>
      </c>
      <c r="I228" s="2">
        <v>768</v>
      </c>
      <c r="J228" s="2">
        <v>18638.779346586776</v>
      </c>
    </row>
    <row r="229" spans="1:10" x14ac:dyDescent="0.3">
      <c r="A229" t="s">
        <v>5594</v>
      </c>
      <c r="B229" t="s">
        <v>1382</v>
      </c>
      <c r="C229" t="s">
        <v>3141</v>
      </c>
      <c r="D229" t="s">
        <v>4514</v>
      </c>
      <c r="E229" t="s">
        <v>2268</v>
      </c>
      <c r="F229" t="s">
        <v>2269</v>
      </c>
      <c r="G229" t="s">
        <v>4520</v>
      </c>
      <c r="H229" s="2">
        <v>1</v>
      </c>
      <c r="I229" s="2">
        <v>480</v>
      </c>
      <c r="J229" s="2">
        <v>4813.5307672321078</v>
      </c>
    </row>
    <row r="230" spans="1:10" x14ac:dyDescent="0.3">
      <c r="A230" t="s">
        <v>5594</v>
      </c>
      <c r="B230" t="s">
        <v>1382</v>
      </c>
      <c r="C230" t="s">
        <v>3141</v>
      </c>
      <c r="D230" t="s">
        <v>4514</v>
      </c>
      <c r="E230" t="s">
        <v>1632</v>
      </c>
      <c r="F230" t="s">
        <v>2269</v>
      </c>
      <c r="G230" t="s">
        <v>4520</v>
      </c>
      <c r="H230" s="2">
        <v>5</v>
      </c>
      <c r="I230" s="2">
        <v>120</v>
      </c>
      <c r="J230" s="2">
        <v>41.029562221885115</v>
      </c>
    </row>
    <row r="231" spans="1:10" x14ac:dyDescent="0.3">
      <c r="A231" t="s">
        <v>5594</v>
      </c>
      <c r="B231" t="s">
        <v>1382</v>
      </c>
      <c r="C231" t="s">
        <v>3141</v>
      </c>
      <c r="D231" t="s">
        <v>4514</v>
      </c>
      <c r="E231" t="s">
        <v>1632</v>
      </c>
      <c r="F231" t="s">
        <v>2030</v>
      </c>
      <c r="G231" t="s">
        <v>4520</v>
      </c>
      <c r="H231" s="2">
        <v>2</v>
      </c>
      <c r="I231" s="2">
        <v>48</v>
      </c>
      <c r="J231" s="2">
        <v>6888.1293448711303</v>
      </c>
    </row>
    <row r="232" spans="1:10" x14ac:dyDescent="0.3">
      <c r="A232" t="s">
        <v>5594</v>
      </c>
      <c r="B232" t="s">
        <v>1383</v>
      </c>
      <c r="C232" t="s">
        <v>3141</v>
      </c>
      <c r="D232" t="s">
        <v>4516</v>
      </c>
      <c r="E232" t="s">
        <v>1423</v>
      </c>
      <c r="F232" t="s">
        <v>2031</v>
      </c>
      <c r="G232" t="s">
        <v>4520</v>
      </c>
      <c r="H232" s="2">
        <v>4</v>
      </c>
      <c r="I232" s="2">
        <v>400</v>
      </c>
      <c r="J232" s="2">
        <v>30240.096951806008</v>
      </c>
    </row>
    <row r="233" spans="1:10" x14ac:dyDescent="0.3">
      <c r="A233" t="s">
        <v>5594</v>
      </c>
      <c r="B233" t="s">
        <v>1383</v>
      </c>
      <c r="C233" t="s">
        <v>3141</v>
      </c>
      <c r="D233" t="s">
        <v>4516</v>
      </c>
      <c r="E233" t="s">
        <v>1423</v>
      </c>
      <c r="F233" t="s">
        <v>2040</v>
      </c>
      <c r="G233" t="s">
        <v>4520</v>
      </c>
      <c r="H233" s="2">
        <v>20</v>
      </c>
      <c r="I233" s="2">
        <v>2000</v>
      </c>
      <c r="J233" s="2">
        <v>203425.08650388042</v>
      </c>
    </row>
    <row r="234" spans="1:10" x14ac:dyDescent="0.3">
      <c r="A234" t="s">
        <v>5594</v>
      </c>
      <c r="B234" t="s">
        <v>1383</v>
      </c>
      <c r="C234" t="s">
        <v>3141</v>
      </c>
      <c r="D234" t="s">
        <v>4516</v>
      </c>
      <c r="E234" t="s">
        <v>1444</v>
      </c>
      <c r="F234" t="s">
        <v>2030</v>
      </c>
      <c r="G234" t="s">
        <v>4520</v>
      </c>
      <c r="H234" s="2">
        <v>200</v>
      </c>
      <c r="I234" s="2">
        <v>80000</v>
      </c>
      <c r="J234" s="2">
        <v>1810378.8729658481</v>
      </c>
    </row>
    <row r="235" spans="1:10" x14ac:dyDescent="0.3">
      <c r="A235" t="s">
        <v>5594</v>
      </c>
      <c r="B235" t="s">
        <v>1383</v>
      </c>
      <c r="C235" t="s">
        <v>3141</v>
      </c>
      <c r="D235" t="s">
        <v>4516</v>
      </c>
      <c r="E235" t="s">
        <v>1606</v>
      </c>
      <c r="F235" t="s">
        <v>2030</v>
      </c>
      <c r="G235" t="s">
        <v>4520</v>
      </c>
      <c r="H235" s="2">
        <v>15</v>
      </c>
      <c r="I235" s="2">
        <v>5760</v>
      </c>
      <c r="J235" s="2">
        <v>139790.84509940082</v>
      </c>
    </row>
    <row r="236" spans="1:10" x14ac:dyDescent="0.3">
      <c r="A236" t="s">
        <v>5594</v>
      </c>
      <c r="B236" t="s">
        <v>1383</v>
      </c>
      <c r="C236" t="s">
        <v>3141</v>
      </c>
      <c r="D236" t="s">
        <v>4516</v>
      </c>
      <c r="E236" t="s">
        <v>2268</v>
      </c>
      <c r="F236" t="s">
        <v>2269</v>
      </c>
      <c r="G236" t="s">
        <v>4520</v>
      </c>
      <c r="H236" s="2">
        <v>3</v>
      </c>
      <c r="I236" s="2">
        <v>1440</v>
      </c>
      <c r="J236" s="2">
        <v>14440.592301696324</v>
      </c>
    </row>
    <row r="237" spans="1:10" x14ac:dyDescent="0.3">
      <c r="A237" t="s">
        <v>5594</v>
      </c>
      <c r="B237" t="s">
        <v>1383</v>
      </c>
      <c r="C237" t="s">
        <v>3141</v>
      </c>
      <c r="D237" t="s">
        <v>4516</v>
      </c>
      <c r="E237" t="s">
        <v>1632</v>
      </c>
      <c r="F237" t="s">
        <v>2269</v>
      </c>
      <c r="G237" t="s">
        <v>4520</v>
      </c>
      <c r="H237" s="2">
        <v>15</v>
      </c>
      <c r="I237" s="2">
        <v>360</v>
      </c>
      <c r="J237" s="2">
        <v>123.08868666565536</v>
      </c>
    </row>
    <row r="238" spans="1:10" x14ac:dyDescent="0.3">
      <c r="A238" t="s">
        <v>5594</v>
      </c>
      <c r="B238" t="s">
        <v>1383</v>
      </c>
      <c r="C238" t="s">
        <v>3141</v>
      </c>
      <c r="D238" t="s">
        <v>4516</v>
      </c>
      <c r="E238" t="s">
        <v>1632</v>
      </c>
      <c r="F238" t="s">
        <v>2030</v>
      </c>
      <c r="G238" t="s">
        <v>4520</v>
      </c>
      <c r="H238" s="2">
        <v>13</v>
      </c>
      <c r="I238" s="2">
        <v>312</v>
      </c>
      <c r="J238" s="2">
        <v>44772.840741662345</v>
      </c>
    </row>
    <row r="239" spans="1:10" x14ac:dyDescent="0.3">
      <c r="A239" t="s">
        <v>5594</v>
      </c>
      <c r="B239" t="s">
        <v>1384</v>
      </c>
      <c r="C239" t="s">
        <v>3141</v>
      </c>
      <c r="D239" t="s">
        <v>4517</v>
      </c>
      <c r="E239" t="s">
        <v>1423</v>
      </c>
      <c r="F239" t="s">
        <v>2031</v>
      </c>
      <c r="G239" t="s">
        <v>4520</v>
      </c>
      <c r="H239" s="2">
        <v>2</v>
      </c>
      <c r="I239" s="2">
        <v>200</v>
      </c>
      <c r="J239" s="2">
        <v>15120.048475903004</v>
      </c>
    </row>
    <row r="240" spans="1:10" x14ac:dyDescent="0.3">
      <c r="A240" t="s">
        <v>5594</v>
      </c>
      <c r="B240" t="s">
        <v>1384</v>
      </c>
      <c r="C240" t="s">
        <v>3141</v>
      </c>
      <c r="D240" t="s">
        <v>4517</v>
      </c>
      <c r="E240" t="s">
        <v>1423</v>
      </c>
      <c r="F240" t="s">
        <v>2040</v>
      </c>
      <c r="G240" t="s">
        <v>4520</v>
      </c>
      <c r="H240" s="2">
        <v>2</v>
      </c>
      <c r="I240" s="2">
        <v>200</v>
      </c>
      <c r="J240" s="2">
        <v>20342.508650388041</v>
      </c>
    </row>
    <row r="241" spans="1:10" x14ac:dyDescent="0.3">
      <c r="A241" t="s">
        <v>5594</v>
      </c>
      <c r="B241" t="s">
        <v>1384</v>
      </c>
      <c r="C241" t="s">
        <v>3141</v>
      </c>
      <c r="D241" t="s">
        <v>4517</v>
      </c>
      <c r="E241" t="s">
        <v>1444</v>
      </c>
      <c r="F241" t="s">
        <v>2030</v>
      </c>
      <c r="G241" t="s">
        <v>4520</v>
      </c>
      <c r="H241" s="2">
        <v>107</v>
      </c>
      <c r="I241" s="2">
        <v>42800</v>
      </c>
      <c r="J241" s="2">
        <v>968552.69703672873</v>
      </c>
    </row>
    <row r="242" spans="1:10" x14ac:dyDescent="0.3">
      <c r="A242" t="s">
        <v>5594</v>
      </c>
      <c r="B242" t="s">
        <v>1384</v>
      </c>
      <c r="C242" t="s">
        <v>3141</v>
      </c>
      <c r="D242" t="s">
        <v>4517</v>
      </c>
      <c r="E242" t="s">
        <v>1606</v>
      </c>
      <c r="F242" t="s">
        <v>2030</v>
      </c>
      <c r="G242" t="s">
        <v>4520</v>
      </c>
      <c r="H242" s="2">
        <v>2</v>
      </c>
      <c r="I242" s="2">
        <v>768</v>
      </c>
      <c r="J242" s="2">
        <v>18638.779346586776</v>
      </c>
    </row>
    <row r="243" spans="1:10" x14ac:dyDescent="0.3">
      <c r="A243" t="s">
        <v>5594</v>
      </c>
      <c r="B243" t="s">
        <v>1384</v>
      </c>
      <c r="C243" t="s">
        <v>3141</v>
      </c>
      <c r="D243" t="s">
        <v>4517</v>
      </c>
      <c r="E243" t="s">
        <v>2268</v>
      </c>
      <c r="F243" t="s">
        <v>2269</v>
      </c>
      <c r="G243" t="s">
        <v>4520</v>
      </c>
      <c r="H243" s="2">
        <v>1</v>
      </c>
      <c r="I243" s="2">
        <v>480</v>
      </c>
      <c r="J243" s="2">
        <v>4813.5307672321078</v>
      </c>
    </row>
    <row r="244" spans="1:10" x14ac:dyDescent="0.3">
      <c r="A244" t="s">
        <v>5594</v>
      </c>
      <c r="B244" t="s">
        <v>1384</v>
      </c>
      <c r="C244" t="s">
        <v>3141</v>
      </c>
      <c r="D244" t="s">
        <v>4517</v>
      </c>
      <c r="E244" t="s">
        <v>1632</v>
      </c>
      <c r="F244" t="s">
        <v>2269</v>
      </c>
      <c r="G244" t="s">
        <v>4520</v>
      </c>
      <c r="H244" s="2">
        <v>5</v>
      </c>
      <c r="I244" s="2">
        <v>120</v>
      </c>
      <c r="J244" s="2">
        <v>41.029562221885115</v>
      </c>
    </row>
    <row r="245" spans="1:10" x14ac:dyDescent="0.3">
      <c r="A245" t="s">
        <v>5594</v>
      </c>
      <c r="B245" t="s">
        <v>1384</v>
      </c>
      <c r="C245" t="s">
        <v>3141</v>
      </c>
      <c r="D245" t="s">
        <v>4517</v>
      </c>
      <c r="E245" t="s">
        <v>1632</v>
      </c>
      <c r="F245" t="s">
        <v>2030</v>
      </c>
      <c r="G245" t="s">
        <v>4520</v>
      </c>
      <c r="H245" s="2">
        <v>2</v>
      </c>
      <c r="I245" s="2">
        <v>48</v>
      </c>
      <c r="J245" s="2">
        <v>6888.1293448711303</v>
      </c>
    </row>
    <row r="246" spans="1:10" x14ac:dyDescent="0.3">
      <c r="A246" t="s">
        <v>5594</v>
      </c>
      <c r="B246" t="s">
        <v>3868</v>
      </c>
      <c r="C246" t="s">
        <v>3141</v>
      </c>
      <c r="D246" t="s">
        <v>4518</v>
      </c>
      <c r="E246" t="s">
        <v>1423</v>
      </c>
      <c r="F246" t="s">
        <v>2031</v>
      </c>
      <c r="G246" t="s">
        <v>4520</v>
      </c>
      <c r="H246" s="2">
        <v>2</v>
      </c>
      <c r="I246" s="2">
        <v>200</v>
      </c>
      <c r="J246" s="2">
        <v>15120.048475903004</v>
      </c>
    </row>
    <row r="247" spans="1:10" x14ac:dyDescent="0.3">
      <c r="A247" t="s">
        <v>5594</v>
      </c>
      <c r="B247" t="s">
        <v>3868</v>
      </c>
      <c r="C247" t="s">
        <v>3141</v>
      </c>
      <c r="D247" t="s">
        <v>4518</v>
      </c>
      <c r="E247" t="s">
        <v>1423</v>
      </c>
      <c r="F247" t="s">
        <v>2040</v>
      </c>
      <c r="G247" t="s">
        <v>4520</v>
      </c>
      <c r="H247" s="2">
        <v>2</v>
      </c>
      <c r="I247" s="2">
        <v>200</v>
      </c>
      <c r="J247" s="2">
        <v>20342.508650388041</v>
      </c>
    </row>
    <row r="248" spans="1:10" x14ac:dyDescent="0.3">
      <c r="A248" t="s">
        <v>5594</v>
      </c>
      <c r="B248" t="s">
        <v>3868</v>
      </c>
      <c r="C248" t="s">
        <v>3141</v>
      </c>
      <c r="D248" t="s">
        <v>4518</v>
      </c>
      <c r="E248" t="s">
        <v>1444</v>
      </c>
      <c r="F248" t="s">
        <v>2030</v>
      </c>
      <c r="G248" t="s">
        <v>4520</v>
      </c>
      <c r="H248" s="2">
        <v>71</v>
      </c>
      <c r="I248" s="2">
        <v>28400</v>
      </c>
      <c r="J248" s="2">
        <v>642684.49990287609</v>
      </c>
    </row>
    <row r="249" spans="1:10" x14ac:dyDescent="0.3">
      <c r="A249" t="s">
        <v>5594</v>
      </c>
      <c r="B249" t="s">
        <v>3868</v>
      </c>
      <c r="C249" t="s">
        <v>3141</v>
      </c>
      <c r="D249" t="s">
        <v>4518</v>
      </c>
      <c r="E249" t="s">
        <v>1606</v>
      </c>
      <c r="F249" t="s">
        <v>2030</v>
      </c>
      <c r="G249" t="s">
        <v>4520</v>
      </c>
      <c r="H249" s="2">
        <v>2</v>
      </c>
      <c r="I249" s="2">
        <v>768</v>
      </c>
      <c r="J249" s="2">
        <v>18638.779346586776</v>
      </c>
    </row>
    <row r="250" spans="1:10" x14ac:dyDescent="0.3">
      <c r="A250" t="s">
        <v>5594</v>
      </c>
      <c r="B250" t="s">
        <v>3868</v>
      </c>
      <c r="C250" t="s">
        <v>3141</v>
      </c>
      <c r="D250" t="s">
        <v>4518</v>
      </c>
      <c r="E250" t="s">
        <v>2268</v>
      </c>
      <c r="F250" t="s">
        <v>2269</v>
      </c>
      <c r="G250" t="s">
        <v>4520</v>
      </c>
      <c r="H250" s="2">
        <v>1</v>
      </c>
      <c r="I250" s="2">
        <v>480</v>
      </c>
      <c r="J250" s="2">
        <v>4813.5307672321078</v>
      </c>
    </row>
    <row r="251" spans="1:10" x14ac:dyDescent="0.3">
      <c r="A251" t="s">
        <v>5594</v>
      </c>
      <c r="B251" t="s">
        <v>3868</v>
      </c>
      <c r="C251" t="s">
        <v>3141</v>
      </c>
      <c r="D251" t="s">
        <v>4518</v>
      </c>
      <c r="E251" t="s">
        <v>1632</v>
      </c>
      <c r="F251" t="s">
        <v>2269</v>
      </c>
      <c r="G251" t="s">
        <v>4520</v>
      </c>
      <c r="H251" s="2">
        <v>5</v>
      </c>
      <c r="I251" s="2">
        <v>120</v>
      </c>
      <c r="J251" s="2">
        <v>41.029562221885115</v>
      </c>
    </row>
    <row r="252" spans="1:10" x14ac:dyDescent="0.3">
      <c r="A252" t="s">
        <v>5594</v>
      </c>
      <c r="B252" t="s">
        <v>3868</v>
      </c>
      <c r="C252" t="s">
        <v>3141</v>
      </c>
      <c r="D252" t="s">
        <v>4518</v>
      </c>
      <c r="E252" t="s">
        <v>1632</v>
      </c>
      <c r="F252" t="s">
        <v>2030</v>
      </c>
      <c r="G252" t="s">
        <v>4520</v>
      </c>
      <c r="H252" s="2">
        <v>2</v>
      </c>
      <c r="I252" s="2">
        <v>48</v>
      </c>
      <c r="J252" s="2">
        <v>6888.1293448711303</v>
      </c>
    </row>
    <row r="253" spans="1:10" x14ac:dyDescent="0.3">
      <c r="A253" t="s">
        <v>5594</v>
      </c>
      <c r="B253" t="s">
        <v>3330</v>
      </c>
      <c r="C253" t="s">
        <v>3120</v>
      </c>
      <c r="D253" t="s">
        <v>4448</v>
      </c>
      <c r="E253" t="s">
        <v>1423</v>
      </c>
      <c r="F253" t="s">
        <v>2031</v>
      </c>
      <c r="G253" t="s">
        <v>4520</v>
      </c>
      <c r="H253" s="2">
        <v>2.5931928687196115</v>
      </c>
      <c r="I253" s="2">
        <v>259.31928687196114</v>
      </c>
      <c r="J253" s="2">
        <v>19604.600941203251</v>
      </c>
    </row>
    <row r="254" spans="1:10" x14ac:dyDescent="0.3">
      <c r="A254" t="s">
        <v>5594</v>
      </c>
      <c r="B254" t="s">
        <v>3330</v>
      </c>
      <c r="C254" t="s">
        <v>3120</v>
      </c>
      <c r="D254" t="s">
        <v>4448</v>
      </c>
      <c r="E254" t="s">
        <v>1423</v>
      </c>
      <c r="F254" t="s">
        <v>2040</v>
      </c>
      <c r="G254" t="s">
        <v>4520</v>
      </c>
      <c r="H254" s="2">
        <v>5.186385737439223</v>
      </c>
      <c r="I254" s="2">
        <v>518.63857374392228</v>
      </c>
      <c r="J254" s="2">
        <v>52752.048364053277</v>
      </c>
    </row>
    <row r="255" spans="1:10" x14ac:dyDescent="0.3">
      <c r="A255" t="s">
        <v>5594</v>
      </c>
      <c r="B255" t="s">
        <v>3330</v>
      </c>
      <c r="C255" t="s">
        <v>3120</v>
      </c>
      <c r="D255" t="s">
        <v>4448</v>
      </c>
      <c r="E255" t="s">
        <v>1444</v>
      </c>
      <c r="F255" t="s">
        <v>2030</v>
      </c>
      <c r="G255" t="s">
        <v>4520</v>
      </c>
      <c r="H255" s="2">
        <v>177.63371150729338</v>
      </c>
      <c r="I255" s="2">
        <v>71053.48460291735</v>
      </c>
      <c r="J255" s="2">
        <v>1607921.5921965721</v>
      </c>
    </row>
    <row r="256" spans="1:10" x14ac:dyDescent="0.3">
      <c r="A256" t="s">
        <v>5594</v>
      </c>
      <c r="B256" t="s">
        <v>3330</v>
      </c>
      <c r="C256" t="s">
        <v>3120</v>
      </c>
      <c r="D256" t="s">
        <v>4448</v>
      </c>
      <c r="E256" t="s">
        <v>1606</v>
      </c>
      <c r="F256" t="s">
        <v>2030</v>
      </c>
      <c r="G256" t="s">
        <v>4520</v>
      </c>
      <c r="H256" s="2">
        <v>1.6207455429497573</v>
      </c>
      <c r="I256" s="2">
        <v>622.36628849270676</v>
      </c>
      <c r="J256" s="2">
        <v>15104.359276002253</v>
      </c>
    </row>
    <row r="257" spans="1:10" x14ac:dyDescent="0.3">
      <c r="A257" t="s">
        <v>5594</v>
      </c>
      <c r="B257" t="s">
        <v>3330</v>
      </c>
      <c r="C257" t="s">
        <v>3120</v>
      </c>
      <c r="D257" t="s">
        <v>4448</v>
      </c>
      <c r="E257" t="s">
        <v>2268</v>
      </c>
      <c r="F257" t="s">
        <v>2269</v>
      </c>
      <c r="G257" t="s">
        <v>4520</v>
      </c>
      <c r="H257" s="2">
        <v>2.5931928687196115</v>
      </c>
      <c r="I257" s="2">
        <v>1244.7325769854135</v>
      </c>
      <c r="J257" s="2">
        <v>12482.413658948743</v>
      </c>
    </row>
    <row r="258" spans="1:10" x14ac:dyDescent="0.3">
      <c r="A258" t="s">
        <v>5594</v>
      </c>
      <c r="B258" t="s">
        <v>3330</v>
      </c>
      <c r="C258" t="s">
        <v>3120</v>
      </c>
      <c r="D258" t="s">
        <v>4448</v>
      </c>
      <c r="E258" t="s">
        <v>1632</v>
      </c>
      <c r="F258" t="s">
        <v>2269</v>
      </c>
      <c r="G258" t="s">
        <v>4520</v>
      </c>
      <c r="H258" s="2">
        <v>2.5931928687196115</v>
      </c>
      <c r="I258" s="2">
        <v>62.236628849270673</v>
      </c>
      <c r="J258" s="2">
        <v>21.279513632096013</v>
      </c>
    </row>
    <row r="259" spans="1:10" x14ac:dyDescent="0.3">
      <c r="A259" t="s">
        <v>5594</v>
      </c>
      <c r="B259" t="s">
        <v>3330</v>
      </c>
      <c r="C259" t="s">
        <v>3120</v>
      </c>
      <c r="D259" t="s">
        <v>4448</v>
      </c>
      <c r="E259" t="s">
        <v>1632</v>
      </c>
      <c r="F259" t="s">
        <v>2030</v>
      </c>
      <c r="G259" t="s">
        <v>4520</v>
      </c>
      <c r="H259" s="2">
        <v>7.779578606158835</v>
      </c>
      <c r="I259" s="2">
        <v>186.70988654781203</v>
      </c>
      <c r="J259" s="2">
        <v>26793.37184390716</v>
      </c>
    </row>
    <row r="260" spans="1:10" x14ac:dyDescent="0.3">
      <c r="A260" t="s">
        <v>5594</v>
      </c>
      <c r="B260" t="s">
        <v>3331</v>
      </c>
      <c r="C260" t="s">
        <v>3124</v>
      </c>
      <c r="D260" t="s">
        <v>4425</v>
      </c>
      <c r="E260" t="s">
        <v>1423</v>
      </c>
      <c r="F260" t="s">
        <v>2031</v>
      </c>
      <c r="G260" t="s">
        <v>4520</v>
      </c>
      <c r="H260" s="2">
        <v>1.9448946515397088</v>
      </c>
      <c r="I260" s="2">
        <v>194.48946515397088</v>
      </c>
      <c r="J260" s="2">
        <v>14703.450705902438</v>
      </c>
    </row>
    <row r="261" spans="1:10" x14ac:dyDescent="0.3">
      <c r="A261" t="s">
        <v>5594</v>
      </c>
      <c r="B261" t="s">
        <v>3331</v>
      </c>
      <c r="C261" t="s">
        <v>3124</v>
      </c>
      <c r="D261" t="s">
        <v>4425</v>
      </c>
      <c r="E261" t="s">
        <v>1423</v>
      </c>
      <c r="F261" t="s">
        <v>2040</v>
      </c>
      <c r="G261" t="s">
        <v>4520</v>
      </c>
      <c r="H261" s="2">
        <v>3.8897893030794175</v>
      </c>
      <c r="I261" s="2">
        <v>388.97893030794177</v>
      </c>
      <c r="J261" s="2">
        <v>39564.036273039957</v>
      </c>
    </row>
    <row r="262" spans="1:10" x14ac:dyDescent="0.3">
      <c r="A262" t="s">
        <v>5594</v>
      </c>
      <c r="B262" t="s">
        <v>3331</v>
      </c>
      <c r="C262" t="s">
        <v>3124</v>
      </c>
      <c r="D262" t="s">
        <v>4425</v>
      </c>
      <c r="E262" t="s">
        <v>1444</v>
      </c>
      <c r="F262" t="s">
        <v>2030</v>
      </c>
      <c r="G262" t="s">
        <v>4520</v>
      </c>
      <c r="H262" s="2">
        <v>133.22528363047005</v>
      </c>
      <c r="I262" s="2">
        <v>53290.113452188016</v>
      </c>
      <c r="J262" s="2">
        <v>1205941.1941474292</v>
      </c>
    </row>
    <row r="263" spans="1:10" x14ac:dyDescent="0.3">
      <c r="A263" t="s">
        <v>5594</v>
      </c>
      <c r="B263" t="s">
        <v>3331</v>
      </c>
      <c r="C263" t="s">
        <v>3124</v>
      </c>
      <c r="D263" t="s">
        <v>4425</v>
      </c>
      <c r="E263" t="s">
        <v>1606</v>
      </c>
      <c r="F263" t="s">
        <v>2030</v>
      </c>
      <c r="G263" t="s">
        <v>4520</v>
      </c>
      <c r="H263" s="2">
        <v>1.2155591572123179</v>
      </c>
      <c r="I263" s="2">
        <v>466.7747163695301</v>
      </c>
      <c r="J263" s="2">
        <v>11328.26945700169</v>
      </c>
    </row>
    <row r="264" spans="1:10" x14ac:dyDescent="0.3">
      <c r="A264" t="s">
        <v>5594</v>
      </c>
      <c r="B264" t="s">
        <v>3331</v>
      </c>
      <c r="C264" t="s">
        <v>3124</v>
      </c>
      <c r="D264" t="s">
        <v>4425</v>
      </c>
      <c r="E264" t="s">
        <v>2268</v>
      </c>
      <c r="F264" t="s">
        <v>2269</v>
      </c>
      <c r="G264" t="s">
        <v>4520</v>
      </c>
      <c r="H264" s="2">
        <v>1.9448946515397088</v>
      </c>
      <c r="I264" s="2">
        <v>933.54943273906019</v>
      </c>
      <c r="J264" s="2">
        <v>9361.8102442115578</v>
      </c>
    </row>
    <row r="265" spans="1:10" x14ac:dyDescent="0.3">
      <c r="A265" t="s">
        <v>5594</v>
      </c>
      <c r="B265" t="s">
        <v>3331</v>
      </c>
      <c r="C265" t="s">
        <v>3124</v>
      </c>
      <c r="D265" t="s">
        <v>4425</v>
      </c>
      <c r="E265" t="s">
        <v>1632</v>
      </c>
      <c r="F265" t="s">
        <v>2269</v>
      </c>
      <c r="G265" t="s">
        <v>4520</v>
      </c>
      <c r="H265" s="2">
        <v>1.9448946515397088</v>
      </c>
      <c r="I265" s="2">
        <v>46.677471636953008</v>
      </c>
      <c r="J265" s="2">
        <v>15.959635224072011</v>
      </c>
    </row>
    <row r="266" spans="1:10" x14ac:dyDescent="0.3">
      <c r="A266" t="s">
        <v>5594</v>
      </c>
      <c r="B266" t="s">
        <v>3331</v>
      </c>
      <c r="C266" t="s">
        <v>3124</v>
      </c>
      <c r="D266" t="s">
        <v>4425</v>
      </c>
      <c r="E266" t="s">
        <v>1632</v>
      </c>
      <c r="F266" t="s">
        <v>2030</v>
      </c>
      <c r="G266" t="s">
        <v>4520</v>
      </c>
      <c r="H266" s="2">
        <v>5.834683954619126</v>
      </c>
      <c r="I266" s="2">
        <v>140.03241491085902</v>
      </c>
      <c r="J266" s="2">
        <v>20095.028882930368</v>
      </c>
    </row>
    <row r="267" spans="1:10" x14ac:dyDescent="0.3">
      <c r="A267" t="s">
        <v>5594</v>
      </c>
      <c r="B267" t="s">
        <v>3339</v>
      </c>
      <c r="C267" t="s">
        <v>3128</v>
      </c>
      <c r="D267" t="s">
        <v>4445</v>
      </c>
      <c r="E267" t="s">
        <v>1423</v>
      </c>
      <c r="F267" t="s">
        <v>2031</v>
      </c>
      <c r="G267" t="s">
        <v>4520</v>
      </c>
      <c r="H267" s="2">
        <v>3.1118314424635338</v>
      </c>
      <c r="I267" s="2">
        <v>311.18314424635338</v>
      </c>
      <c r="J267" s="2">
        <v>23525.5211294439</v>
      </c>
    </row>
    <row r="268" spans="1:10" x14ac:dyDescent="0.3">
      <c r="A268" t="s">
        <v>5594</v>
      </c>
      <c r="B268" t="s">
        <v>3339</v>
      </c>
      <c r="C268" t="s">
        <v>3128</v>
      </c>
      <c r="D268" t="s">
        <v>4445</v>
      </c>
      <c r="E268" t="s">
        <v>1423</v>
      </c>
      <c r="F268" t="s">
        <v>2040</v>
      </c>
      <c r="G268" t="s">
        <v>4520</v>
      </c>
      <c r="H268" s="2">
        <v>6.2236628849270677</v>
      </c>
      <c r="I268" s="2">
        <v>622.36628849270676</v>
      </c>
      <c r="J268" s="2">
        <v>63302.458036863936</v>
      </c>
    </row>
    <row r="269" spans="1:10" x14ac:dyDescent="0.3">
      <c r="A269" t="s">
        <v>5594</v>
      </c>
      <c r="B269" t="s">
        <v>3339</v>
      </c>
      <c r="C269" t="s">
        <v>3128</v>
      </c>
      <c r="D269" t="s">
        <v>4445</v>
      </c>
      <c r="E269" t="s">
        <v>1444</v>
      </c>
      <c r="F269" t="s">
        <v>2030</v>
      </c>
      <c r="G269" t="s">
        <v>4520</v>
      </c>
      <c r="H269" s="2">
        <v>213.16045380875207</v>
      </c>
      <c r="I269" s="2">
        <v>85264.181523500825</v>
      </c>
      <c r="J269" s="2">
        <v>1929505.9106358865</v>
      </c>
    </row>
    <row r="270" spans="1:10" x14ac:dyDescent="0.3">
      <c r="A270" t="s">
        <v>5594</v>
      </c>
      <c r="B270" t="s">
        <v>3339</v>
      </c>
      <c r="C270" t="s">
        <v>3128</v>
      </c>
      <c r="D270" t="s">
        <v>4445</v>
      </c>
      <c r="E270" t="s">
        <v>1606</v>
      </c>
      <c r="F270" t="s">
        <v>2030</v>
      </c>
      <c r="G270" t="s">
        <v>4520</v>
      </c>
      <c r="H270" s="2">
        <v>1.9448946515397085</v>
      </c>
      <c r="I270" s="2">
        <v>746.83954619124802</v>
      </c>
      <c r="J270" s="2">
        <v>18125.231131202701</v>
      </c>
    </row>
    <row r="271" spans="1:10" x14ac:dyDescent="0.3">
      <c r="A271" t="s">
        <v>5594</v>
      </c>
      <c r="B271" t="s">
        <v>3339</v>
      </c>
      <c r="C271" t="s">
        <v>3128</v>
      </c>
      <c r="D271" t="s">
        <v>4445</v>
      </c>
      <c r="E271" t="s">
        <v>2268</v>
      </c>
      <c r="F271" t="s">
        <v>2269</v>
      </c>
      <c r="G271" t="s">
        <v>4520</v>
      </c>
      <c r="H271" s="2">
        <v>3.1118314424635338</v>
      </c>
      <c r="I271" s="2">
        <v>1493.6790923824963</v>
      </c>
      <c r="J271" s="2">
        <v>14978.896390738491</v>
      </c>
    </row>
    <row r="272" spans="1:10" x14ac:dyDescent="0.3">
      <c r="A272" t="s">
        <v>5594</v>
      </c>
      <c r="B272" t="s">
        <v>3339</v>
      </c>
      <c r="C272" t="s">
        <v>3128</v>
      </c>
      <c r="D272" t="s">
        <v>4445</v>
      </c>
      <c r="E272" t="s">
        <v>1632</v>
      </c>
      <c r="F272" t="s">
        <v>2269</v>
      </c>
      <c r="G272" t="s">
        <v>4520</v>
      </c>
      <c r="H272" s="2">
        <v>3.1118314424635338</v>
      </c>
      <c r="I272" s="2">
        <v>74.683954619124819</v>
      </c>
      <c r="J272" s="2">
        <v>25.535416358515217</v>
      </c>
    </row>
    <row r="273" spans="1:10" x14ac:dyDescent="0.3">
      <c r="A273" t="s">
        <v>5594</v>
      </c>
      <c r="B273" t="s">
        <v>3339</v>
      </c>
      <c r="C273" t="s">
        <v>3128</v>
      </c>
      <c r="D273" t="s">
        <v>4445</v>
      </c>
      <c r="E273" t="s">
        <v>1632</v>
      </c>
      <c r="F273" t="s">
        <v>2030</v>
      </c>
      <c r="G273" t="s">
        <v>4520</v>
      </c>
      <c r="H273" s="2">
        <v>9.3354943273906024</v>
      </c>
      <c r="I273" s="2">
        <v>224.05186385737446</v>
      </c>
      <c r="J273" s="2">
        <v>32152.04621268859</v>
      </c>
    </row>
    <row r="274" spans="1:10" x14ac:dyDescent="0.3">
      <c r="A274" t="s">
        <v>5594</v>
      </c>
      <c r="B274" t="s">
        <v>3332</v>
      </c>
      <c r="C274" t="s">
        <v>3131</v>
      </c>
      <c r="D274" t="s">
        <v>4428</v>
      </c>
      <c r="E274" t="s">
        <v>1423</v>
      </c>
      <c r="F274" t="s">
        <v>2031</v>
      </c>
      <c r="G274" t="s">
        <v>4520</v>
      </c>
      <c r="H274" s="2">
        <v>2.5931928687196115</v>
      </c>
      <c r="I274" s="2">
        <v>259.31928687196114</v>
      </c>
      <c r="J274" s="2">
        <v>19604.600941203251</v>
      </c>
    </row>
    <row r="275" spans="1:10" x14ac:dyDescent="0.3">
      <c r="A275" t="s">
        <v>5594</v>
      </c>
      <c r="B275" t="s">
        <v>3332</v>
      </c>
      <c r="C275" t="s">
        <v>3131</v>
      </c>
      <c r="D275" t="s">
        <v>4428</v>
      </c>
      <c r="E275" t="s">
        <v>1423</v>
      </c>
      <c r="F275" t="s">
        <v>2040</v>
      </c>
      <c r="G275" t="s">
        <v>4520</v>
      </c>
      <c r="H275" s="2">
        <v>5.186385737439223</v>
      </c>
      <c r="I275" s="2">
        <v>518.63857374392228</v>
      </c>
      <c r="J275" s="2">
        <v>52752.048364053277</v>
      </c>
    </row>
    <row r="276" spans="1:10" x14ac:dyDescent="0.3">
      <c r="A276" t="s">
        <v>5594</v>
      </c>
      <c r="B276" t="s">
        <v>3332</v>
      </c>
      <c r="C276" t="s">
        <v>3131</v>
      </c>
      <c r="D276" t="s">
        <v>4428</v>
      </c>
      <c r="E276" t="s">
        <v>1444</v>
      </c>
      <c r="F276" t="s">
        <v>2030</v>
      </c>
      <c r="G276" t="s">
        <v>4520</v>
      </c>
      <c r="H276" s="2">
        <v>177.63371150729338</v>
      </c>
      <c r="I276" s="2">
        <v>71053.48460291735</v>
      </c>
      <c r="J276" s="2">
        <v>1607921.5921965721</v>
      </c>
    </row>
    <row r="277" spans="1:10" x14ac:dyDescent="0.3">
      <c r="A277" t="s">
        <v>5594</v>
      </c>
      <c r="B277" t="s">
        <v>3332</v>
      </c>
      <c r="C277" t="s">
        <v>3131</v>
      </c>
      <c r="D277" t="s">
        <v>4428</v>
      </c>
      <c r="E277" t="s">
        <v>1606</v>
      </c>
      <c r="F277" t="s">
        <v>2030</v>
      </c>
      <c r="G277" t="s">
        <v>4520</v>
      </c>
      <c r="H277" s="2">
        <v>1.6207455429497573</v>
      </c>
      <c r="I277" s="2">
        <v>622.36628849270676</v>
      </c>
      <c r="J277" s="2">
        <v>15104.359276002253</v>
      </c>
    </row>
    <row r="278" spans="1:10" x14ac:dyDescent="0.3">
      <c r="A278" t="s">
        <v>5594</v>
      </c>
      <c r="B278" t="s">
        <v>3332</v>
      </c>
      <c r="C278" t="s">
        <v>3131</v>
      </c>
      <c r="D278" t="s">
        <v>4428</v>
      </c>
      <c r="E278" t="s">
        <v>2268</v>
      </c>
      <c r="F278" t="s">
        <v>2269</v>
      </c>
      <c r="G278" t="s">
        <v>4520</v>
      </c>
      <c r="H278" s="2">
        <v>2.5931928687196115</v>
      </c>
      <c r="I278" s="2">
        <v>1244.7325769854135</v>
      </c>
      <c r="J278" s="2">
        <v>12482.413658948743</v>
      </c>
    </row>
    <row r="279" spans="1:10" x14ac:dyDescent="0.3">
      <c r="A279" t="s">
        <v>5594</v>
      </c>
      <c r="B279" t="s">
        <v>3332</v>
      </c>
      <c r="C279" t="s">
        <v>3131</v>
      </c>
      <c r="D279" t="s">
        <v>4428</v>
      </c>
      <c r="E279" t="s">
        <v>1632</v>
      </c>
      <c r="F279" t="s">
        <v>2269</v>
      </c>
      <c r="G279" t="s">
        <v>4520</v>
      </c>
      <c r="H279" s="2">
        <v>2.5931928687196115</v>
      </c>
      <c r="I279" s="2">
        <v>62.236628849270673</v>
      </c>
      <c r="J279" s="2">
        <v>21.279513632096013</v>
      </c>
    </row>
    <row r="280" spans="1:10" x14ac:dyDescent="0.3">
      <c r="A280" t="s">
        <v>5594</v>
      </c>
      <c r="B280" t="s">
        <v>3332</v>
      </c>
      <c r="C280" t="s">
        <v>3131</v>
      </c>
      <c r="D280" t="s">
        <v>4428</v>
      </c>
      <c r="E280" t="s">
        <v>1632</v>
      </c>
      <c r="F280" t="s">
        <v>2030</v>
      </c>
      <c r="G280" t="s">
        <v>4520</v>
      </c>
      <c r="H280" s="2">
        <v>7.779578606158835</v>
      </c>
      <c r="I280" s="2">
        <v>186.70988654781203</v>
      </c>
      <c r="J280" s="2">
        <v>26793.37184390716</v>
      </c>
    </row>
    <row r="281" spans="1:10" x14ac:dyDescent="0.3">
      <c r="A281" t="s">
        <v>5594</v>
      </c>
      <c r="B281" t="s">
        <v>3333</v>
      </c>
      <c r="C281" t="s">
        <v>3133</v>
      </c>
      <c r="D281" t="s">
        <v>4431</v>
      </c>
      <c r="E281" t="s">
        <v>1423</v>
      </c>
      <c r="F281" t="s">
        <v>2031</v>
      </c>
      <c r="G281" t="s">
        <v>4520</v>
      </c>
      <c r="H281" s="2">
        <v>2.2042139384116699</v>
      </c>
      <c r="I281" s="2">
        <v>220.421393841167</v>
      </c>
      <c r="J281" s="2">
        <v>16663.910800022764</v>
      </c>
    </row>
    <row r="282" spans="1:10" x14ac:dyDescent="0.3">
      <c r="A282" t="s">
        <v>5594</v>
      </c>
      <c r="B282" t="s">
        <v>3333</v>
      </c>
      <c r="C282" t="s">
        <v>3133</v>
      </c>
      <c r="D282" t="s">
        <v>4431</v>
      </c>
      <c r="E282" t="s">
        <v>1423</v>
      </c>
      <c r="F282" t="s">
        <v>2040</v>
      </c>
      <c r="G282" t="s">
        <v>4520</v>
      </c>
      <c r="H282" s="2">
        <v>4.4084278768233398</v>
      </c>
      <c r="I282" s="2">
        <v>440.84278768233401</v>
      </c>
      <c r="J282" s="2">
        <v>44839.241109445291</v>
      </c>
    </row>
    <row r="283" spans="1:10" x14ac:dyDescent="0.3">
      <c r="A283" t="s">
        <v>5594</v>
      </c>
      <c r="B283" t="s">
        <v>3333</v>
      </c>
      <c r="C283" t="s">
        <v>3133</v>
      </c>
      <c r="D283" t="s">
        <v>4431</v>
      </c>
      <c r="E283" t="s">
        <v>1444</v>
      </c>
      <c r="F283" t="s">
        <v>2030</v>
      </c>
      <c r="G283" t="s">
        <v>4520</v>
      </c>
      <c r="H283" s="2">
        <v>150.98865478119939</v>
      </c>
      <c r="I283" s="2">
        <v>60395.461912479754</v>
      </c>
      <c r="J283" s="2">
        <v>1366733.3533670863</v>
      </c>
    </row>
    <row r="284" spans="1:10" x14ac:dyDescent="0.3">
      <c r="A284" t="s">
        <v>5594</v>
      </c>
      <c r="B284" t="s">
        <v>3333</v>
      </c>
      <c r="C284" t="s">
        <v>3133</v>
      </c>
      <c r="D284" t="s">
        <v>4431</v>
      </c>
      <c r="E284" t="s">
        <v>1606</v>
      </c>
      <c r="F284" t="s">
        <v>2030</v>
      </c>
      <c r="G284" t="s">
        <v>4520</v>
      </c>
      <c r="H284" s="2">
        <v>1.3776337115072936</v>
      </c>
      <c r="I284" s="2">
        <v>529.01134521880078</v>
      </c>
      <c r="J284" s="2">
        <v>12838.705384601915</v>
      </c>
    </row>
    <row r="285" spans="1:10" x14ac:dyDescent="0.3">
      <c r="A285" t="s">
        <v>5594</v>
      </c>
      <c r="B285" t="s">
        <v>3333</v>
      </c>
      <c r="C285" t="s">
        <v>3133</v>
      </c>
      <c r="D285" t="s">
        <v>4431</v>
      </c>
      <c r="E285" t="s">
        <v>2268</v>
      </c>
      <c r="F285" t="s">
        <v>2269</v>
      </c>
      <c r="G285" t="s">
        <v>4520</v>
      </c>
      <c r="H285" s="2">
        <v>2.2042139384116699</v>
      </c>
      <c r="I285" s="2">
        <v>1058.0226904376016</v>
      </c>
      <c r="J285" s="2">
        <v>10610.051610106431</v>
      </c>
    </row>
    <row r="286" spans="1:10" x14ac:dyDescent="0.3">
      <c r="A286" t="s">
        <v>5594</v>
      </c>
      <c r="B286" t="s">
        <v>3333</v>
      </c>
      <c r="C286" t="s">
        <v>3133</v>
      </c>
      <c r="D286" t="s">
        <v>4431</v>
      </c>
      <c r="E286" t="s">
        <v>1632</v>
      </c>
      <c r="F286" t="s">
        <v>2269</v>
      </c>
      <c r="G286" t="s">
        <v>4520</v>
      </c>
      <c r="H286" s="2">
        <v>2.2042139384116699</v>
      </c>
      <c r="I286" s="2">
        <v>52.901134521880081</v>
      </c>
      <c r="J286" s="2">
        <v>18.087586587281614</v>
      </c>
    </row>
    <row r="287" spans="1:10" x14ac:dyDescent="0.3">
      <c r="A287" t="s">
        <v>5594</v>
      </c>
      <c r="B287" t="s">
        <v>3333</v>
      </c>
      <c r="C287" t="s">
        <v>3133</v>
      </c>
      <c r="D287" t="s">
        <v>4431</v>
      </c>
      <c r="E287" t="s">
        <v>1632</v>
      </c>
      <c r="F287" t="s">
        <v>2030</v>
      </c>
      <c r="G287" t="s">
        <v>4520</v>
      </c>
      <c r="H287" s="2">
        <v>6.6126418152350102</v>
      </c>
      <c r="I287" s="2">
        <v>158.70340356564026</v>
      </c>
      <c r="J287" s="2">
        <v>22774.366067321087</v>
      </c>
    </row>
    <row r="288" spans="1:10" x14ac:dyDescent="0.3">
      <c r="A288" t="s">
        <v>5594</v>
      </c>
      <c r="B288" t="s">
        <v>3334</v>
      </c>
      <c r="C288" t="s">
        <v>3133</v>
      </c>
      <c r="D288" t="s">
        <v>4434</v>
      </c>
      <c r="E288" t="s">
        <v>1423</v>
      </c>
      <c r="F288" t="s">
        <v>2031</v>
      </c>
      <c r="G288" t="s">
        <v>4520</v>
      </c>
      <c r="H288" s="2">
        <v>8.8168557536466796</v>
      </c>
      <c r="I288" s="2">
        <v>881.68557536466801</v>
      </c>
      <c r="J288" s="2">
        <v>66655.643200091057</v>
      </c>
    </row>
    <row r="289" spans="1:10" x14ac:dyDescent="0.3">
      <c r="A289" t="s">
        <v>5594</v>
      </c>
      <c r="B289" t="s">
        <v>3334</v>
      </c>
      <c r="C289" t="s">
        <v>3133</v>
      </c>
      <c r="D289" t="s">
        <v>4434</v>
      </c>
      <c r="E289" t="s">
        <v>1423</v>
      </c>
      <c r="F289" t="s">
        <v>2040</v>
      </c>
      <c r="G289" t="s">
        <v>4520</v>
      </c>
      <c r="H289" s="2">
        <v>17.633711507293359</v>
      </c>
      <c r="I289" s="2">
        <v>1763.371150729336</v>
      </c>
      <c r="J289" s="2">
        <v>179356.96443778116</v>
      </c>
    </row>
    <row r="290" spans="1:10" x14ac:dyDescent="0.3">
      <c r="A290" t="s">
        <v>5594</v>
      </c>
      <c r="B290" t="s">
        <v>3334</v>
      </c>
      <c r="C290" t="s">
        <v>3133</v>
      </c>
      <c r="D290" t="s">
        <v>4434</v>
      </c>
      <c r="E290" t="s">
        <v>1444</v>
      </c>
      <c r="F290" t="s">
        <v>2030</v>
      </c>
      <c r="G290" t="s">
        <v>4520</v>
      </c>
      <c r="H290" s="2">
        <v>603.95461912479755</v>
      </c>
      <c r="I290" s="2">
        <v>241581.84764991901</v>
      </c>
      <c r="J290" s="2">
        <v>5466933.4134683451</v>
      </c>
    </row>
    <row r="291" spans="1:10" x14ac:dyDescent="0.3">
      <c r="A291" t="s">
        <v>5594</v>
      </c>
      <c r="B291" t="s">
        <v>3334</v>
      </c>
      <c r="C291" t="s">
        <v>3133</v>
      </c>
      <c r="D291" t="s">
        <v>4434</v>
      </c>
      <c r="E291" t="s">
        <v>1606</v>
      </c>
      <c r="F291" t="s">
        <v>2030</v>
      </c>
      <c r="G291" t="s">
        <v>4520</v>
      </c>
      <c r="H291" s="2">
        <v>5.5105348460291745</v>
      </c>
      <c r="I291" s="2">
        <v>2116.0453808752031</v>
      </c>
      <c r="J291" s="2">
        <v>51354.821538407661</v>
      </c>
    </row>
    <row r="292" spans="1:10" x14ac:dyDescent="0.3">
      <c r="A292" t="s">
        <v>5594</v>
      </c>
      <c r="B292" t="s">
        <v>3334</v>
      </c>
      <c r="C292" t="s">
        <v>3133</v>
      </c>
      <c r="D292" t="s">
        <v>4434</v>
      </c>
      <c r="E292" t="s">
        <v>2268</v>
      </c>
      <c r="F292" t="s">
        <v>2269</v>
      </c>
      <c r="G292" t="s">
        <v>4520</v>
      </c>
      <c r="H292" s="2">
        <v>8.8168557536466796</v>
      </c>
      <c r="I292" s="2">
        <v>4232.0907617504063</v>
      </c>
      <c r="J292" s="2">
        <v>42440.206440425725</v>
      </c>
    </row>
    <row r="293" spans="1:10" x14ac:dyDescent="0.3">
      <c r="A293" t="s">
        <v>5594</v>
      </c>
      <c r="B293" t="s">
        <v>3334</v>
      </c>
      <c r="C293" t="s">
        <v>3133</v>
      </c>
      <c r="D293" t="s">
        <v>4434</v>
      </c>
      <c r="E293" t="s">
        <v>1632</v>
      </c>
      <c r="F293" t="s">
        <v>2269</v>
      </c>
      <c r="G293" t="s">
        <v>4520</v>
      </c>
      <c r="H293" s="2">
        <v>8.8168557536466796</v>
      </c>
      <c r="I293" s="2">
        <v>211.60453808752033</v>
      </c>
      <c r="J293" s="2">
        <v>72.350346349126454</v>
      </c>
    </row>
    <row r="294" spans="1:10" x14ac:dyDescent="0.3">
      <c r="A294" t="s">
        <v>5594</v>
      </c>
      <c r="B294" t="s">
        <v>3334</v>
      </c>
      <c r="C294" t="s">
        <v>3133</v>
      </c>
      <c r="D294" t="s">
        <v>4434</v>
      </c>
      <c r="E294" t="s">
        <v>1632</v>
      </c>
      <c r="F294" t="s">
        <v>2030</v>
      </c>
      <c r="G294" t="s">
        <v>4520</v>
      </c>
      <c r="H294" s="2">
        <v>26.450567260940041</v>
      </c>
      <c r="I294" s="2">
        <v>634.81361426256103</v>
      </c>
      <c r="J294" s="2">
        <v>91097.464269284348</v>
      </c>
    </row>
    <row r="295" spans="1:10" x14ac:dyDescent="0.3">
      <c r="A295" t="s">
        <v>5594</v>
      </c>
      <c r="B295" t="s">
        <v>3335</v>
      </c>
      <c r="C295" t="s">
        <v>3133</v>
      </c>
      <c r="D295" t="s">
        <v>4435</v>
      </c>
      <c r="E295" t="s">
        <v>1423</v>
      </c>
      <c r="F295" t="s">
        <v>2031</v>
      </c>
      <c r="G295" t="s">
        <v>4520</v>
      </c>
      <c r="H295" s="2">
        <v>11.669367909238252</v>
      </c>
      <c r="I295" s="2">
        <v>1166.9367909238251</v>
      </c>
      <c r="J295" s="2">
        <v>88220.704235414625</v>
      </c>
    </row>
    <row r="296" spans="1:10" x14ac:dyDescent="0.3">
      <c r="A296" t="s">
        <v>5594</v>
      </c>
      <c r="B296" t="s">
        <v>3335</v>
      </c>
      <c r="C296" t="s">
        <v>3133</v>
      </c>
      <c r="D296" t="s">
        <v>4435</v>
      </c>
      <c r="E296" t="s">
        <v>1423</v>
      </c>
      <c r="F296" t="s">
        <v>2040</v>
      </c>
      <c r="G296" t="s">
        <v>4520</v>
      </c>
      <c r="H296" s="2">
        <v>23.338735818476504</v>
      </c>
      <c r="I296" s="2">
        <v>2333.8735818476503</v>
      </c>
      <c r="J296" s="2">
        <v>237384.21763823976</v>
      </c>
    </row>
    <row r="297" spans="1:10" x14ac:dyDescent="0.3">
      <c r="A297" t="s">
        <v>5594</v>
      </c>
      <c r="B297" t="s">
        <v>3335</v>
      </c>
      <c r="C297" t="s">
        <v>3133</v>
      </c>
      <c r="D297" t="s">
        <v>4435</v>
      </c>
      <c r="E297" t="s">
        <v>1444</v>
      </c>
      <c r="F297" t="s">
        <v>2030</v>
      </c>
      <c r="G297" t="s">
        <v>4520</v>
      </c>
      <c r="H297" s="2">
        <v>799.35170178282021</v>
      </c>
      <c r="I297" s="2">
        <v>319740.68071312807</v>
      </c>
      <c r="J297" s="2">
        <v>7235647.1648845738</v>
      </c>
    </row>
    <row r="298" spans="1:10" x14ac:dyDescent="0.3">
      <c r="A298" t="s">
        <v>5594</v>
      </c>
      <c r="B298" t="s">
        <v>3335</v>
      </c>
      <c r="C298" t="s">
        <v>3133</v>
      </c>
      <c r="D298" t="s">
        <v>4435</v>
      </c>
      <c r="E298" t="s">
        <v>1606</v>
      </c>
      <c r="F298" t="s">
        <v>2030</v>
      </c>
      <c r="G298" t="s">
        <v>4520</v>
      </c>
      <c r="H298" s="2">
        <v>7.2933549432739078</v>
      </c>
      <c r="I298" s="2">
        <v>2800.6482982171806</v>
      </c>
      <c r="J298" s="2">
        <v>67969.616742010141</v>
      </c>
    </row>
    <row r="299" spans="1:10" x14ac:dyDescent="0.3">
      <c r="A299" t="s">
        <v>5594</v>
      </c>
      <c r="B299" t="s">
        <v>3335</v>
      </c>
      <c r="C299" t="s">
        <v>3133</v>
      </c>
      <c r="D299" t="s">
        <v>4435</v>
      </c>
      <c r="E299" t="s">
        <v>2268</v>
      </c>
      <c r="F299" t="s">
        <v>2269</v>
      </c>
      <c r="G299" t="s">
        <v>4520</v>
      </c>
      <c r="H299" s="2">
        <v>11.669367909238252</v>
      </c>
      <c r="I299" s="2">
        <v>5601.2965964343612</v>
      </c>
      <c r="J299" s="2">
        <v>56170.861465269343</v>
      </c>
    </row>
    <row r="300" spans="1:10" x14ac:dyDescent="0.3">
      <c r="A300" t="s">
        <v>5594</v>
      </c>
      <c r="B300" t="s">
        <v>3335</v>
      </c>
      <c r="C300" t="s">
        <v>3133</v>
      </c>
      <c r="D300" t="s">
        <v>4435</v>
      </c>
      <c r="E300" t="s">
        <v>1632</v>
      </c>
      <c r="F300" t="s">
        <v>2269</v>
      </c>
      <c r="G300" t="s">
        <v>4520</v>
      </c>
      <c r="H300" s="2">
        <v>11.669367909238252</v>
      </c>
      <c r="I300" s="2">
        <v>280.06482982171804</v>
      </c>
      <c r="J300" s="2">
        <v>95.757811344432071</v>
      </c>
    </row>
    <row r="301" spans="1:10" x14ac:dyDescent="0.3">
      <c r="A301" t="s">
        <v>5594</v>
      </c>
      <c r="B301" t="s">
        <v>3335</v>
      </c>
      <c r="C301" t="s">
        <v>3133</v>
      </c>
      <c r="D301" t="s">
        <v>4435</v>
      </c>
      <c r="E301" t="s">
        <v>1632</v>
      </c>
      <c r="F301" t="s">
        <v>2030</v>
      </c>
      <c r="G301" t="s">
        <v>4520</v>
      </c>
      <c r="H301" s="2">
        <v>35.008103727714762</v>
      </c>
      <c r="I301" s="2">
        <v>840.19448946515422</v>
      </c>
      <c r="J301" s="2">
        <v>120570.17329758222</v>
      </c>
    </row>
    <row r="302" spans="1:10" x14ac:dyDescent="0.3">
      <c r="A302" t="s">
        <v>5594</v>
      </c>
      <c r="B302" t="s">
        <v>3336</v>
      </c>
      <c r="C302" t="s">
        <v>3135</v>
      </c>
      <c r="D302" t="s">
        <v>4436</v>
      </c>
      <c r="E302" t="s">
        <v>1423</v>
      </c>
      <c r="F302" t="s">
        <v>2031</v>
      </c>
      <c r="G302" t="s">
        <v>4520</v>
      </c>
      <c r="H302" s="2">
        <v>4.2787682333873596</v>
      </c>
      <c r="I302" s="2">
        <v>427.87682333873596</v>
      </c>
      <c r="J302" s="2">
        <v>32347.591552985366</v>
      </c>
    </row>
    <row r="303" spans="1:10" x14ac:dyDescent="0.3">
      <c r="A303" t="s">
        <v>5594</v>
      </c>
      <c r="B303" t="s">
        <v>3336</v>
      </c>
      <c r="C303" t="s">
        <v>3135</v>
      </c>
      <c r="D303" t="s">
        <v>4436</v>
      </c>
      <c r="E303" t="s">
        <v>1423</v>
      </c>
      <c r="F303" t="s">
        <v>2040</v>
      </c>
      <c r="G303" t="s">
        <v>4520</v>
      </c>
      <c r="H303" s="2">
        <v>8.5575364667747191</v>
      </c>
      <c r="I303" s="2">
        <v>855.75364667747192</v>
      </c>
      <c r="J303" s="2">
        <v>87040.879800687922</v>
      </c>
    </row>
    <row r="304" spans="1:10" x14ac:dyDescent="0.3">
      <c r="A304" t="s">
        <v>5594</v>
      </c>
      <c r="B304" t="s">
        <v>3336</v>
      </c>
      <c r="C304" t="s">
        <v>3135</v>
      </c>
      <c r="D304" t="s">
        <v>4436</v>
      </c>
      <c r="E304" t="s">
        <v>1444</v>
      </c>
      <c r="F304" t="s">
        <v>2030</v>
      </c>
      <c r="G304" t="s">
        <v>4520</v>
      </c>
      <c r="H304" s="2">
        <v>293.09562398703412</v>
      </c>
      <c r="I304" s="2">
        <v>117238.24959481365</v>
      </c>
      <c r="J304" s="2">
        <v>2653070.627124344</v>
      </c>
    </row>
    <row r="305" spans="1:10" x14ac:dyDescent="0.3">
      <c r="A305" t="s">
        <v>5594</v>
      </c>
      <c r="B305" t="s">
        <v>3336</v>
      </c>
      <c r="C305" t="s">
        <v>3135</v>
      </c>
      <c r="D305" t="s">
        <v>4436</v>
      </c>
      <c r="E305" t="s">
        <v>1606</v>
      </c>
      <c r="F305" t="s">
        <v>2030</v>
      </c>
      <c r="G305" t="s">
        <v>4520</v>
      </c>
      <c r="H305" s="2">
        <v>2.6742301458670994</v>
      </c>
      <c r="I305" s="2">
        <v>1026.9043760129662</v>
      </c>
      <c r="J305" s="2">
        <v>24922.192805403716</v>
      </c>
    </row>
    <row r="306" spans="1:10" x14ac:dyDescent="0.3">
      <c r="A306" t="s">
        <v>5594</v>
      </c>
      <c r="B306" t="s">
        <v>3336</v>
      </c>
      <c r="C306" t="s">
        <v>3135</v>
      </c>
      <c r="D306" t="s">
        <v>4436</v>
      </c>
      <c r="E306" t="s">
        <v>2268</v>
      </c>
      <c r="F306" t="s">
        <v>2269</v>
      </c>
      <c r="G306" t="s">
        <v>4520</v>
      </c>
      <c r="H306" s="2">
        <v>4.2787682333873596</v>
      </c>
      <c r="I306" s="2">
        <v>2053.8087520259328</v>
      </c>
      <c r="J306" s="2">
        <v>20595.982537265427</v>
      </c>
    </row>
    <row r="307" spans="1:10" x14ac:dyDescent="0.3">
      <c r="A307" t="s">
        <v>5594</v>
      </c>
      <c r="B307" t="s">
        <v>3336</v>
      </c>
      <c r="C307" t="s">
        <v>3135</v>
      </c>
      <c r="D307" t="s">
        <v>4436</v>
      </c>
      <c r="E307" t="s">
        <v>1632</v>
      </c>
      <c r="F307" t="s">
        <v>2269</v>
      </c>
      <c r="G307" t="s">
        <v>4520</v>
      </c>
      <c r="H307" s="2">
        <v>4.2787682333873596</v>
      </c>
      <c r="I307" s="2">
        <v>102.69043760129662</v>
      </c>
      <c r="J307" s="2">
        <v>35.111197492958425</v>
      </c>
    </row>
    <row r="308" spans="1:10" x14ac:dyDescent="0.3">
      <c r="A308" t="s">
        <v>5594</v>
      </c>
      <c r="B308" t="s">
        <v>3336</v>
      </c>
      <c r="C308" t="s">
        <v>3135</v>
      </c>
      <c r="D308" t="s">
        <v>4436</v>
      </c>
      <c r="E308" t="s">
        <v>1632</v>
      </c>
      <c r="F308" t="s">
        <v>2030</v>
      </c>
      <c r="G308" t="s">
        <v>4520</v>
      </c>
      <c r="H308" s="2">
        <v>12.836304700162078</v>
      </c>
      <c r="I308" s="2">
        <v>308.0713128038899</v>
      </c>
      <c r="J308" s="2">
        <v>44209.063542446813</v>
      </c>
    </row>
    <row r="309" spans="1:10" x14ac:dyDescent="0.3">
      <c r="A309" t="s">
        <v>5594</v>
      </c>
      <c r="B309" t="s">
        <v>3337</v>
      </c>
      <c r="C309" t="s">
        <v>3136</v>
      </c>
      <c r="D309" t="s">
        <v>4439</v>
      </c>
      <c r="E309" t="s">
        <v>1423</v>
      </c>
      <c r="F309" t="s">
        <v>2031</v>
      </c>
      <c r="G309" t="s">
        <v>4520</v>
      </c>
      <c r="H309" s="2">
        <v>4.7974068071312814</v>
      </c>
      <c r="I309" s="2">
        <v>479.74068071312814</v>
      </c>
      <c r="J309" s="2">
        <v>36268.511741226015</v>
      </c>
    </row>
    <row r="310" spans="1:10" x14ac:dyDescent="0.3">
      <c r="A310" t="s">
        <v>5594</v>
      </c>
      <c r="B310" t="s">
        <v>3337</v>
      </c>
      <c r="C310" t="s">
        <v>3136</v>
      </c>
      <c r="D310" t="s">
        <v>4439</v>
      </c>
      <c r="E310" t="s">
        <v>1423</v>
      </c>
      <c r="F310" t="s">
        <v>2040</v>
      </c>
      <c r="G310" t="s">
        <v>4520</v>
      </c>
      <c r="H310" s="2">
        <v>9.5948136142625629</v>
      </c>
      <c r="I310" s="2">
        <v>959.48136142625629</v>
      </c>
      <c r="J310" s="2">
        <v>97591.28947349856</v>
      </c>
    </row>
    <row r="311" spans="1:10" x14ac:dyDescent="0.3">
      <c r="A311" t="s">
        <v>5594</v>
      </c>
      <c r="B311" t="s">
        <v>3337</v>
      </c>
      <c r="C311" t="s">
        <v>3136</v>
      </c>
      <c r="D311" t="s">
        <v>4439</v>
      </c>
      <c r="E311" t="s">
        <v>1444</v>
      </c>
      <c r="F311" t="s">
        <v>2030</v>
      </c>
      <c r="G311" t="s">
        <v>4520</v>
      </c>
      <c r="H311" s="2">
        <v>328.6223662884928</v>
      </c>
      <c r="I311" s="2">
        <v>131448.94651539711</v>
      </c>
      <c r="J311" s="2">
        <v>2974654.9455636586</v>
      </c>
    </row>
    <row r="312" spans="1:10" x14ac:dyDescent="0.3">
      <c r="A312" t="s">
        <v>5594</v>
      </c>
      <c r="B312" t="s">
        <v>3337</v>
      </c>
      <c r="C312" t="s">
        <v>3136</v>
      </c>
      <c r="D312" t="s">
        <v>4439</v>
      </c>
      <c r="E312" t="s">
        <v>1606</v>
      </c>
      <c r="F312" t="s">
        <v>2030</v>
      </c>
      <c r="G312" t="s">
        <v>4520</v>
      </c>
      <c r="H312" s="2">
        <v>2.9983792544570509</v>
      </c>
      <c r="I312" s="2">
        <v>1151.3776337115075</v>
      </c>
      <c r="J312" s="2">
        <v>27943.064660604166</v>
      </c>
    </row>
    <row r="313" spans="1:10" x14ac:dyDescent="0.3">
      <c r="A313" t="s">
        <v>5594</v>
      </c>
      <c r="B313" t="s">
        <v>3337</v>
      </c>
      <c r="C313" t="s">
        <v>3136</v>
      </c>
      <c r="D313" t="s">
        <v>4439</v>
      </c>
      <c r="E313" t="s">
        <v>2268</v>
      </c>
      <c r="F313" t="s">
        <v>2269</v>
      </c>
      <c r="G313" t="s">
        <v>4520</v>
      </c>
      <c r="H313" s="2">
        <v>4.7974068071312814</v>
      </c>
      <c r="I313" s="2">
        <v>2302.7552674230151</v>
      </c>
      <c r="J313" s="2">
        <v>23092.465269055174</v>
      </c>
    </row>
    <row r="314" spans="1:10" x14ac:dyDescent="0.3">
      <c r="A314" t="s">
        <v>5594</v>
      </c>
      <c r="B314" t="s">
        <v>3337</v>
      </c>
      <c r="C314" t="s">
        <v>3136</v>
      </c>
      <c r="D314" t="s">
        <v>4439</v>
      </c>
      <c r="E314" t="s">
        <v>1632</v>
      </c>
      <c r="F314" t="s">
        <v>2269</v>
      </c>
      <c r="G314" t="s">
        <v>4520</v>
      </c>
      <c r="H314" s="2">
        <v>4.7974068071312814</v>
      </c>
      <c r="I314" s="2">
        <v>115.13776337115075</v>
      </c>
      <c r="J314" s="2">
        <v>39.367100219377626</v>
      </c>
    </row>
    <row r="315" spans="1:10" x14ac:dyDescent="0.3">
      <c r="A315" t="s">
        <v>5594</v>
      </c>
      <c r="B315" t="s">
        <v>3337</v>
      </c>
      <c r="C315" t="s">
        <v>3136</v>
      </c>
      <c r="D315" t="s">
        <v>4439</v>
      </c>
      <c r="E315" t="s">
        <v>1632</v>
      </c>
      <c r="F315" t="s">
        <v>2030</v>
      </c>
      <c r="G315" t="s">
        <v>4520</v>
      </c>
      <c r="H315" s="2">
        <v>14.392220421393844</v>
      </c>
      <c r="I315" s="2">
        <v>345.41329011345226</v>
      </c>
      <c r="J315" s="2">
        <v>49567.737911228243</v>
      </c>
    </row>
    <row r="316" spans="1:10" x14ac:dyDescent="0.3">
      <c r="A316" t="s">
        <v>5594</v>
      </c>
      <c r="B316" t="s">
        <v>3338</v>
      </c>
      <c r="C316" t="s">
        <v>3138</v>
      </c>
      <c r="D316" t="s">
        <v>4442</v>
      </c>
      <c r="E316" t="s">
        <v>1423</v>
      </c>
      <c r="F316" t="s">
        <v>2031</v>
      </c>
      <c r="G316" t="s">
        <v>4520</v>
      </c>
      <c r="H316" s="2">
        <v>2.3338735818476506</v>
      </c>
      <c r="I316" s="2">
        <v>233.38735818476505</v>
      </c>
      <c r="J316" s="2">
        <v>17644.140847082926</v>
      </c>
    </row>
    <row r="317" spans="1:10" x14ac:dyDescent="0.3">
      <c r="A317" t="s">
        <v>5594</v>
      </c>
      <c r="B317" t="s">
        <v>3338</v>
      </c>
      <c r="C317" t="s">
        <v>3138</v>
      </c>
      <c r="D317" t="s">
        <v>4442</v>
      </c>
      <c r="E317" t="s">
        <v>1423</v>
      </c>
      <c r="F317" t="s">
        <v>2040</v>
      </c>
      <c r="G317" t="s">
        <v>4520</v>
      </c>
      <c r="H317" s="2">
        <v>4.6677471636953012</v>
      </c>
      <c r="I317" s="2">
        <v>466.7747163695301</v>
      </c>
      <c r="J317" s="2">
        <v>47476.843527647958</v>
      </c>
    </row>
    <row r="318" spans="1:10" x14ac:dyDescent="0.3">
      <c r="A318" t="s">
        <v>5594</v>
      </c>
      <c r="B318" t="s">
        <v>3338</v>
      </c>
      <c r="C318" t="s">
        <v>3138</v>
      </c>
      <c r="D318" t="s">
        <v>4442</v>
      </c>
      <c r="E318" t="s">
        <v>1444</v>
      </c>
      <c r="F318" t="s">
        <v>2030</v>
      </c>
      <c r="G318" t="s">
        <v>4520</v>
      </c>
      <c r="H318" s="2">
        <v>159.87034035656404</v>
      </c>
      <c r="I318" s="2">
        <v>63948.136142625619</v>
      </c>
      <c r="J318" s="2">
        <v>1447129.4329769148</v>
      </c>
    </row>
    <row r="319" spans="1:10" x14ac:dyDescent="0.3">
      <c r="A319" t="s">
        <v>5594</v>
      </c>
      <c r="B319" t="s">
        <v>3338</v>
      </c>
      <c r="C319" t="s">
        <v>3138</v>
      </c>
      <c r="D319" t="s">
        <v>4442</v>
      </c>
      <c r="E319" t="s">
        <v>1606</v>
      </c>
      <c r="F319" t="s">
        <v>2030</v>
      </c>
      <c r="G319" t="s">
        <v>4520</v>
      </c>
      <c r="H319" s="2">
        <v>1.4586709886547815</v>
      </c>
      <c r="I319" s="2">
        <v>560.12965964343607</v>
      </c>
      <c r="J319" s="2">
        <v>13593.923348402028</v>
      </c>
    </row>
    <row r="320" spans="1:10" x14ac:dyDescent="0.3">
      <c r="A320" t="s">
        <v>5594</v>
      </c>
      <c r="B320" t="s">
        <v>3338</v>
      </c>
      <c r="C320" t="s">
        <v>3138</v>
      </c>
      <c r="D320" t="s">
        <v>4442</v>
      </c>
      <c r="E320" t="s">
        <v>2268</v>
      </c>
      <c r="F320" t="s">
        <v>2269</v>
      </c>
      <c r="G320" t="s">
        <v>4520</v>
      </c>
      <c r="H320" s="2">
        <v>2.3338735818476506</v>
      </c>
      <c r="I320" s="2">
        <v>1120.2593192868724</v>
      </c>
      <c r="J320" s="2">
        <v>11234.172293053869</v>
      </c>
    </row>
    <row r="321" spans="1:10" x14ac:dyDescent="0.3">
      <c r="A321" t="s">
        <v>5594</v>
      </c>
      <c r="B321" t="s">
        <v>3338</v>
      </c>
      <c r="C321" t="s">
        <v>3138</v>
      </c>
      <c r="D321" t="s">
        <v>4442</v>
      </c>
      <c r="E321" t="s">
        <v>1632</v>
      </c>
      <c r="F321" t="s">
        <v>2269</v>
      </c>
      <c r="G321" t="s">
        <v>4520</v>
      </c>
      <c r="H321" s="2">
        <v>2.3338735818476506</v>
      </c>
      <c r="I321" s="2">
        <v>56.012965964343614</v>
      </c>
      <c r="J321" s="2">
        <v>19.151562268886416</v>
      </c>
    </row>
    <row r="322" spans="1:10" x14ac:dyDescent="0.3">
      <c r="A322" t="s">
        <v>5594</v>
      </c>
      <c r="B322" t="s">
        <v>3338</v>
      </c>
      <c r="C322" t="s">
        <v>3138</v>
      </c>
      <c r="D322" t="s">
        <v>4442</v>
      </c>
      <c r="E322" t="s">
        <v>1632</v>
      </c>
      <c r="F322" t="s">
        <v>2030</v>
      </c>
      <c r="G322" t="s">
        <v>4520</v>
      </c>
      <c r="H322" s="2">
        <v>7.0016207455429518</v>
      </c>
      <c r="I322" s="2">
        <v>168.03889789303085</v>
      </c>
      <c r="J322" s="2">
        <v>24114.034659516445</v>
      </c>
    </row>
    <row r="323" spans="1:10" x14ac:dyDescent="0.3">
      <c r="A323" t="s">
        <v>5594</v>
      </c>
      <c r="B323" t="s">
        <v>4004</v>
      </c>
      <c r="C323" t="s">
        <v>3259</v>
      </c>
      <c r="D323" t="s">
        <v>4494</v>
      </c>
      <c r="E323" t="s">
        <v>1423</v>
      </c>
      <c r="F323" t="s">
        <v>2031</v>
      </c>
      <c r="G323" t="s">
        <v>5824</v>
      </c>
      <c r="H323" s="2">
        <v>15</v>
      </c>
      <c r="I323" s="2">
        <v>1500</v>
      </c>
      <c r="J323" s="2">
        <v>113400.36356927254</v>
      </c>
    </row>
    <row r="324" spans="1:10" x14ac:dyDescent="0.3">
      <c r="A324" t="s">
        <v>5594</v>
      </c>
      <c r="B324" t="s">
        <v>4004</v>
      </c>
      <c r="C324" t="s">
        <v>3259</v>
      </c>
      <c r="D324" t="s">
        <v>4494</v>
      </c>
      <c r="E324" t="s">
        <v>1423</v>
      </c>
      <c r="F324" t="s">
        <v>2040</v>
      </c>
      <c r="G324" t="s">
        <v>5824</v>
      </c>
      <c r="H324" s="2">
        <v>80</v>
      </c>
      <c r="I324" s="2">
        <v>8000</v>
      </c>
      <c r="J324" s="2">
        <v>813700.34601552167</v>
      </c>
    </row>
    <row r="325" spans="1:10" x14ac:dyDescent="0.3">
      <c r="A325" t="s">
        <v>5594</v>
      </c>
      <c r="B325" t="s">
        <v>4004</v>
      </c>
      <c r="C325" t="s">
        <v>3259</v>
      </c>
      <c r="D325" t="s">
        <v>4494</v>
      </c>
      <c r="E325" t="s">
        <v>1444</v>
      </c>
      <c r="F325" t="s">
        <v>2030</v>
      </c>
      <c r="G325" t="s">
        <v>5824</v>
      </c>
      <c r="H325" s="2">
        <v>700</v>
      </c>
      <c r="I325" s="2">
        <v>280000</v>
      </c>
      <c r="J325" s="2">
        <v>6336326.0553804683</v>
      </c>
    </row>
    <row r="326" spans="1:10" x14ac:dyDescent="0.3">
      <c r="A326" t="s">
        <v>5594</v>
      </c>
      <c r="B326" t="s">
        <v>4004</v>
      </c>
      <c r="C326" t="s">
        <v>3259</v>
      </c>
      <c r="D326" t="s">
        <v>4494</v>
      </c>
      <c r="E326" t="s">
        <v>1606</v>
      </c>
      <c r="F326" t="s">
        <v>2030</v>
      </c>
      <c r="G326" t="s">
        <v>5824</v>
      </c>
      <c r="H326" s="2">
        <v>5</v>
      </c>
      <c r="I326" s="2">
        <v>1920</v>
      </c>
      <c r="J326" s="2">
        <v>46596.948366466939</v>
      </c>
    </row>
    <row r="327" spans="1:10" x14ac:dyDescent="0.3">
      <c r="A327" t="s">
        <v>5594</v>
      </c>
      <c r="B327" t="s">
        <v>4004</v>
      </c>
      <c r="C327" t="s">
        <v>3259</v>
      </c>
      <c r="D327" t="s">
        <v>4494</v>
      </c>
      <c r="E327" t="s">
        <v>2268</v>
      </c>
      <c r="F327" t="s">
        <v>2269</v>
      </c>
      <c r="G327" t="s">
        <v>5824</v>
      </c>
      <c r="H327" s="2">
        <v>25</v>
      </c>
      <c r="I327" s="2">
        <v>12000</v>
      </c>
      <c r="J327" s="2">
        <v>120338.2691808027</v>
      </c>
    </row>
    <row r="328" spans="1:10" x14ac:dyDescent="0.3">
      <c r="A328" t="s">
        <v>5594</v>
      </c>
      <c r="B328" t="s">
        <v>4004</v>
      </c>
      <c r="C328" t="s">
        <v>3259</v>
      </c>
      <c r="D328" t="s">
        <v>4494</v>
      </c>
      <c r="E328" t="s">
        <v>1632</v>
      </c>
      <c r="F328" t="s">
        <v>2269</v>
      </c>
      <c r="G328" t="s">
        <v>5824</v>
      </c>
      <c r="H328" s="2">
        <v>25</v>
      </c>
      <c r="I328" s="2">
        <v>600</v>
      </c>
      <c r="J328" s="2">
        <v>48258.419463092701</v>
      </c>
    </row>
    <row r="329" spans="1:10" x14ac:dyDescent="0.3">
      <c r="A329" t="s">
        <v>5594</v>
      </c>
      <c r="B329" t="s">
        <v>4004</v>
      </c>
      <c r="C329" t="s">
        <v>3259</v>
      </c>
      <c r="D329" t="s">
        <v>4494</v>
      </c>
      <c r="E329" t="s">
        <v>1632</v>
      </c>
      <c r="F329" t="s">
        <v>2030</v>
      </c>
      <c r="G329" t="s">
        <v>5824</v>
      </c>
      <c r="H329" s="2">
        <v>60</v>
      </c>
      <c r="I329" s="2">
        <v>1440</v>
      </c>
      <c r="J329" s="2">
        <v>206643.8803461339</v>
      </c>
    </row>
    <row r="330" spans="1:10" x14ac:dyDescent="0.3">
      <c r="A330" t="s">
        <v>5594</v>
      </c>
      <c r="B330" t="s">
        <v>4008</v>
      </c>
      <c r="C330" t="s">
        <v>3259</v>
      </c>
      <c r="D330" t="s">
        <v>4492</v>
      </c>
      <c r="E330" t="s">
        <v>1423</v>
      </c>
      <c r="F330" t="s">
        <v>2031</v>
      </c>
      <c r="G330" t="s">
        <v>5824</v>
      </c>
      <c r="H330" s="2">
        <v>15</v>
      </c>
      <c r="I330" s="2">
        <v>1500</v>
      </c>
      <c r="J330" s="2">
        <v>113400.36356927254</v>
      </c>
    </row>
    <row r="331" spans="1:10" x14ac:dyDescent="0.3">
      <c r="A331" t="s">
        <v>5594</v>
      </c>
      <c r="B331" t="s">
        <v>4008</v>
      </c>
      <c r="C331" t="s">
        <v>3259</v>
      </c>
      <c r="D331" t="s">
        <v>4492</v>
      </c>
      <c r="E331" t="s">
        <v>1423</v>
      </c>
      <c r="F331" t="s">
        <v>2040</v>
      </c>
      <c r="G331" t="s">
        <v>5824</v>
      </c>
      <c r="H331" s="2">
        <v>50</v>
      </c>
      <c r="I331" s="2">
        <v>5000</v>
      </c>
      <c r="J331" s="2">
        <v>508562.716259701</v>
      </c>
    </row>
    <row r="332" spans="1:10" x14ac:dyDescent="0.3">
      <c r="A332" t="s">
        <v>5594</v>
      </c>
      <c r="B332" t="s">
        <v>4008</v>
      </c>
      <c r="C332" t="s">
        <v>3259</v>
      </c>
      <c r="D332" t="s">
        <v>4492</v>
      </c>
      <c r="E332" t="s">
        <v>1444</v>
      </c>
      <c r="F332" t="s">
        <v>2030</v>
      </c>
      <c r="G332" t="s">
        <v>5824</v>
      </c>
      <c r="H332" s="2">
        <v>300</v>
      </c>
      <c r="I332" s="2">
        <v>120000</v>
      </c>
      <c r="J332" s="2">
        <v>2715568.3094487721</v>
      </c>
    </row>
    <row r="333" spans="1:10" x14ac:dyDescent="0.3">
      <c r="A333" t="s">
        <v>5594</v>
      </c>
      <c r="B333" t="s">
        <v>4008</v>
      </c>
      <c r="C333" t="s">
        <v>3259</v>
      </c>
      <c r="D333" t="s">
        <v>4492</v>
      </c>
      <c r="E333" t="s">
        <v>1606</v>
      </c>
      <c r="F333" t="s">
        <v>2030</v>
      </c>
      <c r="G333" t="s">
        <v>5824</v>
      </c>
      <c r="H333" s="2">
        <v>5</v>
      </c>
      <c r="I333" s="2">
        <v>1920</v>
      </c>
      <c r="J333" s="2">
        <v>46596.948366466939</v>
      </c>
    </row>
    <row r="334" spans="1:10" x14ac:dyDescent="0.3">
      <c r="A334" t="s">
        <v>5594</v>
      </c>
      <c r="B334" t="s">
        <v>4008</v>
      </c>
      <c r="C334" t="s">
        <v>3259</v>
      </c>
      <c r="D334" t="s">
        <v>4492</v>
      </c>
      <c r="E334" t="s">
        <v>2268</v>
      </c>
      <c r="F334" t="s">
        <v>2269</v>
      </c>
      <c r="G334" t="s">
        <v>5824</v>
      </c>
      <c r="H334" s="2">
        <v>25</v>
      </c>
      <c r="I334" s="2">
        <v>12000</v>
      </c>
      <c r="J334" s="2">
        <v>120338.2691808027</v>
      </c>
    </row>
    <row r="335" spans="1:10" x14ac:dyDescent="0.3">
      <c r="A335" t="s">
        <v>5594</v>
      </c>
      <c r="B335" t="s">
        <v>4008</v>
      </c>
      <c r="C335" t="s">
        <v>3259</v>
      </c>
      <c r="D335" t="s">
        <v>4492</v>
      </c>
      <c r="E335" t="s">
        <v>1632</v>
      </c>
      <c r="F335" t="s">
        <v>2269</v>
      </c>
      <c r="G335" t="s">
        <v>5824</v>
      </c>
      <c r="H335" s="2">
        <v>25</v>
      </c>
      <c r="I335" s="2">
        <v>600</v>
      </c>
      <c r="J335" s="2">
        <v>48258.419463092701</v>
      </c>
    </row>
    <row r="336" spans="1:10" x14ac:dyDescent="0.3">
      <c r="A336" t="s">
        <v>5594</v>
      </c>
      <c r="B336" t="s">
        <v>4008</v>
      </c>
      <c r="C336" t="s">
        <v>3259</v>
      </c>
      <c r="D336" t="s">
        <v>4492</v>
      </c>
      <c r="E336" t="s">
        <v>1632</v>
      </c>
      <c r="F336" t="s">
        <v>2030</v>
      </c>
      <c r="G336" t="s">
        <v>5824</v>
      </c>
      <c r="H336" s="2">
        <v>40</v>
      </c>
      <c r="I336" s="2">
        <v>960</v>
      </c>
      <c r="J336" s="2">
        <v>137762.58689742262</v>
      </c>
    </row>
    <row r="337" spans="1:10" x14ac:dyDescent="0.3">
      <c r="A337" t="s">
        <v>5594</v>
      </c>
      <c r="B337" t="s">
        <v>4042</v>
      </c>
      <c r="C337" t="s">
        <v>3722</v>
      </c>
      <c r="D337" t="s">
        <v>4568</v>
      </c>
      <c r="E337" t="s">
        <v>1444</v>
      </c>
      <c r="F337" t="s">
        <v>1688</v>
      </c>
      <c r="G337" t="s">
        <v>4520</v>
      </c>
      <c r="H337" s="2">
        <v>150</v>
      </c>
      <c r="I337" s="2">
        <v>52800</v>
      </c>
      <c r="J337" s="2">
        <v>1314712.2348230863</v>
      </c>
    </row>
    <row r="338" spans="1:10" x14ac:dyDescent="0.3">
      <c r="A338" t="s">
        <v>5594</v>
      </c>
      <c r="B338" t="s">
        <v>4042</v>
      </c>
      <c r="C338" t="s">
        <v>3722</v>
      </c>
      <c r="D338" t="s">
        <v>4568</v>
      </c>
      <c r="E338" t="s">
        <v>1632</v>
      </c>
      <c r="F338" t="s">
        <v>1688</v>
      </c>
      <c r="G338" t="s">
        <v>4520</v>
      </c>
      <c r="H338" s="2">
        <v>10</v>
      </c>
      <c r="I338" s="2">
        <v>240</v>
      </c>
      <c r="J338" s="2">
        <v>35914.7326525061</v>
      </c>
    </row>
    <row r="339" spans="1:10" x14ac:dyDescent="0.3">
      <c r="A339" t="s">
        <v>5594</v>
      </c>
      <c r="B339" t="s">
        <v>4042</v>
      </c>
      <c r="C339" t="s">
        <v>3722</v>
      </c>
      <c r="D339" t="s">
        <v>4568</v>
      </c>
      <c r="E339" t="s">
        <v>1632</v>
      </c>
      <c r="F339" t="s">
        <v>1431</v>
      </c>
      <c r="G339" t="s">
        <v>4520</v>
      </c>
      <c r="H339" s="2">
        <v>5</v>
      </c>
      <c r="I339" s="2">
        <v>240</v>
      </c>
      <c r="J339" s="2">
        <v>5019.5743795350445</v>
      </c>
    </row>
    <row r="340" spans="1:10" x14ac:dyDescent="0.3">
      <c r="A340" t="s">
        <v>5594</v>
      </c>
      <c r="B340" t="s">
        <v>4051</v>
      </c>
      <c r="C340" t="s">
        <v>3732</v>
      </c>
      <c r="D340" t="s">
        <v>3209</v>
      </c>
      <c r="E340" t="s">
        <v>1423</v>
      </c>
      <c r="F340" t="s">
        <v>1679</v>
      </c>
      <c r="G340" t="s">
        <v>4520</v>
      </c>
      <c r="H340" s="2">
        <v>5</v>
      </c>
      <c r="I340" s="2">
        <v>500</v>
      </c>
      <c r="J340" s="2">
        <v>37735.673677581857</v>
      </c>
    </row>
    <row r="341" spans="1:10" x14ac:dyDescent="0.3">
      <c r="A341" t="s">
        <v>5594</v>
      </c>
      <c r="B341" t="s">
        <v>4051</v>
      </c>
      <c r="C341" t="s">
        <v>3732</v>
      </c>
      <c r="D341" t="s">
        <v>3209</v>
      </c>
      <c r="E341" t="s">
        <v>1444</v>
      </c>
      <c r="F341" t="s">
        <v>1688</v>
      </c>
      <c r="G341" t="s">
        <v>4520</v>
      </c>
      <c r="H341" s="2">
        <v>275</v>
      </c>
      <c r="I341" s="2">
        <v>96800</v>
      </c>
      <c r="J341" s="2">
        <v>2410305.7638423247</v>
      </c>
    </row>
    <row r="342" spans="1:10" x14ac:dyDescent="0.3">
      <c r="A342" t="s">
        <v>5594</v>
      </c>
      <c r="B342" t="s">
        <v>4051</v>
      </c>
      <c r="C342" t="s">
        <v>3732</v>
      </c>
      <c r="D342" t="s">
        <v>3209</v>
      </c>
      <c r="E342" t="s">
        <v>2582</v>
      </c>
      <c r="F342" t="s">
        <v>2590</v>
      </c>
      <c r="G342" t="s">
        <v>4520</v>
      </c>
      <c r="H342" s="2">
        <v>1</v>
      </c>
      <c r="I342" s="2">
        <v>144</v>
      </c>
      <c r="J342" s="2">
        <v>5525.4887765477251</v>
      </c>
    </row>
    <row r="343" spans="1:10" x14ac:dyDescent="0.3">
      <c r="A343" t="s">
        <v>5594</v>
      </c>
      <c r="B343" t="s">
        <v>4051</v>
      </c>
      <c r="C343" t="s">
        <v>3732</v>
      </c>
      <c r="D343" t="s">
        <v>3209</v>
      </c>
      <c r="E343" t="s">
        <v>1632</v>
      </c>
      <c r="F343" t="s">
        <v>1688</v>
      </c>
      <c r="G343" t="s">
        <v>4520</v>
      </c>
      <c r="H343" s="2">
        <v>5</v>
      </c>
      <c r="I343" s="2">
        <v>120</v>
      </c>
      <c r="J343" s="2">
        <v>17957.36632625305</v>
      </c>
    </row>
    <row r="344" spans="1:10" x14ac:dyDescent="0.3">
      <c r="A344" t="s">
        <v>5594</v>
      </c>
      <c r="B344" t="s">
        <v>4051</v>
      </c>
      <c r="C344" t="s">
        <v>3732</v>
      </c>
      <c r="D344" t="s">
        <v>3209</v>
      </c>
      <c r="E344" t="s">
        <v>1632</v>
      </c>
      <c r="F344" t="s">
        <v>1431</v>
      </c>
      <c r="G344" t="s">
        <v>4520</v>
      </c>
      <c r="H344" s="2">
        <v>5</v>
      </c>
      <c r="I344" s="2">
        <v>240</v>
      </c>
      <c r="J344" s="2">
        <v>5019.5743795350445</v>
      </c>
    </row>
    <row r="345" spans="1:10" x14ac:dyDescent="0.3">
      <c r="A345" t="s">
        <v>5594</v>
      </c>
      <c r="B345" t="s">
        <v>4528</v>
      </c>
      <c r="C345" t="s">
        <v>3732</v>
      </c>
      <c r="D345" t="s">
        <v>4574</v>
      </c>
      <c r="E345" t="s">
        <v>1423</v>
      </c>
      <c r="F345" t="s">
        <v>1679</v>
      </c>
      <c r="G345" t="s">
        <v>4520</v>
      </c>
      <c r="H345" s="2">
        <v>5</v>
      </c>
      <c r="I345" s="2">
        <v>500</v>
      </c>
      <c r="J345" s="2">
        <v>37735.673677581857</v>
      </c>
    </row>
    <row r="346" spans="1:10" x14ac:dyDescent="0.3">
      <c r="A346" t="s">
        <v>5594</v>
      </c>
      <c r="B346" t="s">
        <v>4528</v>
      </c>
      <c r="C346" t="s">
        <v>3732</v>
      </c>
      <c r="D346" t="s">
        <v>4574</v>
      </c>
      <c r="E346" t="s">
        <v>1444</v>
      </c>
      <c r="F346" t="s">
        <v>1688</v>
      </c>
      <c r="G346" t="s">
        <v>4520</v>
      </c>
      <c r="H346" s="2">
        <v>275</v>
      </c>
      <c r="I346" s="2">
        <v>96800</v>
      </c>
      <c r="J346" s="2">
        <v>2410305.7638423247</v>
      </c>
    </row>
    <row r="347" spans="1:10" x14ac:dyDescent="0.3">
      <c r="A347" t="s">
        <v>5594</v>
      </c>
      <c r="B347" t="s">
        <v>4528</v>
      </c>
      <c r="C347" t="s">
        <v>3732</v>
      </c>
      <c r="D347" t="s">
        <v>4574</v>
      </c>
      <c r="E347" t="s">
        <v>2616</v>
      </c>
      <c r="F347" t="s">
        <v>2617</v>
      </c>
      <c r="G347" t="s">
        <v>4520</v>
      </c>
      <c r="H347" s="2">
        <v>1</v>
      </c>
      <c r="I347" s="2">
        <v>288</v>
      </c>
      <c r="J347" s="2">
        <v>4853.4292677265948</v>
      </c>
    </row>
    <row r="348" spans="1:10" x14ac:dyDescent="0.3">
      <c r="A348" t="s">
        <v>5594</v>
      </c>
      <c r="B348" t="s">
        <v>4528</v>
      </c>
      <c r="C348" t="s">
        <v>3732</v>
      </c>
      <c r="D348" t="s">
        <v>4574</v>
      </c>
      <c r="E348" t="s">
        <v>1632</v>
      </c>
      <c r="F348" t="s">
        <v>1688</v>
      </c>
      <c r="G348" t="s">
        <v>4520</v>
      </c>
      <c r="H348" s="2">
        <v>5</v>
      </c>
      <c r="I348" s="2">
        <v>120</v>
      </c>
      <c r="J348" s="2">
        <v>17957.36632625305</v>
      </c>
    </row>
    <row r="349" spans="1:10" x14ac:dyDescent="0.3">
      <c r="A349" t="s">
        <v>5594</v>
      </c>
      <c r="B349" t="s">
        <v>4528</v>
      </c>
      <c r="C349" t="s">
        <v>3732</v>
      </c>
      <c r="D349" t="s">
        <v>4574</v>
      </c>
      <c r="E349" t="s">
        <v>1632</v>
      </c>
      <c r="F349" t="s">
        <v>1431</v>
      </c>
      <c r="G349" t="s">
        <v>4520</v>
      </c>
      <c r="H349" s="2">
        <v>5</v>
      </c>
      <c r="I349" s="2">
        <v>240</v>
      </c>
      <c r="J349" s="2">
        <v>5019.5743795350445</v>
      </c>
    </row>
    <row r="350" spans="1:10" x14ac:dyDescent="0.3">
      <c r="A350" t="s">
        <v>5594</v>
      </c>
      <c r="B350" t="s">
        <v>4059</v>
      </c>
      <c r="C350" t="s">
        <v>3748</v>
      </c>
      <c r="D350" t="s">
        <v>4558</v>
      </c>
      <c r="E350" t="s">
        <v>1423</v>
      </c>
      <c r="F350" t="s">
        <v>1679</v>
      </c>
      <c r="G350" t="s">
        <v>4520</v>
      </c>
      <c r="H350" s="2">
        <v>10</v>
      </c>
      <c r="I350" s="2">
        <v>1000</v>
      </c>
      <c r="J350" s="2">
        <v>75471.347355163714</v>
      </c>
    </row>
    <row r="351" spans="1:10" x14ac:dyDescent="0.3">
      <c r="A351" t="s">
        <v>5594</v>
      </c>
      <c r="B351" t="s">
        <v>4059</v>
      </c>
      <c r="C351" t="s">
        <v>3748</v>
      </c>
      <c r="D351" t="s">
        <v>4558</v>
      </c>
      <c r="E351" t="s">
        <v>1444</v>
      </c>
      <c r="F351" t="s">
        <v>1688</v>
      </c>
      <c r="G351" t="s">
        <v>4520</v>
      </c>
      <c r="H351" s="2">
        <v>250</v>
      </c>
      <c r="I351" s="2">
        <v>88000</v>
      </c>
      <c r="J351" s="2">
        <v>2191187.0580384769</v>
      </c>
    </row>
    <row r="352" spans="1:10" x14ac:dyDescent="0.3">
      <c r="A352" t="s">
        <v>5594</v>
      </c>
      <c r="B352" t="s">
        <v>4059</v>
      </c>
      <c r="C352" t="s">
        <v>3748</v>
      </c>
      <c r="D352" t="s">
        <v>4558</v>
      </c>
      <c r="E352" t="s">
        <v>1632</v>
      </c>
      <c r="F352" t="s">
        <v>1431</v>
      </c>
      <c r="G352" t="s">
        <v>4520</v>
      </c>
      <c r="H352" s="2">
        <v>10</v>
      </c>
      <c r="I352" s="2">
        <v>480</v>
      </c>
      <c r="J352" s="2">
        <v>10039.148759070089</v>
      </c>
    </row>
    <row r="353" spans="1:10" x14ac:dyDescent="0.3">
      <c r="A353" t="s">
        <v>5594</v>
      </c>
      <c r="B353" t="s">
        <v>4060</v>
      </c>
      <c r="C353" t="s">
        <v>3748</v>
      </c>
      <c r="D353" t="s">
        <v>4560</v>
      </c>
      <c r="E353" t="s">
        <v>1423</v>
      </c>
      <c r="F353" t="s">
        <v>1679</v>
      </c>
      <c r="G353" t="s">
        <v>4520</v>
      </c>
      <c r="H353" s="2">
        <v>10</v>
      </c>
      <c r="I353" s="2">
        <v>1000</v>
      </c>
      <c r="J353" s="2">
        <v>75471.347355163714</v>
      </c>
    </row>
    <row r="354" spans="1:10" x14ac:dyDescent="0.3">
      <c r="A354" t="s">
        <v>5594</v>
      </c>
      <c r="B354" t="s">
        <v>4060</v>
      </c>
      <c r="C354" t="s">
        <v>3748</v>
      </c>
      <c r="D354" t="s">
        <v>4560</v>
      </c>
      <c r="E354" t="s">
        <v>1444</v>
      </c>
      <c r="F354" t="s">
        <v>1688</v>
      </c>
      <c r="G354" t="s">
        <v>4520</v>
      </c>
      <c r="H354" s="2">
        <v>250</v>
      </c>
      <c r="I354" s="2">
        <v>88000</v>
      </c>
      <c r="J354" s="2">
        <v>2191187.0580384769</v>
      </c>
    </row>
    <row r="355" spans="1:10" x14ac:dyDescent="0.3">
      <c r="A355" t="s">
        <v>5594</v>
      </c>
      <c r="B355" t="s">
        <v>4060</v>
      </c>
      <c r="C355" t="s">
        <v>3748</v>
      </c>
      <c r="D355" t="s">
        <v>4560</v>
      </c>
      <c r="E355" t="s">
        <v>1632</v>
      </c>
      <c r="F355" t="s">
        <v>1431</v>
      </c>
      <c r="G355" t="s">
        <v>4520</v>
      </c>
      <c r="H355" s="2">
        <v>10</v>
      </c>
      <c r="I355" s="2">
        <v>480</v>
      </c>
      <c r="J355" s="2">
        <v>10039.148759070089</v>
      </c>
    </row>
    <row r="356" spans="1:10" x14ac:dyDescent="0.3">
      <c r="A356" t="s">
        <v>5594</v>
      </c>
      <c r="B356" t="s">
        <v>4064</v>
      </c>
      <c r="C356" t="s">
        <v>3755</v>
      </c>
      <c r="D356" t="s">
        <v>4537</v>
      </c>
      <c r="E356" t="s">
        <v>1423</v>
      </c>
      <c r="F356" t="s">
        <v>1679</v>
      </c>
      <c r="G356" t="s">
        <v>4520</v>
      </c>
      <c r="H356" s="2">
        <v>3</v>
      </c>
      <c r="I356" s="2">
        <v>300</v>
      </c>
      <c r="J356" s="2">
        <v>22641.404206549112</v>
      </c>
    </row>
    <row r="357" spans="1:10" x14ac:dyDescent="0.3">
      <c r="A357" t="s">
        <v>5594</v>
      </c>
      <c r="B357" t="s">
        <v>4064</v>
      </c>
      <c r="C357" t="s">
        <v>3755</v>
      </c>
      <c r="D357" t="s">
        <v>4537</v>
      </c>
      <c r="E357" t="s">
        <v>1444</v>
      </c>
      <c r="F357" t="s">
        <v>1688</v>
      </c>
      <c r="G357" t="s">
        <v>4520</v>
      </c>
      <c r="H357" s="2">
        <v>260</v>
      </c>
      <c r="I357" s="2">
        <v>91520</v>
      </c>
      <c r="J357" s="2">
        <v>2278834.5403600163</v>
      </c>
    </row>
    <row r="358" spans="1:10" x14ac:dyDescent="0.3">
      <c r="A358" t="s">
        <v>5594</v>
      </c>
      <c r="B358" t="s">
        <v>4064</v>
      </c>
      <c r="C358" t="s">
        <v>3755</v>
      </c>
      <c r="D358" t="s">
        <v>4537</v>
      </c>
      <c r="E358" t="s">
        <v>2582</v>
      </c>
      <c r="F358" t="s">
        <v>2590</v>
      </c>
      <c r="G358" t="s">
        <v>4520</v>
      </c>
      <c r="H358" s="2">
        <v>2</v>
      </c>
      <c r="I358" s="2">
        <v>288</v>
      </c>
      <c r="J358" s="2">
        <v>11050.97755309545</v>
      </c>
    </row>
    <row r="359" spans="1:10" x14ac:dyDescent="0.3">
      <c r="A359" t="s">
        <v>5594</v>
      </c>
      <c r="B359" t="s">
        <v>4064</v>
      </c>
      <c r="C359" t="s">
        <v>3755</v>
      </c>
      <c r="D359" t="s">
        <v>4537</v>
      </c>
      <c r="E359" t="s">
        <v>2616</v>
      </c>
      <c r="F359" t="s">
        <v>2617</v>
      </c>
      <c r="G359" t="s">
        <v>4520</v>
      </c>
      <c r="H359" s="2">
        <v>2</v>
      </c>
      <c r="I359" s="2">
        <v>576</v>
      </c>
      <c r="J359" s="2">
        <v>9706.8585354531897</v>
      </c>
    </row>
    <row r="360" spans="1:10" x14ac:dyDescent="0.3">
      <c r="A360" t="s">
        <v>5594</v>
      </c>
      <c r="B360" t="s">
        <v>4064</v>
      </c>
      <c r="C360" t="s">
        <v>3755</v>
      </c>
      <c r="D360" t="s">
        <v>4537</v>
      </c>
      <c r="E360" t="s">
        <v>1632</v>
      </c>
      <c r="F360" t="s">
        <v>1688</v>
      </c>
      <c r="G360" t="s">
        <v>4520</v>
      </c>
      <c r="H360" s="2">
        <v>10</v>
      </c>
      <c r="I360" s="2">
        <v>240</v>
      </c>
      <c r="J360" s="2">
        <v>35914.7326525061</v>
      </c>
    </row>
    <row r="361" spans="1:10" x14ac:dyDescent="0.3">
      <c r="A361" t="s">
        <v>5594</v>
      </c>
      <c r="B361" t="s">
        <v>4064</v>
      </c>
      <c r="C361" t="s">
        <v>3755</v>
      </c>
      <c r="D361" t="s">
        <v>4537</v>
      </c>
      <c r="E361" t="s">
        <v>1632</v>
      </c>
      <c r="F361" t="s">
        <v>1431</v>
      </c>
      <c r="G361" t="s">
        <v>4520</v>
      </c>
      <c r="H361" s="2">
        <v>10</v>
      </c>
      <c r="I361" s="2">
        <v>480</v>
      </c>
      <c r="J361" s="2">
        <v>10039.148759070089</v>
      </c>
    </row>
    <row r="362" spans="1:10" x14ac:dyDescent="0.3">
      <c r="A362" t="s">
        <v>5594</v>
      </c>
      <c r="B362" t="s">
        <v>4065</v>
      </c>
      <c r="C362" t="s">
        <v>3755</v>
      </c>
      <c r="D362" t="s">
        <v>4544</v>
      </c>
      <c r="E362" t="s">
        <v>1423</v>
      </c>
      <c r="F362" t="s">
        <v>1679</v>
      </c>
      <c r="G362" t="s">
        <v>4520</v>
      </c>
      <c r="H362" s="2">
        <v>5</v>
      </c>
      <c r="I362" s="2">
        <v>500</v>
      </c>
      <c r="J362" s="2">
        <v>37735.673677581857</v>
      </c>
    </row>
    <row r="363" spans="1:10" x14ac:dyDescent="0.3">
      <c r="A363" t="s">
        <v>5594</v>
      </c>
      <c r="B363" t="s">
        <v>4065</v>
      </c>
      <c r="C363" t="s">
        <v>3755</v>
      </c>
      <c r="D363" t="s">
        <v>4544</v>
      </c>
      <c r="E363" t="s">
        <v>1444</v>
      </c>
      <c r="F363" t="s">
        <v>1688</v>
      </c>
      <c r="G363" t="s">
        <v>4520</v>
      </c>
      <c r="H363" s="2">
        <v>375</v>
      </c>
      <c r="I363" s="2">
        <v>132000</v>
      </c>
      <c r="J363" s="2">
        <v>3286780.5870577157</v>
      </c>
    </row>
    <row r="364" spans="1:10" x14ac:dyDescent="0.3">
      <c r="A364" t="s">
        <v>5594</v>
      </c>
      <c r="B364" t="s">
        <v>4065</v>
      </c>
      <c r="C364" t="s">
        <v>3755</v>
      </c>
      <c r="D364" t="s">
        <v>4544</v>
      </c>
      <c r="E364" t="s">
        <v>1632</v>
      </c>
      <c r="F364" t="s">
        <v>1688</v>
      </c>
      <c r="G364" t="s">
        <v>4520</v>
      </c>
      <c r="H364" s="2">
        <v>20</v>
      </c>
      <c r="I364" s="2">
        <v>480</v>
      </c>
      <c r="J364" s="2">
        <v>71829.4653050122</v>
      </c>
    </row>
    <row r="365" spans="1:10" x14ac:dyDescent="0.3">
      <c r="A365" t="s">
        <v>5594</v>
      </c>
      <c r="B365" t="s">
        <v>4066</v>
      </c>
      <c r="C365" t="s">
        <v>3755</v>
      </c>
      <c r="D365" t="s">
        <v>4545</v>
      </c>
      <c r="E365" t="s">
        <v>1423</v>
      </c>
      <c r="F365" t="s">
        <v>1679</v>
      </c>
      <c r="G365" t="s">
        <v>4520</v>
      </c>
      <c r="H365" s="2">
        <v>3</v>
      </c>
      <c r="I365" s="2">
        <v>300</v>
      </c>
      <c r="J365" s="2">
        <v>22641.404206549112</v>
      </c>
    </row>
    <row r="366" spans="1:10" x14ac:dyDescent="0.3">
      <c r="A366" t="s">
        <v>5594</v>
      </c>
      <c r="B366" t="s">
        <v>4066</v>
      </c>
      <c r="C366" t="s">
        <v>3755</v>
      </c>
      <c r="D366" t="s">
        <v>4545</v>
      </c>
      <c r="E366" t="s">
        <v>1444</v>
      </c>
      <c r="F366" t="s">
        <v>1688</v>
      </c>
      <c r="G366" t="s">
        <v>4520</v>
      </c>
      <c r="H366" s="2">
        <v>250</v>
      </c>
      <c r="I366" s="2">
        <v>88000</v>
      </c>
      <c r="J366" s="2">
        <v>2191187.0580384769</v>
      </c>
    </row>
    <row r="367" spans="1:10" x14ac:dyDescent="0.3">
      <c r="A367" t="s">
        <v>5594</v>
      </c>
      <c r="B367" t="s">
        <v>4066</v>
      </c>
      <c r="C367" t="s">
        <v>3755</v>
      </c>
      <c r="D367" t="s">
        <v>4545</v>
      </c>
      <c r="E367" t="s">
        <v>1632</v>
      </c>
      <c r="F367" t="s">
        <v>1688</v>
      </c>
      <c r="G367" t="s">
        <v>4520</v>
      </c>
      <c r="H367" s="2">
        <v>5</v>
      </c>
      <c r="I367" s="2">
        <v>120</v>
      </c>
      <c r="J367" s="2">
        <v>17957.36632625305</v>
      </c>
    </row>
    <row r="368" spans="1:10" x14ac:dyDescent="0.3">
      <c r="A368" t="s">
        <v>5594</v>
      </c>
      <c r="B368" t="s">
        <v>4066</v>
      </c>
      <c r="C368" t="s">
        <v>3755</v>
      </c>
      <c r="D368" t="s">
        <v>4545</v>
      </c>
      <c r="E368" t="s">
        <v>1632</v>
      </c>
      <c r="F368" t="s">
        <v>1431</v>
      </c>
      <c r="G368" t="s">
        <v>4520</v>
      </c>
      <c r="H368" s="2">
        <v>5</v>
      </c>
      <c r="I368" s="2">
        <v>240</v>
      </c>
      <c r="J368" s="2">
        <v>5019.5743795350445</v>
      </c>
    </row>
    <row r="369" spans="1:10" x14ac:dyDescent="0.3">
      <c r="A369" t="s">
        <v>5594</v>
      </c>
      <c r="B369" t="s">
        <v>4067</v>
      </c>
      <c r="C369" t="s">
        <v>3755</v>
      </c>
      <c r="D369" t="s">
        <v>4546</v>
      </c>
      <c r="E369" t="s">
        <v>1423</v>
      </c>
      <c r="F369" t="s">
        <v>1679</v>
      </c>
      <c r="G369" t="s">
        <v>4520</v>
      </c>
      <c r="H369" s="2">
        <v>3</v>
      </c>
      <c r="I369" s="2">
        <v>300</v>
      </c>
      <c r="J369" s="2">
        <v>22641.404206549112</v>
      </c>
    </row>
    <row r="370" spans="1:10" x14ac:dyDescent="0.3">
      <c r="A370" t="s">
        <v>5594</v>
      </c>
      <c r="B370" t="s">
        <v>4067</v>
      </c>
      <c r="C370" t="s">
        <v>3755</v>
      </c>
      <c r="D370" t="s">
        <v>4546</v>
      </c>
      <c r="E370" t="s">
        <v>1444</v>
      </c>
      <c r="F370" t="s">
        <v>1688</v>
      </c>
      <c r="G370" t="s">
        <v>4520</v>
      </c>
      <c r="H370" s="2">
        <v>230</v>
      </c>
      <c r="I370" s="2">
        <v>80960</v>
      </c>
      <c r="J370" s="2">
        <v>2015892.0933953989</v>
      </c>
    </row>
    <row r="371" spans="1:10" x14ac:dyDescent="0.3">
      <c r="A371" t="s">
        <v>5594</v>
      </c>
      <c r="B371" t="s">
        <v>4067</v>
      </c>
      <c r="C371" t="s">
        <v>3755</v>
      </c>
      <c r="D371" t="s">
        <v>4546</v>
      </c>
      <c r="E371" t="s">
        <v>2582</v>
      </c>
      <c r="F371" t="s">
        <v>2590</v>
      </c>
      <c r="G371" t="s">
        <v>4520</v>
      </c>
      <c r="H371" s="2">
        <v>2</v>
      </c>
      <c r="I371" s="2">
        <v>288</v>
      </c>
      <c r="J371" s="2">
        <v>11050.97755309545</v>
      </c>
    </row>
    <row r="372" spans="1:10" x14ac:dyDescent="0.3">
      <c r="A372" t="s">
        <v>5594</v>
      </c>
      <c r="B372" t="s">
        <v>4067</v>
      </c>
      <c r="C372" t="s">
        <v>3755</v>
      </c>
      <c r="D372" t="s">
        <v>4546</v>
      </c>
      <c r="E372" t="s">
        <v>2616</v>
      </c>
      <c r="F372" t="s">
        <v>2617</v>
      </c>
      <c r="G372" t="s">
        <v>4520</v>
      </c>
      <c r="H372" s="2">
        <v>2</v>
      </c>
      <c r="I372" s="2">
        <v>576</v>
      </c>
      <c r="J372" s="2">
        <v>9706.8585354531897</v>
      </c>
    </row>
    <row r="373" spans="1:10" x14ac:dyDescent="0.3">
      <c r="A373" t="s">
        <v>5594</v>
      </c>
      <c r="B373" t="s">
        <v>4067</v>
      </c>
      <c r="C373" t="s">
        <v>3755</v>
      </c>
      <c r="D373" t="s">
        <v>4546</v>
      </c>
      <c r="E373" t="s">
        <v>1632</v>
      </c>
      <c r="F373" t="s">
        <v>1688</v>
      </c>
      <c r="G373" t="s">
        <v>4520</v>
      </c>
      <c r="H373" s="2">
        <v>20</v>
      </c>
      <c r="I373" s="2">
        <v>480</v>
      </c>
      <c r="J373" s="2">
        <v>71829.4653050122</v>
      </c>
    </row>
    <row r="374" spans="1:10" x14ac:dyDescent="0.3">
      <c r="A374" t="s">
        <v>5594</v>
      </c>
      <c r="B374" t="s">
        <v>4067</v>
      </c>
      <c r="C374" t="s">
        <v>3755</v>
      </c>
      <c r="D374" t="s">
        <v>4546</v>
      </c>
      <c r="E374" t="s">
        <v>1632</v>
      </c>
      <c r="F374" t="s">
        <v>1431</v>
      </c>
      <c r="G374" t="s">
        <v>4520</v>
      </c>
      <c r="H374" s="2">
        <v>10</v>
      </c>
      <c r="I374" s="2">
        <v>480</v>
      </c>
      <c r="J374" s="2">
        <v>10039.148759070089</v>
      </c>
    </row>
    <row r="375" spans="1:10" x14ac:dyDescent="0.3">
      <c r="A375" t="s">
        <v>5594</v>
      </c>
      <c r="B375" t="s">
        <v>4068</v>
      </c>
      <c r="C375" t="s">
        <v>3755</v>
      </c>
      <c r="D375" t="s">
        <v>4547</v>
      </c>
      <c r="E375" t="s">
        <v>1423</v>
      </c>
      <c r="F375" t="s">
        <v>1679</v>
      </c>
      <c r="G375" t="s">
        <v>4520</v>
      </c>
      <c r="H375" s="2">
        <v>3</v>
      </c>
      <c r="I375" s="2">
        <v>300</v>
      </c>
      <c r="J375" s="2">
        <v>22641.404206549112</v>
      </c>
    </row>
    <row r="376" spans="1:10" x14ac:dyDescent="0.3">
      <c r="A376" t="s">
        <v>5594</v>
      </c>
      <c r="B376" t="s">
        <v>4068</v>
      </c>
      <c r="C376" t="s">
        <v>3755</v>
      </c>
      <c r="D376" t="s">
        <v>4547</v>
      </c>
      <c r="E376" t="s">
        <v>1444</v>
      </c>
      <c r="F376" t="s">
        <v>1688</v>
      </c>
      <c r="G376" t="s">
        <v>4520</v>
      </c>
      <c r="H376" s="2">
        <v>275</v>
      </c>
      <c r="I376" s="2">
        <v>96800</v>
      </c>
      <c r="J376" s="2">
        <v>2410305.7638423247</v>
      </c>
    </row>
    <row r="377" spans="1:10" x14ac:dyDescent="0.3">
      <c r="A377" t="s">
        <v>5594</v>
      </c>
      <c r="B377" t="s">
        <v>4068</v>
      </c>
      <c r="C377" t="s">
        <v>3755</v>
      </c>
      <c r="D377" t="s">
        <v>4547</v>
      </c>
      <c r="E377" t="s">
        <v>2582</v>
      </c>
      <c r="F377" t="s">
        <v>2590</v>
      </c>
      <c r="G377" t="s">
        <v>4520</v>
      </c>
      <c r="H377" s="2">
        <v>2</v>
      </c>
      <c r="I377" s="2">
        <v>288</v>
      </c>
      <c r="J377" s="2">
        <v>11050.97755309545</v>
      </c>
    </row>
    <row r="378" spans="1:10" x14ac:dyDescent="0.3">
      <c r="A378" t="s">
        <v>5594</v>
      </c>
      <c r="B378" t="s">
        <v>4068</v>
      </c>
      <c r="C378" t="s">
        <v>3755</v>
      </c>
      <c r="D378" t="s">
        <v>4547</v>
      </c>
      <c r="E378" t="s">
        <v>2616</v>
      </c>
      <c r="F378" t="s">
        <v>2617</v>
      </c>
      <c r="G378" t="s">
        <v>4520</v>
      </c>
      <c r="H378" s="2">
        <v>2</v>
      </c>
      <c r="I378" s="2">
        <v>576</v>
      </c>
      <c r="J378" s="2">
        <v>9706.8585354531897</v>
      </c>
    </row>
    <row r="379" spans="1:10" x14ac:dyDescent="0.3">
      <c r="A379" t="s">
        <v>5594</v>
      </c>
      <c r="B379" t="s">
        <v>4068</v>
      </c>
      <c r="C379" t="s">
        <v>3755</v>
      </c>
      <c r="D379" t="s">
        <v>4547</v>
      </c>
      <c r="E379" t="s">
        <v>1632</v>
      </c>
      <c r="F379" t="s">
        <v>1688</v>
      </c>
      <c r="G379" t="s">
        <v>4520</v>
      </c>
      <c r="H379" s="2">
        <v>20</v>
      </c>
      <c r="I379" s="2">
        <v>480</v>
      </c>
      <c r="J379" s="2">
        <v>71829.4653050122</v>
      </c>
    </row>
    <row r="380" spans="1:10" x14ac:dyDescent="0.3">
      <c r="A380" t="s">
        <v>5594</v>
      </c>
      <c r="B380" t="s">
        <v>4068</v>
      </c>
      <c r="C380" t="s">
        <v>3755</v>
      </c>
      <c r="D380" t="s">
        <v>4547</v>
      </c>
      <c r="E380" t="s">
        <v>1632</v>
      </c>
      <c r="F380" t="s">
        <v>1431</v>
      </c>
      <c r="G380" t="s">
        <v>4520</v>
      </c>
      <c r="H380" s="2">
        <v>10</v>
      </c>
      <c r="I380" s="2">
        <v>480</v>
      </c>
      <c r="J380" s="2">
        <v>10039.148759070089</v>
      </c>
    </row>
    <row r="381" spans="1:10" x14ac:dyDescent="0.3">
      <c r="A381" t="s">
        <v>5594</v>
      </c>
      <c r="B381" t="s">
        <v>4069</v>
      </c>
      <c r="C381" t="s">
        <v>3755</v>
      </c>
      <c r="D381" t="s">
        <v>4548</v>
      </c>
      <c r="E381" t="s">
        <v>1423</v>
      </c>
      <c r="F381" t="s">
        <v>1679</v>
      </c>
      <c r="G381" t="s">
        <v>4520</v>
      </c>
      <c r="H381" s="2">
        <v>3</v>
      </c>
      <c r="I381" s="2">
        <v>300</v>
      </c>
      <c r="J381" s="2">
        <v>22641.404206549112</v>
      </c>
    </row>
    <row r="382" spans="1:10" x14ac:dyDescent="0.3">
      <c r="A382" t="s">
        <v>5594</v>
      </c>
      <c r="B382" t="s">
        <v>4069</v>
      </c>
      <c r="C382" t="s">
        <v>3755</v>
      </c>
      <c r="D382" t="s">
        <v>4548</v>
      </c>
      <c r="E382" t="s">
        <v>1444</v>
      </c>
      <c r="F382" t="s">
        <v>1688</v>
      </c>
      <c r="G382" t="s">
        <v>4520</v>
      </c>
      <c r="H382" s="2">
        <v>1000</v>
      </c>
      <c r="I382" s="2">
        <v>352000</v>
      </c>
      <c r="J382" s="2">
        <v>8764748.2321539074</v>
      </c>
    </row>
    <row r="383" spans="1:10" x14ac:dyDescent="0.3">
      <c r="A383" t="s">
        <v>5594</v>
      </c>
      <c r="B383" t="s">
        <v>4069</v>
      </c>
      <c r="C383" t="s">
        <v>3755</v>
      </c>
      <c r="D383" t="s">
        <v>4548</v>
      </c>
      <c r="E383" t="s">
        <v>1632</v>
      </c>
      <c r="F383" t="s">
        <v>1688</v>
      </c>
      <c r="G383" t="s">
        <v>4520</v>
      </c>
      <c r="H383" s="2">
        <v>10</v>
      </c>
      <c r="I383" s="2">
        <v>240</v>
      </c>
      <c r="J383" s="2">
        <v>35914.7326525061</v>
      </c>
    </row>
    <row r="384" spans="1:10" x14ac:dyDescent="0.3">
      <c r="A384" t="s">
        <v>5594</v>
      </c>
      <c r="B384" t="s">
        <v>4070</v>
      </c>
      <c r="C384" t="s">
        <v>3755</v>
      </c>
      <c r="D384" t="s">
        <v>4549</v>
      </c>
      <c r="E384" t="s">
        <v>1423</v>
      </c>
      <c r="F384" t="s">
        <v>1679</v>
      </c>
      <c r="G384" t="s">
        <v>4520</v>
      </c>
      <c r="H384" s="2">
        <v>3</v>
      </c>
      <c r="I384" s="2">
        <v>300</v>
      </c>
      <c r="J384" s="2">
        <v>22641.404206549112</v>
      </c>
    </row>
    <row r="385" spans="1:10" x14ac:dyDescent="0.3">
      <c r="A385" t="s">
        <v>5594</v>
      </c>
      <c r="B385" t="s">
        <v>4070</v>
      </c>
      <c r="C385" t="s">
        <v>3755</v>
      </c>
      <c r="D385" t="s">
        <v>4549</v>
      </c>
      <c r="E385" t="s">
        <v>1444</v>
      </c>
      <c r="F385" t="s">
        <v>1688</v>
      </c>
      <c r="G385" t="s">
        <v>4520</v>
      </c>
      <c r="H385" s="2">
        <v>300</v>
      </c>
      <c r="I385" s="2">
        <v>105600</v>
      </c>
      <c r="J385" s="2">
        <v>2629424.4696461726</v>
      </c>
    </row>
    <row r="386" spans="1:10" x14ac:dyDescent="0.3">
      <c r="A386" t="s">
        <v>5594</v>
      </c>
      <c r="B386" t="s">
        <v>4070</v>
      </c>
      <c r="C386" t="s">
        <v>3755</v>
      </c>
      <c r="D386" t="s">
        <v>4549</v>
      </c>
      <c r="E386" t="s">
        <v>2582</v>
      </c>
      <c r="F386" t="s">
        <v>2590</v>
      </c>
      <c r="G386" t="s">
        <v>4520</v>
      </c>
      <c r="H386" s="2">
        <v>2</v>
      </c>
      <c r="I386" s="2">
        <v>288</v>
      </c>
      <c r="J386" s="2">
        <v>11050.97755309545</v>
      </c>
    </row>
    <row r="387" spans="1:10" x14ac:dyDescent="0.3">
      <c r="A387" t="s">
        <v>5594</v>
      </c>
      <c r="B387" t="s">
        <v>4070</v>
      </c>
      <c r="C387" t="s">
        <v>3755</v>
      </c>
      <c r="D387" t="s">
        <v>4549</v>
      </c>
      <c r="E387" t="s">
        <v>2616</v>
      </c>
      <c r="F387" t="s">
        <v>2617</v>
      </c>
      <c r="G387" t="s">
        <v>4520</v>
      </c>
      <c r="H387" s="2">
        <v>2</v>
      </c>
      <c r="I387" s="2">
        <v>576</v>
      </c>
      <c r="J387" s="2">
        <v>9706.8585354531897</v>
      </c>
    </row>
    <row r="388" spans="1:10" x14ac:dyDescent="0.3">
      <c r="A388" t="s">
        <v>5594</v>
      </c>
      <c r="B388" t="s">
        <v>4070</v>
      </c>
      <c r="C388" t="s">
        <v>3755</v>
      </c>
      <c r="D388" t="s">
        <v>4549</v>
      </c>
      <c r="E388" t="s">
        <v>1632</v>
      </c>
      <c r="F388" t="s">
        <v>1688</v>
      </c>
      <c r="G388" t="s">
        <v>4520</v>
      </c>
      <c r="H388" s="2">
        <v>10</v>
      </c>
      <c r="I388" s="2">
        <v>240</v>
      </c>
      <c r="J388" s="2">
        <v>35914.7326525061</v>
      </c>
    </row>
    <row r="389" spans="1:10" x14ac:dyDescent="0.3">
      <c r="A389" t="s">
        <v>5594</v>
      </c>
      <c r="B389" t="s">
        <v>4070</v>
      </c>
      <c r="C389" t="s">
        <v>3755</v>
      </c>
      <c r="D389" t="s">
        <v>4549</v>
      </c>
      <c r="E389" t="s">
        <v>1632</v>
      </c>
      <c r="F389" t="s">
        <v>1431</v>
      </c>
      <c r="G389" t="s">
        <v>4520</v>
      </c>
      <c r="H389" s="2">
        <v>10</v>
      </c>
      <c r="I389" s="2">
        <v>480</v>
      </c>
      <c r="J389" s="2">
        <v>10039.148759070089</v>
      </c>
    </row>
    <row r="390" spans="1:10" x14ac:dyDescent="0.3">
      <c r="A390" t="s">
        <v>5594</v>
      </c>
      <c r="B390" t="s">
        <v>4071</v>
      </c>
      <c r="C390" t="s">
        <v>3755</v>
      </c>
      <c r="D390" t="s">
        <v>4550</v>
      </c>
      <c r="E390" t="s">
        <v>1423</v>
      </c>
      <c r="F390" t="s">
        <v>1679</v>
      </c>
      <c r="G390" t="s">
        <v>4520</v>
      </c>
      <c r="H390" s="2">
        <v>3</v>
      </c>
      <c r="I390" s="2">
        <v>300</v>
      </c>
      <c r="J390" s="2">
        <v>22641.404206549112</v>
      </c>
    </row>
    <row r="391" spans="1:10" x14ac:dyDescent="0.3">
      <c r="A391" t="s">
        <v>5594</v>
      </c>
      <c r="B391" t="s">
        <v>4071</v>
      </c>
      <c r="C391" t="s">
        <v>3755</v>
      </c>
      <c r="D391" t="s">
        <v>4550</v>
      </c>
      <c r="E391" t="s">
        <v>1444</v>
      </c>
      <c r="F391" t="s">
        <v>1688</v>
      </c>
      <c r="G391" t="s">
        <v>4520</v>
      </c>
      <c r="H391" s="2">
        <v>260</v>
      </c>
      <c r="I391" s="2">
        <v>91520</v>
      </c>
      <c r="J391" s="2">
        <v>2278834.5403600163</v>
      </c>
    </row>
    <row r="392" spans="1:10" x14ac:dyDescent="0.3">
      <c r="A392" t="s">
        <v>5594</v>
      </c>
      <c r="B392" t="s">
        <v>4071</v>
      </c>
      <c r="C392" t="s">
        <v>3755</v>
      </c>
      <c r="D392" t="s">
        <v>4550</v>
      </c>
      <c r="E392" t="s">
        <v>2582</v>
      </c>
      <c r="F392" t="s">
        <v>2590</v>
      </c>
      <c r="G392" t="s">
        <v>4520</v>
      </c>
      <c r="H392" s="2">
        <v>2</v>
      </c>
      <c r="I392" s="2">
        <v>288</v>
      </c>
      <c r="J392" s="2">
        <v>11050.97755309545</v>
      </c>
    </row>
    <row r="393" spans="1:10" x14ac:dyDescent="0.3">
      <c r="A393" t="s">
        <v>5594</v>
      </c>
      <c r="B393" t="s">
        <v>4071</v>
      </c>
      <c r="C393" t="s">
        <v>3755</v>
      </c>
      <c r="D393" t="s">
        <v>4550</v>
      </c>
      <c r="E393" t="s">
        <v>2616</v>
      </c>
      <c r="F393" t="s">
        <v>2617</v>
      </c>
      <c r="G393" t="s">
        <v>4520</v>
      </c>
      <c r="H393" s="2">
        <v>2</v>
      </c>
      <c r="I393" s="2">
        <v>576</v>
      </c>
      <c r="J393" s="2">
        <v>9706.8585354531897</v>
      </c>
    </row>
    <row r="394" spans="1:10" x14ac:dyDescent="0.3">
      <c r="A394" t="s">
        <v>5594</v>
      </c>
      <c r="B394" t="s">
        <v>4071</v>
      </c>
      <c r="C394" t="s">
        <v>3755</v>
      </c>
      <c r="D394" t="s">
        <v>4550</v>
      </c>
      <c r="E394" t="s">
        <v>1632</v>
      </c>
      <c r="F394" t="s">
        <v>1688</v>
      </c>
      <c r="G394" t="s">
        <v>4520</v>
      </c>
      <c r="H394" s="2">
        <v>10</v>
      </c>
      <c r="I394" s="2">
        <v>240</v>
      </c>
      <c r="J394" s="2">
        <v>35914.7326525061</v>
      </c>
    </row>
    <row r="395" spans="1:10" x14ac:dyDescent="0.3">
      <c r="A395" t="s">
        <v>5594</v>
      </c>
      <c r="B395" t="s">
        <v>4071</v>
      </c>
      <c r="C395" t="s">
        <v>3755</v>
      </c>
      <c r="D395" t="s">
        <v>4550</v>
      </c>
      <c r="E395" t="s">
        <v>1632</v>
      </c>
      <c r="F395" t="s">
        <v>1431</v>
      </c>
      <c r="G395" t="s">
        <v>4520</v>
      </c>
      <c r="H395" s="2">
        <v>10</v>
      </c>
      <c r="I395" s="2">
        <v>480</v>
      </c>
      <c r="J395" s="2">
        <v>10039.148759070089</v>
      </c>
    </row>
    <row r="396" spans="1:10" x14ac:dyDescent="0.3">
      <c r="A396" t="s">
        <v>5594</v>
      </c>
      <c r="B396" t="s">
        <v>4072</v>
      </c>
      <c r="C396" t="s">
        <v>3757</v>
      </c>
      <c r="D396" t="s">
        <v>4557</v>
      </c>
      <c r="E396" t="s">
        <v>1423</v>
      </c>
      <c r="F396" t="s">
        <v>1679</v>
      </c>
      <c r="G396" t="s">
        <v>4520</v>
      </c>
      <c r="H396" s="2">
        <v>10</v>
      </c>
      <c r="I396" s="2">
        <v>1000</v>
      </c>
      <c r="J396" s="2">
        <v>75471.347355163714</v>
      </c>
    </row>
    <row r="397" spans="1:10" x14ac:dyDescent="0.3">
      <c r="A397" t="s">
        <v>5594</v>
      </c>
      <c r="B397" t="s">
        <v>4072</v>
      </c>
      <c r="C397" t="s">
        <v>3757</v>
      </c>
      <c r="D397" t="s">
        <v>4557</v>
      </c>
      <c r="E397" t="s">
        <v>1444</v>
      </c>
      <c r="F397" t="s">
        <v>1688</v>
      </c>
      <c r="G397" t="s">
        <v>4520</v>
      </c>
      <c r="H397" s="2">
        <v>250</v>
      </c>
      <c r="I397" s="2">
        <v>88000</v>
      </c>
      <c r="J397" s="2">
        <v>2191187.0580384769</v>
      </c>
    </row>
    <row r="398" spans="1:10" x14ac:dyDescent="0.3">
      <c r="A398" t="s">
        <v>5594</v>
      </c>
      <c r="B398" t="s">
        <v>4072</v>
      </c>
      <c r="C398" t="s">
        <v>3757</v>
      </c>
      <c r="D398" t="s">
        <v>4557</v>
      </c>
      <c r="E398" t="s">
        <v>1632</v>
      </c>
      <c r="F398" t="s">
        <v>1431</v>
      </c>
      <c r="G398" t="s">
        <v>4520</v>
      </c>
      <c r="H398" s="2">
        <v>10</v>
      </c>
      <c r="I398" s="2">
        <v>480</v>
      </c>
      <c r="J398" s="2">
        <v>10039.148759070089</v>
      </c>
    </row>
    <row r="399" spans="1:10" x14ac:dyDescent="0.3">
      <c r="A399" t="s">
        <v>5594</v>
      </c>
      <c r="B399" t="s">
        <v>4535</v>
      </c>
      <c r="C399" t="s">
        <v>3762</v>
      </c>
      <c r="D399" t="s">
        <v>4588</v>
      </c>
      <c r="E399" t="s">
        <v>1423</v>
      </c>
      <c r="F399" t="s">
        <v>1659</v>
      </c>
      <c r="G399" t="s">
        <v>4520</v>
      </c>
      <c r="H399" s="2">
        <v>12</v>
      </c>
      <c r="I399" s="2">
        <v>1200</v>
      </c>
      <c r="J399" s="2">
        <v>126824.08871165648</v>
      </c>
    </row>
    <row r="400" spans="1:10" x14ac:dyDescent="0.3">
      <c r="A400" t="s">
        <v>5594</v>
      </c>
      <c r="B400" t="s">
        <v>4535</v>
      </c>
      <c r="C400" t="s">
        <v>3762</v>
      </c>
      <c r="D400" t="s">
        <v>4588</v>
      </c>
      <c r="E400" t="s">
        <v>1444</v>
      </c>
      <c r="F400" t="s">
        <v>1688</v>
      </c>
      <c r="G400" t="s">
        <v>4520</v>
      </c>
      <c r="H400" s="2">
        <v>225</v>
      </c>
      <c r="I400" s="2">
        <v>79200</v>
      </c>
      <c r="J400" s="2">
        <v>1972068.3522346294</v>
      </c>
    </row>
    <row r="401" spans="1:10" x14ac:dyDescent="0.3">
      <c r="A401" t="s">
        <v>5594</v>
      </c>
      <c r="B401" t="s">
        <v>4535</v>
      </c>
      <c r="C401" t="s">
        <v>3762</v>
      </c>
      <c r="D401" t="s">
        <v>4588</v>
      </c>
      <c r="E401" t="s">
        <v>1632</v>
      </c>
      <c r="F401" t="s">
        <v>1688</v>
      </c>
      <c r="G401" t="s">
        <v>4520</v>
      </c>
      <c r="H401" s="2">
        <v>10</v>
      </c>
      <c r="I401" s="2">
        <v>240</v>
      </c>
      <c r="J401" s="2">
        <v>35914.7326525061</v>
      </c>
    </row>
    <row r="402" spans="1:10" x14ac:dyDescent="0.3">
      <c r="A402" t="s">
        <v>5594</v>
      </c>
      <c r="B402" t="s">
        <v>4535</v>
      </c>
      <c r="C402" t="s">
        <v>3762</v>
      </c>
      <c r="D402" t="s">
        <v>4588</v>
      </c>
      <c r="E402" t="s">
        <v>1632</v>
      </c>
      <c r="F402" t="s">
        <v>1431</v>
      </c>
      <c r="G402" t="s">
        <v>4520</v>
      </c>
      <c r="H402" s="2">
        <v>10</v>
      </c>
      <c r="I402" s="2">
        <v>480</v>
      </c>
      <c r="J402" s="2">
        <v>10039.148759070089</v>
      </c>
    </row>
    <row r="403" spans="1:10" x14ac:dyDescent="0.3">
      <c r="A403" t="s">
        <v>5594</v>
      </c>
      <c r="B403" t="s">
        <v>4536</v>
      </c>
      <c r="C403" t="s">
        <v>3762</v>
      </c>
      <c r="D403" t="s">
        <v>4589</v>
      </c>
      <c r="E403" t="s">
        <v>1423</v>
      </c>
      <c r="F403" t="s">
        <v>1659</v>
      </c>
      <c r="G403" t="s">
        <v>4520</v>
      </c>
      <c r="H403" s="2">
        <v>13</v>
      </c>
      <c r="I403" s="2">
        <v>1300</v>
      </c>
      <c r="J403" s="2">
        <v>137392.76277096118</v>
      </c>
    </row>
    <row r="404" spans="1:10" x14ac:dyDescent="0.3">
      <c r="A404" t="s">
        <v>5594</v>
      </c>
      <c r="B404" t="s">
        <v>4536</v>
      </c>
      <c r="C404" t="s">
        <v>3762</v>
      </c>
      <c r="D404" t="s">
        <v>4589</v>
      </c>
      <c r="E404" t="s">
        <v>1444</v>
      </c>
      <c r="F404" t="s">
        <v>1688</v>
      </c>
      <c r="G404" t="s">
        <v>4520</v>
      </c>
      <c r="H404" s="2">
        <v>225</v>
      </c>
      <c r="I404" s="2">
        <v>79200</v>
      </c>
      <c r="J404" s="2">
        <v>1972068.3522346294</v>
      </c>
    </row>
    <row r="405" spans="1:10" x14ac:dyDescent="0.3">
      <c r="A405" t="s">
        <v>5594</v>
      </c>
      <c r="B405" t="s">
        <v>4536</v>
      </c>
      <c r="C405" t="s">
        <v>3762</v>
      </c>
      <c r="D405" t="s">
        <v>4589</v>
      </c>
      <c r="E405" t="s">
        <v>1632</v>
      </c>
      <c r="F405" t="s">
        <v>1688</v>
      </c>
      <c r="G405" t="s">
        <v>4520</v>
      </c>
      <c r="H405" s="2">
        <v>10</v>
      </c>
      <c r="I405" s="2">
        <v>240</v>
      </c>
      <c r="J405" s="2">
        <v>35914.7326525061</v>
      </c>
    </row>
    <row r="406" spans="1:10" x14ac:dyDescent="0.3">
      <c r="A406" t="s">
        <v>5594</v>
      </c>
      <c r="B406" t="s">
        <v>4536</v>
      </c>
      <c r="C406" t="s">
        <v>3762</v>
      </c>
      <c r="D406" t="s">
        <v>4589</v>
      </c>
      <c r="E406" t="s">
        <v>1632</v>
      </c>
      <c r="F406" t="s">
        <v>1431</v>
      </c>
      <c r="G406" t="s">
        <v>4520</v>
      </c>
      <c r="H406" s="2">
        <v>10</v>
      </c>
      <c r="I406" s="2">
        <v>480</v>
      </c>
      <c r="J406" s="2">
        <v>10039.148759070089</v>
      </c>
    </row>
    <row r="407" spans="1:10" x14ac:dyDescent="0.3">
      <c r="A407" t="s">
        <v>5594</v>
      </c>
      <c r="B407" t="s">
        <v>5619</v>
      </c>
      <c r="C407" t="s">
        <v>4195</v>
      </c>
      <c r="D407" t="s">
        <v>5620</v>
      </c>
      <c r="E407" t="s">
        <v>1423</v>
      </c>
      <c r="F407" t="s">
        <v>1868</v>
      </c>
      <c r="G407" t="s">
        <v>4405</v>
      </c>
      <c r="H407" s="2">
        <v>15.4</v>
      </c>
      <c r="I407" s="2">
        <v>1540</v>
      </c>
      <c r="J407" s="2">
        <v>190598.78881694653</v>
      </c>
    </row>
    <row r="408" spans="1:10" x14ac:dyDescent="0.3">
      <c r="A408" t="s">
        <v>5594</v>
      </c>
      <c r="B408" t="s">
        <v>5619</v>
      </c>
      <c r="C408" t="s">
        <v>4195</v>
      </c>
      <c r="D408" t="s">
        <v>5620</v>
      </c>
      <c r="E408" t="s">
        <v>1881</v>
      </c>
      <c r="F408" t="s">
        <v>1868</v>
      </c>
      <c r="G408" t="s">
        <v>4405</v>
      </c>
      <c r="H408" s="2">
        <v>0.875</v>
      </c>
      <c r="I408" s="2">
        <v>87.5</v>
      </c>
      <c r="J408" s="2">
        <v>116.79356250000002</v>
      </c>
    </row>
    <row r="409" spans="1:10" x14ac:dyDescent="0.3">
      <c r="A409" t="s">
        <v>5594</v>
      </c>
      <c r="B409" t="s">
        <v>5619</v>
      </c>
      <c r="C409" t="s">
        <v>4195</v>
      </c>
      <c r="D409" t="s">
        <v>5620</v>
      </c>
      <c r="E409" t="s">
        <v>1444</v>
      </c>
      <c r="F409" t="s">
        <v>1867</v>
      </c>
      <c r="G409" t="s">
        <v>4405</v>
      </c>
      <c r="H409" s="2">
        <v>84.000000000000014</v>
      </c>
      <c r="I409" s="2">
        <v>24192.000000000004</v>
      </c>
      <c r="J409" s="2">
        <v>688984.80562079325</v>
      </c>
    </row>
    <row r="410" spans="1:10" x14ac:dyDescent="0.3">
      <c r="A410" t="s">
        <v>5594</v>
      </c>
      <c r="B410" t="s">
        <v>5619</v>
      </c>
      <c r="C410" t="s">
        <v>4195</v>
      </c>
      <c r="D410" t="s">
        <v>5620</v>
      </c>
      <c r="E410" t="s">
        <v>1606</v>
      </c>
      <c r="F410" t="s">
        <v>1867</v>
      </c>
      <c r="G410" t="s">
        <v>4405</v>
      </c>
      <c r="H410" s="2">
        <v>31.500000000000004</v>
      </c>
      <c r="I410" s="2">
        <v>6048.0000000000009</v>
      </c>
      <c r="J410" s="2">
        <v>261634.01028817554</v>
      </c>
    </row>
    <row r="411" spans="1:10" x14ac:dyDescent="0.3">
      <c r="A411" t="s">
        <v>5594</v>
      </c>
      <c r="B411" t="s">
        <v>5619</v>
      </c>
      <c r="C411" t="s">
        <v>4195</v>
      </c>
      <c r="D411" t="s">
        <v>5620</v>
      </c>
      <c r="E411" t="s">
        <v>1632</v>
      </c>
      <c r="F411" t="s">
        <v>1867</v>
      </c>
      <c r="G411" t="s">
        <v>4405</v>
      </c>
      <c r="H411" s="2">
        <v>8</v>
      </c>
      <c r="I411" s="2">
        <v>192</v>
      </c>
      <c r="J411" s="2">
        <v>59701.144728005173</v>
      </c>
    </row>
    <row r="412" spans="1:10" x14ac:dyDescent="0.3">
      <c r="A412" t="s">
        <v>5594</v>
      </c>
      <c r="B412" t="s">
        <v>5619</v>
      </c>
      <c r="C412" t="s">
        <v>4195</v>
      </c>
      <c r="D412" t="s">
        <v>5620</v>
      </c>
      <c r="E412" t="s">
        <v>1632</v>
      </c>
      <c r="F412" t="s">
        <v>2023</v>
      </c>
      <c r="G412" t="s">
        <v>4405</v>
      </c>
      <c r="H412" s="2">
        <v>19.25</v>
      </c>
      <c r="I412" s="2">
        <v>462</v>
      </c>
      <c r="J412" s="2">
        <v>36288.593432038942</v>
      </c>
    </row>
    <row r="413" spans="1:10" x14ac:dyDescent="0.3">
      <c r="A413" t="s">
        <v>5594</v>
      </c>
      <c r="B413" t="s">
        <v>5617</v>
      </c>
      <c r="C413" t="s">
        <v>4195</v>
      </c>
      <c r="D413" t="s">
        <v>5618</v>
      </c>
      <c r="E413" t="s">
        <v>1423</v>
      </c>
      <c r="F413" t="s">
        <v>1868</v>
      </c>
      <c r="G413" t="s">
        <v>4405</v>
      </c>
      <c r="H413" s="2">
        <v>16.8</v>
      </c>
      <c r="I413" s="2">
        <v>1680</v>
      </c>
      <c r="J413" s="2">
        <v>207925.95143666895</v>
      </c>
    </row>
    <row r="414" spans="1:10" x14ac:dyDescent="0.3">
      <c r="A414" t="s">
        <v>5594</v>
      </c>
      <c r="B414" t="s">
        <v>5617</v>
      </c>
      <c r="C414" t="s">
        <v>4195</v>
      </c>
      <c r="D414" t="s">
        <v>5618</v>
      </c>
      <c r="E414" t="s">
        <v>1881</v>
      </c>
      <c r="F414" t="s">
        <v>1868</v>
      </c>
      <c r="G414" t="s">
        <v>4405</v>
      </c>
      <c r="H414" s="2">
        <v>0.78749999999999998</v>
      </c>
      <c r="I414" s="2">
        <v>78.75</v>
      </c>
      <c r="J414" s="2">
        <v>105.11420625000001</v>
      </c>
    </row>
    <row r="415" spans="1:10" x14ac:dyDescent="0.3">
      <c r="A415" t="s">
        <v>5594</v>
      </c>
      <c r="B415" t="s">
        <v>5617</v>
      </c>
      <c r="C415" t="s">
        <v>4195</v>
      </c>
      <c r="D415" t="s">
        <v>5618</v>
      </c>
      <c r="E415" t="s">
        <v>1444</v>
      </c>
      <c r="F415" t="s">
        <v>1867</v>
      </c>
      <c r="G415" t="s">
        <v>4405</v>
      </c>
      <c r="H415" s="2">
        <v>84.000000000000014</v>
      </c>
      <c r="I415" s="2">
        <v>24192.000000000004</v>
      </c>
      <c r="J415" s="2">
        <v>688984.80562079325</v>
      </c>
    </row>
    <row r="416" spans="1:10" x14ac:dyDescent="0.3">
      <c r="A416" t="s">
        <v>5594</v>
      </c>
      <c r="B416" t="s">
        <v>5617</v>
      </c>
      <c r="C416" t="s">
        <v>4195</v>
      </c>
      <c r="D416" t="s">
        <v>5618</v>
      </c>
      <c r="E416" t="s">
        <v>1606</v>
      </c>
      <c r="F416" t="s">
        <v>1867</v>
      </c>
      <c r="G416" t="s">
        <v>4405</v>
      </c>
      <c r="H416" s="2">
        <v>18</v>
      </c>
      <c r="I416" s="2">
        <v>3456</v>
      </c>
      <c r="J416" s="2">
        <v>149505.14873610029</v>
      </c>
    </row>
    <row r="417" spans="1:10" x14ac:dyDescent="0.3">
      <c r="A417" t="s">
        <v>5594</v>
      </c>
      <c r="B417" t="s">
        <v>5617</v>
      </c>
      <c r="C417" t="s">
        <v>4195</v>
      </c>
      <c r="D417" t="s">
        <v>5618</v>
      </c>
      <c r="E417" t="s">
        <v>1632</v>
      </c>
      <c r="F417" t="s">
        <v>1867</v>
      </c>
      <c r="G417" t="s">
        <v>4405</v>
      </c>
      <c r="H417" s="2">
        <v>12.8</v>
      </c>
      <c r="I417" s="2">
        <v>307.20000000000005</v>
      </c>
      <c r="J417" s="2">
        <v>95521.831564808279</v>
      </c>
    </row>
    <row r="418" spans="1:10" x14ac:dyDescent="0.3">
      <c r="A418" t="s">
        <v>5594</v>
      </c>
      <c r="B418" t="s">
        <v>5617</v>
      </c>
      <c r="C418" t="s">
        <v>4195</v>
      </c>
      <c r="D418" t="s">
        <v>5618</v>
      </c>
      <c r="E418" t="s">
        <v>1632</v>
      </c>
      <c r="F418" t="s">
        <v>2023</v>
      </c>
      <c r="G418" t="s">
        <v>4405</v>
      </c>
      <c r="H418" s="2">
        <v>11.549999999999999</v>
      </c>
      <c r="I418" s="2">
        <v>277.2</v>
      </c>
      <c r="J418" s="2">
        <v>21773.156059223365</v>
      </c>
    </row>
    <row r="419" spans="1:10" x14ac:dyDescent="0.3">
      <c r="A419" t="s">
        <v>5594</v>
      </c>
      <c r="B419" t="s">
        <v>5615</v>
      </c>
      <c r="C419" t="s">
        <v>4195</v>
      </c>
      <c r="D419" t="s">
        <v>5616</v>
      </c>
      <c r="E419" t="s">
        <v>1423</v>
      </c>
      <c r="F419" t="s">
        <v>1868</v>
      </c>
      <c r="G419" t="s">
        <v>4405</v>
      </c>
      <c r="H419" s="2">
        <v>56</v>
      </c>
      <c r="I419" s="2">
        <v>5600</v>
      </c>
      <c r="J419" s="2">
        <v>693086.50478889653</v>
      </c>
    </row>
    <row r="420" spans="1:10" x14ac:dyDescent="0.3">
      <c r="A420" t="s">
        <v>5594</v>
      </c>
      <c r="B420" t="s">
        <v>5615</v>
      </c>
      <c r="C420" t="s">
        <v>4195</v>
      </c>
      <c r="D420" t="s">
        <v>5616</v>
      </c>
      <c r="E420" t="s">
        <v>1881</v>
      </c>
      <c r="F420" t="s">
        <v>1868</v>
      </c>
      <c r="G420" t="s">
        <v>4405</v>
      </c>
      <c r="H420" s="2">
        <v>1.8374999999999999</v>
      </c>
      <c r="I420" s="2">
        <v>183.75</v>
      </c>
      <c r="J420" s="2">
        <v>245.26648125000003</v>
      </c>
    </row>
    <row r="421" spans="1:10" x14ac:dyDescent="0.3">
      <c r="A421" t="s">
        <v>5594</v>
      </c>
      <c r="B421" t="s">
        <v>5615</v>
      </c>
      <c r="C421" t="s">
        <v>4195</v>
      </c>
      <c r="D421" t="s">
        <v>5616</v>
      </c>
      <c r="E421" t="s">
        <v>1444</v>
      </c>
      <c r="F421" t="s">
        <v>1867</v>
      </c>
      <c r="G421" t="s">
        <v>4405</v>
      </c>
      <c r="H421" s="2">
        <v>108</v>
      </c>
      <c r="I421" s="2">
        <v>31104</v>
      </c>
      <c r="J421" s="2">
        <v>885837.60722673393</v>
      </c>
    </row>
    <row r="422" spans="1:10" x14ac:dyDescent="0.3">
      <c r="A422" t="s">
        <v>5594</v>
      </c>
      <c r="B422" t="s">
        <v>5615</v>
      </c>
      <c r="C422" t="s">
        <v>4195</v>
      </c>
      <c r="D422" t="s">
        <v>5616</v>
      </c>
      <c r="E422" t="s">
        <v>1606</v>
      </c>
      <c r="F422" t="s">
        <v>1867</v>
      </c>
      <c r="G422" t="s">
        <v>4405</v>
      </c>
      <c r="H422" s="2">
        <v>29.25</v>
      </c>
      <c r="I422" s="2">
        <v>5616</v>
      </c>
      <c r="J422" s="2">
        <v>242945.86669616296</v>
      </c>
    </row>
    <row r="423" spans="1:10" x14ac:dyDescent="0.3">
      <c r="A423" t="s">
        <v>5594</v>
      </c>
      <c r="B423" t="s">
        <v>5615</v>
      </c>
      <c r="C423" t="s">
        <v>4195</v>
      </c>
      <c r="D423" t="s">
        <v>5616</v>
      </c>
      <c r="E423" t="s">
        <v>2268</v>
      </c>
      <c r="F423" t="s">
        <v>2314</v>
      </c>
      <c r="G423" t="s">
        <v>4405</v>
      </c>
      <c r="H423" s="2">
        <v>87.58</v>
      </c>
      <c r="I423" s="2">
        <v>67243.199999999997</v>
      </c>
      <c r="J423" s="2">
        <v>110097.84104076518</v>
      </c>
    </row>
    <row r="424" spans="1:10" x14ac:dyDescent="0.3">
      <c r="A424" t="s">
        <v>5594</v>
      </c>
      <c r="B424" t="s">
        <v>5615</v>
      </c>
      <c r="C424" t="s">
        <v>4195</v>
      </c>
      <c r="D424" t="s">
        <v>5616</v>
      </c>
      <c r="E424" t="s">
        <v>1632</v>
      </c>
      <c r="F424" t="s">
        <v>1867</v>
      </c>
      <c r="G424" t="s">
        <v>4405</v>
      </c>
      <c r="H424" s="2">
        <v>16</v>
      </c>
      <c r="I424" s="2">
        <v>384</v>
      </c>
      <c r="J424" s="2">
        <v>119402.28945601035</v>
      </c>
    </row>
    <row r="425" spans="1:10" x14ac:dyDescent="0.3">
      <c r="A425" t="s">
        <v>5594</v>
      </c>
      <c r="B425" t="s">
        <v>5615</v>
      </c>
      <c r="C425" t="s">
        <v>4195</v>
      </c>
      <c r="D425" t="s">
        <v>5616</v>
      </c>
      <c r="E425" t="s">
        <v>1632</v>
      </c>
      <c r="F425" t="s">
        <v>2023</v>
      </c>
      <c r="G425" t="s">
        <v>4405</v>
      </c>
      <c r="H425" s="2">
        <v>26.95</v>
      </c>
      <c r="I425" s="2">
        <v>646.79999999999995</v>
      </c>
      <c r="J425" s="2">
        <v>50804.030804854519</v>
      </c>
    </row>
    <row r="426" spans="1:10" x14ac:dyDescent="0.3">
      <c r="A426" t="s">
        <v>5594</v>
      </c>
      <c r="B426" t="s">
        <v>5621</v>
      </c>
      <c r="C426" t="s">
        <v>4195</v>
      </c>
      <c r="D426" t="s">
        <v>5622</v>
      </c>
      <c r="E426" t="s">
        <v>1423</v>
      </c>
      <c r="F426" t="s">
        <v>1868</v>
      </c>
      <c r="G426" t="s">
        <v>4405</v>
      </c>
      <c r="H426" s="2">
        <v>15.4</v>
      </c>
      <c r="I426" s="2">
        <v>1540</v>
      </c>
      <c r="J426" s="2">
        <v>190598.78881694653</v>
      </c>
    </row>
    <row r="427" spans="1:10" x14ac:dyDescent="0.3">
      <c r="A427" t="s">
        <v>5594</v>
      </c>
      <c r="B427" t="s">
        <v>5621</v>
      </c>
      <c r="C427" t="s">
        <v>4195</v>
      </c>
      <c r="D427" t="s">
        <v>5622</v>
      </c>
      <c r="E427" t="s">
        <v>1881</v>
      </c>
      <c r="F427" t="s">
        <v>1868</v>
      </c>
      <c r="G427" t="s">
        <v>4405</v>
      </c>
      <c r="H427" s="2">
        <v>8.7500000000000008E-2</v>
      </c>
      <c r="I427" s="2">
        <v>8.75</v>
      </c>
      <c r="J427" s="2">
        <v>11.679356250000003</v>
      </c>
    </row>
    <row r="428" spans="1:10" x14ac:dyDescent="0.3">
      <c r="A428" t="s">
        <v>5594</v>
      </c>
      <c r="B428" t="s">
        <v>5621</v>
      </c>
      <c r="C428" t="s">
        <v>4195</v>
      </c>
      <c r="D428" t="s">
        <v>5622</v>
      </c>
      <c r="E428" t="s">
        <v>1444</v>
      </c>
      <c r="F428" t="s">
        <v>1867</v>
      </c>
      <c r="G428" t="s">
        <v>4405</v>
      </c>
      <c r="H428" s="2">
        <v>72</v>
      </c>
      <c r="I428" s="2">
        <v>20736</v>
      </c>
      <c r="J428" s="2">
        <v>590558.40481782262</v>
      </c>
    </row>
    <row r="429" spans="1:10" x14ac:dyDescent="0.3">
      <c r="A429" t="s">
        <v>5594</v>
      </c>
      <c r="B429" t="s">
        <v>5621</v>
      </c>
      <c r="C429" t="s">
        <v>4195</v>
      </c>
      <c r="D429" t="s">
        <v>5622</v>
      </c>
      <c r="E429" t="s">
        <v>1606</v>
      </c>
      <c r="F429" t="s">
        <v>1867</v>
      </c>
      <c r="G429" t="s">
        <v>4405</v>
      </c>
      <c r="H429" s="2">
        <v>22.5</v>
      </c>
      <c r="I429" s="2">
        <v>4320</v>
      </c>
      <c r="J429" s="2">
        <v>186881.43592012537</v>
      </c>
    </row>
    <row r="430" spans="1:10" x14ac:dyDescent="0.3">
      <c r="A430" t="s">
        <v>5594</v>
      </c>
      <c r="B430" t="s">
        <v>5621</v>
      </c>
      <c r="C430" t="s">
        <v>4195</v>
      </c>
      <c r="D430" t="s">
        <v>5622</v>
      </c>
      <c r="E430" t="s">
        <v>1632</v>
      </c>
      <c r="F430" t="s">
        <v>1867</v>
      </c>
      <c r="G430" t="s">
        <v>4405</v>
      </c>
      <c r="H430" s="2">
        <v>7.1999999999999993</v>
      </c>
      <c r="I430" s="2">
        <v>172.79999999999998</v>
      </c>
      <c r="J430" s="2">
        <v>53731.030255204649</v>
      </c>
    </row>
    <row r="431" spans="1:10" x14ac:dyDescent="0.3">
      <c r="A431" t="s">
        <v>5594</v>
      </c>
      <c r="B431" t="s">
        <v>5621</v>
      </c>
      <c r="C431" t="s">
        <v>4195</v>
      </c>
      <c r="D431" t="s">
        <v>5622</v>
      </c>
      <c r="E431" t="s">
        <v>1632</v>
      </c>
      <c r="F431" t="s">
        <v>2023</v>
      </c>
      <c r="G431" t="s">
        <v>4405</v>
      </c>
      <c r="H431" s="2">
        <v>15.4</v>
      </c>
      <c r="I431" s="2">
        <v>369.6</v>
      </c>
      <c r="J431" s="2">
        <v>29030.874745631158</v>
      </c>
    </row>
    <row r="432" spans="1:10" x14ac:dyDescent="0.3">
      <c r="A432" t="s">
        <v>5594</v>
      </c>
      <c r="B432" t="s">
        <v>5623</v>
      </c>
      <c r="C432" t="s">
        <v>4195</v>
      </c>
      <c r="D432" t="s">
        <v>5624</v>
      </c>
      <c r="E432" t="s">
        <v>2268</v>
      </c>
      <c r="F432" t="s">
        <v>2314</v>
      </c>
      <c r="G432" t="s">
        <v>4405</v>
      </c>
      <c r="H432" s="2">
        <v>79.08</v>
      </c>
      <c r="I432" s="2">
        <v>63571.199999999997</v>
      </c>
      <c r="J432" s="2">
        <v>50244.021748497806</v>
      </c>
    </row>
    <row r="433" spans="1:10" x14ac:dyDescent="0.3">
      <c r="A433" t="s">
        <v>5594</v>
      </c>
      <c r="B433" t="s">
        <v>5631</v>
      </c>
      <c r="C433" t="s">
        <v>4195</v>
      </c>
      <c r="D433" t="s">
        <v>5632</v>
      </c>
      <c r="E433" t="s">
        <v>1423</v>
      </c>
      <c r="F433" t="s">
        <v>1868</v>
      </c>
      <c r="G433" t="s">
        <v>4405</v>
      </c>
      <c r="H433" s="2">
        <v>41.6</v>
      </c>
      <c r="I433" s="2">
        <v>4160</v>
      </c>
      <c r="J433" s="2">
        <v>514864.26070032315</v>
      </c>
    </row>
    <row r="434" spans="1:10" x14ac:dyDescent="0.3">
      <c r="A434" t="s">
        <v>5594</v>
      </c>
      <c r="B434" t="s">
        <v>5631</v>
      </c>
      <c r="C434" t="s">
        <v>4195</v>
      </c>
      <c r="D434" t="s">
        <v>5632</v>
      </c>
      <c r="E434" t="s">
        <v>1881</v>
      </c>
      <c r="F434" t="s">
        <v>1868</v>
      </c>
      <c r="G434" t="s">
        <v>4405</v>
      </c>
      <c r="H434" s="2">
        <v>2.6</v>
      </c>
      <c r="I434" s="2">
        <v>260</v>
      </c>
      <c r="J434" s="2">
        <v>347.04372857142863</v>
      </c>
    </row>
    <row r="435" spans="1:10" x14ac:dyDescent="0.3">
      <c r="A435" t="s">
        <v>5594</v>
      </c>
      <c r="B435" t="s">
        <v>5631</v>
      </c>
      <c r="C435" t="s">
        <v>4195</v>
      </c>
      <c r="D435" t="s">
        <v>5632</v>
      </c>
      <c r="E435" t="s">
        <v>1444</v>
      </c>
      <c r="F435" t="s">
        <v>1867</v>
      </c>
      <c r="G435" t="s">
        <v>4405</v>
      </c>
      <c r="H435" s="2">
        <v>162</v>
      </c>
      <c r="I435" s="2">
        <v>46656</v>
      </c>
      <c r="J435" s="2">
        <v>1328756.4108401011</v>
      </c>
    </row>
    <row r="436" spans="1:10" x14ac:dyDescent="0.3">
      <c r="A436" t="s">
        <v>5594</v>
      </c>
      <c r="B436" t="s">
        <v>5631</v>
      </c>
      <c r="C436" t="s">
        <v>4195</v>
      </c>
      <c r="D436" t="s">
        <v>5632</v>
      </c>
      <c r="E436" t="s">
        <v>1606</v>
      </c>
      <c r="F436" t="s">
        <v>1867</v>
      </c>
      <c r="G436" t="s">
        <v>4405</v>
      </c>
      <c r="H436" s="2">
        <v>41.25</v>
      </c>
      <c r="I436" s="2">
        <v>7920</v>
      </c>
      <c r="J436" s="2">
        <v>342615.96585356316</v>
      </c>
    </row>
    <row r="437" spans="1:10" x14ac:dyDescent="0.3">
      <c r="A437" t="s">
        <v>5594</v>
      </c>
      <c r="B437" t="s">
        <v>5631</v>
      </c>
      <c r="C437" t="s">
        <v>4195</v>
      </c>
      <c r="D437" t="s">
        <v>5632</v>
      </c>
      <c r="E437" t="s">
        <v>2268</v>
      </c>
      <c r="F437" t="s">
        <v>2314</v>
      </c>
      <c r="G437" t="s">
        <v>4405</v>
      </c>
      <c r="H437" s="2">
        <v>66.444999999999993</v>
      </c>
      <c r="I437" s="2">
        <v>46633.8</v>
      </c>
      <c r="J437" s="2">
        <v>159017.37703267476</v>
      </c>
    </row>
    <row r="438" spans="1:10" x14ac:dyDescent="0.3">
      <c r="A438" t="s">
        <v>5594</v>
      </c>
      <c r="B438" t="s">
        <v>5631</v>
      </c>
      <c r="C438" t="s">
        <v>4195</v>
      </c>
      <c r="D438" t="s">
        <v>5632</v>
      </c>
      <c r="E438" t="s">
        <v>1632</v>
      </c>
      <c r="F438" t="s">
        <v>1867</v>
      </c>
      <c r="G438" t="s">
        <v>4405</v>
      </c>
      <c r="H438" s="2">
        <v>19.2</v>
      </c>
      <c r="I438" s="2">
        <v>460.79999999999995</v>
      </c>
      <c r="J438" s="2">
        <v>143282.7473472124</v>
      </c>
    </row>
    <row r="439" spans="1:10" x14ac:dyDescent="0.3">
      <c r="A439" t="s">
        <v>5594</v>
      </c>
      <c r="B439" t="s">
        <v>5631</v>
      </c>
      <c r="C439" t="s">
        <v>4195</v>
      </c>
      <c r="D439" t="s">
        <v>5632</v>
      </c>
      <c r="E439" t="s">
        <v>1632</v>
      </c>
      <c r="F439" t="s">
        <v>2023</v>
      </c>
      <c r="G439" t="s">
        <v>4405</v>
      </c>
      <c r="H439" s="2">
        <v>24.310000000000002</v>
      </c>
      <c r="I439" s="2">
        <v>583.44000000000005</v>
      </c>
      <c r="J439" s="2">
        <v>45827.309419889185</v>
      </c>
    </row>
    <row r="440" spans="1:10" x14ac:dyDescent="0.3">
      <c r="A440" t="s">
        <v>5594</v>
      </c>
      <c r="B440" t="s">
        <v>5633</v>
      </c>
      <c r="C440" t="s">
        <v>4195</v>
      </c>
      <c r="D440" t="s">
        <v>5634</v>
      </c>
      <c r="E440" t="s">
        <v>1423</v>
      </c>
      <c r="F440" t="s">
        <v>1868</v>
      </c>
      <c r="G440" t="s">
        <v>4405</v>
      </c>
      <c r="H440" s="2">
        <v>36.400000000000006</v>
      </c>
      <c r="I440" s="2">
        <v>3640.0000000000005</v>
      </c>
      <c r="J440" s="2">
        <v>450506.22811278282</v>
      </c>
    </row>
    <row r="441" spans="1:10" x14ac:dyDescent="0.3">
      <c r="A441" t="s">
        <v>5594</v>
      </c>
      <c r="B441" t="s">
        <v>5633</v>
      </c>
      <c r="C441" t="s">
        <v>4195</v>
      </c>
      <c r="D441" t="s">
        <v>5634</v>
      </c>
      <c r="E441" t="s">
        <v>1881</v>
      </c>
      <c r="F441" t="s">
        <v>1868</v>
      </c>
      <c r="G441" t="s">
        <v>4405</v>
      </c>
      <c r="H441" s="2">
        <v>2.2750000000000004</v>
      </c>
      <c r="I441" s="2">
        <v>227.50000000000003</v>
      </c>
      <c r="J441" s="2">
        <v>303.66326250000009</v>
      </c>
    </row>
    <row r="442" spans="1:10" x14ac:dyDescent="0.3">
      <c r="A442" t="s">
        <v>5594</v>
      </c>
      <c r="B442" t="s">
        <v>5633</v>
      </c>
      <c r="C442" t="s">
        <v>4195</v>
      </c>
      <c r="D442" t="s">
        <v>5634</v>
      </c>
      <c r="E442" t="s">
        <v>1444</v>
      </c>
      <c r="F442" t="s">
        <v>1867</v>
      </c>
      <c r="G442" t="s">
        <v>4405</v>
      </c>
      <c r="H442" s="2">
        <v>108</v>
      </c>
      <c r="I442" s="2">
        <v>31104</v>
      </c>
      <c r="J442" s="2">
        <v>885837.60722673393</v>
      </c>
    </row>
    <row r="443" spans="1:10" x14ac:dyDescent="0.3">
      <c r="A443" t="s">
        <v>5594</v>
      </c>
      <c r="B443" t="s">
        <v>5633</v>
      </c>
      <c r="C443" t="s">
        <v>4195</v>
      </c>
      <c r="D443" t="s">
        <v>5634</v>
      </c>
      <c r="E443" t="s">
        <v>1606</v>
      </c>
      <c r="F443" t="s">
        <v>1867</v>
      </c>
      <c r="G443" t="s">
        <v>4405</v>
      </c>
      <c r="H443" s="2">
        <v>27.5</v>
      </c>
      <c r="I443" s="2">
        <v>5280</v>
      </c>
      <c r="J443" s="2">
        <v>228410.64390237545</v>
      </c>
    </row>
    <row r="444" spans="1:10" x14ac:dyDescent="0.3">
      <c r="A444" t="s">
        <v>5594</v>
      </c>
      <c r="B444" t="s">
        <v>5633</v>
      </c>
      <c r="C444" t="s">
        <v>4195</v>
      </c>
      <c r="D444" t="s">
        <v>5634</v>
      </c>
      <c r="E444" t="s">
        <v>2268</v>
      </c>
      <c r="F444" t="s">
        <v>2314</v>
      </c>
      <c r="G444" t="s">
        <v>4405</v>
      </c>
      <c r="H444" s="2">
        <v>97.41</v>
      </c>
      <c r="I444" s="2">
        <v>71420.399999999994</v>
      </c>
      <c r="J444" s="2">
        <v>180511.85223649145</v>
      </c>
    </row>
    <row r="445" spans="1:10" x14ac:dyDescent="0.3">
      <c r="A445" t="s">
        <v>5594</v>
      </c>
      <c r="B445" t="s">
        <v>5633</v>
      </c>
      <c r="C445" t="s">
        <v>4195</v>
      </c>
      <c r="D445" t="s">
        <v>5634</v>
      </c>
      <c r="E445" t="s">
        <v>1632</v>
      </c>
      <c r="F445" t="s">
        <v>1867</v>
      </c>
      <c r="G445" t="s">
        <v>4405</v>
      </c>
      <c r="H445" s="2">
        <v>20.400000000000002</v>
      </c>
      <c r="I445" s="2">
        <v>489.6</v>
      </c>
      <c r="J445" s="2">
        <v>152237.9190564132</v>
      </c>
    </row>
    <row r="446" spans="1:10" x14ac:dyDescent="0.3">
      <c r="A446" t="s">
        <v>5594</v>
      </c>
      <c r="B446" t="s">
        <v>5633</v>
      </c>
      <c r="C446" t="s">
        <v>4195</v>
      </c>
      <c r="D446" t="s">
        <v>5634</v>
      </c>
      <c r="E446" t="s">
        <v>1632</v>
      </c>
      <c r="F446" t="s">
        <v>2023</v>
      </c>
      <c r="G446" t="s">
        <v>4405</v>
      </c>
      <c r="H446" s="2">
        <v>24.310000000000002</v>
      </c>
      <c r="I446" s="2">
        <v>583.44000000000005</v>
      </c>
      <c r="J446" s="2">
        <v>45827.309419889185</v>
      </c>
    </row>
    <row r="447" spans="1:10" x14ac:dyDescent="0.3">
      <c r="A447" t="s">
        <v>5594</v>
      </c>
      <c r="B447" t="s">
        <v>5635</v>
      </c>
      <c r="C447" t="s">
        <v>4195</v>
      </c>
      <c r="D447" t="s">
        <v>5646</v>
      </c>
      <c r="E447" t="s">
        <v>1423</v>
      </c>
      <c r="F447" t="s">
        <v>1868</v>
      </c>
      <c r="G447" t="s">
        <v>4405</v>
      </c>
      <c r="H447" s="2">
        <v>20.8</v>
      </c>
      <c r="I447" s="2">
        <v>2080</v>
      </c>
      <c r="J447" s="2">
        <v>257432.13035016158</v>
      </c>
    </row>
    <row r="448" spans="1:10" x14ac:dyDescent="0.3">
      <c r="A448" t="s">
        <v>5594</v>
      </c>
      <c r="B448" t="s">
        <v>5635</v>
      </c>
      <c r="C448" t="s">
        <v>4195</v>
      </c>
      <c r="D448" t="s">
        <v>5646</v>
      </c>
      <c r="E448" t="s">
        <v>1881</v>
      </c>
      <c r="F448" t="s">
        <v>1868</v>
      </c>
      <c r="G448" t="s">
        <v>4405</v>
      </c>
      <c r="H448" s="2">
        <v>1.3</v>
      </c>
      <c r="I448" s="2">
        <v>130</v>
      </c>
      <c r="J448" s="2">
        <v>173.52186428571432</v>
      </c>
    </row>
    <row r="449" spans="1:10" x14ac:dyDescent="0.3">
      <c r="A449" t="s">
        <v>5594</v>
      </c>
      <c r="B449" t="s">
        <v>5635</v>
      </c>
      <c r="C449" t="s">
        <v>4195</v>
      </c>
      <c r="D449" t="s">
        <v>5646</v>
      </c>
      <c r="E449" t="s">
        <v>1444</v>
      </c>
      <c r="F449" t="s">
        <v>1867</v>
      </c>
      <c r="G449" t="s">
        <v>4405</v>
      </c>
      <c r="H449" s="2">
        <v>108</v>
      </c>
      <c r="I449" s="2">
        <v>31104</v>
      </c>
      <c r="J449" s="2">
        <v>885837.60722673393</v>
      </c>
    </row>
    <row r="450" spans="1:10" x14ac:dyDescent="0.3">
      <c r="A450" t="s">
        <v>5594</v>
      </c>
      <c r="B450" t="s">
        <v>5635</v>
      </c>
      <c r="C450" t="s">
        <v>4195</v>
      </c>
      <c r="D450" t="s">
        <v>5646</v>
      </c>
      <c r="E450" t="s">
        <v>1606</v>
      </c>
      <c r="F450" t="s">
        <v>1867</v>
      </c>
      <c r="G450" t="s">
        <v>4405</v>
      </c>
      <c r="H450" s="2">
        <v>30.25</v>
      </c>
      <c r="I450" s="2">
        <v>5808</v>
      </c>
      <c r="J450" s="2">
        <v>251251.70829261298</v>
      </c>
    </row>
    <row r="451" spans="1:10" x14ac:dyDescent="0.3">
      <c r="A451" t="s">
        <v>5594</v>
      </c>
      <c r="B451" t="s">
        <v>5635</v>
      </c>
      <c r="C451" t="s">
        <v>4195</v>
      </c>
      <c r="D451" t="s">
        <v>5646</v>
      </c>
      <c r="E451" t="s">
        <v>2268</v>
      </c>
      <c r="F451" t="s">
        <v>2314</v>
      </c>
      <c r="G451" t="s">
        <v>4405</v>
      </c>
      <c r="H451" s="2">
        <v>61.945</v>
      </c>
      <c r="I451" s="2">
        <v>44689.8</v>
      </c>
      <c r="J451" s="2">
        <v>127330.0609367685</v>
      </c>
    </row>
    <row r="452" spans="1:10" x14ac:dyDescent="0.3">
      <c r="A452" t="s">
        <v>5594</v>
      </c>
      <c r="B452" t="s">
        <v>5635</v>
      </c>
      <c r="C452" t="s">
        <v>4195</v>
      </c>
      <c r="D452" t="s">
        <v>5646</v>
      </c>
      <c r="E452" t="s">
        <v>1632</v>
      </c>
      <c r="F452" t="s">
        <v>1867</v>
      </c>
      <c r="G452" t="s">
        <v>4405</v>
      </c>
      <c r="H452" s="2">
        <v>13.2</v>
      </c>
      <c r="I452" s="2">
        <v>316.79999999999995</v>
      </c>
      <c r="J452" s="2">
        <v>98506.888801208523</v>
      </c>
    </row>
    <row r="453" spans="1:10" x14ac:dyDescent="0.3">
      <c r="A453" t="s">
        <v>5594</v>
      </c>
      <c r="B453" t="s">
        <v>5635</v>
      </c>
      <c r="C453" t="s">
        <v>4195</v>
      </c>
      <c r="D453" t="s">
        <v>5646</v>
      </c>
      <c r="E453" t="s">
        <v>1632</v>
      </c>
      <c r="F453" t="s">
        <v>2023</v>
      </c>
      <c r="G453" t="s">
        <v>4405</v>
      </c>
      <c r="H453" s="2">
        <v>21.45</v>
      </c>
      <c r="I453" s="2">
        <v>514.79999999999995</v>
      </c>
      <c r="J453" s="2">
        <v>40435.861252843395</v>
      </c>
    </row>
    <row r="454" spans="1:10" x14ac:dyDescent="0.3">
      <c r="A454" t="s">
        <v>5594</v>
      </c>
      <c r="B454" t="s">
        <v>5627</v>
      </c>
      <c r="C454" t="s">
        <v>4195</v>
      </c>
      <c r="D454" t="s">
        <v>5628</v>
      </c>
      <c r="E454" t="s">
        <v>1423</v>
      </c>
      <c r="F454" t="s">
        <v>1868</v>
      </c>
      <c r="G454" t="s">
        <v>4405</v>
      </c>
      <c r="H454" s="2">
        <v>78</v>
      </c>
      <c r="I454" s="2">
        <v>7800</v>
      </c>
      <c r="J454" s="2">
        <v>965370.48881310585</v>
      </c>
    </row>
    <row r="455" spans="1:10" x14ac:dyDescent="0.3">
      <c r="A455" t="s">
        <v>5594</v>
      </c>
      <c r="B455" t="s">
        <v>5627</v>
      </c>
      <c r="C455" t="s">
        <v>4195</v>
      </c>
      <c r="D455" t="s">
        <v>5628</v>
      </c>
      <c r="E455" t="s">
        <v>1881</v>
      </c>
      <c r="F455" t="s">
        <v>1868</v>
      </c>
      <c r="G455" t="s">
        <v>4405</v>
      </c>
      <c r="H455" s="2">
        <v>4.875</v>
      </c>
      <c r="I455" s="2">
        <v>487.5</v>
      </c>
      <c r="J455" s="2">
        <v>650.70699107142866</v>
      </c>
    </row>
    <row r="456" spans="1:10" x14ac:dyDescent="0.3">
      <c r="A456" t="s">
        <v>5594</v>
      </c>
      <c r="B456" t="s">
        <v>5627</v>
      </c>
      <c r="C456" t="s">
        <v>4195</v>
      </c>
      <c r="D456" t="s">
        <v>5628</v>
      </c>
      <c r="E456" t="s">
        <v>1444</v>
      </c>
      <c r="F456" t="s">
        <v>1867</v>
      </c>
      <c r="G456" t="s">
        <v>4405</v>
      </c>
      <c r="H456" s="2">
        <v>180</v>
      </c>
      <c r="I456" s="2">
        <v>51840</v>
      </c>
      <c r="J456" s="2">
        <v>1476396.0120445567</v>
      </c>
    </row>
    <row r="457" spans="1:10" x14ac:dyDescent="0.3">
      <c r="A457" t="s">
        <v>5594</v>
      </c>
      <c r="B457" t="s">
        <v>5627</v>
      </c>
      <c r="C457" t="s">
        <v>4195</v>
      </c>
      <c r="D457" t="s">
        <v>5628</v>
      </c>
      <c r="E457" t="s">
        <v>1606</v>
      </c>
      <c r="F457" t="s">
        <v>1867</v>
      </c>
      <c r="G457" t="s">
        <v>4405</v>
      </c>
      <c r="H457" s="2">
        <v>82.5</v>
      </c>
      <c r="I457" s="2">
        <v>15840</v>
      </c>
      <c r="J457" s="2">
        <v>685231.93170712632</v>
      </c>
    </row>
    <row r="458" spans="1:10" x14ac:dyDescent="0.3">
      <c r="A458" t="s">
        <v>5594</v>
      </c>
      <c r="B458" t="s">
        <v>5627</v>
      </c>
      <c r="C458" t="s">
        <v>4195</v>
      </c>
      <c r="D458" t="s">
        <v>5628</v>
      </c>
      <c r="E458" t="s">
        <v>2268</v>
      </c>
      <c r="F458" t="s">
        <v>2314</v>
      </c>
      <c r="G458" t="s">
        <v>4405</v>
      </c>
      <c r="H458" s="2">
        <v>103.9</v>
      </c>
      <c r="I458" s="2">
        <v>77484</v>
      </c>
      <c r="J458" s="2">
        <v>170055.0129111548</v>
      </c>
    </row>
    <row r="459" spans="1:10" x14ac:dyDescent="0.3">
      <c r="A459" t="s">
        <v>5594</v>
      </c>
      <c r="B459" t="s">
        <v>5627</v>
      </c>
      <c r="C459" t="s">
        <v>4195</v>
      </c>
      <c r="D459" t="s">
        <v>5628</v>
      </c>
      <c r="E459" t="s">
        <v>1632</v>
      </c>
      <c r="F459" t="s">
        <v>1867</v>
      </c>
      <c r="G459" t="s">
        <v>4405</v>
      </c>
      <c r="H459" s="2">
        <v>21.599999999999998</v>
      </c>
      <c r="I459" s="2">
        <v>518.4</v>
      </c>
      <c r="J459" s="2">
        <v>161193.09076561395</v>
      </c>
    </row>
    <row r="460" spans="1:10" x14ac:dyDescent="0.3">
      <c r="A460" t="s">
        <v>5594</v>
      </c>
      <c r="B460" t="s">
        <v>5627</v>
      </c>
      <c r="C460" t="s">
        <v>4195</v>
      </c>
      <c r="D460" t="s">
        <v>5628</v>
      </c>
      <c r="E460" t="s">
        <v>1632</v>
      </c>
      <c r="F460" t="s">
        <v>2023</v>
      </c>
      <c r="G460" t="s">
        <v>4405</v>
      </c>
      <c r="H460" s="2">
        <v>24.310000000000002</v>
      </c>
      <c r="I460" s="2">
        <v>583.44000000000005</v>
      </c>
      <c r="J460" s="2">
        <v>45827.309419889185</v>
      </c>
    </row>
    <row r="461" spans="1:10" x14ac:dyDescent="0.3">
      <c r="A461" t="s">
        <v>5594</v>
      </c>
      <c r="B461" t="s">
        <v>5625</v>
      </c>
      <c r="C461" t="s">
        <v>4195</v>
      </c>
      <c r="D461" t="s">
        <v>5182</v>
      </c>
      <c r="E461" t="s">
        <v>2268</v>
      </c>
      <c r="F461" t="s">
        <v>2314</v>
      </c>
      <c r="G461" t="s">
        <v>4405</v>
      </c>
      <c r="H461" s="2">
        <v>88.585000000000008</v>
      </c>
      <c r="I461" s="2">
        <v>69515.400000000009</v>
      </c>
      <c r="J461" s="2">
        <v>85511.690816128321</v>
      </c>
    </row>
    <row r="462" spans="1:10" x14ac:dyDescent="0.3">
      <c r="A462" t="s">
        <v>5594</v>
      </c>
      <c r="B462" t="s">
        <v>5629</v>
      </c>
      <c r="C462" t="s">
        <v>4195</v>
      </c>
      <c r="D462" t="s">
        <v>5644</v>
      </c>
      <c r="E462" t="s">
        <v>1423</v>
      </c>
      <c r="F462" t="s">
        <v>1868</v>
      </c>
      <c r="G462" t="s">
        <v>4405</v>
      </c>
      <c r="H462" s="2">
        <v>49.4</v>
      </c>
      <c r="I462" s="2">
        <v>4940</v>
      </c>
      <c r="J462" s="2">
        <v>611401.30958163366</v>
      </c>
    </row>
    <row r="463" spans="1:10" x14ac:dyDescent="0.3">
      <c r="A463" t="s">
        <v>5594</v>
      </c>
      <c r="B463" t="s">
        <v>5629</v>
      </c>
      <c r="C463" t="s">
        <v>4195</v>
      </c>
      <c r="D463" t="s">
        <v>5644</v>
      </c>
      <c r="E463" t="s">
        <v>1881</v>
      </c>
      <c r="F463" t="s">
        <v>1868</v>
      </c>
      <c r="G463" t="s">
        <v>4405</v>
      </c>
      <c r="H463" s="2">
        <v>3.0874999999999999</v>
      </c>
      <c r="I463" s="2">
        <v>308.75</v>
      </c>
      <c r="J463" s="2">
        <v>412.11442767857147</v>
      </c>
    </row>
    <row r="464" spans="1:10" x14ac:dyDescent="0.3">
      <c r="A464" t="s">
        <v>5594</v>
      </c>
      <c r="B464" t="s">
        <v>5629</v>
      </c>
      <c r="C464" t="s">
        <v>4195</v>
      </c>
      <c r="D464" t="s">
        <v>5644</v>
      </c>
      <c r="E464" t="s">
        <v>1444</v>
      </c>
      <c r="F464" t="s">
        <v>1867</v>
      </c>
      <c r="G464" t="s">
        <v>4405</v>
      </c>
      <c r="H464" s="2">
        <v>180</v>
      </c>
      <c r="I464" s="2">
        <v>51840</v>
      </c>
      <c r="J464" s="2">
        <v>1476396.0120445567</v>
      </c>
    </row>
    <row r="465" spans="1:10" x14ac:dyDescent="0.3">
      <c r="A465" t="s">
        <v>5594</v>
      </c>
      <c r="B465" t="s">
        <v>5629</v>
      </c>
      <c r="C465" t="s">
        <v>4195</v>
      </c>
      <c r="D465" t="s">
        <v>5644</v>
      </c>
      <c r="E465" t="s">
        <v>1606</v>
      </c>
      <c r="F465" t="s">
        <v>1867</v>
      </c>
      <c r="G465" t="s">
        <v>4405</v>
      </c>
      <c r="H465" s="2">
        <v>49.5</v>
      </c>
      <c r="I465" s="2">
        <v>9504</v>
      </c>
      <c r="J465" s="2">
        <v>411139.15902427584</v>
      </c>
    </row>
    <row r="466" spans="1:10" x14ac:dyDescent="0.3">
      <c r="A466" t="s">
        <v>5594</v>
      </c>
      <c r="B466" t="s">
        <v>5629</v>
      </c>
      <c r="C466" t="s">
        <v>4195</v>
      </c>
      <c r="D466" t="s">
        <v>5644</v>
      </c>
      <c r="E466" t="s">
        <v>2268</v>
      </c>
      <c r="F466" t="s">
        <v>2314</v>
      </c>
      <c r="G466" t="s">
        <v>4405</v>
      </c>
      <c r="H466" s="2">
        <v>111.4</v>
      </c>
      <c r="I466" s="2">
        <v>80724</v>
      </c>
      <c r="J466" s="2">
        <v>222867.20640433193</v>
      </c>
    </row>
    <row r="467" spans="1:10" x14ac:dyDescent="0.3">
      <c r="A467" t="s">
        <v>5594</v>
      </c>
      <c r="B467" t="s">
        <v>5629</v>
      </c>
      <c r="C467" t="s">
        <v>4195</v>
      </c>
      <c r="D467" t="s">
        <v>5644</v>
      </c>
      <c r="E467" t="s">
        <v>1632</v>
      </c>
      <c r="F467" t="s">
        <v>1867</v>
      </c>
      <c r="G467" t="s">
        <v>4405</v>
      </c>
      <c r="H467" s="2">
        <v>20.400000000000002</v>
      </c>
      <c r="I467" s="2">
        <v>489.6</v>
      </c>
      <c r="J467" s="2">
        <v>152237.9190564132</v>
      </c>
    </row>
    <row r="468" spans="1:10" x14ac:dyDescent="0.3">
      <c r="A468" t="s">
        <v>5594</v>
      </c>
      <c r="B468" t="s">
        <v>5629</v>
      </c>
      <c r="C468" t="s">
        <v>4195</v>
      </c>
      <c r="D468" t="s">
        <v>5644</v>
      </c>
      <c r="E468" t="s">
        <v>1632</v>
      </c>
      <c r="F468" t="s">
        <v>2023</v>
      </c>
      <c r="G468" t="s">
        <v>4405</v>
      </c>
      <c r="H468" s="2">
        <v>24.310000000000002</v>
      </c>
      <c r="I468" s="2">
        <v>583.44000000000005</v>
      </c>
      <c r="J468" s="2">
        <v>45827.309419889185</v>
      </c>
    </row>
    <row r="469" spans="1:10" x14ac:dyDescent="0.3">
      <c r="A469" t="s">
        <v>5594</v>
      </c>
      <c r="B469" t="s">
        <v>5626</v>
      </c>
      <c r="C469" t="s">
        <v>4195</v>
      </c>
      <c r="D469" t="s">
        <v>4751</v>
      </c>
      <c r="E469" t="s">
        <v>2268</v>
      </c>
      <c r="F469" t="s">
        <v>2314</v>
      </c>
      <c r="G469" t="s">
        <v>4405</v>
      </c>
      <c r="H469" s="2">
        <v>58.555</v>
      </c>
      <c r="I469" s="2">
        <v>45514.2</v>
      </c>
      <c r="J469" s="2">
        <v>64029.57298578279</v>
      </c>
    </row>
    <row r="470" spans="1:10" x14ac:dyDescent="0.3">
      <c r="A470" t="s">
        <v>5594</v>
      </c>
      <c r="B470" t="s">
        <v>5630</v>
      </c>
      <c r="C470" t="s">
        <v>4195</v>
      </c>
      <c r="D470" t="s">
        <v>5645</v>
      </c>
      <c r="E470" t="s">
        <v>1423</v>
      </c>
      <c r="F470" t="s">
        <v>1868</v>
      </c>
      <c r="G470" t="s">
        <v>4405</v>
      </c>
      <c r="H470" s="2">
        <v>33.800000000000004</v>
      </c>
      <c r="I470" s="2">
        <v>3380.0000000000005</v>
      </c>
      <c r="J470" s="2">
        <v>418327.21181901259</v>
      </c>
    </row>
    <row r="471" spans="1:10" x14ac:dyDescent="0.3">
      <c r="A471" t="s">
        <v>5594</v>
      </c>
      <c r="B471" t="s">
        <v>5630</v>
      </c>
      <c r="C471" t="s">
        <v>4195</v>
      </c>
      <c r="D471" t="s">
        <v>5645</v>
      </c>
      <c r="E471" t="s">
        <v>1881</v>
      </c>
      <c r="F471" t="s">
        <v>1868</v>
      </c>
      <c r="G471" t="s">
        <v>4405</v>
      </c>
      <c r="H471" s="2">
        <v>2.1125000000000003</v>
      </c>
      <c r="I471" s="2">
        <v>211.25000000000003</v>
      </c>
      <c r="J471" s="2">
        <v>281.97302946428579</v>
      </c>
    </row>
    <row r="472" spans="1:10" x14ac:dyDescent="0.3">
      <c r="A472" t="s">
        <v>5594</v>
      </c>
      <c r="B472" t="s">
        <v>5630</v>
      </c>
      <c r="C472" t="s">
        <v>4195</v>
      </c>
      <c r="D472" t="s">
        <v>5645</v>
      </c>
      <c r="E472" t="s">
        <v>1444</v>
      </c>
      <c r="F472" t="s">
        <v>1867</v>
      </c>
      <c r="G472" t="s">
        <v>4405</v>
      </c>
      <c r="H472" s="2">
        <v>162</v>
      </c>
      <c r="I472" s="2">
        <v>46656</v>
      </c>
      <c r="J472" s="2">
        <v>1328756.4108401011</v>
      </c>
    </row>
    <row r="473" spans="1:10" x14ac:dyDescent="0.3">
      <c r="A473" t="s">
        <v>5594</v>
      </c>
      <c r="B473" t="s">
        <v>5630</v>
      </c>
      <c r="C473" t="s">
        <v>4195</v>
      </c>
      <c r="D473" t="s">
        <v>5645</v>
      </c>
      <c r="E473" t="s">
        <v>1606</v>
      </c>
      <c r="F473" t="s">
        <v>1867</v>
      </c>
      <c r="G473" t="s">
        <v>4405</v>
      </c>
      <c r="H473" s="2">
        <v>44</v>
      </c>
      <c r="I473" s="2">
        <v>8448</v>
      </c>
      <c r="J473" s="2">
        <v>365457.03024380072</v>
      </c>
    </row>
    <row r="474" spans="1:10" x14ac:dyDescent="0.3">
      <c r="A474" t="s">
        <v>5594</v>
      </c>
      <c r="B474" t="s">
        <v>5630</v>
      </c>
      <c r="C474" t="s">
        <v>4195</v>
      </c>
      <c r="D474" t="s">
        <v>5645</v>
      </c>
      <c r="E474" t="s">
        <v>2268</v>
      </c>
      <c r="F474" t="s">
        <v>2314</v>
      </c>
      <c r="G474" t="s">
        <v>4405</v>
      </c>
      <c r="H474" s="2">
        <v>108.4</v>
      </c>
      <c r="I474" s="2">
        <v>79428</v>
      </c>
      <c r="J474" s="2">
        <v>201742.32900706105</v>
      </c>
    </row>
    <row r="475" spans="1:10" x14ac:dyDescent="0.3">
      <c r="A475" t="s">
        <v>5594</v>
      </c>
      <c r="B475" t="s">
        <v>5630</v>
      </c>
      <c r="C475" t="s">
        <v>4195</v>
      </c>
      <c r="D475" t="s">
        <v>5645</v>
      </c>
      <c r="E475" t="s">
        <v>1632</v>
      </c>
      <c r="F475" t="s">
        <v>1867</v>
      </c>
      <c r="G475" t="s">
        <v>4405</v>
      </c>
      <c r="H475" s="2">
        <v>25.2</v>
      </c>
      <c r="I475" s="2">
        <v>604.79999999999995</v>
      </c>
      <c r="J475" s="2">
        <v>188058.6058932163</v>
      </c>
    </row>
    <row r="476" spans="1:10" x14ac:dyDescent="0.3">
      <c r="A476" t="s">
        <v>5594</v>
      </c>
      <c r="B476" t="s">
        <v>5630</v>
      </c>
      <c r="C476" t="s">
        <v>4195</v>
      </c>
      <c r="D476" t="s">
        <v>5645</v>
      </c>
      <c r="E476" t="s">
        <v>1632</v>
      </c>
      <c r="F476" t="s">
        <v>2023</v>
      </c>
      <c r="G476" t="s">
        <v>4405</v>
      </c>
      <c r="H476" s="2">
        <v>24.310000000000002</v>
      </c>
      <c r="I476" s="2">
        <v>583.44000000000005</v>
      </c>
      <c r="J476" s="2">
        <v>45827.309419889185</v>
      </c>
    </row>
    <row r="477" spans="1:10" x14ac:dyDescent="0.3">
      <c r="A477" t="s">
        <v>5594</v>
      </c>
      <c r="B477" t="s">
        <v>4534</v>
      </c>
      <c r="C477" t="s">
        <v>4120</v>
      </c>
      <c r="D477" t="s">
        <v>4489</v>
      </c>
      <c r="E477" t="s">
        <v>1423</v>
      </c>
      <c r="F477" t="s">
        <v>1659</v>
      </c>
      <c r="G477" t="s">
        <v>4520</v>
      </c>
      <c r="H477" s="2">
        <v>10</v>
      </c>
      <c r="I477" s="2">
        <v>1000</v>
      </c>
      <c r="J477" s="2">
        <v>105686.74059304707</v>
      </c>
    </row>
    <row r="478" spans="1:10" x14ac:dyDescent="0.3">
      <c r="A478" t="s">
        <v>5594</v>
      </c>
      <c r="B478" t="s">
        <v>4534</v>
      </c>
      <c r="C478" t="s">
        <v>4120</v>
      </c>
      <c r="D478" t="s">
        <v>4489</v>
      </c>
      <c r="E478" t="s">
        <v>1444</v>
      </c>
      <c r="F478" t="s">
        <v>1688</v>
      </c>
      <c r="G478" t="s">
        <v>4520</v>
      </c>
      <c r="H478" s="2">
        <v>150</v>
      </c>
      <c r="I478" s="2">
        <v>52800</v>
      </c>
      <c r="J478" s="2">
        <v>1314712.2348230863</v>
      </c>
    </row>
    <row r="479" spans="1:10" x14ac:dyDescent="0.3">
      <c r="A479" t="s">
        <v>5594</v>
      </c>
      <c r="B479" t="s">
        <v>4534</v>
      </c>
      <c r="C479" t="s">
        <v>4120</v>
      </c>
      <c r="D479" t="s">
        <v>4489</v>
      </c>
      <c r="E479" t="s">
        <v>1632</v>
      </c>
      <c r="F479" t="s">
        <v>1688</v>
      </c>
      <c r="G479" t="s">
        <v>4520</v>
      </c>
      <c r="H479" s="2">
        <v>10</v>
      </c>
      <c r="I479" s="2">
        <v>240</v>
      </c>
      <c r="J479" s="2">
        <v>35914.7326525061</v>
      </c>
    </row>
    <row r="480" spans="1:10" x14ac:dyDescent="0.3">
      <c r="A480" t="s">
        <v>5594</v>
      </c>
      <c r="B480" t="s">
        <v>4534</v>
      </c>
      <c r="C480" t="s">
        <v>4120</v>
      </c>
      <c r="D480" t="s">
        <v>4489</v>
      </c>
      <c r="E480" t="s">
        <v>1632</v>
      </c>
      <c r="F480" t="s">
        <v>1431</v>
      </c>
      <c r="G480" t="s">
        <v>4520</v>
      </c>
      <c r="H480" s="2">
        <v>10</v>
      </c>
      <c r="I480" s="2">
        <v>480</v>
      </c>
      <c r="J480" s="2">
        <v>10039.148759070089</v>
      </c>
    </row>
    <row r="481" spans="1:10" x14ac:dyDescent="0.3">
      <c r="A481" t="s">
        <v>5594</v>
      </c>
      <c r="B481" t="s">
        <v>4523</v>
      </c>
      <c r="C481" t="s">
        <v>4331</v>
      </c>
      <c r="D481" t="s">
        <v>4555</v>
      </c>
      <c r="E481" t="s">
        <v>1423</v>
      </c>
      <c r="F481" t="s">
        <v>1679</v>
      </c>
      <c r="G481" t="s">
        <v>4520</v>
      </c>
      <c r="H481" s="2">
        <v>10</v>
      </c>
      <c r="I481" s="2">
        <v>1000</v>
      </c>
      <c r="J481" s="2">
        <v>75471.347355163714</v>
      </c>
    </row>
    <row r="482" spans="1:10" x14ac:dyDescent="0.3">
      <c r="A482" t="s">
        <v>5594</v>
      </c>
      <c r="B482" t="s">
        <v>4523</v>
      </c>
      <c r="C482" t="s">
        <v>4331</v>
      </c>
      <c r="D482" t="s">
        <v>4555</v>
      </c>
      <c r="E482" t="s">
        <v>1444</v>
      </c>
      <c r="F482" t="s">
        <v>1688</v>
      </c>
      <c r="G482" t="s">
        <v>4520</v>
      </c>
      <c r="H482" s="2">
        <v>250</v>
      </c>
      <c r="I482" s="2">
        <v>88000</v>
      </c>
      <c r="J482" s="2">
        <v>2191187.0580384769</v>
      </c>
    </row>
    <row r="483" spans="1:10" x14ac:dyDescent="0.3">
      <c r="A483" t="s">
        <v>5594</v>
      </c>
      <c r="B483" t="s">
        <v>4523</v>
      </c>
      <c r="C483" t="s">
        <v>4331</v>
      </c>
      <c r="D483" t="s">
        <v>4555</v>
      </c>
      <c r="E483" t="s">
        <v>1632</v>
      </c>
      <c r="F483" t="s">
        <v>1688</v>
      </c>
      <c r="G483" t="s">
        <v>4520</v>
      </c>
      <c r="H483" s="2">
        <v>10</v>
      </c>
      <c r="I483" s="2">
        <v>240</v>
      </c>
      <c r="J483" s="2">
        <v>35914.7326525061</v>
      </c>
    </row>
    <row r="484" spans="1:10" x14ac:dyDescent="0.3">
      <c r="A484" t="s">
        <v>5594</v>
      </c>
      <c r="B484" t="s">
        <v>4527</v>
      </c>
      <c r="C484" t="s">
        <v>4188</v>
      </c>
      <c r="D484" t="s">
        <v>4571</v>
      </c>
      <c r="E484" t="s">
        <v>1444</v>
      </c>
      <c r="F484" t="s">
        <v>1688</v>
      </c>
      <c r="G484" t="s">
        <v>4520</v>
      </c>
      <c r="H484" s="2">
        <v>150</v>
      </c>
      <c r="I484" s="2">
        <v>52800</v>
      </c>
      <c r="J484" s="2">
        <v>1314712.2348230863</v>
      </c>
    </row>
    <row r="485" spans="1:10" x14ac:dyDescent="0.3">
      <c r="A485" t="s">
        <v>5594</v>
      </c>
      <c r="B485" t="s">
        <v>4527</v>
      </c>
      <c r="C485" t="s">
        <v>4188</v>
      </c>
      <c r="D485" t="s">
        <v>4571</v>
      </c>
      <c r="E485" t="s">
        <v>1632</v>
      </c>
      <c r="F485" t="s">
        <v>1688</v>
      </c>
      <c r="G485" t="s">
        <v>4520</v>
      </c>
      <c r="H485" s="2">
        <v>10</v>
      </c>
      <c r="I485" s="2">
        <v>240</v>
      </c>
      <c r="J485" s="2">
        <v>35914.7326525061</v>
      </c>
    </row>
    <row r="486" spans="1:10" x14ac:dyDescent="0.3">
      <c r="A486" t="s">
        <v>5594</v>
      </c>
      <c r="B486" t="s">
        <v>4527</v>
      </c>
      <c r="C486" t="s">
        <v>4188</v>
      </c>
      <c r="D486" t="s">
        <v>4571</v>
      </c>
      <c r="E486" t="s">
        <v>1632</v>
      </c>
      <c r="F486" t="s">
        <v>1431</v>
      </c>
      <c r="G486" t="s">
        <v>4520</v>
      </c>
      <c r="H486" s="2">
        <v>5</v>
      </c>
      <c r="I486" s="2">
        <v>240</v>
      </c>
      <c r="J486" s="2">
        <v>5019.5743795350445</v>
      </c>
    </row>
    <row r="487" spans="1:10" x14ac:dyDescent="0.3">
      <c r="A487" t="s">
        <v>5594</v>
      </c>
      <c r="B487" t="s">
        <v>4526</v>
      </c>
      <c r="C487" t="s">
        <v>4186</v>
      </c>
      <c r="D487" t="s">
        <v>4569</v>
      </c>
      <c r="E487" t="s">
        <v>1423</v>
      </c>
      <c r="F487" t="s">
        <v>1679</v>
      </c>
      <c r="G487" t="s">
        <v>4520</v>
      </c>
      <c r="H487" s="2">
        <v>5</v>
      </c>
      <c r="I487" s="2">
        <v>500</v>
      </c>
      <c r="J487" s="2">
        <v>37735.673677581857</v>
      </c>
    </row>
    <row r="488" spans="1:10" x14ac:dyDescent="0.3">
      <c r="A488" t="s">
        <v>5594</v>
      </c>
      <c r="B488" t="s">
        <v>4526</v>
      </c>
      <c r="C488" t="s">
        <v>4186</v>
      </c>
      <c r="D488" t="s">
        <v>4569</v>
      </c>
      <c r="E488" t="s">
        <v>1444</v>
      </c>
      <c r="F488" t="s">
        <v>1688</v>
      </c>
      <c r="G488" t="s">
        <v>4520</v>
      </c>
      <c r="H488" s="2">
        <v>150</v>
      </c>
      <c r="I488" s="2">
        <v>52800</v>
      </c>
      <c r="J488" s="2">
        <v>1314712.2348230863</v>
      </c>
    </row>
    <row r="489" spans="1:10" x14ac:dyDescent="0.3">
      <c r="A489" t="s">
        <v>5594</v>
      </c>
      <c r="B489" t="s">
        <v>4526</v>
      </c>
      <c r="C489" t="s">
        <v>4186</v>
      </c>
      <c r="D489" t="s">
        <v>4569</v>
      </c>
      <c r="E489" t="s">
        <v>2582</v>
      </c>
      <c r="F489" t="s">
        <v>2590</v>
      </c>
      <c r="G489" t="s">
        <v>4520</v>
      </c>
      <c r="H489" s="2">
        <v>1</v>
      </c>
      <c r="I489" s="2">
        <v>144</v>
      </c>
      <c r="J489" s="2">
        <v>5525.4887765477251</v>
      </c>
    </row>
    <row r="490" spans="1:10" x14ac:dyDescent="0.3">
      <c r="A490" t="s">
        <v>5594</v>
      </c>
      <c r="B490" t="s">
        <v>4526</v>
      </c>
      <c r="C490" t="s">
        <v>4186</v>
      </c>
      <c r="D490" t="s">
        <v>4569</v>
      </c>
      <c r="E490" t="s">
        <v>2616</v>
      </c>
      <c r="F490" t="s">
        <v>2617</v>
      </c>
      <c r="G490" t="s">
        <v>4520</v>
      </c>
      <c r="H490" s="2">
        <v>1</v>
      </c>
      <c r="I490" s="2">
        <v>288</v>
      </c>
      <c r="J490" s="2">
        <v>4853.4292677265948</v>
      </c>
    </row>
    <row r="491" spans="1:10" x14ac:dyDescent="0.3">
      <c r="A491" t="s">
        <v>5594</v>
      </c>
      <c r="B491" t="s">
        <v>4526</v>
      </c>
      <c r="C491" t="s">
        <v>4186</v>
      </c>
      <c r="D491" t="s">
        <v>4569</v>
      </c>
      <c r="E491" t="s">
        <v>1632</v>
      </c>
      <c r="F491" t="s">
        <v>1688</v>
      </c>
      <c r="G491" t="s">
        <v>4520</v>
      </c>
      <c r="H491" s="2">
        <v>5</v>
      </c>
      <c r="I491" s="2">
        <v>120</v>
      </c>
      <c r="J491" s="2">
        <v>17957.36632625305</v>
      </c>
    </row>
    <row r="492" spans="1:10" x14ac:dyDescent="0.3">
      <c r="A492" t="s">
        <v>5594</v>
      </c>
      <c r="B492" t="s">
        <v>4526</v>
      </c>
      <c r="C492" t="s">
        <v>4186</v>
      </c>
      <c r="D492" t="s">
        <v>4569</v>
      </c>
      <c r="E492" t="s">
        <v>1632</v>
      </c>
      <c r="F492" t="s">
        <v>1431</v>
      </c>
      <c r="G492" t="s">
        <v>4520</v>
      </c>
      <c r="H492" s="2">
        <v>5</v>
      </c>
      <c r="I492" s="2">
        <v>240</v>
      </c>
      <c r="J492" s="2">
        <v>5019.5743795350445</v>
      </c>
    </row>
    <row r="493" spans="1:10" x14ac:dyDescent="0.3">
      <c r="A493" t="s">
        <v>5594</v>
      </c>
      <c r="B493" t="s">
        <v>4531</v>
      </c>
      <c r="C493" t="s">
        <v>4190</v>
      </c>
      <c r="D493" t="s">
        <v>3057</v>
      </c>
      <c r="E493" t="s">
        <v>1444</v>
      </c>
      <c r="F493" t="s">
        <v>1688</v>
      </c>
      <c r="G493" t="s">
        <v>4520</v>
      </c>
      <c r="H493" s="2">
        <v>160</v>
      </c>
      <c r="I493" s="2">
        <v>56320</v>
      </c>
      <c r="J493" s="2">
        <v>1402359.7171446253</v>
      </c>
    </row>
    <row r="494" spans="1:10" x14ac:dyDescent="0.3">
      <c r="A494" t="s">
        <v>5594</v>
      </c>
      <c r="B494" t="s">
        <v>4531</v>
      </c>
      <c r="C494" t="s">
        <v>4190</v>
      </c>
      <c r="D494" t="s">
        <v>3057</v>
      </c>
      <c r="E494" t="s">
        <v>2582</v>
      </c>
      <c r="F494" t="s">
        <v>2590</v>
      </c>
      <c r="G494" t="s">
        <v>4520</v>
      </c>
      <c r="H494" s="2">
        <v>1</v>
      </c>
      <c r="I494" s="2">
        <v>144</v>
      </c>
      <c r="J494" s="2">
        <v>5525.4887765477251</v>
      </c>
    </row>
    <row r="495" spans="1:10" x14ac:dyDescent="0.3">
      <c r="A495" t="s">
        <v>5594</v>
      </c>
      <c r="B495" t="s">
        <v>4531</v>
      </c>
      <c r="C495" t="s">
        <v>4190</v>
      </c>
      <c r="D495" t="s">
        <v>3057</v>
      </c>
      <c r="E495" t="s">
        <v>2616</v>
      </c>
      <c r="F495" t="s">
        <v>2617</v>
      </c>
      <c r="G495" t="s">
        <v>4520</v>
      </c>
      <c r="H495" s="2">
        <v>1</v>
      </c>
      <c r="I495" s="2">
        <v>288</v>
      </c>
      <c r="J495" s="2">
        <v>4853.4292677265948</v>
      </c>
    </row>
    <row r="496" spans="1:10" x14ac:dyDescent="0.3">
      <c r="A496" t="s">
        <v>5594</v>
      </c>
      <c r="B496" t="s">
        <v>4531</v>
      </c>
      <c r="C496" t="s">
        <v>4190</v>
      </c>
      <c r="D496" t="s">
        <v>3057</v>
      </c>
      <c r="E496" t="s">
        <v>1632</v>
      </c>
      <c r="F496" t="s">
        <v>1688</v>
      </c>
      <c r="G496" t="s">
        <v>4520</v>
      </c>
      <c r="H496" s="2">
        <v>20</v>
      </c>
      <c r="I496" s="2">
        <v>480</v>
      </c>
      <c r="J496" s="2">
        <v>71829.4653050122</v>
      </c>
    </row>
    <row r="497" spans="1:10" x14ac:dyDescent="0.3">
      <c r="A497" t="s">
        <v>5594</v>
      </c>
      <c r="B497" t="s">
        <v>4531</v>
      </c>
      <c r="C497" t="s">
        <v>4190</v>
      </c>
      <c r="D497" t="s">
        <v>3057</v>
      </c>
      <c r="E497" t="s">
        <v>1632</v>
      </c>
      <c r="F497" t="s">
        <v>1431</v>
      </c>
      <c r="G497" t="s">
        <v>4520</v>
      </c>
      <c r="H497" s="2">
        <v>10</v>
      </c>
      <c r="I497" s="2">
        <v>480</v>
      </c>
      <c r="J497" s="2">
        <v>10039.148759070089</v>
      </c>
    </row>
    <row r="498" spans="1:10" x14ac:dyDescent="0.3">
      <c r="A498" t="s">
        <v>5594</v>
      </c>
      <c r="B498" t="s">
        <v>4525</v>
      </c>
      <c r="C498" t="s">
        <v>4295</v>
      </c>
      <c r="D498" t="s">
        <v>4565</v>
      </c>
      <c r="E498" t="s">
        <v>1423</v>
      </c>
      <c r="F498" t="s">
        <v>1659</v>
      </c>
      <c r="G498" t="s">
        <v>4520</v>
      </c>
      <c r="H498" s="2">
        <v>15</v>
      </c>
      <c r="I498" s="2">
        <v>1500</v>
      </c>
      <c r="J498" s="2">
        <v>158530.11088957061</v>
      </c>
    </row>
    <row r="499" spans="1:10" x14ac:dyDescent="0.3">
      <c r="A499" t="s">
        <v>5594</v>
      </c>
      <c r="B499" t="s">
        <v>4525</v>
      </c>
      <c r="C499" t="s">
        <v>4295</v>
      </c>
      <c r="D499" t="s">
        <v>4565</v>
      </c>
      <c r="E499" t="s">
        <v>1423</v>
      </c>
      <c r="F499" t="s">
        <v>1679</v>
      </c>
      <c r="G499" t="s">
        <v>4520</v>
      </c>
      <c r="H499" s="2">
        <v>5</v>
      </c>
      <c r="I499" s="2">
        <v>500</v>
      </c>
      <c r="J499" s="2">
        <v>37735.673677581857</v>
      </c>
    </row>
    <row r="500" spans="1:10" x14ac:dyDescent="0.3">
      <c r="A500" t="s">
        <v>5594</v>
      </c>
      <c r="B500" t="s">
        <v>4525</v>
      </c>
      <c r="C500" t="s">
        <v>4295</v>
      </c>
      <c r="D500" t="s">
        <v>4565</v>
      </c>
      <c r="E500" t="s">
        <v>1444</v>
      </c>
      <c r="F500" t="s">
        <v>1688</v>
      </c>
      <c r="G500" t="s">
        <v>4520</v>
      </c>
      <c r="H500" s="2">
        <v>200</v>
      </c>
      <c r="I500" s="2">
        <v>70400</v>
      </c>
      <c r="J500" s="2">
        <v>1752949.6464307816</v>
      </c>
    </row>
    <row r="501" spans="1:10" x14ac:dyDescent="0.3">
      <c r="A501" t="s">
        <v>5594</v>
      </c>
      <c r="B501" t="s">
        <v>4525</v>
      </c>
      <c r="C501" t="s">
        <v>4295</v>
      </c>
      <c r="D501" t="s">
        <v>4565</v>
      </c>
      <c r="E501" t="s">
        <v>1632</v>
      </c>
      <c r="F501" t="s">
        <v>1688</v>
      </c>
      <c r="G501" t="s">
        <v>4520</v>
      </c>
      <c r="H501" s="2">
        <v>10</v>
      </c>
      <c r="I501" s="2">
        <v>240</v>
      </c>
      <c r="J501" s="2">
        <v>35914.7326525061</v>
      </c>
    </row>
    <row r="502" spans="1:10" x14ac:dyDescent="0.3">
      <c r="A502" t="s">
        <v>5594</v>
      </c>
      <c r="B502" t="s">
        <v>4525</v>
      </c>
      <c r="C502" t="s">
        <v>4295</v>
      </c>
      <c r="D502" t="s">
        <v>4565</v>
      </c>
      <c r="E502" t="s">
        <v>1632</v>
      </c>
      <c r="F502" t="s">
        <v>1431</v>
      </c>
      <c r="G502" t="s">
        <v>4520</v>
      </c>
      <c r="H502" s="2">
        <v>10</v>
      </c>
      <c r="I502" s="2">
        <v>480</v>
      </c>
      <c r="J502" s="2">
        <v>10039.148759070089</v>
      </c>
    </row>
    <row r="503" spans="1:10" x14ac:dyDescent="0.3">
      <c r="A503" t="s">
        <v>5594</v>
      </c>
      <c r="B503" t="s">
        <v>4455</v>
      </c>
      <c r="C503" t="s">
        <v>4327</v>
      </c>
      <c r="D503" t="s">
        <v>4456</v>
      </c>
      <c r="E503" t="s">
        <v>1423</v>
      </c>
      <c r="F503" t="s">
        <v>2031</v>
      </c>
      <c r="G503" t="s">
        <v>4520</v>
      </c>
      <c r="H503" s="2">
        <v>4.7761194029850742</v>
      </c>
      <c r="I503" s="2">
        <v>477.61194029850742</v>
      </c>
      <c r="J503" s="2">
        <v>36107.578449917615</v>
      </c>
    </row>
    <row r="504" spans="1:10" x14ac:dyDescent="0.3">
      <c r="A504" t="s">
        <v>5594</v>
      </c>
      <c r="B504" t="s">
        <v>4455</v>
      </c>
      <c r="C504" t="s">
        <v>4327</v>
      </c>
      <c r="D504" t="s">
        <v>4456</v>
      </c>
      <c r="E504" t="s">
        <v>1423</v>
      </c>
      <c r="F504" t="s">
        <v>2040</v>
      </c>
      <c r="G504" t="s">
        <v>4520</v>
      </c>
      <c r="H504" s="2">
        <v>7.1641791044776113</v>
      </c>
      <c r="I504" s="2">
        <v>716.41791044776119</v>
      </c>
      <c r="J504" s="2">
        <v>72868.687702882526</v>
      </c>
    </row>
    <row r="505" spans="1:10" x14ac:dyDescent="0.3">
      <c r="A505" t="s">
        <v>5594</v>
      </c>
      <c r="B505" t="s">
        <v>4455</v>
      </c>
      <c r="C505" t="s">
        <v>4327</v>
      </c>
      <c r="D505" t="s">
        <v>4456</v>
      </c>
      <c r="E505" t="s">
        <v>1444</v>
      </c>
      <c r="F505" t="s">
        <v>2030</v>
      </c>
      <c r="G505" t="s">
        <v>4520</v>
      </c>
      <c r="H505" s="2">
        <v>119.40298507462687</v>
      </c>
      <c r="I505" s="2">
        <v>47761.194029850747</v>
      </c>
      <c r="J505" s="2">
        <v>1080823.2077408049</v>
      </c>
    </row>
    <row r="506" spans="1:10" x14ac:dyDescent="0.3">
      <c r="A506" t="s">
        <v>5594</v>
      </c>
      <c r="B506" t="s">
        <v>4455</v>
      </c>
      <c r="C506" t="s">
        <v>4327</v>
      </c>
      <c r="D506" t="s">
        <v>4456</v>
      </c>
      <c r="E506" t="s">
        <v>1606</v>
      </c>
      <c r="F506" t="s">
        <v>2030</v>
      </c>
      <c r="G506" t="s">
        <v>4520</v>
      </c>
      <c r="H506" s="2">
        <v>2.9850746268656714</v>
      </c>
      <c r="I506" s="2">
        <v>1146.2686567164178</v>
      </c>
      <c r="J506" s="2">
        <v>27819.073651622053</v>
      </c>
    </row>
    <row r="507" spans="1:10" x14ac:dyDescent="0.3">
      <c r="A507" t="s">
        <v>5594</v>
      </c>
      <c r="B507" t="s">
        <v>4455</v>
      </c>
      <c r="C507" t="s">
        <v>4327</v>
      </c>
      <c r="D507" t="s">
        <v>4456</v>
      </c>
      <c r="E507" t="s">
        <v>2268</v>
      </c>
      <c r="F507" t="s">
        <v>2269</v>
      </c>
      <c r="G507" t="s">
        <v>4520</v>
      </c>
      <c r="H507" s="2">
        <v>1.7910447761194028</v>
      </c>
      <c r="I507" s="2">
        <v>859.70149253731336</v>
      </c>
      <c r="J507" s="2">
        <v>8621.2491353410878</v>
      </c>
    </row>
    <row r="508" spans="1:10" x14ac:dyDescent="0.3">
      <c r="A508" t="s">
        <v>5594</v>
      </c>
      <c r="B508" t="s">
        <v>4455</v>
      </c>
      <c r="C508" t="s">
        <v>4327</v>
      </c>
      <c r="D508" t="s">
        <v>4456</v>
      </c>
      <c r="E508" t="s">
        <v>1632</v>
      </c>
      <c r="F508" t="s">
        <v>2269</v>
      </c>
      <c r="G508" t="s">
        <v>4520</v>
      </c>
      <c r="H508" s="2">
        <v>11.940298507462686</v>
      </c>
      <c r="I508" s="2">
        <v>286.56716417910445</v>
      </c>
      <c r="J508" s="2">
        <v>97.981044111964451</v>
      </c>
    </row>
    <row r="509" spans="1:10" x14ac:dyDescent="0.3">
      <c r="A509" t="s">
        <v>5594</v>
      </c>
      <c r="B509" t="s">
        <v>4455</v>
      </c>
      <c r="C509" t="s">
        <v>4327</v>
      </c>
      <c r="D509" t="s">
        <v>4456</v>
      </c>
      <c r="E509" t="s">
        <v>1632</v>
      </c>
      <c r="F509" t="s">
        <v>2030</v>
      </c>
      <c r="G509" t="s">
        <v>4520</v>
      </c>
      <c r="H509" s="2">
        <v>11.940298507462686</v>
      </c>
      <c r="I509" s="2">
        <v>286.56716417910445</v>
      </c>
      <c r="J509" s="2">
        <v>41123.160267887339</v>
      </c>
    </row>
    <row r="510" spans="1:10" x14ac:dyDescent="0.3">
      <c r="A510" t="s">
        <v>5594</v>
      </c>
      <c r="B510" t="s">
        <v>4457</v>
      </c>
      <c r="C510" t="s">
        <v>4327</v>
      </c>
      <c r="D510" t="s">
        <v>4458</v>
      </c>
      <c r="E510" t="s">
        <v>1423</v>
      </c>
      <c r="F510" t="s">
        <v>2031</v>
      </c>
      <c r="G510" t="s">
        <v>4520</v>
      </c>
      <c r="H510" s="2">
        <v>17.910447761194028</v>
      </c>
      <c r="I510" s="2">
        <v>1791.0447761194027</v>
      </c>
      <c r="J510" s="2">
        <v>135403.41918719106</v>
      </c>
    </row>
    <row r="511" spans="1:10" x14ac:dyDescent="0.3">
      <c r="A511" t="s">
        <v>5594</v>
      </c>
      <c r="B511" t="s">
        <v>4457</v>
      </c>
      <c r="C511" t="s">
        <v>4327</v>
      </c>
      <c r="D511" t="s">
        <v>4458</v>
      </c>
      <c r="E511" t="s">
        <v>1423</v>
      </c>
      <c r="F511" t="s">
        <v>2040</v>
      </c>
      <c r="G511" t="s">
        <v>4520</v>
      </c>
      <c r="H511" s="2">
        <v>26.865671641791042</v>
      </c>
      <c r="I511" s="2">
        <v>2686.5671641791041</v>
      </c>
      <c r="J511" s="2">
        <v>273257.57888580946</v>
      </c>
    </row>
    <row r="512" spans="1:10" x14ac:dyDescent="0.3">
      <c r="A512" t="s">
        <v>5594</v>
      </c>
      <c r="B512" t="s">
        <v>4457</v>
      </c>
      <c r="C512" t="s">
        <v>4327</v>
      </c>
      <c r="D512" t="s">
        <v>4458</v>
      </c>
      <c r="E512" t="s">
        <v>1444</v>
      </c>
      <c r="F512" t="s">
        <v>2030</v>
      </c>
      <c r="G512" t="s">
        <v>4520</v>
      </c>
      <c r="H512" s="2">
        <v>447.7611940298508</v>
      </c>
      <c r="I512" s="2">
        <v>179104.47761194033</v>
      </c>
      <c r="J512" s="2">
        <v>4053087.0290280185</v>
      </c>
    </row>
    <row r="513" spans="1:10" x14ac:dyDescent="0.3">
      <c r="A513" t="s">
        <v>5594</v>
      </c>
      <c r="B513" t="s">
        <v>4457</v>
      </c>
      <c r="C513" t="s">
        <v>4327</v>
      </c>
      <c r="D513" t="s">
        <v>4458</v>
      </c>
      <c r="E513" t="s">
        <v>1606</v>
      </c>
      <c r="F513" t="s">
        <v>2030</v>
      </c>
      <c r="G513" t="s">
        <v>4520</v>
      </c>
      <c r="H513" s="2">
        <v>11.194029850746269</v>
      </c>
      <c r="I513" s="2">
        <v>4298.5074626865671</v>
      </c>
      <c r="J513" s="2">
        <v>104321.5261935827</v>
      </c>
    </row>
    <row r="514" spans="1:10" x14ac:dyDescent="0.3">
      <c r="A514" t="s">
        <v>5594</v>
      </c>
      <c r="B514" t="s">
        <v>4457</v>
      </c>
      <c r="C514" t="s">
        <v>4327</v>
      </c>
      <c r="D514" t="s">
        <v>4458</v>
      </c>
      <c r="E514" t="s">
        <v>2268</v>
      </c>
      <c r="F514" t="s">
        <v>2269</v>
      </c>
      <c r="G514" t="s">
        <v>4520</v>
      </c>
      <c r="H514" s="2">
        <v>6.7164179104477606</v>
      </c>
      <c r="I514" s="2">
        <v>3223.8805970149251</v>
      </c>
      <c r="J514" s="2">
        <v>32329.684257529079</v>
      </c>
    </row>
    <row r="515" spans="1:10" x14ac:dyDescent="0.3">
      <c r="A515" t="s">
        <v>5594</v>
      </c>
      <c r="B515" t="s">
        <v>4457</v>
      </c>
      <c r="C515" t="s">
        <v>4327</v>
      </c>
      <c r="D515" t="s">
        <v>4458</v>
      </c>
      <c r="E515" t="s">
        <v>1632</v>
      </c>
      <c r="F515" t="s">
        <v>2269</v>
      </c>
      <c r="G515" t="s">
        <v>4520</v>
      </c>
      <c r="H515" s="2">
        <v>44.776119402985074</v>
      </c>
      <c r="I515" s="2">
        <v>1074.6268656716418</v>
      </c>
      <c r="J515" s="2">
        <v>367.42891541986671</v>
      </c>
    </row>
    <row r="516" spans="1:10" x14ac:dyDescent="0.3">
      <c r="A516" t="s">
        <v>5594</v>
      </c>
      <c r="B516" t="s">
        <v>4457</v>
      </c>
      <c r="C516" t="s">
        <v>4327</v>
      </c>
      <c r="D516" t="s">
        <v>4458</v>
      </c>
      <c r="E516" t="s">
        <v>1632</v>
      </c>
      <c r="F516" t="s">
        <v>2030</v>
      </c>
      <c r="G516" t="s">
        <v>4520</v>
      </c>
      <c r="H516" s="2">
        <v>44.776119402985074</v>
      </c>
      <c r="I516" s="2">
        <v>1074.6268656716418</v>
      </c>
      <c r="J516" s="2">
        <v>154211.85100457753</v>
      </c>
    </row>
    <row r="517" spans="1:10" x14ac:dyDescent="0.3">
      <c r="A517" t="s">
        <v>5594</v>
      </c>
      <c r="B517" t="s">
        <v>4453</v>
      </c>
      <c r="C517" t="s">
        <v>4327</v>
      </c>
      <c r="D517" t="s">
        <v>4454</v>
      </c>
      <c r="E517" t="s">
        <v>1423</v>
      </c>
      <c r="F517" t="s">
        <v>2031</v>
      </c>
      <c r="G517" t="s">
        <v>4520</v>
      </c>
      <c r="H517" s="2">
        <v>4.7761194029850742</v>
      </c>
      <c r="I517" s="2">
        <v>477.61194029850742</v>
      </c>
      <c r="J517" s="2">
        <v>36107.578449917615</v>
      </c>
    </row>
    <row r="518" spans="1:10" x14ac:dyDescent="0.3">
      <c r="A518" t="s">
        <v>5594</v>
      </c>
      <c r="B518" t="s">
        <v>4453</v>
      </c>
      <c r="C518" t="s">
        <v>4327</v>
      </c>
      <c r="D518" t="s">
        <v>4454</v>
      </c>
      <c r="E518" t="s">
        <v>1423</v>
      </c>
      <c r="F518" t="s">
        <v>2040</v>
      </c>
      <c r="G518" t="s">
        <v>4520</v>
      </c>
      <c r="H518" s="2">
        <v>7.1641791044776113</v>
      </c>
      <c r="I518" s="2">
        <v>716.41791044776119</v>
      </c>
      <c r="J518" s="2">
        <v>72868.687702882526</v>
      </c>
    </row>
    <row r="519" spans="1:10" x14ac:dyDescent="0.3">
      <c r="A519" t="s">
        <v>5594</v>
      </c>
      <c r="B519" t="s">
        <v>4453</v>
      </c>
      <c r="C519" t="s">
        <v>4327</v>
      </c>
      <c r="D519" t="s">
        <v>4454</v>
      </c>
      <c r="E519" t="s">
        <v>1444</v>
      </c>
      <c r="F519" t="s">
        <v>2030</v>
      </c>
      <c r="G519" t="s">
        <v>4520</v>
      </c>
      <c r="H519" s="2">
        <v>119.40298507462687</v>
      </c>
      <c r="I519" s="2">
        <v>47761.194029850747</v>
      </c>
      <c r="J519" s="2">
        <v>1080823.2077408049</v>
      </c>
    </row>
    <row r="520" spans="1:10" x14ac:dyDescent="0.3">
      <c r="A520" t="s">
        <v>5594</v>
      </c>
      <c r="B520" t="s">
        <v>4453</v>
      </c>
      <c r="C520" t="s">
        <v>4327</v>
      </c>
      <c r="D520" t="s">
        <v>4454</v>
      </c>
      <c r="E520" t="s">
        <v>1606</v>
      </c>
      <c r="F520" t="s">
        <v>2030</v>
      </c>
      <c r="G520" t="s">
        <v>4520</v>
      </c>
      <c r="H520" s="2">
        <v>2.9850746268656714</v>
      </c>
      <c r="I520" s="2">
        <v>1146.2686567164178</v>
      </c>
      <c r="J520" s="2">
        <v>27819.073651622053</v>
      </c>
    </row>
    <row r="521" spans="1:10" x14ac:dyDescent="0.3">
      <c r="A521" t="s">
        <v>5594</v>
      </c>
      <c r="B521" t="s">
        <v>4453</v>
      </c>
      <c r="C521" t="s">
        <v>4327</v>
      </c>
      <c r="D521" t="s">
        <v>4454</v>
      </c>
      <c r="E521" t="s">
        <v>2268</v>
      </c>
      <c r="F521" t="s">
        <v>2269</v>
      </c>
      <c r="G521" t="s">
        <v>4520</v>
      </c>
      <c r="H521" s="2">
        <v>1.7910447761194028</v>
      </c>
      <c r="I521" s="2">
        <v>859.70149253731336</v>
      </c>
      <c r="J521" s="2">
        <v>8621.2491353410878</v>
      </c>
    </row>
    <row r="522" spans="1:10" x14ac:dyDescent="0.3">
      <c r="A522" t="s">
        <v>5594</v>
      </c>
      <c r="B522" t="s">
        <v>4453</v>
      </c>
      <c r="C522" t="s">
        <v>4327</v>
      </c>
      <c r="D522" t="s">
        <v>4454</v>
      </c>
      <c r="E522" t="s">
        <v>1632</v>
      </c>
      <c r="F522" t="s">
        <v>2269</v>
      </c>
      <c r="G522" t="s">
        <v>4520</v>
      </c>
      <c r="H522" s="2">
        <v>11.940298507462686</v>
      </c>
      <c r="I522" s="2">
        <v>286.56716417910445</v>
      </c>
      <c r="J522" s="2">
        <v>97.981044111964451</v>
      </c>
    </row>
    <row r="523" spans="1:10" x14ac:dyDescent="0.3">
      <c r="A523" t="s">
        <v>5594</v>
      </c>
      <c r="B523" t="s">
        <v>4453</v>
      </c>
      <c r="C523" t="s">
        <v>4327</v>
      </c>
      <c r="D523" t="s">
        <v>4454</v>
      </c>
      <c r="E523" t="s">
        <v>1632</v>
      </c>
      <c r="F523" t="s">
        <v>2030</v>
      </c>
      <c r="G523" t="s">
        <v>4520</v>
      </c>
      <c r="H523" s="2">
        <v>11.940298507462686</v>
      </c>
      <c r="I523" s="2">
        <v>286.56716417910445</v>
      </c>
      <c r="J523" s="2">
        <v>41123.160267887339</v>
      </c>
    </row>
    <row r="524" spans="1:10" x14ac:dyDescent="0.3">
      <c r="A524" t="s">
        <v>5594</v>
      </c>
      <c r="B524" t="s">
        <v>4459</v>
      </c>
      <c r="C524" t="s">
        <v>4327</v>
      </c>
      <c r="D524" t="s">
        <v>5759</v>
      </c>
      <c r="E524" t="s">
        <v>1423</v>
      </c>
      <c r="F524" t="s">
        <v>2031</v>
      </c>
      <c r="G524" t="s">
        <v>4520</v>
      </c>
      <c r="H524" s="2">
        <v>4.7761194029850742</v>
      </c>
      <c r="I524" s="2">
        <v>477.61194029850742</v>
      </c>
      <c r="J524" s="2">
        <v>36107.578449917615</v>
      </c>
    </row>
    <row r="525" spans="1:10" x14ac:dyDescent="0.3">
      <c r="A525" t="s">
        <v>5594</v>
      </c>
      <c r="B525" t="s">
        <v>4459</v>
      </c>
      <c r="C525" t="s">
        <v>4327</v>
      </c>
      <c r="D525" t="s">
        <v>5759</v>
      </c>
      <c r="E525" t="s">
        <v>1423</v>
      </c>
      <c r="F525" t="s">
        <v>2040</v>
      </c>
      <c r="G525" t="s">
        <v>4520</v>
      </c>
      <c r="H525" s="2">
        <v>7.1641791044776113</v>
      </c>
      <c r="I525" s="2">
        <v>716.41791044776119</v>
      </c>
      <c r="J525" s="2">
        <v>72868.687702882526</v>
      </c>
    </row>
    <row r="526" spans="1:10" x14ac:dyDescent="0.3">
      <c r="A526" t="s">
        <v>5594</v>
      </c>
      <c r="B526" t="s">
        <v>4459</v>
      </c>
      <c r="C526" t="s">
        <v>4327</v>
      </c>
      <c r="D526" t="s">
        <v>5759</v>
      </c>
      <c r="E526" t="s">
        <v>1444</v>
      </c>
      <c r="F526" t="s">
        <v>2030</v>
      </c>
      <c r="G526" t="s">
        <v>4520</v>
      </c>
      <c r="H526" s="2">
        <v>119.40298507462687</v>
      </c>
      <c r="I526" s="2">
        <v>47761.194029850747</v>
      </c>
      <c r="J526" s="2">
        <v>1080823.2077408049</v>
      </c>
    </row>
    <row r="527" spans="1:10" x14ac:dyDescent="0.3">
      <c r="A527" t="s">
        <v>5594</v>
      </c>
      <c r="B527" t="s">
        <v>4459</v>
      </c>
      <c r="C527" t="s">
        <v>4327</v>
      </c>
      <c r="D527" t="s">
        <v>5759</v>
      </c>
      <c r="E527" t="s">
        <v>1606</v>
      </c>
      <c r="F527" t="s">
        <v>2030</v>
      </c>
      <c r="G527" t="s">
        <v>4520</v>
      </c>
      <c r="H527" s="2">
        <v>2.9850746268656714</v>
      </c>
      <c r="I527" s="2">
        <v>1146.2686567164178</v>
      </c>
      <c r="J527" s="2">
        <v>27819.073651622053</v>
      </c>
    </row>
    <row r="528" spans="1:10" x14ac:dyDescent="0.3">
      <c r="A528" t="s">
        <v>5594</v>
      </c>
      <c r="B528" t="s">
        <v>4459</v>
      </c>
      <c r="C528" t="s">
        <v>4327</v>
      </c>
      <c r="D528" t="s">
        <v>5759</v>
      </c>
      <c r="E528" t="s">
        <v>2268</v>
      </c>
      <c r="F528" t="s">
        <v>2269</v>
      </c>
      <c r="G528" t="s">
        <v>4520</v>
      </c>
      <c r="H528" s="2">
        <v>1.7910447761194028</v>
      </c>
      <c r="I528" s="2">
        <v>859.70149253731336</v>
      </c>
      <c r="J528" s="2">
        <v>8621.2491353410878</v>
      </c>
    </row>
    <row r="529" spans="1:10" x14ac:dyDescent="0.3">
      <c r="A529" t="s">
        <v>5594</v>
      </c>
      <c r="B529" t="s">
        <v>4459</v>
      </c>
      <c r="C529" t="s">
        <v>4327</v>
      </c>
      <c r="D529" t="s">
        <v>5759</v>
      </c>
      <c r="E529" t="s">
        <v>1632</v>
      </c>
      <c r="F529" t="s">
        <v>2269</v>
      </c>
      <c r="G529" t="s">
        <v>4520</v>
      </c>
      <c r="H529" s="2">
        <v>11.940298507462686</v>
      </c>
      <c r="I529" s="2">
        <v>286.56716417910445</v>
      </c>
      <c r="J529" s="2">
        <v>97.981044111964451</v>
      </c>
    </row>
    <row r="530" spans="1:10" x14ac:dyDescent="0.3">
      <c r="A530" t="s">
        <v>5594</v>
      </c>
      <c r="B530" t="s">
        <v>4459</v>
      </c>
      <c r="C530" t="s">
        <v>4327</v>
      </c>
      <c r="D530" t="s">
        <v>5759</v>
      </c>
      <c r="E530" t="s">
        <v>1632</v>
      </c>
      <c r="F530" t="s">
        <v>2030</v>
      </c>
      <c r="G530" t="s">
        <v>4520</v>
      </c>
      <c r="H530" s="2">
        <v>11.940298507462686</v>
      </c>
      <c r="I530" s="2">
        <v>286.56716417910445</v>
      </c>
      <c r="J530" s="2">
        <v>41123.160267887339</v>
      </c>
    </row>
    <row r="531" spans="1:10" x14ac:dyDescent="0.3">
      <c r="A531" t="s">
        <v>5594</v>
      </c>
      <c r="B531" t="s">
        <v>4461</v>
      </c>
      <c r="C531" t="s">
        <v>4327</v>
      </c>
      <c r="D531" t="s">
        <v>4462</v>
      </c>
      <c r="E531" t="s">
        <v>1423</v>
      </c>
      <c r="F531" t="s">
        <v>2031</v>
      </c>
      <c r="G531" t="s">
        <v>4520</v>
      </c>
      <c r="H531" s="2">
        <v>7.7611940298507465</v>
      </c>
      <c r="I531" s="2">
        <v>776.11940298507466</v>
      </c>
      <c r="J531" s="2">
        <v>58674.814981116135</v>
      </c>
    </row>
    <row r="532" spans="1:10" x14ac:dyDescent="0.3">
      <c r="A532" t="s">
        <v>5594</v>
      </c>
      <c r="B532" t="s">
        <v>4461</v>
      </c>
      <c r="C532" t="s">
        <v>4327</v>
      </c>
      <c r="D532" t="s">
        <v>4462</v>
      </c>
      <c r="E532" t="s">
        <v>1423</v>
      </c>
      <c r="F532" t="s">
        <v>2040</v>
      </c>
      <c r="G532" t="s">
        <v>4520</v>
      </c>
      <c r="H532" s="2">
        <v>11.641791044776118</v>
      </c>
      <c r="I532" s="2">
        <v>1164.1791044776119</v>
      </c>
      <c r="J532" s="2">
        <v>118411.6175171841</v>
      </c>
    </row>
    <row r="533" spans="1:10" x14ac:dyDescent="0.3">
      <c r="A533" t="s">
        <v>5594</v>
      </c>
      <c r="B533" t="s">
        <v>4461</v>
      </c>
      <c r="C533" t="s">
        <v>4327</v>
      </c>
      <c r="D533" t="s">
        <v>4462</v>
      </c>
      <c r="E533" t="s">
        <v>1444</v>
      </c>
      <c r="F533" t="s">
        <v>2030</v>
      </c>
      <c r="G533" t="s">
        <v>4520</v>
      </c>
      <c r="H533" s="2">
        <v>194.02985074626866</v>
      </c>
      <c r="I533" s="2">
        <v>77611.94029850747</v>
      </c>
      <c r="J533" s="2">
        <v>1756337.712578808</v>
      </c>
    </row>
    <row r="534" spans="1:10" x14ac:dyDescent="0.3">
      <c r="A534" t="s">
        <v>5594</v>
      </c>
      <c r="B534" t="s">
        <v>4461</v>
      </c>
      <c r="C534" t="s">
        <v>4327</v>
      </c>
      <c r="D534" t="s">
        <v>4462</v>
      </c>
      <c r="E534" t="s">
        <v>1606</v>
      </c>
      <c r="F534" t="s">
        <v>2030</v>
      </c>
      <c r="G534" t="s">
        <v>4520</v>
      </c>
      <c r="H534" s="2">
        <v>4.8507462686567155</v>
      </c>
      <c r="I534" s="2">
        <v>1862.6865671641788</v>
      </c>
      <c r="J534" s="2">
        <v>45205.99468388583</v>
      </c>
    </row>
    <row r="535" spans="1:10" x14ac:dyDescent="0.3">
      <c r="A535" t="s">
        <v>5594</v>
      </c>
      <c r="B535" t="s">
        <v>4461</v>
      </c>
      <c r="C535" t="s">
        <v>4327</v>
      </c>
      <c r="D535" t="s">
        <v>4462</v>
      </c>
      <c r="E535" t="s">
        <v>2268</v>
      </c>
      <c r="F535" t="s">
        <v>2269</v>
      </c>
      <c r="G535" t="s">
        <v>4520</v>
      </c>
      <c r="H535" s="2">
        <v>2.9104477611940296</v>
      </c>
      <c r="I535" s="2">
        <v>1397.0149253731342</v>
      </c>
      <c r="J535" s="2">
        <v>14009.529844929268</v>
      </c>
    </row>
    <row r="536" spans="1:10" x14ac:dyDescent="0.3">
      <c r="A536" t="s">
        <v>5594</v>
      </c>
      <c r="B536" t="s">
        <v>4461</v>
      </c>
      <c r="C536" t="s">
        <v>4327</v>
      </c>
      <c r="D536" t="s">
        <v>4462</v>
      </c>
      <c r="E536" t="s">
        <v>1632</v>
      </c>
      <c r="F536" t="s">
        <v>2269</v>
      </c>
      <c r="G536" t="s">
        <v>4520</v>
      </c>
      <c r="H536" s="2">
        <v>19.402985074626862</v>
      </c>
      <c r="I536" s="2">
        <v>465.67164179104469</v>
      </c>
      <c r="J536" s="2">
        <v>159.21919668194224</v>
      </c>
    </row>
    <row r="537" spans="1:10" x14ac:dyDescent="0.3">
      <c r="A537" t="s">
        <v>5594</v>
      </c>
      <c r="B537" t="s">
        <v>4461</v>
      </c>
      <c r="C537" t="s">
        <v>4327</v>
      </c>
      <c r="D537" t="s">
        <v>4462</v>
      </c>
      <c r="E537" t="s">
        <v>1632</v>
      </c>
      <c r="F537" t="s">
        <v>2030</v>
      </c>
      <c r="G537" t="s">
        <v>4520</v>
      </c>
      <c r="H537" s="2">
        <v>19.402985074626862</v>
      </c>
      <c r="I537" s="2">
        <v>465.67164179104469</v>
      </c>
      <c r="J537" s="2">
        <v>66825.13543531693</v>
      </c>
    </row>
    <row r="538" spans="1:10" x14ac:dyDescent="0.3">
      <c r="A538" t="s">
        <v>5594</v>
      </c>
      <c r="B538" t="s">
        <v>4480</v>
      </c>
      <c r="C538" t="s">
        <v>4311</v>
      </c>
      <c r="D538" t="s">
        <v>4481</v>
      </c>
      <c r="E538" t="s">
        <v>1423</v>
      </c>
      <c r="F538" t="s">
        <v>2031</v>
      </c>
      <c r="G538" t="s">
        <v>5824</v>
      </c>
      <c r="H538" s="2">
        <v>2</v>
      </c>
      <c r="I538" s="2">
        <v>200</v>
      </c>
      <c r="J538" s="2">
        <v>15120.048475903004</v>
      </c>
    </row>
    <row r="539" spans="1:10" x14ac:dyDescent="0.3">
      <c r="A539" t="s">
        <v>5594</v>
      </c>
      <c r="B539" t="s">
        <v>4480</v>
      </c>
      <c r="C539" t="s">
        <v>4311</v>
      </c>
      <c r="D539" t="s">
        <v>4481</v>
      </c>
      <c r="E539" t="s">
        <v>1423</v>
      </c>
      <c r="F539" t="s">
        <v>2040</v>
      </c>
      <c r="G539" t="s">
        <v>5824</v>
      </c>
      <c r="H539" s="2">
        <v>5</v>
      </c>
      <c r="I539" s="2">
        <v>500</v>
      </c>
      <c r="J539" s="2">
        <v>50856.271625970105</v>
      </c>
    </row>
    <row r="540" spans="1:10" x14ac:dyDescent="0.3">
      <c r="A540" t="s">
        <v>5594</v>
      </c>
      <c r="B540" t="s">
        <v>4480</v>
      </c>
      <c r="C540" t="s">
        <v>4311</v>
      </c>
      <c r="D540" t="s">
        <v>4481</v>
      </c>
      <c r="E540" t="s">
        <v>1444</v>
      </c>
      <c r="F540" t="s">
        <v>2030</v>
      </c>
      <c r="G540" t="s">
        <v>5824</v>
      </c>
      <c r="H540" s="2">
        <v>135</v>
      </c>
      <c r="I540" s="2">
        <v>54000</v>
      </c>
      <c r="J540" s="2">
        <v>1222005.7392519475</v>
      </c>
    </row>
    <row r="541" spans="1:10" x14ac:dyDescent="0.3">
      <c r="A541" t="s">
        <v>5594</v>
      </c>
      <c r="B541" t="s">
        <v>4480</v>
      </c>
      <c r="C541" t="s">
        <v>4311</v>
      </c>
      <c r="D541" t="s">
        <v>4481</v>
      </c>
      <c r="E541" t="s">
        <v>1606</v>
      </c>
      <c r="F541" t="s">
        <v>2030</v>
      </c>
      <c r="G541" t="s">
        <v>5824</v>
      </c>
      <c r="H541" s="2">
        <v>3</v>
      </c>
      <c r="I541" s="2">
        <v>1152</v>
      </c>
      <c r="J541" s="2">
        <v>27958.169019880166</v>
      </c>
    </row>
    <row r="542" spans="1:10" x14ac:dyDescent="0.3">
      <c r="A542" t="s">
        <v>5594</v>
      </c>
      <c r="B542" t="s">
        <v>4480</v>
      </c>
      <c r="C542" t="s">
        <v>4311</v>
      </c>
      <c r="D542" t="s">
        <v>4481</v>
      </c>
      <c r="E542" t="s">
        <v>2268</v>
      </c>
      <c r="F542" t="s">
        <v>2269</v>
      </c>
      <c r="G542" t="s">
        <v>5824</v>
      </c>
      <c r="H542" s="2">
        <v>10</v>
      </c>
      <c r="I542" s="2">
        <v>4800</v>
      </c>
      <c r="J542" s="2">
        <v>48135.307672321076</v>
      </c>
    </row>
    <row r="543" spans="1:10" x14ac:dyDescent="0.3">
      <c r="A543" t="s">
        <v>5594</v>
      </c>
      <c r="B543" t="s">
        <v>4480</v>
      </c>
      <c r="C543" t="s">
        <v>4311</v>
      </c>
      <c r="D543" t="s">
        <v>4481</v>
      </c>
      <c r="E543" t="s">
        <v>1632</v>
      </c>
      <c r="F543" t="s">
        <v>2269</v>
      </c>
      <c r="G543" t="s">
        <v>5824</v>
      </c>
      <c r="H543" s="2">
        <v>10</v>
      </c>
      <c r="I543" s="2">
        <v>240</v>
      </c>
      <c r="J543" s="2">
        <v>19303.367785237082</v>
      </c>
    </row>
    <row r="544" spans="1:10" x14ac:dyDescent="0.3">
      <c r="A544" t="s">
        <v>5594</v>
      </c>
      <c r="B544" t="s">
        <v>4480</v>
      </c>
      <c r="C544" t="s">
        <v>4311</v>
      </c>
      <c r="D544" t="s">
        <v>4481</v>
      </c>
      <c r="E544" t="s">
        <v>1632</v>
      </c>
      <c r="F544" t="s">
        <v>2030</v>
      </c>
      <c r="G544" t="s">
        <v>5824</v>
      </c>
      <c r="H544" s="2">
        <v>10</v>
      </c>
      <c r="I544" s="2">
        <v>240</v>
      </c>
      <c r="J544" s="2">
        <v>34440.646724355654</v>
      </c>
    </row>
    <row r="545" spans="1:10" x14ac:dyDescent="0.3">
      <c r="A545" t="s">
        <v>5594</v>
      </c>
      <c r="B545" t="s">
        <v>4478</v>
      </c>
      <c r="C545" t="s">
        <v>4311</v>
      </c>
      <c r="D545" t="s">
        <v>4479</v>
      </c>
      <c r="E545" t="s">
        <v>1423</v>
      </c>
      <c r="F545" t="s">
        <v>2031</v>
      </c>
      <c r="G545" t="s">
        <v>5824</v>
      </c>
      <c r="H545" s="2">
        <v>3</v>
      </c>
      <c r="I545" s="2">
        <v>300</v>
      </c>
      <c r="J545" s="2">
        <v>22680.072713854504</v>
      </c>
    </row>
    <row r="546" spans="1:10" x14ac:dyDescent="0.3">
      <c r="A546" t="s">
        <v>5594</v>
      </c>
      <c r="B546" t="s">
        <v>4478</v>
      </c>
      <c r="C546" t="s">
        <v>4311</v>
      </c>
      <c r="D546" t="s">
        <v>4479</v>
      </c>
      <c r="E546" t="s">
        <v>1423</v>
      </c>
      <c r="F546" t="s">
        <v>2040</v>
      </c>
      <c r="G546" t="s">
        <v>5824</v>
      </c>
      <c r="H546" s="2">
        <v>5</v>
      </c>
      <c r="I546" s="2">
        <v>500</v>
      </c>
      <c r="J546" s="2">
        <v>50856.271625970105</v>
      </c>
    </row>
    <row r="547" spans="1:10" x14ac:dyDescent="0.3">
      <c r="A547" t="s">
        <v>5594</v>
      </c>
      <c r="B547" t="s">
        <v>4478</v>
      </c>
      <c r="C547" t="s">
        <v>4311</v>
      </c>
      <c r="D547" t="s">
        <v>4479</v>
      </c>
      <c r="E547" t="s">
        <v>1444</v>
      </c>
      <c r="F547" t="s">
        <v>2030</v>
      </c>
      <c r="G547" t="s">
        <v>5824</v>
      </c>
      <c r="H547" s="2">
        <v>135</v>
      </c>
      <c r="I547" s="2">
        <v>54000</v>
      </c>
      <c r="J547" s="2">
        <v>1222005.7392519475</v>
      </c>
    </row>
    <row r="548" spans="1:10" x14ac:dyDescent="0.3">
      <c r="A548" t="s">
        <v>5594</v>
      </c>
      <c r="B548" t="s">
        <v>4478</v>
      </c>
      <c r="C548" t="s">
        <v>4311</v>
      </c>
      <c r="D548" t="s">
        <v>4479</v>
      </c>
      <c r="E548" t="s">
        <v>1606</v>
      </c>
      <c r="F548" t="s">
        <v>2030</v>
      </c>
      <c r="G548" t="s">
        <v>5824</v>
      </c>
      <c r="H548" s="2">
        <v>2</v>
      </c>
      <c r="I548" s="2">
        <v>768</v>
      </c>
      <c r="J548" s="2">
        <v>18638.779346586776</v>
      </c>
    </row>
    <row r="549" spans="1:10" x14ac:dyDescent="0.3">
      <c r="A549" t="s">
        <v>5594</v>
      </c>
      <c r="B549" t="s">
        <v>4478</v>
      </c>
      <c r="C549" t="s">
        <v>4311</v>
      </c>
      <c r="D549" t="s">
        <v>4479</v>
      </c>
      <c r="E549" t="s">
        <v>2268</v>
      </c>
      <c r="F549" t="s">
        <v>2269</v>
      </c>
      <c r="G549" t="s">
        <v>5824</v>
      </c>
      <c r="H549" s="2">
        <v>10</v>
      </c>
      <c r="I549" s="2">
        <v>4800</v>
      </c>
      <c r="J549" s="2">
        <v>48135.307672321076</v>
      </c>
    </row>
    <row r="550" spans="1:10" x14ac:dyDescent="0.3">
      <c r="A550" t="s">
        <v>5594</v>
      </c>
      <c r="B550" t="s">
        <v>4478</v>
      </c>
      <c r="C550" t="s">
        <v>4311</v>
      </c>
      <c r="D550" t="s">
        <v>4479</v>
      </c>
      <c r="E550" t="s">
        <v>1632</v>
      </c>
      <c r="F550" t="s">
        <v>2269</v>
      </c>
      <c r="G550" t="s">
        <v>5824</v>
      </c>
      <c r="H550" s="2">
        <v>10</v>
      </c>
      <c r="I550" s="2">
        <v>240</v>
      </c>
      <c r="J550" s="2">
        <v>19303.367785237082</v>
      </c>
    </row>
    <row r="551" spans="1:10" x14ac:dyDescent="0.3">
      <c r="A551" t="s">
        <v>5594</v>
      </c>
      <c r="B551" t="s">
        <v>4478</v>
      </c>
      <c r="C551" t="s">
        <v>4311</v>
      </c>
      <c r="D551" t="s">
        <v>4479</v>
      </c>
      <c r="E551" t="s">
        <v>1632</v>
      </c>
      <c r="F551" t="s">
        <v>2030</v>
      </c>
      <c r="G551" t="s">
        <v>5824</v>
      </c>
      <c r="H551" s="2">
        <v>10</v>
      </c>
      <c r="I551" s="2">
        <v>240</v>
      </c>
      <c r="J551" s="2">
        <v>34440.646724355654</v>
      </c>
    </row>
    <row r="552" spans="1:10" x14ac:dyDescent="0.3">
      <c r="A552" t="s">
        <v>5594</v>
      </c>
      <c r="B552" t="s">
        <v>4524</v>
      </c>
      <c r="C552" t="s">
        <v>4287</v>
      </c>
      <c r="D552" t="s">
        <v>4561</v>
      </c>
      <c r="E552" t="s">
        <v>1444</v>
      </c>
      <c r="F552" t="s">
        <v>1688</v>
      </c>
      <c r="G552" t="s">
        <v>4520</v>
      </c>
      <c r="H552" s="2">
        <v>150</v>
      </c>
      <c r="I552" s="2">
        <v>52800</v>
      </c>
      <c r="J552" s="2">
        <v>1314712.2348230863</v>
      </c>
    </row>
    <row r="553" spans="1:10" x14ac:dyDescent="0.3">
      <c r="A553" t="s">
        <v>5594</v>
      </c>
      <c r="B553" t="s">
        <v>4524</v>
      </c>
      <c r="C553" t="s">
        <v>4287</v>
      </c>
      <c r="D553" t="s">
        <v>4561</v>
      </c>
      <c r="E553" t="s">
        <v>1632</v>
      </c>
      <c r="F553" t="s">
        <v>1431</v>
      </c>
      <c r="G553" t="s">
        <v>4520</v>
      </c>
      <c r="H553" s="2">
        <v>10</v>
      </c>
      <c r="I553" s="2">
        <v>480</v>
      </c>
      <c r="J553" s="2">
        <v>10039.148759070089</v>
      </c>
    </row>
    <row r="554" spans="1:10" x14ac:dyDescent="0.3">
      <c r="A554" t="s">
        <v>5594</v>
      </c>
      <c r="B554" t="s">
        <v>4508</v>
      </c>
      <c r="C554" t="s">
        <v>5595</v>
      </c>
      <c r="D554" t="s">
        <v>4510</v>
      </c>
      <c r="E554" t="s">
        <v>1423</v>
      </c>
      <c r="F554" t="s">
        <v>2031</v>
      </c>
      <c r="G554" t="s">
        <v>4520</v>
      </c>
      <c r="H554" s="2">
        <v>5.7627118644067794</v>
      </c>
      <c r="I554" s="2">
        <v>576.27118644067798</v>
      </c>
      <c r="J554" s="2">
        <v>43566.241371245946</v>
      </c>
    </row>
    <row r="555" spans="1:10" x14ac:dyDescent="0.3">
      <c r="A555" t="s">
        <v>5594</v>
      </c>
      <c r="B555" t="s">
        <v>4508</v>
      </c>
      <c r="C555" t="s">
        <v>5595</v>
      </c>
      <c r="D555" t="s">
        <v>4510</v>
      </c>
      <c r="E555" t="s">
        <v>1423</v>
      </c>
      <c r="F555" t="s">
        <v>2040</v>
      </c>
      <c r="G555" t="s">
        <v>4520</v>
      </c>
      <c r="H555" s="2">
        <v>7.6836158192090398</v>
      </c>
      <c r="I555" s="2">
        <v>768.36158192090397</v>
      </c>
      <c r="J555" s="2">
        <v>78152.010634259146</v>
      </c>
    </row>
    <row r="556" spans="1:10" x14ac:dyDescent="0.3">
      <c r="A556" t="s">
        <v>5594</v>
      </c>
      <c r="B556" t="s">
        <v>4508</v>
      </c>
      <c r="C556" t="s">
        <v>5595</v>
      </c>
      <c r="D556" t="s">
        <v>4510</v>
      </c>
      <c r="E556" t="s">
        <v>1444</v>
      </c>
      <c r="F556" t="s">
        <v>2030</v>
      </c>
      <c r="G556" t="s">
        <v>4520</v>
      </c>
      <c r="H556" s="2">
        <v>144.06779661016949</v>
      </c>
      <c r="I556" s="2">
        <v>57627.118644067799</v>
      </c>
      <c r="J556" s="2">
        <v>1304086.4762889585</v>
      </c>
    </row>
    <row r="557" spans="1:10" x14ac:dyDescent="0.3">
      <c r="A557" t="s">
        <v>5594</v>
      </c>
      <c r="B557" t="s">
        <v>4508</v>
      </c>
      <c r="C557" t="s">
        <v>5595</v>
      </c>
      <c r="D557" t="s">
        <v>4510</v>
      </c>
      <c r="E557" t="s">
        <v>1606</v>
      </c>
      <c r="F557" t="s">
        <v>2030</v>
      </c>
      <c r="G557" t="s">
        <v>4520</v>
      </c>
      <c r="H557" s="2">
        <v>1.4406779661016949</v>
      </c>
      <c r="I557" s="2">
        <v>553.22033898305085</v>
      </c>
      <c r="J557" s="2">
        <v>13426.239359829457</v>
      </c>
    </row>
    <row r="558" spans="1:10" x14ac:dyDescent="0.3">
      <c r="A558" t="s">
        <v>5594</v>
      </c>
      <c r="B558" t="s">
        <v>4508</v>
      </c>
      <c r="C558" t="s">
        <v>5595</v>
      </c>
      <c r="D558" t="s">
        <v>4510</v>
      </c>
      <c r="E558" t="s">
        <v>2268</v>
      </c>
      <c r="F558" t="s">
        <v>2269</v>
      </c>
      <c r="G558" t="s">
        <v>4520</v>
      </c>
      <c r="H558" s="2">
        <v>2.4011299435028248</v>
      </c>
      <c r="I558" s="2">
        <v>1152.542372881356</v>
      </c>
      <c r="J558" s="2">
        <v>11557.912859173141</v>
      </c>
    </row>
    <row r="559" spans="1:10" x14ac:dyDescent="0.3">
      <c r="A559" t="s">
        <v>5594</v>
      </c>
      <c r="B559" t="s">
        <v>4508</v>
      </c>
      <c r="C559" t="s">
        <v>5595</v>
      </c>
      <c r="D559" t="s">
        <v>4510</v>
      </c>
      <c r="E559" t="s">
        <v>1632</v>
      </c>
      <c r="F559" t="s">
        <v>2269</v>
      </c>
      <c r="G559" t="s">
        <v>4520</v>
      </c>
      <c r="H559" s="2">
        <v>4.8022598870056497</v>
      </c>
      <c r="I559" s="2">
        <v>115.25423728813558</v>
      </c>
      <c r="J559" s="2">
        <v>39.406924167912258</v>
      </c>
    </row>
    <row r="560" spans="1:10" x14ac:dyDescent="0.3">
      <c r="A560" t="s">
        <v>5594</v>
      </c>
      <c r="B560" t="s">
        <v>4508</v>
      </c>
      <c r="C560" t="s">
        <v>5595</v>
      </c>
      <c r="D560" t="s">
        <v>4510</v>
      </c>
      <c r="E560" t="s">
        <v>1632</v>
      </c>
      <c r="F560" t="s">
        <v>2030</v>
      </c>
      <c r="G560" t="s">
        <v>4520</v>
      </c>
      <c r="H560" s="2">
        <v>3.8418079096045199</v>
      </c>
      <c r="I560" s="2">
        <v>92.203389830508485</v>
      </c>
      <c r="J560" s="2">
        <v>13231.434899752454</v>
      </c>
    </row>
    <row r="561" spans="1:10" x14ac:dyDescent="0.3">
      <c r="A561" t="s">
        <v>5594</v>
      </c>
      <c r="B561" t="s">
        <v>4509</v>
      </c>
      <c r="C561" t="s">
        <v>5595</v>
      </c>
      <c r="D561" t="s">
        <v>4513</v>
      </c>
      <c r="E561" t="s">
        <v>1423</v>
      </c>
      <c r="F561" t="s">
        <v>2031</v>
      </c>
      <c r="G561" t="s">
        <v>4520</v>
      </c>
      <c r="H561" s="2">
        <v>5.7627118644067794</v>
      </c>
      <c r="I561" s="2">
        <v>576.27118644067798</v>
      </c>
      <c r="J561" s="2">
        <v>43566.241371245946</v>
      </c>
    </row>
    <row r="562" spans="1:10" x14ac:dyDescent="0.3">
      <c r="A562" t="s">
        <v>5594</v>
      </c>
      <c r="B562" t="s">
        <v>4509</v>
      </c>
      <c r="C562" t="s">
        <v>5595</v>
      </c>
      <c r="D562" t="s">
        <v>4513</v>
      </c>
      <c r="E562" t="s">
        <v>1423</v>
      </c>
      <c r="F562" t="s">
        <v>2040</v>
      </c>
      <c r="G562" t="s">
        <v>4520</v>
      </c>
      <c r="H562" s="2">
        <v>7.6836158192090398</v>
      </c>
      <c r="I562" s="2">
        <v>768.36158192090397</v>
      </c>
      <c r="J562" s="2">
        <v>78152.010634259146</v>
      </c>
    </row>
    <row r="563" spans="1:10" x14ac:dyDescent="0.3">
      <c r="A563" t="s">
        <v>5594</v>
      </c>
      <c r="B563" t="s">
        <v>4509</v>
      </c>
      <c r="C563" t="s">
        <v>5595</v>
      </c>
      <c r="D563" t="s">
        <v>4513</v>
      </c>
      <c r="E563" t="s">
        <v>1444</v>
      </c>
      <c r="F563" t="s">
        <v>2030</v>
      </c>
      <c r="G563" t="s">
        <v>4520</v>
      </c>
      <c r="H563" s="2">
        <v>144.06779661016949</v>
      </c>
      <c r="I563" s="2">
        <v>57627.118644067799</v>
      </c>
      <c r="J563" s="2">
        <v>1304086.4762889585</v>
      </c>
    </row>
    <row r="564" spans="1:10" x14ac:dyDescent="0.3">
      <c r="A564" t="s">
        <v>5594</v>
      </c>
      <c r="B564" t="s">
        <v>4509</v>
      </c>
      <c r="C564" t="s">
        <v>5595</v>
      </c>
      <c r="D564" t="s">
        <v>4513</v>
      </c>
      <c r="E564" t="s">
        <v>1606</v>
      </c>
      <c r="F564" t="s">
        <v>2030</v>
      </c>
      <c r="G564" t="s">
        <v>4520</v>
      </c>
      <c r="H564" s="2">
        <v>1.4406779661016949</v>
      </c>
      <c r="I564" s="2">
        <v>553.22033898305085</v>
      </c>
      <c r="J564" s="2">
        <v>13426.239359829457</v>
      </c>
    </row>
    <row r="565" spans="1:10" x14ac:dyDescent="0.3">
      <c r="A565" t="s">
        <v>5594</v>
      </c>
      <c r="B565" t="s">
        <v>4509</v>
      </c>
      <c r="C565" t="s">
        <v>5595</v>
      </c>
      <c r="D565" t="s">
        <v>4513</v>
      </c>
      <c r="E565" t="s">
        <v>2268</v>
      </c>
      <c r="F565" t="s">
        <v>2269</v>
      </c>
      <c r="G565" t="s">
        <v>4520</v>
      </c>
      <c r="H565" s="2">
        <v>2.4011299435028248</v>
      </c>
      <c r="I565" s="2">
        <v>1152.542372881356</v>
      </c>
      <c r="J565" s="2">
        <v>11557.912859173141</v>
      </c>
    </row>
    <row r="566" spans="1:10" x14ac:dyDescent="0.3">
      <c r="A566" t="s">
        <v>5594</v>
      </c>
      <c r="B566" t="s">
        <v>4509</v>
      </c>
      <c r="C566" t="s">
        <v>5595</v>
      </c>
      <c r="D566" t="s">
        <v>4513</v>
      </c>
      <c r="E566" t="s">
        <v>1632</v>
      </c>
      <c r="F566" t="s">
        <v>2269</v>
      </c>
      <c r="G566" t="s">
        <v>4520</v>
      </c>
      <c r="H566" s="2">
        <v>4.8022598870056497</v>
      </c>
      <c r="I566" s="2">
        <v>115.25423728813558</v>
      </c>
      <c r="J566" s="2">
        <v>39.406924167912258</v>
      </c>
    </row>
    <row r="567" spans="1:10" x14ac:dyDescent="0.3">
      <c r="A567" t="s">
        <v>5594</v>
      </c>
      <c r="B567" t="s">
        <v>4509</v>
      </c>
      <c r="C567" t="s">
        <v>5595</v>
      </c>
      <c r="D567" t="s">
        <v>4513</v>
      </c>
      <c r="E567" t="s">
        <v>1632</v>
      </c>
      <c r="F567" t="s">
        <v>2030</v>
      </c>
      <c r="G567" t="s">
        <v>4520</v>
      </c>
      <c r="H567" s="2">
        <v>3.8418079096045199</v>
      </c>
      <c r="I567" s="2">
        <v>92.203389830508485</v>
      </c>
      <c r="J567" s="2">
        <v>13231.434899752454</v>
      </c>
    </row>
    <row r="568" spans="1:10" x14ac:dyDescent="0.3">
      <c r="A568" t="s">
        <v>5594</v>
      </c>
      <c r="B568" t="s">
        <v>4495</v>
      </c>
      <c r="C568" t="s">
        <v>4371</v>
      </c>
      <c r="D568" t="s">
        <v>4496</v>
      </c>
      <c r="E568" t="s">
        <v>1423</v>
      </c>
      <c r="F568" t="s">
        <v>2031</v>
      </c>
      <c r="G568" t="s">
        <v>5824</v>
      </c>
      <c r="H568" s="2">
        <v>2</v>
      </c>
      <c r="I568" s="2">
        <v>200</v>
      </c>
      <c r="J568" s="2">
        <v>15120.048475903004</v>
      </c>
    </row>
    <row r="569" spans="1:10" x14ac:dyDescent="0.3">
      <c r="A569" t="s">
        <v>5594</v>
      </c>
      <c r="B569" t="s">
        <v>4495</v>
      </c>
      <c r="C569" t="s">
        <v>4371</v>
      </c>
      <c r="D569" t="s">
        <v>4496</v>
      </c>
      <c r="E569" t="s">
        <v>1423</v>
      </c>
      <c r="F569" t="s">
        <v>2040</v>
      </c>
      <c r="G569" t="s">
        <v>5824</v>
      </c>
      <c r="H569" s="2">
        <v>6</v>
      </c>
      <c r="I569" s="2">
        <v>600</v>
      </c>
      <c r="J569" s="2">
        <v>61027.52595116412</v>
      </c>
    </row>
    <row r="570" spans="1:10" x14ac:dyDescent="0.3">
      <c r="A570" t="s">
        <v>5594</v>
      </c>
      <c r="B570" t="s">
        <v>4495</v>
      </c>
      <c r="C570" t="s">
        <v>4371</v>
      </c>
      <c r="D570" t="s">
        <v>4496</v>
      </c>
      <c r="E570" t="s">
        <v>1444</v>
      </c>
      <c r="F570" t="s">
        <v>2030</v>
      </c>
      <c r="G570" t="s">
        <v>5824</v>
      </c>
      <c r="H570" s="2">
        <v>110</v>
      </c>
      <c r="I570" s="2">
        <v>44000</v>
      </c>
      <c r="J570" s="2">
        <v>995708.38013121649</v>
      </c>
    </row>
    <row r="571" spans="1:10" x14ac:dyDescent="0.3">
      <c r="A571" t="s">
        <v>5594</v>
      </c>
      <c r="B571" t="s">
        <v>4495</v>
      </c>
      <c r="C571" t="s">
        <v>4371</v>
      </c>
      <c r="D571" t="s">
        <v>4496</v>
      </c>
      <c r="E571" t="s">
        <v>1606</v>
      </c>
      <c r="F571" t="s">
        <v>2030</v>
      </c>
      <c r="G571" t="s">
        <v>5824</v>
      </c>
      <c r="H571" s="2">
        <v>2</v>
      </c>
      <c r="I571" s="2">
        <v>768</v>
      </c>
      <c r="J571" s="2">
        <v>18638.779346586776</v>
      </c>
    </row>
    <row r="572" spans="1:10" x14ac:dyDescent="0.3">
      <c r="A572" t="s">
        <v>5594</v>
      </c>
      <c r="B572" t="s">
        <v>4495</v>
      </c>
      <c r="C572" t="s">
        <v>4371</v>
      </c>
      <c r="D572" t="s">
        <v>4496</v>
      </c>
      <c r="E572" t="s">
        <v>2268</v>
      </c>
      <c r="F572" t="s">
        <v>2269</v>
      </c>
      <c r="G572" t="s">
        <v>5824</v>
      </c>
      <c r="H572" s="2">
        <v>38</v>
      </c>
      <c r="I572" s="2">
        <v>18240</v>
      </c>
      <c r="J572" s="2">
        <v>182914.16915482009</v>
      </c>
    </row>
    <row r="573" spans="1:10" x14ac:dyDescent="0.3">
      <c r="A573" t="s">
        <v>5594</v>
      </c>
      <c r="B573" t="s">
        <v>4495</v>
      </c>
      <c r="C573" t="s">
        <v>4371</v>
      </c>
      <c r="D573" t="s">
        <v>4496</v>
      </c>
      <c r="E573" t="s">
        <v>1632</v>
      </c>
      <c r="F573" t="s">
        <v>2269</v>
      </c>
      <c r="G573" t="s">
        <v>5824</v>
      </c>
      <c r="H573" s="2">
        <v>6</v>
      </c>
      <c r="I573" s="2">
        <v>144</v>
      </c>
      <c r="J573" s="2">
        <v>11582.020671142249</v>
      </c>
    </row>
    <row r="574" spans="1:10" x14ac:dyDescent="0.3">
      <c r="A574" t="s">
        <v>5594</v>
      </c>
      <c r="B574" t="s">
        <v>4495</v>
      </c>
      <c r="C574" t="s">
        <v>4371</v>
      </c>
      <c r="D574" t="s">
        <v>4496</v>
      </c>
      <c r="E574" t="s">
        <v>1632</v>
      </c>
      <c r="F574" t="s">
        <v>2030</v>
      </c>
      <c r="G574" t="s">
        <v>5824</v>
      </c>
      <c r="H574" s="2">
        <v>6</v>
      </c>
      <c r="I574" s="2">
        <v>144</v>
      </c>
      <c r="J574" s="2">
        <v>20664.388034613392</v>
      </c>
    </row>
    <row r="575" spans="1:10" x14ac:dyDescent="0.3">
      <c r="A575" t="s">
        <v>5594</v>
      </c>
      <c r="B575" t="s">
        <v>4505</v>
      </c>
      <c r="C575" t="s">
        <v>4371</v>
      </c>
      <c r="D575" t="s">
        <v>4506</v>
      </c>
      <c r="E575" t="s">
        <v>1423</v>
      </c>
      <c r="F575" t="s">
        <v>2031</v>
      </c>
      <c r="G575" t="s">
        <v>5824</v>
      </c>
      <c r="H575" s="2">
        <v>3</v>
      </c>
      <c r="I575" s="2">
        <v>300</v>
      </c>
      <c r="J575" s="2">
        <v>22680.072713854504</v>
      </c>
    </row>
    <row r="576" spans="1:10" x14ac:dyDescent="0.3">
      <c r="A576" t="s">
        <v>5594</v>
      </c>
      <c r="B576" t="s">
        <v>4505</v>
      </c>
      <c r="C576" t="s">
        <v>4371</v>
      </c>
      <c r="D576" t="s">
        <v>4506</v>
      </c>
      <c r="E576" t="s">
        <v>1423</v>
      </c>
      <c r="F576" t="s">
        <v>2040</v>
      </c>
      <c r="G576" t="s">
        <v>5824</v>
      </c>
      <c r="H576" s="2">
        <v>14</v>
      </c>
      <c r="I576" s="2">
        <v>1400</v>
      </c>
      <c r="J576" s="2">
        <v>142397.56055271628</v>
      </c>
    </row>
    <row r="577" spans="1:10" x14ac:dyDescent="0.3">
      <c r="A577" t="s">
        <v>5594</v>
      </c>
      <c r="B577" t="s">
        <v>4505</v>
      </c>
      <c r="C577" t="s">
        <v>4371</v>
      </c>
      <c r="D577" t="s">
        <v>4506</v>
      </c>
      <c r="E577" t="s">
        <v>1444</v>
      </c>
      <c r="F577" t="s">
        <v>2030</v>
      </c>
      <c r="G577" t="s">
        <v>5824</v>
      </c>
      <c r="H577" s="2">
        <v>140</v>
      </c>
      <c r="I577" s="2">
        <v>56000</v>
      </c>
      <c r="J577" s="2">
        <v>1267265.2110760936</v>
      </c>
    </row>
    <row r="578" spans="1:10" x14ac:dyDescent="0.3">
      <c r="A578" t="s">
        <v>5594</v>
      </c>
      <c r="B578" t="s">
        <v>4505</v>
      </c>
      <c r="C578" t="s">
        <v>4371</v>
      </c>
      <c r="D578" t="s">
        <v>4506</v>
      </c>
      <c r="E578" t="s">
        <v>1606</v>
      </c>
      <c r="F578" t="s">
        <v>2030</v>
      </c>
      <c r="G578" t="s">
        <v>5824</v>
      </c>
      <c r="H578" s="2">
        <v>3</v>
      </c>
      <c r="I578" s="2">
        <v>1152</v>
      </c>
      <c r="J578" s="2">
        <v>27958.169019880166</v>
      </c>
    </row>
    <row r="579" spans="1:10" x14ac:dyDescent="0.3">
      <c r="A579" t="s">
        <v>5594</v>
      </c>
      <c r="B579" t="s">
        <v>4505</v>
      </c>
      <c r="C579" t="s">
        <v>4371</v>
      </c>
      <c r="D579" t="s">
        <v>4506</v>
      </c>
      <c r="E579" t="s">
        <v>2268</v>
      </c>
      <c r="F579" t="s">
        <v>2269</v>
      </c>
      <c r="G579" t="s">
        <v>5824</v>
      </c>
      <c r="H579" s="2">
        <v>82</v>
      </c>
      <c r="I579" s="2">
        <v>39360</v>
      </c>
      <c r="J579" s="2">
        <v>394709.52291303285</v>
      </c>
    </row>
    <row r="580" spans="1:10" x14ac:dyDescent="0.3">
      <c r="A580" t="s">
        <v>5594</v>
      </c>
      <c r="B580" t="s">
        <v>4505</v>
      </c>
      <c r="C580" t="s">
        <v>4371</v>
      </c>
      <c r="D580" t="s">
        <v>4506</v>
      </c>
      <c r="E580" t="s">
        <v>1632</v>
      </c>
      <c r="F580" t="s">
        <v>2269</v>
      </c>
      <c r="G580" t="s">
        <v>5824</v>
      </c>
      <c r="H580" s="2">
        <v>14</v>
      </c>
      <c r="I580" s="2">
        <v>336</v>
      </c>
      <c r="J580" s="2">
        <v>27024.714899331913</v>
      </c>
    </row>
    <row r="581" spans="1:10" x14ac:dyDescent="0.3">
      <c r="A581" t="s">
        <v>5594</v>
      </c>
      <c r="B581" t="s">
        <v>4505</v>
      </c>
      <c r="C581" t="s">
        <v>4371</v>
      </c>
      <c r="D581" t="s">
        <v>4506</v>
      </c>
      <c r="E581" t="s">
        <v>1632</v>
      </c>
      <c r="F581" t="s">
        <v>2030</v>
      </c>
      <c r="G581" t="s">
        <v>5824</v>
      </c>
      <c r="H581" s="2">
        <v>14</v>
      </c>
      <c r="I581" s="2">
        <v>336</v>
      </c>
      <c r="J581" s="2">
        <v>48216.905414097913</v>
      </c>
    </row>
    <row r="582" spans="1:10" x14ac:dyDescent="0.3">
      <c r="A582" t="s">
        <v>5594</v>
      </c>
      <c r="B582" t="s">
        <v>4490</v>
      </c>
      <c r="C582" t="s">
        <v>4484</v>
      </c>
      <c r="D582" t="s">
        <v>4491</v>
      </c>
      <c r="E582" t="s">
        <v>1423</v>
      </c>
      <c r="F582" t="s">
        <v>2031</v>
      </c>
      <c r="G582" t="s">
        <v>5824</v>
      </c>
      <c r="H582" s="2">
        <v>3</v>
      </c>
      <c r="I582" s="2">
        <v>300</v>
      </c>
      <c r="J582" s="2">
        <v>22680.072713854504</v>
      </c>
    </row>
    <row r="583" spans="1:10" x14ac:dyDescent="0.3">
      <c r="A583" t="s">
        <v>5594</v>
      </c>
      <c r="B583" t="s">
        <v>4490</v>
      </c>
      <c r="C583" t="s">
        <v>4484</v>
      </c>
      <c r="D583" t="s">
        <v>4491</v>
      </c>
      <c r="E583" t="s">
        <v>1423</v>
      </c>
      <c r="F583" t="s">
        <v>2040</v>
      </c>
      <c r="G583" t="s">
        <v>5824</v>
      </c>
      <c r="H583" s="2">
        <v>5</v>
      </c>
      <c r="I583" s="2">
        <v>500</v>
      </c>
      <c r="J583" s="2">
        <v>50856.271625970105</v>
      </c>
    </row>
    <row r="584" spans="1:10" x14ac:dyDescent="0.3">
      <c r="A584" t="s">
        <v>5594</v>
      </c>
      <c r="B584" t="s">
        <v>4490</v>
      </c>
      <c r="C584" t="s">
        <v>4484</v>
      </c>
      <c r="D584" t="s">
        <v>4491</v>
      </c>
      <c r="E584" t="s">
        <v>1444</v>
      </c>
      <c r="F584" t="s">
        <v>2030</v>
      </c>
      <c r="G584" t="s">
        <v>5824</v>
      </c>
      <c r="H584" s="2">
        <v>230</v>
      </c>
      <c r="I584" s="2">
        <v>92000</v>
      </c>
      <c r="J584" s="2">
        <v>2081935.7039107254</v>
      </c>
    </row>
    <row r="585" spans="1:10" x14ac:dyDescent="0.3">
      <c r="A585" t="s">
        <v>5594</v>
      </c>
      <c r="B585" t="s">
        <v>4490</v>
      </c>
      <c r="C585" t="s">
        <v>4484</v>
      </c>
      <c r="D585" t="s">
        <v>4491</v>
      </c>
      <c r="E585" t="s">
        <v>1606</v>
      </c>
      <c r="F585" t="s">
        <v>2030</v>
      </c>
      <c r="G585" t="s">
        <v>5824</v>
      </c>
      <c r="H585" s="2">
        <v>4</v>
      </c>
      <c r="I585" s="2">
        <v>1536</v>
      </c>
      <c r="J585" s="2">
        <v>37277.558693173552</v>
      </c>
    </row>
    <row r="586" spans="1:10" x14ac:dyDescent="0.3">
      <c r="A586" t="s">
        <v>5594</v>
      </c>
      <c r="B586" t="s">
        <v>4490</v>
      </c>
      <c r="C586" t="s">
        <v>4484</v>
      </c>
      <c r="D586" t="s">
        <v>4491</v>
      </c>
      <c r="E586" t="s">
        <v>2268</v>
      </c>
      <c r="F586" t="s">
        <v>2269</v>
      </c>
      <c r="G586" t="s">
        <v>5824</v>
      </c>
      <c r="H586" s="2">
        <v>10</v>
      </c>
      <c r="I586" s="2">
        <v>4800</v>
      </c>
      <c r="J586" s="2">
        <v>48135.307672321076</v>
      </c>
    </row>
    <row r="587" spans="1:10" x14ac:dyDescent="0.3">
      <c r="A587" t="s">
        <v>5594</v>
      </c>
      <c r="B587" t="s">
        <v>4490</v>
      </c>
      <c r="C587" t="s">
        <v>4484</v>
      </c>
      <c r="D587" t="s">
        <v>4491</v>
      </c>
      <c r="E587" t="s">
        <v>1632</v>
      </c>
      <c r="F587" t="s">
        <v>2269</v>
      </c>
      <c r="G587" t="s">
        <v>5824</v>
      </c>
      <c r="H587" s="2">
        <v>10</v>
      </c>
      <c r="I587" s="2">
        <v>240</v>
      </c>
      <c r="J587" s="2">
        <v>19303.367785237082</v>
      </c>
    </row>
    <row r="588" spans="1:10" x14ac:dyDescent="0.3">
      <c r="A588" t="s">
        <v>5594</v>
      </c>
      <c r="B588" t="s">
        <v>4490</v>
      </c>
      <c r="C588" t="s">
        <v>4484</v>
      </c>
      <c r="D588" t="s">
        <v>4491</v>
      </c>
      <c r="E588" t="s">
        <v>1632</v>
      </c>
      <c r="F588" t="s">
        <v>2030</v>
      </c>
      <c r="G588" t="s">
        <v>5824</v>
      </c>
      <c r="H588" s="2">
        <v>11</v>
      </c>
      <c r="I588" s="2">
        <v>264</v>
      </c>
      <c r="J588" s="2">
        <v>37884.711396791216</v>
      </c>
    </row>
    <row r="589" spans="1:10" x14ac:dyDescent="0.3">
      <c r="A589" t="s">
        <v>5594</v>
      </c>
      <c r="B589" t="s">
        <v>4488</v>
      </c>
      <c r="C589" t="s">
        <v>4484</v>
      </c>
      <c r="D589" t="s">
        <v>4489</v>
      </c>
      <c r="E589" t="s">
        <v>1423</v>
      </c>
      <c r="F589" t="s">
        <v>2031</v>
      </c>
      <c r="G589" t="s">
        <v>5824</v>
      </c>
      <c r="H589" s="2">
        <v>2</v>
      </c>
      <c r="I589" s="2">
        <v>200</v>
      </c>
      <c r="J589" s="2">
        <v>15120.048475903004</v>
      </c>
    </row>
    <row r="590" spans="1:10" x14ac:dyDescent="0.3">
      <c r="A590" t="s">
        <v>5594</v>
      </c>
      <c r="B590" t="s">
        <v>4488</v>
      </c>
      <c r="C590" t="s">
        <v>4484</v>
      </c>
      <c r="D590" t="s">
        <v>4489</v>
      </c>
      <c r="E590" t="s">
        <v>1423</v>
      </c>
      <c r="F590" t="s">
        <v>2040</v>
      </c>
      <c r="G590" t="s">
        <v>5824</v>
      </c>
      <c r="H590" s="2">
        <v>5</v>
      </c>
      <c r="I590" s="2">
        <v>500</v>
      </c>
      <c r="J590" s="2">
        <v>50856.271625970105</v>
      </c>
    </row>
    <row r="591" spans="1:10" x14ac:dyDescent="0.3">
      <c r="A591" t="s">
        <v>5594</v>
      </c>
      <c r="B591" t="s">
        <v>4488</v>
      </c>
      <c r="C591" t="s">
        <v>4484</v>
      </c>
      <c r="D591" t="s">
        <v>4489</v>
      </c>
      <c r="E591" t="s">
        <v>1444</v>
      </c>
      <c r="F591" t="s">
        <v>2030</v>
      </c>
      <c r="G591" t="s">
        <v>5824</v>
      </c>
      <c r="H591" s="2">
        <v>170</v>
      </c>
      <c r="I591" s="2">
        <v>68000</v>
      </c>
      <c r="J591" s="2">
        <v>1538822.042020971</v>
      </c>
    </row>
    <row r="592" spans="1:10" x14ac:dyDescent="0.3">
      <c r="A592" t="s">
        <v>5594</v>
      </c>
      <c r="B592" t="s">
        <v>4488</v>
      </c>
      <c r="C592" t="s">
        <v>4484</v>
      </c>
      <c r="D592" t="s">
        <v>4489</v>
      </c>
      <c r="E592" t="s">
        <v>1606</v>
      </c>
      <c r="F592" t="s">
        <v>2030</v>
      </c>
      <c r="G592" t="s">
        <v>5824</v>
      </c>
      <c r="H592" s="2">
        <v>2</v>
      </c>
      <c r="I592" s="2">
        <v>768</v>
      </c>
      <c r="J592" s="2">
        <v>18638.779346586776</v>
      </c>
    </row>
    <row r="593" spans="1:10" x14ac:dyDescent="0.3">
      <c r="A593" t="s">
        <v>5594</v>
      </c>
      <c r="B593" t="s">
        <v>4488</v>
      </c>
      <c r="C593" t="s">
        <v>4484</v>
      </c>
      <c r="D593" t="s">
        <v>4489</v>
      </c>
      <c r="E593" t="s">
        <v>2268</v>
      </c>
      <c r="F593" t="s">
        <v>2269</v>
      </c>
      <c r="G593" t="s">
        <v>5824</v>
      </c>
      <c r="H593" s="2">
        <v>5</v>
      </c>
      <c r="I593" s="2">
        <v>2400</v>
      </c>
      <c r="J593" s="2">
        <v>24067.653836160538</v>
      </c>
    </row>
    <row r="594" spans="1:10" x14ac:dyDescent="0.3">
      <c r="A594" t="s">
        <v>5594</v>
      </c>
      <c r="B594" t="s">
        <v>4488</v>
      </c>
      <c r="C594" t="s">
        <v>4484</v>
      </c>
      <c r="D594" t="s">
        <v>4489</v>
      </c>
      <c r="E594" t="s">
        <v>1632</v>
      </c>
      <c r="F594" t="s">
        <v>2269</v>
      </c>
      <c r="G594" t="s">
        <v>5824</v>
      </c>
      <c r="H594" s="2">
        <v>10</v>
      </c>
      <c r="I594" s="2">
        <v>240</v>
      </c>
      <c r="J594" s="2">
        <v>19303.367785237082</v>
      </c>
    </row>
    <row r="595" spans="1:10" x14ac:dyDescent="0.3">
      <c r="A595" t="s">
        <v>5594</v>
      </c>
      <c r="B595" t="s">
        <v>4488</v>
      </c>
      <c r="C595" t="s">
        <v>4484</v>
      </c>
      <c r="D595" t="s">
        <v>4489</v>
      </c>
      <c r="E595" t="s">
        <v>1632</v>
      </c>
      <c r="F595" t="s">
        <v>2030</v>
      </c>
      <c r="G595" t="s">
        <v>5824</v>
      </c>
      <c r="H595" s="2">
        <v>12</v>
      </c>
      <c r="I595" s="2">
        <v>288</v>
      </c>
      <c r="J595" s="2">
        <v>41328.776069226784</v>
      </c>
    </row>
    <row r="596" spans="1:10" x14ac:dyDescent="0.3">
      <c r="A596" t="s">
        <v>5594</v>
      </c>
      <c r="B596" t="s">
        <v>4482</v>
      </c>
      <c r="C596" t="s">
        <v>4484</v>
      </c>
      <c r="D596" t="s">
        <v>5760</v>
      </c>
      <c r="E596" t="s">
        <v>1423</v>
      </c>
      <c r="F596" t="s">
        <v>2031</v>
      </c>
      <c r="G596" t="s">
        <v>5824</v>
      </c>
      <c r="H596" s="2">
        <v>5</v>
      </c>
      <c r="I596" s="2">
        <v>500</v>
      </c>
      <c r="J596" s="2">
        <v>37800.121189757512</v>
      </c>
    </row>
    <row r="597" spans="1:10" x14ac:dyDescent="0.3">
      <c r="A597" t="s">
        <v>5594</v>
      </c>
      <c r="B597" t="s">
        <v>4482</v>
      </c>
      <c r="C597" t="s">
        <v>4484</v>
      </c>
      <c r="D597" t="s">
        <v>5760</v>
      </c>
      <c r="E597" t="s">
        <v>1423</v>
      </c>
      <c r="F597" t="s">
        <v>2040</v>
      </c>
      <c r="G597" t="s">
        <v>5824</v>
      </c>
      <c r="H597" s="2">
        <v>5</v>
      </c>
      <c r="I597" s="2">
        <v>500</v>
      </c>
      <c r="J597" s="2">
        <v>50856.271625970105</v>
      </c>
    </row>
    <row r="598" spans="1:10" x14ac:dyDescent="0.3">
      <c r="A598" t="s">
        <v>5594</v>
      </c>
      <c r="B598" t="s">
        <v>4482</v>
      </c>
      <c r="C598" t="s">
        <v>4484</v>
      </c>
      <c r="D598" t="s">
        <v>5760</v>
      </c>
      <c r="E598" t="s">
        <v>1444</v>
      </c>
      <c r="F598" t="s">
        <v>2030</v>
      </c>
      <c r="G598" t="s">
        <v>5824</v>
      </c>
      <c r="H598" s="2">
        <v>200</v>
      </c>
      <c r="I598" s="2">
        <v>80000</v>
      </c>
      <c r="J598" s="2">
        <v>1810378.8729658481</v>
      </c>
    </row>
    <row r="599" spans="1:10" x14ac:dyDescent="0.3">
      <c r="A599" t="s">
        <v>5594</v>
      </c>
      <c r="B599" t="s">
        <v>4482</v>
      </c>
      <c r="C599" t="s">
        <v>4484</v>
      </c>
      <c r="D599" t="s">
        <v>5760</v>
      </c>
      <c r="E599" t="s">
        <v>1606</v>
      </c>
      <c r="F599" t="s">
        <v>2030</v>
      </c>
      <c r="G599" t="s">
        <v>5824</v>
      </c>
      <c r="H599" s="2">
        <v>2</v>
      </c>
      <c r="I599" s="2">
        <v>768</v>
      </c>
      <c r="J599" s="2">
        <v>18638.779346586776</v>
      </c>
    </row>
    <row r="600" spans="1:10" x14ac:dyDescent="0.3">
      <c r="A600" t="s">
        <v>5594</v>
      </c>
      <c r="B600" t="s">
        <v>4482</v>
      </c>
      <c r="C600" t="s">
        <v>4484</v>
      </c>
      <c r="D600" t="s">
        <v>5760</v>
      </c>
      <c r="E600" t="s">
        <v>2268</v>
      </c>
      <c r="F600" t="s">
        <v>2269</v>
      </c>
      <c r="G600" t="s">
        <v>5824</v>
      </c>
      <c r="H600" s="2">
        <v>20</v>
      </c>
      <c r="I600" s="2">
        <v>9600</v>
      </c>
      <c r="J600" s="2">
        <v>96270.615344642152</v>
      </c>
    </row>
    <row r="601" spans="1:10" x14ac:dyDescent="0.3">
      <c r="A601" t="s">
        <v>5594</v>
      </c>
      <c r="B601" t="s">
        <v>4482</v>
      </c>
      <c r="C601" t="s">
        <v>4484</v>
      </c>
      <c r="D601" t="s">
        <v>5760</v>
      </c>
      <c r="E601" t="s">
        <v>1632</v>
      </c>
      <c r="F601" t="s">
        <v>2269</v>
      </c>
      <c r="G601" t="s">
        <v>5824</v>
      </c>
      <c r="H601" s="2">
        <v>10</v>
      </c>
      <c r="I601" s="2">
        <v>240</v>
      </c>
      <c r="J601" s="2">
        <v>19303.367785237082</v>
      </c>
    </row>
    <row r="602" spans="1:10" x14ac:dyDescent="0.3">
      <c r="A602" t="s">
        <v>5594</v>
      </c>
      <c r="B602" t="s">
        <v>4482</v>
      </c>
      <c r="C602" t="s">
        <v>4484</v>
      </c>
      <c r="D602" t="s">
        <v>5760</v>
      </c>
      <c r="E602" t="s">
        <v>1632</v>
      </c>
      <c r="F602" t="s">
        <v>2030</v>
      </c>
      <c r="G602" t="s">
        <v>5824</v>
      </c>
      <c r="H602" s="2">
        <v>12</v>
      </c>
      <c r="I602" s="2">
        <v>288</v>
      </c>
      <c r="J602" s="2">
        <v>41328.776069226784</v>
      </c>
    </row>
    <row r="603" spans="1:10" x14ac:dyDescent="0.3">
      <c r="A603" t="s">
        <v>5594</v>
      </c>
      <c r="B603" t="s">
        <v>4486</v>
      </c>
      <c r="C603" t="s">
        <v>4484</v>
      </c>
      <c r="D603" t="s">
        <v>5761</v>
      </c>
      <c r="E603" t="s">
        <v>1423</v>
      </c>
      <c r="F603" t="s">
        <v>2031</v>
      </c>
      <c r="G603" t="s">
        <v>5824</v>
      </c>
      <c r="H603" s="2">
        <v>5</v>
      </c>
      <c r="I603" s="2">
        <v>500</v>
      </c>
      <c r="J603" s="2">
        <v>37800.121189757512</v>
      </c>
    </row>
    <row r="604" spans="1:10" x14ac:dyDescent="0.3">
      <c r="A604" t="s">
        <v>5594</v>
      </c>
      <c r="B604" t="s">
        <v>4486</v>
      </c>
      <c r="C604" t="s">
        <v>4484</v>
      </c>
      <c r="D604" t="s">
        <v>5761</v>
      </c>
      <c r="E604" t="s">
        <v>1423</v>
      </c>
      <c r="F604" t="s">
        <v>2040</v>
      </c>
      <c r="G604" t="s">
        <v>5824</v>
      </c>
      <c r="H604" s="2">
        <v>5</v>
      </c>
      <c r="I604" s="2">
        <v>500</v>
      </c>
      <c r="J604" s="2">
        <v>50856.271625970105</v>
      </c>
    </row>
    <row r="605" spans="1:10" x14ac:dyDescent="0.3">
      <c r="A605" t="s">
        <v>5594</v>
      </c>
      <c r="B605" t="s">
        <v>4486</v>
      </c>
      <c r="C605" t="s">
        <v>4484</v>
      </c>
      <c r="D605" t="s">
        <v>5761</v>
      </c>
      <c r="E605" t="s">
        <v>1444</v>
      </c>
      <c r="F605" t="s">
        <v>2030</v>
      </c>
      <c r="G605" t="s">
        <v>5824</v>
      </c>
      <c r="H605" s="2">
        <v>100</v>
      </c>
      <c r="I605" s="2">
        <v>40000</v>
      </c>
      <c r="J605" s="2">
        <v>905189.43648292404</v>
      </c>
    </row>
    <row r="606" spans="1:10" x14ac:dyDescent="0.3">
      <c r="A606" t="s">
        <v>5594</v>
      </c>
      <c r="B606" t="s">
        <v>4486</v>
      </c>
      <c r="C606" t="s">
        <v>4484</v>
      </c>
      <c r="D606" t="s">
        <v>5761</v>
      </c>
      <c r="E606" t="s">
        <v>1606</v>
      </c>
      <c r="F606" t="s">
        <v>2030</v>
      </c>
      <c r="G606" t="s">
        <v>5824</v>
      </c>
      <c r="H606" s="2">
        <v>2</v>
      </c>
      <c r="I606" s="2">
        <v>768</v>
      </c>
      <c r="J606" s="2">
        <v>18638.779346586776</v>
      </c>
    </row>
    <row r="607" spans="1:10" x14ac:dyDescent="0.3">
      <c r="A607" t="s">
        <v>5594</v>
      </c>
      <c r="B607" t="s">
        <v>4486</v>
      </c>
      <c r="C607" t="s">
        <v>4484</v>
      </c>
      <c r="D607" t="s">
        <v>5761</v>
      </c>
      <c r="E607" t="s">
        <v>2268</v>
      </c>
      <c r="F607" t="s">
        <v>2269</v>
      </c>
      <c r="G607" t="s">
        <v>5824</v>
      </c>
      <c r="H607" s="2">
        <v>5</v>
      </c>
      <c r="I607" s="2">
        <v>2400</v>
      </c>
      <c r="J607" s="2">
        <v>24067.653836160538</v>
      </c>
    </row>
    <row r="608" spans="1:10" x14ac:dyDescent="0.3">
      <c r="A608" t="s">
        <v>5594</v>
      </c>
      <c r="B608" t="s">
        <v>4486</v>
      </c>
      <c r="C608" t="s">
        <v>4484</v>
      </c>
      <c r="D608" t="s">
        <v>5761</v>
      </c>
      <c r="E608" t="s">
        <v>1632</v>
      </c>
      <c r="F608" t="s">
        <v>2269</v>
      </c>
      <c r="G608" t="s">
        <v>5824</v>
      </c>
      <c r="H608" s="2">
        <v>10</v>
      </c>
      <c r="I608" s="2">
        <v>240</v>
      </c>
      <c r="J608" s="2">
        <v>19303.367785237082</v>
      </c>
    </row>
    <row r="609" spans="1:10" x14ac:dyDescent="0.3">
      <c r="A609" t="s">
        <v>5594</v>
      </c>
      <c r="B609" t="s">
        <v>4486</v>
      </c>
      <c r="C609" t="s">
        <v>4484</v>
      </c>
      <c r="D609" t="s">
        <v>5761</v>
      </c>
      <c r="E609" t="s">
        <v>1632</v>
      </c>
      <c r="F609" t="s">
        <v>2030</v>
      </c>
      <c r="G609" t="s">
        <v>5824</v>
      </c>
      <c r="H609" s="2">
        <v>15</v>
      </c>
      <c r="I609" s="2">
        <v>360</v>
      </c>
      <c r="J609" s="2">
        <v>51660.970086533474</v>
      </c>
    </row>
    <row r="610" spans="1:10" x14ac:dyDescent="0.3">
      <c r="A610" t="s">
        <v>5594</v>
      </c>
      <c r="B610" t="s">
        <v>4463</v>
      </c>
      <c r="C610" t="s">
        <v>4499</v>
      </c>
      <c r="D610" t="s">
        <v>4464</v>
      </c>
      <c r="E610" t="s">
        <v>1423</v>
      </c>
      <c r="F610" t="s">
        <v>2031</v>
      </c>
      <c r="G610" t="s">
        <v>4520</v>
      </c>
      <c r="H610" s="2">
        <v>25.423728813559322</v>
      </c>
      <c r="I610" s="2">
        <v>2542.3728813559323</v>
      </c>
      <c r="J610" s="2">
        <v>192204.00604961446</v>
      </c>
    </row>
    <row r="611" spans="1:10" x14ac:dyDescent="0.3">
      <c r="A611" t="s">
        <v>5594</v>
      </c>
      <c r="B611" t="s">
        <v>4463</v>
      </c>
      <c r="C611" t="s">
        <v>4499</v>
      </c>
      <c r="D611" t="s">
        <v>4464</v>
      </c>
      <c r="E611" t="s">
        <v>1423</v>
      </c>
      <c r="F611" t="s">
        <v>2040</v>
      </c>
      <c r="G611" t="s">
        <v>4520</v>
      </c>
      <c r="H611" s="2">
        <v>33.898305084745765</v>
      </c>
      <c r="I611" s="2">
        <v>3389.8305084745766</v>
      </c>
      <c r="J611" s="2">
        <v>344788.2822099668</v>
      </c>
    </row>
    <row r="612" spans="1:10" x14ac:dyDescent="0.3">
      <c r="A612" t="s">
        <v>5594</v>
      </c>
      <c r="B612" t="s">
        <v>4463</v>
      </c>
      <c r="C612" t="s">
        <v>4499</v>
      </c>
      <c r="D612" t="s">
        <v>4464</v>
      </c>
      <c r="E612" t="s">
        <v>1444</v>
      </c>
      <c r="F612" t="s">
        <v>2030</v>
      </c>
      <c r="G612" t="s">
        <v>4520</v>
      </c>
      <c r="H612" s="2">
        <v>635.59322033898297</v>
      </c>
      <c r="I612" s="2">
        <v>254237.28813559317</v>
      </c>
      <c r="J612" s="2">
        <v>5753322.6895101098</v>
      </c>
    </row>
    <row r="613" spans="1:10" x14ac:dyDescent="0.3">
      <c r="A613" t="s">
        <v>5594</v>
      </c>
      <c r="B613" t="s">
        <v>4463</v>
      </c>
      <c r="C613" t="s">
        <v>4499</v>
      </c>
      <c r="D613" t="s">
        <v>4464</v>
      </c>
      <c r="E613" t="s">
        <v>1606</v>
      </c>
      <c r="F613" t="s">
        <v>2030</v>
      </c>
      <c r="G613" t="s">
        <v>4520</v>
      </c>
      <c r="H613" s="2">
        <v>6.3559322033898304</v>
      </c>
      <c r="I613" s="2">
        <v>2440.6779661016949</v>
      </c>
      <c r="J613" s="2">
        <v>59233.408940424073</v>
      </c>
    </row>
    <row r="614" spans="1:10" x14ac:dyDescent="0.3">
      <c r="A614" t="s">
        <v>5594</v>
      </c>
      <c r="B614" t="s">
        <v>4463</v>
      </c>
      <c r="C614" t="s">
        <v>4499</v>
      </c>
      <c r="D614" t="s">
        <v>4464</v>
      </c>
      <c r="E614" t="s">
        <v>2268</v>
      </c>
      <c r="F614" t="s">
        <v>2269</v>
      </c>
      <c r="G614" t="s">
        <v>4520</v>
      </c>
      <c r="H614" s="2">
        <v>10.59322033898305</v>
      </c>
      <c r="I614" s="2">
        <v>5084.7457627118638</v>
      </c>
      <c r="J614" s="2">
        <v>50990.792025763847</v>
      </c>
    </row>
    <row r="615" spans="1:10" x14ac:dyDescent="0.3">
      <c r="A615" t="s">
        <v>5594</v>
      </c>
      <c r="B615" t="s">
        <v>4463</v>
      </c>
      <c r="C615" t="s">
        <v>4499</v>
      </c>
      <c r="D615" t="s">
        <v>4464</v>
      </c>
      <c r="E615" t="s">
        <v>1632</v>
      </c>
      <c r="F615" t="s">
        <v>2269</v>
      </c>
      <c r="G615" t="s">
        <v>4520</v>
      </c>
      <c r="H615" s="2">
        <v>21.1864406779661</v>
      </c>
      <c r="I615" s="2">
        <v>508.47457627118638</v>
      </c>
      <c r="J615" s="2">
        <v>173.85407721137761</v>
      </c>
    </row>
    <row r="616" spans="1:10" x14ac:dyDescent="0.3">
      <c r="A616" t="s">
        <v>5594</v>
      </c>
      <c r="B616" t="s">
        <v>4463</v>
      </c>
      <c r="C616" t="s">
        <v>4499</v>
      </c>
      <c r="D616" t="s">
        <v>4464</v>
      </c>
      <c r="E616" t="s">
        <v>1632</v>
      </c>
      <c r="F616" t="s">
        <v>2030</v>
      </c>
      <c r="G616" t="s">
        <v>4520</v>
      </c>
      <c r="H616" s="2">
        <v>16.949152542372882</v>
      </c>
      <c r="I616" s="2">
        <v>406.77966101694915</v>
      </c>
      <c r="J616" s="2">
        <v>58373.977498907887</v>
      </c>
    </row>
    <row r="617" spans="1:10" x14ac:dyDescent="0.3">
      <c r="A617" t="s">
        <v>5594</v>
      </c>
      <c r="B617" t="s">
        <v>4467</v>
      </c>
      <c r="C617" t="s">
        <v>4499</v>
      </c>
      <c r="D617" t="s">
        <v>4468</v>
      </c>
      <c r="E617" t="s">
        <v>1423</v>
      </c>
      <c r="F617" t="s">
        <v>2031</v>
      </c>
      <c r="G617" t="s">
        <v>4520</v>
      </c>
      <c r="H617" s="2">
        <v>23.050847457627118</v>
      </c>
      <c r="I617" s="2">
        <v>2305.0847457627119</v>
      </c>
      <c r="J617" s="2">
        <v>174264.96548498378</v>
      </c>
    </row>
    <row r="618" spans="1:10" x14ac:dyDescent="0.3">
      <c r="A618" t="s">
        <v>5594</v>
      </c>
      <c r="B618" t="s">
        <v>4467</v>
      </c>
      <c r="C618" t="s">
        <v>4499</v>
      </c>
      <c r="D618" t="s">
        <v>4468</v>
      </c>
      <c r="E618" t="s">
        <v>1423</v>
      </c>
      <c r="F618" t="s">
        <v>2040</v>
      </c>
      <c r="G618" t="s">
        <v>4520</v>
      </c>
      <c r="H618" s="2">
        <v>30.734463276836159</v>
      </c>
      <c r="I618" s="2">
        <v>3073.4463276836159</v>
      </c>
      <c r="J618" s="2">
        <v>312608.04253703658</v>
      </c>
    </row>
    <row r="619" spans="1:10" x14ac:dyDescent="0.3">
      <c r="A619" t="s">
        <v>5594</v>
      </c>
      <c r="B619" t="s">
        <v>4467</v>
      </c>
      <c r="C619" t="s">
        <v>4499</v>
      </c>
      <c r="D619" t="s">
        <v>4468</v>
      </c>
      <c r="E619" t="s">
        <v>1444</v>
      </c>
      <c r="F619" t="s">
        <v>2030</v>
      </c>
      <c r="G619" t="s">
        <v>4520</v>
      </c>
      <c r="H619" s="2">
        <v>576.27118644067798</v>
      </c>
      <c r="I619" s="2">
        <v>230508.4745762712</v>
      </c>
      <c r="J619" s="2">
        <v>5216345.9051558338</v>
      </c>
    </row>
    <row r="620" spans="1:10" x14ac:dyDescent="0.3">
      <c r="A620" t="s">
        <v>5594</v>
      </c>
      <c r="B620" t="s">
        <v>4467</v>
      </c>
      <c r="C620" t="s">
        <v>4499</v>
      </c>
      <c r="D620" t="s">
        <v>4468</v>
      </c>
      <c r="E620" t="s">
        <v>1606</v>
      </c>
      <c r="F620" t="s">
        <v>2030</v>
      </c>
      <c r="G620" t="s">
        <v>4520</v>
      </c>
      <c r="H620" s="2">
        <v>5.7627118644067794</v>
      </c>
      <c r="I620" s="2">
        <v>2212.8813559322034</v>
      </c>
      <c r="J620" s="2">
        <v>53704.957439317826</v>
      </c>
    </row>
    <row r="621" spans="1:10" x14ac:dyDescent="0.3">
      <c r="A621" t="s">
        <v>5594</v>
      </c>
      <c r="B621" t="s">
        <v>4467</v>
      </c>
      <c r="C621" t="s">
        <v>4499</v>
      </c>
      <c r="D621" t="s">
        <v>4468</v>
      </c>
      <c r="E621" t="s">
        <v>2268</v>
      </c>
      <c r="F621" t="s">
        <v>2269</v>
      </c>
      <c r="G621" t="s">
        <v>4520</v>
      </c>
      <c r="H621" s="2">
        <v>9.6045197740112993</v>
      </c>
      <c r="I621" s="2">
        <v>4610.1694915254238</v>
      </c>
      <c r="J621" s="2">
        <v>46231.651436692562</v>
      </c>
    </row>
    <row r="622" spans="1:10" x14ac:dyDescent="0.3">
      <c r="A622" t="s">
        <v>5594</v>
      </c>
      <c r="B622" t="s">
        <v>4467</v>
      </c>
      <c r="C622" t="s">
        <v>4499</v>
      </c>
      <c r="D622" t="s">
        <v>4468</v>
      </c>
      <c r="E622" t="s">
        <v>1632</v>
      </c>
      <c r="F622" t="s">
        <v>2269</v>
      </c>
      <c r="G622" t="s">
        <v>4520</v>
      </c>
      <c r="H622" s="2">
        <v>19.209039548022599</v>
      </c>
      <c r="I622" s="2">
        <v>461.01694915254234</v>
      </c>
      <c r="J622" s="2">
        <v>157.62769667164903</v>
      </c>
    </row>
    <row r="623" spans="1:10" x14ac:dyDescent="0.3">
      <c r="A623" t="s">
        <v>5594</v>
      </c>
      <c r="B623" t="s">
        <v>4467</v>
      </c>
      <c r="C623" t="s">
        <v>4499</v>
      </c>
      <c r="D623" t="s">
        <v>4468</v>
      </c>
      <c r="E623" t="s">
        <v>1632</v>
      </c>
      <c r="F623" t="s">
        <v>2030</v>
      </c>
      <c r="G623" t="s">
        <v>4520</v>
      </c>
      <c r="H623" s="2">
        <v>15.36723163841808</v>
      </c>
      <c r="I623" s="2">
        <v>368.81355932203394</v>
      </c>
      <c r="J623" s="2">
        <v>52925.739599009816</v>
      </c>
    </row>
    <row r="624" spans="1:10" x14ac:dyDescent="0.3">
      <c r="A624" t="s">
        <v>5594</v>
      </c>
      <c r="B624" t="s">
        <v>5576</v>
      </c>
      <c r="C624" t="s">
        <v>3757</v>
      </c>
      <c r="D624" t="s">
        <v>5577</v>
      </c>
      <c r="E624" t="s">
        <v>1423</v>
      </c>
      <c r="F624" t="s">
        <v>1431</v>
      </c>
      <c r="G624" t="s">
        <v>5302</v>
      </c>
      <c r="H624" s="2">
        <v>1</v>
      </c>
      <c r="I624" s="2">
        <v>100</v>
      </c>
      <c r="J624" s="2">
        <v>10154.548083547093</v>
      </c>
    </row>
    <row r="625" spans="1:10" x14ac:dyDescent="0.3">
      <c r="A625" t="s">
        <v>5594</v>
      </c>
      <c r="B625" t="s">
        <v>4522</v>
      </c>
      <c r="C625" t="s">
        <v>4388</v>
      </c>
      <c r="D625" t="s">
        <v>4553</v>
      </c>
      <c r="E625" t="s">
        <v>1444</v>
      </c>
      <c r="F625" t="s">
        <v>1688</v>
      </c>
      <c r="G625" t="s">
        <v>4520</v>
      </c>
      <c r="H625" s="2">
        <v>150</v>
      </c>
      <c r="I625" s="2">
        <v>52800</v>
      </c>
      <c r="J625" s="2">
        <v>1314712.2348230863</v>
      </c>
    </row>
    <row r="626" spans="1:10" x14ac:dyDescent="0.3">
      <c r="A626" t="s">
        <v>5594</v>
      </c>
      <c r="B626" t="s">
        <v>5685</v>
      </c>
      <c r="C626" t="s">
        <v>4122</v>
      </c>
      <c r="D626" t="s">
        <v>5685</v>
      </c>
      <c r="E626" t="s">
        <v>1444</v>
      </c>
      <c r="F626" t="s">
        <v>5693</v>
      </c>
      <c r="G626" t="s">
        <v>5825</v>
      </c>
      <c r="H626" s="2">
        <v>2000</v>
      </c>
      <c r="I626" s="2">
        <v>0</v>
      </c>
      <c r="J626" s="2">
        <v>11738300</v>
      </c>
    </row>
    <row r="627" spans="1:10" x14ac:dyDescent="0.3">
      <c r="A627" t="s">
        <v>5594</v>
      </c>
      <c r="B627" t="s">
        <v>5685</v>
      </c>
      <c r="D627" t="s">
        <v>5685</v>
      </c>
      <c r="E627" t="s">
        <v>1444</v>
      </c>
      <c r="F627" t="s">
        <v>1627</v>
      </c>
      <c r="G627" t="s">
        <v>5825</v>
      </c>
      <c r="H627" s="2">
        <v>500</v>
      </c>
      <c r="I627" s="2">
        <v>0</v>
      </c>
      <c r="J627" s="2">
        <v>3227890</v>
      </c>
    </row>
    <row r="628" spans="1:10" x14ac:dyDescent="0.3">
      <c r="A628" t="s">
        <v>2637</v>
      </c>
      <c r="B628" t="s">
        <v>27</v>
      </c>
      <c r="C628" t="s">
        <v>2669</v>
      </c>
      <c r="D628" t="s">
        <v>4610</v>
      </c>
      <c r="E628" t="s">
        <v>1423</v>
      </c>
      <c r="F628" t="s">
        <v>1431</v>
      </c>
      <c r="G628" t="s">
        <v>4632</v>
      </c>
      <c r="H628" s="2">
        <v>12</v>
      </c>
      <c r="I628" s="2">
        <v>1200</v>
      </c>
      <c r="J628" s="2">
        <v>121854.57700256511</v>
      </c>
    </row>
    <row r="629" spans="1:10" x14ac:dyDescent="0.3">
      <c r="A629" t="s">
        <v>2637</v>
      </c>
      <c r="B629" t="s">
        <v>27</v>
      </c>
      <c r="C629" t="s">
        <v>2669</v>
      </c>
      <c r="D629" t="s">
        <v>4610</v>
      </c>
      <c r="E629" t="s">
        <v>1423</v>
      </c>
      <c r="F629" t="s">
        <v>1679</v>
      </c>
      <c r="G629" t="s">
        <v>4632</v>
      </c>
      <c r="H629" s="2">
        <v>9</v>
      </c>
      <c r="I629" s="2">
        <v>900</v>
      </c>
      <c r="J629" s="2">
        <v>67924.21261964734</v>
      </c>
    </row>
    <row r="630" spans="1:10" x14ac:dyDescent="0.3">
      <c r="A630" t="s">
        <v>2637</v>
      </c>
      <c r="B630" t="s">
        <v>27</v>
      </c>
      <c r="C630" t="s">
        <v>2669</v>
      </c>
      <c r="D630" t="s">
        <v>4610</v>
      </c>
      <c r="E630" t="s">
        <v>1444</v>
      </c>
      <c r="F630" t="s">
        <v>1688</v>
      </c>
      <c r="G630" t="s">
        <v>4632</v>
      </c>
      <c r="H630" s="2">
        <v>115</v>
      </c>
      <c r="I630" s="2">
        <v>40480</v>
      </c>
      <c r="J630" s="2">
        <v>1007946.0466976995</v>
      </c>
    </row>
    <row r="631" spans="1:10" x14ac:dyDescent="0.3">
      <c r="A631" t="s">
        <v>2637</v>
      </c>
      <c r="B631" t="s">
        <v>27</v>
      </c>
      <c r="C631" t="s">
        <v>2669</v>
      </c>
      <c r="D631" t="s">
        <v>4610</v>
      </c>
      <c r="E631" t="s">
        <v>2582</v>
      </c>
      <c r="F631" t="s">
        <v>2590</v>
      </c>
      <c r="G631" t="s">
        <v>4632</v>
      </c>
      <c r="H631" s="2">
        <v>4</v>
      </c>
      <c r="I631" s="2">
        <v>576</v>
      </c>
      <c r="J631" s="2">
        <v>22101.955106190901</v>
      </c>
    </row>
    <row r="632" spans="1:10" x14ac:dyDescent="0.3">
      <c r="A632" t="s">
        <v>2637</v>
      </c>
      <c r="B632" t="s">
        <v>27</v>
      </c>
      <c r="C632" t="s">
        <v>2669</v>
      </c>
      <c r="D632" t="s">
        <v>4610</v>
      </c>
      <c r="E632" t="s">
        <v>1606</v>
      </c>
      <c r="F632" t="s">
        <v>1688</v>
      </c>
      <c r="G632" t="s">
        <v>4632</v>
      </c>
      <c r="H632" s="2">
        <v>23</v>
      </c>
      <c r="I632" s="2">
        <v>8280</v>
      </c>
      <c r="J632" s="2">
        <v>209617.03667988456</v>
      </c>
    </row>
    <row r="633" spans="1:10" x14ac:dyDescent="0.3">
      <c r="A633" t="s">
        <v>2637</v>
      </c>
      <c r="B633" t="s">
        <v>27</v>
      </c>
      <c r="C633" t="s">
        <v>2669</v>
      </c>
      <c r="D633" t="s">
        <v>4610</v>
      </c>
      <c r="E633" t="s">
        <v>2616</v>
      </c>
      <c r="F633" t="s">
        <v>2617</v>
      </c>
      <c r="G633" t="s">
        <v>4632</v>
      </c>
      <c r="H633" s="2">
        <v>3</v>
      </c>
      <c r="I633" s="2">
        <v>864</v>
      </c>
      <c r="J633" s="2">
        <v>14560.287803179785</v>
      </c>
    </row>
    <row r="634" spans="1:10" x14ac:dyDescent="0.3">
      <c r="A634" t="s">
        <v>2637</v>
      </c>
      <c r="B634" t="s">
        <v>27</v>
      </c>
      <c r="C634" t="s">
        <v>2669</v>
      </c>
      <c r="D634" t="s">
        <v>4610</v>
      </c>
      <c r="E634" t="s">
        <v>2268</v>
      </c>
      <c r="F634" t="s">
        <v>2542</v>
      </c>
      <c r="G634" t="s">
        <v>4632</v>
      </c>
      <c r="H634" s="2">
        <v>12</v>
      </c>
      <c r="I634" s="2">
        <v>5760</v>
      </c>
      <c r="J634" s="2">
        <v>59915.82417330212</v>
      </c>
    </row>
    <row r="635" spans="1:10" x14ac:dyDescent="0.3">
      <c r="A635" t="s">
        <v>2637</v>
      </c>
      <c r="B635" t="s">
        <v>27</v>
      </c>
      <c r="C635" t="s">
        <v>2669</v>
      </c>
      <c r="D635" t="s">
        <v>4610</v>
      </c>
      <c r="E635" t="s">
        <v>1632</v>
      </c>
      <c r="F635" t="s">
        <v>1688</v>
      </c>
      <c r="G635" t="s">
        <v>4632</v>
      </c>
      <c r="H635" s="2">
        <v>25</v>
      </c>
      <c r="I635" s="2">
        <v>600</v>
      </c>
      <c r="J635" s="2">
        <v>89786.831631265246</v>
      </c>
    </row>
    <row r="636" spans="1:10" x14ac:dyDescent="0.3">
      <c r="A636" t="s">
        <v>2637</v>
      </c>
      <c r="B636" t="s">
        <v>27</v>
      </c>
      <c r="C636" t="s">
        <v>2669</v>
      </c>
      <c r="D636" t="s">
        <v>4610</v>
      </c>
      <c r="E636" t="s">
        <v>1632</v>
      </c>
      <c r="F636" t="s">
        <v>1431</v>
      </c>
      <c r="G636" t="s">
        <v>4632</v>
      </c>
      <c r="H636" s="2">
        <v>8</v>
      </c>
      <c r="I636" s="2">
        <v>384</v>
      </c>
      <c r="J636" s="2">
        <v>8031.319007256071</v>
      </c>
    </row>
    <row r="637" spans="1:10" x14ac:dyDescent="0.3">
      <c r="A637" t="s">
        <v>2637</v>
      </c>
      <c r="B637" t="s">
        <v>25</v>
      </c>
      <c r="C637" t="s">
        <v>2669</v>
      </c>
      <c r="D637" t="s">
        <v>4612</v>
      </c>
      <c r="E637" t="s">
        <v>1423</v>
      </c>
      <c r="F637" t="s">
        <v>1431</v>
      </c>
      <c r="G637" t="s">
        <v>4632</v>
      </c>
      <c r="H637" s="2">
        <v>11</v>
      </c>
      <c r="I637" s="2">
        <v>1100</v>
      </c>
      <c r="J637" s="2">
        <v>111700.02891901803</v>
      </c>
    </row>
    <row r="638" spans="1:10" x14ac:dyDescent="0.3">
      <c r="A638" t="s">
        <v>2637</v>
      </c>
      <c r="B638" t="s">
        <v>25</v>
      </c>
      <c r="C638" t="s">
        <v>2669</v>
      </c>
      <c r="D638" t="s">
        <v>4612</v>
      </c>
      <c r="E638" t="s">
        <v>1423</v>
      </c>
      <c r="F638" t="s">
        <v>1679</v>
      </c>
      <c r="G638" t="s">
        <v>4632</v>
      </c>
      <c r="H638" s="2">
        <v>8</v>
      </c>
      <c r="I638" s="2">
        <v>800</v>
      </c>
      <c r="J638" s="2">
        <v>60377.077884130966</v>
      </c>
    </row>
    <row r="639" spans="1:10" x14ac:dyDescent="0.3">
      <c r="A639" t="s">
        <v>2637</v>
      </c>
      <c r="B639" t="s">
        <v>25</v>
      </c>
      <c r="C639" t="s">
        <v>2669</v>
      </c>
      <c r="D639" t="s">
        <v>4612</v>
      </c>
      <c r="E639" t="s">
        <v>1444</v>
      </c>
      <c r="F639" t="s">
        <v>1688</v>
      </c>
      <c r="G639" t="s">
        <v>4632</v>
      </c>
      <c r="H639" s="2">
        <v>125</v>
      </c>
      <c r="I639" s="2">
        <v>44000</v>
      </c>
      <c r="J639" s="2">
        <v>1095593.5290192384</v>
      </c>
    </row>
    <row r="640" spans="1:10" x14ac:dyDescent="0.3">
      <c r="A640" t="s">
        <v>2637</v>
      </c>
      <c r="B640" t="s">
        <v>25</v>
      </c>
      <c r="C640" t="s">
        <v>2669</v>
      </c>
      <c r="D640" t="s">
        <v>4612</v>
      </c>
      <c r="E640" t="s">
        <v>2582</v>
      </c>
      <c r="F640" t="s">
        <v>2590</v>
      </c>
      <c r="G640" t="s">
        <v>4632</v>
      </c>
      <c r="H640" s="2">
        <v>4</v>
      </c>
      <c r="I640" s="2">
        <v>576</v>
      </c>
      <c r="J640" s="2">
        <v>22101.955106190901</v>
      </c>
    </row>
    <row r="641" spans="1:10" x14ac:dyDescent="0.3">
      <c r="A641" t="s">
        <v>2637</v>
      </c>
      <c r="B641" t="s">
        <v>25</v>
      </c>
      <c r="C641" t="s">
        <v>2669</v>
      </c>
      <c r="D641" t="s">
        <v>4612</v>
      </c>
      <c r="E641" t="s">
        <v>1606</v>
      </c>
      <c r="F641" t="s">
        <v>1688</v>
      </c>
      <c r="G641" t="s">
        <v>4632</v>
      </c>
      <c r="H641" s="2">
        <v>18</v>
      </c>
      <c r="I641" s="2">
        <v>6480</v>
      </c>
      <c r="J641" s="2">
        <v>164048.11566251836</v>
      </c>
    </row>
    <row r="642" spans="1:10" x14ac:dyDescent="0.3">
      <c r="A642" t="s">
        <v>2637</v>
      </c>
      <c r="B642" t="s">
        <v>25</v>
      </c>
      <c r="C642" t="s">
        <v>2669</v>
      </c>
      <c r="D642" t="s">
        <v>4612</v>
      </c>
      <c r="E642" t="s">
        <v>2616</v>
      </c>
      <c r="F642" t="s">
        <v>2617</v>
      </c>
      <c r="G642" t="s">
        <v>4632</v>
      </c>
      <c r="H642" s="2">
        <v>3</v>
      </c>
      <c r="I642" s="2">
        <v>864</v>
      </c>
      <c r="J642" s="2">
        <v>14560.287803179785</v>
      </c>
    </row>
    <row r="643" spans="1:10" x14ac:dyDescent="0.3">
      <c r="A643" t="s">
        <v>2637</v>
      </c>
      <c r="B643" t="s">
        <v>25</v>
      </c>
      <c r="C643" t="s">
        <v>2669</v>
      </c>
      <c r="D643" t="s">
        <v>4612</v>
      </c>
      <c r="E643" t="s">
        <v>2268</v>
      </c>
      <c r="F643" t="s">
        <v>2542</v>
      </c>
      <c r="G643" t="s">
        <v>4632</v>
      </c>
      <c r="H643" s="2">
        <v>11</v>
      </c>
      <c r="I643" s="2">
        <v>5280</v>
      </c>
      <c r="J643" s="2">
        <v>54922.838825526946</v>
      </c>
    </row>
    <row r="644" spans="1:10" x14ac:dyDescent="0.3">
      <c r="A644" t="s">
        <v>2637</v>
      </c>
      <c r="B644" t="s">
        <v>25</v>
      </c>
      <c r="C644" t="s">
        <v>2669</v>
      </c>
      <c r="D644" t="s">
        <v>4612</v>
      </c>
      <c r="E644" t="s">
        <v>1632</v>
      </c>
      <c r="F644" t="s">
        <v>1688</v>
      </c>
      <c r="G644" t="s">
        <v>4632</v>
      </c>
      <c r="H644" s="2">
        <v>25</v>
      </c>
      <c r="I644" s="2">
        <v>600</v>
      </c>
      <c r="J644" s="2">
        <v>89786.831631265246</v>
      </c>
    </row>
    <row r="645" spans="1:10" x14ac:dyDescent="0.3">
      <c r="A645" t="s">
        <v>2637</v>
      </c>
      <c r="B645" t="s">
        <v>25</v>
      </c>
      <c r="C645" t="s">
        <v>2669</v>
      </c>
      <c r="D645" t="s">
        <v>4612</v>
      </c>
      <c r="E645" t="s">
        <v>1632</v>
      </c>
      <c r="F645" t="s">
        <v>1431</v>
      </c>
      <c r="G645" t="s">
        <v>4632</v>
      </c>
      <c r="H645" s="2">
        <v>7</v>
      </c>
      <c r="I645" s="2">
        <v>336</v>
      </c>
      <c r="J645" s="2">
        <v>7027.4041313490625</v>
      </c>
    </row>
    <row r="646" spans="1:10" x14ac:dyDescent="0.3">
      <c r="A646" t="s">
        <v>2637</v>
      </c>
      <c r="B646" t="s">
        <v>28</v>
      </c>
      <c r="C646" t="s">
        <v>2669</v>
      </c>
      <c r="D646" t="s">
        <v>4613</v>
      </c>
      <c r="E646" t="s">
        <v>1423</v>
      </c>
      <c r="F646" t="s">
        <v>1431</v>
      </c>
      <c r="G646" t="s">
        <v>4632</v>
      </c>
      <c r="H646" s="2">
        <v>10</v>
      </c>
      <c r="I646" s="2">
        <v>1000</v>
      </c>
      <c r="J646" s="2">
        <v>101545.48083547094</v>
      </c>
    </row>
    <row r="647" spans="1:10" x14ac:dyDescent="0.3">
      <c r="A647" t="s">
        <v>2637</v>
      </c>
      <c r="B647" t="s">
        <v>28</v>
      </c>
      <c r="C647" t="s">
        <v>2669</v>
      </c>
      <c r="D647" t="s">
        <v>4613</v>
      </c>
      <c r="E647" t="s">
        <v>1423</v>
      </c>
      <c r="F647" t="s">
        <v>1679</v>
      </c>
      <c r="G647" t="s">
        <v>4632</v>
      </c>
      <c r="H647" s="2">
        <v>7</v>
      </c>
      <c r="I647" s="2">
        <v>700</v>
      </c>
      <c r="J647" s="2">
        <v>52829.943148614591</v>
      </c>
    </row>
    <row r="648" spans="1:10" x14ac:dyDescent="0.3">
      <c r="A648" t="s">
        <v>2637</v>
      </c>
      <c r="B648" t="s">
        <v>28</v>
      </c>
      <c r="C648" t="s">
        <v>2669</v>
      </c>
      <c r="D648" t="s">
        <v>4613</v>
      </c>
      <c r="E648" t="s">
        <v>1444</v>
      </c>
      <c r="F648" t="s">
        <v>1688</v>
      </c>
      <c r="G648" t="s">
        <v>4632</v>
      </c>
      <c r="H648" s="2">
        <v>95</v>
      </c>
      <c r="I648" s="2">
        <v>33440</v>
      </c>
      <c r="J648" s="2">
        <v>832651.08205462131</v>
      </c>
    </row>
    <row r="649" spans="1:10" x14ac:dyDescent="0.3">
      <c r="A649" t="s">
        <v>2637</v>
      </c>
      <c r="B649" t="s">
        <v>28</v>
      </c>
      <c r="C649" t="s">
        <v>2669</v>
      </c>
      <c r="D649" t="s">
        <v>4613</v>
      </c>
      <c r="E649" t="s">
        <v>2582</v>
      </c>
      <c r="F649" t="s">
        <v>2590</v>
      </c>
      <c r="G649" t="s">
        <v>4632</v>
      </c>
      <c r="H649" s="2">
        <v>4</v>
      </c>
      <c r="I649" s="2">
        <v>576</v>
      </c>
      <c r="J649" s="2">
        <v>22101.955106190901</v>
      </c>
    </row>
    <row r="650" spans="1:10" x14ac:dyDescent="0.3">
      <c r="A650" t="s">
        <v>2637</v>
      </c>
      <c r="B650" t="s">
        <v>28</v>
      </c>
      <c r="C650" t="s">
        <v>2669</v>
      </c>
      <c r="D650" t="s">
        <v>4613</v>
      </c>
      <c r="E650" t="s">
        <v>1606</v>
      </c>
      <c r="F650" t="s">
        <v>1688</v>
      </c>
      <c r="G650" t="s">
        <v>4632</v>
      </c>
      <c r="H650" s="2">
        <v>9</v>
      </c>
      <c r="I650" s="2">
        <v>3240</v>
      </c>
      <c r="J650" s="2">
        <v>82024.057831259182</v>
      </c>
    </row>
    <row r="651" spans="1:10" x14ac:dyDescent="0.3">
      <c r="A651" t="s">
        <v>2637</v>
      </c>
      <c r="B651" t="s">
        <v>28</v>
      </c>
      <c r="C651" t="s">
        <v>2669</v>
      </c>
      <c r="D651" t="s">
        <v>4613</v>
      </c>
      <c r="E651" t="s">
        <v>2616</v>
      </c>
      <c r="F651" t="s">
        <v>2617</v>
      </c>
      <c r="G651" t="s">
        <v>4632</v>
      </c>
      <c r="H651" s="2">
        <v>4</v>
      </c>
      <c r="I651" s="2">
        <v>1152</v>
      </c>
      <c r="J651" s="2">
        <v>19413.717070906379</v>
      </c>
    </row>
    <row r="652" spans="1:10" x14ac:dyDescent="0.3">
      <c r="A652" t="s">
        <v>2637</v>
      </c>
      <c r="B652" t="s">
        <v>28</v>
      </c>
      <c r="C652" t="s">
        <v>2669</v>
      </c>
      <c r="D652" t="s">
        <v>4613</v>
      </c>
      <c r="E652" t="s">
        <v>2268</v>
      </c>
      <c r="F652" t="s">
        <v>2542</v>
      </c>
      <c r="G652" t="s">
        <v>4632</v>
      </c>
      <c r="H652" s="2">
        <v>11</v>
      </c>
      <c r="I652" s="2">
        <v>5280</v>
      </c>
      <c r="J652" s="2">
        <v>54922.838825526946</v>
      </c>
    </row>
    <row r="653" spans="1:10" x14ac:dyDescent="0.3">
      <c r="A653" t="s">
        <v>2637</v>
      </c>
      <c r="B653" t="s">
        <v>28</v>
      </c>
      <c r="C653" t="s">
        <v>2669</v>
      </c>
      <c r="D653" t="s">
        <v>4613</v>
      </c>
      <c r="E653" t="s">
        <v>1632</v>
      </c>
      <c r="F653" t="s">
        <v>1688</v>
      </c>
      <c r="G653" t="s">
        <v>4632</v>
      </c>
      <c r="H653" s="2">
        <v>20</v>
      </c>
      <c r="I653" s="2">
        <v>480</v>
      </c>
      <c r="J653" s="2">
        <v>71829.4653050122</v>
      </c>
    </row>
    <row r="654" spans="1:10" x14ac:dyDescent="0.3">
      <c r="A654" t="s">
        <v>2637</v>
      </c>
      <c r="B654" t="s">
        <v>28</v>
      </c>
      <c r="C654" t="s">
        <v>2669</v>
      </c>
      <c r="D654" t="s">
        <v>4613</v>
      </c>
      <c r="E654" t="s">
        <v>1632</v>
      </c>
      <c r="F654" t="s">
        <v>1431</v>
      </c>
      <c r="G654" t="s">
        <v>4632</v>
      </c>
      <c r="H654" s="2">
        <v>7</v>
      </c>
      <c r="I654" s="2">
        <v>336</v>
      </c>
      <c r="J654" s="2">
        <v>7027.4041313490625</v>
      </c>
    </row>
    <row r="655" spans="1:10" x14ac:dyDescent="0.3">
      <c r="A655" t="s">
        <v>2637</v>
      </c>
      <c r="B655" t="s">
        <v>213</v>
      </c>
      <c r="C655" t="s">
        <v>2670</v>
      </c>
      <c r="D655" t="s">
        <v>4655</v>
      </c>
      <c r="E655" t="s">
        <v>1423</v>
      </c>
      <c r="F655" t="s">
        <v>1431</v>
      </c>
      <c r="G655" t="s">
        <v>4664</v>
      </c>
      <c r="H655" s="2">
        <v>15</v>
      </c>
      <c r="I655" s="2">
        <v>1500</v>
      </c>
      <c r="J655" s="2">
        <v>152318.2212532064</v>
      </c>
    </row>
    <row r="656" spans="1:10" x14ac:dyDescent="0.3">
      <c r="A656" t="s">
        <v>2637</v>
      </c>
      <c r="B656" t="s">
        <v>213</v>
      </c>
      <c r="C656" t="s">
        <v>2670</v>
      </c>
      <c r="D656" t="s">
        <v>4655</v>
      </c>
      <c r="E656" t="s">
        <v>1423</v>
      </c>
      <c r="F656" t="s">
        <v>1627</v>
      </c>
      <c r="G656" t="s">
        <v>4664</v>
      </c>
      <c r="H656" s="2">
        <v>35</v>
      </c>
      <c r="I656" s="2">
        <v>0</v>
      </c>
      <c r="J656" s="2">
        <v>0</v>
      </c>
    </row>
    <row r="657" spans="1:10" x14ac:dyDescent="0.3">
      <c r="A657" t="s">
        <v>2637</v>
      </c>
      <c r="B657" t="s">
        <v>213</v>
      </c>
      <c r="C657" t="s">
        <v>2670</v>
      </c>
      <c r="D657" t="s">
        <v>4655</v>
      </c>
      <c r="E657" t="s">
        <v>1444</v>
      </c>
      <c r="F657" t="s">
        <v>5707</v>
      </c>
      <c r="G657" t="s">
        <v>4664</v>
      </c>
      <c r="H657" s="2">
        <v>1252</v>
      </c>
      <c r="I657" s="2">
        <v>500800</v>
      </c>
      <c r="J657" s="2">
        <v>10556969.748369353</v>
      </c>
    </row>
    <row r="658" spans="1:10" x14ac:dyDescent="0.3">
      <c r="A658" t="s">
        <v>2637</v>
      </c>
      <c r="B658" t="s">
        <v>213</v>
      </c>
      <c r="C658" t="s">
        <v>2670</v>
      </c>
      <c r="D658" t="s">
        <v>4655</v>
      </c>
      <c r="E658" t="s">
        <v>1444</v>
      </c>
      <c r="F658" t="s">
        <v>1445</v>
      </c>
      <c r="G658" t="s">
        <v>4664</v>
      </c>
      <c r="H658" s="2">
        <v>200</v>
      </c>
      <c r="I658" s="2">
        <v>80000</v>
      </c>
      <c r="J658" s="2">
        <v>1741805.2898169002</v>
      </c>
    </row>
    <row r="659" spans="1:10" x14ac:dyDescent="0.3">
      <c r="A659" t="s">
        <v>2637</v>
      </c>
      <c r="B659" t="s">
        <v>213</v>
      </c>
      <c r="C659" t="s">
        <v>2670</v>
      </c>
      <c r="D659" t="s">
        <v>4655</v>
      </c>
      <c r="E659" t="s">
        <v>1606</v>
      </c>
      <c r="F659" t="s">
        <v>1607</v>
      </c>
      <c r="G659" t="s">
        <v>4664</v>
      </c>
      <c r="H659" s="2">
        <v>10</v>
      </c>
      <c r="I659" s="2">
        <v>2400</v>
      </c>
      <c r="J659" s="2">
        <v>74972.455924486741</v>
      </c>
    </row>
    <row r="660" spans="1:10" x14ac:dyDescent="0.3">
      <c r="A660" t="s">
        <v>2637</v>
      </c>
      <c r="B660" t="s">
        <v>213</v>
      </c>
      <c r="C660" t="s">
        <v>2670</v>
      </c>
      <c r="D660" t="s">
        <v>4655</v>
      </c>
      <c r="E660" t="s">
        <v>4360</v>
      </c>
      <c r="F660" t="s">
        <v>1422</v>
      </c>
      <c r="G660" t="s">
        <v>4664</v>
      </c>
      <c r="H660" s="2">
        <v>10</v>
      </c>
      <c r="I660" s="2">
        <v>960</v>
      </c>
      <c r="J660" s="2">
        <v>0</v>
      </c>
    </row>
    <row r="661" spans="1:10" x14ac:dyDescent="0.3">
      <c r="A661" t="s">
        <v>2637</v>
      </c>
      <c r="B661" t="s">
        <v>213</v>
      </c>
      <c r="C661" t="s">
        <v>2670</v>
      </c>
      <c r="D661" t="s">
        <v>4655</v>
      </c>
      <c r="E661" t="s">
        <v>1632</v>
      </c>
      <c r="F661" t="s">
        <v>1445</v>
      </c>
      <c r="G661" t="s">
        <v>4664</v>
      </c>
      <c r="H661" s="2">
        <v>20</v>
      </c>
      <c r="I661" s="2">
        <v>480</v>
      </c>
      <c r="J661" s="2">
        <v>62853.200017282288</v>
      </c>
    </row>
    <row r="662" spans="1:10" x14ac:dyDescent="0.3">
      <c r="A662" t="s">
        <v>2637</v>
      </c>
      <c r="B662" t="s">
        <v>213</v>
      </c>
      <c r="C662" t="s">
        <v>2670</v>
      </c>
      <c r="D662" t="s">
        <v>4655</v>
      </c>
      <c r="E662" t="s">
        <v>1632</v>
      </c>
      <c r="F662" t="s">
        <v>5359</v>
      </c>
      <c r="G662" t="s">
        <v>4664</v>
      </c>
      <c r="H662" s="2">
        <v>20</v>
      </c>
      <c r="I662" s="2">
        <v>480</v>
      </c>
      <c r="J662" s="2">
        <v>36789.692536371309</v>
      </c>
    </row>
    <row r="663" spans="1:10" x14ac:dyDescent="0.3">
      <c r="A663" t="s">
        <v>2637</v>
      </c>
      <c r="B663" t="s">
        <v>213</v>
      </c>
      <c r="C663" t="s">
        <v>2670</v>
      </c>
      <c r="D663" t="s">
        <v>4655</v>
      </c>
      <c r="E663" t="s">
        <v>1632</v>
      </c>
      <c r="F663" t="s">
        <v>2294</v>
      </c>
      <c r="G663" t="s">
        <v>4664</v>
      </c>
      <c r="H663" s="2">
        <v>20</v>
      </c>
      <c r="I663" s="2">
        <v>480</v>
      </c>
      <c r="J663" s="2">
        <v>36628.07558035171</v>
      </c>
    </row>
    <row r="664" spans="1:10" x14ac:dyDescent="0.3">
      <c r="A664" t="s">
        <v>2637</v>
      </c>
      <c r="B664" t="s">
        <v>214</v>
      </c>
      <c r="C664" t="s">
        <v>2670</v>
      </c>
      <c r="D664" t="s">
        <v>4649</v>
      </c>
      <c r="E664" t="s">
        <v>1423</v>
      </c>
      <c r="F664" t="s">
        <v>1431</v>
      </c>
      <c r="G664" t="s">
        <v>4664</v>
      </c>
      <c r="H664" s="2">
        <v>20</v>
      </c>
      <c r="I664" s="2">
        <v>2000</v>
      </c>
      <c r="J664" s="2">
        <v>203090.96167094188</v>
      </c>
    </row>
    <row r="665" spans="1:10" x14ac:dyDescent="0.3">
      <c r="A665" t="s">
        <v>2637</v>
      </c>
      <c r="B665" t="s">
        <v>214</v>
      </c>
      <c r="C665" t="s">
        <v>2670</v>
      </c>
      <c r="D665" t="s">
        <v>4649</v>
      </c>
      <c r="E665" t="s">
        <v>1423</v>
      </c>
      <c r="F665" t="s">
        <v>1627</v>
      </c>
      <c r="G665" t="s">
        <v>4664</v>
      </c>
      <c r="H665" s="2">
        <v>30</v>
      </c>
      <c r="I665" s="2">
        <v>0</v>
      </c>
      <c r="J665" s="2">
        <v>0</v>
      </c>
    </row>
    <row r="666" spans="1:10" x14ac:dyDescent="0.3">
      <c r="A666" t="s">
        <v>2637</v>
      </c>
      <c r="B666" t="s">
        <v>214</v>
      </c>
      <c r="C666" t="s">
        <v>2670</v>
      </c>
      <c r="D666" t="s">
        <v>4649</v>
      </c>
      <c r="E666" t="s">
        <v>1444</v>
      </c>
      <c r="F666" t="s">
        <v>5707</v>
      </c>
      <c r="G666" t="s">
        <v>4664</v>
      </c>
      <c r="H666" s="2">
        <v>775</v>
      </c>
      <c r="I666" s="2">
        <v>310000</v>
      </c>
      <c r="J666" s="2">
        <v>6534865.4592541922</v>
      </c>
    </row>
    <row r="667" spans="1:10" x14ac:dyDescent="0.3">
      <c r="A667" t="s">
        <v>2637</v>
      </c>
      <c r="B667" t="s">
        <v>214</v>
      </c>
      <c r="C667" t="s">
        <v>2670</v>
      </c>
      <c r="D667" t="s">
        <v>4649</v>
      </c>
      <c r="E667" t="s">
        <v>1444</v>
      </c>
      <c r="F667" t="s">
        <v>1445</v>
      </c>
      <c r="G667" t="s">
        <v>4664</v>
      </c>
      <c r="H667" s="2">
        <v>875</v>
      </c>
      <c r="I667" s="2">
        <v>350000</v>
      </c>
      <c r="J667" s="2">
        <v>7620398.1429489376</v>
      </c>
    </row>
    <row r="668" spans="1:10" x14ac:dyDescent="0.3">
      <c r="A668" t="s">
        <v>2637</v>
      </c>
      <c r="B668" t="s">
        <v>214</v>
      </c>
      <c r="C668" t="s">
        <v>2670</v>
      </c>
      <c r="D668" t="s">
        <v>4649</v>
      </c>
      <c r="E668" t="s">
        <v>1606</v>
      </c>
      <c r="F668" t="s">
        <v>1607</v>
      </c>
      <c r="G668" t="s">
        <v>4664</v>
      </c>
      <c r="H668" s="2">
        <v>10</v>
      </c>
      <c r="I668" s="2">
        <v>2400</v>
      </c>
      <c r="J668" s="2">
        <v>74972.455924486741</v>
      </c>
    </row>
    <row r="669" spans="1:10" x14ac:dyDescent="0.3">
      <c r="A669" t="s">
        <v>2637</v>
      </c>
      <c r="B669" t="s">
        <v>214</v>
      </c>
      <c r="C669" t="s">
        <v>2670</v>
      </c>
      <c r="D669" t="s">
        <v>4649</v>
      </c>
      <c r="E669" t="s">
        <v>4360</v>
      </c>
      <c r="F669" t="s">
        <v>1422</v>
      </c>
      <c r="G669" t="s">
        <v>4664</v>
      </c>
      <c r="H669" s="2">
        <v>5</v>
      </c>
      <c r="I669" s="2">
        <v>480</v>
      </c>
      <c r="J669" s="2">
        <v>0</v>
      </c>
    </row>
    <row r="670" spans="1:10" x14ac:dyDescent="0.3">
      <c r="A670" t="s">
        <v>2637</v>
      </c>
      <c r="B670" t="s">
        <v>214</v>
      </c>
      <c r="C670" t="s">
        <v>2670</v>
      </c>
      <c r="D670" t="s">
        <v>4649</v>
      </c>
      <c r="E670" t="s">
        <v>1632</v>
      </c>
      <c r="F670" t="s">
        <v>1445</v>
      </c>
      <c r="G670" t="s">
        <v>4664</v>
      </c>
      <c r="H670" s="2">
        <v>50</v>
      </c>
      <c r="I670" s="2">
        <v>1200</v>
      </c>
      <c r="J670" s="2">
        <v>157133.00004320571</v>
      </c>
    </row>
    <row r="671" spans="1:10" x14ac:dyDescent="0.3">
      <c r="A671" t="s">
        <v>2637</v>
      </c>
      <c r="B671" t="s">
        <v>214</v>
      </c>
      <c r="C671" t="s">
        <v>2670</v>
      </c>
      <c r="D671" t="s">
        <v>4649</v>
      </c>
      <c r="E671" t="s">
        <v>1632</v>
      </c>
      <c r="F671" t="s">
        <v>5359</v>
      </c>
      <c r="G671" t="s">
        <v>4664</v>
      </c>
      <c r="H671" s="2">
        <v>20</v>
      </c>
      <c r="I671" s="2">
        <v>480</v>
      </c>
      <c r="J671" s="2">
        <v>36789.692536371309</v>
      </c>
    </row>
    <row r="672" spans="1:10" x14ac:dyDescent="0.3">
      <c r="A672" t="s">
        <v>2637</v>
      </c>
      <c r="B672" t="s">
        <v>214</v>
      </c>
      <c r="C672" t="s">
        <v>2670</v>
      </c>
      <c r="D672" t="s">
        <v>4649</v>
      </c>
      <c r="E672" t="s">
        <v>1632</v>
      </c>
      <c r="F672" t="s">
        <v>2294</v>
      </c>
      <c r="G672" t="s">
        <v>4664</v>
      </c>
      <c r="H672" s="2">
        <v>20</v>
      </c>
      <c r="I672" s="2">
        <v>480</v>
      </c>
      <c r="J672" s="2">
        <v>36628.07558035171</v>
      </c>
    </row>
    <row r="673" spans="1:10" x14ac:dyDescent="0.3">
      <c r="A673" t="s">
        <v>2637</v>
      </c>
      <c r="B673" t="s">
        <v>4660</v>
      </c>
      <c r="C673" t="s">
        <v>2670</v>
      </c>
      <c r="D673" t="s">
        <v>4661</v>
      </c>
      <c r="E673" t="s">
        <v>1423</v>
      </c>
      <c r="F673" t="s">
        <v>1431</v>
      </c>
      <c r="G673" t="s">
        <v>4664</v>
      </c>
      <c r="H673" s="2">
        <v>5</v>
      </c>
      <c r="I673" s="2">
        <v>500</v>
      </c>
      <c r="J673" s="2">
        <v>50772.740417735469</v>
      </c>
    </row>
    <row r="674" spans="1:10" x14ac:dyDescent="0.3">
      <c r="A674" t="s">
        <v>2637</v>
      </c>
      <c r="B674" t="s">
        <v>4660</v>
      </c>
      <c r="C674" t="s">
        <v>2670</v>
      </c>
      <c r="D674" t="s">
        <v>4661</v>
      </c>
      <c r="E674" t="s">
        <v>1423</v>
      </c>
      <c r="F674" t="s">
        <v>1627</v>
      </c>
      <c r="G674" t="s">
        <v>4664</v>
      </c>
      <c r="H674" s="2">
        <v>15</v>
      </c>
      <c r="I674" s="2">
        <v>0</v>
      </c>
      <c r="J674" s="2">
        <v>0</v>
      </c>
    </row>
    <row r="675" spans="1:10" x14ac:dyDescent="0.3">
      <c r="A675" t="s">
        <v>2637</v>
      </c>
      <c r="B675" t="s">
        <v>4660</v>
      </c>
      <c r="C675" t="s">
        <v>2670</v>
      </c>
      <c r="D675" t="s">
        <v>4661</v>
      </c>
      <c r="E675" t="s">
        <v>1444</v>
      </c>
      <c r="F675" t="s">
        <v>5707</v>
      </c>
      <c r="G675" t="s">
        <v>4664</v>
      </c>
      <c r="H675" s="2">
        <v>1648</v>
      </c>
      <c r="I675" s="2">
        <v>659200</v>
      </c>
      <c r="J675" s="2">
        <v>13896075.195936656</v>
      </c>
    </row>
    <row r="676" spans="1:10" x14ac:dyDescent="0.3">
      <c r="A676" t="s">
        <v>2637</v>
      </c>
      <c r="B676" t="s">
        <v>4660</v>
      </c>
      <c r="C676" t="s">
        <v>2670</v>
      </c>
      <c r="D676" t="s">
        <v>4661</v>
      </c>
      <c r="E676" t="s">
        <v>1444</v>
      </c>
      <c r="F676" t="s">
        <v>1445</v>
      </c>
      <c r="G676" t="s">
        <v>4664</v>
      </c>
      <c r="H676" s="2">
        <v>200</v>
      </c>
      <c r="I676" s="2">
        <v>80000</v>
      </c>
      <c r="J676" s="2">
        <v>1741805.2898169002</v>
      </c>
    </row>
    <row r="677" spans="1:10" x14ac:dyDescent="0.3">
      <c r="A677" t="s">
        <v>2637</v>
      </c>
      <c r="B677" t="s">
        <v>4660</v>
      </c>
      <c r="C677" t="s">
        <v>2670</v>
      </c>
      <c r="D677" t="s">
        <v>4661</v>
      </c>
      <c r="E677" t="s">
        <v>1606</v>
      </c>
      <c r="F677" t="s">
        <v>1607</v>
      </c>
      <c r="G677" t="s">
        <v>4664</v>
      </c>
      <c r="H677" s="2">
        <v>5</v>
      </c>
      <c r="I677" s="2">
        <v>1200</v>
      </c>
      <c r="J677" s="2">
        <v>37486.227962243371</v>
      </c>
    </row>
    <row r="678" spans="1:10" x14ac:dyDescent="0.3">
      <c r="A678" t="s">
        <v>2637</v>
      </c>
      <c r="B678" t="s">
        <v>4660</v>
      </c>
      <c r="C678" t="s">
        <v>2670</v>
      </c>
      <c r="D678" t="s">
        <v>4661</v>
      </c>
      <c r="E678" t="s">
        <v>4360</v>
      </c>
      <c r="F678" t="s">
        <v>1422</v>
      </c>
      <c r="G678" t="s">
        <v>4664</v>
      </c>
      <c r="H678" s="2">
        <v>6</v>
      </c>
      <c r="I678" s="2">
        <v>576</v>
      </c>
      <c r="J678" s="2">
        <v>0</v>
      </c>
    </row>
    <row r="679" spans="1:10" x14ac:dyDescent="0.3">
      <c r="A679" t="s">
        <v>2637</v>
      </c>
      <c r="B679" t="s">
        <v>4660</v>
      </c>
      <c r="C679" t="s">
        <v>2670</v>
      </c>
      <c r="D679" t="s">
        <v>4661</v>
      </c>
      <c r="E679" t="s">
        <v>1632</v>
      </c>
      <c r="F679" t="s">
        <v>1445</v>
      </c>
      <c r="G679" t="s">
        <v>4664</v>
      </c>
      <c r="H679" s="2">
        <v>22</v>
      </c>
      <c r="I679" s="2">
        <v>528</v>
      </c>
      <c r="J679" s="2">
        <v>69138.520019010524</v>
      </c>
    </row>
    <row r="680" spans="1:10" x14ac:dyDescent="0.3">
      <c r="A680" t="s">
        <v>2637</v>
      </c>
      <c r="B680" t="s">
        <v>4660</v>
      </c>
      <c r="C680" t="s">
        <v>2670</v>
      </c>
      <c r="D680" t="s">
        <v>4661</v>
      </c>
      <c r="E680" t="s">
        <v>1632</v>
      </c>
      <c r="F680" t="s">
        <v>5359</v>
      </c>
      <c r="G680" t="s">
        <v>4664</v>
      </c>
      <c r="H680" s="2">
        <v>29</v>
      </c>
      <c r="I680" s="2">
        <v>696</v>
      </c>
      <c r="J680" s="2">
        <v>53345.054177738406</v>
      </c>
    </row>
    <row r="681" spans="1:10" x14ac:dyDescent="0.3">
      <c r="A681" t="s">
        <v>2637</v>
      </c>
      <c r="B681" t="s">
        <v>4660</v>
      </c>
      <c r="C681" t="s">
        <v>2670</v>
      </c>
      <c r="D681" t="s">
        <v>4661</v>
      </c>
      <c r="E681" t="s">
        <v>1632</v>
      </c>
      <c r="F681" t="s">
        <v>2294</v>
      </c>
      <c r="G681" t="s">
        <v>4664</v>
      </c>
      <c r="H681" s="2">
        <v>29</v>
      </c>
      <c r="I681" s="2">
        <v>696</v>
      </c>
      <c r="J681" s="2">
        <v>53110.709591509971</v>
      </c>
    </row>
    <row r="682" spans="1:10" x14ac:dyDescent="0.3">
      <c r="A682" t="s">
        <v>2637</v>
      </c>
      <c r="B682" t="s">
        <v>4662</v>
      </c>
      <c r="C682" t="s">
        <v>2670</v>
      </c>
      <c r="D682" t="s">
        <v>4663</v>
      </c>
      <c r="E682" t="s">
        <v>1423</v>
      </c>
      <c r="F682" t="s">
        <v>1431</v>
      </c>
      <c r="G682" t="s">
        <v>4664</v>
      </c>
      <c r="H682" s="2">
        <v>10</v>
      </c>
      <c r="I682" s="2">
        <v>1000</v>
      </c>
      <c r="J682" s="2">
        <v>101545.48083547094</v>
      </c>
    </row>
    <row r="683" spans="1:10" x14ac:dyDescent="0.3">
      <c r="A683" t="s">
        <v>2637</v>
      </c>
      <c r="B683" t="s">
        <v>4662</v>
      </c>
      <c r="C683" t="s">
        <v>2670</v>
      </c>
      <c r="D683" t="s">
        <v>4663</v>
      </c>
      <c r="E683" t="s">
        <v>1423</v>
      </c>
      <c r="F683" t="s">
        <v>1627</v>
      </c>
      <c r="G683" t="s">
        <v>4664</v>
      </c>
      <c r="H683" s="2">
        <v>20</v>
      </c>
      <c r="I683" s="2">
        <v>0</v>
      </c>
      <c r="J683" s="2">
        <v>0</v>
      </c>
    </row>
    <row r="684" spans="1:10" x14ac:dyDescent="0.3">
      <c r="A684" t="s">
        <v>2637</v>
      </c>
      <c r="B684" t="s">
        <v>4662</v>
      </c>
      <c r="C684" t="s">
        <v>2670</v>
      </c>
      <c r="D684" t="s">
        <v>4663</v>
      </c>
      <c r="E684" t="s">
        <v>1444</v>
      </c>
      <c r="F684" t="s">
        <v>5707</v>
      </c>
      <c r="G684" t="s">
        <v>4664</v>
      </c>
      <c r="H684" s="2">
        <v>1100</v>
      </c>
      <c r="I684" s="2">
        <v>440000</v>
      </c>
      <c r="J684" s="2">
        <v>9275292.9099091757</v>
      </c>
    </row>
    <row r="685" spans="1:10" x14ac:dyDescent="0.3">
      <c r="A685" t="s">
        <v>2637</v>
      </c>
      <c r="B685" t="s">
        <v>4662</v>
      </c>
      <c r="C685" t="s">
        <v>2670</v>
      </c>
      <c r="D685" t="s">
        <v>4663</v>
      </c>
      <c r="E685" t="s">
        <v>1444</v>
      </c>
      <c r="F685" t="s">
        <v>1445</v>
      </c>
      <c r="G685" t="s">
        <v>4664</v>
      </c>
      <c r="H685" s="2">
        <v>250</v>
      </c>
      <c r="I685" s="2">
        <v>100000</v>
      </c>
      <c r="J685" s="2">
        <v>2177256.612271125</v>
      </c>
    </row>
    <row r="686" spans="1:10" x14ac:dyDescent="0.3">
      <c r="A686" t="s">
        <v>2637</v>
      </c>
      <c r="B686" t="s">
        <v>4662</v>
      </c>
      <c r="C686" t="s">
        <v>2670</v>
      </c>
      <c r="D686" t="s">
        <v>4663</v>
      </c>
      <c r="E686" t="s">
        <v>1606</v>
      </c>
      <c r="F686" t="s">
        <v>1607</v>
      </c>
      <c r="G686" t="s">
        <v>4664</v>
      </c>
      <c r="H686" s="2">
        <v>5</v>
      </c>
      <c r="I686" s="2">
        <v>1200</v>
      </c>
      <c r="J686" s="2">
        <v>37486.227962243371</v>
      </c>
    </row>
    <row r="687" spans="1:10" x14ac:dyDescent="0.3">
      <c r="A687" t="s">
        <v>2637</v>
      </c>
      <c r="B687" t="s">
        <v>4662</v>
      </c>
      <c r="C687" t="s">
        <v>2670</v>
      </c>
      <c r="D687" t="s">
        <v>4663</v>
      </c>
      <c r="E687" t="s">
        <v>4360</v>
      </c>
      <c r="F687" t="s">
        <v>1422</v>
      </c>
      <c r="G687" t="s">
        <v>4664</v>
      </c>
      <c r="H687" s="2">
        <v>10</v>
      </c>
      <c r="I687" s="2">
        <v>960</v>
      </c>
      <c r="J687" s="2">
        <v>0</v>
      </c>
    </row>
    <row r="688" spans="1:10" x14ac:dyDescent="0.3">
      <c r="A688" t="s">
        <v>2637</v>
      </c>
      <c r="B688" t="s">
        <v>4662</v>
      </c>
      <c r="C688" t="s">
        <v>2670</v>
      </c>
      <c r="D688" t="s">
        <v>4663</v>
      </c>
      <c r="E688" t="s">
        <v>1632</v>
      </c>
      <c r="F688" t="s">
        <v>1445</v>
      </c>
      <c r="G688" t="s">
        <v>4664</v>
      </c>
      <c r="H688" s="2">
        <v>15</v>
      </c>
      <c r="I688" s="2">
        <v>360</v>
      </c>
      <c r="J688" s="2">
        <v>47139.90001296172</v>
      </c>
    </row>
    <row r="689" spans="1:10" x14ac:dyDescent="0.3">
      <c r="A689" t="s">
        <v>2637</v>
      </c>
      <c r="B689" t="s">
        <v>4662</v>
      </c>
      <c r="C689" t="s">
        <v>2670</v>
      </c>
      <c r="D689" t="s">
        <v>4663</v>
      </c>
      <c r="E689" t="s">
        <v>1632</v>
      </c>
      <c r="F689" t="s">
        <v>5359</v>
      </c>
      <c r="G689" t="s">
        <v>4664</v>
      </c>
      <c r="H689" s="2">
        <v>15</v>
      </c>
      <c r="I689" s="2">
        <v>360</v>
      </c>
      <c r="J689" s="2">
        <v>27592.269402278485</v>
      </c>
    </row>
    <row r="690" spans="1:10" x14ac:dyDescent="0.3">
      <c r="A690" t="s">
        <v>2637</v>
      </c>
      <c r="B690" t="s">
        <v>4662</v>
      </c>
      <c r="C690" t="s">
        <v>2670</v>
      </c>
      <c r="D690" t="s">
        <v>4663</v>
      </c>
      <c r="E690" t="s">
        <v>1632</v>
      </c>
      <c r="F690" t="s">
        <v>2294</v>
      </c>
      <c r="G690" t="s">
        <v>4664</v>
      </c>
      <c r="H690" s="2">
        <v>10</v>
      </c>
      <c r="I690" s="2">
        <v>240</v>
      </c>
      <c r="J690" s="2">
        <v>18314.037790175855</v>
      </c>
    </row>
    <row r="691" spans="1:10" x14ac:dyDescent="0.3">
      <c r="A691" t="s">
        <v>2637</v>
      </c>
      <c r="B691" t="s">
        <v>37</v>
      </c>
      <c r="C691" t="s">
        <v>2674</v>
      </c>
      <c r="D691" t="s">
        <v>4608</v>
      </c>
      <c r="E691" t="s">
        <v>1423</v>
      </c>
      <c r="F691" t="s">
        <v>1431</v>
      </c>
      <c r="G691" t="s">
        <v>4632</v>
      </c>
      <c r="H691" s="2">
        <v>15</v>
      </c>
      <c r="I691" s="2">
        <v>1500</v>
      </c>
      <c r="J691" s="2">
        <v>152318.2212532064</v>
      </c>
    </row>
    <row r="692" spans="1:10" x14ac:dyDescent="0.3">
      <c r="A692" t="s">
        <v>2637</v>
      </c>
      <c r="B692" t="s">
        <v>37</v>
      </c>
      <c r="C692" t="s">
        <v>2674</v>
      </c>
      <c r="D692" t="s">
        <v>4608</v>
      </c>
      <c r="E692" t="s">
        <v>1423</v>
      </c>
      <c r="F692" t="s">
        <v>1679</v>
      </c>
      <c r="G692" t="s">
        <v>4632</v>
      </c>
      <c r="H692" s="2">
        <v>10</v>
      </c>
      <c r="I692" s="2">
        <v>1000</v>
      </c>
      <c r="J692" s="2">
        <v>75471.347355163714</v>
      </c>
    </row>
    <row r="693" spans="1:10" x14ac:dyDescent="0.3">
      <c r="A693" t="s">
        <v>2637</v>
      </c>
      <c r="B693" t="s">
        <v>37</v>
      </c>
      <c r="C693" t="s">
        <v>2674</v>
      </c>
      <c r="D693" t="s">
        <v>4608</v>
      </c>
      <c r="E693" t="s">
        <v>1444</v>
      </c>
      <c r="F693" t="s">
        <v>1688</v>
      </c>
      <c r="G693" t="s">
        <v>4632</v>
      </c>
      <c r="H693" s="2">
        <v>145</v>
      </c>
      <c r="I693" s="2">
        <v>51040</v>
      </c>
      <c r="J693" s="2">
        <v>1270888.4936623166</v>
      </c>
    </row>
    <row r="694" spans="1:10" x14ac:dyDescent="0.3">
      <c r="A694" t="s">
        <v>2637</v>
      </c>
      <c r="B694" t="s">
        <v>37</v>
      </c>
      <c r="C694" t="s">
        <v>2674</v>
      </c>
      <c r="D694" t="s">
        <v>4608</v>
      </c>
      <c r="E694" t="s">
        <v>2582</v>
      </c>
      <c r="F694" t="s">
        <v>2590</v>
      </c>
      <c r="G694" t="s">
        <v>4632</v>
      </c>
      <c r="H694" s="2">
        <v>5</v>
      </c>
      <c r="I694" s="2">
        <v>720</v>
      </c>
      <c r="J694" s="2">
        <v>27627.443882738626</v>
      </c>
    </row>
    <row r="695" spans="1:10" x14ac:dyDescent="0.3">
      <c r="A695" t="s">
        <v>2637</v>
      </c>
      <c r="B695" t="s">
        <v>37</v>
      </c>
      <c r="C695" t="s">
        <v>2674</v>
      </c>
      <c r="D695" t="s">
        <v>4608</v>
      </c>
      <c r="E695" t="s">
        <v>1606</v>
      </c>
      <c r="F695" t="s">
        <v>1688</v>
      </c>
      <c r="G695" t="s">
        <v>4632</v>
      </c>
      <c r="H695" s="2">
        <v>18</v>
      </c>
      <c r="I695" s="2">
        <v>6480</v>
      </c>
      <c r="J695" s="2">
        <v>164048.11566251836</v>
      </c>
    </row>
    <row r="696" spans="1:10" x14ac:dyDescent="0.3">
      <c r="A696" t="s">
        <v>2637</v>
      </c>
      <c r="B696" t="s">
        <v>37</v>
      </c>
      <c r="C696" t="s">
        <v>2674</v>
      </c>
      <c r="D696" t="s">
        <v>4608</v>
      </c>
      <c r="E696" t="s">
        <v>2616</v>
      </c>
      <c r="F696" t="s">
        <v>2617</v>
      </c>
      <c r="G696" t="s">
        <v>4632</v>
      </c>
      <c r="H696" s="2">
        <v>3</v>
      </c>
      <c r="I696" s="2">
        <v>864</v>
      </c>
      <c r="J696" s="2">
        <v>14560.287803179785</v>
      </c>
    </row>
    <row r="697" spans="1:10" x14ac:dyDescent="0.3">
      <c r="A697" t="s">
        <v>2637</v>
      </c>
      <c r="B697" t="s">
        <v>37</v>
      </c>
      <c r="C697" t="s">
        <v>2674</v>
      </c>
      <c r="D697" t="s">
        <v>4608</v>
      </c>
      <c r="E697" t="s">
        <v>2268</v>
      </c>
      <c r="F697" t="s">
        <v>2542</v>
      </c>
      <c r="G697" t="s">
        <v>4632</v>
      </c>
      <c r="H697" s="2">
        <v>11</v>
      </c>
      <c r="I697" s="2">
        <v>5280</v>
      </c>
      <c r="J697" s="2">
        <v>54922.838825526946</v>
      </c>
    </row>
    <row r="698" spans="1:10" x14ac:dyDescent="0.3">
      <c r="A698" t="s">
        <v>2637</v>
      </c>
      <c r="B698" t="s">
        <v>37</v>
      </c>
      <c r="C698" t="s">
        <v>2674</v>
      </c>
      <c r="D698" t="s">
        <v>4608</v>
      </c>
      <c r="E698" t="s">
        <v>1632</v>
      </c>
      <c r="F698" t="s">
        <v>1688</v>
      </c>
      <c r="G698" t="s">
        <v>4632</v>
      </c>
      <c r="H698" s="2">
        <v>30</v>
      </c>
      <c r="I698" s="2">
        <v>720</v>
      </c>
      <c r="J698" s="2">
        <v>107744.19795751831</v>
      </c>
    </row>
    <row r="699" spans="1:10" x14ac:dyDescent="0.3">
      <c r="A699" t="s">
        <v>2637</v>
      </c>
      <c r="B699" t="s">
        <v>37</v>
      </c>
      <c r="C699" t="s">
        <v>2674</v>
      </c>
      <c r="D699" t="s">
        <v>4608</v>
      </c>
      <c r="E699" t="s">
        <v>1632</v>
      </c>
      <c r="F699" t="s">
        <v>1431</v>
      </c>
      <c r="G699" t="s">
        <v>4632</v>
      </c>
      <c r="H699" s="2">
        <v>7</v>
      </c>
      <c r="I699" s="2">
        <v>336</v>
      </c>
      <c r="J699" s="2">
        <v>7027.4041313490625</v>
      </c>
    </row>
    <row r="700" spans="1:10" x14ac:dyDescent="0.3">
      <c r="A700" t="s">
        <v>2637</v>
      </c>
      <c r="B700" t="s">
        <v>43</v>
      </c>
      <c r="C700" t="s">
        <v>2674</v>
      </c>
      <c r="D700" t="s">
        <v>4603</v>
      </c>
      <c r="E700" t="s">
        <v>1423</v>
      </c>
      <c r="F700" t="s">
        <v>1431</v>
      </c>
      <c r="G700" t="s">
        <v>4632</v>
      </c>
      <c r="H700" s="2">
        <v>14</v>
      </c>
      <c r="I700" s="2">
        <v>1400</v>
      </c>
      <c r="J700" s="2">
        <v>142163.67316965931</v>
      </c>
    </row>
    <row r="701" spans="1:10" x14ac:dyDescent="0.3">
      <c r="A701" t="s">
        <v>2637</v>
      </c>
      <c r="B701" t="s">
        <v>43</v>
      </c>
      <c r="C701" t="s">
        <v>2674</v>
      </c>
      <c r="D701" t="s">
        <v>4603</v>
      </c>
      <c r="E701" t="s">
        <v>1423</v>
      </c>
      <c r="F701" t="s">
        <v>1679</v>
      </c>
      <c r="G701" t="s">
        <v>4632</v>
      </c>
      <c r="H701" s="2">
        <v>9</v>
      </c>
      <c r="I701" s="2">
        <v>900</v>
      </c>
      <c r="J701" s="2">
        <v>67924.21261964734</v>
      </c>
    </row>
    <row r="702" spans="1:10" x14ac:dyDescent="0.3">
      <c r="A702" t="s">
        <v>2637</v>
      </c>
      <c r="B702" t="s">
        <v>43</v>
      </c>
      <c r="C702" t="s">
        <v>2674</v>
      </c>
      <c r="D702" t="s">
        <v>4603</v>
      </c>
      <c r="E702" t="s">
        <v>1444</v>
      </c>
      <c r="F702" t="s">
        <v>1688</v>
      </c>
      <c r="G702" t="s">
        <v>4632</v>
      </c>
      <c r="H702" s="2">
        <v>150</v>
      </c>
      <c r="I702" s="2">
        <v>52800</v>
      </c>
      <c r="J702" s="2">
        <v>1314712.2348230863</v>
      </c>
    </row>
    <row r="703" spans="1:10" x14ac:dyDescent="0.3">
      <c r="A703" t="s">
        <v>2637</v>
      </c>
      <c r="B703" t="s">
        <v>43</v>
      </c>
      <c r="C703" t="s">
        <v>2674</v>
      </c>
      <c r="D703" t="s">
        <v>4603</v>
      </c>
      <c r="E703" t="s">
        <v>2582</v>
      </c>
      <c r="F703" t="s">
        <v>2590</v>
      </c>
      <c r="G703" t="s">
        <v>4632</v>
      </c>
      <c r="H703" s="2">
        <v>6</v>
      </c>
      <c r="I703" s="2">
        <v>864</v>
      </c>
      <c r="J703" s="2">
        <v>33152.932659286351</v>
      </c>
    </row>
    <row r="704" spans="1:10" x14ac:dyDescent="0.3">
      <c r="A704" t="s">
        <v>2637</v>
      </c>
      <c r="B704" t="s">
        <v>43</v>
      </c>
      <c r="C704" t="s">
        <v>2674</v>
      </c>
      <c r="D704" t="s">
        <v>4603</v>
      </c>
      <c r="E704" t="s">
        <v>1606</v>
      </c>
      <c r="F704" t="s">
        <v>1688</v>
      </c>
      <c r="G704" t="s">
        <v>4632</v>
      </c>
      <c r="H704" s="2">
        <v>17</v>
      </c>
      <c r="I704" s="2">
        <v>6120</v>
      </c>
      <c r="J704" s="2">
        <v>154934.33145904512</v>
      </c>
    </row>
    <row r="705" spans="1:10" x14ac:dyDescent="0.3">
      <c r="A705" t="s">
        <v>2637</v>
      </c>
      <c r="B705" t="s">
        <v>43</v>
      </c>
      <c r="C705" t="s">
        <v>2674</v>
      </c>
      <c r="D705" t="s">
        <v>4603</v>
      </c>
      <c r="E705" t="s">
        <v>2616</v>
      </c>
      <c r="F705" t="s">
        <v>2617</v>
      </c>
      <c r="G705" t="s">
        <v>4632</v>
      </c>
      <c r="H705" s="2">
        <v>5</v>
      </c>
      <c r="I705" s="2">
        <v>1440</v>
      </c>
      <c r="J705" s="2">
        <v>24267.146338632974</v>
      </c>
    </row>
    <row r="706" spans="1:10" x14ac:dyDescent="0.3">
      <c r="A706" t="s">
        <v>2637</v>
      </c>
      <c r="B706" t="s">
        <v>43</v>
      </c>
      <c r="C706" t="s">
        <v>2674</v>
      </c>
      <c r="D706" t="s">
        <v>4603</v>
      </c>
      <c r="E706" t="s">
        <v>2268</v>
      </c>
      <c r="F706" t="s">
        <v>2542</v>
      </c>
      <c r="G706" t="s">
        <v>4632</v>
      </c>
      <c r="H706" s="2">
        <v>15</v>
      </c>
      <c r="I706" s="2">
        <v>7200</v>
      </c>
      <c r="J706" s="2">
        <v>74894.780216627652</v>
      </c>
    </row>
    <row r="707" spans="1:10" x14ac:dyDescent="0.3">
      <c r="A707" t="s">
        <v>2637</v>
      </c>
      <c r="B707" t="s">
        <v>43</v>
      </c>
      <c r="C707" t="s">
        <v>2674</v>
      </c>
      <c r="D707" t="s">
        <v>4603</v>
      </c>
      <c r="E707" t="s">
        <v>1632</v>
      </c>
      <c r="F707" t="s">
        <v>1688</v>
      </c>
      <c r="G707" t="s">
        <v>4632</v>
      </c>
      <c r="H707" s="2">
        <v>30</v>
      </c>
      <c r="I707" s="2">
        <v>720</v>
      </c>
      <c r="J707" s="2">
        <v>107744.19795751831</v>
      </c>
    </row>
    <row r="708" spans="1:10" x14ac:dyDescent="0.3">
      <c r="A708" t="s">
        <v>2637</v>
      </c>
      <c r="B708" t="s">
        <v>43</v>
      </c>
      <c r="C708" t="s">
        <v>2674</v>
      </c>
      <c r="D708" t="s">
        <v>4603</v>
      </c>
      <c r="E708" t="s">
        <v>1632</v>
      </c>
      <c r="F708" t="s">
        <v>1431</v>
      </c>
      <c r="G708" t="s">
        <v>4632</v>
      </c>
      <c r="H708" s="2">
        <v>8</v>
      </c>
      <c r="I708" s="2">
        <v>384</v>
      </c>
      <c r="J708" s="2">
        <v>8031.319007256071</v>
      </c>
    </row>
    <row r="709" spans="1:10" x14ac:dyDescent="0.3">
      <c r="A709" t="s">
        <v>2637</v>
      </c>
      <c r="B709" t="s">
        <v>39</v>
      </c>
      <c r="C709" t="s">
        <v>2674</v>
      </c>
      <c r="D709" t="s">
        <v>4609</v>
      </c>
      <c r="E709" t="s">
        <v>1423</v>
      </c>
      <c r="F709" t="s">
        <v>1431</v>
      </c>
      <c r="G709" t="s">
        <v>4632</v>
      </c>
      <c r="H709" s="2">
        <v>12</v>
      </c>
      <c r="I709" s="2">
        <v>1200</v>
      </c>
      <c r="J709" s="2">
        <v>121854.57700256511</v>
      </c>
    </row>
    <row r="710" spans="1:10" x14ac:dyDescent="0.3">
      <c r="A710" t="s">
        <v>2637</v>
      </c>
      <c r="B710" t="s">
        <v>39</v>
      </c>
      <c r="C710" t="s">
        <v>2674</v>
      </c>
      <c r="D710" t="s">
        <v>4609</v>
      </c>
      <c r="E710" t="s">
        <v>1423</v>
      </c>
      <c r="F710" t="s">
        <v>1679</v>
      </c>
      <c r="G710" t="s">
        <v>4632</v>
      </c>
      <c r="H710" s="2">
        <v>8</v>
      </c>
      <c r="I710" s="2">
        <v>800</v>
      </c>
      <c r="J710" s="2">
        <v>60377.077884130966</v>
      </c>
    </row>
    <row r="711" spans="1:10" x14ac:dyDescent="0.3">
      <c r="A711" t="s">
        <v>2637</v>
      </c>
      <c r="B711" t="s">
        <v>39</v>
      </c>
      <c r="C711" t="s">
        <v>2674</v>
      </c>
      <c r="D711" t="s">
        <v>4609</v>
      </c>
      <c r="E711" t="s">
        <v>1444</v>
      </c>
      <c r="F711" t="s">
        <v>1688</v>
      </c>
      <c r="G711" t="s">
        <v>4632</v>
      </c>
      <c r="H711" s="2">
        <v>115</v>
      </c>
      <c r="I711" s="2">
        <v>40480</v>
      </c>
      <c r="J711" s="2">
        <v>1007946.0466976995</v>
      </c>
    </row>
    <row r="712" spans="1:10" x14ac:dyDescent="0.3">
      <c r="A712" t="s">
        <v>2637</v>
      </c>
      <c r="B712" t="s">
        <v>39</v>
      </c>
      <c r="C712" t="s">
        <v>2674</v>
      </c>
      <c r="D712" t="s">
        <v>4609</v>
      </c>
      <c r="E712" t="s">
        <v>2582</v>
      </c>
      <c r="F712" t="s">
        <v>2590</v>
      </c>
      <c r="G712" t="s">
        <v>4632</v>
      </c>
      <c r="H712" s="2">
        <v>6</v>
      </c>
      <c r="I712" s="2">
        <v>864</v>
      </c>
      <c r="J712" s="2">
        <v>33152.932659286351</v>
      </c>
    </row>
    <row r="713" spans="1:10" x14ac:dyDescent="0.3">
      <c r="A713" t="s">
        <v>2637</v>
      </c>
      <c r="B713" t="s">
        <v>39</v>
      </c>
      <c r="C713" t="s">
        <v>2674</v>
      </c>
      <c r="D713" t="s">
        <v>4609</v>
      </c>
      <c r="E713" t="s">
        <v>1606</v>
      </c>
      <c r="F713" t="s">
        <v>1688</v>
      </c>
      <c r="G713" t="s">
        <v>4632</v>
      </c>
      <c r="H713" s="2">
        <v>11</v>
      </c>
      <c r="I713" s="2">
        <v>3960</v>
      </c>
      <c r="J713" s="2">
        <v>100251.62623820566</v>
      </c>
    </row>
    <row r="714" spans="1:10" x14ac:dyDescent="0.3">
      <c r="A714" t="s">
        <v>2637</v>
      </c>
      <c r="B714" t="s">
        <v>39</v>
      </c>
      <c r="C714" t="s">
        <v>2674</v>
      </c>
      <c r="D714" t="s">
        <v>4609</v>
      </c>
      <c r="E714" t="s">
        <v>2616</v>
      </c>
      <c r="F714" t="s">
        <v>2617</v>
      </c>
      <c r="G714" t="s">
        <v>4632</v>
      </c>
      <c r="H714" s="2">
        <v>4</v>
      </c>
      <c r="I714" s="2">
        <v>1152</v>
      </c>
      <c r="J714" s="2">
        <v>19413.717070906379</v>
      </c>
    </row>
    <row r="715" spans="1:10" x14ac:dyDescent="0.3">
      <c r="A715" t="s">
        <v>2637</v>
      </c>
      <c r="B715" t="s">
        <v>39</v>
      </c>
      <c r="C715" t="s">
        <v>2674</v>
      </c>
      <c r="D715" t="s">
        <v>4609</v>
      </c>
      <c r="E715" t="s">
        <v>2268</v>
      </c>
      <c r="F715" t="s">
        <v>2542</v>
      </c>
      <c r="G715" t="s">
        <v>4632</v>
      </c>
      <c r="H715" s="2">
        <v>12</v>
      </c>
      <c r="I715" s="2">
        <v>5760</v>
      </c>
      <c r="J715" s="2">
        <v>59915.82417330212</v>
      </c>
    </row>
    <row r="716" spans="1:10" x14ac:dyDescent="0.3">
      <c r="A716" t="s">
        <v>2637</v>
      </c>
      <c r="B716" t="s">
        <v>39</v>
      </c>
      <c r="C716" t="s">
        <v>2674</v>
      </c>
      <c r="D716" t="s">
        <v>4609</v>
      </c>
      <c r="E716" t="s">
        <v>1632</v>
      </c>
      <c r="F716" t="s">
        <v>1688</v>
      </c>
      <c r="G716" t="s">
        <v>4632</v>
      </c>
      <c r="H716" s="2">
        <v>25</v>
      </c>
      <c r="I716" s="2">
        <v>600</v>
      </c>
      <c r="J716" s="2">
        <v>89786.831631265246</v>
      </c>
    </row>
    <row r="717" spans="1:10" x14ac:dyDescent="0.3">
      <c r="A717" t="s">
        <v>2637</v>
      </c>
      <c r="B717" t="s">
        <v>39</v>
      </c>
      <c r="C717" t="s">
        <v>2674</v>
      </c>
      <c r="D717" t="s">
        <v>4609</v>
      </c>
      <c r="E717" t="s">
        <v>1632</v>
      </c>
      <c r="F717" t="s">
        <v>1431</v>
      </c>
      <c r="G717" t="s">
        <v>4632</v>
      </c>
      <c r="H717" s="2">
        <v>7</v>
      </c>
      <c r="I717" s="2">
        <v>336</v>
      </c>
      <c r="J717" s="2">
        <v>7027.4041313490625</v>
      </c>
    </row>
    <row r="718" spans="1:10" x14ac:dyDescent="0.3">
      <c r="A718" t="s">
        <v>2637</v>
      </c>
      <c r="B718" t="s">
        <v>41</v>
      </c>
      <c r="C718" t="s">
        <v>2674</v>
      </c>
      <c r="D718" t="s">
        <v>4607</v>
      </c>
      <c r="E718" t="s">
        <v>1423</v>
      </c>
      <c r="F718" t="s">
        <v>1431</v>
      </c>
      <c r="G718" t="s">
        <v>4632</v>
      </c>
      <c r="H718" s="2">
        <v>10</v>
      </c>
      <c r="I718" s="2">
        <v>1000</v>
      </c>
      <c r="J718" s="2">
        <v>101545.48083547094</v>
      </c>
    </row>
    <row r="719" spans="1:10" x14ac:dyDescent="0.3">
      <c r="A719" t="s">
        <v>2637</v>
      </c>
      <c r="B719" t="s">
        <v>41</v>
      </c>
      <c r="C719" t="s">
        <v>2674</v>
      </c>
      <c r="D719" t="s">
        <v>4607</v>
      </c>
      <c r="E719" t="s">
        <v>1423</v>
      </c>
      <c r="F719" t="s">
        <v>1679</v>
      </c>
      <c r="G719" t="s">
        <v>4632</v>
      </c>
      <c r="H719" s="2">
        <v>7</v>
      </c>
      <c r="I719" s="2">
        <v>700</v>
      </c>
      <c r="J719" s="2">
        <v>52829.943148614591</v>
      </c>
    </row>
    <row r="720" spans="1:10" x14ac:dyDescent="0.3">
      <c r="A720" t="s">
        <v>2637</v>
      </c>
      <c r="B720" t="s">
        <v>41</v>
      </c>
      <c r="C720" t="s">
        <v>2674</v>
      </c>
      <c r="D720" t="s">
        <v>4607</v>
      </c>
      <c r="E720" t="s">
        <v>1444</v>
      </c>
      <c r="F720" t="s">
        <v>1688</v>
      </c>
      <c r="G720" t="s">
        <v>4632</v>
      </c>
      <c r="H720" s="2">
        <v>90</v>
      </c>
      <c r="I720" s="2">
        <v>31680</v>
      </c>
      <c r="J720" s="2">
        <v>788827.34089385171</v>
      </c>
    </row>
    <row r="721" spans="1:10" x14ac:dyDescent="0.3">
      <c r="A721" t="s">
        <v>2637</v>
      </c>
      <c r="B721" t="s">
        <v>41</v>
      </c>
      <c r="C721" t="s">
        <v>2674</v>
      </c>
      <c r="D721" t="s">
        <v>4607</v>
      </c>
      <c r="E721" t="s">
        <v>2582</v>
      </c>
      <c r="F721" t="s">
        <v>2590</v>
      </c>
      <c r="G721" t="s">
        <v>4632</v>
      </c>
      <c r="H721" s="2">
        <v>4</v>
      </c>
      <c r="I721" s="2">
        <v>576</v>
      </c>
      <c r="J721" s="2">
        <v>22101.955106190901</v>
      </c>
    </row>
    <row r="722" spans="1:10" x14ac:dyDescent="0.3">
      <c r="A722" t="s">
        <v>2637</v>
      </c>
      <c r="B722" t="s">
        <v>41</v>
      </c>
      <c r="C722" t="s">
        <v>2674</v>
      </c>
      <c r="D722" t="s">
        <v>4607</v>
      </c>
      <c r="E722" t="s">
        <v>1606</v>
      </c>
      <c r="F722" t="s">
        <v>1688</v>
      </c>
      <c r="G722" t="s">
        <v>4632</v>
      </c>
      <c r="H722" s="2">
        <v>9</v>
      </c>
      <c r="I722" s="2">
        <v>3240</v>
      </c>
      <c r="J722" s="2">
        <v>82024.057831259182</v>
      </c>
    </row>
    <row r="723" spans="1:10" x14ac:dyDescent="0.3">
      <c r="A723" t="s">
        <v>2637</v>
      </c>
      <c r="B723" t="s">
        <v>41</v>
      </c>
      <c r="C723" t="s">
        <v>2674</v>
      </c>
      <c r="D723" t="s">
        <v>4607</v>
      </c>
      <c r="E723" t="s">
        <v>2616</v>
      </c>
      <c r="F723" t="s">
        <v>2617</v>
      </c>
      <c r="G723" t="s">
        <v>4632</v>
      </c>
      <c r="H723" s="2">
        <v>3</v>
      </c>
      <c r="I723" s="2">
        <v>864</v>
      </c>
      <c r="J723" s="2">
        <v>14560.287803179785</v>
      </c>
    </row>
    <row r="724" spans="1:10" x14ac:dyDescent="0.3">
      <c r="A724" t="s">
        <v>2637</v>
      </c>
      <c r="B724" t="s">
        <v>41</v>
      </c>
      <c r="C724" t="s">
        <v>2674</v>
      </c>
      <c r="D724" t="s">
        <v>4607</v>
      </c>
      <c r="E724" t="s">
        <v>2268</v>
      </c>
      <c r="F724" t="s">
        <v>2542</v>
      </c>
      <c r="G724" t="s">
        <v>4632</v>
      </c>
      <c r="H724" s="2">
        <v>10</v>
      </c>
      <c r="I724" s="2">
        <v>4800</v>
      </c>
      <c r="J724" s="2">
        <v>49929.853477751763</v>
      </c>
    </row>
    <row r="725" spans="1:10" x14ac:dyDescent="0.3">
      <c r="A725" t="s">
        <v>2637</v>
      </c>
      <c r="B725" t="s">
        <v>41</v>
      </c>
      <c r="C725" t="s">
        <v>2674</v>
      </c>
      <c r="D725" t="s">
        <v>4607</v>
      </c>
      <c r="E725" t="s">
        <v>1632</v>
      </c>
      <c r="F725" t="s">
        <v>1688</v>
      </c>
      <c r="G725" t="s">
        <v>4632</v>
      </c>
      <c r="H725" s="2">
        <v>25</v>
      </c>
      <c r="I725" s="2">
        <v>600</v>
      </c>
      <c r="J725" s="2">
        <v>89786.831631265246</v>
      </c>
    </row>
    <row r="726" spans="1:10" x14ac:dyDescent="0.3">
      <c r="A726" t="s">
        <v>2637</v>
      </c>
      <c r="B726" t="s">
        <v>41</v>
      </c>
      <c r="C726" t="s">
        <v>2674</v>
      </c>
      <c r="D726" t="s">
        <v>4607</v>
      </c>
      <c r="E726" t="s">
        <v>1632</v>
      </c>
      <c r="F726" t="s">
        <v>1431</v>
      </c>
      <c r="G726" t="s">
        <v>4632</v>
      </c>
      <c r="H726" s="2">
        <v>7</v>
      </c>
      <c r="I726" s="2">
        <v>336</v>
      </c>
      <c r="J726" s="2">
        <v>7027.4041313490625</v>
      </c>
    </row>
    <row r="727" spans="1:10" x14ac:dyDescent="0.3">
      <c r="A727" t="s">
        <v>2637</v>
      </c>
      <c r="B727" t="s">
        <v>42</v>
      </c>
      <c r="C727" t="s">
        <v>2674</v>
      </c>
      <c r="D727" t="s">
        <v>5762</v>
      </c>
      <c r="E727" t="s">
        <v>1423</v>
      </c>
      <c r="F727" t="s">
        <v>1431</v>
      </c>
      <c r="G727" t="s">
        <v>4632</v>
      </c>
      <c r="H727" s="2">
        <v>10</v>
      </c>
      <c r="I727" s="2">
        <v>1000</v>
      </c>
      <c r="J727" s="2">
        <v>101545.48083547094</v>
      </c>
    </row>
    <row r="728" spans="1:10" x14ac:dyDescent="0.3">
      <c r="A728" t="s">
        <v>2637</v>
      </c>
      <c r="B728" t="s">
        <v>42</v>
      </c>
      <c r="C728" t="s">
        <v>2674</v>
      </c>
      <c r="D728" t="s">
        <v>5762</v>
      </c>
      <c r="E728" t="s">
        <v>1423</v>
      </c>
      <c r="F728" t="s">
        <v>1679</v>
      </c>
      <c r="G728" t="s">
        <v>4632</v>
      </c>
      <c r="H728" s="2">
        <v>7</v>
      </c>
      <c r="I728" s="2">
        <v>700</v>
      </c>
      <c r="J728" s="2">
        <v>52829.943148614591</v>
      </c>
    </row>
    <row r="729" spans="1:10" x14ac:dyDescent="0.3">
      <c r="A729" t="s">
        <v>2637</v>
      </c>
      <c r="B729" t="s">
        <v>42</v>
      </c>
      <c r="C729" t="s">
        <v>2674</v>
      </c>
      <c r="D729" t="s">
        <v>5762</v>
      </c>
      <c r="E729" t="s">
        <v>1444</v>
      </c>
      <c r="F729" t="s">
        <v>1688</v>
      </c>
      <c r="G729" t="s">
        <v>4632</v>
      </c>
      <c r="H729" s="2">
        <v>100</v>
      </c>
      <c r="I729" s="2">
        <v>35200</v>
      </c>
      <c r="J729" s="2">
        <v>876474.82321539079</v>
      </c>
    </row>
    <row r="730" spans="1:10" x14ac:dyDescent="0.3">
      <c r="A730" t="s">
        <v>2637</v>
      </c>
      <c r="B730" t="s">
        <v>42</v>
      </c>
      <c r="C730" t="s">
        <v>2674</v>
      </c>
      <c r="D730" t="s">
        <v>5762</v>
      </c>
      <c r="E730" t="s">
        <v>2582</v>
      </c>
      <c r="F730" t="s">
        <v>2590</v>
      </c>
      <c r="G730" t="s">
        <v>4632</v>
      </c>
      <c r="H730" s="2">
        <v>4</v>
      </c>
      <c r="I730" s="2">
        <v>576</v>
      </c>
      <c r="J730" s="2">
        <v>22101.955106190901</v>
      </c>
    </row>
    <row r="731" spans="1:10" x14ac:dyDescent="0.3">
      <c r="A731" t="s">
        <v>2637</v>
      </c>
      <c r="B731" t="s">
        <v>42</v>
      </c>
      <c r="C731" t="s">
        <v>2674</v>
      </c>
      <c r="D731" t="s">
        <v>5762</v>
      </c>
      <c r="E731" t="s">
        <v>1606</v>
      </c>
      <c r="F731" t="s">
        <v>1688</v>
      </c>
      <c r="G731" t="s">
        <v>4632</v>
      </c>
      <c r="H731" s="2">
        <v>8</v>
      </c>
      <c r="I731" s="2">
        <v>2880</v>
      </c>
      <c r="J731" s="2">
        <v>72910.273627785937</v>
      </c>
    </row>
    <row r="732" spans="1:10" x14ac:dyDescent="0.3">
      <c r="A732" t="s">
        <v>2637</v>
      </c>
      <c r="B732" t="s">
        <v>42</v>
      </c>
      <c r="C732" t="s">
        <v>2674</v>
      </c>
      <c r="D732" t="s">
        <v>5762</v>
      </c>
      <c r="E732" t="s">
        <v>2616</v>
      </c>
      <c r="F732" t="s">
        <v>2617</v>
      </c>
      <c r="G732" t="s">
        <v>4632</v>
      </c>
      <c r="H732" s="2">
        <v>3</v>
      </c>
      <c r="I732" s="2">
        <v>864</v>
      </c>
      <c r="J732" s="2">
        <v>14560.287803179785</v>
      </c>
    </row>
    <row r="733" spans="1:10" x14ac:dyDescent="0.3">
      <c r="A733" t="s">
        <v>2637</v>
      </c>
      <c r="B733" t="s">
        <v>42</v>
      </c>
      <c r="C733" t="s">
        <v>2674</v>
      </c>
      <c r="D733" t="s">
        <v>5762</v>
      </c>
      <c r="E733" t="s">
        <v>2268</v>
      </c>
      <c r="F733" t="s">
        <v>2542</v>
      </c>
      <c r="G733" t="s">
        <v>4632</v>
      </c>
      <c r="H733" s="2">
        <v>11</v>
      </c>
      <c r="I733" s="2">
        <v>5280</v>
      </c>
      <c r="J733" s="2">
        <v>54922.838825526946</v>
      </c>
    </row>
    <row r="734" spans="1:10" x14ac:dyDescent="0.3">
      <c r="A734" t="s">
        <v>2637</v>
      </c>
      <c r="B734" t="s">
        <v>42</v>
      </c>
      <c r="C734" t="s">
        <v>2674</v>
      </c>
      <c r="D734" t="s">
        <v>5762</v>
      </c>
      <c r="E734" t="s">
        <v>1632</v>
      </c>
      <c r="F734" t="s">
        <v>1688</v>
      </c>
      <c r="G734" t="s">
        <v>4632</v>
      </c>
      <c r="H734" s="2">
        <v>25</v>
      </c>
      <c r="I734" s="2">
        <v>600</v>
      </c>
      <c r="J734" s="2">
        <v>89786.831631265246</v>
      </c>
    </row>
    <row r="735" spans="1:10" x14ac:dyDescent="0.3">
      <c r="A735" t="s">
        <v>2637</v>
      </c>
      <c r="B735" t="s">
        <v>42</v>
      </c>
      <c r="C735" t="s">
        <v>2674</v>
      </c>
      <c r="D735" t="s">
        <v>5762</v>
      </c>
      <c r="E735" t="s">
        <v>1632</v>
      </c>
      <c r="F735" t="s">
        <v>1431</v>
      </c>
      <c r="G735" t="s">
        <v>4632</v>
      </c>
      <c r="H735" s="2">
        <v>7</v>
      </c>
      <c r="I735" s="2">
        <v>336</v>
      </c>
      <c r="J735" s="2">
        <v>7027.4041313490625</v>
      </c>
    </row>
    <row r="736" spans="1:10" x14ac:dyDescent="0.3">
      <c r="A736" t="s">
        <v>2637</v>
      </c>
      <c r="B736" t="s">
        <v>33</v>
      </c>
      <c r="C736" t="s">
        <v>2675</v>
      </c>
      <c r="D736" t="s">
        <v>4628</v>
      </c>
      <c r="E736" t="s">
        <v>1423</v>
      </c>
      <c r="F736" t="s">
        <v>1431</v>
      </c>
      <c r="G736" t="s">
        <v>4632</v>
      </c>
      <c r="H736" s="2">
        <v>15</v>
      </c>
      <c r="I736" s="2">
        <v>1500</v>
      </c>
      <c r="J736" s="2">
        <v>152318.2212532064</v>
      </c>
    </row>
    <row r="737" spans="1:10" x14ac:dyDescent="0.3">
      <c r="A737" t="s">
        <v>2637</v>
      </c>
      <c r="B737" t="s">
        <v>33</v>
      </c>
      <c r="C737" t="s">
        <v>2675</v>
      </c>
      <c r="D737" t="s">
        <v>4628</v>
      </c>
      <c r="E737" t="s">
        <v>1423</v>
      </c>
      <c r="F737" t="s">
        <v>1679</v>
      </c>
      <c r="G737" t="s">
        <v>4632</v>
      </c>
      <c r="H737" s="2">
        <v>9</v>
      </c>
      <c r="I737" s="2">
        <v>900</v>
      </c>
      <c r="J737" s="2">
        <v>67924.21261964734</v>
      </c>
    </row>
    <row r="738" spans="1:10" x14ac:dyDescent="0.3">
      <c r="A738" t="s">
        <v>2637</v>
      </c>
      <c r="B738" t="s">
        <v>33</v>
      </c>
      <c r="C738" t="s">
        <v>2675</v>
      </c>
      <c r="D738" t="s">
        <v>4628</v>
      </c>
      <c r="E738" t="s">
        <v>1444</v>
      </c>
      <c r="F738" t="s">
        <v>1688</v>
      </c>
      <c r="G738" t="s">
        <v>4632</v>
      </c>
      <c r="H738" s="2">
        <v>225</v>
      </c>
      <c r="I738" s="2">
        <v>79200</v>
      </c>
      <c r="J738" s="2">
        <v>1972068.3522346294</v>
      </c>
    </row>
    <row r="739" spans="1:10" x14ac:dyDescent="0.3">
      <c r="A739" t="s">
        <v>2637</v>
      </c>
      <c r="B739" t="s">
        <v>33</v>
      </c>
      <c r="C739" t="s">
        <v>2675</v>
      </c>
      <c r="D739" t="s">
        <v>4628</v>
      </c>
      <c r="E739" t="s">
        <v>2582</v>
      </c>
      <c r="F739" t="s">
        <v>2590</v>
      </c>
      <c r="G739" t="s">
        <v>4632</v>
      </c>
      <c r="H739" s="2">
        <v>4</v>
      </c>
      <c r="I739" s="2">
        <v>576</v>
      </c>
      <c r="J739" s="2">
        <v>22101.955106190901</v>
      </c>
    </row>
    <row r="740" spans="1:10" x14ac:dyDescent="0.3">
      <c r="A740" t="s">
        <v>2637</v>
      </c>
      <c r="B740" t="s">
        <v>33</v>
      </c>
      <c r="C740" t="s">
        <v>2675</v>
      </c>
      <c r="D740" t="s">
        <v>4628</v>
      </c>
      <c r="E740" t="s">
        <v>1606</v>
      </c>
      <c r="F740" t="s">
        <v>1688</v>
      </c>
      <c r="G740" t="s">
        <v>4632</v>
      </c>
      <c r="H740" s="2">
        <v>14</v>
      </c>
      <c r="I740" s="2">
        <v>5040</v>
      </c>
      <c r="J740" s="2">
        <v>127592.97884862538</v>
      </c>
    </row>
    <row r="741" spans="1:10" x14ac:dyDescent="0.3">
      <c r="A741" t="s">
        <v>2637</v>
      </c>
      <c r="B741" t="s">
        <v>33</v>
      </c>
      <c r="C741" t="s">
        <v>2675</v>
      </c>
      <c r="D741" t="s">
        <v>4628</v>
      </c>
      <c r="E741" t="s">
        <v>2616</v>
      </c>
      <c r="F741" t="s">
        <v>2617</v>
      </c>
      <c r="G741" t="s">
        <v>4632</v>
      </c>
      <c r="H741" s="2">
        <v>4</v>
      </c>
      <c r="I741" s="2">
        <v>1152</v>
      </c>
      <c r="J741" s="2">
        <v>19413.717070906379</v>
      </c>
    </row>
    <row r="742" spans="1:10" x14ac:dyDescent="0.3">
      <c r="A742" t="s">
        <v>2637</v>
      </c>
      <c r="B742" t="s">
        <v>33</v>
      </c>
      <c r="C742" t="s">
        <v>2675</v>
      </c>
      <c r="D742" t="s">
        <v>4628</v>
      </c>
      <c r="E742" t="s">
        <v>2268</v>
      </c>
      <c r="F742" t="s">
        <v>2542</v>
      </c>
      <c r="G742" t="s">
        <v>4632</v>
      </c>
      <c r="H742" s="2">
        <v>12</v>
      </c>
      <c r="I742" s="2">
        <v>5760</v>
      </c>
      <c r="J742" s="2">
        <v>59915.82417330212</v>
      </c>
    </row>
    <row r="743" spans="1:10" x14ac:dyDescent="0.3">
      <c r="A743" t="s">
        <v>2637</v>
      </c>
      <c r="B743" t="s">
        <v>33</v>
      </c>
      <c r="C743" t="s">
        <v>2675</v>
      </c>
      <c r="D743" t="s">
        <v>4628</v>
      </c>
      <c r="E743" t="s">
        <v>1632</v>
      </c>
      <c r="F743" t="s">
        <v>1688</v>
      </c>
      <c r="G743" t="s">
        <v>4632</v>
      </c>
      <c r="H743" s="2">
        <v>22</v>
      </c>
      <c r="I743" s="2">
        <v>528</v>
      </c>
      <c r="J743" s="2">
        <v>79012.411835513427</v>
      </c>
    </row>
    <row r="744" spans="1:10" x14ac:dyDescent="0.3">
      <c r="A744" t="s">
        <v>2637</v>
      </c>
      <c r="B744" t="s">
        <v>33</v>
      </c>
      <c r="C744" t="s">
        <v>2675</v>
      </c>
      <c r="D744" t="s">
        <v>4628</v>
      </c>
      <c r="E744" t="s">
        <v>1632</v>
      </c>
      <c r="F744" t="s">
        <v>1431</v>
      </c>
      <c r="G744" t="s">
        <v>4632</v>
      </c>
      <c r="H744" s="2">
        <v>8</v>
      </c>
      <c r="I744" s="2">
        <v>384</v>
      </c>
      <c r="J744" s="2">
        <v>8031.319007256071</v>
      </c>
    </row>
    <row r="745" spans="1:10" x14ac:dyDescent="0.3">
      <c r="A745" t="s">
        <v>2637</v>
      </c>
      <c r="B745" t="s">
        <v>31</v>
      </c>
      <c r="C745" t="s">
        <v>2675</v>
      </c>
      <c r="D745" t="s">
        <v>4626</v>
      </c>
      <c r="E745" t="s">
        <v>1423</v>
      </c>
      <c r="F745" t="s">
        <v>1431</v>
      </c>
      <c r="G745" t="s">
        <v>4632</v>
      </c>
      <c r="H745" s="2">
        <v>13</v>
      </c>
      <c r="I745" s="2">
        <v>1300</v>
      </c>
      <c r="J745" s="2">
        <v>132009.12508611221</v>
      </c>
    </row>
    <row r="746" spans="1:10" x14ac:dyDescent="0.3">
      <c r="A746" t="s">
        <v>2637</v>
      </c>
      <c r="B746" t="s">
        <v>31</v>
      </c>
      <c r="C746" t="s">
        <v>2675</v>
      </c>
      <c r="D746" t="s">
        <v>4626</v>
      </c>
      <c r="E746" t="s">
        <v>1423</v>
      </c>
      <c r="F746" t="s">
        <v>1679</v>
      </c>
      <c r="G746" t="s">
        <v>4632</v>
      </c>
      <c r="H746" s="2">
        <v>8</v>
      </c>
      <c r="I746" s="2">
        <v>800</v>
      </c>
      <c r="J746" s="2">
        <v>60377.077884130966</v>
      </c>
    </row>
    <row r="747" spans="1:10" x14ac:dyDescent="0.3">
      <c r="A747" t="s">
        <v>2637</v>
      </c>
      <c r="B747" t="s">
        <v>31</v>
      </c>
      <c r="C747" t="s">
        <v>2675</v>
      </c>
      <c r="D747" t="s">
        <v>4626</v>
      </c>
      <c r="E747" t="s">
        <v>1444</v>
      </c>
      <c r="F747" t="s">
        <v>1688</v>
      </c>
      <c r="G747" t="s">
        <v>4632</v>
      </c>
      <c r="H747" s="2">
        <v>170</v>
      </c>
      <c r="I747" s="2">
        <v>59840</v>
      </c>
      <c r="J747" s="2">
        <v>1490007.1994661645</v>
      </c>
    </row>
    <row r="748" spans="1:10" x14ac:dyDescent="0.3">
      <c r="A748" t="s">
        <v>2637</v>
      </c>
      <c r="B748" t="s">
        <v>31</v>
      </c>
      <c r="C748" t="s">
        <v>2675</v>
      </c>
      <c r="D748" t="s">
        <v>4626</v>
      </c>
      <c r="E748" t="s">
        <v>2582</v>
      </c>
      <c r="F748" t="s">
        <v>2590</v>
      </c>
      <c r="G748" t="s">
        <v>4632</v>
      </c>
      <c r="H748" s="2">
        <v>4</v>
      </c>
      <c r="I748" s="2">
        <v>576</v>
      </c>
      <c r="J748" s="2">
        <v>22101.955106190901</v>
      </c>
    </row>
    <row r="749" spans="1:10" x14ac:dyDescent="0.3">
      <c r="A749" t="s">
        <v>2637</v>
      </c>
      <c r="B749" t="s">
        <v>31</v>
      </c>
      <c r="C749" t="s">
        <v>2675</v>
      </c>
      <c r="D749" t="s">
        <v>4626</v>
      </c>
      <c r="E749" t="s">
        <v>1606</v>
      </c>
      <c r="F749" t="s">
        <v>1688</v>
      </c>
      <c r="G749" t="s">
        <v>4632</v>
      </c>
      <c r="H749" s="2">
        <v>8</v>
      </c>
      <c r="I749" s="2">
        <v>2880</v>
      </c>
      <c r="J749" s="2">
        <v>72910.273627785937</v>
      </c>
    </row>
    <row r="750" spans="1:10" x14ac:dyDescent="0.3">
      <c r="A750" t="s">
        <v>2637</v>
      </c>
      <c r="B750" t="s">
        <v>31</v>
      </c>
      <c r="C750" t="s">
        <v>2675</v>
      </c>
      <c r="D750" t="s">
        <v>4626</v>
      </c>
      <c r="E750" t="s">
        <v>2616</v>
      </c>
      <c r="F750" t="s">
        <v>2617</v>
      </c>
      <c r="G750" t="s">
        <v>4632</v>
      </c>
      <c r="H750" s="2">
        <v>3</v>
      </c>
      <c r="I750" s="2">
        <v>864</v>
      </c>
      <c r="J750" s="2">
        <v>14560.287803179785</v>
      </c>
    </row>
    <row r="751" spans="1:10" x14ac:dyDescent="0.3">
      <c r="A751" t="s">
        <v>2637</v>
      </c>
      <c r="B751" t="s">
        <v>31</v>
      </c>
      <c r="C751" t="s">
        <v>2675</v>
      </c>
      <c r="D751" t="s">
        <v>4626</v>
      </c>
      <c r="E751" t="s">
        <v>2268</v>
      </c>
      <c r="F751" t="s">
        <v>2542</v>
      </c>
      <c r="G751" t="s">
        <v>4632</v>
      </c>
      <c r="H751" s="2">
        <v>11</v>
      </c>
      <c r="I751" s="2">
        <v>5280</v>
      </c>
      <c r="J751" s="2">
        <v>54922.838825526946</v>
      </c>
    </row>
    <row r="752" spans="1:10" x14ac:dyDescent="0.3">
      <c r="A752" t="s">
        <v>2637</v>
      </c>
      <c r="B752" t="s">
        <v>31</v>
      </c>
      <c r="C752" t="s">
        <v>2675</v>
      </c>
      <c r="D752" t="s">
        <v>4626</v>
      </c>
      <c r="E752" t="s">
        <v>1632</v>
      </c>
      <c r="F752" t="s">
        <v>1688</v>
      </c>
      <c r="G752" t="s">
        <v>4632</v>
      </c>
      <c r="H752" s="2">
        <v>25</v>
      </c>
      <c r="I752" s="2">
        <v>600</v>
      </c>
      <c r="J752" s="2">
        <v>89786.831631265246</v>
      </c>
    </row>
    <row r="753" spans="1:10" x14ac:dyDescent="0.3">
      <c r="A753" t="s">
        <v>2637</v>
      </c>
      <c r="B753" t="s">
        <v>31</v>
      </c>
      <c r="C753" t="s">
        <v>2675</v>
      </c>
      <c r="D753" t="s">
        <v>4626</v>
      </c>
      <c r="E753" t="s">
        <v>1632</v>
      </c>
      <c r="F753" t="s">
        <v>1431</v>
      </c>
      <c r="G753" t="s">
        <v>4632</v>
      </c>
      <c r="H753" s="2">
        <v>7</v>
      </c>
      <c r="I753" s="2">
        <v>336</v>
      </c>
      <c r="J753" s="2">
        <v>7027.4041313490625</v>
      </c>
    </row>
    <row r="754" spans="1:10" x14ac:dyDescent="0.3">
      <c r="A754" t="s">
        <v>2637</v>
      </c>
      <c r="B754" t="s">
        <v>35</v>
      </c>
      <c r="C754" t="s">
        <v>2675</v>
      </c>
      <c r="D754" t="s">
        <v>4630</v>
      </c>
      <c r="E754" t="s">
        <v>1423</v>
      </c>
      <c r="F754" t="s">
        <v>1431</v>
      </c>
      <c r="G754" t="s">
        <v>4632</v>
      </c>
      <c r="H754" s="2">
        <v>11</v>
      </c>
      <c r="I754" s="2">
        <v>1100</v>
      </c>
      <c r="J754" s="2">
        <v>111700.02891901803</v>
      </c>
    </row>
    <row r="755" spans="1:10" x14ac:dyDescent="0.3">
      <c r="A755" t="s">
        <v>2637</v>
      </c>
      <c r="B755" t="s">
        <v>35</v>
      </c>
      <c r="C755" t="s">
        <v>2675</v>
      </c>
      <c r="D755" t="s">
        <v>4630</v>
      </c>
      <c r="E755" t="s">
        <v>1423</v>
      </c>
      <c r="F755" t="s">
        <v>1679</v>
      </c>
      <c r="G755" t="s">
        <v>4632</v>
      </c>
      <c r="H755" s="2">
        <v>6</v>
      </c>
      <c r="I755" s="2">
        <v>600</v>
      </c>
      <c r="J755" s="2">
        <v>45282.808413098224</v>
      </c>
    </row>
    <row r="756" spans="1:10" x14ac:dyDescent="0.3">
      <c r="A756" t="s">
        <v>2637</v>
      </c>
      <c r="B756" t="s">
        <v>35</v>
      </c>
      <c r="C756" t="s">
        <v>2675</v>
      </c>
      <c r="D756" t="s">
        <v>4630</v>
      </c>
      <c r="E756" t="s">
        <v>1444</v>
      </c>
      <c r="F756" t="s">
        <v>1688</v>
      </c>
      <c r="G756" t="s">
        <v>4632</v>
      </c>
      <c r="H756" s="2">
        <v>190</v>
      </c>
      <c r="I756" s="2">
        <v>66880</v>
      </c>
      <c r="J756" s="2">
        <v>1665302.1641092426</v>
      </c>
    </row>
    <row r="757" spans="1:10" x14ac:dyDescent="0.3">
      <c r="A757" t="s">
        <v>2637</v>
      </c>
      <c r="B757" t="s">
        <v>35</v>
      </c>
      <c r="C757" t="s">
        <v>2675</v>
      </c>
      <c r="D757" t="s">
        <v>4630</v>
      </c>
      <c r="E757" t="s">
        <v>2582</v>
      </c>
      <c r="F757" t="s">
        <v>2590</v>
      </c>
      <c r="G757" t="s">
        <v>4632</v>
      </c>
      <c r="H757" s="2">
        <v>3</v>
      </c>
      <c r="I757" s="2">
        <v>432</v>
      </c>
      <c r="J757" s="2">
        <v>16576.466329643175</v>
      </c>
    </row>
    <row r="758" spans="1:10" x14ac:dyDescent="0.3">
      <c r="A758" t="s">
        <v>2637</v>
      </c>
      <c r="B758" t="s">
        <v>35</v>
      </c>
      <c r="C758" t="s">
        <v>2675</v>
      </c>
      <c r="D758" t="s">
        <v>4630</v>
      </c>
      <c r="E758" t="s">
        <v>1606</v>
      </c>
      <c r="F758" t="s">
        <v>1688</v>
      </c>
      <c r="G758" t="s">
        <v>4632</v>
      </c>
      <c r="H758" s="2">
        <v>10</v>
      </c>
      <c r="I758" s="2">
        <v>3600</v>
      </c>
      <c r="J758" s="2">
        <v>91137.842034732428</v>
      </c>
    </row>
    <row r="759" spans="1:10" x14ac:dyDescent="0.3">
      <c r="A759" t="s">
        <v>2637</v>
      </c>
      <c r="B759" t="s">
        <v>35</v>
      </c>
      <c r="C759" t="s">
        <v>2675</v>
      </c>
      <c r="D759" t="s">
        <v>4630</v>
      </c>
      <c r="E759" t="s">
        <v>2616</v>
      </c>
      <c r="F759" t="s">
        <v>2617</v>
      </c>
      <c r="G759" t="s">
        <v>4632</v>
      </c>
      <c r="H759" s="2">
        <v>4</v>
      </c>
      <c r="I759" s="2">
        <v>1152</v>
      </c>
      <c r="J759" s="2">
        <v>19413.717070906379</v>
      </c>
    </row>
    <row r="760" spans="1:10" x14ac:dyDescent="0.3">
      <c r="A760" t="s">
        <v>2637</v>
      </c>
      <c r="B760" t="s">
        <v>35</v>
      </c>
      <c r="C760" t="s">
        <v>2675</v>
      </c>
      <c r="D760" t="s">
        <v>4630</v>
      </c>
      <c r="E760" t="s">
        <v>2268</v>
      </c>
      <c r="F760" t="s">
        <v>2542</v>
      </c>
      <c r="G760" t="s">
        <v>4632</v>
      </c>
      <c r="H760" s="2">
        <v>12</v>
      </c>
      <c r="I760" s="2">
        <v>5760</v>
      </c>
      <c r="J760" s="2">
        <v>59915.82417330212</v>
      </c>
    </row>
    <row r="761" spans="1:10" x14ac:dyDescent="0.3">
      <c r="A761" t="s">
        <v>2637</v>
      </c>
      <c r="B761" t="s">
        <v>35</v>
      </c>
      <c r="C761" t="s">
        <v>2675</v>
      </c>
      <c r="D761" t="s">
        <v>4630</v>
      </c>
      <c r="E761" t="s">
        <v>1632</v>
      </c>
      <c r="F761" t="s">
        <v>1688</v>
      </c>
      <c r="G761" t="s">
        <v>4632</v>
      </c>
      <c r="H761" s="2">
        <v>28</v>
      </c>
      <c r="I761" s="2">
        <v>672</v>
      </c>
      <c r="J761" s="2">
        <v>100561.25142701708</v>
      </c>
    </row>
    <row r="762" spans="1:10" x14ac:dyDescent="0.3">
      <c r="A762" t="s">
        <v>2637</v>
      </c>
      <c r="B762" t="s">
        <v>35</v>
      </c>
      <c r="C762" t="s">
        <v>2675</v>
      </c>
      <c r="D762" t="s">
        <v>4630</v>
      </c>
      <c r="E762" t="s">
        <v>1632</v>
      </c>
      <c r="F762" t="s">
        <v>1431</v>
      </c>
      <c r="G762" t="s">
        <v>4632</v>
      </c>
      <c r="H762" s="2">
        <v>8</v>
      </c>
      <c r="I762" s="2">
        <v>384</v>
      </c>
      <c r="J762" s="2">
        <v>8031.319007256071</v>
      </c>
    </row>
    <row r="763" spans="1:10" x14ac:dyDescent="0.3">
      <c r="A763" t="s">
        <v>2637</v>
      </c>
      <c r="B763" t="s">
        <v>36</v>
      </c>
      <c r="C763" t="s">
        <v>2675</v>
      </c>
      <c r="D763" t="s">
        <v>4631</v>
      </c>
      <c r="E763" t="s">
        <v>1423</v>
      </c>
      <c r="F763" t="s">
        <v>1431</v>
      </c>
      <c r="G763" t="s">
        <v>4632</v>
      </c>
      <c r="H763" s="2">
        <v>11</v>
      </c>
      <c r="I763" s="2">
        <v>1100</v>
      </c>
      <c r="J763" s="2">
        <v>111700.02891901803</v>
      </c>
    </row>
    <row r="764" spans="1:10" x14ac:dyDescent="0.3">
      <c r="A764" t="s">
        <v>2637</v>
      </c>
      <c r="B764" t="s">
        <v>36</v>
      </c>
      <c r="C764" t="s">
        <v>2675</v>
      </c>
      <c r="D764" t="s">
        <v>4631</v>
      </c>
      <c r="E764" t="s">
        <v>1423</v>
      </c>
      <c r="F764" t="s">
        <v>1679</v>
      </c>
      <c r="G764" t="s">
        <v>4632</v>
      </c>
      <c r="H764" s="2">
        <v>6</v>
      </c>
      <c r="I764" s="2">
        <v>600</v>
      </c>
      <c r="J764" s="2">
        <v>45282.808413098224</v>
      </c>
    </row>
    <row r="765" spans="1:10" x14ac:dyDescent="0.3">
      <c r="A765" t="s">
        <v>2637</v>
      </c>
      <c r="B765" t="s">
        <v>36</v>
      </c>
      <c r="C765" t="s">
        <v>2675</v>
      </c>
      <c r="D765" t="s">
        <v>4631</v>
      </c>
      <c r="E765" t="s">
        <v>1444</v>
      </c>
      <c r="F765" t="s">
        <v>1688</v>
      </c>
      <c r="G765" t="s">
        <v>4632</v>
      </c>
      <c r="H765" s="2">
        <v>160</v>
      </c>
      <c r="I765" s="2">
        <v>56320</v>
      </c>
      <c r="J765" s="2">
        <v>1402359.7171446253</v>
      </c>
    </row>
    <row r="766" spans="1:10" x14ac:dyDescent="0.3">
      <c r="A766" t="s">
        <v>2637</v>
      </c>
      <c r="B766" t="s">
        <v>36</v>
      </c>
      <c r="C766" t="s">
        <v>2675</v>
      </c>
      <c r="D766" t="s">
        <v>4631</v>
      </c>
      <c r="E766" t="s">
        <v>2582</v>
      </c>
      <c r="F766" t="s">
        <v>2590</v>
      </c>
      <c r="G766" t="s">
        <v>4632</v>
      </c>
      <c r="H766" s="2">
        <v>3</v>
      </c>
      <c r="I766" s="2">
        <v>432</v>
      </c>
      <c r="J766" s="2">
        <v>16576.466329643175</v>
      </c>
    </row>
    <row r="767" spans="1:10" x14ac:dyDescent="0.3">
      <c r="A767" t="s">
        <v>2637</v>
      </c>
      <c r="B767" t="s">
        <v>36</v>
      </c>
      <c r="C767" t="s">
        <v>2675</v>
      </c>
      <c r="D767" t="s">
        <v>4631</v>
      </c>
      <c r="E767" t="s">
        <v>1606</v>
      </c>
      <c r="F767" t="s">
        <v>1688</v>
      </c>
      <c r="G767" t="s">
        <v>4632</v>
      </c>
      <c r="H767" s="2">
        <v>10</v>
      </c>
      <c r="I767" s="2">
        <v>3600</v>
      </c>
      <c r="J767" s="2">
        <v>91137.842034732428</v>
      </c>
    </row>
    <row r="768" spans="1:10" x14ac:dyDescent="0.3">
      <c r="A768" t="s">
        <v>2637</v>
      </c>
      <c r="B768" t="s">
        <v>36</v>
      </c>
      <c r="C768" t="s">
        <v>2675</v>
      </c>
      <c r="D768" t="s">
        <v>4631</v>
      </c>
      <c r="E768" t="s">
        <v>2616</v>
      </c>
      <c r="F768" t="s">
        <v>2617</v>
      </c>
      <c r="G768" t="s">
        <v>4632</v>
      </c>
      <c r="H768" s="2">
        <v>3</v>
      </c>
      <c r="I768" s="2">
        <v>864</v>
      </c>
      <c r="J768" s="2">
        <v>14560.287803179785</v>
      </c>
    </row>
    <row r="769" spans="1:10" x14ac:dyDescent="0.3">
      <c r="A769" t="s">
        <v>2637</v>
      </c>
      <c r="B769" t="s">
        <v>36</v>
      </c>
      <c r="C769" t="s">
        <v>2675</v>
      </c>
      <c r="D769" t="s">
        <v>4631</v>
      </c>
      <c r="E769" t="s">
        <v>2268</v>
      </c>
      <c r="F769" t="s">
        <v>2542</v>
      </c>
      <c r="G769" t="s">
        <v>4632</v>
      </c>
      <c r="H769" s="2">
        <v>11</v>
      </c>
      <c r="I769" s="2">
        <v>5280</v>
      </c>
      <c r="J769" s="2">
        <v>54922.838825526946</v>
      </c>
    </row>
    <row r="770" spans="1:10" x14ac:dyDescent="0.3">
      <c r="A770" t="s">
        <v>2637</v>
      </c>
      <c r="B770" t="s">
        <v>36</v>
      </c>
      <c r="C770" t="s">
        <v>2675</v>
      </c>
      <c r="D770" t="s">
        <v>4631</v>
      </c>
      <c r="E770" t="s">
        <v>1632</v>
      </c>
      <c r="F770" t="s">
        <v>1688</v>
      </c>
      <c r="G770" t="s">
        <v>4632</v>
      </c>
      <c r="H770" s="2">
        <v>22</v>
      </c>
      <c r="I770" s="2">
        <v>528</v>
      </c>
      <c r="J770" s="2">
        <v>79012.411835513427</v>
      </c>
    </row>
    <row r="771" spans="1:10" x14ac:dyDescent="0.3">
      <c r="A771" t="s">
        <v>2637</v>
      </c>
      <c r="B771" t="s">
        <v>36</v>
      </c>
      <c r="C771" t="s">
        <v>2675</v>
      </c>
      <c r="D771" t="s">
        <v>4631</v>
      </c>
      <c r="E771" t="s">
        <v>1632</v>
      </c>
      <c r="F771" t="s">
        <v>1431</v>
      </c>
      <c r="G771" t="s">
        <v>4632</v>
      </c>
      <c r="H771" s="2">
        <v>7</v>
      </c>
      <c r="I771" s="2">
        <v>336</v>
      </c>
      <c r="J771" s="2">
        <v>7027.4041313490625</v>
      </c>
    </row>
    <row r="772" spans="1:10" x14ac:dyDescent="0.3">
      <c r="A772" t="s">
        <v>2637</v>
      </c>
      <c r="B772" t="s">
        <v>34</v>
      </c>
      <c r="C772" t="s">
        <v>2675</v>
      </c>
      <c r="D772" t="s">
        <v>4629</v>
      </c>
      <c r="E772" t="s">
        <v>1423</v>
      </c>
      <c r="F772" t="s">
        <v>1431</v>
      </c>
      <c r="G772" t="s">
        <v>4632</v>
      </c>
      <c r="H772" s="2">
        <v>12</v>
      </c>
      <c r="I772" s="2">
        <v>1200</v>
      </c>
      <c r="J772" s="2">
        <v>121854.57700256511</v>
      </c>
    </row>
    <row r="773" spans="1:10" x14ac:dyDescent="0.3">
      <c r="A773" t="s">
        <v>2637</v>
      </c>
      <c r="B773" t="s">
        <v>34</v>
      </c>
      <c r="C773" t="s">
        <v>2675</v>
      </c>
      <c r="D773" t="s">
        <v>4629</v>
      </c>
      <c r="E773" t="s">
        <v>1423</v>
      </c>
      <c r="F773" t="s">
        <v>1679</v>
      </c>
      <c r="G773" t="s">
        <v>4632</v>
      </c>
      <c r="H773" s="2">
        <v>7</v>
      </c>
      <c r="I773" s="2">
        <v>700</v>
      </c>
      <c r="J773" s="2">
        <v>52829.943148614591</v>
      </c>
    </row>
    <row r="774" spans="1:10" x14ac:dyDescent="0.3">
      <c r="A774" t="s">
        <v>2637</v>
      </c>
      <c r="B774" t="s">
        <v>34</v>
      </c>
      <c r="C774" t="s">
        <v>2675</v>
      </c>
      <c r="D774" t="s">
        <v>4629</v>
      </c>
      <c r="E774" t="s">
        <v>1444</v>
      </c>
      <c r="F774" t="s">
        <v>1688</v>
      </c>
      <c r="G774" t="s">
        <v>4632</v>
      </c>
      <c r="H774" s="2">
        <v>155</v>
      </c>
      <c r="I774" s="2">
        <v>54560</v>
      </c>
      <c r="J774" s="2">
        <v>1358535.9759838558</v>
      </c>
    </row>
    <row r="775" spans="1:10" x14ac:dyDescent="0.3">
      <c r="A775" t="s">
        <v>2637</v>
      </c>
      <c r="B775" t="s">
        <v>34</v>
      </c>
      <c r="C775" t="s">
        <v>2675</v>
      </c>
      <c r="D775" t="s">
        <v>4629</v>
      </c>
      <c r="E775" t="s">
        <v>2582</v>
      </c>
      <c r="F775" t="s">
        <v>2590</v>
      </c>
      <c r="G775" t="s">
        <v>4632</v>
      </c>
      <c r="H775" s="2">
        <v>3</v>
      </c>
      <c r="I775" s="2">
        <v>432</v>
      </c>
      <c r="J775" s="2">
        <v>16576.466329643175</v>
      </c>
    </row>
    <row r="776" spans="1:10" x14ac:dyDescent="0.3">
      <c r="A776" t="s">
        <v>2637</v>
      </c>
      <c r="B776" t="s">
        <v>34</v>
      </c>
      <c r="C776" t="s">
        <v>2675</v>
      </c>
      <c r="D776" t="s">
        <v>4629</v>
      </c>
      <c r="E776" t="s">
        <v>1606</v>
      </c>
      <c r="F776" t="s">
        <v>1688</v>
      </c>
      <c r="G776" t="s">
        <v>4632</v>
      </c>
      <c r="H776" s="2">
        <v>6</v>
      </c>
      <c r="I776" s="2">
        <v>2160</v>
      </c>
      <c r="J776" s="2">
        <v>54682.705220839453</v>
      </c>
    </row>
    <row r="777" spans="1:10" x14ac:dyDescent="0.3">
      <c r="A777" t="s">
        <v>2637</v>
      </c>
      <c r="B777" t="s">
        <v>34</v>
      </c>
      <c r="C777" t="s">
        <v>2675</v>
      </c>
      <c r="D777" t="s">
        <v>4629</v>
      </c>
      <c r="E777" t="s">
        <v>2616</v>
      </c>
      <c r="F777" t="s">
        <v>2617</v>
      </c>
      <c r="G777" t="s">
        <v>4632</v>
      </c>
      <c r="H777" s="2">
        <v>3</v>
      </c>
      <c r="I777" s="2">
        <v>864</v>
      </c>
      <c r="J777" s="2">
        <v>14560.287803179785</v>
      </c>
    </row>
    <row r="778" spans="1:10" x14ac:dyDescent="0.3">
      <c r="A778" t="s">
        <v>2637</v>
      </c>
      <c r="B778" t="s">
        <v>34</v>
      </c>
      <c r="C778" t="s">
        <v>2675</v>
      </c>
      <c r="D778" t="s">
        <v>4629</v>
      </c>
      <c r="E778" t="s">
        <v>2268</v>
      </c>
      <c r="F778" t="s">
        <v>2542</v>
      </c>
      <c r="G778" t="s">
        <v>4632</v>
      </c>
      <c r="H778" s="2">
        <v>11</v>
      </c>
      <c r="I778" s="2">
        <v>5280</v>
      </c>
      <c r="J778" s="2">
        <v>54922.838825526946</v>
      </c>
    </row>
    <row r="779" spans="1:10" x14ac:dyDescent="0.3">
      <c r="A779" t="s">
        <v>2637</v>
      </c>
      <c r="B779" t="s">
        <v>34</v>
      </c>
      <c r="C779" t="s">
        <v>2675</v>
      </c>
      <c r="D779" t="s">
        <v>4629</v>
      </c>
      <c r="E779" t="s">
        <v>1632</v>
      </c>
      <c r="F779" t="s">
        <v>1688</v>
      </c>
      <c r="G779" t="s">
        <v>4632</v>
      </c>
      <c r="H779" s="2">
        <v>18</v>
      </c>
      <c r="I779" s="2">
        <v>432</v>
      </c>
      <c r="J779" s="2">
        <v>64646.51877451098</v>
      </c>
    </row>
    <row r="780" spans="1:10" x14ac:dyDescent="0.3">
      <c r="A780" t="s">
        <v>2637</v>
      </c>
      <c r="B780" t="s">
        <v>34</v>
      </c>
      <c r="C780" t="s">
        <v>2675</v>
      </c>
      <c r="D780" t="s">
        <v>4629</v>
      </c>
      <c r="E780" t="s">
        <v>1632</v>
      </c>
      <c r="F780" t="s">
        <v>1431</v>
      </c>
      <c r="G780" t="s">
        <v>4632</v>
      </c>
      <c r="H780" s="2">
        <v>7</v>
      </c>
      <c r="I780" s="2">
        <v>336</v>
      </c>
      <c r="J780" s="2">
        <v>7027.4041313490625</v>
      </c>
    </row>
    <row r="781" spans="1:10" x14ac:dyDescent="0.3">
      <c r="A781" t="s">
        <v>2637</v>
      </c>
      <c r="B781" t="s">
        <v>29</v>
      </c>
      <c r="C781" t="s">
        <v>2676</v>
      </c>
      <c r="D781" t="s">
        <v>4624</v>
      </c>
      <c r="E781" t="s">
        <v>1423</v>
      </c>
      <c r="F781" t="s">
        <v>1431</v>
      </c>
      <c r="G781" t="s">
        <v>4632</v>
      </c>
      <c r="H781" s="2">
        <v>10</v>
      </c>
      <c r="I781" s="2">
        <v>1000</v>
      </c>
      <c r="J781" s="2">
        <v>101545.48083547094</v>
      </c>
    </row>
    <row r="782" spans="1:10" x14ac:dyDescent="0.3">
      <c r="A782" t="s">
        <v>2637</v>
      </c>
      <c r="B782" t="s">
        <v>29</v>
      </c>
      <c r="C782" t="s">
        <v>2676</v>
      </c>
      <c r="D782" t="s">
        <v>4624</v>
      </c>
      <c r="E782" t="s">
        <v>1423</v>
      </c>
      <c r="F782" t="s">
        <v>1679</v>
      </c>
      <c r="G782" t="s">
        <v>4632</v>
      </c>
      <c r="H782" s="2">
        <v>2</v>
      </c>
      <c r="I782" s="2">
        <v>200</v>
      </c>
      <c r="J782" s="2">
        <v>15094.269471032741</v>
      </c>
    </row>
    <row r="783" spans="1:10" x14ac:dyDescent="0.3">
      <c r="A783" t="s">
        <v>2637</v>
      </c>
      <c r="B783" t="s">
        <v>29</v>
      </c>
      <c r="C783" t="s">
        <v>2676</v>
      </c>
      <c r="D783" t="s">
        <v>4624</v>
      </c>
      <c r="E783" t="s">
        <v>1444</v>
      </c>
      <c r="F783" t="s">
        <v>1688</v>
      </c>
      <c r="G783" t="s">
        <v>4632</v>
      </c>
      <c r="H783" s="2">
        <v>85</v>
      </c>
      <c r="I783" s="2">
        <v>29920</v>
      </c>
      <c r="J783" s="2">
        <v>745003.59973308223</v>
      </c>
    </row>
    <row r="784" spans="1:10" x14ac:dyDescent="0.3">
      <c r="A784" t="s">
        <v>2637</v>
      </c>
      <c r="B784" t="s">
        <v>29</v>
      </c>
      <c r="C784" t="s">
        <v>2676</v>
      </c>
      <c r="D784" t="s">
        <v>4624</v>
      </c>
      <c r="E784" t="s">
        <v>2582</v>
      </c>
      <c r="F784" t="s">
        <v>2590</v>
      </c>
      <c r="G784" t="s">
        <v>4632</v>
      </c>
      <c r="H784" s="2">
        <v>2</v>
      </c>
      <c r="I784" s="2">
        <v>288</v>
      </c>
      <c r="J784" s="2">
        <v>11050.97755309545</v>
      </c>
    </row>
    <row r="785" spans="1:10" x14ac:dyDescent="0.3">
      <c r="A785" t="s">
        <v>2637</v>
      </c>
      <c r="B785" t="s">
        <v>29</v>
      </c>
      <c r="C785" t="s">
        <v>2676</v>
      </c>
      <c r="D785" t="s">
        <v>4624</v>
      </c>
      <c r="E785" t="s">
        <v>1606</v>
      </c>
      <c r="F785" t="s">
        <v>1688</v>
      </c>
      <c r="G785" t="s">
        <v>4632</v>
      </c>
      <c r="H785" s="2">
        <v>8</v>
      </c>
      <c r="I785" s="2">
        <v>2880</v>
      </c>
      <c r="J785" s="2">
        <v>72910.273627785937</v>
      </c>
    </row>
    <row r="786" spans="1:10" x14ac:dyDescent="0.3">
      <c r="A786" t="s">
        <v>2637</v>
      </c>
      <c r="B786" t="s">
        <v>29</v>
      </c>
      <c r="C786" t="s">
        <v>2676</v>
      </c>
      <c r="D786" t="s">
        <v>4624</v>
      </c>
      <c r="E786" t="s">
        <v>2616</v>
      </c>
      <c r="F786" t="s">
        <v>2617</v>
      </c>
      <c r="G786" t="s">
        <v>4632</v>
      </c>
      <c r="H786" s="2">
        <v>3</v>
      </c>
      <c r="I786" s="2">
        <v>864</v>
      </c>
      <c r="J786" s="2">
        <v>14560.287803179785</v>
      </c>
    </row>
    <row r="787" spans="1:10" x14ac:dyDescent="0.3">
      <c r="A787" t="s">
        <v>2637</v>
      </c>
      <c r="B787" t="s">
        <v>29</v>
      </c>
      <c r="C787" t="s">
        <v>2676</v>
      </c>
      <c r="D787" t="s">
        <v>4624</v>
      </c>
      <c r="E787" t="s">
        <v>2268</v>
      </c>
      <c r="F787" t="s">
        <v>2542</v>
      </c>
      <c r="G787" t="s">
        <v>4632</v>
      </c>
      <c r="H787" s="2">
        <v>8</v>
      </c>
      <c r="I787" s="2">
        <v>3840</v>
      </c>
      <c r="J787" s="2">
        <v>39943.882782201414</v>
      </c>
    </row>
    <row r="788" spans="1:10" x14ac:dyDescent="0.3">
      <c r="A788" t="s">
        <v>2637</v>
      </c>
      <c r="B788" t="s">
        <v>29</v>
      </c>
      <c r="C788" t="s">
        <v>2676</v>
      </c>
      <c r="D788" t="s">
        <v>4624</v>
      </c>
      <c r="E788" t="s">
        <v>1632</v>
      </c>
      <c r="F788" t="s">
        <v>1688</v>
      </c>
      <c r="G788" t="s">
        <v>4632</v>
      </c>
      <c r="H788" s="2">
        <v>20</v>
      </c>
      <c r="I788" s="2">
        <v>480</v>
      </c>
      <c r="J788" s="2">
        <v>71829.4653050122</v>
      </c>
    </row>
    <row r="789" spans="1:10" x14ac:dyDescent="0.3">
      <c r="A789" t="s">
        <v>2637</v>
      </c>
      <c r="B789" t="s">
        <v>29</v>
      </c>
      <c r="C789" t="s">
        <v>2676</v>
      </c>
      <c r="D789" t="s">
        <v>4624</v>
      </c>
      <c r="E789" t="s">
        <v>1632</v>
      </c>
      <c r="F789" t="s">
        <v>1431</v>
      </c>
      <c r="G789" t="s">
        <v>4632</v>
      </c>
      <c r="H789" s="2">
        <v>5</v>
      </c>
      <c r="I789" s="2">
        <v>240</v>
      </c>
      <c r="J789" s="2">
        <v>5019.5743795350445</v>
      </c>
    </row>
    <row r="790" spans="1:10" x14ac:dyDescent="0.3">
      <c r="A790" t="s">
        <v>2637</v>
      </c>
      <c r="B790" t="s">
        <v>437</v>
      </c>
      <c r="C790" t="s">
        <v>2989</v>
      </c>
      <c r="D790" t="s">
        <v>4599</v>
      </c>
      <c r="E790" t="s">
        <v>1423</v>
      </c>
      <c r="F790" t="s">
        <v>1659</v>
      </c>
      <c r="G790" t="s">
        <v>4374</v>
      </c>
      <c r="H790" s="2">
        <v>5</v>
      </c>
      <c r="I790" s="2">
        <v>500</v>
      </c>
      <c r="J790" s="2">
        <v>52843.370296523535</v>
      </c>
    </row>
    <row r="791" spans="1:10" x14ac:dyDescent="0.3">
      <c r="A791" t="s">
        <v>2637</v>
      </c>
      <c r="B791" t="s">
        <v>437</v>
      </c>
      <c r="C791" t="s">
        <v>2989</v>
      </c>
      <c r="D791" t="s">
        <v>4599</v>
      </c>
      <c r="E791" t="s">
        <v>1423</v>
      </c>
      <c r="F791" t="s">
        <v>1679</v>
      </c>
      <c r="G791" t="s">
        <v>4374</v>
      </c>
      <c r="H791" s="2">
        <v>5</v>
      </c>
      <c r="I791" s="2">
        <v>500</v>
      </c>
      <c r="J791" s="2">
        <v>37735.673677581857</v>
      </c>
    </row>
    <row r="792" spans="1:10" x14ac:dyDescent="0.3">
      <c r="A792" t="s">
        <v>2637</v>
      </c>
      <c r="B792" t="s">
        <v>437</v>
      </c>
      <c r="C792" t="s">
        <v>2989</v>
      </c>
      <c r="D792" t="s">
        <v>4599</v>
      </c>
      <c r="E792" t="s">
        <v>1444</v>
      </c>
      <c r="F792" t="s">
        <v>1688</v>
      </c>
      <c r="G792" t="s">
        <v>4374</v>
      </c>
      <c r="H792" s="2">
        <v>25</v>
      </c>
      <c r="I792" s="2">
        <v>8800</v>
      </c>
      <c r="J792" s="2">
        <v>219118.7058038477</v>
      </c>
    </row>
    <row r="793" spans="1:10" x14ac:dyDescent="0.3">
      <c r="A793" t="s">
        <v>2637</v>
      </c>
      <c r="B793" t="s">
        <v>437</v>
      </c>
      <c r="C793" t="s">
        <v>2989</v>
      </c>
      <c r="D793" t="s">
        <v>4599</v>
      </c>
      <c r="E793" t="s">
        <v>2582</v>
      </c>
      <c r="F793" t="s">
        <v>2590</v>
      </c>
      <c r="G793" t="s">
        <v>4374</v>
      </c>
      <c r="H793" s="2">
        <v>2</v>
      </c>
      <c r="I793" s="2">
        <v>288</v>
      </c>
      <c r="J793" s="2">
        <v>11050.97755309545</v>
      </c>
    </row>
    <row r="794" spans="1:10" x14ac:dyDescent="0.3">
      <c r="A794" t="s">
        <v>2637</v>
      </c>
      <c r="B794" t="s">
        <v>437</v>
      </c>
      <c r="C794" t="s">
        <v>2989</v>
      </c>
      <c r="D794" t="s">
        <v>4599</v>
      </c>
      <c r="E794" t="s">
        <v>1606</v>
      </c>
      <c r="F794" t="s">
        <v>1688</v>
      </c>
      <c r="G794" t="s">
        <v>4374</v>
      </c>
      <c r="H794" s="2">
        <v>25</v>
      </c>
      <c r="I794" s="2">
        <v>9000</v>
      </c>
      <c r="J794" s="2">
        <v>227844.60508683106</v>
      </c>
    </row>
    <row r="795" spans="1:10" x14ac:dyDescent="0.3">
      <c r="A795" t="s">
        <v>2637</v>
      </c>
      <c r="B795" t="s">
        <v>437</v>
      </c>
      <c r="C795" t="s">
        <v>2989</v>
      </c>
      <c r="D795" t="s">
        <v>4599</v>
      </c>
      <c r="E795" t="s">
        <v>2616</v>
      </c>
      <c r="F795" t="s">
        <v>2617</v>
      </c>
      <c r="G795" t="s">
        <v>4374</v>
      </c>
      <c r="H795" s="2">
        <v>2</v>
      </c>
      <c r="I795" s="2">
        <v>576</v>
      </c>
      <c r="J795" s="2">
        <v>9706.8585354531897</v>
      </c>
    </row>
    <row r="796" spans="1:10" x14ac:dyDescent="0.3">
      <c r="A796" t="s">
        <v>2637</v>
      </c>
      <c r="B796" t="s">
        <v>437</v>
      </c>
      <c r="C796" t="s">
        <v>2989</v>
      </c>
      <c r="D796" t="s">
        <v>4599</v>
      </c>
      <c r="E796" t="s">
        <v>2268</v>
      </c>
      <c r="F796" t="s">
        <v>2542</v>
      </c>
      <c r="G796" t="s">
        <v>4374</v>
      </c>
      <c r="H796" s="2">
        <v>10</v>
      </c>
      <c r="I796" s="2">
        <v>4800</v>
      </c>
      <c r="J796" s="2">
        <v>49929.853477751763</v>
      </c>
    </row>
    <row r="797" spans="1:10" x14ac:dyDescent="0.3">
      <c r="A797" t="s">
        <v>2637</v>
      </c>
      <c r="B797" t="s">
        <v>437</v>
      </c>
      <c r="C797" t="s">
        <v>2989</v>
      </c>
      <c r="D797" t="s">
        <v>4599</v>
      </c>
      <c r="E797" t="s">
        <v>1632</v>
      </c>
      <c r="F797" t="s">
        <v>1688</v>
      </c>
      <c r="G797" t="s">
        <v>4374</v>
      </c>
      <c r="H797" s="2">
        <v>20</v>
      </c>
      <c r="I797" s="2">
        <v>480</v>
      </c>
      <c r="J797" s="2">
        <v>71829.4653050122</v>
      </c>
    </row>
    <row r="798" spans="1:10" x14ac:dyDescent="0.3">
      <c r="A798" t="s">
        <v>2637</v>
      </c>
      <c r="B798" t="s">
        <v>437</v>
      </c>
      <c r="C798" t="s">
        <v>2989</v>
      </c>
      <c r="D798" t="s">
        <v>4599</v>
      </c>
      <c r="E798" t="s">
        <v>1632</v>
      </c>
      <c r="F798" t="s">
        <v>1431</v>
      </c>
      <c r="G798" t="s">
        <v>4374</v>
      </c>
      <c r="H798" s="2">
        <v>10</v>
      </c>
      <c r="I798" s="2">
        <v>480</v>
      </c>
      <c r="J798" s="2">
        <v>10039.148759070089</v>
      </c>
    </row>
    <row r="799" spans="1:10" x14ac:dyDescent="0.3">
      <c r="A799" t="s">
        <v>2637</v>
      </c>
      <c r="B799" t="s">
        <v>3782</v>
      </c>
      <c r="C799" t="s">
        <v>2989</v>
      </c>
      <c r="D799" t="s">
        <v>4598</v>
      </c>
      <c r="E799" t="s">
        <v>1423</v>
      </c>
      <c r="F799" t="s">
        <v>1659</v>
      </c>
      <c r="G799" t="s">
        <v>4374</v>
      </c>
      <c r="H799" s="2">
        <v>5</v>
      </c>
      <c r="I799" s="2">
        <v>500</v>
      </c>
      <c r="J799" s="2">
        <v>52843.370296523535</v>
      </c>
    </row>
    <row r="800" spans="1:10" x14ac:dyDescent="0.3">
      <c r="A800" t="s">
        <v>2637</v>
      </c>
      <c r="B800" t="s">
        <v>3782</v>
      </c>
      <c r="C800" t="s">
        <v>2989</v>
      </c>
      <c r="D800" t="s">
        <v>4598</v>
      </c>
      <c r="E800" t="s">
        <v>1423</v>
      </c>
      <c r="F800" t="s">
        <v>1679</v>
      </c>
      <c r="G800" t="s">
        <v>4374</v>
      </c>
      <c r="H800" s="2">
        <v>5</v>
      </c>
      <c r="I800" s="2">
        <v>500</v>
      </c>
      <c r="J800" s="2">
        <v>37735.673677581857</v>
      </c>
    </row>
    <row r="801" spans="1:10" x14ac:dyDescent="0.3">
      <c r="A801" t="s">
        <v>2637</v>
      </c>
      <c r="B801" t="s">
        <v>3782</v>
      </c>
      <c r="C801" t="s">
        <v>2989</v>
      </c>
      <c r="D801" t="s">
        <v>4598</v>
      </c>
      <c r="E801" t="s">
        <v>1444</v>
      </c>
      <c r="F801" t="s">
        <v>1688</v>
      </c>
      <c r="G801" t="s">
        <v>4374</v>
      </c>
      <c r="H801" s="2">
        <v>25</v>
      </c>
      <c r="I801" s="2">
        <v>8800</v>
      </c>
      <c r="J801" s="2">
        <v>219118.7058038477</v>
      </c>
    </row>
    <row r="802" spans="1:10" x14ac:dyDescent="0.3">
      <c r="A802" t="s">
        <v>2637</v>
      </c>
      <c r="B802" t="s">
        <v>3782</v>
      </c>
      <c r="C802" t="s">
        <v>2989</v>
      </c>
      <c r="D802" t="s">
        <v>4598</v>
      </c>
      <c r="E802" t="s">
        <v>2582</v>
      </c>
      <c r="F802" t="s">
        <v>2590</v>
      </c>
      <c r="G802" t="s">
        <v>4374</v>
      </c>
      <c r="H802" s="2">
        <v>2</v>
      </c>
      <c r="I802" s="2">
        <v>288</v>
      </c>
      <c r="J802" s="2">
        <v>11050.97755309545</v>
      </c>
    </row>
    <row r="803" spans="1:10" x14ac:dyDescent="0.3">
      <c r="A803" t="s">
        <v>2637</v>
      </c>
      <c r="B803" t="s">
        <v>3782</v>
      </c>
      <c r="C803" t="s">
        <v>2989</v>
      </c>
      <c r="D803" t="s">
        <v>4598</v>
      </c>
      <c r="E803" t="s">
        <v>1606</v>
      </c>
      <c r="F803" t="s">
        <v>1688</v>
      </c>
      <c r="G803" t="s">
        <v>4374</v>
      </c>
      <c r="H803" s="2">
        <v>25</v>
      </c>
      <c r="I803" s="2">
        <v>9000</v>
      </c>
      <c r="J803" s="2">
        <v>227844.60508683106</v>
      </c>
    </row>
    <row r="804" spans="1:10" x14ac:dyDescent="0.3">
      <c r="A804" t="s">
        <v>2637</v>
      </c>
      <c r="B804" t="s">
        <v>3782</v>
      </c>
      <c r="C804" t="s">
        <v>2989</v>
      </c>
      <c r="D804" t="s">
        <v>4598</v>
      </c>
      <c r="E804" t="s">
        <v>2616</v>
      </c>
      <c r="F804" t="s">
        <v>2617</v>
      </c>
      <c r="G804" t="s">
        <v>4374</v>
      </c>
      <c r="H804" s="2">
        <v>2</v>
      </c>
      <c r="I804" s="2">
        <v>576</v>
      </c>
      <c r="J804" s="2">
        <v>9706.8585354531897</v>
      </c>
    </row>
    <row r="805" spans="1:10" x14ac:dyDescent="0.3">
      <c r="A805" t="s">
        <v>2637</v>
      </c>
      <c r="B805" t="s">
        <v>3782</v>
      </c>
      <c r="C805" t="s">
        <v>2989</v>
      </c>
      <c r="D805" t="s">
        <v>4598</v>
      </c>
      <c r="E805" t="s">
        <v>2268</v>
      </c>
      <c r="F805" t="s">
        <v>2542</v>
      </c>
      <c r="G805" t="s">
        <v>4374</v>
      </c>
      <c r="H805" s="2">
        <v>10</v>
      </c>
      <c r="I805" s="2">
        <v>4800</v>
      </c>
      <c r="J805" s="2">
        <v>49929.853477751763</v>
      </c>
    </row>
    <row r="806" spans="1:10" x14ac:dyDescent="0.3">
      <c r="A806" t="s">
        <v>2637</v>
      </c>
      <c r="B806" t="s">
        <v>3782</v>
      </c>
      <c r="C806" t="s">
        <v>2989</v>
      </c>
      <c r="D806" t="s">
        <v>4598</v>
      </c>
      <c r="E806" t="s">
        <v>1632</v>
      </c>
      <c r="F806" t="s">
        <v>1688</v>
      </c>
      <c r="G806" t="s">
        <v>4374</v>
      </c>
      <c r="H806" s="2">
        <v>20</v>
      </c>
      <c r="I806" s="2">
        <v>480</v>
      </c>
      <c r="J806" s="2">
        <v>71829.4653050122</v>
      </c>
    </row>
    <row r="807" spans="1:10" x14ac:dyDescent="0.3">
      <c r="A807" t="s">
        <v>2637</v>
      </c>
      <c r="B807" t="s">
        <v>3782</v>
      </c>
      <c r="C807" t="s">
        <v>2989</v>
      </c>
      <c r="D807" t="s">
        <v>4598</v>
      </c>
      <c r="E807" t="s">
        <v>1632</v>
      </c>
      <c r="F807" t="s">
        <v>1431</v>
      </c>
      <c r="G807" t="s">
        <v>4374</v>
      </c>
      <c r="H807" s="2">
        <v>10</v>
      </c>
      <c r="I807" s="2">
        <v>480</v>
      </c>
      <c r="J807" s="2">
        <v>10039.148759070089</v>
      </c>
    </row>
    <row r="808" spans="1:10" x14ac:dyDescent="0.3">
      <c r="A808" t="s">
        <v>2637</v>
      </c>
      <c r="B808" t="s">
        <v>439</v>
      </c>
      <c r="C808" t="s">
        <v>2989</v>
      </c>
      <c r="D808" t="s">
        <v>5763</v>
      </c>
      <c r="E808" t="s">
        <v>1423</v>
      </c>
      <c r="F808" t="s">
        <v>1659</v>
      </c>
      <c r="G808" t="s">
        <v>4374</v>
      </c>
      <c r="H808" s="2">
        <v>5</v>
      </c>
      <c r="I808" s="2">
        <v>500</v>
      </c>
      <c r="J808" s="2">
        <v>52843.370296523535</v>
      </c>
    </row>
    <row r="809" spans="1:10" x14ac:dyDescent="0.3">
      <c r="A809" t="s">
        <v>2637</v>
      </c>
      <c r="B809" t="s">
        <v>439</v>
      </c>
      <c r="C809" t="s">
        <v>2989</v>
      </c>
      <c r="D809" t="s">
        <v>5763</v>
      </c>
      <c r="E809" t="s">
        <v>1423</v>
      </c>
      <c r="F809" t="s">
        <v>1679</v>
      </c>
      <c r="G809" t="s">
        <v>4374</v>
      </c>
      <c r="H809" s="2">
        <v>5</v>
      </c>
      <c r="I809" s="2">
        <v>500</v>
      </c>
      <c r="J809" s="2">
        <v>37735.673677581857</v>
      </c>
    </row>
    <row r="810" spans="1:10" x14ac:dyDescent="0.3">
      <c r="A810" t="s">
        <v>2637</v>
      </c>
      <c r="B810" t="s">
        <v>439</v>
      </c>
      <c r="C810" t="s">
        <v>2989</v>
      </c>
      <c r="D810" t="s">
        <v>5763</v>
      </c>
      <c r="E810" t="s">
        <v>1444</v>
      </c>
      <c r="F810" t="s">
        <v>1688</v>
      </c>
      <c r="G810" t="s">
        <v>4374</v>
      </c>
      <c r="H810" s="2">
        <v>70</v>
      </c>
      <c r="I810" s="2">
        <v>24640</v>
      </c>
      <c r="J810" s="2">
        <v>613532.37625077355</v>
      </c>
    </row>
    <row r="811" spans="1:10" x14ac:dyDescent="0.3">
      <c r="A811" t="s">
        <v>2637</v>
      </c>
      <c r="B811" t="s">
        <v>439</v>
      </c>
      <c r="C811" t="s">
        <v>2989</v>
      </c>
      <c r="D811" t="s">
        <v>5763</v>
      </c>
      <c r="E811" t="s">
        <v>2582</v>
      </c>
      <c r="F811" t="s">
        <v>2590</v>
      </c>
      <c r="G811" t="s">
        <v>4374</v>
      </c>
      <c r="H811" s="2">
        <v>3</v>
      </c>
      <c r="I811" s="2">
        <v>432</v>
      </c>
      <c r="J811" s="2">
        <v>16576.466329643175</v>
      </c>
    </row>
    <row r="812" spans="1:10" x14ac:dyDescent="0.3">
      <c r="A812" t="s">
        <v>2637</v>
      </c>
      <c r="B812" t="s">
        <v>439</v>
      </c>
      <c r="C812" t="s">
        <v>2989</v>
      </c>
      <c r="D812" t="s">
        <v>5763</v>
      </c>
      <c r="E812" t="s">
        <v>1606</v>
      </c>
      <c r="F812" t="s">
        <v>1688</v>
      </c>
      <c r="G812" t="s">
        <v>4374</v>
      </c>
      <c r="H812" s="2">
        <v>60</v>
      </c>
      <c r="I812" s="2">
        <v>21600</v>
      </c>
      <c r="J812" s="2">
        <v>546827.05220839451</v>
      </c>
    </row>
    <row r="813" spans="1:10" x14ac:dyDescent="0.3">
      <c r="A813" t="s">
        <v>2637</v>
      </c>
      <c r="B813" t="s">
        <v>439</v>
      </c>
      <c r="C813" t="s">
        <v>2989</v>
      </c>
      <c r="D813" t="s">
        <v>5763</v>
      </c>
      <c r="E813" t="s">
        <v>2616</v>
      </c>
      <c r="F813" t="s">
        <v>2617</v>
      </c>
      <c r="G813" t="s">
        <v>4374</v>
      </c>
      <c r="H813" s="2">
        <v>5</v>
      </c>
      <c r="I813" s="2">
        <v>1440</v>
      </c>
      <c r="J813" s="2">
        <v>24267.146338632974</v>
      </c>
    </row>
    <row r="814" spans="1:10" x14ac:dyDescent="0.3">
      <c r="A814" t="s">
        <v>2637</v>
      </c>
      <c r="B814" t="s">
        <v>439</v>
      </c>
      <c r="C814" t="s">
        <v>2989</v>
      </c>
      <c r="D814" t="s">
        <v>5763</v>
      </c>
      <c r="E814" t="s">
        <v>2268</v>
      </c>
      <c r="F814" t="s">
        <v>2542</v>
      </c>
      <c r="G814" t="s">
        <v>4374</v>
      </c>
      <c r="H814" s="2">
        <v>20</v>
      </c>
      <c r="I814" s="2">
        <v>9600</v>
      </c>
      <c r="J814" s="2">
        <v>99859.706955503527</v>
      </c>
    </row>
    <row r="815" spans="1:10" x14ac:dyDescent="0.3">
      <c r="A815" t="s">
        <v>2637</v>
      </c>
      <c r="B815" t="s">
        <v>439</v>
      </c>
      <c r="C815" t="s">
        <v>2989</v>
      </c>
      <c r="D815" t="s">
        <v>5763</v>
      </c>
      <c r="E815" t="s">
        <v>1632</v>
      </c>
      <c r="F815" t="s">
        <v>1688</v>
      </c>
      <c r="G815" t="s">
        <v>4374</v>
      </c>
      <c r="H815" s="2">
        <v>20</v>
      </c>
      <c r="I815" s="2">
        <v>480</v>
      </c>
      <c r="J815" s="2">
        <v>71829.4653050122</v>
      </c>
    </row>
    <row r="816" spans="1:10" x14ac:dyDescent="0.3">
      <c r="A816" t="s">
        <v>2637</v>
      </c>
      <c r="B816" t="s">
        <v>439</v>
      </c>
      <c r="C816" t="s">
        <v>2989</v>
      </c>
      <c r="D816" t="s">
        <v>5763</v>
      </c>
      <c r="E816" t="s">
        <v>1632</v>
      </c>
      <c r="F816" t="s">
        <v>1431</v>
      </c>
      <c r="G816" t="s">
        <v>4374</v>
      </c>
      <c r="H816" s="2">
        <v>10</v>
      </c>
      <c r="I816" s="2">
        <v>480</v>
      </c>
      <c r="J816" s="2">
        <v>10039.148759070089</v>
      </c>
    </row>
    <row r="817" spans="1:10" x14ac:dyDescent="0.3">
      <c r="A817" t="s">
        <v>2637</v>
      </c>
      <c r="B817" t="s">
        <v>440</v>
      </c>
      <c r="C817" t="s">
        <v>2989</v>
      </c>
      <c r="D817" t="s">
        <v>4597</v>
      </c>
      <c r="E817" t="s">
        <v>1423</v>
      </c>
      <c r="F817" t="s">
        <v>1659</v>
      </c>
      <c r="G817" t="s">
        <v>4374</v>
      </c>
      <c r="H817" s="2">
        <v>5</v>
      </c>
      <c r="I817" s="2">
        <v>500</v>
      </c>
      <c r="J817" s="2">
        <v>52843.370296523535</v>
      </c>
    </row>
    <row r="818" spans="1:10" x14ac:dyDescent="0.3">
      <c r="A818" t="s">
        <v>2637</v>
      </c>
      <c r="B818" t="s">
        <v>440</v>
      </c>
      <c r="C818" t="s">
        <v>2989</v>
      </c>
      <c r="D818" t="s">
        <v>4597</v>
      </c>
      <c r="E818" t="s">
        <v>1423</v>
      </c>
      <c r="F818" t="s">
        <v>1679</v>
      </c>
      <c r="G818" t="s">
        <v>4374</v>
      </c>
      <c r="H818" s="2">
        <v>5</v>
      </c>
      <c r="I818" s="2">
        <v>500</v>
      </c>
      <c r="J818" s="2">
        <v>37735.673677581857</v>
      </c>
    </row>
    <row r="819" spans="1:10" x14ac:dyDescent="0.3">
      <c r="A819" t="s">
        <v>2637</v>
      </c>
      <c r="B819" t="s">
        <v>440</v>
      </c>
      <c r="C819" t="s">
        <v>2989</v>
      </c>
      <c r="D819" t="s">
        <v>4597</v>
      </c>
      <c r="E819" t="s">
        <v>1444</v>
      </c>
      <c r="F819" t="s">
        <v>1688</v>
      </c>
      <c r="G819" t="s">
        <v>4374</v>
      </c>
      <c r="H819" s="2">
        <v>50</v>
      </c>
      <c r="I819" s="2">
        <v>17600</v>
      </c>
      <c r="J819" s="2">
        <v>438237.41160769539</v>
      </c>
    </row>
    <row r="820" spans="1:10" x14ac:dyDescent="0.3">
      <c r="A820" t="s">
        <v>2637</v>
      </c>
      <c r="B820" t="s">
        <v>440</v>
      </c>
      <c r="C820" t="s">
        <v>2989</v>
      </c>
      <c r="D820" t="s">
        <v>4597</v>
      </c>
      <c r="E820" t="s">
        <v>2582</v>
      </c>
      <c r="F820" t="s">
        <v>2590</v>
      </c>
      <c r="G820" t="s">
        <v>4374</v>
      </c>
      <c r="H820" s="2">
        <v>5</v>
      </c>
      <c r="I820" s="2">
        <v>720</v>
      </c>
      <c r="J820" s="2">
        <v>27627.443882738626</v>
      </c>
    </row>
    <row r="821" spans="1:10" x14ac:dyDescent="0.3">
      <c r="A821" t="s">
        <v>2637</v>
      </c>
      <c r="B821" t="s">
        <v>440</v>
      </c>
      <c r="C821" t="s">
        <v>2989</v>
      </c>
      <c r="D821" t="s">
        <v>4597</v>
      </c>
      <c r="E821" t="s">
        <v>1606</v>
      </c>
      <c r="F821" t="s">
        <v>1688</v>
      </c>
      <c r="G821" t="s">
        <v>4374</v>
      </c>
      <c r="H821" s="2">
        <v>40</v>
      </c>
      <c r="I821" s="2">
        <v>14400</v>
      </c>
      <c r="J821" s="2">
        <v>364551.36813892971</v>
      </c>
    </row>
    <row r="822" spans="1:10" x14ac:dyDescent="0.3">
      <c r="A822" t="s">
        <v>2637</v>
      </c>
      <c r="B822" t="s">
        <v>440</v>
      </c>
      <c r="C822" t="s">
        <v>2989</v>
      </c>
      <c r="D822" t="s">
        <v>4597</v>
      </c>
      <c r="E822" t="s">
        <v>2616</v>
      </c>
      <c r="F822" t="s">
        <v>2617</v>
      </c>
      <c r="G822" t="s">
        <v>4374</v>
      </c>
      <c r="H822" s="2">
        <v>10</v>
      </c>
      <c r="I822" s="2">
        <v>2880</v>
      </c>
      <c r="J822" s="2">
        <v>48534.292677265948</v>
      </c>
    </row>
    <row r="823" spans="1:10" x14ac:dyDescent="0.3">
      <c r="A823" t="s">
        <v>2637</v>
      </c>
      <c r="B823" t="s">
        <v>440</v>
      </c>
      <c r="C823" t="s">
        <v>2989</v>
      </c>
      <c r="D823" t="s">
        <v>4597</v>
      </c>
      <c r="E823" t="s">
        <v>2268</v>
      </c>
      <c r="F823" t="s">
        <v>2542</v>
      </c>
      <c r="G823" t="s">
        <v>4374</v>
      </c>
      <c r="H823" s="2">
        <v>20</v>
      </c>
      <c r="I823" s="2">
        <v>9600</v>
      </c>
      <c r="J823" s="2">
        <v>99859.706955503527</v>
      </c>
    </row>
    <row r="824" spans="1:10" x14ac:dyDescent="0.3">
      <c r="A824" t="s">
        <v>2637</v>
      </c>
      <c r="B824" t="s">
        <v>440</v>
      </c>
      <c r="C824" t="s">
        <v>2989</v>
      </c>
      <c r="D824" t="s">
        <v>4597</v>
      </c>
      <c r="E824" t="s">
        <v>1632</v>
      </c>
      <c r="F824" t="s">
        <v>1688</v>
      </c>
      <c r="G824" t="s">
        <v>4374</v>
      </c>
      <c r="H824" s="2">
        <v>20</v>
      </c>
      <c r="I824" s="2">
        <v>480</v>
      </c>
      <c r="J824" s="2">
        <v>71829.4653050122</v>
      </c>
    </row>
    <row r="825" spans="1:10" x14ac:dyDescent="0.3">
      <c r="A825" t="s">
        <v>2637</v>
      </c>
      <c r="B825" t="s">
        <v>440</v>
      </c>
      <c r="C825" t="s">
        <v>2989</v>
      </c>
      <c r="D825" t="s">
        <v>4597</v>
      </c>
      <c r="E825" t="s">
        <v>1632</v>
      </c>
      <c r="F825" t="s">
        <v>1431</v>
      </c>
      <c r="G825" t="s">
        <v>4374</v>
      </c>
      <c r="H825" s="2">
        <v>10</v>
      </c>
      <c r="I825" s="2">
        <v>480</v>
      </c>
      <c r="J825" s="2">
        <v>10039.148759070089</v>
      </c>
    </row>
    <row r="826" spans="1:10" x14ac:dyDescent="0.3">
      <c r="A826" t="s">
        <v>2637</v>
      </c>
      <c r="B826" t="s">
        <v>441</v>
      </c>
      <c r="C826" t="s">
        <v>2989</v>
      </c>
      <c r="D826" t="s">
        <v>4590</v>
      </c>
      <c r="E826" t="s">
        <v>1423</v>
      </c>
      <c r="F826" t="s">
        <v>1659</v>
      </c>
      <c r="G826" t="s">
        <v>4374</v>
      </c>
      <c r="H826" s="2">
        <v>5</v>
      </c>
      <c r="I826" s="2">
        <v>500</v>
      </c>
      <c r="J826" s="2">
        <v>52843.370296523535</v>
      </c>
    </row>
    <row r="827" spans="1:10" x14ac:dyDescent="0.3">
      <c r="A827" t="s">
        <v>2637</v>
      </c>
      <c r="B827" t="s">
        <v>441</v>
      </c>
      <c r="C827" t="s">
        <v>2989</v>
      </c>
      <c r="D827" t="s">
        <v>4590</v>
      </c>
      <c r="E827" t="s">
        <v>1423</v>
      </c>
      <c r="F827" t="s">
        <v>1679</v>
      </c>
      <c r="G827" t="s">
        <v>4374</v>
      </c>
      <c r="H827" s="2">
        <v>5</v>
      </c>
      <c r="I827" s="2">
        <v>500</v>
      </c>
      <c r="J827" s="2">
        <v>37735.673677581857</v>
      </c>
    </row>
    <row r="828" spans="1:10" x14ac:dyDescent="0.3">
      <c r="A828" t="s">
        <v>2637</v>
      </c>
      <c r="B828" t="s">
        <v>441</v>
      </c>
      <c r="C828" t="s">
        <v>2989</v>
      </c>
      <c r="D828" t="s">
        <v>4590</v>
      </c>
      <c r="E828" t="s">
        <v>1444</v>
      </c>
      <c r="F828" t="s">
        <v>1688</v>
      </c>
      <c r="G828" t="s">
        <v>4374</v>
      </c>
      <c r="H828" s="2">
        <v>80</v>
      </c>
      <c r="I828" s="2">
        <v>28160</v>
      </c>
      <c r="J828" s="2">
        <v>701179.85857231263</v>
      </c>
    </row>
    <row r="829" spans="1:10" x14ac:dyDescent="0.3">
      <c r="A829" t="s">
        <v>2637</v>
      </c>
      <c r="B829" t="s">
        <v>441</v>
      </c>
      <c r="C829" t="s">
        <v>2989</v>
      </c>
      <c r="D829" t="s">
        <v>4590</v>
      </c>
      <c r="E829" t="s">
        <v>2582</v>
      </c>
      <c r="F829" t="s">
        <v>2590</v>
      </c>
      <c r="G829" t="s">
        <v>4374</v>
      </c>
      <c r="H829" s="2">
        <v>3</v>
      </c>
      <c r="I829" s="2">
        <v>432</v>
      </c>
      <c r="J829" s="2">
        <v>16576.466329643175</v>
      </c>
    </row>
    <row r="830" spans="1:10" x14ac:dyDescent="0.3">
      <c r="A830" t="s">
        <v>2637</v>
      </c>
      <c r="B830" t="s">
        <v>441</v>
      </c>
      <c r="C830" t="s">
        <v>2989</v>
      </c>
      <c r="D830" t="s">
        <v>4590</v>
      </c>
      <c r="E830" t="s">
        <v>1606</v>
      </c>
      <c r="F830" t="s">
        <v>1688</v>
      </c>
      <c r="G830" t="s">
        <v>4374</v>
      </c>
      <c r="H830" s="2">
        <v>50</v>
      </c>
      <c r="I830" s="2">
        <v>18000</v>
      </c>
      <c r="J830" s="2">
        <v>455689.21017366211</v>
      </c>
    </row>
    <row r="831" spans="1:10" x14ac:dyDescent="0.3">
      <c r="A831" t="s">
        <v>2637</v>
      </c>
      <c r="B831" t="s">
        <v>441</v>
      </c>
      <c r="C831" t="s">
        <v>2989</v>
      </c>
      <c r="D831" t="s">
        <v>4590</v>
      </c>
      <c r="E831" t="s">
        <v>2616</v>
      </c>
      <c r="F831" t="s">
        <v>2617</v>
      </c>
      <c r="G831" t="s">
        <v>4374</v>
      </c>
      <c r="H831" s="2">
        <v>6</v>
      </c>
      <c r="I831" s="2">
        <v>1728</v>
      </c>
      <c r="J831" s="2">
        <v>29120.575606359569</v>
      </c>
    </row>
    <row r="832" spans="1:10" x14ac:dyDescent="0.3">
      <c r="A832" t="s">
        <v>2637</v>
      </c>
      <c r="B832" t="s">
        <v>441</v>
      </c>
      <c r="C832" t="s">
        <v>2989</v>
      </c>
      <c r="D832" t="s">
        <v>4590</v>
      </c>
      <c r="E832" t="s">
        <v>2268</v>
      </c>
      <c r="F832" t="s">
        <v>2542</v>
      </c>
      <c r="G832" t="s">
        <v>4374</v>
      </c>
      <c r="H832" s="2">
        <v>15</v>
      </c>
      <c r="I832" s="2">
        <v>7200</v>
      </c>
      <c r="J832" s="2">
        <v>74894.780216627652</v>
      </c>
    </row>
    <row r="833" spans="1:10" x14ac:dyDescent="0.3">
      <c r="A833" t="s">
        <v>2637</v>
      </c>
      <c r="B833" t="s">
        <v>441</v>
      </c>
      <c r="C833" t="s">
        <v>2989</v>
      </c>
      <c r="D833" t="s">
        <v>4590</v>
      </c>
      <c r="E833" t="s">
        <v>1632</v>
      </c>
      <c r="F833" t="s">
        <v>1688</v>
      </c>
      <c r="G833" t="s">
        <v>4374</v>
      </c>
      <c r="H833" s="2">
        <v>20</v>
      </c>
      <c r="I833" s="2">
        <v>480</v>
      </c>
      <c r="J833" s="2">
        <v>71829.4653050122</v>
      </c>
    </row>
    <row r="834" spans="1:10" x14ac:dyDescent="0.3">
      <c r="A834" t="s">
        <v>2637</v>
      </c>
      <c r="B834" t="s">
        <v>441</v>
      </c>
      <c r="C834" t="s">
        <v>2989</v>
      </c>
      <c r="D834" t="s">
        <v>4590</v>
      </c>
      <c r="E834" t="s">
        <v>1632</v>
      </c>
      <c r="F834" t="s">
        <v>1431</v>
      </c>
      <c r="G834" t="s">
        <v>4374</v>
      </c>
      <c r="H834" s="2">
        <v>10</v>
      </c>
      <c r="I834" s="2">
        <v>480</v>
      </c>
      <c r="J834" s="2">
        <v>10039.148759070089</v>
      </c>
    </row>
    <row r="835" spans="1:10" x14ac:dyDescent="0.3">
      <c r="A835" t="s">
        <v>2637</v>
      </c>
      <c r="B835" t="s">
        <v>689</v>
      </c>
      <c r="C835" t="s">
        <v>2678</v>
      </c>
      <c r="D835" t="s">
        <v>5413</v>
      </c>
      <c r="E835" t="s">
        <v>1423</v>
      </c>
      <c r="F835" t="s">
        <v>1659</v>
      </c>
      <c r="G835" t="s">
        <v>5435</v>
      </c>
      <c r="H835" s="2">
        <v>5</v>
      </c>
      <c r="I835" s="2">
        <v>500</v>
      </c>
      <c r="J835" s="2">
        <v>52843.370296523535</v>
      </c>
    </row>
    <row r="836" spans="1:10" x14ac:dyDescent="0.3">
      <c r="A836" t="s">
        <v>2637</v>
      </c>
      <c r="B836" t="s">
        <v>689</v>
      </c>
      <c r="C836" t="s">
        <v>2678</v>
      </c>
      <c r="D836" t="s">
        <v>5413</v>
      </c>
      <c r="E836" t="s">
        <v>1444</v>
      </c>
      <c r="F836" t="s">
        <v>1688</v>
      </c>
      <c r="G836" t="s">
        <v>5435</v>
      </c>
      <c r="H836" s="2">
        <v>25</v>
      </c>
      <c r="I836" s="2">
        <v>8800</v>
      </c>
      <c r="J836" s="2">
        <v>219118.7058038477</v>
      </c>
    </row>
    <row r="837" spans="1:10" x14ac:dyDescent="0.3">
      <c r="A837" t="s">
        <v>2637</v>
      </c>
      <c r="B837" t="s">
        <v>689</v>
      </c>
      <c r="C837" t="s">
        <v>2678</v>
      </c>
      <c r="D837" t="s">
        <v>5413</v>
      </c>
      <c r="E837" t="s">
        <v>1444</v>
      </c>
      <c r="F837" t="s">
        <v>1445</v>
      </c>
      <c r="G837" t="s">
        <v>5435</v>
      </c>
      <c r="H837" s="2">
        <v>850</v>
      </c>
      <c r="I837" s="2">
        <v>340000</v>
      </c>
      <c r="J837" s="2">
        <v>7402672.481721825</v>
      </c>
    </row>
    <row r="838" spans="1:10" x14ac:dyDescent="0.3">
      <c r="A838" t="s">
        <v>2637</v>
      </c>
      <c r="B838" t="s">
        <v>689</v>
      </c>
      <c r="C838" t="s">
        <v>2678</v>
      </c>
      <c r="D838" t="s">
        <v>5413</v>
      </c>
      <c r="E838" t="s">
        <v>1606</v>
      </c>
      <c r="F838" t="s">
        <v>1688</v>
      </c>
      <c r="G838" t="s">
        <v>5435</v>
      </c>
      <c r="H838" s="2">
        <v>4</v>
      </c>
      <c r="I838" s="2">
        <v>1440</v>
      </c>
      <c r="J838" s="2">
        <v>36455.136813892968</v>
      </c>
    </row>
    <row r="839" spans="1:10" x14ac:dyDescent="0.3">
      <c r="A839" t="s">
        <v>2637</v>
      </c>
      <c r="B839" t="s">
        <v>689</v>
      </c>
      <c r="C839" t="s">
        <v>2678</v>
      </c>
      <c r="D839" t="s">
        <v>5413</v>
      </c>
      <c r="E839" t="s">
        <v>1606</v>
      </c>
      <c r="F839" t="s">
        <v>1607</v>
      </c>
      <c r="G839" t="s">
        <v>5435</v>
      </c>
      <c r="H839" s="2">
        <v>5</v>
      </c>
      <c r="I839" s="2">
        <v>1200</v>
      </c>
      <c r="J839" s="2">
        <v>37486.227962243371</v>
      </c>
    </row>
    <row r="840" spans="1:10" x14ac:dyDescent="0.3">
      <c r="A840" t="s">
        <v>2637</v>
      </c>
      <c r="B840" t="s">
        <v>689</v>
      </c>
      <c r="C840" t="s">
        <v>2678</v>
      </c>
      <c r="D840" t="s">
        <v>5413</v>
      </c>
      <c r="E840" t="s">
        <v>2268</v>
      </c>
      <c r="F840" t="s">
        <v>2542</v>
      </c>
      <c r="G840" t="s">
        <v>5435</v>
      </c>
      <c r="H840" s="2">
        <v>25</v>
      </c>
      <c r="I840" s="2">
        <v>12000</v>
      </c>
      <c r="J840" s="2">
        <v>124824.63369437942</v>
      </c>
    </row>
    <row r="841" spans="1:10" x14ac:dyDescent="0.3">
      <c r="A841" t="s">
        <v>2637</v>
      </c>
      <c r="B841" t="s">
        <v>689</v>
      </c>
      <c r="C841" t="s">
        <v>2678</v>
      </c>
      <c r="D841" t="s">
        <v>5413</v>
      </c>
      <c r="E841" t="s">
        <v>1632</v>
      </c>
      <c r="F841" t="s">
        <v>1445</v>
      </c>
      <c r="G841" t="s">
        <v>5435</v>
      </c>
      <c r="H841" s="2">
        <v>25</v>
      </c>
      <c r="I841" s="2">
        <v>600</v>
      </c>
      <c r="J841" s="2">
        <v>78566.500021602857</v>
      </c>
    </row>
    <row r="842" spans="1:10" x14ac:dyDescent="0.3">
      <c r="A842" t="s">
        <v>2637</v>
      </c>
      <c r="B842" t="s">
        <v>689</v>
      </c>
      <c r="C842" t="s">
        <v>2678</v>
      </c>
      <c r="D842" t="s">
        <v>5413</v>
      </c>
      <c r="E842" t="s">
        <v>1632</v>
      </c>
      <c r="F842" t="s">
        <v>5359</v>
      </c>
      <c r="G842" t="s">
        <v>5435</v>
      </c>
      <c r="H842" s="2">
        <v>15</v>
      </c>
      <c r="I842" s="2">
        <v>360</v>
      </c>
      <c r="J842" s="2">
        <v>27592.269402278485</v>
      </c>
    </row>
    <row r="843" spans="1:10" x14ac:dyDescent="0.3">
      <c r="A843" t="s">
        <v>2637</v>
      </c>
      <c r="B843" t="s">
        <v>689</v>
      </c>
      <c r="C843" t="s">
        <v>2678</v>
      </c>
      <c r="D843" t="s">
        <v>5413</v>
      </c>
      <c r="E843" t="s">
        <v>1632</v>
      </c>
      <c r="F843" t="s">
        <v>1431</v>
      </c>
      <c r="G843" t="s">
        <v>5435</v>
      </c>
      <c r="H843" s="2">
        <v>10</v>
      </c>
      <c r="I843" s="2">
        <v>480</v>
      </c>
      <c r="J843" s="2">
        <v>10039.148759070089</v>
      </c>
    </row>
    <row r="844" spans="1:10" x14ac:dyDescent="0.3">
      <c r="A844" t="s">
        <v>2637</v>
      </c>
      <c r="B844" t="s">
        <v>905</v>
      </c>
      <c r="C844" t="s">
        <v>2679</v>
      </c>
      <c r="D844" t="s">
        <v>4688</v>
      </c>
      <c r="E844" t="s">
        <v>1423</v>
      </c>
      <c r="F844" t="s">
        <v>1431</v>
      </c>
      <c r="G844" t="s">
        <v>4389</v>
      </c>
      <c r="H844" s="2">
        <v>35</v>
      </c>
      <c r="I844" s="2">
        <v>3500</v>
      </c>
      <c r="J844" s="2">
        <v>355409.18292414828</v>
      </c>
    </row>
    <row r="845" spans="1:10" x14ac:dyDescent="0.3">
      <c r="A845" t="s">
        <v>2637</v>
      </c>
      <c r="B845" t="s">
        <v>905</v>
      </c>
      <c r="C845" t="s">
        <v>2679</v>
      </c>
      <c r="D845" t="s">
        <v>4688</v>
      </c>
      <c r="E845" t="s">
        <v>1444</v>
      </c>
      <c r="F845" t="s">
        <v>5707</v>
      </c>
      <c r="G845" t="s">
        <v>4389</v>
      </c>
      <c r="H845" s="2">
        <v>1500</v>
      </c>
      <c r="I845" s="2">
        <v>600000</v>
      </c>
      <c r="J845" s="2">
        <v>12648126.695330694</v>
      </c>
    </row>
    <row r="846" spans="1:10" x14ac:dyDescent="0.3">
      <c r="A846" t="s">
        <v>2637</v>
      </c>
      <c r="B846" t="s">
        <v>905</v>
      </c>
      <c r="C846" t="s">
        <v>2679</v>
      </c>
      <c r="D846" t="s">
        <v>4688</v>
      </c>
      <c r="E846" t="s">
        <v>1444</v>
      </c>
      <c r="F846" t="s">
        <v>1445</v>
      </c>
      <c r="G846" t="s">
        <v>4389</v>
      </c>
      <c r="H846" s="2">
        <v>1000</v>
      </c>
      <c r="I846" s="2">
        <v>400000</v>
      </c>
      <c r="J846" s="2">
        <v>8709026.4490844999</v>
      </c>
    </row>
    <row r="847" spans="1:10" x14ac:dyDescent="0.3">
      <c r="A847" t="s">
        <v>2637</v>
      </c>
      <c r="B847" t="s">
        <v>905</v>
      </c>
      <c r="C847" t="s">
        <v>2679</v>
      </c>
      <c r="D847" t="s">
        <v>4688</v>
      </c>
      <c r="E847" t="s">
        <v>1606</v>
      </c>
      <c r="F847" t="s">
        <v>1607</v>
      </c>
      <c r="G847" t="s">
        <v>4389</v>
      </c>
      <c r="H847" s="2">
        <v>5</v>
      </c>
      <c r="I847" s="2">
        <v>1200</v>
      </c>
      <c r="J847" s="2">
        <v>37486.227962243371</v>
      </c>
    </row>
    <row r="848" spans="1:10" x14ac:dyDescent="0.3">
      <c r="A848" t="s">
        <v>2637</v>
      </c>
      <c r="B848" t="s">
        <v>905</v>
      </c>
      <c r="C848" t="s">
        <v>2679</v>
      </c>
      <c r="D848" t="s">
        <v>4688</v>
      </c>
      <c r="E848" t="s">
        <v>2268</v>
      </c>
      <c r="F848" t="s">
        <v>2542</v>
      </c>
      <c r="G848" t="s">
        <v>4389</v>
      </c>
      <c r="H848" s="2">
        <v>12</v>
      </c>
      <c r="I848" s="2">
        <v>5760</v>
      </c>
      <c r="J848" s="2">
        <v>59915.82417330212</v>
      </c>
    </row>
    <row r="849" spans="1:10" x14ac:dyDescent="0.3">
      <c r="A849" t="s">
        <v>2637</v>
      </c>
      <c r="B849" t="s">
        <v>905</v>
      </c>
      <c r="C849" t="s">
        <v>2679</v>
      </c>
      <c r="D849" t="s">
        <v>4688</v>
      </c>
      <c r="E849" t="s">
        <v>4360</v>
      </c>
      <c r="F849" t="s">
        <v>1422</v>
      </c>
      <c r="G849" t="s">
        <v>4389</v>
      </c>
      <c r="H849" s="2">
        <v>16</v>
      </c>
      <c r="I849" s="2">
        <v>1536</v>
      </c>
      <c r="J849" s="2">
        <v>0</v>
      </c>
    </row>
    <row r="850" spans="1:10" x14ac:dyDescent="0.3">
      <c r="A850" t="s">
        <v>2637</v>
      </c>
      <c r="B850" t="s">
        <v>905</v>
      </c>
      <c r="C850" t="s">
        <v>2679</v>
      </c>
      <c r="D850" t="s">
        <v>4688</v>
      </c>
      <c r="E850" t="s">
        <v>1624</v>
      </c>
      <c r="F850" t="s">
        <v>1627</v>
      </c>
      <c r="G850" t="s">
        <v>4389</v>
      </c>
      <c r="H850" s="2">
        <v>35</v>
      </c>
      <c r="I850" s="2">
        <v>10080</v>
      </c>
      <c r="J850" s="2">
        <v>0</v>
      </c>
    </row>
    <row r="851" spans="1:10" x14ac:dyDescent="0.3">
      <c r="A851" t="s">
        <v>2637</v>
      </c>
      <c r="B851" t="s">
        <v>905</v>
      </c>
      <c r="C851" t="s">
        <v>2679</v>
      </c>
      <c r="D851" t="s">
        <v>4688</v>
      </c>
      <c r="E851" t="s">
        <v>1632</v>
      </c>
      <c r="F851" t="s">
        <v>1445</v>
      </c>
      <c r="G851" t="s">
        <v>4389</v>
      </c>
      <c r="H851" s="2">
        <v>15</v>
      </c>
      <c r="I851" s="2">
        <v>360</v>
      </c>
      <c r="J851" s="2">
        <v>47139.90001296172</v>
      </c>
    </row>
    <row r="852" spans="1:10" x14ac:dyDescent="0.3">
      <c r="A852" t="s">
        <v>2637</v>
      </c>
      <c r="B852" t="s">
        <v>905</v>
      </c>
      <c r="C852" t="s">
        <v>2679</v>
      </c>
      <c r="D852" t="s">
        <v>4688</v>
      </c>
      <c r="E852" t="s">
        <v>1632</v>
      </c>
      <c r="F852" t="s">
        <v>2294</v>
      </c>
      <c r="G852" t="s">
        <v>4389</v>
      </c>
      <c r="H852" s="2">
        <v>30</v>
      </c>
      <c r="I852" s="2">
        <v>720</v>
      </c>
      <c r="J852" s="2">
        <v>54942.113370527557</v>
      </c>
    </row>
    <row r="853" spans="1:10" x14ac:dyDescent="0.3">
      <c r="A853" t="s">
        <v>2637</v>
      </c>
      <c r="B853" t="s">
        <v>905</v>
      </c>
      <c r="C853" t="s">
        <v>2679</v>
      </c>
      <c r="D853" t="s">
        <v>4688</v>
      </c>
      <c r="E853" t="s">
        <v>1632</v>
      </c>
      <c r="F853" t="s">
        <v>1431</v>
      </c>
      <c r="G853" t="s">
        <v>4389</v>
      </c>
      <c r="H853" s="2">
        <v>35</v>
      </c>
      <c r="I853" s="2">
        <v>1680</v>
      </c>
      <c r="J853" s="2">
        <v>35137.020656745313</v>
      </c>
    </row>
    <row r="854" spans="1:10" x14ac:dyDescent="0.3">
      <c r="A854" t="s">
        <v>2637</v>
      </c>
      <c r="B854" t="s">
        <v>906</v>
      </c>
      <c r="C854" t="s">
        <v>2679</v>
      </c>
      <c r="D854" t="s">
        <v>5764</v>
      </c>
      <c r="E854" t="s">
        <v>1423</v>
      </c>
      <c r="F854" t="s">
        <v>1431</v>
      </c>
      <c r="G854" t="s">
        <v>4389</v>
      </c>
      <c r="H854" s="2">
        <v>35</v>
      </c>
      <c r="I854" s="2">
        <v>3500</v>
      </c>
      <c r="J854" s="2">
        <v>355409.18292414828</v>
      </c>
    </row>
    <row r="855" spans="1:10" x14ac:dyDescent="0.3">
      <c r="A855" t="s">
        <v>2637</v>
      </c>
      <c r="B855" t="s">
        <v>906</v>
      </c>
      <c r="C855" t="s">
        <v>2679</v>
      </c>
      <c r="D855" t="s">
        <v>5764</v>
      </c>
      <c r="E855" t="s">
        <v>1444</v>
      </c>
      <c r="F855" t="s">
        <v>5707</v>
      </c>
      <c r="G855" t="s">
        <v>4389</v>
      </c>
      <c r="H855" s="2">
        <v>1500</v>
      </c>
      <c r="I855" s="2">
        <v>600000</v>
      </c>
      <c r="J855" s="2">
        <v>12648126.695330694</v>
      </c>
    </row>
    <row r="856" spans="1:10" x14ac:dyDescent="0.3">
      <c r="A856" t="s">
        <v>2637</v>
      </c>
      <c r="B856" t="s">
        <v>906</v>
      </c>
      <c r="C856" t="s">
        <v>2679</v>
      </c>
      <c r="D856" t="s">
        <v>5764</v>
      </c>
      <c r="E856" t="s">
        <v>1606</v>
      </c>
      <c r="F856" t="s">
        <v>1607</v>
      </c>
      <c r="G856" t="s">
        <v>4389</v>
      </c>
      <c r="H856" s="2">
        <v>5</v>
      </c>
      <c r="I856" s="2">
        <v>1200</v>
      </c>
      <c r="J856" s="2">
        <v>37486.227962243371</v>
      </c>
    </row>
    <row r="857" spans="1:10" x14ac:dyDescent="0.3">
      <c r="A857" t="s">
        <v>2637</v>
      </c>
      <c r="B857" t="s">
        <v>906</v>
      </c>
      <c r="C857" t="s">
        <v>2679</v>
      </c>
      <c r="D857" t="s">
        <v>5764</v>
      </c>
      <c r="E857" t="s">
        <v>2268</v>
      </c>
      <c r="F857" t="s">
        <v>2542</v>
      </c>
      <c r="G857" t="s">
        <v>4389</v>
      </c>
      <c r="H857" s="2">
        <v>13</v>
      </c>
      <c r="I857" s="2">
        <v>6240</v>
      </c>
      <c r="J857" s="2">
        <v>64908.809521077295</v>
      </c>
    </row>
    <row r="858" spans="1:10" x14ac:dyDescent="0.3">
      <c r="A858" t="s">
        <v>2637</v>
      </c>
      <c r="B858" t="s">
        <v>906</v>
      </c>
      <c r="C858" t="s">
        <v>2679</v>
      </c>
      <c r="D858" t="s">
        <v>5764</v>
      </c>
      <c r="E858" t="s">
        <v>4360</v>
      </c>
      <c r="F858" t="s">
        <v>1422</v>
      </c>
      <c r="G858" t="s">
        <v>4389</v>
      </c>
      <c r="H858" s="2">
        <v>16</v>
      </c>
      <c r="I858" s="2">
        <v>1536</v>
      </c>
      <c r="J858" s="2">
        <v>0</v>
      </c>
    </row>
    <row r="859" spans="1:10" x14ac:dyDescent="0.3">
      <c r="A859" t="s">
        <v>2637</v>
      </c>
      <c r="B859" t="s">
        <v>906</v>
      </c>
      <c r="C859" t="s">
        <v>2679</v>
      </c>
      <c r="D859" t="s">
        <v>5764</v>
      </c>
      <c r="E859" t="s">
        <v>1624</v>
      </c>
      <c r="F859" t="s">
        <v>1627</v>
      </c>
      <c r="G859" t="s">
        <v>4389</v>
      </c>
      <c r="H859" s="2">
        <v>35</v>
      </c>
      <c r="I859" s="2">
        <v>10080</v>
      </c>
      <c r="J859" s="2">
        <v>0</v>
      </c>
    </row>
    <row r="860" spans="1:10" x14ac:dyDescent="0.3">
      <c r="A860" t="s">
        <v>2637</v>
      </c>
      <c r="B860" t="s">
        <v>906</v>
      </c>
      <c r="C860" t="s">
        <v>2679</v>
      </c>
      <c r="D860" t="s">
        <v>5764</v>
      </c>
      <c r="E860" t="s">
        <v>1632</v>
      </c>
      <c r="F860" t="s">
        <v>1445</v>
      </c>
      <c r="G860" t="s">
        <v>4389</v>
      </c>
      <c r="H860" s="2">
        <v>15</v>
      </c>
      <c r="I860" s="2">
        <v>360</v>
      </c>
      <c r="J860" s="2">
        <v>47139.90001296172</v>
      </c>
    </row>
    <row r="861" spans="1:10" x14ac:dyDescent="0.3">
      <c r="A861" t="s">
        <v>2637</v>
      </c>
      <c r="B861" t="s">
        <v>906</v>
      </c>
      <c r="C861" t="s">
        <v>2679</v>
      </c>
      <c r="D861" t="s">
        <v>5764</v>
      </c>
      <c r="E861" t="s">
        <v>1632</v>
      </c>
      <c r="F861" t="s">
        <v>2294</v>
      </c>
      <c r="G861" t="s">
        <v>4389</v>
      </c>
      <c r="H861" s="2">
        <v>30</v>
      </c>
      <c r="I861" s="2">
        <v>720</v>
      </c>
      <c r="J861" s="2">
        <v>54942.113370527557</v>
      </c>
    </row>
    <row r="862" spans="1:10" x14ac:dyDescent="0.3">
      <c r="A862" t="s">
        <v>2637</v>
      </c>
      <c r="B862" t="s">
        <v>906</v>
      </c>
      <c r="C862" t="s">
        <v>2679</v>
      </c>
      <c r="D862" t="s">
        <v>5764</v>
      </c>
      <c r="E862" t="s">
        <v>1632</v>
      </c>
      <c r="F862" t="s">
        <v>1431</v>
      </c>
      <c r="G862" t="s">
        <v>4389</v>
      </c>
      <c r="H862" s="2">
        <v>35</v>
      </c>
      <c r="I862" s="2">
        <v>1680</v>
      </c>
      <c r="J862" s="2">
        <v>35137.020656745313</v>
      </c>
    </row>
    <row r="863" spans="1:10" x14ac:dyDescent="0.3">
      <c r="A863" t="s">
        <v>2637</v>
      </c>
      <c r="B863" t="s">
        <v>910</v>
      </c>
      <c r="C863" t="s">
        <v>2680</v>
      </c>
      <c r="D863" t="s">
        <v>4694</v>
      </c>
      <c r="E863" t="s">
        <v>1423</v>
      </c>
      <c r="F863" t="s">
        <v>1431</v>
      </c>
      <c r="G863" t="s">
        <v>4389</v>
      </c>
      <c r="H863" s="2">
        <v>12</v>
      </c>
      <c r="I863" s="2">
        <v>1200</v>
      </c>
      <c r="J863" s="2">
        <v>121854.57700256511</v>
      </c>
    </row>
    <row r="864" spans="1:10" x14ac:dyDescent="0.3">
      <c r="A864" t="s">
        <v>2637</v>
      </c>
      <c r="B864" t="s">
        <v>910</v>
      </c>
      <c r="C864" t="s">
        <v>2680</v>
      </c>
      <c r="D864" t="s">
        <v>4694</v>
      </c>
      <c r="E864" t="s">
        <v>1444</v>
      </c>
      <c r="F864" t="s">
        <v>5707</v>
      </c>
      <c r="G864" t="s">
        <v>4389</v>
      </c>
      <c r="H864" s="2">
        <v>350</v>
      </c>
      <c r="I864" s="2">
        <v>140000</v>
      </c>
      <c r="J864" s="2">
        <v>2951229.5622438285</v>
      </c>
    </row>
    <row r="865" spans="1:10" x14ac:dyDescent="0.3">
      <c r="A865" t="s">
        <v>2637</v>
      </c>
      <c r="B865" t="s">
        <v>910</v>
      </c>
      <c r="C865" t="s">
        <v>2680</v>
      </c>
      <c r="D865" t="s">
        <v>4694</v>
      </c>
      <c r="E865" t="s">
        <v>1444</v>
      </c>
      <c r="F865" t="s">
        <v>1445</v>
      </c>
      <c r="G865" t="s">
        <v>4389</v>
      </c>
      <c r="H865" s="2">
        <v>300</v>
      </c>
      <c r="I865" s="2">
        <v>120000</v>
      </c>
      <c r="J865" s="2">
        <v>2612707.9347253502</v>
      </c>
    </row>
    <row r="866" spans="1:10" x14ac:dyDescent="0.3">
      <c r="A866" t="s">
        <v>2637</v>
      </c>
      <c r="B866" t="s">
        <v>910</v>
      </c>
      <c r="C866" t="s">
        <v>2680</v>
      </c>
      <c r="D866" t="s">
        <v>4694</v>
      </c>
      <c r="E866" t="s">
        <v>1606</v>
      </c>
      <c r="F866" t="s">
        <v>1607</v>
      </c>
      <c r="G866" t="s">
        <v>4389</v>
      </c>
      <c r="H866" s="2">
        <v>5</v>
      </c>
      <c r="I866" s="2">
        <v>1200</v>
      </c>
      <c r="J866" s="2">
        <v>37486.227962243371</v>
      </c>
    </row>
    <row r="867" spans="1:10" x14ac:dyDescent="0.3">
      <c r="A867" t="s">
        <v>2637</v>
      </c>
      <c r="B867" t="s">
        <v>910</v>
      </c>
      <c r="C867" t="s">
        <v>2680</v>
      </c>
      <c r="D867" t="s">
        <v>4694</v>
      </c>
      <c r="E867" t="s">
        <v>2268</v>
      </c>
      <c r="F867" t="s">
        <v>2542</v>
      </c>
      <c r="G867" t="s">
        <v>4389</v>
      </c>
      <c r="H867" s="2">
        <v>6</v>
      </c>
      <c r="I867" s="2">
        <v>2880</v>
      </c>
      <c r="J867" s="2">
        <v>29957.91208665106</v>
      </c>
    </row>
    <row r="868" spans="1:10" x14ac:dyDescent="0.3">
      <c r="A868" t="s">
        <v>2637</v>
      </c>
      <c r="B868" t="s">
        <v>910</v>
      </c>
      <c r="C868" t="s">
        <v>2680</v>
      </c>
      <c r="D868" t="s">
        <v>4694</v>
      </c>
      <c r="E868" t="s">
        <v>4360</v>
      </c>
      <c r="F868" t="s">
        <v>1422</v>
      </c>
      <c r="G868" t="s">
        <v>4389</v>
      </c>
      <c r="H868" s="2">
        <v>7</v>
      </c>
      <c r="I868" s="2">
        <v>672</v>
      </c>
      <c r="J868" s="2">
        <v>0</v>
      </c>
    </row>
    <row r="869" spans="1:10" x14ac:dyDescent="0.3">
      <c r="A869" t="s">
        <v>2637</v>
      </c>
      <c r="B869" t="s">
        <v>910</v>
      </c>
      <c r="C869" t="s">
        <v>2680</v>
      </c>
      <c r="D869" t="s">
        <v>4694</v>
      </c>
      <c r="E869" t="s">
        <v>1624</v>
      </c>
      <c r="F869" t="s">
        <v>1627</v>
      </c>
      <c r="G869" t="s">
        <v>4389</v>
      </c>
      <c r="H869" s="2">
        <v>25</v>
      </c>
      <c r="I869" s="2">
        <v>7200</v>
      </c>
      <c r="J869" s="2">
        <v>0</v>
      </c>
    </row>
    <row r="870" spans="1:10" x14ac:dyDescent="0.3">
      <c r="A870" t="s">
        <v>2637</v>
      </c>
      <c r="B870" t="s">
        <v>910</v>
      </c>
      <c r="C870" t="s">
        <v>2680</v>
      </c>
      <c r="D870" t="s">
        <v>4694</v>
      </c>
      <c r="E870" t="s">
        <v>1632</v>
      </c>
      <c r="F870" t="s">
        <v>1445</v>
      </c>
      <c r="G870" t="s">
        <v>4389</v>
      </c>
      <c r="H870" s="2">
        <v>15</v>
      </c>
      <c r="I870" s="2">
        <v>360</v>
      </c>
      <c r="J870" s="2">
        <v>47139.90001296172</v>
      </c>
    </row>
    <row r="871" spans="1:10" x14ac:dyDescent="0.3">
      <c r="A871" t="s">
        <v>2637</v>
      </c>
      <c r="B871" t="s">
        <v>910</v>
      </c>
      <c r="C871" t="s">
        <v>2680</v>
      </c>
      <c r="D871" t="s">
        <v>4694</v>
      </c>
      <c r="E871" t="s">
        <v>1632</v>
      </c>
      <c r="F871" t="s">
        <v>2294</v>
      </c>
      <c r="G871" t="s">
        <v>4389</v>
      </c>
      <c r="H871" s="2">
        <v>30</v>
      </c>
      <c r="I871" s="2">
        <v>720</v>
      </c>
      <c r="J871" s="2">
        <v>54942.113370527557</v>
      </c>
    </row>
    <row r="872" spans="1:10" x14ac:dyDescent="0.3">
      <c r="A872" t="s">
        <v>2637</v>
      </c>
      <c r="B872" t="s">
        <v>911</v>
      </c>
      <c r="C872" t="s">
        <v>2680</v>
      </c>
      <c r="D872" t="s">
        <v>4696</v>
      </c>
      <c r="E872" t="s">
        <v>1423</v>
      </c>
      <c r="F872" t="s">
        <v>1431</v>
      </c>
      <c r="G872" t="s">
        <v>4389</v>
      </c>
      <c r="H872" s="2">
        <v>12</v>
      </c>
      <c r="I872" s="2">
        <v>1200</v>
      </c>
      <c r="J872" s="2">
        <v>121854.57700256511</v>
      </c>
    </row>
    <row r="873" spans="1:10" x14ac:dyDescent="0.3">
      <c r="A873" t="s">
        <v>2637</v>
      </c>
      <c r="B873" t="s">
        <v>911</v>
      </c>
      <c r="C873" t="s">
        <v>2680</v>
      </c>
      <c r="D873" t="s">
        <v>4696</v>
      </c>
      <c r="E873" t="s">
        <v>1444</v>
      </c>
      <c r="F873" t="s">
        <v>5707</v>
      </c>
      <c r="G873" t="s">
        <v>4389</v>
      </c>
      <c r="H873" s="2">
        <v>350</v>
      </c>
      <c r="I873" s="2">
        <v>140000</v>
      </c>
      <c r="J873" s="2">
        <v>2951229.5622438285</v>
      </c>
    </row>
    <row r="874" spans="1:10" x14ac:dyDescent="0.3">
      <c r="A874" t="s">
        <v>2637</v>
      </c>
      <c r="B874" t="s">
        <v>911</v>
      </c>
      <c r="C874" t="s">
        <v>2680</v>
      </c>
      <c r="D874" t="s">
        <v>4696</v>
      </c>
      <c r="E874" t="s">
        <v>1444</v>
      </c>
      <c r="F874" t="s">
        <v>1445</v>
      </c>
      <c r="G874" t="s">
        <v>4389</v>
      </c>
      <c r="H874" s="2">
        <v>300</v>
      </c>
      <c r="I874" s="2">
        <v>120000</v>
      </c>
      <c r="J874" s="2">
        <v>2612707.9347253502</v>
      </c>
    </row>
    <row r="875" spans="1:10" x14ac:dyDescent="0.3">
      <c r="A875" t="s">
        <v>2637</v>
      </c>
      <c r="B875" t="s">
        <v>911</v>
      </c>
      <c r="C875" t="s">
        <v>2680</v>
      </c>
      <c r="D875" t="s">
        <v>4696</v>
      </c>
      <c r="E875" t="s">
        <v>1606</v>
      </c>
      <c r="F875" t="s">
        <v>1607</v>
      </c>
      <c r="G875" t="s">
        <v>4389</v>
      </c>
      <c r="H875" s="2">
        <v>5</v>
      </c>
      <c r="I875" s="2">
        <v>1200</v>
      </c>
      <c r="J875" s="2">
        <v>37486.227962243371</v>
      </c>
    </row>
    <row r="876" spans="1:10" x14ac:dyDescent="0.3">
      <c r="A876" t="s">
        <v>2637</v>
      </c>
      <c r="B876" t="s">
        <v>911</v>
      </c>
      <c r="C876" t="s">
        <v>2680</v>
      </c>
      <c r="D876" t="s">
        <v>4696</v>
      </c>
      <c r="E876" t="s">
        <v>2268</v>
      </c>
      <c r="F876" t="s">
        <v>2542</v>
      </c>
      <c r="G876" t="s">
        <v>4389</v>
      </c>
      <c r="H876" s="2">
        <v>6</v>
      </c>
      <c r="I876" s="2">
        <v>2880</v>
      </c>
      <c r="J876" s="2">
        <v>29957.91208665106</v>
      </c>
    </row>
    <row r="877" spans="1:10" x14ac:dyDescent="0.3">
      <c r="A877" t="s">
        <v>2637</v>
      </c>
      <c r="B877" t="s">
        <v>911</v>
      </c>
      <c r="C877" t="s">
        <v>2680</v>
      </c>
      <c r="D877" t="s">
        <v>4696</v>
      </c>
      <c r="E877" t="s">
        <v>4360</v>
      </c>
      <c r="F877" t="s">
        <v>1422</v>
      </c>
      <c r="G877" t="s">
        <v>4389</v>
      </c>
      <c r="H877" s="2">
        <v>6</v>
      </c>
      <c r="I877" s="2">
        <v>576</v>
      </c>
      <c r="J877" s="2">
        <v>0</v>
      </c>
    </row>
    <row r="878" spans="1:10" x14ac:dyDescent="0.3">
      <c r="A878" t="s">
        <v>2637</v>
      </c>
      <c r="B878" t="s">
        <v>911</v>
      </c>
      <c r="C878" t="s">
        <v>2680</v>
      </c>
      <c r="D878" t="s">
        <v>4696</v>
      </c>
      <c r="E878" t="s">
        <v>1624</v>
      </c>
      <c r="F878" t="s">
        <v>1627</v>
      </c>
      <c r="G878" t="s">
        <v>4389</v>
      </c>
      <c r="H878" s="2">
        <v>30</v>
      </c>
      <c r="I878" s="2">
        <v>8640</v>
      </c>
      <c r="J878" s="2">
        <v>0</v>
      </c>
    </row>
    <row r="879" spans="1:10" x14ac:dyDescent="0.3">
      <c r="A879" t="s">
        <v>2637</v>
      </c>
      <c r="B879" t="s">
        <v>911</v>
      </c>
      <c r="C879" t="s">
        <v>2680</v>
      </c>
      <c r="D879" t="s">
        <v>4696</v>
      </c>
      <c r="E879" t="s">
        <v>1632</v>
      </c>
      <c r="F879" t="s">
        <v>1445</v>
      </c>
      <c r="G879" t="s">
        <v>4389</v>
      </c>
      <c r="H879" s="2">
        <v>10</v>
      </c>
      <c r="I879" s="2">
        <v>240</v>
      </c>
      <c r="J879" s="2">
        <v>31426.600008641144</v>
      </c>
    </row>
    <row r="880" spans="1:10" x14ac:dyDescent="0.3">
      <c r="A880" t="s">
        <v>2637</v>
      </c>
      <c r="B880" t="s">
        <v>911</v>
      </c>
      <c r="C880" t="s">
        <v>2680</v>
      </c>
      <c r="D880" t="s">
        <v>4696</v>
      </c>
      <c r="E880" t="s">
        <v>1632</v>
      </c>
      <c r="F880" t="s">
        <v>2294</v>
      </c>
      <c r="G880" t="s">
        <v>4389</v>
      </c>
      <c r="H880" s="2">
        <v>30</v>
      </c>
      <c r="I880" s="2">
        <v>720</v>
      </c>
      <c r="J880" s="2">
        <v>54942.113370527557</v>
      </c>
    </row>
    <row r="881" spans="1:10" x14ac:dyDescent="0.3">
      <c r="A881" t="s">
        <v>2637</v>
      </c>
      <c r="B881" t="s">
        <v>912</v>
      </c>
      <c r="C881" t="s">
        <v>2680</v>
      </c>
      <c r="D881" t="s">
        <v>4697</v>
      </c>
      <c r="E881" t="s">
        <v>1423</v>
      </c>
      <c r="F881" t="s">
        <v>1431</v>
      </c>
      <c r="G881" t="s">
        <v>4389</v>
      </c>
      <c r="H881" s="2">
        <v>12</v>
      </c>
      <c r="I881" s="2">
        <v>1200</v>
      </c>
      <c r="J881" s="2">
        <v>121854.57700256511</v>
      </c>
    </row>
    <row r="882" spans="1:10" x14ac:dyDescent="0.3">
      <c r="A882" t="s">
        <v>2637</v>
      </c>
      <c r="B882" t="s">
        <v>912</v>
      </c>
      <c r="C882" t="s">
        <v>2680</v>
      </c>
      <c r="D882" t="s">
        <v>4697</v>
      </c>
      <c r="E882" t="s">
        <v>1444</v>
      </c>
      <c r="F882" t="s">
        <v>5707</v>
      </c>
      <c r="G882" t="s">
        <v>4389</v>
      </c>
      <c r="H882" s="2">
        <v>450</v>
      </c>
      <c r="I882" s="2">
        <v>180000</v>
      </c>
      <c r="J882" s="2">
        <v>3794438.0085992082</v>
      </c>
    </row>
    <row r="883" spans="1:10" x14ac:dyDescent="0.3">
      <c r="A883" t="s">
        <v>2637</v>
      </c>
      <c r="B883" t="s">
        <v>912</v>
      </c>
      <c r="C883" t="s">
        <v>2680</v>
      </c>
      <c r="D883" t="s">
        <v>4697</v>
      </c>
      <c r="E883" t="s">
        <v>1444</v>
      </c>
      <c r="F883" t="s">
        <v>1445</v>
      </c>
      <c r="G883" t="s">
        <v>4389</v>
      </c>
      <c r="H883" s="2">
        <v>350</v>
      </c>
      <c r="I883" s="2">
        <v>140000</v>
      </c>
      <c r="J883" s="2">
        <v>3048159.257179575</v>
      </c>
    </row>
    <row r="884" spans="1:10" x14ac:dyDescent="0.3">
      <c r="A884" t="s">
        <v>2637</v>
      </c>
      <c r="B884" t="s">
        <v>912</v>
      </c>
      <c r="C884" t="s">
        <v>2680</v>
      </c>
      <c r="D884" t="s">
        <v>4697</v>
      </c>
      <c r="E884" t="s">
        <v>1606</v>
      </c>
      <c r="F884" t="s">
        <v>1607</v>
      </c>
      <c r="G884" t="s">
        <v>4389</v>
      </c>
      <c r="H884" s="2">
        <v>5</v>
      </c>
      <c r="I884" s="2">
        <v>1200</v>
      </c>
      <c r="J884" s="2">
        <v>37486.227962243371</v>
      </c>
    </row>
    <row r="885" spans="1:10" x14ac:dyDescent="0.3">
      <c r="A885" t="s">
        <v>2637</v>
      </c>
      <c r="B885" t="s">
        <v>912</v>
      </c>
      <c r="C885" t="s">
        <v>2680</v>
      </c>
      <c r="D885" t="s">
        <v>4697</v>
      </c>
      <c r="E885" t="s">
        <v>2268</v>
      </c>
      <c r="F885" t="s">
        <v>2542</v>
      </c>
      <c r="G885" t="s">
        <v>4389</v>
      </c>
      <c r="H885" s="2">
        <v>6</v>
      </c>
      <c r="I885" s="2">
        <v>2880</v>
      </c>
      <c r="J885" s="2">
        <v>29957.91208665106</v>
      </c>
    </row>
    <row r="886" spans="1:10" x14ac:dyDescent="0.3">
      <c r="A886" t="s">
        <v>2637</v>
      </c>
      <c r="B886" t="s">
        <v>912</v>
      </c>
      <c r="C886" t="s">
        <v>2680</v>
      </c>
      <c r="D886" t="s">
        <v>4697</v>
      </c>
      <c r="E886" t="s">
        <v>4360</v>
      </c>
      <c r="F886" t="s">
        <v>1422</v>
      </c>
      <c r="G886" t="s">
        <v>4389</v>
      </c>
      <c r="H886" s="2">
        <v>7</v>
      </c>
      <c r="I886" s="2">
        <v>672</v>
      </c>
      <c r="J886" s="2">
        <v>0</v>
      </c>
    </row>
    <row r="887" spans="1:10" x14ac:dyDescent="0.3">
      <c r="A887" t="s">
        <v>2637</v>
      </c>
      <c r="B887" t="s">
        <v>912</v>
      </c>
      <c r="C887" t="s">
        <v>2680</v>
      </c>
      <c r="D887" t="s">
        <v>4697</v>
      </c>
      <c r="E887" t="s">
        <v>1624</v>
      </c>
      <c r="F887" t="s">
        <v>1627</v>
      </c>
      <c r="G887" t="s">
        <v>4389</v>
      </c>
      <c r="H887" s="2">
        <v>25</v>
      </c>
      <c r="I887" s="2">
        <v>7200</v>
      </c>
      <c r="J887" s="2">
        <v>0</v>
      </c>
    </row>
    <row r="888" spans="1:10" x14ac:dyDescent="0.3">
      <c r="A888" t="s">
        <v>2637</v>
      </c>
      <c r="B888" t="s">
        <v>912</v>
      </c>
      <c r="C888" t="s">
        <v>2680</v>
      </c>
      <c r="D888" t="s">
        <v>4697</v>
      </c>
      <c r="E888" t="s">
        <v>1632</v>
      </c>
      <c r="F888" t="s">
        <v>1445</v>
      </c>
      <c r="G888" t="s">
        <v>4389</v>
      </c>
      <c r="H888" s="2">
        <v>10</v>
      </c>
      <c r="I888" s="2">
        <v>240</v>
      </c>
      <c r="J888" s="2">
        <v>31426.600008641144</v>
      </c>
    </row>
    <row r="889" spans="1:10" x14ac:dyDescent="0.3">
      <c r="A889" t="s">
        <v>2637</v>
      </c>
      <c r="B889" t="s">
        <v>912</v>
      </c>
      <c r="C889" t="s">
        <v>2680</v>
      </c>
      <c r="D889" t="s">
        <v>4697</v>
      </c>
      <c r="E889" t="s">
        <v>1632</v>
      </c>
      <c r="F889" t="s">
        <v>2294</v>
      </c>
      <c r="G889" t="s">
        <v>4389</v>
      </c>
      <c r="H889" s="2">
        <v>30</v>
      </c>
      <c r="I889" s="2">
        <v>720</v>
      </c>
      <c r="J889" s="2">
        <v>54942.113370527557</v>
      </c>
    </row>
    <row r="890" spans="1:10" x14ac:dyDescent="0.3">
      <c r="A890" t="s">
        <v>2637</v>
      </c>
      <c r="B890" t="s">
        <v>4687</v>
      </c>
      <c r="C890" t="s">
        <v>2680</v>
      </c>
      <c r="D890" t="s">
        <v>4698</v>
      </c>
      <c r="E890" t="s">
        <v>1423</v>
      </c>
      <c r="F890" t="s">
        <v>1431</v>
      </c>
      <c r="G890" t="s">
        <v>4389</v>
      </c>
      <c r="H890" s="2">
        <v>14</v>
      </c>
      <c r="I890" s="2">
        <v>1400</v>
      </c>
      <c r="J890" s="2">
        <v>142163.67316965931</v>
      </c>
    </row>
    <row r="891" spans="1:10" x14ac:dyDescent="0.3">
      <c r="A891" t="s">
        <v>2637</v>
      </c>
      <c r="B891" t="s">
        <v>4687</v>
      </c>
      <c r="C891" t="s">
        <v>2680</v>
      </c>
      <c r="D891" t="s">
        <v>4698</v>
      </c>
      <c r="E891" t="s">
        <v>1444</v>
      </c>
      <c r="F891" t="s">
        <v>5707</v>
      </c>
      <c r="G891" t="s">
        <v>4389</v>
      </c>
      <c r="H891" s="2">
        <v>450</v>
      </c>
      <c r="I891" s="2">
        <v>180000</v>
      </c>
      <c r="J891" s="2">
        <v>3794438.0085992082</v>
      </c>
    </row>
    <row r="892" spans="1:10" x14ac:dyDescent="0.3">
      <c r="A892" t="s">
        <v>2637</v>
      </c>
      <c r="B892" t="s">
        <v>4687</v>
      </c>
      <c r="C892" t="s">
        <v>2680</v>
      </c>
      <c r="D892" t="s">
        <v>4698</v>
      </c>
      <c r="E892" t="s">
        <v>1444</v>
      </c>
      <c r="F892" t="s">
        <v>1445</v>
      </c>
      <c r="G892" t="s">
        <v>4389</v>
      </c>
      <c r="H892" s="2">
        <v>450</v>
      </c>
      <c r="I892" s="2">
        <v>180000</v>
      </c>
      <c r="J892" s="2">
        <v>3919061.9020880251</v>
      </c>
    </row>
    <row r="893" spans="1:10" x14ac:dyDescent="0.3">
      <c r="A893" t="s">
        <v>2637</v>
      </c>
      <c r="B893" t="s">
        <v>4687</v>
      </c>
      <c r="C893" t="s">
        <v>2680</v>
      </c>
      <c r="D893" t="s">
        <v>4698</v>
      </c>
      <c r="E893" t="s">
        <v>1606</v>
      </c>
      <c r="F893" t="s">
        <v>1607</v>
      </c>
      <c r="G893" t="s">
        <v>4389</v>
      </c>
      <c r="H893" s="2">
        <v>5</v>
      </c>
      <c r="I893" s="2">
        <v>1200</v>
      </c>
      <c r="J893" s="2">
        <v>37486.227962243371</v>
      </c>
    </row>
    <row r="894" spans="1:10" x14ac:dyDescent="0.3">
      <c r="A894" t="s">
        <v>2637</v>
      </c>
      <c r="B894" t="s">
        <v>4687</v>
      </c>
      <c r="C894" t="s">
        <v>2680</v>
      </c>
      <c r="D894" t="s">
        <v>4698</v>
      </c>
      <c r="E894" t="s">
        <v>2268</v>
      </c>
      <c r="F894" t="s">
        <v>2542</v>
      </c>
      <c r="G894" t="s">
        <v>4389</v>
      </c>
      <c r="H894" s="2">
        <v>7</v>
      </c>
      <c r="I894" s="2">
        <v>3360</v>
      </c>
      <c r="J894" s="2">
        <v>34950.897434426239</v>
      </c>
    </row>
    <row r="895" spans="1:10" x14ac:dyDescent="0.3">
      <c r="A895" t="s">
        <v>2637</v>
      </c>
      <c r="B895" t="s">
        <v>4687</v>
      </c>
      <c r="C895" t="s">
        <v>2680</v>
      </c>
      <c r="D895" t="s">
        <v>4698</v>
      </c>
      <c r="E895" t="s">
        <v>4360</v>
      </c>
      <c r="F895" t="s">
        <v>1422</v>
      </c>
      <c r="G895" t="s">
        <v>4389</v>
      </c>
      <c r="H895" s="2">
        <v>5</v>
      </c>
      <c r="I895" s="2">
        <v>480</v>
      </c>
      <c r="J895" s="2">
        <v>0</v>
      </c>
    </row>
    <row r="896" spans="1:10" x14ac:dyDescent="0.3">
      <c r="A896" t="s">
        <v>2637</v>
      </c>
      <c r="B896" t="s">
        <v>4687</v>
      </c>
      <c r="C896" t="s">
        <v>2680</v>
      </c>
      <c r="D896" t="s">
        <v>4698</v>
      </c>
      <c r="E896" t="s">
        <v>1624</v>
      </c>
      <c r="F896" t="s">
        <v>1627</v>
      </c>
      <c r="G896" t="s">
        <v>4389</v>
      </c>
      <c r="H896" s="2">
        <v>20</v>
      </c>
      <c r="I896" s="2">
        <v>5760</v>
      </c>
      <c r="J896" s="2">
        <v>0</v>
      </c>
    </row>
    <row r="897" spans="1:10" x14ac:dyDescent="0.3">
      <c r="A897" t="s">
        <v>2637</v>
      </c>
      <c r="B897" t="s">
        <v>4687</v>
      </c>
      <c r="C897" t="s">
        <v>2680</v>
      </c>
      <c r="D897" t="s">
        <v>4698</v>
      </c>
      <c r="E897" t="s">
        <v>1632</v>
      </c>
      <c r="F897" t="s">
        <v>1445</v>
      </c>
      <c r="G897" t="s">
        <v>4389</v>
      </c>
      <c r="H897" s="2">
        <v>15</v>
      </c>
      <c r="I897" s="2">
        <v>360</v>
      </c>
      <c r="J897" s="2">
        <v>47139.90001296172</v>
      </c>
    </row>
    <row r="898" spans="1:10" x14ac:dyDescent="0.3">
      <c r="A898" t="s">
        <v>2637</v>
      </c>
      <c r="B898" t="s">
        <v>4687</v>
      </c>
      <c r="C898" t="s">
        <v>2680</v>
      </c>
      <c r="D898" t="s">
        <v>4698</v>
      </c>
      <c r="E898" t="s">
        <v>1632</v>
      </c>
      <c r="F898" t="s">
        <v>2294</v>
      </c>
      <c r="G898" t="s">
        <v>4389</v>
      </c>
      <c r="H898" s="2">
        <v>40</v>
      </c>
      <c r="I898" s="2">
        <v>960</v>
      </c>
      <c r="J898" s="2">
        <v>73256.151160703419</v>
      </c>
    </row>
    <row r="899" spans="1:10" x14ac:dyDescent="0.3">
      <c r="A899" t="s">
        <v>2637</v>
      </c>
      <c r="B899" t="s">
        <v>913</v>
      </c>
      <c r="C899" t="s">
        <v>2681</v>
      </c>
      <c r="D899" t="s">
        <v>4691</v>
      </c>
      <c r="E899" t="s">
        <v>1423</v>
      </c>
      <c r="F899" t="s">
        <v>1431</v>
      </c>
      <c r="G899" t="s">
        <v>4389</v>
      </c>
      <c r="H899" s="2">
        <v>10</v>
      </c>
      <c r="I899" s="2">
        <v>1000</v>
      </c>
      <c r="J899" s="2">
        <v>101545.48083547094</v>
      </c>
    </row>
    <row r="900" spans="1:10" x14ac:dyDescent="0.3">
      <c r="A900" t="s">
        <v>2637</v>
      </c>
      <c r="B900" t="s">
        <v>913</v>
      </c>
      <c r="C900" t="s">
        <v>2681</v>
      </c>
      <c r="D900" t="s">
        <v>4691</v>
      </c>
      <c r="E900" t="s">
        <v>1444</v>
      </c>
      <c r="F900" t="s">
        <v>5707</v>
      </c>
      <c r="G900" t="s">
        <v>4389</v>
      </c>
      <c r="H900" s="2">
        <v>600</v>
      </c>
      <c r="I900" s="2">
        <v>240000</v>
      </c>
      <c r="J900" s="2">
        <v>5059250.6781322779</v>
      </c>
    </row>
    <row r="901" spans="1:10" x14ac:dyDescent="0.3">
      <c r="A901" t="s">
        <v>2637</v>
      </c>
      <c r="B901" t="s">
        <v>913</v>
      </c>
      <c r="C901" t="s">
        <v>2681</v>
      </c>
      <c r="D901" t="s">
        <v>4691</v>
      </c>
      <c r="E901" t="s">
        <v>1606</v>
      </c>
      <c r="F901" t="s">
        <v>1607</v>
      </c>
      <c r="G901" t="s">
        <v>4389</v>
      </c>
      <c r="H901" s="2">
        <v>4</v>
      </c>
      <c r="I901" s="2">
        <v>960</v>
      </c>
      <c r="J901" s="2">
        <v>29988.982369794699</v>
      </c>
    </row>
    <row r="902" spans="1:10" x14ac:dyDescent="0.3">
      <c r="A902" t="s">
        <v>2637</v>
      </c>
      <c r="B902" t="s">
        <v>913</v>
      </c>
      <c r="C902" t="s">
        <v>2681</v>
      </c>
      <c r="D902" t="s">
        <v>4691</v>
      </c>
      <c r="E902" t="s">
        <v>2268</v>
      </c>
      <c r="F902" t="s">
        <v>2542</v>
      </c>
      <c r="G902" t="s">
        <v>4389</v>
      </c>
      <c r="H902" s="2">
        <v>5</v>
      </c>
      <c r="I902" s="2">
        <v>2400</v>
      </c>
      <c r="J902" s="2">
        <v>24964.926738875882</v>
      </c>
    </row>
    <row r="903" spans="1:10" x14ac:dyDescent="0.3">
      <c r="A903" t="s">
        <v>2637</v>
      </c>
      <c r="B903" t="s">
        <v>913</v>
      </c>
      <c r="C903" t="s">
        <v>2681</v>
      </c>
      <c r="D903" t="s">
        <v>4691</v>
      </c>
      <c r="E903" t="s">
        <v>4360</v>
      </c>
      <c r="F903" t="s">
        <v>1422</v>
      </c>
      <c r="G903" t="s">
        <v>4389</v>
      </c>
      <c r="H903" s="2">
        <v>6</v>
      </c>
      <c r="I903" s="2">
        <v>576</v>
      </c>
      <c r="J903" s="2">
        <v>0</v>
      </c>
    </row>
    <row r="904" spans="1:10" x14ac:dyDescent="0.3">
      <c r="A904" t="s">
        <v>2637</v>
      </c>
      <c r="B904" t="s">
        <v>913</v>
      </c>
      <c r="C904" t="s">
        <v>2681</v>
      </c>
      <c r="D904" t="s">
        <v>4691</v>
      </c>
      <c r="E904" t="s">
        <v>1624</v>
      </c>
      <c r="F904" t="s">
        <v>1627</v>
      </c>
      <c r="G904" t="s">
        <v>4389</v>
      </c>
      <c r="H904" s="2">
        <v>10</v>
      </c>
      <c r="I904" s="2">
        <v>2880</v>
      </c>
      <c r="J904" s="2">
        <v>0</v>
      </c>
    </row>
    <row r="905" spans="1:10" x14ac:dyDescent="0.3">
      <c r="A905" t="s">
        <v>2637</v>
      </c>
      <c r="B905" t="s">
        <v>913</v>
      </c>
      <c r="C905" t="s">
        <v>2681</v>
      </c>
      <c r="D905" t="s">
        <v>4691</v>
      </c>
      <c r="E905" t="s">
        <v>1632</v>
      </c>
      <c r="F905" t="s">
        <v>1445</v>
      </c>
      <c r="G905" t="s">
        <v>4389</v>
      </c>
      <c r="H905" s="2">
        <v>8</v>
      </c>
      <c r="I905" s="2">
        <v>192</v>
      </c>
      <c r="J905" s="2">
        <v>25141.280006912915</v>
      </c>
    </row>
    <row r="906" spans="1:10" x14ac:dyDescent="0.3">
      <c r="A906" t="s">
        <v>2637</v>
      </c>
      <c r="B906" t="s">
        <v>913</v>
      </c>
      <c r="C906" t="s">
        <v>2681</v>
      </c>
      <c r="D906" t="s">
        <v>4691</v>
      </c>
      <c r="E906" t="s">
        <v>1632</v>
      </c>
      <c r="F906" t="s">
        <v>2294</v>
      </c>
      <c r="G906" t="s">
        <v>4389</v>
      </c>
      <c r="H906" s="2">
        <v>10</v>
      </c>
      <c r="I906" s="2">
        <v>240</v>
      </c>
      <c r="J906" s="2">
        <v>18314.037790175855</v>
      </c>
    </row>
    <row r="907" spans="1:10" x14ac:dyDescent="0.3">
      <c r="A907" t="s">
        <v>2637</v>
      </c>
      <c r="B907" t="s">
        <v>913</v>
      </c>
      <c r="C907" t="s">
        <v>2681</v>
      </c>
      <c r="D907" t="s">
        <v>4691</v>
      </c>
      <c r="E907" t="s">
        <v>1632</v>
      </c>
      <c r="F907" t="s">
        <v>1431</v>
      </c>
      <c r="G907" t="s">
        <v>4389</v>
      </c>
      <c r="H907" s="2">
        <v>10</v>
      </c>
      <c r="I907" s="2">
        <v>480</v>
      </c>
      <c r="J907" s="2">
        <v>10039.148759070089</v>
      </c>
    </row>
    <row r="908" spans="1:10" x14ac:dyDescent="0.3">
      <c r="A908" t="s">
        <v>2637</v>
      </c>
      <c r="B908" t="s">
        <v>914</v>
      </c>
      <c r="C908" t="s">
        <v>2681</v>
      </c>
      <c r="D908" t="s">
        <v>3283</v>
      </c>
      <c r="E908" t="s">
        <v>1423</v>
      </c>
      <c r="F908" t="s">
        <v>1431</v>
      </c>
      <c r="G908" t="s">
        <v>4389</v>
      </c>
      <c r="H908" s="2">
        <v>10</v>
      </c>
      <c r="I908" s="2">
        <v>1000</v>
      </c>
      <c r="J908" s="2">
        <v>101545.48083547094</v>
      </c>
    </row>
    <row r="909" spans="1:10" x14ac:dyDescent="0.3">
      <c r="A909" t="s">
        <v>2637</v>
      </c>
      <c r="B909" t="s">
        <v>914</v>
      </c>
      <c r="C909" t="s">
        <v>2681</v>
      </c>
      <c r="D909" t="s">
        <v>3283</v>
      </c>
      <c r="E909" t="s">
        <v>1444</v>
      </c>
      <c r="F909" t="s">
        <v>5707</v>
      </c>
      <c r="G909" t="s">
        <v>4389</v>
      </c>
      <c r="H909" s="2">
        <v>200</v>
      </c>
      <c r="I909" s="2">
        <v>80000</v>
      </c>
      <c r="J909" s="2">
        <v>1686416.8927107593</v>
      </c>
    </row>
    <row r="910" spans="1:10" x14ac:dyDescent="0.3">
      <c r="A910" t="s">
        <v>2637</v>
      </c>
      <c r="B910" t="s">
        <v>914</v>
      </c>
      <c r="C910" t="s">
        <v>2681</v>
      </c>
      <c r="D910" t="s">
        <v>3283</v>
      </c>
      <c r="E910" t="s">
        <v>1606</v>
      </c>
      <c r="F910" t="s">
        <v>1607</v>
      </c>
      <c r="G910" t="s">
        <v>4389</v>
      </c>
      <c r="H910" s="2">
        <v>3</v>
      </c>
      <c r="I910" s="2">
        <v>720</v>
      </c>
      <c r="J910" s="2">
        <v>22491.736777346025</v>
      </c>
    </row>
    <row r="911" spans="1:10" x14ac:dyDescent="0.3">
      <c r="A911" t="s">
        <v>2637</v>
      </c>
      <c r="B911" t="s">
        <v>914</v>
      </c>
      <c r="C911" t="s">
        <v>2681</v>
      </c>
      <c r="D911" t="s">
        <v>3283</v>
      </c>
      <c r="E911" t="s">
        <v>2268</v>
      </c>
      <c r="F911" t="s">
        <v>2542</v>
      </c>
      <c r="G911" t="s">
        <v>4389</v>
      </c>
      <c r="H911" s="2">
        <v>5</v>
      </c>
      <c r="I911" s="2">
        <v>2400</v>
      </c>
      <c r="J911" s="2">
        <v>24964.926738875882</v>
      </c>
    </row>
    <row r="912" spans="1:10" x14ac:dyDescent="0.3">
      <c r="A912" t="s">
        <v>2637</v>
      </c>
      <c r="B912" t="s">
        <v>914</v>
      </c>
      <c r="C912" t="s">
        <v>2681</v>
      </c>
      <c r="D912" t="s">
        <v>3283</v>
      </c>
      <c r="E912" t="s">
        <v>4360</v>
      </c>
      <c r="F912" t="s">
        <v>1422</v>
      </c>
      <c r="G912" t="s">
        <v>4389</v>
      </c>
      <c r="H912" s="2">
        <v>6</v>
      </c>
      <c r="I912" s="2">
        <v>576</v>
      </c>
      <c r="J912" s="2">
        <v>0</v>
      </c>
    </row>
    <row r="913" spans="1:10" x14ac:dyDescent="0.3">
      <c r="A913" t="s">
        <v>2637</v>
      </c>
      <c r="B913" t="s">
        <v>914</v>
      </c>
      <c r="C913" t="s">
        <v>2681</v>
      </c>
      <c r="D913" t="s">
        <v>3283</v>
      </c>
      <c r="E913" t="s">
        <v>1624</v>
      </c>
      <c r="F913" t="s">
        <v>1627</v>
      </c>
      <c r="G913" t="s">
        <v>4389</v>
      </c>
      <c r="H913" s="2">
        <v>10</v>
      </c>
      <c r="I913" s="2">
        <v>2880</v>
      </c>
      <c r="J913" s="2">
        <v>0</v>
      </c>
    </row>
    <row r="914" spans="1:10" x14ac:dyDescent="0.3">
      <c r="A914" t="s">
        <v>2637</v>
      </c>
      <c r="B914" t="s">
        <v>914</v>
      </c>
      <c r="C914" t="s">
        <v>2681</v>
      </c>
      <c r="D914" t="s">
        <v>3283</v>
      </c>
      <c r="E914" t="s">
        <v>1632</v>
      </c>
      <c r="F914" t="s">
        <v>1445</v>
      </c>
      <c r="G914" t="s">
        <v>4389</v>
      </c>
      <c r="H914" s="2">
        <v>7</v>
      </c>
      <c r="I914" s="2">
        <v>168</v>
      </c>
      <c r="J914" s="2">
        <v>21998.620006048801</v>
      </c>
    </row>
    <row r="915" spans="1:10" x14ac:dyDescent="0.3">
      <c r="A915" t="s">
        <v>2637</v>
      </c>
      <c r="B915" t="s">
        <v>914</v>
      </c>
      <c r="C915" t="s">
        <v>2681</v>
      </c>
      <c r="D915" t="s">
        <v>3283</v>
      </c>
      <c r="E915" t="s">
        <v>1632</v>
      </c>
      <c r="F915" t="s">
        <v>2294</v>
      </c>
      <c r="G915" t="s">
        <v>4389</v>
      </c>
      <c r="H915" s="2">
        <v>10</v>
      </c>
      <c r="I915" s="2">
        <v>240</v>
      </c>
      <c r="J915" s="2">
        <v>18314.037790175855</v>
      </c>
    </row>
    <row r="916" spans="1:10" x14ac:dyDescent="0.3">
      <c r="A916" t="s">
        <v>2637</v>
      </c>
      <c r="B916" t="s">
        <v>914</v>
      </c>
      <c r="C916" t="s">
        <v>2681</v>
      </c>
      <c r="D916" t="s">
        <v>3283</v>
      </c>
      <c r="E916" t="s">
        <v>1632</v>
      </c>
      <c r="F916" t="s">
        <v>1431</v>
      </c>
      <c r="G916" t="s">
        <v>4389</v>
      </c>
      <c r="H916" s="2">
        <v>10</v>
      </c>
      <c r="I916" s="2">
        <v>480</v>
      </c>
      <c r="J916" s="2">
        <v>10039.148759070089</v>
      </c>
    </row>
    <row r="917" spans="1:10" x14ac:dyDescent="0.3">
      <c r="A917" t="s">
        <v>2637</v>
      </c>
      <c r="B917" t="s">
        <v>4686</v>
      </c>
      <c r="C917" t="s">
        <v>2681</v>
      </c>
      <c r="D917" t="s">
        <v>4693</v>
      </c>
      <c r="E917" t="s">
        <v>1423</v>
      </c>
      <c r="F917" t="s">
        <v>1431</v>
      </c>
      <c r="G917" t="s">
        <v>4389</v>
      </c>
      <c r="H917" s="2">
        <v>10</v>
      </c>
      <c r="I917" s="2">
        <v>1000</v>
      </c>
      <c r="J917" s="2">
        <v>101545.48083547094</v>
      </c>
    </row>
    <row r="918" spans="1:10" x14ac:dyDescent="0.3">
      <c r="A918" t="s">
        <v>2637</v>
      </c>
      <c r="B918" t="s">
        <v>4686</v>
      </c>
      <c r="C918" t="s">
        <v>2681</v>
      </c>
      <c r="D918" t="s">
        <v>4693</v>
      </c>
      <c r="E918" t="s">
        <v>1444</v>
      </c>
      <c r="F918" t="s">
        <v>5707</v>
      </c>
      <c r="G918" t="s">
        <v>4389</v>
      </c>
      <c r="H918" s="2">
        <v>200</v>
      </c>
      <c r="I918" s="2">
        <v>80000</v>
      </c>
      <c r="J918" s="2">
        <v>1686416.8927107593</v>
      </c>
    </row>
    <row r="919" spans="1:10" x14ac:dyDescent="0.3">
      <c r="A919" t="s">
        <v>2637</v>
      </c>
      <c r="B919" t="s">
        <v>4686</v>
      </c>
      <c r="C919" t="s">
        <v>2681</v>
      </c>
      <c r="D919" t="s">
        <v>4693</v>
      </c>
      <c r="E919" t="s">
        <v>1606</v>
      </c>
      <c r="F919" t="s">
        <v>1607</v>
      </c>
      <c r="G919" t="s">
        <v>4389</v>
      </c>
      <c r="H919" s="2">
        <v>3</v>
      </c>
      <c r="I919" s="2">
        <v>720</v>
      </c>
      <c r="J919" s="2">
        <v>22491.736777346025</v>
      </c>
    </row>
    <row r="920" spans="1:10" x14ac:dyDescent="0.3">
      <c r="A920" t="s">
        <v>2637</v>
      </c>
      <c r="B920" t="s">
        <v>4686</v>
      </c>
      <c r="C920" t="s">
        <v>2681</v>
      </c>
      <c r="D920" t="s">
        <v>4693</v>
      </c>
      <c r="E920" t="s">
        <v>2268</v>
      </c>
      <c r="F920" t="s">
        <v>2542</v>
      </c>
      <c r="G920" t="s">
        <v>4389</v>
      </c>
      <c r="H920" s="2">
        <v>5</v>
      </c>
      <c r="I920" s="2">
        <v>2400</v>
      </c>
      <c r="J920" s="2">
        <v>24964.926738875882</v>
      </c>
    </row>
    <row r="921" spans="1:10" x14ac:dyDescent="0.3">
      <c r="A921" t="s">
        <v>2637</v>
      </c>
      <c r="B921" t="s">
        <v>4686</v>
      </c>
      <c r="C921" t="s">
        <v>2681</v>
      </c>
      <c r="D921" t="s">
        <v>4693</v>
      </c>
      <c r="E921" t="s">
        <v>4360</v>
      </c>
      <c r="F921" t="s">
        <v>1422</v>
      </c>
      <c r="G921" t="s">
        <v>4389</v>
      </c>
      <c r="H921" s="2">
        <v>6</v>
      </c>
      <c r="I921" s="2">
        <v>576</v>
      </c>
      <c r="J921" s="2">
        <v>0</v>
      </c>
    </row>
    <row r="922" spans="1:10" x14ac:dyDescent="0.3">
      <c r="A922" t="s">
        <v>2637</v>
      </c>
      <c r="B922" t="s">
        <v>4686</v>
      </c>
      <c r="C922" t="s">
        <v>2681</v>
      </c>
      <c r="D922" t="s">
        <v>4693</v>
      </c>
      <c r="E922" t="s">
        <v>1624</v>
      </c>
      <c r="F922" t="s">
        <v>1627</v>
      </c>
      <c r="G922" t="s">
        <v>4389</v>
      </c>
      <c r="H922" s="2">
        <v>10</v>
      </c>
      <c r="I922" s="2">
        <v>2880</v>
      </c>
      <c r="J922" s="2">
        <v>0</v>
      </c>
    </row>
    <row r="923" spans="1:10" x14ac:dyDescent="0.3">
      <c r="A923" t="s">
        <v>2637</v>
      </c>
      <c r="B923" t="s">
        <v>4686</v>
      </c>
      <c r="C923" t="s">
        <v>2681</v>
      </c>
      <c r="D923" t="s">
        <v>4693</v>
      </c>
      <c r="E923" t="s">
        <v>1632</v>
      </c>
      <c r="F923" t="s">
        <v>1445</v>
      </c>
      <c r="G923" t="s">
        <v>4389</v>
      </c>
      <c r="H923" s="2">
        <v>5</v>
      </c>
      <c r="I923" s="2">
        <v>120</v>
      </c>
      <c r="J923" s="2">
        <v>15713.300004320572</v>
      </c>
    </row>
    <row r="924" spans="1:10" x14ac:dyDescent="0.3">
      <c r="A924" t="s">
        <v>2637</v>
      </c>
      <c r="B924" t="s">
        <v>4686</v>
      </c>
      <c r="C924" t="s">
        <v>2681</v>
      </c>
      <c r="D924" t="s">
        <v>4693</v>
      </c>
      <c r="E924" t="s">
        <v>1632</v>
      </c>
      <c r="F924" t="s">
        <v>2294</v>
      </c>
      <c r="G924" t="s">
        <v>4389</v>
      </c>
      <c r="H924" s="2">
        <v>10</v>
      </c>
      <c r="I924" s="2">
        <v>240</v>
      </c>
      <c r="J924" s="2">
        <v>18314.037790175855</v>
      </c>
    </row>
    <row r="925" spans="1:10" x14ac:dyDescent="0.3">
      <c r="A925" t="s">
        <v>2637</v>
      </c>
      <c r="B925" t="s">
        <v>4686</v>
      </c>
      <c r="C925" t="s">
        <v>2681</v>
      </c>
      <c r="D925" t="s">
        <v>4693</v>
      </c>
      <c r="E925" t="s">
        <v>1632</v>
      </c>
      <c r="F925" t="s">
        <v>1431</v>
      </c>
      <c r="G925" t="s">
        <v>4389</v>
      </c>
      <c r="H925" s="2">
        <v>10</v>
      </c>
      <c r="I925" s="2">
        <v>480</v>
      </c>
      <c r="J925" s="2">
        <v>10039.148759070089</v>
      </c>
    </row>
    <row r="926" spans="1:10" x14ac:dyDescent="0.3">
      <c r="A926" t="s">
        <v>2637</v>
      </c>
      <c r="B926" t="s">
        <v>947</v>
      </c>
      <c r="C926" t="s">
        <v>3004</v>
      </c>
      <c r="D926" t="s">
        <v>4633</v>
      </c>
      <c r="E926" t="s">
        <v>1423</v>
      </c>
      <c r="F926" t="s">
        <v>1431</v>
      </c>
      <c r="G926" t="s">
        <v>4664</v>
      </c>
      <c r="H926" s="2">
        <v>20</v>
      </c>
      <c r="I926" s="2">
        <v>2000</v>
      </c>
      <c r="J926" s="2">
        <v>203090.96167094188</v>
      </c>
    </row>
    <row r="927" spans="1:10" x14ac:dyDescent="0.3">
      <c r="A927" t="s">
        <v>2637</v>
      </c>
      <c r="B927" t="s">
        <v>947</v>
      </c>
      <c r="C927" t="s">
        <v>3004</v>
      </c>
      <c r="D927" t="s">
        <v>4633</v>
      </c>
      <c r="E927" t="s">
        <v>1423</v>
      </c>
      <c r="F927" t="s">
        <v>1627</v>
      </c>
      <c r="G927" t="s">
        <v>4664</v>
      </c>
      <c r="H927" s="2">
        <v>10</v>
      </c>
      <c r="I927" s="2">
        <v>0</v>
      </c>
      <c r="J927" s="2">
        <v>0</v>
      </c>
    </row>
    <row r="928" spans="1:10" x14ac:dyDescent="0.3">
      <c r="A928" t="s">
        <v>2637</v>
      </c>
      <c r="B928" t="s">
        <v>947</v>
      </c>
      <c r="C928" t="s">
        <v>3004</v>
      </c>
      <c r="D928" t="s">
        <v>4633</v>
      </c>
      <c r="E928" t="s">
        <v>1444</v>
      </c>
      <c r="F928" t="s">
        <v>5707</v>
      </c>
      <c r="G928" t="s">
        <v>4664</v>
      </c>
      <c r="H928" s="2">
        <v>300</v>
      </c>
      <c r="I928" s="2">
        <v>120000</v>
      </c>
      <c r="J928" s="2">
        <v>2529625.339066139</v>
      </c>
    </row>
    <row r="929" spans="1:10" x14ac:dyDescent="0.3">
      <c r="A929" t="s">
        <v>2637</v>
      </c>
      <c r="B929" t="s">
        <v>947</v>
      </c>
      <c r="C929" t="s">
        <v>3004</v>
      </c>
      <c r="D929" t="s">
        <v>4633</v>
      </c>
      <c r="E929" t="s">
        <v>1444</v>
      </c>
      <c r="F929" t="s">
        <v>1445</v>
      </c>
      <c r="G929" t="s">
        <v>4664</v>
      </c>
      <c r="H929" s="2">
        <v>105</v>
      </c>
      <c r="I929" s="2">
        <v>42000</v>
      </c>
      <c r="J929" s="2">
        <v>914447.77715387254</v>
      </c>
    </row>
    <row r="930" spans="1:10" x14ac:dyDescent="0.3">
      <c r="A930" t="s">
        <v>2637</v>
      </c>
      <c r="B930" t="s">
        <v>947</v>
      </c>
      <c r="C930" t="s">
        <v>3004</v>
      </c>
      <c r="D930" t="s">
        <v>4633</v>
      </c>
      <c r="E930" t="s">
        <v>1606</v>
      </c>
      <c r="F930" t="s">
        <v>1607</v>
      </c>
      <c r="G930" t="s">
        <v>4664</v>
      </c>
      <c r="H930" s="2">
        <v>5</v>
      </c>
      <c r="I930" s="2">
        <v>1200</v>
      </c>
      <c r="J930" s="2">
        <v>37486.227962243371</v>
      </c>
    </row>
    <row r="931" spans="1:10" x14ac:dyDescent="0.3">
      <c r="A931" t="s">
        <v>2637</v>
      </c>
      <c r="B931" t="s">
        <v>947</v>
      </c>
      <c r="C931" t="s">
        <v>3004</v>
      </c>
      <c r="D931" t="s">
        <v>4633</v>
      </c>
      <c r="E931" t="s">
        <v>4360</v>
      </c>
      <c r="F931" t="s">
        <v>1422</v>
      </c>
      <c r="G931" t="s">
        <v>4664</v>
      </c>
      <c r="H931" s="2">
        <v>5</v>
      </c>
      <c r="I931" s="2">
        <v>480</v>
      </c>
      <c r="J931" s="2">
        <v>0</v>
      </c>
    </row>
    <row r="932" spans="1:10" x14ac:dyDescent="0.3">
      <c r="A932" t="s">
        <v>2637</v>
      </c>
      <c r="B932" t="s">
        <v>947</v>
      </c>
      <c r="C932" t="s">
        <v>3004</v>
      </c>
      <c r="D932" t="s">
        <v>4633</v>
      </c>
      <c r="E932" t="s">
        <v>1632</v>
      </c>
      <c r="F932" t="s">
        <v>1445</v>
      </c>
      <c r="G932" t="s">
        <v>4664</v>
      </c>
      <c r="H932" s="2">
        <v>20</v>
      </c>
      <c r="I932" s="2">
        <v>480</v>
      </c>
      <c r="J932" s="2">
        <v>62853.200017282288</v>
      </c>
    </row>
    <row r="933" spans="1:10" x14ac:dyDescent="0.3">
      <c r="A933" t="s">
        <v>2637</v>
      </c>
      <c r="B933" t="s">
        <v>947</v>
      </c>
      <c r="C933" t="s">
        <v>3004</v>
      </c>
      <c r="D933" t="s">
        <v>4633</v>
      </c>
      <c r="E933" t="s">
        <v>1632</v>
      </c>
      <c r="F933" t="s">
        <v>5359</v>
      </c>
      <c r="G933" t="s">
        <v>4664</v>
      </c>
      <c r="H933" s="2">
        <v>20</v>
      </c>
      <c r="I933" s="2">
        <v>480</v>
      </c>
      <c r="J933" s="2">
        <v>36789.692536371309</v>
      </c>
    </row>
    <row r="934" spans="1:10" x14ac:dyDescent="0.3">
      <c r="A934" t="s">
        <v>2637</v>
      </c>
      <c r="B934" t="s">
        <v>947</v>
      </c>
      <c r="C934" t="s">
        <v>3004</v>
      </c>
      <c r="D934" t="s">
        <v>4633</v>
      </c>
      <c r="E934" t="s">
        <v>1632</v>
      </c>
      <c r="F934" t="s">
        <v>2294</v>
      </c>
      <c r="G934" t="s">
        <v>4664</v>
      </c>
      <c r="H934" s="2">
        <v>20</v>
      </c>
      <c r="I934" s="2">
        <v>480</v>
      </c>
      <c r="J934" s="2">
        <v>36628.07558035171</v>
      </c>
    </row>
    <row r="935" spans="1:10" x14ac:dyDescent="0.3">
      <c r="A935" t="s">
        <v>2637</v>
      </c>
      <c r="B935" t="s">
        <v>963</v>
      </c>
      <c r="C935" t="s">
        <v>3009</v>
      </c>
      <c r="D935" t="s">
        <v>4651</v>
      </c>
      <c r="E935" t="s">
        <v>1423</v>
      </c>
      <c r="F935" t="s">
        <v>1431</v>
      </c>
      <c r="G935" t="s">
        <v>4664</v>
      </c>
      <c r="H935" s="2">
        <v>5</v>
      </c>
      <c r="I935" s="2">
        <v>500</v>
      </c>
      <c r="J935" s="2">
        <v>50772.740417735469</v>
      </c>
    </row>
    <row r="936" spans="1:10" x14ac:dyDescent="0.3">
      <c r="A936" t="s">
        <v>2637</v>
      </c>
      <c r="B936" t="s">
        <v>963</v>
      </c>
      <c r="C936" t="s">
        <v>3009</v>
      </c>
      <c r="D936" t="s">
        <v>4651</v>
      </c>
      <c r="E936" t="s">
        <v>1423</v>
      </c>
      <c r="F936" t="s">
        <v>1627</v>
      </c>
      <c r="G936" t="s">
        <v>4664</v>
      </c>
      <c r="H936" s="2">
        <v>20</v>
      </c>
      <c r="I936" s="2">
        <v>0</v>
      </c>
      <c r="J936" s="2">
        <v>0</v>
      </c>
    </row>
    <row r="937" spans="1:10" x14ac:dyDescent="0.3">
      <c r="A937" t="s">
        <v>2637</v>
      </c>
      <c r="B937" t="s">
        <v>963</v>
      </c>
      <c r="C937" t="s">
        <v>3009</v>
      </c>
      <c r="D937" t="s">
        <v>4651</v>
      </c>
      <c r="E937" t="s">
        <v>1444</v>
      </c>
      <c r="F937" t="s">
        <v>5707</v>
      </c>
      <c r="G937" t="s">
        <v>4664</v>
      </c>
      <c r="H937" s="2">
        <v>400</v>
      </c>
      <c r="I937" s="2">
        <v>160000</v>
      </c>
      <c r="J937" s="2">
        <v>3372833.7854215186</v>
      </c>
    </row>
    <row r="938" spans="1:10" x14ac:dyDescent="0.3">
      <c r="A938" t="s">
        <v>2637</v>
      </c>
      <c r="B938" t="s">
        <v>963</v>
      </c>
      <c r="C938" t="s">
        <v>3009</v>
      </c>
      <c r="D938" t="s">
        <v>4651</v>
      </c>
      <c r="E938" t="s">
        <v>1444</v>
      </c>
      <c r="F938" t="s">
        <v>1445</v>
      </c>
      <c r="G938" t="s">
        <v>4664</v>
      </c>
      <c r="H938" s="2">
        <v>73</v>
      </c>
      <c r="I938" s="2">
        <v>29200</v>
      </c>
      <c r="J938" s="2">
        <v>635758.93078316853</v>
      </c>
    </row>
    <row r="939" spans="1:10" x14ac:dyDescent="0.3">
      <c r="A939" t="s">
        <v>2637</v>
      </c>
      <c r="B939" t="s">
        <v>963</v>
      </c>
      <c r="C939" t="s">
        <v>3009</v>
      </c>
      <c r="D939" t="s">
        <v>4651</v>
      </c>
      <c r="E939" t="s">
        <v>1606</v>
      </c>
      <c r="F939" t="s">
        <v>1607</v>
      </c>
      <c r="G939" t="s">
        <v>4664</v>
      </c>
      <c r="H939" s="2">
        <v>7</v>
      </c>
      <c r="I939" s="2">
        <v>1680</v>
      </c>
      <c r="J939" s="2">
        <v>52480.719147140728</v>
      </c>
    </row>
    <row r="940" spans="1:10" x14ac:dyDescent="0.3">
      <c r="A940" t="s">
        <v>2637</v>
      </c>
      <c r="B940" t="s">
        <v>963</v>
      </c>
      <c r="C940" t="s">
        <v>3009</v>
      </c>
      <c r="D940" t="s">
        <v>4651</v>
      </c>
      <c r="E940" t="s">
        <v>4360</v>
      </c>
      <c r="F940" t="s">
        <v>1422</v>
      </c>
      <c r="G940" t="s">
        <v>4664</v>
      </c>
      <c r="H940" s="2">
        <v>3</v>
      </c>
      <c r="I940" s="2">
        <v>288</v>
      </c>
      <c r="J940" s="2">
        <v>0</v>
      </c>
    </row>
    <row r="941" spans="1:10" x14ac:dyDescent="0.3">
      <c r="A941" t="s">
        <v>2637</v>
      </c>
      <c r="B941" t="s">
        <v>963</v>
      </c>
      <c r="C941" t="s">
        <v>3009</v>
      </c>
      <c r="D941" t="s">
        <v>4651</v>
      </c>
      <c r="E941" t="s">
        <v>1632</v>
      </c>
      <c r="F941" t="s">
        <v>1445</v>
      </c>
      <c r="G941" t="s">
        <v>4664</v>
      </c>
      <c r="H941" s="2">
        <v>20</v>
      </c>
      <c r="I941" s="2">
        <v>480</v>
      </c>
      <c r="J941" s="2">
        <v>62853.200017282288</v>
      </c>
    </row>
    <row r="942" spans="1:10" x14ac:dyDescent="0.3">
      <c r="A942" t="s">
        <v>2637</v>
      </c>
      <c r="B942" t="s">
        <v>963</v>
      </c>
      <c r="C942" t="s">
        <v>3009</v>
      </c>
      <c r="D942" t="s">
        <v>4651</v>
      </c>
      <c r="E942" t="s">
        <v>1632</v>
      </c>
      <c r="F942" t="s">
        <v>5359</v>
      </c>
      <c r="G942" t="s">
        <v>4664</v>
      </c>
      <c r="H942" s="2">
        <v>15</v>
      </c>
      <c r="I942" s="2">
        <v>360</v>
      </c>
      <c r="J942" s="2">
        <v>27592.269402278485</v>
      </c>
    </row>
    <row r="943" spans="1:10" x14ac:dyDescent="0.3">
      <c r="A943" t="s">
        <v>2637</v>
      </c>
      <c r="B943" t="s">
        <v>963</v>
      </c>
      <c r="C943" t="s">
        <v>3009</v>
      </c>
      <c r="D943" t="s">
        <v>4651</v>
      </c>
      <c r="E943" t="s">
        <v>1632</v>
      </c>
      <c r="F943" t="s">
        <v>2294</v>
      </c>
      <c r="G943" t="s">
        <v>4664</v>
      </c>
      <c r="H943" s="2">
        <v>15</v>
      </c>
      <c r="I943" s="2">
        <v>360</v>
      </c>
      <c r="J943" s="2">
        <v>27471.056685263778</v>
      </c>
    </row>
    <row r="944" spans="1:10" x14ac:dyDescent="0.3">
      <c r="A944" t="s">
        <v>2637</v>
      </c>
      <c r="B944" t="s">
        <v>964</v>
      </c>
      <c r="C944" t="s">
        <v>3009</v>
      </c>
      <c r="D944" t="s">
        <v>5765</v>
      </c>
      <c r="E944" t="s">
        <v>1423</v>
      </c>
      <c r="F944" t="s">
        <v>1431</v>
      </c>
      <c r="G944" t="s">
        <v>4664</v>
      </c>
      <c r="H944" s="2">
        <v>5</v>
      </c>
      <c r="I944" s="2">
        <v>500</v>
      </c>
      <c r="J944" s="2">
        <v>50772.740417735469</v>
      </c>
    </row>
    <row r="945" spans="1:10" x14ac:dyDescent="0.3">
      <c r="A945" t="s">
        <v>2637</v>
      </c>
      <c r="B945" t="s">
        <v>964</v>
      </c>
      <c r="C945" t="s">
        <v>3009</v>
      </c>
      <c r="D945" t="s">
        <v>5765</v>
      </c>
      <c r="E945" t="s">
        <v>1423</v>
      </c>
      <c r="F945" t="s">
        <v>1627</v>
      </c>
      <c r="G945" t="s">
        <v>4664</v>
      </c>
      <c r="H945" s="2">
        <v>20</v>
      </c>
      <c r="I945" s="2">
        <v>0</v>
      </c>
      <c r="J945" s="2">
        <v>0</v>
      </c>
    </row>
    <row r="946" spans="1:10" x14ac:dyDescent="0.3">
      <c r="A946" t="s">
        <v>2637</v>
      </c>
      <c r="B946" t="s">
        <v>964</v>
      </c>
      <c r="C946" t="s">
        <v>3009</v>
      </c>
      <c r="D946" t="s">
        <v>5765</v>
      </c>
      <c r="E946" t="s">
        <v>1444</v>
      </c>
      <c r="F946" t="s">
        <v>5707</v>
      </c>
      <c r="G946" t="s">
        <v>4664</v>
      </c>
      <c r="H946" s="2">
        <v>593</v>
      </c>
      <c r="I946" s="2">
        <v>237200</v>
      </c>
      <c r="J946" s="2">
        <v>5000226.0868874006</v>
      </c>
    </row>
    <row r="947" spans="1:10" x14ac:dyDescent="0.3">
      <c r="A947" t="s">
        <v>2637</v>
      </c>
      <c r="B947" t="s">
        <v>964</v>
      </c>
      <c r="C947" t="s">
        <v>3009</v>
      </c>
      <c r="D947" t="s">
        <v>5765</v>
      </c>
      <c r="E947" t="s">
        <v>1444</v>
      </c>
      <c r="F947" t="s">
        <v>1445</v>
      </c>
      <c r="G947" t="s">
        <v>4664</v>
      </c>
      <c r="H947" s="2">
        <v>100</v>
      </c>
      <c r="I947" s="2">
        <v>40000</v>
      </c>
      <c r="J947" s="2">
        <v>870902.64490845008</v>
      </c>
    </row>
    <row r="948" spans="1:10" x14ac:dyDescent="0.3">
      <c r="A948" t="s">
        <v>2637</v>
      </c>
      <c r="B948" t="s">
        <v>964</v>
      </c>
      <c r="C948" t="s">
        <v>3009</v>
      </c>
      <c r="D948" t="s">
        <v>5765</v>
      </c>
      <c r="E948" t="s">
        <v>1606</v>
      </c>
      <c r="F948" t="s">
        <v>1607</v>
      </c>
      <c r="G948" t="s">
        <v>4664</v>
      </c>
      <c r="H948" s="2">
        <v>7</v>
      </c>
      <c r="I948" s="2">
        <v>1680</v>
      </c>
      <c r="J948" s="2">
        <v>52480.719147140728</v>
      </c>
    </row>
    <row r="949" spans="1:10" x14ac:dyDescent="0.3">
      <c r="A949" t="s">
        <v>2637</v>
      </c>
      <c r="B949" t="s">
        <v>964</v>
      </c>
      <c r="C949" t="s">
        <v>3009</v>
      </c>
      <c r="D949" t="s">
        <v>5765</v>
      </c>
      <c r="E949" t="s">
        <v>4360</v>
      </c>
      <c r="F949" t="s">
        <v>1422</v>
      </c>
      <c r="G949" t="s">
        <v>4664</v>
      </c>
      <c r="H949" s="2">
        <v>2</v>
      </c>
      <c r="I949" s="2">
        <v>192</v>
      </c>
      <c r="J949" s="2">
        <v>0</v>
      </c>
    </row>
    <row r="950" spans="1:10" x14ac:dyDescent="0.3">
      <c r="A950" t="s">
        <v>2637</v>
      </c>
      <c r="B950" t="s">
        <v>964</v>
      </c>
      <c r="C950" t="s">
        <v>3009</v>
      </c>
      <c r="D950" t="s">
        <v>5765</v>
      </c>
      <c r="E950" t="s">
        <v>1632</v>
      </c>
      <c r="F950" t="s">
        <v>1445</v>
      </c>
      <c r="G950" t="s">
        <v>4664</v>
      </c>
      <c r="H950" s="2">
        <v>20</v>
      </c>
      <c r="I950" s="2">
        <v>480</v>
      </c>
      <c r="J950" s="2">
        <v>62853.200017282288</v>
      </c>
    </row>
    <row r="951" spans="1:10" x14ac:dyDescent="0.3">
      <c r="A951" t="s">
        <v>2637</v>
      </c>
      <c r="B951" t="s">
        <v>964</v>
      </c>
      <c r="C951" t="s">
        <v>3009</v>
      </c>
      <c r="D951" t="s">
        <v>5765</v>
      </c>
      <c r="E951" t="s">
        <v>1632</v>
      </c>
      <c r="F951" t="s">
        <v>5359</v>
      </c>
      <c r="G951" t="s">
        <v>4664</v>
      </c>
      <c r="H951" s="2">
        <v>15</v>
      </c>
      <c r="I951" s="2">
        <v>360</v>
      </c>
      <c r="J951" s="2">
        <v>27592.269402278485</v>
      </c>
    </row>
    <row r="952" spans="1:10" x14ac:dyDescent="0.3">
      <c r="A952" t="s">
        <v>2637</v>
      </c>
      <c r="B952" t="s">
        <v>964</v>
      </c>
      <c r="C952" t="s">
        <v>3009</v>
      </c>
      <c r="D952" t="s">
        <v>5765</v>
      </c>
      <c r="E952" t="s">
        <v>1632</v>
      </c>
      <c r="F952" t="s">
        <v>2294</v>
      </c>
      <c r="G952" t="s">
        <v>4664</v>
      </c>
      <c r="H952" s="2">
        <v>15</v>
      </c>
      <c r="I952" s="2">
        <v>360</v>
      </c>
      <c r="J952" s="2">
        <v>27471.056685263778</v>
      </c>
    </row>
    <row r="953" spans="1:10" x14ac:dyDescent="0.3">
      <c r="A953" t="s">
        <v>2637</v>
      </c>
      <c r="B953" t="s">
        <v>986</v>
      </c>
      <c r="C953" t="s">
        <v>3147</v>
      </c>
      <c r="D953" t="s">
        <v>5391</v>
      </c>
      <c r="E953" t="s">
        <v>1423</v>
      </c>
      <c r="F953" t="s">
        <v>1659</v>
      </c>
      <c r="G953" t="s">
        <v>5435</v>
      </c>
      <c r="H953" s="2">
        <v>3</v>
      </c>
      <c r="I953" s="2">
        <v>300</v>
      </c>
      <c r="J953" s="2">
        <v>31706.022177914121</v>
      </c>
    </row>
    <row r="954" spans="1:10" x14ac:dyDescent="0.3">
      <c r="A954" t="s">
        <v>2637</v>
      </c>
      <c r="B954" t="s">
        <v>986</v>
      </c>
      <c r="C954" t="s">
        <v>3147</v>
      </c>
      <c r="D954" t="s">
        <v>5391</v>
      </c>
      <c r="E954" t="s">
        <v>1423</v>
      </c>
      <c r="F954" t="s">
        <v>1627</v>
      </c>
      <c r="G954" t="s">
        <v>5435</v>
      </c>
      <c r="H954" s="2">
        <v>10</v>
      </c>
      <c r="I954" s="2">
        <v>0</v>
      </c>
      <c r="J954" s="2">
        <v>0</v>
      </c>
    </row>
    <row r="955" spans="1:10" x14ac:dyDescent="0.3">
      <c r="A955" t="s">
        <v>2637</v>
      </c>
      <c r="B955" t="s">
        <v>986</v>
      </c>
      <c r="C955" t="s">
        <v>3147</v>
      </c>
      <c r="D955" t="s">
        <v>5391</v>
      </c>
      <c r="E955" t="s">
        <v>1444</v>
      </c>
      <c r="F955" t="s">
        <v>1688</v>
      </c>
      <c r="G955" t="s">
        <v>5435</v>
      </c>
      <c r="H955" s="2">
        <v>5</v>
      </c>
      <c r="I955" s="2">
        <v>1760</v>
      </c>
      <c r="J955" s="2">
        <v>43823.741160769539</v>
      </c>
    </row>
    <row r="956" spans="1:10" x14ac:dyDescent="0.3">
      <c r="A956" t="s">
        <v>2637</v>
      </c>
      <c r="B956" t="s">
        <v>986</v>
      </c>
      <c r="C956" t="s">
        <v>3147</v>
      </c>
      <c r="D956" t="s">
        <v>5391</v>
      </c>
      <c r="E956" t="s">
        <v>1444</v>
      </c>
      <c r="F956" t="s">
        <v>5707</v>
      </c>
      <c r="G956" t="s">
        <v>5435</v>
      </c>
      <c r="H956" s="2">
        <v>100</v>
      </c>
      <c r="I956" s="2">
        <v>40000</v>
      </c>
      <c r="J956" s="2">
        <v>843208.44635537965</v>
      </c>
    </row>
    <row r="957" spans="1:10" x14ac:dyDescent="0.3">
      <c r="A957" t="s">
        <v>2637</v>
      </c>
      <c r="B957" t="s">
        <v>986</v>
      </c>
      <c r="C957" t="s">
        <v>3147</v>
      </c>
      <c r="D957" t="s">
        <v>5391</v>
      </c>
      <c r="E957" t="s">
        <v>1444</v>
      </c>
      <c r="F957" t="s">
        <v>1445</v>
      </c>
      <c r="G957" t="s">
        <v>5435</v>
      </c>
      <c r="H957" s="2">
        <v>200</v>
      </c>
      <c r="I957" s="2">
        <v>80000</v>
      </c>
      <c r="J957" s="2">
        <v>1741805.2898169002</v>
      </c>
    </row>
    <row r="958" spans="1:10" x14ac:dyDescent="0.3">
      <c r="A958" t="s">
        <v>2637</v>
      </c>
      <c r="B958" t="s">
        <v>986</v>
      </c>
      <c r="C958" t="s">
        <v>3147</v>
      </c>
      <c r="D958" t="s">
        <v>5391</v>
      </c>
      <c r="E958" t="s">
        <v>1606</v>
      </c>
      <c r="F958" t="s">
        <v>1688</v>
      </c>
      <c r="G958" t="s">
        <v>5435</v>
      </c>
      <c r="H958" s="2">
        <v>3</v>
      </c>
      <c r="I958" s="2">
        <v>1080</v>
      </c>
      <c r="J958" s="2">
        <v>27341.352610419726</v>
      </c>
    </row>
    <row r="959" spans="1:10" x14ac:dyDescent="0.3">
      <c r="A959" t="s">
        <v>2637</v>
      </c>
      <c r="B959" t="s">
        <v>986</v>
      </c>
      <c r="C959" t="s">
        <v>3147</v>
      </c>
      <c r="D959" t="s">
        <v>5391</v>
      </c>
      <c r="E959" t="s">
        <v>2268</v>
      </c>
      <c r="F959" t="s">
        <v>2542</v>
      </c>
      <c r="G959" t="s">
        <v>5435</v>
      </c>
      <c r="H959" s="2">
        <v>4</v>
      </c>
      <c r="I959" s="2">
        <v>1920</v>
      </c>
      <c r="J959" s="2">
        <v>19971.941391100707</v>
      </c>
    </row>
    <row r="960" spans="1:10" x14ac:dyDescent="0.3">
      <c r="A960" t="s">
        <v>2637</v>
      </c>
      <c r="B960" t="s">
        <v>986</v>
      </c>
      <c r="C960" t="s">
        <v>3147</v>
      </c>
      <c r="D960" t="s">
        <v>5391</v>
      </c>
      <c r="E960" t="s">
        <v>1632</v>
      </c>
      <c r="F960" t="s">
        <v>1445</v>
      </c>
      <c r="G960" t="s">
        <v>5435</v>
      </c>
      <c r="H960" s="2">
        <v>10</v>
      </c>
      <c r="I960" s="2">
        <v>240</v>
      </c>
      <c r="J960" s="2">
        <v>31426.600008641144</v>
      </c>
    </row>
    <row r="961" spans="1:10" x14ac:dyDescent="0.3">
      <c r="A961" t="s">
        <v>2637</v>
      </c>
      <c r="B961" t="s">
        <v>986</v>
      </c>
      <c r="C961" t="s">
        <v>3147</v>
      </c>
      <c r="D961" t="s">
        <v>5391</v>
      </c>
      <c r="E961" t="s">
        <v>1632</v>
      </c>
      <c r="F961" t="s">
        <v>5359</v>
      </c>
      <c r="G961" t="s">
        <v>5435</v>
      </c>
      <c r="H961" s="2">
        <v>10</v>
      </c>
      <c r="I961" s="2">
        <v>240</v>
      </c>
      <c r="J961" s="2">
        <v>18394.846268185654</v>
      </c>
    </row>
    <row r="962" spans="1:10" x14ac:dyDescent="0.3">
      <c r="A962" t="s">
        <v>2637</v>
      </c>
      <c r="B962" t="s">
        <v>5376</v>
      </c>
      <c r="C962" t="s">
        <v>3147</v>
      </c>
      <c r="D962" t="s">
        <v>5412</v>
      </c>
      <c r="E962" t="s">
        <v>1423</v>
      </c>
      <c r="F962" t="s">
        <v>1679</v>
      </c>
      <c r="G962" t="s">
        <v>5435</v>
      </c>
      <c r="H962" s="2">
        <v>10</v>
      </c>
      <c r="I962" s="2">
        <v>1000</v>
      </c>
      <c r="J962" s="2">
        <v>75471.347355163714</v>
      </c>
    </row>
    <row r="963" spans="1:10" x14ac:dyDescent="0.3">
      <c r="A963" t="s">
        <v>2637</v>
      </c>
      <c r="B963" t="s">
        <v>5376</v>
      </c>
      <c r="C963" t="s">
        <v>3147</v>
      </c>
      <c r="D963" t="s">
        <v>5412</v>
      </c>
      <c r="E963" t="s">
        <v>1444</v>
      </c>
      <c r="F963" t="s">
        <v>5707</v>
      </c>
      <c r="G963" t="s">
        <v>5435</v>
      </c>
      <c r="H963" s="2">
        <v>300</v>
      </c>
      <c r="I963" s="2">
        <v>120000</v>
      </c>
      <c r="J963" s="2">
        <v>2529625.339066139</v>
      </c>
    </row>
    <row r="964" spans="1:10" x14ac:dyDescent="0.3">
      <c r="A964" t="s">
        <v>2637</v>
      </c>
      <c r="B964" t="s">
        <v>5376</v>
      </c>
      <c r="C964" t="s">
        <v>3147</v>
      </c>
      <c r="D964" t="s">
        <v>5412</v>
      </c>
      <c r="E964" t="s">
        <v>2582</v>
      </c>
      <c r="F964" t="s">
        <v>2590</v>
      </c>
      <c r="G964" t="s">
        <v>5435</v>
      </c>
      <c r="H964" s="2">
        <v>2</v>
      </c>
      <c r="I964" s="2">
        <v>288</v>
      </c>
      <c r="J964" s="2">
        <v>11050.97755309545</v>
      </c>
    </row>
    <row r="965" spans="1:10" x14ac:dyDescent="0.3">
      <c r="A965" t="s">
        <v>2637</v>
      </c>
      <c r="B965" t="s">
        <v>5376</v>
      </c>
      <c r="C965" t="s">
        <v>3147</v>
      </c>
      <c r="D965" t="s">
        <v>5412</v>
      </c>
      <c r="E965" t="s">
        <v>1606</v>
      </c>
      <c r="F965" t="s">
        <v>1607</v>
      </c>
      <c r="G965" t="s">
        <v>5435</v>
      </c>
      <c r="H965" s="2">
        <v>2</v>
      </c>
      <c r="I965" s="2">
        <v>800</v>
      </c>
      <c r="J965" s="2">
        <v>0</v>
      </c>
    </row>
    <row r="966" spans="1:10" x14ac:dyDescent="0.3">
      <c r="A966" t="s">
        <v>2637</v>
      </c>
      <c r="B966" t="s">
        <v>5376</v>
      </c>
      <c r="C966" t="s">
        <v>3147</v>
      </c>
      <c r="D966" t="s">
        <v>5412</v>
      </c>
      <c r="E966" t="s">
        <v>2616</v>
      </c>
      <c r="F966" t="s">
        <v>2617</v>
      </c>
      <c r="G966" t="s">
        <v>5435</v>
      </c>
      <c r="H966" s="2">
        <v>5</v>
      </c>
      <c r="I966" s="2">
        <v>1440</v>
      </c>
      <c r="J966" s="2">
        <v>24267.146338632974</v>
      </c>
    </row>
    <row r="967" spans="1:10" x14ac:dyDescent="0.3">
      <c r="A967" t="s">
        <v>2637</v>
      </c>
      <c r="B967" t="s">
        <v>5376</v>
      </c>
      <c r="C967" t="s">
        <v>3147</v>
      </c>
      <c r="D967" t="s">
        <v>5412</v>
      </c>
      <c r="E967" t="s">
        <v>2268</v>
      </c>
      <c r="F967" t="s">
        <v>2314</v>
      </c>
      <c r="G967" t="s">
        <v>5435</v>
      </c>
      <c r="H967" s="2">
        <v>5</v>
      </c>
      <c r="I967" s="2">
        <v>2160</v>
      </c>
      <c r="J967" s="2">
        <v>35208.128995451407</v>
      </c>
    </row>
    <row r="968" spans="1:10" x14ac:dyDescent="0.3">
      <c r="A968" t="s">
        <v>2637</v>
      </c>
      <c r="B968" t="s">
        <v>5376</v>
      </c>
      <c r="C968" t="s">
        <v>3147</v>
      </c>
      <c r="D968" t="s">
        <v>5412</v>
      </c>
      <c r="E968" t="s">
        <v>4360</v>
      </c>
      <c r="F968" t="s">
        <v>1422</v>
      </c>
      <c r="G968" t="s">
        <v>5435</v>
      </c>
      <c r="H968" s="2">
        <v>5</v>
      </c>
      <c r="I968" s="2">
        <v>480</v>
      </c>
      <c r="J968" s="2">
        <v>0</v>
      </c>
    </row>
    <row r="969" spans="1:10" x14ac:dyDescent="0.3">
      <c r="A969" t="s">
        <v>2637</v>
      </c>
      <c r="B969" t="s">
        <v>5376</v>
      </c>
      <c r="C969" t="s">
        <v>3147</v>
      </c>
      <c r="D969" t="s">
        <v>5412</v>
      </c>
      <c r="E969" t="s">
        <v>1632</v>
      </c>
      <c r="F969" t="s">
        <v>1688</v>
      </c>
      <c r="G969" t="s">
        <v>5435</v>
      </c>
      <c r="H969" s="2">
        <v>5</v>
      </c>
      <c r="I969" s="2">
        <v>120</v>
      </c>
      <c r="J969" s="2">
        <v>17957.36632625305</v>
      </c>
    </row>
    <row r="970" spans="1:10" x14ac:dyDescent="0.3">
      <c r="A970" t="s">
        <v>2637</v>
      </c>
      <c r="B970" t="s">
        <v>5376</v>
      </c>
      <c r="C970" t="s">
        <v>3147</v>
      </c>
      <c r="D970" t="s">
        <v>5412</v>
      </c>
      <c r="E970" t="s">
        <v>1632</v>
      </c>
      <c r="F970" t="s">
        <v>2294</v>
      </c>
      <c r="G970" t="s">
        <v>5435</v>
      </c>
      <c r="H970" s="2">
        <v>10</v>
      </c>
      <c r="I970" s="2">
        <v>240</v>
      </c>
      <c r="J970" s="2">
        <v>18314.037790175855</v>
      </c>
    </row>
    <row r="971" spans="1:10" x14ac:dyDescent="0.3">
      <c r="A971" t="s">
        <v>2637</v>
      </c>
      <c r="B971" t="s">
        <v>993</v>
      </c>
      <c r="C971" t="s">
        <v>2684</v>
      </c>
      <c r="D971" t="s">
        <v>5418</v>
      </c>
      <c r="E971" t="s">
        <v>1423</v>
      </c>
      <c r="F971" t="s">
        <v>1659</v>
      </c>
      <c r="G971" t="s">
        <v>5435</v>
      </c>
      <c r="H971" s="2">
        <v>3</v>
      </c>
      <c r="I971" s="2">
        <v>300</v>
      </c>
      <c r="J971" s="2">
        <v>31706.022177914121</v>
      </c>
    </row>
    <row r="972" spans="1:10" x14ac:dyDescent="0.3">
      <c r="A972" t="s">
        <v>2637</v>
      </c>
      <c r="B972" t="s">
        <v>993</v>
      </c>
      <c r="C972" t="s">
        <v>2684</v>
      </c>
      <c r="D972" t="s">
        <v>5418</v>
      </c>
      <c r="E972" t="s">
        <v>1423</v>
      </c>
      <c r="F972" t="s">
        <v>1431</v>
      </c>
      <c r="G972" t="s">
        <v>5435</v>
      </c>
      <c r="H972" s="2">
        <v>3</v>
      </c>
      <c r="I972" s="2">
        <v>300</v>
      </c>
      <c r="J972" s="2">
        <v>30463.644250641279</v>
      </c>
    </row>
    <row r="973" spans="1:10" x14ac:dyDescent="0.3">
      <c r="A973" t="s">
        <v>2637</v>
      </c>
      <c r="B973" t="s">
        <v>993</v>
      </c>
      <c r="C973" t="s">
        <v>2684</v>
      </c>
      <c r="D973" t="s">
        <v>5418</v>
      </c>
      <c r="E973" t="s">
        <v>1444</v>
      </c>
      <c r="F973" t="s">
        <v>1688</v>
      </c>
      <c r="G973" t="s">
        <v>5435</v>
      </c>
      <c r="H973" s="2">
        <v>8</v>
      </c>
      <c r="I973" s="2">
        <v>2816</v>
      </c>
      <c r="J973" s="2">
        <v>70117.985857231266</v>
      </c>
    </row>
    <row r="974" spans="1:10" x14ac:dyDescent="0.3">
      <c r="A974" t="s">
        <v>2637</v>
      </c>
      <c r="B974" t="s">
        <v>993</v>
      </c>
      <c r="C974" t="s">
        <v>2684</v>
      </c>
      <c r="D974" t="s">
        <v>5418</v>
      </c>
      <c r="E974" t="s">
        <v>1444</v>
      </c>
      <c r="F974" t="s">
        <v>1445</v>
      </c>
      <c r="G974" t="s">
        <v>5435</v>
      </c>
      <c r="H974" s="2">
        <v>250</v>
      </c>
      <c r="I974" s="2">
        <v>100000</v>
      </c>
      <c r="J974" s="2">
        <v>2177256.612271125</v>
      </c>
    </row>
    <row r="975" spans="1:10" x14ac:dyDescent="0.3">
      <c r="A975" t="s">
        <v>2637</v>
      </c>
      <c r="B975" t="s">
        <v>993</v>
      </c>
      <c r="C975" t="s">
        <v>2684</v>
      </c>
      <c r="D975" t="s">
        <v>5418</v>
      </c>
      <c r="E975" t="s">
        <v>1606</v>
      </c>
      <c r="F975" t="s">
        <v>1688</v>
      </c>
      <c r="G975" t="s">
        <v>5435</v>
      </c>
      <c r="H975" s="2">
        <v>4</v>
      </c>
      <c r="I975" s="2">
        <v>1440</v>
      </c>
      <c r="J975" s="2">
        <v>36455.136813892968</v>
      </c>
    </row>
    <row r="976" spans="1:10" x14ac:dyDescent="0.3">
      <c r="A976" t="s">
        <v>2637</v>
      </c>
      <c r="B976" t="s">
        <v>993</v>
      </c>
      <c r="C976" t="s">
        <v>2684</v>
      </c>
      <c r="D976" t="s">
        <v>5418</v>
      </c>
      <c r="E976" t="s">
        <v>2268</v>
      </c>
      <c r="F976" t="s">
        <v>2542</v>
      </c>
      <c r="G976" t="s">
        <v>5435</v>
      </c>
      <c r="H976" s="2">
        <v>8</v>
      </c>
      <c r="I976" s="2">
        <v>3840</v>
      </c>
      <c r="J976" s="2">
        <v>39943.882782201414</v>
      </c>
    </row>
    <row r="977" spans="1:10" x14ac:dyDescent="0.3">
      <c r="A977" t="s">
        <v>2637</v>
      </c>
      <c r="B977" t="s">
        <v>993</v>
      </c>
      <c r="C977" t="s">
        <v>2684</v>
      </c>
      <c r="D977" t="s">
        <v>5418</v>
      </c>
      <c r="E977" t="s">
        <v>1632</v>
      </c>
      <c r="F977" t="s">
        <v>1445</v>
      </c>
      <c r="G977" t="s">
        <v>5435</v>
      </c>
      <c r="H977" s="2">
        <v>10</v>
      </c>
      <c r="I977" s="2">
        <v>240</v>
      </c>
      <c r="J977" s="2">
        <v>31426.600008641144</v>
      </c>
    </row>
    <row r="978" spans="1:10" x14ac:dyDescent="0.3">
      <c r="A978" t="s">
        <v>2637</v>
      </c>
      <c r="B978" t="s">
        <v>993</v>
      </c>
      <c r="C978" t="s">
        <v>2684</v>
      </c>
      <c r="D978" t="s">
        <v>5418</v>
      </c>
      <c r="E978" t="s">
        <v>1632</v>
      </c>
      <c r="F978" t="s">
        <v>5359</v>
      </c>
      <c r="G978" t="s">
        <v>5435</v>
      </c>
      <c r="H978" s="2">
        <v>12</v>
      </c>
      <c r="I978" s="2">
        <v>288</v>
      </c>
      <c r="J978" s="2">
        <v>22073.815521822788</v>
      </c>
    </row>
    <row r="979" spans="1:10" x14ac:dyDescent="0.3">
      <c r="A979" t="s">
        <v>2637</v>
      </c>
      <c r="B979" t="s">
        <v>993</v>
      </c>
      <c r="C979" t="s">
        <v>2684</v>
      </c>
      <c r="D979" t="s">
        <v>5418</v>
      </c>
      <c r="E979" t="s">
        <v>1632</v>
      </c>
      <c r="F979" t="s">
        <v>1431</v>
      </c>
      <c r="G979" t="s">
        <v>5435</v>
      </c>
      <c r="H979" s="2">
        <v>5</v>
      </c>
      <c r="I979" s="2">
        <v>240</v>
      </c>
      <c r="J979" s="2">
        <v>5019.5743795350445</v>
      </c>
    </row>
    <row r="980" spans="1:10" x14ac:dyDescent="0.3">
      <c r="A980" t="s">
        <v>2637</v>
      </c>
      <c r="B980" t="s">
        <v>1004</v>
      </c>
      <c r="C980" t="s">
        <v>2685</v>
      </c>
      <c r="D980" t="s">
        <v>5396</v>
      </c>
      <c r="E980" t="s">
        <v>1423</v>
      </c>
      <c r="F980" t="s">
        <v>1627</v>
      </c>
      <c r="G980" t="s">
        <v>5435</v>
      </c>
      <c r="H980" s="2">
        <v>10</v>
      </c>
      <c r="I980" s="2">
        <v>0</v>
      </c>
      <c r="J980" s="2">
        <v>0</v>
      </c>
    </row>
    <row r="981" spans="1:10" x14ac:dyDescent="0.3">
      <c r="A981" t="s">
        <v>2637</v>
      </c>
      <c r="B981" t="s">
        <v>1004</v>
      </c>
      <c r="C981" t="s">
        <v>2685</v>
      </c>
      <c r="D981" t="s">
        <v>5396</v>
      </c>
      <c r="E981" t="s">
        <v>1444</v>
      </c>
      <c r="F981" t="s">
        <v>5707</v>
      </c>
      <c r="G981" t="s">
        <v>5435</v>
      </c>
      <c r="H981" s="2">
        <v>380</v>
      </c>
      <c r="I981" s="2">
        <v>152000</v>
      </c>
      <c r="J981" s="2">
        <v>3204192.0961504425</v>
      </c>
    </row>
    <row r="982" spans="1:10" x14ac:dyDescent="0.3">
      <c r="A982" t="s">
        <v>2637</v>
      </c>
      <c r="B982" t="s">
        <v>1004</v>
      </c>
      <c r="C982" t="s">
        <v>2685</v>
      </c>
      <c r="D982" t="s">
        <v>5396</v>
      </c>
      <c r="E982" t="s">
        <v>2582</v>
      </c>
      <c r="F982" t="s">
        <v>2590</v>
      </c>
      <c r="G982" t="s">
        <v>5435</v>
      </c>
      <c r="H982" s="2">
        <v>3</v>
      </c>
      <c r="I982" s="2">
        <v>432</v>
      </c>
      <c r="J982" s="2">
        <v>16576.466329643175</v>
      </c>
    </row>
    <row r="983" spans="1:10" x14ac:dyDescent="0.3">
      <c r="A983" t="s">
        <v>2637</v>
      </c>
      <c r="B983" t="s">
        <v>1004</v>
      </c>
      <c r="C983" t="s">
        <v>2685</v>
      </c>
      <c r="D983" t="s">
        <v>5396</v>
      </c>
      <c r="E983" t="s">
        <v>1606</v>
      </c>
      <c r="F983" t="s">
        <v>1607</v>
      </c>
      <c r="G983" t="s">
        <v>5435</v>
      </c>
      <c r="H983" s="2">
        <v>3</v>
      </c>
      <c r="I983" s="2">
        <v>1200</v>
      </c>
      <c r="J983" s="2">
        <v>0</v>
      </c>
    </row>
    <row r="984" spans="1:10" x14ac:dyDescent="0.3">
      <c r="A984" t="s">
        <v>2637</v>
      </c>
      <c r="B984" t="s">
        <v>1004</v>
      </c>
      <c r="C984" t="s">
        <v>2685</v>
      </c>
      <c r="D984" t="s">
        <v>5396</v>
      </c>
      <c r="E984" t="s">
        <v>2616</v>
      </c>
      <c r="F984" t="s">
        <v>2617</v>
      </c>
      <c r="G984" t="s">
        <v>5435</v>
      </c>
      <c r="H984" s="2">
        <v>5</v>
      </c>
      <c r="I984" s="2">
        <v>1440</v>
      </c>
      <c r="J984" s="2">
        <v>24267.146338632974</v>
      </c>
    </row>
    <row r="985" spans="1:10" x14ac:dyDescent="0.3">
      <c r="A985" t="s">
        <v>2637</v>
      </c>
      <c r="B985" t="s">
        <v>1004</v>
      </c>
      <c r="C985" t="s">
        <v>2685</v>
      </c>
      <c r="D985" t="s">
        <v>5396</v>
      </c>
      <c r="E985" t="s">
        <v>2268</v>
      </c>
      <c r="F985" t="s">
        <v>2314</v>
      </c>
      <c r="G985" t="s">
        <v>5435</v>
      </c>
      <c r="H985" s="2">
        <v>5</v>
      </c>
      <c r="I985" s="2">
        <v>2160</v>
      </c>
      <c r="J985" s="2">
        <v>35208.128995451407</v>
      </c>
    </row>
    <row r="986" spans="1:10" x14ac:dyDescent="0.3">
      <c r="A986" t="s">
        <v>2637</v>
      </c>
      <c r="B986" t="s">
        <v>1004</v>
      </c>
      <c r="C986" t="s">
        <v>2685</v>
      </c>
      <c r="D986" t="s">
        <v>5396</v>
      </c>
      <c r="E986" t="s">
        <v>4360</v>
      </c>
      <c r="F986" t="s">
        <v>1422</v>
      </c>
      <c r="G986" t="s">
        <v>5435</v>
      </c>
      <c r="H986" s="2">
        <v>5</v>
      </c>
      <c r="I986" s="2">
        <v>480</v>
      </c>
      <c r="J986" s="2">
        <v>0</v>
      </c>
    </row>
    <row r="987" spans="1:10" x14ac:dyDescent="0.3">
      <c r="A987" t="s">
        <v>2637</v>
      </c>
      <c r="B987" t="s">
        <v>1004</v>
      </c>
      <c r="C987" t="s">
        <v>2685</v>
      </c>
      <c r="D987" t="s">
        <v>5396</v>
      </c>
      <c r="E987" t="s">
        <v>1632</v>
      </c>
      <c r="F987" t="s">
        <v>1688</v>
      </c>
      <c r="G987" t="s">
        <v>5435</v>
      </c>
      <c r="H987" s="2">
        <v>4</v>
      </c>
      <c r="I987" s="2">
        <v>96</v>
      </c>
      <c r="J987" s="2">
        <v>14365.89306100244</v>
      </c>
    </row>
    <row r="988" spans="1:10" x14ac:dyDescent="0.3">
      <c r="A988" t="s">
        <v>2637</v>
      </c>
      <c r="B988" t="s">
        <v>1004</v>
      </c>
      <c r="C988" t="s">
        <v>2685</v>
      </c>
      <c r="D988" t="s">
        <v>5396</v>
      </c>
      <c r="E988" t="s">
        <v>1632</v>
      </c>
      <c r="F988" t="s">
        <v>2294</v>
      </c>
      <c r="G988" t="s">
        <v>5435</v>
      </c>
      <c r="H988" s="2">
        <v>10</v>
      </c>
      <c r="I988" s="2">
        <v>240</v>
      </c>
      <c r="J988" s="2">
        <v>18314.037790175855</v>
      </c>
    </row>
    <row r="989" spans="1:10" x14ac:dyDescent="0.3">
      <c r="A989" t="s">
        <v>2637</v>
      </c>
      <c r="B989" t="s">
        <v>5366</v>
      </c>
      <c r="C989" t="s">
        <v>2685</v>
      </c>
      <c r="D989" t="s">
        <v>5394</v>
      </c>
      <c r="E989" t="s">
        <v>1423</v>
      </c>
      <c r="F989" t="s">
        <v>1659</v>
      </c>
      <c r="G989" t="s">
        <v>5435</v>
      </c>
      <c r="H989" s="2">
        <v>5</v>
      </c>
      <c r="I989" s="2">
        <v>500</v>
      </c>
      <c r="J989" s="2">
        <v>52843.370296523535</v>
      </c>
    </row>
    <row r="990" spans="1:10" x14ac:dyDescent="0.3">
      <c r="A990" t="s">
        <v>2637</v>
      </c>
      <c r="B990" t="s">
        <v>5366</v>
      </c>
      <c r="C990" t="s">
        <v>2685</v>
      </c>
      <c r="D990" t="s">
        <v>5394</v>
      </c>
      <c r="E990" t="s">
        <v>1423</v>
      </c>
      <c r="F990" t="s">
        <v>1627</v>
      </c>
      <c r="G990" t="s">
        <v>5435</v>
      </c>
      <c r="H990" s="2">
        <v>10</v>
      </c>
      <c r="I990" s="2">
        <v>0</v>
      </c>
      <c r="J990" s="2">
        <v>0</v>
      </c>
    </row>
    <row r="991" spans="1:10" x14ac:dyDescent="0.3">
      <c r="A991" t="s">
        <v>2637</v>
      </c>
      <c r="B991" t="s">
        <v>5366</v>
      </c>
      <c r="C991" t="s">
        <v>2685</v>
      </c>
      <c r="D991" t="s">
        <v>5394</v>
      </c>
      <c r="E991" t="s">
        <v>1444</v>
      </c>
      <c r="F991" t="s">
        <v>1688</v>
      </c>
      <c r="G991" t="s">
        <v>5435</v>
      </c>
      <c r="H991" s="2">
        <v>5</v>
      </c>
      <c r="I991" s="2">
        <v>1760</v>
      </c>
      <c r="J991" s="2">
        <v>43823.741160769539</v>
      </c>
    </row>
    <row r="992" spans="1:10" x14ac:dyDescent="0.3">
      <c r="A992" t="s">
        <v>2637</v>
      </c>
      <c r="B992" t="s">
        <v>5366</v>
      </c>
      <c r="C992" t="s">
        <v>2685</v>
      </c>
      <c r="D992" t="s">
        <v>5394</v>
      </c>
      <c r="E992" t="s">
        <v>1444</v>
      </c>
      <c r="F992" t="s">
        <v>5707</v>
      </c>
      <c r="G992" t="s">
        <v>5435</v>
      </c>
      <c r="H992" s="2">
        <v>100</v>
      </c>
      <c r="I992" s="2">
        <v>40000</v>
      </c>
      <c r="J992" s="2">
        <v>843208.44635537965</v>
      </c>
    </row>
    <row r="993" spans="1:10" x14ac:dyDescent="0.3">
      <c r="A993" t="s">
        <v>2637</v>
      </c>
      <c r="B993" t="s">
        <v>5366</v>
      </c>
      <c r="C993" t="s">
        <v>2685</v>
      </c>
      <c r="D993" t="s">
        <v>5394</v>
      </c>
      <c r="E993" t="s">
        <v>1444</v>
      </c>
      <c r="F993" t="s">
        <v>1445</v>
      </c>
      <c r="G993" t="s">
        <v>5435</v>
      </c>
      <c r="H993" s="2">
        <v>250</v>
      </c>
      <c r="I993" s="2">
        <v>100000</v>
      </c>
      <c r="J993" s="2">
        <v>2177256.612271125</v>
      </c>
    </row>
    <row r="994" spans="1:10" x14ac:dyDescent="0.3">
      <c r="A994" t="s">
        <v>2637</v>
      </c>
      <c r="B994" t="s">
        <v>5366</v>
      </c>
      <c r="C994" t="s">
        <v>2685</v>
      </c>
      <c r="D994" t="s">
        <v>5394</v>
      </c>
      <c r="E994" t="s">
        <v>1606</v>
      </c>
      <c r="F994" t="s">
        <v>1688</v>
      </c>
      <c r="G994" t="s">
        <v>5435</v>
      </c>
      <c r="H994" s="2">
        <v>5</v>
      </c>
      <c r="I994" s="2">
        <v>1800</v>
      </c>
      <c r="J994" s="2">
        <v>45568.921017366214</v>
      </c>
    </row>
    <row r="995" spans="1:10" x14ac:dyDescent="0.3">
      <c r="A995" t="s">
        <v>2637</v>
      </c>
      <c r="B995" t="s">
        <v>5366</v>
      </c>
      <c r="C995" t="s">
        <v>2685</v>
      </c>
      <c r="D995" t="s">
        <v>5394</v>
      </c>
      <c r="E995" t="s">
        <v>2268</v>
      </c>
      <c r="F995" t="s">
        <v>2542</v>
      </c>
      <c r="G995" t="s">
        <v>5435</v>
      </c>
      <c r="H995" s="2">
        <v>10</v>
      </c>
      <c r="I995" s="2">
        <v>4800</v>
      </c>
      <c r="J995" s="2">
        <v>49929.853477751763</v>
      </c>
    </row>
    <row r="996" spans="1:10" x14ac:dyDescent="0.3">
      <c r="A996" t="s">
        <v>2637</v>
      </c>
      <c r="B996" t="s">
        <v>5366</v>
      </c>
      <c r="C996" t="s">
        <v>2685</v>
      </c>
      <c r="D996" t="s">
        <v>5394</v>
      </c>
      <c r="E996" t="s">
        <v>1632</v>
      </c>
      <c r="F996" t="s">
        <v>1445</v>
      </c>
      <c r="G996" t="s">
        <v>5435</v>
      </c>
      <c r="H996" s="2">
        <v>10</v>
      </c>
      <c r="I996" s="2">
        <v>240</v>
      </c>
      <c r="J996" s="2">
        <v>31426.600008641144</v>
      </c>
    </row>
    <row r="997" spans="1:10" x14ac:dyDescent="0.3">
      <c r="A997" t="s">
        <v>2637</v>
      </c>
      <c r="B997" t="s">
        <v>5366</v>
      </c>
      <c r="C997" t="s">
        <v>2685</v>
      </c>
      <c r="D997" t="s">
        <v>5394</v>
      </c>
      <c r="E997" t="s">
        <v>1632</v>
      </c>
      <c r="F997" t="s">
        <v>5359</v>
      </c>
      <c r="G997" t="s">
        <v>5435</v>
      </c>
      <c r="H997" s="2">
        <v>10</v>
      </c>
      <c r="I997" s="2">
        <v>240</v>
      </c>
      <c r="J997" s="2">
        <v>18394.846268185654</v>
      </c>
    </row>
    <row r="998" spans="1:10" x14ac:dyDescent="0.3">
      <c r="A998" t="s">
        <v>2637</v>
      </c>
      <c r="B998" t="s">
        <v>1089</v>
      </c>
      <c r="C998" t="s">
        <v>2686</v>
      </c>
      <c r="D998" t="s">
        <v>5431</v>
      </c>
      <c r="E998" t="s">
        <v>1423</v>
      </c>
      <c r="F998" t="s">
        <v>1431</v>
      </c>
      <c r="G998" t="s">
        <v>5435</v>
      </c>
      <c r="H998" s="2">
        <v>6</v>
      </c>
      <c r="I998" s="2">
        <v>600</v>
      </c>
      <c r="J998" s="2">
        <v>60927.288501282557</v>
      </c>
    </row>
    <row r="999" spans="1:10" x14ac:dyDescent="0.3">
      <c r="A999" t="s">
        <v>2637</v>
      </c>
      <c r="B999" t="s">
        <v>1089</v>
      </c>
      <c r="C999" t="s">
        <v>2686</v>
      </c>
      <c r="D999" t="s">
        <v>5431</v>
      </c>
      <c r="E999" t="s">
        <v>1423</v>
      </c>
      <c r="F999" t="s">
        <v>1627</v>
      </c>
      <c r="G999" t="s">
        <v>5435</v>
      </c>
      <c r="H999" s="2">
        <v>40</v>
      </c>
      <c r="I999" s="2">
        <v>0</v>
      </c>
      <c r="J999" s="2">
        <v>0</v>
      </c>
    </row>
    <row r="1000" spans="1:10" x14ac:dyDescent="0.3">
      <c r="A1000" t="s">
        <v>2637</v>
      </c>
      <c r="B1000" t="s">
        <v>1089</v>
      </c>
      <c r="C1000" t="s">
        <v>2686</v>
      </c>
      <c r="D1000" t="s">
        <v>5431</v>
      </c>
      <c r="E1000" t="s">
        <v>1444</v>
      </c>
      <c r="F1000" t="s">
        <v>5707</v>
      </c>
      <c r="G1000" t="s">
        <v>5435</v>
      </c>
      <c r="H1000" s="2">
        <v>850</v>
      </c>
      <c r="I1000" s="2">
        <v>340000</v>
      </c>
      <c r="J1000" s="2">
        <v>7167271.7940207263</v>
      </c>
    </row>
    <row r="1001" spans="1:10" x14ac:dyDescent="0.3">
      <c r="A1001" t="s">
        <v>2637</v>
      </c>
      <c r="B1001" t="s">
        <v>1089</v>
      </c>
      <c r="C1001" t="s">
        <v>2686</v>
      </c>
      <c r="D1001" t="s">
        <v>5431</v>
      </c>
      <c r="E1001" t="s">
        <v>2582</v>
      </c>
      <c r="F1001" t="s">
        <v>2590</v>
      </c>
      <c r="G1001" t="s">
        <v>5435</v>
      </c>
      <c r="H1001" s="2">
        <v>10</v>
      </c>
      <c r="I1001" s="2">
        <v>1440</v>
      </c>
      <c r="J1001" s="2">
        <v>55254.887765477251</v>
      </c>
    </row>
    <row r="1002" spans="1:10" x14ac:dyDescent="0.3">
      <c r="A1002" t="s">
        <v>2637</v>
      </c>
      <c r="B1002" t="s">
        <v>1089</v>
      </c>
      <c r="C1002" t="s">
        <v>2686</v>
      </c>
      <c r="D1002" t="s">
        <v>5431</v>
      </c>
      <c r="E1002" t="s">
        <v>1606</v>
      </c>
      <c r="F1002" t="s">
        <v>1607</v>
      </c>
      <c r="G1002" t="s">
        <v>5435</v>
      </c>
      <c r="H1002" s="2">
        <v>5</v>
      </c>
      <c r="I1002" s="2">
        <v>1200</v>
      </c>
      <c r="J1002" s="2">
        <v>37486.227962243371</v>
      </c>
    </row>
    <row r="1003" spans="1:10" x14ac:dyDescent="0.3">
      <c r="A1003" t="s">
        <v>2637</v>
      </c>
      <c r="B1003" t="s">
        <v>1089</v>
      </c>
      <c r="C1003" t="s">
        <v>2686</v>
      </c>
      <c r="D1003" t="s">
        <v>5431</v>
      </c>
      <c r="E1003" t="s">
        <v>2616</v>
      </c>
      <c r="F1003" t="s">
        <v>2617</v>
      </c>
      <c r="G1003" t="s">
        <v>5435</v>
      </c>
      <c r="H1003" s="2">
        <v>25</v>
      </c>
      <c r="I1003" s="2">
        <v>7200</v>
      </c>
      <c r="J1003" s="2">
        <v>121335.73169316487</v>
      </c>
    </row>
    <row r="1004" spans="1:10" x14ac:dyDescent="0.3">
      <c r="A1004" t="s">
        <v>2637</v>
      </c>
      <c r="B1004" t="s">
        <v>1089</v>
      </c>
      <c r="C1004" t="s">
        <v>2686</v>
      </c>
      <c r="D1004" t="s">
        <v>5431</v>
      </c>
      <c r="E1004" t="s">
        <v>2268</v>
      </c>
      <c r="F1004" t="s">
        <v>2542</v>
      </c>
      <c r="G1004" t="s">
        <v>5435</v>
      </c>
      <c r="H1004" s="2">
        <v>8</v>
      </c>
      <c r="I1004" s="2">
        <v>3840</v>
      </c>
      <c r="J1004" s="2">
        <v>39943.882782201414</v>
      </c>
    </row>
    <row r="1005" spans="1:10" x14ac:dyDescent="0.3">
      <c r="A1005" t="s">
        <v>2637</v>
      </c>
      <c r="B1005" t="s">
        <v>1089</v>
      </c>
      <c r="C1005" t="s">
        <v>2686</v>
      </c>
      <c r="D1005" t="s">
        <v>5431</v>
      </c>
      <c r="E1005" t="s">
        <v>4360</v>
      </c>
      <c r="F1005" t="s">
        <v>1422</v>
      </c>
      <c r="G1005" t="s">
        <v>5435</v>
      </c>
      <c r="H1005" s="2">
        <v>23</v>
      </c>
      <c r="I1005" s="2">
        <v>2208</v>
      </c>
      <c r="J1005" s="2">
        <v>0</v>
      </c>
    </row>
    <row r="1006" spans="1:10" x14ac:dyDescent="0.3">
      <c r="A1006" t="s">
        <v>2637</v>
      </c>
      <c r="B1006" t="s">
        <v>1089</v>
      </c>
      <c r="C1006" t="s">
        <v>2686</v>
      </c>
      <c r="D1006" t="s">
        <v>5431</v>
      </c>
      <c r="E1006" t="s">
        <v>1632</v>
      </c>
      <c r="F1006" t="s">
        <v>1688</v>
      </c>
      <c r="G1006" t="s">
        <v>5435</v>
      </c>
      <c r="H1006" s="2">
        <v>15</v>
      </c>
      <c r="I1006" s="2">
        <v>360</v>
      </c>
      <c r="J1006" s="2">
        <v>53872.098978759153</v>
      </c>
    </row>
    <row r="1007" spans="1:10" x14ac:dyDescent="0.3">
      <c r="A1007" t="s">
        <v>2637</v>
      </c>
      <c r="B1007" t="s">
        <v>1089</v>
      </c>
      <c r="C1007" t="s">
        <v>2686</v>
      </c>
      <c r="D1007" t="s">
        <v>5431</v>
      </c>
      <c r="E1007" t="s">
        <v>1632</v>
      </c>
      <c r="F1007" t="s">
        <v>1445</v>
      </c>
      <c r="G1007" t="s">
        <v>5435</v>
      </c>
      <c r="H1007" s="2">
        <v>15</v>
      </c>
      <c r="I1007" s="2">
        <v>360</v>
      </c>
      <c r="J1007" s="2">
        <v>47139.90001296172</v>
      </c>
    </row>
    <row r="1008" spans="1:10" x14ac:dyDescent="0.3">
      <c r="A1008" t="s">
        <v>2637</v>
      </c>
      <c r="B1008" t="s">
        <v>1089</v>
      </c>
      <c r="C1008" t="s">
        <v>2686</v>
      </c>
      <c r="D1008" t="s">
        <v>5431</v>
      </c>
      <c r="E1008" t="s">
        <v>1632</v>
      </c>
      <c r="F1008" t="s">
        <v>5359</v>
      </c>
      <c r="G1008" t="s">
        <v>5435</v>
      </c>
      <c r="H1008" s="2">
        <v>20</v>
      </c>
      <c r="I1008" s="2">
        <v>480</v>
      </c>
      <c r="J1008" s="2">
        <v>36789.692536371309</v>
      </c>
    </row>
    <row r="1009" spans="1:10" x14ac:dyDescent="0.3">
      <c r="A1009" t="s">
        <v>2637</v>
      </c>
      <c r="B1009" t="s">
        <v>1089</v>
      </c>
      <c r="C1009" t="s">
        <v>2686</v>
      </c>
      <c r="D1009" t="s">
        <v>5431</v>
      </c>
      <c r="E1009" t="s">
        <v>1632</v>
      </c>
      <c r="F1009" t="s">
        <v>2294</v>
      </c>
      <c r="G1009" t="s">
        <v>5435</v>
      </c>
      <c r="H1009" s="2">
        <v>25</v>
      </c>
      <c r="I1009" s="2">
        <v>600</v>
      </c>
      <c r="J1009" s="2">
        <v>45785.094475439633</v>
      </c>
    </row>
    <row r="1010" spans="1:10" x14ac:dyDescent="0.3">
      <c r="A1010" t="s">
        <v>2637</v>
      </c>
      <c r="B1010" t="s">
        <v>1090</v>
      </c>
      <c r="C1010" t="s">
        <v>2686</v>
      </c>
      <c r="D1010" t="s">
        <v>5434</v>
      </c>
      <c r="E1010" t="s">
        <v>1423</v>
      </c>
      <c r="F1010" t="s">
        <v>1431</v>
      </c>
      <c r="G1010" t="s">
        <v>5435</v>
      </c>
      <c r="H1010" s="2">
        <v>2</v>
      </c>
      <c r="I1010" s="2">
        <v>200</v>
      </c>
      <c r="J1010" s="2">
        <v>20309.096167094187</v>
      </c>
    </row>
    <row r="1011" spans="1:10" x14ac:dyDescent="0.3">
      <c r="A1011" t="s">
        <v>2637</v>
      </c>
      <c r="B1011" t="s">
        <v>1090</v>
      </c>
      <c r="C1011" t="s">
        <v>2686</v>
      </c>
      <c r="D1011" t="s">
        <v>5434</v>
      </c>
      <c r="E1011" t="s">
        <v>1423</v>
      </c>
      <c r="F1011" t="s">
        <v>1627</v>
      </c>
      <c r="G1011" t="s">
        <v>5435</v>
      </c>
      <c r="H1011" s="2">
        <v>15</v>
      </c>
      <c r="I1011" s="2">
        <v>0</v>
      </c>
      <c r="J1011" s="2">
        <v>0</v>
      </c>
    </row>
    <row r="1012" spans="1:10" x14ac:dyDescent="0.3">
      <c r="A1012" t="s">
        <v>2637</v>
      </c>
      <c r="B1012" t="s">
        <v>1090</v>
      </c>
      <c r="C1012" t="s">
        <v>2686</v>
      </c>
      <c r="D1012" t="s">
        <v>5434</v>
      </c>
      <c r="E1012" t="s">
        <v>1444</v>
      </c>
      <c r="F1012" t="s">
        <v>1688</v>
      </c>
      <c r="G1012" t="s">
        <v>5435</v>
      </c>
      <c r="H1012" s="2">
        <v>5</v>
      </c>
      <c r="I1012" s="2">
        <v>1760</v>
      </c>
      <c r="J1012" s="2">
        <v>43823.741160769539</v>
      </c>
    </row>
    <row r="1013" spans="1:10" x14ac:dyDescent="0.3">
      <c r="A1013" t="s">
        <v>2637</v>
      </c>
      <c r="B1013" t="s">
        <v>1090</v>
      </c>
      <c r="C1013" t="s">
        <v>2686</v>
      </c>
      <c r="D1013" t="s">
        <v>5434</v>
      </c>
      <c r="E1013" t="s">
        <v>1444</v>
      </c>
      <c r="F1013" t="s">
        <v>5707</v>
      </c>
      <c r="G1013" t="s">
        <v>5435</v>
      </c>
      <c r="H1013" s="2">
        <v>275</v>
      </c>
      <c r="I1013" s="2">
        <v>110000</v>
      </c>
      <c r="J1013" s="2">
        <v>2318823.2274772939</v>
      </c>
    </row>
    <row r="1014" spans="1:10" x14ac:dyDescent="0.3">
      <c r="A1014" t="s">
        <v>2637</v>
      </c>
      <c r="B1014" t="s">
        <v>1090</v>
      </c>
      <c r="C1014" t="s">
        <v>2686</v>
      </c>
      <c r="D1014" t="s">
        <v>5434</v>
      </c>
      <c r="E1014" t="s">
        <v>2582</v>
      </c>
      <c r="F1014" t="s">
        <v>2590</v>
      </c>
      <c r="G1014" t="s">
        <v>5435</v>
      </c>
      <c r="H1014" s="2">
        <v>2</v>
      </c>
      <c r="I1014" s="2">
        <v>288</v>
      </c>
      <c r="J1014" s="2">
        <v>11050.97755309545</v>
      </c>
    </row>
    <row r="1015" spans="1:10" x14ac:dyDescent="0.3">
      <c r="A1015" t="s">
        <v>2637</v>
      </c>
      <c r="B1015" t="s">
        <v>1090</v>
      </c>
      <c r="C1015" t="s">
        <v>2686</v>
      </c>
      <c r="D1015" t="s">
        <v>5434</v>
      </c>
      <c r="E1015" t="s">
        <v>1606</v>
      </c>
      <c r="F1015" t="s">
        <v>1607</v>
      </c>
      <c r="G1015" t="s">
        <v>5435</v>
      </c>
      <c r="H1015" s="2">
        <v>2</v>
      </c>
      <c r="I1015" s="2">
        <v>480</v>
      </c>
      <c r="J1015" s="2">
        <v>14994.49118489735</v>
      </c>
    </row>
    <row r="1016" spans="1:10" x14ac:dyDescent="0.3">
      <c r="A1016" t="s">
        <v>2637</v>
      </c>
      <c r="B1016" t="s">
        <v>1090</v>
      </c>
      <c r="C1016" t="s">
        <v>2686</v>
      </c>
      <c r="D1016" t="s">
        <v>5434</v>
      </c>
      <c r="E1016" t="s">
        <v>2616</v>
      </c>
      <c r="F1016" t="s">
        <v>2617</v>
      </c>
      <c r="G1016" t="s">
        <v>5435</v>
      </c>
      <c r="H1016" s="2">
        <v>5</v>
      </c>
      <c r="I1016" s="2">
        <v>1440</v>
      </c>
      <c r="J1016" s="2">
        <v>24267.146338632974</v>
      </c>
    </row>
    <row r="1017" spans="1:10" x14ac:dyDescent="0.3">
      <c r="A1017" t="s">
        <v>2637</v>
      </c>
      <c r="B1017" t="s">
        <v>1090</v>
      </c>
      <c r="C1017" t="s">
        <v>2686</v>
      </c>
      <c r="D1017" t="s">
        <v>5434</v>
      </c>
      <c r="E1017" t="s">
        <v>2268</v>
      </c>
      <c r="F1017" t="s">
        <v>2542</v>
      </c>
      <c r="G1017" t="s">
        <v>5435</v>
      </c>
      <c r="H1017" s="2">
        <v>2</v>
      </c>
      <c r="I1017" s="2">
        <v>960</v>
      </c>
      <c r="J1017" s="2">
        <v>9985.9706955503534</v>
      </c>
    </row>
    <row r="1018" spans="1:10" x14ac:dyDescent="0.3">
      <c r="A1018" t="s">
        <v>2637</v>
      </c>
      <c r="B1018" t="s">
        <v>1090</v>
      </c>
      <c r="C1018" t="s">
        <v>2686</v>
      </c>
      <c r="D1018" t="s">
        <v>5434</v>
      </c>
      <c r="E1018" t="s">
        <v>4360</v>
      </c>
      <c r="F1018" t="s">
        <v>1422</v>
      </c>
      <c r="G1018" t="s">
        <v>5435</v>
      </c>
      <c r="H1018" s="2">
        <v>2</v>
      </c>
      <c r="I1018" s="2">
        <v>192</v>
      </c>
      <c r="J1018" s="2">
        <v>0</v>
      </c>
    </row>
    <row r="1019" spans="1:10" x14ac:dyDescent="0.3">
      <c r="A1019" t="s">
        <v>2637</v>
      </c>
      <c r="B1019" t="s">
        <v>1090</v>
      </c>
      <c r="C1019" t="s">
        <v>2686</v>
      </c>
      <c r="D1019" t="s">
        <v>5434</v>
      </c>
      <c r="E1019" t="s">
        <v>1632</v>
      </c>
      <c r="F1019" t="s">
        <v>1688</v>
      </c>
      <c r="G1019" t="s">
        <v>5435</v>
      </c>
      <c r="H1019" s="2">
        <v>5</v>
      </c>
      <c r="I1019" s="2">
        <v>120</v>
      </c>
      <c r="J1019" s="2">
        <v>17957.36632625305</v>
      </c>
    </row>
    <row r="1020" spans="1:10" x14ac:dyDescent="0.3">
      <c r="A1020" t="s">
        <v>2637</v>
      </c>
      <c r="B1020" t="s">
        <v>1090</v>
      </c>
      <c r="C1020" t="s">
        <v>2686</v>
      </c>
      <c r="D1020" t="s">
        <v>5434</v>
      </c>
      <c r="E1020" t="s">
        <v>1632</v>
      </c>
      <c r="F1020" t="s">
        <v>1445</v>
      </c>
      <c r="G1020" t="s">
        <v>5435</v>
      </c>
      <c r="H1020" s="2">
        <v>5</v>
      </c>
      <c r="I1020" s="2">
        <v>120</v>
      </c>
      <c r="J1020" s="2">
        <v>15713.300004320572</v>
      </c>
    </row>
    <row r="1021" spans="1:10" x14ac:dyDescent="0.3">
      <c r="A1021" t="s">
        <v>2637</v>
      </c>
      <c r="B1021" t="s">
        <v>1090</v>
      </c>
      <c r="C1021" t="s">
        <v>2686</v>
      </c>
      <c r="D1021" t="s">
        <v>5434</v>
      </c>
      <c r="E1021" t="s">
        <v>1632</v>
      </c>
      <c r="F1021" t="s">
        <v>5359</v>
      </c>
      <c r="G1021" t="s">
        <v>5435</v>
      </c>
      <c r="H1021" s="2">
        <v>5</v>
      </c>
      <c r="I1021" s="2">
        <v>120</v>
      </c>
      <c r="J1021" s="2">
        <v>9197.4231340928272</v>
      </c>
    </row>
    <row r="1022" spans="1:10" x14ac:dyDescent="0.3">
      <c r="A1022" t="s">
        <v>2637</v>
      </c>
      <c r="B1022" t="s">
        <v>1090</v>
      </c>
      <c r="C1022" t="s">
        <v>2686</v>
      </c>
      <c r="D1022" t="s">
        <v>5434</v>
      </c>
      <c r="E1022" t="s">
        <v>1632</v>
      </c>
      <c r="F1022" t="s">
        <v>2294</v>
      </c>
      <c r="G1022" t="s">
        <v>5435</v>
      </c>
      <c r="H1022" s="2">
        <v>10</v>
      </c>
      <c r="I1022" s="2">
        <v>240</v>
      </c>
      <c r="J1022" s="2">
        <v>18314.037790175855</v>
      </c>
    </row>
    <row r="1023" spans="1:10" x14ac:dyDescent="0.3">
      <c r="A1023" t="s">
        <v>2637</v>
      </c>
      <c r="B1023" t="s">
        <v>1091</v>
      </c>
      <c r="C1023" t="s">
        <v>2686</v>
      </c>
      <c r="D1023" t="s">
        <v>5433</v>
      </c>
      <c r="E1023" t="s">
        <v>1423</v>
      </c>
      <c r="F1023" t="s">
        <v>1431</v>
      </c>
      <c r="G1023" t="s">
        <v>5435</v>
      </c>
      <c r="H1023" s="2">
        <v>2</v>
      </c>
      <c r="I1023" s="2">
        <v>200</v>
      </c>
      <c r="J1023" s="2">
        <v>20309.096167094187</v>
      </c>
    </row>
    <row r="1024" spans="1:10" x14ac:dyDescent="0.3">
      <c r="A1024" t="s">
        <v>2637</v>
      </c>
      <c r="B1024" t="s">
        <v>1091</v>
      </c>
      <c r="C1024" t="s">
        <v>2686</v>
      </c>
      <c r="D1024" t="s">
        <v>5433</v>
      </c>
      <c r="E1024" t="s">
        <v>1423</v>
      </c>
      <c r="F1024" t="s">
        <v>1627</v>
      </c>
      <c r="G1024" t="s">
        <v>5435</v>
      </c>
      <c r="H1024" s="2">
        <v>15</v>
      </c>
      <c r="I1024" s="2">
        <v>0</v>
      </c>
      <c r="J1024" s="2">
        <v>0</v>
      </c>
    </row>
    <row r="1025" spans="1:10" x14ac:dyDescent="0.3">
      <c r="A1025" t="s">
        <v>2637</v>
      </c>
      <c r="B1025" t="s">
        <v>1091</v>
      </c>
      <c r="C1025" t="s">
        <v>2686</v>
      </c>
      <c r="D1025" t="s">
        <v>5433</v>
      </c>
      <c r="E1025" t="s">
        <v>1444</v>
      </c>
      <c r="F1025" t="s">
        <v>1688</v>
      </c>
      <c r="G1025" t="s">
        <v>5435</v>
      </c>
      <c r="H1025" s="2">
        <v>5</v>
      </c>
      <c r="I1025" s="2">
        <v>1760</v>
      </c>
      <c r="J1025" s="2">
        <v>43823.741160769539</v>
      </c>
    </row>
    <row r="1026" spans="1:10" x14ac:dyDescent="0.3">
      <c r="A1026" t="s">
        <v>2637</v>
      </c>
      <c r="B1026" t="s">
        <v>1091</v>
      </c>
      <c r="C1026" t="s">
        <v>2686</v>
      </c>
      <c r="D1026" t="s">
        <v>5433</v>
      </c>
      <c r="E1026" t="s">
        <v>1444</v>
      </c>
      <c r="F1026" t="s">
        <v>5707</v>
      </c>
      <c r="G1026" t="s">
        <v>5435</v>
      </c>
      <c r="H1026" s="2">
        <v>275</v>
      </c>
      <c r="I1026" s="2">
        <v>110000</v>
      </c>
      <c r="J1026" s="2">
        <v>2318823.2274772939</v>
      </c>
    </row>
    <row r="1027" spans="1:10" x14ac:dyDescent="0.3">
      <c r="A1027" t="s">
        <v>2637</v>
      </c>
      <c r="B1027" t="s">
        <v>1091</v>
      </c>
      <c r="C1027" t="s">
        <v>2686</v>
      </c>
      <c r="D1027" t="s">
        <v>5433</v>
      </c>
      <c r="E1027" t="s">
        <v>2582</v>
      </c>
      <c r="F1027" t="s">
        <v>2590</v>
      </c>
      <c r="G1027" t="s">
        <v>5435</v>
      </c>
      <c r="H1027" s="2">
        <v>2</v>
      </c>
      <c r="I1027" s="2">
        <v>288</v>
      </c>
      <c r="J1027" s="2">
        <v>11050.97755309545</v>
      </c>
    </row>
    <row r="1028" spans="1:10" x14ac:dyDescent="0.3">
      <c r="A1028" t="s">
        <v>2637</v>
      </c>
      <c r="B1028" t="s">
        <v>1091</v>
      </c>
      <c r="C1028" t="s">
        <v>2686</v>
      </c>
      <c r="D1028" t="s">
        <v>5433</v>
      </c>
      <c r="E1028" t="s">
        <v>1606</v>
      </c>
      <c r="F1028" t="s">
        <v>1607</v>
      </c>
      <c r="G1028" t="s">
        <v>5435</v>
      </c>
      <c r="H1028" s="2">
        <v>2</v>
      </c>
      <c r="I1028" s="2">
        <v>480</v>
      </c>
      <c r="J1028" s="2">
        <v>14994.49118489735</v>
      </c>
    </row>
    <row r="1029" spans="1:10" x14ac:dyDescent="0.3">
      <c r="A1029" t="s">
        <v>2637</v>
      </c>
      <c r="B1029" t="s">
        <v>1091</v>
      </c>
      <c r="C1029" t="s">
        <v>2686</v>
      </c>
      <c r="D1029" t="s">
        <v>5433</v>
      </c>
      <c r="E1029" t="s">
        <v>2616</v>
      </c>
      <c r="F1029" t="s">
        <v>2617</v>
      </c>
      <c r="G1029" t="s">
        <v>5435</v>
      </c>
      <c r="H1029" s="2">
        <v>5</v>
      </c>
      <c r="I1029" s="2">
        <v>1440</v>
      </c>
      <c r="J1029" s="2">
        <v>24267.146338632974</v>
      </c>
    </row>
    <row r="1030" spans="1:10" x14ac:dyDescent="0.3">
      <c r="A1030" t="s">
        <v>2637</v>
      </c>
      <c r="B1030" t="s">
        <v>1091</v>
      </c>
      <c r="C1030" t="s">
        <v>2686</v>
      </c>
      <c r="D1030" t="s">
        <v>5433</v>
      </c>
      <c r="E1030" t="s">
        <v>2268</v>
      </c>
      <c r="F1030" t="s">
        <v>2542</v>
      </c>
      <c r="G1030" t="s">
        <v>5435</v>
      </c>
      <c r="H1030" s="2">
        <v>2</v>
      </c>
      <c r="I1030" s="2">
        <v>960</v>
      </c>
      <c r="J1030" s="2">
        <v>9985.9706955503534</v>
      </c>
    </row>
    <row r="1031" spans="1:10" x14ac:dyDescent="0.3">
      <c r="A1031" t="s">
        <v>2637</v>
      </c>
      <c r="B1031" t="s">
        <v>1091</v>
      </c>
      <c r="C1031" t="s">
        <v>2686</v>
      </c>
      <c r="D1031" t="s">
        <v>5433</v>
      </c>
      <c r="E1031" t="s">
        <v>4360</v>
      </c>
      <c r="F1031" t="s">
        <v>1422</v>
      </c>
      <c r="G1031" t="s">
        <v>5435</v>
      </c>
      <c r="H1031" s="2">
        <v>2</v>
      </c>
      <c r="I1031" s="2">
        <v>192</v>
      </c>
      <c r="J1031" s="2">
        <v>0</v>
      </c>
    </row>
    <row r="1032" spans="1:10" x14ac:dyDescent="0.3">
      <c r="A1032" t="s">
        <v>2637</v>
      </c>
      <c r="B1032" t="s">
        <v>1091</v>
      </c>
      <c r="C1032" t="s">
        <v>2686</v>
      </c>
      <c r="D1032" t="s">
        <v>5433</v>
      </c>
      <c r="E1032" t="s">
        <v>1632</v>
      </c>
      <c r="F1032" t="s">
        <v>1688</v>
      </c>
      <c r="G1032" t="s">
        <v>5435</v>
      </c>
      <c r="H1032" s="2">
        <v>5</v>
      </c>
      <c r="I1032" s="2">
        <v>120</v>
      </c>
      <c r="J1032" s="2">
        <v>17957.36632625305</v>
      </c>
    </row>
    <row r="1033" spans="1:10" x14ac:dyDescent="0.3">
      <c r="A1033" t="s">
        <v>2637</v>
      </c>
      <c r="B1033" t="s">
        <v>1091</v>
      </c>
      <c r="C1033" t="s">
        <v>2686</v>
      </c>
      <c r="D1033" t="s">
        <v>5433</v>
      </c>
      <c r="E1033" t="s">
        <v>1632</v>
      </c>
      <c r="F1033" t="s">
        <v>1445</v>
      </c>
      <c r="G1033" t="s">
        <v>5435</v>
      </c>
      <c r="H1033" s="2">
        <v>5</v>
      </c>
      <c r="I1033" s="2">
        <v>120</v>
      </c>
      <c r="J1033" s="2">
        <v>15713.300004320572</v>
      </c>
    </row>
    <row r="1034" spans="1:10" x14ac:dyDescent="0.3">
      <c r="A1034" t="s">
        <v>2637</v>
      </c>
      <c r="B1034" t="s">
        <v>1091</v>
      </c>
      <c r="C1034" t="s">
        <v>2686</v>
      </c>
      <c r="D1034" t="s">
        <v>5433</v>
      </c>
      <c r="E1034" t="s">
        <v>1632</v>
      </c>
      <c r="F1034" t="s">
        <v>5359</v>
      </c>
      <c r="G1034" t="s">
        <v>5435</v>
      </c>
      <c r="H1034" s="2">
        <v>5</v>
      </c>
      <c r="I1034" s="2">
        <v>120</v>
      </c>
      <c r="J1034" s="2">
        <v>9197.4231340928272</v>
      </c>
    </row>
    <row r="1035" spans="1:10" x14ac:dyDescent="0.3">
      <c r="A1035" t="s">
        <v>2637</v>
      </c>
      <c r="B1035" t="s">
        <v>1091</v>
      </c>
      <c r="C1035" t="s">
        <v>2686</v>
      </c>
      <c r="D1035" t="s">
        <v>5433</v>
      </c>
      <c r="E1035" t="s">
        <v>1632</v>
      </c>
      <c r="F1035" t="s">
        <v>2294</v>
      </c>
      <c r="G1035" t="s">
        <v>5435</v>
      </c>
      <c r="H1035" s="2">
        <v>10</v>
      </c>
      <c r="I1035" s="2">
        <v>240</v>
      </c>
      <c r="J1035" s="2">
        <v>18314.037790175855</v>
      </c>
    </row>
    <row r="1036" spans="1:10" x14ac:dyDescent="0.3">
      <c r="A1036" t="s">
        <v>2637</v>
      </c>
      <c r="B1036" t="s">
        <v>1093</v>
      </c>
      <c r="C1036" t="s">
        <v>2686</v>
      </c>
      <c r="D1036" t="s">
        <v>5766</v>
      </c>
      <c r="E1036" t="s">
        <v>1423</v>
      </c>
      <c r="F1036" t="s">
        <v>1431</v>
      </c>
      <c r="G1036" t="s">
        <v>5435</v>
      </c>
      <c r="H1036" s="2">
        <v>6</v>
      </c>
      <c r="I1036" s="2">
        <v>600</v>
      </c>
      <c r="J1036" s="2">
        <v>60927.288501282557</v>
      </c>
    </row>
    <row r="1037" spans="1:10" x14ac:dyDescent="0.3">
      <c r="A1037" t="s">
        <v>2637</v>
      </c>
      <c r="B1037" t="s">
        <v>1093</v>
      </c>
      <c r="C1037" t="s">
        <v>2686</v>
      </c>
      <c r="D1037" t="s">
        <v>5766</v>
      </c>
      <c r="E1037" t="s">
        <v>1423</v>
      </c>
      <c r="F1037" t="s">
        <v>1627</v>
      </c>
      <c r="G1037" t="s">
        <v>5435</v>
      </c>
      <c r="H1037" s="2">
        <v>50</v>
      </c>
      <c r="I1037" s="2">
        <v>0</v>
      </c>
      <c r="J1037" s="2">
        <v>0</v>
      </c>
    </row>
    <row r="1038" spans="1:10" x14ac:dyDescent="0.3">
      <c r="A1038" t="s">
        <v>2637</v>
      </c>
      <c r="B1038" t="s">
        <v>1093</v>
      </c>
      <c r="C1038" t="s">
        <v>2686</v>
      </c>
      <c r="D1038" t="s">
        <v>5766</v>
      </c>
      <c r="E1038" t="s">
        <v>1444</v>
      </c>
      <c r="F1038" t="s">
        <v>1688</v>
      </c>
      <c r="G1038" t="s">
        <v>5435</v>
      </c>
      <c r="H1038" s="2">
        <v>15</v>
      </c>
      <c r="I1038" s="2">
        <v>5280</v>
      </c>
      <c r="J1038" s="2">
        <v>131471.22348230862</v>
      </c>
    </row>
    <row r="1039" spans="1:10" x14ac:dyDescent="0.3">
      <c r="A1039" t="s">
        <v>2637</v>
      </c>
      <c r="B1039" t="s">
        <v>1093</v>
      </c>
      <c r="C1039" t="s">
        <v>2686</v>
      </c>
      <c r="D1039" t="s">
        <v>5766</v>
      </c>
      <c r="E1039" t="s">
        <v>1444</v>
      </c>
      <c r="F1039" t="s">
        <v>5707</v>
      </c>
      <c r="G1039" t="s">
        <v>5435</v>
      </c>
      <c r="H1039" s="2">
        <v>950</v>
      </c>
      <c r="I1039" s="2">
        <v>380000</v>
      </c>
      <c r="J1039" s="2">
        <v>8010480.2403761065</v>
      </c>
    </row>
    <row r="1040" spans="1:10" x14ac:dyDescent="0.3">
      <c r="A1040" t="s">
        <v>2637</v>
      </c>
      <c r="B1040" t="s">
        <v>1093</v>
      </c>
      <c r="C1040" t="s">
        <v>2686</v>
      </c>
      <c r="D1040" t="s">
        <v>5766</v>
      </c>
      <c r="E1040" t="s">
        <v>2582</v>
      </c>
      <c r="F1040" t="s">
        <v>2590</v>
      </c>
      <c r="G1040" t="s">
        <v>5435</v>
      </c>
      <c r="H1040" s="2">
        <v>10</v>
      </c>
      <c r="I1040" s="2">
        <v>1440</v>
      </c>
      <c r="J1040" s="2">
        <v>55254.887765477251</v>
      </c>
    </row>
    <row r="1041" spans="1:10" x14ac:dyDescent="0.3">
      <c r="A1041" t="s">
        <v>2637</v>
      </c>
      <c r="B1041" t="s">
        <v>1093</v>
      </c>
      <c r="C1041" t="s">
        <v>2686</v>
      </c>
      <c r="D1041" t="s">
        <v>5766</v>
      </c>
      <c r="E1041" t="s">
        <v>1606</v>
      </c>
      <c r="F1041" t="s">
        <v>1607</v>
      </c>
      <c r="G1041" t="s">
        <v>5435</v>
      </c>
      <c r="H1041" s="2">
        <v>5</v>
      </c>
      <c r="I1041" s="2">
        <v>1200</v>
      </c>
      <c r="J1041" s="2">
        <v>37486.227962243371</v>
      </c>
    </row>
    <row r="1042" spans="1:10" x14ac:dyDescent="0.3">
      <c r="A1042" t="s">
        <v>2637</v>
      </c>
      <c r="B1042" t="s">
        <v>1093</v>
      </c>
      <c r="C1042" t="s">
        <v>2686</v>
      </c>
      <c r="D1042" t="s">
        <v>5766</v>
      </c>
      <c r="E1042" t="s">
        <v>2616</v>
      </c>
      <c r="F1042" t="s">
        <v>2617</v>
      </c>
      <c r="G1042" t="s">
        <v>5435</v>
      </c>
      <c r="H1042" s="2">
        <v>30</v>
      </c>
      <c r="I1042" s="2">
        <v>8640</v>
      </c>
      <c r="J1042" s="2">
        <v>145602.87803179785</v>
      </c>
    </row>
    <row r="1043" spans="1:10" x14ac:dyDescent="0.3">
      <c r="A1043" t="s">
        <v>2637</v>
      </c>
      <c r="B1043" t="s">
        <v>1093</v>
      </c>
      <c r="C1043" t="s">
        <v>2686</v>
      </c>
      <c r="D1043" t="s">
        <v>5766</v>
      </c>
      <c r="E1043" t="s">
        <v>2268</v>
      </c>
      <c r="F1043" t="s">
        <v>2542</v>
      </c>
      <c r="G1043" t="s">
        <v>5435</v>
      </c>
      <c r="H1043" s="2">
        <v>8</v>
      </c>
      <c r="I1043" s="2">
        <v>3840</v>
      </c>
      <c r="J1043" s="2">
        <v>39943.882782201414</v>
      </c>
    </row>
    <row r="1044" spans="1:10" x14ac:dyDescent="0.3">
      <c r="A1044" t="s">
        <v>2637</v>
      </c>
      <c r="B1044" t="s">
        <v>1093</v>
      </c>
      <c r="C1044" t="s">
        <v>2686</v>
      </c>
      <c r="D1044" t="s">
        <v>5766</v>
      </c>
      <c r="E1044" t="s">
        <v>4360</v>
      </c>
      <c r="F1044" t="s">
        <v>1422</v>
      </c>
      <c r="G1044" t="s">
        <v>5435</v>
      </c>
      <c r="H1044" s="2">
        <v>8</v>
      </c>
      <c r="I1044" s="2">
        <v>768</v>
      </c>
      <c r="J1044" s="2">
        <v>0</v>
      </c>
    </row>
    <row r="1045" spans="1:10" x14ac:dyDescent="0.3">
      <c r="A1045" t="s">
        <v>2637</v>
      </c>
      <c r="B1045" t="s">
        <v>1093</v>
      </c>
      <c r="C1045" t="s">
        <v>2686</v>
      </c>
      <c r="D1045" t="s">
        <v>5766</v>
      </c>
      <c r="E1045" t="s">
        <v>1632</v>
      </c>
      <c r="F1045" t="s">
        <v>1688</v>
      </c>
      <c r="G1045" t="s">
        <v>5435</v>
      </c>
      <c r="H1045" s="2">
        <v>15</v>
      </c>
      <c r="I1045" s="2">
        <v>360</v>
      </c>
      <c r="J1045" s="2">
        <v>53872.098978759153</v>
      </c>
    </row>
    <row r="1046" spans="1:10" x14ac:dyDescent="0.3">
      <c r="A1046" t="s">
        <v>2637</v>
      </c>
      <c r="B1046" t="s">
        <v>1093</v>
      </c>
      <c r="C1046" t="s">
        <v>2686</v>
      </c>
      <c r="D1046" t="s">
        <v>5766</v>
      </c>
      <c r="E1046" t="s">
        <v>1632</v>
      </c>
      <c r="F1046" t="s">
        <v>1445</v>
      </c>
      <c r="G1046" t="s">
        <v>5435</v>
      </c>
      <c r="H1046" s="2">
        <v>15</v>
      </c>
      <c r="I1046" s="2">
        <v>360</v>
      </c>
      <c r="J1046" s="2">
        <v>47139.90001296172</v>
      </c>
    </row>
    <row r="1047" spans="1:10" x14ac:dyDescent="0.3">
      <c r="A1047" t="s">
        <v>2637</v>
      </c>
      <c r="B1047" t="s">
        <v>1093</v>
      </c>
      <c r="C1047" t="s">
        <v>2686</v>
      </c>
      <c r="D1047" t="s">
        <v>5766</v>
      </c>
      <c r="E1047" t="s">
        <v>1632</v>
      </c>
      <c r="F1047" t="s">
        <v>5359</v>
      </c>
      <c r="G1047" t="s">
        <v>5435</v>
      </c>
      <c r="H1047" s="2">
        <v>20</v>
      </c>
      <c r="I1047" s="2">
        <v>480</v>
      </c>
      <c r="J1047" s="2">
        <v>36789.692536371309</v>
      </c>
    </row>
    <row r="1048" spans="1:10" x14ac:dyDescent="0.3">
      <c r="A1048" t="s">
        <v>2637</v>
      </c>
      <c r="B1048" t="s">
        <v>1093</v>
      </c>
      <c r="C1048" t="s">
        <v>2686</v>
      </c>
      <c r="D1048" t="s">
        <v>5766</v>
      </c>
      <c r="E1048" t="s">
        <v>1632</v>
      </c>
      <c r="F1048" t="s">
        <v>2294</v>
      </c>
      <c r="G1048" t="s">
        <v>5435</v>
      </c>
      <c r="H1048" s="2">
        <v>25</v>
      </c>
      <c r="I1048" s="2">
        <v>600</v>
      </c>
      <c r="J1048" s="2">
        <v>45785.094475439633</v>
      </c>
    </row>
    <row r="1049" spans="1:10" x14ac:dyDescent="0.3">
      <c r="A1049" t="s">
        <v>2637</v>
      </c>
      <c r="B1049" t="s">
        <v>1094</v>
      </c>
      <c r="C1049" t="s">
        <v>2686</v>
      </c>
      <c r="D1049" t="s">
        <v>5767</v>
      </c>
      <c r="E1049" t="s">
        <v>1423</v>
      </c>
      <c r="F1049" t="s">
        <v>1431</v>
      </c>
      <c r="G1049" t="s">
        <v>5435</v>
      </c>
      <c r="H1049" s="2">
        <v>2</v>
      </c>
      <c r="I1049" s="2">
        <v>200</v>
      </c>
      <c r="J1049" s="2">
        <v>20309.096167094187</v>
      </c>
    </row>
    <row r="1050" spans="1:10" x14ac:dyDescent="0.3">
      <c r="A1050" t="s">
        <v>2637</v>
      </c>
      <c r="B1050" t="s">
        <v>1094</v>
      </c>
      <c r="C1050" t="s">
        <v>2686</v>
      </c>
      <c r="D1050" t="s">
        <v>5767</v>
      </c>
      <c r="E1050" t="s">
        <v>1423</v>
      </c>
      <c r="F1050" t="s">
        <v>1627</v>
      </c>
      <c r="G1050" t="s">
        <v>5435</v>
      </c>
      <c r="H1050" s="2">
        <v>15</v>
      </c>
      <c r="I1050" s="2">
        <v>0</v>
      </c>
      <c r="J1050" s="2">
        <v>0</v>
      </c>
    </row>
    <row r="1051" spans="1:10" x14ac:dyDescent="0.3">
      <c r="A1051" t="s">
        <v>2637</v>
      </c>
      <c r="B1051" t="s">
        <v>1094</v>
      </c>
      <c r="C1051" t="s">
        <v>2686</v>
      </c>
      <c r="D1051" t="s">
        <v>5767</v>
      </c>
      <c r="E1051" t="s">
        <v>1444</v>
      </c>
      <c r="F1051" t="s">
        <v>1688</v>
      </c>
      <c r="G1051" t="s">
        <v>5435</v>
      </c>
      <c r="H1051" s="2">
        <v>5</v>
      </c>
      <c r="I1051" s="2">
        <v>1760</v>
      </c>
      <c r="J1051" s="2">
        <v>43823.741160769539</v>
      </c>
    </row>
    <row r="1052" spans="1:10" x14ac:dyDescent="0.3">
      <c r="A1052" t="s">
        <v>2637</v>
      </c>
      <c r="B1052" t="s">
        <v>1094</v>
      </c>
      <c r="C1052" t="s">
        <v>2686</v>
      </c>
      <c r="D1052" t="s">
        <v>5767</v>
      </c>
      <c r="E1052" t="s">
        <v>1444</v>
      </c>
      <c r="F1052" t="s">
        <v>5707</v>
      </c>
      <c r="G1052" t="s">
        <v>5435</v>
      </c>
      <c r="H1052" s="2">
        <v>575</v>
      </c>
      <c r="I1052" s="2">
        <v>230000</v>
      </c>
      <c r="J1052" s="2">
        <v>4848448.5665434329</v>
      </c>
    </row>
    <row r="1053" spans="1:10" x14ac:dyDescent="0.3">
      <c r="A1053" t="s">
        <v>2637</v>
      </c>
      <c r="B1053" t="s">
        <v>1094</v>
      </c>
      <c r="C1053" t="s">
        <v>2686</v>
      </c>
      <c r="D1053" t="s">
        <v>5767</v>
      </c>
      <c r="E1053" t="s">
        <v>2582</v>
      </c>
      <c r="F1053" t="s">
        <v>2590</v>
      </c>
      <c r="G1053" t="s">
        <v>5435</v>
      </c>
      <c r="H1053" s="2">
        <v>4</v>
      </c>
      <c r="I1053" s="2">
        <v>576</v>
      </c>
      <c r="J1053" s="2">
        <v>22101.955106190901</v>
      </c>
    </row>
    <row r="1054" spans="1:10" x14ac:dyDescent="0.3">
      <c r="A1054" t="s">
        <v>2637</v>
      </c>
      <c r="B1054" t="s">
        <v>1094</v>
      </c>
      <c r="C1054" t="s">
        <v>2686</v>
      </c>
      <c r="D1054" t="s">
        <v>5767</v>
      </c>
      <c r="E1054" t="s">
        <v>1606</v>
      </c>
      <c r="F1054" t="s">
        <v>1607</v>
      </c>
      <c r="G1054" t="s">
        <v>5435</v>
      </c>
      <c r="H1054" s="2">
        <v>4</v>
      </c>
      <c r="I1054" s="2">
        <v>960</v>
      </c>
      <c r="J1054" s="2">
        <v>29988.982369794699</v>
      </c>
    </row>
    <row r="1055" spans="1:10" x14ac:dyDescent="0.3">
      <c r="A1055" t="s">
        <v>2637</v>
      </c>
      <c r="B1055" t="s">
        <v>1094</v>
      </c>
      <c r="C1055" t="s">
        <v>2686</v>
      </c>
      <c r="D1055" t="s">
        <v>5767</v>
      </c>
      <c r="E1055" t="s">
        <v>2616</v>
      </c>
      <c r="F1055" t="s">
        <v>2617</v>
      </c>
      <c r="G1055" t="s">
        <v>5435</v>
      </c>
      <c r="H1055" s="2">
        <v>5</v>
      </c>
      <c r="I1055" s="2">
        <v>1440</v>
      </c>
      <c r="J1055" s="2">
        <v>24267.146338632974</v>
      </c>
    </row>
    <row r="1056" spans="1:10" x14ac:dyDescent="0.3">
      <c r="A1056" t="s">
        <v>2637</v>
      </c>
      <c r="B1056" t="s">
        <v>1094</v>
      </c>
      <c r="C1056" t="s">
        <v>2686</v>
      </c>
      <c r="D1056" t="s">
        <v>5767</v>
      </c>
      <c r="E1056" t="s">
        <v>2268</v>
      </c>
      <c r="F1056" t="s">
        <v>2542</v>
      </c>
      <c r="G1056" t="s">
        <v>5435</v>
      </c>
      <c r="H1056" s="2">
        <v>3</v>
      </c>
      <c r="I1056" s="2">
        <v>1440</v>
      </c>
      <c r="J1056" s="2">
        <v>14978.95604332553</v>
      </c>
    </row>
    <row r="1057" spans="1:10" x14ac:dyDescent="0.3">
      <c r="A1057" t="s">
        <v>2637</v>
      </c>
      <c r="B1057" t="s">
        <v>1094</v>
      </c>
      <c r="C1057" t="s">
        <v>2686</v>
      </c>
      <c r="D1057" t="s">
        <v>5767</v>
      </c>
      <c r="E1057" t="s">
        <v>4360</v>
      </c>
      <c r="F1057" t="s">
        <v>1422</v>
      </c>
      <c r="G1057" t="s">
        <v>5435</v>
      </c>
      <c r="H1057" s="2">
        <v>3</v>
      </c>
      <c r="I1057" s="2">
        <v>288</v>
      </c>
      <c r="J1057" s="2">
        <v>0</v>
      </c>
    </row>
    <row r="1058" spans="1:10" x14ac:dyDescent="0.3">
      <c r="A1058" t="s">
        <v>2637</v>
      </c>
      <c r="B1058" t="s">
        <v>1094</v>
      </c>
      <c r="C1058" t="s">
        <v>2686</v>
      </c>
      <c r="D1058" t="s">
        <v>5767</v>
      </c>
      <c r="E1058" t="s">
        <v>1632</v>
      </c>
      <c r="F1058" t="s">
        <v>1688</v>
      </c>
      <c r="G1058" t="s">
        <v>5435</v>
      </c>
      <c r="H1058" s="2">
        <v>5</v>
      </c>
      <c r="I1058" s="2">
        <v>120</v>
      </c>
      <c r="J1058" s="2">
        <v>17957.36632625305</v>
      </c>
    </row>
    <row r="1059" spans="1:10" x14ac:dyDescent="0.3">
      <c r="A1059" t="s">
        <v>2637</v>
      </c>
      <c r="B1059" t="s">
        <v>1094</v>
      </c>
      <c r="C1059" t="s">
        <v>2686</v>
      </c>
      <c r="D1059" t="s">
        <v>5767</v>
      </c>
      <c r="E1059" t="s">
        <v>1632</v>
      </c>
      <c r="F1059" t="s">
        <v>1445</v>
      </c>
      <c r="G1059" t="s">
        <v>5435</v>
      </c>
      <c r="H1059" s="2">
        <v>5</v>
      </c>
      <c r="I1059" s="2">
        <v>120</v>
      </c>
      <c r="J1059" s="2">
        <v>15713.300004320572</v>
      </c>
    </row>
    <row r="1060" spans="1:10" x14ac:dyDescent="0.3">
      <c r="A1060" t="s">
        <v>2637</v>
      </c>
      <c r="B1060" t="s">
        <v>1094</v>
      </c>
      <c r="C1060" t="s">
        <v>2686</v>
      </c>
      <c r="D1060" t="s">
        <v>5767</v>
      </c>
      <c r="E1060" t="s">
        <v>1632</v>
      </c>
      <c r="F1060" t="s">
        <v>5359</v>
      </c>
      <c r="G1060" t="s">
        <v>5435</v>
      </c>
      <c r="H1060" s="2">
        <v>10</v>
      </c>
      <c r="I1060" s="2">
        <v>240</v>
      </c>
      <c r="J1060" s="2">
        <v>18394.846268185654</v>
      </c>
    </row>
    <row r="1061" spans="1:10" x14ac:dyDescent="0.3">
      <c r="A1061" t="s">
        <v>2637</v>
      </c>
      <c r="B1061" t="s">
        <v>1094</v>
      </c>
      <c r="C1061" t="s">
        <v>2686</v>
      </c>
      <c r="D1061" t="s">
        <v>5767</v>
      </c>
      <c r="E1061" t="s">
        <v>1632</v>
      </c>
      <c r="F1061" t="s">
        <v>2294</v>
      </c>
      <c r="G1061" t="s">
        <v>5435</v>
      </c>
      <c r="H1061" s="2">
        <v>10</v>
      </c>
      <c r="I1061" s="2">
        <v>240</v>
      </c>
      <c r="J1061" s="2">
        <v>18314.037790175855</v>
      </c>
    </row>
    <row r="1062" spans="1:10" x14ac:dyDescent="0.3">
      <c r="A1062" t="s">
        <v>2637</v>
      </c>
      <c r="B1062" t="s">
        <v>1098</v>
      </c>
      <c r="C1062" t="s">
        <v>2686</v>
      </c>
      <c r="D1062" t="s">
        <v>5202</v>
      </c>
      <c r="E1062" t="s">
        <v>1423</v>
      </c>
      <c r="F1062" t="s">
        <v>1431</v>
      </c>
      <c r="G1062" t="s">
        <v>5435</v>
      </c>
      <c r="H1062" s="2">
        <v>2</v>
      </c>
      <c r="I1062" s="2">
        <v>200</v>
      </c>
      <c r="J1062" s="2">
        <v>20309.096167094187</v>
      </c>
    </row>
    <row r="1063" spans="1:10" x14ac:dyDescent="0.3">
      <c r="A1063" t="s">
        <v>2637</v>
      </c>
      <c r="B1063" t="s">
        <v>1098</v>
      </c>
      <c r="C1063" t="s">
        <v>2686</v>
      </c>
      <c r="D1063" t="s">
        <v>5202</v>
      </c>
      <c r="E1063" t="s">
        <v>1423</v>
      </c>
      <c r="F1063" t="s">
        <v>1627</v>
      </c>
      <c r="G1063" t="s">
        <v>5435</v>
      </c>
      <c r="H1063" s="2">
        <v>15</v>
      </c>
      <c r="I1063" s="2">
        <v>0</v>
      </c>
      <c r="J1063" s="2">
        <v>0</v>
      </c>
    </row>
    <row r="1064" spans="1:10" x14ac:dyDescent="0.3">
      <c r="A1064" t="s">
        <v>2637</v>
      </c>
      <c r="B1064" t="s">
        <v>1098</v>
      </c>
      <c r="C1064" t="s">
        <v>2686</v>
      </c>
      <c r="D1064" t="s">
        <v>5202</v>
      </c>
      <c r="E1064" t="s">
        <v>1444</v>
      </c>
      <c r="F1064" t="s">
        <v>1688</v>
      </c>
      <c r="G1064" t="s">
        <v>5435</v>
      </c>
      <c r="H1064" s="2">
        <v>5</v>
      </c>
      <c r="I1064" s="2">
        <v>1760</v>
      </c>
      <c r="J1064" s="2">
        <v>43823.741160769539</v>
      </c>
    </row>
    <row r="1065" spans="1:10" x14ac:dyDescent="0.3">
      <c r="A1065" t="s">
        <v>2637</v>
      </c>
      <c r="B1065" t="s">
        <v>1098</v>
      </c>
      <c r="C1065" t="s">
        <v>2686</v>
      </c>
      <c r="D1065" t="s">
        <v>5202</v>
      </c>
      <c r="E1065" t="s">
        <v>1444</v>
      </c>
      <c r="F1065" t="s">
        <v>5707</v>
      </c>
      <c r="G1065" t="s">
        <v>5435</v>
      </c>
      <c r="H1065" s="2">
        <v>275</v>
      </c>
      <c r="I1065" s="2">
        <v>110000</v>
      </c>
      <c r="J1065" s="2">
        <v>2318823.2274772939</v>
      </c>
    </row>
    <row r="1066" spans="1:10" x14ac:dyDescent="0.3">
      <c r="A1066" t="s">
        <v>2637</v>
      </c>
      <c r="B1066" t="s">
        <v>1098</v>
      </c>
      <c r="C1066" t="s">
        <v>2686</v>
      </c>
      <c r="D1066" t="s">
        <v>5202</v>
      </c>
      <c r="E1066" t="s">
        <v>2582</v>
      </c>
      <c r="F1066" t="s">
        <v>2590</v>
      </c>
      <c r="G1066" t="s">
        <v>5435</v>
      </c>
      <c r="H1066" s="2">
        <v>2</v>
      </c>
      <c r="I1066" s="2">
        <v>288</v>
      </c>
      <c r="J1066" s="2">
        <v>11050.97755309545</v>
      </c>
    </row>
    <row r="1067" spans="1:10" x14ac:dyDescent="0.3">
      <c r="A1067" t="s">
        <v>2637</v>
      </c>
      <c r="B1067" t="s">
        <v>1098</v>
      </c>
      <c r="C1067" t="s">
        <v>2686</v>
      </c>
      <c r="D1067" t="s">
        <v>5202</v>
      </c>
      <c r="E1067" t="s">
        <v>1606</v>
      </c>
      <c r="F1067" t="s">
        <v>1607</v>
      </c>
      <c r="G1067" t="s">
        <v>5435</v>
      </c>
      <c r="H1067" s="2">
        <v>2</v>
      </c>
      <c r="I1067" s="2">
        <v>480</v>
      </c>
      <c r="J1067" s="2">
        <v>14994.49118489735</v>
      </c>
    </row>
    <row r="1068" spans="1:10" x14ac:dyDescent="0.3">
      <c r="A1068" t="s">
        <v>2637</v>
      </c>
      <c r="B1068" t="s">
        <v>1098</v>
      </c>
      <c r="C1068" t="s">
        <v>2686</v>
      </c>
      <c r="D1068" t="s">
        <v>5202</v>
      </c>
      <c r="E1068" t="s">
        <v>2616</v>
      </c>
      <c r="F1068" t="s">
        <v>2617</v>
      </c>
      <c r="G1068" t="s">
        <v>5435</v>
      </c>
      <c r="H1068" s="2">
        <v>5</v>
      </c>
      <c r="I1068" s="2">
        <v>1440</v>
      </c>
      <c r="J1068" s="2">
        <v>24267.146338632974</v>
      </c>
    </row>
    <row r="1069" spans="1:10" x14ac:dyDescent="0.3">
      <c r="A1069" t="s">
        <v>2637</v>
      </c>
      <c r="B1069" t="s">
        <v>1098</v>
      </c>
      <c r="C1069" t="s">
        <v>2686</v>
      </c>
      <c r="D1069" t="s">
        <v>5202</v>
      </c>
      <c r="E1069" t="s">
        <v>2268</v>
      </c>
      <c r="F1069" t="s">
        <v>2542</v>
      </c>
      <c r="G1069" t="s">
        <v>5435</v>
      </c>
      <c r="H1069" s="2">
        <v>2</v>
      </c>
      <c r="I1069" s="2">
        <v>960</v>
      </c>
      <c r="J1069" s="2">
        <v>9985.9706955503534</v>
      </c>
    </row>
    <row r="1070" spans="1:10" x14ac:dyDescent="0.3">
      <c r="A1070" t="s">
        <v>2637</v>
      </c>
      <c r="B1070" t="s">
        <v>1098</v>
      </c>
      <c r="C1070" t="s">
        <v>2686</v>
      </c>
      <c r="D1070" t="s">
        <v>5202</v>
      </c>
      <c r="E1070" t="s">
        <v>4360</v>
      </c>
      <c r="F1070" t="s">
        <v>1422</v>
      </c>
      <c r="G1070" t="s">
        <v>5435</v>
      </c>
      <c r="H1070" s="2">
        <v>2</v>
      </c>
      <c r="I1070" s="2">
        <v>192</v>
      </c>
      <c r="J1070" s="2">
        <v>0</v>
      </c>
    </row>
    <row r="1071" spans="1:10" x14ac:dyDescent="0.3">
      <c r="A1071" t="s">
        <v>2637</v>
      </c>
      <c r="B1071" t="s">
        <v>1098</v>
      </c>
      <c r="C1071" t="s">
        <v>2686</v>
      </c>
      <c r="D1071" t="s">
        <v>5202</v>
      </c>
      <c r="E1071" t="s">
        <v>1632</v>
      </c>
      <c r="F1071" t="s">
        <v>1688</v>
      </c>
      <c r="G1071" t="s">
        <v>5435</v>
      </c>
      <c r="H1071" s="2">
        <v>5</v>
      </c>
      <c r="I1071" s="2">
        <v>120</v>
      </c>
      <c r="J1071" s="2">
        <v>17957.36632625305</v>
      </c>
    </row>
    <row r="1072" spans="1:10" x14ac:dyDescent="0.3">
      <c r="A1072" t="s">
        <v>2637</v>
      </c>
      <c r="B1072" t="s">
        <v>1098</v>
      </c>
      <c r="C1072" t="s">
        <v>2686</v>
      </c>
      <c r="D1072" t="s">
        <v>5202</v>
      </c>
      <c r="E1072" t="s">
        <v>1632</v>
      </c>
      <c r="F1072" t="s">
        <v>1445</v>
      </c>
      <c r="G1072" t="s">
        <v>5435</v>
      </c>
      <c r="H1072" s="2">
        <v>5</v>
      </c>
      <c r="I1072" s="2">
        <v>120</v>
      </c>
      <c r="J1072" s="2">
        <v>15713.300004320572</v>
      </c>
    </row>
    <row r="1073" spans="1:10" x14ac:dyDescent="0.3">
      <c r="A1073" t="s">
        <v>2637</v>
      </c>
      <c r="B1073" t="s">
        <v>1098</v>
      </c>
      <c r="C1073" t="s">
        <v>2686</v>
      </c>
      <c r="D1073" t="s">
        <v>5202</v>
      </c>
      <c r="E1073" t="s">
        <v>1632</v>
      </c>
      <c r="F1073" t="s">
        <v>5359</v>
      </c>
      <c r="G1073" t="s">
        <v>5435</v>
      </c>
      <c r="H1073" s="2">
        <v>5</v>
      </c>
      <c r="I1073" s="2">
        <v>120</v>
      </c>
      <c r="J1073" s="2">
        <v>9197.4231340928272</v>
      </c>
    </row>
    <row r="1074" spans="1:10" x14ac:dyDescent="0.3">
      <c r="A1074" t="s">
        <v>2637</v>
      </c>
      <c r="B1074" t="s">
        <v>1098</v>
      </c>
      <c r="C1074" t="s">
        <v>2686</v>
      </c>
      <c r="D1074" t="s">
        <v>5202</v>
      </c>
      <c r="E1074" t="s">
        <v>1632</v>
      </c>
      <c r="F1074" t="s">
        <v>2294</v>
      </c>
      <c r="G1074" t="s">
        <v>5435</v>
      </c>
      <c r="H1074" s="2">
        <v>10</v>
      </c>
      <c r="I1074" s="2">
        <v>240</v>
      </c>
      <c r="J1074" s="2">
        <v>18314.037790175855</v>
      </c>
    </row>
    <row r="1075" spans="1:10" x14ac:dyDescent="0.3">
      <c r="A1075" t="s">
        <v>2637</v>
      </c>
      <c r="B1075" t="s">
        <v>1188</v>
      </c>
      <c r="C1075" t="s">
        <v>2687</v>
      </c>
      <c r="D1075" t="s">
        <v>4680</v>
      </c>
      <c r="E1075" t="s">
        <v>1423</v>
      </c>
      <c r="F1075" t="s">
        <v>1431</v>
      </c>
      <c r="G1075" t="s">
        <v>5826</v>
      </c>
      <c r="H1075" s="2">
        <v>2</v>
      </c>
      <c r="I1075" s="2">
        <v>200</v>
      </c>
      <c r="J1075" s="2">
        <v>20309.096167094187</v>
      </c>
    </row>
    <row r="1076" spans="1:10" x14ac:dyDescent="0.3">
      <c r="A1076" t="s">
        <v>2637</v>
      </c>
      <c r="B1076" t="s">
        <v>1188</v>
      </c>
      <c r="C1076" t="s">
        <v>2687</v>
      </c>
      <c r="D1076" t="s">
        <v>4680</v>
      </c>
      <c r="E1076" t="s">
        <v>1423</v>
      </c>
      <c r="F1076" t="s">
        <v>1627</v>
      </c>
      <c r="G1076" t="s">
        <v>5826</v>
      </c>
      <c r="H1076" s="2">
        <v>15</v>
      </c>
      <c r="I1076" s="2">
        <v>0</v>
      </c>
      <c r="J1076" s="2">
        <v>0</v>
      </c>
    </row>
    <row r="1077" spans="1:10" x14ac:dyDescent="0.3">
      <c r="A1077" t="s">
        <v>2637</v>
      </c>
      <c r="B1077" t="s">
        <v>1188</v>
      </c>
      <c r="C1077" t="s">
        <v>2687</v>
      </c>
      <c r="D1077" t="s">
        <v>4680</v>
      </c>
      <c r="E1077" t="s">
        <v>1444</v>
      </c>
      <c r="F1077" t="s">
        <v>5707</v>
      </c>
      <c r="G1077" t="s">
        <v>5826</v>
      </c>
      <c r="H1077" s="2">
        <v>300</v>
      </c>
      <c r="I1077" s="2">
        <v>120000</v>
      </c>
      <c r="J1077" s="2">
        <v>2529625.339066139</v>
      </c>
    </row>
    <row r="1078" spans="1:10" x14ac:dyDescent="0.3">
      <c r="A1078" t="s">
        <v>2637</v>
      </c>
      <c r="B1078" t="s">
        <v>1188</v>
      </c>
      <c r="C1078" t="s">
        <v>2687</v>
      </c>
      <c r="D1078" t="s">
        <v>4680</v>
      </c>
      <c r="E1078" t="s">
        <v>1444</v>
      </c>
      <c r="F1078" t="s">
        <v>1445</v>
      </c>
      <c r="G1078" t="s">
        <v>5826</v>
      </c>
      <c r="H1078" s="2">
        <v>50</v>
      </c>
      <c r="I1078" s="2">
        <v>20000</v>
      </c>
      <c r="J1078" s="2">
        <v>435451.32245422504</v>
      </c>
    </row>
    <row r="1079" spans="1:10" x14ac:dyDescent="0.3">
      <c r="A1079" t="s">
        <v>2637</v>
      </c>
      <c r="B1079" t="s">
        <v>1188</v>
      </c>
      <c r="C1079" t="s">
        <v>2687</v>
      </c>
      <c r="D1079" t="s">
        <v>4680</v>
      </c>
      <c r="E1079" t="s">
        <v>1606</v>
      </c>
      <c r="F1079" t="s">
        <v>1607</v>
      </c>
      <c r="G1079" t="s">
        <v>5826</v>
      </c>
      <c r="H1079" s="2">
        <v>4</v>
      </c>
      <c r="I1079" s="2">
        <v>960</v>
      </c>
      <c r="J1079" s="2">
        <v>29988.982369794699</v>
      </c>
    </row>
    <row r="1080" spans="1:10" x14ac:dyDescent="0.3">
      <c r="A1080" t="s">
        <v>2637</v>
      </c>
      <c r="B1080" t="s">
        <v>1188</v>
      </c>
      <c r="C1080" t="s">
        <v>2687</v>
      </c>
      <c r="D1080" t="s">
        <v>4680</v>
      </c>
      <c r="E1080" t="s">
        <v>4360</v>
      </c>
      <c r="F1080" t="s">
        <v>1422</v>
      </c>
      <c r="G1080" t="s">
        <v>5826</v>
      </c>
      <c r="H1080" s="2">
        <v>4</v>
      </c>
      <c r="I1080" s="2">
        <v>384</v>
      </c>
      <c r="J1080" s="2">
        <v>0</v>
      </c>
    </row>
    <row r="1081" spans="1:10" x14ac:dyDescent="0.3">
      <c r="A1081" t="s">
        <v>2637</v>
      </c>
      <c r="B1081" t="s">
        <v>1188</v>
      </c>
      <c r="C1081" t="s">
        <v>2687</v>
      </c>
      <c r="D1081" t="s">
        <v>4680</v>
      </c>
      <c r="E1081" t="s">
        <v>1632</v>
      </c>
      <c r="F1081" t="s">
        <v>1445</v>
      </c>
      <c r="G1081" t="s">
        <v>5826</v>
      </c>
      <c r="H1081" s="2">
        <v>5</v>
      </c>
      <c r="I1081" s="2">
        <v>120</v>
      </c>
      <c r="J1081" s="2">
        <v>15713.300004320572</v>
      </c>
    </row>
    <row r="1082" spans="1:10" x14ac:dyDescent="0.3">
      <c r="A1082" t="s">
        <v>2637</v>
      </c>
      <c r="B1082" t="s">
        <v>1188</v>
      </c>
      <c r="C1082" t="s">
        <v>2687</v>
      </c>
      <c r="D1082" t="s">
        <v>4680</v>
      </c>
      <c r="E1082" t="s">
        <v>1632</v>
      </c>
      <c r="F1082" t="s">
        <v>5359</v>
      </c>
      <c r="G1082" t="s">
        <v>5826</v>
      </c>
      <c r="H1082" s="2">
        <v>5</v>
      </c>
      <c r="I1082" s="2">
        <v>120</v>
      </c>
      <c r="J1082" s="2">
        <v>9197.4231340928272</v>
      </c>
    </row>
    <row r="1083" spans="1:10" x14ac:dyDescent="0.3">
      <c r="A1083" t="s">
        <v>2637</v>
      </c>
      <c r="B1083" t="s">
        <v>1188</v>
      </c>
      <c r="C1083" t="s">
        <v>2687</v>
      </c>
      <c r="D1083" t="s">
        <v>4680</v>
      </c>
      <c r="E1083" t="s">
        <v>1632</v>
      </c>
      <c r="F1083" t="s">
        <v>2294</v>
      </c>
      <c r="G1083" t="s">
        <v>5826</v>
      </c>
      <c r="H1083" s="2">
        <v>5</v>
      </c>
      <c r="I1083" s="2">
        <v>120</v>
      </c>
      <c r="J1083" s="2">
        <v>9157.0188950879274</v>
      </c>
    </row>
    <row r="1084" spans="1:10" x14ac:dyDescent="0.3">
      <c r="A1084" t="s">
        <v>2637</v>
      </c>
      <c r="B1084" t="s">
        <v>4681</v>
      </c>
      <c r="C1084" t="s">
        <v>2687</v>
      </c>
      <c r="D1084" t="s">
        <v>4682</v>
      </c>
      <c r="E1084" t="s">
        <v>1423</v>
      </c>
      <c r="F1084" t="s">
        <v>1431</v>
      </c>
      <c r="G1084" t="s">
        <v>5826</v>
      </c>
      <c r="H1084" s="2">
        <v>2</v>
      </c>
      <c r="I1084" s="2">
        <v>200</v>
      </c>
      <c r="J1084" s="2">
        <v>20309.096167094187</v>
      </c>
    </row>
    <row r="1085" spans="1:10" x14ac:dyDescent="0.3">
      <c r="A1085" t="s">
        <v>2637</v>
      </c>
      <c r="B1085" t="s">
        <v>4681</v>
      </c>
      <c r="C1085" t="s">
        <v>2687</v>
      </c>
      <c r="D1085" t="s">
        <v>4682</v>
      </c>
      <c r="E1085" t="s">
        <v>1423</v>
      </c>
      <c r="F1085" t="s">
        <v>1627</v>
      </c>
      <c r="G1085" t="s">
        <v>5826</v>
      </c>
      <c r="H1085" s="2">
        <v>15</v>
      </c>
      <c r="I1085" s="2">
        <v>0</v>
      </c>
      <c r="J1085" s="2">
        <v>0</v>
      </c>
    </row>
    <row r="1086" spans="1:10" x14ac:dyDescent="0.3">
      <c r="A1086" t="s">
        <v>2637</v>
      </c>
      <c r="B1086" t="s">
        <v>4681</v>
      </c>
      <c r="C1086" t="s">
        <v>2687</v>
      </c>
      <c r="D1086" t="s">
        <v>4682</v>
      </c>
      <c r="E1086" t="s">
        <v>1444</v>
      </c>
      <c r="F1086" t="s">
        <v>5707</v>
      </c>
      <c r="G1086" t="s">
        <v>5826</v>
      </c>
      <c r="H1086" s="2">
        <v>275</v>
      </c>
      <c r="I1086" s="2">
        <v>110000</v>
      </c>
      <c r="J1086" s="2">
        <v>2318823.2274772939</v>
      </c>
    </row>
    <row r="1087" spans="1:10" x14ac:dyDescent="0.3">
      <c r="A1087" t="s">
        <v>2637</v>
      </c>
      <c r="B1087" t="s">
        <v>4681</v>
      </c>
      <c r="C1087" t="s">
        <v>2687</v>
      </c>
      <c r="D1087" t="s">
        <v>4682</v>
      </c>
      <c r="E1087" t="s">
        <v>1444</v>
      </c>
      <c r="F1087" t="s">
        <v>1445</v>
      </c>
      <c r="G1087" t="s">
        <v>5826</v>
      </c>
      <c r="H1087" s="2">
        <v>150</v>
      </c>
      <c r="I1087" s="2">
        <v>60000</v>
      </c>
      <c r="J1087" s="2">
        <v>1306353.9673626751</v>
      </c>
    </row>
    <row r="1088" spans="1:10" x14ac:dyDescent="0.3">
      <c r="A1088" t="s">
        <v>2637</v>
      </c>
      <c r="B1088" t="s">
        <v>4681</v>
      </c>
      <c r="C1088" t="s">
        <v>2687</v>
      </c>
      <c r="D1088" t="s">
        <v>4682</v>
      </c>
      <c r="E1088" t="s">
        <v>1606</v>
      </c>
      <c r="F1088" t="s">
        <v>1607</v>
      </c>
      <c r="G1088" t="s">
        <v>5826</v>
      </c>
      <c r="H1088" s="2">
        <v>4</v>
      </c>
      <c r="I1088" s="2">
        <v>960</v>
      </c>
      <c r="J1088" s="2">
        <v>29988.982369794699</v>
      </c>
    </row>
    <row r="1089" spans="1:10" x14ac:dyDescent="0.3">
      <c r="A1089" t="s">
        <v>2637</v>
      </c>
      <c r="B1089" t="s">
        <v>4681</v>
      </c>
      <c r="C1089" t="s">
        <v>2687</v>
      </c>
      <c r="D1089" t="s">
        <v>4682</v>
      </c>
      <c r="E1089" t="s">
        <v>4360</v>
      </c>
      <c r="F1089" t="s">
        <v>1422</v>
      </c>
      <c r="G1089" t="s">
        <v>5826</v>
      </c>
      <c r="H1089" s="2">
        <v>4</v>
      </c>
      <c r="I1089" s="2">
        <v>384</v>
      </c>
      <c r="J1089" s="2">
        <v>0</v>
      </c>
    </row>
    <row r="1090" spans="1:10" x14ac:dyDescent="0.3">
      <c r="A1090" t="s">
        <v>2637</v>
      </c>
      <c r="B1090" t="s">
        <v>4681</v>
      </c>
      <c r="C1090" t="s">
        <v>2687</v>
      </c>
      <c r="D1090" t="s">
        <v>4682</v>
      </c>
      <c r="E1090" t="s">
        <v>1632</v>
      </c>
      <c r="F1090" t="s">
        <v>1445</v>
      </c>
      <c r="G1090" t="s">
        <v>5826</v>
      </c>
      <c r="H1090" s="2">
        <v>5</v>
      </c>
      <c r="I1090" s="2">
        <v>120</v>
      </c>
      <c r="J1090" s="2">
        <v>15713.300004320572</v>
      </c>
    </row>
    <row r="1091" spans="1:10" x14ac:dyDescent="0.3">
      <c r="A1091" t="s">
        <v>2637</v>
      </c>
      <c r="B1091" t="s">
        <v>4681</v>
      </c>
      <c r="C1091" t="s">
        <v>2687</v>
      </c>
      <c r="D1091" t="s">
        <v>4682</v>
      </c>
      <c r="E1091" t="s">
        <v>1632</v>
      </c>
      <c r="F1091" t="s">
        <v>5359</v>
      </c>
      <c r="G1091" t="s">
        <v>5826</v>
      </c>
      <c r="H1091" s="2">
        <v>5</v>
      </c>
      <c r="I1091" s="2">
        <v>120</v>
      </c>
      <c r="J1091" s="2">
        <v>9197.4231340928272</v>
      </c>
    </row>
    <row r="1092" spans="1:10" x14ac:dyDescent="0.3">
      <c r="A1092" t="s">
        <v>2637</v>
      </c>
      <c r="B1092" t="s">
        <v>4681</v>
      </c>
      <c r="C1092" t="s">
        <v>2687</v>
      </c>
      <c r="D1092" t="s">
        <v>4682</v>
      </c>
      <c r="E1092" t="s">
        <v>1632</v>
      </c>
      <c r="F1092" t="s">
        <v>2294</v>
      </c>
      <c r="G1092" t="s">
        <v>5826</v>
      </c>
      <c r="H1092" s="2">
        <v>5</v>
      </c>
      <c r="I1092" s="2">
        <v>120</v>
      </c>
      <c r="J1092" s="2">
        <v>9157.0188950879274</v>
      </c>
    </row>
    <row r="1093" spans="1:10" x14ac:dyDescent="0.3">
      <c r="A1093" t="s">
        <v>2637</v>
      </c>
      <c r="B1093" t="s">
        <v>4683</v>
      </c>
      <c r="C1093" t="s">
        <v>2687</v>
      </c>
      <c r="D1093" t="s">
        <v>5768</v>
      </c>
      <c r="E1093" t="s">
        <v>1423</v>
      </c>
      <c r="F1093" t="s">
        <v>1431</v>
      </c>
      <c r="G1093" t="s">
        <v>5826</v>
      </c>
      <c r="H1093" s="2">
        <v>2</v>
      </c>
      <c r="I1093" s="2">
        <v>200</v>
      </c>
      <c r="J1093" s="2">
        <v>20309.096167094187</v>
      </c>
    </row>
    <row r="1094" spans="1:10" x14ac:dyDescent="0.3">
      <c r="A1094" t="s">
        <v>2637</v>
      </c>
      <c r="B1094" t="s">
        <v>4683</v>
      </c>
      <c r="C1094" t="s">
        <v>2687</v>
      </c>
      <c r="D1094" t="s">
        <v>5768</v>
      </c>
      <c r="E1094" t="s">
        <v>1423</v>
      </c>
      <c r="F1094" t="s">
        <v>1627</v>
      </c>
      <c r="G1094" t="s">
        <v>5826</v>
      </c>
      <c r="H1094" s="2">
        <v>15</v>
      </c>
      <c r="I1094" s="2">
        <v>0</v>
      </c>
      <c r="J1094" s="2">
        <v>0</v>
      </c>
    </row>
    <row r="1095" spans="1:10" x14ac:dyDescent="0.3">
      <c r="A1095" t="s">
        <v>2637</v>
      </c>
      <c r="B1095" t="s">
        <v>4683</v>
      </c>
      <c r="C1095" t="s">
        <v>2687</v>
      </c>
      <c r="D1095" t="s">
        <v>5768</v>
      </c>
      <c r="E1095" t="s">
        <v>1444</v>
      </c>
      <c r="F1095" t="s">
        <v>5707</v>
      </c>
      <c r="G1095" t="s">
        <v>5826</v>
      </c>
      <c r="H1095" s="2">
        <v>250</v>
      </c>
      <c r="I1095" s="2">
        <v>100000</v>
      </c>
      <c r="J1095" s="2">
        <v>2108021.1158884489</v>
      </c>
    </row>
    <row r="1096" spans="1:10" x14ac:dyDescent="0.3">
      <c r="A1096" t="s">
        <v>2637</v>
      </c>
      <c r="B1096" t="s">
        <v>4683</v>
      </c>
      <c r="C1096" t="s">
        <v>2687</v>
      </c>
      <c r="D1096" t="s">
        <v>5768</v>
      </c>
      <c r="E1096" t="s">
        <v>1444</v>
      </c>
      <c r="F1096" t="s">
        <v>1445</v>
      </c>
      <c r="G1096" t="s">
        <v>5826</v>
      </c>
      <c r="H1096" s="2">
        <v>50</v>
      </c>
      <c r="I1096" s="2">
        <v>20000</v>
      </c>
      <c r="J1096" s="2">
        <v>435451.32245422504</v>
      </c>
    </row>
    <row r="1097" spans="1:10" x14ac:dyDescent="0.3">
      <c r="A1097" t="s">
        <v>2637</v>
      </c>
      <c r="B1097" t="s">
        <v>4683</v>
      </c>
      <c r="C1097" t="s">
        <v>2687</v>
      </c>
      <c r="D1097" t="s">
        <v>5768</v>
      </c>
      <c r="E1097" t="s">
        <v>1606</v>
      </c>
      <c r="F1097" t="s">
        <v>1607</v>
      </c>
      <c r="G1097" t="s">
        <v>5826</v>
      </c>
      <c r="H1097" s="2">
        <v>3</v>
      </c>
      <c r="I1097" s="2">
        <v>720</v>
      </c>
      <c r="J1097" s="2">
        <v>22491.736777346025</v>
      </c>
    </row>
    <row r="1098" spans="1:10" x14ac:dyDescent="0.3">
      <c r="A1098" t="s">
        <v>2637</v>
      </c>
      <c r="B1098" t="s">
        <v>4683</v>
      </c>
      <c r="C1098" t="s">
        <v>2687</v>
      </c>
      <c r="D1098" t="s">
        <v>5768</v>
      </c>
      <c r="E1098" t="s">
        <v>4360</v>
      </c>
      <c r="F1098" t="s">
        <v>1422</v>
      </c>
      <c r="G1098" t="s">
        <v>5826</v>
      </c>
      <c r="H1098" s="2">
        <v>4</v>
      </c>
      <c r="I1098" s="2">
        <v>384</v>
      </c>
      <c r="J1098" s="2">
        <v>0</v>
      </c>
    </row>
    <row r="1099" spans="1:10" x14ac:dyDescent="0.3">
      <c r="A1099" t="s">
        <v>2637</v>
      </c>
      <c r="B1099" t="s">
        <v>4683</v>
      </c>
      <c r="C1099" t="s">
        <v>2687</v>
      </c>
      <c r="D1099" t="s">
        <v>5768</v>
      </c>
      <c r="E1099" t="s">
        <v>1632</v>
      </c>
      <c r="F1099" t="s">
        <v>1445</v>
      </c>
      <c r="G1099" t="s">
        <v>5826</v>
      </c>
      <c r="H1099" s="2">
        <v>5</v>
      </c>
      <c r="I1099" s="2">
        <v>120</v>
      </c>
      <c r="J1099" s="2">
        <v>15713.300004320572</v>
      </c>
    </row>
    <row r="1100" spans="1:10" x14ac:dyDescent="0.3">
      <c r="A1100" t="s">
        <v>2637</v>
      </c>
      <c r="B1100" t="s">
        <v>4683</v>
      </c>
      <c r="C1100" t="s">
        <v>2687</v>
      </c>
      <c r="D1100" t="s">
        <v>5768</v>
      </c>
      <c r="E1100" t="s">
        <v>1632</v>
      </c>
      <c r="F1100" t="s">
        <v>5359</v>
      </c>
      <c r="G1100" t="s">
        <v>5826</v>
      </c>
      <c r="H1100" s="2">
        <v>5</v>
      </c>
      <c r="I1100" s="2">
        <v>120</v>
      </c>
      <c r="J1100" s="2">
        <v>9197.4231340928272</v>
      </c>
    </row>
    <row r="1101" spans="1:10" x14ac:dyDescent="0.3">
      <c r="A1101" t="s">
        <v>2637</v>
      </c>
      <c r="B1101" t="s">
        <v>4683</v>
      </c>
      <c r="C1101" t="s">
        <v>2687</v>
      </c>
      <c r="D1101" t="s">
        <v>5768</v>
      </c>
      <c r="E1101" t="s">
        <v>1632</v>
      </c>
      <c r="F1101" t="s">
        <v>2294</v>
      </c>
      <c r="G1101" t="s">
        <v>5826</v>
      </c>
      <c r="H1101" s="2">
        <v>5</v>
      </c>
      <c r="I1101" s="2">
        <v>120</v>
      </c>
      <c r="J1101" s="2">
        <v>9157.0188950879274</v>
      </c>
    </row>
    <row r="1102" spans="1:10" x14ac:dyDescent="0.3">
      <c r="A1102" t="s">
        <v>2637</v>
      </c>
      <c r="B1102" t="s">
        <v>1195</v>
      </c>
      <c r="C1102" t="s">
        <v>2687</v>
      </c>
      <c r="D1102" t="s">
        <v>4678</v>
      </c>
      <c r="E1102" t="s">
        <v>1423</v>
      </c>
      <c r="F1102" t="s">
        <v>1431</v>
      </c>
      <c r="G1102" t="s">
        <v>5826</v>
      </c>
      <c r="H1102" s="2">
        <v>38</v>
      </c>
      <c r="I1102" s="2">
        <v>3800</v>
      </c>
      <c r="J1102" s="2">
        <v>385872.82717478956</v>
      </c>
    </row>
    <row r="1103" spans="1:10" x14ac:dyDescent="0.3">
      <c r="A1103" t="s">
        <v>2637</v>
      </c>
      <c r="B1103" t="s">
        <v>1195</v>
      </c>
      <c r="C1103" t="s">
        <v>2687</v>
      </c>
      <c r="D1103" t="s">
        <v>4678</v>
      </c>
      <c r="E1103" t="s">
        <v>1423</v>
      </c>
      <c r="F1103" t="s">
        <v>1627</v>
      </c>
      <c r="G1103" t="s">
        <v>5826</v>
      </c>
      <c r="H1103" s="2">
        <v>40</v>
      </c>
      <c r="I1103" s="2">
        <v>0</v>
      </c>
      <c r="J1103" s="2">
        <v>0</v>
      </c>
    </row>
    <row r="1104" spans="1:10" x14ac:dyDescent="0.3">
      <c r="A1104" t="s">
        <v>2637</v>
      </c>
      <c r="B1104" t="s">
        <v>1195</v>
      </c>
      <c r="C1104" t="s">
        <v>2687</v>
      </c>
      <c r="D1104" t="s">
        <v>4678</v>
      </c>
      <c r="E1104" t="s">
        <v>1444</v>
      </c>
      <c r="F1104" t="s">
        <v>5707</v>
      </c>
      <c r="G1104" t="s">
        <v>5826</v>
      </c>
      <c r="H1104" s="2">
        <v>924</v>
      </c>
      <c r="I1104" s="2">
        <v>369600</v>
      </c>
      <c r="J1104" s="2">
        <v>7791246.0443237079</v>
      </c>
    </row>
    <row r="1105" spans="1:10" x14ac:dyDescent="0.3">
      <c r="A1105" t="s">
        <v>2637</v>
      </c>
      <c r="B1105" t="s">
        <v>1195</v>
      </c>
      <c r="C1105" t="s">
        <v>2687</v>
      </c>
      <c r="D1105" t="s">
        <v>4678</v>
      </c>
      <c r="E1105" t="s">
        <v>1444</v>
      </c>
      <c r="F1105" t="s">
        <v>1445</v>
      </c>
      <c r="G1105" t="s">
        <v>5826</v>
      </c>
      <c r="H1105" s="2">
        <v>150</v>
      </c>
      <c r="I1105" s="2">
        <v>60000</v>
      </c>
      <c r="J1105" s="2">
        <v>1306353.9673626751</v>
      </c>
    </row>
    <row r="1106" spans="1:10" x14ac:dyDescent="0.3">
      <c r="A1106" t="s">
        <v>2637</v>
      </c>
      <c r="B1106" t="s">
        <v>1195</v>
      </c>
      <c r="C1106" t="s">
        <v>2687</v>
      </c>
      <c r="D1106" t="s">
        <v>4678</v>
      </c>
      <c r="E1106" t="s">
        <v>1606</v>
      </c>
      <c r="F1106" t="s">
        <v>1607</v>
      </c>
      <c r="G1106" t="s">
        <v>5826</v>
      </c>
      <c r="H1106" s="2">
        <v>10</v>
      </c>
      <c r="I1106" s="2">
        <v>2400</v>
      </c>
      <c r="J1106" s="2">
        <v>74972.455924486741</v>
      </c>
    </row>
    <row r="1107" spans="1:10" x14ac:dyDescent="0.3">
      <c r="A1107" t="s">
        <v>2637</v>
      </c>
      <c r="B1107" t="s">
        <v>1195</v>
      </c>
      <c r="C1107" t="s">
        <v>2687</v>
      </c>
      <c r="D1107" t="s">
        <v>4678</v>
      </c>
      <c r="E1107" t="s">
        <v>4360</v>
      </c>
      <c r="F1107" t="s">
        <v>1422</v>
      </c>
      <c r="G1107" t="s">
        <v>5826</v>
      </c>
      <c r="H1107" s="2">
        <v>4</v>
      </c>
      <c r="I1107" s="2">
        <v>384</v>
      </c>
      <c r="J1107" s="2">
        <v>0</v>
      </c>
    </row>
    <row r="1108" spans="1:10" x14ac:dyDescent="0.3">
      <c r="A1108" t="s">
        <v>2637</v>
      </c>
      <c r="B1108" t="s">
        <v>1195</v>
      </c>
      <c r="C1108" t="s">
        <v>2687</v>
      </c>
      <c r="D1108" t="s">
        <v>4678</v>
      </c>
      <c r="E1108" t="s">
        <v>1632</v>
      </c>
      <c r="F1108" t="s">
        <v>1445</v>
      </c>
      <c r="G1108" t="s">
        <v>5826</v>
      </c>
      <c r="H1108" s="2">
        <v>20</v>
      </c>
      <c r="I1108" s="2">
        <v>480</v>
      </c>
      <c r="J1108" s="2">
        <v>62853.200017282288</v>
      </c>
    </row>
    <row r="1109" spans="1:10" x14ac:dyDescent="0.3">
      <c r="A1109" t="s">
        <v>2637</v>
      </c>
      <c r="B1109" t="s">
        <v>1195</v>
      </c>
      <c r="C1109" t="s">
        <v>2687</v>
      </c>
      <c r="D1109" t="s">
        <v>4678</v>
      </c>
      <c r="E1109" t="s">
        <v>1632</v>
      </c>
      <c r="F1109" t="s">
        <v>5359</v>
      </c>
      <c r="G1109" t="s">
        <v>5826</v>
      </c>
      <c r="H1109" s="2">
        <v>15</v>
      </c>
      <c r="I1109" s="2">
        <v>360</v>
      </c>
      <c r="J1109" s="2">
        <v>27592.269402278485</v>
      </c>
    </row>
    <row r="1110" spans="1:10" x14ac:dyDescent="0.3">
      <c r="A1110" t="s">
        <v>2637</v>
      </c>
      <c r="B1110" t="s">
        <v>1195</v>
      </c>
      <c r="C1110" t="s">
        <v>2687</v>
      </c>
      <c r="D1110" t="s">
        <v>4678</v>
      </c>
      <c r="E1110" t="s">
        <v>1632</v>
      </c>
      <c r="F1110" t="s">
        <v>2294</v>
      </c>
      <c r="G1110" t="s">
        <v>5826</v>
      </c>
      <c r="H1110" s="2">
        <v>15</v>
      </c>
      <c r="I1110" s="2">
        <v>360</v>
      </c>
      <c r="J1110" s="2">
        <v>27471.056685263778</v>
      </c>
    </row>
    <row r="1111" spans="1:10" x14ac:dyDescent="0.3">
      <c r="A1111" t="s">
        <v>2637</v>
      </c>
      <c r="B1111" t="s">
        <v>3280</v>
      </c>
      <c r="C1111" t="s">
        <v>3220</v>
      </c>
      <c r="D1111" t="s">
        <v>5421</v>
      </c>
      <c r="E1111" t="s">
        <v>1423</v>
      </c>
      <c r="F1111" t="s">
        <v>1627</v>
      </c>
      <c r="G1111" t="s">
        <v>5435</v>
      </c>
      <c r="H1111" s="2">
        <v>25</v>
      </c>
      <c r="I1111" s="2">
        <v>0</v>
      </c>
      <c r="J1111" s="2">
        <v>0</v>
      </c>
    </row>
    <row r="1112" spans="1:10" x14ac:dyDescent="0.3">
      <c r="A1112" t="s">
        <v>2637</v>
      </c>
      <c r="B1112" t="s">
        <v>3280</v>
      </c>
      <c r="C1112" t="s">
        <v>3220</v>
      </c>
      <c r="D1112" t="s">
        <v>5421</v>
      </c>
      <c r="E1112" t="s">
        <v>1444</v>
      </c>
      <c r="F1112" t="s">
        <v>5707</v>
      </c>
      <c r="G1112" t="s">
        <v>5435</v>
      </c>
      <c r="H1112" s="2">
        <v>900</v>
      </c>
      <c r="I1112" s="2">
        <v>360000</v>
      </c>
      <c r="J1112" s="2">
        <v>7588876.0171984164</v>
      </c>
    </row>
    <row r="1113" spans="1:10" x14ac:dyDescent="0.3">
      <c r="A1113" t="s">
        <v>2637</v>
      </c>
      <c r="B1113" t="s">
        <v>3280</v>
      </c>
      <c r="C1113" t="s">
        <v>3220</v>
      </c>
      <c r="D1113" t="s">
        <v>5421</v>
      </c>
      <c r="E1113" t="s">
        <v>2582</v>
      </c>
      <c r="F1113" t="s">
        <v>2590</v>
      </c>
      <c r="G1113" t="s">
        <v>5435</v>
      </c>
      <c r="H1113" s="2">
        <v>10</v>
      </c>
      <c r="I1113" s="2">
        <v>1440</v>
      </c>
      <c r="J1113" s="2">
        <v>55254.887765477251</v>
      </c>
    </row>
    <row r="1114" spans="1:10" x14ac:dyDescent="0.3">
      <c r="A1114" t="s">
        <v>2637</v>
      </c>
      <c r="B1114" t="s">
        <v>3280</v>
      </c>
      <c r="C1114" t="s">
        <v>3220</v>
      </c>
      <c r="D1114" t="s">
        <v>5421</v>
      </c>
      <c r="E1114" t="s">
        <v>2616</v>
      </c>
      <c r="F1114" t="s">
        <v>2617</v>
      </c>
      <c r="G1114" t="s">
        <v>5435</v>
      </c>
      <c r="H1114" s="2">
        <v>8</v>
      </c>
      <c r="I1114" s="2">
        <v>2304</v>
      </c>
      <c r="J1114" s="2">
        <v>38827.434141812759</v>
      </c>
    </row>
    <row r="1115" spans="1:10" x14ac:dyDescent="0.3">
      <c r="A1115" t="s">
        <v>2637</v>
      </c>
      <c r="B1115" t="s">
        <v>3280</v>
      </c>
      <c r="C1115" t="s">
        <v>3220</v>
      </c>
      <c r="D1115" t="s">
        <v>5421</v>
      </c>
      <c r="E1115" t="s">
        <v>2268</v>
      </c>
      <c r="F1115" t="s">
        <v>2314</v>
      </c>
      <c r="G1115" t="s">
        <v>5435</v>
      </c>
      <c r="H1115" s="2">
        <v>13</v>
      </c>
      <c r="I1115" s="2">
        <v>4368</v>
      </c>
      <c r="J1115" s="2">
        <v>96819.28565227479</v>
      </c>
    </row>
    <row r="1116" spans="1:10" x14ac:dyDescent="0.3">
      <c r="A1116" t="s">
        <v>2637</v>
      </c>
      <c r="B1116" t="s">
        <v>3280</v>
      </c>
      <c r="C1116" t="s">
        <v>3220</v>
      </c>
      <c r="D1116" t="s">
        <v>5421</v>
      </c>
      <c r="E1116" t="s">
        <v>4360</v>
      </c>
      <c r="F1116" t="s">
        <v>1422</v>
      </c>
      <c r="G1116" t="s">
        <v>5435</v>
      </c>
      <c r="H1116" s="2">
        <v>14</v>
      </c>
      <c r="I1116" s="2">
        <v>1344</v>
      </c>
      <c r="J1116" s="2">
        <v>0</v>
      </c>
    </row>
    <row r="1117" spans="1:10" x14ac:dyDescent="0.3">
      <c r="A1117" t="s">
        <v>2637</v>
      </c>
      <c r="B1117" t="s">
        <v>3280</v>
      </c>
      <c r="C1117" t="s">
        <v>3220</v>
      </c>
      <c r="D1117" t="s">
        <v>5421</v>
      </c>
      <c r="E1117" t="s">
        <v>1632</v>
      </c>
      <c r="F1117" t="s">
        <v>2294</v>
      </c>
      <c r="G1117" t="s">
        <v>5435</v>
      </c>
      <c r="H1117" s="2">
        <v>20</v>
      </c>
      <c r="I1117" s="2">
        <v>480</v>
      </c>
      <c r="J1117" s="2">
        <v>36628.07558035171</v>
      </c>
    </row>
    <row r="1118" spans="1:10" x14ac:dyDescent="0.3">
      <c r="A1118" t="s">
        <v>2637</v>
      </c>
      <c r="B1118" t="s">
        <v>3225</v>
      </c>
      <c r="C1118" t="s">
        <v>3230</v>
      </c>
      <c r="D1118" t="s">
        <v>4618</v>
      </c>
      <c r="E1118" t="s">
        <v>1423</v>
      </c>
      <c r="F1118" t="s">
        <v>1431</v>
      </c>
      <c r="G1118" t="s">
        <v>4632</v>
      </c>
      <c r="H1118" s="2">
        <v>18</v>
      </c>
      <c r="I1118" s="2">
        <v>1800</v>
      </c>
      <c r="J1118" s="2">
        <v>182781.86550384769</v>
      </c>
    </row>
    <row r="1119" spans="1:10" x14ac:dyDescent="0.3">
      <c r="A1119" t="s">
        <v>2637</v>
      </c>
      <c r="B1119" t="s">
        <v>3225</v>
      </c>
      <c r="C1119" t="s">
        <v>3230</v>
      </c>
      <c r="D1119" t="s">
        <v>4618</v>
      </c>
      <c r="E1119" t="s">
        <v>1423</v>
      </c>
      <c r="F1119" t="s">
        <v>1679</v>
      </c>
      <c r="G1119" t="s">
        <v>4632</v>
      </c>
      <c r="H1119" s="2">
        <v>9</v>
      </c>
      <c r="I1119" s="2">
        <v>900</v>
      </c>
      <c r="J1119" s="2">
        <v>67924.21261964734</v>
      </c>
    </row>
    <row r="1120" spans="1:10" x14ac:dyDescent="0.3">
      <c r="A1120" t="s">
        <v>2637</v>
      </c>
      <c r="B1120" t="s">
        <v>3225</v>
      </c>
      <c r="C1120" t="s">
        <v>3230</v>
      </c>
      <c r="D1120" t="s">
        <v>4618</v>
      </c>
      <c r="E1120" t="s">
        <v>1444</v>
      </c>
      <c r="F1120" t="s">
        <v>1688</v>
      </c>
      <c r="G1120" t="s">
        <v>4632</v>
      </c>
      <c r="H1120" s="2">
        <v>135</v>
      </c>
      <c r="I1120" s="2">
        <v>47520</v>
      </c>
      <c r="J1120" s="2">
        <v>1183241.0113407776</v>
      </c>
    </row>
    <row r="1121" spans="1:10" x14ac:dyDescent="0.3">
      <c r="A1121" t="s">
        <v>2637</v>
      </c>
      <c r="B1121" t="s">
        <v>3225</v>
      </c>
      <c r="C1121" t="s">
        <v>3230</v>
      </c>
      <c r="D1121" t="s">
        <v>4618</v>
      </c>
      <c r="E1121" t="s">
        <v>2582</v>
      </c>
      <c r="F1121" t="s">
        <v>2590</v>
      </c>
      <c r="G1121" t="s">
        <v>4632</v>
      </c>
      <c r="H1121" s="2">
        <v>6</v>
      </c>
      <c r="I1121" s="2">
        <v>864</v>
      </c>
      <c r="J1121" s="2">
        <v>33152.932659286351</v>
      </c>
    </row>
    <row r="1122" spans="1:10" x14ac:dyDescent="0.3">
      <c r="A1122" t="s">
        <v>2637</v>
      </c>
      <c r="B1122" t="s">
        <v>3225</v>
      </c>
      <c r="C1122" t="s">
        <v>3230</v>
      </c>
      <c r="D1122" t="s">
        <v>4618</v>
      </c>
      <c r="E1122" t="s">
        <v>1606</v>
      </c>
      <c r="F1122" t="s">
        <v>1688</v>
      </c>
      <c r="G1122" t="s">
        <v>4632</v>
      </c>
      <c r="H1122" s="2">
        <v>7</v>
      </c>
      <c r="I1122" s="2">
        <v>2520</v>
      </c>
      <c r="J1122" s="2">
        <v>63796.489424312691</v>
      </c>
    </row>
    <row r="1123" spans="1:10" x14ac:dyDescent="0.3">
      <c r="A1123" t="s">
        <v>2637</v>
      </c>
      <c r="B1123" t="s">
        <v>3225</v>
      </c>
      <c r="C1123" t="s">
        <v>3230</v>
      </c>
      <c r="D1123" t="s">
        <v>4618</v>
      </c>
      <c r="E1123" t="s">
        <v>2616</v>
      </c>
      <c r="F1123" t="s">
        <v>2617</v>
      </c>
      <c r="G1123" t="s">
        <v>4632</v>
      </c>
      <c r="H1123" s="2">
        <v>6</v>
      </c>
      <c r="I1123" s="2">
        <v>1728</v>
      </c>
      <c r="J1123" s="2">
        <v>29120.575606359569</v>
      </c>
    </row>
    <row r="1124" spans="1:10" x14ac:dyDescent="0.3">
      <c r="A1124" t="s">
        <v>2637</v>
      </c>
      <c r="B1124" t="s">
        <v>3225</v>
      </c>
      <c r="C1124" t="s">
        <v>3230</v>
      </c>
      <c r="D1124" t="s">
        <v>4618</v>
      </c>
      <c r="E1124" t="s">
        <v>2268</v>
      </c>
      <c r="F1124" t="s">
        <v>2542</v>
      </c>
      <c r="G1124" t="s">
        <v>4632</v>
      </c>
      <c r="H1124" s="2">
        <v>16</v>
      </c>
      <c r="I1124" s="2">
        <v>7680</v>
      </c>
      <c r="J1124" s="2">
        <v>79887.765564402827</v>
      </c>
    </row>
    <row r="1125" spans="1:10" x14ac:dyDescent="0.3">
      <c r="A1125" t="s">
        <v>2637</v>
      </c>
      <c r="B1125" t="s">
        <v>3225</v>
      </c>
      <c r="C1125" t="s">
        <v>3230</v>
      </c>
      <c r="D1125" t="s">
        <v>4618</v>
      </c>
      <c r="E1125" t="s">
        <v>1632</v>
      </c>
      <c r="F1125" t="s">
        <v>1688</v>
      </c>
      <c r="G1125" t="s">
        <v>4632</v>
      </c>
      <c r="H1125" s="2">
        <v>30</v>
      </c>
      <c r="I1125" s="2">
        <v>720</v>
      </c>
      <c r="J1125" s="2">
        <v>107744.19795751831</v>
      </c>
    </row>
    <row r="1126" spans="1:10" x14ac:dyDescent="0.3">
      <c r="A1126" t="s">
        <v>2637</v>
      </c>
      <c r="B1126" t="s">
        <v>3225</v>
      </c>
      <c r="C1126" t="s">
        <v>3230</v>
      </c>
      <c r="D1126" t="s">
        <v>4618</v>
      </c>
      <c r="E1126" t="s">
        <v>1632</v>
      </c>
      <c r="F1126" t="s">
        <v>1431</v>
      </c>
      <c r="G1126" t="s">
        <v>4632</v>
      </c>
      <c r="H1126" s="2">
        <v>10</v>
      </c>
      <c r="I1126" s="2">
        <v>480</v>
      </c>
      <c r="J1126" s="2">
        <v>10039.148759070089</v>
      </c>
    </row>
    <row r="1127" spans="1:10" x14ac:dyDescent="0.3">
      <c r="A1127" t="s">
        <v>2637</v>
      </c>
      <c r="B1127" t="s">
        <v>3227</v>
      </c>
      <c r="C1127" t="s">
        <v>3230</v>
      </c>
      <c r="D1127" t="s">
        <v>4623</v>
      </c>
      <c r="E1127" t="s">
        <v>1423</v>
      </c>
      <c r="F1127" t="s">
        <v>1431</v>
      </c>
      <c r="G1127" t="s">
        <v>4632</v>
      </c>
      <c r="H1127" s="2">
        <v>11</v>
      </c>
      <c r="I1127" s="2">
        <v>1100</v>
      </c>
      <c r="J1127" s="2">
        <v>111700.02891901803</v>
      </c>
    </row>
    <row r="1128" spans="1:10" x14ac:dyDescent="0.3">
      <c r="A1128" t="s">
        <v>2637</v>
      </c>
      <c r="B1128" t="s">
        <v>3227</v>
      </c>
      <c r="C1128" t="s">
        <v>3230</v>
      </c>
      <c r="D1128" t="s">
        <v>4623</v>
      </c>
      <c r="E1128" t="s">
        <v>1423</v>
      </c>
      <c r="F1128" t="s">
        <v>1679</v>
      </c>
      <c r="G1128" t="s">
        <v>4632</v>
      </c>
      <c r="H1128" s="2">
        <v>5</v>
      </c>
      <c r="I1128" s="2">
        <v>500</v>
      </c>
      <c r="J1128" s="2">
        <v>37735.673677581857</v>
      </c>
    </row>
    <row r="1129" spans="1:10" x14ac:dyDescent="0.3">
      <c r="A1129" t="s">
        <v>2637</v>
      </c>
      <c r="B1129" t="s">
        <v>3227</v>
      </c>
      <c r="C1129" t="s">
        <v>3230</v>
      </c>
      <c r="D1129" t="s">
        <v>4623</v>
      </c>
      <c r="E1129" t="s">
        <v>1444</v>
      </c>
      <c r="F1129" t="s">
        <v>1688</v>
      </c>
      <c r="G1129" t="s">
        <v>4632</v>
      </c>
      <c r="H1129" s="2">
        <v>80</v>
      </c>
      <c r="I1129" s="2">
        <v>28160</v>
      </c>
      <c r="J1129" s="2">
        <v>701179.85857231263</v>
      </c>
    </row>
    <row r="1130" spans="1:10" x14ac:dyDescent="0.3">
      <c r="A1130" t="s">
        <v>2637</v>
      </c>
      <c r="B1130" t="s">
        <v>3227</v>
      </c>
      <c r="C1130" t="s">
        <v>3230</v>
      </c>
      <c r="D1130" t="s">
        <v>4623</v>
      </c>
      <c r="E1130" t="s">
        <v>2582</v>
      </c>
      <c r="F1130" t="s">
        <v>2590</v>
      </c>
      <c r="G1130" t="s">
        <v>4632</v>
      </c>
      <c r="H1130" s="2">
        <v>4</v>
      </c>
      <c r="I1130" s="2">
        <v>576</v>
      </c>
      <c r="J1130" s="2">
        <v>22101.955106190901</v>
      </c>
    </row>
    <row r="1131" spans="1:10" x14ac:dyDescent="0.3">
      <c r="A1131" t="s">
        <v>2637</v>
      </c>
      <c r="B1131" t="s">
        <v>3227</v>
      </c>
      <c r="C1131" t="s">
        <v>3230</v>
      </c>
      <c r="D1131" t="s">
        <v>4623</v>
      </c>
      <c r="E1131" t="s">
        <v>1606</v>
      </c>
      <c r="F1131" t="s">
        <v>1688</v>
      </c>
      <c r="G1131" t="s">
        <v>4632</v>
      </c>
      <c r="H1131" s="2">
        <v>4</v>
      </c>
      <c r="I1131" s="2">
        <v>1440</v>
      </c>
      <c r="J1131" s="2">
        <v>36455.136813892968</v>
      </c>
    </row>
    <row r="1132" spans="1:10" x14ac:dyDescent="0.3">
      <c r="A1132" t="s">
        <v>2637</v>
      </c>
      <c r="B1132" t="s">
        <v>3227</v>
      </c>
      <c r="C1132" t="s">
        <v>3230</v>
      </c>
      <c r="D1132" t="s">
        <v>4623</v>
      </c>
      <c r="E1132" t="s">
        <v>2616</v>
      </c>
      <c r="F1132" t="s">
        <v>2617</v>
      </c>
      <c r="G1132" t="s">
        <v>4632</v>
      </c>
      <c r="H1132" s="2">
        <v>5</v>
      </c>
      <c r="I1132" s="2">
        <v>1440</v>
      </c>
      <c r="J1132" s="2">
        <v>24267.146338632974</v>
      </c>
    </row>
    <row r="1133" spans="1:10" x14ac:dyDescent="0.3">
      <c r="A1133" t="s">
        <v>2637</v>
      </c>
      <c r="B1133" t="s">
        <v>3227</v>
      </c>
      <c r="C1133" t="s">
        <v>3230</v>
      </c>
      <c r="D1133" t="s">
        <v>4623</v>
      </c>
      <c r="E1133" t="s">
        <v>2268</v>
      </c>
      <c r="F1133" t="s">
        <v>2542</v>
      </c>
      <c r="G1133" t="s">
        <v>4632</v>
      </c>
      <c r="H1133" s="2">
        <v>14</v>
      </c>
      <c r="I1133" s="2">
        <v>6720</v>
      </c>
      <c r="J1133" s="2">
        <v>69901.794868852478</v>
      </c>
    </row>
    <row r="1134" spans="1:10" x14ac:dyDescent="0.3">
      <c r="A1134" t="s">
        <v>2637</v>
      </c>
      <c r="B1134" t="s">
        <v>3227</v>
      </c>
      <c r="C1134" t="s">
        <v>3230</v>
      </c>
      <c r="D1134" t="s">
        <v>4623</v>
      </c>
      <c r="E1134" t="s">
        <v>1632</v>
      </c>
      <c r="F1134" t="s">
        <v>1688</v>
      </c>
      <c r="G1134" t="s">
        <v>4632</v>
      </c>
      <c r="H1134" s="2">
        <v>20</v>
      </c>
      <c r="I1134" s="2">
        <v>480</v>
      </c>
      <c r="J1134" s="2">
        <v>71829.4653050122</v>
      </c>
    </row>
    <row r="1135" spans="1:10" x14ac:dyDescent="0.3">
      <c r="A1135" t="s">
        <v>2637</v>
      </c>
      <c r="B1135" t="s">
        <v>3227</v>
      </c>
      <c r="C1135" t="s">
        <v>3230</v>
      </c>
      <c r="D1135" t="s">
        <v>4623</v>
      </c>
      <c r="E1135" t="s">
        <v>1632</v>
      </c>
      <c r="F1135" t="s">
        <v>1431</v>
      </c>
      <c r="G1135" t="s">
        <v>4632</v>
      </c>
      <c r="H1135" s="2">
        <v>6</v>
      </c>
      <c r="I1135" s="2">
        <v>288</v>
      </c>
      <c r="J1135" s="2">
        <v>6023.489255442053</v>
      </c>
    </row>
    <row r="1136" spans="1:10" x14ac:dyDescent="0.3">
      <c r="A1136" t="s">
        <v>2637</v>
      </c>
      <c r="B1136" t="s">
        <v>3228</v>
      </c>
      <c r="C1136" t="s">
        <v>3230</v>
      </c>
      <c r="D1136" t="s">
        <v>4622</v>
      </c>
      <c r="E1136" t="s">
        <v>1423</v>
      </c>
      <c r="F1136" t="s">
        <v>1431</v>
      </c>
      <c r="G1136" t="s">
        <v>4632</v>
      </c>
      <c r="H1136" s="2">
        <v>11</v>
      </c>
      <c r="I1136" s="2">
        <v>1100</v>
      </c>
      <c r="J1136" s="2">
        <v>111700.02891901803</v>
      </c>
    </row>
    <row r="1137" spans="1:10" x14ac:dyDescent="0.3">
      <c r="A1137" t="s">
        <v>2637</v>
      </c>
      <c r="B1137" t="s">
        <v>3228</v>
      </c>
      <c r="C1137" t="s">
        <v>3230</v>
      </c>
      <c r="D1137" t="s">
        <v>4622</v>
      </c>
      <c r="E1137" t="s">
        <v>1423</v>
      </c>
      <c r="F1137" t="s">
        <v>1679</v>
      </c>
      <c r="G1137" t="s">
        <v>4632</v>
      </c>
      <c r="H1137" s="2">
        <v>5</v>
      </c>
      <c r="I1137" s="2">
        <v>500</v>
      </c>
      <c r="J1137" s="2">
        <v>37735.673677581857</v>
      </c>
    </row>
    <row r="1138" spans="1:10" x14ac:dyDescent="0.3">
      <c r="A1138" t="s">
        <v>2637</v>
      </c>
      <c r="B1138" t="s">
        <v>3228</v>
      </c>
      <c r="C1138" t="s">
        <v>3230</v>
      </c>
      <c r="D1138" t="s">
        <v>4622</v>
      </c>
      <c r="E1138" t="s">
        <v>1444</v>
      </c>
      <c r="F1138" t="s">
        <v>1688</v>
      </c>
      <c r="G1138" t="s">
        <v>4632</v>
      </c>
      <c r="H1138" s="2">
        <v>80</v>
      </c>
      <c r="I1138" s="2">
        <v>28160</v>
      </c>
      <c r="J1138" s="2">
        <v>701179.85857231263</v>
      </c>
    </row>
    <row r="1139" spans="1:10" x14ac:dyDescent="0.3">
      <c r="A1139" t="s">
        <v>2637</v>
      </c>
      <c r="B1139" t="s">
        <v>3228</v>
      </c>
      <c r="C1139" t="s">
        <v>3230</v>
      </c>
      <c r="D1139" t="s">
        <v>4622</v>
      </c>
      <c r="E1139" t="s">
        <v>2582</v>
      </c>
      <c r="F1139" t="s">
        <v>2590</v>
      </c>
      <c r="G1139" t="s">
        <v>4632</v>
      </c>
      <c r="H1139" s="2">
        <v>4</v>
      </c>
      <c r="I1139" s="2">
        <v>576</v>
      </c>
      <c r="J1139" s="2">
        <v>22101.955106190901</v>
      </c>
    </row>
    <row r="1140" spans="1:10" x14ac:dyDescent="0.3">
      <c r="A1140" t="s">
        <v>2637</v>
      </c>
      <c r="B1140" t="s">
        <v>3228</v>
      </c>
      <c r="C1140" t="s">
        <v>3230</v>
      </c>
      <c r="D1140" t="s">
        <v>4622</v>
      </c>
      <c r="E1140" t="s">
        <v>1606</v>
      </c>
      <c r="F1140" t="s">
        <v>1688</v>
      </c>
      <c r="G1140" t="s">
        <v>4632</v>
      </c>
      <c r="H1140" s="2">
        <v>5</v>
      </c>
      <c r="I1140" s="2">
        <v>1800</v>
      </c>
      <c r="J1140" s="2">
        <v>45568.921017366214</v>
      </c>
    </row>
    <row r="1141" spans="1:10" x14ac:dyDescent="0.3">
      <c r="A1141" t="s">
        <v>2637</v>
      </c>
      <c r="B1141" t="s">
        <v>3228</v>
      </c>
      <c r="C1141" t="s">
        <v>3230</v>
      </c>
      <c r="D1141" t="s">
        <v>4622</v>
      </c>
      <c r="E1141" t="s">
        <v>2616</v>
      </c>
      <c r="F1141" t="s">
        <v>2617</v>
      </c>
      <c r="G1141" t="s">
        <v>4632</v>
      </c>
      <c r="H1141" s="2">
        <v>6</v>
      </c>
      <c r="I1141" s="2">
        <v>1728</v>
      </c>
      <c r="J1141" s="2">
        <v>29120.575606359569</v>
      </c>
    </row>
    <row r="1142" spans="1:10" x14ac:dyDescent="0.3">
      <c r="A1142" t="s">
        <v>2637</v>
      </c>
      <c r="B1142" t="s">
        <v>3228</v>
      </c>
      <c r="C1142" t="s">
        <v>3230</v>
      </c>
      <c r="D1142" t="s">
        <v>4622</v>
      </c>
      <c r="E1142" t="s">
        <v>2268</v>
      </c>
      <c r="F1142" t="s">
        <v>2542</v>
      </c>
      <c r="G1142" t="s">
        <v>4632</v>
      </c>
      <c r="H1142" s="2">
        <v>14</v>
      </c>
      <c r="I1142" s="2">
        <v>6720</v>
      </c>
      <c r="J1142" s="2">
        <v>69901.794868852478</v>
      </c>
    </row>
    <row r="1143" spans="1:10" x14ac:dyDescent="0.3">
      <c r="A1143" t="s">
        <v>2637</v>
      </c>
      <c r="B1143" t="s">
        <v>3228</v>
      </c>
      <c r="C1143" t="s">
        <v>3230</v>
      </c>
      <c r="D1143" t="s">
        <v>4622</v>
      </c>
      <c r="E1143" t="s">
        <v>1632</v>
      </c>
      <c r="F1143" t="s">
        <v>1688</v>
      </c>
      <c r="G1143" t="s">
        <v>4632</v>
      </c>
      <c r="H1143" s="2">
        <v>20</v>
      </c>
      <c r="I1143" s="2">
        <v>480</v>
      </c>
      <c r="J1143" s="2">
        <v>71829.4653050122</v>
      </c>
    </row>
    <row r="1144" spans="1:10" x14ac:dyDescent="0.3">
      <c r="A1144" t="s">
        <v>2637</v>
      </c>
      <c r="B1144" t="s">
        <v>3228</v>
      </c>
      <c r="C1144" t="s">
        <v>3230</v>
      </c>
      <c r="D1144" t="s">
        <v>4622</v>
      </c>
      <c r="E1144" t="s">
        <v>1632</v>
      </c>
      <c r="F1144" t="s">
        <v>1431</v>
      </c>
      <c r="G1144" t="s">
        <v>4632</v>
      </c>
      <c r="H1144" s="2">
        <v>6</v>
      </c>
      <c r="I1144" s="2">
        <v>288</v>
      </c>
      <c r="J1144" s="2">
        <v>6023.489255442053</v>
      </c>
    </row>
    <row r="1145" spans="1:10" x14ac:dyDescent="0.3">
      <c r="A1145" t="s">
        <v>2637</v>
      </c>
      <c r="B1145" t="s">
        <v>3226</v>
      </c>
      <c r="C1145" t="s">
        <v>3230</v>
      </c>
      <c r="D1145" t="s">
        <v>4621</v>
      </c>
      <c r="E1145" t="s">
        <v>1423</v>
      </c>
      <c r="F1145" t="s">
        <v>1431</v>
      </c>
      <c r="G1145" t="s">
        <v>4632</v>
      </c>
      <c r="H1145" s="2">
        <v>10</v>
      </c>
      <c r="I1145" s="2">
        <v>1000</v>
      </c>
      <c r="J1145" s="2">
        <v>101545.48083547094</v>
      </c>
    </row>
    <row r="1146" spans="1:10" x14ac:dyDescent="0.3">
      <c r="A1146" t="s">
        <v>2637</v>
      </c>
      <c r="B1146" t="s">
        <v>3226</v>
      </c>
      <c r="C1146" t="s">
        <v>3230</v>
      </c>
      <c r="D1146" t="s">
        <v>4621</v>
      </c>
      <c r="E1146" t="s">
        <v>1423</v>
      </c>
      <c r="F1146" t="s">
        <v>1679</v>
      </c>
      <c r="G1146" t="s">
        <v>4632</v>
      </c>
      <c r="H1146" s="2">
        <v>5</v>
      </c>
      <c r="I1146" s="2">
        <v>500</v>
      </c>
      <c r="J1146" s="2">
        <v>37735.673677581857</v>
      </c>
    </row>
    <row r="1147" spans="1:10" x14ac:dyDescent="0.3">
      <c r="A1147" t="s">
        <v>2637</v>
      </c>
      <c r="B1147" t="s">
        <v>3226</v>
      </c>
      <c r="C1147" t="s">
        <v>3230</v>
      </c>
      <c r="D1147" t="s">
        <v>4621</v>
      </c>
      <c r="E1147" t="s">
        <v>1444</v>
      </c>
      <c r="F1147" t="s">
        <v>1688</v>
      </c>
      <c r="G1147" t="s">
        <v>4632</v>
      </c>
      <c r="H1147" s="2">
        <v>80</v>
      </c>
      <c r="I1147" s="2">
        <v>28160</v>
      </c>
      <c r="J1147" s="2">
        <v>701179.85857231263</v>
      </c>
    </row>
    <row r="1148" spans="1:10" x14ac:dyDescent="0.3">
      <c r="A1148" t="s">
        <v>2637</v>
      </c>
      <c r="B1148" t="s">
        <v>3226</v>
      </c>
      <c r="C1148" t="s">
        <v>3230</v>
      </c>
      <c r="D1148" t="s">
        <v>4621</v>
      </c>
      <c r="E1148" t="s">
        <v>2582</v>
      </c>
      <c r="F1148" t="s">
        <v>2590</v>
      </c>
      <c r="G1148" t="s">
        <v>4632</v>
      </c>
      <c r="H1148" s="2">
        <v>4</v>
      </c>
      <c r="I1148" s="2">
        <v>576</v>
      </c>
      <c r="J1148" s="2">
        <v>22101.955106190901</v>
      </c>
    </row>
    <row r="1149" spans="1:10" x14ac:dyDescent="0.3">
      <c r="A1149" t="s">
        <v>2637</v>
      </c>
      <c r="B1149" t="s">
        <v>3226</v>
      </c>
      <c r="C1149" t="s">
        <v>3230</v>
      </c>
      <c r="D1149" t="s">
        <v>4621</v>
      </c>
      <c r="E1149" t="s">
        <v>1606</v>
      </c>
      <c r="F1149" t="s">
        <v>1688</v>
      </c>
      <c r="G1149" t="s">
        <v>4632</v>
      </c>
      <c r="H1149" s="2">
        <v>4</v>
      </c>
      <c r="I1149" s="2">
        <v>1440</v>
      </c>
      <c r="J1149" s="2">
        <v>36455.136813892968</v>
      </c>
    </row>
    <row r="1150" spans="1:10" x14ac:dyDescent="0.3">
      <c r="A1150" t="s">
        <v>2637</v>
      </c>
      <c r="B1150" t="s">
        <v>3226</v>
      </c>
      <c r="C1150" t="s">
        <v>3230</v>
      </c>
      <c r="D1150" t="s">
        <v>4621</v>
      </c>
      <c r="E1150" t="s">
        <v>2616</v>
      </c>
      <c r="F1150" t="s">
        <v>2617</v>
      </c>
      <c r="G1150" t="s">
        <v>4632</v>
      </c>
      <c r="H1150" s="2">
        <v>5</v>
      </c>
      <c r="I1150" s="2">
        <v>1440</v>
      </c>
      <c r="J1150" s="2">
        <v>24267.146338632974</v>
      </c>
    </row>
    <row r="1151" spans="1:10" x14ac:dyDescent="0.3">
      <c r="A1151" t="s">
        <v>2637</v>
      </c>
      <c r="B1151" t="s">
        <v>3226</v>
      </c>
      <c r="C1151" t="s">
        <v>3230</v>
      </c>
      <c r="D1151" t="s">
        <v>4621</v>
      </c>
      <c r="E1151" t="s">
        <v>2268</v>
      </c>
      <c r="F1151" t="s">
        <v>2542</v>
      </c>
      <c r="G1151" t="s">
        <v>4632</v>
      </c>
      <c r="H1151" s="2">
        <v>15</v>
      </c>
      <c r="I1151" s="2">
        <v>7200</v>
      </c>
      <c r="J1151" s="2">
        <v>74894.780216627652</v>
      </c>
    </row>
    <row r="1152" spans="1:10" x14ac:dyDescent="0.3">
      <c r="A1152" t="s">
        <v>2637</v>
      </c>
      <c r="B1152" t="s">
        <v>3226</v>
      </c>
      <c r="C1152" t="s">
        <v>3230</v>
      </c>
      <c r="D1152" t="s">
        <v>4621</v>
      </c>
      <c r="E1152" t="s">
        <v>1632</v>
      </c>
      <c r="F1152" t="s">
        <v>1688</v>
      </c>
      <c r="G1152" t="s">
        <v>4632</v>
      </c>
      <c r="H1152" s="2">
        <v>20</v>
      </c>
      <c r="I1152" s="2">
        <v>480</v>
      </c>
      <c r="J1152" s="2">
        <v>71829.4653050122</v>
      </c>
    </row>
    <row r="1153" spans="1:10" x14ac:dyDescent="0.3">
      <c r="A1153" t="s">
        <v>2637</v>
      </c>
      <c r="B1153" t="s">
        <v>3226</v>
      </c>
      <c r="C1153" t="s">
        <v>3230</v>
      </c>
      <c r="D1153" t="s">
        <v>4621</v>
      </c>
      <c r="E1153" t="s">
        <v>1632</v>
      </c>
      <c r="F1153" t="s">
        <v>1431</v>
      </c>
      <c r="G1153" t="s">
        <v>4632</v>
      </c>
      <c r="H1153" s="2">
        <v>6</v>
      </c>
      <c r="I1153" s="2">
        <v>288</v>
      </c>
      <c r="J1153" s="2">
        <v>6023.489255442053</v>
      </c>
    </row>
    <row r="1154" spans="1:10" x14ac:dyDescent="0.3">
      <c r="A1154" t="s">
        <v>2637</v>
      </c>
      <c r="B1154" t="s">
        <v>4062</v>
      </c>
      <c r="C1154" t="s">
        <v>3752</v>
      </c>
      <c r="D1154" t="s">
        <v>4646</v>
      </c>
      <c r="E1154" t="s">
        <v>1423</v>
      </c>
      <c r="F1154" t="s">
        <v>1431</v>
      </c>
      <c r="G1154" t="s">
        <v>4664</v>
      </c>
      <c r="H1154" s="2">
        <v>15</v>
      </c>
      <c r="I1154" s="2">
        <v>1500</v>
      </c>
      <c r="J1154" s="2">
        <v>152318.2212532064</v>
      </c>
    </row>
    <row r="1155" spans="1:10" x14ac:dyDescent="0.3">
      <c r="A1155" t="s">
        <v>2637</v>
      </c>
      <c r="B1155" t="s">
        <v>4062</v>
      </c>
      <c r="C1155" t="s">
        <v>3752</v>
      </c>
      <c r="D1155" t="s">
        <v>4646</v>
      </c>
      <c r="E1155" t="s">
        <v>1423</v>
      </c>
      <c r="F1155" t="s">
        <v>1627</v>
      </c>
      <c r="G1155" t="s">
        <v>4664</v>
      </c>
      <c r="H1155" s="2">
        <v>10</v>
      </c>
      <c r="I1155" s="2">
        <v>0</v>
      </c>
      <c r="J1155" s="2">
        <v>0</v>
      </c>
    </row>
    <row r="1156" spans="1:10" x14ac:dyDescent="0.3">
      <c r="A1156" t="s">
        <v>2637</v>
      </c>
      <c r="B1156" t="s">
        <v>4062</v>
      </c>
      <c r="C1156" t="s">
        <v>3752</v>
      </c>
      <c r="D1156" t="s">
        <v>4646</v>
      </c>
      <c r="E1156" t="s">
        <v>1444</v>
      </c>
      <c r="F1156" t="s">
        <v>5707</v>
      </c>
      <c r="G1156" t="s">
        <v>4664</v>
      </c>
      <c r="H1156" s="2">
        <v>100</v>
      </c>
      <c r="I1156" s="2">
        <v>40000</v>
      </c>
      <c r="J1156" s="2">
        <v>843208.44635537965</v>
      </c>
    </row>
    <row r="1157" spans="1:10" x14ac:dyDescent="0.3">
      <c r="A1157" t="s">
        <v>2637</v>
      </c>
      <c r="B1157" t="s">
        <v>4062</v>
      </c>
      <c r="C1157" t="s">
        <v>3752</v>
      </c>
      <c r="D1157" t="s">
        <v>4646</v>
      </c>
      <c r="E1157" t="s">
        <v>1444</v>
      </c>
      <c r="F1157" t="s">
        <v>1445</v>
      </c>
      <c r="G1157" t="s">
        <v>4664</v>
      </c>
      <c r="H1157" s="2">
        <v>300</v>
      </c>
      <c r="I1157" s="2">
        <v>120000</v>
      </c>
      <c r="J1157" s="2">
        <v>2612707.9347253502</v>
      </c>
    </row>
    <row r="1158" spans="1:10" x14ac:dyDescent="0.3">
      <c r="A1158" t="s">
        <v>2637</v>
      </c>
      <c r="B1158" t="s">
        <v>4062</v>
      </c>
      <c r="C1158" t="s">
        <v>3752</v>
      </c>
      <c r="D1158" t="s">
        <v>4646</v>
      </c>
      <c r="E1158" t="s">
        <v>1606</v>
      </c>
      <c r="F1158" t="s">
        <v>1607</v>
      </c>
      <c r="G1158" t="s">
        <v>4664</v>
      </c>
      <c r="H1158" s="2">
        <v>5</v>
      </c>
      <c r="I1158" s="2">
        <v>1200</v>
      </c>
      <c r="J1158" s="2">
        <v>37486.227962243371</v>
      </c>
    </row>
    <row r="1159" spans="1:10" x14ac:dyDescent="0.3">
      <c r="A1159" t="s">
        <v>2637</v>
      </c>
      <c r="B1159" t="s">
        <v>4062</v>
      </c>
      <c r="C1159" t="s">
        <v>3752</v>
      </c>
      <c r="D1159" t="s">
        <v>4646</v>
      </c>
      <c r="E1159" t="s">
        <v>4360</v>
      </c>
      <c r="F1159" t="s">
        <v>1422</v>
      </c>
      <c r="G1159" t="s">
        <v>4664</v>
      </c>
      <c r="H1159" s="2">
        <v>2</v>
      </c>
      <c r="I1159" s="2">
        <v>192</v>
      </c>
      <c r="J1159" s="2">
        <v>0</v>
      </c>
    </row>
    <row r="1160" spans="1:10" x14ac:dyDescent="0.3">
      <c r="A1160" t="s">
        <v>2637</v>
      </c>
      <c r="B1160" t="s">
        <v>4062</v>
      </c>
      <c r="C1160" t="s">
        <v>3752</v>
      </c>
      <c r="D1160" t="s">
        <v>4646</v>
      </c>
      <c r="E1160" t="s">
        <v>1632</v>
      </c>
      <c r="F1160" t="s">
        <v>1445</v>
      </c>
      <c r="G1160" t="s">
        <v>4664</v>
      </c>
      <c r="H1160" s="2">
        <v>20</v>
      </c>
      <c r="I1160" s="2">
        <v>480</v>
      </c>
      <c r="J1160" s="2">
        <v>62853.200017282288</v>
      </c>
    </row>
    <row r="1161" spans="1:10" x14ac:dyDescent="0.3">
      <c r="A1161" t="s">
        <v>2637</v>
      </c>
      <c r="B1161" t="s">
        <v>4062</v>
      </c>
      <c r="C1161" t="s">
        <v>3752</v>
      </c>
      <c r="D1161" t="s">
        <v>4646</v>
      </c>
      <c r="E1161" t="s">
        <v>1632</v>
      </c>
      <c r="F1161" t="s">
        <v>5359</v>
      </c>
      <c r="G1161" t="s">
        <v>4664</v>
      </c>
      <c r="H1161" s="2">
        <v>10</v>
      </c>
      <c r="I1161" s="2">
        <v>240</v>
      </c>
      <c r="J1161" s="2">
        <v>18394.846268185654</v>
      </c>
    </row>
    <row r="1162" spans="1:10" x14ac:dyDescent="0.3">
      <c r="A1162" t="s">
        <v>2637</v>
      </c>
      <c r="B1162" t="s">
        <v>4062</v>
      </c>
      <c r="C1162" t="s">
        <v>3752</v>
      </c>
      <c r="D1162" t="s">
        <v>4646</v>
      </c>
      <c r="E1162" t="s">
        <v>1632</v>
      </c>
      <c r="F1162" t="s">
        <v>2294</v>
      </c>
      <c r="G1162" t="s">
        <v>4664</v>
      </c>
      <c r="H1162" s="2">
        <v>10</v>
      </c>
      <c r="I1162" s="2">
        <v>240</v>
      </c>
      <c r="J1162" s="2">
        <v>18314.037790175855</v>
      </c>
    </row>
    <row r="1163" spans="1:10" x14ac:dyDescent="0.3">
      <c r="A1163" t="s">
        <v>2637</v>
      </c>
      <c r="B1163" t="s">
        <v>4656</v>
      </c>
      <c r="C1163" t="s">
        <v>3754</v>
      </c>
      <c r="D1163" t="s">
        <v>4657</v>
      </c>
      <c r="E1163" t="s">
        <v>1423</v>
      </c>
      <c r="F1163" t="s">
        <v>1431</v>
      </c>
      <c r="G1163" t="s">
        <v>4664</v>
      </c>
      <c r="H1163" s="2">
        <v>5</v>
      </c>
      <c r="I1163" s="2">
        <v>500</v>
      </c>
      <c r="J1163" s="2">
        <v>50772.740417735469</v>
      </c>
    </row>
    <row r="1164" spans="1:10" x14ac:dyDescent="0.3">
      <c r="A1164" t="s">
        <v>2637</v>
      </c>
      <c r="B1164" t="s">
        <v>4656</v>
      </c>
      <c r="C1164" t="s">
        <v>3754</v>
      </c>
      <c r="D1164" t="s">
        <v>4657</v>
      </c>
      <c r="E1164" t="s">
        <v>1423</v>
      </c>
      <c r="F1164" t="s">
        <v>1627</v>
      </c>
      <c r="G1164" t="s">
        <v>4664</v>
      </c>
      <c r="H1164" s="2">
        <v>15</v>
      </c>
      <c r="I1164" s="2">
        <v>0</v>
      </c>
      <c r="J1164" s="2">
        <v>0</v>
      </c>
    </row>
    <row r="1165" spans="1:10" x14ac:dyDescent="0.3">
      <c r="A1165" t="s">
        <v>2637</v>
      </c>
      <c r="B1165" t="s">
        <v>4656</v>
      </c>
      <c r="C1165" t="s">
        <v>3754</v>
      </c>
      <c r="D1165" t="s">
        <v>4657</v>
      </c>
      <c r="E1165" t="s">
        <v>1444</v>
      </c>
      <c r="F1165" t="s">
        <v>5707</v>
      </c>
      <c r="G1165" t="s">
        <v>4664</v>
      </c>
      <c r="H1165" s="2">
        <v>652</v>
      </c>
      <c r="I1165" s="2">
        <v>260800</v>
      </c>
      <c r="J1165" s="2">
        <v>5497719.070237075</v>
      </c>
    </row>
    <row r="1166" spans="1:10" x14ac:dyDescent="0.3">
      <c r="A1166" t="s">
        <v>2637</v>
      </c>
      <c r="B1166" t="s">
        <v>4656</v>
      </c>
      <c r="C1166" t="s">
        <v>3754</v>
      </c>
      <c r="D1166" t="s">
        <v>4657</v>
      </c>
      <c r="E1166" t="s">
        <v>1444</v>
      </c>
      <c r="F1166" t="s">
        <v>1445</v>
      </c>
      <c r="G1166" t="s">
        <v>4664</v>
      </c>
      <c r="H1166" s="2">
        <v>100</v>
      </c>
      <c r="I1166" s="2">
        <v>40000</v>
      </c>
      <c r="J1166" s="2">
        <v>870902.64490845008</v>
      </c>
    </row>
    <row r="1167" spans="1:10" x14ac:dyDescent="0.3">
      <c r="A1167" t="s">
        <v>2637</v>
      </c>
      <c r="B1167" t="s">
        <v>4656</v>
      </c>
      <c r="C1167" t="s">
        <v>3754</v>
      </c>
      <c r="D1167" t="s">
        <v>4657</v>
      </c>
      <c r="E1167" t="s">
        <v>1606</v>
      </c>
      <c r="F1167" t="s">
        <v>1607</v>
      </c>
      <c r="G1167" t="s">
        <v>4664</v>
      </c>
      <c r="H1167" s="2">
        <v>5</v>
      </c>
      <c r="I1167" s="2">
        <v>1200</v>
      </c>
      <c r="J1167" s="2">
        <v>37486.227962243371</v>
      </c>
    </row>
    <row r="1168" spans="1:10" x14ac:dyDescent="0.3">
      <c r="A1168" t="s">
        <v>2637</v>
      </c>
      <c r="B1168" t="s">
        <v>4656</v>
      </c>
      <c r="C1168" t="s">
        <v>3754</v>
      </c>
      <c r="D1168" t="s">
        <v>4657</v>
      </c>
      <c r="E1168" t="s">
        <v>4360</v>
      </c>
      <c r="F1168" t="s">
        <v>1422</v>
      </c>
      <c r="G1168" t="s">
        <v>4664</v>
      </c>
      <c r="H1168" s="2">
        <v>4</v>
      </c>
      <c r="I1168" s="2">
        <v>384</v>
      </c>
      <c r="J1168" s="2">
        <v>0</v>
      </c>
    </row>
    <row r="1169" spans="1:10" x14ac:dyDescent="0.3">
      <c r="A1169" t="s">
        <v>2637</v>
      </c>
      <c r="B1169" t="s">
        <v>4656</v>
      </c>
      <c r="C1169" t="s">
        <v>3754</v>
      </c>
      <c r="D1169" t="s">
        <v>4657</v>
      </c>
      <c r="E1169" t="s">
        <v>1632</v>
      </c>
      <c r="F1169" t="s">
        <v>1445</v>
      </c>
      <c r="G1169" t="s">
        <v>4664</v>
      </c>
      <c r="H1169" s="2">
        <v>8</v>
      </c>
      <c r="I1169" s="2">
        <v>192</v>
      </c>
      <c r="J1169" s="2">
        <v>25141.280006912915</v>
      </c>
    </row>
    <row r="1170" spans="1:10" x14ac:dyDescent="0.3">
      <c r="A1170" t="s">
        <v>2637</v>
      </c>
      <c r="B1170" t="s">
        <v>4656</v>
      </c>
      <c r="C1170" t="s">
        <v>3754</v>
      </c>
      <c r="D1170" t="s">
        <v>4657</v>
      </c>
      <c r="E1170" t="s">
        <v>1632</v>
      </c>
      <c r="F1170" t="s">
        <v>5359</v>
      </c>
      <c r="G1170" t="s">
        <v>4664</v>
      </c>
      <c r="H1170" s="2">
        <v>16</v>
      </c>
      <c r="I1170" s="2">
        <v>384</v>
      </c>
      <c r="J1170" s="2">
        <v>29431.75402909705</v>
      </c>
    </row>
    <row r="1171" spans="1:10" x14ac:dyDescent="0.3">
      <c r="A1171" t="s">
        <v>2637</v>
      </c>
      <c r="B1171" t="s">
        <v>4656</v>
      </c>
      <c r="C1171" t="s">
        <v>3754</v>
      </c>
      <c r="D1171" t="s">
        <v>4657</v>
      </c>
      <c r="E1171" t="s">
        <v>1632</v>
      </c>
      <c r="F1171" t="s">
        <v>2294</v>
      </c>
      <c r="G1171" t="s">
        <v>4664</v>
      </c>
      <c r="H1171" s="2">
        <v>16</v>
      </c>
      <c r="I1171" s="2">
        <v>384</v>
      </c>
      <c r="J1171" s="2">
        <v>29302.460464281365</v>
      </c>
    </row>
    <row r="1172" spans="1:10" x14ac:dyDescent="0.3">
      <c r="A1172" t="s">
        <v>2637</v>
      </c>
      <c r="B1172" t="s">
        <v>4075</v>
      </c>
      <c r="C1172" t="s">
        <v>3759</v>
      </c>
      <c r="D1172" t="s">
        <v>5409</v>
      </c>
      <c r="E1172" t="s">
        <v>1423</v>
      </c>
      <c r="F1172" t="s">
        <v>1627</v>
      </c>
      <c r="G1172" t="s">
        <v>5435</v>
      </c>
      <c r="H1172" s="2">
        <v>15</v>
      </c>
      <c r="I1172" s="2">
        <v>0</v>
      </c>
      <c r="J1172" s="2">
        <v>0</v>
      </c>
    </row>
    <row r="1173" spans="1:10" x14ac:dyDescent="0.3">
      <c r="A1173" t="s">
        <v>2637</v>
      </c>
      <c r="B1173" t="s">
        <v>4075</v>
      </c>
      <c r="C1173" t="s">
        <v>3759</v>
      </c>
      <c r="D1173" t="s">
        <v>5409</v>
      </c>
      <c r="E1173" t="s">
        <v>1444</v>
      </c>
      <c r="F1173" t="s">
        <v>5707</v>
      </c>
      <c r="G1173" t="s">
        <v>5435</v>
      </c>
      <c r="H1173" s="2">
        <v>350</v>
      </c>
      <c r="I1173" s="2">
        <v>140000</v>
      </c>
      <c r="J1173" s="2">
        <v>2951229.5622438285</v>
      </c>
    </row>
    <row r="1174" spans="1:10" x14ac:dyDescent="0.3">
      <c r="A1174" t="s">
        <v>2637</v>
      </c>
      <c r="B1174" t="s">
        <v>4075</v>
      </c>
      <c r="C1174" t="s">
        <v>3759</v>
      </c>
      <c r="D1174" t="s">
        <v>5409</v>
      </c>
      <c r="E1174" t="s">
        <v>1444</v>
      </c>
      <c r="F1174" t="s">
        <v>1445</v>
      </c>
      <c r="G1174" t="s">
        <v>5435</v>
      </c>
      <c r="H1174" s="2">
        <v>50</v>
      </c>
      <c r="I1174" s="2">
        <v>20000</v>
      </c>
      <c r="J1174" s="2">
        <v>435451.32245422504</v>
      </c>
    </row>
    <row r="1175" spans="1:10" x14ac:dyDescent="0.3">
      <c r="A1175" t="s">
        <v>2637</v>
      </c>
      <c r="B1175" t="s">
        <v>4075</v>
      </c>
      <c r="C1175" t="s">
        <v>3759</v>
      </c>
      <c r="D1175" t="s">
        <v>5409</v>
      </c>
      <c r="E1175" t="s">
        <v>2582</v>
      </c>
      <c r="F1175" t="s">
        <v>2590</v>
      </c>
      <c r="G1175" t="s">
        <v>5435</v>
      </c>
      <c r="H1175" s="2">
        <v>2</v>
      </c>
      <c r="I1175" s="2">
        <v>288</v>
      </c>
      <c r="J1175" s="2">
        <v>11050.97755309545</v>
      </c>
    </row>
    <row r="1176" spans="1:10" x14ac:dyDescent="0.3">
      <c r="A1176" t="s">
        <v>2637</v>
      </c>
      <c r="B1176" t="s">
        <v>4075</v>
      </c>
      <c r="C1176" t="s">
        <v>3759</v>
      </c>
      <c r="D1176" t="s">
        <v>5409</v>
      </c>
      <c r="E1176" t="s">
        <v>2616</v>
      </c>
      <c r="F1176" t="s">
        <v>2617</v>
      </c>
      <c r="G1176" t="s">
        <v>5435</v>
      </c>
      <c r="H1176" s="2">
        <v>6</v>
      </c>
      <c r="I1176" s="2">
        <v>1728</v>
      </c>
      <c r="J1176" s="2">
        <v>29120.575606359569</v>
      </c>
    </row>
    <row r="1177" spans="1:10" x14ac:dyDescent="0.3">
      <c r="A1177" t="s">
        <v>2637</v>
      </c>
      <c r="B1177" t="s">
        <v>4075</v>
      </c>
      <c r="C1177" t="s">
        <v>3759</v>
      </c>
      <c r="D1177" t="s">
        <v>5409</v>
      </c>
      <c r="E1177" t="s">
        <v>2268</v>
      </c>
      <c r="F1177" t="s">
        <v>2314</v>
      </c>
      <c r="G1177" t="s">
        <v>5435</v>
      </c>
      <c r="H1177" s="2">
        <v>6</v>
      </c>
      <c r="I1177" s="2">
        <v>2592</v>
      </c>
      <c r="J1177" s="2">
        <v>42249.754794541688</v>
      </c>
    </row>
    <row r="1178" spans="1:10" x14ac:dyDescent="0.3">
      <c r="A1178" t="s">
        <v>2637</v>
      </c>
      <c r="B1178" t="s">
        <v>4075</v>
      </c>
      <c r="C1178" t="s">
        <v>3759</v>
      </c>
      <c r="D1178" t="s">
        <v>5409</v>
      </c>
      <c r="E1178" t="s">
        <v>2268</v>
      </c>
      <c r="F1178" t="s">
        <v>2542</v>
      </c>
      <c r="G1178" t="s">
        <v>5435</v>
      </c>
      <c r="H1178" s="2">
        <v>6</v>
      </c>
      <c r="I1178" s="2">
        <v>2880</v>
      </c>
      <c r="J1178" s="2">
        <v>29957.91208665106</v>
      </c>
    </row>
    <row r="1179" spans="1:10" x14ac:dyDescent="0.3">
      <c r="A1179" t="s">
        <v>2637</v>
      </c>
      <c r="B1179" t="s">
        <v>4075</v>
      </c>
      <c r="C1179" t="s">
        <v>3759</v>
      </c>
      <c r="D1179" t="s">
        <v>5409</v>
      </c>
      <c r="E1179" t="s">
        <v>4360</v>
      </c>
      <c r="F1179" t="s">
        <v>1422</v>
      </c>
      <c r="G1179" t="s">
        <v>5435</v>
      </c>
      <c r="H1179" s="2">
        <v>5</v>
      </c>
      <c r="I1179" s="2">
        <v>480</v>
      </c>
      <c r="J1179" s="2">
        <v>0</v>
      </c>
    </row>
    <row r="1180" spans="1:10" x14ac:dyDescent="0.3">
      <c r="A1180" t="s">
        <v>2637</v>
      </c>
      <c r="B1180" t="s">
        <v>4075</v>
      </c>
      <c r="C1180" t="s">
        <v>3759</v>
      </c>
      <c r="D1180" t="s">
        <v>5409</v>
      </c>
      <c r="E1180" t="s">
        <v>1632</v>
      </c>
      <c r="F1180" t="s">
        <v>1688</v>
      </c>
      <c r="G1180" t="s">
        <v>5435</v>
      </c>
      <c r="H1180" s="2">
        <v>5</v>
      </c>
      <c r="I1180" s="2">
        <v>120</v>
      </c>
      <c r="J1180" s="2">
        <v>17957.36632625305</v>
      </c>
    </row>
    <row r="1181" spans="1:10" x14ac:dyDescent="0.3">
      <c r="A1181" t="s">
        <v>2637</v>
      </c>
      <c r="B1181" t="s">
        <v>4075</v>
      </c>
      <c r="C1181" t="s">
        <v>3759</v>
      </c>
      <c r="D1181" t="s">
        <v>5409</v>
      </c>
      <c r="E1181" t="s">
        <v>1632</v>
      </c>
      <c r="F1181" t="s">
        <v>5359</v>
      </c>
      <c r="G1181" t="s">
        <v>5435</v>
      </c>
      <c r="H1181" s="2">
        <v>5</v>
      </c>
      <c r="I1181" s="2">
        <v>120</v>
      </c>
      <c r="J1181" s="2">
        <v>9197.4231340928272</v>
      </c>
    </row>
    <row r="1182" spans="1:10" x14ac:dyDescent="0.3">
      <c r="A1182" t="s">
        <v>2637</v>
      </c>
      <c r="B1182" t="s">
        <v>4075</v>
      </c>
      <c r="C1182" t="s">
        <v>3759</v>
      </c>
      <c r="D1182" t="s">
        <v>5409</v>
      </c>
      <c r="E1182" t="s">
        <v>1632</v>
      </c>
      <c r="F1182" t="s">
        <v>2294</v>
      </c>
      <c r="G1182" t="s">
        <v>5435</v>
      </c>
      <c r="H1182" s="2">
        <v>5</v>
      </c>
      <c r="I1182" s="2">
        <v>120</v>
      </c>
      <c r="J1182" s="2">
        <v>9157.0188950879274</v>
      </c>
    </row>
    <row r="1183" spans="1:10" x14ac:dyDescent="0.3">
      <c r="A1183" t="s">
        <v>2637</v>
      </c>
      <c r="B1183" t="s">
        <v>4076</v>
      </c>
      <c r="C1183" t="s">
        <v>3759</v>
      </c>
      <c r="D1183" t="s">
        <v>5408</v>
      </c>
      <c r="E1183" t="s">
        <v>1423</v>
      </c>
      <c r="F1183" t="s">
        <v>1627</v>
      </c>
      <c r="G1183" t="s">
        <v>5435</v>
      </c>
      <c r="H1183" s="2">
        <v>15</v>
      </c>
      <c r="I1183" s="2">
        <v>0</v>
      </c>
      <c r="J1183" s="2">
        <v>0</v>
      </c>
    </row>
    <row r="1184" spans="1:10" x14ac:dyDescent="0.3">
      <c r="A1184" t="s">
        <v>2637</v>
      </c>
      <c r="B1184" t="s">
        <v>4076</v>
      </c>
      <c r="C1184" t="s">
        <v>3759</v>
      </c>
      <c r="D1184" t="s">
        <v>5408</v>
      </c>
      <c r="E1184" t="s">
        <v>1444</v>
      </c>
      <c r="F1184" t="s">
        <v>5707</v>
      </c>
      <c r="G1184" t="s">
        <v>5435</v>
      </c>
      <c r="H1184" s="2">
        <v>650</v>
      </c>
      <c r="I1184" s="2">
        <v>260000</v>
      </c>
      <c r="J1184" s="2">
        <v>5480854.901309967</v>
      </c>
    </row>
    <row r="1185" spans="1:10" x14ac:dyDescent="0.3">
      <c r="A1185" t="s">
        <v>2637</v>
      </c>
      <c r="B1185" t="s">
        <v>4076</v>
      </c>
      <c r="C1185" t="s">
        <v>3759</v>
      </c>
      <c r="D1185" t="s">
        <v>5408</v>
      </c>
      <c r="E1185" t="s">
        <v>1444</v>
      </c>
      <c r="F1185" t="s">
        <v>1445</v>
      </c>
      <c r="G1185" t="s">
        <v>5435</v>
      </c>
      <c r="H1185" s="2">
        <v>50</v>
      </c>
      <c r="I1185" s="2">
        <v>20000</v>
      </c>
      <c r="J1185" s="2">
        <v>435451.32245422504</v>
      </c>
    </row>
    <row r="1186" spans="1:10" x14ac:dyDescent="0.3">
      <c r="A1186" t="s">
        <v>2637</v>
      </c>
      <c r="B1186" t="s">
        <v>4076</v>
      </c>
      <c r="C1186" t="s">
        <v>3759</v>
      </c>
      <c r="D1186" t="s">
        <v>5408</v>
      </c>
      <c r="E1186" t="s">
        <v>2582</v>
      </c>
      <c r="F1186" t="s">
        <v>2590</v>
      </c>
      <c r="G1186" t="s">
        <v>5435</v>
      </c>
      <c r="H1186" s="2">
        <v>3</v>
      </c>
      <c r="I1186" s="2">
        <v>432</v>
      </c>
      <c r="J1186" s="2">
        <v>16576.466329643175</v>
      </c>
    </row>
    <row r="1187" spans="1:10" x14ac:dyDescent="0.3">
      <c r="A1187" t="s">
        <v>2637</v>
      </c>
      <c r="B1187" t="s">
        <v>4076</v>
      </c>
      <c r="C1187" t="s">
        <v>3759</v>
      </c>
      <c r="D1187" t="s">
        <v>5408</v>
      </c>
      <c r="E1187" t="s">
        <v>2616</v>
      </c>
      <c r="F1187" t="s">
        <v>2617</v>
      </c>
      <c r="G1187" t="s">
        <v>5435</v>
      </c>
      <c r="H1187" s="2">
        <v>7</v>
      </c>
      <c r="I1187" s="2">
        <v>2016</v>
      </c>
      <c r="J1187" s="2">
        <v>33974.004874086168</v>
      </c>
    </row>
    <row r="1188" spans="1:10" x14ac:dyDescent="0.3">
      <c r="A1188" t="s">
        <v>2637</v>
      </c>
      <c r="B1188" t="s">
        <v>4076</v>
      </c>
      <c r="C1188" t="s">
        <v>3759</v>
      </c>
      <c r="D1188" t="s">
        <v>5408</v>
      </c>
      <c r="E1188" t="s">
        <v>2268</v>
      </c>
      <c r="F1188" t="s">
        <v>2314</v>
      </c>
      <c r="G1188" t="s">
        <v>5435</v>
      </c>
      <c r="H1188" s="2">
        <v>14</v>
      </c>
      <c r="I1188" s="2">
        <v>6048</v>
      </c>
      <c r="J1188" s="2">
        <v>98582.761187263939</v>
      </c>
    </row>
    <row r="1189" spans="1:10" x14ac:dyDescent="0.3">
      <c r="A1189" t="s">
        <v>2637</v>
      </c>
      <c r="B1189" t="s">
        <v>4076</v>
      </c>
      <c r="C1189" t="s">
        <v>3759</v>
      </c>
      <c r="D1189" t="s">
        <v>5408</v>
      </c>
      <c r="E1189" t="s">
        <v>2268</v>
      </c>
      <c r="F1189" t="s">
        <v>2542</v>
      </c>
      <c r="G1189" t="s">
        <v>5435</v>
      </c>
      <c r="H1189" s="2">
        <v>6</v>
      </c>
      <c r="I1189" s="2">
        <v>2880</v>
      </c>
      <c r="J1189" s="2">
        <v>29957.91208665106</v>
      </c>
    </row>
    <row r="1190" spans="1:10" x14ac:dyDescent="0.3">
      <c r="A1190" t="s">
        <v>2637</v>
      </c>
      <c r="B1190" t="s">
        <v>4076</v>
      </c>
      <c r="C1190" t="s">
        <v>3759</v>
      </c>
      <c r="D1190" t="s">
        <v>5408</v>
      </c>
      <c r="E1190" t="s">
        <v>4360</v>
      </c>
      <c r="F1190" t="s">
        <v>1422</v>
      </c>
      <c r="G1190" t="s">
        <v>5435</v>
      </c>
      <c r="H1190" s="2">
        <v>5</v>
      </c>
      <c r="I1190" s="2">
        <v>480</v>
      </c>
      <c r="J1190" s="2">
        <v>0</v>
      </c>
    </row>
    <row r="1191" spans="1:10" x14ac:dyDescent="0.3">
      <c r="A1191" t="s">
        <v>2637</v>
      </c>
      <c r="B1191" t="s">
        <v>4076</v>
      </c>
      <c r="C1191" t="s">
        <v>3759</v>
      </c>
      <c r="D1191" t="s">
        <v>5408</v>
      </c>
      <c r="E1191" t="s">
        <v>1632</v>
      </c>
      <c r="F1191" t="s">
        <v>1688</v>
      </c>
      <c r="G1191" t="s">
        <v>5435</v>
      </c>
      <c r="H1191" s="2">
        <v>5</v>
      </c>
      <c r="I1191" s="2">
        <v>120</v>
      </c>
      <c r="J1191" s="2">
        <v>17957.36632625305</v>
      </c>
    </row>
    <row r="1192" spans="1:10" x14ac:dyDescent="0.3">
      <c r="A1192" t="s">
        <v>2637</v>
      </c>
      <c r="B1192" t="s">
        <v>4076</v>
      </c>
      <c r="C1192" t="s">
        <v>3759</v>
      </c>
      <c r="D1192" t="s">
        <v>5408</v>
      </c>
      <c r="E1192" t="s">
        <v>1632</v>
      </c>
      <c r="F1192" t="s">
        <v>5359</v>
      </c>
      <c r="G1192" t="s">
        <v>5435</v>
      </c>
      <c r="H1192" s="2">
        <v>5</v>
      </c>
      <c r="I1192" s="2">
        <v>120</v>
      </c>
      <c r="J1192" s="2">
        <v>9197.4231340928272</v>
      </c>
    </row>
    <row r="1193" spans="1:10" x14ac:dyDescent="0.3">
      <c r="A1193" t="s">
        <v>2637</v>
      </c>
      <c r="B1193" t="s">
        <v>4076</v>
      </c>
      <c r="C1193" t="s">
        <v>3759</v>
      </c>
      <c r="D1193" t="s">
        <v>5408</v>
      </c>
      <c r="E1193" t="s">
        <v>1632</v>
      </c>
      <c r="F1193" t="s">
        <v>2294</v>
      </c>
      <c r="G1193" t="s">
        <v>5435</v>
      </c>
      <c r="H1193" s="2">
        <v>15</v>
      </c>
      <c r="I1193" s="2">
        <v>360</v>
      </c>
      <c r="J1193" s="2">
        <v>27471.056685263778</v>
      </c>
    </row>
    <row r="1194" spans="1:10" x14ac:dyDescent="0.3">
      <c r="A1194" t="s">
        <v>2637</v>
      </c>
      <c r="B1194" t="s">
        <v>5373</v>
      </c>
      <c r="C1194" t="s">
        <v>3759</v>
      </c>
      <c r="D1194" t="s">
        <v>5407</v>
      </c>
      <c r="E1194" t="s">
        <v>1423</v>
      </c>
      <c r="F1194" t="s">
        <v>1627</v>
      </c>
      <c r="G1194" t="s">
        <v>5435</v>
      </c>
      <c r="H1194" s="2">
        <v>15</v>
      </c>
      <c r="I1194" s="2">
        <v>0</v>
      </c>
      <c r="J1194" s="2">
        <v>0</v>
      </c>
    </row>
    <row r="1195" spans="1:10" x14ac:dyDescent="0.3">
      <c r="A1195" t="s">
        <v>2637</v>
      </c>
      <c r="B1195" t="s">
        <v>5373</v>
      </c>
      <c r="C1195" t="s">
        <v>3759</v>
      </c>
      <c r="D1195" t="s">
        <v>5407</v>
      </c>
      <c r="E1195" t="s">
        <v>1444</v>
      </c>
      <c r="F1195" t="s">
        <v>5707</v>
      </c>
      <c r="G1195" t="s">
        <v>5435</v>
      </c>
      <c r="H1195" s="2">
        <v>650</v>
      </c>
      <c r="I1195" s="2">
        <v>260000</v>
      </c>
      <c r="J1195" s="2">
        <v>5480854.901309967</v>
      </c>
    </row>
    <row r="1196" spans="1:10" x14ac:dyDescent="0.3">
      <c r="A1196" t="s">
        <v>2637</v>
      </c>
      <c r="B1196" t="s">
        <v>5373</v>
      </c>
      <c r="C1196" t="s">
        <v>3759</v>
      </c>
      <c r="D1196" t="s">
        <v>5407</v>
      </c>
      <c r="E1196" t="s">
        <v>1444</v>
      </c>
      <c r="F1196" t="s">
        <v>1445</v>
      </c>
      <c r="G1196" t="s">
        <v>5435</v>
      </c>
      <c r="H1196" s="2">
        <v>200</v>
      </c>
      <c r="I1196" s="2">
        <v>80000</v>
      </c>
      <c r="J1196" s="2">
        <v>1741805.2898169002</v>
      </c>
    </row>
    <row r="1197" spans="1:10" x14ac:dyDescent="0.3">
      <c r="A1197" t="s">
        <v>2637</v>
      </c>
      <c r="B1197" t="s">
        <v>5373</v>
      </c>
      <c r="C1197" t="s">
        <v>3759</v>
      </c>
      <c r="D1197" t="s">
        <v>5407</v>
      </c>
      <c r="E1197" t="s">
        <v>2582</v>
      </c>
      <c r="F1197" t="s">
        <v>2590</v>
      </c>
      <c r="G1197" t="s">
        <v>5435</v>
      </c>
      <c r="H1197" s="2">
        <v>3</v>
      </c>
      <c r="I1197" s="2">
        <v>432</v>
      </c>
      <c r="J1197" s="2">
        <v>16576.466329643175</v>
      </c>
    </row>
    <row r="1198" spans="1:10" x14ac:dyDescent="0.3">
      <c r="A1198" t="s">
        <v>2637</v>
      </c>
      <c r="B1198" t="s">
        <v>5373</v>
      </c>
      <c r="C1198" t="s">
        <v>3759</v>
      </c>
      <c r="D1198" t="s">
        <v>5407</v>
      </c>
      <c r="E1198" t="s">
        <v>1606</v>
      </c>
      <c r="F1198" t="s">
        <v>1607</v>
      </c>
      <c r="G1198" t="s">
        <v>5435</v>
      </c>
      <c r="H1198" s="2">
        <v>1</v>
      </c>
      <c r="I1198" s="2">
        <v>400</v>
      </c>
      <c r="J1198" s="2">
        <v>0</v>
      </c>
    </row>
    <row r="1199" spans="1:10" x14ac:dyDescent="0.3">
      <c r="A1199" t="s">
        <v>2637</v>
      </c>
      <c r="B1199" t="s">
        <v>5373</v>
      </c>
      <c r="C1199" t="s">
        <v>3759</v>
      </c>
      <c r="D1199" t="s">
        <v>5407</v>
      </c>
      <c r="E1199" t="s">
        <v>2616</v>
      </c>
      <c r="F1199" t="s">
        <v>2617</v>
      </c>
      <c r="G1199" t="s">
        <v>5435</v>
      </c>
      <c r="H1199" s="2">
        <v>6</v>
      </c>
      <c r="I1199" s="2">
        <v>1728</v>
      </c>
      <c r="J1199" s="2">
        <v>29120.575606359569</v>
      </c>
    </row>
    <row r="1200" spans="1:10" x14ac:dyDescent="0.3">
      <c r="A1200" t="s">
        <v>2637</v>
      </c>
      <c r="B1200" t="s">
        <v>5373</v>
      </c>
      <c r="C1200" t="s">
        <v>3759</v>
      </c>
      <c r="D1200" t="s">
        <v>5407</v>
      </c>
      <c r="E1200" t="s">
        <v>2268</v>
      </c>
      <c r="F1200" t="s">
        <v>2314</v>
      </c>
      <c r="G1200" t="s">
        <v>5435</v>
      </c>
      <c r="H1200" s="2">
        <v>6</v>
      </c>
      <c r="I1200" s="2">
        <v>2592</v>
      </c>
      <c r="J1200" s="2">
        <v>42249.754794541688</v>
      </c>
    </row>
    <row r="1201" spans="1:10" x14ac:dyDescent="0.3">
      <c r="A1201" t="s">
        <v>2637</v>
      </c>
      <c r="B1201" t="s">
        <v>5373</v>
      </c>
      <c r="C1201" t="s">
        <v>3759</v>
      </c>
      <c r="D1201" t="s">
        <v>5407</v>
      </c>
      <c r="E1201" t="s">
        <v>2268</v>
      </c>
      <c r="F1201" t="s">
        <v>2542</v>
      </c>
      <c r="G1201" t="s">
        <v>5435</v>
      </c>
      <c r="H1201" s="2">
        <v>6</v>
      </c>
      <c r="I1201" s="2">
        <v>2880</v>
      </c>
      <c r="J1201" s="2">
        <v>29957.91208665106</v>
      </c>
    </row>
    <row r="1202" spans="1:10" x14ac:dyDescent="0.3">
      <c r="A1202" t="s">
        <v>2637</v>
      </c>
      <c r="B1202" t="s">
        <v>5373</v>
      </c>
      <c r="C1202" t="s">
        <v>3759</v>
      </c>
      <c r="D1202" t="s">
        <v>5407</v>
      </c>
      <c r="E1202" t="s">
        <v>4360</v>
      </c>
      <c r="F1202" t="s">
        <v>1422</v>
      </c>
      <c r="G1202" t="s">
        <v>5435</v>
      </c>
      <c r="H1202" s="2">
        <v>5</v>
      </c>
      <c r="I1202" s="2">
        <v>480</v>
      </c>
      <c r="J1202" s="2">
        <v>0</v>
      </c>
    </row>
    <row r="1203" spans="1:10" x14ac:dyDescent="0.3">
      <c r="A1203" t="s">
        <v>2637</v>
      </c>
      <c r="B1203" t="s">
        <v>5373</v>
      </c>
      <c r="C1203" t="s">
        <v>3759</v>
      </c>
      <c r="D1203" t="s">
        <v>5407</v>
      </c>
      <c r="E1203" t="s">
        <v>1632</v>
      </c>
      <c r="F1203" t="s">
        <v>1688</v>
      </c>
      <c r="G1203" t="s">
        <v>5435</v>
      </c>
      <c r="H1203" s="2">
        <v>5</v>
      </c>
      <c r="I1203" s="2">
        <v>120</v>
      </c>
      <c r="J1203" s="2">
        <v>17957.36632625305</v>
      </c>
    </row>
    <row r="1204" spans="1:10" x14ac:dyDescent="0.3">
      <c r="A1204" t="s">
        <v>2637</v>
      </c>
      <c r="B1204" t="s">
        <v>5373</v>
      </c>
      <c r="C1204" t="s">
        <v>3759</v>
      </c>
      <c r="D1204" t="s">
        <v>5407</v>
      </c>
      <c r="E1204" t="s">
        <v>1632</v>
      </c>
      <c r="F1204" t="s">
        <v>1445</v>
      </c>
      <c r="G1204" t="s">
        <v>5435</v>
      </c>
      <c r="H1204" s="2">
        <v>10</v>
      </c>
      <c r="I1204" s="2">
        <v>240</v>
      </c>
      <c r="J1204" s="2">
        <v>31426.600008641144</v>
      </c>
    </row>
    <row r="1205" spans="1:10" x14ac:dyDescent="0.3">
      <c r="A1205" t="s">
        <v>2637</v>
      </c>
      <c r="B1205" t="s">
        <v>5373</v>
      </c>
      <c r="C1205" t="s">
        <v>3759</v>
      </c>
      <c r="D1205" t="s">
        <v>5407</v>
      </c>
      <c r="E1205" t="s">
        <v>1632</v>
      </c>
      <c r="F1205" t="s">
        <v>5359</v>
      </c>
      <c r="G1205" t="s">
        <v>5435</v>
      </c>
      <c r="H1205" s="2">
        <v>5</v>
      </c>
      <c r="I1205" s="2">
        <v>120</v>
      </c>
      <c r="J1205" s="2">
        <v>9197.4231340928272</v>
      </c>
    </row>
    <row r="1206" spans="1:10" x14ac:dyDescent="0.3">
      <c r="A1206" t="s">
        <v>2637</v>
      </c>
      <c r="B1206" t="s">
        <v>5373</v>
      </c>
      <c r="C1206" t="s">
        <v>3759</v>
      </c>
      <c r="D1206" t="s">
        <v>5407</v>
      </c>
      <c r="E1206" t="s">
        <v>1632</v>
      </c>
      <c r="F1206" t="s">
        <v>2294</v>
      </c>
      <c r="G1206" t="s">
        <v>5435</v>
      </c>
      <c r="H1206" s="2">
        <v>15</v>
      </c>
      <c r="I1206" s="2">
        <v>360</v>
      </c>
      <c r="J1206" s="2">
        <v>27471.056685263778</v>
      </c>
    </row>
    <row r="1207" spans="1:10" x14ac:dyDescent="0.3">
      <c r="A1207" t="s">
        <v>2637</v>
      </c>
      <c r="B1207" t="s">
        <v>5362</v>
      </c>
      <c r="C1207" t="s">
        <v>3759</v>
      </c>
      <c r="D1207" t="s">
        <v>5387</v>
      </c>
      <c r="E1207" t="s">
        <v>1423</v>
      </c>
      <c r="F1207" t="s">
        <v>1627</v>
      </c>
      <c r="G1207" t="s">
        <v>5435</v>
      </c>
      <c r="H1207" s="2">
        <v>5</v>
      </c>
      <c r="I1207" s="2">
        <v>0</v>
      </c>
      <c r="J1207" s="2">
        <v>0</v>
      </c>
    </row>
    <row r="1208" spans="1:10" x14ac:dyDescent="0.3">
      <c r="A1208" t="s">
        <v>2637</v>
      </c>
      <c r="B1208" t="s">
        <v>5362</v>
      </c>
      <c r="C1208" t="s">
        <v>3759</v>
      </c>
      <c r="D1208" t="s">
        <v>5387</v>
      </c>
      <c r="E1208" t="s">
        <v>1444</v>
      </c>
      <c r="F1208" t="s">
        <v>5707</v>
      </c>
      <c r="G1208" t="s">
        <v>5435</v>
      </c>
      <c r="H1208" s="2">
        <v>300</v>
      </c>
      <c r="I1208" s="2">
        <v>120000</v>
      </c>
      <c r="J1208" s="2">
        <v>2529625.339066139</v>
      </c>
    </row>
    <row r="1209" spans="1:10" x14ac:dyDescent="0.3">
      <c r="A1209" t="s">
        <v>2637</v>
      </c>
      <c r="B1209" t="s">
        <v>5362</v>
      </c>
      <c r="C1209" t="s">
        <v>3759</v>
      </c>
      <c r="D1209" t="s">
        <v>5387</v>
      </c>
      <c r="E1209" t="s">
        <v>1444</v>
      </c>
      <c r="F1209" t="s">
        <v>1445</v>
      </c>
      <c r="G1209" t="s">
        <v>5435</v>
      </c>
      <c r="H1209" s="2">
        <v>50</v>
      </c>
      <c r="I1209" s="2">
        <v>20000</v>
      </c>
      <c r="J1209" s="2">
        <v>435451.32245422504</v>
      </c>
    </row>
    <row r="1210" spans="1:10" x14ac:dyDescent="0.3">
      <c r="A1210" t="s">
        <v>2637</v>
      </c>
      <c r="B1210" t="s">
        <v>5362</v>
      </c>
      <c r="C1210" t="s">
        <v>3759</v>
      </c>
      <c r="D1210" t="s">
        <v>5387</v>
      </c>
      <c r="E1210" t="s">
        <v>1606</v>
      </c>
      <c r="F1210" t="s">
        <v>1607</v>
      </c>
      <c r="G1210" t="s">
        <v>5435</v>
      </c>
      <c r="H1210" s="2">
        <v>3</v>
      </c>
      <c r="I1210" s="2">
        <v>1200</v>
      </c>
      <c r="J1210" s="2">
        <v>0</v>
      </c>
    </row>
    <row r="1211" spans="1:10" x14ac:dyDescent="0.3">
      <c r="A1211" t="s">
        <v>2637</v>
      </c>
      <c r="B1211" t="s">
        <v>5362</v>
      </c>
      <c r="C1211" t="s">
        <v>3759</v>
      </c>
      <c r="D1211" t="s">
        <v>5387</v>
      </c>
      <c r="E1211" t="s">
        <v>2268</v>
      </c>
      <c r="F1211" t="s">
        <v>2542</v>
      </c>
      <c r="G1211" t="s">
        <v>5435</v>
      </c>
      <c r="H1211" s="2">
        <v>4</v>
      </c>
      <c r="I1211" s="2">
        <v>1920</v>
      </c>
      <c r="J1211" s="2">
        <v>19971.941391100707</v>
      </c>
    </row>
    <row r="1212" spans="1:10" x14ac:dyDescent="0.3">
      <c r="A1212" t="s">
        <v>2637</v>
      </c>
      <c r="B1212" t="s">
        <v>5362</v>
      </c>
      <c r="C1212" t="s">
        <v>3759</v>
      </c>
      <c r="D1212" t="s">
        <v>5387</v>
      </c>
      <c r="E1212" t="s">
        <v>4360</v>
      </c>
      <c r="F1212" t="s">
        <v>1422</v>
      </c>
      <c r="G1212" t="s">
        <v>5435</v>
      </c>
      <c r="H1212" s="2">
        <v>4</v>
      </c>
      <c r="I1212" s="2">
        <v>384</v>
      </c>
      <c r="J1212" s="2">
        <v>0</v>
      </c>
    </row>
    <row r="1213" spans="1:10" x14ac:dyDescent="0.3">
      <c r="A1213" t="s">
        <v>2637</v>
      </c>
      <c r="B1213" t="s">
        <v>5362</v>
      </c>
      <c r="C1213" t="s">
        <v>3759</v>
      </c>
      <c r="D1213" t="s">
        <v>5387</v>
      </c>
      <c r="E1213" t="s">
        <v>1632</v>
      </c>
      <c r="F1213" t="s">
        <v>1688</v>
      </c>
      <c r="G1213" t="s">
        <v>5435</v>
      </c>
      <c r="H1213" s="2">
        <v>5</v>
      </c>
      <c r="I1213" s="2">
        <v>120</v>
      </c>
      <c r="J1213" s="2">
        <v>17957.36632625305</v>
      </c>
    </row>
    <row r="1214" spans="1:10" x14ac:dyDescent="0.3">
      <c r="A1214" t="s">
        <v>2637</v>
      </c>
      <c r="B1214" t="s">
        <v>5362</v>
      </c>
      <c r="C1214" t="s">
        <v>3759</v>
      </c>
      <c r="D1214" t="s">
        <v>5387</v>
      </c>
      <c r="E1214" t="s">
        <v>1632</v>
      </c>
      <c r="F1214" t="s">
        <v>1445</v>
      </c>
      <c r="G1214" t="s">
        <v>5435</v>
      </c>
      <c r="H1214" s="2">
        <v>15</v>
      </c>
      <c r="I1214" s="2">
        <v>360</v>
      </c>
      <c r="J1214" s="2">
        <v>47139.90001296172</v>
      </c>
    </row>
    <row r="1215" spans="1:10" x14ac:dyDescent="0.3">
      <c r="A1215" t="s">
        <v>2637</v>
      </c>
      <c r="B1215" t="s">
        <v>5362</v>
      </c>
      <c r="C1215" t="s">
        <v>3759</v>
      </c>
      <c r="D1215" t="s">
        <v>5387</v>
      </c>
      <c r="E1215" t="s">
        <v>1632</v>
      </c>
      <c r="F1215" t="s">
        <v>2294</v>
      </c>
      <c r="G1215" t="s">
        <v>5435</v>
      </c>
      <c r="H1215" s="2">
        <v>10</v>
      </c>
      <c r="I1215" s="2">
        <v>240</v>
      </c>
      <c r="J1215" s="2">
        <v>18314.037790175855</v>
      </c>
    </row>
    <row r="1216" spans="1:10" x14ac:dyDescent="0.3">
      <c r="A1216" t="s">
        <v>2637</v>
      </c>
      <c r="B1216" t="s">
        <v>5369</v>
      </c>
      <c r="C1216" t="s">
        <v>3759</v>
      </c>
      <c r="D1216" t="s">
        <v>5769</v>
      </c>
      <c r="E1216" t="s">
        <v>1423</v>
      </c>
      <c r="F1216" t="s">
        <v>1659</v>
      </c>
      <c r="G1216" t="s">
        <v>5435</v>
      </c>
      <c r="H1216" s="2">
        <v>5</v>
      </c>
      <c r="I1216" s="2">
        <v>500</v>
      </c>
      <c r="J1216" s="2">
        <v>52843.370296523535</v>
      </c>
    </row>
    <row r="1217" spans="1:10" x14ac:dyDescent="0.3">
      <c r="A1217" t="s">
        <v>2637</v>
      </c>
      <c r="B1217" t="s">
        <v>5369</v>
      </c>
      <c r="C1217" t="s">
        <v>3759</v>
      </c>
      <c r="D1217" t="s">
        <v>5769</v>
      </c>
      <c r="E1217" t="s">
        <v>1423</v>
      </c>
      <c r="F1217" t="s">
        <v>1627</v>
      </c>
      <c r="G1217" t="s">
        <v>5435</v>
      </c>
      <c r="H1217" s="2">
        <v>15</v>
      </c>
      <c r="I1217" s="2">
        <v>0</v>
      </c>
      <c r="J1217" s="2">
        <v>0</v>
      </c>
    </row>
    <row r="1218" spans="1:10" x14ac:dyDescent="0.3">
      <c r="A1218" t="s">
        <v>2637</v>
      </c>
      <c r="B1218" t="s">
        <v>5369</v>
      </c>
      <c r="C1218" t="s">
        <v>3759</v>
      </c>
      <c r="D1218" t="s">
        <v>5769</v>
      </c>
      <c r="E1218" t="s">
        <v>1444</v>
      </c>
      <c r="F1218" t="s">
        <v>1688</v>
      </c>
      <c r="G1218" t="s">
        <v>5435</v>
      </c>
      <c r="H1218" s="2">
        <v>20</v>
      </c>
      <c r="I1218" s="2">
        <v>7040</v>
      </c>
      <c r="J1218" s="2">
        <v>175294.96464307816</v>
      </c>
    </row>
    <row r="1219" spans="1:10" x14ac:dyDescent="0.3">
      <c r="A1219" t="s">
        <v>2637</v>
      </c>
      <c r="B1219" t="s">
        <v>5369</v>
      </c>
      <c r="C1219" t="s">
        <v>3759</v>
      </c>
      <c r="D1219" t="s">
        <v>5769</v>
      </c>
      <c r="E1219" t="s">
        <v>2582</v>
      </c>
      <c r="F1219" t="s">
        <v>2590</v>
      </c>
      <c r="G1219" t="s">
        <v>5435</v>
      </c>
      <c r="H1219" s="2">
        <v>7</v>
      </c>
      <c r="I1219" s="2">
        <v>1008</v>
      </c>
      <c r="J1219" s="2">
        <v>38678.421435834076</v>
      </c>
    </row>
    <row r="1220" spans="1:10" x14ac:dyDescent="0.3">
      <c r="A1220" t="s">
        <v>2637</v>
      </c>
      <c r="B1220" t="s">
        <v>5369</v>
      </c>
      <c r="C1220" t="s">
        <v>3759</v>
      </c>
      <c r="D1220" t="s">
        <v>5769</v>
      </c>
      <c r="E1220" t="s">
        <v>1606</v>
      </c>
      <c r="F1220" t="s">
        <v>1688</v>
      </c>
      <c r="G1220" t="s">
        <v>5435</v>
      </c>
      <c r="H1220" s="2">
        <v>8</v>
      </c>
      <c r="I1220" s="2">
        <v>2880</v>
      </c>
      <c r="J1220" s="2">
        <v>72910.273627785937</v>
      </c>
    </row>
    <row r="1221" spans="1:10" x14ac:dyDescent="0.3">
      <c r="A1221" t="s">
        <v>2637</v>
      </c>
      <c r="B1221" t="s">
        <v>5369</v>
      </c>
      <c r="C1221" t="s">
        <v>3759</v>
      </c>
      <c r="D1221" t="s">
        <v>5769</v>
      </c>
      <c r="E1221" t="s">
        <v>2616</v>
      </c>
      <c r="F1221" t="s">
        <v>2617</v>
      </c>
      <c r="G1221" t="s">
        <v>5435</v>
      </c>
      <c r="H1221" s="2">
        <v>8</v>
      </c>
      <c r="I1221" s="2">
        <v>2304</v>
      </c>
      <c r="J1221" s="2">
        <v>38827.434141812759</v>
      </c>
    </row>
    <row r="1222" spans="1:10" x14ac:dyDescent="0.3">
      <c r="A1222" t="s">
        <v>2637</v>
      </c>
      <c r="B1222" t="s">
        <v>5369</v>
      </c>
      <c r="C1222" t="s">
        <v>3759</v>
      </c>
      <c r="D1222" t="s">
        <v>5769</v>
      </c>
      <c r="E1222" t="s">
        <v>2268</v>
      </c>
      <c r="F1222" t="s">
        <v>2314</v>
      </c>
      <c r="G1222" t="s">
        <v>5435</v>
      </c>
      <c r="H1222" s="2">
        <v>20</v>
      </c>
      <c r="I1222" s="2">
        <v>8640</v>
      </c>
      <c r="J1222" s="2">
        <v>140832.51598180563</v>
      </c>
    </row>
    <row r="1223" spans="1:10" x14ac:dyDescent="0.3">
      <c r="A1223" t="s">
        <v>2637</v>
      </c>
      <c r="B1223" t="s">
        <v>5369</v>
      </c>
      <c r="C1223" t="s">
        <v>3759</v>
      </c>
      <c r="D1223" t="s">
        <v>5769</v>
      </c>
      <c r="E1223" t="s">
        <v>1632</v>
      </c>
      <c r="F1223" t="s">
        <v>1688</v>
      </c>
      <c r="G1223" t="s">
        <v>5435</v>
      </c>
      <c r="H1223" s="2">
        <v>10</v>
      </c>
      <c r="I1223" s="2">
        <v>240</v>
      </c>
      <c r="J1223" s="2">
        <v>35914.7326525061</v>
      </c>
    </row>
    <row r="1224" spans="1:10" x14ac:dyDescent="0.3">
      <c r="A1224" t="s">
        <v>2637</v>
      </c>
      <c r="B1224" t="s">
        <v>5369</v>
      </c>
      <c r="C1224" t="s">
        <v>3759</v>
      </c>
      <c r="D1224" t="s">
        <v>5769</v>
      </c>
      <c r="E1224" t="s">
        <v>1632</v>
      </c>
      <c r="F1224" t="s">
        <v>1431</v>
      </c>
      <c r="G1224" t="s">
        <v>5435</v>
      </c>
      <c r="H1224" s="2">
        <v>15</v>
      </c>
      <c r="I1224" s="2">
        <v>720</v>
      </c>
      <c r="J1224" s="2">
        <v>15058.723138605133</v>
      </c>
    </row>
    <row r="1225" spans="1:10" x14ac:dyDescent="0.3">
      <c r="A1225" t="s">
        <v>2637</v>
      </c>
      <c r="B1225" t="s">
        <v>5370</v>
      </c>
      <c r="C1225" t="s">
        <v>3759</v>
      </c>
      <c r="D1225" t="s">
        <v>5404</v>
      </c>
      <c r="E1225" t="s">
        <v>1423</v>
      </c>
      <c r="F1225" t="s">
        <v>1659</v>
      </c>
      <c r="G1225" t="s">
        <v>5435</v>
      </c>
      <c r="H1225" s="2">
        <v>5</v>
      </c>
      <c r="I1225" s="2">
        <v>500</v>
      </c>
      <c r="J1225" s="2">
        <v>52843.370296523535</v>
      </c>
    </row>
    <row r="1226" spans="1:10" x14ac:dyDescent="0.3">
      <c r="A1226" t="s">
        <v>2637</v>
      </c>
      <c r="B1226" t="s">
        <v>5370</v>
      </c>
      <c r="C1226" t="s">
        <v>3759</v>
      </c>
      <c r="D1226" t="s">
        <v>5404</v>
      </c>
      <c r="E1226" t="s">
        <v>1423</v>
      </c>
      <c r="F1226" t="s">
        <v>1627</v>
      </c>
      <c r="G1226" t="s">
        <v>5435</v>
      </c>
      <c r="H1226" s="2">
        <v>15</v>
      </c>
      <c r="I1226" s="2">
        <v>0</v>
      </c>
      <c r="J1226" s="2">
        <v>0</v>
      </c>
    </row>
    <row r="1227" spans="1:10" x14ac:dyDescent="0.3">
      <c r="A1227" t="s">
        <v>2637</v>
      </c>
      <c r="B1227" t="s">
        <v>5370</v>
      </c>
      <c r="C1227" t="s">
        <v>3759</v>
      </c>
      <c r="D1227" t="s">
        <v>5404</v>
      </c>
      <c r="E1227" t="s">
        <v>1444</v>
      </c>
      <c r="F1227" t="s">
        <v>1688</v>
      </c>
      <c r="G1227" t="s">
        <v>5435</v>
      </c>
      <c r="H1227" s="2">
        <v>20</v>
      </c>
      <c r="I1227" s="2">
        <v>7040</v>
      </c>
      <c r="J1227" s="2">
        <v>175294.96464307816</v>
      </c>
    </row>
    <row r="1228" spans="1:10" x14ac:dyDescent="0.3">
      <c r="A1228" t="s">
        <v>2637</v>
      </c>
      <c r="B1228" t="s">
        <v>5370</v>
      </c>
      <c r="C1228" t="s">
        <v>3759</v>
      </c>
      <c r="D1228" t="s">
        <v>5404</v>
      </c>
      <c r="E1228" t="s">
        <v>2582</v>
      </c>
      <c r="F1228" t="s">
        <v>2590</v>
      </c>
      <c r="G1228" t="s">
        <v>5435</v>
      </c>
      <c r="H1228" s="2">
        <v>7</v>
      </c>
      <c r="I1228" s="2">
        <v>1008</v>
      </c>
      <c r="J1228" s="2">
        <v>38678.421435834076</v>
      </c>
    </row>
    <row r="1229" spans="1:10" x14ac:dyDescent="0.3">
      <c r="A1229" t="s">
        <v>2637</v>
      </c>
      <c r="B1229" t="s">
        <v>5370</v>
      </c>
      <c r="C1229" t="s">
        <v>3759</v>
      </c>
      <c r="D1229" t="s">
        <v>5404</v>
      </c>
      <c r="E1229" t="s">
        <v>1606</v>
      </c>
      <c r="F1229" t="s">
        <v>1688</v>
      </c>
      <c r="G1229" t="s">
        <v>5435</v>
      </c>
      <c r="H1229" s="2">
        <v>8</v>
      </c>
      <c r="I1229" s="2">
        <v>2880</v>
      </c>
      <c r="J1229" s="2">
        <v>72910.273627785937</v>
      </c>
    </row>
    <row r="1230" spans="1:10" x14ac:dyDescent="0.3">
      <c r="A1230" t="s">
        <v>2637</v>
      </c>
      <c r="B1230" t="s">
        <v>5370</v>
      </c>
      <c r="C1230" t="s">
        <v>3759</v>
      </c>
      <c r="D1230" t="s">
        <v>5404</v>
      </c>
      <c r="E1230" t="s">
        <v>2616</v>
      </c>
      <c r="F1230" t="s">
        <v>2617</v>
      </c>
      <c r="G1230" t="s">
        <v>5435</v>
      </c>
      <c r="H1230" s="2">
        <v>8</v>
      </c>
      <c r="I1230" s="2">
        <v>2304</v>
      </c>
      <c r="J1230" s="2">
        <v>38827.434141812759</v>
      </c>
    </row>
    <row r="1231" spans="1:10" x14ac:dyDescent="0.3">
      <c r="A1231" t="s">
        <v>2637</v>
      </c>
      <c r="B1231" t="s">
        <v>5370</v>
      </c>
      <c r="C1231" t="s">
        <v>3759</v>
      </c>
      <c r="D1231" t="s">
        <v>5404</v>
      </c>
      <c r="E1231" t="s">
        <v>2268</v>
      </c>
      <c r="F1231" t="s">
        <v>2314</v>
      </c>
      <c r="G1231" t="s">
        <v>5435</v>
      </c>
      <c r="H1231" s="2">
        <v>20</v>
      </c>
      <c r="I1231" s="2">
        <v>8640</v>
      </c>
      <c r="J1231" s="2">
        <v>140832.51598180563</v>
      </c>
    </row>
    <row r="1232" spans="1:10" x14ac:dyDescent="0.3">
      <c r="A1232" t="s">
        <v>2637</v>
      </c>
      <c r="B1232" t="s">
        <v>5370</v>
      </c>
      <c r="C1232" t="s">
        <v>3759</v>
      </c>
      <c r="D1232" t="s">
        <v>5404</v>
      </c>
      <c r="E1232" t="s">
        <v>1632</v>
      </c>
      <c r="F1232" t="s">
        <v>1688</v>
      </c>
      <c r="G1232" t="s">
        <v>5435</v>
      </c>
      <c r="H1232" s="2">
        <v>10</v>
      </c>
      <c r="I1232" s="2">
        <v>240</v>
      </c>
      <c r="J1232" s="2">
        <v>35914.7326525061</v>
      </c>
    </row>
    <row r="1233" spans="1:10" x14ac:dyDescent="0.3">
      <c r="A1233" t="s">
        <v>2637</v>
      </c>
      <c r="B1233" t="s">
        <v>5370</v>
      </c>
      <c r="C1233" t="s">
        <v>3759</v>
      </c>
      <c r="D1233" t="s">
        <v>5404</v>
      </c>
      <c r="E1233" t="s">
        <v>1632</v>
      </c>
      <c r="F1233" t="s">
        <v>1431</v>
      </c>
      <c r="G1233" t="s">
        <v>5435</v>
      </c>
      <c r="H1233" s="2">
        <v>15</v>
      </c>
      <c r="I1233" s="2">
        <v>720</v>
      </c>
      <c r="J1233" s="2">
        <v>15058.723138605133</v>
      </c>
    </row>
    <row r="1234" spans="1:10" x14ac:dyDescent="0.3">
      <c r="A1234" t="s">
        <v>2637</v>
      </c>
      <c r="B1234" t="s">
        <v>5365</v>
      </c>
      <c r="C1234" t="s">
        <v>3759</v>
      </c>
      <c r="D1234" t="s">
        <v>5390</v>
      </c>
      <c r="E1234" t="s">
        <v>1423</v>
      </c>
      <c r="F1234" t="s">
        <v>1659</v>
      </c>
      <c r="G1234" t="s">
        <v>5435</v>
      </c>
      <c r="H1234" s="2">
        <v>1</v>
      </c>
      <c r="I1234" s="2">
        <v>100</v>
      </c>
      <c r="J1234" s="2">
        <v>10568.674059304707</v>
      </c>
    </row>
    <row r="1235" spans="1:10" x14ac:dyDescent="0.3">
      <c r="A1235" t="s">
        <v>2637</v>
      </c>
      <c r="B1235" t="s">
        <v>5365</v>
      </c>
      <c r="C1235" t="s">
        <v>3759</v>
      </c>
      <c r="D1235" t="s">
        <v>5390</v>
      </c>
      <c r="E1235" t="s">
        <v>1423</v>
      </c>
      <c r="F1235" t="s">
        <v>1627</v>
      </c>
      <c r="G1235" t="s">
        <v>5435</v>
      </c>
      <c r="H1235" s="2">
        <v>5</v>
      </c>
      <c r="I1235" s="2">
        <v>0</v>
      </c>
      <c r="J1235" s="2">
        <v>0</v>
      </c>
    </row>
    <row r="1236" spans="1:10" x14ac:dyDescent="0.3">
      <c r="A1236" t="s">
        <v>2637</v>
      </c>
      <c r="B1236" t="s">
        <v>5365</v>
      </c>
      <c r="C1236" t="s">
        <v>3759</v>
      </c>
      <c r="D1236" t="s">
        <v>5390</v>
      </c>
      <c r="E1236" t="s">
        <v>1444</v>
      </c>
      <c r="F1236" t="s">
        <v>5707</v>
      </c>
      <c r="G1236" t="s">
        <v>5435</v>
      </c>
      <c r="H1236" s="2">
        <v>150</v>
      </c>
      <c r="I1236" s="2">
        <v>60000</v>
      </c>
      <c r="J1236" s="2">
        <v>1264812.6695330695</v>
      </c>
    </row>
    <row r="1237" spans="1:10" x14ac:dyDescent="0.3">
      <c r="A1237" t="s">
        <v>2637</v>
      </c>
      <c r="B1237" t="s">
        <v>5365</v>
      </c>
      <c r="C1237" t="s">
        <v>3759</v>
      </c>
      <c r="D1237" t="s">
        <v>5390</v>
      </c>
      <c r="E1237" t="s">
        <v>1444</v>
      </c>
      <c r="F1237" t="s">
        <v>1445</v>
      </c>
      <c r="G1237" t="s">
        <v>5435</v>
      </c>
      <c r="H1237" s="2">
        <v>150</v>
      </c>
      <c r="I1237" s="2">
        <v>60000</v>
      </c>
      <c r="J1237" s="2">
        <v>1306353.9673626751</v>
      </c>
    </row>
    <row r="1238" spans="1:10" x14ac:dyDescent="0.3">
      <c r="A1238" t="s">
        <v>2637</v>
      </c>
      <c r="B1238" t="s">
        <v>5365</v>
      </c>
      <c r="C1238" t="s">
        <v>3759</v>
      </c>
      <c r="D1238" t="s">
        <v>5390</v>
      </c>
      <c r="E1238" t="s">
        <v>1606</v>
      </c>
      <c r="F1238" t="s">
        <v>1607</v>
      </c>
      <c r="G1238" t="s">
        <v>5435</v>
      </c>
      <c r="H1238" s="2">
        <v>2</v>
      </c>
      <c r="I1238" s="2">
        <v>800</v>
      </c>
      <c r="J1238" s="2">
        <v>0</v>
      </c>
    </row>
    <row r="1239" spans="1:10" x14ac:dyDescent="0.3">
      <c r="A1239" t="s">
        <v>2637</v>
      </c>
      <c r="B1239" t="s">
        <v>5365</v>
      </c>
      <c r="C1239" t="s">
        <v>3759</v>
      </c>
      <c r="D1239" t="s">
        <v>5390</v>
      </c>
      <c r="E1239" t="s">
        <v>2268</v>
      </c>
      <c r="F1239" t="s">
        <v>2542</v>
      </c>
      <c r="G1239" t="s">
        <v>5435</v>
      </c>
      <c r="H1239" s="2">
        <v>4</v>
      </c>
      <c r="I1239" s="2">
        <v>1920</v>
      </c>
      <c r="J1239" s="2">
        <v>19971.941391100707</v>
      </c>
    </row>
    <row r="1240" spans="1:10" x14ac:dyDescent="0.3">
      <c r="A1240" t="s">
        <v>2637</v>
      </c>
      <c r="B1240" t="s">
        <v>5365</v>
      </c>
      <c r="C1240" t="s">
        <v>3759</v>
      </c>
      <c r="D1240" t="s">
        <v>5390</v>
      </c>
      <c r="E1240" t="s">
        <v>4360</v>
      </c>
      <c r="F1240" t="s">
        <v>1422</v>
      </c>
      <c r="G1240" t="s">
        <v>5435</v>
      </c>
      <c r="H1240" s="2">
        <v>3</v>
      </c>
      <c r="I1240" s="2">
        <v>288</v>
      </c>
      <c r="J1240" s="2">
        <v>0</v>
      </c>
    </row>
    <row r="1241" spans="1:10" x14ac:dyDescent="0.3">
      <c r="A1241" t="s">
        <v>2637</v>
      </c>
      <c r="B1241" t="s">
        <v>5365</v>
      </c>
      <c r="C1241" t="s">
        <v>3759</v>
      </c>
      <c r="D1241" t="s">
        <v>5390</v>
      </c>
      <c r="E1241" t="s">
        <v>1632</v>
      </c>
      <c r="F1241" t="s">
        <v>1688</v>
      </c>
      <c r="G1241" t="s">
        <v>5435</v>
      </c>
      <c r="H1241" s="2">
        <v>2</v>
      </c>
      <c r="I1241" s="2">
        <v>48</v>
      </c>
      <c r="J1241" s="2">
        <v>7182.94653050122</v>
      </c>
    </row>
    <row r="1242" spans="1:10" x14ac:dyDescent="0.3">
      <c r="A1242" t="s">
        <v>2637</v>
      </c>
      <c r="B1242" t="s">
        <v>5365</v>
      </c>
      <c r="C1242" t="s">
        <v>3759</v>
      </c>
      <c r="D1242" t="s">
        <v>5390</v>
      </c>
      <c r="E1242" t="s">
        <v>1632</v>
      </c>
      <c r="F1242" t="s">
        <v>1445</v>
      </c>
      <c r="G1242" t="s">
        <v>5435</v>
      </c>
      <c r="H1242" s="2">
        <v>5</v>
      </c>
      <c r="I1242" s="2">
        <v>120</v>
      </c>
      <c r="J1242" s="2">
        <v>15713.300004320572</v>
      </c>
    </row>
    <row r="1243" spans="1:10" x14ac:dyDescent="0.3">
      <c r="A1243" t="s">
        <v>2637</v>
      </c>
      <c r="B1243" t="s">
        <v>5365</v>
      </c>
      <c r="C1243" t="s">
        <v>3759</v>
      </c>
      <c r="D1243" t="s">
        <v>5390</v>
      </c>
      <c r="E1243" t="s">
        <v>1632</v>
      </c>
      <c r="F1243" t="s">
        <v>5359</v>
      </c>
      <c r="G1243" t="s">
        <v>5435</v>
      </c>
      <c r="H1243" s="2">
        <v>10</v>
      </c>
      <c r="I1243" s="2">
        <v>240</v>
      </c>
      <c r="J1243" s="2">
        <v>18394.846268185654</v>
      </c>
    </row>
    <row r="1244" spans="1:10" x14ac:dyDescent="0.3">
      <c r="A1244" t="s">
        <v>2637</v>
      </c>
      <c r="B1244" t="s">
        <v>5356</v>
      </c>
      <c r="C1244" t="s">
        <v>3759</v>
      </c>
      <c r="D1244" t="s">
        <v>5382</v>
      </c>
      <c r="E1244" t="s">
        <v>1423</v>
      </c>
      <c r="F1244" t="s">
        <v>1659</v>
      </c>
      <c r="G1244" t="s">
        <v>5435</v>
      </c>
      <c r="H1244" s="2">
        <v>2</v>
      </c>
      <c r="I1244" s="2">
        <v>200</v>
      </c>
      <c r="J1244" s="2">
        <v>21137.348118609414</v>
      </c>
    </row>
    <row r="1245" spans="1:10" x14ac:dyDescent="0.3">
      <c r="A1245" t="s">
        <v>2637</v>
      </c>
      <c r="B1245" t="s">
        <v>5356</v>
      </c>
      <c r="C1245" t="s">
        <v>3759</v>
      </c>
      <c r="D1245" t="s">
        <v>5382</v>
      </c>
      <c r="E1245" t="s">
        <v>1423</v>
      </c>
      <c r="F1245" t="s">
        <v>1627</v>
      </c>
      <c r="G1245" t="s">
        <v>5435</v>
      </c>
      <c r="H1245" s="2">
        <v>10</v>
      </c>
      <c r="I1245" s="2">
        <v>0</v>
      </c>
      <c r="J1245" s="2">
        <v>0</v>
      </c>
    </row>
    <row r="1246" spans="1:10" x14ac:dyDescent="0.3">
      <c r="A1246" t="s">
        <v>2637</v>
      </c>
      <c r="B1246" t="s">
        <v>5356</v>
      </c>
      <c r="C1246" t="s">
        <v>3759</v>
      </c>
      <c r="D1246" t="s">
        <v>5382</v>
      </c>
      <c r="E1246" t="s">
        <v>1444</v>
      </c>
      <c r="F1246" t="s">
        <v>5707</v>
      </c>
      <c r="G1246" t="s">
        <v>5435</v>
      </c>
      <c r="H1246" s="2">
        <v>250</v>
      </c>
      <c r="I1246" s="2">
        <v>100000</v>
      </c>
      <c r="J1246" s="2">
        <v>2108021.1158884489</v>
      </c>
    </row>
    <row r="1247" spans="1:10" x14ac:dyDescent="0.3">
      <c r="A1247" t="s">
        <v>2637</v>
      </c>
      <c r="B1247" t="s">
        <v>5356</v>
      </c>
      <c r="C1247" t="s">
        <v>3759</v>
      </c>
      <c r="D1247" t="s">
        <v>5382</v>
      </c>
      <c r="E1247" t="s">
        <v>1444</v>
      </c>
      <c r="F1247" t="s">
        <v>1445</v>
      </c>
      <c r="G1247" t="s">
        <v>5435</v>
      </c>
      <c r="H1247" s="2">
        <v>100</v>
      </c>
      <c r="I1247" s="2">
        <v>40000</v>
      </c>
      <c r="J1247" s="2">
        <v>870902.64490845008</v>
      </c>
    </row>
    <row r="1248" spans="1:10" x14ac:dyDescent="0.3">
      <c r="A1248" t="s">
        <v>2637</v>
      </c>
      <c r="B1248" t="s">
        <v>5356</v>
      </c>
      <c r="C1248" t="s">
        <v>3759</v>
      </c>
      <c r="D1248" t="s">
        <v>5382</v>
      </c>
      <c r="E1248" t="s">
        <v>2268</v>
      </c>
      <c r="F1248" t="s">
        <v>2542</v>
      </c>
      <c r="G1248" t="s">
        <v>5435</v>
      </c>
      <c r="H1248" s="2">
        <v>4</v>
      </c>
      <c r="I1248" s="2">
        <v>1920</v>
      </c>
      <c r="J1248" s="2">
        <v>19971.941391100707</v>
      </c>
    </row>
    <row r="1249" spans="1:10" x14ac:dyDescent="0.3">
      <c r="A1249" t="s">
        <v>2637</v>
      </c>
      <c r="B1249" t="s">
        <v>5356</v>
      </c>
      <c r="C1249" t="s">
        <v>3759</v>
      </c>
      <c r="D1249" t="s">
        <v>5382</v>
      </c>
      <c r="E1249" t="s">
        <v>4360</v>
      </c>
      <c r="F1249" t="s">
        <v>1422</v>
      </c>
      <c r="G1249" t="s">
        <v>5435</v>
      </c>
      <c r="H1249" s="2">
        <v>4</v>
      </c>
      <c r="I1249" s="2">
        <v>384</v>
      </c>
      <c r="J1249" s="2">
        <v>0</v>
      </c>
    </row>
    <row r="1250" spans="1:10" x14ac:dyDescent="0.3">
      <c r="A1250" t="s">
        <v>2637</v>
      </c>
      <c r="B1250" t="s">
        <v>5356</v>
      </c>
      <c r="C1250" t="s">
        <v>3759</v>
      </c>
      <c r="D1250" t="s">
        <v>5382</v>
      </c>
      <c r="E1250" t="s">
        <v>1632</v>
      </c>
      <c r="F1250" t="s">
        <v>1688</v>
      </c>
      <c r="G1250" t="s">
        <v>5435</v>
      </c>
      <c r="H1250" s="2">
        <v>7</v>
      </c>
      <c r="I1250" s="2">
        <v>168</v>
      </c>
      <c r="J1250" s="2">
        <v>25140.31285675427</v>
      </c>
    </row>
    <row r="1251" spans="1:10" x14ac:dyDescent="0.3">
      <c r="A1251" t="s">
        <v>2637</v>
      </c>
      <c r="B1251" t="s">
        <v>5356</v>
      </c>
      <c r="C1251" t="s">
        <v>3759</v>
      </c>
      <c r="D1251" t="s">
        <v>5382</v>
      </c>
      <c r="E1251" t="s">
        <v>1632</v>
      </c>
      <c r="F1251" t="s">
        <v>1445</v>
      </c>
      <c r="G1251" t="s">
        <v>5435</v>
      </c>
      <c r="H1251" s="2">
        <v>5</v>
      </c>
      <c r="I1251" s="2">
        <v>120</v>
      </c>
      <c r="J1251" s="2">
        <v>15713.300004320572</v>
      </c>
    </row>
    <row r="1252" spans="1:10" x14ac:dyDescent="0.3">
      <c r="A1252" t="s">
        <v>2637</v>
      </c>
      <c r="B1252" t="s">
        <v>5356</v>
      </c>
      <c r="C1252" t="s">
        <v>3759</v>
      </c>
      <c r="D1252" t="s">
        <v>5382</v>
      </c>
      <c r="E1252" t="s">
        <v>1632</v>
      </c>
      <c r="F1252" t="s">
        <v>5359</v>
      </c>
      <c r="G1252" t="s">
        <v>5435</v>
      </c>
      <c r="H1252" s="2">
        <v>10</v>
      </c>
      <c r="I1252" s="2">
        <v>240</v>
      </c>
      <c r="J1252" s="2">
        <v>18394.846268185654</v>
      </c>
    </row>
    <row r="1253" spans="1:10" x14ac:dyDescent="0.3">
      <c r="A1253" t="s">
        <v>2637</v>
      </c>
      <c r="B1253" t="s">
        <v>5364</v>
      </c>
      <c r="C1253" t="s">
        <v>3759</v>
      </c>
      <c r="D1253" t="s">
        <v>5770</v>
      </c>
      <c r="E1253" t="s">
        <v>1423</v>
      </c>
      <c r="F1253" t="s">
        <v>1659</v>
      </c>
      <c r="G1253" t="s">
        <v>5435</v>
      </c>
      <c r="H1253" s="2">
        <v>2</v>
      </c>
      <c r="I1253" s="2">
        <v>200</v>
      </c>
      <c r="J1253" s="2">
        <v>21137.348118609414</v>
      </c>
    </row>
    <row r="1254" spans="1:10" x14ac:dyDescent="0.3">
      <c r="A1254" t="s">
        <v>2637</v>
      </c>
      <c r="B1254" t="s">
        <v>5364</v>
      </c>
      <c r="C1254" t="s">
        <v>3759</v>
      </c>
      <c r="D1254" t="s">
        <v>5770</v>
      </c>
      <c r="E1254" t="s">
        <v>1423</v>
      </c>
      <c r="F1254" t="s">
        <v>1627</v>
      </c>
      <c r="G1254" t="s">
        <v>5435</v>
      </c>
      <c r="H1254" s="2">
        <v>5</v>
      </c>
      <c r="I1254" s="2">
        <v>0</v>
      </c>
      <c r="J1254" s="2">
        <v>0</v>
      </c>
    </row>
    <row r="1255" spans="1:10" x14ac:dyDescent="0.3">
      <c r="A1255" t="s">
        <v>2637</v>
      </c>
      <c r="B1255" t="s">
        <v>5364</v>
      </c>
      <c r="C1255" t="s">
        <v>3759</v>
      </c>
      <c r="D1255" t="s">
        <v>5770</v>
      </c>
      <c r="E1255" t="s">
        <v>1444</v>
      </c>
      <c r="F1255" t="s">
        <v>5707</v>
      </c>
      <c r="G1255" t="s">
        <v>5435</v>
      </c>
      <c r="H1255" s="2">
        <v>200</v>
      </c>
      <c r="I1255" s="2">
        <v>80000</v>
      </c>
      <c r="J1255" s="2">
        <v>1686416.8927107593</v>
      </c>
    </row>
    <row r="1256" spans="1:10" x14ac:dyDescent="0.3">
      <c r="A1256" t="s">
        <v>2637</v>
      </c>
      <c r="B1256" t="s">
        <v>5364</v>
      </c>
      <c r="C1256" t="s">
        <v>3759</v>
      </c>
      <c r="D1256" t="s">
        <v>5770</v>
      </c>
      <c r="E1256" t="s">
        <v>1444</v>
      </c>
      <c r="F1256" t="s">
        <v>1445</v>
      </c>
      <c r="G1256" t="s">
        <v>5435</v>
      </c>
      <c r="H1256" s="2">
        <v>100</v>
      </c>
      <c r="I1256" s="2">
        <v>40000</v>
      </c>
      <c r="J1256" s="2">
        <v>870902.64490845008</v>
      </c>
    </row>
    <row r="1257" spans="1:10" x14ac:dyDescent="0.3">
      <c r="A1257" t="s">
        <v>2637</v>
      </c>
      <c r="B1257" t="s">
        <v>5364</v>
      </c>
      <c r="C1257" t="s">
        <v>3759</v>
      </c>
      <c r="D1257" t="s">
        <v>5770</v>
      </c>
      <c r="E1257" t="s">
        <v>1606</v>
      </c>
      <c r="F1257" t="s">
        <v>1607</v>
      </c>
      <c r="G1257" t="s">
        <v>5435</v>
      </c>
      <c r="H1257" s="2">
        <v>2</v>
      </c>
      <c r="I1257" s="2">
        <v>800</v>
      </c>
      <c r="J1257" s="2">
        <v>0</v>
      </c>
    </row>
    <row r="1258" spans="1:10" x14ac:dyDescent="0.3">
      <c r="A1258" t="s">
        <v>2637</v>
      </c>
      <c r="B1258" t="s">
        <v>5364</v>
      </c>
      <c r="C1258" t="s">
        <v>3759</v>
      </c>
      <c r="D1258" t="s">
        <v>5770</v>
      </c>
      <c r="E1258" t="s">
        <v>2268</v>
      </c>
      <c r="F1258" t="s">
        <v>2542</v>
      </c>
      <c r="G1258" t="s">
        <v>5435</v>
      </c>
      <c r="H1258" s="2">
        <v>4</v>
      </c>
      <c r="I1258" s="2">
        <v>1920</v>
      </c>
      <c r="J1258" s="2">
        <v>19971.941391100707</v>
      </c>
    </row>
    <row r="1259" spans="1:10" x14ac:dyDescent="0.3">
      <c r="A1259" t="s">
        <v>2637</v>
      </c>
      <c r="B1259" t="s">
        <v>5364</v>
      </c>
      <c r="C1259" t="s">
        <v>3759</v>
      </c>
      <c r="D1259" t="s">
        <v>5770</v>
      </c>
      <c r="E1259" t="s">
        <v>4360</v>
      </c>
      <c r="F1259" t="s">
        <v>1422</v>
      </c>
      <c r="G1259" t="s">
        <v>5435</v>
      </c>
      <c r="H1259" s="2">
        <v>3</v>
      </c>
      <c r="I1259" s="2">
        <v>288</v>
      </c>
      <c r="J1259" s="2">
        <v>0</v>
      </c>
    </row>
    <row r="1260" spans="1:10" x14ac:dyDescent="0.3">
      <c r="A1260" t="s">
        <v>2637</v>
      </c>
      <c r="B1260" t="s">
        <v>5364</v>
      </c>
      <c r="C1260" t="s">
        <v>3759</v>
      </c>
      <c r="D1260" t="s">
        <v>5770</v>
      </c>
      <c r="E1260" t="s">
        <v>1632</v>
      </c>
      <c r="F1260" t="s">
        <v>1688</v>
      </c>
      <c r="G1260" t="s">
        <v>5435</v>
      </c>
      <c r="H1260" s="2">
        <v>5</v>
      </c>
      <c r="I1260" s="2">
        <v>120</v>
      </c>
      <c r="J1260" s="2">
        <v>17957.36632625305</v>
      </c>
    </row>
    <row r="1261" spans="1:10" x14ac:dyDescent="0.3">
      <c r="A1261" t="s">
        <v>2637</v>
      </c>
      <c r="B1261" t="s">
        <v>5364</v>
      </c>
      <c r="C1261" t="s">
        <v>3759</v>
      </c>
      <c r="D1261" t="s">
        <v>5770</v>
      </c>
      <c r="E1261" t="s">
        <v>1632</v>
      </c>
      <c r="F1261" t="s">
        <v>1445</v>
      </c>
      <c r="G1261" t="s">
        <v>5435</v>
      </c>
      <c r="H1261" s="2">
        <v>5</v>
      </c>
      <c r="I1261" s="2">
        <v>120</v>
      </c>
      <c r="J1261" s="2">
        <v>15713.300004320572</v>
      </c>
    </row>
    <row r="1262" spans="1:10" x14ac:dyDescent="0.3">
      <c r="A1262" t="s">
        <v>2637</v>
      </c>
      <c r="B1262" t="s">
        <v>5364</v>
      </c>
      <c r="C1262" t="s">
        <v>3759</v>
      </c>
      <c r="D1262" t="s">
        <v>5770</v>
      </c>
      <c r="E1262" t="s">
        <v>1632</v>
      </c>
      <c r="F1262" t="s">
        <v>2294</v>
      </c>
      <c r="G1262" t="s">
        <v>5435</v>
      </c>
      <c r="H1262" s="2">
        <v>10</v>
      </c>
      <c r="I1262" s="2">
        <v>240</v>
      </c>
      <c r="J1262" s="2">
        <v>18314.037790175855</v>
      </c>
    </row>
    <row r="1263" spans="1:10" x14ac:dyDescent="0.3">
      <c r="A1263" t="s">
        <v>2637</v>
      </c>
      <c r="B1263" t="s">
        <v>5375</v>
      </c>
      <c r="C1263" t="s">
        <v>3759</v>
      </c>
      <c r="D1263" t="s">
        <v>5411</v>
      </c>
      <c r="E1263" t="s">
        <v>1423</v>
      </c>
      <c r="F1263" t="s">
        <v>1659</v>
      </c>
      <c r="G1263" t="s">
        <v>5435</v>
      </c>
      <c r="H1263" s="2">
        <v>10</v>
      </c>
      <c r="I1263" s="2">
        <v>1000</v>
      </c>
      <c r="J1263" s="2">
        <v>105686.74059304707</v>
      </c>
    </row>
    <row r="1264" spans="1:10" x14ac:dyDescent="0.3">
      <c r="A1264" t="s">
        <v>2637</v>
      </c>
      <c r="B1264" t="s">
        <v>5375</v>
      </c>
      <c r="C1264" t="s">
        <v>3759</v>
      </c>
      <c r="D1264" t="s">
        <v>5411</v>
      </c>
      <c r="E1264" t="s">
        <v>1423</v>
      </c>
      <c r="F1264" t="s">
        <v>1679</v>
      </c>
      <c r="G1264" t="s">
        <v>5435</v>
      </c>
      <c r="H1264" s="2">
        <v>10</v>
      </c>
      <c r="I1264" s="2">
        <v>1000</v>
      </c>
      <c r="J1264" s="2">
        <v>75471.347355163714</v>
      </c>
    </row>
    <row r="1265" spans="1:10" x14ac:dyDescent="0.3">
      <c r="A1265" t="s">
        <v>2637</v>
      </c>
      <c r="B1265" t="s">
        <v>5375</v>
      </c>
      <c r="C1265" t="s">
        <v>3759</v>
      </c>
      <c r="D1265" t="s">
        <v>5411</v>
      </c>
      <c r="E1265" t="s">
        <v>1444</v>
      </c>
      <c r="F1265" t="s">
        <v>1688</v>
      </c>
      <c r="G1265" t="s">
        <v>5435</v>
      </c>
      <c r="H1265" s="2">
        <v>13</v>
      </c>
      <c r="I1265" s="2">
        <v>4576</v>
      </c>
      <c r="J1265" s="2">
        <v>113941.72701800081</v>
      </c>
    </row>
    <row r="1266" spans="1:10" x14ac:dyDescent="0.3">
      <c r="A1266" t="s">
        <v>2637</v>
      </c>
      <c r="B1266" t="s">
        <v>5375</v>
      </c>
      <c r="C1266" t="s">
        <v>3759</v>
      </c>
      <c r="D1266" t="s">
        <v>5411</v>
      </c>
      <c r="E1266" t="s">
        <v>1444</v>
      </c>
      <c r="F1266" t="s">
        <v>1445</v>
      </c>
      <c r="G1266" t="s">
        <v>5435</v>
      </c>
      <c r="H1266" s="2">
        <v>525</v>
      </c>
      <c r="I1266" s="2">
        <v>210000</v>
      </c>
      <c r="J1266" s="2">
        <v>4572238.8857693626</v>
      </c>
    </row>
    <row r="1267" spans="1:10" x14ac:dyDescent="0.3">
      <c r="A1267" t="s">
        <v>2637</v>
      </c>
      <c r="B1267" t="s">
        <v>5375</v>
      </c>
      <c r="C1267" t="s">
        <v>3759</v>
      </c>
      <c r="D1267" t="s">
        <v>5411</v>
      </c>
      <c r="E1267" t="s">
        <v>1606</v>
      </c>
      <c r="F1267" t="s">
        <v>1688</v>
      </c>
      <c r="G1267" t="s">
        <v>5435</v>
      </c>
      <c r="H1267" s="2">
        <v>5</v>
      </c>
      <c r="I1267" s="2">
        <v>1800</v>
      </c>
      <c r="J1267" s="2">
        <v>45568.921017366214</v>
      </c>
    </row>
    <row r="1268" spans="1:10" x14ac:dyDescent="0.3">
      <c r="A1268" t="s">
        <v>2637</v>
      </c>
      <c r="B1268" t="s">
        <v>5375</v>
      </c>
      <c r="C1268" t="s">
        <v>3759</v>
      </c>
      <c r="D1268" t="s">
        <v>5411</v>
      </c>
      <c r="E1268" t="s">
        <v>2268</v>
      </c>
      <c r="F1268" t="s">
        <v>2542</v>
      </c>
      <c r="G1268" t="s">
        <v>5435</v>
      </c>
      <c r="H1268" s="2">
        <v>6</v>
      </c>
      <c r="I1268" s="2">
        <v>2880</v>
      </c>
      <c r="J1268" s="2">
        <v>29957.91208665106</v>
      </c>
    </row>
    <row r="1269" spans="1:10" x14ac:dyDescent="0.3">
      <c r="A1269" t="s">
        <v>2637</v>
      </c>
      <c r="B1269" t="s">
        <v>5375</v>
      </c>
      <c r="C1269" t="s">
        <v>3759</v>
      </c>
      <c r="D1269" t="s">
        <v>5411</v>
      </c>
      <c r="E1269" t="s">
        <v>1632</v>
      </c>
      <c r="F1269" t="s">
        <v>1445</v>
      </c>
      <c r="G1269" t="s">
        <v>5435</v>
      </c>
      <c r="H1269" s="2">
        <v>15</v>
      </c>
      <c r="I1269" s="2">
        <v>360</v>
      </c>
      <c r="J1269" s="2">
        <v>47139.90001296172</v>
      </c>
    </row>
    <row r="1270" spans="1:10" x14ac:dyDescent="0.3">
      <c r="A1270" t="s">
        <v>2637</v>
      </c>
      <c r="B1270" t="s">
        <v>5375</v>
      </c>
      <c r="C1270" t="s">
        <v>3759</v>
      </c>
      <c r="D1270" t="s">
        <v>5411</v>
      </c>
      <c r="E1270" t="s">
        <v>1632</v>
      </c>
      <c r="F1270" t="s">
        <v>5359</v>
      </c>
      <c r="G1270" t="s">
        <v>5435</v>
      </c>
      <c r="H1270" s="2">
        <v>5</v>
      </c>
      <c r="I1270" s="2">
        <v>120</v>
      </c>
      <c r="J1270" s="2">
        <v>9197.4231340928272</v>
      </c>
    </row>
    <row r="1271" spans="1:10" x14ac:dyDescent="0.3">
      <c r="A1271" t="s">
        <v>2637</v>
      </c>
      <c r="B1271" t="s">
        <v>5374</v>
      </c>
      <c r="C1271" t="s">
        <v>3759</v>
      </c>
      <c r="D1271" t="s">
        <v>5410</v>
      </c>
      <c r="E1271" t="s">
        <v>1423</v>
      </c>
      <c r="F1271" t="s">
        <v>1659</v>
      </c>
      <c r="G1271" t="s">
        <v>5435</v>
      </c>
      <c r="H1271" s="2">
        <v>10</v>
      </c>
      <c r="I1271" s="2">
        <v>1000</v>
      </c>
      <c r="J1271" s="2">
        <v>105686.74059304707</v>
      </c>
    </row>
    <row r="1272" spans="1:10" x14ac:dyDescent="0.3">
      <c r="A1272" t="s">
        <v>2637</v>
      </c>
      <c r="B1272" t="s">
        <v>5374</v>
      </c>
      <c r="C1272" t="s">
        <v>3759</v>
      </c>
      <c r="D1272" t="s">
        <v>5410</v>
      </c>
      <c r="E1272" t="s">
        <v>1423</v>
      </c>
      <c r="F1272" t="s">
        <v>1627</v>
      </c>
      <c r="G1272" t="s">
        <v>5435</v>
      </c>
      <c r="H1272" s="2">
        <v>10</v>
      </c>
      <c r="I1272" s="2">
        <v>0</v>
      </c>
      <c r="J1272" s="2">
        <v>0</v>
      </c>
    </row>
    <row r="1273" spans="1:10" x14ac:dyDescent="0.3">
      <c r="A1273" t="s">
        <v>2637</v>
      </c>
      <c r="B1273" t="s">
        <v>5374</v>
      </c>
      <c r="C1273" t="s">
        <v>3759</v>
      </c>
      <c r="D1273" t="s">
        <v>5410</v>
      </c>
      <c r="E1273" t="s">
        <v>1444</v>
      </c>
      <c r="F1273" t="s">
        <v>1688</v>
      </c>
      <c r="G1273" t="s">
        <v>5435</v>
      </c>
      <c r="H1273" s="2">
        <v>12</v>
      </c>
      <c r="I1273" s="2">
        <v>4224</v>
      </c>
      <c r="J1273" s="2">
        <v>105176.97878584691</v>
      </c>
    </row>
    <row r="1274" spans="1:10" x14ac:dyDescent="0.3">
      <c r="A1274" t="s">
        <v>2637</v>
      </c>
      <c r="B1274" t="s">
        <v>5374</v>
      </c>
      <c r="C1274" t="s">
        <v>3759</v>
      </c>
      <c r="D1274" t="s">
        <v>5410</v>
      </c>
      <c r="E1274" t="s">
        <v>1444</v>
      </c>
      <c r="F1274" t="s">
        <v>1445</v>
      </c>
      <c r="G1274" t="s">
        <v>5435</v>
      </c>
      <c r="H1274" s="2">
        <v>525</v>
      </c>
      <c r="I1274" s="2">
        <v>210000</v>
      </c>
      <c r="J1274" s="2">
        <v>4572238.8857693626</v>
      </c>
    </row>
    <row r="1275" spans="1:10" x14ac:dyDescent="0.3">
      <c r="A1275" t="s">
        <v>2637</v>
      </c>
      <c r="B1275" t="s">
        <v>5374</v>
      </c>
      <c r="C1275" t="s">
        <v>3759</v>
      </c>
      <c r="D1275" t="s">
        <v>5410</v>
      </c>
      <c r="E1275" t="s">
        <v>1606</v>
      </c>
      <c r="F1275" t="s">
        <v>1688</v>
      </c>
      <c r="G1275" t="s">
        <v>5435</v>
      </c>
      <c r="H1275" s="2">
        <v>5</v>
      </c>
      <c r="I1275" s="2">
        <v>1800</v>
      </c>
      <c r="J1275" s="2">
        <v>45568.921017366214</v>
      </c>
    </row>
    <row r="1276" spans="1:10" x14ac:dyDescent="0.3">
      <c r="A1276" t="s">
        <v>2637</v>
      </c>
      <c r="B1276" t="s">
        <v>5374</v>
      </c>
      <c r="C1276" t="s">
        <v>3759</v>
      </c>
      <c r="D1276" t="s">
        <v>5410</v>
      </c>
      <c r="E1276" t="s">
        <v>2268</v>
      </c>
      <c r="F1276" t="s">
        <v>2542</v>
      </c>
      <c r="G1276" t="s">
        <v>5435</v>
      </c>
      <c r="H1276" s="2">
        <v>6</v>
      </c>
      <c r="I1276" s="2">
        <v>2880</v>
      </c>
      <c r="J1276" s="2">
        <v>29957.91208665106</v>
      </c>
    </row>
    <row r="1277" spans="1:10" x14ac:dyDescent="0.3">
      <c r="A1277" t="s">
        <v>2637</v>
      </c>
      <c r="B1277" t="s">
        <v>5374</v>
      </c>
      <c r="C1277" t="s">
        <v>3759</v>
      </c>
      <c r="D1277" t="s">
        <v>5410</v>
      </c>
      <c r="E1277" t="s">
        <v>1632</v>
      </c>
      <c r="F1277" t="s">
        <v>1445</v>
      </c>
      <c r="G1277" t="s">
        <v>5435</v>
      </c>
      <c r="H1277" s="2">
        <v>15</v>
      </c>
      <c r="I1277" s="2">
        <v>360</v>
      </c>
      <c r="J1277" s="2">
        <v>47139.90001296172</v>
      </c>
    </row>
    <row r="1278" spans="1:10" x14ac:dyDescent="0.3">
      <c r="A1278" t="s">
        <v>2637</v>
      </c>
      <c r="B1278" t="s">
        <v>5374</v>
      </c>
      <c r="C1278" t="s">
        <v>3759</v>
      </c>
      <c r="D1278" t="s">
        <v>5410</v>
      </c>
      <c r="E1278" t="s">
        <v>1632</v>
      </c>
      <c r="F1278" t="s">
        <v>5359</v>
      </c>
      <c r="G1278" t="s">
        <v>5435</v>
      </c>
      <c r="H1278" s="2">
        <v>5</v>
      </c>
      <c r="I1278" s="2">
        <v>120</v>
      </c>
      <c r="J1278" s="2">
        <v>9197.4231340928272</v>
      </c>
    </row>
    <row r="1279" spans="1:10" x14ac:dyDescent="0.3">
      <c r="A1279" t="s">
        <v>2637</v>
      </c>
      <c r="B1279" t="s">
        <v>5371</v>
      </c>
      <c r="C1279" t="s">
        <v>3759</v>
      </c>
      <c r="D1279" t="s">
        <v>4678</v>
      </c>
      <c r="E1279" t="s">
        <v>1423</v>
      </c>
      <c r="F1279" t="s">
        <v>1659</v>
      </c>
      <c r="G1279" t="s">
        <v>5435</v>
      </c>
      <c r="H1279" s="2">
        <v>10</v>
      </c>
      <c r="I1279" s="2">
        <v>1000</v>
      </c>
      <c r="J1279" s="2">
        <v>105686.74059304707</v>
      </c>
    </row>
    <row r="1280" spans="1:10" x14ac:dyDescent="0.3">
      <c r="A1280" t="s">
        <v>2637</v>
      </c>
      <c r="B1280" t="s">
        <v>5371</v>
      </c>
      <c r="C1280" t="s">
        <v>3759</v>
      </c>
      <c r="D1280" t="s">
        <v>4678</v>
      </c>
      <c r="E1280" t="s">
        <v>1423</v>
      </c>
      <c r="F1280" t="s">
        <v>1627</v>
      </c>
      <c r="G1280" t="s">
        <v>5435</v>
      </c>
      <c r="H1280" s="2">
        <v>25</v>
      </c>
      <c r="I1280" s="2">
        <v>0</v>
      </c>
      <c r="J1280" s="2">
        <v>0</v>
      </c>
    </row>
    <row r="1281" spans="1:10" x14ac:dyDescent="0.3">
      <c r="A1281" t="s">
        <v>2637</v>
      </c>
      <c r="B1281" t="s">
        <v>5371</v>
      </c>
      <c r="C1281" t="s">
        <v>3759</v>
      </c>
      <c r="D1281" t="s">
        <v>4678</v>
      </c>
      <c r="E1281" t="s">
        <v>1444</v>
      </c>
      <c r="F1281" t="s">
        <v>1688</v>
      </c>
      <c r="G1281" t="s">
        <v>5435</v>
      </c>
      <c r="H1281" s="2">
        <v>10</v>
      </c>
      <c r="I1281" s="2">
        <v>3520</v>
      </c>
      <c r="J1281" s="2">
        <v>87647.482321539079</v>
      </c>
    </row>
    <row r="1282" spans="1:10" x14ac:dyDescent="0.3">
      <c r="A1282" t="s">
        <v>2637</v>
      </c>
      <c r="B1282" t="s">
        <v>5371</v>
      </c>
      <c r="C1282" t="s">
        <v>3759</v>
      </c>
      <c r="D1282" t="s">
        <v>4678</v>
      </c>
      <c r="E1282" t="s">
        <v>1444</v>
      </c>
      <c r="F1282" t="s">
        <v>5707</v>
      </c>
      <c r="G1282" t="s">
        <v>5435</v>
      </c>
      <c r="H1282" s="2">
        <v>500</v>
      </c>
      <c r="I1282" s="2">
        <v>200000</v>
      </c>
      <c r="J1282" s="2">
        <v>4216042.2317768978</v>
      </c>
    </row>
    <row r="1283" spans="1:10" x14ac:dyDescent="0.3">
      <c r="A1283" t="s">
        <v>2637</v>
      </c>
      <c r="B1283" t="s">
        <v>5371</v>
      </c>
      <c r="C1283" t="s">
        <v>3759</v>
      </c>
      <c r="D1283" t="s">
        <v>4678</v>
      </c>
      <c r="E1283" t="s">
        <v>1444</v>
      </c>
      <c r="F1283" t="s">
        <v>1445</v>
      </c>
      <c r="G1283" t="s">
        <v>5435</v>
      </c>
      <c r="H1283" s="2">
        <v>470</v>
      </c>
      <c r="I1283" s="2">
        <v>188000</v>
      </c>
      <c r="J1283" s="2">
        <v>4093242.4310697149</v>
      </c>
    </row>
    <row r="1284" spans="1:10" x14ac:dyDescent="0.3">
      <c r="A1284" t="s">
        <v>2637</v>
      </c>
      <c r="B1284" t="s">
        <v>5371</v>
      </c>
      <c r="C1284" t="s">
        <v>3759</v>
      </c>
      <c r="D1284" t="s">
        <v>4678</v>
      </c>
      <c r="E1284" t="s">
        <v>1606</v>
      </c>
      <c r="F1284" t="s">
        <v>1688</v>
      </c>
      <c r="G1284" t="s">
        <v>5435</v>
      </c>
      <c r="H1284" s="2">
        <v>8</v>
      </c>
      <c r="I1284" s="2">
        <v>2880</v>
      </c>
      <c r="J1284" s="2">
        <v>72910.273627785937</v>
      </c>
    </row>
    <row r="1285" spans="1:10" x14ac:dyDescent="0.3">
      <c r="A1285" t="s">
        <v>2637</v>
      </c>
      <c r="B1285" t="s">
        <v>5371</v>
      </c>
      <c r="C1285" t="s">
        <v>3759</v>
      </c>
      <c r="D1285" t="s">
        <v>4678</v>
      </c>
      <c r="E1285" t="s">
        <v>1606</v>
      </c>
      <c r="F1285" t="s">
        <v>1607</v>
      </c>
      <c r="G1285" t="s">
        <v>5435</v>
      </c>
      <c r="H1285" s="2">
        <v>5</v>
      </c>
      <c r="I1285" s="2">
        <v>2000</v>
      </c>
      <c r="J1285" s="2">
        <v>0</v>
      </c>
    </row>
    <row r="1286" spans="1:10" x14ac:dyDescent="0.3">
      <c r="A1286" t="s">
        <v>2637</v>
      </c>
      <c r="B1286" t="s">
        <v>5371</v>
      </c>
      <c r="C1286" t="s">
        <v>3759</v>
      </c>
      <c r="D1286" t="s">
        <v>4678</v>
      </c>
      <c r="E1286" t="s">
        <v>2268</v>
      </c>
      <c r="F1286" t="s">
        <v>2542</v>
      </c>
      <c r="G1286" t="s">
        <v>5435</v>
      </c>
      <c r="H1286" s="2">
        <v>5</v>
      </c>
      <c r="I1286" s="2">
        <v>2400</v>
      </c>
      <c r="J1286" s="2">
        <v>24964.926738875882</v>
      </c>
    </row>
    <row r="1287" spans="1:10" x14ac:dyDescent="0.3">
      <c r="A1287" t="s">
        <v>2637</v>
      </c>
      <c r="B1287" t="s">
        <v>5371</v>
      </c>
      <c r="C1287" t="s">
        <v>3759</v>
      </c>
      <c r="D1287" t="s">
        <v>4678</v>
      </c>
      <c r="E1287" t="s">
        <v>4360</v>
      </c>
      <c r="F1287" t="s">
        <v>1422</v>
      </c>
      <c r="G1287" t="s">
        <v>5435</v>
      </c>
      <c r="H1287" s="2">
        <v>5</v>
      </c>
      <c r="I1287" s="2">
        <v>480</v>
      </c>
      <c r="J1287" s="2">
        <v>0</v>
      </c>
    </row>
    <row r="1288" spans="1:10" x14ac:dyDescent="0.3">
      <c r="A1288" t="s">
        <v>2637</v>
      </c>
      <c r="B1288" t="s">
        <v>5371</v>
      </c>
      <c r="C1288" t="s">
        <v>3759</v>
      </c>
      <c r="D1288" t="s">
        <v>4678</v>
      </c>
      <c r="E1288" t="s">
        <v>1632</v>
      </c>
      <c r="F1288" t="s">
        <v>1688</v>
      </c>
      <c r="G1288" t="s">
        <v>5435</v>
      </c>
      <c r="H1288" s="2">
        <v>5</v>
      </c>
      <c r="I1288" s="2">
        <v>120</v>
      </c>
      <c r="J1288" s="2">
        <v>17957.36632625305</v>
      </c>
    </row>
    <row r="1289" spans="1:10" x14ac:dyDescent="0.3">
      <c r="A1289" t="s">
        <v>2637</v>
      </c>
      <c r="B1289" t="s">
        <v>5371</v>
      </c>
      <c r="C1289" t="s">
        <v>3759</v>
      </c>
      <c r="D1289" t="s">
        <v>4678</v>
      </c>
      <c r="E1289" t="s">
        <v>1632</v>
      </c>
      <c r="F1289" t="s">
        <v>1445</v>
      </c>
      <c r="G1289" t="s">
        <v>5435</v>
      </c>
      <c r="H1289" s="2">
        <v>10</v>
      </c>
      <c r="I1289" s="2">
        <v>240</v>
      </c>
      <c r="J1289" s="2">
        <v>31426.600008641144</v>
      </c>
    </row>
    <row r="1290" spans="1:10" x14ac:dyDescent="0.3">
      <c r="A1290" t="s">
        <v>2637</v>
      </c>
      <c r="B1290" t="s">
        <v>5371</v>
      </c>
      <c r="C1290" t="s">
        <v>3759</v>
      </c>
      <c r="D1290" t="s">
        <v>4678</v>
      </c>
      <c r="E1290" t="s">
        <v>1632</v>
      </c>
      <c r="F1290" t="s">
        <v>5359</v>
      </c>
      <c r="G1290" t="s">
        <v>5435</v>
      </c>
      <c r="H1290" s="2">
        <v>10</v>
      </c>
      <c r="I1290" s="2">
        <v>240</v>
      </c>
      <c r="J1290" s="2">
        <v>18394.846268185654</v>
      </c>
    </row>
    <row r="1291" spans="1:10" x14ac:dyDescent="0.3">
      <c r="A1291" t="s">
        <v>2637</v>
      </c>
      <c r="B1291" t="s">
        <v>5371</v>
      </c>
      <c r="C1291" t="s">
        <v>3759</v>
      </c>
      <c r="D1291" t="s">
        <v>4678</v>
      </c>
      <c r="E1291" t="s">
        <v>1632</v>
      </c>
      <c r="F1291" t="s">
        <v>2294</v>
      </c>
      <c r="G1291" t="s">
        <v>5435</v>
      </c>
      <c r="H1291" s="2">
        <v>10</v>
      </c>
      <c r="I1291" s="2">
        <v>240</v>
      </c>
      <c r="J1291" s="2">
        <v>18314.037790175855</v>
      </c>
    </row>
    <row r="1292" spans="1:10" x14ac:dyDescent="0.3">
      <c r="A1292" t="s">
        <v>2637</v>
      </c>
      <c r="B1292" t="s">
        <v>5371</v>
      </c>
      <c r="C1292" t="s">
        <v>3759</v>
      </c>
      <c r="D1292" t="s">
        <v>4678</v>
      </c>
      <c r="E1292" t="s">
        <v>1632</v>
      </c>
      <c r="F1292" t="s">
        <v>1431</v>
      </c>
      <c r="G1292" t="s">
        <v>5435</v>
      </c>
      <c r="H1292" s="2">
        <v>10</v>
      </c>
      <c r="I1292" s="2">
        <v>480</v>
      </c>
      <c r="J1292" s="2">
        <v>10039.148759070089</v>
      </c>
    </row>
    <row r="1293" spans="1:10" x14ac:dyDescent="0.3">
      <c r="A1293" t="s">
        <v>2637</v>
      </c>
      <c r="B1293" t="s">
        <v>5368</v>
      </c>
      <c r="C1293" t="s">
        <v>4095</v>
      </c>
      <c r="D1293" t="s">
        <v>5771</v>
      </c>
      <c r="E1293" t="s">
        <v>1423</v>
      </c>
      <c r="F1293" t="s">
        <v>1659</v>
      </c>
      <c r="G1293" t="s">
        <v>5435</v>
      </c>
      <c r="H1293" s="2">
        <v>5</v>
      </c>
      <c r="I1293" s="2">
        <v>500</v>
      </c>
      <c r="J1293" s="2">
        <v>52843.370296523535</v>
      </c>
    </row>
    <row r="1294" spans="1:10" x14ac:dyDescent="0.3">
      <c r="A1294" t="s">
        <v>2637</v>
      </c>
      <c r="B1294" t="s">
        <v>5368</v>
      </c>
      <c r="C1294" t="s">
        <v>4095</v>
      </c>
      <c r="D1294" t="s">
        <v>5771</v>
      </c>
      <c r="E1294" t="s">
        <v>1423</v>
      </c>
      <c r="F1294" t="s">
        <v>1627</v>
      </c>
      <c r="G1294" t="s">
        <v>5435</v>
      </c>
      <c r="H1294" s="2">
        <v>10</v>
      </c>
      <c r="I1294" s="2">
        <v>0</v>
      </c>
      <c r="J1294" s="2">
        <v>0</v>
      </c>
    </row>
    <row r="1295" spans="1:10" x14ac:dyDescent="0.3">
      <c r="A1295" t="s">
        <v>2637</v>
      </c>
      <c r="B1295" t="s">
        <v>5368</v>
      </c>
      <c r="C1295" t="s">
        <v>4095</v>
      </c>
      <c r="D1295" t="s">
        <v>5771</v>
      </c>
      <c r="E1295" t="s">
        <v>1444</v>
      </c>
      <c r="F1295" t="s">
        <v>1688</v>
      </c>
      <c r="G1295" t="s">
        <v>5435</v>
      </c>
      <c r="H1295" s="2">
        <v>15</v>
      </c>
      <c r="I1295" s="2">
        <v>5280</v>
      </c>
      <c r="J1295" s="2">
        <v>131471.22348230862</v>
      </c>
    </row>
    <row r="1296" spans="1:10" x14ac:dyDescent="0.3">
      <c r="A1296" t="s">
        <v>2637</v>
      </c>
      <c r="B1296" t="s">
        <v>5368</v>
      </c>
      <c r="C1296" t="s">
        <v>4095</v>
      </c>
      <c r="D1296" t="s">
        <v>5771</v>
      </c>
      <c r="E1296" t="s">
        <v>1444</v>
      </c>
      <c r="F1296" t="s">
        <v>5707</v>
      </c>
      <c r="G1296" t="s">
        <v>5435</v>
      </c>
      <c r="H1296" s="2">
        <v>275</v>
      </c>
      <c r="I1296" s="2">
        <v>110000</v>
      </c>
      <c r="J1296" s="2">
        <v>2318823.2274772939</v>
      </c>
    </row>
    <row r="1297" spans="1:10" x14ac:dyDescent="0.3">
      <c r="A1297" t="s">
        <v>2637</v>
      </c>
      <c r="B1297" t="s">
        <v>5368</v>
      </c>
      <c r="C1297" t="s">
        <v>4095</v>
      </c>
      <c r="D1297" t="s">
        <v>5771</v>
      </c>
      <c r="E1297" t="s">
        <v>1444</v>
      </c>
      <c r="F1297" t="s">
        <v>1445</v>
      </c>
      <c r="G1297" t="s">
        <v>5435</v>
      </c>
      <c r="H1297" s="2">
        <v>75</v>
      </c>
      <c r="I1297" s="2">
        <v>30000</v>
      </c>
      <c r="J1297" s="2">
        <v>653176.98368133756</v>
      </c>
    </row>
    <row r="1298" spans="1:10" x14ac:dyDescent="0.3">
      <c r="A1298" t="s">
        <v>2637</v>
      </c>
      <c r="B1298" t="s">
        <v>5368</v>
      </c>
      <c r="C1298" t="s">
        <v>4095</v>
      </c>
      <c r="D1298" t="s">
        <v>5771</v>
      </c>
      <c r="E1298" t="s">
        <v>2582</v>
      </c>
      <c r="F1298" t="s">
        <v>2590</v>
      </c>
      <c r="G1298" t="s">
        <v>5435</v>
      </c>
      <c r="H1298" s="2">
        <v>5</v>
      </c>
      <c r="I1298" s="2">
        <v>720</v>
      </c>
      <c r="J1298" s="2">
        <v>27627.443882738626</v>
      </c>
    </row>
    <row r="1299" spans="1:10" x14ac:dyDescent="0.3">
      <c r="A1299" t="s">
        <v>2637</v>
      </c>
      <c r="B1299" t="s">
        <v>5368</v>
      </c>
      <c r="C1299" t="s">
        <v>4095</v>
      </c>
      <c r="D1299" t="s">
        <v>5771</v>
      </c>
      <c r="E1299" t="s">
        <v>1606</v>
      </c>
      <c r="F1299" t="s">
        <v>1688</v>
      </c>
      <c r="G1299" t="s">
        <v>5435</v>
      </c>
      <c r="H1299" s="2">
        <v>4</v>
      </c>
      <c r="I1299" s="2">
        <v>1440</v>
      </c>
      <c r="J1299" s="2">
        <v>36455.136813892968</v>
      </c>
    </row>
    <row r="1300" spans="1:10" x14ac:dyDescent="0.3">
      <c r="A1300" t="s">
        <v>2637</v>
      </c>
      <c r="B1300" t="s">
        <v>5368</v>
      </c>
      <c r="C1300" t="s">
        <v>4095</v>
      </c>
      <c r="D1300" t="s">
        <v>5771</v>
      </c>
      <c r="E1300" t="s">
        <v>2616</v>
      </c>
      <c r="F1300" t="s">
        <v>2617</v>
      </c>
      <c r="G1300" t="s">
        <v>5435</v>
      </c>
      <c r="H1300" s="2">
        <v>7</v>
      </c>
      <c r="I1300" s="2">
        <v>2016</v>
      </c>
      <c r="J1300" s="2">
        <v>33974.004874086168</v>
      </c>
    </row>
    <row r="1301" spans="1:10" x14ac:dyDescent="0.3">
      <c r="A1301" t="s">
        <v>2637</v>
      </c>
      <c r="B1301" t="s">
        <v>5368</v>
      </c>
      <c r="C1301" t="s">
        <v>4095</v>
      </c>
      <c r="D1301" t="s">
        <v>5771</v>
      </c>
      <c r="E1301" t="s">
        <v>2268</v>
      </c>
      <c r="F1301" t="s">
        <v>2314</v>
      </c>
      <c r="G1301" t="s">
        <v>5435</v>
      </c>
      <c r="H1301" s="2">
        <v>5</v>
      </c>
      <c r="I1301" s="2">
        <v>2160</v>
      </c>
      <c r="J1301" s="2">
        <v>35208.128995451407</v>
      </c>
    </row>
    <row r="1302" spans="1:10" x14ac:dyDescent="0.3">
      <c r="A1302" t="s">
        <v>2637</v>
      </c>
      <c r="B1302" t="s">
        <v>5368</v>
      </c>
      <c r="C1302" t="s">
        <v>4095</v>
      </c>
      <c r="D1302" t="s">
        <v>5771</v>
      </c>
      <c r="E1302" t="s">
        <v>4360</v>
      </c>
      <c r="F1302" t="s">
        <v>1422</v>
      </c>
      <c r="G1302" t="s">
        <v>5435</v>
      </c>
      <c r="H1302" s="2">
        <v>3</v>
      </c>
      <c r="I1302" s="2">
        <v>288</v>
      </c>
      <c r="J1302" s="2">
        <v>0</v>
      </c>
    </row>
    <row r="1303" spans="1:10" x14ac:dyDescent="0.3">
      <c r="A1303" t="s">
        <v>2637</v>
      </c>
      <c r="B1303" t="s">
        <v>5368</v>
      </c>
      <c r="C1303" t="s">
        <v>4095</v>
      </c>
      <c r="D1303" t="s">
        <v>5771</v>
      </c>
      <c r="E1303" t="s">
        <v>1632</v>
      </c>
      <c r="F1303" t="s">
        <v>1688</v>
      </c>
      <c r="G1303" t="s">
        <v>5435</v>
      </c>
      <c r="H1303" s="2">
        <v>4</v>
      </c>
      <c r="I1303" s="2">
        <v>96</v>
      </c>
      <c r="J1303" s="2">
        <v>14365.89306100244</v>
      </c>
    </row>
    <row r="1304" spans="1:10" x14ac:dyDescent="0.3">
      <c r="A1304" t="s">
        <v>2637</v>
      </c>
      <c r="B1304" t="s">
        <v>5368</v>
      </c>
      <c r="C1304" t="s">
        <v>4095</v>
      </c>
      <c r="D1304" t="s">
        <v>5771</v>
      </c>
      <c r="E1304" t="s">
        <v>1632</v>
      </c>
      <c r="F1304" t="s">
        <v>2294</v>
      </c>
      <c r="G1304" t="s">
        <v>5435</v>
      </c>
      <c r="H1304" s="2">
        <v>10</v>
      </c>
      <c r="I1304" s="2">
        <v>240</v>
      </c>
      <c r="J1304" s="2">
        <v>18314.037790175855</v>
      </c>
    </row>
    <row r="1305" spans="1:10" x14ac:dyDescent="0.3">
      <c r="A1305" t="s">
        <v>2637</v>
      </c>
      <c r="B1305" t="s">
        <v>5372</v>
      </c>
      <c r="C1305" t="s">
        <v>4097</v>
      </c>
      <c r="D1305" t="s">
        <v>5772</v>
      </c>
      <c r="E1305" t="s">
        <v>1423</v>
      </c>
      <c r="F1305" t="s">
        <v>1659</v>
      </c>
      <c r="G1305" t="s">
        <v>5435</v>
      </c>
      <c r="H1305" s="2">
        <v>2</v>
      </c>
      <c r="I1305" s="2">
        <v>200</v>
      </c>
      <c r="J1305" s="2">
        <v>21137.348118609414</v>
      </c>
    </row>
    <row r="1306" spans="1:10" x14ac:dyDescent="0.3">
      <c r="A1306" t="s">
        <v>2637</v>
      </c>
      <c r="B1306" t="s">
        <v>5372</v>
      </c>
      <c r="C1306" t="s">
        <v>4097</v>
      </c>
      <c r="D1306" t="s">
        <v>5772</v>
      </c>
      <c r="E1306" t="s">
        <v>1423</v>
      </c>
      <c r="F1306" t="s">
        <v>1627</v>
      </c>
      <c r="G1306" t="s">
        <v>5435</v>
      </c>
      <c r="H1306" s="2">
        <v>5</v>
      </c>
      <c r="I1306" s="2">
        <v>0</v>
      </c>
      <c r="J1306" s="2">
        <v>0</v>
      </c>
    </row>
    <row r="1307" spans="1:10" x14ac:dyDescent="0.3">
      <c r="A1307" t="s">
        <v>2637</v>
      </c>
      <c r="B1307" t="s">
        <v>5372</v>
      </c>
      <c r="C1307" t="s">
        <v>4097</v>
      </c>
      <c r="D1307" t="s">
        <v>5772</v>
      </c>
      <c r="E1307" t="s">
        <v>1444</v>
      </c>
      <c r="F1307" t="s">
        <v>5707</v>
      </c>
      <c r="G1307" t="s">
        <v>5435</v>
      </c>
      <c r="H1307" s="2">
        <v>250</v>
      </c>
      <c r="I1307" s="2">
        <v>100000</v>
      </c>
      <c r="J1307" s="2">
        <v>2108021.1158884489</v>
      </c>
    </row>
    <row r="1308" spans="1:10" x14ac:dyDescent="0.3">
      <c r="A1308" t="s">
        <v>2637</v>
      </c>
      <c r="B1308" t="s">
        <v>5372</v>
      </c>
      <c r="C1308" t="s">
        <v>4097</v>
      </c>
      <c r="D1308" t="s">
        <v>5772</v>
      </c>
      <c r="E1308" t="s">
        <v>1444</v>
      </c>
      <c r="F1308" t="s">
        <v>1445</v>
      </c>
      <c r="G1308" t="s">
        <v>5435</v>
      </c>
      <c r="H1308" s="2">
        <v>100</v>
      </c>
      <c r="I1308" s="2">
        <v>40000</v>
      </c>
      <c r="J1308" s="2">
        <v>870902.64490845008</v>
      </c>
    </row>
    <row r="1309" spans="1:10" x14ac:dyDescent="0.3">
      <c r="A1309" t="s">
        <v>2637</v>
      </c>
      <c r="B1309" t="s">
        <v>5372</v>
      </c>
      <c r="C1309" t="s">
        <v>4097</v>
      </c>
      <c r="D1309" t="s">
        <v>5772</v>
      </c>
      <c r="E1309" t="s">
        <v>1606</v>
      </c>
      <c r="F1309" t="s">
        <v>1688</v>
      </c>
      <c r="G1309" t="s">
        <v>5435</v>
      </c>
      <c r="H1309" s="2">
        <v>4</v>
      </c>
      <c r="I1309" s="2">
        <v>1440</v>
      </c>
      <c r="J1309" s="2">
        <v>36455.136813892968</v>
      </c>
    </row>
    <row r="1310" spans="1:10" x14ac:dyDescent="0.3">
      <c r="A1310" t="s">
        <v>2637</v>
      </c>
      <c r="B1310" t="s">
        <v>5372</v>
      </c>
      <c r="C1310" t="s">
        <v>4097</v>
      </c>
      <c r="D1310" t="s">
        <v>5772</v>
      </c>
      <c r="E1310" t="s">
        <v>2268</v>
      </c>
      <c r="F1310" t="s">
        <v>2542</v>
      </c>
      <c r="G1310" t="s">
        <v>5435</v>
      </c>
      <c r="H1310" s="2">
        <v>5</v>
      </c>
      <c r="I1310" s="2">
        <v>2400</v>
      </c>
      <c r="J1310" s="2">
        <v>24964.926738875882</v>
      </c>
    </row>
    <row r="1311" spans="1:10" x14ac:dyDescent="0.3">
      <c r="A1311" t="s">
        <v>2637</v>
      </c>
      <c r="B1311" t="s">
        <v>5372</v>
      </c>
      <c r="C1311" t="s">
        <v>4097</v>
      </c>
      <c r="D1311" t="s">
        <v>5772</v>
      </c>
      <c r="E1311" t="s">
        <v>4360</v>
      </c>
      <c r="F1311" t="s">
        <v>1422</v>
      </c>
      <c r="G1311" t="s">
        <v>5435</v>
      </c>
      <c r="H1311" s="2">
        <v>3</v>
      </c>
      <c r="I1311" s="2">
        <v>288</v>
      </c>
      <c r="J1311" s="2">
        <v>0</v>
      </c>
    </row>
    <row r="1312" spans="1:10" x14ac:dyDescent="0.3">
      <c r="A1312" t="s">
        <v>2637</v>
      </c>
      <c r="B1312" t="s">
        <v>5372</v>
      </c>
      <c r="C1312" t="s">
        <v>4097</v>
      </c>
      <c r="D1312" t="s">
        <v>5772</v>
      </c>
      <c r="E1312" t="s">
        <v>1632</v>
      </c>
      <c r="F1312" t="s">
        <v>1688</v>
      </c>
      <c r="G1312" t="s">
        <v>5435</v>
      </c>
      <c r="H1312" s="2">
        <v>5</v>
      </c>
      <c r="I1312" s="2">
        <v>120</v>
      </c>
      <c r="J1312" s="2">
        <v>17957.36632625305</v>
      </c>
    </row>
    <row r="1313" spans="1:10" x14ac:dyDescent="0.3">
      <c r="A1313" t="s">
        <v>2637</v>
      </c>
      <c r="B1313" t="s">
        <v>5372</v>
      </c>
      <c r="C1313" t="s">
        <v>4097</v>
      </c>
      <c r="D1313" t="s">
        <v>5772</v>
      </c>
      <c r="E1313" t="s">
        <v>1632</v>
      </c>
      <c r="F1313" t="s">
        <v>2294</v>
      </c>
      <c r="G1313" t="s">
        <v>5435</v>
      </c>
      <c r="H1313" s="2">
        <v>10</v>
      </c>
      <c r="I1313" s="2">
        <v>240</v>
      </c>
      <c r="J1313" s="2">
        <v>18314.037790175855</v>
      </c>
    </row>
    <row r="1314" spans="1:10" x14ac:dyDescent="0.3">
      <c r="A1314" t="s">
        <v>2637</v>
      </c>
      <c r="B1314" t="s">
        <v>4600</v>
      </c>
      <c r="C1314" t="s">
        <v>5673</v>
      </c>
      <c r="D1314" t="s">
        <v>5773</v>
      </c>
      <c r="E1314" t="s">
        <v>1423</v>
      </c>
      <c r="F1314" t="s">
        <v>1431</v>
      </c>
      <c r="G1314" t="s">
        <v>4632</v>
      </c>
      <c r="H1314" s="2">
        <v>12</v>
      </c>
      <c r="I1314" s="2">
        <v>1200</v>
      </c>
      <c r="J1314" s="2">
        <v>121854.57700256511</v>
      </c>
    </row>
    <row r="1315" spans="1:10" x14ac:dyDescent="0.3">
      <c r="A1315" t="s">
        <v>2637</v>
      </c>
      <c r="B1315" t="s">
        <v>4600</v>
      </c>
      <c r="C1315" t="s">
        <v>5673</v>
      </c>
      <c r="D1315" t="s">
        <v>5773</v>
      </c>
      <c r="E1315" t="s">
        <v>1423</v>
      </c>
      <c r="F1315" t="s">
        <v>1679</v>
      </c>
      <c r="G1315" t="s">
        <v>4632</v>
      </c>
      <c r="H1315" s="2">
        <v>8</v>
      </c>
      <c r="I1315" s="2">
        <v>800</v>
      </c>
      <c r="J1315" s="2">
        <v>60377.077884130966</v>
      </c>
    </row>
    <row r="1316" spans="1:10" x14ac:dyDescent="0.3">
      <c r="A1316" t="s">
        <v>2637</v>
      </c>
      <c r="B1316" t="s">
        <v>4600</v>
      </c>
      <c r="C1316" t="s">
        <v>5673</v>
      </c>
      <c r="D1316" t="s">
        <v>5773</v>
      </c>
      <c r="E1316" t="s">
        <v>1444</v>
      </c>
      <c r="F1316" t="s">
        <v>1688</v>
      </c>
      <c r="G1316" t="s">
        <v>4632</v>
      </c>
      <c r="H1316" s="2">
        <v>135</v>
      </c>
      <c r="I1316" s="2">
        <v>47520</v>
      </c>
      <c r="J1316" s="2">
        <v>1183241.0113407776</v>
      </c>
    </row>
    <row r="1317" spans="1:10" x14ac:dyDescent="0.3">
      <c r="A1317" t="s">
        <v>2637</v>
      </c>
      <c r="B1317" t="s">
        <v>4600</v>
      </c>
      <c r="C1317" t="s">
        <v>5673</v>
      </c>
      <c r="D1317" t="s">
        <v>5773</v>
      </c>
      <c r="E1317" t="s">
        <v>2582</v>
      </c>
      <c r="F1317" t="s">
        <v>2590</v>
      </c>
      <c r="G1317" t="s">
        <v>4632</v>
      </c>
      <c r="H1317" s="2">
        <v>3</v>
      </c>
      <c r="I1317" s="2">
        <v>432</v>
      </c>
      <c r="J1317" s="2">
        <v>16576.466329643175</v>
      </c>
    </row>
    <row r="1318" spans="1:10" x14ac:dyDescent="0.3">
      <c r="A1318" t="s">
        <v>2637</v>
      </c>
      <c r="B1318" t="s">
        <v>4600</v>
      </c>
      <c r="C1318" t="s">
        <v>5673</v>
      </c>
      <c r="D1318" t="s">
        <v>5773</v>
      </c>
      <c r="E1318" t="s">
        <v>1606</v>
      </c>
      <c r="F1318" t="s">
        <v>1688</v>
      </c>
      <c r="G1318" t="s">
        <v>4632</v>
      </c>
      <c r="H1318" s="2">
        <v>11</v>
      </c>
      <c r="I1318" s="2">
        <v>3960</v>
      </c>
      <c r="J1318" s="2">
        <v>100251.62623820566</v>
      </c>
    </row>
    <row r="1319" spans="1:10" x14ac:dyDescent="0.3">
      <c r="A1319" t="s">
        <v>2637</v>
      </c>
      <c r="B1319" t="s">
        <v>4600</v>
      </c>
      <c r="C1319" t="s">
        <v>5673</v>
      </c>
      <c r="D1319" t="s">
        <v>5773</v>
      </c>
      <c r="E1319" t="s">
        <v>2616</v>
      </c>
      <c r="F1319" t="s">
        <v>2617</v>
      </c>
      <c r="G1319" t="s">
        <v>4632</v>
      </c>
      <c r="H1319" s="2">
        <v>3</v>
      </c>
      <c r="I1319" s="2">
        <v>864</v>
      </c>
      <c r="J1319" s="2">
        <v>14560.287803179785</v>
      </c>
    </row>
    <row r="1320" spans="1:10" x14ac:dyDescent="0.3">
      <c r="A1320" t="s">
        <v>2637</v>
      </c>
      <c r="B1320" t="s">
        <v>4600</v>
      </c>
      <c r="C1320" t="s">
        <v>5673</v>
      </c>
      <c r="D1320" t="s">
        <v>5773</v>
      </c>
      <c r="E1320" t="s">
        <v>2268</v>
      </c>
      <c r="F1320" t="s">
        <v>2542</v>
      </c>
      <c r="G1320" t="s">
        <v>4632</v>
      </c>
      <c r="H1320" s="2">
        <v>12</v>
      </c>
      <c r="I1320" s="2">
        <v>5760</v>
      </c>
      <c r="J1320" s="2">
        <v>59915.82417330212</v>
      </c>
    </row>
    <row r="1321" spans="1:10" x14ac:dyDescent="0.3">
      <c r="A1321" t="s">
        <v>2637</v>
      </c>
      <c r="B1321" t="s">
        <v>4600</v>
      </c>
      <c r="C1321" t="s">
        <v>5673</v>
      </c>
      <c r="D1321" t="s">
        <v>5773</v>
      </c>
      <c r="E1321" t="s">
        <v>1632</v>
      </c>
      <c r="F1321" t="s">
        <v>1688</v>
      </c>
      <c r="G1321" t="s">
        <v>4632</v>
      </c>
      <c r="H1321" s="2">
        <v>22</v>
      </c>
      <c r="I1321" s="2">
        <v>528</v>
      </c>
      <c r="J1321" s="2">
        <v>79012.411835513427</v>
      </c>
    </row>
    <row r="1322" spans="1:10" x14ac:dyDescent="0.3">
      <c r="A1322" t="s">
        <v>2637</v>
      </c>
      <c r="B1322" t="s">
        <v>4600</v>
      </c>
      <c r="C1322" t="s">
        <v>5673</v>
      </c>
      <c r="D1322" t="s">
        <v>5773</v>
      </c>
      <c r="E1322" t="s">
        <v>1632</v>
      </c>
      <c r="F1322" t="s">
        <v>1431</v>
      </c>
      <c r="G1322" t="s">
        <v>4632</v>
      </c>
      <c r="H1322" s="2">
        <v>7</v>
      </c>
      <c r="I1322" s="2">
        <v>336</v>
      </c>
      <c r="J1322" s="2">
        <v>7027.4041313490625</v>
      </c>
    </row>
    <row r="1323" spans="1:10" x14ac:dyDescent="0.3">
      <c r="A1323" t="s">
        <v>2637</v>
      </c>
      <c r="B1323" t="s">
        <v>4601</v>
      </c>
      <c r="C1323" t="s">
        <v>5673</v>
      </c>
      <c r="D1323" t="s">
        <v>4616</v>
      </c>
      <c r="E1323" t="s">
        <v>1423</v>
      </c>
      <c r="F1323" t="s">
        <v>1431</v>
      </c>
      <c r="G1323" t="s">
        <v>4632</v>
      </c>
      <c r="H1323" s="2">
        <v>13</v>
      </c>
      <c r="I1323" s="2">
        <v>1300</v>
      </c>
      <c r="J1323" s="2">
        <v>132009.12508611221</v>
      </c>
    </row>
    <row r="1324" spans="1:10" x14ac:dyDescent="0.3">
      <c r="A1324" t="s">
        <v>2637</v>
      </c>
      <c r="B1324" t="s">
        <v>4601</v>
      </c>
      <c r="C1324" t="s">
        <v>5673</v>
      </c>
      <c r="D1324" t="s">
        <v>4616</v>
      </c>
      <c r="E1324" t="s">
        <v>1423</v>
      </c>
      <c r="F1324" t="s">
        <v>1679</v>
      </c>
      <c r="G1324" t="s">
        <v>4632</v>
      </c>
      <c r="H1324" s="2">
        <v>9</v>
      </c>
      <c r="I1324" s="2">
        <v>900</v>
      </c>
      <c r="J1324" s="2">
        <v>67924.21261964734</v>
      </c>
    </row>
    <row r="1325" spans="1:10" x14ac:dyDescent="0.3">
      <c r="A1325" t="s">
        <v>2637</v>
      </c>
      <c r="B1325" t="s">
        <v>4601</v>
      </c>
      <c r="C1325" t="s">
        <v>5673</v>
      </c>
      <c r="D1325" t="s">
        <v>4616</v>
      </c>
      <c r="E1325" t="s">
        <v>1444</v>
      </c>
      <c r="F1325" t="s">
        <v>1688</v>
      </c>
      <c r="G1325" t="s">
        <v>4632</v>
      </c>
      <c r="H1325" s="2">
        <v>95</v>
      </c>
      <c r="I1325" s="2">
        <v>33440</v>
      </c>
      <c r="J1325" s="2">
        <v>832651.08205462131</v>
      </c>
    </row>
    <row r="1326" spans="1:10" x14ac:dyDescent="0.3">
      <c r="A1326" t="s">
        <v>2637</v>
      </c>
      <c r="B1326" t="s">
        <v>4601</v>
      </c>
      <c r="C1326" t="s">
        <v>5673</v>
      </c>
      <c r="D1326" t="s">
        <v>4616</v>
      </c>
      <c r="E1326" t="s">
        <v>2582</v>
      </c>
      <c r="F1326" t="s">
        <v>2590</v>
      </c>
      <c r="G1326" t="s">
        <v>4632</v>
      </c>
      <c r="H1326" s="2">
        <v>5</v>
      </c>
      <c r="I1326" s="2">
        <v>720</v>
      </c>
      <c r="J1326" s="2">
        <v>27627.443882738626</v>
      </c>
    </row>
    <row r="1327" spans="1:10" x14ac:dyDescent="0.3">
      <c r="A1327" t="s">
        <v>2637</v>
      </c>
      <c r="B1327" t="s">
        <v>4601</v>
      </c>
      <c r="C1327" t="s">
        <v>5673</v>
      </c>
      <c r="D1327" t="s">
        <v>4616</v>
      </c>
      <c r="E1327" t="s">
        <v>1606</v>
      </c>
      <c r="F1327" t="s">
        <v>1688</v>
      </c>
      <c r="G1327" t="s">
        <v>4632</v>
      </c>
      <c r="H1327" s="2">
        <v>16</v>
      </c>
      <c r="I1327" s="2">
        <v>5760</v>
      </c>
      <c r="J1327" s="2">
        <v>145820.54725557187</v>
      </c>
    </row>
    <row r="1328" spans="1:10" x14ac:dyDescent="0.3">
      <c r="A1328" t="s">
        <v>2637</v>
      </c>
      <c r="B1328" t="s">
        <v>4601</v>
      </c>
      <c r="C1328" t="s">
        <v>5673</v>
      </c>
      <c r="D1328" t="s">
        <v>4616</v>
      </c>
      <c r="E1328" t="s">
        <v>2616</v>
      </c>
      <c r="F1328" t="s">
        <v>2617</v>
      </c>
      <c r="G1328" t="s">
        <v>4632</v>
      </c>
      <c r="H1328" s="2">
        <v>4</v>
      </c>
      <c r="I1328" s="2">
        <v>1152</v>
      </c>
      <c r="J1328" s="2">
        <v>19413.717070906379</v>
      </c>
    </row>
    <row r="1329" spans="1:10" x14ac:dyDescent="0.3">
      <c r="A1329" t="s">
        <v>2637</v>
      </c>
      <c r="B1329" t="s">
        <v>4601</v>
      </c>
      <c r="C1329" t="s">
        <v>5673</v>
      </c>
      <c r="D1329" t="s">
        <v>4616</v>
      </c>
      <c r="E1329" t="s">
        <v>2268</v>
      </c>
      <c r="F1329" t="s">
        <v>2542</v>
      </c>
      <c r="G1329" t="s">
        <v>4632</v>
      </c>
      <c r="H1329" s="2">
        <v>11</v>
      </c>
      <c r="I1329" s="2">
        <v>5280</v>
      </c>
      <c r="J1329" s="2">
        <v>54922.838825526946</v>
      </c>
    </row>
    <row r="1330" spans="1:10" x14ac:dyDescent="0.3">
      <c r="A1330" t="s">
        <v>2637</v>
      </c>
      <c r="B1330" t="s">
        <v>4601</v>
      </c>
      <c r="C1330" t="s">
        <v>5673</v>
      </c>
      <c r="D1330" t="s">
        <v>4616</v>
      </c>
      <c r="E1330" t="s">
        <v>1632</v>
      </c>
      <c r="F1330" t="s">
        <v>1688</v>
      </c>
      <c r="G1330" t="s">
        <v>4632</v>
      </c>
      <c r="H1330" s="2">
        <v>28</v>
      </c>
      <c r="I1330" s="2">
        <v>672</v>
      </c>
      <c r="J1330" s="2">
        <v>100561.25142701708</v>
      </c>
    </row>
    <row r="1331" spans="1:10" x14ac:dyDescent="0.3">
      <c r="A1331" t="s">
        <v>2637</v>
      </c>
      <c r="B1331" t="s">
        <v>4601</v>
      </c>
      <c r="C1331" t="s">
        <v>5673</v>
      </c>
      <c r="D1331" t="s">
        <v>4616</v>
      </c>
      <c r="E1331" t="s">
        <v>1632</v>
      </c>
      <c r="F1331" t="s">
        <v>1431</v>
      </c>
      <c r="G1331" t="s">
        <v>4632</v>
      </c>
      <c r="H1331" s="2">
        <v>8</v>
      </c>
      <c r="I1331" s="2">
        <v>384</v>
      </c>
      <c r="J1331" s="2">
        <v>8031.319007256071</v>
      </c>
    </row>
    <row r="1332" spans="1:10" x14ac:dyDescent="0.3">
      <c r="A1332" t="s">
        <v>2637</v>
      </c>
      <c r="B1332" t="s">
        <v>4602</v>
      </c>
      <c r="C1332" t="s">
        <v>5673</v>
      </c>
      <c r="D1332" t="s">
        <v>4617</v>
      </c>
      <c r="E1332" t="s">
        <v>1423</v>
      </c>
      <c r="F1332" t="s">
        <v>1431</v>
      </c>
      <c r="G1332" t="s">
        <v>4632</v>
      </c>
      <c r="H1332" s="2">
        <v>9</v>
      </c>
      <c r="I1332" s="2">
        <v>900</v>
      </c>
      <c r="J1332" s="2">
        <v>91390.932751923843</v>
      </c>
    </row>
    <row r="1333" spans="1:10" x14ac:dyDescent="0.3">
      <c r="A1333" t="s">
        <v>2637</v>
      </c>
      <c r="B1333" t="s">
        <v>4602</v>
      </c>
      <c r="C1333" t="s">
        <v>5673</v>
      </c>
      <c r="D1333" t="s">
        <v>4617</v>
      </c>
      <c r="E1333" t="s">
        <v>1423</v>
      </c>
      <c r="F1333" t="s">
        <v>1679</v>
      </c>
      <c r="G1333" t="s">
        <v>4632</v>
      </c>
      <c r="H1333" s="2">
        <v>6</v>
      </c>
      <c r="I1333" s="2">
        <v>600</v>
      </c>
      <c r="J1333" s="2">
        <v>45282.808413098224</v>
      </c>
    </row>
    <row r="1334" spans="1:10" x14ac:dyDescent="0.3">
      <c r="A1334" t="s">
        <v>2637</v>
      </c>
      <c r="B1334" t="s">
        <v>4602</v>
      </c>
      <c r="C1334" t="s">
        <v>5673</v>
      </c>
      <c r="D1334" t="s">
        <v>4617</v>
      </c>
      <c r="E1334" t="s">
        <v>1444</v>
      </c>
      <c r="F1334" t="s">
        <v>1688</v>
      </c>
      <c r="G1334" t="s">
        <v>4632</v>
      </c>
      <c r="H1334" s="2">
        <v>75</v>
      </c>
      <c r="I1334" s="2">
        <v>26400</v>
      </c>
      <c r="J1334" s="2">
        <v>657356.11741154315</v>
      </c>
    </row>
    <row r="1335" spans="1:10" x14ac:dyDescent="0.3">
      <c r="A1335" t="s">
        <v>2637</v>
      </c>
      <c r="B1335" t="s">
        <v>4602</v>
      </c>
      <c r="C1335" t="s">
        <v>5673</v>
      </c>
      <c r="D1335" t="s">
        <v>4617</v>
      </c>
      <c r="E1335" t="s">
        <v>2582</v>
      </c>
      <c r="F1335" t="s">
        <v>2590</v>
      </c>
      <c r="G1335" t="s">
        <v>4632</v>
      </c>
      <c r="H1335" s="2">
        <v>3</v>
      </c>
      <c r="I1335" s="2">
        <v>432</v>
      </c>
      <c r="J1335" s="2">
        <v>16576.466329643175</v>
      </c>
    </row>
    <row r="1336" spans="1:10" x14ac:dyDescent="0.3">
      <c r="A1336" t="s">
        <v>2637</v>
      </c>
      <c r="B1336" t="s">
        <v>4602</v>
      </c>
      <c r="C1336" t="s">
        <v>5673</v>
      </c>
      <c r="D1336" t="s">
        <v>4617</v>
      </c>
      <c r="E1336" t="s">
        <v>1606</v>
      </c>
      <c r="F1336" t="s">
        <v>1688</v>
      </c>
      <c r="G1336" t="s">
        <v>4632</v>
      </c>
      <c r="H1336" s="2">
        <v>9</v>
      </c>
      <c r="I1336" s="2">
        <v>3240</v>
      </c>
      <c r="J1336" s="2">
        <v>82024.057831259182</v>
      </c>
    </row>
    <row r="1337" spans="1:10" x14ac:dyDescent="0.3">
      <c r="A1337" t="s">
        <v>2637</v>
      </c>
      <c r="B1337" t="s">
        <v>4602</v>
      </c>
      <c r="C1337" t="s">
        <v>5673</v>
      </c>
      <c r="D1337" t="s">
        <v>4617</v>
      </c>
      <c r="E1337" t="s">
        <v>2616</v>
      </c>
      <c r="F1337" t="s">
        <v>2617</v>
      </c>
      <c r="G1337" t="s">
        <v>4632</v>
      </c>
      <c r="H1337" s="2">
        <v>3</v>
      </c>
      <c r="I1337" s="2">
        <v>864</v>
      </c>
      <c r="J1337" s="2">
        <v>14560.287803179785</v>
      </c>
    </row>
    <row r="1338" spans="1:10" x14ac:dyDescent="0.3">
      <c r="A1338" t="s">
        <v>2637</v>
      </c>
      <c r="B1338" t="s">
        <v>4602</v>
      </c>
      <c r="C1338" t="s">
        <v>5673</v>
      </c>
      <c r="D1338" t="s">
        <v>4617</v>
      </c>
      <c r="E1338" t="s">
        <v>2268</v>
      </c>
      <c r="F1338" t="s">
        <v>2542</v>
      </c>
      <c r="G1338" t="s">
        <v>4632</v>
      </c>
      <c r="H1338" s="2">
        <v>10</v>
      </c>
      <c r="I1338" s="2">
        <v>4800</v>
      </c>
      <c r="J1338" s="2">
        <v>49929.853477751763</v>
      </c>
    </row>
    <row r="1339" spans="1:10" x14ac:dyDescent="0.3">
      <c r="A1339" t="s">
        <v>2637</v>
      </c>
      <c r="B1339" t="s">
        <v>4602</v>
      </c>
      <c r="C1339" t="s">
        <v>5673</v>
      </c>
      <c r="D1339" t="s">
        <v>4617</v>
      </c>
      <c r="E1339" t="s">
        <v>1632</v>
      </c>
      <c r="F1339" t="s">
        <v>1688</v>
      </c>
      <c r="G1339" t="s">
        <v>4632</v>
      </c>
      <c r="H1339" s="2">
        <v>20</v>
      </c>
      <c r="I1339" s="2">
        <v>480</v>
      </c>
      <c r="J1339" s="2">
        <v>71829.4653050122</v>
      </c>
    </row>
    <row r="1340" spans="1:10" x14ac:dyDescent="0.3">
      <c r="A1340" t="s">
        <v>2637</v>
      </c>
      <c r="B1340" t="s">
        <v>4602</v>
      </c>
      <c r="C1340" t="s">
        <v>5673</v>
      </c>
      <c r="D1340" t="s">
        <v>4617</v>
      </c>
      <c r="E1340" t="s">
        <v>1632</v>
      </c>
      <c r="F1340" t="s">
        <v>1431</v>
      </c>
      <c r="G1340" t="s">
        <v>4632</v>
      </c>
      <c r="H1340" s="2">
        <v>7</v>
      </c>
      <c r="I1340" s="2">
        <v>336</v>
      </c>
      <c r="J1340" s="2">
        <v>7027.4041313490625</v>
      </c>
    </row>
    <row r="1341" spans="1:10" x14ac:dyDescent="0.3">
      <c r="A1341" t="s">
        <v>2637</v>
      </c>
      <c r="B1341" t="s">
        <v>4665</v>
      </c>
      <c r="C1341" t="s">
        <v>4383</v>
      </c>
      <c r="D1341" t="s">
        <v>4666</v>
      </c>
      <c r="E1341" t="s">
        <v>1423</v>
      </c>
      <c r="F1341" t="s">
        <v>1431</v>
      </c>
      <c r="G1341" t="s">
        <v>5826</v>
      </c>
      <c r="H1341" s="2">
        <v>20</v>
      </c>
      <c r="I1341" s="2">
        <v>2000</v>
      </c>
      <c r="J1341" s="2">
        <v>203090.96167094188</v>
      </c>
    </row>
    <row r="1342" spans="1:10" x14ac:dyDescent="0.3">
      <c r="A1342" t="s">
        <v>2637</v>
      </c>
      <c r="B1342" t="s">
        <v>4665</v>
      </c>
      <c r="C1342" t="s">
        <v>4383</v>
      </c>
      <c r="D1342" t="s">
        <v>4666</v>
      </c>
      <c r="E1342" t="s">
        <v>1423</v>
      </c>
      <c r="F1342" t="s">
        <v>1627</v>
      </c>
      <c r="G1342" t="s">
        <v>5826</v>
      </c>
      <c r="H1342" s="2">
        <v>30</v>
      </c>
      <c r="I1342" s="2">
        <v>0</v>
      </c>
      <c r="J1342" s="2">
        <v>0</v>
      </c>
    </row>
    <row r="1343" spans="1:10" x14ac:dyDescent="0.3">
      <c r="A1343" t="s">
        <v>2637</v>
      </c>
      <c r="B1343" t="s">
        <v>4665</v>
      </c>
      <c r="C1343" t="s">
        <v>4383</v>
      </c>
      <c r="D1343" t="s">
        <v>4666</v>
      </c>
      <c r="E1343" t="s">
        <v>1444</v>
      </c>
      <c r="F1343" t="s">
        <v>5707</v>
      </c>
      <c r="G1343" t="s">
        <v>5826</v>
      </c>
      <c r="H1343" s="2">
        <v>600</v>
      </c>
      <c r="I1343" s="2">
        <v>240000</v>
      </c>
      <c r="J1343" s="2">
        <v>5059250.6781322779</v>
      </c>
    </row>
    <row r="1344" spans="1:10" x14ac:dyDescent="0.3">
      <c r="A1344" t="s">
        <v>2637</v>
      </c>
      <c r="B1344" t="s">
        <v>4665</v>
      </c>
      <c r="C1344" t="s">
        <v>4383</v>
      </c>
      <c r="D1344" t="s">
        <v>4666</v>
      </c>
      <c r="E1344" t="s">
        <v>1444</v>
      </c>
      <c r="F1344" t="s">
        <v>1445</v>
      </c>
      <c r="G1344" t="s">
        <v>5826</v>
      </c>
      <c r="H1344" s="2">
        <v>400</v>
      </c>
      <c r="I1344" s="2">
        <v>160000</v>
      </c>
      <c r="J1344" s="2">
        <v>3483610.5796338003</v>
      </c>
    </row>
    <row r="1345" spans="1:10" x14ac:dyDescent="0.3">
      <c r="A1345" t="s">
        <v>2637</v>
      </c>
      <c r="B1345" t="s">
        <v>4665</v>
      </c>
      <c r="C1345" t="s">
        <v>4383</v>
      </c>
      <c r="D1345" t="s">
        <v>4666</v>
      </c>
      <c r="E1345" t="s">
        <v>1606</v>
      </c>
      <c r="F1345" t="s">
        <v>1607</v>
      </c>
      <c r="G1345" t="s">
        <v>5826</v>
      </c>
      <c r="H1345" s="2">
        <v>10</v>
      </c>
      <c r="I1345" s="2">
        <v>2400</v>
      </c>
      <c r="J1345" s="2">
        <v>74972.455924486741</v>
      </c>
    </row>
    <row r="1346" spans="1:10" x14ac:dyDescent="0.3">
      <c r="A1346" t="s">
        <v>2637</v>
      </c>
      <c r="B1346" t="s">
        <v>4665</v>
      </c>
      <c r="C1346" t="s">
        <v>4383</v>
      </c>
      <c r="D1346" t="s">
        <v>4666</v>
      </c>
      <c r="E1346" t="s">
        <v>4360</v>
      </c>
      <c r="F1346" t="s">
        <v>1422</v>
      </c>
      <c r="G1346" t="s">
        <v>5826</v>
      </c>
      <c r="H1346" s="2">
        <v>4</v>
      </c>
      <c r="I1346" s="2">
        <v>384</v>
      </c>
      <c r="J1346" s="2">
        <v>0</v>
      </c>
    </row>
    <row r="1347" spans="1:10" x14ac:dyDescent="0.3">
      <c r="A1347" t="s">
        <v>2637</v>
      </c>
      <c r="B1347" t="s">
        <v>4665</v>
      </c>
      <c r="C1347" t="s">
        <v>4383</v>
      </c>
      <c r="D1347" t="s">
        <v>4666</v>
      </c>
      <c r="E1347" t="s">
        <v>1632</v>
      </c>
      <c r="F1347" t="s">
        <v>1445</v>
      </c>
      <c r="G1347" t="s">
        <v>5826</v>
      </c>
      <c r="H1347" s="2">
        <v>20</v>
      </c>
      <c r="I1347" s="2">
        <v>480</v>
      </c>
      <c r="J1347" s="2">
        <v>62853.200017282288</v>
      </c>
    </row>
    <row r="1348" spans="1:10" x14ac:dyDescent="0.3">
      <c r="A1348" t="s">
        <v>2637</v>
      </c>
      <c r="B1348" t="s">
        <v>4665</v>
      </c>
      <c r="C1348" t="s">
        <v>4383</v>
      </c>
      <c r="D1348" t="s">
        <v>4666</v>
      </c>
      <c r="E1348" t="s">
        <v>1632</v>
      </c>
      <c r="F1348" t="s">
        <v>5359</v>
      </c>
      <c r="G1348" t="s">
        <v>5826</v>
      </c>
      <c r="H1348" s="2">
        <v>10</v>
      </c>
      <c r="I1348" s="2">
        <v>240</v>
      </c>
      <c r="J1348" s="2">
        <v>18394.846268185654</v>
      </c>
    </row>
    <row r="1349" spans="1:10" x14ac:dyDescent="0.3">
      <c r="A1349" t="s">
        <v>2637</v>
      </c>
      <c r="B1349" t="s">
        <v>4665</v>
      </c>
      <c r="C1349" t="s">
        <v>4383</v>
      </c>
      <c r="D1349" t="s">
        <v>4666</v>
      </c>
      <c r="E1349" t="s">
        <v>1632</v>
      </c>
      <c r="F1349" t="s">
        <v>2294</v>
      </c>
      <c r="G1349" t="s">
        <v>5826</v>
      </c>
      <c r="H1349" s="2">
        <v>10</v>
      </c>
      <c r="I1349" s="2">
        <v>240</v>
      </c>
      <c r="J1349" s="2">
        <v>18314.037790175855</v>
      </c>
    </row>
    <row r="1350" spans="1:10" x14ac:dyDescent="0.3">
      <c r="A1350" t="s">
        <v>2637</v>
      </c>
      <c r="B1350" t="s">
        <v>4668</v>
      </c>
      <c r="C1350" t="s">
        <v>4383</v>
      </c>
      <c r="D1350" t="s">
        <v>4669</v>
      </c>
      <c r="E1350" t="s">
        <v>1423</v>
      </c>
      <c r="F1350" t="s">
        <v>1431</v>
      </c>
      <c r="G1350" t="s">
        <v>5826</v>
      </c>
      <c r="H1350" s="2">
        <v>2</v>
      </c>
      <c r="I1350" s="2">
        <v>200</v>
      </c>
      <c r="J1350" s="2">
        <v>20309.096167094187</v>
      </c>
    </row>
    <row r="1351" spans="1:10" x14ac:dyDescent="0.3">
      <c r="A1351" t="s">
        <v>2637</v>
      </c>
      <c r="B1351" t="s">
        <v>4668</v>
      </c>
      <c r="C1351" t="s">
        <v>4383</v>
      </c>
      <c r="D1351" t="s">
        <v>4669</v>
      </c>
      <c r="E1351" t="s">
        <v>1423</v>
      </c>
      <c r="F1351" t="s">
        <v>1627</v>
      </c>
      <c r="G1351" t="s">
        <v>5826</v>
      </c>
      <c r="H1351" s="2">
        <v>10</v>
      </c>
      <c r="I1351" s="2">
        <v>0</v>
      </c>
      <c r="J1351" s="2">
        <v>0</v>
      </c>
    </row>
    <row r="1352" spans="1:10" x14ac:dyDescent="0.3">
      <c r="A1352" t="s">
        <v>2637</v>
      </c>
      <c r="B1352" t="s">
        <v>4668</v>
      </c>
      <c r="C1352" t="s">
        <v>4383</v>
      </c>
      <c r="D1352" t="s">
        <v>4669</v>
      </c>
      <c r="E1352" t="s">
        <v>1444</v>
      </c>
      <c r="F1352" t="s">
        <v>5707</v>
      </c>
      <c r="G1352" t="s">
        <v>5826</v>
      </c>
      <c r="H1352" s="2">
        <v>200</v>
      </c>
      <c r="I1352" s="2">
        <v>80000</v>
      </c>
      <c r="J1352" s="2">
        <v>1686416.8927107593</v>
      </c>
    </row>
    <row r="1353" spans="1:10" x14ac:dyDescent="0.3">
      <c r="A1353" t="s">
        <v>2637</v>
      </c>
      <c r="B1353" t="s">
        <v>4668</v>
      </c>
      <c r="C1353" t="s">
        <v>4383</v>
      </c>
      <c r="D1353" t="s">
        <v>4669</v>
      </c>
      <c r="E1353" t="s">
        <v>1444</v>
      </c>
      <c r="F1353" t="s">
        <v>1445</v>
      </c>
      <c r="G1353" t="s">
        <v>5826</v>
      </c>
      <c r="H1353" s="2">
        <v>50</v>
      </c>
      <c r="I1353" s="2">
        <v>20000</v>
      </c>
      <c r="J1353" s="2">
        <v>435451.32245422504</v>
      </c>
    </row>
    <row r="1354" spans="1:10" x14ac:dyDescent="0.3">
      <c r="A1354" t="s">
        <v>2637</v>
      </c>
      <c r="B1354" t="s">
        <v>4668</v>
      </c>
      <c r="C1354" t="s">
        <v>4383</v>
      </c>
      <c r="D1354" t="s">
        <v>4669</v>
      </c>
      <c r="E1354" t="s">
        <v>1606</v>
      </c>
      <c r="F1354" t="s">
        <v>1607</v>
      </c>
      <c r="G1354" t="s">
        <v>5826</v>
      </c>
      <c r="H1354" s="2">
        <v>3</v>
      </c>
      <c r="I1354" s="2">
        <v>720</v>
      </c>
      <c r="J1354" s="2">
        <v>22491.736777346025</v>
      </c>
    </row>
    <row r="1355" spans="1:10" x14ac:dyDescent="0.3">
      <c r="A1355" t="s">
        <v>2637</v>
      </c>
      <c r="B1355" t="s">
        <v>4668</v>
      </c>
      <c r="C1355" t="s">
        <v>4383</v>
      </c>
      <c r="D1355" t="s">
        <v>4669</v>
      </c>
      <c r="E1355" t="s">
        <v>4360</v>
      </c>
      <c r="F1355" t="s">
        <v>1422</v>
      </c>
      <c r="G1355" t="s">
        <v>5826</v>
      </c>
      <c r="H1355" s="2">
        <v>4</v>
      </c>
      <c r="I1355" s="2">
        <v>384</v>
      </c>
      <c r="J1355" s="2">
        <v>0</v>
      </c>
    </row>
    <row r="1356" spans="1:10" x14ac:dyDescent="0.3">
      <c r="A1356" t="s">
        <v>2637</v>
      </c>
      <c r="B1356" t="s">
        <v>4668</v>
      </c>
      <c r="C1356" t="s">
        <v>4383</v>
      </c>
      <c r="D1356" t="s">
        <v>4669</v>
      </c>
      <c r="E1356" t="s">
        <v>1632</v>
      </c>
      <c r="F1356" t="s">
        <v>1445</v>
      </c>
      <c r="G1356" t="s">
        <v>5826</v>
      </c>
      <c r="H1356" s="2">
        <v>5</v>
      </c>
      <c r="I1356" s="2">
        <v>120</v>
      </c>
      <c r="J1356" s="2">
        <v>15713.300004320572</v>
      </c>
    </row>
    <row r="1357" spans="1:10" x14ac:dyDescent="0.3">
      <c r="A1357" t="s">
        <v>2637</v>
      </c>
      <c r="B1357" t="s">
        <v>4668</v>
      </c>
      <c r="C1357" t="s">
        <v>4383</v>
      </c>
      <c r="D1357" t="s">
        <v>4669</v>
      </c>
      <c r="E1357" t="s">
        <v>1632</v>
      </c>
      <c r="F1357" t="s">
        <v>5359</v>
      </c>
      <c r="G1357" t="s">
        <v>5826</v>
      </c>
      <c r="H1357" s="2">
        <v>5</v>
      </c>
      <c r="I1357" s="2">
        <v>120</v>
      </c>
      <c r="J1357" s="2">
        <v>9197.4231340928272</v>
      </c>
    </row>
    <row r="1358" spans="1:10" x14ac:dyDescent="0.3">
      <c r="A1358" t="s">
        <v>2637</v>
      </c>
      <c r="B1358" t="s">
        <v>4668</v>
      </c>
      <c r="C1358" t="s">
        <v>4383</v>
      </c>
      <c r="D1358" t="s">
        <v>4669</v>
      </c>
      <c r="E1358" t="s">
        <v>1632</v>
      </c>
      <c r="F1358" t="s">
        <v>2294</v>
      </c>
      <c r="G1358" t="s">
        <v>5826</v>
      </c>
      <c r="H1358" s="2">
        <v>5</v>
      </c>
      <c r="I1358" s="2">
        <v>120</v>
      </c>
      <c r="J1358" s="2">
        <v>9157.0188950879274</v>
      </c>
    </row>
    <row r="1359" spans="1:10" x14ac:dyDescent="0.3">
      <c r="A1359" t="s">
        <v>2637</v>
      </c>
      <c r="B1359" t="s">
        <v>4670</v>
      </c>
      <c r="C1359" t="s">
        <v>4383</v>
      </c>
      <c r="D1359" t="s">
        <v>5774</v>
      </c>
      <c r="E1359" t="s">
        <v>1423</v>
      </c>
      <c r="F1359" t="s">
        <v>1431</v>
      </c>
      <c r="G1359" t="s">
        <v>5826</v>
      </c>
      <c r="H1359" s="2">
        <v>20</v>
      </c>
      <c r="I1359" s="2">
        <v>2000</v>
      </c>
      <c r="J1359" s="2">
        <v>203090.96167094188</v>
      </c>
    </row>
    <row r="1360" spans="1:10" x14ac:dyDescent="0.3">
      <c r="A1360" t="s">
        <v>2637</v>
      </c>
      <c r="B1360" t="s">
        <v>4670</v>
      </c>
      <c r="C1360" t="s">
        <v>4383</v>
      </c>
      <c r="D1360" t="s">
        <v>5774</v>
      </c>
      <c r="E1360" t="s">
        <v>1423</v>
      </c>
      <c r="F1360" t="s">
        <v>1627</v>
      </c>
      <c r="G1360" t="s">
        <v>5826</v>
      </c>
      <c r="H1360" s="2">
        <v>30</v>
      </c>
      <c r="I1360" s="2">
        <v>0</v>
      </c>
      <c r="J1360" s="2">
        <v>0</v>
      </c>
    </row>
    <row r="1361" spans="1:10" x14ac:dyDescent="0.3">
      <c r="A1361" t="s">
        <v>2637</v>
      </c>
      <c r="B1361" t="s">
        <v>4670</v>
      </c>
      <c r="C1361" t="s">
        <v>4383</v>
      </c>
      <c r="D1361" t="s">
        <v>5774</v>
      </c>
      <c r="E1361" t="s">
        <v>1444</v>
      </c>
      <c r="F1361" t="s">
        <v>5707</v>
      </c>
      <c r="G1361" t="s">
        <v>5826</v>
      </c>
      <c r="H1361" s="2">
        <v>1328</v>
      </c>
      <c r="I1361" s="2">
        <v>531200</v>
      </c>
      <c r="J1361" s="2">
        <v>11197808.167599441</v>
      </c>
    </row>
    <row r="1362" spans="1:10" x14ac:dyDescent="0.3">
      <c r="A1362" t="s">
        <v>2637</v>
      </c>
      <c r="B1362" t="s">
        <v>4670</v>
      </c>
      <c r="C1362" t="s">
        <v>4383</v>
      </c>
      <c r="D1362" t="s">
        <v>5774</v>
      </c>
      <c r="E1362" t="s">
        <v>1444</v>
      </c>
      <c r="F1362" t="s">
        <v>1445</v>
      </c>
      <c r="G1362" t="s">
        <v>5826</v>
      </c>
      <c r="H1362" s="2">
        <v>200</v>
      </c>
      <c r="I1362" s="2">
        <v>80000</v>
      </c>
      <c r="J1362" s="2">
        <v>1741805.2898169002</v>
      </c>
    </row>
    <row r="1363" spans="1:10" x14ac:dyDescent="0.3">
      <c r="A1363" t="s">
        <v>2637</v>
      </c>
      <c r="B1363" t="s">
        <v>4670</v>
      </c>
      <c r="C1363" t="s">
        <v>4383</v>
      </c>
      <c r="D1363" t="s">
        <v>5774</v>
      </c>
      <c r="E1363" t="s">
        <v>1606</v>
      </c>
      <c r="F1363" t="s">
        <v>1607</v>
      </c>
      <c r="G1363" t="s">
        <v>5826</v>
      </c>
      <c r="H1363" s="2">
        <v>5</v>
      </c>
      <c r="I1363" s="2">
        <v>1200</v>
      </c>
      <c r="J1363" s="2">
        <v>37486.227962243371</v>
      </c>
    </row>
    <row r="1364" spans="1:10" x14ac:dyDescent="0.3">
      <c r="A1364" t="s">
        <v>2637</v>
      </c>
      <c r="B1364" t="s">
        <v>4670</v>
      </c>
      <c r="C1364" t="s">
        <v>4383</v>
      </c>
      <c r="D1364" t="s">
        <v>5774</v>
      </c>
      <c r="E1364" t="s">
        <v>4360</v>
      </c>
      <c r="F1364" t="s">
        <v>1422</v>
      </c>
      <c r="G1364" t="s">
        <v>5826</v>
      </c>
      <c r="H1364" s="2">
        <v>4</v>
      </c>
      <c r="I1364" s="2">
        <v>384</v>
      </c>
      <c r="J1364" s="2">
        <v>0</v>
      </c>
    </row>
    <row r="1365" spans="1:10" x14ac:dyDescent="0.3">
      <c r="A1365" t="s">
        <v>2637</v>
      </c>
      <c r="B1365" t="s">
        <v>4670</v>
      </c>
      <c r="C1365" t="s">
        <v>4383</v>
      </c>
      <c r="D1365" t="s">
        <v>5774</v>
      </c>
      <c r="E1365" t="s">
        <v>1632</v>
      </c>
      <c r="F1365" t="s">
        <v>1445</v>
      </c>
      <c r="G1365" t="s">
        <v>5826</v>
      </c>
      <c r="H1365" s="2">
        <v>20</v>
      </c>
      <c r="I1365" s="2">
        <v>480</v>
      </c>
      <c r="J1365" s="2">
        <v>62853.200017282288</v>
      </c>
    </row>
    <row r="1366" spans="1:10" x14ac:dyDescent="0.3">
      <c r="A1366" t="s">
        <v>2637</v>
      </c>
      <c r="B1366" t="s">
        <v>4670</v>
      </c>
      <c r="C1366" t="s">
        <v>4383</v>
      </c>
      <c r="D1366" t="s">
        <v>5774</v>
      </c>
      <c r="E1366" t="s">
        <v>1632</v>
      </c>
      <c r="F1366" t="s">
        <v>5359</v>
      </c>
      <c r="G1366" t="s">
        <v>5826</v>
      </c>
      <c r="H1366" s="2">
        <v>10</v>
      </c>
      <c r="I1366" s="2">
        <v>240</v>
      </c>
      <c r="J1366" s="2">
        <v>18394.846268185654</v>
      </c>
    </row>
    <row r="1367" spans="1:10" x14ac:dyDescent="0.3">
      <c r="A1367" t="s">
        <v>2637</v>
      </c>
      <c r="B1367" t="s">
        <v>4670</v>
      </c>
      <c r="C1367" t="s">
        <v>4383</v>
      </c>
      <c r="D1367" t="s">
        <v>5774</v>
      </c>
      <c r="E1367" t="s">
        <v>1632</v>
      </c>
      <c r="F1367" t="s">
        <v>2294</v>
      </c>
      <c r="G1367" t="s">
        <v>5826</v>
      </c>
      <c r="H1367" s="2">
        <v>10</v>
      </c>
      <c r="I1367" s="2">
        <v>240</v>
      </c>
      <c r="J1367" s="2">
        <v>18314.037790175855</v>
      </c>
    </row>
    <row r="1368" spans="1:10" x14ac:dyDescent="0.3">
      <c r="A1368" t="s">
        <v>2637</v>
      </c>
      <c r="B1368" t="s">
        <v>4672</v>
      </c>
      <c r="C1368" t="s">
        <v>4383</v>
      </c>
      <c r="D1368" t="s">
        <v>5775</v>
      </c>
      <c r="E1368" t="s">
        <v>1423</v>
      </c>
      <c r="F1368" t="s">
        <v>1431</v>
      </c>
      <c r="G1368" t="s">
        <v>5826</v>
      </c>
      <c r="H1368" s="2">
        <v>2</v>
      </c>
      <c r="I1368" s="2">
        <v>200</v>
      </c>
      <c r="J1368" s="2">
        <v>20309.096167094187</v>
      </c>
    </row>
    <row r="1369" spans="1:10" x14ac:dyDescent="0.3">
      <c r="A1369" t="s">
        <v>2637</v>
      </c>
      <c r="B1369" t="s">
        <v>4672</v>
      </c>
      <c r="C1369" t="s">
        <v>4383</v>
      </c>
      <c r="D1369" t="s">
        <v>5775</v>
      </c>
      <c r="E1369" t="s">
        <v>1423</v>
      </c>
      <c r="F1369" t="s">
        <v>1627</v>
      </c>
      <c r="G1369" t="s">
        <v>5826</v>
      </c>
      <c r="H1369" s="2">
        <v>10</v>
      </c>
      <c r="I1369" s="2">
        <v>0</v>
      </c>
      <c r="J1369" s="2">
        <v>0</v>
      </c>
    </row>
    <row r="1370" spans="1:10" x14ac:dyDescent="0.3">
      <c r="A1370" t="s">
        <v>2637</v>
      </c>
      <c r="B1370" t="s">
        <v>4672</v>
      </c>
      <c r="C1370" t="s">
        <v>4383</v>
      </c>
      <c r="D1370" t="s">
        <v>5775</v>
      </c>
      <c r="E1370" t="s">
        <v>1444</v>
      </c>
      <c r="F1370" t="s">
        <v>5707</v>
      </c>
      <c r="G1370" t="s">
        <v>5826</v>
      </c>
      <c r="H1370" s="2">
        <v>200</v>
      </c>
      <c r="I1370" s="2">
        <v>80000</v>
      </c>
      <c r="J1370" s="2">
        <v>1686416.8927107593</v>
      </c>
    </row>
    <row r="1371" spans="1:10" x14ac:dyDescent="0.3">
      <c r="A1371" t="s">
        <v>2637</v>
      </c>
      <c r="B1371" t="s">
        <v>4672</v>
      </c>
      <c r="C1371" t="s">
        <v>4383</v>
      </c>
      <c r="D1371" t="s">
        <v>5775</v>
      </c>
      <c r="E1371" t="s">
        <v>1444</v>
      </c>
      <c r="F1371" t="s">
        <v>1445</v>
      </c>
      <c r="G1371" t="s">
        <v>5826</v>
      </c>
      <c r="H1371" s="2">
        <v>50</v>
      </c>
      <c r="I1371" s="2">
        <v>20000</v>
      </c>
      <c r="J1371" s="2">
        <v>435451.32245422504</v>
      </c>
    </row>
    <row r="1372" spans="1:10" x14ac:dyDescent="0.3">
      <c r="A1372" t="s">
        <v>2637</v>
      </c>
      <c r="B1372" t="s">
        <v>4672</v>
      </c>
      <c r="C1372" t="s">
        <v>4383</v>
      </c>
      <c r="D1372" t="s">
        <v>5775</v>
      </c>
      <c r="E1372" t="s">
        <v>1606</v>
      </c>
      <c r="F1372" t="s">
        <v>1607</v>
      </c>
      <c r="G1372" t="s">
        <v>5826</v>
      </c>
      <c r="H1372" s="2">
        <v>3</v>
      </c>
      <c r="I1372" s="2">
        <v>720</v>
      </c>
      <c r="J1372" s="2">
        <v>22491.736777346025</v>
      </c>
    </row>
    <row r="1373" spans="1:10" x14ac:dyDescent="0.3">
      <c r="A1373" t="s">
        <v>2637</v>
      </c>
      <c r="B1373" t="s">
        <v>4672</v>
      </c>
      <c r="C1373" t="s">
        <v>4383</v>
      </c>
      <c r="D1373" t="s">
        <v>5775</v>
      </c>
      <c r="E1373" t="s">
        <v>4360</v>
      </c>
      <c r="F1373" t="s">
        <v>1422</v>
      </c>
      <c r="G1373" t="s">
        <v>5826</v>
      </c>
      <c r="H1373" s="2">
        <v>4</v>
      </c>
      <c r="I1373" s="2">
        <v>384</v>
      </c>
      <c r="J1373" s="2">
        <v>0</v>
      </c>
    </row>
    <row r="1374" spans="1:10" x14ac:dyDescent="0.3">
      <c r="A1374" t="s">
        <v>2637</v>
      </c>
      <c r="B1374" t="s">
        <v>4672</v>
      </c>
      <c r="C1374" t="s">
        <v>4383</v>
      </c>
      <c r="D1374" t="s">
        <v>5775</v>
      </c>
      <c r="E1374" t="s">
        <v>1632</v>
      </c>
      <c r="F1374" t="s">
        <v>1445</v>
      </c>
      <c r="G1374" t="s">
        <v>5826</v>
      </c>
      <c r="H1374" s="2">
        <v>5</v>
      </c>
      <c r="I1374" s="2">
        <v>120</v>
      </c>
      <c r="J1374" s="2">
        <v>15713.300004320572</v>
      </c>
    </row>
    <row r="1375" spans="1:10" x14ac:dyDescent="0.3">
      <c r="A1375" t="s">
        <v>2637</v>
      </c>
      <c r="B1375" t="s">
        <v>4672</v>
      </c>
      <c r="C1375" t="s">
        <v>4383</v>
      </c>
      <c r="D1375" t="s">
        <v>5775</v>
      </c>
      <c r="E1375" t="s">
        <v>1632</v>
      </c>
      <c r="F1375" t="s">
        <v>5359</v>
      </c>
      <c r="G1375" t="s">
        <v>5826</v>
      </c>
      <c r="H1375" s="2">
        <v>5</v>
      </c>
      <c r="I1375" s="2">
        <v>120</v>
      </c>
      <c r="J1375" s="2">
        <v>9197.4231340928272</v>
      </c>
    </row>
    <row r="1376" spans="1:10" x14ac:dyDescent="0.3">
      <c r="A1376" t="s">
        <v>2637</v>
      </c>
      <c r="B1376" t="s">
        <v>4672</v>
      </c>
      <c r="C1376" t="s">
        <v>4383</v>
      </c>
      <c r="D1376" t="s">
        <v>5775</v>
      </c>
      <c r="E1376" t="s">
        <v>1632</v>
      </c>
      <c r="F1376" t="s">
        <v>2294</v>
      </c>
      <c r="G1376" t="s">
        <v>5826</v>
      </c>
      <c r="H1376" s="2">
        <v>5</v>
      </c>
      <c r="I1376" s="2">
        <v>120</v>
      </c>
      <c r="J1376" s="2">
        <v>9157.0188950879274</v>
      </c>
    </row>
    <row r="1377" spans="1:10" x14ac:dyDescent="0.3">
      <c r="A1377" t="s">
        <v>2637</v>
      </c>
      <c r="B1377" t="s">
        <v>4674</v>
      </c>
      <c r="C1377" t="s">
        <v>4383</v>
      </c>
      <c r="D1377" t="s">
        <v>5776</v>
      </c>
      <c r="E1377" t="s">
        <v>1423</v>
      </c>
      <c r="F1377" t="s">
        <v>1431</v>
      </c>
      <c r="G1377" t="s">
        <v>5826</v>
      </c>
      <c r="H1377" s="2">
        <v>2</v>
      </c>
      <c r="I1377" s="2">
        <v>200</v>
      </c>
      <c r="J1377" s="2">
        <v>20309.096167094187</v>
      </c>
    </row>
    <row r="1378" spans="1:10" x14ac:dyDescent="0.3">
      <c r="A1378" t="s">
        <v>2637</v>
      </c>
      <c r="B1378" t="s">
        <v>4674</v>
      </c>
      <c r="C1378" t="s">
        <v>4383</v>
      </c>
      <c r="D1378" t="s">
        <v>5776</v>
      </c>
      <c r="E1378" t="s">
        <v>1423</v>
      </c>
      <c r="F1378" t="s">
        <v>1627</v>
      </c>
      <c r="G1378" t="s">
        <v>5826</v>
      </c>
      <c r="H1378" s="2">
        <v>10</v>
      </c>
      <c r="I1378" s="2">
        <v>0</v>
      </c>
      <c r="J1378" s="2">
        <v>0</v>
      </c>
    </row>
    <row r="1379" spans="1:10" x14ac:dyDescent="0.3">
      <c r="A1379" t="s">
        <v>2637</v>
      </c>
      <c r="B1379" t="s">
        <v>4674</v>
      </c>
      <c r="C1379" t="s">
        <v>4383</v>
      </c>
      <c r="D1379" t="s">
        <v>5776</v>
      </c>
      <c r="E1379" t="s">
        <v>1444</v>
      </c>
      <c r="F1379" t="s">
        <v>5707</v>
      </c>
      <c r="G1379" t="s">
        <v>5826</v>
      </c>
      <c r="H1379" s="2">
        <v>200</v>
      </c>
      <c r="I1379" s="2">
        <v>80000</v>
      </c>
      <c r="J1379" s="2">
        <v>1686416.8927107593</v>
      </c>
    </row>
    <row r="1380" spans="1:10" x14ac:dyDescent="0.3">
      <c r="A1380" t="s">
        <v>2637</v>
      </c>
      <c r="B1380" t="s">
        <v>4674</v>
      </c>
      <c r="C1380" t="s">
        <v>4383</v>
      </c>
      <c r="D1380" t="s">
        <v>5776</v>
      </c>
      <c r="E1380" t="s">
        <v>1444</v>
      </c>
      <c r="F1380" t="s">
        <v>1445</v>
      </c>
      <c r="G1380" t="s">
        <v>5826</v>
      </c>
      <c r="H1380" s="2">
        <v>50</v>
      </c>
      <c r="I1380" s="2">
        <v>20000</v>
      </c>
      <c r="J1380" s="2">
        <v>435451.32245422504</v>
      </c>
    </row>
    <row r="1381" spans="1:10" x14ac:dyDescent="0.3">
      <c r="A1381" t="s">
        <v>2637</v>
      </c>
      <c r="B1381" t="s">
        <v>4674</v>
      </c>
      <c r="C1381" t="s">
        <v>4383</v>
      </c>
      <c r="D1381" t="s">
        <v>5776</v>
      </c>
      <c r="E1381" t="s">
        <v>1606</v>
      </c>
      <c r="F1381" t="s">
        <v>1607</v>
      </c>
      <c r="G1381" t="s">
        <v>5826</v>
      </c>
      <c r="H1381" s="2">
        <v>3</v>
      </c>
      <c r="I1381" s="2">
        <v>720</v>
      </c>
      <c r="J1381" s="2">
        <v>22491.736777346025</v>
      </c>
    </row>
    <row r="1382" spans="1:10" x14ac:dyDescent="0.3">
      <c r="A1382" t="s">
        <v>2637</v>
      </c>
      <c r="B1382" t="s">
        <v>4674</v>
      </c>
      <c r="C1382" t="s">
        <v>4383</v>
      </c>
      <c r="D1382" t="s">
        <v>5776</v>
      </c>
      <c r="E1382" t="s">
        <v>4360</v>
      </c>
      <c r="F1382" t="s">
        <v>1422</v>
      </c>
      <c r="G1382" t="s">
        <v>5826</v>
      </c>
      <c r="H1382" s="2">
        <v>4</v>
      </c>
      <c r="I1382" s="2">
        <v>384</v>
      </c>
      <c r="J1382" s="2">
        <v>0</v>
      </c>
    </row>
    <row r="1383" spans="1:10" x14ac:dyDescent="0.3">
      <c r="A1383" t="s">
        <v>2637</v>
      </c>
      <c r="B1383" t="s">
        <v>4674</v>
      </c>
      <c r="C1383" t="s">
        <v>4383</v>
      </c>
      <c r="D1383" t="s">
        <v>5776</v>
      </c>
      <c r="E1383" t="s">
        <v>1632</v>
      </c>
      <c r="F1383" t="s">
        <v>1445</v>
      </c>
      <c r="G1383" t="s">
        <v>5826</v>
      </c>
      <c r="H1383" s="2">
        <v>5</v>
      </c>
      <c r="I1383" s="2">
        <v>120</v>
      </c>
      <c r="J1383" s="2">
        <v>15713.300004320572</v>
      </c>
    </row>
    <row r="1384" spans="1:10" x14ac:dyDescent="0.3">
      <c r="A1384" t="s">
        <v>2637</v>
      </c>
      <c r="B1384" t="s">
        <v>4674</v>
      </c>
      <c r="C1384" t="s">
        <v>4383</v>
      </c>
      <c r="D1384" t="s">
        <v>5776</v>
      </c>
      <c r="E1384" t="s">
        <v>1632</v>
      </c>
      <c r="F1384" t="s">
        <v>5359</v>
      </c>
      <c r="G1384" t="s">
        <v>5826</v>
      </c>
      <c r="H1384" s="2">
        <v>5</v>
      </c>
      <c r="I1384" s="2">
        <v>120</v>
      </c>
      <c r="J1384" s="2">
        <v>9197.4231340928272</v>
      </c>
    </row>
    <row r="1385" spans="1:10" x14ac:dyDescent="0.3">
      <c r="A1385" t="s">
        <v>2637</v>
      </c>
      <c r="B1385" t="s">
        <v>4674</v>
      </c>
      <c r="C1385" t="s">
        <v>4383</v>
      </c>
      <c r="D1385" t="s">
        <v>5776</v>
      </c>
      <c r="E1385" t="s">
        <v>1632</v>
      </c>
      <c r="F1385" t="s">
        <v>2294</v>
      </c>
      <c r="G1385" t="s">
        <v>5826</v>
      </c>
      <c r="H1385" s="2">
        <v>5</v>
      </c>
      <c r="I1385" s="2">
        <v>120</v>
      </c>
      <c r="J1385" s="2">
        <v>9157.0188950879274</v>
      </c>
    </row>
    <row r="1386" spans="1:10" x14ac:dyDescent="0.3">
      <c r="A1386" t="s">
        <v>2637</v>
      </c>
      <c r="B1386" t="s">
        <v>4676</v>
      </c>
      <c r="C1386" t="s">
        <v>4383</v>
      </c>
      <c r="D1386" t="s">
        <v>4677</v>
      </c>
      <c r="E1386" t="s">
        <v>1423</v>
      </c>
      <c r="F1386" t="s">
        <v>1431</v>
      </c>
      <c r="G1386" t="s">
        <v>5826</v>
      </c>
      <c r="H1386" s="2">
        <v>10</v>
      </c>
      <c r="I1386" s="2">
        <v>1000</v>
      </c>
      <c r="J1386" s="2">
        <v>101545.48083547094</v>
      </c>
    </row>
    <row r="1387" spans="1:10" x14ac:dyDescent="0.3">
      <c r="A1387" t="s">
        <v>2637</v>
      </c>
      <c r="B1387" t="s">
        <v>4676</v>
      </c>
      <c r="C1387" t="s">
        <v>4383</v>
      </c>
      <c r="D1387" t="s">
        <v>4677</v>
      </c>
      <c r="E1387" t="s">
        <v>1423</v>
      </c>
      <c r="F1387" t="s">
        <v>1627</v>
      </c>
      <c r="G1387" t="s">
        <v>5826</v>
      </c>
      <c r="H1387" s="2">
        <v>25</v>
      </c>
      <c r="I1387" s="2">
        <v>0</v>
      </c>
      <c r="J1387" s="2">
        <v>0</v>
      </c>
    </row>
    <row r="1388" spans="1:10" x14ac:dyDescent="0.3">
      <c r="A1388" t="s">
        <v>2637</v>
      </c>
      <c r="B1388" t="s">
        <v>4676</v>
      </c>
      <c r="C1388" t="s">
        <v>4383</v>
      </c>
      <c r="D1388" t="s">
        <v>4677</v>
      </c>
      <c r="E1388" t="s">
        <v>1444</v>
      </c>
      <c r="F1388" t="s">
        <v>5707</v>
      </c>
      <c r="G1388" t="s">
        <v>5826</v>
      </c>
      <c r="H1388" s="2">
        <v>730</v>
      </c>
      <c r="I1388" s="2">
        <v>292000</v>
      </c>
      <c r="J1388" s="2">
        <v>6155421.6583942715</v>
      </c>
    </row>
    <row r="1389" spans="1:10" x14ac:dyDescent="0.3">
      <c r="A1389" t="s">
        <v>2637</v>
      </c>
      <c r="B1389" t="s">
        <v>4676</v>
      </c>
      <c r="C1389" t="s">
        <v>4383</v>
      </c>
      <c r="D1389" t="s">
        <v>4677</v>
      </c>
      <c r="E1389" t="s">
        <v>1444</v>
      </c>
      <c r="F1389" t="s">
        <v>1445</v>
      </c>
      <c r="G1389" t="s">
        <v>5826</v>
      </c>
      <c r="H1389" s="2">
        <v>150</v>
      </c>
      <c r="I1389" s="2">
        <v>60000</v>
      </c>
      <c r="J1389" s="2">
        <v>1306353.9673626751</v>
      </c>
    </row>
    <row r="1390" spans="1:10" x14ac:dyDescent="0.3">
      <c r="A1390" t="s">
        <v>2637</v>
      </c>
      <c r="B1390" t="s">
        <v>4676</v>
      </c>
      <c r="C1390" t="s">
        <v>4383</v>
      </c>
      <c r="D1390" t="s">
        <v>4677</v>
      </c>
      <c r="E1390" t="s">
        <v>1606</v>
      </c>
      <c r="F1390" t="s">
        <v>1607</v>
      </c>
      <c r="G1390" t="s">
        <v>5826</v>
      </c>
      <c r="H1390" s="2">
        <v>5</v>
      </c>
      <c r="I1390" s="2">
        <v>1200</v>
      </c>
      <c r="J1390" s="2">
        <v>37486.227962243371</v>
      </c>
    </row>
    <row r="1391" spans="1:10" x14ac:dyDescent="0.3">
      <c r="A1391" t="s">
        <v>2637</v>
      </c>
      <c r="B1391" t="s">
        <v>4676</v>
      </c>
      <c r="C1391" t="s">
        <v>4383</v>
      </c>
      <c r="D1391" t="s">
        <v>4677</v>
      </c>
      <c r="E1391" t="s">
        <v>4360</v>
      </c>
      <c r="F1391" t="s">
        <v>1422</v>
      </c>
      <c r="G1391" t="s">
        <v>5826</v>
      </c>
      <c r="H1391" s="2">
        <v>4</v>
      </c>
      <c r="I1391" s="2">
        <v>384</v>
      </c>
      <c r="J1391" s="2">
        <v>0</v>
      </c>
    </row>
    <row r="1392" spans="1:10" x14ac:dyDescent="0.3">
      <c r="A1392" t="s">
        <v>2637</v>
      </c>
      <c r="B1392" t="s">
        <v>4676</v>
      </c>
      <c r="C1392" t="s">
        <v>4383</v>
      </c>
      <c r="D1392" t="s">
        <v>4677</v>
      </c>
      <c r="E1392" t="s">
        <v>1632</v>
      </c>
      <c r="F1392" t="s">
        <v>1445</v>
      </c>
      <c r="G1392" t="s">
        <v>5826</v>
      </c>
      <c r="H1392" s="2">
        <v>10</v>
      </c>
      <c r="I1392" s="2">
        <v>240</v>
      </c>
      <c r="J1392" s="2">
        <v>31426.600008641144</v>
      </c>
    </row>
    <row r="1393" spans="1:10" x14ac:dyDescent="0.3">
      <c r="A1393" t="s">
        <v>2637</v>
      </c>
      <c r="B1393" t="s">
        <v>4676</v>
      </c>
      <c r="C1393" t="s">
        <v>4383</v>
      </c>
      <c r="D1393" t="s">
        <v>4677</v>
      </c>
      <c r="E1393" t="s">
        <v>1632</v>
      </c>
      <c r="F1393" t="s">
        <v>5359</v>
      </c>
      <c r="G1393" t="s">
        <v>5826</v>
      </c>
      <c r="H1393" s="2">
        <v>10</v>
      </c>
      <c r="I1393" s="2">
        <v>240</v>
      </c>
      <c r="J1393" s="2">
        <v>18394.846268185654</v>
      </c>
    </row>
    <row r="1394" spans="1:10" x14ac:dyDescent="0.3">
      <c r="A1394" t="s">
        <v>2637</v>
      </c>
      <c r="B1394" t="s">
        <v>4676</v>
      </c>
      <c r="C1394" t="s">
        <v>4383</v>
      </c>
      <c r="D1394" t="s">
        <v>4677</v>
      </c>
      <c r="E1394" t="s">
        <v>1632</v>
      </c>
      <c r="F1394" t="s">
        <v>2294</v>
      </c>
      <c r="G1394" t="s">
        <v>5826</v>
      </c>
      <c r="H1394" s="2">
        <v>10</v>
      </c>
      <c r="I1394" s="2">
        <v>240</v>
      </c>
      <c r="J1394" s="2">
        <v>18314.037790175855</v>
      </c>
    </row>
    <row r="1395" spans="1:10" x14ac:dyDescent="0.3">
      <c r="A1395" t="s">
        <v>2637</v>
      </c>
      <c r="B1395" t="s">
        <v>5377</v>
      </c>
      <c r="C1395" t="s">
        <v>4402</v>
      </c>
      <c r="D1395" t="s">
        <v>5415</v>
      </c>
      <c r="E1395" t="s">
        <v>1423</v>
      </c>
      <c r="F1395" t="s">
        <v>1659</v>
      </c>
      <c r="G1395" t="s">
        <v>5435</v>
      </c>
      <c r="H1395" s="2">
        <v>4</v>
      </c>
      <c r="I1395" s="2">
        <v>400</v>
      </c>
      <c r="J1395" s="2">
        <v>42274.696237218828</v>
      </c>
    </row>
    <row r="1396" spans="1:10" x14ac:dyDescent="0.3">
      <c r="A1396" t="s">
        <v>2637</v>
      </c>
      <c r="B1396" t="s">
        <v>5377</v>
      </c>
      <c r="C1396" t="s">
        <v>4402</v>
      </c>
      <c r="D1396" t="s">
        <v>5415</v>
      </c>
      <c r="E1396" t="s">
        <v>1423</v>
      </c>
      <c r="F1396" t="s">
        <v>1431</v>
      </c>
      <c r="G1396" t="s">
        <v>5435</v>
      </c>
      <c r="H1396" s="2">
        <v>4</v>
      </c>
      <c r="I1396" s="2">
        <v>400</v>
      </c>
      <c r="J1396" s="2">
        <v>40618.192334188374</v>
      </c>
    </row>
    <row r="1397" spans="1:10" x14ac:dyDescent="0.3">
      <c r="A1397" t="s">
        <v>2637</v>
      </c>
      <c r="B1397" t="s">
        <v>5377</v>
      </c>
      <c r="C1397" t="s">
        <v>4402</v>
      </c>
      <c r="D1397" t="s">
        <v>5415</v>
      </c>
      <c r="E1397" t="s">
        <v>1444</v>
      </c>
      <c r="F1397" t="s">
        <v>1688</v>
      </c>
      <c r="G1397" t="s">
        <v>5435</v>
      </c>
      <c r="H1397" s="2">
        <v>11</v>
      </c>
      <c r="I1397" s="2">
        <v>3872</v>
      </c>
      <c r="J1397" s="2">
        <v>96412.230553692993</v>
      </c>
    </row>
    <row r="1398" spans="1:10" x14ac:dyDescent="0.3">
      <c r="A1398" t="s">
        <v>2637</v>
      </c>
      <c r="B1398" t="s">
        <v>5377</v>
      </c>
      <c r="C1398" t="s">
        <v>4402</v>
      </c>
      <c r="D1398" t="s">
        <v>5415</v>
      </c>
      <c r="E1398" t="s">
        <v>1444</v>
      </c>
      <c r="F1398" t="s">
        <v>1445</v>
      </c>
      <c r="G1398" t="s">
        <v>5435</v>
      </c>
      <c r="H1398" s="2">
        <v>400</v>
      </c>
      <c r="I1398" s="2">
        <v>160000</v>
      </c>
      <c r="J1398" s="2">
        <v>3483610.5796338003</v>
      </c>
    </row>
    <row r="1399" spans="1:10" x14ac:dyDescent="0.3">
      <c r="A1399" t="s">
        <v>2637</v>
      </c>
      <c r="B1399" t="s">
        <v>5377</v>
      </c>
      <c r="C1399" t="s">
        <v>4402</v>
      </c>
      <c r="D1399" t="s">
        <v>5415</v>
      </c>
      <c r="E1399" t="s">
        <v>1606</v>
      </c>
      <c r="F1399" t="s">
        <v>1688</v>
      </c>
      <c r="G1399" t="s">
        <v>5435</v>
      </c>
      <c r="H1399" s="2">
        <v>4</v>
      </c>
      <c r="I1399" s="2">
        <v>1440</v>
      </c>
      <c r="J1399" s="2">
        <v>36455.136813892968</v>
      </c>
    </row>
    <row r="1400" spans="1:10" x14ac:dyDescent="0.3">
      <c r="A1400" t="s">
        <v>2637</v>
      </c>
      <c r="B1400" t="s">
        <v>5377</v>
      </c>
      <c r="C1400" t="s">
        <v>4402</v>
      </c>
      <c r="D1400" t="s">
        <v>5415</v>
      </c>
      <c r="E1400" t="s">
        <v>1606</v>
      </c>
      <c r="F1400" t="s">
        <v>1607</v>
      </c>
      <c r="G1400" t="s">
        <v>5435</v>
      </c>
      <c r="H1400" s="2">
        <v>3</v>
      </c>
      <c r="I1400" s="2">
        <v>720</v>
      </c>
      <c r="J1400" s="2">
        <v>22491.736777346025</v>
      </c>
    </row>
    <row r="1401" spans="1:10" x14ac:dyDescent="0.3">
      <c r="A1401" t="s">
        <v>2637</v>
      </c>
      <c r="B1401" t="s">
        <v>5377</v>
      </c>
      <c r="C1401" t="s">
        <v>4402</v>
      </c>
      <c r="D1401" t="s">
        <v>5415</v>
      </c>
      <c r="E1401" t="s">
        <v>2268</v>
      </c>
      <c r="F1401" t="s">
        <v>2542</v>
      </c>
      <c r="G1401" t="s">
        <v>5435</v>
      </c>
      <c r="H1401" s="2">
        <v>9</v>
      </c>
      <c r="I1401" s="2">
        <v>4320</v>
      </c>
      <c r="J1401" s="2">
        <v>44936.868129976589</v>
      </c>
    </row>
    <row r="1402" spans="1:10" x14ac:dyDescent="0.3">
      <c r="A1402" t="s">
        <v>2637</v>
      </c>
      <c r="B1402" t="s">
        <v>5377</v>
      </c>
      <c r="C1402" t="s">
        <v>4402</v>
      </c>
      <c r="D1402" t="s">
        <v>5415</v>
      </c>
      <c r="E1402" t="s">
        <v>1632</v>
      </c>
      <c r="F1402" t="s">
        <v>1445</v>
      </c>
      <c r="G1402" t="s">
        <v>5435</v>
      </c>
      <c r="H1402" s="2">
        <v>10</v>
      </c>
      <c r="I1402" s="2">
        <v>240</v>
      </c>
      <c r="J1402" s="2">
        <v>31426.600008641144</v>
      </c>
    </row>
    <row r="1403" spans="1:10" x14ac:dyDescent="0.3">
      <c r="A1403" t="s">
        <v>2637</v>
      </c>
      <c r="B1403" t="s">
        <v>5377</v>
      </c>
      <c r="C1403" t="s">
        <v>4402</v>
      </c>
      <c r="D1403" t="s">
        <v>5415</v>
      </c>
      <c r="E1403" t="s">
        <v>1632</v>
      </c>
      <c r="F1403" t="s">
        <v>5359</v>
      </c>
      <c r="G1403" t="s">
        <v>5435</v>
      </c>
      <c r="H1403" s="2">
        <v>13</v>
      </c>
      <c r="I1403" s="2">
        <v>312</v>
      </c>
      <c r="J1403" s="2">
        <v>23913.300148641352</v>
      </c>
    </row>
    <row r="1404" spans="1:10" x14ac:dyDescent="0.3">
      <c r="A1404" t="s">
        <v>2637</v>
      </c>
      <c r="B1404" t="s">
        <v>5377</v>
      </c>
      <c r="C1404" t="s">
        <v>4402</v>
      </c>
      <c r="D1404" t="s">
        <v>5415</v>
      </c>
      <c r="E1404" t="s">
        <v>1632</v>
      </c>
      <c r="F1404" t="s">
        <v>1431</v>
      </c>
      <c r="G1404" t="s">
        <v>5435</v>
      </c>
      <c r="H1404" s="2">
        <v>5</v>
      </c>
      <c r="I1404" s="2">
        <v>240</v>
      </c>
      <c r="J1404" s="2">
        <v>5019.5743795350445</v>
      </c>
    </row>
    <row r="1405" spans="1:10" x14ac:dyDescent="0.3">
      <c r="A1405" t="s">
        <v>2637</v>
      </c>
      <c r="B1405" t="s">
        <v>5378</v>
      </c>
      <c r="C1405" t="s">
        <v>4402</v>
      </c>
      <c r="D1405" t="s">
        <v>5777</v>
      </c>
      <c r="E1405" t="s">
        <v>1423</v>
      </c>
      <c r="F1405" t="s">
        <v>1659</v>
      </c>
      <c r="G1405" t="s">
        <v>5435</v>
      </c>
      <c r="H1405" s="2">
        <v>3</v>
      </c>
      <c r="I1405" s="2">
        <v>300</v>
      </c>
      <c r="J1405" s="2">
        <v>31706.022177914121</v>
      </c>
    </row>
    <row r="1406" spans="1:10" x14ac:dyDescent="0.3">
      <c r="A1406" t="s">
        <v>2637</v>
      </c>
      <c r="B1406" t="s">
        <v>5378</v>
      </c>
      <c r="C1406" t="s">
        <v>4402</v>
      </c>
      <c r="D1406" t="s">
        <v>5777</v>
      </c>
      <c r="E1406" t="s">
        <v>1423</v>
      </c>
      <c r="F1406" t="s">
        <v>1431</v>
      </c>
      <c r="G1406" t="s">
        <v>5435</v>
      </c>
      <c r="H1406" s="2">
        <v>3</v>
      </c>
      <c r="I1406" s="2">
        <v>300</v>
      </c>
      <c r="J1406" s="2">
        <v>30463.644250641279</v>
      </c>
    </row>
    <row r="1407" spans="1:10" x14ac:dyDescent="0.3">
      <c r="A1407" t="s">
        <v>2637</v>
      </c>
      <c r="B1407" t="s">
        <v>5378</v>
      </c>
      <c r="C1407" t="s">
        <v>4402</v>
      </c>
      <c r="D1407" t="s">
        <v>5777</v>
      </c>
      <c r="E1407" t="s">
        <v>1444</v>
      </c>
      <c r="F1407" t="s">
        <v>1688</v>
      </c>
      <c r="G1407" t="s">
        <v>5435</v>
      </c>
      <c r="H1407" s="2">
        <v>6</v>
      </c>
      <c r="I1407" s="2">
        <v>2112</v>
      </c>
      <c r="J1407" s="2">
        <v>52588.489392923453</v>
      </c>
    </row>
    <row r="1408" spans="1:10" x14ac:dyDescent="0.3">
      <c r="A1408" t="s">
        <v>2637</v>
      </c>
      <c r="B1408" t="s">
        <v>5378</v>
      </c>
      <c r="C1408" t="s">
        <v>4402</v>
      </c>
      <c r="D1408" t="s">
        <v>5777</v>
      </c>
      <c r="E1408" t="s">
        <v>1444</v>
      </c>
      <c r="F1408" t="s">
        <v>1445</v>
      </c>
      <c r="G1408" t="s">
        <v>5435</v>
      </c>
      <c r="H1408" s="2">
        <v>500</v>
      </c>
      <c r="I1408" s="2">
        <v>200000</v>
      </c>
      <c r="J1408" s="2">
        <v>4354513.2245422499</v>
      </c>
    </row>
    <row r="1409" spans="1:10" x14ac:dyDescent="0.3">
      <c r="A1409" t="s">
        <v>2637</v>
      </c>
      <c r="B1409" t="s">
        <v>5378</v>
      </c>
      <c r="C1409" t="s">
        <v>4402</v>
      </c>
      <c r="D1409" t="s">
        <v>5777</v>
      </c>
      <c r="E1409" t="s">
        <v>1606</v>
      </c>
      <c r="F1409" t="s">
        <v>1688</v>
      </c>
      <c r="G1409" t="s">
        <v>5435</v>
      </c>
      <c r="H1409" s="2">
        <v>3</v>
      </c>
      <c r="I1409" s="2">
        <v>1080</v>
      </c>
      <c r="J1409" s="2">
        <v>27341.352610419726</v>
      </c>
    </row>
    <row r="1410" spans="1:10" x14ac:dyDescent="0.3">
      <c r="A1410" t="s">
        <v>2637</v>
      </c>
      <c r="B1410" t="s">
        <v>5378</v>
      </c>
      <c r="C1410" t="s">
        <v>4402</v>
      </c>
      <c r="D1410" t="s">
        <v>5777</v>
      </c>
      <c r="E1410" t="s">
        <v>1606</v>
      </c>
      <c r="F1410" t="s">
        <v>1607</v>
      </c>
      <c r="G1410" t="s">
        <v>5435</v>
      </c>
      <c r="H1410" s="2">
        <v>2</v>
      </c>
      <c r="I1410" s="2">
        <v>480</v>
      </c>
      <c r="J1410" s="2">
        <v>14994.49118489735</v>
      </c>
    </row>
    <row r="1411" spans="1:10" x14ac:dyDescent="0.3">
      <c r="A1411" t="s">
        <v>2637</v>
      </c>
      <c r="B1411" t="s">
        <v>5378</v>
      </c>
      <c r="C1411" t="s">
        <v>4402</v>
      </c>
      <c r="D1411" t="s">
        <v>5777</v>
      </c>
      <c r="E1411" t="s">
        <v>2268</v>
      </c>
      <c r="F1411" t="s">
        <v>2542</v>
      </c>
      <c r="G1411" t="s">
        <v>5435</v>
      </c>
      <c r="H1411" s="2">
        <v>8</v>
      </c>
      <c r="I1411" s="2">
        <v>3840</v>
      </c>
      <c r="J1411" s="2">
        <v>39943.882782201414</v>
      </c>
    </row>
    <row r="1412" spans="1:10" x14ac:dyDescent="0.3">
      <c r="A1412" t="s">
        <v>2637</v>
      </c>
      <c r="B1412" t="s">
        <v>5378</v>
      </c>
      <c r="C1412" t="s">
        <v>4402</v>
      </c>
      <c r="D1412" t="s">
        <v>5777</v>
      </c>
      <c r="E1412" t="s">
        <v>1632</v>
      </c>
      <c r="F1412" t="s">
        <v>1445</v>
      </c>
      <c r="G1412" t="s">
        <v>5435</v>
      </c>
      <c r="H1412" s="2">
        <v>5</v>
      </c>
      <c r="I1412" s="2">
        <v>120</v>
      </c>
      <c r="J1412" s="2">
        <v>15713.300004320572</v>
      </c>
    </row>
    <row r="1413" spans="1:10" x14ac:dyDescent="0.3">
      <c r="A1413" t="s">
        <v>2637</v>
      </c>
      <c r="B1413" t="s">
        <v>5378</v>
      </c>
      <c r="C1413" t="s">
        <v>4402</v>
      </c>
      <c r="D1413" t="s">
        <v>5777</v>
      </c>
      <c r="E1413" t="s">
        <v>1632</v>
      </c>
      <c r="F1413" t="s">
        <v>5359</v>
      </c>
      <c r="G1413" t="s">
        <v>5435</v>
      </c>
      <c r="H1413" s="2">
        <v>10</v>
      </c>
      <c r="I1413" s="2">
        <v>240</v>
      </c>
      <c r="J1413" s="2">
        <v>18394.846268185654</v>
      </c>
    </row>
    <row r="1414" spans="1:10" x14ac:dyDescent="0.3">
      <c r="A1414" t="s">
        <v>2637</v>
      </c>
      <c r="B1414" t="s">
        <v>5378</v>
      </c>
      <c r="C1414" t="s">
        <v>4402</v>
      </c>
      <c r="D1414" t="s">
        <v>5777</v>
      </c>
      <c r="E1414" t="s">
        <v>1632</v>
      </c>
      <c r="F1414" t="s">
        <v>1431</v>
      </c>
      <c r="G1414" t="s">
        <v>5435</v>
      </c>
      <c r="H1414" s="2">
        <v>5</v>
      </c>
      <c r="I1414" s="2">
        <v>240</v>
      </c>
      <c r="J1414" s="2">
        <v>5019.5743795350445</v>
      </c>
    </row>
    <row r="1415" spans="1:10" x14ac:dyDescent="0.3">
      <c r="A1415" t="s">
        <v>2637</v>
      </c>
      <c r="B1415" t="s">
        <v>5379</v>
      </c>
      <c r="C1415" t="s">
        <v>4402</v>
      </c>
      <c r="D1415" t="s">
        <v>5424</v>
      </c>
      <c r="E1415" t="s">
        <v>1423</v>
      </c>
      <c r="F1415" t="s">
        <v>1627</v>
      </c>
      <c r="G1415" t="s">
        <v>5435</v>
      </c>
      <c r="H1415" s="2">
        <v>13</v>
      </c>
      <c r="I1415" s="2">
        <v>0</v>
      </c>
      <c r="J1415" s="2">
        <v>0</v>
      </c>
    </row>
    <row r="1416" spans="1:10" x14ac:dyDescent="0.3">
      <c r="A1416" t="s">
        <v>2637</v>
      </c>
      <c r="B1416" t="s">
        <v>5379</v>
      </c>
      <c r="C1416" t="s">
        <v>4402</v>
      </c>
      <c r="D1416" t="s">
        <v>5424</v>
      </c>
      <c r="E1416" t="s">
        <v>1444</v>
      </c>
      <c r="F1416" t="s">
        <v>5707</v>
      </c>
      <c r="G1416" t="s">
        <v>5435</v>
      </c>
      <c r="H1416" s="2">
        <v>300</v>
      </c>
      <c r="I1416" s="2">
        <v>120000</v>
      </c>
      <c r="J1416" s="2">
        <v>2529625.339066139</v>
      </c>
    </row>
    <row r="1417" spans="1:10" x14ac:dyDescent="0.3">
      <c r="A1417" t="s">
        <v>2637</v>
      </c>
      <c r="B1417" t="s">
        <v>5379</v>
      </c>
      <c r="C1417" t="s">
        <v>4402</v>
      </c>
      <c r="D1417" t="s">
        <v>5424</v>
      </c>
      <c r="E1417" t="s">
        <v>2582</v>
      </c>
      <c r="F1417" t="s">
        <v>2590</v>
      </c>
      <c r="G1417" t="s">
        <v>5435</v>
      </c>
      <c r="H1417" s="2">
        <v>5</v>
      </c>
      <c r="I1417" s="2">
        <v>720</v>
      </c>
      <c r="J1417" s="2">
        <v>27627.443882738626</v>
      </c>
    </row>
    <row r="1418" spans="1:10" x14ac:dyDescent="0.3">
      <c r="A1418" t="s">
        <v>2637</v>
      </c>
      <c r="B1418" t="s">
        <v>5379</v>
      </c>
      <c r="C1418" t="s">
        <v>4402</v>
      </c>
      <c r="D1418" t="s">
        <v>5424</v>
      </c>
      <c r="E1418" t="s">
        <v>2616</v>
      </c>
      <c r="F1418" t="s">
        <v>2617</v>
      </c>
      <c r="G1418" t="s">
        <v>5435</v>
      </c>
      <c r="H1418" s="2">
        <v>3</v>
      </c>
      <c r="I1418" s="2">
        <v>864</v>
      </c>
      <c r="J1418" s="2">
        <v>14560.287803179785</v>
      </c>
    </row>
    <row r="1419" spans="1:10" x14ac:dyDescent="0.3">
      <c r="A1419" t="s">
        <v>2637</v>
      </c>
      <c r="B1419" t="s">
        <v>5379</v>
      </c>
      <c r="C1419" t="s">
        <v>4402</v>
      </c>
      <c r="D1419" t="s">
        <v>5424</v>
      </c>
      <c r="E1419" t="s">
        <v>2268</v>
      </c>
      <c r="F1419" t="s">
        <v>2314</v>
      </c>
      <c r="G1419" t="s">
        <v>5435</v>
      </c>
      <c r="H1419" s="2">
        <v>6</v>
      </c>
      <c r="I1419" s="2">
        <v>2016</v>
      </c>
      <c r="J1419" s="2">
        <v>44685.824147203748</v>
      </c>
    </row>
    <row r="1420" spans="1:10" x14ac:dyDescent="0.3">
      <c r="A1420" t="s">
        <v>2637</v>
      </c>
      <c r="B1420" t="s">
        <v>5379</v>
      </c>
      <c r="C1420" t="s">
        <v>4402</v>
      </c>
      <c r="D1420" t="s">
        <v>5424</v>
      </c>
      <c r="E1420" t="s">
        <v>4360</v>
      </c>
      <c r="F1420" t="s">
        <v>1422</v>
      </c>
      <c r="G1420" t="s">
        <v>5435</v>
      </c>
      <c r="H1420" s="2">
        <v>8</v>
      </c>
      <c r="I1420" s="2">
        <v>768</v>
      </c>
      <c r="J1420" s="2">
        <v>0</v>
      </c>
    </row>
    <row r="1421" spans="1:10" x14ac:dyDescent="0.3">
      <c r="A1421" t="s">
        <v>2637</v>
      </c>
      <c r="B1421" t="s">
        <v>5379</v>
      </c>
      <c r="C1421" t="s">
        <v>4402</v>
      </c>
      <c r="D1421" t="s">
        <v>5424</v>
      </c>
      <c r="E1421" t="s">
        <v>1632</v>
      </c>
      <c r="F1421" t="s">
        <v>2294</v>
      </c>
      <c r="G1421" t="s">
        <v>5435</v>
      </c>
      <c r="H1421" s="2">
        <v>15</v>
      </c>
      <c r="I1421" s="2">
        <v>360</v>
      </c>
      <c r="J1421" s="2">
        <v>27471.056685263778</v>
      </c>
    </row>
    <row r="1422" spans="1:10" x14ac:dyDescent="0.3">
      <c r="A1422" t="s">
        <v>2637</v>
      </c>
      <c r="B1422" t="s">
        <v>5380</v>
      </c>
      <c r="C1422" t="s">
        <v>4402</v>
      </c>
      <c r="D1422" t="s">
        <v>5425</v>
      </c>
      <c r="E1422" t="s">
        <v>1423</v>
      </c>
      <c r="F1422" t="s">
        <v>1627</v>
      </c>
      <c r="G1422" t="s">
        <v>5435</v>
      </c>
      <c r="H1422" s="2">
        <v>12</v>
      </c>
      <c r="I1422" s="2">
        <v>0</v>
      </c>
      <c r="J1422" s="2">
        <v>0</v>
      </c>
    </row>
    <row r="1423" spans="1:10" x14ac:dyDescent="0.3">
      <c r="A1423" t="s">
        <v>2637</v>
      </c>
      <c r="B1423" t="s">
        <v>5380</v>
      </c>
      <c r="C1423" t="s">
        <v>4402</v>
      </c>
      <c r="D1423" t="s">
        <v>5425</v>
      </c>
      <c r="E1423" t="s">
        <v>1444</v>
      </c>
      <c r="F1423" t="s">
        <v>5707</v>
      </c>
      <c r="G1423" t="s">
        <v>5435</v>
      </c>
      <c r="H1423" s="2">
        <v>200</v>
      </c>
      <c r="I1423" s="2">
        <v>80000</v>
      </c>
      <c r="J1423" s="2">
        <v>1686416.8927107593</v>
      </c>
    </row>
    <row r="1424" spans="1:10" x14ac:dyDescent="0.3">
      <c r="A1424" t="s">
        <v>2637</v>
      </c>
      <c r="B1424" t="s">
        <v>5380</v>
      </c>
      <c r="C1424" t="s">
        <v>4402</v>
      </c>
      <c r="D1424" t="s">
        <v>5425</v>
      </c>
      <c r="E1424" t="s">
        <v>2582</v>
      </c>
      <c r="F1424" t="s">
        <v>2590</v>
      </c>
      <c r="G1424" t="s">
        <v>5435</v>
      </c>
      <c r="H1424" s="2">
        <v>5</v>
      </c>
      <c r="I1424" s="2">
        <v>720</v>
      </c>
      <c r="J1424" s="2">
        <v>27627.443882738626</v>
      </c>
    </row>
    <row r="1425" spans="1:10" x14ac:dyDescent="0.3">
      <c r="A1425" t="s">
        <v>2637</v>
      </c>
      <c r="B1425" t="s">
        <v>5380</v>
      </c>
      <c r="C1425" t="s">
        <v>4402</v>
      </c>
      <c r="D1425" t="s">
        <v>5425</v>
      </c>
      <c r="E1425" t="s">
        <v>2616</v>
      </c>
      <c r="F1425" t="s">
        <v>2617</v>
      </c>
      <c r="G1425" t="s">
        <v>5435</v>
      </c>
      <c r="H1425" s="2">
        <v>4</v>
      </c>
      <c r="I1425" s="2">
        <v>1152</v>
      </c>
      <c r="J1425" s="2">
        <v>19413.717070906379</v>
      </c>
    </row>
    <row r="1426" spans="1:10" x14ac:dyDescent="0.3">
      <c r="A1426" t="s">
        <v>2637</v>
      </c>
      <c r="B1426" t="s">
        <v>5380</v>
      </c>
      <c r="C1426" t="s">
        <v>4402</v>
      </c>
      <c r="D1426" t="s">
        <v>5425</v>
      </c>
      <c r="E1426" t="s">
        <v>2268</v>
      </c>
      <c r="F1426" t="s">
        <v>2314</v>
      </c>
      <c r="G1426" t="s">
        <v>5435</v>
      </c>
      <c r="H1426" s="2">
        <v>6</v>
      </c>
      <c r="I1426" s="2">
        <v>2016</v>
      </c>
      <c r="J1426" s="2">
        <v>44685.824147203748</v>
      </c>
    </row>
    <row r="1427" spans="1:10" x14ac:dyDescent="0.3">
      <c r="A1427" t="s">
        <v>2637</v>
      </c>
      <c r="B1427" t="s">
        <v>5380</v>
      </c>
      <c r="C1427" t="s">
        <v>4402</v>
      </c>
      <c r="D1427" t="s">
        <v>5425</v>
      </c>
      <c r="E1427" t="s">
        <v>4360</v>
      </c>
      <c r="F1427" t="s">
        <v>1422</v>
      </c>
      <c r="G1427" t="s">
        <v>5435</v>
      </c>
      <c r="H1427" s="2">
        <v>8</v>
      </c>
      <c r="I1427" s="2">
        <v>768</v>
      </c>
      <c r="J1427" s="2">
        <v>0</v>
      </c>
    </row>
    <row r="1428" spans="1:10" x14ac:dyDescent="0.3">
      <c r="A1428" t="s">
        <v>2637</v>
      </c>
      <c r="B1428" t="s">
        <v>5380</v>
      </c>
      <c r="C1428" t="s">
        <v>4402</v>
      </c>
      <c r="D1428" t="s">
        <v>5425</v>
      </c>
      <c r="E1428" t="s">
        <v>1632</v>
      </c>
      <c r="F1428" t="s">
        <v>2294</v>
      </c>
      <c r="G1428" t="s">
        <v>5435</v>
      </c>
      <c r="H1428" s="2">
        <v>15</v>
      </c>
      <c r="I1428" s="2">
        <v>360</v>
      </c>
      <c r="J1428" s="2">
        <v>27471.056685263778</v>
      </c>
    </row>
    <row r="1429" spans="1:10" x14ac:dyDescent="0.3">
      <c r="A1429" t="s">
        <v>4500</v>
      </c>
      <c r="B1429" t="s">
        <v>5091</v>
      </c>
      <c r="C1429" t="s">
        <v>3668</v>
      </c>
      <c r="D1429" t="s">
        <v>5164</v>
      </c>
      <c r="E1429" t="s">
        <v>1423</v>
      </c>
      <c r="F1429" t="s">
        <v>1868</v>
      </c>
      <c r="G1429" t="s">
        <v>5706</v>
      </c>
      <c r="H1429" s="2">
        <v>20</v>
      </c>
      <c r="I1429" s="2">
        <v>2000</v>
      </c>
      <c r="J1429" s="2">
        <v>247530.89456746302</v>
      </c>
    </row>
    <row r="1430" spans="1:10" x14ac:dyDescent="0.3">
      <c r="A1430" t="s">
        <v>4500</v>
      </c>
      <c r="B1430" t="s">
        <v>5091</v>
      </c>
      <c r="C1430" t="s">
        <v>3668</v>
      </c>
      <c r="D1430" t="s">
        <v>5164</v>
      </c>
      <c r="E1430" t="s">
        <v>1444</v>
      </c>
      <c r="F1430" t="s">
        <v>1688</v>
      </c>
      <c r="G1430" t="s">
        <v>5706</v>
      </c>
      <c r="H1430" s="2">
        <v>150</v>
      </c>
      <c r="I1430" s="2">
        <v>52800</v>
      </c>
      <c r="J1430" s="2">
        <v>1314712.2348230863</v>
      </c>
    </row>
    <row r="1431" spans="1:10" x14ac:dyDescent="0.3">
      <c r="A1431" t="s">
        <v>4500</v>
      </c>
      <c r="B1431" t="s">
        <v>5091</v>
      </c>
      <c r="C1431" t="s">
        <v>3668</v>
      </c>
      <c r="D1431" t="s">
        <v>5164</v>
      </c>
      <c r="E1431" t="s">
        <v>1444</v>
      </c>
      <c r="F1431" t="s">
        <v>1867</v>
      </c>
      <c r="G1431" t="s">
        <v>5706</v>
      </c>
      <c r="H1431" s="2">
        <v>250</v>
      </c>
      <c r="I1431" s="2">
        <v>72000</v>
      </c>
      <c r="J1431" s="2">
        <v>2050550.0167285509</v>
      </c>
    </row>
    <row r="1432" spans="1:10" x14ac:dyDescent="0.3">
      <c r="A1432" t="s">
        <v>4500</v>
      </c>
      <c r="B1432" t="s">
        <v>5091</v>
      </c>
      <c r="C1432" t="s">
        <v>3668</v>
      </c>
      <c r="D1432" t="s">
        <v>5164</v>
      </c>
      <c r="E1432" t="s">
        <v>1606</v>
      </c>
      <c r="F1432" t="s">
        <v>1867</v>
      </c>
      <c r="G1432" t="s">
        <v>5706</v>
      </c>
      <c r="H1432" s="2">
        <v>20</v>
      </c>
      <c r="I1432" s="2">
        <v>3840</v>
      </c>
      <c r="J1432" s="2">
        <v>166116.83192900033</v>
      </c>
    </row>
    <row r="1433" spans="1:10" x14ac:dyDescent="0.3">
      <c r="A1433" t="s">
        <v>4500</v>
      </c>
      <c r="B1433" t="s">
        <v>5091</v>
      </c>
      <c r="C1433" t="s">
        <v>3668</v>
      </c>
      <c r="D1433" t="s">
        <v>5164</v>
      </c>
      <c r="E1433" t="s">
        <v>2268</v>
      </c>
      <c r="F1433" t="s">
        <v>2314</v>
      </c>
      <c r="G1433" t="s">
        <v>5706</v>
      </c>
      <c r="H1433" s="2">
        <v>40</v>
      </c>
      <c r="I1433" s="2">
        <v>13440</v>
      </c>
      <c r="J1433" s="2">
        <v>297905.49431469169</v>
      </c>
    </row>
    <row r="1434" spans="1:10" x14ac:dyDescent="0.3">
      <c r="A1434" t="s">
        <v>4500</v>
      </c>
      <c r="B1434" t="s">
        <v>5091</v>
      </c>
      <c r="C1434" t="s">
        <v>3668</v>
      </c>
      <c r="D1434" t="s">
        <v>5164</v>
      </c>
      <c r="E1434" t="s">
        <v>1632</v>
      </c>
      <c r="F1434" t="s">
        <v>1867</v>
      </c>
      <c r="G1434" t="s">
        <v>5706</v>
      </c>
      <c r="H1434" s="2">
        <v>40</v>
      </c>
      <c r="I1434" s="2">
        <v>960</v>
      </c>
      <c r="J1434" s="2">
        <v>298505.72364002588</v>
      </c>
    </row>
    <row r="1435" spans="1:10" x14ac:dyDescent="0.3">
      <c r="A1435" t="s">
        <v>4500</v>
      </c>
      <c r="B1435" t="s">
        <v>5090</v>
      </c>
      <c r="C1435" t="s">
        <v>3668</v>
      </c>
      <c r="D1435" t="s">
        <v>5778</v>
      </c>
      <c r="E1435" t="s">
        <v>1423</v>
      </c>
      <c r="F1435" t="s">
        <v>1868</v>
      </c>
      <c r="G1435" t="s">
        <v>5706</v>
      </c>
      <c r="H1435" s="2">
        <v>20</v>
      </c>
      <c r="I1435" s="2">
        <v>2000</v>
      </c>
      <c r="J1435" s="2">
        <v>247530.89456746302</v>
      </c>
    </row>
    <row r="1436" spans="1:10" x14ac:dyDescent="0.3">
      <c r="A1436" t="s">
        <v>4500</v>
      </c>
      <c r="B1436" t="s">
        <v>5090</v>
      </c>
      <c r="C1436" t="s">
        <v>3668</v>
      </c>
      <c r="D1436" t="s">
        <v>5778</v>
      </c>
      <c r="E1436" t="s">
        <v>1444</v>
      </c>
      <c r="F1436" t="s">
        <v>1688</v>
      </c>
      <c r="G1436" t="s">
        <v>5706</v>
      </c>
      <c r="H1436" s="2">
        <v>150</v>
      </c>
      <c r="I1436" s="2">
        <v>52800</v>
      </c>
      <c r="J1436" s="2">
        <v>1314712.2348230863</v>
      </c>
    </row>
    <row r="1437" spans="1:10" x14ac:dyDescent="0.3">
      <c r="A1437" t="s">
        <v>4500</v>
      </c>
      <c r="B1437" t="s">
        <v>5090</v>
      </c>
      <c r="C1437" t="s">
        <v>3668</v>
      </c>
      <c r="D1437" t="s">
        <v>5778</v>
      </c>
      <c r="E1437" t="s">
        <v>1444</v>
      </c>
      <c r="F1437" t="s">
        <v>1867</v>
      </c>
      <c r="G1437" t="s">
        <v>5706</v>
      </c>
      <c r="H1437" s="2">
        <v>175</v>
      </c>
      <c r="I1437" s="2">
        <v>50400</v>
      </c>
      <c r="J1437" s="2">
        <v>1435385.0117099856</v>
      </c>
    </row>
    <row r="1438" spans="1:10" x14ac:dyDescent="0.3">
      <c r="A1438" t="s">
        <v>4500</v>
      </c>
      <c r="B1438" t="s">
        <v>5090</v>
      </c>
      <c r="C1438" t="s">
        <v>3668</v>
      </c>
      <c r="D1438" t="s">
        <v>5778</v>
      </c>
      <c r="E1438" t="s">
        <v>1606</v>
      </c>
      <c r="F1438" t="s">
        <v>1867</v>
      </c>
      <c r="G1438" t="s">
        <v>5706</v>
      </c>
      <c r="H1438" s="2">
        <v>30</v>
      </c>
      <c r="I1438" s="2">
        <v>5760</v>
      </c>
      <c r="J1438" s="2">
        <v>249175.24789350049</v>
      </c>
    </row>
    <row r="1439" spans="1:10" x14ac:dyDescent="0.3">
      <c r="A1439" t="s">
        <v>4500</v>
      </c>
      <c r="B1439" t="s">
        <v>5090</v>
      </c>
      <c r="C1439" t="s">
        <v>3668</v>
      </c>
      <c r="D1439" t="s">
        <v>5778</v>
      </c>
      <c r="E1439" t="s">
        <v>1632</v>
      </c>
      <c r="F1439" t="s">
        <v>2023</v>
      </c>
      <c r="G1439" t="s">
        <v>5706</v>
      </c>
      <c r="H1439" s="2">
        <v>20</v>
      </c>
      <c r="I1439" s="2">
        <v>480</v>
      </c>
      <c r="J1439" s="2">
        <v>37702.434734585921</v>
      </c>
    </row>
    <row r="1440" spans="1:10" x14ac:dyDescent="0.3">
      <c r="A1440" t="s">
        <v>4500</v>
      </c>
      <c r="B1440" t="s">
        <v>284</v>
      </c>
      <c r="C1440" t="s">
        <v>2931</v>
      </c>
      <c r="D1440" t="s">
        <v>5201</v>
      </c>
      <c r="E1440" t="s">
        <v>1444</v>
      </c>
      <c r="F1440" t="s">
        <v>2030</v>
      </c>
      <c r="G1440" t="s">
        <v>5706</v>
      </c>
      <c r="H1440" s="2">
        <v>60</v>
      </c>
      <c r="I1440" s="2">
        <v>24000</v>
      </c>
      <c r="J1440" s="2">
        <v>543113.66188975447</v>
      </c>
    </row>
    <row r="1441" spans="1:10" x14ac:dyDescent="0.3">
      <c r="A1441" t="s">
        <v>4500</v>
      </c>
      <c r="B1441" t="s">
        <v>284</v>
      </c>
      <c r="C1441" t="s">
        <v>2931</v>
      </c>
      <c r="D1441" t="s">
        <v>5201</v>
      </c>
      <c r="E1441" t="s">
        <v>2582</v>
      </c>
      <c r="F1441" t="s">
        <v>2590</v>
      </c>
      <c r="G1441" t="s">
        <v>5706</v>
      </c>
      <c r="H1441" s="2">
        <v>2</v>
      </c>
      <c r="I1441" s="2">
        <v>288</v>
      </c>
      <c r="J1441" s="2">
        <v>11050.97755309545</v>
      </c>
    </row>
    <row r="1442" spans="1:10" x14ac:dyDescent="0.3">
      <c r="A1442" t="s">
        <v>4500</v>
      </c>
      <c r="B1442" t="s">
        <v>284</v>
      </c>
      <c r="C1442" t="s">
        <v>2931</v>
      </c>
      <c r="D1442" t="s">
        <v>5201</v>
      </c>
      <c r="E1442" t="s">
        <v>2268</v>
      </c>
      <c r="F1442" t="s">
        <v>2269</v>
      </c>
      <c r="G1442" t="s">
        <v>5706</v>
      </c>
      <c r="H1442" s="2">
        <v>20</v>
      </c>
      <c r="I1442" s="2">
        <v>9600</v>
      </c>
      <c r="J1442" s="2">
        <v>96270.615344642152</v>
      </c>
    </row>
    <row r="1443" spans="1:10" x14ac:dyDescent="0.3">
      <c r="A1443" t="s">
        <v>4500</v>
      </c>
      <c r="B1443" t="s">
        <v>284</v>
      </c>
      <c r="C1443" t="s">
        <v>2931</v>
      </c>
      <c r="D1443" t="s">
        <v>5201</v>
      </c>
      <c r="E1443" t="s">
        <v>1632</v>
      </c>
      <c r="F1443" t="s">
        <v>2269</v>
      </c>
      <c r="G1443" t="s">
        <v>5706</v>
      </c>
      <c r="H1443" s="2">
        <v>10</v>
      </c>
      <c r="I1443" s="2">
        <v>240</v>
      </c>
      <c r="J1443" s="2">
        <v>82.05912444377023</v>
      </c>
    </row>
    <row r="1444" spans="1:10" x14ac:dyDescent="0.3">
      <c r="A1444" t="s">
        <v>4500</v>
      </c>
      <c r="B1444" t="s">
        <v>284</v>
      </c>
      <c r="C1444" t="s">
        <v>2931</v>
      </c>
      <c r="D1444" t="s">
        <v>5201</v>
      </c>
      <c r="E1444" t="s">
        <v>1632</v>
      </c>
      <c r="F1444" t="s">
        <v>2030</v>
      </c>
      <c r="G1444" t="s">
        <v>5706</v>
      </c>
      <c r="H1444" s="2">
        <v>5</v>
      </c>
      <c r="I1444" s="2">
        <v>120</v>
      </c>
      <c r="J1444" s="2">
        <v>17220.323362177827</v>
      </c>
    </row>
    <row r="1445" spans="1:10" x14ac:dyDescent="0.3">
      <c r="A1445" t="s">
        <v>4500</v>
      </c>
      <c r="B1445" t="s">
        <v>5098</v>
      </c>
      <c r="C1445" t="s">
        <v>2931</v>
      </c>
      <c r="D1445" t="s">
        <v>5777</v>
      </c>
      <c r="E1445" t="s">
        <v>1423</v>
      </c>
      <c r="F1445" t="s">
        <v>2031</v>
      </c>
      <c r="G1445" t="s">
        <v>5706</v>
      </c>
      <c r="H1445" s="2">
        <v>10</v>
      </c>
      <c r="I1445" s="2">
        <v>1000</v>
      </c>
      <c r="J1445" s="2">
        <v>75600.242379515024</v>
      </c>
    </row>
    <row r="1446" spans="1:10" x14ac:dyDescent="0.3">
      <c r="A1446" t="s">
        <v>4500</v>
      </c>
      <c r="B1446" t="s">
        <v>5098</v>
      </c>
      <c r="C1446" t="s">
        <v>2931</v>
      </c>
      <c r="D1446" t="s">
        <v>5777</v>
      </c>
      <c r="E1446" t="s">
        <v>1444</v>
      </c>
      <c r="F1446" t="s">
        <v>2030</v>
      </c>
      <c r="G1446" t="s">
        <v>5706</v>
      </c>
      <c r="H1446" s="2">
        <v>200</v>
      </c>
      <c r="I1446" s="2">
        <v>80000</v>
      </c>
      <c r="J1446" s="2">
        <v>1810378.8729658481</v>
      </c>
    </row>
    <row r="1447" spans="1:10" x14ac:dyDescent="0.3">
      <c r="A1447" t="s">
        <v>4500</v>
      </c>
      <c r="B1447" t="s">
        <v>5098</v>
      </c>
      <c r="C1447" t="s">
        <v>2931</v>
      </c>
      <c r="D1447" t="s">
        <v>5777</v>
      </c>
      <c r="E1447" t="s">
        <v>2268</v>
      </c>
      <c r="F1447" t="s">
        <v>2269</v>
      </c>
      <c r="G1447" t="s">
        <v>5706</v>
      </c>
      <c r="H1447" s="2">
        <v>40</v>
      </c>
      <c r="I1447" s="2">
        <v>19200</v>
      </c>
      <c r="J1447" s="2">
        <v>192541.2306892843</v>
      </c>
    </row>
    <row r="1448" spans="1:10" x14ac:dyDescent="0.3">
      <c r="A1448" t="s">
        <v>4500</v>
      </c>
      <c r="B1448" t="s">
        <v>5098</v>
      </c>
      <c r="C1448" t="s">
        <v>2931</v>
      </c>
      <c r="D1448" t="s">
        <v>5777</v>
      </c>
      <c r="E1448" t="s">
        <v>1632</v>
      </c>
      <c r="F1448" t="s">
        <v>2269</v>
      </c>
      <c r="G1448" t="s">
        <v>5706</v>
      </c>
      <c r="H1448" s="2">
        <v>20</v>
      </c>
      <c r="I1448" s="2">
        <v>480</v>
      </c>
      <c r="J1448" s="2">
        <v>164.11824888754046</v>
      </c>
    </row>
    <row r="1449" spans="1:10" x14ac:dyDescent="0.3">
      <c r="A1449" t="s">
        <v>4500</v>
      </c>
      <c r="B1449" t="s">
        <v>5098</v>
      </c>
      <c r="C1449" t="s">
        <v>2931</v>
      </c>
      <c r="D1449" t="s">
        <v>5777</v>
      </c>
      <c r="E1449" t="s">
        <v>1632</v>
      </c>
      <c r="F1449" t="s">
        <v>2030</v>
      </c>
      <c r="G1449" t="s">
        <v>5706</v>
      </c>
      <c r="H1449" s="2">
        <v>5</v>
      </c>
      <c r="I1449" s="2">
        <v>120</v>
      </c>
      <c r="J1449" s="2">
        <v>17220.323362177827</v>
      </c>
    </row>
    <row r="1450" spans="1:10" x14ac:dyDescent="0.3">
      <c r="A1450" t="s">
        <v>4500</v>
      </c>
      <c r="B1450" t="s">
        <v>5101</v>
      </c>
      <c r="C1450" t="s">
        <v>2931</v>
      </c>
      <c r="D1450" t="s">
        <v>5200</v>
      </c>
      <c r="E1450" t="s">
        <v>1423</v>
      </c>
      <c r="F1450" t="s">
        <v>2040</v>
      </c>
      <c r="G1450" t="s">
        <v>5706</v>
      </c>
      <c r="H1450" s="2">
        <v>5</v>
      </c>
      <c r="I1450" s="2">
        <v>500</v>
      </c>
      <c r="J1450" s="2">
        <v>50856.271625970105</v>
      </c>
    </row>
    <row r="1451" spans="1:10" x14ac:dyDescent="0.3">
      <c r="A1451" t="s">
        <v>4500</v>
      </c>
      <c r="B1451" t="s">
        <v>5101</v>
      </c>
      <c r="C1451" t="s">
        <v>2931</v>
      </c>
      <c r="D1451" t="s">
        <v>5200</v>
      </c>
      <c r="E1451" t="s">
        <v>1444</v>
      </c>
      <c r="F1451" t="s">
        <v>2030</v>
      </c>
      <c r="G1451" t="s">
        <v>5706</v>
      </c>
      <c r="H1451" s="2">
        <v>100</v>
      </c>
      <c r="I1451" s="2">
        <v>40000</v>
      </c>
      <c r="J1451" s="2">
        <v>905189.43648292404</v>
      </c>
    </row>
    <row r="1452" spans="1:10" x14ac:dyDescent="0.3">
      <c r="A1452" t="s">
        <v>4500</v>
      </c>
      <c r="B1452" t="s">
        <v>5101</v>
      </c>
      <c r="C1452" t="s">
        <v>2931</v>
      </c>
      <c r="D1452" t="s">
        <v>5200</v>
      </c>
      <c r="E1452" t="s">
        <v>2268</v>
      </c>
      <c r="F1452" t="s">
        <v>2269</v>
      </c>
      <c r="G1452" t="s">
        <v>5706</v>
      </c>
      <c r="H1452" s="2">
        <v>10</v>
      </c>
      <c r="I1452" s="2">
        <v>4800</v>
      </c>
      <c r="J1452" s="2">
        <v>48135.307672321076</v>
      </c>
    </row>
    <row r="1453" spans="1:10" x14ac:dyDescent="0.3">
      <c r="A1453" t="s">
        <v>4500</v>
      </c>
      <c r="B1453" t="s">
        <v>5101</v>
      </c>
      <c r="C1453" t="s">
        <v>2931</v>
      </c>
      <c r="D1453" t="s">
        <v>5200</v>
      </c>
      <c r="E1453" t="s">
        <v>1632</v>
      </c>
      <c r="F1453" t="s">
        <v>2269</v>
      </c>
      <c r="G1453" t="s">
        <v>5706</v>
      </c>
      <c r="H1453" s="2">
        <v>5</v>
      </c>
      <c r="I1453" s="2">
        <v>120</v>
      </c>
      <c r="J1453" s="2">
        <v>41.029562221885115</v>
      </c>
    </row>
    <row r="1454" spans="1:10" x14ac:dyDescent="0.3">
      <c r="A1454" t="s">
        <v>4500</v>
      </c>
      <c r="B1454" t="s">
        <v>5101</v>
      </c>
      <c r="C1454" t="s">
        <v>2931</v>
      </c>
      <c r="D1454" t="s">
        <v>5200</v>
      </c>
      <c r="E1454" t="s">
        <v>1632</v>
      </c>
      <c r="F1454" t="s">
        <v>2030</v>
      </c>
      <c r="G1454" t="s">
        <v>5706</v>
      </c>
      <c r="H1454" s="2">
        <v>5</v>
      </c>
      <c r="I1454" s="2">
        <v>120</v>
      </c>
      <c r="J1454" s="2">
        <v>17220.323362177827</v>
      </c>
    </row>
    <row r="1455" spans="1:10" x14ac:dyDescent="0.3">
      <c r="A1455" t="s">
        <v>4500</v>
      </c>
      <c r="B1455" t="s">
        <v>5097</v>
      </c>
      <c r="C1455" t="s">
        <v>2931</v>
      </c>
      <c r="D1455" t="s">
        <v>5185</v>
      </c>
      <c r="E1455" t="s">
        <v>1423</v>
      </c>
      <c r="F1455" t="s">
        <v>2040</v>
      </c>
      <c r="G1455" t="s">
        <v>5706</v>
      </c>
      <c r="H1455" s="2">
        <v>5</v>
      </c>
      <c r="I1455" s="2">
        <v>500</v>
      </c>
      <c r="J1455" s="2">
        <v>50856.271625970105</v>
      </c>
    </row>
    <row r="1456" spans="1:10" x14ac:dyDescent="0.3">
      <c r="A1456" t="s">
        <v>4500</v>
      </c>
      <c r="B1456" t="s">
        <v>5097</v>
      </c>
      <c r="C1456" t="s">
        <v>2931</v>
      </c>
      <c r="D1456" t="s">
        <v>5185</v>
      </c>
      <c r="E1456" t="s">
        <v>1444</v>
      </c>
      <c r="F1456" t="s">
        <v>2030</v>
      </c>
      <c r="G1456" t="s">
        <v>5706</v>
      </c>
      <c r="H1456" s="2">
        <v>200</v>
      </c>
      <c r="I1456" s="2">
        <v>80000</v>
      </c>
      <c r="J1456" s="2">
        <v>1810378.8729658481</v>
      </c>
    </row>
    <row r="1457" spans="1:10" x14ac:dyDescent="0.3">
      <c r="A1457" t="s">
        <v>4500</v>
      </c>
      <c r="B1457" t="s">
        <v>5097</v>
      </c>
      <c r="C1457" t="s">
        <v>2931</v>
      </c>
      <c r="D1457" t="s">
        <v>5185</v>
      </c>
      <c r="E1457" t="s">
        <v>2582</v>
      </c>
      <c r="F1457" t="s">
        <v>2590</v>
      </c>
      <c r="G1457" t="s">
        <v>5706</v>
      </c>
      <c r="H1457" s="2">
        <v>2</v>
      </c>
      <c r="I1457" s="2">
        <v>288</v>
      </c>
      <c r="J1457" s="2">
        <v>11050.97755309545</v>
      </c>
    </row>
    <row r="1458" spans="1:10" x14ac:dyDescent="0.3">
      <c r="A1458" t="s">
        <v>4500</v>
      </c>
      <c r="B1458" t="s">
        <v>5097</v>
      </c>
      <c r="C1458" t="s">
        <v>2931</v>
      </c>
      <c r="D1458" t="s">
        <v>5185</v>
      </c>
      <c r="E1458" t="s">
        <v>1606</v>
      </c>
      <c r="F1458" t="s">
        <v>2030</v>
      </c>
      <c r="G1458" t="s">
        <v>5706</v>
      </c>
      <c r="H1458" s="2">
        <v>2</v>
      </c>
      <c r="I1458" s="2">
        <v>768</v>
      </c>
      <c r="J1458" s="2">
        <v>18638.779346586776</v>
      </c>
    </row>
    <row r="1459" spans="1:10" x14ac:dyDescent="0.3">
      <c r="A1459" t="s">
        <v>4500</v>
      </c>
      <c r="B1459" t="s">
        <v>5097</v>
      </c>
      <c r="C1459" t="s">
        <v>2931</v>
      </c>
      <c r="D1459" t="s">
        <v>5185</v>
      </c>
      <c r="E1459" t="s">
        <v>2268</v>
      </c>
      <c r="F1459" t="s">
        <v>2269</v>
      </c>
      <c r="G1459" t="s">
        <v>5706</v>
      </c>
      <c r="H1459" s="2">
        <v>5</v>
      </c>
      <c r="I1459" s="2">
        <v>2400</v>
      </c>
      <c r="J1459" s="2">
        <v>24067.653836160538</v>
      </c>
    </row>
    <row r="1460" spans="1:10" x14ac:dyDescent="0.3">
      <c r="A1460" t="s">
        <v>4500</v>
      </c>
      <c r="B1460" t="s">
        <v>5097</v>
      </c>
      <c r="C1460" t="s">
        <v>2931</v>
      </c>
      <c r="D1460" t="s">
        <v>5185</v>
      </c>
      <c r="E1460" t="s">
        <v>1632</v>
      </c>
      <c r="F1460" t="s">
        <v>2030</v>
      </c>
      <c r="G1460" t="s">
        <v>5706</v>
      </c>
      <c r="H1460" s="2">
        <v>5</v>
      </c>
      <c r="I1460" s="2">
        <v>120</v>
      </c>
      <c r="J1460" s="2">
        <v>17220.323362177827</v>
      </c>
    </row>
    <row r="1461" spans="1:10" x14ac:dyDescent="0.3">
      <c r="A1461" t="s">
        <v>4500</v>
      </c>
      <c r="B1461" t="s">
        <v>401</v>
      </c>
      <c r="C1461" t="s">
        <v>2923</v>
      </c>
      <c r="D1461" t="s">
        <v>5208</v>
      </c>
      <c r="E1461" t="s">
        <v>1423</v>
      </c>
      <c r="F1461" t="s">
        <v>2040</v>
      </c>
      <c r="G1461" t="s">
        <v>5706</v>
      </c>
      <c r="H1461" s="2">
        <v>15</v>
      </c>
      <c r="I1461" s="2">
        <v>1500</v>
      </c>
      <c r="J1461" s="2">
        <v>152568.81487791031</v>
      </c>
    </row>
    <row r="1462" spans="1:10" x14ac:dyDescent="0.3">
      <c r="A1462" t="s">
        <v>4500</v>
      </c>
      <c r="B1462" t="s">
        <v>401</v>
      </c>
      <c r="C1462" t="s">
        <v>2923</v>
      </c>
      <c r="D1462" t="s">
        <v>5208</v>
      </c>
      <c r="E1462" t="s">
        <v>1444</v>
      </c>
      <c r="F1462" t="s">
        <v>2030</v>
      </c>
      <c r="G1462" t="s">
        <v>5706</v>
      </c>
      <c r="H1462" s="2">
        <v>585</v>
      </c>
      <c r="I1462" s="2">
        <v>234000</v>
      </c>
      <c r="J1462" s="2">
        <v>5295358.2034251057</v>
      </c>
    </row>
    <row r="1463" spans="1:10" x14ac:dyDescent="0.3">
      <c r="A1463" t="s">
        <v>4500</v>
      </c>
      <c r="B1463" t="s">
        <v>401</v>
      </c>
      <c r="C1463" t="s">
        <v>2923</v>
      </c>
      <c r="D1463" t="s">
        <v>5208</v>
      </c>
      <c r="E1463" t="s">
        <v>1606</v>
      </c>
      <c r="F1463" t="s">
        <v>2030</v>
      </c>
      <c r="G1463" t="s">
        <v>5706</v>
      </c>
      <c r="H1463" s="2">
        <v>5</v>
      </c>
      <c r="I1463" s="2">
        <v>1920</v>
      </c>
      <c r="J1463" s="2">
        <v>46596.948366466939</v>
      </c>
    </row>
    <row r="1464" spans="1:10" x14ac:dyDescent="0.3">
      <c r="A1464" t="s">
        <v>4500</v>
      </c>
      <c r="B1464" t="s">
        <v>401</v>
      </c>
      <c r="C1464" t="s">
        <v>2923</v>
      </c>
      <c r="D1464" t="s">
        <v>5208</v>
      </c>
      <c r="E1464" t="s">
        <v>2268</v>
      </c>
      <c r="F1464" t="s">
        <v>2269</v>
      </c>
      <c r="G1464" t="s">
        <v>5706</v>
      </c>
      <c r="H1464" s="2">
        <v>35</v>
      </c>
      <c r="I1464" s="2">
        <v>16800</v>
      </c>
      <c r="J1464" s="2">
        <v>168473.57685312378</v>
      </c>
    </row>
    <row r="1465" spans="1:10" x14ac:dyDescent="0.3">
      <c r="A1465" t="s">
        <v>4500</v>
      </c>
      <c r="B1465" t="s">
        <v>401</v>
      </c>
      <c r="C1465" t="s">
        <v>2923</v>
      </c>
      <c r="D1465" t="s">
        <v>5208</v>
      </c>
      <c r="E1465" t="s">
        <v>1632</v>
      </c>
      <c r="F1465" t="s">
        <v>2269</v>
      </c>
      <c r="G1465" t="s">
        <v>5706</v>
      </c>
      <c r="H1465" s="2">
        <v>11</v>
      </c>
      <c r="I1465" s="2">
        <v>264</v>
      </c>
      <c r="J1465" s="2">
        <v>90.265036888147264</v>
      </c>
    </row>
    <row r="1466" spans="1:10" x14ac:dyDescent="0.3">
      <c r="A1466" t="s">
        <v>4500</v>
      </c>
      <c r="B1466" t="s">
        <v>401</v>
      </c>
      <c r="C1466" t="s">
        <v>2923</v>
      </c>
      <c r="D1466" t="s">
        <v>5208</v>
      </c>
      <c r="E1466" t="s">
        <v>1632</v>
      </c>
      <c r="F1466" t="s">
        <v>2030</v>
      </c>
      <c r="G1466" t="s">
        <v>5706</v>
      </c>
      <c r="H1466" s="2">
        <v>15</v>
      </c>
      <c r="I1466" s="2">
        <v>360</v>
      </c>
      <c r="J1466" s="2">
        <v>51660.970086533474</v>
      </c>
    </row>
    <row r="1467" spans="1:10" x14ac:dyDescent="0.3">
      <c r="A1467" t="s">
        <v>4500</v>
      </c>
      <c r="B1467" t="s">
        <v>5102</v>
      </c>
      <c r="C1467" t="s">
        <v>2923</v>
      </c>
      <c r="D1467" t="s">
        <v>5202</v>
      </c>
      <c r="E1467" t="s">
        <v>1423</v>
      </c>
      <c r="F1467" t="s">
        <v>2031</v>
      </c>
      <c r="G1467" t="s">
        <v>5706</v>
      </c>
      <c r="H1467" s="2">
        <v>15</v>
      </c>
      <c r="I1467" s="2">
        <v>1500</v>
      </c>
      <c r="J1467" s="2">
        <v>113400.36356927254</v>
      </c>
    </row>
    <row r="1468" spans="1:10" x14ac:dyDescent="0.3">
      <c r="A1468" t="s">
        <v>4500</v>
      </c>
      <c r="B1468" t="s">
        <v>5102</v>
      </c>
      <c r="C1468" t="s">
        <v>2923</v>
      </c>
      <c r="D1468" t="s">
        <v>5202</v>
      </c>
      <c r="E1468" t="s">
        <v>1423</v>
      </c>
      <c r="F1468" t="s">
        <v>2040</v>
      </c>
      <c r="G1468" t="s">
        <v>5706</v>
      </c>
      <c r="H1468" s="2">
        <v>20</v>
      </c>
      <c r="I1468" s="2">
        <v>2000</v>
      </c>
      <c r="J1468" s="2">
        <v>203425.08650388042</v>
      </c>
    </row>
    <row r="1469" spans="1:10" x14ac:dyDescent="0.3">
      <c r="A1469" t="s">
        <v>4500</v>
      </c>
      <c r="B1469" t="s">
        <v>5102</v>
      </c>
      <c r="C1469" t="s">
        <v>2923</v>
      </c>
      <c r="D1469" t="s">
        <v>5202</v>
      </c>
      <c r="E1469" t="s">
        <v>1444</v>
      </c>
      <c r="F1469" t="s">
        <v>2030</v>
      </c>
      <c r="G1469" t="s">
        <v>5706</v>
      </c>
      <c r="H1469" s="2">
        <v>310</v>
      </c>
      <c r="I1469" s="2">
        <v>124000</v>
      </c>
      <c r="J1469" s="2">
        <v>2806087.2530970648</v>
      </c>
    </row>
    <row r="1470" spans="1:10" x14ac:dyDescent="0.3">
      <c r="A1470" t="s">
        <v>4500</v>
      </c>
      <c r="B1470" t="s">
        <v>5102</v>
      </c>
      <c r="C1470" t="s">
        <v>2923</v>
      </c>
      <c r="D1470" t="s">
        <v>5202</v>
      </c>
      <c r="E1470" t="s">
        <v>1606</v>
      </c>
      <c r="F1470" t="s">
        <v>2030</v>
      </c>
      <c r="G1470" t="s">
        <v>5706</v>
      </c>
      <c r="H1470" s="2">
        <v>5</v>
      </c>
      <c r="I1470" s="2">
        <v>1920</v>
      </c>
      <c r="J1470" s="2">
        <v>46596.948366466939</v>
      </c>
    </row>
    <row r="1471" spans="1:10" x14ac:dyDescent="0.3">
      <c r="A1471" t="s">
        <v>4500</v>
      </c>
      <c r="B1471" t="s">
        <v>5102</v>
      </c>
      <c r="C1471" t="s">
        <v>2923</v>
      </c>
      <c r="D1471" t="s">
        <v>5202</v>
      </c>
      <c r="E1471" t="s">
        <v>2268</v>
      </c>
      <c r="F1471" t="s">
        <v>2269</v>
      </c>
      <c r="G1471" t="s">
        <v>5706</v>
      </c>
      <c r="H1471" s="2">
        <v>10</v>
      </c>
      <c r="I1471" s="2">
        <v>4800</v>
      </c>
      <c r="J1471" s="2">
        <v>48135.307672321076</v>
      </c>
    </row>
    <row r="1472" spans="1:10" x14ac:dyDescent="0.3">
      <c r="A1472" t="s">
        <v>4500</v>
      </c>
      <c r="B1472" t="s">
        <v>5102</v>
      </c>
      <c r="C1472" t="s">
        <v>2923</v>
      </c>
      <c r="D1472" t="s">
        <v>5202</v>
      </c>
      <c r="E1472" t="s">
        <v>1632</v>
      </c>
      <c r="F1472" t="s">
        <v>2269</v>
      </c>
      <c r="G1472" t="s">
        <v>5706</v>
      </c>
      <c r="H1472" s="2">
        <v>10</v>
      </c>
      <c r="I1472" s="2">
        <v>240</v>
      </c>
      <c r="J1472" s="2">
        <v>82.05912444377023</v>
      </c>
    </row>
    <row r="1473" spans="1:10" x14ac:dyDescent="0.3">
      <c r="A1473" t="s">
        <v>4500</v>
      </c>
      <c r="B1473" t="s">
        <v>5102</v>
      </c>
      <c r="C1473" t="s">
        <v>2923</v>
      </c>
      <c r="D1473" t="s">
        <v>5202</v>
      </c>
      <c r="E1473" t="s">
        <v>1632</v>
      </c>
      <c r="F1473" t="s">
        <v>2030</v>
      </c>
      <c r="G1473" t="s">
        <v>5706</v>
      </c>
      <c r="H1473" s="2">
        <v>15</v>
      </c>
      <c r="I1473" s="2">
        <v>360</v>
      </c>
      <c r="J1473" s="2">
        <v>51660.970086533474</v>
      </c>
    </row>
    <row r="1474" spans="1:10" x14ac:dyDescent="0.3">
      <c r="A1474" t="s">
        <v>4500</v>
      </c>
      <c r="B1474" t="s">
        <v>5104</v>
      </c>
      <c r="C1474" t="s">
        <v>2923</v>
      </c>
      <c r="D1474" t="s">
        <v>5206</v>
      </c>
      <c r="E1474" t="s">
        <v>1423</v>
      </c>
      <c r="F1474" t="s">
        <v>2031</v>
      </c>
      <c r="G1474" t="s">
        <v>5706</v>
      </c>
      <c r="H1474" s="2">
        <v>10</v>
      </c>
      <c r="I1474" s="2">
        <v>1000</v>
      </c>
      <c r="J1474" s="2">
        <v>75600.242379515024</v>
      </c>
    </row>
    <row r="1475" spans="1:10" x14ac:dyDescent="0.3">
      <c r="A1475" t="s">
        <v>4500</v>
      </c>
      <c r="B1475" t="s">
        <v>5104</v>
      </c>
      <c r="C1475" t="s">
        <v>2923</v>
      </c>
      <c r="D1475" t="s">
        <v>5206</v>
      </c>
      <c r="E1475" t="s">
        <v>1423</v>
      </c>
      <c r="F1475" t="s">
        <v>2040</v>
      </c>
      <c r="G1475" t="s">
        <v>5706</v>
      </c>
      <c r="H1475" s="2">
        <v>5</v>
      </c>
      <c r="I1475" s="2">
        <v>500</v>
      </c>
      <c r="J1475" s="2">
        <v>50856.271625970105</v>
      </c>
    </row>
    <row r="1476" spans="1:10" x14ac:dyDescent="0.3">
      <c r="A1476" t="s">
        <v>4500</v>
      </c>
      <c r="B1476" t="s">
        <v>5104</v>
      </c>
      <c r="C1476" t="s">
        <v>2923</v>
      </c>
      <c r="D1476" t="s">
        <v>5206</v>
      </c>
      <c r="E1476" t="s">
        <v>1444</v>
      </c>
      <c r="F1476" t="s">
        <v>2030</v>
      </c>
      <c r="G1476" t="s">
        <v>5706</v>
      </c>
      <c r="H1476" s="2">
        <v>390</v>
      </c>
      <c r="I1476" s="2">
        <v>156000</v>
      </c>
      <c r="J1476" s="2">
        <v>3530238.8022834039</v>
      </c>
    </row>
    <row r="1477" spans="1:10" x14ac:dyDescent="0.3">
      <c r="A1477" t="s">
        <v>4500</v>
      </c>
      <c r="B1477" t="s">
        <v>5104</v>
      </c>
      <c r="C1477" t="s">
        <v>2923</v>
      </c>
      <c r="D1477" t="s">
        <v>5206</v>
      </c>
      <c r="E1477" t="s">
        <v>2268</v>
      </c>
      <c r="F1477" t="s">
        <v>2269</v>
      </c>
      <c r="G1477" t="s">
        <v>5706</v>
      </c>
      <c r="H1477" s="2">
        <v>35</v>
      </c>
      <c r="I1477" s="2">
        <v>16800</v>
      </c>
      <c r="J1477" s="2">
        <v>168473.57685312378</v>
      </c>
    </row>
    <row r="1478" spans="1:10" x14ac:dyDescent="0.3">
      <c r="A1478" t="s">
        <v>4500</v>
      </c>
      <c r="B1478" t="s">
        <v>5104</v>
      </c>
      <c r="C1478" t="s">
        <v>2923</v>
      </c>
      <c r="D1478" t="s">
        <v>5206</v>
      </c>
      <c r="E1478" t="s">
        <v>1632</v>
      </c>
      <c r="F1478" t="s">
        <v>2269</v>
      </c>
      <c r="G1478" t="s">
        <v>5706</v>
      </c>
      <c r="H1478" s="2">
        <v>7</v>
      </c>
      <c r="I1478" s="2">
        <v>168</v>
      </c>
      <c r="J1478" s="2">
        <v>57.44138711063917</v>
      </c>
    </row>
    <row r="1479" spans="1:10" x14ac:dyDescent="0.3">
      <c r="A1479" t="s">
        <v>4500</v>
      </c>
      <c r="B1479" t="s">
        <v>5104</v>
      </c>
      <c r="C1479" t="s">
        <v>2923</v>
      </c>
      <c r="D1479" t="s">
        <v>5206</v>
      </c>
      <c r="E1479" t="s">
        <v>1632</v>
      </c>
      <c r="F1479" t="s">
        <v>2030</v>
      </c>
      <c r="G1479" t="s">
        <v>5706</v>
      </c>
      <c r="H1479" s="2">
        <v>20</v>
      </c>
      <c r="I1479" s="2">
        <v>480</v>
      </c>
      <c r="J1479" s="2">
        <v>68881.293448711309</v>
      </c>
    </row>
    <row r="1480" spans="1:10" x14ac:dyDescent="0.3">
      <c r="A1480" t="s">
        <v>4500</v>
      </c>
      <c r="B1480" t="s">
        <v>5105</v>
      </c>
      <c r="C1480" t="s">
        <v>2923</v>
      </c>
      <c r="D1480" t="s">
        <v>5207</v>
      </c>
      <c r="E1480" t="s">
        <v>1423</v>
      </c>
      <c r="F1480" t="s">
        <v>2031</v>
      </c>
      <c r="G1480" t="s">
        <v>5706</v>
      </c>
      <c r="H1480" s="2">
        <v>5</v>
      </c>
      <c r="I1480" s="2">
        <v>500</v>
      </c>
      <c r="J1480" s="2">
        <v>37800.121189757512</v>
      </c>
    </row>
    <row r="1481" spans="1:10" x14ac:dyDescent="0.3">
      <c r="A1481" t="s">
        <v>4500</v>
      </c>
      <c r="B1481" t="s">
        <v>5105</v>
      </c>
      <c r="C1481" t="s">
        <v>2923</v>
      </c>
      <c r="D1481" t="s">
        <v>5207</v>
      </c>
      <c r="E1481" t="s">
        <v>1423</v>
      </c>
      <c r="F1481" t="s">
        <v>2040</v>
      </c>
      <c r="G1481" t="s">
        <v>5706</v>
      </c>
      <c r="H1481" s="2">
        <v>10</v>
      </c>
      <c r="I1481" s="2">
        <v>1000</v>
      </c>
      <c r="J1481" s="2">
        <v>101712.54325194021</v>
      </c>
    </row>
    <row r="1482" spans="1:10" x14ac:dyDescent="0.3">
      <c r="A1482" t="s">
        <v>4500</v>
      </c>
      <c r="B1482" t="s">
        <v>5105</v>
      </c>
      <c r="C1482" t="s">
        <v>2923</v>
      </c>
      <c r="D1482" t="s">
        <v>5207</v>
      </c>
      <c r="E1482" t="s">
        <v>1444</v>
      </c>
      <c r="F1482" t="s">
        <v>2030</v>
      </c>
      <c r="G1482" t="s">
        <v>5706</v>
      </c>
      <c r="H1482" s="2">
        <v>250</v>
      </c>
      <c r="I1482" s="2">
        <v>100000</v>
      </c>
      <c r="J1482" s="2">
        <v>2262973.5912073101</v>
      </c>
    </row>
    <row r="1483" spans="1:10" x14ac:dyDescent="0.3">
      <c r="A1483" t="s">
        <v>4500</v>
      </c>
      <c r="B1483" t="s">
        <v>5105</v>
      </c>
      <c r="C1483" t="s">
        <v>2923</v>
      </c>
      <c r="D1483" t="s">
        <v>5207</v>
      </c>
      <c r="E1483" t="s">
        <v>2268</v>
      </c>
      <c r="F1483" t="s">
        <v>2269</v>
      </c>
      <c r="G1483" t="s">
        <v>5706</v>
      </c>
      <c r="H1483" s="2">
        <v>18</v>
      </c>
      <c r="I1483" s="2">
        <v>8640</v>
      </c>
      <c r="J1483" s="2">
        <v>86643.553810177938</v>
      </c>
    </row>
    <row r="1484" spans="1:10" x14ac:dyDescent="0.3">
      <c r="A1484" t="s">
        <v>4500</v>
      </c>
      <c r="B1484" t="s">
        <v>5105</v>
      </c>
      <c r="C1484" t="s">
        <v>2923</v>
      </c>
      <c r="D1484" t="s">
        <v>5207</v>
      </c>
      <c r="E1484" t="s">
        <v>1632</v>
      </c>
      <c r="F1484" t="s">
        <v>2269</v>
      </c>
      <c r="G1484" t="s">
        <v>5706</v>
      </c>
      <c r="H1484" s="2">
        <v>10</v>
      </c>
      <c r="I1484" s="2">
        <v>240</v>
      </c>
      <c r="J1484" s="2">
        <v>82.05912444377023</v>
      </c>
    </row>
    <row r="1485" spans="1:10" x14ac:dyDescent="0.3">
      <c r="A1485" t="s">
        <v>4500</v>
      </c>
      <c r="B1485" t="s">
        <v>5105</v>
      </c>
      <c r="C1485" t="s">
        <v>2923</v>
      </c>
      <c r="D1485" t="s">
        <v>5207</v>
      </c>
      <c r="E1485" t="s">
        <v>1632</v>
      </c>
      <c r="F1485" t="s">
        <v>2030</v>
      </c>
      <c r="G1485" t="s">
        <v>5706</v>
      </c>
      <c r="H1485" s="2">
        <v>10</v>
      </c>
      <c r="I1485" s="2">
        <v>240</v>
      </c>
      <c r="J1485" s="2">
        <v>34440.646724355654</v>
      </c>
    </row>
    <row r="1486" spans="1:10" x14ac:dyDescent="0.3">
      <c r="A1486" t="s">
        <v>4500</v>
      </c>
      <c r="B1486" t="s">
        <v>5103</v>
      </c>
      <c r="C1486" t="s">
        <v>2923</v>
      </c>
      <c r="D1486" t="s">
        <v>5205</v>
      </c>
      <c r="E1486" t="s">
        <v>1423</v>
      </c>
      <c r="F1486" t="s">
        <v>2031</v>
      </c>
      <c r="G1486" t="s">
        <v>5706</v>
      </c>
      <c r="H1486" s="2">
        <v>20</v>
      </c>
      <c r="I1486" s="2">
        <v>2000</v>
      </c>
      <c r="J1486" s="2">
        <v>151200.48475903005</v>
      </c>
    </row>
    <row r="1487" spans="1:10" x14ac:dyDescent="0.3">
      <c r="A1487" t="s">
        <v>4500</v>
      </c>
      <c r="B1487" t="s">
        <v>5103</v>
      </c>
      <c r="C1487" t="s">
        <v>2923</v>
      </c>
      <c r="D1487" t="s">
        <v>5205</v>
      </c>
      <c r="E1487" t="s">
        <v>1444</v>
      </c>
      <c r="F1487" t="s">
        <v>2030</v>
      </c>
      <c r="G1487" t="s">
        <v>5706</v>
      </c>
      <c r="H1487" s="2">
        <v>165</v>
      </c>
      <c r="I1487" s="2">
        <v>66000</v>
      </c>
      <c r="J1487" s="2">
        <v>1493562.5701968246</v>
      </c>
    </row>
    <row r="1488" spans="1:10" x14ac:dyDescent="0.3">
      <c r="A1488" t="s">
        <v>4500</v>
      </c>
      <c r="B1488" t="s">
        <v>5103</v>
      </c>
      <c r="C1488" t="s">
        <v>2923</v>
      </c>
      <c r="D1488" t="s">
        <v>5205</v>
      </c>
      <c r="E1488" t="s">
        <v>2268</v>
      </c>
      <c r="F1488" t="s">
        <v>2269</v>
      </c>
      <c r="G1488" t="s">
        <v>5706</v>
      </c>
      <c r="H1488" s="2">
        <v>12</v>
      </c>
      <c r="I1488" s="2">
        <v>5760</v>
      </c>
      <c r="J1488" s="2">
        <v>57762.369206785297</v>
      </c>
    </row>
    <row r="1489" spans="1:10" x14ac:dyDescent="0.3">
      <c r="A1489" t="s">
        <v>4500</v>
      </c>
      <c r="B1489" t="s">
        <v>5103</v>
      </c>
      <c r="C1489" t="s">
        <v>2923</v>
      </c>
      <c r="D1489" t="s">
        <v>5205</v>
      </c>
      <c r="E1489" t="s">
        <v>1632</v>
      </c>
      <c r="F1489" t="s">
        <v>2269</v>
      </c>
      <c r="G1489" t="s">
        <v>5706</v>
      </c>
      <c r="H1489" s="2">
        <v>12</v>
      </c>
      <c r="I1489" s="2">
        <v>288</v>
      </c>
      <c r="J1489" s="2">
        <v>98.470949332524285</v>
      </c>
    </row>
    <row r="1490" spans="1:10" x14ac:dyDescent="0.3">
      <c r="A1490" t="s">
        <v>4500</v>
      </c>
      <c r="B1490" t="s">
        <v>5103</v>
      </c>
      <c r="C1490" t="s">
        <v>2923</v>
      </c>
      <c r="D1490" t="s">
        <v>5205</v>
      </c>
      <c r="E1490" t="s">
        <v>1632</v>
      </c>
      <c r="F1490" t="s">
        <v>2030</v>
      </c>
      <c r="G1490" t="s">
        <v>5706</v>
      </c>
      <c r="H1490" s="2">
        <v>10</v>
      </c>
      <c r="I1490" s="2">
        <v>240</v>
      </c>
      <c r="J1490" s="2">
        <v>34440.646724355654</v>
      </c>
    </row>
    <row r="1491" spans="1:10" x14ac:dyDescent="0.3">
      <c r="A1491" t="s">
        <v>4500</v>
      </c>
      <c r="B1491" t="s">
        <v>922</v>
      </c>
      <c r="C1491" t="s">
        <v>2745</v>
      </c>
      <c r="D1491" t="s">
        <v>5137</v>
      </c>
      <c r="E1491" t="s">
        <v>1423</v>
      </c>
      <c r="F1491" t="s">
        <v>1659</v>
      </c>
      <c r="G1491" t="s">
        <v>5706</v>
      </c>
      <c r="H1491" s="2">
        <v>10</v>
      </c>
      <c r="I1491" s="2">
        <v>1000</v>
      </c>
      <c r="J1491" s="2">
        <v>105686.74059304707</v>
      </c>
    </row>
    <row r="1492" spans="1:10" x14ac:dyDescent="0.3">
      <c r="A1492" t="s">
        <v>4500</v>
      </c>
      <c r="B1492" t="s">
        <v>922</v>
      </c>
      <c r="C1492" t="s">
        <v>2745</v>
      </c>
      <c r="D1492" t="s">
        <v>5137</v>
      </c>
      <c r="E1492" t="s">
        <v>1423</v>
      </c>
      <c r="F1492" t="s">
        <v>1679</v>
      </c>
      <c r="G1492" t="s">
        <v>5706</v>
      </c>
      <c r="H1492" s="2">
        <v>10</v>
      </c>
      <c r="I1492" s="2">
        <v>1000</v>
      </c>
      <c r="J1492" s="2">
        <v>75471.347355163714</v>
      </c>
    </row>
    <row r="1493" spans="1:10" x14ac:dyDescent="0.3">
      <c r="A1493" t="s">
        <v>4500</v>
      </c>
      <c r="B1493" t="s">
        <v>922</v>
      </c>
      <c r="C1493" t="s">
        <v>2745</v>
      </c>
      <c r="D1493" t="s">
        <v>5137</v>
      </c>
      <c r="E1493" t="s">
        <v>1444</v>
      </c>
      <c r="F1493" t="s">
        <v>1688</v>
      </c>
      <c r="G1493" t="s">
        <v>5706</v>
      </c>
      <c r="H1493" s="2">
        <v>400</v>
      </c>
      <c r="I1493" s="2">
        <v>140800</v>
      </c>
      <c r="J1493" s="2">
        <v>3505899.2928615632</v>
      </c>
    </row>
    <row r="1494" spans="1:10" x14ac:dyDescent="0.3">
      <c r="A1494" t="s">
        <v>4500</v>
      </c>
      <c r="B1494" t="s">
        <v>922</v>
      </c>
      <c r="C1494" t="s">
        <v>2745</v>
      </c>
      <c r="D1494" t="s">
        <v>5137</v>
      </c>
      <c r="E1494" t="s">
        <v>2268</v>
      </c>
      <c r="F1494" t="s">
        <v>2542</v>
      </c>
      <c r="G1494" t="s">
        <v>5706</v>
      </c>
      <c r="H1494" s="2">
        <v>10</v>
      </c>
      <c r="I1494" s="2">
        <v>4800</v>
      </c>
      <c r="J1494" s="2">
        <v>49929.853477751763</v>
      </c>
    </row>
    <row r="1495" spans="1:10" x14ac:dyDescent="0.3">
      <c r="A1495" t="s">
        <v>4500</v>
      </c>
      <c r="B1495" t="s">
        <v>922</v>
      </c>
      <c r="C1495" t="s">
        <v>2745</v>
      </c>
      <c r="D1495" t="s">
        <v>5137</v>
      </c>
      <c r="E1495" t="s">
        <v>4360</v>
      </c>
      <c r="F1495" t="s">
        <v>1422</v>
      </c>
      <c r="G1495" t="s">
        <v>5706</v>
      </c>
      <c r="H1495" s="2">
        <v>2</v>
      </c>
      <c r="I1495" s="2">
        <v>192</v>
      </c>
      <c r="J1495" s="2">
        <v>0</v>
      </c>
    </row>
    <row r="1496" spans="1:10" x14ac:dyDescent="0.3">
      <c r="A1496" t="s">
        <v>4500</v>
      </c>
      <c r="B1496" t="s">
        <v>922</v>
      </c>
      <c r="C1496" t="s">
        <v>2745</v>
      </c>
      <c r="D1496" t="s">
        <v>5137</v>
      </c>
      <c r="E1496" t="s">
        <v>1632</v>
      </c>
      <c r="F1496" t="s">
        <v>1688</v>
      </c>
      <c r="G1496" t="s">
        <v>5706</v>
      </c>
      <c r="H1496" s="2">
        <v>20</v>
      </c>
      <c r="I1496" s="2">
        <v>480</v>
      </c>
      <c r="J1496" s="2">
        <v>71829.4653050122</v>
      </c>
    </row>
    <row r="1497" spans="1:10" x14ac:dyDescent="0.3">
      <c r="A1497" t="s">
        <v>4500</v>
      </c>
      <c r="B1497" t="s">
        <v>922</v>
      </c>
      <c r="C1497" t="s">
        <v>2745</v>
      </c>
      <c r="D1497" t="s">
        <v>5137</v>
      </c>
      <c r="E1497" t="s">
        <v>1632</v>
      </c>
      <c r="F1497" t="s">
        <v>1431</v>
      </c>
      <c r="G1497" t="s">
        <v>5706</v>
      </c>
      <c r="H1497" s="2">
        <v>20</v>
      </c>
      <c r="I1497" s="2">
        <v>960</v>
      </c>
      <c r="J1497" s="2">
        <v>20078.297518140178</v>
      </c>
    </row>
    <row r="1498" spans="1:10" x14ac:dyDescent="0.3">
      <c r="A1498" t="s">
        <v>4500</v>
      </c>
      <c r="B1498" t="s">
        <v>923</v>
      </c>
      <c r="C1498" t="s">
        <v>2745</v>
      </c>
      <c r="D1498" t="s">
        <v>5779</v>
      </c>
      <c r="E1498" t="s">
        <v>1423</v>
      </c>
      <c r="F1498" t="s">
        <v>1659</v>
      </c>
      <c r="G1498" t="s">
        <v>5706</v>
      </c>
      <c r="H1498" s="2">
        <v>10</v>
      </c>
      <c r="I1498" s="2">
        <v>1000</v>
      </c>
      <c r="J1498" s="2">
        <v>105686.74059304707</v>
      </c>
    </row>
    <row r="1499" spans="1:10" x14ac:dyDescent="0.3">
      <c r="A1499" t="s">
        <v>4500</v>
      </c>
      <c r="B1499" t="s">
        <v>923</v>
      </c>
      <c r="C1499" t="s">
        <v>2745</v>
      </c>
      <c r="D1499" t="s">
        <v>5779</v>
      </c>
      <c r="E1499" t="s">
        <v>1444</v>
      </c>
      <c r="F1499" t="s">
        <v>1688</v>
      </c>
      <c r="G1499" t="s">
        <v>5706</v>
      </c>
      <c r="H1499" s="2">
        <v>200</v>
      </c>
      <c r="I1499" s="2">
        <v>70400</v>
      </c>
      <c r="J1499" s="2">
        <v>1752949.6464307816</v>
      </c>
    </row>
    <row r="1500" spans="1:10" x14ac:dyDescent="0.3">
      <c r="A1500" t="s">
        <v>4500</v>
      </c>
      <c r="B1500" t="s">
        <v>923</v>
      </c>
      <c r="C1500" t="s">
        <v>2745</v>
      </c>
      <c r="D1500" t="s">
        <v>5779</v>
      </c>
      <c r="E1500" t="s">
        <v>4360</v>
      </c>
      <c r="F1500" t="s">
        <v>1422</v>
      </c>
      <c r="G1500" t="s">
        <v>5706</v>
      </c>
      <c r="H1500" s="2">
        <v>2</v>
      </c>
      <c r="I1500" s="2">
        <v>192</v>
      </c>
      <c r="J1500" s="2">
        <v>0</v>
      </c>
    </row>
    <row r="1501" spans="1:10" x14ac:dyDescent="0.3">
      <c r="A1501" t="s">
        <v>4500</v>
      </c>
      <c r="B1501" t="s">
        <v>923</v>
      </c>
      <c r="C1501" t="s">
        <v>2745</v>
      </c>
      <c r="D1501" t="s">
        <v>5779</v>
      </c>
      <c r="E1501" t="s">
        <v>1632</v>
      </c>
      <c r="F1501" t="s">
        <v>1431</v>
      </c>
      <c r="G1501" t="s">
        <v>5706</v>
      </c>
      <c r="H1501" s="2">
        <v>10</v>
      </c>
      <c r="I1501" s="2">
        <v>480</v>
      </c>
      <c r="J1501" s="2">
        <v>10039.148759070089</v>
      </c>
    </row>
    <row r="1502" spans="1:10" x14ac:dyDescent="0.3">
      <c r="A1502" t="s">
        <v>4500</v>
      </c>
      <c r="B1502" t="s">
        <v>5094</v>
      </c>
      <c r="C1502" t="s">
        <v>2745</v>
      </c>
      <c r="D1502" t="s">
        <v>5167</v>
      </c>
      <c r="E1502" t="s">
        <v>1444</v>
      </c>
      <c r="F1502" t="s">
        <v>1688</v>
      </c>
      <c r="G1502" t="s">
        <v>5706</v>
      </c>
      <c r="H1502" s="2">
        <v>100</v>
      </c>
      <c r="I1502" s="2">
        <v>35200</v>
      </c>
      <c r="J1502" s="2">
        <v>876474.82321539079</v>
      </c>
    </row>
    <row r="1503" spans="1:10" x14ac:dyDescent="0.3">
      <c r="A1503" t="s">
        <v>4500</v>
      </c>
      <c r="B1503" t="s">
        <v>5094</v>
      </c>
      <c r="C1503" t="s">
        <v>2745</v>
      </c>
      <c r="D1503" t="s">
        <v>5167</v>
      </c>
      <c r="E1503" t="s">
        <v>2268</v>
      </c>
      <c r="F1503" t="s">
        <v>2542</v>
      </c>
      <c r="G1503" t="s">
        <v>5706</v>
      </c>
      <c r="H1503" s="2">
        <v>10</v>
      </c>
      <c r="I1503" s="2">
        <v>4800</v>
      </c>
      <c r="J1503" s="2">
        <v>49929.853477751763</v>
      </c>
    </row>
    <row r="1504" spans="1:10" x14ac:dyDescent="0.3">
      <c r="A1504" t="s">
        <v>4500</v>
      </c>
      <c r="B1504" t="s">
        <v>5094</v>
      </c>
      <c r="C1504" t="s">
        <v>2745</v>
      </c>
      <c r="D1504" t="s">
        <v>5167</v>
      </c>
      <c r="E1504" t="s">
        <v>1632</v>
      </c>
      <c r="F1504" t="s">
        <v>1688</v>
      </c>
      <c r="G1504" t="s">
        <v>5706</v>
      </c>
      <c r="H1504" s="2">
        <v>10</v>
      </c>
      <c r="I1504" s="2">
        <v>240</v>
      </c>
      <c r="J1504" s="2">
        <v>35914.7326525061</v>
      </c>
    </row>
    <row r="1505" spans="1:10" x14ac:dyDescent="0.3">
      <c r="A1505" t="s">
        <v>4500</v>
      </c>
      <c r="B1505" t="s">
        <v>5094</v>
      </c>
      <c r="C1505" t="s">
        <v>2745</v>
      </c>
      <c r="D1505" t="s">
        <v>5167</v>
      </c>
      <c r="E1505" t="s">
        <v>1632</v>
      </c>
      <c r="F1505" t="s">
        <v>1431</v>
      </c>
      <c r="G1505" t="s">
        <v>5706</v>
      </c>
      <c r="H1505" s="2">
        <v>10</v>
      </c>
      <c r="I1505" s="2">
        <v>480</v>
      </c>
      <c r="J1505" s="2">
        <v>10039.148759070089</v>
      </c>
    </row>
    <row r="1506" spans="1:10" x14ac:dyDescent="0.3">
      <c r="A1506" t="s">
        <v>4500</v>
      </c>
      <c r="B1506" t="s">
        <v>1042</v>
      </c>
      <c r="C1506" t="s">
        <v>2938</v>
      </c>
      <c r="D1506" t="s">
        <v>5176</v>
      </c>
      <c r="E1506" t="s">
        <v>1423</v>
      </c>
      <c r="F1506" t="s">
        <v>2031</v>
      </c>
      <c r="G1506" t="s">
        <v>5706</v>
      </c>
      <c r="H1506" s="2">
        <v>5</v>
      </c>
      <c r="I1506" s="2">
        <v>500</v>
      </c>
      <c r="J1506" s="2">
        <v>37800.121189757512</v>
      </c>
    </row>
    <row r="1507" spans="1:10" x14ac:dyDescent="0.3">
      <c r="A1507" t="s">
        <v>4500</v>
      </c>
      <c r="B1507" t="s">
        <v>1042</v>
      </c>
      <c r="C1507" t="s">
        <v>2938</v>
      </c>
      <c r="D1507" t="s">
        <v>5176</v>
      </c>
      <c r="E1507" t="s">
        <v>1423</v>
      </c>
      <c r="F1507" t="s">
        <v>2040</v>
      </c>
      <c r="G1507" t="s">
        <v>5706</v>
      </c>
      <c r="H1507" s="2">
        <v>5</v>
      </c>
      <c r="I1507" s="2">
        <v>500</v>
      </c>
      <c r="J1507" s="2">
        <v>50856.271625970105</v>
      </c>
    </row>
    <row r="1508" spans="1:10" x14ac:dyDescent="0.3">
      <c r="A1508" t="s">
        <v>4500</v>
      </c>
      <c r="B1508" t="s">
        <v>1042</v>
      </c>
      <c r="C1508" t="s">
        <v>2938</v>
      </c>
      <c r="D1508" t="s">
        <v>5176</v>
      </c>
      <c r="E1508" t="s">
        <v>1444</v>
      </c>
      <c r="F1508" t="s">
        <v>2030</v>
      </c>
      <c r="G1508" t="s">
        <v>5706</v>
      </c>
      <c r="H1508" s="2">
        <v>130</v>
      </c>
      <c r="I1508" s="2">
        <v>52000</v>
      </c>
      <c r="J1508" s="2">
        <v>1176746.2674278014</v>
      </c>
    </row>
    <row r="1509" spans="1:10" x14ac:dyDescent="0.3">
      <c r="A1509" t="s">
        <v>4500</v>
      </c>
      <c r="B1509" t="s">
        <v>1042</v>
      </c>
      <c r="C1509" t="s">
        <v>2938</v>
      </c>
      <c r="D1509" t="s">
        <v>5176</v>
      </c>
      <c r="E1509" t="s">
        <v>2582</v>
      </c>
      <c r="F1509" t="s">
        <v>2590</v>
      </c>
      <c r="G1509" t="s">
        <v>5706</v>
      </c>
      <c r="H1509" s="2">
        <v>2</v>
      </c>
      <c r="I1509" s="2">
        <v>288</v>
      </c>
      <c r="J1509" s="2">
        <v>11050.97755309545</v>
      </c>
    </row>
    <row r="1510" spans="1:10" x14ac:dyDescent="0.3">
      <c r="A1510" t="s">
        <v>4500</v>
      </c>
      <c r="B1510" t="s">
        <v>1042</v>
      </c>
      <c r="C1510" t="s">
        <v>2938</v>
      </c>
      <c r="D1510" t="s">
        <v>5176</v>
      </c>
      <c r="E1510" t="s">
        <v>1606</v>
      </c>
      <c r="F1510" t="s">
        <v>2030</v>
      </c>
      <c r="G1510" t="s">
        <v>5706</v>
      </c>
      <c r="H1510" s="2">
        <v>2</v>
      </c>
      <c r="I1510" s="2">
        <v>768</v>
      </c>
      <c r="J1510" s="2">
        <v>18638.779346586776</v>
      </c>
    </row>
    <row r="1511" spans="1:10" x14ac:dyDescent="0.3">
      <c r="A1511" t="s">
        <v>4500</v>
      </c>
      <c r="B1511" t="s">
        <v>1042</v>
      </c>
      <c r="C1511" t="s">
        <v>2938</v>
      </c>
      <c r="D1511" t="s">
        <v>5176</v>
      </c>
      <c r="E1511" t="s">
        <v>2268</v>
      </c>
      <c r="F1511" t="s">
        <v>2269</v>
      </c>
      <c r="G1511" t="s">
        <v>5706</v>
      </c>
      <c r="H1511" s="2">
        <v>10</v>
      </c>
      <c r="I1511" s="2">
        <v>4800</v>
      </c>
      <c r="J1511" s="2">
        <v>48135.307672321076</v>
      </c>
    </row>
    <row r="1512" spans="1:10" x14ac:dyDescent="0.3">
      <c r="A1512" t="s">
        <v>4500</v>
      </c>
      <c r="B1512" t="s">
        <v>1042</v>
      </c>
      <c r="C1512" t="s">
        <v>2938</v>
      </c>
      <c r="D1512" t="s">
        <v>5176</v>
      </c>
      <c r="E1512" t="s">
        <v>1632</v>
      </c>
      <c r="F1512" t="s">
        <v>2269</v>
      </c>
      <c r="G1512" t="s">
        <v>5706</v>
      </c>
      <c r="H1512" s="2">
        <v>15</v>
      </c>
      <c r="I1512" s="2">
        <v>360</v>
      </c>
      <c r="J1512" s="2">
        <v>123.08868666565536</v>
      </c>
    </row>
    <row r="1513" spans="1:10" x14ac:dyDescent="0.3">
      <c r="A1513" t="s">
        <v>4500</v>
      </c>
      <c r="B1513" t="s">
        <v>1042</v>
      </c>
      <c r="C1513" t="s">
        <v>2938</v>
      </c>
      <c r="D1513" t="s">
        <v>5176</v>
      </c>
      <c r="E1513" t="s">
        <v>1632</v>
      </c>
      <c r="F1513" t="s">
        <v>2030</v>
      </c>
      <c r="G1513" t="s">
        <v>5706</v>
      </c>
      <c r="H1513" s="2">
        <v>10</v>
      </c>
      <c r="I1513" s="2">
        <v>240</v>
      </c>
      <c r="J1513" s="2">
        <v>34440.646724355654</v>
      </c>
    </row>
    <row r="1514" spans="1:10" x14ac:dyDescent="0.3">
      <c r="A1514" t="s">
        <v>4500</v>
      </c>
      <c r="B1514" t="s">
        <v>1217</v>
      </c>
      <c r="C1514" t="s">
        <v>2940</v>
      </c>
      <c r="D1514" t="s">
        <v>5174</v>
      </c>
      <c r="E1514" t="s">
        <v>1423</v>
      </c>
      <c r="F1514" t="s">
        <v>2031</v>
      </c>
      <c r="G1514" t="s">
        <v>5706</v>
      </c>
      <c r="H1514" s="2">
        <v>10</v>
      </c>
      <c r="I1514" s="2">
        <v>1000</v>
      </c>
      <c r="J1514" s="2">
        <v>75600.242379515024</v>
      </c>
    </row>
    <row r="1515" spans="1:10" x14ac:dyDescent="0.3">
      <c r="A1515" t="s">
        <v>4500</v>
      </c>
      <c r="B1515" t="s">
        <v>1217</v>
      </c>
      <c r="C1515" t="s">
        <v>2940</v>
      </c>
      <c r="D1515" t="s">
        <v>5174</v>
      </c>
      <c r="E1515" t="s">
        <v>1423</v>
      </c>
      <c r="F1515" t="s">
        <v>2040</v>
      </c>
      <c r="G1515" t="s">
        <v>5706</v>
      </c>
      <c r="H1515" s="2">
        <v>10</v>
      </c>
      <c r="I1515" s="2">
        <v>1000</v>
      </c>
      <c r="J1515" s="2">
        <v>101712.54325194021</v>
      </c>
    </row>
    <row r="1516" spans="1:10" x14ac:dyDescent="0.3">
      <c r="A1516" t="s">
        <v>4500</v>
      </c>
      <c r="B1516" t="s">
        <v>1217</v>
      </c>
      <c r="C1516" t="s">
        <v>2940</v>
      </c>
      <c r="D1516" t="s">
        <v>5174</v>
      </c>
      <c r="E1516" t="s">
        <v>1444</v>
      </c>
      <c r="F1516" t="s">
        <v>2030</v>
      </c>
      <c r="G1516" t="s">
        <v>5706</v>
      </c>
      <c r="H1516" s="2">
        <v>130</v>
      </c>
      <c r="I1516" s="2">
        <v>52000</v>
      </c>
      <c r="J1516" s="2">
        <v>1176746.2674278014</v>
      </c>
    </row>
    <row r="1517" spans="1:10" x14ac:dyDescent="0.3">
      <c r="A1517" t="s">
        <v>4500</v>
      </c>
      <c r="B1517" t="s">
        <v>1217</v>
      </c>
      <c r="C1517" t="s">
        <v>2940</v>
      </c>
      <c r="D1517" t="s">
        <v>5174</v>
      </c>
      <c r="E1517" t="s">
        <v>1606</v>
      </c>
      <c r="F1517" t="s">
        <v>2030</v>
      </c>
      <c r="G1517" t="s">
        <v>5706</v>
      </c>
      <c r="H1517" s="2">
        <v>6</v>
      </c>
      <c r="I1517" s="2">
        <v>2304</v>
      </c>
      <c r="J1517" s="2">
        <v>55916.338039760332</v>
      </c>
    </row>
    <row r="1518" spans="1:10" x14ac:dyDescent="0.3">
      <c r="A1518" t="s">
        <v>4500</v>
      </c>
      <c r="B1518" t="s">
        <v>1217</v>
      </c>
      <c r="C1518" t="s">
        <v>2940</v>
      </c>
      <c r="D1518" t="s">
        <v>5174</v>
      </c>
      <c r="E1518" t="s">
        <v>2268</v>
      </c>
      <c r="F1518" t="s">
        <v>2269</v>
      </c>
      <c r="G1518" t="s">
        <v>5706</v>
      </c>
      <c r="H1518" s="2">
        <v>20</v>
      </c>
      <c r="I1518" s="2">
        <v>9600</v>
      </c>
      <c r="J1518" s="2">
        <v>96270.615344642152</v>
      </c>
    </row>
    <row r="1519" spans="1:10" x14ac:dyDescent="0.3">
      <c r="A1519" t="s">
        <v>4500</v>
      </c>
      <c r="B1519" t="s">
        <v>1217</v>
      </c>
      <c r="C1519" t="s">
        <v>2940</v>
      </c>
      <c r="D1519" t="s">
        <v>5174</v>
      </c>
      <c r="E1519" t="s">
        <v>1632</v>
      </c>
      <c r="F1519" t="s">
        <v>2269</v>
      </c>
      <c r="G1519" t="s">
        <v>5706</v>
      </c>
      <c r="H1519" s="2">
        <v>10</v>
      </c>
      <c r="I1519" s="2">
        <v>240</v>
      </c>
      <c r="J1519" s="2">
        <v>82.05912444377023</v>
      </c>
    </row>
    <row r="1520" spans="1:10" x14ac:dyDescent="0.3">
      <c r="A1520" t="s">
        <v>4500</v>
      </c>
      <c r="B1520" t="s">
        <v>1217</v>
      </c>
      <c r="C1520" t="s">
        <v>2940</v>
      </c>
      <c r="D1520" t="s">
        <v>5174</v>
      </c>
      <c r="E1520" t="s">
        <v>1632</v>
      </c>
      <c r="F1520" t="s">
        <v>2030</v>
      </c>
      <c r="G1520" t="s">
        <v>5706</v>
      </c>
      <c r="H1520" s="2">
        <v>15</v>
      </c>
      <c r="I1520" s="2">
        <v>360</v>
      </c>
      <c r="J1520" s="2">
        <v>51660.970086533474</v>
      </c>
    </row>
    <row r="1521" spans="1:10" x14ac:dyDescent="0.3">
      <c r="A1521" t="s">
        <v>4500</v>
      </c>
      <c r="B1521" t="s">
        <v>1218</v>
      </c>
      <c r="C1521" t="s">
        <v>2940</v>
      </c>
      <c r="D1521" t="s">
        <v>5780</v>
      </c>
      <c r="E1521" t="s">
        <v>1423</v>
      </c>
      <c r="F1521" t="s">
        <v>2031</v>
      </c>
      <c r="G1521" t="s">
        <v>5706</v>
      </c>
      <c r="H1521" s="2">
        <v>10</v>
      </c>
      <c r="I1521" s="2">
        <v>1000</v>
      </c>
      <c r="J1521" s="2">
        <v>75600.242379515024</v>
      </c>
    </row>
    <row r="1522" spans="1:10" x14ac:dyDescent="0.3">
      <c r="A1522" t="s">
        <v>4500</v>
      </c>
      <c r="B1522" t="s">
        <v>1218</v>
      </c>
      <c r="C1522" t="s">
        <v>2940</v>
      </c>
      <c r="D1522" t="s">
        <v>5780</v>
      </c>
      <c r="E1522" t="s">
        <v>1423</v>
      </c>
      <c r="F1522" t="s">
        <v>2040</v>
      </c>
      <c r="G1522" t="s">
        <v>5706</v>
      </c>
      <c r="H1522" s="2">
        <v>10</v>
      </c>
      <c r="I1522" s="2">
        <v>1000</v>
      </c>
      <c r="J1522" s="2">
        <v>101712.54325194021</v>
      </c>
    </row>
    <row r="1523" spans="1:10" x14ac:dyDescent="0.3">
      <c r="A1523" t="s">
        <v>4500</v>
      </c>
      <c r="B1523" t="s">
        <v>1218</v>
      </c>
      <c r="C1523" t="s">
        <v>2940</v>
      </c>
      <c r="D1523" t="s">
        <v>5780</v>
      </c>
      <c r="E1523" t="s">
        <v>1444</v>
      </c>
      <c r="F1523" t="s">
        <v>2030</v>
      </c>
      <c r="G1523" t="s">
        <v>5706</v>
      </c>
      <c r="H1523" s="2">
        <v>150</v>
      </c>
      <c r="I1523" s="2">
        <v>60000</v>
      </c>
      <c r="J1523" s="2">
        <v>1357784.1547243861</v>
      </c>
    </row>
    <row r="1524" spans="1:10" x14ac:dyDescent="0.3">
      <c r="A1524" t="s">
        <v>4500</v>
      </c>
      <c r="B1524" t="s">
        <v>1218</v>
      </c>
      <c r="C1524" t="s">
        <v>2940</v>
      </c>
      <c r="D1524" t="s">
        <v>5780</v>
      </c>
      <c r="E1524" t="s">
        <v>1606</v>
      </c>
      <c r="F1524" t="s">
        <v>2030</v>
      </c>
      <c r="G1524" t="s">
        <v>5706</v>
      </c>
      <c r="H1524" s="2">
        <v>3</v>
      </c>
      <c r="I1524" s="2">
        <v>1152</v>
      </c>
      <c r="J1524" s="2">
        <v>27958.169019880166</v>
      </c>
    </row>
    <row r="1525" spans="1:10" x14ac:dyDescent="0.3">
      <c r="A1525" t="s">
        <v>4500</v>
      </c>
      <c r="B1525" t="s">
        <v>1218</v>
      </c>
      <c r="C1525" t="s">
        <v>2940</v>
      </c>
      <c r="D1525" t="s">
        <v>5780</v>
      </c>
      <c r="E1525" t="s">
        <v>2268</v>
      </c>
      <c r="F1525" t="s">
        <v>2269</v>
      </c>
      <c r="G1525" t="s">
        <v>5706</v>
      </c>
      <c r="H1525" s="2">
        <v>20</v>
      </c>
      <c r="I1525" s="2">
        <v>9600</v>
      </c>
      <c r="J1525" s="2">
        <v>96270.615344642152</v>
      </c>
    </row>
    <row r="1526" spans="1:10" x14ac:dyDescent="0.3">
      <c r="A1526" t="s">
        <v>4500</v>
      </c>
      <c r="B1526" t="s">
        <v>1218</v>
      </c>
      <c r="C1526" t="s">
        <v>2940</v>
      </c>
      <c r="D1526" t="s">
        <v>5780</v>
      </c>
      <c r="E1526" t="s">
        <v>1632</v>
      </c>
      <c r="F1526" t="s">
        <v>2269</v>
      </c>
      <c r="G1526" t="s">
        <v>5706</v>
      </c>
      <c r="H1526" s="2">
        <v>10</v>
      </c>
      <c r="I1526" s="2">
        <v>240</v>
      </c>
      <c r="J1526" s="2">
        <v>82.05912444377023</v>
      </c>
    </row>
    <row r="1527" spans="1:10" x14ac:dyDescent="0.3">
      <c r="A1527" t="s">
        <v>4500</v>
      </c>
      <c r="B1527" t="s">
        <v>1218</v>
      </c>
      <c r="C1527" t="s">
        <v>2940</v>
      </c>
      <c r="D1527" t="s">
        <v>5780</v>
      </c>
      <c r="E1527" t="s">
        <v>1632</v>
      </c>
      <c r="F1527" t="s">
        <v>2030</v>
      </c>
      <c r="G1527" t="s">
        <v>5706</v>
      </c>
      <c r="H1527" s="2">
        <v>15</v>
      </c>
      <c r="I1527" s="2">
        <v>360</v>
      </c>
      <c r="J1527" s="2">
        <v>51660.970086533474</v>
      </c>
    </row>
    <row r="1528" spans="1:10" x14ac:dyDescent="0.3">
      <c r="A1528" t="s">
        <v>4500</v>
      </c>
      <c r="B1528" t="s">
        <v>1219</v>
      </c>
      <c r="C1528" t="s">
        <v>2940</v>
      </c>
      <c r="D1528" t="s">
        <v>5173</v>
      </c>
      <c r="E1528" t="s">
        <v>1423</v>
      </c>
      <c r="F1528" t="s">
        <v>2031</v>
      </c>
      <c r="G1528" t="s">
        <v>5706</v>
      </c>
      <c r="H1528" s="2">
        <v>10</v>
      </c>
      <c r="I1528" s="2">
        <v>1000</v>
      </c>
      <c r="J1528" s="2">
        <v>75600.242379515024</v>
      </c>
    </row>
    <row r="1529" spans="1:10" x14ac:dyDescent="0.3">
      <c r="A1529" t="s">
        <v>4500</v>
      </c>
      <c r="B1529" t="s">
        <v>1219</v>
      </c>
      <c r="C1529" t="s">
        <v>2940</v>
      </c>
      <c r="D1529" t="s">
        <v>5173</v>
      </c>
      <c r="E1529" t="s">
        <v>1423</v>
      </c>
      <c r="F1529" t="s">
        <v>2040</v>
      </c>
      <c r="G1529" t="s">
        <v>5706</v>
      </c>
      <c r="H1529" s="2">
        <v>10</v>
      </c>
      <c r="I1529" s="2">
        <v>1000</v>
      </c>
      <c r="J1529" s="2">
        <v>101712.54325194021</v>
      </c>
    </row>
    <row r="1530" spans="1:10" x14ac:dyDescent="0.3">
      <c r="A1530" t="s">
        <v>4500</v>
      </c>
      <c r="B1530" t="s">
        <v>1219</v>
      </c>
      <c r="C1530" t="s">
        <v>2940</v>
      </c>
      <c r="D1530" t="s">
        <v>5173</v>
      </c>
      <c r="E1530" t="s">
        <v>1444</v>
      </c>
      <c r="F1530" t="s">
        <v>2030</v>
      </c>
      <c r="G1530" t="s">
        <v>5706</v>
      </c>
      <c r="H1530" s="2">
        <v>140</v>
      </c>
      <c r="I1530" s="2">
        <v>56000</v>
      </c>
      <c r="J1530" s="2">
        <v>1267265.2110760936</v>
      </c>
    </row>
    <row r="1531" spans="1:10" x14ac:dyDescent="0.3">
      <c r="A1531" t="s">
        <v>4500</v>
      </c>
      <c r="B1531" t="s">
        <v>1219</v>
      </c>
      <c r="C1531" t="s">
        <v>2940</v>
      </c>
      <c r="D1531" t="s">
        <v>5173</v>
      </c>
      <c r="E1531" t="s">
        <v>1606</v>
      </c>
      <c r="F1531" t="s">
        <v>2030</v>
      </c>
      <c r="G1531" t="s">
        <v>5706</v>
      </c>
      <c r="H1531" s="2">
        <v>3</v>
      </c>
      <c r="I1531" s="2">
        <v>1152</v>
      </c>
      <c r="J1531" s="2">
        <v>27958.169019880166</v>
      </c>
    </row>
    <row r="1532" spans="1:10" x14ac:dyDescent="0.3">
      <c r="A1532" t="s">
        <v>4500</v>
      </c>
      <c r="B1532" t="s">
        <v>1219</v>
      </c>
      <c r="C1532" t="s">
        <v>2940</v>
      </c>
      <c r="D1532" t="s">
        <v>5173</v>
      </c>
      <c r="E1532" t="s">
        <v>2268</v>
      </c>
      <c r="F1532" t="s">
        <v>2269</v>
      </c>
      <c r="G1532" t="s">
        <v>5706</v>
      </c>
      <c r="H1532" s="2">
        <v>20</v>
      </c>
      <c r="I1532" s="2">
        <v>9600</v>
      </c>
      <c r="J1532" s="2">
        <v>96270.615344642152</v>
      </c>
    </row>
    <row r="1533" spans="1:10" x14ac:dyDescent="0.3">
      <c r="A1533" t="s">
        <v>4500</v>
      </c>
      <c r="B1533" t="s">
        <v>1219</v>
      </c>
      <c r="C1533" t="s">
        <v>2940</v>
      </c>
      <c r="D1533" t="s">
        <v>5173</v>
      </c>
      <c r="E1533" t="s">
        <v>1632</v>
      </c>
      <c r="F1533" t="s">
        <v>2269</v>
      </c>
      <c r="G1533" t="s">
        <v>5706</v>
      </c>
      <c r="H1533" s="2">
        <v>10</v>
      </c>
      <c r="I1533" s="2">
        <v>240</v>
      </c>
      <c r="J1533" s="2">
        <v>82.05912444377023</v>
      </c>
    </row>
    <row r="1534" spans="1:10" x14ac:dyDescent="0.3">
      <c r="A1534" t="s">
        <v>4500</v>
      </c>
      <c r="B1534" t="s">
        <v>1219</v>
      </c>
      <c r="C1534" t="s">
        <v>2940</v>
      </c>
      <c r="D1534" t="s">
        <v>5173</v>
      </c>
      <c r="E1534" t="s">
        <v>1632</v>
      </c>
      <c r="F1534" t="s">
        <v>2030</v>
      </c>
      <c r="G1534" t="s">
        <v>5706</v>
      </c>
      <c r="H1534" s="2">
        <v>10</v>
      </c>
      <c r="I1534" s="2">
        <v>240</v>
      </c>
      <c r="J1534" s="2">
        <v>34440.646724355654</v>
      </c>
    </row>
    <row r="1535" spans="1:10" x14ac:dyDescent="0.3">
      <c r="A1535" t="s">
        <v>4500</v>
      </c>
      <c r="B1535" t="s">
        <v>1220</v>
      </c>
      <c r="C1535" t="s">
        <v>2940</v>
      </c>
      <c r="D1535" t="s">
        <v>5175</v>
      </c>
      <c r="E1535" t="s">
        <v>1423</v>
      </c>
      <c r="F1535" t="s">
        <v>2031</v>
      </c>
      <c r="G1535" t="s">
        <v>5706</v>
      </c>
      <c r="H1535" s="2">
        <v>10</v>
      </c>
      <c r="I1535" s="2">
        <v>1000</v>
      </c>
      <c r="J1535" s="2">
        <v>75600.242379515024</v>
      </c>
    </row>
    <row r="1536" spans="1:10" x14ac:dyDescent="0.3">
      <c r="A1536" t="s">
        <v>4500</v>
      </c>
      <c r="B1536" t="s">
        <v>1220</v>
      </c>
      <c r="C1536" t="s">
        <v>2940</v>
      </c>
      <c r="D1536" t="s">
        <v>5175</v>
      </c>
      <c r="E1536" t="s">
        <v>1423</v>
      </c>
      <c r="F1536" t="s">
        <v>2040</v>
      </c>
      <c r="G1536" t="s">
        <v>5706</v>
      </c>
      <c r="H1536" s="2">
        <v>10</v>
      </c>
      <c r="I1536" s="2">
        <v>1000</v>
      </c>
      <c r="J1536" s="2">
        <v>101712.54325194021</v>
      </c>
    </row>
    <row r="1537" spans="1:10" x14ac:dyDescent="0.3">
      <c r="A1537" t="s">
        <v>4500</v>
      </c>
      <c r="B1537" t="s">
        <v>1220</v>
      </c>
      <c r="C1537" t="s">
        <v>2940</v>
      </c>
      <c r="D1537" t="s">
        <v>5175</v>
      </c>
      <c r="E1537" t="s">
        <v>1444</v>
      </c>
      <c r="F1537" t="s">
        <v>2030</v>
      </c>
      <c r="G1537" t="s">
        <v>5706</v>
      </c>
      <c r="H1537" s="2">
        <v>250</v>
      </c>
      <c r="I1537" s="2">
        <v>100000</v>
      </c>
      <c r="J1537" s="2">
        <v>2262973.5912073101</v>
      </c>
    </row>
    <row r="1538" spans="1:10" x14ac:dyDescent="0.3">
      <c r="A1538" t="s">
        <v>4500</v>
      </c>
      <c r="B1538" t="s">
        <v>1220</v>
      </c>
      <c r="C1538" t="s">
        <v>2940</v>
      </c>
      <c r="D1538" t="s">
        <v>5175</v>
      </c>
      <c r="E1538" t="s">
        <v>1606</v>
      </c>
      <c r="F1538" t="s">
        <v>2030</v>
      </c>
      <c r="G1538" t="s">
        <v>5706</v>
      </c>
      <c r="H1538" s="2">
        <v>5</v>
      </c>
      <c r="I1538" s="2">
        <v>1920</v>
      </c>
      <c r="J1538" s="2">
        <v>46596.948366466939</v>
      </c>
    </row>
    <row r="1539" spans="1:10" x14ac:dyDescent="0.3">
      <c r="A1539" t="s">
        <v>4500</v>
      </c>
      <c r="B1539" t="s">
        <v>1220</v>
      </c>
      <c r="C1539" t="s">
        <v>2940</v>
      </c>
      <c r="D1539" t="s">
        <v>5175</v>
      </c>
      <c r="E1539" t="s">
        <v>2268</v>
      </c>
      <c r="F1539" t="s">
        <v>2269</v>
      </c>
      <c r="G1539" t="s">
        <v>5706</v>
      </c>
      <c r="H1539" s="2">
        <v>40</v>
      </c>
      <c r="I1539" s="2">
        <v>19200</v>
      </c>
      <c r="J1539" s="2">
        <v>192541.2306892843</v>
      </c>
    </row>
    <row r="1540" spans="1:10" x14ac:dyDescent="0.3">
      <c r="A1540" t="s">
        <v>4500</v>
      </c>
      <c r="B1540" t="s">
        <v>1220</v>
      </c>
      <c r="C1540" t="s">
        <v>2940</v>
      </c>
      <c r="D1540" t="s">
        <v>5175</v>
      </c>
      <c r="E1540" t="s">
        <v>1632</v>
      </c>
      <c r="F1540" t="s">
        <v>2269</v>
      </c>
      <c r="G1540" t="s">
        <v>5706</v>
      </c>
      <c r="H1540" s="2">
        <v>10</v>
      </c>
      <c r="I1540" s="2">
        <v>240</v>
      </c>
      <c r="J1540" s="2">
        <v>82.05912444377023</v>
      </c>
    </row>
    <row r="1541" spans="1:10" x14ac:dyDescent="0.3">
      <c r="A1541" t="s">
        <v>4500</v>
      </c>
      <c r="B1541" t="s">
        <v>1220</v>
      </c>
      <c r="C1541" t="s">
        <v>2940</v>
      </c>
      <c r="D1541" t="s">
        <v>5175</v>
      </c>
      <c r="E1541" t="s">
        <v>1632</v>
      </c>
      <c r="F1541" t="s">
        <v>2030</v>
      </c>
      <c r="G1541" t="s">
        <v>5706</v>
      </c>
      <c r="H1541" s="2">
        <v>15</v>
      </c>
      <c r="I1541" s="2">
        <v>360</v>
      </c>
      <c r="J1541" s="2">
        <v>51660.970086533474</v>
      </c>
    </row>
    <row r="1542" spans="1:10" x14ac:dyDescent="0.3">
      <c r="A1542" t="s">
        <v>4500</v>
      </c>
      <c r="B1542" t="s">
        <v>1221</v>
      </c>
      <c r="C1542" t="s">
        <v>2940</v>
      </c>
      <c r="D1542" t="s">
        <v>5169</v>
      </c>
      <c r="E1542" t="s">
        <v>1423</v>
      </c>
      <c r="F1542" t="s">
        <v>2031</v>
      </c>
      <c r="G1542" t="s">
        <v>5706</v>
      </c>
      <c r="H1542" s="2">
        <v>10</v>
      </c>
      <c r="I1542" s="2">
        <v>1000</v>
      </c>
      <c r="J1542" s="2">
        <v>75600.242379515024</v>
      </c>
    </row>
    <row r="1543" spans="1:10" x14ac:dyDescent="0.3">
      <c r="A1543" t="s">
        <v>4500</v>
      </c>
      <c r="B1543" t="s">
        <v>1221</v>
      </c>
      <c r="C1543" t="s">
        <v>2940</v>
      </c>
      <c r="D1543" t="s">
        <v>5169</v>
      </c>
      <c r="E1543" t="s">
        <v>1423</v>
      </c>
      <c r="F1543" t="s">
        <v>2040</v>
      </c>
      <c r="G1543" t="s">
        <v>5706</v>
      </c>
      <c r="H1543" s="2">
        <v>10</v>
      </c>
      <c r="I1543" s="2">
        <v>1000</v>
      </c>
      <c r="J1543" s="2">
        <v>101712.54325194021</v>
      </c>
    </row>
    <row r="1544" spans="1:10" x14ac:dyDescent="0.3">
      <c r="A1544" t="s">
        <v>4500</v>
      </c>
      <c r="B1544" t="s">
        <v>1221</v>
      </c>
      <c r="C1544" t="s">
        <v>2940</v>
      </c>
      <c r="D1544" t="s">
        <v>5169</v>
      </c>
      <c r="E1544" t="s">
        <v>1444</v>
      </c>
      <c r="F1544" t="s">
        <v>2030</v>
      </c>
      <c r="G1544" t="s">
        <v>5706</v>
      </c>
      <c r="H1544" s="2">
        <v>130</v>
      </c>
      <c r="I1544" s="2">
        <v>52000</v>
      </c>
      <c r="J1544" s="2">
        <v>1176746.2674278014</v>
      </c>
    </row>
    <row r="1545" spans="1:10" x14ac:dyDescent="0.3">
      <c r="A1545" t="s">
        <v>4500</v>
      </c>
      <c r="B1545" t="s">
        <v>1221</v>
      </c>
      <c r="C1545" t="s">
        <v>2940</v>
      </c>
      <c r="D1545" t="s">
        <v>5169</v>
      </c>
      <c r="E1545" t="s">
        <v>1606</v>
      </c>
      <c r="F1545" t="s">
        <v>2030</v>
      </c>
      <c r="G1545" t="s">
        <v>5706</v>
      </c>
      <c r="H1545" s="2">
        <v>3</v>
      </c>
      <c r="I1545" s="2">
        <v>1152</v>
      </c>
      <c r="J1545" s="2">
        <v>27958.169019880166</v>
      </c>
    </row>
    <row r="1546" spans="1:10" x14ac:dyDescent="0.3">
      <c r="A1546" t="s">
        <v>4500</v>
      </c>
      <c r="B1546" t="s">
        <v>1221</v>
      </c>
      <c r="C1546" t="s">
        <v>2940</v>
      </c>
      <c r="D1546" t="s">
        <v>5169</v>
      </c>
      <c r="E1546" t="s">
        <v>2268</v>
      </c>
      <c r="F1546" t="s">
        <v>2269</v>
      </c>
      <c r="G1546" t="s">
        <v>5706</v>
      </c>
      <c r="H1546" s="2">
        <v>20</v>
      </c>
      <c r="I1546" s="2">
        <v>9600</v>
      </c>
      <c r="J1546" s="2">
        <v>96270.615344642152</v>
      </c>
    </row>
    <row r="1547" spans="1:10" x14ac:dyDescent="0.3">
      <c r="A1547" t="s">
        <v>4500</v>
      </c>
      <c r="B1547" t="s">
        <v>1221</v>
      </c>
      <c r="C1547" t="s">
        <v>2940</v>
      </c>
      <c r="D1547" t="s">
        <v>5169</v>
      </c>
      <c r="E1547" t="s">
        <v>1632</v>
      </c>
      <c r="F1547" t="s">
        <v>2269</v>
      </c>
      <c r="G1547" t="s">
        <v>5706</v>
      </c>
      <c r="H1547" s="2">
        <v>10</v>
      </c>
      <c r="I1547" s="2">
        <v>240</v>
      </c>
      <c r="J1547" s="2">
        <v>82.05912444377023</v>
      </c>
    </row>
    <row r="1548" spans="1:10" x14ac:dyDescent="0.3">
      <c r="A1548" t="s">
        <v>4500</v>
      </c>
      <c r="B1548" t="s">
        <v>1221</v>
      </c>
      <c r="C1548" t="s">
        <v>2940</v>
      </c>
      <c r="D1548" t="s">
        <v>5169</v>
      </c>
      <c r="E1548" t="s">
        <v>1632</v>
      </c>
      <c r="F1548" t="s">
        <v>2030</v>
      </c>
      <c r="G1548" t="s">
        <v>5706</v>
      </c>
      <c r="H1548" s="2">
        <v>15</v>
      </c>
      <c r="I1548" s="2">
        <v>360</v>
      </c>
      <c r="J1548" s="2">
        <v>51660.970086533474</v>
      </c>
    </row>
    <row r="1549" spans="1:10" x14ac:dyDescent="0.3">
      <c r="A1549" t="s">
        <v>4500</v>
      </c>
      <c r="B1549" t="s">
        <v>1233</v>
      </c>
      <c r="C1549" t="s">
        <v>2726</v>
      </c>
      <c r="D1549" t="s">
        <v>5142</v>
      </c>
      <c r="E1549" t="s">
        <v>1444</v>
      </c>
      <c r="F1549" t="s">
        <v>1688</v>
      </c>
      <c r="G1549" t="s">
        <v>5706</v>
      </c>
      <c r="H1549" s="2">
        <v>300</v>
      </c>
      <c r="I1549" s="2">
        <v>105600</v>
      </c>
      <c r="J1549" s="2">
        <v>2629424.4696461726</v>
      </c>
    </row>
    <row r="1550" spans="1:10" x14ac:dyDescent="0.3">
      <c r="A1550" t="s">
        <v>4500</v>
      </c>
      <c r="B1550" t="s">
        <v>1233</v>
      </c>
      <c r="C1550" t="s">
        <v>2726</v>
      </c>
      <c r="D1550" t="s">
        <v>5142</v>
      </c>
      <c r="E1550" t="s">
        <v>2268</v>
      </c>
      <c r="F1550" t="s">
        <v>2542</v>
      </c>
      <c r="G1550" t="s">
        <v>5706</v>
      </c>
      <c r="H1550" s="2">
        <v>20</v>
      </c>
      <c r="I1550" s="2">
        <v>9600</v>
      </c>
      <c r="J1550" s="2">
        <v>99859.706955503527</v>
      </c>
    </row>
    <row r="1551" spans="1:10" x14ac:dyDescent="0.3">
      <c r="A1551" t="s">
        <v>4500</v>
      </c>
      <c r="B1551" t="s">
        <v>1233</v>
      </c>
      <c r="C1551" t="s">
        <v>2726</v>
      </c>
      <c r="D1551" t="s">
        <v>5142</v>
      </c>
      <c r="E1551" t="s">
        <v>4360</v>
      </c>
      <c r="F1551" t="s">
        <v>1422</v>
      </c>
      <c r="G1551" t="s">
        <v>5706</v>
      </c>
      <c r="H1551" s="2">
        <v>4</v>
      </c>
      <c r="I1551" s="2">
        <v>384</v>
      </c>
      <c r="J1551" s="2">
        <v>0</v>
      </c>
    </row>
    <row r="1552" spans="1:10" x14ac:dyDescent="0.3">
      <c r="A1552" t="s">
        <v>4500</v>
      </c>
      <c r="B1552" t="s">
        <v>1233</v>
      </c>
      <c r="C1552" t="s">
        <v>2726</v>
      </c>
      <c r="D1552" t="s">
        <v>5142</v>
      </c>
      <c r="E1552" t="s">
        <v>1632</v>
      </c>
      <c r="F1552" t="s">
        <v>1688</v>
      </c>
      <c r="G1552" t="s">
        <v>5706</v>
      </c>
      <c r="H1552" s="2">
        <v>10</v>
      </c>
      <c r="I1552" s="2">
        <v>240</v>
      </c>
      <c r="J1552" s="2">
        <v>35914.7326525061</v>
      </c>
    </row>
    <row r="1553" spans="1:10" x14ac:dyDescent="0.3">
      <c r="A1553" t="s">
        <v>4500</v>
      </c>
      <c r="B1553" t="s">
        <v>1233</v>
      </c>
      <c r="C1553" t="s">
        <v>2726</v>
      </c>
      <c r="D1553" t="s">
        <v>5142</v>
      </c>
      <c r="E1553" t="s">
        <v>1632</v>
      </c>
      <c r="F1553" t="s">
        <v>1431</v>
      </c>
      <c r="G1553" t="s">
        <v>5706</v>
      </c>
      <c r="H1553" s="2">
        <v>10</v>
      </c>
      <c r="I1553" s="2">
        <v>480</v>
      </c>
      <c r="J1553" s="2">
        <v>10039.148759070089</v>
      </c>
    </row>
    <row r="1554" spans="1:10" x14ac:dyDescent="0.3">
      <c r="A1554" t="s">
        <v>4500</v>
      </c>
      <c r="B1554" t="s">
        <v>1236</v>
      </c>
      <c r="C1554" t="s">
        <v>2744</v>
      </c>
      <c r="D1554" t="s">
        <v>5140</v>
      </c>
      <c r="E1554" t="s">
        <v>1423</v>
      </c>
      <c r="F1554" t="s">
        <v>1659</v>
      </c>
      <c r="G1554" t="s">
        <v>5706</v>
      </c>
      <c r="H1554" s="2">
        <v>10</v>
      </c>
      <c r="I1554" s="2">
        <v>1000</v>
      </c>
      <c r="J1554" s="2">
        <v>105686.74059304707</v>
      </c>
    </row>
    <row r="1555" spans="1:10" x14ac:dyDescent="0.3">
      <c r="A1555" t="s">
        <v>4500</v>
      </c>
      <c r="B1555" t="s">
        <v>1236</v>
      </c>
      <c r="C1555" t="s">
        <v>2744</v>
      </c>
      <c r="D1555" t="s">
        <v>5140</v>
      </c>
      <c r="E1555" t="s">
        <v>1423</v>
      </c>
      <c r="F1555" t="s">
        <v>1679</v>
      </c>
      <c r="G1555" t="s">
        <v>5706</v>
      </c>
      <c r="H1555" s="2">
        <v>10</v>
      </c>
      <c r="I1555" s="2">
        <v>1000</v>
      </c>
      <c r="J1555" s="2">
        <v>75471.347355163714</v>
      </c>
    </row>
    <row r="1556" spans="1:10" x14ac:dyDescent="0.3">
      <c r="A1556" t="s">
        <v>4500</v>
      </c>
      <c r="B1556" t="s">
        <v>1236</v>
      </c>
      <c r="C1556" t="s">
        <v>2744</v>
      </c>
      <c r="D1556" t="s">
        <v>5140</v>
      </c>
      <c r="E1556" t="s">
        <v>1444</v>
      </c>
      <c r="F1556" t="s">
        <v>1688</v>
      </c>
      <c r="G1556" t="s">
        <v>5706</v>
      </c>
      <c r="H1556" s="2">
        <v>300</v>
      </c>
      <c r="I1556" s="2">
        <v>105600</v>
      </c>
      <c r="J1556" s="2">
        <v>2629424.4696461726</v>
      </c>
    </row>
    <row r="1557" spans="1:10" x14ac:dyDescent="0.3">
      <c r="A1557" t="s">
        <v>4500</v>
      </c>
      <c r="B1557" t="s">
        <v>1236</v>
      </c>
      <c r="C1557" t="s">
        <v>2744</v>
      </c>
      <c r="D1557" t="s">
        <v>5140</v>
      </c>
      <c r="E1557" t="s">
        <v>4360</v>
      </c>
      <c r="F1557" t="s">
        <v>1422</v>
      </c>
      <c r="G1557" t="s">
        <v>5706</v>
      </c>
      <c r="H1557" s="2">
        <v>2</v>
      </c>
      <c r="I1557" s="2">
        <v>192</v>
      </c>
      <c r="J1557" s="2">
        <v>0</v>
      </c>
    </row>
    <row r="1558" spans="1:10" x14ac:dyDescent="0.3">
      <c r="A1558" t="s">
        <v>4500</v>
      </c>
      <c r="B1558" t="s">
        <v>1236</v>
      </c>
      <c r="C1558" t="s">
        <v>2744</v>
      </c>
      <c r="D1558" t="s">
        <v>5140</v>
      </c>
      <c r="E1558" t="s">
        <v>1632</v>
      </c>
      <c r="F1558" t="s">
        <v>1688</v>
      </c>
      <c r="G1558" t="s">
        <v>5706</v>
      </c>
      <c r="H1558" s="2">
        <v>10</v>
      </c>
      <c r="I1558" s="2">
        <v>240</v>
      </c>
      <c r="J1558" s="2">
        <v>35914.7326525061</v>
      </c>
    </row>
    <row r="1559" spans="1:10" x14ac:dyDescent="0.3">
      <c r="A1559" t="s">
        <v>4500</v>
      </c>
      <c r="B1559" t="s">
        <v>1236</v>
      </c>
      <c r="C1559" t="s">
        <v>2744</v>
      </c>
      <c r="D1559" t="s">
        <v>5140</v>
      </c>
      <c r="E1559" t="s">
        <v>1632</v>
      </c>
      <c r="F1559" t="s">
        <v>1431</v>
      </c>
      <c r="G1559" t="s">
        <v>5706</v>
      </c>
      <c r="H1559" s="2">
        <v>5</v>
      </c>
      <c r="I1559" s="2">
        <v>240</v>
      </c>
      <c r="J1559" s="2">
        <v>5019.5743795350445</v>
      </c>
    </row>
    <row r="1560" spans="1:10" x14ac:dyDescent="0.3">
      <c r="A1560" t="s">
        <v>4500</v>
      </c>
      <c r="B1560" t="s">
        <v>1282</v>
      </c>
      <c r="C1560" t="s">
        <v>2911</v>
      </c>
      <c r="D1560" t="s">
        <v>5182</v>
      </c>
      <c r="E1560" t="s">
        <v>1423</v>
      </c>
      <c r="F1560" t="s">
        <v>2040</v>
      </c>
      <c r="G1560" t="s">
        <v>5706</v>
      </c>
      <c r="H1560" s="2">
        <v>5</v>
      </c>
      <c r="I1560" s="2">
        <v>500</v>
      </c>
      <c r="J1560" s="2">
        <v>50856.271625970105</v>
      </c>
    </row>
    <row r="1561" spans="1:10" x14ac:dyDescent="0.3">
      <c r="A1561" t="s">
        <v>4500</v>
      </c>
      <c r="B1561" t="s">
        <v>1282</v>
      </c>
      <c r="C1561" t="s">
        <v>2911</v>
      </c>
      <c r="D1561" t="s">
        <v>5182</v>
      </c>
      <c r="E1561" t="s">
        <v>1444</v>
      </c>
      <c r="F1561" t="s">
        <v>2030</v>
      </c>
      <c r="G1561" t="s">
        <v>5706</v>
      </c>
      <c r="H1561" s="2">
        <v>100</v>
      </c>
      <c r="I1561" s="2">
        <v>40000</v>
      </c>
      <c r="J1561" s="2">
        <v>905189.43648292404</v>
      </c>
    </row>
    <row r="1562" spans="1:10" x14ac:dyDescent="0.3">
      <c r="A1562" t="s">
        <v>4500</v>
      </c>
      <c r="B1562" t="s">
        <v>1282</v>
      </c>
      <c r="C1562" t="s">
        <v>2911</v>
      </c>
      <c r="D1562" t="s">
        <v>5182</v>
      </c>
      <c r="E1562" t="s">
        <v>2582</v>
      </c>
      <c r="F1562" t="s">
        <v>2590</v>
      </c>
      <c r="G1562" t="s">
        <v>5706</v>
      </c>
      <c r="H1562" s="2">
        <v>1</v>
      </c>
      <c r="I1562" s="2">
        <v>144</v>
      </c>
      <c r="J1562" s="2">
        <v>5525.4887765477251</v>
      </c>
    </row>
    <row r="1563" spans="1:10" x14ac:dyDescent="0.3">
      <c r="A1563" t="s">
        <v>4500</v>
      </c>
      <c r="B1563" t="s">
        <v>1282</v>
      </c>
      <c r="C1563" t="s">
        <v>2911</v>
      </c>
      <c r="D1563" t="s">
        <v>5182</v>
      </c>
      <c r="E1563" t="s">
        <v>1606</v>
      </c>
      <c r="F1563" t="s">
        <v>2030</v>
      </c>
      <c r="G1563" t="s">
        <v>5706</v>
      </c>
      <c r="H1563" s="2">
        <v>2</v>
      </c>
      <c r="I1563" s="2">
        <v>768</v>
      </c>
      <c r="J1563" s="2">
        <v>18638.779346586776</v>
      </c>
    </row>
    <row r="1564" spans="1:10" x14ac:dyDescent="0.3">
      <c r="A1564" t="s">
        <v>4500</v>
      </c>
      <c r="B1564" t="s">
        <v>1282</v>
      </c>
      <c r="C1564" t="s">
        <v>2911</v>
      </c>
      <c r="D1564" t="s">
        <v>5182</v>
      </c>
      <c r="E1564" t="s">
        <v>1632</v>
      </c>
      <c r="F1564" t="s">
        <v>2030</v>
      </c>
      <c r="G1564" t="s">
        <v>5706</v>
      </c>
      <c r="H1564" s="2">
        <v>5</v>
      </c>
      <c r="I1564" s="2">
        <v>120</v>
      </c>
      <c r="J1564" s="2">
        <v>17220.323362177827</v>
      </c>
    </row>
    <row r="1565" spans="1:10" x14ac:dyDescent="0.3">
      <c r="A1565" t="s">
        <v>4500</v>
      </c>
      <c r="B1565" t="s">
        <v>1283</v>
      </c>
      <c r="C1565" t="s">
        <v>2978</v>
      </c>
      <c r="D1565" t="s">
        <v>5190</v>
      </c>
      <c r="E1565" t="s">
        <v>1444</v>
      </c>
      <c r="F1565" t="s">
        <v>2030</v>
      </c>
      <c r="G1565" t="s">
        <v>5706</v>
      </c>
      <c r="H1565" s="2">
        <v>120</v>
      </c>
      <c r="I1565" s="2">
        <v>48000</v>
      </c>
      <c r="J1565" s="2">
        <v>1086227.3237795089</v>
      </c>
    </row>
    <row r="1566" spans="1:10" x14ac:dyDescent="0.3">
      <c r="A1566" t="s">
        <v>4500</v>
      </c>
      <c r="B1566" t="s">
        <v>1283</v>
      </c>
      <c r="C1566" t="s">
        <v>2978</v>
      </c>
      <c r="D1566" t="s">
        <v>5190</v>
      </c>
      <c r="E1566" t="s">
        <v>1606</v>
      </c>
      <c r="F1566" t="s">
        <v>2030</v>
      </c>
      <c r="G1566" t="s">
        <v>5706</v>
      </c>
      <c r="H1566" s="2">
        <v>1</v>
      </c>
      <c r="I1566" s="2">
        <v>384</v>
      </c>
      <c r="J1566" s="2">
        <v>9319.3896732933881</v>
      </c>
    </row>
    <row r="1567" spans="1:10" x14ac:dyDescent="0.3">
      <c r="A1567" t="s">
        <v>4500</v>
      </c>
      <c r="B1567" t="s">
        <v>1283</v>
      </c>
      <c r="C1567" t="s">
        <v>2978</v>
      </c>
      <c r="D1567" t="s">
        <v>5190</v>
      </c>
      <c r="E1567" t="s">
        <v>2268</v>
      </c>
      <c r="F1567" t="s">
        <v>2269</v>
      </c>
      <c r="G1567" t="s">
        <v>5706</v>
      </c>
      <c r="H1567" s="2">
        <v>5</v>
      </c>
      <c r="I1567" s="2">
        <v>2400</v>
      </c>
      <c r="J1567" s="2">
        <v>24067.653836160538</v>
      </c>
    </row>
    <row r="1568" spans="1:10" x14ac:dyDescent="0.3">
      <c r="A1568" t="s">
        <v>4500</v>
      </c>
      <c r="B1568" t="s">
        <v>1283</v>
      </c>
      <c r="C1568" t="s">
        <v>2978</v>
      </c>
      <c r="D1568" t="s">
        <v>5190</v>
      </c>
      <c r="E1568" t="s">
        <v>1632</v>
      </c>
      <c r="F1568" t="s">
        <v>2269</v>
      </c>
      <c r="G1568" t="s">
        <v>5706</v>
      </c>
      <c r="H1568" s="2">
        <v>5</v>
      </c>
      <c r="I1568" s="2">
        <v>120</v>
      </c>
      <c r="J1568" s="2">
        <v>41.029562221885115</v>
      </c>
    </row>
    <row r="1569" spans="1:10" x14ac:dyDescent="0.3">
      <c r="A1569" t="s">
        <v>4500</v>
      </c>
      <c r="B1569" t="s">
        <v>1283</v>
      </c>
      <c r="C1569" t="s">
        <v>2978</v>
      </c>
      <c r="D1569" t="s">
        <v>5190</v>
      </c>
      <c r="E1569" t="s">
        <v>1632</v>
      </c>
      <c r="F1569" t="s">
        <v>2030</v>
      </c>
      <c r="G1569" t="s">
        <v>5706</v>
      </c>
      <c r="H1569" s="2">
        <v>5</v>
      </c>
      <c r="I1569" s="2">
        <v>120</v>
      </c>
      <c r="J1569" s="2">
        <v>17220.323362177827</v>
      </c>
    </row>
    <row r="1570" spans="1:10" x14ac:dyDescent="0.3">
      <c r="A1570" t="s">
        <v>4500</v>
      </c>
      <c r="B1570" t="s">
        <v>1284</v>
      </c>
      <c r="C1570" t="s">
        <v>2980</v>
      </c>
      <c r="D1570" t="s">
        <v>5193</v>
      </c>
      <c r="E1570" t="s">
        <v>1423</v>
      </c>
      <c r="F1570" t="s">
        <v>2031</v>
      </c>
      <c r="G1570" t="s">
        <v>5706</v>
      </c>
      <c r="H1570" s="2">
        <v>5</v>
      </c>
      <c r="I1570" s="2">
        <v>500</v>
      </c>
      <c r="J1570" s="2">
        <v>37800.121189757512</v>
      </c>
    </row>
    <row r="1571" spans="1:10" x14ac:dyDescent="0.3">
      <c r="A1571" t="s">
        <v>4500</v>
      </c>
      <c r="B1571" t="s">
        <v>1284</v>
      </c>
      <c r="C1571" t="s">
        <v>2980</v>
      </c>
      <c r="D1571" t="s">
        <v>5193</v>
      </c>
      <c r="E1571" t="s">
        <v>1423</v>
      </c>
      <c r="F1571" t="s">
        <v>2040</v>
      </c>
      <c r="G1571" t="s">
        <v>5706</v>
      </c>
      <c r="H1571" s="2">
        <v>10</v>
      </c>
      <c r="I1571" s="2">
        <v>1000</v>
      </c>
      <c r="J1571" s="2">
        <v>101712.54325194021</v>
      </c>
    </row>
    <row r="1572" spans="1:10" x14ac:dyDescent="0.3">
      <c r="A1572" t="s">
        <v>4500</v>
      </c>
      <c r="B1572" t="s">
        <v>1284</v>
      </c>
      <c r="C1572" t="s">
        <v>2980</v>
      </c>
      <c r="D1572" t="s">
        <v>5193</v>
      </c>
      <c r="E1572" t="s">
        <v>1444</v>
      </c>
      <c r="F1572" t="s">
        <v>2030</v>
      </c>
      <c r="G1572" t="s">
        <v>5706</v>
      </c>
      <c r="H1572" s="2">
        <v>220</v>
      </c>
      <c r="I1572" s="2">
        <v>88000</v>
      </c>
      <c r="J1572" s="2">
        <v>1991416.760262433</v>
      </c>
    </row>
    <row r="1573" spans="1:10" x14ac:dyDescent="0.3">
      <c r="A1573" t="s">
        <v>4500</v>
      </c>
      <c r="B1573" t="s">
        <v>1284</v>
      </c>
      <c r="C1573" t="s">
        <v>2980</v>
      </c>
      <c r="D1573" t="s">
        <v>5193</v>
      </c>
      <c r="E1573" t="s">
        <v>2582</v>
      </c>
      <c r="F1573" t="s">
        <v>2590</v>
      </c>
      <c r="G1573" t="s">
        <v>5706</v>
      </c>
      <c r="H1573" s="2">
        <v>2</v>
      </c>
      <c r="I1573" s="2">
        <v>288</v>
      </c>
      <c r="J1573" s="2">
        <v>11050.97755309545</v>
      </c>
    </row>
    <row r="1574" spans="1:10" x14ac:dyDescent="0.3">
      <c r="A1574" t="s">
        <v>4500</v>
      </c>
      <c r="B1574" t="s">
        <v>1284</v>
      </c>
      <c r="C1574" t="s">
        <v>2980</v>
      </c>
      <c r="D1574" t="s">
        <v>5193</v>
      </c>
      <c r="E1574" t="s">
        <v>1606</v>
      </c>
      <c r="F1574" t="s">
        <v>2030</v>
      </c>
      <c r="G1574" t="s">
        <v>5706</v>
      </c>
      <c r="H1574" s="2">
        <v>3</v>
      </c>
      <c r="I1574" s="2">
        <v>1152</v>
      </c>
      <c r="J1574" s="2">
        <v>27958.169019880166</v>
      </c>
    </row>
    <row r="1575" spans="1:10" x14ac:dyDescent="0.3">
      <c r="A1575" t="s">
        <v>4500</v>
      </c>
      <c r="B1575" t="s">
        <v>1284</v>
      </c>
      <c r="C1575" t="s">
        <v>2980</v>
      </c>
      <c r="D1575" t="s">
        <v>5193</v>
      </c>
      <c r="E1575" t="s">
        <v>2268</v>
      </c>
      <c r="F1575" t="s">
        <v>2269</v>
      </c>
      <c r="G1575" t="s">
        <v>5706</v>
      </c>
      <c r="H1575" s="2">
        <v>10</v>
      </c>
      <c r="I1575" s="2">
        <v>4800</v>
      </c>
      <c r="J1575" s="2">
        <v>48135.307672321076</v>
      </c>
    </row>
    <row r="1576" spans="1:10" x14ac:dyDescent="0.3">
      <c r="A1576" t="s">
        <v>4500</v>
      </c>
      <c r="B1576" t="s">
        <v>1284</v>
      </c>
      <c r="C1576" t="s">
        <v>2980</v>
      </c>
      <c r="D1576" t="s">
        <v>5193</v>
      </c>
      <c r="E1576" t="s">
        <v>1632</v>
      </c>
      <c r="F1576" t="s">
        <v>2269</v>
      </c>
      <c r="G1576" t="s">
        <v>5706</v>
      </c>
      <c r="H1576" s="2">
        <v>10</v>
      </c>
      <c r="I1576" s="2">
        <v>240</v>
      </c>
      <c r="J1576" s="2">
        <v>82.05912444377023</v>
      </c>
    </row>
    <row r="1577" spans="1:10" x14ac:dyDescent="0.3">
      <c r="A1577" t="s">
        <v>4500</v>
      </c>
      <c r="B1577" t="s">
        <v>1284</v>
      </c>
      <c r="C1577" t="s">
        <v>2980</v>
      </c>
      <c r="D1577" t="s">
        <v>5193</v>
      </c>
      <c r="E1577" t="s">
        <v>1632</v>
      </c>
      <c r="F1577" t="s">
        <v>2030</v>
      </c>
      <c r="G1577" t="s">
        <v>5706</v>
      </c>
      <c r="H1577" s="2">
        <v>5</v>
      </c>
      <c r="I1577" s="2">
        <v>120</v>
      </c>
      <c r="J1577" s="2">
        <v>17220.323362177827</v>
      </c>
    </row>
    <row r="1578" spans="1:10" x14ac:dyDescent="0.3">
      <c r="A1578" t="s">
        <v>4500</v>
      </c>
      <c r="B1578" t="s">
        <v>1326</v>
      </c>
      <c r="C1578" t="s">
        <v>2747</v>
      </c>
      <c r="D1578" t="s">
        <v>5144</v>
      </c>
      <c r="E1578" t="s">
        <v>1423</v>
      </c>
      <c r="F1578" t="s">
        <v>1679</v>
      </c>
      <c r="G1578" t="s">
        <v>5706</v>
      </c>
      <c r="H1578" s="2">
        <v>10</v>
      </c>
      <c r="I1578" s="2">
        <v>1000</v>
      </c>
      <c r="J1578" s="2">
        <v>75471.347355163714</v>
      </c>
    </row>
    <row r="1579" spans="1:10" x14ac:dyDescent="0.3">
      <c r="A1579" t="s">
        <v>4500</v>
      </c>
      <c r="B1579" t="s">
        <v>1326</v>
      </c>
      <c r="C1579" t="s">
        <v>2747</v>
      </c>
      <c r="D1579" t="s">
        <v>5144</v>
      </c>
      <c r="E1579" t="s">
        <v>1444</v>
      </c>
      <c r="F1579" t="s">
        <v>1688</v>
      </c>
      <c r="G1579" t="s">
        <v>5706</v>
      </c>
      <c r="H1579" s="2">
        <v>450</v>
      </c>
      <c r="I1579" s="2">
        <v>158400</v>
      </c>
      <c r="J1579" s="2">
        <v>3944136.7044692589</v>
      </c>
    </row>
    <row r="1580" spans="1:10" x14ac:dyDescent="0.3">
      <c r="A1580" t="s">
        <v>4500</v>
      </c>
      <c r="B1580" t="s">
        <v>1326</v>
      </c>
      <c r="C1580" t="s">
        <v>2747</v>
      </c>
      <c r="D1580" t="s">
        <v>5144</v>
      </c>
      <c r="E1580" t="s">
        <v>1632</v>
      </c>
      <c r="F1580" t="s">
        <v>1688</v>
      </c>
      <c r="G1580" t="s">
        <v>5706</v>
      </c>
      <c r="H1580" s="2">
        <v>20</v>
      </c>
      <c r="I1580" s="2">
        <v>480</v>
      </c>
      <c r="J1580" s="2">
        <v>71829.4653050122</v>
      </c>
    </row>
    <row r="1581" spans="1:10" x14ac:dyDescent="0.3">
      <c r="A1581" t="s">
        <v>4500</v>
      </c>
      <c r="B1581" t="s">
        <v>1326</v>
      </c>
      <c r="C1581" t="s">
        <v>2747</v>
      </c>
      <c r="D1581" t="s">
        <v>5144</v>
      </c>
      <c r="E1581" t="s">
        <v>1632</v>
      </c>
      <c r="F1581" t="s">
        <v>1431</v>
      </c>
      <c r="G1581" t="s">
        <v>5706</v>
      </c>
      <c r="H1581" s="2">
        <v>10</v>
      </c>
      <c r="I1581" s="2">
        <v>480</v>
      </c>
      <c r="J1581" s="2">
        <v>10039.148759070089</v>
      </c>
    </row>
    <row r="1582" spans="1:10" x14ac:dyDescent="0.3">
      <c r="A1582" t="s">
        <v>4500</v>
      </c>
      <c r="B1582" t="s">
        <v>1327</v>
      </c>
      <c r="C1582" t="s">
        <v>2747</v>
      </c>
      <c r="D1582" t="s">
        <v>5146</v>
      </c>
      <c r="E1582" t="s">
        <v>1423</v>
      </c>
      <c r="F1582" t="s">
        <v>1659</v>
      </c>
      <c r="G1582" t="s">
        <v>5706</v>
      </c>
      <c r="H1582" s="2">
        <v>10</v>
      </c>
      <c r="I1582" s="2">
        <v>1000</v>
      </c>
      <c r="J1582" s="2">
        <v>105686.74059304707</v>
      </c>
    </row>
    <row r="1583" spans="1:10" x14ac:dyDescent="0.3">
      <c r="A1583" t="s">
        <v>4500</v>
      </c>
      <c r="B1583" t="s">
        <v>1327</v>
      </c>
      <c r="C1583" t="s">
        <v>2747</v>
      </c>
      <c r="D1583" t="s">
        <v>5146</v>
      </c>
      <c r="E1583" t="s">
        <v>1423</v>
      </c>
      <c r="F1583" t="s">
        <v>1679</v>
      </c>
      <c r="G1583" t="s">
        <v>5706</v>
      </c>
      <c r="H1583" s="2">
        <v>10</v>
      </c>
      <c r="I1583" s="2">
        <v>1000</v>
      </c>
      <c r="J1583" s="2">
        <v>75471.347355163714</v>
      </c>
    </row>
    <row r="1584" spans="1:10" x14ac:dyDescent="0.3">
      <c r="A1584" t="s">
        <v>4500</v>
      </c>
      <c r="B1584" t="s">
        <v>1327</v>
      </c>
      <c r="C1584" t="s">
        <v>2747</v>
      </c>
      <c r="D1584" t="s">
        <v>5146</v>
      </c>
      <c r="E1584" t="s">
        <v>1444</v>
      </c>
      <c r="F1584" t="s">
        <v>1688</v>
      </c>
      <c r="G1584" t="s">
        <v>5706</v>
      </c>
      <c r="H1584" s="2">
        <v>450</v>
      </c>
      <c r="I1584" s="2">
        <v>158400</v>
      </c>
      <c r="J1584" s="2">
        <v>3944136.7044692589</v>
      </c>
    </row>
    <row r="1585" spans="1:10" x14ac:dyDescent="0.3">
      <c r="A1585" t="s">
        <v>4500</v>
      </c>
      <c r="B1585" t="s">
        <v>1327</v>
      </c>
      <c r="C1585" t="s">
        <v>2747</v>
      </c>
      <c r="D1585" t="s">
        <v>5146</v>
      </c>
      <c r="E1585" t="s">
        <v>2268</v>
      </c>
      <c r="F1585" t="s">
        <v>2542</v>
      </c>
      <c r="G1585" t="s">
        <v>5706</v>
      </c>
      <c r="H1585" s="2">
        <v>10</v>
      </c>
      <c r="I1585" s="2">
        <v>4800</v>
      </c>
      <c r="J1585" s="2">
        <v>49929.853477751763</v>
      </c>
    </row>
    <row r="1586" spans="1:10" x14ac:dyDescent="0.3">
      <c r="A1586" t="s">
        <v>4500</v>
      </c>
      <c r="B1586" t="s">
        <v>1327</v>
      </c>
      <c r="C1586" t="s">
        <v>2747</v>
      </c>
      <c r="D1586" t="s">
        <v>5146</v>
      </c>
      <c r="E1586" t="s">
        <v>1632</v>
      </c>
      <c r="F1586" t="s">
        <v>1688</v>
      </c>
      <c r="G1586" t="s">
        <v>5706</v>
      </c>
      <c r="H1586" s="2">
        <v>30</v>
      </c>
      <c r="I1586" s="2">
        <v>720</v>
      </c>
      <c r="J1586" s="2">
        <v>107744.19795751831</v>
      </c>
    </row>
    <row r="1587" spans="1:10" x14ac:dyDescent="0.3">
      <c r="A1587" t="s">
        <v>4500</v>
      </c>
      <c r="B1587" t="s">
        <v>1327</v>
      </c>
      <c r="C1587" t="s">
        <v>2747</v>
      </c>
      <c r="D1587" t="s">
        <v>5146</v>
      </c>
      <c r="E1587" t="s">
        <v>1632</v>
      </c>
      <c r="F1587" t="s">
        <v>1431</v>
      </c>
      <c r="G1587" t="s">
        <v>5706</v>
      </c>
      <c r="H1587" s="2">
        <v>10</v>
      </c>
      <c r="I1587" s="2">
        <v>480</v>
      </c>
      <c r="J1587" s="2">
        <v>10039.148759070089</v>
      </c>
    </row>
    <row r="1588" spans="1:10" x14ac:dyDescent="0.3">
      <c r="A1588" t="s">
        <v>4500</v>
      </c>
      <c r="B1588" t="s">
        <v>3324</v>
      </c>
      <c r="C1588" t="s">
        <v>3213</v>
      </c>
      <c r="D1588" t="s">
        <v>5119</v>
      </c>
      <c r="E1588" t="s">
        <v>1423</v>
      </c>
      <c r="F1588" t="s">
        <v>1659</v>
      </c>
      <c r="G1588" t="s">
        <v>5706</v>
      </c>
      <c r="H1588" s="2">
        <v>8</v>
      </c>
      <c r="I1588" s="2">
        <v>800</v>
      </c>
      <c r="J1588" s="2">
        <v>84549.392474437656</v>
      </c>
    </row>
    <row r="1589" spans="1:10" x14ac:dyDescent="0.3">
      <c r="A1589" t="s">
        <v>4500</v>
      </c>
      <c r="B1589" t="s">
        <v>3324</v>
      </c>
      <c r="C1589" t="s">
        <v>3213</v>
      </c>
      <c r="D1589" t="s">
        <v>5119</v>
      </c>
      <c r="E1589" t="s">
        <v>1423</v>
      </c>
      <c r="F1589" t="s">
        <v>1679</v>
      </c>
      <c r="G1589" t="s">
        <v>5706</v>
      </c>
      <c r="H1589" s="2">
        <v>4</v>
      </c>
      <c r="I1589" s="2">
        <v>400</v>
      </c>
      <c r="J1589" s="2">
        <v>30188.538942065483</v>
      </c>
    </row>
    <row r="1590" spans="1:10" x14ac:dyDescent="0.3">
      <c r="A1590" t="s">
        <v>4500</v>
      </c>
      <c r="B1590" t="s">
        <v>3324</v>
      </c>
      <c r="C1590" t="s">
        <v>3213</v>
      </c>
      <c r="D1590" t="s">
        <v>5119</v>
      </c>
      <c r="E1590" t="s">
        <v>1444</v>
      </c>
      <c r="F1590" t="s">
        <v>1688</v>
      </c>
      <c r="G1590" t="s">
        <v>5706</v>
      </c>
      <c r="H1590" s="2">
        <v>790</v>
      </c>
      <c r="I1590" s="2">
        <v>278080</v>
      </c>
      <c r="J1590" s="2">
        <v>6924151.1034015873</v>
      </c>
    </row>
    <row r="1591" spans="1:10" x14ac:dyDescent="0.3">
      <c r="A1591" t="s">
        <v>4500</v>
      </c>
      <c r="B1591" t="s">
        <v>3324</v>
      </c>
      <c r="C1591" t="s">
        <v>3213</v>
      </c>
      <c r="D1591" t="s">
        <v>5119</v>
      </c>
      <c r="E1591" t="s">
        <v>2268</v>
      </c>
      <c r="F1591" t="s">
        <v>2542</v>
      </c>
      <c r="G1591" t="s">
        <v>5706</v>
      </c>
      <c r="H1591" s="2">
        <v>8</v>
      </c>
      <c r="I1591" s="2">
        <v>3840</v>
      </c>
      <c r="J1591" s="2">
        <v>39943.882782201414</v>
      </c>
    </row>
    <row r="1592" spans="1:10" x14ac:dyDescent="0.3">
      <c r="A1592" t="s">
        <v>4500</v>
      </c>
      <c r="B1592" t="s">
        <v>3324</v>
      </c>
      <c r="C1592" t="s">
        <v>3213</v>
      </c>
      <c r="D1592" t="s">
        <v>5119</v>
      </c>
      <c r="E1592" t="s">
        <v>4360</v>
      </c>
      <c r="F1592" t="s">
        <v>1422</v>
      </c>
      <c r="G1592" t="s">
        <v>5706</v>
      </c>
      <c r="H1592" s="2">
        <v>1</v>
      </c>
      <c r="I1592" s="2">
        <v>96</v>
      </c>
      <c r="J1592" s="2">
        <v>0</v>
      </c>
    </row>
    <row r="1593" spans="1:10" x14ac:dyDescent="0.3">
      <c r="A1593" t="s">
        <v>4500</v>
      </c>
      <c r="B1593" t="s">
        <v>3324</v>
      </c>
      <c r="C1593" t="s">
        <v>3213</v>
      </c>
      <c r="D1593" t="s">
        <v>5119</v>
      </c>
      <c r="E1593" t="s">
        <v>1632</v>
      </c>
      <c r="F1593" t="s">
        <v>1688</v>
      </c>
      <c r="G1593" t="s">
        <v>5706</v>
      </c>
      <c r="H1593" s="2">
        <v>20</v>
      </c>
      <c r="I1593" s="2">
        <v>480</v>
      </c>
      <c r="J1593" s="2">
        <v>71829.4653050122</v>
      </c>
    </row>
    <row r="1594" spans="1:10" x14ac:dyDescent="0.3">
      <c r="A1594" t="s">
        <v>4500</v>
      </c>
      <c r="B1594" t="s">
        <v>3324</v>
      </c>
      <c r="C1594" t="s">
        <v>3213</v>
      </c>
      <c r="D1594" t="s">
        <v>5119</v>
      </c>
      <c r="E1594" t="s">
        <v>1632</v>
      </c>
      <c r="F1594" t="s">
        <v>1431</v>
      </c>
      <c r="G1594" t="s">
        <v>5706</v>
      </c>
      <c r="H1594" s="2">
        <v>10</v>
      </c>
      <c r="I1594" s="2">
        <v>480</v>
      </c>
      <c r="J1594" s="2">
        <v>10039.148759070089</v>
      </c>
    </row>
    <row r="1595" spans="1:10" x14ac:dyDescent="0.3">
      <c r="A1595" t="s">
        <v>4500</v>
      </c>
      <c r="B1595" t="s">
        <v>3325</v>
      </c>
      <c r="C1595" t="s">
        <v>3213</v>
      </c>
      <c r="D1595" t="s">
        <v>5781</v>
      </c>
      <c r="E1595" t="s">
        <v>1423</v>
      </c>
      <c r="F1595" t="s">
        <v>1659</v>
      </c>
      <c r="G1595" t="s">
        <v>5706</v>
      </c>
      <c r="H1595" s="2">
        <v>8</v>
      </c>
      <c r="I1595" s="2">
        <v>800</v>
      </c>
      <c r="J1595" s="2">
        <v>84549.392474437656</v>
      </c>
    </row>
    <row r="1596" spans="1:10" x14ac:dyDescent="0.3">
      <c r="A1596" t="s">
        <v>4500</v>
      </c>
      <c r="B1596" t="s">
        <v>3325</v>
      </c>
      <c r="C1596" t="s">
        <v>3213</v>
      </c>
      <c r="D1596" t="s">
        <v>5781</v>
      </c>
      <c r="E1596" t="s">
        <v>1423</v>
      </c>
      <c r="F1596" t="s">
        <v>1679</v>
      </c>
      <c r="G1596" t="s">
        <v>5706</v>
      </c>
      <c r="H1596" s="2">
        <v>4</v>
      </c>
      <c r="I1596" s="2">
        <v>400</v>
      </c>
      <c r="J1596" s="2">
        <v>30188.538942065483</v>
      </c>
    </row>
    <row r="1597" spans="1:10" x14ac:dyDescent="0.3">
      <c r="A1597" t="s">
        <v>4500</v>
      </c>
      <c r="B1597" t="s">
        <v>3325</v>
      </c>
      <c r="C1597" t="s">
        <v>3213</v>
      </c>
      <c r="D1597" t="s">
        <v>5781</v>
      </c>
      <c r="E1597" t="s">
        <v>1444</v>
      </c>
      <c r="F1597" t="s">
        <v>1688</v>
      </c>
      <c r="G1597" t="s">
        <v>5706</v>
      </c>
      <c r="H1597" s="2">
        <v>430</v>
      </c>
      <c r="I1597" s="2">
        <v>151360</v>
      </c>
      <c r="J1597" s="2">
        <v>3768841.7398261805</v>
      </c>
    </row>
    <row r="1598" spans="1:10" x14ac:dyDescent="0.3">
      <c r="A1598" t="s">
        <v>4500</v>
      </c>
      <c r="B1598" t="s">
        <v>3325</v>
      </c>
      <c r="C1598" t="s">
        <v>3213</v>
      </c>
      <c r="D1598" t="s">
        <v>5781</v>
      </c>
      <c r="E1598" t="s">
        <v>2268</v>
      </c>
      <c r="F1598" t="s">
        <v>2542</v>
      </c>
      <c r="G1598" t="s">
        <v>5706</v>
      </c>
      <c r="H1598" s="2">
        <v>8</v>
      </c>
      <c r="I1598" s="2">
        <v>3840</v>
      </c>
      <c r="J1598" s="2">
        <v>39943.882782201414</v>
      </c>
    </row>
    <row r="1599" spans="1:10" x14ac:dyDescent="0.3">
      <c r="A1599" t="s">
        <v>4500</v>
      </c>
      <c r="B1599" t="s">
        <v>3325</v>
      </c>
      <c r="C1599" t="s">
        <v>3213</v>
      </c>
      <c r="D1599" t="s">
        <v>5781</v>
      </c>
      <c r="E1599" t="s">
        <v>4360</v>
      </c>
      <c r="F1599" t="s">
        <v>1422</v>
      </c>
      <c r="G1599" t="s">
        <v>5706</v>
      </c>
      <c r="H1599" s="2">
        <v>1</v>
      </c>
      <c r="I1599" s="2">
        <v>96</v>
      </c>
      <c r="J1599" s="2">
        <v>0</v>
      </c>
    </row>
    <row r="1600" spans="1:10" x14ac:dyDescent="0.3">
      <c r="A1600" t="s">
        <v>4500</v>
      </c>
      <c r="B1600" t="s">
        <v>3325</v>
      </c>
      <c r="C1600" t="s">
        <v>3213</v>
      </c>
      <c r="D1600" t="s">
        <v>5781</v>
      </c>
      <c r="E1600" t="s">
        <v>1632</v>
      </c>
      <c r="F1600" t="s">
        <v>1688</v>
      </c>
      <c r="G1600" t="s">
        <v>5706</v>
      </c>
      <c r="H1600" s="2">
        <v>15</v>
      </c>
      <c r="I1600" s="2">
        <v>360</v>
      </c>
      <c r="J1600" s="2">
        <v>53872.098978759153</v>
      </c>
    </row>
    <row r="1601" spans="1:10" x14ac:dyDescent="0.3">
      <c r="A1601" t="s">
        <v>4500</v>
      </c>
      <c r="B1601" t="s">
        <v>3325</v>
      </c>
      <c r="C1601" t="s">
        <v>3213</v>
      </c>
      <c r="D1601" t="s">
        <v>5781</v>
      </c>
      <c r="E1601" t="s">
        <v>1632</v>
      </c>
      <c r="F1601" t="s">
        <v>1431</v>
      </c>
      <c r="G1601" t="s">
        <v>5706</v>
      </c>
      <c r="H1601" s="2">
        <v>8</v>
      </c>
      <c r="I1601" s="2">
        <v>384</v>
      </c>
      <c r="J1601" s="2">
        <v>8031.319007256071</v>
      </c>
    </row>
    <row r="1602" spans="1:10" x14ac:dyDescent="0.3">
      <c r="A1602" t="s">
        <v>4500</v>
      </c>
      <c r="B1602" t="s">
        <v>3326</v>
      </c>
      <c r="C1602" t="s">
        <v>3213</v>
      </c>
      <c r="D1602" t="s">
        <v>5123</v>
      </c>
      <c r="E1602" t="s">
        <v>1423</v>
      </c>
      <c r="F1602" t="s">
        <v>1659</v>
      </c>
      <c r="G1602" t="s">
        <v>5706</v>
      </c>
      <c r="H1602" s="2">
        <v>3</v>
      </c>
      <c r="I1602" s="2">
        <v>300</v>
      </c>
      <c r="J1602" s="2">
        <v>31706.022177914121</v>
      </c>
    </row>
    <row r="1603" spans="1:10" x14ac:dyDescent="0.3">
      <c r="A1603" t="s">
        <v>4500</v>
      </c>
      <c r="B1603" t="s">
        <v>3326</v>
      </c>
      <c r="C1603" t="s">
        <v>3213</v>
      </c>
      <c r="D1603" t="s">
        <v>5123</v>
      </c>
      <c r="E1603" t="s">
        <v>1423</v>
      </c>
      <c r="F1603" t="s">
        <v>1679</v>
      </c>
      <c r="G1603" t="s">
        <v>5706</v>
      </c>
      <c r="H1603" s="2">
        <v>2</v>
      </c>
      <c r="I1603" s="2">
        <v>200</v>
      </c>
      <c r="J1603" s="2">
        <v>15094.269471032741</v>
      </c>
    </row>
    <row r="1604" spans="1:10" x14ac:dyDescent="0.3">
      <c r="A1604" t="s">
        <v>4500</v>
      </c>
      <c r="B1604" t="s">
        <v>3326</v>
      </c>
      <c r="C1604" t="s">
        <v>3213</v>
      </c>
      <c r="D1604" t="s">
        <v>5123</v>
      </c>
      <c r="E1604" t="s">
        <v>1444</v>
      </c>
      <c r="F1604" t="s">
        <v>1688</v>
      </c>
      <c r="G1604" t="s">
        <v>5706</v>
      </c>
      <c r="H1604" s="2">
        <v>120</v>
      </c>
      <c r="I1604" s="2">
        <v>42240</v>
      </c>
      <c r="J1604" s="2">
        <v>1051769.7878584689</v>
      </c>
    </row>
    <row r="1605" spans="1:10" x14ac:dyDescent="0.3">
      <c r="A1605" t="s">
        <v>4500</v>
      </c>
      <c r="B1605" t="s">
        <v>3326</v>
      </c>
      <c r="C1605" t="s">
        <v>3213</v>
      </c>
      <c r="D1605" t="s">
        <v>5123</v>
      </c>
      <c r="E1605" t="s">
        <v>2268</v>
      </c>
      <c r="F1605" t="s">
        <v>2542</v>
      </c>
      <c r="G1605" t="s">
        <v>5706</v>
      </c>
      <c r="H1605" s="2">
        <v>3</v>
      </c>
      <c r="I1605" s="2">
        <v>1440</v>
      </c>
      <c r="J1605" s="2">
        <v>14978.95604332553</v>
      </c>
    </row>
    <row r="1606" spans="1:10" x14ac:dyDescent="0.3">
      <c r="A1606" t="s">
        <v>4500</v>
      </c>
      <c r="B1606" t="s">
        <v>3326</v>
      </c>
      <c r="C1606" t="s">
        <v>3213</v>
      </c>
      <c r="D1606" t="s">
        <v>5123</v>
      </c>
      <c r="E1606" t="s">
        <v>1632</v>
      </c>
      <c r="F1606" t="s">
        <v>1688</v>
      </c>
      <c r="G1606" t="s">
        <v>5706</v>
      </c>
      <c r="H1606" s="2">
        <v>5</v>
      </c>
      <c r="I1606" s="2">
        <v>120</v>
      </c>
      <c r="J1606" s="2">
        <v>17957.36632625305</v>
      </c>
    </row>
    <row r="1607" spans="1:10" x14ac:dyDescent="0.3">
      <c r="A1607" t="s">
        <v>4500</v>
      </c>
      <c r="B1607" t="s">
        <v>3326</v>
      </c>
      <c r="C1607" t="s">
        <v>3213</v>
      </c>
      <c r="D1607" t="s">
        <v>5123</v>
      </c>
      <c r="E1607" t="s">
        <v>1632</v>
      </c>
      <c r="F1607" t="s">
        <v>1431</v>
      </c>
      <c r="G1607" t="s">
        <v>5706</v>
      </c>
      <c r="H1607" s="2">
        <v>4</v>
      </c>
      <c r="I1607" s="2">
        <v>192</v>
      </c>
      <c r="J1607" s="2">
        <v>4015.6595036280355</v>
      </c>
    </row>
    <row r="1608" spans="1:10" x14ac:dyDescent="0.3">
      <c r="A1608" t="s">
        <v>4500</v>
      </c>
      <c r="B1608" t="s">
        <v>3327</v>
      </c>
      <c r="C1608" t="s">
        <v>3213</v>
      </c>
      <c r="D1608" t="s">
        <v>5782</v>
      </c>
      <c r="E1608" t="s">
        <v>1423</v>
      </c>
      <c r="F1608" t="s">
        <v>1659</v>
      </c>
      <c r="G1608" t="s">
        <v>5706</v>
      </c>
      <c r="H1608" s="2">
        <v>8</v>
      </c>
      <c r="I1608" s="2">
        <v>800</v>
      </c>
      <c r="J1608" s="2">
        <v>84549.392474437656</v>
      </c>
    </row>
    <row r="1609" spans="1:10" x14ac:dyDescent="0.3">
      <c r="A1609" t="s">
        <v>4500</v>
      </c>
      <c r="B1609" t="s">
        <v>3327</v>
      </c>
      <c r="C1609" t="s">
        <v>3213</v>
      </c>
      <c r="D1609" t="s">
        <v>5782</v>
      </c>
      <c r="E1609" t="s">
        <v>1423</v>
      </c>
      <c r="F1609" t="s">
        <v>1679</v>
      </c>
      <c r="G1609" t="s">
        <v>5706</v>
      </c>
      <c r="H1609" s="2">
        <v>3</v>
      </c>
      <c r="I1609" s="2">
        <v>300</v>
      </c>
      <c r="J1609" s="2">
        <v>22641.404206549112</v>
      </c>
    </row>
    <row r="1610" spans="1:10" x14ac:dyDescent="0.3">
      <c r="A1610" t="s">
        <v>4500</v>
      </c>
      <c r="B1610" t="s">
        <v>3327</v>
      </c>
      <c r="C1610" t="s">
        <v>3213</v>
      </c>
      <c r="D1610" t="s">
        <v>5782</v>
      </c>
      <c r="E1610" t="s">
        <v>1444</v>
      </c>
      <c r="F1610" t="s">
        <v>1688</v>
      </c>
      <c r="G1610" t="s">
        <v>5706</v>
      </c>
      <c r="H1610" s="2">
        <v>540</v>
      </c>
      <c r="I1610" s="2">
        <v>190080</v>
      </c>
      <c r="J1610" s="2">
        <v>4732964.0453631105</v>
      </c>
    </row>
    <row r="1611" spans="1:10" x14ac:dyDescent="0.3">
      <c r="A1611" t="s">
        <v>4500</v>
      </c>
      <c r="B1611" t="s">
        <v>3327</v>
      </c>
      <c r="C1611" t="s">
        <v>3213</v>
      </c>
      <c r="D1611" t="s">
        <v>5782</v>
      </c>
      <c r="E1611" t="s">
        <v>2268</v>
      </c>
      <c r="F1611" t="s">
        <v>2542</v>
      </c>
      <c r="G1611" t="s">
        <v>5706</v>
      </c>
      <c r="H1611" s="2">
        <v>8</v>
      </c>
      <c r="I1611" s="2">
        <v>3840</v>
      </c>
      <c r="J1611" s="2">
        <v>39943.882782201414</v>
      </c>
    </row>
    <row r="1612" spans="1:10" x14ac:dyDescent="0.3">
      <c r="A1612" t="s">
        <v>4500</v>
      </c>
      <c r="B1612" t="s">
        <v>3327</v>
      </c>
      <c r="C1612" t="s">
        <v>3213</v>
      </c>
      <c r="D1612" t="s">
        <v>5782</v>
      </c>
      <c r="E1612" t="s">
        <v>4360</v>
      </c>
      <c r="F1612" t="s">
        <v>1422</v>
      </c>
      <c r="G1612" t="s">
        <v>5706</v>
      </c>
      <c r="H1612" s="2">
        <v>1</v>
      </c>
      <c r="I1612" s="2">
        <v>96</v>
      </c>
      <c r="J1612" s="2">
        <v>0</v>
      </c>
    </row>
    <row r="1613" spans="1:10" x14ac:dyDescent="0.3">
      <c r="A1613" t="s">
        <v>4500</v>
      </c>
      <c r="B1613" t="s">
        <v>3327</v>
      </c>
      <c r="C1613" t="s">
        <v>3213</v>
      </c>
      <c r="D1613" t="s">
        <v>5782</v>
      </c>
      <c r="E1613" t="s">
        <v>1632</v>
      </c>
      <c r="F1613" t="s">
        <v>1688</v>
      </c>
      <c r="G1613" t="s">
        <v>5706</v>
      </c>
      <c r="H1613" s="2">
        <v>15</v>
      </c>
      <c r="I1613" s="2">
        <v>360</v>
      </c>
      <c r="J1613" s="2">
        <v>53872.098978759153</v>
      </c>
    </row>
    <row r="1614" spans="1:10" x14ac:dyDescent="0.3">
      <c r="A1614" t="s">
        <v>4500</v>
      </c>
      <c r="B1614" t="s">
        <v>3327</v>
      </c>
      <c r="C1614" t="s">
        <v>3213</v>
      </c>
      <c r="D1614" t="s">
        <v>5782</v>
      </c>
      <c r="E1614" t="s">
        <v>1632</v>
      </c>
      <c r="F1614" t="s">
        <v>1431</v>
      </c>
      <c r="G1614" t="s">
        <v>5706</v>
      </c>
      <c r="H1614" s="2">
        <v>8</v>
      </c>
      <c r="I1614" s="2">
        <v>384</v>
      </c>
      <c r="J1614" s="2">
        <v>8031.319007256071</v>
      </c>
    </row>
    <row r="1615" spans="1:10" x14ac:dyDescent="0.3">
      <c r="A1615" t="s">
        <v>4500</v>
      </c>
      <c r="B1615" t="s">
        <v>5075</v>
      </c>
      <c r="C1615" t="s">
        <v>3213</v>
      </c>
      <c r="D1615" t="s">
        <v>5125</v>
      </c>
      <c r="E1615" t="s">
        <v>1423</v>
      </c>
      <c r="F1615" t="s">
        <v>1659</v>
      </c>
      <c r="G1615" t="s">
        <v>5706</v>
      </c>
      <c r="H1615" s="2">
        <v>3</v>
      </c>
      <c r="I1615" s="2">
        <v>300</v>
      </c>
      <c r="J1615" s="2">
        <v>31706.022177914121</v>
      </c>
    </row>
    <row r="1616" spans="1:10" x14ac:dyDescent="0.3">
      <c r="A1616" t="s">
        <v>4500</v>
      </c>
      <c r="B1616" t="s">
        <v>5075</v>
      </c>
      <c r="C1616" t="s">
        <v>3213</v>
      </c>
      <c r="D1616" t="s">
        <v>5125</v>
      </c>
      <c r="E1616" t="s">
        <v>1423</v>
      </c>
      <c r="F1616" t="s">
        <v>1679</v>
      </c>
      <c r="G1616" t="s">
        <v>5706</v>
      </c>
      <c r="H1616" s="2">
        <v>2</v>
      </c>
      <c r="I1616" s="2">
        <v>200</v>
      </c>
      <c r="J1616" s="2">
        <v>15094.269471032741</v>
      </c>
    </row>
    <row r="1617" spans="1:10" x14ac:dyDescent="0.3">
      <c r="A1617" t="s">
        <v>4500</v>
      </c>
      <c r="B1617" t="s">
        <v>5075</v>
      </c>
      <c r="C1617" t="s">
        <v>3213</v>
      </c>
      <c r="D1617" t="s">
        <v>5125</v>
      </c>
      <c r="E1617" t="s">
        <v>1444</v>
      </c>
      <c r="F1617" t="s">
        <v>1688</v>
      </c>
      <c r="G1617" t="s">
        <v>5706</v>
      </c>
      <c r="H1617" s="2">
        <v>190</v>
      </c>
      <c r="I1617" s="2">
        <v>66880</v>
      </c>
      <c r="J1617" s="2">
        <v>1665302.1641092426</v>
      </c>
    </row>
    <row r="1618" spans="1:10" x14ac:dyDescent="0.3">
      <c r="A1618" t="s">
        <v>4500</v>
      </c>
      <c r="B1618" t="s">
        <v>5075</v>
      </c>
      <c r="C1618" t="s">
        <v>3213</v>
      </c>
      <c r="D1618" t="s">
        <v>5125</v>
      </c>
      <c r="E1618" t="s">
        <v>2268</v>
      </c>
      <c r="F1618" t="s">
        <v>2542</v>
      </c>
      <c r="G1618" t="s">
        <v>5706</v>
      </c>
      <c r="H1618" s="2">
        <v>3</v>
      </c>
      <c r="I1618" s="2">
        <v>1440</v>
      </c>
      <c r="J1618" s="2">
        <v>14978.95604332553</v>
      </c>
    </row>
    <row r="1619" spans="1:10" x14ac:dyDescent="0.3">
      <c r="A1619" t="s">
        <v>4500</v>
      </c>
      <c r="B1619" t="s">
        <v>5075</v>
      </c>
      <c r="C1619" t="s">
        <v>3213</v>
      </c>
      <c r="D1619" t="s">
        <v>5125</v>
      </c>
      <c r="E1619" t="s">
        <v>4360</v>
      </c>
      <c r="F1619" t="s">
        <v>1422</v>
      </c>
      <c r="G1619" t="s">
        <v>5706</v>
      </c>
      <c r="H1619" s="2">
        <v>1</v>
      </c>
      <c r="I1619" s="2">
        <v>96</v>
      </c>
      <c r="J1619" s="2">
        <v>0</v>
      </c>
    </row>
    <row r="1620" spans="1:10" x14ac:dyDescent="0.3">
      <c r="A1620" t="s">
        <v>4500</v>
      </c>
      <c r="B1620" t="s">
        <v>5075</v>
      </c>
      <c r="C1620" t="s">
        <v>3213</v>
      </c>
      <c r="D1620" t="s">
        <v>5125</v>
      </c>
      <c r="E1620" t="s">
        <v>1632</v>
      </c>
      <c r="F1620" t="s">
        <v>1688</v>
      </c>
      <c r="G1620" t="s">
        <v>5706</v>
      </c>
      <c r="H1620" s="2">
        <v>5</v>
      </c>
      <c r="I1620" s="2">
        <v>120</v>
      </c>
      <c r="J1620" s="2">
        <v>17957.36632625305</v>
      </c>
    </row>
    <row r="1621" spans="1:10" x14ac:dyDescent="0.3">
      <c r="A1621" t="s">
        <v>4500</v>
      </c>
      <c r="B1621" t="s">
        <v>5075</v>
      </c>
      <c r="C1621" t="s">
        <v>3213</v>
      </c>
      <c r="D1621" t="s">
        <v>5125</v>
      </c>
      <c r="E1621" t="s">
        <v>1632</v>
      </c>
      <c r="F1621" t="s">
        <v>1431</v>
      </c>
      <c r="G1621" t="s">
        <v>5706</v>
      </c>
      <c r="H1621" s="2">
        <v>5</v>
      </c>
      <c r="I1621" s="2">
        <v>240</v>
      </c>
      <c r="J1621" s="2">
        <v>5019.5743795350445</v>
      </c>
    </row>
    <row r="1622" spans="1:10" x14ac:dyDescent="0.3">
      <c r="A1622" t="s">
        <v>4500</v>
      </c>
      <c r="B1622" t="s">
        <v>5092</v>
      </c>
      <c r="C1622" t="s">
        <v>3224</v>
      </c>
      <c r="D1622" t="s">
        <v>5165</v>
      </c>
      <c r="E1622" t="s">
        <v>1423</v>
      </c>
      <c r="F1622" t="s">
        <v>1659</v>
      </c>
      <c r="G1622" t="s">
        <v>5706</v>
      </c>
      <c r="H1622" s="2">
        <v>10</v>
      </c>
      <c r="I1622" s="2">
        <v>1000</v>
      </c>
      <c r="J1622" s="2">
        <v>105686.74059304707</v>
      </c>
    </row>
    <row r="1623" spans="1:10" x14ac:dyDescent="0.3">
      <c r="A1623" t="s">
        <v>4500</v>
      </c>
      <c r="B1623" t="s">
        <v>5092</v>
      </c>
      <c r="C1623" t="s">
        <v>3224</v>
      </c>
      <c r="D1623" t="s">
        <v>5165</v>
      </c>
      <c r="E1623" t="s">
        <v>1444</v>
      </c>
      <c r="F1623" t="s">
        <v>1688</v>
      </c>
      <c r="G1623" t="s">
        <v>5706</v>
      </c>
      <c r="H1623" s="2">
        <v>450</v>
      </c>
      <c r="I1623" s="2">
        <v>158400</v>
      </c>
      <c r="J1623" s="2">
        <v>3944136.7044692589</v>
      </c>
    </row>
    <row r="1624" spans="1:10" x14ac:dyDescent="0.3">
      <c r="A1624" t="s">
        <v>4500</v>
      </c>
      <c r="B1624" t="s">
        <v>5092</v>
      </c>
      <c r="C1624" t="s">
        <v>3224</v>
      </c>
      <c r="D1624" t="s">
        <v>5165</v>
      </c>
      <c r="E1624" t="s">
        <v>2268</v>
      </c>
      <c r="F1624" t="s">
        <v>2542</v>
      </c>
      <c r="G1624" t="s">
        <v>5706</v>
      </c>
      <c r="H1624" s="2">
        <v>10</v>
      </c>
      <c r="I1624" s="2">
        <v>4800</v>
      </c>
      <c r="J1624" s="2">
        <v>49929.853477751763</v>
      </c>
    </row>
    <row r="1625" spans="1:10" x14ac:dyDescent="0.3">
      <c r="A1625" t="s">
        <v>4500</v>
      </c>
      <c r="B1625" t="s">
        <v>5092</v>
      </c>
      <c r="C1625" t="s">
        <v>3224</v>
      </c>
      <c r="D1625" t="s">
        <v>5165</v>
      </c>
      <c r="E1625" t="s">
        <v>1632</v>
      </c>
      <c r="F1625" t="s">
        <v>1688</v>
      </c>
      <c r="G1625" t="s">
        <v>5706</v>
      </c>
      <c r="H1625" s="2">
        <v>20</v>
      </c>
      <c r="I1625" s="2">
        <v>480</v>
      </c>
      <c r="J1625" s="2">
        <v>71829.4653050122</v>
      </c>
    </row>
    <row r="1626" spans="1:10" x14ac:dyDescent="0.3">
      <c r="A1626" t="s">
        <v>4500</v>
      </c>
      <c r="B1626" t="s">
        <v>5093</v>
      </c>
      <c r="C1626" t="s">
        <v>3224</v>
      </c>
      <c r="D1626" t="s">
        <v>5166</v>
      </c>
      <c r="E1626" t="s">
        <v>1423</v>
      </c>
      <c r="F1626" t="s">
        <v>1868</v>
      </c>
      <c r="G1626" t="s">
        <v>5706</v>
      </c>
      <c r="H1626" s="2">
        <v>5</v>
      </c>
      <c r="I1626" s="2">
        <v>500</v>
      </c>
      <c r="J1626" s="2">
        <v>61882.723641865756</v>
      </c>
    </row>
    <row r="1627" spans="1:10" x14ac:dyDescent="0.3">
      <c r="A1627" t="s">
        <v>4500</v>
      </c>
      <c r="B1627" t="s">
        <v>5093</v>
      </c>
      <c r="C1627" t="s">
        <v>3224</v>
      </c>
      <c r="D1627" t="s">
        <v>5166</v>
      </c>
      <c r="E1627" t="s">
        <v>1444</v>
      </c>
      <c r="F1627" t="s">
        <v>1867</v>
      </c>
      <c r="G1627" t="s">
        <v>5706</v>
      </c>
      <c r="H1627" s="2">
        <v>80</v>
      </c>
      <c r="I1627" s="2">
        <v>23040</v>
      </c>
      <c r="J1627" s="2">
        <v>656176.00535313622</v>
      </c>
    </row>
    <row r="1628" spans="1:10" x14ac:dyDescent="0.3">
      <c r="A1628" t="s">
        <v>4500</v>
      </c>
      <c r="B1628" t="s">
        <v>5093</v>
      </c>
      <c r="C1628" t="s">
        <v>3224</v>
      </c>
      <c r="D1628" t="s">
        <v>5166</v>
      </c>
      <c r="E1628" t="s">
        <v>1606</v>
      </c>
      <c r="F1628" t="s">
        <v>1867</v>
      </c>
      <c r="G1628" t="s">
        <v>5706</v>
      </c>
      <c r="H1628" s="2">
        <v>10</v>
      </c>
      <c r="I1628" s="2">
        <v>1920</v>
      </c>
      <c r="J1628" s="2">
        <v>83058.415964500164</v>
      </c>
    </row>
    <row r="1629" spans="1:10" x14ac:dyDescent="0.3">
      <c r="A1629" t="s">
        <v>4500</v>
      </c>
      <c r="B1629" t="s">
        <v>5093</v>
      </c>
      <c r="C1629" t="s">
        <v>3224</v>
      </c>
      <c r="D1629" t="s">
        <v>5166</v>
      </c>
      <c r="E1629" t="s">
        <v>1632</v>
      </c>
      <c r="F1629" t="s">
        <v>1867</v>
      </c>
      <c r="G1629" t="s">
        <v>5706</v>
      </c>
      <c r="H1629" s="2">
        <v>10</v>
      </c>
      <c r="I1629" s="2">
        <v>240</v>
      </c>
      <c r="J1629" s="2">
        <v>74626.430910006471</v>
      </c>
    </row>
    <row r="1630" spans="1:10" x14ac:dyDescent="0.3">
      <c r="A1630" t="s">
        <v>4500</v>
      </c>
      <c r="B1630" t="s">
        <v>5093</v>
      </c>
      <c r="C1630" t="s">
        <v>3224</v>
      </c>
      <c r="D1630" t="s">
        <v>5166</v>
      </c>
      <c r="E1630" t="s">
        <v>1632</v>
      </c>
      <c r="F1630" t="s">
        <v>2023</v>
      </c>
      <c r="G1630" t="s">
        <v>5706</v>
      </c>
      <c r="H1630" s="2">
        <v>10</v>
      </c>
      <c r="I1630" s="2">
        <v>240</v>
      </c>
      <c r="J1630" s="2">
        <v>18851.21736729296</v>
      </c>
    </row>
    <row r="1631" spans="1:10" x14ac:dyDescent="0.3">
      <c r="A1631" t="s">
        <v>4500</v>
      </c>
      <c r="B1631" t="s">
        <v>3318</v>
      </c>
      <c r="C1631" t="s">
        <v>3260</v>
      </c>
      <c r="D1631" t="s">
        <v>5134</v>
      </c>
      <c r="E1631" t="s">
        <v>1423</v>
      </c>
      <c r="F1631" t="s">
        <v>1659</v>
      </c>
      <c r="G1631" t="s">
        <v>5706</v>
      </c>
      <c r="H1631" s="2">
        <v>10</v>
      </c>
      <c r="I1631" s="2">
        <v>1000</v>
      </c>
      <c r="J1631" s="2">
        <v>105686.74059304707</v>
      </c>
    </row>
    <row r="1632" spans="1:10" x14ac:dyDescent="0.3">
      <c r="A1632" t="s">
        <v>4500</v>
      </c>
      <c r="B1632" t="s">
        <v>3318</v>
      </c>
      <c r="C1632" t="s">
        <v>3260</v>
      </c>
      <c r="D1632" t="s">
        <v>5134</v>
      </c>
      <c r="E1632" t="s">
        <v>1423</v>
      </c>
      <c r="F1632" t="s">
        <v>1679</v>
      </c>
      <c r="G1632" t="s">
        <v>5706</v>
      </c>
      <c r="H1632" s="2">
        <v>10</v>
      </c>
      <c r="I1632" s="2">
        <v>1000</v>
      </c>
      <c r="J1632" s="2">
        <v>75471.347355163714</v>
      </c>
    </row>
    <row r="1633" spans="1:10" x14ac:dyDescent="0.3">
      <c r="A1633" t="s">
        <v>4500</v>
      </c>
      <c r="B1633" t="s">
        <v>3318</v>
      </c>
      <c r="C1633" t="s">
        <v>3260</v>
      </c>
      <c r="D1633" t="s">
        <v>5134</v>
      </c>
      <c r="E1633" t="s">
        <v>1444</v>
      </c>
      <c r="F1633" t="s">
        <v>1688</v>
      </c>
      <c r="G1633" t="s">
        <v>5706</v>
      </c>
      <c r="H1633" s="2">
        <v>700</v>
      </c>
      <c r="I1633" s="2">
        <v>246400</v>
      </c>
      <c r="J1633" s="2">
        <v>6135323.7625077358</v>
      </c>
    </row>
    <row r="1634" spans="1:10" x14ac:dyDescent="0.3">
      <c r="A1634" t="s">
        <v>4500</v>
      </c>
      <c r="B1634" t="s">
        <v>3318</v>
      </c>
      <c r="C1634" t="s">
        <v>3260</v>
      </c>
      <c r="D1634" t="s">
        <v>5134</v>
      </c>
      <c r="E1634" t="s">
        <v>2268</v>
      </c>
      <c r="F1634" t="s">
        <v>2542</v>
      </c>
      <c r="G1634" t="s">
        <v>5706</v>
      </c>
      <c r="H1634" s="2">
        <v>10</v>
      </c>
      <c r="I1634" s="2">
        <v>4800</v>
      </c>
      <c r="J1634" s="2">
        <v>49929.853477751763</v>
      </c>
    </row>
    <row r="1635" spans="1:10" x14ac:dyDescent="0.3">
      <c r="A1635" t="s">
        <v>4500</v>
      </c>
      <c r="B1635" t="s">
        <v>3318</v>
      </c>
      <c r="C1635" t="s">
        <v>3260</v>
      </c>
      <c r="D1635" t="s">
        <v>5134</v>
      </c>
      <c r="E1635" t="s">
        <v>4360</v>
      </c>
      <c r="F1635" t="s">
        <v>1422</v>
      </c>
      <c r="G1635" t="s">
        <v>5706</v>
      </c>
      <c r="H1635" s="2">
        <v>2</v>
      </c>
      <c r="I1635" s="2">
        <v>192</v>
      </c>
      <c r="J1635" s="2">
        <v>0</v>
      </c>
    </row>
    <row r="1636" spans="1:10" x14ac:dyDescent="0.3">
      <c r="A1636" t="s">
        <v>4500</v>
      </c>
      <c r="B1636" t="s">
        <v>3318</v>
      </c>
      <c r="C1636" t="s">
        <v>3260</v>
      </c>
      <c r="D1636" t="s">
        <v>5134</v>
      </c>
      <c r="E1636" t="s">
        <v>1632</v>
      </c>
      <c r="F1636" t="s">
        <v>1688</v>
      </c>
      <c r="G1636" t="s">
        <v>5706</v>
      </c>
      <c r="H1636" s="2">
        <v>30</v>
      </c>
      <c r="I1636" s="2">
        <v>720</v>
      </c>
      <c r="J1636" s="2">
        <v>107744.19795751831</v>
      </c>
    </row>
    <row r="1637" spans="1:10" x14ac:dyDescent="0.3">
      <c r="A1637" t="s">
        <v>4500</v>
      </c>
      <c r="B1637" t="s">
        <v>3318</v>
      </c>
      <c r="C1637" t="s">
        <v>3260</v>
      </c>
      <c r="D1637" t="s">
        <v>5134</v>
      </c>
      <c r="E1637" t="s">
        <v>1632</v>
      </c>
      <c r="F1637" t="s">
        <v>1431</v>
      </c>
      <c r="G1637" t="s">
        <v>5706</v>
      </c>
      <c r="H1637" s="2">
        <v>20</v>
      </c>
      <c r="I1637" s="2">
        <v>960</v>
      </c>
      <c r="J1637" s="2">
        <v>20078.297518140178</v>
      </c>
    </row>
    <row r="1638" spans="1:10" x14ac:dyDescent="0.3">
      <c r="A1638" t="s">
        <v>4500</v>
      </c>
      <c r="B1638" t="s">
        <v>5088</v>
      </c>
      <c r="C1638" t="s">
        <v>3260</v>
      </c>
      <c r="D1638" t="s">
        <v>5783</v>
      </c>
      <c r="E1638" t="s">
        <v>1423</v>
      </c>
      <c r="F1638" t="s">
        <v>1868</v>
      </c>
      <c r="G1638" t="s">
        <v>5706</v>
      </c>
      <c r="H1638" s="2">
        <v>5</v>
      </c>
      <c r="I1638" s="2">
        <v>500</v>
      </c>
      <c r="J1638" s="2">
        <v>61882.723641865756</v>
      </c>
    </row>
    <row r="1639" spans="1:10" x14ac:dyDescent="0.3">
      <c r="A1639" t="s">
        <v>4500</v>
      </c>
      <c r="B1639" t="s">
        <v>5088</v>
      </c>
      <c r="C1639" t="s">
        <v>3260</v>
      </c>
      <c r="D1639" t="s">
        <v>5783</v>
      </c>
      <c r="E1639" t="s">
        <v>1423</v>
      </c>
      <c r="F1639" t="s">
        <v>1679</v>
      </c>
      <c r="G1639" t="s">
        <v>5706</v>
      </c>
      <c r="H1639" s="2">
        <v>10</v>
      </c>
      <c r="I1639" s="2">
        <v>1000</v>
      </c>
      <c r="J1639" s="2">
        <v>75471.347355163714</v>
      </c>
    </row>
    <row r="1640" spans="1:10" x14ac:dyDescent="0.3">
      <c r="A1640" t="s">
        <v>4500</v>
      </c>
      <c r="B1640" t="s">
        <v>5088</v>
      </c>
      <c r="C1640" t="s">
        <v>3260</v>
      </c>
      <c r="D1640" t="s">
        <v>5783</v>
      </c>
      <c r="E1640" t="s">
        <v>1444</v>
      </c>
      <c r="F1640" t="s">
        <v>1688</v>
      </c>
      <c r="G1640" t="s">
        <v>5706</v>
      </c>
      <c r="H1640" s="2">
        <v>250</v>
      </c>
      <c r="I1640" s="2">
        <v>88000</v>
      </c>
      <c r="J1640" s="2">
        <v>2191187.0580384769</v>
      </c>
    </row>
    <row r="1641" spans="1:10" x14ac:dyDescent="0.3">
      <c r="A1641" t="s">
        <v>4500</v>
      </c>
      <c r="B1641" t="s">
        <v>5088</v>
      </c>
      <c r="C1641" t="s">
        <v>3260</v>
      </c>
      <c r="D1641" t="s">
        <v>5783</v>
      </c>
      <c r="E1641" t="s">
        <v>1444</v>
      </c>
      <c r="F1641" t="s">
        <v>1867</v>
      </c>
      <c r="G1641" t="s">
        <v>5706</v>
      </c>
      <c r="H1641" s="2">
        <v>70</v>
      </c>
      <c r="I1641" s="2">
        <v>20160</v>
      </c>
      <c r="J1641" s="2">
        <v>574154.00468399422</v>
      </c>
    </row>
    <row r="1642" spans="1:10" x14ac:dyDescent="0.3">
      <c r="A1642" t="s">
        <v>4500</v>
      </c>
      <c r="B1642" t="s">
        <v>5088</v>
      </c>
      <c r="C1642" t="s">
        <v>3260</v>
      </c>
      <c r="D1642" t="s">
        <v>5783</v>
      </c>
      <c r="E1642" t="s">
        <v>1606</v>
      </c>
      <c r="F1642" t="s">
        <v>1867</v>
      </c>
      <c r="G1642" t="s">
        <v>5706</v>
      </c>
      <c r="H1642" s="2">
        <v>20</v>
      </c>
      <c r="I1642" s="2">
        <v>3840</v>
      </c>
      <c r="J1642" s="2">
        <v>166116.83192900033</v>
      </c>
    </row>
    <row r="1643" spans="1:10" x14ac:dyDescent="0.3">
      <c r="A1643" t="s">
        <v>4500</v>
      </c>
      <c r="B1643" t="s">
        <v>5088</v>
      </c>
      <c r="C1643" t="s">
        <v>3260</v>
      </c>
      <c r="D1643" t="s">
        <v>5783</v>
      </c>
      <c r="E1643" t="s">
        <v>1632</v>
      </c>
      <c r="F1643" t="s">
        <v>1867</v>
      </c>
      <c r="G1643" t="s">
        <v>5706</v>
      </c>
      <c r="H1643" s="2">
        <v>10</v>
      </c>
      <c r="I1643" s="2">
        <v>240</v>
      </c>
      <c r="J1643" s="2">
        <v>74626.430910006471</v>
      </c>
    </row>
    <row r="1644" spans="1:10" x14ac:dyDescent="0.3">
      <c r="A1644" t="s">
        <v>4500</v>
      </c>
      <c r="B1644" t="s">
        <v>5088</v>
      </c>
      <c r="C1644" t="s">
        <v>3260</v>
      </c>
      <c r="D1644" t="s">
        <v>5783</v>
      </c>
      <c r="E1644" t="s">
        <v>1632</v>
      </c>
      <c r="F1644" t="s">
        <v>2023</v>
      </c>
      <c r="G1644" t="s">
        <v>5706</v>
      </c>
      <c r="H1644" s="2">
        <v>10</v>
      </c>
      <c r="I1644" s="2">
        <v>240</v>
      </c>
      <c r="J1644" s="2">
        <v>18851.21736729296</v>
      </c>
    </row>
    <row r="1645" spans="1:10" x14ac:dyDescent="0.3">
      <c r="A1645" t="s">
        <v>4500</v>
      </c>
      <c r="B1645" t="s">
        <v>5072</v>
      </c>
      <c r="C1645" t="s">
        <v>3253</v>
      </c>
      <c r="D1645" t="s">
        <v>5106</v>
      </c>
      <c r="E1645" t="s">
        <v>1423</v>
      </c>
      <c r="F1645" t="s">
        <v>1868</v>
      </c>
      <c r="G1645" t="s">
        <v>5706</v>
      </c>
      <c r="H1645" s="2">
        <v>60</v>
      </c>
      <c r="I1645" s="2">
        <v>6000</v>
      </c>
      <c r="J1645" s="2">
        <v>742592.68370238913</v>
      </c>
    </row>
    <row r="1646" spans="1:10" x14ac:dyDescent="0.3">
      <c r="A1646" t="s">
        <v>4500</v>
      </c>
      <c r="B1646" t="s">
        <v>5072</v>
      </c>
      <c r="C1646" t="s">
        <v>3253</v>
      </c>
      <c r="D1646" t="s">
        <v>5106</v>
      </c>
      <c r="E1646" t="s">
        <v>1444</v>
      </c>
      <c r="F1646" t="s">
        <v>1688</v>
      </c>
      <c r="G1646" t="s">
        <v>5706</v>
      </c>
      <c r="H1646" s="2">
        <v>950</v>
      </c>
      <c r="I1646" s="2">
        <v>334400</v>
      </c>
      <c r="J1646" s="2">
        <v>8326510.8205462126</v>
      </c>
    </row>
    <row r="1647" spans="1:10" x14ac:dyDescent="0.3">
      <c r="A1647" t="s">
        <v>4500</v>
      </c>
      <c r="B1647" t="s">
        <v>5072</v>
      </c>
      <c r="C1647" t="s">
        <v>3253</v>
      </c>
      <c r="D1647" t="s">
        <v>5106</v>
      </c>
      <c r="E1647" t="s">
        <v>1444</v>
      </c>
      <c r="F1647" t="s">
        <v>1867</v>
      </c>
      <c r="G1647" t="s">
        <v>5706</v>
      </c>
      <c r="H1647" s="2">
        <v>400</v>
      </c>
      <c r="I1647" s="2">
        <v>115200</v>
      </c>
      <c r="J1647" s="2">
        <v>3280880.0267656813</v>
      </c>
    </row>
    <row r="1648" spans="1:10" x14ac:dyDescent="0.3">
      <c r="A1648" t="s">
        <v>4500</v>
      </c>
      <c r="B1648" t="s">
        <v>5072</v>
      </c>
      <c r="C1648" t="s">
        <v>3253</v>
      </c>
      <c r="D1648" t="s">
        <v>5106</v>
      </c>
      <c r="E1648" t="s">
        <v>1606</v>
      </c>
      <c r="F1648" t="s">
        <v>1867</v>
      </c>
      <c r="G1648" t="s">
        <v>5706</v>
      </c>
      <c r="H1648" s="2">
        <v>80</v>
      </c>
      <c r="I1648" s="2">
        <v>15360</v>
      </c>
      <c r="J1648" s="2">
        <v>664467.32771600131</v>
      </c>
    </row>
    <row r="1649" spans="1:10" x14ac:dyDescent="0.3">
      <c r="A1649" t="s">
        <v>4500</v>
      </c>
      <c r="B1649" t="s">
        <v>5072</v>
      </c>
      <c r="C1649" t="s">
        <v>3253</v>
      </c>
      <c r="D1649" t="s">
        <v>5106</v>
      </c>
      <c r="E1649" t="s">
        <v>2268</v>
      </c>
      <c r="F1649" t="s">
        <v>2314</v>
      </c>
      <c r="G1649" t="s">
        <v>5706</v>
      </c>
      <c r="H1649" s="2">
        <v>65</v>
      </c>
      <c r="I1649" s="2">
        <v>22320</v>
      </c>
      <c r="J1649" s="2">
        <v>482066.37046748889</v>
      </c>
    </row>
    <row r="1650" spans="1:10" x14ac:dyDescent="0.3">
      <c r="A1650" t="s">
        <v>4500</v>
      </c>
      <c r="B1650" t="s">
        <v>5072</v>
      </c>
      <c r="C1650" t="s">
        <v>3253</v>
      </c>
      <c r="D1650" t="s">
        <v>5106</v>
      </c>
      <c r="E1650" t="s">
        <v>2268</v>
      </c>
      <c r="F1650" t="s">
        <v>2542</v>
      </c>
      <c r="G1650" t="s">
        <v>5706</v>
      </c>
      <c r="H1650" s="2">
        <v>6</v>
      </c>
      <c r="I1650" s="2">
        <v>2880</v>
      </c>
      <c r="J1650" s="2">
        <v>29957.91208665106</v>
      </c>
    </row>
    <row r="1651" spans="1:10" x14ac:dyDescent="0.3">
      <c r="A1651" t="s">
        <v>4500</v>
      </c>
      <c r="B1651" t="s">
        <v>5072</v>
      </c>
      <c r="C1651" t="s">
        <v>3253</v>
      </c>
      <c r="D1651" t="s">
        <v>5106</v>
      </c>
      <c r="E1651" t="s">
        <v>4360</v>
      </c>
      <c r="F1651" t="s">
        <v>1422</v>
      </c>
      <c r="G1651" t="s">
        <v>5706</v>
      </c>
      <c r="H1651" s="2">
        <v>2</v>
      </c>
      <c r="I1651" s="2">
        <v>192</v>
      </c>
      <c r="J1651" s="2">
        <v>0</v>
      </c>
    </row>
    <row r="1652" spans="1:10" x14ac:dyDescent="0.3">
      <c r="A1652" t="s">
        <v>4500</v>
      </c>
      <c r="B1652" t="s">
        <v>5072</v>
      </c>
      <c r="C1652" t="s">
        <v>3253</v>
      </c>
      <c r="D1652" t="s">
        <v>5106</v>
      </c>
      <c r="E1652" t="s">
        <v>1632</v>
      </c>
      <c r="F1652" t="s">
        <v>1688</v>
      </c>
      <c r="G1652" t="s">
        <v>5706</v>
      </c>
      <c r="H1652" s="2">
        <v>10</v>
      </c>
      <c r="I1652" s="2">
        <v>240</v>
      </c>
      <c r="J1652" s="2">
        <v>35914.7326525061</v>
      </c>
    </row>
    <row r="1653" spans="1:10" x14ac:dyDescent="0.3">
      <c r="A1653" t="s">
        <v>4500</v>
      </c>
      <c r="B1653" t="s">
        <v>5072</v>
      </c>
      <c r="C1653" t="s">
        <v>3253</v>
      </c>
      <c r="D1653" t="s">
        <v>5106</v>
      </c>
      <c r="E1653" t="s">
        <v>1632</v>
      </c>
      <c r="F1653" t="s">
        <v>1867</v>
      </c>
      <c r="G1653" t="s">
        <v>5706</v>
      </c>
      <c r="H1653" s="2">
        <v>30</v>
      </c>
      <c r="I1653" s="2">
        <v>720</v>
      </c>
      <c r="J1653" s="2">
        <v>223879.2927300194</v>
      </c>
    </row>
    <row r="1654" spans="1:10" x14ac:dyDescent="0.3">
      <c r="A1654" t="s">
        <v>4500</v>
      </c>
      <c r="B1654" t="s">
        <v>5072</v>
      </c>
      <c r="C1654" t="s">
        <v>3253</v>
      </c>
      <c r="D1654" t="s">
        <v>5106</v>
      </c>
      <c r="E1654" t="s">
        <v>1632</v>
      </c>
      <c r="F1654" t="s">
        <v>2023</v>
      </c>
      <c r="G1654" t="s">
        <v>5706</v>
      </c>
      <c r="H1654" s="2">
        <v>20</v>
      </c>
      <c r="I1654" s="2">
        <v>480</v>
      </c>
      <c r="J1654" s="2">
        <v>37702.434734585921</v>
      </c>
    </row>
    <row r="1655" spans="1:10" x14ac:dyDescent="0.3">
      <c r="A1655" t="s">
        <v>4500</v>
      </c>
      <c r="B1655" t="s">
        <v>3321</v>
      </c>
      <c r="C1655" t="s">
        <v>3254</v>
      </c>
      <c r="D1655" t="s">
        <v>5114</v>
      </c>
      <c r="E1655" t="s">
        <v>1423</v>
      </c>
      <c r="F1655" t="s">
        <v>1659</v>
      </c>
      <c r="G1655" t="s">
        <v>5706</v>
      </c>
      <c r="H1655" s="2">
        <v>6</v>
      </c>
      <c r="I1655" s="2">
        <v>600</v>
      </c>
      <c r="J1655" s="2">
        <v>63412.044355828242</v>
      </c>
    </row>
    <row r="1656" spans="1:10" x14ac:dyDescent="0.3">
      <c r="A1656" t="s">
        <v>4500</v>
      </c>
      <c r="B1656" t="s">
        <v>3321</v>
      </c>
      <c r="C1656" t="s">
        <v>3254</v>
      </c>
      <c r="D1656" t="s">
        <v>5114</v>
      </c>
      <c r="E1656" t="s">
        <v>1423</v>
      </c>
      <c r="F1656" t="s">
        <v>1868</v>
      </c>
      <c r="G1656" t="s">
        <v>5706</v>
      </c>
      <c r="H1656" s="2">
        <v>11</v>
      </c>
      <c r="I1656" s="2">
        <v>1100</v>
      </c>
      <c r="J1656" s="2">
        <v>136141.99201210466</v>
      </c>
    </row>
    <row r="1657" spans="1:10" x14ac:dyDescent="0.3">
      <c r="A1657" t="s">
        <v>4500</v>
      </c>
      <c r="B1657" t="s">
        <v>3321</v>
      </c>
      <c r="C1657" t="s">
        <v>3254</v>
      </c>
      <c r="D1657" t="s">
        <v>5114</v>
      </c>
      <c r="E1657" t="s">
        <v>1423</v>
      </c>
      <c r="F1657" t="s">
        <v>1679</v>
      </c>
      <c r="G1657" t="s">
        <v>5706</v>
      </c>
      <c r="H1657" s="2">
        <v>2</v>
      </c>
      <c r="I1657" s="2">
        <v>200</v>
      </c>
      <c r="J1657" s="2">
        <v>15094.269471032741</v>
      </c>
    </row>
    <row r="1658" spans="1:10" x14ac:dyDescent="0.3">
      <c r="A1658" t="s">
        <v>4500</v>
      </c>
      <c r="B1658" t="s">
        <v>3321</v>
      </c>
      <c r="C1658" t="s">
        <v>3254</v>
      </c>
      <c r="D1658" t="s">
        <v>5114</v>
      </c>
      <c r="E1658" t="s">
        <v>1444</v>
      </c>
      <c r="F1658" t="s">
        <v>1688</v>
      </c>
      <c r="G1658" t="s">
        <v>5706</v>
      </c>
      <c r="H1658" s="2">
        <v>210</v>
      </c>
      <c r="I1658" s="2">
        <v>73920</v>
      </c>
      <c r="J1658" s="2">
        <v>1840597.1287523208</v>
      </c>
    </row>
    <row r="1659" spans="1:10" x14ac:dyDescent="0.3">
      <c r="A1659" t="s">
        <v>4500</v>
      </c>
      <c r="B1659" t="s">
        <v>3321</v>
      </c>
      <c r="C1659" t="s">
        <v>3254</v>
      </c>
      <c r="D1659" t="s">
        <v>5114</v>
      </c>
      <c r="E1659" t="s">
        <v>1444</v>
      </c>
      <c r="F1659" t="s">
        <v>1867</v>
      </c>
      <c r="G1659" t="s">
        <v>5706</v>
      </c>
      <c r="H1659" s="2">
        <v>80</v>
      </c>
      <c r="I1659" s="2">
        <v>23040</v>
      </c>
      <c r="J1659" s="2">
        <v>656176.00535313622</v>
      </c>
    </row>
    <row r="1660" spans="1:10" x14ac:dyDescent="0.3">
      <c r="A1660" t="s">
        <v>4500</v>
      </c>
      <c r="B1660" t="s">
        <v>3321</v>
      </c>
      <c r="C1660" t="s">
        <v>3254</v>
      </c>
      <c r="D1660" t="s">
        <v>5114</v>
      </c>
      <c r="E1660" t="s">
        <v>1606</v>
      </c>
      <c r="F1660" t="s">
        <v>1867</v>
      </c>
      <c r="G1660" t="s">
        <v>5706</v>
      </c>
      <c r="H1660" s="2">
        <v>20</v>
      </c>
      <c r="I1660" s="2">
        <v>3840</v>
      </c>
      <c r="J1660" s="2">
        <v>166116.83192900033</v>
      </c>
    </row>
    <row r="1661" spans="1:10" x14ac:dyDescent="0.3">
      <c r="A1661" t="s">
        <v>4500</v>
      </c>
      <c r="B1661" t="s">
        <v>3321</v>
      </c>
      <c r="C1661" t="s">
        <v>3254</v>
      </c>
      <c r="D1661" t="s">
        <v>5114</v>
      </c>
      <c r="E1661" t="s">
        <v>2268</v>
      </c>
      <c r="F1661" t="s">
        <v>2314</v>
      </c>
      <c r="G1661" t="s">
        <v>5706</v>
      </c>
      <c r="H1661" s="2">
        <v>16</v>
      </c>
      <c r="I1661" s="2">
        <v>5472</v>
      </c>
      <c r="J1661" s="2">
        <v>118756.18616709966</v>
      </c>
    </row>
    <row r="1662" spans="1:10" x14ac:dyDescent="0.3">
      <c r="A1662" t="s">
        <v>4500</v>
      </c>
      <c r="B1662" t="s">
        <v>3321</v>
      </c>
      <c r="C1662" t="s">
        <v>3254</v>
      </c>
      <c r="D1662" t="s">
        <v>5114</v>
      </c>
      <c r="E1662" t="s">
        <v>2268</v>
      </c>
      <c r="F1662" t="s">
        <v>2542</v>
      </c>
      <c r="G1662" t="s">
        <v>5706</v>
      </c>
      <c r="H1662" s="2">
        <v>5</v>
      </c>
      <c r="I1662" s="2">
        <v>2400</v>
      </c>
      <c r="J1662" s="2">
        <v>24964.926738875882</v>
      </c>
    </row>
    <row r="1663" spans="1:10" x14ac:dyDescent="0.3">
      <c r="A1663" t="s">
        <v>4500</v>
      </c>
      <c r="B1663" t="s">
        <v>3321</v>
      </c>
      <c r="C1663" t="s">
        <v>3254</v>
      </c>
      <c r="D1663" t="s">
        <v>5114</v>
      </c>
      <c r="E1663" t="s">
        <v>4360</v>
      </c>
      <c r="F1663" t="s">
        <v>1422</v>
      </c>
      <c r="G1663" t="s">
        <v>5706</v>
      </c>
      <c r="H1663" s="2">
        <v>1</v>
      </c>
      <c r="I1663" s="2">
        <v>96</v>
      </c>
      <c r="J1663" s="2">
        <v>0</v>
      </c>
    </row>
    <row r="1664" spans="1:10" x14ac:dyDescent="0.3">
      <c r="A1664" t="s">
        <v>4500</v>
      </c>
      <c r="B1664" t="s">
        <v>3321</v>
      </c>
      <c r="C1664" t="s">
        <v>3254</v>
      </c>
      <c r="D1664" t="s">
        <v>5114</v>
      </c>
      <c r="E1664" t="s">
        <v>1632</v>
      </c>
      <c r="F1664" t="s">
        <v>1688</v>
      </c>
      <c r="G1664" t="s">
        <v>5706</v>
      </c>
      <c r="H1664" s="2">
        <v>12</v>
      </c>
      <c r="I1664" s="2">
        <v>288</v>
      </c>
      <c r="J1664" s="2">
        <v>43097.67918300732</v>
      </c>
    </row>
    <row r="1665" spans="1:10" x14ac:dyDescent="0.3">
      <c r="A1665" t="s">
        <v>4500</v>
      </c>
      <c r="B1665" t="s">
        <v>3321</v>
      </c>
      <c r="C1665" t="s">
        <v>3254</v>
      </c>
      <c r="D1665" t="s">
        <v>5114</v>
      </c>
      <c r="E1665" t="s">
        <v>1632</v>
      </c>
      <c r="F1665" t="s">
        <v>1867</v>
      </c>
      <c r="G1665" t="s">
        <v>5706</v>
      </c>
      <c r="H1665" s="2">
        <v>12</v>
      </c>
      <c r="I1665" s="2">
        <v>288</v>
      </c>
      <c r="J1665" s="2">
        <v>89551.717092007762</v>
      </c>
    </row>
    <row r="1666" spans="1:10" x14ac:dyDescent="0.3">
      <c r="A1666" t="s">
        <v>4500</v>
      </c>
      <c r="B1666" t="s">
        <v>3321</v>
      </c>
      <c r="C1666" t="s">
        <v>3254</v>
      </c>
      <c r="D1666" t="s">
        <v>5114</v>
      </c>
      <c r="E1666" t="s">
        <v>1632</v>
      </c>
      <c r="F1666" t="s">
        <v>2023</v>
      </c>
      <c r="G1666" t="s">
        <v>5706</v>
      </c>
      <c r="H1666" s="2">
        <v>8</v>
      </c>
      <c r="I1666" s="2">
        <v>192</v>
      </c>
      <c r="J1666" s="2">
        <v>15080.973893834367</v>
      </c>
    </row>
    <row r="1667" spans="1:10" x14ac:dyDescent="0.3">
      <c r="A1667" t="s">
        <v>4500</v>
      </c>
      <c r="B1667" t="s">
        <v>3321</v>
      </c>
      <c r="C1667" t="s">
        <v>3254</v>
      </c>
      <c r="D1667" t="s">
        <v>5114</v>
      </c>
      <c r="E1667" t="s">
        <v>1632</v>
      </c>
      <c r="F1667" t="s">
        <v>1431</v>
      </c>
      <c r="G1667" t="s">
        <v>5706</v>
      </c>
      <c r="H1667" s="2">
        <v>6</v>
      </c>
      <c r="I1667" s="2">
        <v>288</v>
      </c>
      <c r="J1667" s="2">
        <v>6023.489255442053</v>
      </c>
    </row>
    <row r="1668" spans="1:10" x14ac:dyDescent="0.3">
      <c r="A1668" t="s">
        <v>4500</v>
      </c>
      <c r="B1668" t="s">
        <v>3322</v>
      </c>
      <c r="C1668" t="s">
        <v>3254</v>
      </c>
      <c r="D1668" t="s">
        <v>5115</v>
      </c>
      <c r="E1668" t="s">
        <v>1423</v>
      </c>
      <c r="F1668" t="s">
        <v>1659</v>
      </c>
      <c r="G1668" t="s">
        <v>5706</v>
      </c>
      <c r="H1668" s="2">
        <v>6</v>
      </c>
      <c r="I1668" s="2">
        <v>600</v>
      </c>
      <c r="J1668" s="2">
        <v>63412.044355828242</v>
      </c>
    </row>
    <row r="1669" spans="1:10" x14ac:dyDescent="0.3">
      <c r="A1669" t="s">
        <v>4500</v>
      </c>
      <c r="B1669" t="s">
        <v>3322</v>
      </c>
      <c r="C1669" t="s">
        <v>3254</v>
      </c>
      <c r="D1669" t="s">
        <v>5115</v>
      </c>
      <c r="E1669" t="s">
        <v>1423</v>
      </c>
      <c r="F1669" t="s">
        <v>1868</v>
      </c>
      <c r="G1669" t="s">
        <v>5706</v>
      </c>
      <c r="H1669" s="2">
        <v>12</v>
      </c>
      <c r="I1669" s="2">
        <v>1200</v>
      </c>
      <c r="J1669" s="2">
        <v>148518.53674047784</v>
      </c>
    </row>
    <row r="1670" spans="1:10" x14ac:dyDescent="0.3">
      <c r="A1670" t="s">
        <v>4500</v>
      </c>
      <c r="B1670" t="s">
        <v>3322</v>
      </c>
      <c r="C1670" t="s">
        <v>3254</v>
      </c>
      <c r="D1670" t="s">
        <v>5115</v>
      </c>
      <c r="E1670" t="s">
        <v>1423</v>
      </c>
      <c r="F1670" t="s">
        <v>1679</v>
      </c>
      <c r="G1670" t="s">
        <v>5706</v>
      </c>
      <c r="H1670" s="2">
        <v>2</v>
      </c>
      <c r="I1670" s="2">
        <v>200</v>
      </c>
      <c r="J1670" s="2">
        <v>15094.269471032741</v>
      </c>
    </row>
    <row r="1671" spans="1:10" x14ac:dyDescent="0.3">
      <c r="A1671" t="s">
        <v>4500</v>
      </c>
      <c r="B1671" t="s">
        <v>3322</v>
      </c>
      <c r="C1671" t="s">
        <v>3254</v>
      </c>
      <c r="D1671" t="s">
        <v>5115</v>
      </c>
      <c r="E1671" t="s">
        <v>1444</v>
      </c>
      <c r="F1671" t="s">
        <v>1688</v>
      </c>
      <c r="G1671" t="s">
        <v>5706</v>
      </c>
      <c r="H1671" s="2">
        <v>202</v>
      </c>
      <c r="I1671" s="2">
        <v>71104</v>
      </c>
      <c r="J1671" s="2">
        <v>1770479.1428950895</v>
      </c>
    </row>
    <row r="1672" spans="1:10" x14ac:dyDescent="0.3">
      <c r="A1672" t="s">
        <v>4500</v>
      </c>
      <c r="B1672" t="s">
        <v>3322</v>
      </c>
      <c r="C1672" t="s">
        <v>3254</v>
      </c>
      <c r="D1672" t="s">
        <v>5115</v>
      </c>
      <c r="E1672" t="s">
        <v>1444</v>
      </c>
      <c r="F1672" t="s">
        <v>1867</v>
      </c>
      <c r="G1672" t="s">
        <v>5706</v>
      </c>
      <c r="H1672" s="2">
        <v>70</v>
      </c>
      <c r="I1672" s="2">
        <v>20160</v>
      </c>
      <c r="J1672" s="2">
        <v>574154.00468399422</v>
      </c>
    </row>
    <row r="1673" spans="1:10" x14ac:dyDescent="0.3">
      <c r="A1673" t="s">
        <v>4500</v>
      </c>
      <c r="B1673" t="s">
        <v>3322</v>
      </c>
      <c r="C1673" t="s">
        <v>3254</v>
      </c>
      <c r="D1673" t="s">
        <v>5115</v>
      </c>
      <c r="E1673" t="s">
        <v>1606</v>
      </c>
      <c r="F1673" t="s">
        <v>1867</v>
      </c>
      <c r="G1673" t="s">
        <v>5706</v>
      </c>
      <c r="H1673" s="2">
        <v>15</v>
      </c>
      <c r="I1673" s="2">
        <v>2880</v>
      </c>
      <c r="J1673" s="2">
        <v>124587.62394675025</v>
      </c>
    </row>
    <row r="1674" spans="1:10" x14ac:dyDescent="0.3">
      <c r="A1674" t="s">
        <v>4500</v>
      </c>
      <c r="B1674" t="s">
        <v>3322</v>
      </c>
      <c r="C1674" t="s">
        <v>3254</v>
      </c>
      <c r="D1674" t="s">
        <v>5115</v>
      </c>
      <c r="E1674" t="s">
        <v>2268</v>
      </c>
      <c r="F1674" t="s">
        <v>2314</v>
      </c>
      <c r="G1674" t="s">
        <v>5706</v>
      </c>
      <c r="H1674" s="2">
        <v>15</v>
      </c>
      <c r="I1674" s="2">
        <v>5040</v>
      </c>
      <c r="J1674" s="2">
        <v>111714.56036800938</v>
      </c>
    </row>
    <row r="1675" spans="1:10" x14ac:dyDescent="0.3">
      <c r="A1675" t="s">
        <v>4500</v>
      </c>
      <c r="B1675" t="s">
        <v>3322</v>
      </c>
      <c r="C1675" t="s">
        <v>3254</v>
      </c>
      <c r="D1675" t="s">
        <v>5115</v>
      </c>
      <c r="E1675" t="s">
        <v>2268</v>
      </c>
      <c r="F1675" t="s">
        <v>2542</v>
      </c>
      <c r="G1675" t="s">
        <v>5706</v>
      </c>
      <c r="H1675" s="2">
        <v>5</v>
      </c>
      <c r="I1675" s="2">
        <v>2400</v>
      </c>
      <c r="J1675" s="2">
        <v>24964.926738875882</v>
      </c>
    </row>
    <row r="1676" spans="1:10" x14ac:dyDescent="0.3">
      <c r="A1676" t="s">
        <v>4500</v>
      </c>
      <c r="B1676" t="s">
        <v>3322</v>
      </c>
      <c r="C1676" t="s">
        <v>3254</v>
      </c>
      <c r="D1676" t="s">
        <v>5115</v>
      </c>
      <c r="E1676" t="s">
        <v>1632</v>
      </c>
      <c r="F1676" t="s">
        <v>1688</v>
      </c>
      <c r="G1676" t="s">
        <v>5706</v>
      </c>
      <c r="H1676" s="2">
        <v>12</v>
      </c>
      <c r="I1676" s="2">
        <v>288</v>
      </c>
      <c r="J1676" s="2">
        <v>43097.67918300732</v>
      </c>
    </row>
    <row r="1677" spans="1:10" x14ac:dyDescent="0.3">
      <c r="A1677" t="s">
        <v>4500</v>
      </c>
      <c r="B1677" t="s">
        <v>3322</v>
      </c>
      <c r="C1677" t="s">
        <v>3254</v>
      </c>
      <c r="D1677" t="s">
        <v>5115</v>
      </c>
      <c r="E1677" t="s">
        <v>1632</v>
      </c>
      <c r="F1677" t="s">
        <v>1867</v>
      </c>
      <c r="G1677" t="s">
        <v>5706</v>
      </c>
      <c r="H1677" s="2">
        <v>8</v>
      </c>
      <c r="I1677" s="2">
        <v>192</v>
      </c>
      <c r="J1677" s="2">
        <v>59701.144728005173</v>
      </c>
    </row>
    <row r="1678" spans="1:10" x14ac:dyDescent="0.3">
      <c r="A1678" t="s">
        <v>4500</v>
      </c>
      <c r="B1678" t="s">
        <v>3322</v>
      </c>
      <c r="C1678" t="s">
        <v>3254</v>
      </c>
      <c r="D1678" t="s">
        <v>5115</v>
      </c>
      <c r="E1678" t="s">
        <v>1632</v>
      </c>
      <c r="F1678" t="s">
        <v>2023</v>
      </c>
      <c r="G1678" t="s">
        <v>5706</v>
      </c>
      <c r="H1678" s="2">
        <v>8</v>
      </c>
      <c r="I1678" s="2">
        <v>192</v>
      </c>
      <c r="J1678" s="2">
        <v>15080.973893834367</v>
      </c>
    </row>
    <row r="1679" spans="1:10" x14ac:dyDescent="0.3">
      <c r="A1679" t="s">
        <v>4500</v>
      </c>
      <c r="B1679" t="s">
        <v>3322</v>
      </c>
      <c r="C1679" t="s">
        <v>3254</v>
      </c>
      <c r="D1679" t="s">
        <v>5115</v>
      </c>
      <c r="E1679" t="s">
        <v>1632</v>
      </c>
      <c r="F1679" t="s">
        <v>1431</v>
      </c>
      <c r="G1679" t="s">
        <v>5706</v>
      </c>
      <c r="H1679" s="2">
        <v>6</v>
      </c>
      <c r="I1679" s="2">
        <v>288</v>
      </c>
      <c r="J1679" s="2">
        <v>6023.489255442053</v>
      </c>
    </row>
    <row r="1680" spans="1:10" x14ac:dyDescent="0.3">
      <c r="A1680" t="s">
        <v>4500</v>
      </c>
      <c r="B1680" t="s">
        <v>3323</v>
      </c>
      <c r="C1680" t="s">
        <v>3254</v>
      </c>
      <c r="D1680" t="s">
        <v>5784</v>
      </c>
      <c r="E1680" t="s">
        <v>1423</v>
      </c>
      <c r="F1680" t="s">
        <v>1659</v>
      </c>
      <c r="G1680" t="s">
        <v>5706</v>
      </c>
      <c r="H1680" s="2">
        <v>6</v>
      </c>
      <c r="I1680" s="2">
        <v>600</v>
      </c>
      <c r="J1680" s="2">
        <v>63412.044355828242</v>
      </c>
    </row>
    <row r="1681" spans="1:10" x14ac:dyDescent="0.3">
      <c r="A1681" t="s">
        <v>4500</v>
      </c>
      <c r="B1681" t="s">
        <v>3323</v>
      </c>
      <c r="C1681" t="s">
        <v>3254</v>
      </c>
      <c r="D1681" t="s">
        <v>5784</v>
      </c>
      <c r="E1681" t="s">
        <v>1423</v>
      </c>
      <c r="F1681" t="s">
        <v>1868</v>
      </c>
      <c r="G1681" t="s">
        <v>5706</v>
      </c>
      <c r="H1681" s="2">
        <v>15</v>
      </c>
      <c r="I1681" s="2">
        <v>1500</v>
      </c>
      <c r="J1681" s="2">
        <v>185648.17092559728</v>
      </c>
    </row>
    <row r="1682" spans="1:10" x14ac:dyDescent="0.3">
      <c r="A1682" t="s">
        <v>4500</v>
      </c>
      <c r="B1682" t="s">
        <v>3323</v>
      </c>
      <c r="C1682" t="s">
        <v>3254</v>
      </c>
      <c r="D1682" t="s">
        <v>5784</v>
      </c>
      <c r="E1682" t="s">
        <v>1423</v>
      </c>
      <c r="F1682" t="s">
        <v>1679</v>
      </c>
      <c r="G1682" t="s">
        <v>5706</v>
      </c>
      <c r="H1682" s="2">
        <v>3</v>
      </c>
      <c r="I1682" s="2">
        <v>300</v>
      </c>
      <c r="J1682" s="2">
        <v>22641.404206549112</v>
      </c>
    </row>
    <row r="1683" spans="1:10" x14ac:dyDescent="0.3">
      <c r="A1683" t="s">
        <v>4500</v>
      </c>
      <c r="B1683" t="s">
        <v>3323</v>
      </c>
      <c r="C1683" t="s">
        <v>3254</v>
      </c>
      <c r="D1683" t="s">
        <v>5784</v>
      </c>
      <c r="E1683" t="s">
        <v>1444</v>
      </c>
      <c r="F1683" t="s">
        <v>1688</v>
      </c>
      <c r="G1683" t="s">
        <v>5706</v>
      </c>
      <c r="H1683" s="2">
        <v>400</v>
      </c>
      <c r="I1683" s="2">
        <v>140800</v>
      </c>
      <c r="J1683" s="2">
        <v>3505899.2928615632</v>
      </c>
    </row>
    <row r="1684" spans="1:10" x14ac:dyDescent="0.3">
      <c r="A1684" t="s">
        <v>4500</v>
      </c>
      <c r="B1684" t="s">
        <v>3323</v>
      </c>
      <c r="C1684" t="s">
        <v>3254</v>
      </c>
      <c r="D1684" t="s">
        <v>5784</v>
      </c>
      <c r="E1684" t="s">
        <v>1444</v>
      </c>
      <c r="F1684" t="s">
        <v>1867</v>
      </c>
      <c r="G1684" t="s">
        <v>5706</v>
      </c>
      <c r="H1684" s="2">
        <v>100</v>
      </c>
      <c r="I1684" s="2">
        <v>28800</v>
      </c>
      <c r="J1684" s="2">
        <v>820220.00669142033</v>
      </c>
    </row>
    <row r="1685" spans="1:10" x14ac:dyDescent="0.3">
      <c r="A1685" t="s">
        <v>4500</v>
      </c>
      <c r="B1685" t="s">
        <v>3323</v>
      </c>
      <c r="C1685" t="s">
        <v>3254</v>
      </c>
      <c r="D1685" t="s">
        <v>5784</v>
      </c>
      <c r="E1685" t="s">
        <v>1606</v>
      </c>
      <c r="F1685" t="s">
        <v>1867</v>
      </c>
      <c r="G1685" t="s">
        <v>5706</v>
      </c>
      <c r="H1685" s="2">
        <v>20</v>
      </c>
      <c r="I1685" s="2">
        <v>3840</v>
      </c>
      <c r="J1685" s="2">
        <v>166116.83192900033</v>
      </c>
    </row>
    <row r="1686" spans="1:10" x14ac:dyDescent="0.3">
      <c r="A1686" t="s">
        <v>4500</v>
      </c>
      <c r="B1686" t="s">
        <v>3323</v>
      </c>
      <c r="C1686" t="s">
        <v>3254</v>
      </c>
      <c r="D1686" t="s">
        <v>5784</v>
      </c>
      <c r="E1686" t="s">
        <v>2268</v>
      </c>
      <c r="F1686" t="s">
        <v>2314</v>
      </c>
      <c r="G1686" t="s">
        <v>5706</v>
      </c>
      <c r="H1686" s="2">
        <v>16</v>
      </c>
      <c r="I1686" s="2">
        <v>5472</v>
      </c>
      <c r="J1686" s="2">
        <v>118756.18616709966</v>
      </c>
    </row>
    <row r="1687" spans="1:10" x14ac:dyDescent="0.3">
      <c r="A1687" t="s">
        <v>4500</v>
      </c>
      <c r="B1687" t="s">
        <v>3323</v>
      </c>
      <c r="C1687" t="s">
        <v>3254</v>
      </c>
      <c r="D1687" t="s">
        <v>5784</v>
      </c>
      <c r="E1687" t="s">
        <v>2268</v>
      </c>
      <c r="F1687" t="s">
        <v>2542</v>
      </c>
      <c r="G1687" t="s">
        <v>5706</v>
      </c>
      <c r="H1687" s="2">
        <v>5</v>
      </c>
      <c r="I1687" s="2">
        <v>2400</v>
      </c>
      <c r="J1687" s="2">
        <v>24964.926738875882</v>
      </c>
    </row>
    <row r="1688" spans="1:10" x14ac:dyDescent="0.3">
      <c r="A1688" t="s">
        <v>4500</v>
      </c>
      <c r="B1688" t="s">
        <v>3323</v>
      </c>
      <c r="C1688" t="s">
        <v>3254</v>
      </c>
      <c r="D1688" t="s">
        <v>5784</v>
      </c>
      <c r="E1688" t="s">
        <v>4360</v>
      </c>
      <c r="F1688" t="s">
        <v>1422</v>
      </c>
      <c r="G1688" t="s">
        <v>5706</v>
      </c>
      <c r="H1688" s="2">
        <v>1</v>
      </c>
      <c r="I1688" s="2">
        <v>96</v>
      </c>
      <c r="J1688" s="2">
        <v>0</v>
      </c>
    </row>
    <row r="1689" spans="1:10" x14ac:dyDescent="0.3">
      <c r="A1689" t="s">
        <v>4500</v>
      </c>
      <c r="B1689" t="s">
        <v>3323</v>
      </c>
      <c r="C1689" t="s">
        <v>3254</v>
      </c>
      <c r="D1689" t="s">
        <v>5784</v>
      </c>
      <c r="E1689" t="s">
        <v>1632</v>
      </c>
      <c r="F1689" t="s">
        <v>1688</v>
      </c>
      <c r="G1689" t="s">
        <v>5706</v>
      </c>
      <c r="H1689" s="2">
        <v>15</v>
      </c>
      <c r="I1689" s="2">
        <v>360</v>
      </c>
      <c r="J1689" s="2">
        <v>53872.098978759153</v>
      </c>
    </row>
    <row r="1690" spans="1:10" x14ac:dyDescent="0.3">
      <c r="A1690" t="s">
        <v>4500</v>
      </c>
      <c r="B1690" t="s">
        <v>3323</v>
      </c>
      <c r="C1690" t="s">
        <v>3254</v>
      </c>
      <c r="D1690" t="s">
        <v>5784</v>
      </c>
      <c r="E1690" t="s">
        <v>1632</v>
      </c>
      <c r="F1690" t="s">
        <v>1867</v>
      </c>
      <c r="G1690" t="s">
        <v>5706</v>
      </c>
      <c r="H1690" s="2">
        <v>10</v>
      </c>
      <c r="I1690" s="2">
        <v>240</v>
      </c>
      <c r="J1690" s="2">
        <v>74626.430910006471</v>
      </c>
    </row>
    <row r="1691" spans="1:10" x14ac:dyDescent="0.3">
      <c r="A1691" t="s">
        <v>4500</v>
      </c>
      <c r="B1691" t="s">
        <v>3323</v>
      </c>
      <c r="C1691" t="s">
        <v>3254</v>
      </c>
      <c r="D1691" t="s">
        <v>5784</v>
      </c>
      <c r="E1691" t="s">
        <v>1632</v>
      </c>
      <c r="F1691" t="s">
        <v>2023</v>
      </c>
      <c r="G1691" t="s">
        <v>5706</v>
      </c>
      <c r="H1691" s="2">
        <v>8</v>
      </c>
      <c r="I1691" s="2">
        <v>192</v>
      </c>
      <c r="J1691" s="2">
        <v>15080.973893834367</v>
      </c>
    </row>
    <row r="1692" spans="1:10" x14ac:dyDescent="0.3">
      <c r="A1692" t="s">
        <v>4500</v>
      </c>
      <c r="B1692" t="s">
        <v>3323</v>
      </c>
      <c r="C1692" t="s">
        <v>3254</v>
      </c>
      <c r="D1692" t="s">
        <v>5784</v>
      </c>
      <c r="E1692" t="s">
        <v>1632</v>
      </c>
      <c r="F1692" t="s">
        <v>1431</v>
      </c>
      <c r="G1692" t="s">
        <v>5706</v>
      </c>
      <c r="H1692" s="2">
        <v>9</v>
      </c>
      <c r="I1692" s="2">
        <v>432</v>
      </c>
      <c r="J1692" s="2">
        <v>9035.2338831630805</v>
      </c>
    </row>
    <row r="1693" spans="1:10" x14ac:dyDescent="0.3">
      <c r="A1693" t="s">
        <v>4500</v>
      </c>
      <c r="B1693" t="s">
        <v>3320</v>
      </c>
      <c r="C1693" t="s">
        <v>3254</v>
      </c>
      <c r="D1693" t="s">
        <v>5113</v>
      </c>
      <c r="E1693" t="s">
        <v>1423</v>
      </c>
      <c r="F1693" t="s">
        <v>1659</v>
      </c>
      <c r="G1693" t="s">
        <v>5706</v>
      </c>
      <c r="H1693" s="2">
        <v>4</v>
      </c>
      <c r="I1693" s="2">
        <v>400</v>
      </c>
      <c r="J1693" s="2">
        <v>42274.696237218828</v>
      </c>
    </row>
    <row r="1694" spans="1:10" x14ac:dyDescent="0.3">
      <c r="A1694" t="s">
        <v>4500</v>
      </c>
      <c r="B1694" t="s">
        <v>3320</v>
      </c>
      <c r="C1694" t="s">
        <v>3254</v>
      </c>
      <c r="D1694" t="s">
        <v>5113</v>
      </c>
      <c r="E1694" t="s">
        <v>1423</v>
      </c>
      <c r="F1694" t="s">
        <v>1868</v>
      </c>
      <c r="G1694" t="s">
        <v>5706</v>
      </c>
      <c r="H1694" s="2">
        <v>10</v>
      </c>
      <c r="I1694" s="2">
        <v>1000</v>
      </c>
      <c r="J1694" s="2">
        <v>123765.44728373151</v>
      </c>
    </row>
    <row r="1695" spans="1:10" x14ac:dyDescent="0.3">
      <c r="A1695" t="s">
        <v>4500</v>
      </c>
      <c r="B1695" t="s">
        <v>3320</v>
      </c>
      <c r="C1695" t="s">
        <v>3254</v>
      </c>
      <c r="D1695" t="s">
        <v>5113</v>
      </c>
      <c r="E1695" t="s">
        <v>1423</v>
      </c>
      <c r="F1695" t="s">
        <v>1679</v>
      </c>
      <c r="G1695" t="s">
        <v>5706</v>
      </c>
      <c r="H1695" s="2">
        <v>2</v>
      </c>
      <c r="I1695" s="2">
        <v>200</v>
      </c>
      <c r="J1695" s="2">
        <v>15094.269471032741</v>
      </c>
    </row>
    <row r="1696" spans="1:10" x14ac:dyDescent="0.3">
      <c r="A1696" t="s">
        <v>4500</v>
      </c>
      <c r="B1696" t="s">
        <v>3320</v>
      </c>
      <c r="C1696" t="s">
        <v>3254</v>
      </c>
      <c r="D1696" t="s">
        <v>5113</v>
      </c>
      <c r="E1696" t="s">
        <v>1444</v>
      </c>
      <c r="F1696" t="s">
        <v>1688</v>
      </c>
      <c r="G1696" t="s">
        <v>5706</v>
      </c>
      <c r="H1696" s="2">
        <v>266</v>
      </c>
      <c r="I1696" s="2">
        <v>93632</v>
      </c>
      <c r="J1696" s="2">
        <v>2331423.0297529395</v>
      </c>
    </row>
    <row r="1697" spans="1:10" x14ac:dyDescent="0.3">
      <c r="A1697" t="s">
        <v>4500</v>
      </c>
      <c r="B1697" t="s">
        <v>3320</v>
      </c>
      <c r="C1697" t="s">
        <v>3254</v>
      </c>
      <c r="D1697" t="s">
        <v>5113</v>
      </c>
      <c r="E1697" t="s">
        <v>1444</v>
      </c>
      <c r="F1697" t="s">
        <v>1867</v>
      </c>
      <c r="G1697" t="s">
        <v>5706</v>
      </c>
      <c r="H1697" s="2">
        <v>50</v>
      </c>
      <c r="I1697" s="2">
        <v>14400</v>
      </c>
      <c r="J1697" s="2">
        <v>410110.00334571017</v>
      </c>
    </row>
    <row r="1698" spans="1:10" x14ac:dyDescent="0.3">
      <c r="A1698" t="s">
        <v>4500</v>
      </c>
      <c r="B1698" t="s">
        <v>3320</v>
      </c>
      <c r="C1698" t="s">
        <v>3254</v>
      </c>
      <c r="D1698" t="s">
        <v>5113</v>
      </c>
      <c r="E1698" t="s">
        <v>1606</v>
      </c>
      <c r="F1698" t="s">
        <v>1867</v>
      </c>
      <c r="G1698" t="s">
        <v>5706</v>
      </c>
      <c r="H1698" s="2">
        <v>15</v>
      </c>
      <c r="I1698" s="2">
        <v>2880</v>
      </c>
      <c r="J1698" s="2">
        <v>124587.62394675025</v>
      </c>
    </row>
    <row r="1699" spans="1:10" x14ac:dyDescent="0.3">
      <c r="A1699" t="s">
        <v>4500</v>
      </c>
      <c r="B1699" t="s">
        <v>3320</v>
      </c>
      <c r="C1699" t="s">
        <v>3254</v>
      </c>
      <c r="D1699" t="s">
        <v>5113</v>
      </c>
      <c r="E1699" t="s">
        <v>2268</v>
      </c>
      <c r="F1699" t="s">
        <v>2314</v>
      </c>
      <c r="G1699" t="s">
        <v>5706</v>
      </c>
      <c r="H1699" s="2">
        <v>10</v>
      </c>
      <c r="I1699" s="2">
        <v>3360</v>
      </c>
      <c r="J1699" s="2">
        <v>74476.373578672923</v>
      </c>
    </row>
    <row r="1700" spans="1:10" x14ac:dyDescent="0.3">
      <c r="A1700" t="s">
        <v>4500</v>
      </c>
      <c r="B1700" t="s">
        <v>3320</v>
      </c>
      <c r="C1700" t="s">
        <v>3254</v>
      </c>
      <c r="D1700" t="s">
        <v>5113</v>
      </c>
      <c r="E1700" t="s">
        <v>2268</v>
      </c>
      <c r="F1700" t="s">
        <v>2542</v>
      </c>
      <c r="G1700" t="s">
        <v>5706</v>
      </c>
      <c r="H1700" s="2">
        <v>5</v>
      </c>
      <c r="I1700" s="2">
        <v>2400</v>
      </c>
      <c r="J1700" s="2">
        <v>24964.926738875882</v>
      </c>
    </row>
    <row r="1701" spans="1:10" x14ac:dyDescent="0.3">
      <c r="A1701" t="s">
        <v>4500</v>
      </c>
      <c r="B1701" t="s">
        <v>3320</v>
      </c>
      <c r="C1701" t="s">
        <v>3254</v>
      </c>
      <c r="D1701" t="s">
        <v>5113</v>
      </c>
      <c r="E1701" t="s">
        <v>4360</v>
      </c>
      <c r="F1701" t="s">
        <v>1422</v>
      </c>
      <c r="G1701" t="s">
        <v>5706</v>
      </c>
      <c r="H1701" s="2">
        <v>1</v>
      </c>
      <c r="I1701" s="2">
        <v>96</v>
      </c>
      <c r="J1701" s="2">
        <v>0</v>
      </c>
    </row>
    <row r="1702" spans="1:10" x14ac:dyDescent="0.3">
      <c r="A1702" t="s">
        <v>4500</v>
      </c>
      <c r="B1702" t="s">
        <v>3320</v>
      </c>
      <c r="C1702" t="s">
        <v>3254</v>
      </c>
      <c r="D1702" t="s">
        <v>5113</v>
      </c>
      <c r="E1702" t="s">
        <v>1632</v>
      </c>
      <c r="F1702" t="s">
        <v>1688</v>
      </c>
      <c r="G1702" t="s">
        <v>5706</v>
      </c>
      <c r="H1702" s="2">
        <v>12</v>
      </c>
      <c r="I1702" s="2">
        <v>288</v>
      </c>
      <c r="J1702" s="2">
        <v>43097.67918300732</v>
      </c>
    </row>
    <row r="1703" spans="1:10" x14ac:dyDescent="0.3">
      <c r="A1703" t="s">
        <v>4500</v>
      </c>
      <c r="B1703" t="s">
        <v>3320</v>
      </c>
      <c r="C1703" t="s">
        <v>3254</v>
      </c>
      <c r="D1703" t="s">
        <v>5113</v>
      </c>
      <c r="E1703" t="s">
        <v>1632</v>
      </c>
      <c r="F1703" t="s">
        <v>1867</v>
      </c>
      <c r="G1703" t="s">
        <v>5706</v>
      </c>
      <c r="H1703" s="2">
        <v>8</v>
      </c>
      <c r="I1703" s="2">
        <v>192</v>
      </c>
      <c r="J1703" s="2">
        <v>59701.144728005173</v>
      </c>
    </row>
    <row r="1704" spans="1:10" x14ac:dyDescent="0.3">
      <c r="A1704" t="s">
        <v>4500</v>
      </c>
      <c r="B1704" t="s">
        <v>3320</v>
      </c>
      <c r="C1704" t="s">
        <v>3254</v>
      </c>
      <c r="D1704" t="s">
        <v>5113</v>
      </c>
      <c r="E1704" t="s">
        <v>1632</v>
      </c>
      <c r="F1704" t="s">
        <v>2023</v>
      </c>
      <c r="G1704" t="s">
        <v>5706</v>
      </c>
      <c r="H1704" s="2">
        <v>5</v>
      </c>
      <c r="I1704" s="2">
        <v>120</v>
      </c>
      <c r="J1704" s="2">
        <v>9425.6086836464801</v>
      </c>
    </row>
    <row r="1705" spans="1:10" x14ac:dyDescent="0.3">
      <c r="A1705" t="s">
        <v>4500</v>
      </c>
      <c r="B1705" t="s">
        <v>3320</v>
      </c>
      <c r="C1705" t="s">
        <v>3254</v>
      </c>
      <c r="D1705" t="s">
        <v>5113</v>
      </c>
      <c r="E1705" t="s">
        <v>1632</v>
      </c>
      <c r="F1705" t="s">
        <v>1431</v>
      </c>
      <c r="G1705" t="s">
        <v>5706</v>
      </c>
      <c r="H1705" s="2">
        <v>9</v>
      </c>
      <c r="I1705" s="2">
        <v>432</v>
      </c>
      <c r="J1705" s="2">
        <v>9035.2338831630805</v>
      </c>
    </row>
    <row r="1706" spans="1:10" x14ac:dyDescent="0.3">
      <c r="A1706" t="s">
        <v>4500</v>
      </c>
      <c r="B1706" t="s">
        <v>3319</v>
      </c>
      <c r="C1706" t="s">
        <v>3254</v>
      </c>
      <c r="D1706" t="s">
        <v>5110</v>
      </c>
      <c r="E1706" t="s">
        <v>1423</v>
      </c>
      <c r="F1706" t="s">
        <v>1659</v>
      </c>
      <c r="G1706" t="s">
        <v>5706</v>
      </c>
      <c r="H1706" s="2">
        <v>6</v>
      </c>
      <c r="I1706" s="2">
        <v>600</v>
      </c>
      <c r="J1706" s="2">
        <v>63412.044355828242</v>
      </c>
    </row>
    <row r="1707" spans="1:10" x14ac:dyDescent="0.3">
      <c r="A1707" t="s">
        <v>4500</v>
      </c>
      <c r="B1707" t="s">
        <v>3319</v>
      </c>
      <c r="C1707" t="s">
        <v>3254</v>
      </c>
      <c r="D1707" t="s">
        <v>5110</v>
      </c>
      <c r="E1707" t="s">
        <v>1423</v>
      </c>
      <c r="F1707" t="s">
        <v>1868</v>
      </c>
      <c r="G1707" t="s">
        <v>5706</v>
      </c>
      <c r="H1707" s="2">
        <v>15</v>
      </c>
      <c r="I1707" s="2">
        <v>1500</v>
      </c>
      <c r="J1707" s="2">
        <v>185648.17092559728</v>
      </c>
    </row>
    <row r="1708" spans="1:10" x14ac:dyDescent="0.3">
      <c r="A1708" t="s">
        <v>4500</v>
      </c>
      <c r="B1708" t="s">
        <v>3319</v>
      </c>
      <c r="C1708" t="s">
        <v>3254</v>
      </c>
      <c r="D1708" t="s">
        <v>5110</v>
      </c>
      <c r="E1708" t="s">
        <v>1423</v>
      </c>
      <c r="F1708" t="s">
        <v>1679</v>
      </c>
      <c r="G1708" t="s">
        <v>5706</v>
      </c>
      <c r="H1708" s="2">
        <v>3</v>
      </c>
      <c r="I1708" s="2">
        <v>300</v>
      </c>
      <c r="J1708" s="2">
        <v>22641.404206549112</v>
      </c>
    </row>
    <row r="1709" spans="1:10" x14ac:dyDescent="0.3">
      <c r="A1709" t="s">
        <v>4500</v>
      </c>
      <c r="B1709" t="s">
        <v>3319</v>
      </c>
      <c r="C1709" t="s">
        <v>3254</v>
      </c>
      <c r="D1709" t="s">
        <v>5110</v>
      </c>
      <c r="E1709" t="s">
        <v>1444</v>
      </c>
      <c r="F1709" t="s">
        <v>1688</v>
      </c>
      <c r="G1709" t="s">
        <v>5706</v>
      </c>
      <c r="H1709" s="2">
        <v>357</v>
      </c>
      <c r="I1709" s="2">
        <v>125664</v>
      </c>
      <c r="J1709" s="2">
        <v>3129015.1188789452</v>
      </c>
    </row>
    <row r="1710" spans="1:10" x14ac:dyDescent="0.3">
      <c r="A1710" t="s">
        <v>4500</v>
      </c>
      <c r="B1710" t="s">
        <v>3319</v>
      </c>
      <c r="C1710" t="s">
        <v>3254</v>
      </c>
      <c r="D1710" t="s">
        <v>5110</v>
      </c>
      <c r="E1710" t="s">
        <v>1444</v>
      </c>
      <c r="F1710" t="s">
        <v>1867</v>
      </c>
      <c r="G1710" t="s">
        <v>5706</v>
      </c>
      <c r="H1710" s="2">
        <v>100</v>
      </c>
      <c r="I1710" s="2">
        <v>28800</v>
      </c>
      <c r="J1710" s="2">
        <v>820220.00669142033</v>
      </c>
    </row>
    <row r="1711" spans="1:10" x14ac:dyDescent="0.3">
      <c r="A1711" t="s">
        <v>4500</v>
      </c>
      <c r="B1711" t="s">
        <v>3319</v>
      </c>
      <c r="C1711" t="s">
        <v>3254</v>
      </c>
      <c r="D1711" t="s">
        <v>5110</v>
      </c>
      <c r="E1711" t="s">
        <v>1606</v>
      </c>
      <c r="F1711" t="s">
        <v>1867</v>
      </c>
      <c r="G1711" t="s">
        <v>5706</v>
      </c>
      <c r="H1711" s="2">
        <v>20</v>
      </c>
      <c r="I1711" s="2">
        <v>3840</v>
      </c>
      <c r="J1711" s="2">
        <v>166116.83192900033</v>
      </c>
    </row>
    <row r="1712" spans="1:10" x14ac:dyDescent="0.3">
      <c r="A1712" t="s">
        <v>4500</v>
      </c>
      <c r="B1712" t="s">
        <v>3319</v>
      </c>
      <c r="C1712" t="s">
        <v>3254</v>
      </c>
      <c r="D1712" t="s">
        <v>5110</v>
      </c>
      <c r="E1712" t="s">
        <v>2268</v>
      </c>
      <c r="F1712" t="s">
        <v>2314</v>
      </c>
      <c r="G1712" t="s">
        <v>5706</v>
      </c>
      <c r="H1712" s="2">
        <v>16</v>
      </c>
      <c r="I1712" s="2">
        <v>5472</v>
      </c>
      <c r="J1712" s="2">
        <v>118756.18616709966</v>
      </c>
    </row>
    <row r="1713" spans="1:10" x14ac:dyDescent="0.3">
      <c r="A1713" t="s">
        <v>4500</v>
      </c>
      <c r="B1713" t="s">
        <v>3319</v>
      </c>
      <c r="C1713" t="s">
        <v>3254</v>
      </c>
      <c r="D1713" t="s">
        <v>5110</v>
      </c>
      <c r="E1713" t="s">
        <v>2268</v>
      </c>
      <c r="F1713" t="s">
        <v>2542</v>
      </c>
      <c r="G1713" t="s">
        <v>5706</v>
      </c>
      <c r="H1713" s="2">
        <v>5</v>
      </c>
      <c r="I1713" s="2">
        <v>2400</v>
      </c>
      <c r="J1713" s="2">
        <v>24964.926738875882</v>
      </c>
    </row>
    <row r="1714" spans="1:10" x14ac:dyDescent="0.3">
      <c r="A1714" t="s">
        <v>4500</v>
      </c>
      <c r="B1714" t="s">
        <v>3319</v>
      </c>
      <c r="C1714" t="s">
        <v>3254</v>
      </c>
      <c r="D1714" t="s">
        <v>5110</v>
      </c>
      <c r="E1714" t="s">
        <v>4360</v>
      </c>
      <c r="F1714" t="s">
        <v>1422</v>
      </c>
      <c r="G1714" t="s">
        <v>5706</v>
      </c>
      <c r="H1714" s="2">
        <v>1</v>
      </c>
      <c r="I1714" s="2">
        <v>96</v>
      </c>
      <c r="J1714" s="2">
        <v>0</v>
      </c>
    </row>
    <row r="1715" spans="1:10" x14ac:dyDescent="0.3">
      <c r="A1715" t="s">
        <v>4500</v>
      </c>
      <c r="B1715" t="s">
        <v>3319</v>
      </c>
      <c r="C1715" t="s">
        <v>3254</v>
      </c>
      <c r="D1715" t="s">
        <v>5110</v>
      </c>
      <c r="E1715" t="s">
        <v>1632</v>
      </c>
      <c r="F1715" t="s">
        <v>1688</v>
      </c>
      <c r="G1715" t="s">
        <v>5706</v>
      </c>
      <c r="H1715" s="2">
        <v>12</v>
      </c>
      <c r="I1715" s="2">
        <v>288</v>
      </c>
      <c r="J1715" s="2">
        <v>43097.67918300732</v>
      </c>
    </row>
    <row r="1716" spans="1:10" x14ac:dyDescent="0.3">
      <c r="A1716" t="s">
        <v>4500</v>
      </c>
      <c r="B1716" t="s">
        <v>3319</v>
      </c>
      <c r="C1716" t="s">
        <v>3254</v>
      </c>
      <c r="D1716" t="s">
        <v>5110</v>
      </c>
      <c r="E1716" t="s">
        <v>1632</v>
      </c>
      <c r="F1716" t="s">
        <v>1867</v>
      </c>
      <c r="G1716" t="s">
        <v>5706</v>
      </c>
      <c r="H1716" s="2">
        <v>12</v>
      </c>
      <c r="I1716" s="2">
        <v>288</v>
      </c>
      <c r="J1716" s="2">
        <v>89551.717092007762</v>
      </c>
    </row>
    <row r="1717" spans="1:10" x14ac:dyDescent="0.3">
      <c r="A1717" t="s">
        <v>4500</v>
      </c>
      <c r="B1717" t="s">
        <v>3319</v>
      </c>
      <c r="C1717" t="s">
        <v>3254</v>
      </c>
      <c r="D1717" t="s">
        <v>5110</v>
      </c>
      <c r="E1717" t="s">
        <v>1632</v>
      </c>
      <c r="F1717" t="s">
        <v>2023</v>
      </c>
      <c r="G1717" t="s">
        <v>5706</v>
      </c>
      <c r="H1717" s="2">
        <v>8</v>
      </c>
      <c r="I1717" s="2">
        <v>192</v>
      </c>
      <c r="J1717" s="2">
        <v>15080.973893834367</v>
      </c>
    </row>
    <row r="1718" spans="1:10" x14ac:dyDescent="0.3">
      <c r="A1718" t="s">
        <v>4500</v>
      </c>
      <c r="B1718" t="s">
        <v>3319</v>
      </c>
      <c r="C1718" t="s">
        <v>3254</v>
      </c>
      <c r="D1718" t="s">
        <v>5110</v>
      </c>
      <c r="E1718" t="s">
        <v>1632</v>
      </c>
      <c r="F1718" t="s">
        <v>1431</v>
      </c>
      <c r="G1718" t="s">
        <v>5706</v>
      </c>
      <c r="H1718" s="2">
        <v>9</v>
      </c>
      <c r="I1718" s="2">
        <v>432</v>
      </c>
      <c r="J1718" s="2">
        <v>9035.2338831630805</v>
      </c>
    </row>
    <row r="1719" spans="1:10" x14ac:dyDescent="0.3">
      <c r="A1719" t="s">
        <v>4500</v>
      </c>
      <c r="B1719" t="s">
        <v>5073</v>
      </c>
      <c r="C1719" t="s">
        <v>3254</v>
      </c>
      <c r="D1719" t="s">
        <v>5117</v>
      </c>
      <c r="E1719" t="s">
        <v>1423</v>
      </c>
      <c r="F1719" t="s">
        <v>1659</v>
      </c>
      <c r="G1719" t="s">
        <v>5706</v>
      </c>
      <c r="H1719" s="2">
        <v>3</v>
      </c>
      <c r="I1719" s="2">
        <v>300</v>
      </c>
      <c r="J1719" s="2">
        <v>31706.022177914121</v>
      </c>
    </row>
    <row r="1720" spans="1:10" x14ac:dyDescent="0.3">
      <c r="A1720" t="s">
        <v>4500</v>
      </c>
      <c r="B1720" t="s">
        <v>5073</v>
      </c>
      <c r="C1720" t="s">
        <v>3254</v>
      </c>
      <c r="D1720" t="s">
        <v>5117</v>
      </c>
      <c r="E1720" t="s">
        <v>1423</v>
      </c>
      <c r="F1720" t="s">
        <v>1868</v>
      </c>
      <c r="G1720" t="s">
        <v>5706</v>
      </c>
      <c r="H1720" s="2">
        <v>8</v>
      </c>
      <c r="I1720" s="2">
        <v>800</v>
      </c>
      <c r="J1720" s="2">
        <v>99012.357826985215</v>
      </c>
    </row>
    <row r="1721" spans="1:10" x14ac:dyDescent="0.3">
      <c r="A1721" t="s">
        <v>4500</v>
      </c>
      <c r="B1721" t="s">
        <v>5073</v>
      </c>
      <c r="C1721" t="s">
        <v>3254</v>
      </c>
      <c r="D1721" t="s">
        <v>5117</v>
      </c>
      <c r="E1721" t="s">
        <v>1423</v>
      </c>
      <c r="F1721" t="s">
        <v>1679</v>
      </c>
      <c r="G1721" t="s">
        <v>5706</v>
      </c>
      <c r="H1721" s="2">
        <v>2</v>
      </c>
      <c r="I1721" s="2">
        <v>200</v>
      </c>
      <c r="J1721" s="2">
        <v>15094.269471032741</v>
      </c>
    </row>
    <row r="1722" spans="1:10" x14ac:dyDescent="0.3">
      <c r="A1722" t="s">
        <v>4500</v>
      </c>
      <c r="B1722" t="s">
        <v>5073</v>
      </c>
      <c r="C1722" t="s">
        <v>3254</v>
      </c>
      <c r="D1722" t="s">
        <v>5117</v>
      </c>
      <c r="E1722" t="s">
        <v>1444</v>
      </c>
      <c r="F1722" t="s">
        <v>1688</v>
      </c>
      <c r="G1722" t="s">
        <v>5706</v>
      </c>
      <c r="H1722" s="2">
        <v>130</v>
      </c>
      <c r="I1722" s="2">
        <v>45760</v>
      </c>
      <c r="J1722" s="2">
        <v>1139417.2701800081</v>
      </c>
    </row>
    <row r="1723" spans="1:10" x14ac:dyDescent="0.3">
      <c r="A1723" t="s">
        <v>4500</v>
      </c>
      <c r="B1723" t="s">
        <v>5073</v>
      </c>
      <c r="C1723" t="s">
        <v>3254</v>
      </c>
      <c r="D1723" t="s">
        <v>5117</v>
      </c>
      <c r="E1723" t="s">
        <v>1444</v>
      </c>
      <c r="F1723" t="s">
        <v>1867</v>
      </c>
      <c r="G1723" t="s">
        <v>5706</v>
      </c>
      <c r="H1723" s="2">
        <v>40</v>
      </c>
      <c r="I1723" s="2">
        <v>11520</v>
      </c>
      <c r="J1723" s="2">
        <v>328088.00267656811</v>
      </c>
    </row>
    <row r="1724" spans="1:10" x14ac:dyDescent="0.3">
      <c r="A1724" t="s">
        <v>4500</v>
      </c>
      <c r="B1724" t="s">
        <v>5073</v>
      </c>
      <c r="C1724" t="s">
        <v>3254</v>
      </c>
      <c r="D1724" t="s">
        <v>5117</v>
      </c>
      <c r="E1724" t="s">
        <v>1606</v>
      </c>
      <c r="F1724" t="s">
        <v>1867</v>
      </c>
      <c r="G1724" t="s">
        <v>5706</v>
      </c>
      <c r="H1724" s="2">
        <v>15</v>
      </c>
      <c r="I1724" s="2">
        <v>2880</v>
      </c>
      <c r="J1724" s="2">
        <v>124587.62394675025</v>
      </c>
    </row>
    <row r="1725" spans="1:10" x14ac:dyDescent="0.3">
      <c r="A1725" t="s">
        <v>4500</v>
      </c>
      <c r="B1725" t="s">
        <v>5073</v>
      </c>
      <c r="C1725" t="s">
        <v>3254</v>
      </c>
      <c r="D1725" t="s">
        <v>5117</v>
      </c>
      <c r="E1725" t="s">
        <v>2268</v>
      </c>
      <c r="F1725" t="s">
        <v>2314</v>
      </c>
      <c r="G1725" t="s">
        <v>5706</v>
      </c>
      <c r="H1725" s="2">
        <v>11</v>
      </c>
      <c r="I1725" s="2">
        <v>3792</v>
      </c>
      <c r="J1725" s="2">
        <v>81517.999377763204</v>
      </c>
    </row>
    <row r="1726" spans="1:10" x14ac:dyDescent="0.3">
      <c r="A1726" t="s">
        <v>4500</v>
      </c>
      <c r="B1726" t="s">
        <v>5073</v>
      </c>
      <c r="C1726" t="s">
        <v>3254</v>
      </c>
      <c r="D1726" t="s">
        <v>5117</v>
      </c>
      <c r="E1726" t="s">
        <v>2268</v>
      </c>
      <c r="F1726" t="s">
        <v>2542</v>
      </c>
      <c r="G1726" t="s">
        <v>5706</v>
      </c>
      <c r="H1726" s="2">
        <v>3</v>
      </c>
      <c r="I1726" s="2">
        <v>1440</v>
      </c>
      <c r="J1726" s="2">
        <v>14978.95604332553</v>
      </c>
    </row>
    <row r="1727" spans="1:10" x14ac:dyDescent="0.3">
      <c r="A1727" t="s">
        <v>4500</v>
      </c>
      <c r="B1727" t="s">
        <v>5073</v>
      </c>
      <c r="C1727" t="s">
        <v>3254</v>
      </c>
      <c r="D1727" t="s">
        <v>5117</v>
      </c>
      <c r="E1727" t="s">
        <v>1632</v>
      </c>
      <c r="F1727" t="s">
        <v>1688</v>
      </c>
      <c r="G1727" t="s">
        <v>5706</v>
      </c>
      <c r="H1727" s="2">
        <v>8</v>
      </c>
      <c r="I1727" s="2">
        <v>192</v>
      </c>
      <c r="J1727" s="2">
        <v>28731.78612200488</v>
      </c>
    </row>
    <row r="1728" spans="1:10" x14ac:dyDescent="0.3">
      <c r="A1728" t="s">
        <v>4500</v>
      </c>
      <c r="B1728" t="s">
        <v>5073</v>
      </c>
      <c r="C1728" t="s">
        <v>3254</v>
      </c>
      <c r="D1728" t="s">
        <v>5117</v>
      </c>
      <c r="E1728" t="s">
        <v>1632</v>
      </c>
      <c r="F1728" t="s">
        <v>1867</v>
      </c>
      <c r="G1728" t="s">
        <v>5706</v>
      </c>
      <c r="H1728" s="2">
        <v>5</v>
      </c>
      <c r="I1728" s="2">
        <v>120</v>
      </c>
      <c r="J1728" s="2">
        <v>37313.215455003236</v>
      </c>
    </row>
    <row r="1729" spans="1:10" x14ac:dyDescent="0.3">
      <c r="A1729" t="s">
        <v>4500</v>
      </c>
      <c r="B1729" t="s">
        <v>5073</v>
      </c>
      <c r="C1729" t="s">
        <v>3254</v>
      </c>
      <c r="D1729" t="s">
        <v>5117</v>
      </c>
      <c r="E1729" t="s">
        <v>1632</v>
      </c>
      <c r="F1729" t="s">
        <v>2023</v>
      </c>
      <c r="G1729" t="s">
        <v>5706</v>
      </c>
      <c r="H1729" s="2">
        <v>4</v>
      </c>
      <c r="I1729" s="2">
        <v>96</v>
      </c>
      <c r="J1729" s="2">
        <v>7540.4869469171836</v>
      </c>
    </row>
    <row r="1730" spans="1:10" x14ac:dyDescent="0.3">
      <c r="A1730" t="s">
        <v>4500</v>
      </c>
      <c r="B1730" t="s">
        <v>5073</v>
      </c>
      <c r="C1730" t="s">
        <v>3254</v>
      </c>
      <c r="D1730" t="s">
        <v>5117</v>
      </c>
      <c r="E1730" t="s">
        <v>1632</v>
      </c>
      <c r="F1730" t="s">
        <v>1431</v>
      </c>
      <c r="G1730" t="s">
        <v>5706</v>
      </c>
      <c r="H1730" s="2">
        <v>6</v>
      </c>
      <c r="I1730" s="2">
        <v>288</v>
      </c>
      <c r="J1730" s="2">
        <v>6023.489255442053</v>
      </c>
    </row>
    <row r="1731" spans="1:10" x14ac:dyDescent="0.3">
      <c r="A1731" t="s">
        <v>4500</v>
      </c>
      <c r="B1731" t="s">
        <v>5074</v>
      </c>
      <c r="C1731" t="s">
        <v>3254</v>
      </c>
      <c r="D1731" t="s">
        <v>5118</v>
      </c>
      <c r="E1731" t="s">
        <v>1423</v>
      </c>
      <c r="F1731" t="s">
        <v>1659</v>
      </c>
      <c r="G1731" t="s">
        <v>5706</v>
      </c>
      <c r="H1731" s="2">
        <v>4</v>
      </c>
      <c r="I1731" s="2">
        <v>400</v>
      </c>
      <c r="J1731" s="2">
        <v>42274.696237218828</v>
      </c>
    </row>
    <row r="1732" spans="1:10" x14ac:dyDescent="0.3">
      <c r="A1732" t="s">
        <v>4500</v>
      </c>
      <c r="B1732" t="s">
        <v>5074</v>
      </c>
      <c r="C1732" t="s">
        <v>3254</v>
      </c>
      <c r="D1732" t="s">
        <v>5118</v>
      </c>
      <c r="E1732" t="s">
        <v>1423</v>
      </c>
      <c r="F1732" t="s">
        <v>1868</v>
      </c>
      <c r="G1732" t="s">
        <v>5706</v>
      </c>
      <c r="H1732" s="2">
        <v>9</v>
      </c>
      <c r="I1732" s="2">
        <v>900</v>
      </c>
      <c r="J1732" s="2">
        <v>111388.90255535836</v>
      </c>
    </row>
    <row r="1733" spans="1:10" x14ac:dyDescent="0.3">
      <c r="A1733" t="s">
        <v>4500</v>
      </c>
      <c r="B1733" t="s">
        <v>5074</v>
      </c>
      <c r="C1733" t="s">
        <v>3254</v>
      </c>
      <c r="D1733" t="s">
        <v>5118</v>
      </c>
      <c r="E1733" t="s">
        <v>1423</v>
      </c>
      <c r="F1733" t="s">
        <v>1679</v>
      </c>
      <c r="G1733" t="s">
        <v>5706</v>
      </c>
      <c r="H1733" s="2">
        <v>3</v>
      </c>
      <c r="I1733" s="2">
        <v>300</v>
      </c>
      <c r="J1733" s="2">
        <v>22641.404206549112</v>
      </c>
    </row>
    <row r="1734" spans="1:10" x14ac:dyDescent="0.3">
      <c r="A1734" t="s">
        <v>4500</v>
      </c>
      <c r="B1734" t="s">
        <v>5074</v>
      </c>
      <c r="C1734" t="s">
        <v>3254</v>
      </c>
      <c r="D1734" t="s">
        <v>5118</v>
      </c>
      <c r="E1734" t="s">
        <v>1444</v>
      </c>
      <c r="F1734" t="s">
        <v>1688</v>
      </c>
      <c r="G1734" t="s">
        <v>5706</v>
      </c>
      <c r="H1734" s="2">
        <v>110</v>
      </c>
      <c r="I1734" s="2">
        <v>38720</v>
      </c>
      <c r="J1734" s="2">
        <v>964122.30553692987</v>
      </c>
    </row>
    <row r="1735" spans="1:10" x14ac:dyDescent="0.3">
      <c r="A1735" t="s">
        <v>4500</v>
      </c>
      <c r="B1735" t="s">
        <v>5074</v>
      </c>
      <c r="C1735" t="s">
        <v>3254</v>
      </c>
      <c r="D1735" t="s">
        <v>5118</v>
      </c>
      <c r="E1735" t="s">
        <v>1444</v>
      </c>
      <c r="F1735" t="s">
        <v>1867</v>
      </c>
      <c r="G1735" t="s">
        <v>5706</v>
      </c>
      <c r="H1735" s="2">
        <v>60</v>
      </c>
      <c r="I1735" s="2">
        <v>17280</v>
      </c>
      <c r="J1735" s="2">
        <v>492132.00401485222</v>
      </c>
    </row>
    <row r="1736" spans="1:10" x14ac:dyDescent="0.3">
      <c r="A1736" t="s">
        <v>4500</v>
      </c>
      <c r="B1736" t="s">
        <v>5074</v>
      </c>
      <c r="C1736" t="s">
        <v>3254</v>
      </c>
      <c r="D1736" t="s">
        <v>5118</v>
      </c>
      <c r="E1736" t="s">
        <v>1606</v>
      </c>
      <c r="F1736" t="s">
        <v>1867</v>
      </c>
      <c r="G1736" t="s">
        <v>5706</v>
      </c>
      <c r="H1736" s="2">
        <v>15</v>
      </c>
      <c r="I1736" s="2">
        <v>2880</v>
      </c>
      <c r="J1736" s="2">
        <v>124587.62394675025</v>
      </c>
    </row>
    <row r="1737" spans="1:10" x14ac:dyDescent="0.3">
      <c r="A1737" t="s">
        <v>4500</v>
      </c>
      <c r="B1737" t="s">
        <v>5074</v>
      </c>
      <c r="C1737" t="s">
        <v>3254</v>
      </c>
      <c r="D1737" t="s">
        <v>5118</v>
      </c>
      <c r="E1737" t="s">
        <v>2268</v>
      </c>
      <c r="F1737" t="s">
        <v>2314</v>
      </c>
      <c r="G1737" t="s">
        <v>5706</v>
      </c>
      <c r="H1737" s="2">
        <v>11</v>
      </c>
      <c r="I1737" s="2">
        <v>3792</v>
      </c>
      <c r="J1737" s="2">
        <v>81517.999377763204</v>
      </c>
    </row>
    <row r="1738" spans="1:10" x14ac:dyDescent="0.3">
      <c r="A1738" t="s">
        <v>4500</v>
      </c>
      <c r="B1738" t="s">
        <v>5074</v>
      </c>
      <c r="C1738" t="s">
        <v>3254</v>
      </c>
      <c r="D1738" t="s">
        <v>5118</v>
      </c>
      <c r="E1738" t="s">
        <v>2268</v>
      </c>
      <c r="F1738" t="s">
        <v>2542</v>
      </c>
      <c r="G1738" t="s">
        <v>5706</v>
      </c>
      <c r="H1738" s="2">
        <v>2</v>
      </c>
      <c r="I1738" s="2">
        <v>960</v>
      </c>
      <c r="J1738" s="2">
        <v>9985.9706955503534</v>
      </c>
    </row>
    <row r="1739" spans="1:10" x14ac:dyDescent="0.3">
      <c r="A1739" t="s">
        <v>4500</v>
      </c>
      <c r="B1739" t="s">
        <v>5074</v>
      </c>
      <c r="C1739" t="s">
        <v>3254</v>
      </c>
      <c r="D1739" t="s">
        <v>5118</v>
      </c>
      <c r="E1739" t="s">
        <v>1632</v>
      </c>
      <c r="F1739" t="s">
        <v>1688</v>
      </c>
      <c r="G1739" t="s">
        <v>5706</v>
      </c>
      <c r="H1739" s="2">
        <v>9</v>
      </c>
      <c r="I1739" s="2">
        <v>216</v>
      </c>
      <c r="J1739" s="2">
        <v>32323.25938725549</v>
      </c>
    </row>
    <row r="1740" spans="1:10" x14ac:dyDescent="0.3">
      <c r="A1740" t="s">
        <v>4500</v>
      </c>
      <c r="B1740" t="s">
        <v>5074</v>
      </c>
      <c r="C1740" t="s">
        <v>3254</v>
      </c>
      <c r="D1740" t="s">
        <v>5118</v>
      </c>
      <c r="E1740" t="s">
        <v>1632</v>
      </c>
      <c r="F1740" t="s">
        <v>1867</v>
      </c>
      <c r="G1740" t="s">
        <v>5706</v>
      </c>
      <c r="H1740" s="2">
        <v>5</v>
      </c>
      <c r="I1740" s="2">
        <v>120</v>
      </c>
      <c r="J1740" s="2">
        <v>37313.215455003236</v>
      </c>
    </row>
    <row r="1741" spans="1:10" x14ac:dyDescent="0.3">
      <c r="A1741" t="s">
        <v>4500</v>
      </c>
      <c r="B1741" t="s">
        <v>5074</v>
      </c>
      <c r="C1741" t="s">
        <v>3254</v>
      </c>
      <c r="D1741" t="s">
        <v>5118</v>
      </c>
      <c r="E1741" t="s">
        <v>1632</v>
      </c>
      <c r="F1741" t="s">
        <v>2023</v>
      </c>
      <c r="G1741" t="s">
        <v>5706</v>
      </c>
      <c r="H1741" s="2">
        <v>4</v>
      </c>
      <c r="I1741" s="2">
        <v>96</v>
      </c>
      <c r="J1741" s="2">
        <v>7540.4869469171836</v>
      </c>
    </row>
    <row r="1742" spans="1:10" x14ac:dyDescent="0.3">
      <c r="A1742" t="s">
        <v>4500</v>
      </c>
      <c r="B1742" t="s">
        <v>5074</v>
      </c>
      <c r="C1742" t="s">
        <v>3254</v>
      </c>
      <c r="D1742" t="s">
        <v>5118</v>
      </c>
      <c r="E1742" t="s">
        <v>1632</v>
      </c>
      <c r="F1742" t="s">
        <v>1431</v>
      </c>
      <c r="G1742" t="s">
        <v>5706</v>
      </c>
      <c r="H1742" s="2">
        <v>5</v>
      </c>
      <c r="I1742" s="2">
        <v>240</v>
      </c>
      <c r="J1742" s="2">
        <v>5019.5743795350445</v>
      </c>
    </row>
    <row r="1743" spans="1:10" x14ac:dyDescent="0.3">
      <c r="A1743" t="s">
        <v>4500</v>
      </c>
      <c r="B1743" t="s">
        <v>4027</v>
      </c>
      <c r="C1743" t="s">
        <v>3692</v>
      </c>
      <c r="D1743" t="s">
        <v>5147</v>
      </c>
      <c r="E1743" t="s">
        <v>1423</v>
      </c>
      <c r="F1743" t="s">
        <v>1659</v>
      </c>
      <c r="G1743" t="s">
        <v>5706</v>
      </c>
      <c r="H1743" s="2">
        <v>10</v>
      </c>
      <c r="I1743" s="2">
        <v>1000</v>
      </c>
      <c r="J1743" s="2">
        <v>105686.74059304707</v>
      </c>
    </row>
    <row r="1744" spans="1:10" x14ac:dyDescent="0.3">
      <c r="A1744" t="s">
        <v>4500</v>
      </c>
      <c r="B1744" t="s">
        <v>4027</v>
      </c>
      <c r="C1744" t="s">
        <v>3692</v>
      </c>
      <c r="D1744" t="s">
        <v>5147</v>
      </c>
      <c r="E1744" t="s">
        <v>1423</v>
      </c>
      <c r="F1744" t="s">
        <v>1679</v>
      </c>
      <c r="G1744" t="s">
        <v>5706</v>
      </c>
      <c r="H1744" s="2">
        <v>10</v>
      </c>
      <c r="I1744" s="2">
        <v>1000</v>
      </c>
      <c r="J1744" s="2">
        <v>75471.347355163714</v>
      </c>
    </row>
    <row r="1745" spans="1:10" x14ac:dyDescent="0.3">
      <c r="A1745" t="s">
        <v>4500</v>
      </c>
      <c r="B1745" t="s">
        <v>4027</v>
      </c>
      <c r="C1745" t="s">
        <v>3692</v>
      </c>
      <c r="D1745" t="s">
        <v>5147</v>
      </c>
      <c r="E1745" t="s">
        <v>1444</v>
      </c>
      <c r="F1745" t="s">
        <v>1688</v>
      </c>
      <c r="G1745" t="s">
        <v>5706</v>
      </c>
      <c r="H1745" s="2">
        <v>250</v>
      </c>
      <c r="I1745" s="2">
        <v>88000</v>
      </c>
      <c r="J1745" s="2">
        <v>2191187.0580384769</v>
      </c>
    </row>
    <row r="1746" spans="1:10" x14ac:dyDescent="0.3">
      <c r="A1746" t="s">
        <v>4500</v>
      </c>
      <c r="B1746" t="s">
        <v>4027</v>
      </c>
      <c r="C1746" t="s">
        <v>3692</v>
      </c>
      <c r="D1746" t="s">
        <v>5147</v>
      </c>
      <c r="E1746" t="s">
        <v>2268</v>
      </c>
      <c r="F1746" t="s">
        <v>2542</v>
      </c>
      <c r="G1746" t="s">
        <v>5706</v>
      </c>
      <c r="H1746" s="2">
        <v>5</v>
      </c>
      <c r="I1746" s="2">
        <v>2400</v>
      </c>
      <c r="J1746" s="2">
        <v>24964.926738875882</v>
      </c>
    </row>
    <row r="1747" spans="1:10" x14ac:dyDescent="0.3">
      <c r="A1747" t="s">
        <v>4500</v>
      </c>
      <c r="B1747" t="s">
        <v>4027</v>
      </c>
      <c r="C1747" t="s">
        <v>3692</v>
      </c>
      <c r="D1747" t="s">
        <v>5147</v>
      </c>
      <c r="E1747" t="s">
        <v>1632</v>
      </c>
      <c r="F1747" t="s">
        <v>1688</v>
      </c>
      <c r="G1747" t="s">
        <v>5706</v>
      </c>
      <c r="H1747" s="2">
        <v>10</v>
      </c>
      <c r="I1747" s="2">
        <v>240</v>
      </c>
      <c r="J1747" s="2">
        <v>35914.7326525061</v>
      </c>
    </row>
    <row r="1748" spans="1:10" x14ac:dyDescent="0.3">
      <c r="A1748" t="s">
        <v>4500</v>
      </c>
      <c r="B1748" t="s">
        <v>4027</v>
      </c>
      <c r="C1748" t="s">
        <v>3692</v>
      </c>
      <c r="D1748" t="s">
        <v>5147</v>
      </c>
      <c r="E1748" t="s">
        <v>1632</v>
      </c>
      <c r="F1748" t="s">
        <v>1431</v>
      </c>
      <c r="G1748" t="s">
        <v>5706</v>
      </c>
      <c r="H1748" s="2">
        <v>10</v>
      </c>
      <c r="I1748" s="2">
        <v>480</v>
      </c>
      <c r="J1748" s="2">
        <v>10039.148759070089</v>
      </c>
    </row>
    <row r="1749" spans="1:10" x14ac:dyDescent="0.3">
      <c r="A1749" t="s">
        <v>4500</v>
      </c>
      <c r="B1749" t="s">
        <v>5095</v>
      </c>
      <c r="C1749" t="s">
        <v>3692</v>
      </c>
      <c r="D1749" t="s">
        <v>5168</v>
      </c>
      <c r="E1749" t="s">
        <v>1444</v>
      </c>
      <c r="F1749" t="s">
        <v>1688</v>
      </c>
      <c r="G1749" t="s">
        <v>5706</v>
      </c>
      <c r="H1749" s="2">
        <v>150</v>
      </c>
      <c r="I1749" s="2">
        <v>52800</v>
      </c>
      <c r="J1749" s="2">
        <v>1314712.2348230863</v>
      </c>
    </row>
    <row r="1750" spans="1:10" x14ac:dyDescent="0.3">
      <c r="A1750" t="s">
        <v>4500</v>
      </c>
      <c r="B1750" t="s">
        <v>5099</v>
      </c>
      <c r="C1750" t="s">
        <v>4091</v>
      </c>
      <c r="D1750" t="s">
        <v>5196</v>
      </c>
      <c r="E1750" t="s">
        <v>1423</v>
      </c>
      <c r="F1750" t="s">
        <v>2031</v>
      </c>
      <c r="G1750" t="s">
        <v>5706</v>
      </c>
      <c r="H1750" s="2">
        <v>15</v>
      </c>
      <c r="I1750" s="2">
        <v>1500</v>
      </c>
      <c r="J1750" s="2">
        <v>113400.36356927254</v>
      </c>
    </row>
    <row r="1751" spans="1:10" x14ac:dyDescent="0.3">
      <c r="A1751" t="s">
        <v>4500</v>
      </c>
      <c r="B1751" t="s">
        <v>5099</v>
      </c>
      <c r="C1751" t="s">
        <v>4091</v>
      </c>
      <c r="D1751" t="s">
        <v>5196</v>
      </c>
      <c r="E1751" t="s">
        <v>1423</v>
      </c>
      <c r="F1751" t="s">
        <v>2040</v>
      </c>
      <c r="G1751" t="s">
        <v>5706</v>
      </c>
      <c r="H1751" s="2">
        <v>5</v>
      </c>
      <c r="I1751" s="2">
        <v>500</v>
      </c>
      <c r="J1751" s="2">
        <v>50856.271625970105</v>
      </c>
    </row>
    <row r="1752" spans="1:10" x14ac:dyDescent="0.3">
      <c r="A1752" t="s">
        <v>4500</v>
      </c>
      <c r="B1752" t="s">
        <v>5099</v>
      </c>
      <c r="C1752" t="s">
        <v>4091</v>
      </c>
      <c r="D1752" t="s">
        <v>5196</v>
      </c>
      <c r="E1752" t="s">
        <v>1444</v>
      </c>
      <c r="F1752" t="s">
        <v>2030</v>
      </c>
      <c r="G1752" t="s">
        <v>5706</v>
      </c>
      <c r="H1752" s="2">
        <v>120</v>
      </c>
      <c r="I1752" s="2">
        <v>48000</v>
      </c>
      <c r="J1752" s="2">
        <v>1086227.3237795089</v>
      </c>
    </row>
    <row r="1753" spans="1:10" x14ac:dyDescent="0.3">
      <c r="A1753" t="s">
        <v>4500</v>
      </c>
      <c r="B1753" t="s">
        <v>5099</v>
      </c>
      <c r="C1753" t="s">
        <v>4091</v>
      </c>
      <c r="D1753" t="s">
        <v>5196</v>
      </c>
      <c r="E1753" t="s">
        <v>2582</v>
      </c>
      <c r="F1753" t="s">
        <v>2590</v>
      </c>
      <c r="G1753" t="s">
        <v>5706</v>
      </c>
      <c r="H1753" s="2">
        <v>2</v>
      </c>
      <c r="I1753" s="2">
        <v>288</v>
      </c>
      <c r="J1753" s="2">
        <v>11050.97755309545</v>
      </c>
    </row>
    <row r="1754" spans="1:10" x14ac:dyDescent="0.3">
      <c r="A1754" t="s">
        <v>4500</v>
      </c>
      <c r="B1754" t="s">
        <v>5099</v>
      </c>
      <c r="C1754" t="s">
        <v>4091</v>
      </c>
      <c r="D1754" t="s">
        <v>5196</v>
      </c>
      <c r="E1754" t="s">
        <v>1606</v>
      </c>
      <c r="F1754" t="s">
        <v>2030</v>
      </c>
      <c r="G1754" t="s">
        <v>5706</v>
      </c>
      <c r="H1754" s="2">
        <v>3</v>
      </c>
      <c r="I1754" s="2">
        <v>1152</v>
      </c>
      <c r="J1754" s="2">
        <v>27958.169019880166</v>
      </c>
    </row>
    <row r="1755" spans="1:10" x14ac:dyDescent="0.3">
      <c r="A1755" t="s">
        <v>4500</v>
      </c>
      <c r="B1755" t="s">
        <v>5099</v>
      </c>
      <c r="C1755" t="s">
        <v>4091</v>
      </c>
      <c r="D1755" t="s">
        <v>5196</v>
      </c>
      <c r="E1755" t="s">
        <v>2268</v>
      </c>
      <c r="F1755" t="s">
        <v>2269</v>
      </c>
      <c r="G1755" t="s">
        <v>5706</v>
      </c>
      <c r="H1755" s="2">
        <v>10</v>
      </c>
      <c r="I1755" s="2">
        <v>4800</v>
      </c>
      <c r="J1755" s="2">
        <v>48135.307672321076</v>
      </c>
    </row>
    <row r="1756" spans="1:10" x14ac:dyDescent="0.3">
      <c r="A1756" t="s">
        <v>4500</v>
      </c>
      <c r="B1756" t="s">
        <v>5099</v>
      </c>
      <c r="C1756" t="s">
        <v>4091</v>
      </c>
      <c r="D1756" t="s">
        <v>5196</v>
      </c>
      <c r="E1756" t="s">
        <v>1632</v>
      </c>
      <c r="F1756" t="s">
        <v>2269</v>
      </c>
      <c r="G1756" t="s">
        <v>5706</v>
      </c>
      <c r="H1756" s="2">
        <v>10</v>
      </c>
      <c r="I1756" s="2">
        <v>240</v>
      </c>
      <c r="J1756" s="2">
        <v>82.05912444377023</v>
      </c>
    </row>
    <row r="1757" spans="1:10" x14ac:dyDescent="0.3">
      <c r="A1757" t="s">
        <v>4500</v>
      </c>
      <c r="B1757" t="s">
        <v>5099</v>
      </c>
      <c r="C1757" t="s">
        <v>4091</v>
      </c>
      <c r="D1757" t="s">
        <v>5196</v>
      </c>
      <c r="E1757" t="s">
        <v>1632</v>
      </c>
      <c r="F1757" t="s">
        <v>2030</v>
      </c>
      <c r="G1757" t="s">
        <v>5706</v>
      </c>
      <c r="H1757" s="2">
        <v>5</v>
      </c>
      <c r="I1757" s="2">
        <v>120</v>
      </c>
      <c r="J1757" s="2">
        <v>17220.323362177827</v>
      </c>
    </row>
    <row r="1758" spans="1:10" x14ac:dyDescent="0.3">
      <c r="A1758" t="s">
        <v>4500</v>
      </c>
      <c r="B1758" t="s">
        <v>5100</v>
      </c>
      <c r="C1758" t="s">
        <v>4091</v>
      </c>
      <c r="D1758" t="s">
        <v>5199</v>
      </c>
      <c r="E1758" t="s">
        <v>1423</v>
      </c>
      <c r="F1758" t="s">
        <v>2031</v>
      </c>
      <c r="G1758" t="s">
        <v>5706</v>
      </c>
      <c r="H1758" s="2">
        <v>5</v>
      </c>
      <c r="I1758" s="2">
        <v>500</v>
      </c>
      <c r="J1758" s="2">
        <v>37800.121189757512</v>
      </c>
    </row>
    <row r="1759" spans="1:10" x14ac:dyDescent="0.3">
      <c r="A1759" t="s">
        <v>4500</v>
      </c>
      <c r="B1759" t="s">
        <v>5100</v>
      </c>
      <c r="C1759" t="s">
        <v>4091</v>
      </c>
      <c r="D1759" t="s">
        <v>5199</v>
      </c>
      <c r="E1759" t="s">
        <v>1423</v>
      </c>
      <c r="F1759" t="s">
        <v>2040</v>
      </c>
      <c r="G1759" t="s">
        <v>5706</v>
      </c>
      <c r="H1759" s="2">
        <v>5</v>
      </c>
      <c r="I1759" s="2">
        <v>500</v>
      </c>
      <c r="J1759" s="2">
        <v>50856.271625970105</v>
      </c>
    </row>
    <row r="1760" spans="1:10" x14ac:dyDescent="0.3">
      <c r="A1760" t="s">
        <v>4500</v>
      </c>
      <c r="B1760" t="s">
        <v>5100</v>
      </c>
      <c r="C1760" t="s">
        <v>4091</v>
      </c>
      <c r="D1760" t="s">
        <v>5199</v>
      </c>
      <c r="E1760" t="s">
        <v>1444</v>
      </c>
      <c r="F1760" t="s">
        <v>2030</v>
      </c>
      <c r="G1760" t="s">
        <v>5706</v>
      </c>
      <c r="H1760" s="2">
        <v>130</v>
      </c>
      <c r="I1760" s="2">
        <v>52000</v>
      </c>
      <c r="J1760" s="2">
        <v>1176746.2674278014</v>
      </c>
    </row>
    <row r="1761" spans="1:10" x14ac:dyDescent="0.3">
      <c r="A1761" t="s">
        <v>4500</v>
      </c>
      <c r="B1761" t="s">
        <v>5100</v>
      </c>
      <c r="C1761" t="s">
        <v>4091</v>
      </c>
      <c r="D1761" t="s">
        <v>5199</v>
      </c>
      <c r="E1761" t="s">
        <v>2582</v>
      </c>
      <c r="F1761" t="s">
        <v>2590</v>
      </c>
      <c r="G1761" t="s">
        <v>5706</v>
      </c>
      <c r="H1761" s="2">
        <v>2</v>
      </c>
      <c r="I1761" s="2">
        <v>288</v>
      </c>
      <c r="J1761" s="2">
        <v>11050.97755309545</v>
      </c>
    </row>
    <row r="1762" spans="1:10" x14ac:dyDescent="0.3">
      <c r="A1762" t="s">
        <v>4500</v>
      </c>
      <c r="B1762" t="s">
        <v>5100</v>
      </c>
      <c r="C1762" t="s">
        <v>4091</v>
      </c>
      <c r="D1762" t="s">
        <v>5199</v>
      </c>
      <c r="E1762" t="s">
        <v>1606</v>
      </c>
      <c r="F1762" t="s">
        <v>2030</v>
      </c>
      <c r="G1762" t="s">
        <v>5706</v>
      </c>
      <c r="H1762" s="2">
        <v>3</v>
      </c>
      <c r="I1762" s="2">
        <v>1152</v>
      </c>
      <c r="J1762" s="2">
        <v>27958.169019880166</v>
      </c>
    </row>
    <row r="1763" spans="1:10" x14ac:dyDescent="0.3">
      <c r="A1763" t="s">
        <v>4500</v>
      </c>
      <c r="B1763" t="s">
        <v>5100</v>
      </c>
      <c r="C1763" t="s">
        <v>4091</v>
      </c>
      <c r="D1763" t="s">
        <v>5199</v>
      </c>
      <c r="E1763" t="s">
        <v>2268</v>
      </c>
      <c r="F1763" t="s">
        <v>2269</v>
      </c>
      <c r="G1763" t="s">
        <v>5706</v>
      </c>
      <c r="H1763" s="2">
        <v>10</v>
      </c>
      <c r="I1763" s="2">
        <v>4800</v>
      </c>
      <c r="J1763" s="2">
        <v>48135.307672321076</v>
      </c>
    </row>
    <row r="1764" spans="1:10" x14ac:dyDescent="0.3">
      <c r="A1764" t="s">
        <v>4500</v>
      </c>
      <c r="B1764" t="s">
        <v>5100</v>
      </c>
      <c r="C1764" t="s">
        <v>4091</v>
      </c>
      <c r="D1764" t="s">
        <v>5199</v>
      </c>
      <c r="E1764" t="s">
        <v>1632</v>
      </c>
      <c r="F1764" t="s">
        <v>2269</v>
      </c>
      <c r="G1764" t="s">
        <v>5706</v>
      </c>
      <c r="H1764" s="2">
        <v>10</v>
      </c>
      <c r="I1764" s="2">
        <v>240</v>
      </c>
      <c r="J1764" s="2">
        <v>82.05912444377023</v>
      </c>
    </row>
    <row r="1765" spans="1:10" x14ac:dyDescent="0.3">
      <c r="A1765" t="s">
        <v>4500</v>
      </c>
      <c r="B1765" t="s">
        <v>5100</v>
      </c>
      <c r="C1765" t="s">
        <v>4091</v>
      </c>
      <c r="D1765" t="s">
        <v>5199</v>
      </c>
      <c r="E1765" t="s">
        <v>1632</v>
      </c>
      <c r="F1765" t="s">
        <v>2030</v>
      </c>
      <c r="G1765" t="s">
        <v>5706</v>
      </c>
      <c r="H1765" s="2">
        <v>5</v>
      </c>
      <c r="I1765" s="2">
        <v>120</v>
      </c>
      <c r="J1765" s="2">
        <v>17220.323362177827</v>
      </c>
    </row>
    <row r="1766" spans="1:10" x14ac:dyDescent="0.3">
      <c r="A1766" t="s">
        <v>4500</v>
      </c>
      <c r="B1766" t="s">
        <v>5086</v>
      </c>
      <c r="C1766" t="s">
        <v>4299</v>
      </c>
      <c r="D1766" t="s">
        <v>5156</v>
      </c>
      <c r="E1766" t="s">
        <v>1444</v>
      </c>
      <c r="F1766" t="s">
        <v>1688</v>
      </c>
      <c r="G1766" t="s">
        <v>5706</v>
      </c>
      <c r="H1766" s="2">
        <v>250</v>
      </c>
      <c r="I1766" s="2">
        <v>88000</v>
      </c>
      <c r="J1766" s="2">
        <v>2191187.0580384769</v>
      </c>
    </row>
    <row r="1767" spans="1:10" x14ac:dyDescent="0.3">
      <c r="A1767" t="s">
        <v>4500</v>
      </c>
      <c r="B1767" t="s">
        <v>5086</v>
      </c>
      <c r="C1767" t="s">
        <v>4299</v>
      </c>
      <c r="D1767" t="s">
        <v>5156</v>
      </c>
      <c r="E1767" t="s">
        <v>1444</v>
      </c>
      <c r="F1767" t="s">
        <v>1867</v>
      </c>
      <c r="G1767" t="s">
        <v>5706</v>
      </c>
      <c r="H1767" s="2">
        <v>50</v>
      </c>
      <c r="I1767" s="2">
        <v>14400</v>
      </c>
      <c r="J1767" s="2">
        <v>410110.00334571017</v>
      </c>
    </row>
    <row r="1768" spans="1:10" x14ac:dyDescent="0.3">
      <c r="A1768" t="s">
        <v>4500</v>
      </c>
      <c r="B1768" t="s">
        <v>5086</v>
      </c>
      <c r="C1768" t="s">
        <v>4299</v>
      </c>
      <c r="D1768" t="s">
        <v>5156</v>
      </c>
      <c r="E1768" t="s">
        <v>1606</v>
      </c>
      <c r="F1768" t="s">
        <v>1867</v>
      </c>
      <c r="G1768" t="s">
        <v>5706</v>
      </c>
      <c r="H1768" s="2">
        <v>10</v>
      </c>
      <c r="I1768" s="2">
        <v>1920</v>
      </c>
      <c r="J1768" s="2">
        <v>83058.415964500164</v>
      </c>
    </row>
    <row r="1769" spans="1:10" x14ac:dyDescent="0.3">
      <c r="A1769" t="s">
        <v>4500</v>
      </c>
      <c r="B1769" t="s">
        <v>5086</v>
      </c>
      <c r="C1769" t="s">
        <v>4299</v>
      </c>
      <c r="D1769" t="s">
        <v>5156</v>
      </c>
      <c r="E1769" t="s">
        <v>2268</v>
      </c>
      <c r="F1769" t="s">
        <v>2314</v>
      </c>
      <c r="G1769" t="s">
        <v>5706</v>
      </c>
      <c r="H1769" s="2">
        <v>30</v>
      </c>
      <c r="I1769" s="2">
        <v>10080</v>
      </c>
      <c r="J1769" s="2">
        <v>223429.12073601875</v>
      </c>
    </row>
    <row r="1770" spans="1:10" x14ac:dyDescent="0.3">
      <c r="A1770" t="s">
        <v>4500</v>
      </c>
      <c r="B1770" t="s">
        <v>5085</v>
      </c>
      <c r="C1770" t="s">
        <v>4299</v>
      </c>
      <c r="D1770" t="s">
        <v>5154</v>
      </c>
      <c r="E1770" t="s">
        <v>1423</v>
      </c>
      <c r="F1770" t="s">
        <v>1659</v>
      </c>
      <c r="G1770" t="s">
        <v>5706</v>
      </c>
      <c r="H1770" s="2">
        <v>10</v>
      </c>
      <c r="I1770" s="2">
        <v>1000</v>
      </c>
      <c r="J1770" s="2">
        <v>105686.74059304707</v>
      </c>
    </row>
    <row r="1771" spans="1:10" x14ac:dyDescent="0.3">
      <c r="A1771" t="s">
        <v>4500</v>
      </c>
      <c r="B1771" t="s">
        <v>5085</v>
      </c>
      <c r="C1771" t="s">
        <v>4299</v>
      </c>
      <c r="D1771" t="s">
        <v>5154</v>
      </c>
      <c r="E1771" t="s">
        <v>1423</v>
      </c>
      <c r="F1771" t="s">
        <v>1868</v>
      </c>
      <c r="G1771" t="s">
        <v>5706</v>
      </c>
      <c r="H1771" s="2">
        <v>20</v>
      </c>
      <c r="I1771" s="2">
        <v>2000</v>
      </c>
      <c r="J1771" s="2">
        <v>247530.89456746302</v>
      </c>
    </row>
    <row r="1772" spans="1:10" x14ac:dyDescent="0.3">
      <c r="A1772" t="s">
        <v>4500</v>
      </c>
      <c r="B1772" t="s">
        <v>5085</v>
      </c>
      <c r="C1772" t="s">
        <v>4299</v>
      </c>
      <c r="D1772" t="s">
        <v>5154</v>
      </c>
      <c r="E1772" t="s">
        <v>1444</v>
      </c>
      <c r="F1772" t="s">
        <v>1688</v>
      </c>
      <c r="G1772" t="s">
        <v>5706</v>
      </c>
      <c r="H1772" s="2">
        <v>200</v>
      </c>
      <c r="I1772" s="2">
        <v>70400</v>
      </c>
      <c r="J1772" s="2">
        <v>1752949.6464307816</v>
      </c>
    </row>
    <row r="1773" spans="1:10" x14ac:dyDescent="0.3">
      <c r="A1773" t="s">
        <v>4500</v>
      </c>
      <c r="B1773" t="s">
        <v>5085</v>
      </c>
      <c r="C1773" t="s">
        <v>4299</v>
      </c>
      <c r="D1773" t="s">
        <v>5154</v>
      </c>
      <c r="E1773" t="s">
        <v>1444</v>
      </c>
      <c r="F1773" t="s">
        <v>1867</v>
      </c>
      <c r="G1773" t="s">
        <v>5706</v>
      </c>
      <c r="H1773" s="2">
        <v>50</v>
      </c>
      <c r="I1773" s="2">
        <v>14400</v>
      </c>
      <c r="J1773" s="2">
        <v>410110.00334571017</v>
      </c>
    </row>
    <row r="1774" spans="1:10" x14ac:dyDescent="0.3">
      <c r="A1774" t="s">
        <v>4500</v>
      </c>
      <c r="B1774" t="s">
        <v>5085</v>
      </c>
      <c r="C1774" t="s">
        <v>4299</v>
      </c>
      <c r="D1774" t="s">
        <v>5154</v>
      </c>
      <c r="E1774" t="s">
        <v>1606</v>
      </c>
      <c r="F1774" t="s">
        <v>1867</v>
      </c>
      <c r="G1774" t="s">
        <v>5706</v>
      </c>
      <c r="H1774" s="2">
        <v>20</v>
      </c>
      <c r="I1774" s="2">
        <v>3840</v>
      </c>
      <c r="J1774" s="2">
        <v>166116.83192900033</v>
      </c>
    </row>
    <row r="1775" spans="1:10" x14ac:dyDescent="0.3">
      <c r="A1775" t="s">
        <v>4500</v>
      </c>
      <c r="B1775" t="s">
        <v>5085</v>
      </c>
      <c r="C1775" t="s">
        <v>4299</v>
      </c>
      <c r="D1775" t="s">
        <v>5154</v>
      </c>
      <c r="E1775" t="s">
        <v>2268</v>
      </c>
      <c r="F1775" t="s">
        <v>2314</v>
      </c>
      <c r="G1775" t="s">
        <v>5706</v>
      </c>
      <c r="H1775" s="2">
        <v>40</v>
      </c>
      <c r="I1775" s="2">
        <v>15360</v>
      </c>
      <c r="J1775" s="2">
        <v>289785.2631391515</v>
      </c>
    </row>
    <row r="1776" spans="1:10" x14ac:dyDescent="0.3">
      <c r="A1776" t="s">
        <v>4500</v>
      </c>
      <c r="B1776" t="s">
        <v>5085</v>
      </c>
      <c r="C1776" t="s">
        <v>4299</v>
      </c>
      <c r="D1776" t="s">
        <v>5154</v>
      </c>
      <c r="E1776" t="s">
        <v>2268</v>
      </c>
      <c r="F1776" t="s">
        <v>2542</v>
      </c>
      <c r="G1776" t="s">
        <v>5706</v>
      </c>
      <c r="H1776" s="2">
        <v>20</v>
      </c>
      <c r="I1776" s="2">
        <v>9600</v>
      </c>
      <c r="J1776" s="2">
        <v>99859.706955503527</v>
      </c>
    </row>
    <row r="1777" spans="1:10" x14ac:dyDescent="0.3">
      <c r="A1777" t="s">
        <v>4500</v>
      </c>
      <c r="B1777" t="s">
        <v>5085</v>
      </c>
      <c r="C1777" t="s">
        <v>4299</v>
      </c>
      <c r="D1777" t="s">
        <v>5154</v>
      </c>
      <c r="E1777" t="s">
        <v>1632</v>
      </c>
      <c r="F1777" t="s">
        <v>1688</v>
      </c>
      <c r="G1777" t="s">
        <v>5706</v>
      </c>
      <c r="H1777" s="2">
        <v>10</v>
      </c>
      <c r="I1777" s="2">
        <v>240</v>
      </c>
      <c r="J1777" s="2">
        <v>35914.7326525061</v>
      </c>
    </row>
    <row r="1778" spans="1:10" x14ac:dyDescent="0.3">
      <c r="A1778" t="s">
        <v>4500</v>
      </c>
      <c r="B1778" t="s">
        <v>5085</v>
      </c>
      <c r="C1778" t="s">
        <v>4299</v>
      </c>
      <c r="D1778" t="s">
        <v>5154</v>
      </c>
      <c r="E1778" t="s">
        <v>1632</v>
      </c>
      <c r="F1778" t="s">
        <v>1867</v>
      </c>
      <c r="G1778" t="s">
        <v>5706</v>
      </c>
      <c r="H1778" s="2">
        <v>20</v>
      </c>
      <c r="I1778" s="2">
        <v>480</v>
      </c>
      <c r="J1778" s="2">
        <v>149252.86182001294</v>
      </c>
    </row>
    <row r="1779" spans="1:10" x14ac:dyDescent="0.3">
      <c r="A1779" t="s">
        <v>4500</v>
      </c>
      <c r="B1779" t="s">
        <v>5085</v>
      </c>
      <c r="C1779" t="s">
        <v>4299</v>
      </c>
      <c r="D1779" t="s">
        <v>5154</v>
      </c>
      <c r="E1779" t="s">
        <v>1632</v>
      </c>
      <c r="F1779" t="s">
        <v>1431</v>
      </c>
      <c r="G1779" t="s">
        <v>5706</v>
      </c>
      <c r="H1779" s="2">
        <v>20</v>
      </c>
      <c r="I1779" s="2">
        <v>960</v>
      </c>
      <c r="J1779" s="2">
        <v>20078.297518140178</v>
      </c>
    </row>
    <row r="1780" spans="1:10" x14ac:dyDescent="0.3">
      <c r="A1780" t="s">
        <v>4500</v>
      </c>
      <c r="B1780" t="s">
        <v>5087</v>
      </c>
      <c r="C1780" t="s">
        <v>4299</v>
      </c>
      <c r="D1780" t="s">
        <v>5157</v>
      </c>
      <c r="E1780" t="s">
        <v>1423</v>
      </c>
      <c r="F1780" t="s">
        <v>1868</v>
      </c>
      <c r="G1780" t="s">
        <v>5706</v>
      </c>
      <c r="H1780" s="2">
        <v>10</v>
      </c>
      <c r="I1780" s="2">
        <v>1000</v>
      </c>
      <c r="J1780" s="2">
        <v>123765.44728373151</v>
      </c>
    </row>
    <row r="1781" spans="1:10" x14ac:dyDescent="0.3">
      <c r="A1781" t="s">
        <v>4500</v>
      </c>
      <c r="B1781" t="s">
        <v>5087</v>
      </c>
      <c r="C1781" t="s">
        <v>4299</v>
      </c>
      <c r="D1781" t="s">
        <v>5157</v>
      </c>
      <c r="E1781" t="s">
        <v>1423</v>
      </c>
      <c r="F1781" t="s">
        <v>1679</v>
      </c>
      <c r="G1781" t="s">
        <v>5706</v>
      </c>
      <c r="H1781" s="2">
        <v>10</v>
      </c>
      <c r="I1781" s="2">
        <v>1000</v>
      </c>
      <c r="J1781" s="2">
        <v>75471.347355163714</v>
      </c>
    </row>
    <row r="1782" spans="1:10" x14ac:dyDescent="0.3">
      <c r="A1782" t="s">
        <v>4500</v>
      </c>
      <c r="B1782" t="s">
        <v>5087</v>
      </c>
      <c r="C1782" t="s">
        <v>4299</v>
      </c>
      <c r="D1782" t="s">
        <v>5157</v>
      </c>
      <c r="E1782" t="s">
        <v>1444</v>
      </c>
      <c r="F1782" t="s">
        <v>1688</v>
      </c>
      <c r="G1782" t="s">
        <v>5706</v>
      </c>
      <c r="H1782" s="2">
        <v>250</v>
      </c>
      <c r="I1782" s="2">
        <v>88000</v>
      </c>
      <c r="J1782" s="2">
        <v>2191187.0580384769</v>
      </c>
    </row>
    <row r="1783" spans="1:10" x14ac:dyDescent="0.3">
      <c r="A1783" t="s">
        <v>4500</v>
      </c>
      <c r="B1783" t="s">
        <v>5087</v>
      </c>
      <c r="C1783" t="s">
        <v>4299</v>
      </c>
      <c r="D1783" t="s">
        <v>5157</v>
      </c>
      <c r="E1783" t="s">
        <v>1444</v>
      </c>
      <c r="F1783" t="s">
        <v>1867</v>
      </c>
      <c r="G1783" t="s">
        <v>5706</v>
      </c>
      <c r="H1783" s="2">
        <v>50</v>
      </c>
      <c r="I1783" s="2">
        <v>14400</v>
      </c>
      <c r="J1783" s="2">
        <v>410110.00334571017</v>
      </c>
    </row>
    <row r="1784" spans="1:10" x14ac:dyDescent="0.3">
      <c r="A1784" t="s">
        <v>4500</v>
      </c>
      <c r="B1784" t="s">
        <v>5087</v>
      </c>
      <c r="C1784" t="s">
        <v>4299</v>
      </c>
      <c r="D1784" t="s">
        <v>5157</v>
      </c>
      <c r="E1784" t="s">
        <v>1606</v>
      </c>
      <c r="F1784" t="s">
        <v>1867</v>
      </c>
      <c r="G1784" t="s">
        <v>5706</v>
      </c>
      <c r="H1784" s="2">
        <v>20</v>
      </c>
      <c r="I1784" s="2">
        <v>3840</v>
      </c>
      <c r="J1784" s="2">
        <v>166116.83192900033</v>
      </c>
    </row>
    <row r="1785" spans="1:10" x14ac:dyDescent="0.3">
      <c r="A1785" t="s">
        <v>4500</v>
      </c>
      <c r="B1785" t="s">
        <v>5087</v>
      </c>
      <c r="C1785" t="s">
        <v>4299</v>
      </c>
      <c r="D1785" t="s">
        <v>5157</v>
      </c>
      <c r="E1785" t="s">
        <v>2268</v>
      </c>
      <c r="F1785" t="s">
        <v>2314</v>
      </c>
      <c r="G1785" t="s">
        <v>5706</v>
      </c>
      <c r="H1785" s="2">
        <v>30</v>
      </c>
      <c r="I1785" s="2">
        <v>10080</v>
      </c>
      <c r="J1785" s="2">
        <v>223429.12073601875</v>
      </c>
    </row>
    <row r="1786" spans="1:10" x14ac:dyDescent="0.3">
      <c r="A1786" t="s">
        <v>4500</v>
      </c>
      <c r="B1786" t="s">
        <v>5087</v>
      </c>
      <c r="C1786" t="s">
        <v>4299</v>
      </c>
      <c r="D1786" t="s">
        <v>5157</v>
      </c>
      <c r="E1786" t="s">
        <v>2268</v>
      </c>
      <c r="F1786" t="s">
        <v>2542</v>
      </c>
      <c r="G1786" t="s">
        <v>5706</v>
      </c>
      <c r="H1786" s="2">
        <v>5</v>
      </c>
      <c r="I1786" s="2">
        <v>2400</v>
      </c>
      <c r="J1786" s="2">
        <v>24964.926738875882</v>
      </c>
    </row>
    <row r="1787" spans="1:10" x14ac:dyDescent="0.3">
      <c r="A1787" t="s">
        <v>4500</v>
      </c>
      <c r="B1787" t="s">
        <v>5087</v>
      </c>
      <c r="C1787" t="s">
        <v>4299</v>
      </c>
      <c r="D1787" t="s">
        <v>5157</v>
      </c>
      <c r="E1787" t="s">
        <v>1632</v>
      </c>
      <c r="F1787" t="s">
        <v>1688</v>
      </c>
      <c r="G1787" t="s">
        <v>5706</v>
      </c>
      <c r="H1787" s="2">
        <v>10</v>
      </c>
      <c r="I1787" s="2">
        <v>240</v>
      </c>
      <c r="J1787" s="2">
        <v>35914.7326525061</v>
      </c>
    </row>
    <row r="1788" spans="1:10" x14ac:dyDescent="0.3">
      <c r="A1788" t="s">
        <v>4500</v>
      </c>
      <c r="B1788" t="s">
        <v>5087</v>
      </c>
      <c r="C1788" t="s">
        <v>4299</v>
      </c>
      <c r="D1788" t="s">
        <v>5157</v>
      </c>
      <c r="E1788" t="s">
        <v>1632</v>
      </c>
      <c r="F1788" t="s">
        <v>1867</v>
      </c>
      <c r="G1788" t="s">
        <v>5706</v>
      </c>
      <c r="H1788" s="2">
        <v>10</v>
      </c>
      <c r="I1788" s="2">
        <v>240</v>
      </c>
      <c r="J1788" s="2">
        <v>74626.430910006471</v>
      </c>
    </row>
    <row r="1789" spans="1:10" x14ac:dyDescent="0.3">
      <c r="A1789" t="s">
        <v>4500</v>
      </c>
      <c r="B1789" t="s">
        <v>5087</v>
      </c>
      <c r="C1789" t="s">
        <v>4299</v>
      </c>
      <c r="D1789" t="s">
        <v>5157</v>
      </c>
      <c r="E1789" t="s">
        <v>1632</v>
      </c>
      <c r="F1789" t="s">
        <v>2023</v>
      </c>
      <c r="G1789" t="s">
        <v>5706</v>
      </c>
      <c r="H1789" s="2">
        <v>30</v>
      </c>
      <c r="I1789" s="2">
        <v>720</v>
      </c>
      <c r="J1789" s="2">
        <v>56553.652101878877</v>
      </c>
    </row>
    <row r="1790" spans="1:10" x14ac:dyDescent="0.3">
      <c r="A1790" t="s">
        <v>4500</v>
      </c>
      <c r="B1790" t="s">
        <v>5083</v>
      </c>
      <c r="C1790" t="s">
        <v>4152</v>
      </c>
      <c r="D1790" t="s">
        <v>5785</v>
      </c>
      <c r="E1790" t="s">
        <v>1423</v>
      </c>
      <c r="F1790" t="s">
        <v>1659</v>
      </c>
      <c r="G1790" t="s">
        <v>5706</v>
      </c>
      <c r="H1790" s="2">
        <v>10</v>
      </c>
      <c r="I1790" s="2">
        <v>1000</v>
      </c>
      <c r="J1790" s="2">
        <v>105686.74059304707</v>
      </c>
    </row>
    <row r="1791" spans="1:10" x14ac:dyDescent="0.3">
      <c r="A1791" t="s">
        <v>4500</v>
      </c>
      <c r="B1791" t="s">
        <v>5083</v>
      </c>
      <c r="C1791" t="s">
        <v>4152</v>
      </c>
      <c r="D1791" t="s">
        <v>5785</v>
      </c>
      <c r="E1791" t="s">
        <v>1423</v>
      </c>
      <c r="F1791" t="s">
        <v>1679</v>
      </c>
      <c r="G1791" t="s">
        <v>5706</v>
      </c>
      <c r="H1791" s="2">
        <v>10</v>
      </c>
      <c r="I1791" s="2">
        <v>1000</v>
      </c>
      <c r="J1791" s="2">
        <v>75471.347355163714</v>
      </c>
    </row>
    <row r="1792" spans="1:10" x14ac:dyDescent="0.3">
      <c r="A1792" t="s">
        <v>4500</v>
      </c>
      <c r="B1792" t="s">
        <v>5083</v>
      </c>
      <c r="C1792" t="s">
        <v>4152</v>
      </c>
      <c r="D1792" t="s">
        <v>5785</v>
      </c>
      <c r="E1792" t="s">
        <v>1444</v>
      </c>
      <c r="F1792" t="s">
        <v>1688</v>
      </c>
      <c r="G1792" t="s">
        <v>5706</v>
      </c>
      <c r="H1792" s="2">
        <v>300</v>
      </c>
      <c r="I1792" s="2">
        <v>105600</v>
      </c>
      <c r="J1792" s="2">
        <v>2629424.4696461726</v>
      </c>
    </row>
    <row r="1793" spans="1:10" x14ac:dyDescent="0.3">
      <c r="A1793" t="s">
        <v>4500</v>
      </c>
      <c r="B1793" t="s">
        <v>5083</v>
      </c>
      <c r="C1793" t="s">
        <v>4152</v>
      </c>
      <c r="D1793" t="s">
        <v>5785</v>
      </c>
      <c r="E1793" t="s">
        <v>1632</v>
      </c>
      <c r="F1793" t="s">
        <v>1688</v>
      </c>
      <c r="G1793" t="s">
        <v>5706</v>
      </c>
      <c r="H1793" s="2">
        <v>10</v>
      </c>
      <c r="I1793" s="2">
        <v>240</v>
      </c>
      <c r="J1793" s="2">
        <v>35914.7326525061</v>
      </c>
    </row>
    <row r="1794" spans="1:10" x14ac:dyDescent="0.3">
      <c r="A1794" t="s">
        <v>4500</v>
      </c>
      <c r="B1794" t="s">
        <v>5084</v>
      </c>
      <c r="C1794" t="s">
        <v>4152</v>
      </c>
      <c r="D1794" t="s">
        <v>5153</v>
      </c>
      <c r="E1794" t="s">
        <v>1423</v>
      </c>
      <c r="F1794" t="s">
        <v>1659</v>
      </c>
      <c r="G1794" t="s">
        <v>5706</v>
      </c>
      <c r="H1794" s="2">
        <v>10</v>
      </c>
      <c r="I1794" s="2">
        <v>1000</v>
      </c>
      <c r="J1794" s="2">
        <v>105686.74059304707</v>
      </c>
    </row>
    <row r="1795" spans="1:10" x14ac:dyDescent="0.3">
      <c r="A1795" t="s">
        <v>4500</v>
      </c>
      <c r="B1795" t="s">
        <v>5084</v>
      </c>
      <c r="C1795" t="s">
        <v>4152</v>
      </c>
      <c r="D1795" t="s">
        <v>5153</v>
      </c>
      <c r="E1795" t="s">
        <v>1423</v>
      </c>
      <c r="F1795" t="s">
        <v>1679</v>
      </c>
      <c r="G1795" t="s">
        <v>5706</v>
      </c>
      <c r="H1795" s="2">
        <v>10</v>
      </c>
      <c r="I1795" s="2">
        <v>1000</v>
      </c>
      <c r="J1795" s="2">
        <v>75471.347355163714</v>
      </c>
    </row>
    <row r="1796" spans="1:10" x14ac:dyDescent="0.3">
      <c r="A1796" t="s">
        <v>4500</v>
      </c>
      <c r="B1796" t="s">
        <v>5084</v>
      </c>
      <c r="C1796" t="s">
        <v>4152</v>
      </c>
      <c r="D1796" t="s">
        <v>5153</v>
      </c>
      <c r="E1796" t="s">
        <v>1444</v>
      </c>
      <c r="F1796" t="s">
        <v>1688</v>
      </c>
      <c r="G1796" t="s">
        <v>5706</v>
      </c>
      <c r="H1796" s="2">
        <v>300</v>
      </c>
      <c r="I1796" s="2">
        <v>105600</v>
      </c>
      <c r="J1796" s="2">
        <v>2629424.4696461726</v>
      </c>
    </row>
    <row r="1797" spans="1:10" x14ac:dyDescent="0.3">
      <c r="A1797" t="s">
        <v>4500</v>
      </c>
      <c r="B1797" t="s">
        <v>5084</v>
      </c>
      <c r="C1797" t="s">
        <v>4152</v>
      </c>
      <c r="D1797" t="s">
        <v>5153</v>
      </c>
      <c r="E1797" t="s">
        <v>1632</v>
      </c>
      <c r="F1797" t="s">
        <v>1688</v>
      </c>
      <c r="G1797" t="s">
        <v>5706</v>
      </c>
      <c r="H1797" s="2">
        <v>10</v>
      </c>
      <c r="I1797" s="2">
        <v>240</v>
      </c>
      <c r="J1797" s="2">
        <v>35914.7326525061</v>
      </c>
    </row>
    <row r="1798" spans="1:10" x14ac:dyDescent="0.3">
      <c r="A1798" t="s">
        <v>4500</v>
      </c>
      <c r="B1798" t="s">
        <v>5089</v>
      </c>
      <c r="C1798" t="s">
        <v>4185</v>
      </c>
      <c r="D1798" t="s">
        <v>5159</v>
      </c>
      <c r="E1798" t="s">
        <v>1423</v>
      </c>
      <c r="F1798" t="s">
        <v>1868</v>
      </c>
      <c r="G1798" t="s">
        <v>5706</v>
      </c>
      <c r="H1798" s="2">
        <v>20</v>
      </c>
      <c r="I1798" s="2">
        <v>2000</v>
      </c>
      <c r="J1798" s="2">
        <v>247530.89456746302</v>
      </c>
    </row>
    <row r="1799" spans="1:10" x14ac:dyDescent="0.3">
      <c r="A1799" t="s">
        <v>4500</v>
      </c>
      <c r="B1799" t="s">
        <v>5089</v>
      </c>
      <c r="C1799" t="s">
        <v>4185</v>
      </c>
      <c r="D1799" t="s">
        <v>5159</v>
      </c>
      <c r="E1799" t="s">
        <v>1444</v>
      </c>
      <c r="F1799" t="s">
        <v>1867</v>
      </c>
      <c r="G1799" t="s">
        <v>5706</v>
      </c>
      <c r="H1799" s="2">
        <v>250</v>
      </c>
      <c r="I1799" s="2">
        <v>72000</v>
      </c>
      <c r="J1799" s="2">
        <v>2050550.0167285509</v>
      </c>
    </row>
    <row r="1800" spans="1:10" x14ac:dyDescent="0.3">
      <c r="A1800" t="s">
        <v>4500</v>
      </c>
      <c r="B1800" t="s">
        <v>5089</v>
      </c>
      <c r="C1800" t="s">
        <v>4185</v>
      </c>
      <c r="D1800" t="s">
        <v>5159</v>
      </c>
      <c r="E1800" t="s">
        <v>1606</v>
      </c>
      <c r="F1800" t="s">
        <v>1867</v>
      </c>
      <c r="G1800" t="s">
        <v>5706</v>
      </c>
      <c r="H1800" s="2">
        <v>20</v>
      </c>
      <c r="I1800" s="2">
        <v>3840</v>
      </c>
      <c r="J1800" s="2">
        <v>166116.83192900033</v>
      </c>
    </row>
    <row r="1801" spans="1:10" x14ac:dyDescent="0.3">
      <c r="A1801" t="s">
        <v>4500</v>
      </c>
      <c r="B1801" t="s">
        <v>5089</v>
      </c>
      <c r="C1801" t="s">
        <v>4185</v>
      </c>
      <c r="D1801" t="s">
        <v>5159</v>
      </c>
      <c r="E1801" t="s">
        <v>2268</v>
      </c>
      <c r="F1801" t="s">
        <v>2314</v>
      </c>
      <c r="G1801" t="s">
        <v>5706</v>
      </c>
      <c r="H1801" s="2">
        <v>25</v>
      </c>
      <c r="I1801" s="2">
        <v>8880</v>
      </c>
      <c r="J1801" s="2">
        <v>184160.87615279725</v>
      </c>
    </row>
    <row r="1802" spans="1:10" x14ac:dyDescent="0.3">
      <c r="A1802" t="s">
        <v>4500</v>
      </c>
      <c r="B1802" t="s">
        <v>5089</v>
      </c>
      <c r="C1802" t="s">
        <v>4185</v>
      </c>
      <c r="D1802" t="s">
        <v>5159</v>
      </c>
      <c r="E1802" t="s">
        <v>1632</v>
      </c>
      <c r="F1802" t="s">
        <v>1867</v>
      </c>
      <c r="G1802" t="s">
        <v>5706</v>
      </c>
      <c r="H1802" s="2">
        <v>10</v>
      </c>
      <c r="I1802" s="2">
        <v>240</v>
      </c>
      <c r="J1802" s="2">
        <v>74626.430910006471</v>
      </c>
    </row>
    <row r="1803" spans="1:10" x14ac:dyDescent="0.3">
      <c r="A1803" t="s">
        <v>4500</v>
      </c>
      <c r="B1803" t="s">
        <v>5089</v>
      </c>
      <c r="C1803" t="s">
        <v>4185</v>
      </c>
      <c r="D1803" t="s">
        <v>5159</v>
      </c>
      <c r="E1803" t="s">
        <v>1632</v>
      </c>
      <c r="F1803" t="s">
        <v>2023</v>
      </c>
      <c r="G1803" t="s">
        <v>5706</v>
      </c>
      <c r="H1803" s="2">
        <v>5</v>
      </c>
      <c r="I1803" s="2">
        <v>120</v>
      </c>
      <c r="J1803" s="2">
        <v>9425.6086836464801</v>
      </c>
    </row>
    <row r="1804" spans="1:10" x14ac:dyDescent="0.3">
      <c r="A1804" t="s">
        <v>4500</v>
      </c>
      <c r="B1804" t="s">
        <v>5096</v>
      </c>
      <c r="C1804" t="s">
        <v>4330</v>
      </c>
      <c r="D1804" t="s">
        <v>5179</v>
      </c>
      <c r="E1804" t="s">
        <v>1423</v>
      </c>
      <c r="F1804" t="s">
        <v>2031</v>
      </c>
      <c r="G1804" t="s">
        <v>5706</v>
      </c>
      <c r="H1804" s="2">
        <v>10</v>
      </c>
      <c r="I1804" s="2">
        <v>1000</v>
      </c>
      <c r="J1804" s="2">
        <v>75600.242379515024</v>
      </c>
    </row>
    <row r="1805" spans="1:10" x14ac:dyDescent="0.3">
      <c r="A1805" t="s">
        <v>4500</v>
      </c>
      <c r="B1805" t="s">
        <v>5096</v>
      </c>
      <c r="C1805" t="s">
        <v>4330</v>
      </c>
      <c r="D1805" t="s">
        <v>5179</v>
      </c>
      <c r="E1805" t="s">
        <v>1423</v>
      </c>
      <c r="F1805" t="s">
        <v>2040</v>
      </c>
      <c r="G1805" t="s">
        <v>5706</v>
      </c>
      <c r="H1805" s="2">
        <v>10</v>
      </c>
      <c r="I1805" s="2">
        <v>1000</v>
      </c>
      <c r="J1805" s="2">
        <v>101712.54325194021</v>
      </c>
    </row>
    <row r="1806" spans="1:10" x14ac:dyDescent="0.3">
      <c r="A1806" t="s">
        <v>4500</v>
      </c>
      <c r="B1806" t="s">
        <v>5096</v>
      </c>
      <c r="C1806" t="s">
        <v>4330</v>
      </c>
      <c r="D1806" t="s">
        <v>5179</v>
      </c>
      <c r="E1806" t="s">
        <v>1444</v>
      </c>
      <c r="F1806" t="s">
        <v>2030</v>
      </c>
      <c r="G1806" t="s">
        <v>5706</v>
      </c>
      <c r="H1806" s="2">
        <v>120</v>
      </c>
      <c r="I1806" s="2">
        <v>48000</v>
      </c>
      <c r="J1806" s="2">
        <v>1086227.3237795089</v>
      </c>
    </row>
    <row r="1807" spans="1:10" x14ac:dyDescent="0.3">
      <c r="A1807" t="s">
        <v>4500</v>
      </c>
      <c r="B1807" t="s">
        <v>5096</v>
      </c>
      <c r="C1807" t="s">
        <v>4330</v>
      </c>
      <c r="D1807" t="s">
        <v>5179</v>
      </c>
      <c r="E1807" t="s">
        <v>2582</v>
      </c>
      <c r="F1807" t="s">
        <v>2590</v>
      </c>
      <c r="G1807" t="s">
        <v>5706</v>
      </c>
      <c r="H1807" s="2">
        <v>2</v>
      </c>
      <c r="I1807" s="2">
        <v>288</v>
      </c>
      <c r="J1807" s="2">
        <v>11050.97755309545</v>
      </c>
    </row>
    <row r="1808" spans="1:10" x14ac:dyDescent="0.3">
      <c r="A1808" t="s">
        <v>4500</v>
      </c>
      <c r="B1808" t="s">
        <v>5096</v>
      </c>
      <c r="C1808" t="s">
        <v>4330</v>
      </c>
      <c r="D1808" t="s">
        <v>5179</v>
      </c>
      <c r="E1808" t="s">
        <v>1606</v>
      </c>
      <c r="F1808" t="s">
        <v>2030</v>
      </c>
      <c r="G1808" t="s">
        <v>5706</v>
      </c>
      <c r="H1808" s="2">
        <v>4</v>
      </c>
      <c r="I1808" s="2">
        <v>1536</v>
      </c>
      <c r="J1808" s="2">
        <v>37277.558693173552</v>
      </c>
    </row>
    <row r="1809" spans="1:10" x14ac:dyDescent="0.3">
      <c r="A1809" t="s">
        <v>4500</v>
      </c>
      <c r="B1809" t="s">
        <v>5096</v>
      </c>
      <c r="C1809" t="s">
        <v>4330</v>
      </c>
      <c r="D1809" t="s">
        <v>5179</v>
      </c>
      <c r="E1809" t="s">
        <v>2268</v>
      </c>
      <c r="F1809" t="s">
        <v>2269</v>
      </c>
      <c r="G1809" t="s">
        <v>5706</v>
      </c>
      <c r="H1809" s="2">
        <v>10</v>
      </c>
      <c r="I1809" s="2">
        <v>4800</v>
      </c>
      <c r="J1809" s="2">
        <v>48135.307672321076</v>
      </c>
    </row>
    <row r="1810" spans="1:10" x14ac:dyDescent="0.3">
      <c r="A1810" t="s">
        <v>4500</v>
      </c>
      <c r="B1810" t="s">
        <v>5096</v>
      </c>
      <c r="C1810" t="s">
        <v>4330</v>
      </c>
      <c r="D1810" t="s">
        <v>5179</v>
      </c>
      <c r="E1810" t="s">
        <v>1632</v>
      </c>
      <c r="F1810" t="s">
        <v>2269</v>
      </c>
      <c r="G1810" t="s">
        <v>5706</v>
      </c>
      <c r="H1810" s="2">
        <v>15</v>
      </c>
      <c r="I1810" s="2">
        <v>360</v>
      </c>
      <c r="J1810" s="2">
        <v>123.08868666565536</v>
      </c>
    </row>
    <row r="1811" spans="1:10" x14ac:dyDescent="0.3">
      <c r="A1811" t="s">
        <v>4500</v>
      </c>
      <c r="B1811" t="s">
        <v>5096</v>
      </c>
      <c r="C1811" t="s">
        <v>4330</v>
      </c>
      <c r="D1811" t="s">
        <v>5179</v>
      </c>
      <c r="E1811" t="s">
        <v>1632</v>
      </c>
      <c r="F1811" t="s">
        <v>2030</v>
      </c>
      <c r="G1811" t="s">
        <v>5706</v>
      </c>
      <c r="H1811" s="2">
        <v>5</v>
      </c>
      <c r="I1811" s="2">
        <v>120</v>
      </c>
      <c r="J1811" s="2">
        <v>17220.323362177827</v>
      </c>
    </row>
    <row r="1812" spans="1:10" x14ac:dyDescent="0.3">
      <c r="A1812" t="s">
        <v>4500</v>
      </c>
      <c r="B1812" t="s">
        <v>5076</v>
      </c>
      <c r="C1812" t="s">
        <v>4384</v>
      </c>
      <c r="D1812" t="s">
        <v>5126</v>
      </c>
      <c r="E1812" t="s">
        <v>1423</v>
      </c>
      <c r="F1812" t="s">
        <v>1659</v>
      </c>
      <c r="G1812" t="s">
        <v>5706</v>
      </c>
      <c r="H1812" s="2">
        <v>10</v>
      </c>
      <c r="I1812" s="2">
        <v>1000</v>
      </c>
      <c r="J1812" s="2">
        <v>105686.74059304707</v>
      </c>
    </row>
    <row r="1813" spans="1:10" x14ac:dyDescent="0.3">
      <c r="A1813" t="s">
        <v>4500</v>
      </c>
      <c r="B1813" t="s">
        <v>5076</v>
      </c>
      <c r="C1813" t="s">
        <v>4384</v>
      </c>
      <c r="D1813" t="s">
        <v>5126</v>
      </c>
      <c r="E1813" t="s">
        <v>1423</v>
      </c>
      <c r="F1813" t="s">
        <v>1868</v>
      </c>
      <c r="G1813" t="s">
        <v>5706</v>
      </c>
      <c r="H1813" s="2">
        <v>3</v>
      </c>
      <c r="I1813" s="2">
        <v>300</v>
      </c>
      <c r="J1813" s="2">
        <v>37129.634185119459</v>
      </c>
    </row>
    <row r="1814" spans="1:10" x14ac:dyDescent="0.3">
      <c r="A1814" t="s">
        <v>4500</v>
      </c>
      <c r="B1814" t="s">
        <v>5076</v>
      </c>
      <c r="C1814" t="s">
        <v>4384</v>
      </c>
      <c r="D1814" t="s">
        <v>5126</v>
      </c>
      <c r="E1814" t="s">
        <v>1423</v>
      </c>
      <c r="F1814" t="s">
        <v>1679</v>
      </c>
      <c r="G1814" t="s">
        <v>5706</v>
      </c>
      <c r="H1814" s="2">
        <v>6</v>
      </c>
      <c r="I1814" s="2">
        <v>600</v>
      </c>
      <c r="J1814" s="2">
        <v>45282.808413098224</v>
      </c>
    </row>
    <row r="1815" spans="1:10" x14ac:dyDescent="0.3">
      <c r="A1815" t="s">
        <v>4500</v>
      </c>
      <c r="B1815" t="s">
        <v>5076</v>
      </c>
      <c r="C1815" t="s">
        <v>4384</v>
      </c>
      <c r="D1815" t="s">
        <v>5126</v>
      </c>
      <c r="E1815" t="s">
        <v>1444</v>
      </c>
      <c r="F1815" t="s">
        <v>1688</v>
      </c>
      <c r="G1815" t="s">
        <v>5706</v>
      </c>
      <c r="H1815" s="2">
        <v>533</v>
      </c>
      <c r="I1815" s="2">
        <v>187616</v>
      </c>
      <c r="J1815" s="2">
        <v>4671610.8077380331</v>
      </c>
    </row>
    <row r="1816" spans="1:10" x14ac:dyDescent="0.3">
      <c r="A1816" t="s">
        <v>4500</v>
      </c>
      <c r="B1816" t="s">
        <v>5076</v>
      </c>
      <c r="C1816" t="s">
        <v>4384</v>
      </c>
      <c r="D1816" t="s">
        <v>5126</v>
      </c>
      <c r="E1816" t="s">
        <v>1444</v>
      </c>
      <c r="F1816" t="s">
        <v>1867</v>
      </c>
      <c r="G1816" t="s">
        <v>5706</v>
      </c>
      <c r="H1816" s="2">
        <v>30</v>
      </c>
      <c r="I1816" s="2">
        <v>8640</v>
      </c>
      <c r="J1816" s="2">
        <v>246066.00200742611</v>
      </c>
    </row>
    <row r="1817" spans="1:10" x14ac:dyDescent="0.3">
      <c r="A1817" t="s">
        <v>4500</v>
      </c>
      <c r="B1817" t="s">
        <v>5076</v>
      </c>
      <c r="C1817" t="s">
        <v>4384</v>
      </c>
      <c r="D1817" t="s">
        <v>5126</v>
      </c>
      <c r="E1817" t="s">
        <v>2268</v>
      </c>
      <c r="F1817" t="s">
        <v>2542</v>
      </c>
      <c r="G1817" t="s">
        <v>5706</v>
      </c>
      <c r="H1817" s="2">
        <v>12</v>
      </c>
      <c r="I1817" s="2">
        <v>5760</v>
      </c>
      <c r="J1817" s="2">
        <v>59915.82417330212</v>
      </c>
    </row>
    <row r="1818" spans="1:10" x14ac:dyDescent="0.3">
      <c r="A1818" t="s">
        <v>4500</v>
      </c>
      <c r="B1818" t="s">
        <v>5076</v>
      </c>
      <c r="C1818" t="s">
        <v>4384</v>
      </c>
      <c r="D1818" t="s">
        <v>5126</v>
      </c>
      <c r="E1818" t="s">
        <v>4360</v>
      </c>
      <c r="F1818" t="s">
        <v>1422</v>
      </c>
      <c r="G1818" t="s">
        <v>5706</v>
      </c>
      <c r="H1818" s="2">
        <v>2</v>
      </c>
      <c r="I1818" s="2">
        <v>192</v>
      </c>
      <c r="J1818" s="2">
        <v>0</v>
      </c>
    </row>
    <row r="1819" spans="1:10" x14ac:dyDescent="0.3">
      <c r="A1819" t="s">
        <v>4500</v>
      </c>
      <c r="B1819" t="s">
        <v>5076</v>
      </c>
      <c r="C1819" t="s">
        <v>4384</v>
      </c>
      <c r="D1819" t="s">
        <v>5126</v>
      </c>
      <c r="E1819" t="s">
        <v>1632</v>
      </c>
      <c r="F1819" t="s">
        <v>1688</v>
      </c>
      <c r="G1819" t="s">
        <v>5706</v>
      </c>
      <c r="H1819" s="2">
        <v>15</v>
      </c>
      <c r="I1819" s="2">
        <v>360</v>
      </c>
      <c r="J1819" s="2">
        <v>53872.098978759153</v>
      </c>
    </row>
    <row r="1820" spans="1:10" x14ac:dyDescent="0.3">
      <c r="A1820" t="s">
        <v>4500</v>
      </c>
      <c r="B1820" t="s">
        <v>5076</v>
      </c>
      <c r="C1820" t="s">
        <v>4384</v>
      </c>
      <c r="D1820" t="s">
        <v>5126</v>
      </c>
      <c r="E1820" t="s">
        <v>1632</v>
      </c>
      <c r="F1820" t="s">
        <v>1867</v>
      </c>
      <c r="G1820" t="s">
        <v>5706</v>
      </c>
      <c r="H1820" s="2">
        <v>3</v>
      </c>
      <c r="I1820" s="2">
        <v>72</v>
      </c>
      <c r="J1820" s="2">
        <v>22387.929273001941</v>
      </c>
    </row>
    <row r="1821" spans="1:10" x14ac:dyDescent="0.3">
      <c r="A1821" t="s">
        <v>4500</v>
      </c>
      <c r="B1821" t="s">
        <v>5076</v>
      </c>
      <c r="C1821" t="s">
        <v>4384</v>
      </c>
      <c r="D1821" t="s">
        <v>5126</v>
      </c>
      <c r="E1821" t="s">
        <v>1632</v>
      </c>
      <c r="F1821" t="s">
        <v>2023</v>
      </c>
      <c r="G1821" t="s">
        <v>5706</v>
      </c>
      <c r="H1821" s="2">
        <v>3</v>
      </c>
      <c r="I1821" s="2">
        <v>72</v>
      </c>
      <c r="J1821" s="2">
        <v>5655.3652101878879</v>
      </c>
    </row>
    <row r="1822" spans="1:10" x14ac:dyDescent="0.3">
      <c r="A1822" t="s">
        <v>4500</v>
      </c>
      <c r="B1822" t="s">
        <v>5076</v>
      </c>
      <c r="C1822" t="s">
        <v>4384</v>
      </c>
      <c r="D1822" t="s">
        <v>5126</v>
      </c>
      <c r="E1822" t="s">
        <v>1632</v>
      </c>
      <c r="F1822" t="s">
        <v>1431</v>
      </c>
      <c r="G1822" t="s">
        <v>5706</v>
      </c>
      <c r="H1822" s="2">
        <v>10</v>
      </c>
      <c r="I1822" s="2">
        <v>480</v>
      </c>
      <c r="J1822" s="2">
        <v>10039.148759070089</v>
      </c>
    </row>
    <row r="1823" spans="1:10" x14ac:dyDescent="0.3">
      <c r="A1823" t="s">
        <v>4500</v>
      </c>
      <c r="B1823" t="s">
        <v>5077</v>
      </c>
      <c r="C1823" t="s">
        <v>4384</v>
      </c>
      <c r="D1823" t="s">
        <v>4861</v>
      </c>
      <c r="E1823" t="s">
        <v>1423</v>
      </c>
      <c r="F1823" t="s">
        <v>1659</v>
      </c>
      <c r="G1823" t="s">
        <v>5706</v>
      </c>
      <c r="H1823" s="2">
        <v>8</v>
      </c>
      <c r="I1823" s="2">
        <v>800</v>
      </c>
      <c r="J1823" s="2">
        <v>84549.392474437656</v>
      </c>
    </row>
    <row r="1824" spans="1:10" x14ac:dyDescent="0.3">
      <c r="A1824" t="s">
        <v>4500</v>
      </c>
      <c r="B1824" t="s">
        <v>5077</v>
      </c>
      <c r="C1824" t="s">
        <v>4384</v>
      </c>
      <c r="D1824" t="s">
        <v>4861</v>
      </c>
      <c r="E1824" t="s">
        <v>1423</v>
      </c>
      <c r="F1824" t="s">
        <v>1868</v>
      </c>
      <c r="G1824" t="s">
        <v>5706</v>
      </c>
      <c r="H1824" s="2">
        <v>2</v>
      </c>
      <c r="I1824" s="2">
        <v>200</v>
      </c>
      <c r="J1824" s="2">
        <v>24753.089456746304</v>
      </c>
    </row>
    <row r="1825" spans="1:10" x14ac:dyDescent="0.3">
      <c r="A1825" t="s">
        <v>4500</v>
      </c>
      <c r="B1825" t="s">
        <v>5077</v>
      </c>
      <c r="C1825" t="s">
        <v>4384</v>
      </c>
      <c r="D1825" t="s">
        <v>4861</v>
      </c>
      <c r="E1825" t="s">
        <v>1423</v>
      </c>
      <c r="F1825" t="s">
        <v>1679</v>
      </c>
      <c r="G1825" t="s">
        <v>5706</v>
      </c>
      <c r="H1825" s="2">
        <v>4</v>
      </c>
      <c r="I1825" s="2">
        <v>400</v>
      </c>
      <c r="J1825" s="2">
        <v>30188.538942065483</v>
      </c>
    </row>
    <row r="1826" spans="1:10" x14ac:dyDescent="0.3">
      <c r="A1826" t="s">
        <v>4500</v>
      </c>
      <c r="B1826" t="s">
        <v>5077</v>
      </c>
      <c r="C1826" t="s">
        <v>4384</v>
      </c>
      <c r="D1826" t="s">
        <v>4861</v>
      </c>
      <c r="E1826" t="s">
        <v>1444</v>
      </c>
      <c r="F1826" t="s">
        <v>1688</v>
      </c>
      <c r="G1826" t="s">
        <v>5706</v>
      </c>
      <c r="H1826" s="2">
        <v>312</v>
      </c>
      <c r="I1826" s="2">
        <v>109824</v>
      </c>
      <c r="J1826" s="2">
        <v>2734601.4484320194</v>
      </c>
    </row>
    <row r="1827" spans="1:10" x14ac:dyDescent="0.3">
      <c r="A1827" t="s">
        <v>4500</v>
      </c>
      <c r="B1827" t="s">
        <v>5077</v>
      </c>
      <c r="C1827" t="s">
        <v>4384</v>
      </c>
      <c r="D1827" t="s">
        <v>4861</v>
      </c>
      <c r="E1827" t="s">
        <v>1444</v>
      </c>
      <c r="F1827" t="s">
        <v>1867</v>
      </c>
      <c r="G1827" t="s">
        <v>5706</v>
      </c>
      <c r="H1827" s="2">
        <v>20</v>
      </c>
      <c r="I1827" s="2">
        <v>5760</v>
      </c>
      <c r="J1827" s="2">
        <v>164044.00133828406</v>
      </c>
    </row>
    <row r="1828" spans="1:10" x14ac:dyDescent="0.3">
      <c r="A1828" t="s">
        <v>4500</v>
      </c>
      <c r="B1828" t="s">
        <v>5077</v>
      </c>
      <c r="C1828" t="s">
        <v>4384</v>
      </c>
      <c r="D1828" t="s">
        <v>4861</v>
      </c>
      <c r="E1828" t="s">
        <v>2268</v>
      </c>
      <c r="F1828" t="s">
        <v>2542</v>
      </c>
      <c r="G1828" t="s">
        <v>5706</v>
      </c>
      <c r="H1828" s="2">
        <v>8</v>
      </c>
      <c r="I1828" s="2">
        <v>3840</v>
      </c>
      <c r="J1828" s="2">
        <v>39943.882782201414</v>
      </c>
    </row>
    <row r="1829" spans="1:10" x14ac:dyDescent="0.3">
      <c r="A1829" t="s">
        <v>4500</v>
      </c>
      <c r="B1829" t="s">
        <v>5077</v>
      </c>
      <c r="C1829" t="s">
        <v>4384</v>
      </c>
      <c r="D1829" t="s">
        <v>4861</v>
      </c>
      <c r="E1829" t="s">
        <v>4360</v>
      </c>
      <c r="F1829" t="s">
        <v>1422</v>
      </c>
      <c r="G1829" t="s">
        <v>5706</v>
      </c>
      <c r="H1829" s="2">
        <v>1</v>
      </c>
      <c r="I1829" s="2">
        <v>96</v>
      </c>
      <c r="J1829" s="2">
        <v>0</v>
      </c>
    </row>
    <row r="1830" spans="1:10" x14ac:dyDescent="0.3">
      <c r="A1830" t="s">
        <v>4500</v>
      </c>
      <c r="B1830" t="s">
        <v>5077</v>
      </c>
      <c r="C1830" t="s">
        <v>4384</v>
      </c>
      <c r="D1830" t="s">
        <v>4861</v>
      </c>
      <c r="E1830" t="s">
        <v>1632</v>
      </c>
      <c r="F1830" t="s">
        <v>1688</v>
      </c>
      <c r="G1830" t="s">
        <v>5706</v>
      </c>
      <c r="H1830" s="2">
        <v>10</v>
      </c>
      <c r="I1830" s="2">
        <v>240</v>
      </c>
      <c r="J1830" s="2">
        <v>35914.7326525061</v>
      </c>
    </row>
    <row r="1831" spans="1:10" x14ac:dyDescent="0.3">
      <c r="A1831" t="s">
        <v>4500</v>
      </c>
      <c r="B1831" t="s">
        <v>5077</v>
      </c>
      <c r="C1831" t="s">
        <v>4384</v>
      </c>
      <c r="D1831" t="s">
        <v>4861</v>
      </c>
      <c r="E1831" t="s">
        <v>1632</v>
      </c>
      <c r="F1831" t="s">
        <v>1867</v>
      </c>
      <c r="G1831" t="s">
        <v>5706</v>
      </c>
      <c r="H1831" s="2">
        <v>2</v>
      </c>
      <c r="I1831" s="2">
        <v>48</v>
      </c>
      <c r="J1831" s="2">
        <v>14925.286182001293</v>
      </c>
    </row>
    <row r="1832" spans="1:10" x14ac:dyDescent="0.3">
      <c r="A1832" t="s">
        <v>4500</v>
      </c>
      <c r="B1832" t="s">
        <v>5077</v>
      </c>
      <c r="C1832" t="s">
        <v>4384</v>
      </c>
      <c r="D1832" t="s">
        <v>4861</v>
      </c>
      <c r="E1832" t="s">
        <v>1632</v>
      </c>
      <c r="F1832" t="s">
        <v>2023</v>
      </c>
      <c r="G1832" t="s">
        <v>5706</v>
      </c>
      <c r="H1832" s="2">
        <v>2</v>
      </c>
      <c r="I1832" s="2">
        <v>48</v>
      </c>
      <c r="J1832" s="2">
        <v>3770.2434734585918</v>
      </c>
    </row>
    <row r="1833" spans="1:10" x14ac:dyDescent="0.3">
      <c r="A1833" t="s">
        <v>4500</v>
      </c>
      <c r="B1833" t="s">
        <v>5077</v>
      </c>
      <c r="C1833" t="s">
        <v>4384</v>
      </c>
      <c r="D1833" t="s">
        <v>4861</v>
      </c>
      <c r="E1833" t="s">
        <v>1632</v>
      </c>
      <c r="F1833" t="s">
        <v>1431</v>
      </c>
      <c r="G1833" t="s">
        <v>5706</v>
      </c>
      <c r="H1833" s="2">
        <v>5</v>
      </c>
      <c r="I1833" s="2">
        <v>240</v>
      </c>
      <c r="J1833" s="2">
        <v>5019.5743795350445</v>
      </c>
    </row>
    <row r="1834" spans="1:10" x14ac:dyDescent="0.3">
      <c r="A1834" t="s">
        <v>4500</v>
      </c>
      <c r="B1834" t="s">
        <v>5078</v>
      </c>
      <c r="C1834" t="s">
        <v>4385</v>
      </c>
      <c r="D1834" t="s">
        <v>5128</v>
      </c>
      <c r="E1834" t="s">
        <v>1423</v>
      </c>
      <c r="F1834" t="s">
        <v>1659</v>
      </c>
      <c r="G1834" t="s">
        <v>5706</v>
      </c>
      <c r="H1834" s="2">
        <v>3</v>
      </c>
      <c r="I1834" s="2">
        <v>300</v>
      </c>
      <c r="J1834" s="2">
        <v>31706.022177914121</v>
      </c>
    </row>
    <row r="1835" spans="1:10" x14ac:dyDescent="0.3">
      <c r="A1835" t="s">
        <v>4500</v>
      </c>
      <c r="B1835" t="s">
        <v>5078</v>
      </c>
      <c r="C1835" t="s">
        <v>4385</v>
      </c>
      <c r="D1835" t="s">
        <v>5128</v>
      </c>
      <c r="E1835" t="s">
        <v>1423</v>
      </c>
      <c r="F1835" t="s">
        <v>1868</v>
      </c>
      <c r="G1835" t="s">
        <v>5706</v>
      </c>
      <c r="H1835" s="2">
        <v>2</v>
      </c>
      <c r="I1835" s="2">
        <v>200</v>
      </c>
      <c r="J1835" s="2">
        <v>24753.089456746304</v>
      </c>
    </row>
    <row r="1836" spans="1:10" x14ac:dyDescent="0.3">
      <c r="A1836" t="s">
        <v>4500</v>
      </c>
      <c r="B1836" t="s">
        <v>5078</v>
      </c>
      <c r="C1836" t="s">
        <v>4385</v>
      </c>
      <c r="D1836" t="s">
        <v>5128</v>
      </c>
      <c r="E1836" t="s">
        <v>1423</v>
      </c>
      <c r="F1836" t="s">
        <v>1679</v>
      </c>
      <c r="G1836" t="s">
        <v>5706</v>
      </c>
      <c r="H1836" s="2">
        <v>1</v>
      </c>
      <c r="I1836" s="2">
        <v>100</v>
      </c>
      <c r="J1836" s="2">
        <v>7547.1347355163707</v>
      </c>
    </row>
    <row r="1837" spans="1:10" x14ac:dyDescent="0.3">
      <c r="A1837" t="s">
        <v>4500</v>
      </c>
      <c r="B1837" t="s">
        <v>5078</v>
      </c>
      <c r="C1837" t="s">
        <v>4385</v>
      </c>
      <c r="D1837" t="s">
        <v>5128</v>
      </c>
      <c r="E1837" t="s">
        <v>1444</v>
      </c>
      <c r="F1837" t="s">
        <v>1688</v>
      </c>
      <c r="G1837" t="s">
        <v>5706</v>
      </c>
      <c r="H1837" s="2">
        <v>200</v>
      </c>
      <c r="I1837" s="2">
        <v>70400</v>
      </c>
      <c r="J1837" s="2">
        <v>1752949.6464307816</v>
      </c>
    </row>
    <row r="1838" spans="1:10" x14ac:dyDescent="0.3">
      <c r="A1838" t="s">
        <v>4500</v>
      </c>
      <c r="B1838" t="s">
        <v>5078</v>
      </c>
      <c r="C1838" t="s">
        <v>4385</v>
      </c>
      <c r="D1838" t="s">
        <v>5128</v>
      </c>
      <c r="E1838" t="s">
        <v>1444</v>
      </c>
      <c r="F1838" t="s">
        <v>1867</v>
      </c>
      <c r="G1838" t="s">
        <v>5706</v>
      </c>
      <c r="H1838" s="2">
        <v>15</v>
      </c>
      <c r="I1838" s="2">
        <v>4320</v>
      </c>
      <c r="J1838" s="2">
        <v>123033.00100371306</v>
      </c>
    </row>
    <row r="1839" spans="1:10" x14ac:dyDescent="0.3">
      <c r="A1839" t="s">
        <v>4500</v>
      </c>
      <c r="B1839" t="s">
        <v>5078</v>
      </c>
      <c r="C1839" t="s">
        <v>4385</v>
      </c>
      <c r="D1839" t="s">
        <v>5128</v>
      </c>
      <c r="E1839" t="s">
        <v>2268</v>
      </c>
      <c r="F1839" t="s">
        <v>2542</v>
      </c>
      <c r="G1839" t="s">
        <v>5706</v>
      </c>
      <c r="H1839" s="2">
        <v>3</v>
      </c>
      <c r="I1839" s="2">
        <v>1440</v>
      </c>
      <c r="J1839" s="2">
        <v>14978.95604332553</v>
      </c>
    </row>
    <row r="1840" spans="1:10" x14ac:dyDescent="0.3">
      <c r="A1840" t="s">
        <v>4500</v>
      </c>
      <c r="B1840" t="s">
        <v>5078</v>
      </c>
      <c r="C1840" t="s">
        <v>4385</v>
      </c>
      <c r="D1840" t="s">
        <v>5128</v>
      </c>
      <c r="E1840" t="s">
        <v>1632</v>
      </c>
      <c r="F1840" t="s">
        <v>1688</v>
      </c>
      <c r="G1840" t="s">
        <v>5706</v>
      </c>
      <c r="H1840" s="2">
        <v>4</v>
      </c>
      <c r="I1840" s="2">
        <v>96</v>
      </c>
      <c r="J1840" s="2">
        <v>14365.89306100244</v>
      </c>
    </row>
    <row r="1841" spans="1:10" x14ac:dyDescent="0.3">
      <c r="A1841" t="s">
        <v>4500</v>
      </c>
      <c r="B1841" t="s">
        <v>5078</v>
      </c>
      <c r="C1841" t="s">
        <v>4385</v>
      </c>
      <c r="D1841" t="s">
        <v>5128</v>
      </c>
      <c r="E1841" t="s">
        <v>1632</v>
      </c>
      <c r="F1841" t="s">
        <v>1867</v>
      </c>
      <c r="G1841" t="s">
        <v>5706</v>
      </c>
      <c r="H1841" s="2">
        <v>2</v>
      </c>
      <c r="I1841" s="2">
        <v>48</v>
      </c>
      <c r="J1841" s="2">
        <v>14925.286182001293</v>
      </c>
    </row>
    <row r="1842" spans="1:10" x14ac:dyDescent="0.3">
      <c r="A1842" t="s">
        <v>4500</v>
      </c>
      <c r="B1842" t="s">
        <v>5078</v>
      </c>
      <c r="C1842" t="s">
        <v>4385</v>
      </c>
      <c r="D1842" t="s">
        <v>5128</v>
      </c>
      <c r="E1842" t="s">
        <v>1632</v>
      </c>
      <c r="F1842" t="s">
        <v>2023</v>
      </c>
      <c r="G1842" t="s">
        <v>5706</v>
      </c>
      <c r="H1842" s="2">
        <v>2</v>
      </c>
      <c r="I1842" s="2">
        <v>48</v>
      </c>
      <c r="J1842" s="2">
        <v>3770.2434734585918</v>
      </c>
    </row>
    <row r="1843" spans="1:10" x14ac:dyDescent="0.3">
      <c r="A1843" t="s">
        <v>4500</v>
      </c>
      <c r="B1843" t="s">
        <v>5078</v>
      </c>
      <c r="C1843" t="s">
        <v>4385</v>
      </c>
      <c r="D1843" t="s">
        <v>5128</v>
      </c>
      <c r="E1843" t="s">
        <v>1632</v>
      </c>
      <c r="F1843" t="s">
        <v>1431</v>
      </c>
      <c r="G1843" t="s">
        <v>5706</v>
      </c>
      <c r="H1843" s="2">
        <v>5</v>
      </c>
      <c r="I1843" s="2">
        <v>240</v>
      </c>
      <c r="J1843" s="2">
        <v>5019.5743795350445</v>
      </c>
    </row>
    <row r="1844" spans="1:10" x14ac:dyDescent="0.3">
      <c r="A1844" t="s">
        <v>4500</v>
      </c>
      <c r="B1844" t="s">
        <v>5079</v>
      </c>
      <c r="C1844" t="s">
        <v>4385</v>
      </c>
      <c r="D1844" t="s">
        <v>5130</v>
      </c>
      <c r="E1844" t="s">
        <v>1423</v>
      </c>
      <c r="F1844" t="s">
        <v>1659</v>
      </c>
      <c r="G1844" t="s">
        <v>5706</v>
      </c>
      <c r="H1844" s="2">
        <v>3</v>
      </c>
      <c r="I1844" s="2">
        <v>300</v>
      </c>
      <c r="J1844" s="2">
        <v>31706.022177914121</v>
      </c>
    </row>
    <row r="1845" spans="1:10" x14ac:dyDescent="0.3">
      <c r="A1845" t="s">
        <v>4500</v>
      </c>
      <c r="B1845" t="s">
        <v>5079</v>
      </c>
      <c r="C1845" t="s">
        <v>4385</v>
      </c>
      <c r="D1845" t="s">
        <v>5130</v>
      </c>
      <c r="E1845" t="s">
        <v>1423</v>
      </c>
      <c r="F1845" t="s">
        <v>1868</v>
      </c>
      <c r="G1845" t="s">
        <v>5706</v>
      </c>
      <c r="H1845" s="2">
        <v>1</v>
      </c>
      <c r="I1845" s="2">
        <v>100</v>
      </c>
      <c r="J1845" s="2">
        <v>12376.544728373152</v>
      </c>
    </row>
    <row r="1846" spans="1:10" x14ac:dyDescent="0.3">
      <c r="A1846" t="s">
        <v>4500</v>
      </c>
      <c r="B1846" t="s">
        <v>5079</v>
      </c>
      <c r="C1846" t="s">
        <v>4385</v>
      </c>
      <c r="D1846" t="s">
        <v>5130</v>
      </c>
      <c r="E1846" t="s">
        <v>1423</v>
      </c>
      <c r="F1846" t="s">
        <v>1679</v>
      </c>
      <c r="G1846" t="s">
        <v>5706</v>
      </c>
      <c r="H1846" s="2">
        <v>1</v>
      </c>
      <c r="I1846" s="2">
        <v>100</v>
      </c>
      <c r="J1846" s="2">
        <v>7547.1347355163707</v>
      </c>
    </row>
    <row r="1847" spans="1:10" x14ac:dyDescent="0.3">
      <c r="A1847" t="s">
        <v>4500</v>
      </c>
      <c r="B1847" t="s">
        <v>5079</v>
      </c>
      <c r="C1847" t="s">
        <v>4385</v>
      </c>
      <c r="D1847" t="s">
        <v>5130</v>
      </c>
      <c r="E1847" t="s">
        <v>1444</v>
      </c>
      <c r="F1847" t="s">
        <v>1688</v>
      </c>
      <c r="G1847" t="s">
        <v>5706</v>
      </c>
      <c r="H1847" s="2">
        <v>160</v>
      </c>
      <c r="I1847" s="2">
        <v>56320</v>
      </c>
      <c r="J1847" s="2">
        <v>1402359.7171446253</v>
      </c>
    </row>
    <row r="1848" spans="1:10" x14ac:dyDescent="0.3">
      <c r="A1848" t="s">
        <v>4500</v>
      </c>
      <c r="B1848" t="s">
        <v>5079</v>
      </c>
      <c r="C1848" t="s">
        <v>4385</v>
      </c>
      <c r="D1848" t="s">
        <v>5130</v>
      </c>
      <c r="E1848" t="s">
        <v>1444</v>
      </c>
      <c r="F1848" t="s">
        <v>1867</v>
      </c>
      <c r="G1848" t="s">
        <v>5706</v>
      </c>
      <c r="H1848" s="2">
        <v>15</v>
      </c>
      <c r="I1848" s="2">
        <v>4320</v>
      </c>
      <c r="J1848" s="2">
        <v>123033.00100371306</v>
      </c>
    </row>
    <row r="1849" spans="1:10" x14ac:dyDescent="0.3">
      <c r="A1849" t="s">
        <v>4500</v>
      </c>
      <c r="B1849" t="s">
        <v>5079</v>
      </c>
      <c r="C1849" t="s">
        <v>4385</v>
      </c>
      <c r="D1849" t="s">
        <v>5130</v>
      </c>
      <c r="E1849" t="s">
        <v>2268</v>
      </c>
      <c r="F1849" t="s">
        <v>2542</v>
      </c>
      <c r="G1849" t="s">
        <v>5706</v>
      </c>
      <c r="H1849" s="2">
        <v>2</v>
      </c>
      <c r="I1849" s="2">
        <v>960</v>
      </c>
      <c r="J1849" s="2">
        <v>9985.9706955503534</v>
      </c>
    </row>
    <row r="1850" spans="1:10" x14ac:dyDescent="0.3">
      <c r="A1850" t="s">
        <v>4500</v>
      </c>
      <c r="B1850" t="s">
        <v>5079</v>
      </c>
      <c r="C1850" t="s">
        <v>4385</v>
      </c>
      <c r="D1850" t="s">
        <v>5130</v>
      </c>
      <c r="E1850" t="s">
        <v>1632</v>
      </c>
      <c r="F1850" t="s">
        <v>1688</v>
      </c>
      <c r="G1850" t="s">
        <v>5706</v>
      </c>
      <c r="H1850" s="2">
        <v>4</v>
      </c>
      <c r="I1850" s="2">
        <v>96</v>
      </c>
      <c r="J1850" s="2">
        <v>14365.89306100244</v>
      </c>
    </row>
    <row r="1851" spans="1:10" x14ac:dyDescent="0.3">
      <c r="A1851" t="s">
        <v>4500</v>
      </c>
      <c r="B1851" t="s">
        <v>5079</v>
      </c>
      <c r="C1851" t="s">
        <v>4385</v>
      </c>
      <c r="D1851" t="s">
        <v>5130</v>
      </c>
      <c r="E1851" t="s">
        <v>1632</v>
      </c>
      <c r="F1851" t="s">
        <v>1867</v>
      </c>
      <c r="G1851" t="s">
        <v>5706</v>
      </c>
      <c r="H1851" s="2">
        <v>1</v>
      </c>
      <c r="I1851" s="2">
        <v>24</v>
      </c>
      <c r="J1851" s="2">
        <v>7462.6430910006466</v>
      </c>
    </row>
    <row r="1852" spans="1:10" x14ac:dyDescent="0.3">
      <c r="A1852" t="s">
        <v>4500</v>
      </c>
      <c r="B1852" t="s">
        <v>5079</v>
      </c>
      <c r="C1852" t="s">
        <v>4385</v>
      </c>
      <c r="D1852" t="s">
        <v>5130</v>
      </c>
      <c r="E1852" t="s">
        <v>1632</v>
      </c>
      <c r="F1852" t="s">
        <v>2023</v>
      </c>
      <c r="G1852" t="s">
        <v>5706</v>
      </c>
      <c r="H1852" s="2">
        <v>1</v>
      </c>
      <c r="I1852" s="2">
        <v>24</v>
      </c>
      <c r="J1852" s="2">
        <v>1885.1217367292959</v>
      </c>
    </row>
    <row r="1853" spans="1:10" x14ac:dyDescent="0.3">
      <c r="A1853" t="s">
        <v>4500</v>
      </c>
      <c r="B1853" t="s">
        <v>5079</v>
      </c>
      <c r="C1853" t="s">
        <v>4385</v>
      </c>
      <c r="D1853" t="s">
        <v>5130</v>
      </c>
      <c r="E1853" t="s">
        <v>1632</v>
      </c>
      <c r="F1853" t="s">
        <v>1431</v>
      </c>
      <c r="G1853" t="s">
        <v>5706</v>
      </c>
      <c r="H1853" s="2">
        <v>5</v>
      </c>
      <c r="I1853" s="2">
        <v>240</v>
      </c>
      <c r="J1853" s="2">
        <v>5019.5743795350445</v>
      </c>
    </row>
    <row r="1854" spans="1:10" x14ac:dyDescent="0.3">
      <c r="A1854" t="s">
        <v>4500</v>
      </c>
      <c r="B1854" t="s">
        <v>5082</v>
      </c>
      <c r="C1854" t="s">
        <v>4385</v>
      </c>
      <c r="D1854" t="s">
        <v>5133</v>
      </c>
      <c r="E1854" t="s">
        <v>1423</v>
      </c>
      <c r="F1854" t="s">
        <v>1659</v>
      </c>
      <c r="G1854" t="s">
        <v>5706</v>
      </c>
      <c r="H1854" s="2">
        <v>2</v>
      </c>
      <c r="I1854" s="2">
        <v>200</v>
      </c>
      <c r="J1854" s="2">
        <v>21137.348118609414</v>
      </c>
    </row>
    <row r="1855" spans="1:10" x14ac:dyDescent="0.3">
      <c r="A1855" t="s">
        <v>4500</v>
      </c>
      <c r="B1855" t="s">
        <v>5082</v>
      </c>
      <c r="C1855" t="s">
        <v>4385</v>
      </c>
      <c r="D1855" t="s">
        <v>5133</v>
      </c>
      <c r="E1855" t="s">
        <v>1423</v>
      </c>
      <c r="F1855" t="s">
        <v>1679</v>
      </c>
      <c r="G1855" t="s">
        <v>5706</v>
      </c>
      <c r="H1855" s="2">
        <v>1</v>
      </c>
      <c r="I1855" s="2">
        <v>100</v>
      </c>
      <c r="J1855" s="2">
        <v>7547.1347355163707</v>
      </c>
    </row>
    <row r="1856" spans="1:10" x14ac:dyDescent="0.3">
      <c r="A1856" t="s">
        <v>4500</v>
      </c>
      <c r="B1856" t="s">
        <v>5082</v>
      </c>
      <c r="C1856" t="s">
        <v>4385</v>
      </c>
      <c r="D1856" t="s">
        <v>5133</v>
      </c>
      <c r="E1856" t="s">
        <v>1444</v>
      </c>
      <c r="F1856" t="s">
        <v>1688</v>
      </c>
      <c r="G1856" t="s">
        <v>5706</v>
      </c>
      <c r="H1856" s="2">
        <v>130</v>
      </c>
      <c r="I1856" s="2">
        <v>45760</v>
      </c>
      <c r="J1856" s="2">
        <v>1139417.2701800081</v>
      </c>
    </row>
    <row r="1857" spans="1:10" x14ac:dyDescent="0.3">
      <c r="A1857" t="s">
        <v>4500</v>
      </c>
      <c r="B1857" t="s">
        <v>5082</v>
      </c>
      <c r="C1857" t="s">
        <v>4385</v>
      </c>
      <c r="D1857" t="s">
        <v>5133</v>
      </c>
      <c r="E1857" t="s">
        <v>2268</v>
      </c>
      <c r="F1857" t="s">
        <v>2542</v>
      </c>
      <c r="G1857" t="s">
        <v>5706</v>
      </c>
      <c r="H1857" s="2">
        <v>3</v>
      </c>
      <c r="I1857" s="2">
        <v>1440</v>
      </c>
      <c r="J1857" s="2">
        <v>14978.95604332553</v>
      </c>
    </row>
    <row r="1858" spans="1:10" x14ac:dyDescent="0.3">
      <c r="A1858" t="s">
        <v>4500</v>
      </c>
      <c r="B1858" t="s">
        <v>5082</v>
      </c>
      <c r="C1858" t="s">
        <v>4385</v>
      </c>
      <c r="D1858" t="s">
        <v>5133</v>
      </c>
      <c r="E1858" t="s">
        <v>1632</v>
      </c>
      <c r="F1858" t="s">
        <v>1688</v>
      </c>
      <c r="G1858" t="s">
        <v>5706</v>
      </c>
      <c r="H1858" s="2">
        <v>3</v>
      </c>
      <c r="I1858" s="2">
        <v>72</v>
      </c>
      <c r="J1858" s="2">
        <v>10774.41979575183</v>
      </c>
    </row>
    <row r="1859" spans="1:10" x14ac:dyDescent="0.3">
      <c r="A1859" t="s">
        <v>4500</v>
      </c>
      <c r="B1859" t="s">
        <v>5082</v>
      </c>
      <c r="C1859" t="s">
        <v>4385</v>
      </c>
      <c r="D1859" t="s">
        <v>5133</v>
      </c>
      <c r="E1859" t="s">
        <v>1632</v>
      </c>
      <c r="F1859" t="s">
        <v>1431</v>
      </c>
      <c r="G1859" t="s">
        <v>5706</v>
      </c>
      <c r="H1859" s="2">
        <v>3</v>
      </c>
      <c r="I1859" s="2">
        <v>144</v>
      </c>
      <c r="J1859" s="2">
        <v>3011.7446277210265</v>
      </c>
    </row>
    <row r="1860" spans="1:10" x14ac:dyDescent="0.3">
      <c r="A1860" t="s">
        <v>4500</v>
      </c>
      <c r="B1860" t="s">
        <v>5081</v>
      </c>
      <c r="C1860" t="s">
        <v>4385</v>
      </c>
      <c r="D1860" t="s">
        <v>5132</v>
      </c>
      <c r="E1860" t="s">
        <v>1423</v>
      </c>
      <c r="F1860" t="s">
        <v>1659</v>
      </c>
      <c r="G1860" t="s">
        <v>5706</v>
      </c>
      <c r="H1860" s="2">
        <v>4</v>
      </c>
      <c r="I1860" s="2">
        <v>400</v>
      </c>
      <c r="J1860" s="2">
        <v>42274.696237218828</v>
      </c>
    </row>
    <row r="1861" spans="1:10" x14ac:dyDescent="0.3">
      <c r="A1861" t="s">
        <v>4500</v>
      </c>
      <c r="B1861" t="s">
        <v>5081</v>
      </c>
      <c r="C1861" t="s">
        <v>4385</v>
      </c>
      <c r="D1861" t="s">
        <v>5132</v>
      </c>
      <c r="E1861" t="s">
        <v>1423</v>
      </c>
      <c r="F1861" t="s">
        <v>1868</v>
      </c>
      <c r="G1861" t="s">
        <v>5706</v>
      </c>
      <c r="H1861" s="2">
        <v>2</v>
      </c>
      <c r="I1861" s="2">
        <v>200</v>
      </c>
      <c r="J1861" s="2">
        <v>24753.089456746304</v>
      </c>
    </row>
    <row r="1862" spans="1:10" x14ac:dyDescent="0.3">
      <c r="A1862" t="s">
        <v>4500</v>
      </c>
      <c r="B1862" t="s">
        <v>5081</v>
      </c>
      <c r="C1862" t="s">
        <v>4385</v>
      </c>
      <c r="D1862" t="s">
        <v>5132</v>
      </c>
      <c r="E1862" t="s">
        <v>1423</v>
      </c>
      <c r="F1862" t="s">
        <v>1679</v>
      </c>
      <c r="G1862" t="s">
        <v>5706</v>
      </c>
      <c r="H1862" s="2">
        <v>3</v>
      </c>
      <c r="I1862" s="2">
        <v>300</v>
      </c>
      <c r="J1862" s="2">
        <v>22641.404206549112</v>
      </c>
    </row>
    <row r="1863" spans="1:10" x14ac:dyDescent="0.3">
      <c r="A1863" t="s">
        <v>4500</v>
      </c>
      <c r="B1863" t="s">
        <v>5081</v>
      </c>
      <c r="C1863" t="s">
        <v>4385</v>
      </c>
      <c r="D1863" t="s">
        <v>5132</v>
      </c>
      <c r="E1863" t="s">
        <v>1444</v>
      </c>
      <c r="F1863" t="s">
        <v>1688</v>
      </c>
      <c r="G1863" t="s">
        <v>5706</v>
      </c>
      <c r="H1863" s="2">
        <v>200</v>
      </c>
      <c r="I1863" s="2">
        <v>70400</v>
      </c>
      <c r="J1863" s="2">
        <v>1752949.6464307816</v>
      </c>
    </row>
    <row r="1864" spans="1:10" x14ac:dyDescent="0.3">
      <c r="A1864" t="s">
        <v>4500</v>
      </c>
      <c r="B1864" t="s">
        <v>5081</v>
      </c>
      <c r="C1864" t="s">
        <v>4385</v>
      </c>
      <c r="D1864" t="s">
        <v>5132</v>
      </c>
      <c r="E1864" t="s">
        <v>1444</v>
      </c>
      <c r="F1864" t="s">
        <v>1867</v>
      </c>
      <c r="G1864" t="s">
        <v>5706</v>
      </c>
      <c r="H1864" s="2">
        <v>20</v>
      </c>
      <c r="I1864" s="2">
        <v>5760</v>
      </c>
      <c r="J1864" s="2">
        <v>164044.00133828406</v>
      </c>
    </row>
    <row r="1865" spans="1:10" x14ac:dyDescent="0.3">
      <c r="A1865" t="s">
        <v>4500</v>
      </c>
      <c r="B1865" t="s">
        <v>5081</v>
      </c>
      <c r="C1865" t="s">
        <v>4385</v>
      </c>
      <c r="D1865" t="s">
        <v>5132</v>
      </c>
      <c r="E1865" t="s">
        <v>2268</v>
      </c>
      <c r="F1865" t="s">
        <v>2542</v>
      </c>
      <c r="G1865" t="s">
        <v>5706</v>
      </c>
      <c r="H1865" s="2">
        <v>5</v>
      </c>
      <c r="I1865" s="2">
        <v>2400</v>
      </c>
      <c r="J1865" s="2">
        <v>24964.926738875882</v>
      </c>
    </row>
    <row r="1866" spans="1:10" x14ac:dyDescent="0.3">
      <c r="A1866" t="s">
        <v>4500</v>
      </c>
      <c r="B1866" t="s">
        <v>5081</v>
      </c>
      <c r="C1866" t="s">
        <v>4385</v>
      </c>
      <c r="D1866" t="s">
        <v>5132</v>
      </c>
      <c r="E1866" t="s">
        <v>1632</v>
      </c>
      <c r="F1866" t="s">
        <v>1688</v>
      </c>
      <c r="G1866" t="s">
        <v>5706</v>
      </c>
      <c r="H1866" s="2">
        <v>4</v>
      </c>
      <c r="I1866" s="2">
        <v>96</v>
      </c>
      <c r="J1866" s="2">
        <v>14365.89306100244</v>
      </c>
    </row>
    <row r="1867" spans="1:10" x14ac:dyDescent="0.3">
      <c r="A1867" t="s">
        <v>4500</v>
      </c>
      <c r="B1867" t="s">
        <v>5081</v>
      </c>
      <c r="C1867" t="s">
        <v>4385</v>
      </c>
      <c r="D1867" t="s">
        <v>5132</v>
      </c>
      <c r="E1867" t="s">
        <v>1632</v>
      </c>
      <c r="F1867" t="s">
        <v>1867</v>
      </c>
      <c r="G1867" t="s">
        <v>5706</v>
      </c>
      <c r="H1867" s="2">
        <v>2</v>
      </c>
      <c r="I1867" s="2">
        <v>48</v>
      </c>
      <c r="J1867" s="2">
        <v>14925.286182001293</v>
      </c>
    </row>
    <row r="1868" spans="1:10" x14ac:dyDescent="0.3">
      <c r="A1868" t="s">
        <v>4500</v>
      </c>
      <c r="B1868" t="s">
        <v>5081</v>
      </c>
      <c r="C1868" t="s">
        <v>4385</v>
      </c>
      <c r="D1868" t="s">
        <v>5132</v>
      </c>
      <c r="E1868" t="s">
        <v>1632</v>
      </c>
      <c r="F1868" t="s">
        <v>2023</v>
      </c>
      <c r="G1868" t="s">
        <v>5706</v>
      </c>
      <c r="H1868" s="2">
        <v>2</v>
      </c>
      <c r="I1868" s="2">
        <v>48</v>
      </c>
      <c r="J1868" s="2">
        <v>3770.2434734585918</v>
      </c>
    </row>
    <row r="1869" spans="1:10" x14ac:dyDescent="0.3">
      <c r="A1869" t="s">
        <v>4500</v>
      </c>
      <c r="B1869" t="s">
        <v>5081</v>
      </c>
      <c r="C1869" t="s">
        <v>4385</v>
      </c>
      <c r="D1869" t="s">
        <v>5132</v>
      </c>
      <c r="E1869" t="s">
        <v>1632</v>
      </c>
      <c r="F1869" t="s">
        <v>1431</v>
      </c>
      <c r="G1869" t="s">
        <v>5706</v>
      </c>
      <c r="H1869" s="2">
        <v>5</v>
      </c>
      <c r="I1869" s="2">
        <v>240</v>
      </c>
      <c r="J1869" s="2">
        <v>5019.5743795350445</v>
      </c>
    </row>
    <row r="1870" spans="1:10" x14ac:dyDescent="0.3">
      <c r="A1870" t="s">
        <v>4500</v>
      </c>
      <c r="B1870" t="s">
        <v>5080</v>
      </c>
      <c r="C1870" t="s">
        <v>4386</v>
      </c>
      <c r="D1870" t="s">
        <v>4976</v>
      </c>
      <c r="E1870" t="s">
        <v>1423</v>
      </c>
      <c r="F1870" t="s">
        <v>1659</v>
      </c>
      <c r="G1870" t="s">
        <v>5706</v>
      </c>
      <c r="H1870" s="2">
        <v>5</v>
      </c>
      <c r="I1870" s="2">
        <v>500</v>
      </c>
      <c r="J1870" s="2">
        <v>52843.370296523535</v>
      </c>
    </row>
    <row r="1871" spans="1:10" x14ac:dyDescent="0.3">
      <c r="A1871" t="s">
        <v>4500</v>
      </c>
      <c r="B1871" t="s">
        <v>5080</v>
      </c>
      <c r="C1871" t="s">
        <v>4386</v>
      </c>
      <c r="D1871" t="s">
        <v>4976</v>
      </c>
      <c r="E1871" t="s">
        <v>1423</v>
      </c>
      <c r="F1871" t="s">
        <v>1679</v>
      </c>
      <c r="G1871" t="s">
        <v>5706</v>
      </c>
      <c r="H1871" s="2">
        <v>2</v>
      </c>
      <c r="I1871" s="2">
        <v>200</v>
      </c>
      <c r="J1871" s="2">
        <v>15094.269471032741</v>
      </c>
    </row>
    <row r="1872" spans="1:10" x14ac:dyDescent="0.3">
      <c r="A1872" t="s">
        <v>4500</v>
      </c>
      <c r="B1872" t="s">
        <v>5080</v>
      </c>
      <c r="C1872" t="s">
        <v>4386</v>
      </c>
      <c r="D1872" t="s">
        <v>4976</v>
      </c>
      <c r="E1872" t="s">
        <v>1444</v>
      </c>
      <c r="F1872" t="s">
        <v>1688</v>
      </c>
      <c r="G1872" t="s">
        <v>5706</v>
      </c>
      <c r="H1872" s="2">
        <v>170</v>
      </c>
      <c r="I1872" s="2">
        <v>59840</v>
      </c>
      <c r="J1872" s="2">
        <v>1490007.1994661645</v>
      </c>
    </row>
    <row r="1873" spans="1:10" x14ac:dyDescent="0.3">
      <c r="A1873" t="s">
        <v>4500</v>
      </c>
      <c r="B1873" t="s">
        <v>5080</v>
      </c>
      <c r="C1873" t="s">
        <v>4386</v>
      </c>
      <c r="D1873" t="s">
        <v>4976</v>
      </c>
      <c r="E1873" t="s">
        <v>2268</v>
      </c>
      <c r="F1873" t="s">
        <v>2542</v>
      </c>
      <c r="G1873" t="s">
        <v>5706</v>
      </c>
      <c r="H1873" s="2">
        <v>1</v>
      </c>
      <c r="I1873" s="2">
        <v>480</v>
      </c>
      <c r="J1873" s="2">
        <v>4992.9853477751767</v>
      </c>
    </row>
    <row r="1874" spans="1:10" x14ac:dyDescent="0.3">
      <c r="A1874" t="s">
        <v>4500</v>
      </c>
      <c r="B1874" t="s">
        <v>5080</v>
      </c>
      <c r="C1874" t="s">
        <v>4386</v>
      </c>
      <c r="D1874" t="s">
        <v>4976</v>
      </c>
      <c r="E1874" t="s">
        <v>1632</v>
      </c>
      <c r="F1874" t="s">
        <v>1688</v>
      </c>
      <c r="G1874" t="s">
        <v>5706</v>
      </c>
      <c r="H1874" s="2">
        <v>10</v>
      </c>
      <c r="I1874" s="2">
        <v>240</v>
      </c>
      <c r="J1874" s="2">
        <v>35914.7326525061</v>
      </c>
    </row>
    <row r="1875" spans="1:10" x14ac:dyDescent="0.3">
      <c r="A1875" t="s">
        <v>4500</v>
      </c>
      <c r="B1875" t="s">
        <v>5080</v>
      </c>
      <c r="C1875" t="s">
        <v>4386</v>
      </c>
      <c r="D1875" t="s">
        <v>4976</v>
      </c>
      <c r="E1875" t="s">
        <v>1632</v>
      </c>
      <c r="F1875" t="s">
        <v>1431</v>
      </c>
      <c r="G1875" t="s">
        <v>5706</v>
      </c>
      <c r="H1875" s="2">
        <v>7</v>
      </c>
      <c r="I1875" s="2">
        <v>336</v>
      </c>
      <c r="J1875" s="2">
        <v>7027.4041313490625</v>
      </c>
    </row>
    <row r="1876" spans="1:10" x14ac:dyDescent="0.3">
      <c r="A1876" t="s">
        <v>4500</v>
      </c>
      <c r="B1876" t="s">
        <v>5685</v>
      </c>
      <c r="C1876" t="s">
        <v>4122</v>
      </c>
      <c r="D1876" t="s">
        <v>5685</v>
      </c>
      <c r="E1876" t="s">
        <v>1444</v>
      </c>
      <c r="F1876" t="s">
        <v>5693</v>
      </c>
      <c r="G1876" t="s">
        <v>4500</v>
      </c>
      <c r="H1876" s="2">
        <v>3000</v>
      </c>
      <c r="I1876" s="2">
        <v>0</v>
      </c>
      <c r="J1876" s="2">
        <v>17607450</v>
      </c>
    </row>
    <row r="1877" spans="1:10" x14ac:dyDescent="0.3">
      <c r="A1877" t="s">
        <v>4500</v>
      </c>
      <c r="B1877" t="s">
        <v>5685</v>
      </c>
      <c r="D1877" t="s">
        <v>5685</v>
      </c>
      <c r="E1877" t="s">
        <v>1444</v>
      </c>
      <c r="F1877" t="s">
        <v>1627</v>
      </c>
      <c r="G1877" t="s">
        <v>4500</v>
      </c>
      <c r="H1877" s="2">
        <v>500</v>
      </c>
      <c r="I1877" s="2">
        <v>0</v>
      </c>
      <c r="J1877" s="2">
        <v>3227890</v>
      </c>
    </row>
    <row r="1878" spans="1:10" x14ac:dyDescent="0.3">
      <c r="A1878" t="s">
        <v>2772</v>
      </c>
      <c r="B1878" t="s">
        <v>5723</v>
      </c>
      <c r="C1878" t="s">
        <v>2785</v>
      </c>
      <c r="D1878" t="s">
        <v>5065</v>
      </c>
      <c r="E1878" t="s">
        <v>1444</v>
      </c>
      <c r="F1878" t="s">
        <v>1688</v>
      </c>
      <c r="G1878" t="s">
        <v>5071</v>
      </c>
      <c r="H1878" s="2">
        <v>100</v>
      </c>
      <c r="I1878" s="2">
        <v>35200</v>
      </c>
      <c r="J1878" s="2">
        <v>876474.82321539079</v>
      </c>
    </row>
    <row r="1879" spans="1:10" x14ac:dyDescent="0.3">
      <c r="A1879" t="s">
        <v>2772</v>
      </c>
      <c r="B1879" t="s">
        <v>5723</v>
      </c>
      <c r="C1879" t="s">
        <v>2785</v>
      </c>
      <c r="D1879" t="s">
        <v>5065</v>
      </c>
      <c r="E1879" t="s">
        <v>1632</v>
      </c>
      <c r="F1879" t="s">
        <v>1688</v>
      </c>
      <c r="G1879" t="s">
        <v>5071</v>
      </c>
      <c r="H1879" s="2">
        <v>5</v>
      </c>
      <c r="I1879" s="2">
        <v>120</v>
      </c>
      <c r="J1879" s="2">
        <v>17957.36632625305</v>
      </c>
    </row>
    <row r="1880" spans="1:10" x14ac:dyDescent="0.3">
      <c r="A1880" t="s">
        <v>2772</v>
      </c>
      <c r="B1880" t="s">
        <v>5730</v>
      </c>
      <c r="C1880" t="s">
        <v>3663</v>
      </c>
      <c r="D1880" t="s">
        <v>5058</v>
      </c>
      <c r="E1880" t="s">
        <v>1423</v>
      </c>
      <c r="F1880" t="s">
        <v>1431</v>
      </c>
      <c r="G1880" t="s">
        <v>5071</v>
      </c>
      <c r="H1880" s="2">
        <v>3</v>
      </c>
      <c r="I1880" s="2">
        <v>300</v>
      </c>
      <c r="J1880" s="2">
        <v>30463.644250641279</v>
      </c>
    </row>
    <row r="1881" spans="1:10" x14ac:dyDescent="0.3">
      <c r="A1881" t="s">
        <v>2772</v>
      </c>
      <c r="B1881" t="s">
        <v>5730</v>
      </c>
      <c r="C1881" t="s">
        <v>3663</v>
      </c>
      <c r="D1881" t="s">
        <v>5058</v>
      </c>
      <c r="E1881" t="s">
        <v>1423</v>
      </c>
      <c r="F1881" t="s">
        <v>1868</v>
      </c>
      <c r="G1881" t="s">
        <v>5071</v>
      </c>
      <c r="H1881" s="2">
        <v>4</v>
      </c>
      <c r="I1881" s="2">
        <v>400</v>
      </c>
      <c r="J1881" s="2">
        <v>49506.178913492608</v>
      </c>
    </row>
    <row r="1882" spans="1:10" x14ac:dyDescent="0.3">
      <c r="A1882" t="s">
        <v>2772</v>
      </c>
      <c r="B1882" t="s">
        <v>5730</v>
      </c>
      <c r="C1882" t="s">
        <v>3663</v>
      </c>
      <c r="D1882" t="s">
        <v>5058</v>
      </c>
      <c r="E1882" t="s">
        <v>1423</v>
      </c>
      <c r="F1882" t="s">
        <v>1679</v>
      </c>
      <c r="G1882" t="s">
        <v>5071</v>
      </c>
      <c r="H1882" s="2">
        <v>1</v>
      </c>
      <c r="I1882" s="2">
        <v>100</v>
      </c>
      <c r="J1882" s="2">
        <v>7547.1347355163707</v>
      </c>
    </row>
    <row r="1883" spans="1:10" x14ac:dyDescent="0.3">
      <c r="A1883" t="s">
        <v>2772</v>
      </c>
      <c r="B1883" t="s">
        <v>5730</v>
      </c>
      <c r="C1883" t="s">
        <v>3663</v>
      </c>
      <c r="D1883" t="s">
        <v>5058</v>
      </c>
      <c r="E1883" t="s">
        <v>1444</v>
      </c>
      <c r="F1883" t="s">
        <v>1688</v>
      </c>
      <c r="G1883" t="s">
        <v>5071</v>
      </c>
      <c r="H1883" s="2">
        <v>110</v>
      </c>
      <c r="I1883" s="2">
        <v>38720</v>
      </c>
      <c r="J1883" s="2">
        <v>964122.30553692987</v>
      </c>
    </row>
    <row r="1884" spans="1:10" x14ac:dyDescent="0.3">
      <c r="A1884" t="s">
        <v>2772</v>
      </c>
      <c r="B1884" t="s">
        <v>5730</v>
      </c>
      <c r="C1884" t="s">
        <v>3663</v>
      </c>
      <c r="D1884" t="s">
        <v>5058</v>
      </c>
      <c r="E1884" t="s">
        <v>2268</v>
      </c>
      <c r="F1884" t="s">
        <v>2542</v>
      </c>
      <c r="G1884" t="s">
        <v>5071</v>
      </c>
      <c r="H1884" s="2">
        <v>4</v>
      </c>
      <c r="I1884" s="2">
        <v>1920</v>
      </c>
      <c r="J1884" s="2">
        <v>19971.941391100707</v>
      </c>
    </row>
    <row r="1885" spans="1:10" x14ac:dyDescent="0.3">
      <c r="A1885" t="s">
        <v>2772</v>
      </c>
      <c r="B1885" t="s">
        <v>5730</v>
      </c>
      <c r="C1885" t="s">
        <v>3663</v>
      </c>
      <c r="D1885" t="s">
        <v>5058</v>
      </c>
      <c r="E1885" t="s">
        <v>1632</v>
      </c>
      <c r="F1885" t="s">
        <v>1688</v>
      </c>
      <c r="G1885" t="s">
        <v>5071</v>
      </c>
      <c r="H1885" s="2">
        <v>4</v>
      </c>
      <c r="I1885" s="2">
        <v>96</v>
      </c>
      <c r="J1885" s="2">
        <v>14365.89306100244</v>
      </c>
    </row>
    <row r="1886" spans="1:10" x14ac:dyDescent="0.3">
      <c r="A1886" t="s">
        <v>2772</v>
      </c>
      <c r="B1886" t="s">
        <v>5730</v>
      </c>
      <c r="C1886" t="s">
        <v>3663</v>
      </c>
      <c r="D1886" t="s">
        <v>5058</v>
      </c>
      <c r="E1886" t="s">
        <v>1632</v>
      </c>
      <c r="F1886" t="s">
        <v>1431</v>
      </c>
      <c r="G1886" t="s">
        <v>5071</v>
      </c>
      <c r="H1886" s="2">
        <v>4</v>
      </c>
      <c r="I1886" s="2">
        <v>192</v>
      </c>
      <c r="J1886" s="2">
        <v>4015.6595036280355</v>
      </c>
    </row>
    <row r="1887" spans="1:10" x14ac:dyDescent="0.3">
      <c r="A1887" t="s">
        <v>2772</v>
      </c>
      <c r="B1887" t="s">
        <v>5731</v>
      </c>
      <c r="C1887" t="s">
        <v>3663</v>
      </c>
      <c r="D1887" t="s">
        <v>5059</v>
      </c>
      <c r="E1887" t="s">
        <v>1423</v>
      </c>
      <c r="F1887" t="s">
        <v>1659</v>
      </c>
      <c r="G1887" t="s">
        <v>5071</v>
      </c>
      <c r="H1887" s="2">
        <v>5</v>
      </c>
      <c r="I1887" s="2">
        <v>500</v>
      </c>
      <c r="J1887" s="2">
        <v>52843.370296523535</v>
      </c>
    </row>
    <row r="1888" spans="1:10" x14ac:dyDescent="0.3">
      <c r="A1888" t="s">
        <v>2772</v>
      </c>
      <c r="B1888" t="s">
        <v>5731</v>
      </c>
      <c r="C1888" t="s">
        <v>3663</v>
      </c>
      <c r="D1888" t="s">
        <v>5059</v>
      </c>
      <c r="E1888" t="s">
        <v>1423</v>
      </c>
      <c r="F1888" t="s">
        <v>1431</v>
      </c>
      <c r="G1888" t="s">
        <v>5071</v>
      </c>
      <c r="H1888" s="2">
        <v>5</v>
      </c>
      <c r="I1888" s="2">
        <v>500</v>
      </c>
      <c r="J1888" s="2">
        <v>50772.740417735469</v>
      </c>
    </row>
    <row r="1889" spans="1:10" x14ac:dyDescent="0.3">
      <c r="A1889" t="s">
        <v>2772</v>
      </c>
      <c r="B1889" t="s">
        <v>5731</v>
      </c>
      <c r="C1889" t="s">
        <v>3663</v>
      </c>
      <c r="D1889" t="s">
        <v>5059</v>
      </c>
      <c r="E1889" t="s">
        <v>1423</v>
      </c>
      <c r="F1889" t="s">
        <v>1868</v>
      </c>
      <c r="G1889" t="s">
        <v>5071</v>
      </c>
      <c r="H1889" s="2">
        <v>11</v>
      </c>
      <c r="I1889" s="2">
        <v>1100</v>
      </c>
      <c r="J1889" s="2">
        <v>136141.99201210466</v>
      </c>
    </row>
    <row r="1890" spans="1:10" x14ac:dyDescent="0.3">
      <c r="A1890" t="s">
        <v>2772</v>
      </c>
      <c r="B1890" t="s">
        <v>5731</v>
      </c>
      <c r="C1890" t="s">
        <v>3663</v>
      </c>
      <c r="D1890" t="s">
        <v>5059</v>
      </c>
      <c r="E1890" t="s">
        <v>1423</v>
      </c>
      <c r="F1890" t="s">
        <v>1679</v>
      </c>
      <c r="G1890" t="s">
        <v>5071</v>
      </c>
      <c r="H1890" s="2">
        <v>1</v>
      </c>
      <c r="I1890" s="2">
        <v>100</v>
      </c>
      <c r="J1890" s="2">
        <v>7547.1347355163707</v>
      </c>
    </row>
    <row r="1891" spans="1:10" x14ac:dyDescent="0.3">
      <c r="A1891" t="s">
        <v>2772</v>
      </c>
      <c r="B1891" t="s">
        <v>5731</v>
      </c>
      <c r="C1891" t="s">
        <v>3663</v>
      </c>
      <c r="D1891" t="s">
        <v>5059</v>
      </c>
      <c r="E1891" t="s">
        <v>1444</v>
      </c>
      <c r="F1891" t="s">
        <v>1688</v>
      </c>
      <c r="G1891" t="s">
        <v>5071</v>
      </c>
      <c r="H1891" s="2">
        <v>200</v>
      </c>
      <c r="I1891" s="2">
        <v>70400</v>
      </c>
      <c r="J1891" s="2">
        <v>1752949.6464307816</v>
      </c>
    </row>
    <row r="1892" spans="1:10" x14ac:dyDescent="0.3">
      <c r="A1892" t="s">
        <v>2772</v>
      </c>
      <c r="B1892" t="s">
        <v>5731</v>
      </c>
      <c r="C1892" t="s">
        <v>3663</v>
      </c>
      <c r="D1892" t="s">
        <v>5059</v>
      </c>
      <c r="E1892" t="s">
        <v>1444</v>
      </c>
      <c r="F1892" t="s">
        <v>1867</v>
      </c>
      <c r="G1892" t="s">
        <v>5071</v>
      </c>
      <c r="H1892" s="2">
        <v>4</v>
      </c>
      <c r="I1892" s="2">
        <v>1152</v>
      </c>
      <c r="J1892" s="2">
        <v>32808.800267656814</v>
      </c>
    </row>
    <row r="1893" spans="1:10" x14ac:dyDescent="0.3">
      <c r="A1893" t="s">
        <v>2772</v>
      </c>
      <c r="B1893" t="s">
        <v>5731</v>
      </c>
      <c r="C1893" t="s">
        <v>3663</v>
      </c>
      <c r="D1893" t="s">
        <v>5059</v>
      </c>
      <c r="E1893" t="s">
        <v>1606</v>
      </c>
      <c r="F1893" t="s">
        <v>1867</v>
      </c>
      <c r="G1893" t="s">
        <v>5071</v>
      </c>
      <c r="H1893" s="2">
        <v>2</v>
      </c>
      <c r="I1893" s="2">
        <v>384</v>
      </c>
      <c r="J1893" s="2">
        <v>16611.683192900033</v>
      </c>
    </row>
    <row r="1894" spans="1:10" x14ac:dyDescent="0.3">
      <c r="A1894" t="s">
        <v>2772</v>
      </c>
      <c r="B1894" t="s">
        <v>5731</v>
      </c>
      <c r="C1894" t="s">
        <v>3663</v>
      </c>
      <c r="D1894" t="s">
        <v>5059</v>
      </c>
      <c r="E1894" t="s">
        <v>2268</v>
      </c>
      <c r="F1894" t="s">
        <v>2542</v>
      </c>
      <c r="G1894" t="s">
        <v>5071</v>
      </c>
      <c r="H1894" s="2">
        <v>7</v>
      </c>
      <c r="I1894" s="2">
        <v>3360</v>
      </c>
      <c r="J1894" s="2">
        <v>34950.897434426239</v>
      </c>
    </row>
    <row r="1895" spans="1:10" x14ac:dyDescent="0.3">
      <c r="A1895" t="s">
        <v>2772</v>
      </c>
      <c r="B1895" t="s">
        <v>5731</v>
      </c>
      <c r="C1895" t="s">
        <v>3663</v>
      </c>
      <c r="D1895" t="s">
        <v>5059</v>
      </c>
      <c r="E1895" t="s">
        <v>1632</v>
      </c>
      <c r="F1895" t="s">
        <v>1867</v>
      </c>
      <c r="G1895" t="s">
        <v>5071</v>
      </c>
      <c r="H1895" s="2">
        <v>5</v>
      </c>
      <c r="I1895" s="2">
        <v>120</v>
      </c>
      <c r="J1895" s="2">
        <v>37313.215455003236</v>
      </c>
    </row>
    <row r="1896" spans="1:10" x14ac:dyDescent="0.3">
      <c r="A1896" t="s">
        <v>2772</v>
      </c>
      <c r="B1896" t="s">
        <v>5724</v>
      </c>
      <c r="C1896" t="s">
        <v>2785</v>
      </c>
      <c r="D1896" t="s">
        <v>4987</v>
      </c>
      <c r="E1896" t="s">
        <v>1423</v>
      </c>
      <c r="F1896" t="s">
        <v>1659</v>
      </c>
      <c r="G1896" t="s">
        <v>5071</v>
      </c>
      <c r="H1896" s="2">
        <v>1</v>
      </c>
      <c r="I1896" s="2">
        <v>100</v>
      </c>
      <c r="J1896" s="2">
        <v>10568.674059304707</v>
      </c>
    </row>
    <row r="1897" spans="1:10" x14ac:dyDescent="0.3">
      <c r="A1897" t="s">
        <v>2772</v>
      </c>
      <c r="B1897" t="s">
        <v>5724</v>
      </c>
      <c r="C1897" t="s">
        <v>2785</v>
      </c>
      <c r="D1897" t="s">
        <v>4987</v>
      </c>
      <c r="E1897" t="s">
        <v>1423</v>
      </c>
      <c r="F1897" t="s">
        <v>1679</v>
      </c>
      <c r="G1897" t="s">
        <v>5071</v>
      </c>
      <c r="H1897" s="2">
        <v>2</v>
      </c>
      <c r="I1897" s="2">
        <v>200</v>
      </c>
      <c r="J1897" s="2">
        <v>15094.269471032741</v>
      </c>
    </row>
    <row r="1898" spans="1:10" x14ac:dyDescent="0.3">
      <c r="A1898" t="s">
        <v>2772</v>
      </c>
      <c r="B1898" t="s">
        <v>5724</v>
      </c>
      <c r="C1898" t="s">
        <v>2785</v>
      </c>
      <c r="D1898" t="s">
        <v>4987</v>
      </c>
      <c r="E1898" t="s">
        <v>1444</v>
      </c>
      <c r="F1898" t="s">
        <v>1688</v>
      </c>
      <c r="G1898" t="s">
        <v>5071</v>
      </c>
      <c r="H1898" s="2">
        <v>100</v>
      </c>
      <c r="I1898" s="2">
        <v>35200</v>
      </c>
      <c r="J1898" s="2">
        <v>876474.82321539079</v>
      </c>
    </row>
    <row r="1899" spans="1:10" x14ac:dyDescent="0.3">
      <c r="A1899" t="s">
        <v>2772</v>
      </c>
      <c r="B1899" t="s">
        <v>5724</v>
      </c>
      <c r="C1899" t="s">
        <v>2785</v>
      </c>
      <c r="D1899" t="s">
        <v>4987</v>
      </c>
      <c r="E1899" t="s">
        <v>2582</v>
      </c>
      <c r="F1899" t="s">
        <v>2590</v>
      </c>
      <c r="G1899" t="s">
        <v>5071</v>
      </c>
      <c r="H1899" s="2">
        <v>1</v>
      </c>
      <c r="I1899" s="2">
        <v>144</v>
      </c>
      <c r="J1899" s="2">
        <v>5525.4887765477251</v>
      </c>
    </row>
    <row r="1900" spans="1:10" x14ac:dyDescent="0.3">
      <c r="A1900" t="s">
        <v>2772</v>
      </c>
      <c r="B1900" t="s">
        <v>5724</v>
      </c>
      <c r="C1900" t="s">
        <v>2785</v>
      </c>
      <c r="D1900" t="s">
        <v>4987</v>
      </c>
      <c r="E1900" t="s">
        <v>2616</v>
      </c>
      <c r="F1900" t="s">
        <v>2617</v>
      </c>
      <c r="G1900" t="s">
        <v>5071</v>
      </c>
      <c r="H1900" s="2">
        <v>1</v>
      </c>
      <c r="I1900" s="2">
        <v>288</v>
      </c>
      <c r="J1900" s="2">
        <v>4853.4292677265948</v>
      </c>
    </row>
    <row r="1901" spans="1:10" x14ac:dyDescent="0.3">
      <c r="A1901" t="s">
        <v>2772</v>
      </c>
      <c r="B1901" t="s">
        <v>5724</v>
      </c>
      <c r="C1901" t="s">
        <v>2785</v>
      </c>
      <c r="D1901" t="s">
        <v>4987</v>
      </c>
      <c r="E1901" t="s">
        <v>2268</v>
      </c>
      <c r="F1901" t="s">
        <v>2542</v>
      </c>
      <c r="G1901" t="s">
        <v>5071</v>
      </c>
      <c r="H1901" s="2">
        <v>5</v>
      </c>
      <c r="I1901" s="2">
        <v>2400</v>
      </c>
      <c r="J1901" s="2">
        <v>24964.926738875882</v>
      </c>
    </row>
    <row r="1902" spans="1:10" x14ac:dyDescent="0.3">
      <c r="A1902" t="s">
        <v>2772</v>
      </c>
      <c r="B1902" t="s">
        <v>5725</v>
      </c>
      <c r="C1902" t="s">
        <v>2785</v>
      </c>
      <c r="D1902" t="s">
        <v>5050</v>
      </c>
      <c r="E1902" t="s">
        <v>1423</v>
      </c>
      <c r="F1902" t="s">
        <v>1868</v>
      </c>
      <c r="G1902" t="s">
        <v>5071</v>
      </c>
      <c r="H1902" s="2">
        <v>2</v>
      </c>
      <c r="I1902" s="2">
        <v>200</v>
      </c>
      <c r="J1902" s="2">
        <v>24753.089456746304</v>
      </c>
    </row>
    <row r="1903" spans="1:10" x14ac:dyDescent="0.3">
      <c r="A1903" t="s">
        <v>2772</v>
      </c>
      <c r="B1903" t="s">
        <v>5725</v>
      </c>
      <c r="C1903" t="s">
        <v>2785</v>
      </c>
      <c r="D1903" t="s">
        <v>5050</v>
      </c>
      <c r="E1903" t="s">
        <v>1423</v>
      </c>
      <c r="F1903" t="s">
        <v>1679</v>
      </c>
      <c r="G1903" t="s">
        <v>5071</v>
      </c>
      <c r="H1903" s="2">
        <v>2</v>
      </c>
      <c r="I1903" s="2">
        <v>200</v>
      </c>
      <c r="J1903" s="2">
        <v>15094.269471032741</v>
      </c>
    </row>
    <row r="1904" spans="1:10" x14ac:dyDescent="0.3">
      <c r="A1904" t="s">
        <v>2772</v>
      </c>
      <c r="B1904" t="s">
        <v>5725</v>
      </c>
      <c r="C1904" t="s">
        <v>2785</v>
      </c>
      <c r="D1904" t="s">
        <v>5050</v>
      </c>
      <c r="E1904" t="s">
        <v>1444</v>
      </c>
      <c r="F1904" t="s">
        <v>1688</v>
      </c>
      <c r="G1904" t="s">
        <v>5071</v>
      </c>
      <c r="H1904" s="2">
        <v>100</v>
      </c>
      <c r="I1904" s="2">
        <v>35200</v>
      </c>
      <c r="J1904" s="2">
        <v>876474.82321539079</v>
      </c>
    </row>
    <row r="1905" spans="1:10" x14ac:dyDescent="0.3">
      <c r="A1905" t="s">
        <v>2772</v>
      </c>
      <c r="B1905" t="s">
        <v>5725</v>
      </c>
      <c r="C1905" t="s">
        <v>2785</v>
      </c>
      <c r="D1905" t="s">
        <v>5050</v>
      </c>
      <c r="E1905" t="s">
        <v>2616</v>
      </c>
      <c r="F1905" t="s">
        <v>2617</v>
      </c>
      <c r="G1905" t="s">
        <v>5071</v>
      </c>
      <c r="H1905" s="2">
        <v>1</v>
      </c>
      <c r="I1905" s="2">
        <v>288</v>
      </c>
      <c r="J1905" s="2">
        <v>4853.4292677265948</v>
      </c>
    </row>
    <row r="1906" spans="1:10" x14ac:dyDescent="0.3">
      <c r="A1906" t="s">
        <v>2772</v>
      </c>
      <c r="B1906" t="s">
        <v>5725</v>
      </c>
      <c r="C1906" t="s">
        <v>2785</v>
      </c>
      <c r="D1906" t="s">
        <v>5050</v>
      </c>
      <c r="E1906" t="s">
        <v>1632</v>
      </c>
      <c r="F1906" t="s">
        <v>1688</v>
      </c>
      <c r="G1906" t="s">
        <v>5071</v>
      </c>
      <c r="H1906" s="2">
        <v>5</v>
      </c>
      <c r="I1906" s="2">
        <v>120</v>
      </c>
      <c r="J1906" s="2">
        <v>17957.36632625305</v>
      </c>
    </row>
    <row r="1907" spans="1:10" x14ac:dyDescent="0.3">
      <c r="A1907" t="s">
        <v>2772</v>
      </c>
      <c r="B1907" t="s">
        <v>5725</v>
      </c>
      <c r="C1907" t="s">
        <v>2785</v>
      </c>
      <c r="D1907" t="s">
        <v>5050</v>
      </c>
      <c r="E1907" t="s">
        <v>1632</v>
      </c>
      <c r="F1907" t="s">
        <v>1431</v>
      </c>
      <c r="G1907" t="s">
        <v>5071</v>
      </c>
      <c r="H1907" s="2">
        <v>200</v>
      </c>
      <c r="I1907" s="2">
        <v>9600</v>
      </c>
      <c r="J1907" s="2">
        <v>200782.97518140177</v>
      </c>
    </row>
    <row r="1908" spans="1:10" x14ac:dyDescent="0.3">
      <c r="A1908" t="s">
        <v>2772</v>
      </c>
      <c r="B1908" t="s">
        <v>5726</v>
      </c>
      <c r="C1908" t="s">
        <v>2785</v>
      </c>
      <c r="D1908" t="s">
        <v>5066</v>
      </c>
      <c r="E1908" t="s">
        <v>1423</v>
      </c>
      <c r="F1908" t="s">
        <v>1679</v>
      </c>
      <c r="G1908" t="s">
        <v>5071</v>
      </c>
      <c r="H1908" s="2">
        <v>2</v>
      </c>
      <c r="I1908" s="2">
        <v>200</v>
      </c>
      <c r="J1908" s="2">
        <v>15094.269471032741</v>
      </c>
    </row>
    <row r="1909" spans="1:10" x14ac:dyDescent="0.3">
      <c r="A1909" t="s">
        <v>2772</v>
      </c>
      <c r="B1909" t="s">
        <v>5726</v>
      </c>
      <c r="C1909" t="s">
        <v>2785</v>
      </c>
      <c r="D1909" t="s">
        <v>5066</v>
      </c>
      <c r="E1909" t="s">
        <v>1444</v>
      </c>
      <c r="F1909" t="s">
        <v>1688</v>
      </c>
      <c r="G1909" t="s">
        <v>5071</v>
      </c>
      <c r="H1909" s="2">
        <v>100</v>
      </c>
      <c r="I1909" s="2">
        <v>35200</v>
      </c>
      <c r="J1909" s="2">
        <v>876474.82321539079</v>
      </c>
    </row>
    <row r="1910" spans="1:10" x14ac:dyDescent="0.3">
      <c r="A1910" t="s">
        <v>2772</v>
      </c>
      <c r="B1910" t="s">
        <v>5726</v>
      </c>
      <c r="C1910" t="s">
        <v>2785</v>
      </c>
      <c r="D1910" t="s">
        <v>5066</v>
      </c>
      <c r="E1910" t="s">
        <v>2582</v>
      </c>
      <c r="F1910" t="s">
        <v>2590</v>
      </c>
      <c r="G1910" t="s">
        <v>5071</v>
      </c>
      <c r="H1910" s="2">
        <v>1</v>
      </c>
      <c r="I1910" s="2">
        <v>144</v>
      </c>
      <c r="J1910" s="2">
        <v>5525.4887765477251</v>
      </c>
    </row>
    <row r="1911" spans="1:10" x14ac:dyDescent="0.3">
      <c r="A1911" t="s">
        <v>2772</v>
      </c>
      <c r="B1911" t="s">
        <v>5726</v>
      </c>
      <c r="C1911" t="s">
        <v>2785</v>
      </c>
      <c r="D1911" t="s">
        <v>5066</v>
      </c>
      <c r="E1911" t="s">
        <v>2616</v>
      </c>
      <c r="F1911" t="s">
        <v>2617</v>
      </c>
      <c r="G1911" t="s">
        <v>5071</v>
      </c>
      <c r="H1911" s="2">
        <v>1</v>
      </c>
      <c r="I1911" s="2">
        <v>288</v>
      </c>
      <c r="J1911" s="2">
        <v>4853.4292677265948</v>
      </c>
    </row>
    <row r="1912" spans="1:10" x14ac:dyDescent="0.3">
      <c r="A1912" t="s">
        <v>2772</v>
      </c>
      <c r="B1912" t="s">
        <v>5726</v>
      </c>
      <c r="C1912" t="s">
        <v>2785</v>
      </c>
      <c r="D1912" t="s">
        <v>5066</v>
      </c>
      <c r="E1912" t="s">
        <v>2268</v>
      </c>
      <c r="F1912" t="s">
        <v>2542</v>
      </c>
      <c r="G1912" t="s">
        <v>5071</v>
      </c>
      <c r="H1912" s="2">
        <v>5</v>
      </c>
      <c r="I1912" s="2">
        <v>2400</v>
      </c>
      <c r="J1912" s="2">
        <v>24964.926738875882</v>
      </c>
    </row>
    <row r="1913" spans="1:10" x14ac:dyDescent="0.3">
      <c r="A1913" t="s">
        <v>2772</v>
      </c>
      <c r="B1913" t="s">
        <v>5732</v>
      </c>
      <c r="C1913" t="s">
        <v>3663</v>
      </c>
      <c r="D1913" t="s">
        <v>5055</v>
      </c>
      <c r="E1913" t="s">
        <v>1423</v>
      </c>
      <c r="F1913" t="s">
        <v>1659</v>
      </c>
      <c r="G1913" t="s">
        <v>5071</v>
      </c>
      <c r="H1913" s="2">
        <v>2</v>
      </c>
      <c r="I1913" s="2">
        <v>200</v>
      </c>
      <c r="J1913" s="2">
        <v>21137.348118609414</v>
      </c>
    </row>
    <row r="1914" spans="1:10" x14ac:dyDescent="0.3">
      <c r="A1914" t="s">
        <v>2772</v>
      </c>
      <c r="B1914" t="s">
        <v>5732</v>
      </c>
      <c r="C1914" t="s">
        <v>3663</v>
      </c>
      <c r="D1914" t="s">
        <v>5055</v>
      </c>
      <c r="E1914" t="s">
        <v>1423</v>
      </c>
      <c r="F1914" t="s">
        <v>1431</v>
      </c>
      <c r="G1914" t="s">
        <v>5071</v>
      </c>
      <c r="H1914" s="2">
        <v>1</v>
      </c>
      <c r="I1914" s="2">
        <v>100</v>
      </c>
      <c r="J1914" s="2">
        <v>10154.548083547093</v>
      </c>
    </row>
    <row r="1915" spans="1:10" x14ac:dyDescent="0.3">
      <c r="A1915" t="s">
        <v>2772</v>
      </c>
      <c r="B1915" t="s">
        <v>5732</v>
      </c>
      <c r="C1915" t="s">
        <v>3663</v>
      </c>
      <c r="D1915" t="s">
        <v>5055</v>
      </c>
      <c r="E1915" t="s">
        <v>1423</v>
      </c>
      <c r="F1915" t="s">
        <v>1868</v>
      </c>
      <c r="G1915" t="s">
        <v>5071</v>
      </c>
      <c r="H1915" s="2">
        <v>4</v>
      </c>
      <c r="I1915" s="2">
        <v>400</v>
      </c>
      <c r="J1915" s="2">
        <v>49506.178913492608</v>
      </c>
    </row>
    <row r="1916" spans="1:10" x14ac:dyDescent="0.3">
      <c r="A1916" t="s">
        <v>2772</v>
      </c>
      <c r="B1916" t="s">
        <v>5732</v>
      </c>
      <c r="C1916" t="s">
        <v>3663</v>
      </c>
      <c r="D1916" t="s">
        <v>5055</v>
      </c>
      <c r="E1916" t="s">
        <v>1444</v>
      </c>
      <c r="F1916" t="s">
        <v>1688</v>
      </c>
      <c r="G1916" t="s">
        <v>5071</v>
      </c>
      <c r="H1916" s="2">
        <v>200</v>
      </c>
      <c r="I1916" s="2">
        <v>70400</v>
      </c>
      <c r="J1916" s="2">
        <v>1752949.6464307816</v>
      </c>
    </row>
    <row r="1917" spans="1:10" x14ac:dyDescent="0.3">
      <c r="A1917" t="s">
        <v>2772</v>
      </c>
      <c r="B1917" t="s">
        <v>5732</v>
      </c>
      <c r="C1917" t="s">
        <v>3663</v>
      </c>
      <c r="D1917" t="s">
        <v>5055</v>
      </c>
      <c r="E1917" t="s">
        <v>1444</v>
      </c>
      <c r="F1917" t="s">
        <v>1867</v>
      </c>
      <c r="G1917" t="s">
        <v>5071</v>
      </c>
      <c r="H1917" s="2">
        <v>7</v>
      </c>
      <c r="I1917" s="2">
        <v>2016</v>
      </c>
      <c r="J1917" s="2">
        <v>57415.400468399428</v>
      </c>
    </row>
    <row r="1918" spans="1:10" x14ac:dyDescent="0.3">
      <c r="A1918" t="s">
        <v>2772</v>
      </c>
      <c r="B1918" t="s">
        <v>5732</v>
      </c>
      <c r="C1918" t="s">
        <v>3663</v>
      </c>
      <c r="D1918" t="s">
        <v>5055</v>
      </c>
      <c r="E1918" t="s">
        <v>2268</v>
      </c>
      <c r="F1918" t="s">
        <v>2542</v>
      </c>
      <c r="G1918" t="s">
        <v>5071</v>
      </c>
      <c r="H1918" s="2">
        <v>1</v>
      </c>
      <c r="I1918" s="2">
        <v>480</v>
      </c>
      <c r="J1918" s="2">
        <v>4992.9853477751767</v>
      </c>
    </row>
    <row r="1919" spans="1:10" x14ac:dyDescent="0.3">
      <c r="A1919" t="s">
        <v>2772</v>
      </c>
      <c r="B1919" t="s">
        <v>5732</v>
      </c>
      <c r="C1919" t="s">
        <v>3663</v>
      </c>
      <c r="D1919" t="s">
        <v>5055</v>
      </c>
      <c r="E1919" t="s">
        <v>4360</v>
      </c>
      <c r="F1919" t="s">
        <v>1422</v>
      </c>
      <c r="G1919" t="s">
        <v>5071</v>
      </c>
      <c r="H1919" s="2">
        <v>1</v>
      </c>
      <c r="I1919" s="2">
        <v>96</v>
      </c>
      <c r="J1919" s="2">
        <v>0</v>
      </c>
    </row>
    <row r="1920" spans="1:10" x14ac:dyDescent="0.3">
      <c r="A1920" t="s">
        <v>2772</v>
      </c>
      <c r="B1920" t="s">
        <v>5732</v>
      </c>
      <c r="C1920" t="s">
        <v>3663</v>
      </c>
      <c r="D1920" t="s">
        <v>5055</v>
      </c>
      <c r="E1920" t="s">
        <v>1632</v>
      </c>
      <c r="F1920" t="s">
        <v>1688</v>
      </c>
      <c r="G1920" t="s">
        <v>5071</v>
      </c>
      <c r="H1920" s="2">
        <v>1</v>
      </c>
      <c r="I1920" s="2">
        <v>24</v>
      </c>
      <c r="J1920" s="2">
        <v>3591.47326525061</v>
      </c>
    </row>
    <row r="1921" spans="1:10" x14ac:dyDescent="0.3">
      <c r="A1921" t="s">
        <v>2772</v>
      </c>
      <c r="B1921" t="s">
        <v>5732</v>
      </c>
      <c r="C1921" t="s">
        <v>3663</v>
      </c>
      <c r="D1921" t="s">
        <v>5055</v>
      </c>
      <c r="E1921" t="s">
        <v>1632</v>
      </c>
      <c r="F1921" t="s">
        <v>1431</v>
      </c>
      <c r="G1921" t="s">
        <v>5071</v>
      </c>
      <c r="H1921" s="2">
        <v>3</v>
      </c>
      <c r="I1921" s="2">
        <v>144</v>
      </c>
      <c r="J1921" s="2">
        <v>3011.7446277210265</v>
      </c>
    </row>
    <row r="1922" spans="1:10" x14ac:dyDescent="0.3">
      <c r="A1922" t="s">
        <v>2772</v>
      </c>
      <c r="B1922" t="s">
        <v>5727</v>
      </c>
      <c r="C1922" t="s">
        <v>2785</v>
      </c>
      <c r="D1922" t="s">
        <v>5064</v>
      </c>
      <c r="E1922" t="s">
        <v>1444</v>
      </c>
      <c r="F1922" t="s">
        <v>1688</v>
      </c>
      <c r="G1922" t="s">
        <v>5071</v>
      </c>
      <c r="H1922" s="2">
        <v>100</v>
      </c>
      <c r="I1922" s="2">
        <v>35200</v>
      </c>
      <c r="J1922" s="2">
        <v>876474.82321539079</v>
      </c>
    </row>
    <row r="1923" spans="1:10" x14ac:dyDescent="0.3">
      <c r="A1923" t="s">
        <v>2772</v>
      </c>
      <c r="B1923" t="s">
        <v>5727</v>
      </c>
      <c r="C1923" t="s">
        <v>2785</v>
      </c>
      <c r="D1923" t="s">
        <v>5064</v>
      </c>
      <c r="E1923" t="s">
        <v>1632</v>
      </c>
      <c r="F1923" t="s">
        <v>1688</v>
      </c>
      <c r="G1923" t="s">
        <v>5071</v>
      </c>
      <c r="H1923" s="2">
        <v>5</v>
      </c>
      <c r="I1923" s="2">
        <v>120</v>
      </c>
      <c r="J1923" s="2">
        <v>17957.36632625305</v>
      </c>
    </row>
    <row r="1924" spans="1:10" x14ac:dyDescent="0.3">
      <c r="A1924" t="s">
        <v>2772</v>
      </c>
      <c r="B1924" t="s">
        <v>5727</v>
      </c>
      <c r="C1924" t="s">
        <v>2785</v>
      </c>
      <c r="D1924" t="s">
        <v>5064</v>
      </c>
      <c r="E1924" t="s">
        <v>1632</v>
      </c>
      <c r="F1924" t="s">
        <v>1431</v>
      </c>
      <c r="G1924" t="s">
        <v>5071</v>
      </c>
      <c r="H1924" s="2">
        <v>200</v>
      </c>
      <c r="I1924" s="2">
        <v>9600</v>
      </c>
      <c r="J1924" s="2">
        <v>200782.97518140177</v>
      </c>
    </row>
    <row r="1925" spans="1:10" x14ac:dyDescent="0.3">
      <c r="A1925" t="s">
        <v>2772</v>
      </c>
      <c r="B1925" t="s">
        <v>5728</v>
      </c>
      <c r="C1925" t="s">
        <v>2785</v>
      </c>
      <c r="D1925" t="s">
        <v>4985</v>
      </c>
      <c r="E1925" t="s">
        <v>1423</v>
      </c>
      <c r="F1925" t="s">
        <v>1679</v>
      </c>
      <c r="G1925" t="s">
        <v>5071</v>
      </c>
      <c r="H1925" s="2">
        <v>2</v>
      </c>
      <c r="I1925" s="2">
        <v>200</v>
      </c>
      <c r="J1925" s="2">
        <v>15094.269471032741</v>
      </c>
    </row>
    <row r="1926" spans="1:10" x14ac:dyDescent="0.3">
      <c r="A1926" t="s">
        <v>2772</v>
      </c>
      <c r="B1926" t="s">
        <v>5728</v>
      </c>
      <c r="C1926" t="s">
        <v>2785</v>
      </c>
      <c r="D1926" t="s">
        <v>4985</v>
      </c>
      <c r="E1926" t="s">
        <v>1444</v>
      </c>
      <c r="F1926" t="s">
        <v>1688</v>
      </c>
      <c r="G1926" t="s">
        <v>5071</v>
      </c>
      <c r="H1926" s="2">
        <v>200</v>
      </c>
      <c r="I1926" s="2">
        <v>70400</v>
      </c>
      <c r="J1926" s="2">
        <v>1752949.6464307816</v>
      </c>
    </row>
    <row r="1927" spans="1:10" x14ac:dyDescent="0.3">
      <c r="A1927" t="s">
        <v>2772</v>
      </c>
      <c r="B1927" t="s">
        <v>5728</v>
      </c>
      <c r="C1927" t="s">
        <v>2785</v>
      </c>
      <c r="D1927" t="s">
        <v>4985</v>
      </c>
      <c r="E1927" t="s">
        <v>2582</v>
      </c>
      <c r="F1927" t="s">
        <v>2590</v>
      </c>
      <c r="G1927" t="s">
        <v>5071</v>
      </c>
      <c r="H1927" s="2">
        <v>1</v>
      </c>
      <c r="I1927" s="2">
        <v>144</v>
      </c>
      <c r="J1927" s="2">
        <v>5525.4887765477251</v>
      </c>
    </row>
    <row r="1928" spans="1:10" x14ac:dyDescent="0.3">
      <c r="A1928" t="s">
        <v>2772</v>
      </c>
      <c r="B1928" t="s">
        <v>5728</v>
      </c>
      <c r="C1928" t="s">
        <v>2785</v>
      </c>
      <c r="D1928" t="s">
        <v>4985</v>
      </c>
      <c r="E1928" t="s">
        <v>2616</v>
      </c>
      <c r="F1928" t="s">
        <v>2617</v>
      </c>
      <c r="G1928" t="s">
        <v>5071</v>
      </c>
      <c r="H1928" s="2">
        <v>1</v>
      </c>
      <c r="I1928" s="2">
        <v>288</v>
      </c>
      <c r="J1928" s="2">
        <v>4853.4292677265948</v>
      </c>
    </row>
    <row r="1929" spans="1:10" x14ac:dyDescent="0.3">
      <c r="A1929" t="s">
        <v>2772</v>
      </c>
      <c r="B1929" t="s">
        <v>5728</v>
      </c>
      <c r="C1929" t="s">
        <v>2785</v>
      </c>
      <c r="D1929" t="s">
        <v>4985</v>
      </c>
      <c r="E1929" t="s">
        <v>2268</v>
      </c>
      <c r="F1929" t="s">
        <v>2542</v>
      </c>
      <c r="G1929" t="s">
        <v>5071</v>
      </c>
      <c r="H1929" s="2">
        <v>5</v>
      </c>
      <c r="I1929" s="2">
        <v>2400</v>
      </c>
      <c r="J1929" s="2">
        <v>24964.926738875882</v>
      </c>
    </row>
    <row r="1930" spans="1:10" x14ac:dyDescent="0.3">
      <c r="A1930" t="s">
        <v>2772</v>
      </c>
      <c r="B1930" t="s">
        <v>5728</v>
      </c>
      <c r="C1930" t="s">
        <v>2785</v>
      </c>
      <c r="D1930" t="s">
        <v>4985</v>
      </c>
      <c r="E1930" t="s">
        <v>1632</v>
      </c>
      <c r="F1930" t="s">
        <v>1688</v>
      </c>
      <c r="G1930" t="s">
        <v>5071</v>
      </c>
      <c r="H1930" s="2">
        <v>5</v>
      </c>
      <c r="I1930" s="2">
        <v>120</v>
      </c>
      <c r="J1930" s="2">
        <v>17957.36632625305</v>
      </c>
    </row>
    <row r="1931" spans="1:10" x14ac:dyDescent="0.3">
      <c r="A1931" t="s">
        <v>2772</v>
      </c>
      <c r="B1931" t="s">
        <v>5733</v>
      </c>
      <c r="C1931" t="s">
        <v>3663</v>
      </c>
      <c r="D1931" t="s">
        <v>5057</v>
      </c>
      <c r="E1931" t="s">
        <v>1444</v>
      </c>
      <c r="F1931" t="s">
        <v>1688</v>
      </c>
      <c r="G1931" t="s">
        <v>5071</v>
      </c>
      <c r="H1931" s="2">
        <v>120</v>
      </c>
      <c r="I1931" s="2">
        <v>42240</v>
      </c>
      <c r="J1931" s="2">
        <v>1051769.7878584689</v>
      </c>
    </row>
    <row r="1932" spans="1:10" x14ac:dyDescent="0.3">
      <c r="A1932" t="s">
        <v>2772</v>
      </c>
      <c r="B1932" t="s">
        <v>5733</v>
      </c>
      <c r="C1932" t="s">
        <v>3663</v>
      </c>
      <c r="D1932" t="s">
        <v>5057</v>
      </c>
      <c r="E1932" t="s">
        <v>2268</v>
      </c>
      <c r="F1932" t="s">
        <v>2542</v>
      </c>
      <c r="G1932" t="s">
        <v>5071</v>
      </c>
      <c r="H1932" s="2">
        <v>5</v>
      </c>
      <c r="I1932" s="2">
        <v>2400</v>
      </c>
      <c r="J1932" s="2">
        <v>24964.926738875882</v>
      </c>
    </row>
    <row r="1933" spans="1:10" x14ac:dyDescent="0.3">
      <c r="A1933" t="s">
        <v>2772</v>
      </c>
      <c r="B1933" t="s">
        <v>5733</v>
      </c>
      <c r="C1933" t="s">
        <v>3663</v>
      </c>
      <c r="D1933" t="s">
        <v>5057</v>
      </c>
      <c r="E1933" t="s">
        <v>1632</v>
      </c>
      <c r="F1933" t="s">
        <v>1431</v>
      </c>
      <c r="G1933" t="s">
        <v>5071</v>
      </c>
      <c r="H1933" s="2">
        <v>5</v>
      </c>
      <c r="I1933" s="2">
        <v>240</v>
      </c>
      <c r="J1933" s="2">
        <v>5019.5743795350445</v>
      </c>
    </row>
    <row r="1934" spans="1:10" x14ac:dyDescent="0.3">
      <c r="A1934" t="s">
        <v>2772</v>
      </c>
      <c r="B1934" t="s">
        <v>5729</v>
      </c>
      <c r="C1934" t="s">
        <v>2785</v>
      </c>
      <c r="D1934" t="s">
        <v>5060</v>
      </c>
      <c r="E1934" t="s">
        <v>1444</v>
      </c>
      <c r="F1934" t="s">
        <v>1688</v>
      </c>
      <c r="G1934" t="s">
        <v>5071</v>
      </c>
      <c r="H1934" s="2">
        <v>300</v>
      </c>
      <c r="I1934" s="2">
        <v>105600</v>
      </c>
      <c r="J1934" s="2">
        <v>2629424.4696461726</v>
      </c>
    </row>
    <row r="1935" spans="1:10" x14ac:dyDescent="0.3">
      <c r="A1935" t="s">
        <v>2772</v>
      </c>
      <c r="B1935" t="s">
        <v>5729</v>
      </c>
      <c r="C1935" t="s">
        <v>2785</v>
      </c>
      <c r="D1935" t="s">
        <v>5060</v>
      </c>
      <c r="E1935" t="s">
        <v>1632</v>
      </c>
      <c r="F1935" t="s">
        <v>1688</v>
      </c>
      <c r="G1935" t="s">
        <v>5071</v>
      </c>
      <c r="H1935" s="2">
        <v>5</v>
      </c>
      <c r="I1935" s="2">
        <v>120</v>
      </c>
      <c r="J1935" s="2">
        <v>17957.36632625305</v>
      </c>
    </row>
    <row r="1936" spans="1:10" x14ac:dyDescent="0.3">
      <c r="A1936" t="s">
        <v>2772</v>
      </c>
      <c r="B1936" t="s">
        <v>5729</v>
      </c>
      <c r="C1936" t="s">
        <v>2785</v>
      </c>
      <c r="D1936" t="s">
        <v>5060</v>
      </c>
      <c r="E1936" t="s">
        <v>1632</v>
      </c>
      <c r="F1936" t="s">
        <v>1431</v>
      </c>
      <c r="G1936" t="s">
        <v>5071</v>
      </c>
      <c r="H1936" s="2">
        <v>60</v>
      </c>
      <c r="I1936" s="2">
        <v>2880</v>
      </c>
      <c r="J1936" s="2">
        <v>60234.892554420534</v>
      </c>
    </row>
    <row r="1937" spans="1:10" x14ac:dyDescent="0.3">
      <c r="A1937" t="s">
        <v>2772</v>
      </c>
      <c r="B1937" t="s">
        <v>5734</v>
      </c>
      <c r="C1937" t="s">
        <v>3663</v>
      </c>
      <c r="D1937" t="s">
        <v>5056</v>
      </c>
      <c r="E1937" t="s">
        <v>1423</v>
      </c>
      <c r="F1937" t="s">
        <v>1659</v>
      </c>
      <c r="G1937" t="s">
        <v>5071</v>
      </c>
      <c r="H1937" s="2">
        <v>5</v>
      </c>
      <c r="I1937" s="2">
        <v>500</v>
      </c>
      <c r="J1937" s="2">
        <v>52843.370296523535</v>
      </c>
    </row>
    <row r="1938" spans="1:10" x14ac:dyDescent="0.3">
      <c r="A1938" t="s">
        <v>2772</v>
      </c>
      <c r="B1938" t="s">
        <v>5734</v>
      </c>
      <c r="C1938" t="s">
        <v>3663</v>
      </c>
      <c r="D1938" t="s">
        <v>5056</v>
      </c>
      <c r="E1938" t="s">
        <v>1423</v>
      </c>
      <c r="F1938" t="s">
        <v>1431</v>
      </c>
      <c r="G1938" t="s">
        <v>5071</v>
      </c>
      <c r="H1938" s="2">
        <v>5</v>
      </c>
      <c r="I1938" s="2">
        <v>500</v>
      </c>
      <c r="J1938" s="2">
        <v>50772.740417735469</v>
      </c>
    </row>
    <row r="1939" spans="1:10" x14ac:dyDescent="0.3">
      <c r="A1939" t="s">
        <v>2772</v>
      </c>
      <c r="B1939" t="s">
        <v>5734</v>
      </c>
      <c r="C1939" t="s">
        <v>3663</v>
      </c>
      <c r="D1939" t="s">
        <v>5056</v>
      </c>
      <c r="E1939" t="s">
        <v>1423</v>
      </c>
      <c r="F1939" t="s">
        <v>1868</v>
      </c>
      <c r="G1939" t="s">
        <v>5071</v>
      </c>
      <c r="H1939" s="2">
        <v>11</v>
      </c>
      <c r="I1939" s="2">
        <v>1100</v>
      </c>
      <c r="J1939" s="2">
        <v>136141.99201210466</v>
      </c>
    </row>
    <row r="1940" spans="1:10" x14ac:dyDescent="0.3">
      <c r="A1940" t="s">
        <v>2772</v>
      </c>
      <c r="B1940" t="s">
        <v>5734</v>
      </c>
      <c r="C1940" t="s">
        <v>3663</v>
      </c>
      <c r="D1940" t="s">
        <v>5056</v>
      </c>
      <c r="E1940" t="s">
        <v>1423</v>
      </c>
      <c r="F1940" t="s">
        <v>1679</v>
      </c>
      <c r="G1940" t="s">
        <v>5071</v>
      </c>
      <c r="H1940" s="2">
        <v>1</v>
      </c>
      <c r="I1940" s="2">
        <v>100</v>
      </c>
      <c r="J1940" s="2">
        <v>7547.1347355163707</v>
      </c>
    </row>
    <row r="1941" spans="1:10" x14ac:dyDescent="0.3">
      <c r="A1941" t="s">
        <v>2772</v>
      </c>
      <c r="B1941" t="s">
        <v>5734</v>
      </c>
      <c r="C1941" t="s">
        <v>3663</v>
      </c>
      <c r="D1941" t="s">
        <v>5056</v>
      </c>
      <c r="E1941" t="s">
        <v>1444</v>
      </c>
      <c r="F1941" t="s">
        <v>1688</v>
      </c>
      <c r="G1941" t="s">
        <v>5071</v>
      </c>
      <c r="H1941" s="2">
        <v>84</v>
      </c>
      <c r="I1941" s="2">
        <v>29568</v>
      </c>
      <c r="J1941" s="2">
        <v>736238.85150092829</v>
      </c>
    </row>
    <row r="1942" spans="1:10" x14ac:dyDescent="0.3">
      <c r="A1942" t="s">
        <v>2772</v>
      </c>
      <c r="B1942" t="s">
        <v>5734</v>
      </c>
      <c r="C1942" t="s">
        <v>3663</v>
      </c>
      <c r="D1942" t="s">
        <v>5056</v>
      </c>
      <c r="E1942" t="s">
        <v>1606</v>
      </c>
      <c r="F1942" t="s">
        <v>1867</v>
      </c>
      <c r="G1942" t="s">
        <v>5071</v>
      </c>
      <c r="H1942" s="2">
        <v>2</v>
      </c>
      <c r="I1942" s="2">
        <v>384</v>
      </c>
      <c r="J1942" s="2">
        <v>16611.683192900033</v>
      </c>
    </row>
    <row r="1943" spans="1:10" x14ac:dyDescent="0.3">
      <c r="A1943" t="s">
        <v>2772</v>
      </c>
      <c r="B1943" t="s">
        <v>5734</v>
      </c>
      <c r="C1943" t="s">
        <v>3663</v>
      </c>
      <c r="D1943" t="s">
        <v>5056</v>
      </c>
      <c r="E1943" t="s">
        <v>2268</v>
      </c>
      <c r="F1943" t="s">
        <v>2542</v>
      </c>
      <c r="G1943" t="s">
        <v>5071</v>
      </c>
      <c r="H1943" s="2">
        <v>1</v>
      </c>
      <c r="I1943" s="2">
        <v>480</v>
      </c>
      <c r="J1943" s="2">
        <v>4992.9853477751767</v>
      </c>
    </row>
    <row r="1944" spans="1:10" x14ac:dyDescent="0.3">
      <c r="A1944" t="s">
        <v>2772</v>
      </c>
      <c r="B1944" t="s">
        <v>5734</v>
      </c>
      <c r="C1944" t="s">
        <v>3663</v>
      </c>
      <c r="D1944" t="s">
        <v>5056</v>
      </c>
      <c r="E1944" t="s">
        <v>4360</v>
      </c>
      <c r="F1944" t="s">
        <v>1422</v>
      </c>
      <c r="G1944" t="s">
        <v>5071</v>
      </c>
      <c r="H1944" s="2">
        <v>1</v>
      </c>
      <c r="I1944" s="2">
        <v>96</v>
      </c>
      <c r="J1944" s="2">
        <v>0</v>
      </c>
    </row>
    <row r="1945" spans="1:10" x14ac:dyDescent="0.3">
      <c r="A1945" t="s">
        <v>2772</v>
      </c>
      <c r="B1945" t="s">
        <v>5734</v>
      </c>
      <c r="C1945" t="s">
        <v>3663</v>
      </c>
      <c r="D1945" t="s">
        <v>5056</v>
      </c>
      <c r="E1945" t="s">
        <v>1632</v>
      </c>
      <c r="F1945" t="s">
        <v>1431</v>
      </c>
      <c r="G1945" t="s">
        <v>5071</v>
      </c>
      <c r="H1945" s="2">
        <v>1</v>
      </c>
      <c r="I1945" s="2">
        <v>48</v>
      </c>
      <c r="J1945" s="2">
        <v>1003.9148759070089</v>
      </c>
    </row>
    <row r="1946" spans="1:10" x14ac:dyDescent="0.3">
      <c r="A1946" t="s">
        <v>2772</v>
      </c>
      <c r="B1946" t="s">
        <v>333</v>
      </c>
      <c r="C1946" t="s">
        <v>2942</v>
      </c>
      <c r="D1946" t="s">
        <v>4956</v>
      </c>
      <c r="E1946" t="s">
        <v>1423</v>
      </c>
      <c r="F1946" t="s">
        <v>2031</v>
      </c>
      <c r="G1946" t="s">
        <v>4975</v>
      </c>
      <c r="H1946" s="2">
        <v>10</v>
      </c>
      <c r="I1946" s="2">
        <v>1000</v>
      </c>
      <c r="J1946" s="2">
        <v>75600.242379515024</v>
      </c>
    </row>
    <row r="1947" spans="1:10" x14ac:dyDescent="0.3">
      <c r="A1947" t="s">
        <v>2772</v>
      </c>
      <c r="B1947" t="s">
        <v>333</v>
      </c>
      <c r="C1947" t="s">
        <v>2942</v>
      </c>
      <c r="D1947" t="s">
        <v>4956</v>
      </c>
      <c r="E1947" t="s">
        <v>1423</v>
      </c>
      <c r="F1947" t="s">
        <v>2040</v>
      </c>
      <c r="G1947" t="s">
        <v>4975</v>
      </c>
      <c r="H1947" s="2">
        <v>12</v>
      </c>
      <c r="I1947" s="2">
        <v>1200</v>
      </c>
      <c r="J1947" s="2">
        <v>122055.05190232824</v>
      </c>
    </row>
    <row r="1948" spans="1:10" x14ac:dyDescent="0.3">
      <c r="A1948" t="s">
        <v>2772</v>
      </c>
      <c r="B1948" t="s">
        <v>333</v>
      </c>
      <c r="C1948" t="s">
        <v>2942</v>
      </c>
      <c r="D1948" t="s">
        <v>4956</v>
      </c>
      <c r="E1948" t="s">
        <v>1444</v>
      </c>
      <c r="F1948" t="s">
        <v>2030</v>
      </c>
      <c r="G1948" t="s">
        <v>4975</v>
      </c>
      <c r="H1948" s="2">
        <v>210</v>
      </c>
      <c r="I1948" s="2">
        <v>84000</v>
      </c>
      <c r="J1948" s="2">
        <v>1900897.8166141405</v>
      </c>
    </row>
    <row r="1949" spans="1:10" x14ac:dyDescent="0.3">
      <c r="A1949" t="s">
        <v>2772</v>
      </c>
      <c r="B1949" t="s">
        <v>333</v>
      </c>
      <c r="C1949" t="s">
        <v>2942</v>
      </c>
      <c r="D1949" t="s">
        <v>4956</v>
      </c>
      <c r="E1949" t="s">
        <v>2268</v>
      </c>
      <c r="F1949" t="s">
        <v>2269</v>
      </c>
      <c r="G1949" t="s">
        <v>4975</v>
      </c>
      <c r="H1949" s="2">
        <v>20</v>
      </c>
      <c r="I1949" s="2">
        <v>9600</v>
      </c>
      <c r="J1949" s="2">
        <v>96270.615344642152</v>
      </c>
    </row>
    <row r="1950" spans="1:10" x14ac:dyDescent="0.3">
      <c r="A1950" t="s">
        <v>2772</v>
      </c>
      <c r="B1950" t="s">
        <v>333</v>
      </c>
      <c r="C1950" t="s">
        <v>2942</v>
      </c>
      <c r="D1950" t="s">
        <v>4956</v>
      </c>
      <c r="E1950" t="s">
        <v>2268</v>
      </c>
      <c r="F1950" t="s">
        <v>2314</v>
      </c>
      <c r="G1950" t="s">
        <v>4975</v>
      </c>
      <c r="H1950" s="2">
        <v>25</v>
      </c>
      <c r="I1950" s="2">
        <v>21000</v>
      </c>
      <c r="J1950" s="2">
        <v>330.411055377992</v>
      </c>
    </row>
    <row r="1951" spans="1:10" x14ac:dyDescent="0.3">
      <c r="A1951" t="s">
        <v>2772</v>
      </c>
      <c r="B1951" t="s">
        <v>333</v>
      </c>
      <c r="C1951" t="s">
        <v>2942</v>
      </c>
      <c r="D1951" t="s">
        <v>4956</v>
      </c>
      <c r="E1951" t="s">
        <v>1632</v>
      </c>
      <c r="F1951" t="s">
        <v>2269</v>
      </c>
      <c r="G1951" t="s">
        <v>4975</v>
      </c>
      <c r="H1951" s="2">
        <v>30</v>
      </c>
      <c r="I1951" s="2">
        <v>720</v>
      </c>
      <c r="J1951" s="2">
        <v>246.17737333131072</v>
      </c>
    </row>
    <row r="1952" spans="1:10" x14ac:dyDescent="0.3">
      <c r="A1952" t="s">
        <v>2772</v>
      </c>
      <c r="B1952" t="s">
        <v>333</v>
      </c>
      <c r="C1952" t="s">
        <v>2942</v>
      </c>
      <c r="D1952" t="s">
        <v>4956</v>
      </c>
      <c r="E1952" t="s">
        <v>1632</v>
      </c>
      <c r="F1952" t="s">
        <v>2030</v>
      </c>
      <c r="G1952" t="s">
        <v>4975</v>
      </c>
      <c r="H1952" s="2">
        <v>12</v>
      </c>
      <c r="I1952" s="2">
        <v>288</v>
      </c>
      <c r="J1952" s="2">
        <v>41328.776069226784</v>
      </c>
    </row>
    <row r="1953" spans="1:10" x14ac:dyDescent="0.3">
      <c r="A1953" t="s">
        <v>2772</v>
      </c>
      <c r="B1953" t="s">
        <v>334</v>
      </c>
      <c r="C1953" t="s">
        <v>2942</v>
      </c>
      <c r="D1953" t="s">
        <v>5000</v>
      </c>
      <c r="E1953" t="s">
        <v>1423</v>
      </c>
      <c r="F1953" t="s">
        <v>2031</v>
      </c>
      <c r="G1953" t="s">
        <v>4975</v>
      </c>
      <c r="H1953" s="2">
        <v>10</v>
      </c>
      <c r="I1953" s="2">
        <v>1000</v>
      </c>
      <c r="J1953" s="2">
        <v>75600.242379515024</v>
      </c>
    </row>
    <row r="1954" spans="1:10" x14ac:dyDescent="0.3">
      <c r="A1954" t="s">
        <v>2772</v>
      </c>
      <c r="B1954" t="s">
        <v>334</v>
      </c>
      <c r="C1954" t="s">
        <v>2942</v>
      </c>
      <c r="D1954" t="s">
        <v>5000</v>
      </c>
      <c r="E1954" t="s">
        <v>1423</v>
      </c>
      <c r="F1954" t="s">
        <v>2040</v>
      </c>
      <c r="G1954" t="s">
        <v>4975</v>
      </c>
      <c r="H1954" s="2">
        <v>12</v>
      </c>
      <c r="I1954" s="2">
        <v>1200</v>
      </c>
      <c r="J1954" s="2">
        <v>122055.05190232824</v>
      </c>
    </row>
    <row r="1955" spans="1:10" x14ac:dyDescent="0.3">
      <c r="A1955" t="s">
        <v>2772</v>
      </c>
      <c r="B1955" t="s">
        <v>334</v>
      </c>
      <c r="C1955" t="s">
        <v>2942</v>
      </c>
      <c r="D1955" t="s">
        <v>5000</v>
      </c>
      <c r="E1955" t="s">
        <v>1444</v>
      </c>
      <c r="F1955" t="s">
        <v>2030</v>
      </c>
      <c r="G1955" t="s">
        <v>4975</v>
      </c>
      <c r="H1955" s="2">
        <v>220</v>
      </c>
      <c r="I1955" s="2">
        <v>88000</v>
      </c>
      <c r="J1955" s="2">
        <v>1991416.760262433</v>
      </c>
    </row>
    <row r="1956" spans="1:10" x14ac:dyDescent="0.3">
      <c r="A1956" t="s">
        <v>2772</v>
      </c>
      <c r="B1956" t="s">
        <v>334</v>
      </c>
      <c r="C1956" t="s">
        <v>2942</v>
      </c>
      <c r="D1956" t="s">
        <v>5000</v>
      </c>
      <c r="E1956" t="s">
        <v>2268</v>
      </c>
      <c r="F1956" t="s">
        <v>2269</v>
      </c>
      <c r="G1956" t="s">
        <v>4975</v>
      </c>
      <c r="H1956" s="2">
        <v>20</v>
      </c>
      <c r="I1956" s="2">
        <v>9600</v>
      </c>
      <c r="J1956" s="2">
        <v>96270.615344642152</v>
      </c>
    </row>
    <row r="1957" spans="1:10" x14ac:dyDescent="0.3">
      <c r="A1957" t="s">
        <v>2772</v>
      </c>
      <c r="B1957" t="s">
        <v>334</v>
      </c>
      <c r="C1957" t="s">
        <v>2942</v>
      </c>
      <c r="D1957" t="s">
        <v>5000</v>
      </c>
      <c r="E1957" t="s">
        <v>2268</v>
      </c>
      <c r="F1957" t="s">
        <v>2314</v>
      </c>
      <c r="G1957" t="s">
        <v>4975</v>
      </c>
      <c r="H1957" s="2">
        <v>20</v>
      </c>
      <c r="I1957" s="2">
        <v>16800</v>
      </c>
      <c r="J1957" s="2">
        <v>264.32884430239363</v>
      </c>
    </row>
    <row r="1958" spans="1:10" x14ac:dyDescent="0.3">
      <c r="A1958" t="s">
        <v>2772</v>
      </c>
      <c r="B1958" t="s">
        <v>334</v>
      </c>
      <c r="C1958" t="s">
        <v>2942</v>
      </c>
      <c r="D1958" t="s">
        <v>5000</v>
      </c>
      <c r="E1958" t="s">
        <v>1632</v>
      </c>
      <c r="F1958" t="s">
        <v>2269</v>
      </c>
      <c r="G1958" t="s">
        <v>4975</v>
      </c>
      <c r="H1958" s="2">
        <v>30</v>
      </c>
      <c r="I1958" s="2">
        <v>720</v>
      </c>
      <c r="J1958" s="2">
        <v>246.17737333131072</v>
      </c>
    </row>
    <row r="1959" spans="1:10" x14ac:dyDescent="0.3">
      <c r="A1959" t="s">
        <v>2772</v>
      </c>
      <c r="B1959" t="s">
        <v>334</v>
      </c>
      <c r="C1959" t="s">
        <v>2942</v>
      </c>
      <c r="D1959" t="s">
        <v>5000</v>
      </c>
      <c r="E1959" t="s">
        <v>1632</v>
      </c>
      <c r="F1959" t="s">
        <v>2030</v>
      </c>
      <c r="G1959" t="s">
        <v>4975</v>
      </c>
      <c r="H1959" s="2">
        <v>12</v>
      </c>
      <c r="I1959" s="2">
        <v>288</v>
      </c>
      <c r="J1959" s="2">
        <v>41328.776069226784</v>
      </c>
    </row>
    <row r="1960" spans="1:10" x14ac:dyDescent="0.3">
      <c r="A1960" t="s">
        <v>2772</v>
      </c>
      <c r="B1960" t="s">
        <v>335</v>
      </c>
      <c r="C1960" t="s">
        <v>2942</v>
      </c>
      <c r="D1960" t="s">
        <v>4952</v>
      </c>
      <c r="E1960" t="s">
        <v>1423</v>
      </c>
      <c r="F1960" t="s">
        <v>2031</v>
      </c>
      <c r="G1960" t="s">
        <v>4975</v>
      </c>
      <c r="H1960" s="2">
        <v>10</v>
      </c>
      <c r="I1960" s="2">
        <v>1000</v>
      </c>
      <c r="J1960" s="2">
        <v>75600.242379515024</v>
      </c>
    </row>
    <row r="1961" spans="1:10" x14ac:dyDescent="0.3">
      <c r="A1961" t="s">
        <v>2772</v>
      </c>
      <c r="B1961" t="s">
        <v>335</v>
      </c>
      <c r="C1961" t="s">
        <v>2942</v>
      </c>
      <c r="D1961" t="s">
        <v>4952</v>
      </c>
      <c r="E1961" t="s">
        <v>1423</v>
      </c>
      <c r="F1961" t="s">
        <v>2040</v>
      </c>
      <c r="G1961" t="s">
        <v>4975</v>
      </c>
      <c r="H1961" s="2">
        <v>8</v>
      </c>
      <c r="I1961" s="2">
        <v>800</v>
      </c>
      <c r="J1961" s="2">
        <v>81370.034601552165</v>
      </c>
    </row>
    <row r="1962" spans="1:10" x14ac:dyDescent="0.3">
      <c r="A1962" t="s">
        <v>2772</v>
      </c>
      <c r="B1962" t="s">
        <v>335</v>
      </c>
      <c r="C1962" t="s">
        <v>2942</v>
      </c>
      <c r="D1962" t="s">
        <v>4952</v>
      </c>
      <c r="E1962" t="s">
        <v>1444</v>
      </c>
      <c r="F1962" t="s">
        <v>2030</v>
      </c>
      <c r="G1962" t="s">
        <v>4975</v>
      </c>
      <c r="H1962" s="2">
        <v>130</v>
      </c>
      <c r="I1962" s="2">
        <v>52000</v>
      </c>
      <c r="J1962" s="2">
        <v>1176746.2674278014</v>
      </c>
    </row>
    <row r="1963" spans="1:10" x14ac:dyDescent="0.3">
      <c r="A1963" t="s">
        <v>2772</v>
      </c>
      <c r="B1963" t="s">
        <v>335</v>
      </c>
      <c r="C1963" t="s">
        <v>2942</v>
      </c>
      <c r="D1963" t="s">
        <v>4952</v>
      </c>
      <c r="E1963" t="s">
        <v>2268</v>
      </c>
      <c r="F1963" t="s">
        <v>2269</v>
      </c>
      <c r="G1963" t="s">
        <v>4975</v>
      </c>
      <c r="H1963" s="2">
        <v>20</v>
      </c>
      <c r="I1963" s="2">
        <v>9600</v>
      </c>
      <c r="J1963" s="2">
        <v>96270.615344642152</v>
      </c>
    </row>
    <row r="1964" spans="1:10" x14ac:dyDescent="0.3">
      <c r="A1964" t="s">
        <v>2772</v>
      </c>
      <c r="B1964" t="s">
        <v>335</v>
      </c>
      <c r="C1964" t="s">
        <v>2942</v>
      </c>
      <c r="D1964" t="s">
        <v>4952</v>
      </c>
      <c r="E1964" t="s">
        <v>2268</v>
      </c>
      <c r="F1964" t="s">
        <v>2314</v>
      </c>
      <c r="G1964" t="s">
        <v>4975</v>
      </c>
      <c r="H1964" s="2">
        <v>20</v>
      </c>
      <c r="I1964" s="2">
        <v>16800</v>
      </c>
      <c r="J1964" s="2">
        <v>264.32884430239363</v>
      </c>
    </row>
    <row r="1965" spans="1:10" x14ac:dyDescent="0.3">
      <c r="A1965" t="s">
        <v>2772</v>
      </c>
      <c r="B1965" t="s">
        <v>335</v>
      </c>
      <c r="C1965" t="s">
        <v>2942</v>
      </c>
      <c r="D1965" t="s">
        <v>4952</v>
      </c>
      <c r="E1965" t="s">
        <v>1632</v>
      </c>
      <c r="F1965" t="s">
        <v>2269</v>
      </c>
      <c r="G1965" t="s">
        <v>4975</v>
      </c>
      <c r="H1965" s="2">
        <v>26</v>
      </c>
      <c r="I1965" s="2">
        <v>624</v>
      </c>
      <c r="J1965" s="2">
        <v>213.35372355380261</v>
      </c>
    </row>
    <row r="1966" spans="1:10" x14ac:dyDescent="0.3">
      <c r="A1966" t="s">
        <v>2772</v>
      </c>
      <c r="B1966" t="s">
        <v>335</v>
      </c>
      <c r="C1966" t="s">
        <v>2942</v>
      </c>
      <c r="D1966" t="s">
        <v>4952</v>
      </c>
      <c r="E1966" t="s">
        <v>1632</v>
      </c>
      <c r="F1966" t="s">
        <v>2030</v>
      </c>
      <c r="G1966" t="s">
        <v>4975</v>
      </c>
      <c r="H1966" s="2">
        <v>10</v>
      </c>
      <c r="I1966" s="2">
        <v>240</v>
      </c>
      <c r="J1966" s="2">
        <v>34440.646724355654</v>
      </c>
    </row>
    <row r="1967" spans="1:10" x14ac:dyDescent="0.3">
      <c r="A1967" t="s">
        <v>2772</v>
      </c>
      <c r="B1967" t="s">
        <v>336</v>
      </c>
      <c r="C1967" t="s">
        <v>2942</v>
      </c>
      <c r="D1967" t="s">
        <v>5786</v>
      </c>
      <c r="E1967" t="s">
        <v>1423</v>
      </c>
      <c r="F1967" t="s">
        <v>2031</v>
      </c>
      <c r="G1967" t="s">
        <v>4975</v>
      </c>
      <c r="H1967" s="2">
        <v>10</v>
      </c>
      <c r="I1967" s="2">
        <v>1000</v>
      </c>
      <c r="J1967" s="2">
        <v>75600.242379515024</v>
      </c>
    </row>
    <row r="1968" spans="1:10" x14ac:dyDescent="0.3">
      <c r="A1968" t="s">
        <v>2772</v>
      </c>
      <c r="B1968" t="s">
        <v>336</v>
      </c>
      <c r="C1968" t="s">
        <v>2942</v>
      </c>
      <c r="D1968" t="s">
        <v>5786</v>
      </c>
      <c r="E1968" t="s">
        <v>1423</v>
      </c>
      <c r="F1968" t="s">
        <v>2040</v>
      </c>
      <c r="G1968" t="s">
        <v>4975</v>
      </c>
      <c r="H1968" s="2">
        <v>12</v>
      </c>
      <c r="I1968" s="2">
        <v>1200</v>
      </c>
      <c r="J1968" s="2">
        <v>122055.05190232824</v>
      </c>
    </row>
    <row r="1969" spans="1:10" x14ac:dyDescent="0.3">
      <c r="A1969" t="s">
        <v>2772</v>
      </c>
      <c r="B1969" t="s">
        <v>336</v>
      </c>
      <c r="C1969" t="s">
        <v>2942</v>
      </c>
      <c r="D1969" t="s">
        <v>5786</v>
      </c>
      <c r="E1969" t="s">
        <v>1444</v>
      </c>
      <c r="F1969" t="s">
        <v>2030</v>
      </c>
      <c r="G1969" t="s">
        <v>4975</v>
      </c>
      <c r="H1969" s="2">
        <v>160</v>
      </c>
      <c r="I1969" s="2">
        <v>64000</v>
      </c>
      <c r="J1969" s="2">
        <v>1448303.0983726785</v>
      </c>
    </row>
    <row r="1970" spans="1:10" x14ac:dyDescent="0.3">
      <c r="A1970" t="s">
        <v>2772</v>
      </c>
      <c r="B1970" t="s">
        <v>336</v>
      </c>
      <c r="C1970" t="s">
        <v>2942</v>
      </c>
      <c r="D1970" t="s">
        <v>5786</v>
      </c>
      <c r="E1970" t="s">
        <v>2268</v>
      </c>
      <c r="F1970" t="s">
        <v>2269</v>
      </c>
      <c r="G1970" t="s">
        <v>4975</v>
      </c>
      <c r="H1970" s="2">
        <v>20</v>
      </c>
      <c r="I1970" s="2">
        <v>9600</v>
      </c>
      <c r="J1970" s="2">
        <v>96270.615344642152</v>
      </c>
    </row>
    <row r="1971" spans="1:10" x14ac:dyDescent="0.3">
      <c r="A1971" t="s">
        <v>2772</v>
      </c>
      <c r="B1971" t="s">
        <v>336</v>
      </c>
      <c r="C1971" t="s">
        <v>2942</v>
      </c>
      <c r="D1971" t="s">
        <v>5786</v>
      </c>
      <c r="E1971" t="s">
        <v>2268</v>
      </c>
      <c r="F1971" t="s">
        <v>2314</v>
      </c>
      <c r="G1971" t="s">
        <v>4975</v>
      </c>
      <c r="H1971" s="2">
        <v>20</v>
      </c>
      <c r="I1971" s="2">
        <v>16800</v>
      </c>
      <c r="J1971" s="2">
        <v>264.32884430239363</v>
      </c>
    </row>
    <row r="1972" spans="1:10" x14ac:dyDescent="0.3">
      <c r="A1972" t="s">
        <v>2772</v>
      </c>
      <c r="B1972" t="s">
        <v>336</v>
      </c>
      <c r="C1972" t="s">
        <v>2942</v>
      </c>
      <c r="D1972" t="s">
        <v>5786</v>
      </c>
      <c r="E1972" t="s">
        <v>1632</v>
      </c>
      <c r="F1972" t="s">
        <v>2269</v>
      </c>
      <c r="G1972" t="s">
        <v>4975</v>
      </c>
      <c r="H1972" s="2">
        <v>28</v>
      </c>
      <c r="I1972" s="2">
        <v>672</v>
      </c>
      <c r="J1972" s="2">
        <v>229.76554844255668</v>
      </c>
    </row>
    <row r="1973" spans="1:10" x14ac:dyDescent="0.3">
      <c r="A1973" t="s">
        <v>2772</v>
      </c>
      <c r="B1973" t="s">
        <v>336</v>
      </c>
      <c r="C1973" t="s">
        <v>2942</v>
      </c>
      <c r="D1973" t="s">
        <v>5786</v>
      </c>
      <c r="E1973" t="s">
        <v>1632</v>
      </c>
      <c r="F1973" t="s">
        <v>2030</v>
      </c>
      <c r="G1973" t="s">
        <v>4975</v>
      </c>
      <c r="H1973" s="2">
        <v>12</v>
      </c>
      <c r="I1973" s="2">
        <v>288</v>
      </c>
      <c r="J1973" s="2">
        <v>41328.776069226784</v>
      </c>
    </row>
    <row r="1974" spans="1:10" x14ac:dyDescent="0.3">
      <c r="A1974" t="s">
        <v>2772</v>
      </c>
      <c r="B1974" t="s">
        <v>338</v>
      </c>
      <c r="C1974" t="s">
        <v>2942</v>
      </c>
      <c r="D1974" t="s">
        <v>4953</v>
      </c>
      <c r="E1974" t="s">
        <v>1423</v>
      </c>
      <c r="F1974" t="s">
        <v>2031</v>
      </c>
      <c r="G1974" t="s">
        <v>4975</v>
      </c>
      <c r="H1974" s="2">
        <v>10</v>
      </c>
      <c r="I1974" s="2">
        <v>1000</v>
      </c>
      <c r="J1974" s="2">
        <v>75600.242379515024</v>
      </c>
    </row>
    <row r="1975" spans="1:10" x14ac:dyDescent="0.3">
      <c r="A1975" t="s">
        <v>2772</v>
      </c>
      <c r="B1975" t="s">
        <v>338</v>
      </c>
      <c r="C1975" t="s">
        <v>2942</v>
      </c>
      <c r="D1975" t="s">
        <v>4953</v>
      </c>
      <c r="E1975" t="s">
        <v>1423</v>
      </c>
      <c r="F1975" t="s">
        <v>2040</v>
      </c>
      <c r="G1975" t="s">
        <v>4975</v>
      </c>
      <c r="H1975" s="2">
        <v>12</v>
      </c>
      <c r="I1975" s="2">
        <v>1200</v>
      </c>
      <c r="J1975" s="2">
        <v>122055.05190232824</v>
      </c>
    </row>
    <row r="1976" spans="1:10" x14ac:dyDescent="0.3">
      <c r="A1976" t="s">
        <v>2772</v>
      </c>
      <c r="B1976" t="s">
        <v>338</v>
      </c>
      <c r="C1976" t="s">
        <v>2942</v>
      </c>
      <c r="D1976" t="s">
        <v>4953</v>
      </c>
      <c r="E1976" t="s">
        <v>1444</v>
      </c>
      <c r="F1976" t="s">
        <v>2030</v>
      </c>
      <c r="G1976" t="s">
        <v>4975</v>
      </c>
      <c r="H1976" s="2">
        <v>190</v>
      </c>
      <c r="I1976" s="2">
        <v>76000</v>
      </c>
      <c r="J1976" s="2">
        <v>1719859.9293175556</v>
      </c>
    </row>
    <row r="1977" spans="1:10" x14ac:dyDescent="0.3">
      <c r="A1977" t="s">
        <v>2772</v>
      </c>
      <c r="B1977" t="s">
        <v>338</v>
      </c>
      <c r="C1977" t="s">
        <v>2942</v>
      </c>
      <c r="D1977" t="s">
        <v>4953</v>
      </c>
      <c r="E1977" t="s">
        <v>2268</v>
      </c>
      <c r="F1977" t="s">
        <v>2269</v>
      </c>
      <c r="G1977" t="s">
        <v>4975</v>
      </c>
      <c r="H1977" s="2">
        <v>20</v>
      </c>
      <c r="I1977" s="2">
        <v>9600</v>
      </c>
      <c r="J1977" s="2">
        <v>96270.615344642152</v>
      </c>
    </row>
    <row r="1978" spans="1:10" x14ac:dyDescent="0.3">
      <c r="A1978" t="s">
        <v>2772</v>
      </c>
      <c r="B1978" t="s">
        <v>338</v>
      </c>
      <c r="C1978" t="s">
        <v>2942</v>
      </c>
      <c r="D1978" t="s">
        <v>4953</v>
      </c>
      <c r="E1978" t="s">
        <v>2268</v>
      </c>
      <c r="F1978" t="s">
        <v>2314</v>
      </c>
      <c r="G1978" t="s">
        <v>4975</v>
      </c>
      <c r="H1978" s="2">
        <v>20</v>
      </c>
      <c r="I1978" s="2">
        <v>16800</v>
      </c>
      <c r="J1978" s="2">
        <v>264.32884430239363</v>
      </c>
    </row>
    <row r="1979" spans="1:10" x14ac:dyDescent="0.3">
      <c r="A1979" t="s">
        <v>2772</v>
      </c>
      <c r="B1979" t="s">
        <v>338</v>
      </c>
      <c r="C1979" t="s">
        <v>2942</v>
      </c>
      <c r="D1979" t="s">
        <v>4953</v>
      </c>
      <c r="E1979" t="s">
        <v>1632</v>
      </c>
      <c r="F1979" t="s">
        <v>2269</v>
      </c>
      <c r="G1979" t="s">
        <v>4975</v>
      </c>
      <c r="H1979" s="2">
        <v>25</v>
      </c>
      <c r="I1979" s="2">
        <v>600</v>
      </c>
      <c r="J1979" s="2">
        <v>205.14781110942559</v>
      </c>
    </row>
    <row r="1980" spans="1:10" x14ac:dyDescent="0.3">
      <c r="A1980" t="s">
        <v>2772</v>
      </c>
      <c r="B1980" t="s">
        <v>338</v>
      </c>
      <c r="C1980" t="s">
        <v>2942</v>
      </c>
      <c r="D1980" t="s">
        <v>4953</v>
      </c>
      <c r="E1980" t="s">
        <v>1632</v>
      </c>
      <c r="F1980" t="s">
        <v>2030</v>
      </c>
      <c r="G1980" t="s">
        <v>4975</v>
      </c>
      <c r="H1980" s="2">
        <v>14</v>
      </c>
      <c r="I1980" s="2">
        <v>336</v>
      </c>
      <c r="J1980" s="2">
        <v>48216.905414097913</v>
      </c>
    </row>
    <row r="1981" spans="1:10" x14ac:dyDescent="0.3">
      <c r="A1981" t="s">
        <v>2772</v>
      </c>
      <c r="B1981" t="s">
        <v>339</v>
      </c>
      <c r="C1981" t="s">
        <v>2942</v>
      </c>
      <c r="D1981" t="s">
        <v>5787</v>
      </c>
      <c r="E1981" t="s">
        <v>1423</v>
      </c>
      <c r="F1981" t="s">
        <v>2031</v>
      </c>
      <c r="G1981" t="s">
        <v>4975</v>
      </c>
      <c r="H1981" s="2">
        <v>10</v>
      </c>
      <c r="I1981" s="2">
        <v>1000</v>
      </c>
      <c r="J1981" s="2">
        <v>75600.242379515024</v>
      </c>
    </row>
    <row r="1982" spans="1:10" x14ac:dyDescent="0.3">
      <c r="A1982" t="s">
        <v>2772</v>
      </c>
      <c r="B1982" t="s">
        <v>339</v>
      </c>
      <c r="C1982" t="s">
        <v>2942</v>
      </c>
      <c r="D1982" t="s">
        <v>5787</v>
      </c>
      <c r="E1982" t="s">
        <v>1423</v>
      </c>
      <c r="F1982" t="s">
        <v>2040</v>
      </c>
      <c r="G1982" t="s">
        <v>4975</v>
      </c>
      <c r="H1982" s="2">
        <v>12</v>
      </c>
      <c r="I1982" s="2">
        <v>1200</v>
      </c>
      <c r="J1982" s="2">
        <v>122055.05190232824</v>
      </c>
    </row>
    <row r="1983" spans="1:10" x14ac:dyDescent="0.3">
      <c r="A1983" t="s">
        <v>2772</v>
      </c>
      <c r="B1983" t="s">
        <v>339</v>
      </c>
      <c r="C1983" t="s">
        <v>2942</v>
      </c>
      <c r="D1983" t="s">
        <v>5787</v>
      </c>
      <c r="E1983" t="s">
        <v>1444</v>
      </c>
      <c r="F1983" t="s">
        <v>2030</v>
      </c>
      <c r="G1983" t="s">
        <v>4975</v>
      </c>
      <c r="H1983" s="2">
        <v>150</v>
      </c>
      <c r="I1983" s="2">
        <v>60000</v>
      </c>
      <c r="J1983" s="2">
        <v>1357784.1547243861</v>
      </c>
    </row>
    <row r="1984" spans="1:10" x14ac:dyDescent="0.3">
      <c r="A1984" t="s">
        <v>2772</v>
      </c>
      <c r="B1984" t="s">
        <v>339</v>
      </c>
      <c r="C1984" t="s">
        <v>2942</v>
      </c>
      <c r="D1984" t="s">
        <v>5787</v>
      </c>
      <c r="E1984" t="s">
        <v>2268</v>
      </c>
      <c r="F1984" t="s">
        <v>2269</v>
      </c>
      <c r="G1984" t="s">
        <v>4975</v>
      </c>
      <c r="H1984" s="2">
        <v>20</v>
      </c>
      <c r="I1984" s="2">
        <v>9600</v>
      </c>
      <c r="J1984" s="2">
        <v>96270.615344642152</v>
      </c>
    </row>
    <row r="1985" spans="1:10" x14ac:dyDescent="0.3">
      <c r="A1985" t="s">
        <v>2772</v>
      </c>
      <c r="B1985" t="s">
        <v>339</v>
      </c>
      <c r="C1985" t="s">
        <v>2942</v>
      </c>
      <c r="D1985" t="s">
        <v>5787</v>
      </c>
      <c r="E1985" t="s">
        <v>2268</v>
      </c>
      <c r="F1985" t="s">
        <v>2314</v>
      </c>
      <c r="G1985" t="s">
        <v>4975</v>
      </c>
      <c r="H1985" s="2">
        <v>20</v>
      </c>
      <c r="I1985" s="2">
        <v>16800</v>
      </c>
      <c r="J1985" s="2">
        <v>264.32884430239363</v>
      </c>
    </row>
    <row r="1986" spans="1:10" x14ac:dyDescent="0.3">
      <c r="A1986" t="s">
        <v>2772</v>
      </c>
      <c r="B1986" t="s">
        <v>339</v>
      </c>
      <c r="C1986" t="s">
        <v>2942</v>
      </c>
      <c r="D1986" t="s">
        <v>5787</v>
      </c>
      <c r="E1986" t="s">
        <v>1632</v>
      </c>
      <c r="F1986" t="s">
        <v>2269</v>
      </c>
      <c r="G1986" t="s">
        <v>4975</v>
      </c>
      <c r="H1986" s="2">
        <v>25</v>
      </c>
      <c r="I1986" s="2">
        <v>600</v>
      </c>
      <c r="J1986" s="2">
        <v>205.14781110942559</v>
      </c>
    </row>
    <row r="1987" spans="1:10" x14ac:dyDescent="0.3">
      <c r="A1987" t="s">
        <v>2772</v>
      </c>
      <c r="B1987" t="s">
        <v>339</v>
      </c>
      <c r="C1987" t="s">
        <v>2942</v>
      </c>
      <c r="D1987" t="s">
        <v>5787</v>
      </c>
      <c r="E1987" t="s">
        <v>1632</v>
      </c>
      <c r="F1987" t="s">
        <v>2030</v>
      </c>
      <c r="G1987" t="s">
        <v>4975</v>
      </c>
      <c r="H1987" s="2">
        <v>10</v>
      </c>
      <c r="I1987" s="2">
        <v>240</v>
      </c>
      <c r="J1987" s="2">
        <v>34440.646724355654</v>
      </c>
    </row>
    <row r="1988" spans="1:10" x14ac:dyDescent="0.3">
      <c r="A1988" t="s">
        <v>2772</v>
      </c>
      <c r="B1988" t="s">
        <v>341</v>
      </c>
      <c r="C1988" t="s">
        <v>2942</v>
      </c>
      <c r="D1988" t="s">
        <v>4955</v>
      </c>
      <c r="E1988" t="s">
        <v>1423</v>
      </c>
      <c r="F1988" t="s">
        <v>2031</v>
      </c>
      <c r="G1988" t="s">
        <v>4975</v>
      </c>
      <c r="H1988" s="2">
        <v>10</v>
      </c>
      <c r="I1988" s="2">
        <v>1000</v>
      </c>
      <c r="J1988" s="2">
        <v>75600.242379515024</v>
      </c>
    </row>
    <row r="1989" spans="1:10" x14ac:dyDescent="0.3">
      <c r="A1989" t="s">
        <v>2772</v>
      </c>
      <c r="B1989" t="s">
        <v>341</v>
      </c>
      <c r="C1989" t="s">
        <v>2942</v>
      </c>
      <c r="D1989" t="s">
        <v>4955</v>
      </c>
      <c r="E1989" t="s">
        <v>1423</v>
      </c>
      <c r="F1989" t="s">
        <v>2040</v>
      </c>
      <c r="G1989" t="s">
        <v>4975</v>
      </c>
      <c r="H1989" s="2">
        <v>12</v>
      </c>
      <c r="I1989" s="2">
        <v>1200</v>
      </c>
      <c r="J1989" s="2">
        <v>122055.05190232824</v>
      </c>
    </row>
    <row r="1990" spans="1:10" x14ac:dyDescent="0.3">
      <c r="A1990" t="s">
        <v>2772</v>
      </c>
      <c r="B1990" t="s">
        <v>341</v>
      </c>
      <c r="C1990" t="s">
        <v>2942</v>
      </c>
      <c r="D1990" t="s">
        <v>4955</v>
      </c>
      <c r="E1990" t="s">
        <v>1444</v>
      </c>
      <c r="F1990" t="s">
        <v>2030</v>
      </c>
      <c r="G1990" t="s">
        <v>4975</v>
      </c>
      <c r="H1990" s="2">
        <v>190</v>
      </c>
      <c r="I1990" s="2">
        <v>76000</v>
      </c>
      <c r="J1990" s="2">
        <v>1719859.9293175556</v>
      </c>
    </row>
    <row r="1991" spans="1:10" x14ac:dyDescent="0.3">
      <c r="A1991" t="s">
        <v>2772</v>
      </c>
      <c r="B1991" t="s">
        <v>341</v>
      </c>
      <c r="C1991" t="s">
        <v>2942</v>
      </c>
      <c r="D1991" t="s">
        <v>4955</v>
      </c>
      <c r="E1991" t="s">
        <v>2268</v>
      </c>
      <c r="F1991" t="s">
        <v>2269</v>
      </c>
      <c r="G1991" t="s">
        <v>4975</v>
      </c>
      <c r="H1991" s="2">
        <v>20</v>
      </c>
      <c r="I1991" s="2">
        <v>9600</v>
      </c>
      <c r="J1991" s="2">
        <v>96270.615344642152</v>
      </c>
    </row>
    <row r="1992" spans="1:10" x14ac:dyDescent="0.3">
      <c r="A1992" t="s">
        <v>2772</v>
      </c>
      <c r="B1992" t="s">
        <v>341</v>
      </c>
      <c r="C1992" t="s">
        <v>2942</v>
      </c>
      <c r="D1992" t="s">
        <v>4955</v>
      </c>
      <c r="E1992" t="s">
        <v>2268</v>
      </c>
      <c r="F1992" t="s">
        <v>2314</v>
      </c>
      <c r="G1992" t="s">
        <v>4975</v>
      </c>
      <c r="H1992" s="2">
        <v>20</v>
      </c>
      <c r="I1992" s="2">
        <v>16800</v>
      </c>
      <c r="J1992" s="2">
        <v>264.32884430239363</v>
      </c>
    </row>
    <row r="1993" spans="1:10" x14ac:dyDescent="0.3">
      <c r="A1993" t="s">
        <v>2772</v>
      </c>
      <c r="B1993" t="s">
        <v>341</v>
      </c>
      <c r="C1993" t="s">
        <v>2942</v>
      </c>
      <c r="D1993" t="s">
        <v>4955</v>
      </c>
      <c r="E1993" t="s">
        <v>1632</v>
      </c>
      <c r="F1993" t="s">
        <v>2269</v>
      </c>
      <c r="G1993" t="s">
        <v>4975</v>
      </c>
      <c r="H1993" s="2">
        <v>26</v>
      </c>
      <c r="I1993" s="2">
        <v>624</v>
      </c>
      <c r="J1993" s="2">
        <v>213.35372355380261</v>
      </c>
    </row>
    <row r="1994" spans="1:10" x14ac:dyDescent="0.3">
      <c r="A1994" t="s">
        <v>2772</v>
      </c>
      <c r="B1994" t="s">
        <v>341</v>
      </c>
      <c r="C1994" t="s">
        <v>2942</v>
      </c>
      <c r="D1994" t="s">
        <v>4955</v>
      </c>
      <c r="E1994" t="s">
        <v>1632</v>
      </c>
      <c r="F1994" t="s">
        <v>2030</v>
      </c>
      <c r="G1994" t="s">
        <v>4975</v>
      </c>
      <c r="H1994" s="2">
        <v>10</v>
      </c>
      <c r="I1994" s="2">
        <v>240</v>
      </c>
      <c r="J1994" s="2">
        <v>34440.646724355654</v>
      </c>
    </row>
    <row r="1995" spans="1:10" x14ac:dyDescent="0.3">
      <c r="A1995" t="s">
        <v>2772</v>
      </c>
      <c r="B1995" t="s">
        <v>757</v>
      </c>
      <c r="C1995" t="s">
        <v>2837</v>
      </c>
      <c r="D1995" t="s">
        <v>5788</v>
      </c>
      <c r="E1995" t="s">
        <v>1423</v>
      </c>
      <c r="F1995" t="s">
        <v>1659</v>
      </c>
      <c r="G1995" t="s">
        <v>4938</v>
      </c>
      <c r="H1995" s="2">
        <v>2</v>
      </c>
      <c r="I1995" s="2">
        <v>200</v>
      </c>
      <c r="J1995" s="2">
        <v>21137.348118609414</v>
      </c>
    </row>
    <row r="1996" spans="1:10" x14ac:dyDescent="0.3">
      <c r="A1996" t="s">
        <v>2772</v>
      </c>
      <c r="B1996" t="s">
        <v>757</v>
      </c>
      <c r="C1996" t="s">
        <v>2837</v>
      </c>
      <c r="D1996" t="s">
        <v>5788</v>
      </c>
      <c r="E1996" t="s">
        <v>1423</v>
      </c>
      <c r="F1996" t="s">
        <v>1431</v>
      </c>
      <c r="G1996" t="s">
        <v>4938</v>
      </c>
      <c r="H1996" s="2">
        <v>1</v>
      </c>
      <c r="I1996" s="2">
        <v>100</v>
      </c>
      <c r="J1996" s="2">
        <v>10154.548083547093</v>
      </c>
    </row>
    <row r="1997" spans="1:10" x14ac:dyDescent="0.3">
      <c r="A1997" t="s">
        <v>2772</v>
      </c>
      <c r="B1997" t="s">
        <v>757</v>
      </c>
      <c r="C1997" t="s">
        <v>2837</v>
      </c>
      <c r="D1997" t="s">
        <v>5788</v>
      </c>
      <c r="E1997" t="s">
        <v>1423</v>
      </c>
      <c r="F1997" t="s">
        <v>1868</v>
      </c>
      <c r="G1997" t="s">
        <v>4938</v>
      </c>
      <c r="H1997" s="2">
        <v>1</v>
      </c>
      <c r="I1997" s="2">
        <v>100</v>
      </c>
      <c r="J1997" s="2">
        <v>12376.544728373152</v>
      </c>
    </row>
    <row r="1998" spans="1:10" x14ac:dyDescent="0.3">
      <c r="A1998" t="s">
        <v>2772</v>
      </c>
      <c r="B1998" t="s">
        <v>757</v>
      </c>
      <c r="C1998" t="s">
        <v>2837</v>
      </c>
      <c r="D1998" t="s">
        <v>5788</v>
      </c>
      <c r="E1998" t="s">
        <v>1444</v>
      </c>
      <c r="F1998" t="s">
        <v>1688</v>
      </c>
      <c r="G1998" t="s">
        <v>4938</v>
      </c>
      <c r="H1998" s="2">
        <v>250</v>
      </c>
      <c r="I1998" s="2">
        <v>88000</v>
      </c>
      <c r="J1998" s="2">
        <v>2191187.0580384769</v>
      </c>
    </row>
    <row r="1999" spans="1:10" x14ac:dyDescent="0.3">
      <c r="A1999" t="s">
        <v>2772</v>
      </c>
      <c r="B1999" t="s">
        <v>757</v>
      </c>
      <c r="C1999" t="s">
        <v>2837</v>
      </c>
      <c r="D1999" t="s">
        <v>5788</v>
      </c>
      <c r="E1999" t="s">
        <v>1444</v>
      </c>
      <c r="F1999" t="s">
        <v>1867</v>
      </c>
      <c r="G1999" t="s">
        <v>4938</v>
      </c>
      <c r="H1999" s="2">
        <v>10</v>
      </c>
      <c r="I1999" s="2">
        <v>2880</v>
      </c>
      <c r="J1999" s="2">
        <v>82022.000669142028</v>
      </c>
    </row>
    <row r="2000" spans="1:10" x14ac:dyDescent="0.3">
      <c r="A2000" t="s">
        <v>2772</v>
      </c>
      <c r="B2000" t="s">
        <v>757</v>
      </c>
      <c r="C2000" t="s">
        <v>2837</v>
      </c>
      <c r="D2000" t="s">
        <v>5788</v>
      </c>
      <c r="E2000" t="s">
        <v>2582</v>
      </c>
      <c r="F2000" t="s">
        <v>2590</v>
      </c>
      <c r="G2000" t="s">
        <v>4938</v>
      </c>
      <c r="H2000" s="2">
        <v>0.5</v>
      </c>
      <c r="I2000" s="2">
        <v>72</v>
      </c>
      <c r="J2000" s="2">
        <v>2762.7443882738626</v>
      </c>
    </row>
    <row r="2001" spans="1:10" x14ac:dyDescent="0.3">
      <c r="A2001" t="s">
        <v>2772</v>
      </c>
      <c r="B2001" t="s">
        <v>757</v>
      </c>
      <c r="C2001" t="s">
        <v>2837</v>
      </c>
      <c r="D2001" t="s">
        <v>5788</v>
      </c>
      <c r="E2001" t="s">
        <v>1606</v>
      </c>
      <c r="F2001" t="s">
        <v>1867</v>
      </c>
      <c r="G2001" t="s">
        <v>4938</v>
      </c>
      <c r="H2001" s="2">
        <v>6</v>
      </c>
      <c r="I2001" s="2">
        <v>1152</v>
      </c>
      <c r="J2001" s="2">
        <v>49835.049578700098</v>
      </c>
    </row>
    <row r="2002" spans="1:10" x14ac:dyDescent="0.3">
      <c r="A2002" t="s">
        <v>2772</v>
      </c>
      <c r="B2002" t="s">
        <v>757</v>
      </c>
      <c r="C2002" t="s">
        <v>2837</v>
      </c>
      <c r="D2002" t="s">
        <v>5788</v>
      </c>
      <c r="E2002" t="s">
        <v>2616</v>
      </c>
      <c r="F2002" t="s">
        <v>2617</v>
      </c>
      <c r="G2002" t="s">
        <v>4938</v>
      </c>
      <c r="H2002" s="2">
        <v>0.5</v>
      </c>
      <c r="I2002" s="2">
        <v>144</v>
      </c>
      <c r="J2002" s="2">
        <v>2426.7146338632974</v>
      </c>
    </row>
    <row r="2003" spans="1:10" x14ac:dyDescent="0.3">
      <c r="A2003" t="s">
        <v>2772</v>
      </c>
      <c r="B2003" t="s">
        <v>757</v>
      </c>
      <c r="C2003" t="s">
        <v>2837</v>
      </c>
      <c r="D2003" t="s">
        <v>5788</v>
      </c>
      <c r="E2003" t="s">
        <v>2268</v>
      </c>
      <c r="F2003" t="s">
        <v>2542</v>
      </c>
      <c r="G2003" t="s">
        <v>4938</v>
      </c>
      <c r="H2003" s="2">
        <v>5</v>
      </c>
      <c r="I2003" s="2">
        <v>2400</v>
      </c>
      <c r="J2003" s="2">
        <v>24964.926738875882</v>
      </c>
    </row>
    <row r="2004" spans="1:10" x14ac:dyDescent="0.3">
      <c r="A2004" t="s">
        <v>2772</v>
      </c>
      <c r="B2004" t="s">
        <v>757</v>
      </c>
      <c r="C2004" t="s">
        <v>2837</v>
      </c>
      <c r="D2004" t="s">
        <v>5788</v>
      </c>
      <c r="E2004" t="s">
        <v>4360</v>
      </c>
      <c r="F2004" t="s">
        <v>1422</v>
      </c>
      <c r="G2004" t="s">
        <v>4938</v>
      </c>
      <c r="H2004" s="2">
        <v>1</v>
      </c>
      <c r="I2004" s="2">
        <v>96</v>
      </c>
      <c r="J2004" s="2">
        <v>0</v>
      </c>
    </row>
    <row r="2005" spans="1:10" x14ac:dyDescent="0.3">
      <c r="A2005" t="s">
        <v>2772</v>
      </c>
      <c r="B2005" t="s">
        <v>757</v>
      </c>
      <c r="C2005" t="s">
        <v>2837</v>
      </c>
      <c r="D2005" t="s">
        <v>5788</v>
      </c>
      <c r="E2005" t="s">
        <v>1632</v>
      </c>
      <c r="F2005" t="s">
        <v>1688</v>
      </c>
      <c r="G2005" t="s">
        <v>4938</v>
      </c>
      <c r="H2005" s="2">
        <v>4</v>
      </c>
      <c r="I2005" s="2">
        <v>96</v>
      </c>
      <c r="J2005" s="2">
        <v>14365.89306100244</v>
      </c>
    </row>
    <row r="2006" spans="1:10" x14ac:dyDescent="0.3">
      <c r="A2006" t="s">
        <v>2772</v>
      </c>
      <c r="B2006" t="s">
        <v>757</v>
      </c>
      <c r="C2006" t="s">
        <v>2837</v>
      </c>
      <c r="D2006" t="s">
        <v>5788</v>
      </c>
      <c r="E2006" t="s">
        <v>1632</v>
      </c>
      <c r="F2006" t="s">
        <v>1867</v>
      </c>
      <c r="G2006" t="s">
        <v>4938</v>
      </c>
      <c r="H2006" s="2">
        <v>1</v>
      </c>
      <c r="I2006" s="2">
        <v>24</v>
      </c>
      <c r="J2006" s="2">
        <v>7462.6430910006466</v>
      </c>
    </row>
    <row r="2007" spans="1:10" x14ac:dyDescent="0.3">
      <c r="A2007" t="s">
        <v>2772</v>
      </c>
      <c r="B2007" t="s">
        <v>757</v>
      </c>
      <c r="C2007" t="s">
        <v>2837</v>
      </c>
      <c r="D2007" t="s">
        <v>5788</v>
      </c>
      <c r="E2007" t="s">
        <v>1632</v>
      </c>
      <c r="F2007" t="s">
        <v>1431</v>
      </c>
      <c r="G2007" t="s">
        <v>4938</v>
      </c>
      <c r="H2007" s="2">
        <v>2</v>
      </c>
      <c r="I2007" s="2">
        <v>96</v>
      </c>
      <c r="J2007" s="2">
        <v>2007.8297518140178</v>
      </c>
    </row>
    <row r="2008" spans="1:10" x14ac:dyDescent="0.3">
      <c r="A2008" t="s">
        <v>2772</v>
      </c>
      <c r="B2008" t="s">
        <v>759</v>
      </c>
      <c r="C2008" t="s">
        <v>2837</v>
      </c>
      <c r="D2008" t="s">
        <v>5789</v>
      </c>
      <c r="E2008" t="s">
        <v>1423</v>
      </c>
      <c r="F2008" t="s">
        <v>1659</v>
      </c>
      <c r="G2008" t="s">
        <v>4938</v>
      </c>
      <c r="H2008" s="2">
        <v>2</v>
      </c>
      <c r="I2008" s="2">
        <v>200</v>
      </c>
      <c r="J2008" s="2">
        <v>21137.348118609414</v>
      </c>
    </row>
    <row r="2009" spans="1:10" x14ac:dyDescent="0.3">
      <c r="A2009" t="s">
        <v>2772</v>
      </c>
      <c r="B2009" t="s">
        <v>759</v>
      </c>
      <c r="C2009" t="s">
        <v>2837</v>
      </c>
      <c r="D2009" t="s">
        <v>5789</v>
      </c>
      <c r="E2009" t="s">
        <v>1423</v>
      </c>
      <c r="F2009" t="s">
        <v>1431</v>
      </c>
      <c r="G2009" t="s">
        <v>4938</v>
      </c>
      <c r="H2009" s="2">
        <v>1</v>
      </c>
      <c r="I2009" s="2">
        <v>100</v>
      </c>
      <c r="J2009" s="2">
        <v>10154.548083547093</v>
      </c>
    </row>
    <row r="2010" spans="1:10" x14ac:dyDescent="0.3">
      <c r="A2010" t="s">
        <v>2772</v>
      </c>
      <c r="B2010" t="s">
        <v>759</v>
      </c>
      <c r="C2010" t="s">
        <v>2837</v>
      </c>
      <c r="D2010" t="s">
        <v>5789</v>
      </c>
      <c r="E2010" t="s">
        <v>1423</v>
      </c>
      <c r="F2010" t="s">
        <v>1868</v>
      </c>
      <c r="G2010" t="s">
        <v>4938</v>
      </c>
      <c r="H2010" s="2">
        <v>1</v>
      </c>
      <c r="I2010" s="2">
        <v>100</v>
      </c>
      <c r="J2010" s="2">
        <v>12376.544728373152</v>
      </c>
    </row>
    <row r="2011" spans="1:10" x14ac:dyDescent="0.3">
      <c r="A2011" t="s">
        <v>2772</v>
      </c>
      <c r="B2011" t="s">
        <v>759</v>
      </c>
      <c r="C2011" t="s">
        <v>2837</v>
      </c>
      <c r="D2011" t="s">
        <v>5789</v>
      </c>
      <c r="E2011" t="s">
        <v>1444</v>
      </c>
      <c r="F2011" t="s">
        <v>1688</v>
      </c>
      <c r="G2011" t="s">
        <v>4938</v>
      </c>
      <c r="H2011" s="2">
        <v>250</v>
      </c>
      <c r="I2011" s="2">
        <v>88000</v>
      </c>
      <c r="J2011" s="2">
        <v>2191187.0580384769</v>
      </c>
    </row>
    <row r="2012" spans="1:10" x14ac:dyDescent="0.3">
      <c r="A2012" t="s">
        <v>2772</v>
      </c>
      <c r="B2012" t="s">
        <v>759</v>
      </c>
      <c r="C2012" t="s">
        <v>2837</v>
      </c>
      <c r="D2012" t="s">
        <v>5789</v>
      </c>
      <c r="E2012" t="s">
        <v>1444</v>
      </c>
      <c r="F2012" t="s">
        <v>1867</v>
      </c>
      <c r="G2012" t="s">
        <v>4938</v>
      </c>
      <c r="H2012" s="2">
        <v>10</v>
      </c>
      <c r="I2012" s="2">
        <v>2880</v>
      </c>
      <c r="J2012" s="2">
        <v>82022.000669142028</v>
      </c>
    </row>
    <row r="2013" spans="1:10" x14ac:dyDescent="0.3">
      <c r="A2013" t="s">
        <v>2772</v>
      </c>
      <c r="B2013" t="s">
        <v>759</v>
      </c>
      <c r="C2013" t="s">
        <v>2837</v>
      </c>
      <c r="D2013" t="s">
        <v>5789</v>
      </c>
      <c r="E2013" t="s">
        <v>2582</v>
      </c>
      <c r="F2013" t="s">
        <v>2590</v>
      </c>
      <c r="G2013" t="s">
        <v>4938</v>
      </c>
      <c r="H2013" s="2">
        <v>0.5</v>
      </c>
      <c r="I2013" s="2">
        <v>72</v>
      </c>
      <c r="J2013" s="2">
        <v>2762.7443882738626</v>
      </c>
    </row>
    <row r="2014" spans="1:10" x14ac:dyDescent="0.3">
      <c r="A2014" t="s">
        <v>2772</v>
      </c>
      <c r="B2014" t="s">
        <v>759</v>
      </c>
      <c r="C2014" t="s">
        <v>2837</v>
      </c>
      <c r="D2014" t="s">
        <v>5789</v>
      </c>
      <c r="E2014" t="s">
        <v>1606</v>
      </c>
      <c r="F2014" t="s">
        <v>1867</v>
      </c>
      <c r="G2014" t="s">
        <v>4938</v>
      </c>
      <c r="H2014" s="2">
        <v>6</v>
      </c>
      <c r="I2014" s="2">
        <v>1152</v>
      </c>
      <c r="J2014" s="2">
        <v>49835.049578700098</v>
      </c>
    </row>
    <row r="2015" spans="1:10" x14ac:dyDescent="0.3">
      <c r="A2015" t="s">
        <v>2772</v>
      </c>
      <c r="B2015" t="s">
        <v>759</v>
      </c>
      <c r="C2015" t="s">
        <v>2837</v>
      </c>
      <c r="D2015" t="s">
        <v>5789</v>
      </c>
      <c r="E2015" t="s">
        <v>2616</v>
      </c>
      <c r="F2015" t="s">
        <v>2617</v>
      </c>
      <c r="G2015" t="s">
        <v>4938</v>
      </c>
      <c r="H2015" s="2">
        <v>0.5</v>
      </c>
      <c r="I2015" s="2">
        <v>144</v>
      </c>
      <c r="J2015" s="2">
        <v>2426.7146338632974</v>
      </c>
    </row>
    <row r="2016" spans="1:10" x14ac:dyDescent="0.3">
      <c r="A2016" t="s">
        <v>2772</v>
      </c>
      <c r="B2016" t="s">
        <v>759</v>
      </c>
      <c r="C2016" t="s">
        <v>2837</v>
      </c>
      <c r="D2016" t="s">
        <v>5789</v>
      </c>
      <c r="E2016" t="s">
        <v>2268</v>
      </c>
      <c r="F2016" t="s">
        <v>2542</v>
      </c>
      <c r="G2016" t="s">
        <v>4938</v>
      </c>
      <c r="H2016" s="2">
        <v>5</v>
      </c>
      <c r="I2016" s="2">
        <v>2400</v>
      </c>
      <c r="J2016" s="2">
        <v>24964.926738875882</v>
      </c>
    </row>
    <row r="2017" spans="1:10" x14ac:dyDescent="0.3">
      <c r="A2017" t="s">
        <v>2772</v>
      </c>
      <c r="B2017" t="s">
        <v>759</v>
      </c>
      <c r="C2017" t="s">
        <v>2837</v>
      </c>
      <c r="D2017" t="s">
        <v>5789</v>
      </c>
      <c r="E2017" t="s">
        <v>4360</v>
      </c>
      <c r="F2017" t="s">
        <v>1422</v>
      </c>
      <c r="G2017" t="s">
        <v>4938</v>
      </c>
      <c r="H2017" s="2">
        <v>1</v>
      </c>
      <c r="I2017" s="2">
        <v>96</v>
      </c>
      <c r="J2017" s="2">
        <v>0</v>
      </c>
    </row>
    <row r="2018" spans="1:10" x14ac:dyDescent="0.3">
      <c r="A2018" t="s">
        <v>2772</v>
      </c>
      <c r="B2018" t="s">
        <v>759</v>
      </c>
      <c r="C2018" t="s">
        <v>2837</v>
      </c>
      <c r="D2018" t="s">
        <v>5789</v>
      </c>
      <c r="E2018" t="s">
        <v>1632</v>
      </c>
      <c r="F2018" t="s">
        <v>1688</v>
      </c>
      <c r="G2018" t="s">
        <v>4938</v>
      </c>
      <c r="H2018" s="2">
        <v>4</v>
      </c>
      <c r="I2018" s="2">
        <v>96</v>
      </c>
      <c r="J2018" s="2">
        <v>14365.89306100244</v>
      </c>
    </row>
    <row r="2019" spans="1:10" x14ac:dyDescent="0.3">
      <c r="A2019" t="s">
        <v>2772</v>
      </c>
      <c r="B2019" t="s">
        <v>759</v>
      </c>
      <c r="C2019" t="s">
        <v>2837</v>
      </c>
      <c r="D2019" t="s">
        <v>5789</v>
      </c>
      <c r="E2019" t="s">
        <v>1632</v>
      </c>
      <c r="F2019" t="s">
        <v>1867</v>
      </c>
      <c r="G2019" t="s">
        <v>4938</v>
      </c>
      <c r="H2019" s="2">
        <v>1</v>
      </c>
      <c r="I2019" s="2">
        <v>24</v>
      </c>
      <c r="J2019" s="2">
        <v>7462.6430910006466</v>
      </c>
    </row>
    <row r="2020" spans="1:10" x14ac:dyDescent="0.3">
      <c r="A2020" t="s">
        <v>2772</v>
      </c>
      <c r="B2020" t="s">
        <v>759</v>
      </c>
      <c r="C2020" t="s">
        <v>2837</v>
      </c>
      <c r="D2020" t="s">
        <v>5789</v>
      </c>
      <c r="E2020" t="s">
        <v>1632</v>
      </c>
      <c r="F2020" t="s">
        <v>1431</v>
      </c>
      <c r="G2020" t="s">
        <v>4938</v>
      </c>
      <c r="H2020" s="2">
        <v>2</v>
      </c>
      <c r="I2020" s="2">
        <v>96</v>
      </c>
      <c r="J2020" s="2">
        <v>2007.8297518140178</v>
      </c>
    </row>
    <row r="2021" spans="1:10" x14ac:dyDescent="0.3">
      <c r="A2021" t="s">
        <v>2772</v>
      </c>
      <c r="B2021" t="s">
        <v>761</v>
      </c>
      <c r="C2021" t="s">
        <v>2837</v>
      </c>
      <c r="D2021" t="s">
        <v>4569</v>
      </c>
      <c r="E2021" t="s">
        <v>1423</v>
      </c>
      <c r="F2021" t="s">
        <v>1659</v>
      </c>
      <c r="G2021" t="s">
        <v>4938</v>
      </c>
      <c r="H2021" s="2">
        <v>2</v>
      </c>
      <c r="I2021" s="2">
        <v>200</v>
      </c>
      <c r="J2021" s="2">
        <v>21137.348118609414</v>
      </c>
    </row>
    <row r="2022" spans="1:10" x14ac:dyDescent="0.3">
      <c r="A2022" t="s">
        <v>2772</v>
      </c>
      <c r="B2022" t="s">
        <v>761</v>
      </c>
      <c r="C2022" t="s">
        <v>2837</v>
      </c>
      <c r="D2022" t="s">
        <v>4569</v>
      </c>
      <c r="E2022" t="s">
        <v>1423</v>
      </c>
      <c r="F2022" t="s">
        <v>1431</v>
      </c>
      <c r="G2022" t="s">
        <v>4938</v>
      </c>
      <c r="H2022" s="2">
        <v>1</v>
      </c>
      <c r="I2022" s="2">
        <v>100</v>
      </c>
      <c r="J2022" s="2">
        <v>10154.548083547093</v>
      </c>
    </row>
    <row r="2023" spans="1:10" x14ac:dyDescent="0.3">
      <c r="A2023" t="s">
        <v>2772</v>
      </c>
      <c r="B2023" t="s">
        <v>761</v>
      </c>
      <c r="C2023" t="s">
        <v>2837</v>
      </c>
      <c r="D2023" t="s">
        <v>4569</v>
      </c>
      <c r="E2023" t="s">
        <v>1423</v>
      </c>
      <c r="F2023" t="s">
        <v>1868</v>
      </c>
      <c r="G2023" t="s">
        <v>4938</v>
      </c>
      <c r="H2023" s="2">
        <v>1</v>
      </c>
      <c r="I2023" s="2">
        <v>100</v>
      </c>
      <c r="J2023" s="2">
        <v>12376.544728373152</v>
      </c>
    </row>
    <row r="2024" spans="1:10" x14ac:dyDescent="0.3">
      <c r="A2024" t="s">
        <v>2772</v>
      </c>
      <c r="B2024" t="s">
        <v>761</v>
      </c>
      <c r="C2024" t="s">
        <v>2837</v>
      </c>
      <c r="D2024" t="s">
        <v>4569</v>
      </c>
      <c r="E2024" t="s">
        <v>1444</v>
      </c>
      <c r="F2024" t="s">
        <v>1688</v>
      </c>
      <c r="G2024" t="s">
        <v>4938</v>
      </c>
      <c r="H2024" s="2">
        <v>250</v>
      </c>
      <c r="I2024" s="2">
        <v>88000</v>
      </c>
      <c r="J2024" s="2">
        <v>2191187.0580384769</v>
      </c>
    </row>
    <row r="2025" spans="1:10" x14ac:dyDescent="0.3">
      <c r="A2025" t="s">
        <v>2772</v>
      </c>
      <c r="B2025" t="s">
        <v>761</v>
      </c>
      <c r="C2025" t="s">
        <v>2837</v>
      </c>
      <c r="D2025" t="s">
        <v>4569</v>
      </c>
      <c r="E2025" t="s">
        <v>1444</v>
      </c>
      <c r="F2025" t="s">
        <v>1867</v>
      </c>
      <c r="G2025" t="s">
        <v>4938</v>
      </c>
      <c r="H2025" s="2">
        <v>10</v>
      </c>
      <c r="I2025" s="2">
        <v>2880</v>
      </c>
      <c r="J2025" s="2">
        <v>82022.000669142028</v>
      </c>
    </row>
    <row r="2026" spans="1:10" x14ac:dyDescent="0.3">
      <c r="A2026" t="s">
        <v>2772</v>
      </c>
      <c r="B2026" t="s">
        <v>761</v>
      </c>
      <c r="C2026" t="s">
        <v>2837</v>
      </c>
      <c r="D2026" t="s">
        <v>4569</v>
      </c>
      <c r="E2026" t="s">
        <v>2582</v>
      </c>
      <c r="F2026" t="s">
        <v>2590</v>
      </c>
      <c r="G2026" t="s">
        <v>4938</v>
      </c>
      <c r="H2026" s="2">
        <v>0.5</v>
      </c>
      <c r="I2026" s="2">
        <v>72</v>
      </c>
      <c r="J2026" s="2">
        <v>2762.7443882738626</v>
      </c>
    </row>
    <row r="2027" spans="1:10" x14ac:dyDescent="0.3">
      <c r="A2027" t="s">
        <v>2772</v>
      </c>
      <c r="B2027" t="s">
        <v>761</v>
      </c>
      <c r="C2027" t="s">
        <v>2837</v>
      </c>
      <c r="D2027" t="s">
        <v>4569</v>
      </c>
      <c r="E2027" t="s">
        <v>1606</v>
      </c>
      <c r="F2027" t="s">
        <v>1867</v>
      </c>
      <c r="G2027" t="s">
        <v>4938</v>
      </c>
      <c r="H2027" s="2">
        <v>6</v>
      </c>
      <c r="I2027" s="2">
        <v>1152</v>
      </c>
      <c r="J2027" s="2">
        <v>49835.049578700098</v>
      </c>
    </row>
    <row r="2028" spans="1:10" x14ac:dyDescent="0.3">
      <c r="A2028" t="s">
        <v>2772</v>
      </c>
      <c r="B2028" t="s">
        <v>761</v>
      </c>
      <c r="C2028" t="s">
        <v>2837</v>
      </c>
      <c r="D2028" t="s">
        <v>4569</v>
      </c>
      <c r="E2028" t="s">
        <v>2616</v>
      </c>
      <c r="F2028" t="s">
        <v>2617</v>
      </c>
      <c r="G2028" t="s">
        <v>4938</v>
      </c>
      <c r="H2028" s="2">
        <v>0.5</v>
      </c>
      <c r="I2028" s="2">
        <v>144</v>
      </c>
      <c r="J2028" s="2">
        <v>2426.7146338632974</v>
      </c>
    </row>
    <row r="2029" spans="1:10" x14ac:dyDescent="0.3">
      <c r="A2029" t="s">
        <v>2772</v>
      </c>
      <c r="B2029" t="s">
        <v>761</v>
      </c>
      <c r="C2029" t="s">
        <v>2837</v>
      </c>
      <c r="D2029" t="s">
        <v>4569</v>
      </c>
      <c r="E2029" t="s">
        <v>2268</v>
      </c>
      <c r="F2029" t="s">
        <v>2542</v>
      </c>
      <c r="G2029" t="s">
        <v>4938</v>
      </c>
      <c r="H2029" s="2">
        <v>5</v>
      </c>
      <c r="I2029" s="2">
        <v>2400</v>
      </c>
      <c r="J2029" s="2">
        <v>24964.926738875882</v>
      </c>
    </row>
    <row r="2030" spans="1:10" x14ac:dyDescent="0.3">
      <c r="A2030" t="s">
        <v>2772</v>
      </c>
      <c r="B2030" t="s">
        <v>761</v>
      </c>
      <c r="C2030" t="s">
        <v>2837</v>
      </c>
      <c r="D2030" t="s">
        <v>4569</v>
      </c>
      <c r="E2030" t="s">
        <v>4360</v>
      </c>
      <c r="F2030" t="s">
        <v>1422</v>
      </c>
      <c r="G2030" t="s">
        <v>4938</v>
      </c>
      <c r="H2030" s="2">
        <v>1</v>
      </c>
      <c r="I2030" s="2">
        <v>96</v>
      </c>
      <c r="J2030" s="2">
        <v>0</v>
      </c>
    </row>
    <row r="2031" spans="1:10" x14ac:dyDescent="0.3">
      <c r="A2031" t="s">
        <v>2772</v>
      </c>
      <c r="B2031" t="s">
        <v>761</v>
      </c>
      <c r="C2031" t="s">
        <v>2837</v>
      </c>
      <c r="D2031" t="s">
        <v>4569</v>
      </c>
      <c r="E2031" t="s">
        <v>1632</v>
      </c>
      <c r="F2031" t="s">
        <v>1688</v>
      </c>
      <c r="G2031" t="s">
        <v>4938</v>
      </c>
      <c r="H2031" s="2">
        <v>4</v>
      </c>
      <c r="I2031" s="2">
        <v>96</v>
      </c>
      <c r="J2031" s="2">
        <v>14365.89306100244</v>
      </c>
    </row>
    <row r="2032" spans="1:10" x14ac:dyDescent="0.3">
      <c r="A2032" t="s">
        <v>2772</v>
      </c>
      <c r="B2032" t="s">
        <v>761</v>
      </c>
      <c r="C2032" t="s">
        <v>2837</v>
      </c>
      <c r="D2032" t="s">
        <v>4569</v>
      </c>
      <c r="E2032" t="s">
        <v>1632</v>
      </c>
      <c r="F2032" t="s">
        <v>1867</v>
      </c>
      <c r="G2032" t="s">
        <v>4938</v>
      </c>
      <c r="H2032" s="2">
        <v>1</v>
      </c>
      <c r="I2032" s="2">
        <v>24</v>
      </c>
      <c r="J2032" s="2">
        <v>7462.6430910006466</v>
      </c>
    </row>
    <row r="2033" spans="1:10" x14ac:dyDescent="0.3">
      <c r="A2033" t="s">
        <v>2772</v>
      </c>
      <c r="B2033" t="s">
        <v>761</v>
      </c>
      <c r="C2033" t="s">
        <v>2837</v>
      </c>
      <c r="D2033" t="s">
        <v>4569</v>
      </c>
      <c r="E2033" t="s">
        <v>1632</v>
      </c>
      <c r="F2033" t="s">
        <v>1431</v>
      </c>
      <c r="G2033" t="s">
        <v>4938</v>
      </c>
      <c r="H2033" s="2">
        <v>2</v>
      </c>
      <c r="I2033" s="2">
        <v>96</v>
      </c>
      <c r="J2033" s="2">
        <v>2007.8297518140178</v>
      </c>
    </row>
    <row r="2034" spans="1:10" x14ac:dyDescent="0.3">
      <c r="A2034" t="s">
        <v>2772</v>
      </c>
      <c r="B2034" t="s">
        <v>765</v>
      </c>
      <c r="C2034" t="s">
        <v>2837</v>
      </c>
      <c r="D2034" t="s">
        <v>5790</v>
      </c>
      <c r="E2034" t="s">
        <v>1423</v>
      </c>
      <c r="F2034" t="s">
        <v>1659</v>
      </c>
      <c r="G2034" t="s">
        <v>4938</v>
      </c>
      <c r="H2034" s="2">
        <v>2</v>
      </c>
      <c r="I2034" s="2">
        <v>200</v>
      </c>
      <c r="J2034" s="2">
        <v>21137.348118609414</v>
      </c>
    </row>
    <row r="2035" spans="1:10" x14ac:dyDescent="0.3">
      <c r="A2035" t="s">
        <v>2772</v>
      </c>
      <c r="B2035" t="s">
        <v>765</v>
      </c>
      <c r="C2035" t="s">
        <v>2837</v>
      </c>
      <c r="D2035" t="s">
        <v>5790</v>
      </c>
      <c r="E2035" t="s">
        <v>1423</v>
      </c>
      <c r="F2035" t="s">
        <v>1431</v>
      </c>
      <c r="G2035" t="s">
        <v>4938</v>
      </c>
      <c r="H2035" s="2">
        <v>1</v>
      </c>
      <c r="I2035" s="2">
        <v>100</v>
      </c>
      <c r="J2035" s="2">
        <v>10154.548083547093</v>
      </c>
    </row>
    <row r="2036" spans="1:10" x14ac:dyDescent="0.3">
      <c r="A2036" t="s">
        <v>2772</v>
      </c>
      <c r="B2036" t="s">
        <v>765</v>
      </c>
      <c r="C2036" t="s">
        <v>2837</v>
      </c>
      <c r="D2036" t="s">
        <v>5790</v>
      </c>
      <c r="E2036" t="s">
        <v>1423</v>
      </c>
      <c r="F2036" t="s">
        <v>1868</v>
      </c>
      <c r="G2036" t="s">
        <v>4938</v>
      </c>
      <c r="H2036" s="2">
        <v>1</v>
      </c>
      <c r="I2036" s="2">
        <v>100</v>
      </c>
      <c r="J2036" s="2">
        <v>12376.544728373152</v>
      </c>
    </row>
    <row r="2037" spans="1:10" x14ac:dyDescent="0.3">
      <c r="A2037" t="s">
        <v>2772</v>
      </c>
      <c r="B2037" t="s">
        <v>765</v>
      </c>
      <c r="C2037" t="s">
        <v>2837</v>
      </c>
      <c r="D2037" t="s">
        <v>5790</v>
      </c>
      <c r="E2037" t="s">
        <v>1444</v>
      </c>
      <c r="F2037" t="s">
        <v>1688</v>
      </c>
      <c r="G2037" t="s">
        <v>4938</v>
      </c>
      <c r="H2037" s="2">
        <v>250</v>
      </c>
      <c r="I2037" s="2">
        <v>88000</v>
      </c>
      <c r="J2037" s="2">
        <v>2191187.0580384769</v>
      </c>
    </row>
    <row r="2038" spans="1:10" x14ac:dyDescent="0.3">
      <c r="A2038" t="s">
        <v>2772</v>
      </c>
      <c r="B2038" t="s">
        <v>765</v>
      </c>
      <c r="C2038" t="s">
        <v>2837</v>
      </c>
      <c r="D2038" t="s">
        <v>5790</v>
      </c>
      <c r="E2038" t="s">
        <v>1444</v>
      </c>
      <c r="F2038" t="s">
        <v>1867</v>
      </c>
      <c r="G2038" t="s">
        <v>4938</v>
      </c>
      <c r="H2038" s="2">
        <v>10</v>
      </c>
      <c r="I2038" s="2">
        <v>2880</v>
      </c>
      <c r="J2038" s="2">
        <v>82022.000669142028</v>
      </c>
    </row>
    <row r="2039" spans="1:10" x14ac:dyDescent="0.3">
      <c r="A2039" t="s">
        <v>2772</v>
      </c>
      <c r="B2039" t="s">
        <v>765</v>
      </c>
      <c r="C2039" t="s">
        <v>2837</v>
      </c>
      <c r="D2039" t="s">
        <v>5790</v>
      </c>
      <c r="E2039" t="s">
        <v>2582</v>
      </c>
      <c r="F2039" t="s">
        <v>2590</v>
      </c>
      <c r="G2039" t="s">
        <v>4938</v>
      </c>
      <c r="H2039" s="2">
        <v>0.5</v>
      </c>
      <c r="I2039" s="2">
        <v>72</v>
      </c>
      <c r="J2039" s="2">
        <v>2762.7443882738626</v>
      </c>
    </row>
    <row r="2040" spans="1:10" x14ac:dyDescent="0.3">
      <c r="A2040" t="s">
        <v>2772</v>
      </c>
      <c r="B2040" t="s">
        <v>765</v>
      </c>
      <c r="C2040" t="s">
        <v>2837</v>
      </c>
      <c r="D2040" t="s">
        <v>5790</v>
      </c>
      <c r="E2040" t="s">
        <v>1606</v>
      </c>
      <c r="F2040" t="s">
        <v>1867</v>
      </c>
      <c r="G2040" t="s">
        <v>4938</v>
      </c>
      <c r="H2040" s="2">
        <v>6</v>
      </c>
      <c r="I2040" s="2">
        <v>1152</v>
      </c>
      <c r="J2040" s="2">
        <v>49835.049578700098</v>
      </c>
    </row>
    <row r="2041" spans="1:10" x14ac:dyDescent="0.3">
      <c r="A2041" t="s">
        <v>2772</v>
      </c>
      <c r="B2041" t="s">
        <v>765</v>
      </c>
      <c r="C2041" t="s">
        <v>2837</v>
      </c>
      <c r="D2041" t="s">
        <v>5790</v>
      </c>
      <c r="E2041" t="s">
        <v>2616</v>
      </c>
      <c r="F2041" t="s">
        <v>2617</v>
      </c>
      <c r="G2041" t="s">
        <v>4938</v>
      </c>
      <c r="H2041" s="2">
        <v>0.5</v>
      </c>
      <c r="I2041" s="2">
        <v>144</v>
      </c>
      <c r="J2041" s="2">
        <v>2426.7146338632974</v>
      </c>
    </row>
    <row r="2042" spans="1:10" x14ac:dyDescent="0.3">
      <c r="A2042" t="s">
        <v>2772</v>
      </c>
      <c r="B2042" t="s">
        <v>765</v>
      </c>
      <c r="C2042" t="s">
        <v>2837</v>
      </c>
      <c r="D2042" t="s">
        <v>5790</v>
      </c>
      <c r="E2042" t="s">
        <v>2268</v>
      </c>
      <c r="F2042" t="s">
        <v>2542</v>
      </c>
      <c r="G2042" t="s">
        <v>4938</v>
      </c>
      <c r="H2042" s="2">
        <v>5</v>
      </c>
      <c r="I2042" s="2">
        <v>2400</v>
      </c>
      <c r="J2042" s="2">
        <v>24964.926738875882</v>
      </c>
    </row>
    <row r="2043" spans="1:10" x14ac:dyDescent="0.3">
      <c r="A2043" t="s">
        <v>2772</v>
      </c>
      <c r="B2043" t="s">
        <v>765</v>
      </c>
      <c r="C2043" t="s">
        <v>2837</v>
      </c>
      <c r="D2043" t="s">
        <v>5790</v>
      </c>
      <c r="E2043" t="s">
        <v>4360</v>
      </c>
      <c r="F2043" t="s">
        <v>1422</v>
      </c>
      <c r="G2043" t="s">
        <v>4938</v>
      </c>
      <c r="H2043" s="2">
        <v>1</v>
      </c>
      <c r="I2043" s="2">
        <v>96</v>
      </c>
      <c r="J2043" s="2">
        <v>0</v>
      </c>
    </row>
    <row r="2044" spans="1:10" x14ac:dyDescent="0.3">
      <c r="A2044" t="s">
        <v>2772</v>
      </c>
      <c r="B2044" t="s">
        <v>765</v>
      </c>
      <c r="C2044" t="s">
        <v>2837</v>
      </c>
      <c r="D2044" t="s">
        <v>5790</v>
      </c>
      <c r="E2044" t="s">
        <v>1632</v>
      </c>
      <c r="F2044" t="s">
        <v>1688</v>
      </c>
      <c r="G2044" t="s">
        <v>4938</v>
      </c>
      <c r="H2044" s="2">
        <v>4</v>
      </c>
      <c r="I2044" s="2">
        <v>96</v>
      </c>
      <c r="J2044" s="2">
        <v>14365.89306100244</v>
      </c>
    </row>
    <row r="2045" spans="1:10" x14ac:dyDescent="0.3">
      <c r="A2045" t="s">
        <v>2772</v>
      </c>
      <c r="B2045" t="s">
        <v>765</v>
      </c>
      <c r="C2045" t="s">
        <v>2837</v>
      </c>
      <c r="D2045" t="s">
        <v>5790</v>
      </c>
      <c r="E2045" t="s">
        <v>1632</v>
      </c>
      <c r="F2045" t="s">
        <v>1867</v>
      </c>
      <c r="G2045" t="s">
        <v>4938</v>
      </c>
      <c r="H2045" s="2">
        <v>1</v>
      </c>
      <c r="I2045" s="2">
        <v>24</v>
      </c>
      <c r="J2045" s="2">
        <v>7462.6430910006466</v>
      </c>
    </row>
    <row r="2046" spans="1:10" x14ac:dyDescent="0.3">
      <c r="A2046" t="s">
        <v>2772</v>
      </c>
      <c r="B2046" t="s">
        <v>765</v>
      </c>
      <c r="C2046" t="s">
        <v>2837</v>
      </c>
      <c r="D2046" t="s">
        <v>5790</v>
      </c>
      <c r="E2046" t="s">
        <v>1632</v>
      </c>
      <c r="F2046" t="s">
        <v>1431</v>
      </c>
      <c r="G2046" t="s">
        <v>4938</v>
      </c>
      <c r="H2046" s="2">
        <v>2</v>
      </c>
      <c r="I2046" s="2">
        <v>96</v>
      </c>
      <c r="J2046" s="2">
        <v>2007.8297518140178</v>
      </c>
    </row>
    <row r="2047" spans="1:10" x14ac:dyDescent="0.3">
      <c r="A2047" t="s">
        <v>2772</v>
      </c>
      <c r="B2047" t="s">
        <v>4881</v>
      </c>
      <c r="C2047" t="s">
        <v>2837</v>
      </c>
      <c r="D2047" t="s">
        <v>5791</v>
      </c>
      <c r="E2047" t="s">
        <v>1444</v>
      </c>
      <c r="F2047" t="s">
        <v>1688</v>
      </c>
      <c r="G2047" t="s">
        <v>4938</v>
      </c>
      <c r="H2047" s="2">
        <v>500</v>
      </c>
      <c r="I2047" s="2">
        <v>176000</v>
      </c>
      <c r="J2047" s="2">
        <v>4382374.1160769537</v>
      </c>
    </row>
    <row r="2048" spans="1:10" x14ac:dyDescent="0.3">
      <c r="A2048" t="s">
        <v>2772</v>
      </c>
      <c r="B2048" t="s">
        <v>4881</v>
      </c>
      <c r="C2048" t="s">
        <v>2837</v>
      </c>
      <c r="D2048" t="s">
        <v>5791</v>
      </c>
      <c r="E2048" t="s">
        <v>2582</v>
      </c>
      <c r="F2048" t="s">
        <v>2590</v>
      </c>
      <c r="G2048" t="s">
        <v>4938</v>
      </c>
      <c r="H2048" s="2">
        <v>1</v>
      </c>
      <c r="I2048" s="2">
        <v>144</v>
      </c>
      <c r="J2048" s="2">
        <v>5525.4887765477251</v>
      </c>
    </row>
    <row r="2049" spans="1:10" x14ac:dyDescent="0.3">
      <c r="A2049" t="s">
        <v>2772</v>
      </c>
      <c r="B2049" t="s">
        <v>4881</v>
      </c>
      <c r="C2049" t="s">
        <v>2837</v>
      </c>
      <c r="D2049" t="s">
        <v>5791</v>
      </c>
      <c r="E2049" t="s">
        <v>4360</v>
      </c>
      <c r="F2049" t="s">
        <v>1422</v>
      </c>
      <c r="G2049" t="s">
        <v>4938</v>
      </c>
      <c r="H2049" s="2">
        <v>1</v>
      </c>
      <c r="I2049" s="2">
        <v>96</v>
      </c>
      <c r="J2049" s="2">
        <v>0</v>
      </c>
    </row>
    <row r="2050" spans="1:10" x14ac:dyDescent="0.3">
      <c r="A2050" t="s">
        <v>2772</v>
      </c>
      <c r="B2050" t="s">
        <v>4880</v>
      </c>
      <c r="C2050" t="s">
        <v>2837</v>
      </c>
      <c r="D2050" t="s">
        <v>4902</v>
      </c>
      <c r="E2050" t="s">
        <v>1423</v>
      </c>
      <c r="F2050" t="s">
        <v>1659</v>
      </c>
      <c r="G2050" t="s">
        <v>4938</v>
      </c>
      <c r="H2050" s="2">
        <v>2</v>
      </c>
      <c r="I2050" s="2">
        <v>200</v>
      </c>
      <c r="J2050" s="2">
        <v>21137.348118609414</v>
      </c>
    </row>
    <row r="2051" spans="1:10" x14ac:dyDescent="0.3">
      <c r="A2051" t="s">
        <v>2772</v>
      </c>
      <c r="B2051" t="s">
        <v>4880</v>
      </c>
      <c r="C2051" t="s">
        <v>2837</v>
      </c>
      <c r="D2051" t="s">
        <v>4902</v>
      </c>
      <c r="E2051" t="s">
        <v>1423</v>
      </c>
      <c r="F2051" t="s">
        <v>1431</v>
      </c>
      <c r="G2051" t="s">
        <v>4938</v>
      </c>
      <c r="H2051" s="2">
        <v>1</v>
      </c>
      <c r="I2051" s="2">
        <v>100</v>
      </c>
      <c r="J2051" s="2">
        <v>10154.548083547093</v>
      </c>
    </row>
    <row r="2052" spans="1:10" x14ac:dyDescent="0.3">
      <c r="A2052" t="s">
        <v>2772</v>
      </c>
      <c r="B2052" t="s">
        <v>4880</v>
      </c>
      <c r="C2052" t="s">
        <v>2837</v>
      </c>
      <c r="D2052" t="s">
        <v>4902</v>
      </c>
      <c r="E2052" t="s">
        <v>1423</v>
      </c>
      <c r="F2052" t="s">
        <v>1868</v>
      </c>
      <c r="G2052" t="s">
        <v>4938</v>
      </c>
      <c r="H2052" s="2">
        <v>1</v>
      </c>
      <c r="I2052" s="2">
        <v>100</v>
      </c>
      <c r="J2052" s="2">
        <v>12376.544728373152</v>
      </c>
    </row>
    <row r="2053" spans="1:10" x14ac:dyDescent="0.3">
      <c r="A2053" t="s">
        <v>2772</v>
      </c>
      <c r="B2053" t="s">
        <v>4880</v>
      </c>
      <c r="C2053" t="s">
        <v>2837</v>
      </c>
      <c r="D2053" t="s">
        <v>4902</v>
      </c>
      <c r="E2053" t="s">
        <v>1444</v>
      </c>
      <c r="F2053" t="s">
        <v>1688</v>
      </c>
      <c r="G2053" t="s">
        <v>4938</v>
      </c>
      <c r="H2053" s="2">
        <v>450</v>
      </c>
      <c r="I2053" s="2">
        <v>158400</v>
      </c>
      <c r="J2053" s="2">
        <v>3944136.7044692589</v>
      </c>
    </row>
    <row r="2054" spans="1:10" x14ac:dyDescent="0.3">
      <c r="A2054" t="s">
        <v>2772</v>
      </c>
      <c r="B2054" t="s">
        <v>4880</v>
      </c>
      <c r="C2054" t="s">
        <v>2837</v>
      </c>
      <c r="D2054" t="s">
        <v>4902</v>
      </c>
      <c r="E2054" t="s">
        <v>1444</v>
      </c>
      <c r="F2054" t="s">
        <v>1867</v>
      </c>
      <c r="G2054" t="s">
        <v>4938</v>
      </c>
      <c r="H2054" s="2">
        <v>10</v>
      </c>
      <c r="I2054" s="2">
        <v>2880</v>
      </c>
      <c r="J2054" s="2">
        <v>82022.000669142028</v>
      </c>
    </row>
    <row r="2055" spans="1:10" x14ac:dyDescent="0.3">
      <c r="A2055" t="s">
        <v>2772</v>
      </c>
      <c r="B2055" t="s">
        <v>4880</v>
      </c>
      <c r="C2055" t="s">
        <v>2837</v>
      </c>
      <c r="D2055" t="s">
        <v>4902</v>
      </c>
      <c r="E2055" t="s">
        <v>2582</v>
      </c>
      <c r="F2055" t="s">
        <v>2590</v>
      </c>
      <c r="G2055" t="s">
        <v>4938</v>
      </c>
      <c r="H2055" s="2">
        <v>0.5</v>
      </c>
      <c r="I2055" s="2">
        <v>72</v>
      </c>
      <c r="J2055" s="2">
        <v>2762.7443882738626</v>
      </c>
    </row>
    <row r="2056" spans="1:10" x14ac:dyDescent="0.3">
      <c r="A2056" t="s">
        <v>2772</v>
      </c>
      <c r="B2056" t="s">
        <v>4880</v>
      </c>
      <c r="C2056" t="s">
        <v>2837</v>
      </c>
      <c r="D2056" t="s">
        <v>4902</v>
      </c>
      <c r="E2056" t="s">
        <v>1606</v>
      </c>
      <c r="F2056" t="s">
        <v>1867</v>
      </c>
      <c r="G2056" t="s">
        <v>4938</v>
      </c>
      <c r="H2056" s="2">
        <v>6</v>
      </c>
      <c r="I2056" s="2">
        <v>1152</v>
      </c>
      <c r="J2056" s="2">
        <v>49835.049578700098</v>
      </c>
    </row>
    <row r="2057" spans="1:10" x14ac:dyDescent="0.3">
      <c r="A2057" t="s">
        <v>2772</v>
      </c>
      <c r="B2057" t="s">
        <v>4880</v>
      </c>
      <c r="C2057" t="s">
        <v>2837</v>
      </c>
      <c r="D2057" t="s">
        <v>4902</v>
      </c>
      <c r="E2057" t="s">
        <v>2616</v>
      </c>
      <c r="F2057" t="s">
        <v>2617</v>
      </c>
      <c r="G2057" t="s">
        <v>4938</v>
      </c>
      <c r="H2057" s="2">
        <v>0.5</v>
      </c>
      <c r="I2057" s="2">
        <v>144</v>
      </c>
      <c r="J2057" s="2">
        <v>2426.7146338632974</v>
      </c>
    </row>
    <row r="2058" spans="1:10" x14ac:dyDescent="0.3">
      <c r="A2058" t="s">
        <v>2772</v>
      </c>
      <c r="B2058" t="s">
        <v>4880</v>
      </c>
      <c r="C2058" t="s">
        <v>2837</v>
      </c>
      <c r="D2058" t="s">
        <v>4902</v>
      </c>
      <c r="E2058" t="s">
        <v>2268</v>
      </c>
      <c r="F2058" t="s">
        <v>2542</v>
      </c>
      <c r="G2058" t="s">
        <v>4938</v>
      </c>
      <c r="H2058" s="2">
        <v>5</v>
      </c>
      <c r="I2058" s="2">
        <v>2400</v>
      </c>
      <c r="J2058" s="2">
        <v>24964.926738875882</v>
      </c>
    </row>
    <row r="2059" spans="1:10" x14ac:dyDescent="0.3">
      <c r="A2059" t="s">
        <v>2772</v>
      </c>
      <c r="B2059" t="s">
        <v>4880</v>
      </c>
      <c r="C2059" t="s">
        <v>2837</v>
      </c>
      <c r="D2059" t="s">
        <v>4902</v>
      </c>
      <c r="E2059" t="s">
        <v>4360</v>
      </c>
      <c r="F2059" t="s">
        <v>1422</v>
      </c>
      <c r="G2059" t="s">
        <v>4938</v>
      </c>
      <c r="H2059" s="2">
        <v>1</v>
      </c>
      <c r="I2059" s="2">
        <v>96</v>
      </c>
      <c r="J2059" s="2">
        <v>0</v>
      </c>
    </row>
    <row r="2060" spans="1:10" x14ac:dyDescent="0.3">
      <c r="A2060" t="s">
        <v>2772</v>
      </c>
      <c r="B2060" t="s">
        <v>4880</v>
      </c>
      <c r="C2060" t="s">
        <v>2837</v>
      </c>
      <c r="D2060" t="s">
        <v>4902</v>
      </c>
      <c r="E2060" t="s">
        <v>1632</v>
      </c>
      <c r="F2060" t="s">
        <v>1688</v>
      </c>
      <c r="G2060" t="s">
        <v>4938</v>
      </c>
      <c r="H2060" s="2">
        <v>4</v>
      </c>
      <c r="I2060" s="2">
        <v>96</v>
      </c>
      <c r="J2060" s="2">
        <v>14365.89306100244</v>
      </c>
    </row>
    <row r="2061" spans="1:10" x14ac:dyDescent="0.3">
      <c r="A2061" t="s">
        <v>2772</v>
      </c>
      <c r="B2061" t="s">
        <v>4880</v>
      </c>
      <c r="C2061" t="s">
        <v>2837</v>
      </c>
      <c r="D2061" t="s">
        <v>4902</v>
      </c>
      <c r="E2061" t="s">
        <v>1632</v>
      </c>
      <c r="F2061" t="s">
        <v>1867</v>
      </c>
      <c r="G2061" t="s">
        <v>4938</v>
      </c>
      <c r="H2061" s="2">
        <v>1</v>
      </c>
      <c r="I2061" s="2">
        <v>24</v>
      </c>
      <c r="J2061" s="2">
        <v>7462.6430910006466</v>
      </c>
    </row>
    <row r="2062" spans="1:10" x14ac:dyDescent="0.3">
      <c r="A2062" t="s">
        <v>2772</v>
      </c>
      <c r="B2062" t="s">
        <v>4880</v>
      </c>
      <c r="C2062" t="s">
        <v>2837</v>
      </c>
      <c r="D2062" t="s">
        <v>4902</v>
      </c>
      <c r="E2062" t="s">
        <v>1632</v>
      </c>
      <c r="F2062" t="s">
        <v>1431</v>
      </c>
      <c r="G2062" t="s">
        <v>4938</v>
      </c>
      <c r="H2062" s="2">
        <v>2</v>
      </c>
      <c r="I2062" s="2">
        <v>96</v>
      </c>
      <c r="J2062" s="2">
        <v>2007.8297518140178</v>
      </c>
    </row>
    <row r="2063" spans="1:10" x14ac:dyDescent="0.3">
      <c r="A2063" t="s">
        <v>2772</v>
      </c>
      <c r="B2063" t="s">
        <v>4840</v>
      </c>
      <c r="C2063" t="s">
        <v>2775</v>
      </c>
      <c r="D2063" t="s">
        <v>5792</v>
      </c>
      <c r="E2063" t="s">
        <v>1444</v>
      </c>
      <c r="F2063" t="s">
        <v>1688</v>
      </c>
      <c r="G2063" t="s">
        <v>4403</v>
      </c>
      <c r="H2063" s="2">
        <v>650</v>
      </c>
      <c r="I2063" s="2">
        <v>228800</v>
      </c>
      <c r="J2063" s="2">
        <v>5697086.35090004</v>
      </c>
    </row>
    <row r="2064" spans="1:10" x14ac:dyDescent="0.3">
      <c r="A2064" t="s">
        <v>2772</v>
      </c>
      <c r="B2064" t="s">
        <v>4840</v>
      </c>
      <c r="C2064" t="s">
        <v>2775</v>
      </c>
      <c r="D2064" t="s">
        <v>5792</v>
      </c>
      <c r="E2064" t="s">
        <v>1632</v>
      </c>
      <c r="F2064" t="s">
        <v>2023</v>
      </c>
      <c r="G2064" t="s">
        <v>4403</v>
      </c>
      <c r="H2064" s="2">
        <v>70</v>
      </c>
      <c r="I2064" s="2">
        <v>1680</v>
      </c>
      <c r="J2064" s="2">
        <v>131958.52157105072</v>
      </c>
    </row>
    <row r="2065" spans="1:10" x14ac:dyDescent="0.3">
      <c r="A2065" t="s">
        <v>2772</v>
      </c>
      <c r="B2065" t="s">
        <v>822</v>
      </c>
      <c r="C2065" t="s">
        <v>2835</v>
      </c>
      <c r="D2065" t="s">
        <v>5313</v>
      </c>
      <c r="E2065" t="s">
        <v>1423</v>
      </c>
      <c r="F2065" t="s">
        <v>1659</v>
      </c>
      <c r="G2065" t="s">
        <v>5332</v>
      </c>
      <c r="H2065" s="2">
        <v>3</v>
      </c>
      <c r="I2065" s="2">
        <v>300</v>
      </c>
      <c r="J2065" s="2">
        <v>31706.022177914121</v>
      </c>
    </row>
    <row r="2066" spans="1:10" x14ac:dyDescent="0.3">
      <c r="A2066" t="s">
        <v>2772</v>
      </c>
      <c r="B2066" t="s">
        <v>822</v>
      </c>
      <c r="C2066" t="s">
        <v>2835</v>
      </c>
      <c r="D2066" t="s">
        <v>5313</v>
      </c>
      <c r="E2066" t="s">
        <v>1423</v>
      </c>
      <c r="F2066" t="s">
        <v>1431</v>
      </c>
      <c r="G2066" t="s">
        <v>5332</v>
      </c>
      <c r="H2066" s="2">
        <v>2</v>
      </c>
      <c r="I2066" s="2">
        <v>200</v>
      </c>
      <c r="J2066" s="2">
        <v>20309.096167094187</v>
      </c>
    </row>
    <row r="2067" spans="1:10" x14ac:dyDescent="0.3">
      <c r="A2067" t="s">
        <v>2772</v>
      </c>
      <c r="B2067" t="s">
        <v>822</v>
      </c>
      <c r="C2067" t="s">
        <v>2835</v>
      </c>
      <c r="D2067" t="s">
        <v>5313</v>
      </c>
      <c r="E2067" t="s">
        <v>1423</v>
      </c>
      <c r="F2067" t="s">
        <v>1679</v>
      </c>
      <c r="G2067" t="s">
        <v>5332</v>
      </c>
      <c r="H2067" s="2">
        <v>5</v>
      </c>
      <c r="I2067" s="2">
        <v>500</v>
      </c>
      <c r="J2067" s="2">
        <v>37735.673677581857</v>
      </c>
    </row>
    <row r="2068" spans="1:10" x14ac:dyDescent="0.3">
      <c r="A2068" t="s">
        <v>2772</v>
      </c>
      <c r="B2068" t="s">
        <v>822</v>
      </c>
      <c r="C2068" t="s">
        <v>2835</v>
      </c>
      <c r="D2068" t="s">
        <v>5313</v>
      </c>
      <c r="E2068" t="s">
        <v>1444</v>
      </c>
      <c r="F2068" t="s">
        <v>1688</v>
      </c>
      <c r="G2068" t="s">
        <v>5332</v>
      </c>
      <c r="H2068" s="2">
        <v>325</v>
      </c>
      <c r="I2068" s="2">
        <v>114400</v>
      </c>
      <c r="J2068" s="2">
        <v>2848543.17545002</v>
      </c>
    </row>
    <row r="2069" spans="1:10" x14ac:dyDescent="0.3">
      <c r="A2069" t="s">
        <v>2772</v>
      </c>
      <c r="B2069" t="s">
        <v>822</v>
      </c>
      <c r="C2069" t="s">
        <v>2835</v>
      </c>
      <c r="D2069" t="s">
        <v>5313</v>
      </c>
      <c r="E2069" t="s">
        <v>1444</v>
      </c>
      <c r="F2069" t="s">
        <v>1867</v>
      </c>
      <c r="G2069" t="s">
        <v>5332</v>
      </c>
      <c r="H2069" s="2">
        <v>5</v>
      </c>
      <c r="I2069" s="2">
        <v>1440</v>
      </c>
      <c r="J2069" s="2">
        <v>41011.000334571014</v>
      </c>
    </row>
    <row r="2070" spans="1:10" x14ac:dyDescent="0.3">
      <c r="A2070" t="s">
        <v>2772</v>
      </c>
      <c r="B2070" t="s">
        <v>822</v>
      </c>
      <c r="C2070" t="s">
        <v>2835</v>
      </c>
      <c r="D2070" t="s">
        <v>5313</v>
      </c>
      <c r="E2070" t="s">
        <v>1606</v>
      </c>
      <c r="F2070" t="s">
        <v>1867</v>
      </c>
      <c r="G2070" t="s">
        <v>5332</v>
      </c>
      <c r="H2070" s="2">
        <v>5</v>
      </c>
      <c r="I2070" s="2">
        <v>960</v>
      </c>
      <c r="J2070" s="2">
        <v>41529.207982250082</v>
      </c>
    </row>
    <row r="2071" spans="1:10" x14ac:dyDescent="0.3">
      <c r="A2071" t="s">
        <v>2772</v>
      </c>
      <c r="B2071" t="s">
        <v>822</v>
      </c>
      <c r="C2071" t="s">
        <v>2835</v>
      </c>
      <c r="D2071" t="s">
        <v>5313</v>
      </c>
      <c r="E2071" t="s">
        <v>2268</v>
      </c>
      <c r="F2071" t="s">
        <v>2542</v>
      </c>
      <c r="G2071" t="s">
        <v>5332</v>
      </c>
      <c r="H2071" s="2">
        <v>5</v>
      </c>
      <c r="I2071" s="2">
        <v>2400</v>
      </c>
      <c r="J2071" s="2">
        <v>24964.926738875882</v>
      </c>
    </row>
    <row r="2072" spans="1:10" x14ac:dyDescent="0.3">
      <c r="A2072" t="s">
        <v>2772</v>
      </c>
      <c r="B2072" t="s">
        <v>822</v>
      </c>
      <c r="C2072" t="s">
        <v>2835</v>
      </c>
      <c r="D2072" t="s">
        <v>5313</v>
      </c>
      <c r="E2072" t="s">
        <v>1632</v>
      </c>
      <c r="F2072" t="s">
        <v>1688</v>
      </c>
      <c r="G2072" t="s">
        <v>5332</v>
      </c>
      <c r="H2072" s="2">
        <v>5</v>
      </c>
      <c r="I2072" s="2">
        <v>120</v>
      </c>
      <c r="J2072" s="2">
        <v>17957.36632625305</v>
      </c>
    </row>
    <row r="2073" spans="1:10" x14ac:dyDescent="0.3">
      <c r="A2073" t="s">
        <v>2772</v>
      </c>
      <c r="B2073" t="s">
        <v>822</v>
      </c>
      <c r="C2073" t="s">
        <v>2835</v>
      </c>
      <c r="D2073" t="s">
        <v>5313</v>
      </c>
      <c r="E2073" t="s">
        <v>1632</v>
      </c>
      <c r="F2073" t="s">
        <v>1431</v>
      </c>
      <c r="G2073" t="s">
        <v>5332</v>
      </c>
      <c r="H2073" s="2">
        <v>10</v>
      </c>
      <c r="I2073" s="2">
        <v>480</v>
      </c>
      <c r="J2073" s="2">
        <v>10039.148759070089</v>
      </c>
    </row>
    <row r="2074" spans="1:10" x14ac:dyDescent="0.3">
      <c r="A2074" t="s">
        <v>2772</v>
      </c>
      <c r="B2074" t="s">
        <v>823</v>
      </c>
      <c r="C2074" t="s">
        <v>2835</v>
      </c>
      <c r="D2074" t="s">
        <v>2854</v>
      </c>
      <c r="E2074" t="s">
        <v>1423</v>
      </c>
      <c r="F2074" t="s">
        <v>1659</v>
      </c>
      <c r="G2074" t="s">
        <v>5332</v>
      </c>
      <c r="H2074" s="2">
        <v>3</v>
      </c>
      <c r="I2074" s="2">
        <v>300</v>
      </c>
      <c r="J2074" s="2">
        <v>31706.022177914121</v>
      </c>
    </row>
    <row r="2075" spans="1:10" x14ac:dyDescent="0.3">
      <c r="A2075" t="s">
        <v>2772</v>
      </c>
      <c r="B2075" t="s">
        <v>823</v>
      </c>
      <c r="C2075" t="s">
        <v>2835</v>
      </c>
      <c r="D2075" t="s">
        <v>2854</v>
      </c>
      <c r="E2075" t="s">
        <v>1423</v>
      </c>
      <c r="F2075" t="s">
        <v>1679</v>
      </c>
      <c r="G2075" t="s">
        <v>5332</v>
      </c>
      <c r="H2075" s="2">
        <v>5</v>
      </c>
      <c r="I2075" s="2">
        <v>500</v>
      </c>
      <c r="J2075" s="2">
        <v>37735.673677581857</v>
      </c>
    </row>
    <row r="2076" spans="1:10" x14ac:dyDescent="0.3">
      <c r="A2076" t="s">
        <v>2772</v>
      </c>
      <c r="B2076" t="s">
        <v>823</v>
      </c>
      <c r="C2076" t="s">
        <v>2835</v>
      </c>
      <c r="D2076" t="s">
        <v>2854</v>
      </c>
      <c r="E2076" t="s">
        <v>1444</v>
      </c>
      <c r="F2076" t="s">
        <v>1688</v>
      </c>
      <c r="G2076" t="s">
        <v>5332</v>
      </c>
      <c r="H2076" s="2">
        <v>350</v>
      </c>
      <c r="I2076" s="2">
        <v>123200</v>
      </c>
      <c r="J2076" s="2">
        <v>3067661.8812538679</v>
      </c>
    </row>
    <row r="2077" spans="1:10" x14ac:dyDescent="0.3">
      <c r="A2077" t="s">
        <v>2772</v>
      </c>
      <c r="B2077" t="s">
        <v>823</v>
      </c>
      <c r="C2077" t="s">
        <v>2835</v>
      </c>
      <c r="D2077" t="s">
        <v>2854</v>
      </c>
      <c r="E2077" t="s">
        <v>1444</v>
      </c>
      <c r="F2077" t="s">
        <v>1867</v>
      </c>
      <c r="G2077" t="s">
        <v>5332</v>
      </c>
      <c r="H2077" s="2">
        <v>5</v>
      </c>
      <c r="I2077" s="2">
        <v>1440</v>
      </c>
      <c r="J2077" s="2">
        <v>41011.000334571014</v>
      </c>
    </row>
    <row r="2078" spans="1:10" x14ac:dyDescent="0.3">
      <c r="A2078" t="s">
        <v>2772</v>
      </c>
      <c r="B2078" t="s">
        <v>823</v>
      </c>
      <c r="C2078" t="s">
        <v>2835</v>
      </c>
      <c r="D2078" t="s">
        <v>2854</v>
      </c>
      <c r="E2078" t="s">
        <v>1606</v>
      </c>
      <c r="F2078" t="s">
        <v>1867</v>
      </c>
      <c r="G2078" t="s">
        <v>5332</v>
      </c>
      <c r="H2078" s="2">
        <v>5</v>
      </c>
      <c r="I2078" s="2">
        <v>960</v>
      </c>
      <c r="J2078" s="2">
        <v>41529.207982250082</v>
      </c>
    </row>
    <row r="2079" spans="1:10" x14ac:dyDescent="0.3">
      <c r="A2079" t="s">
        <v>2772</v>
      </c>
      <c r="B2079" t="s">
        <v>823</v>
      </c>
      <c r="C2079" t="s">
        <v>2835</v>
      </c>
      <c r="D2079" t="s">
        <v>2854</v>
      </c>
      <c r="E2079" t="s">
        <v>2268</v>
      </c>
      <c r="F2079" t="s">
        <v>2542</v>
      </c>
      <c r="G2079" t="s">
        <v>5332</v>
      </c>
      <c r="H2079" s="2">
        <v>5</v>
      </c>
      <c r="I2079" s="2">
        <v>2400</v>
      </c>
      <c r="J2079" s="2">
        <v>24964.926738875882</v>
      </c>
    </row>
    <row r="2080" spans="1:10" x14ac:dyDescent="0.3">
      <c r="A2080" t="s">
        <v>2772</v>
      </c>
      <c r="B2080" t="s">
        <v>823</v>
      </c>
      <c r="C2080" t="s">
        <v>2835</v>
      </c>
      <c r="D2080" t="s">
        <v>2854</v>
      </c>
      <c r="E2080" t="s">
        <v>1632</v>
      </c>
      <c r="F2080" t="s">
        <v>1688</v>
      </c>
      <c r="G2080" t="s">
        <v>5332</v>
      </c>
      <c r="H2080" s="2">
        <v>5</v>
      </c>
      <c r="I2080" s="2">
        <v>120</v>
      </c>
      <c r="J2080" s="2">
        <v>17957.36632625305</v>
      </c>
    </row>
    <row r="2081" spans="1:10" x14ac:dyDescent="0.3">
      <c r="A2081" t="s">
        <v>2772</v>
      </c>
      <c r="B2081" t="s">
        <v>823</v>
      </c>
      <c r="C2081" t="s">
        <v>2835</v>
      </c>
      <c r="D2081" t="s">
        <v>2854</v>
      </c>
      <c r="E2081" t="s">
        <v>1632</v>
      </c>
      <c r="F2081" t="s">
        <v>1431</v>
      </c>
      <c r="G2081" t="s">
        <v>5332</v>
      </c>
      <c r="H2081" s="2">
        <v>10</v>
      </c>
      <c r="I2081" s="2">
        <v>480</v>
      </c>
      <c r="J2081" s="2">
        <v>10039.148759070089</v>
      </c>
    </row>
    <row r="2082" spans="1:10" x14ac:dyDescent="0.3">
      <c r="A2082" t="s">
        <v>2772</v>
      </c>
      <c r="B2082" t="s">
        <v>2859</v>
      </c>
      <c r="C2082" t="s">
        <v>2835</v>
      </c>
      <c r="D2082" t="s">
        <v>5793</v>
      </c>
      <c r="E2082" t="s">
        <v>1423</v>
      </c>
      <c r="F2082" t="s">
        <v>1659</v>
      </c>
      <c r="G2082" t="s">
        <v>5332</v>
      </c>
      <c r="H2082" s="2">
        <v>3</v>
      </c>
      <c r="I2082" s="2">
        <v>300</v>
      </c>
      <c r="J2082" s="2">
        <v>31706.022177914121</v>
      </c>
    </row>
    <row r="2083" spans="1:10" x14ac:dyDescent="0.3">
      <c r="A2083" t="s">
        <v>2772</v>
      </c>
      <c r="B2083" t="s">
        <v>2859</v>
      </c>
      <c r="C2083" t="s">
        <v>2835</v>
      </c>
      <c r="D2083" t="s">
        <v>5793</v>
      </c>
      <c r="E2083" t="s">
        <v>1423</v>
      </c>
      <c r="F2083" t="s">
        <v>1431</v>
      </c>
      <c r="G2083" t="s">
        <v>5332</v>
      </c>
      <c r="H2083" s="2">
        <v>2</v>
      </c>
      <c r="I2083" s="2">
        <v>200</v>
      </c>
      <c r="J2083" s="2">
        <v>20309.096167094187</v>
      </c>
    </row>
    <row r="2084" spans="1:10" x14ac:dyDescent="0.3">
      <c r="A2084" t="s">
        <v>2772</v>
      </c>
      <c r="B2084" t="s">
        <v>2859</v>
      </c>
      <c r="C2084" t="s">
        <v>2835</v>
      </c>
      <c r="D2084" t="s">
        <v>5793</v>
      </c>
      <c r="E2084" t="s">
        <v>1423</v>
      </c>
      <c r="F2084" t="s">
        <v>1679</v>
      </c>
      <c r="G2084" t="s">
        <v>5332</v>
      </c>
      <c r="H2084" s="2">
        <v>5</v>
      </c>
      <c r="I2084" s="2">
        <v>500</v>
      </c>
      <c r="J2084" s="2">
        <v>37735.673677581857</v>
      </c>
    </row>
    <row r="2085" spans="1:10" x14ac:dyDescent="0.3">
      <c r="A2085" t="s">
        <v>2772</v>
      </c>
      <c r="B2085" t="s">
        <v>2859</v>
      </c>
      <c r="C2085" t="s">
        <v>2835</v>
      </c>
      <c r="D2085" t="s">
        <v>5793</v>
      </c>
      <c r="E2085" t="s">
        <v>1444</v>
      </c>
      <c r="F2085" t="s">
        <v>1688</v>
      </c>
      <c r="G2085" t="s">
        <v>5332</v>
      </c>
      <c r="H2085" s="2">
        <v>330</v>
      </c>
      <c r="I2085" s="2">
        <v>116160</v>
      </c>
      <c r="J2085" s="2">
        <v>2892366.91661079</v>
      </c>
    </row>
    <row r="2086" spans="1:10" x14ac:dyDescent="0.3">
      <c r="A2086" t="s">
        <v>2772</v>
      </c>
      <c r="B2086" t="s">
        <v>2859</v>
      </c>
      <c r="C2086" t="s">
        <v>2835</v>
      </c>
      <c r="D2086" t="s">
        <v>5793</v>
      </c>
      <c r="E2086" t="s">
        <v>1444</v>
      </c>
      <c r="F2086" t="s">
        <v>1867</v>
      </c>
      <c r="G2086" t="s">
        <v>5332</v>
      </c>
      <c r="H2086" s="2">
        <v>5</v>
      </c>
      <c r="I2086" s="2">
        <v>1440</v>
      </c>
      <c r="J2086" s="2">
        <v>41011.000334571014</v>
      </c>
    </row>
    <row r="2087" spans="1:10" x14ac:dyDescent="0.3">
      <c r="A2087" t="s">
        <v>2772</v>
      </c>
      <c r="B2087" t="s">
        <v>2859</v>
      </c>
      <c r="C2087" t="s">
        <v>2835</v>
      </c>
      <c r="D2087" t="s">
        <v>5793</v>
      </c>
      <c r="E2087" t="s">
        <v>1606</v>
      </c>
      <c r="F2087" t="s">
        <v>1867</v>
      </c>
      <c r="G2087" t="s">
        <v>5332</v>
      </c>
      <c r="H2087" s="2">
        <v>5</v>
      </c>
      <c r="I2087" s="2">
        <v>960</v>
      </c>
      <c r="J2087" s="2">
        <v>41529.207982250082</v>
      </c>
    </row>
    <row r="2088" spans="1:10" x14ac:dyDescent="0.3">
      <c r="A2088" t="s">
        <v>2772</v>
      </c>
      <c r="B2088" t="s">
        <v>2859</v>
      </c>
      <c r="C2088" t="s">
        <v>2835</v>
      </c>
      <c r="D2088" t="s">
        <v>5793</v>
      </c>
      <c r="E2088" t="s">
        <v>2268</v>
      </c>
      <c r="F2088" t="s">
        <v>2542</v>
      </c>
      <c r="G2088" t="s">
        <v>5332</v>
      </c>
      <c r="H2088" s="2">
        <v>5</v>
      </c>
      <c r="I2088" s="2">
        <v>2400</v>
      </c>
      <c r="J2088" s="2">
        <v>24964.926738875882</v>
      </c>
    </row>
    <row r="2089" spans="1:10" x14ac:dyDescent="0.3">
      <c r="A2089" t="s">
        <v>2772</v>
      </c>
      <c r="B2089" t="s">
        <v>2859</v>
      </c>
      <c r="C2089" t="s">
        <v>2835</v>
      </c>
      <c r="D2089" t="s">
        <v>5793</v>
      </c>
      <c r="E2089" t="s">
        <v>1632</v>
      </c>
      <c r="F2089" t="s">
        <v>1688</v>
      </c>
      <c r="G2089" t="s">
        <v>5332</v>
      </c>
      <c r="H2089" s="2">
        <v>5</v>
      </c>
      <c r="I2089" s="2">
        <v>120</v>
      </c>
      <c r="J2089" s="2">
        <v>17957.36632625305</v>
      </c>
    </row>
    <row r="2090" spans="1:10" x14ac:dyDescent="0.3">
      <c r="A2090" t="s">
        <v>2772</v>
      </c>
      <c r="B2090" t="s">
        <v>834</v>
      </c>
      <c r="C2090" t="s">
        <v>2785</v>
      </c>
      <c r="D2090" t="s">
        <v>4985</v>
      </c>
      <c r="E2090" t="s">
        <v>1423</v>
      </c>
      <c r="F2090" t="s">
        <v>1659</v>
      </c>
      <c r="G2090" t="s">
        <v>5071</v>
      </c>
      <c r="H2090" s="2">
        <v>1</v>
      </c>
      <c r="I2090" s="2">
        <v>100</v>
      </c>
      <c r="J2090" s="2">
        <v>10568.674059304707</v>
      </c>
    </row>
    <row r="2091" spans="1:10" x14ac:dyDescent="0.3">
      <c r="A2091" t="s">
        <v>2772</v>
      </c>
      <c r="B2091" t="s">
        <v>834</v>
      </c>
      <c r="C2091" t="s">
        <v>2785</v>
      </c>
      <c r="D2091" t="s">
        <v>4985</v>
      </c>
      <c r="E2091" t="s">
        <v>1444</v>
      </c>
      <c r="F2091" t="s">
        <v>1688</v>
      </c>
      <c r="G2091" t="s">
        <v>5071</v>
      </c>
      <c r="H2091" s="2">
        <v>100</v>
      </c>
      <c r="I2091" s="2">
        <v>35200</v>
      </c>
      <c r="J2091" s="2">
        <v>876474.82321539079</v>
      </c>
    </row>
    <row r="2092" spans="1:10" x14ac:dyDescent="0.3">
      <c r="A2092" t="s">
        <v>2772</v>
      </c>
      <c r="B2092" t="s">
        <v>834</v>
      </c>
      <c r="C2092" t="s">
        <v>2785</v>
      </c>
      <c r="D2092" t="s">
        <v>4985</v>
      </c>
      <c r="E2092" t="s">
        <v>2582</v>
      </c>
      <c r="F2092" t="s">
        <v>2590</v>
      </c>
      <c r="G2092" t="s">
        <v>5071</v>
      </c>
      <c r="H2092" s="2">
        <v>1</v>
      </c>
      <c r="I2092" s="2">
        <v>144</v>
      </c>
      <c r="J2092" s="2">
        <v>5525.4887765477251</v>
      </c>
    </row>
    <row r="2093" spans="1:10" x14ac:dyDescent="0.3">
      <c r="A2093" t="s">
        <v>2772</v>
      </c>
      <c r="B2093" t="s">
        <v>834</v>
      </c>
      <c r="C2093" t="s">
        <v>2785</v>
      </c>
      <c r="D2093" t="s">
        <v>4985</v>
      </c>
      <c r="E2093" t="s">
        <v>2268</v>
      </c>
      <c r="F2093" t="s">
        <v>2542</v>
      </c>
      <c r="G2093" t="s">
        <v>5071</v>
      </c>
      <c r="H2093" s="2">
        <v>2</v>
      </c>
      <c r="I2093" s="2">
        <v>960</v>
      </c>
      <c r="J2093" s="2">
        <v>9985.9706955503534</v>
      </c>
    </row>
    <row r="2094" spans="1:10" x14ac:dyDescent="0.3">
      <c r="A2094" t="s">
        <v>2772</v>
      </c>
      <c r="B2094" t="s">
        <v>834</v>
      </c>
      <c r="C2094" t="s">
        <v>2785</v>
      </c>
      <c r="D2094" t="s">
        <v>4985</v>
      </c>
      <c r="E2094" t="s">
        <v>1632</v>
      </c>
      <c r="F2094" t="s">
        <v>1688</v>
      </c>
      <c r="G2094" t="s">
        <v>5071</v>
      </c>
      <c r="H2094" s="2">
        <v>5</v>
      </c>
      <c r="I2094" s="2">
        <v>120</v>
      </c>
      <c r="J2094" s="2">
        <v>17957.36632625305</v>
      </c>
    </row>
    <row r="2095" spans="1:10" x14ac:dyDescent="0.3">
      <c r="A2095" t="s">
        <v>2772</v>
      </c>
      <c r="B2095" t="s">
        <v>834</v>
      </c>
      <c r="C2095" t="s">
        <v>2785</v>
      </c>
      <c r="D2095" t="s">
        <v>4985</v>
      </c>
      <c r="E2095" t="s">
        <v>1632</v>
      </c>
      <c r="F2095" t="s">
        <v>1431</v>
      </c>
      <c r="G2095" t="s">
        <v>5071</v>
      </c>
      <c r="H2095" s="2">
        <v>5</v>
      </c>
      <c r="I2095" s="2">
        <v>240</v>
      </c>
      <c r="J2095" s="2">
        <v>5019.5743795350445</v>
      </c>
    </row>
    <row r="2096" spans="1:10" x14ac:dyDescent="0.3">
      <c r="A2096" t="s">
        <v>2772</v>
      </c>
      <c r="B2096" t="s">
        <v>835</v>
      </c>
      <c r="C2096" t="s">
        <v>2785</v>
      </c>
      <c r="D2096" t="s">
        <v>4987</v>
      </c>
      <c r="E2096" t="s">
        <v>1423</v>
      </c>
      <c r="F2096" t="s">
        <v>1659</v>
      </c>
      <c r="G2096" t="s">
        <v>5071</v>
      </c>
      <c r="H2096" s="2">
        <v>1</v>
      </c>
      <c r="I2096" s="2">
        <v>100</v>
      </c>
      <c r="J2096" s="2">
        <v>10568.674059304707</v>
      </c>
    </row>
    <row r="2097" spans="1:10" x14ac:dyDescent="0.3">
      <c r="A2097" t="s">
        <v>2772</v>
      </c>
      <c r="B2097" t="s">
        <v>835</v>
      </c>
      <c r="C2097" t="s">
        <v>2785</v>
      </c>
      <c r="D2097" t="s">
        <v>4987</v>
      </c>
      <c r="E2097" t="s">
        <v>2582</v>
      </c>
      <c r="F2097" t="s">
        <v>2590</v>
      </c>
      <c r="G2097" t="s">
        <v>5071</v>
      </c>
      <c r="H2097" s="2">
        <v>1</v>
      </c>
      <c r="I2097" s="2">
        <v>144</v>
      </c>
      <c r="J2097" s="2">
        <v>5525.4887765477251</v>
      </c>
    </row>
    <row r="2098" spans="1:10" x14ac:dyDescent="0.3">
      <c r="A2098" t="s">
        <v>2772</v>
      </c>
      <c r="B2098" t="s">
        <v>835</v>
      </c>
      <c r="C2098" t="s">
        <v>2785</v>
      </c>
      <c r="D2098" t="s">
        <v>4987</v>
      </c>
      <c r="E2098" t="s">
        <v>2268</v>
      </c>
      <c r="F2098" t="s">
        <v>2542</v>
      </c>
      <c r="G2098" t="s">
        <v>5071</v>
      </c>
      <c r="H2098" s="2">
        <v>2</v>
      </c>
      <c r="I2098" s="2">
        <v>960</v>
      </c>
      <c r="J2098" s="2">
        <v>9985.9706955503534</v>
      </c>
    </row>
    <row r="2099" spans="1:10" x14ac:dyDescent="0.3">
      <c r="A2099" t="s">
        <v>2772</v>
      </c>
      <c r="B2099" t="s">
        <v>835</v>
      </c>
      <c r="C2099" t="s">
        <v>2785</v>
      </c>
      <c r="D2099" t="s">
        <v>4987</v>
      </c>
      <c r="E2099" t="s">
        <v>1632</v>
      </c>
      <c r="F2099" t="s">
        <v>1688</v>
      </c>
      <c r="G2099" t="s">
        <v>5071</v>
      </c>
      <c r="H2099" s="2">
        <v>5</v>
      </c>
      <c r="I2099" s="2">
        <v>120</v>
      </c>
      <c r="J2099" s="2">
        <v>17957.36632625305</v>
      </c>
    </row>
    <row r="2100" spans="1:10" x14ac:dyDescent="0.3">
      <c r="A2100" t="s">
        <v>2772</v>
      </c>
      <c r="B2100" t="s">
        <v>835</v>
      </c>
      <c r="C2100" t="s">
        <v>2785</v>
      </c>
      <c r="D2100" t="s">
        <v>4987</v>
      </c>
      <c r="E2100" t="s">
        <v>1632</v>
      </c>
      <c r="F2100" t="s">
        <v>1431</v>
      </c>
      <c r="G2100" t="s">
        <v>5071</v>
      </c>
      <c r="H2100" s="2">
        <v>5</v>
      </c>
      <c r="I2100" s="2">
        <v>240</v>
      </c>
      <c r="J2100" s="2">
        <v>5019.5743795350445</v>
      </c>
    </row>
    <row r="2101" spans="1:10" x14ac:dyDescent="0.3">
      <c r="A2101" t="s">
        <v>2772</v>
      </c>
      <c r="B2101" t="s">
        <v>838</v>
      </c>
      <c r="C2101" t="s">
        <v>2808</v>
      </c>
      <c r="D2101" t="s">
        <v>4988</v>
      </c>
      <c r="E2101" t="s">
        <v>1423</v>
      </c>
      <c r="F2101" t="s">
        <v>1659</v>
      </c>
      <c r="G2101" t="s">
        <v>5071</v>
      </c>
      <c r="H2101" s="2">
        <v>1</v>
      </c>
      <c r="I2101" s="2">
        <v>100</v>
      </c>
      <c r="J2101" s="2">
        <v>10568.674059304707</v>
      </c>
    </row>
    <row r="2102" spans="1:10" x14ac:dyDescent="0.3">
      <c r="A2102" t="s">
        <v>2772</v>
      </c>
      <c r="B2102" t="s">
        <v>838</v>
      </c>
      <c r="C2102" t="s">
        <v>2808</v>
      </c>
      <c r="D2102" t="s">
        <v>4988</v>
      </c>
      <c r="E2102" t="s">
        <v>1444</v>
      </c>
      <c r="F2102" t="s">
        <v>1688</v>
      </c>
      <c r="G2102" t="s">
        <v>5071</v>
      </c>
      <c r="H2102" s="2">
        <v>150</v>
      </c>
      <c r="I2102" s="2">
        <v>52800</v>
      </c>
      <c r="J2102" s="2">
        <v>1314712.2348230863</v>
      </c>
    </row>
    <row r="2103" spans="1:10" x14ac:dyDescent="0.3">
      <c r="A2103" t="s">
        <v>2772</v>
      </c>
      <c r="B2103" t="s">
        <v>838</v>
      </c>
      <c r="C2103" t="s">
        <v>2808</v>
      </c>
      <c r="D2103" t="s">
        <v>4988</v>
      </c>
      <c r="E2103" t="s">
        <v>2582</v>
      </c>
      <c r="F2103" t="s">
        <v>2590</v>
      </c>
      <c r="G2103" t="s">
        <v>5071</v>
      </c>
      <c r="H2103" s="2">
        <v>1</v>
      </c>
      <c r="I2103" s="2">
        <v>144</v>
      </c>
      <c r="J2103" s="2">
        <v>5525.4887765477251</v>
      </c>
    </row>
    <row r="2104" spans="1:10" x14ac:dyDescent="0.3">
      <c r="A2104" t="s">
        <v>2772</v>
      </c>
      <c r="B2104" t="s">
        <v>838</v>
      </c>
      <c r="C2104" t="s">
        <v>2808</v>
      </c>
      <c r="D2104" t="s">
        <v>4988</v>
      </c>
      <c r="E2104" t="s">
        <v>2268</v>
      </c>
      <c r="F2104" t="s">
        <v>2542</v>
      </c>
      <c r="G2104" t="s">
        <v>5071</v>
      </c>
      <c r="H2104" s="2">
        <v>2</v>
      </c>
      <c r="I2104" s="2">
        <v>960</v>
      </c>
      <c r="J2104" s="2">
        <v>9985.9706955503534</v>
      </c>
    </row>
    <row r="2105" spans="1:10" x14ac:dyDescent="0.3">
      <c r="A2105" t="s">
        <v>2772</v>
      </c>
      <c r="B2105" t="s">
        <v>838</v>
      </c>
      <c r="C2105" t="s">
        <v>2808</v>
      </c>
      <c r="D2105" t="s">
        <v>4988</v>
      </c>
      <c r="E2105" t="s">
        <v>1632</v>
      </c>
      <c r="F2105" t="s">
        <v>1688</v>
      </c>
      <c r="G2105" t="s">
        <v>5071</v>
      </c>
      <c r="H2105" s="2">
        <v>5</v>
      </c>
      <c r="I2105" s="2">
        <v>120</v>
      </c>
      <c r="J2105" s="2">
        <v>17957.36632625305</v>
      </c>
    </row>
    <row r="2106" spans="1:10" x14ac:dyDescent="0.3">
      <c r="A2106" t="s">
        <v>2772</v>
      </c>
      <c r="B2106" t="s">
        <v>838</v>
      </c>
      <c r="C2106" t="s">
        <v>2808</v>
      </c>
      <c r="D2106" t="s">
        <v>4988</v>
      </c>
      <c r="E2106" t="s">
        <v>1632</v>
      </c>
      <c r="F2106" t="s">
        <v>1431</v>
      </c>
      <c r="G2106" t="s">
        <v>5071</v>
      </c>
      <c r="H2106" s="2">
        <v>5</v>
      </c>
      <c r="I2106" s="2">
        <v>240</v>
      </c>
      <c r="J2106" s="2">
        <v>5019.5743795350445</v>
      </c>
    </row>
    <row r="2107" spans="1:10" x14ac:dyDescent="0.3">
      <c r="A2107" t="s">
        <v>2772</v>
      </c>
      <c r="B2107" t="s">
        <v>3302</v>
      </c>
      <c r="C2107" t="s">
        <v>2808</v>
      </c>
      <c r="D2107" t="s">
        <v>5040</v>
      </c>
      <c r="E2107" t="s">
        <v>1423</v>
      </c>
      <c r="F2107" t="s">
        <v>1659</v>
      </c>
      <c r="G2107" t="s">
        <v>5071</v>
      </c>
      <c r="H2107" s="2">
        <v>1</v>
      </c>
      <c r="I2107" s="2">
        <v>100</v>
      </c>
      <c r="J2107" s="2">
        <v>10568.674059304707</v>
      </c>
    </row>
    <row r="2108" spans="1:10" x14ac:dyDescent="0.3">
      <c r="A2108" t="s">
        <v>2772</v>
      </c>
      <c r="B2108" t="s">
        <v>3302</v>
      </c>
      <c r="C2108" t="s">
        <v>2808</v>
      </c>
      <c r="D2108" t="s">
        <v>5040</v>
      </c>
      <c r="E2108" t="s">
        <v>2268</v>
      </c>
      <c r="F2108" t="s">
        <v>2542</v>
      </c>
      <c r="G2108" t="s">
        <v>5071</v>
      </c>
      <c r="H2108" s="2">
        <v>2</v>
      </c>
      <c r="I2108" s="2">
        <v>960</v>
      </c>
      <c r="J2108" s="2">
        <v>9985.9706955503534</v>
      </c>
    </row>
    <row r="2109" spans="1:10" x14ac:dyDescent="0.3">
      <c r="A2109" t="s">
        <v>2772</v>
      </c>
      <c r="B2109" t="s">
        <v>3302</v>
      </c>
      <c r="C2109" t="s">
        <v>2808</v>
      </c>
      <c r="D2109" t="s">
        <v>5040</v>
      </c>
      <c r="E2109" t="s">
        <v>4360</v>
      </c>
      <c r="F2109" t="s">
        <v>1422</v>
      </c>
      <c r="G2109" t="s">
        <v>5071</v>
      </c>
      <c r="H2109" s="2">
        <v>2</v>
      </c>
      <c r="I2109" s="2">
        <v>192</v>
      </c>
      <c r="J2109" s="2">
        <v>0</v>
      </c>
    </row>
    <row r="2110" spans="1:10" x14ac:dyDescent="0.3">
      <c r="A2110" t="s">
        <v>2772</v>
      </c>
      <c r="B2110" t="s">
        <v>3302</v>
      </c>
      <c r="C2110" t="s">
        <v>2808</v>
      </c>
      <c r="D2110" t="s">
        <v>5040</v>
      </c>
      <c r="E2110" t="s">
        <v>1632</v>
      </c>
      <c r="F2110" t="s">
        <v>1688</v>
      </c>
      <c r="G2110" t="s">
        <v>5071</v>
      </c>
      <c r="H2110" s="2">
        <v>5</v>
      </c>
      <c r="I2110" s="2">
        <v>120</v>
      </c>
      <c r="J2110" s="2">
        <v>17957.36632625305</v>
      </c>
    </row>
    <row r="2111" spans="1:10" x14ac:dyDescent="0.3">
      <c r="A2111" t="s">
        <v>2772</v>
      </c>
      <c r="B2111" t="s">
        <v>3302</v>
      </c>
      <c r="C2111" t="s">
        <v>2808</v>
      </c>
      <c r="D2111" t="s">
        <v>5040</v>
      </c>
      <c r="E2111" t="s">
        <v>1632</v>
      </c>
      <c r="F2111" t="s">
        <v>1431</v>
      </c>
      <c r="G2111" t="s">
        <v>5071</v>
      </c>
      <c r="H2111" s="2">
        <v>5</v>
      </c>
      <c r="I2111" s="2">
        <v>240</v>
      </c>
      <c r="J2111" s="2">
        <v>5019.5743795350445</v>
      </c>
    </row>
    <row r="2112" spans="1:10" x14ac:dyDescent="0.3">
      <c r="A2112" t="s">
        <v>2772</v>
      </c>
      <c r="B2112" t="s">
        <v>3302</v>
      </c>
      <c r="C2112" t="s">
        <v>2808</v>
      </c>
      <c r="D2112" t="s">
        <v>5039</v>
      </c>
      <c r="E2112" t="s">
        <v>1444</v>
      </c>
      <c r="F2112" t="s">
        <v>1688</v>
      </c>
      <c r="G2112" t="s">
        <v>5071</v>
      </c>
      <c r="H2112" s="2">
        <v>150</v>
      </c>
      <c r="I2112" s="2">
        <v>52800</v>
      </c>
      <c r="J2112" s="2">
        <v>1314712.2348230863</v>
      </c>
    </row>
    <row r="2113" spans="1:10" x14ac:dyDescent="0.3">
      <c r="A2113" t="s">
        <v>2772</v>
      </c>
      <c r="B2113" t="s">
        <v>4989</v>
      </c>
      <c r="C2113" t="s">
        <v>2808</v>
      </c>
      <c r="D2113" t="s">
        <v>5042</v>
      </c>
      <c r="E2113" t="s">
        <v>1423</v>
      </c>
      <c r="F2113" t="s">
        <v>1659</v>
      </c>
      <c r="G2113" t="s">
        <v>5071</v>
      </c>
      <c r="H2113" s="2">
        <v>1</v>
      </c>
      <c r="I2113" s="2">
        <v>100</v>
      </c>
      <c r="J2113" s="2">
        <v>10568.674059304707</v>
      </c>
    </row>
    <row r="2114" spans="1:10" x14ac:dyDescent="0.3">
      <c r="A2114" t="s">
        <v>2772</v>
      </c>
      <c r="B2114" t="s">
        <v>4989</v>
      </c>
      <c r="C2114" t="s">
        <v>2808</v>
      </c>
      <c r="D2114" t="s">
        <v>5042</v>
      </c>
      <c r="E2114" t="s">
        <v>2268</v>
      </c>
      <c r="F2114" t="s">
        <v>2542</v>
      </c>
      <c r="G2114" t="s">
        <v>5071</v>
      </c>
      <c r="H2114" s="2">
        <v>2</v>
      </c>
      <c r="I2114" s="2">
        <v>960</v>
      </c>
      <c r="J2114" s="2">
        <v>9985.9706955503534</v>
      </c>
    </row>
    <row r="2115" spans="1:10" x14ac:dyDescent="0.3">
      <c r="A2115" t="s">
        <v>2772</v>
      </c>
      <c r="B2115" t="s">
        <v>4989</v>
      </c>
      <c r="C2115" t="s">
        <v>2808</v>
      </c>
      <c r="D2115" t="s">
        <v>5042</v>
      </c>
      <c r="E2115" t="s">
        <v>4360</v>
      </c>
      <c r="F2115" t="s">
        <v>1422</v>
      </c>
      <c r="G2115" t="s">
        <v>5071</v>
      </c>
      <c r="H2115" s="2">
        <v>2</v>
      </c>
      <c r="I2115" s="2">
        <v>192</v>
      </c>
      <c r="J2115" s="2">
        <v>0</v>
      </c>
    </row>
    <row r="2116" spans="1:10" x14ac:dyDescent="0.3">
      <c r="A2116" t="s">
        <v>2772</v>
      </c>
      <c r="B2116" t="s">
        <v>4989</v>
      </c>
      <c r="C2116" t="s">
        <v>2808</v>
      </c>
      <c r="D2116" t="s">
        <v>5042</v>
      </c>
      <c r="E2116" t="s">
        <v>1632</v>
      </c>
      <c r="F2116" t="s">
        <v>1688</v>
      </c>
      <c r="G2116" t="s">
        <v>5071</v>
      </c>
      <c r="H2116" s="2">
        <v>5</v>
      </c>
      <c r="I2116" s="2">
        <v>120</v>
      </c>
      <c r="J2116" s="2">
        <v>17957.36632625305</v>
      </c>
    </row>
    <row r="2117" spans="1:10" x14ac:dyDescent="0.3">
      <c r="A2117" t="s">
        <v>2772</v>
      </c>
      <c r="B2117" t="s">
        <v>4989</v>
      </c>
      <c r="C2117" t="s">
        <v>2808</v>
      </c>
      <c r="D2117" t="s">
        <v>5042</v>
      </c>
      <c r="E2117" t="s">
        <v>1632</v>
      </c>
      <c r="F2117" t="s">
        <v>1431</v>
      </c>
      <c r="G2117" t="s">
        <v>5071</v>
      </c>
      <c r="H2117" s="2">
        <v>5</v>
      </c>
      <c r="I2117" s="2">
        <v>240</v>
      </c>
      <c r="J2117" s="2">
        <v>5019.5743795350445</v>
      </c>
    </row>
    <row r="2118" spans="1:10" x14ac:dyDescent="0.3">
      <c r="A2118" t="s">
        <v>2772</v>
      </c>
      <c r="B2118" t="s">
        <v>4989</v>
      </c>
      <c r="C2118" t="s">
        <v>2808</v>
      </c>
      <c r="D2118" t="s">
        <v>5041</v>
      </c>
      <c r="E2118" t="s">
        <v>1444</v>
      </c>
      <c r="F2118" t="s">
        <v>1688</v>
      </c>
      <c r="G2118" t="s">
        <v>5071</v>
      </c>
      <c r="H2118" s="2">
        <v>100</v>
      </c>
      <c r="I2118" s="2">
        <v>35200</v>
      </c>
      <c r="J2118" s="2">
        <v>876474.82321539079</v>
      </c>
    </row>
    <row r="2119" spans="1:10" x14ac:dyDescent="0.3">
      <c r="A2119" t="s">
        <v>2772</v>
      </c>
      <c r="B2119" t="s">
        <v>919</v>
      </c>
      <c r="C2119" t="s">
        <v>4083</v>
      </c>
      <c r="D2119" t="s">
        <v>4994</v>
      </c>
      <c r="E2119" t="s">
        <v>1423</v>
      </c>
      <c r="F2119" t="s">
        <v>1659</v>
      </c>
      <c r="G2119" t="s">
        <v>5071</v>
      </c>
      <c r="H2119" s="2">
        <v>2</v>
      </c>
      <c r="I2119" s="2">
        <v>200</v>
      </c>
      <c r="J2119" s="2">
        <v>21137.348118609414</v>
      </c>
    </row>
    <row r="2120" spans="1:10" x14ac:dyDescent="0.3">
      <c r="A2120" t="s">
        <v>2772</v>
      </c>
      <c r="B2120" t="s">
        <v>919</v>
      </c>
      <c r="C2120" t="s">
        <v>4083</v>
      </c>
      <c r="D2120" t="s">
        <v>4994</v>
      </c>
      <c r="E2120" t="s">
        <v>1423</v>
      </c>
      <c r="F2120" t="s">
        <v>1431</v>
      </c>
      <c r="G2120" t="s">
        <v>5071</v>
      </c>
      <c r="H2120" s="2">
        <v>2</v>
      </c>
      <c r="I2120" s="2">
        <v>200</v>
      </c>
      <c r="J2120" s="2">
        <v>20309.096167094187</v>
      </c>
    </row>
    <row r="2121" spans="1:10" x14ac:dyDescent="0.3">
      <c r="A2121" t="s">
        <v>2772</v>
      </c>
      <c r="B2121" t="s">
        <v>919</v>
      </c>
      <c r="C2121" t="s">
        <v>4083</v>
      </c>
      <c r="D2121" t="s">
        <v>4994</v>
      </c>
      <c r="E2121" t="s">
        <v>1423</v>
      </c>
      <c r="F2121" t="s">
        <v>1868</v>
      </c>
      <c r="G2121" t="s">
        <v>5071</v>
      </c>
      <c r="H2121" s="2">
        <v>5</v>
      </c>
      <c r="I2121" s="2">
        <v>500</v>
      </c>
      <c r="J2121" s="2">
        <v>61882.723641865756</v>
      </c>
    </row>
    <row r="2122" spans="1:10" x14ac:dyDescent="0.3">
      <c r="A2122" t="s">
        <v>2772</v>
      </c>
      <c r="B2122" t="s">
        <v>919</v>
      </c>
      <c r="C2122" t="s">
        <v>4083</v>
      </c>
      <c r="D2122" t="s">
        <v>4994</v>
      </c>
      <c r="E2122" t="s">
        <v>1423</v>
      </c>
      <c r="F2122" t="s">
        <v>1679</v>
      </c>
      <c r="G2122" t="s">
        <v>5071</v>
      </c>
      <c r="H2122" s="2">
        <v>1</v>
      </c>
      <c r="I2122" s="2">
        <v>100</v>
      </c>
      <c r="J2122" s="2">
        <v>7547.1347355163707</v>
      </c>
    </row>
    <row r="2123" spans="1:10" x14ac:dyDescent="0.3">
      <c r="A2123" t="s">
        <v>2772</v>
      </c>
      <c r="B2123" t="s">
        <v>919</v>
      </c>
      <c r="C2123" t="s">
        <v>4083</v>
      </c>
      <c r="D2123" t="s">
        <v>4994</v>
      </c>
      <c r="E2123" t="s">
        <v>1444</v>
      </c>
      <c r="F2123" t="s">
        <v>1688</v>
      </c>
      <c r="G2123" t="s">
        <v>5071</v>
      </c>
      <c r="H2123" s="2">
        <v>500</v>
      </c>
      <c r="I2123" s="2">
        <v>176000</v>
      </c>
      <c r="J2123" s="2">
        <v>4382374.1160769537</v>
      </c>
    </row>
    <row r="2124" spans="1:10" x14ac:dyDescent="0.3">
      <c r="A2124" t="s">
        <v>2772</v>
      </c>
      <c r="B2124" t="s">
        <v>919</v>
      </c>
      <c r="C2124" t="s">
        <v>4083</v>
      </c>
      <c r="D2124" t="s">
        <v>4994</v>
      </c>
      <c r="E2124" t="s">
        <v>2582</v>
      </c>
      <c r="F2124" t="s">
        <v>2590</v>
      </c>
      <c r="G2124" t="s">
        <v>5071</v>
      </c>
      <c r="H2124" s="2">
        <v>1</v>
      </c>
      <c r="I2124" s="2">
        <v>144</v>
      </c>
      <c r="J2124" s="2">
        <v>5525.4887765477251</v>
      </c>
    </row>
    <row r="2125" spans="1:10" x14ac:dyDescent="0.3">
      <c r="A2125" t="s">
        <v>2772</v>
      </c>
      <c r="B2125" t="s">
        <v>919</v>
      </c>
      <c r="C2125" t="s">
        <v>4083</v>
      </c>
      <c r="D2125" t="s">
        <v>4994</v>
      </c>
      <c r="E2125" t="s">
        <v>1606</v>
      </c>
      <c r="F2125" t="s">
        <v>1867</v>
      </c>
      <c r="G2125" t="s">
        <v>5071</v>
      </c>
      <c r="H2125" s="2">
        <v>10</v>
      </c>
      <c r="I2125" s="2">
        <v>1920</v>
      </c>
      <c r="J2125" s="2">
        <v>83058.415964500164</v>
      </c>
    </row>
    <row r="2126" spans="1:10" x14ac:dyDescent="0.3">
      <c r="A2126" t="s">
        <v>2772</v>
      </c>
      <c r="B2126" t="s">
        <v>919</v>
      </c>
      <c r="C2126" t="s">
        <v>4083</v>
      </c>
      <c r="D2126" t="s">
        <v>4994</v>
      </c>
      <c r="E2126" t="s">
        <v>2616</v>
      </c>
      <c r="F2126" t="s">
        <v>2617</v>
      </c>
      <c r="G2126" t="s">
        <v>5071</v>
      </c>
      <c r="H2126" s="2">
        <v>1</v>
      </c>
      <c r="I2126" s="2">
        <v>288</v>
      </c>
      <c r="J2126" s="2">
        <v>4853.4292677265948</v>
      </c>
    </row>
    <row r="2127" spans="1:10" x14ac:dyDescent="0.3">
      <c r="A2127" t="s">
        <v>2772</v>
      </c>
      <c r="B2127" t="s">
        <v>919</v>
      </c>
      <c r="C2127" t="s">
        <v>4083</v>
      </c>
      <c r="D2127" t="s">
        <v>4994</v>
      </c>
      <c r="E2127" t="s">
        <v>2268</v>
      </c>
      <c r="F2127" t="s">
        <v>2542</v>
      </c>
      <c r="G2127" t="s">
        <v>5071</v>
      </c>
      <c r="H2127" s="2">
        <v>5</v>
      </c>
      <c r="I2127" s="2">
        <v>2400</v>
      </c>
      <c r="J2127" s="2">
        <v>24964.926738875882</v>
      </c>
    </row>
    <row r="2128" spans="1:10" x14ac:dyDescent="0.3">
      <c r="A2128" t="s">
        <v>2772</v>
      </c>
      <c r="B2128" t="s">
        <v>919</v>
      </c>
      <c r="C2128" t="s">
        <v>4083</v>
      </c>
      <c r="D2128" t="s">
        <v>4994</v>
      </c>
      <c r="E2128" t="s">
        <v>4360</v>
      </c>
      <c r="F2128" t="s">
        <v>1422</v>
      </c>
      <c r="G2128" t="s">
        <v>5071</v>
      </c>
      <c r="H2128" s="2">
        <v>3</v>
      </c>
      <c r="I2128" s="2">
        <v>288</v>
      </c>
      <c r="J2128" s="2">
        <v>0</v>
      </c>
    </row>
    <row r="2129" spans="1:10" x14ac:dyDescent="0.3">
      <c r="A2129" t="s">
        <v>2772</v>
      </c>
      <c r="B2129" t="s">
        <v>919</v>
      </c>
      <c r="C2129" t="s">
        <v>4083</v>
      </c>
      <c r="D2129" t="s">
        <v>4994</v>
      </c>
      <c r="E2129" t="s">
        <v>1632</v>
      </c>
      <c r="F2129" t="s">
        <v>1688</v>
      </c>
      <c r="G2129" t="s">
        <v>5071</v>
      </c>
      <c r="H2129" s="2">
        <v>8</v>
      </c>
      <c r="I2129" s="2">
        <v>192</v>
      </c>
      <c r="J2129" s="2">
        <v>28731.78612200488</v>
      </c>
    </row>
    <row r="2130" spans="1:10" x14ac:dyDescent="0.3">
      <c r="A2130" t="s">
        <v>2772</v>
      </c>
      <c r="B2130" t="s">
        <v>919</v>
      </c>
      <c r="C2130" t="s">
        <v>4083</v>
      </c>
      <c r="D2130" t="s">
        <v>4994</v>
      </c>
      <c r="E2130" t="s">
        <v>1632</v>
      </c>
      <c r="F2130" t="s">
        <v>1867</v>
      </c>
      <c r="G2130" t="s">
        <v>5071</v>
      </c>
      <c r="H2130" s="2">
        <v>2</v>
      </c>
      <c r="I2130" s="2">
        <v>48</v>
      </c>
      <c r="J2130" s="2">
        <v>14925.286182001293</v>
      </c>
    </row>
    <row r="2131" spans="1:10" x14ac:dyDescent="0.3">
      <c r="A2131" t="s">
        <v>2772</v>
      </c>
      <c r="B2131" t="s">
        <v>919</v>
      </c>
      <c r="C2131" t="s">
        <v>4083</v>
      </c>
      <c r="D2131" t="s">
        <v>4994</v>
      </c>
      <c r="E2131" t="s">
        <v>1632</v>
      </c>
      <c r="F2131" t="s">
        <v>1431</v>
      </c>
      <c r="G2131" t="s">
        <v>5071</v>
      </c>
      <c r="H2131" s="2">
        <v>7</v>
      </c>
      <c r="I2131" s="2">
        <v>336</v>
      </c>
      <c r="J2131" s="2">
        <v>7027.4041313490625</v>
      </c>
    </row>
    <row r="2132" spans="1:10" x14ac:dyDescent="0.3">
      <c r="A2132" t="s">
        <v>2772</v>
      </c>
      <c r="B2132" t="s">
        <v>920</v>
      </c>
      <c r="C2132" t="s">
        <v>4083</v>
      </c>
      <c r="D2132" t="s">
        <v>4995</v>
      </c>
      <c r="E2132" t="s">
        <v>1423</v>
      </c>
      <c r="F2132" t="s">
        <v>1659</v>
      </c>
      <c r="G2132" t="s">
        <v>5071</v>
      </c>
      <c r="H2132" s="2">
        <v>2</v>
      </c>
      <c r="I2132" s="2">
        <v>200</v>
      </c>
      <c r="J2132" s="2">
        <v>21137.348118609414</v>
      </c>
    </row>
    <row r="2133" spans="1:10" x14ac:dyDescent="0.3">
      <c r="A2133" t="s">
        <v>2772</v>
      </c>
      <c r="B2133" t="s">
        <v>920</v>
      </c>
      <c r="C2133" t="s">
        <v>4083</v>
      </c>
      <c r="D2133" t="s">
        <v>4995</v>
      </c>
      <c r="E2133" t="s">
        <v>1423</v>
      </c>
      <c r="F2133" t="s">
        <v>1431</v>
      </c>
      <c r="G2133" t="s">
        <v>5071</v>
      </c>
      <c r="H2133" s="2">
        <v>2</v>
      </c>
      <c r="I2133" s="2">
        <v>200</v>
      </c>
      <c r="J2133" s="2">
        <v>20309.096167094187</v>
      </c>
    </row>
    <row r="2134" spans="1:10" x14ac:dyDescent="0.3">
      <c r="A2134" t="s">
        <v>2772</v>
      </c>
      <c r="B2134" t="s">
        <v>920</v>
      </c>
      <c r="C2134" t="s">
        <v>4083</v>
      </c>
      <c r="D2134" t="s">
        <v>4995</v>
      </c>
      <c r="E2134" t="s">
        <v>1423</v>
      </c>
      <c r="F2134" t="s">
        <v>1868</v>
      </c>
      <c r="G2134" t="s">
        <v>5071</v>
      </c>
      <c r="H2134" s="2">
        <v>5</v>
      </c>
      <c r="I2134" s="2">
        <v>500</v>
      </c>
      <c r="J2134" s="2">
        <v>61882.723641865756</v>
      </c>
    </row>
    <row r="2135" spans="1:10" x14ac:dyDescent="0.3">
      <c r="A2135" t="s">
        <v>2772</v>
      </c>
      <c r="B2135" t="s">
        <v>920</v>
      </c>
      <c r="C2135" t="s">
        <v>4083</v>
      </c>
      <c r="D2135" t="s">
        <v>4995</v>
      </c>
      <c r="E2135" t="s">
        <v>1423</v>
      </c>
      <c r="F2135" t="s">
        <v>1679</v>
      </c>
      <c r="G2135" t="s">
        <v>5071</v>
      </c>
      <c r="H2135" s="2">
        <v>1</v>
      </c>
      <c r="I2135" s="2">
        <v>100</v>
      </c>
      <c r="J2135" s="2">
        <v>7547.1347355163707</v>
      </c>
    </row>
    <row r="2136" spans="1:10" x14ac:dyDescent="0.3">
      <c r="A2136" t="s">
        <v>2772</v>
      </c>
      <c r="B2136" t="s">
        <v>920</v>
      </c>
      <c r="C2136" t="s">
        <v>4083</v>
      </c>
      <c r="D2136" t="s">
        <v>4995</v>
      </c>
      <c r="E2136" t="s">
        <v>1444</v>
      </c>
      <c r="F2136" t="s">
        <v>1688</v>
      </c>
      <c r="G2136" t="s">
        <v>5071</v>
      </c>
      <c r="H2136" s="2">
        <v>500</v>
      </c>
      <c r="I2136" s="2">
        <v>176000</v>
      </c>
      <c r="J2136" s="2">
        <v>4382374.1160769537</v>
      </c>
    </row>
    <row r="2137" spans="1:10" x14ac:dyDescent="0.3">
      <c r="A2137" t="s">
        <v>2772</v>
      </c>
      <c r="B2137" t="s">
        <v>920</v>
      </c>
      <c r="C2137" t="s">
        <v>4083</v>
      </c>
      <c r="D2137" t="s">
        <v>4995</v>
      </c>
      <c r="E2137" t="s">
        <v>2582</v>
      </c>
      <c r="F2137" t="s">
        <v>2590</v>
      </c>
      <c r="G2137" t="s">
        <v>5071</v>
      </c>
      <c r="H2137" s="2">
        <v>1</v>
      </c>
      <c r="I2137" s="2">
        <v>144</v>
      </c>
      <c r="J2137" s="2">
        <v>5525.4887765477251</v>
      </c>
    </row>
    <row r="2138" spans="1:10" x14ac:dyDescent="0.3">
      <c r="A2138" t="s">
        <v>2772</v>
      </c>
      <c r="B2138" t="s">
        <v>920</v>
      </c>
      <c r="C2138" t="s">
        <v>4083</v>
      </c>
      <c r="D2138" t="s">
        <v>4995</v>
      </c>
      <c r="E2138" t="s">
        <v>1606</v>
      </c>
      <c r="F2138" t="s">
        <v>1867</v>
      </c>
      <c r="G2138" t="s">
        <v>5071</v>
      </c>
      <c r="H2138" s="2">
        <v>10</v>
      </c>
      <c r="I2138" s="2">
        <v>1920</v>
      </c>
      <c r="J2138" s="2">
        <v>83058.415964500164</v>
      </c>
    </row>
    <row r="2139" spans="1:10" x14ac:dyDescent="0.3">
      <c r="A2139" t="s">
        <v>2772</v>
      </c>
      <c r="B2139" t="s">
        <v>920</v>
      </c>
      <c r="C2139" t="s">
        <v>4083</v>
      </c>
      <c r="D2139" t="s">
        <v>4995</v>
      </c>
      <c r="E2139" t="s">
        <v>2616</v>
      </c>
      <c r="F2139" t="s">
        <v>2617</v>
      </c>
      <c r="G2139" t="s">
        <v>5071</v>
      </c>
      <c r="H2139" s="2">
        <v>1</v>
      </c>
      <c r="I2139" s="2">
        <v>288</v>
      </c>
      <c r="J2139" s="2">
        <v>4853.4292677265948</v>
      </c>
    </row>
    <row r="2140" spans="1:10" x14ac:dyDescent="0.3">
      <c r="A2140" t="s">
        <v>2772</v>
      </c>
      <c r="B2140" t="s">
        <v>920</v>
      </c>
      <c r="C2140" t="s">
        <v>4083</v>
      </c>
      <c r="D2140" t="s">
        <v>4995</v>
      </c>
      <c r="E2140" t="s">
        <v>2268</v>
      </c>
      <c r="F2140" t="s">
        <v>2542</v>
      </c>
      <c r="G2140" t="s">
        <v>5071</v>
      </c>
      <c r="H2140" s="2">
        <v>5</v>
      </c>
      <c r="I2140" s="2">
        <v>2400</v>
      </c>
      <c r="J2140" s="2">
        <v>24964.926738875882</v>
      </c>
    </row>
    <row r="2141" spans="1:10" x14ac:dyDescent="0.3">
      <c r="A2141" t="s">
        <v>2772</v>
      </c>
      <c r="B2141" t="s">
        <v>920</v>
      </c>
      <c r="C2141" t="s">
        <v>4083</v>
      </c>
      <c r="D2141" t="s">
        <v>4995</v>
      </c>
      <c r="E2141" t="s">
        <v>4360</v>
      </c>
      <c r="F2141" t="s">
        <v>1422</v>
      </c>
      <c r="G2141" t="s">
        <v>5071</v>
      </c>
      <c r="H2141" s="2">
        <v>3</v>
      </c>
      <c r="I2141" s="2">
        <v>288</v>
      </c>
      <c r="J2141" s="2">
        <v>0</v>
      </c>
    </row>
    <row r="2142" spans="1:10" x14ac:dyDescent="0.3">
      <c r="A2142" t="s">
        <v>2772</v>
      </c>
      <c r="B2142" t="s">
        <v>920</v>
      </c>
      <c r="C2142" t="s">
        <v>4083</v>
      </c>
      <c r="D2142" t="s">
        <v>4995</v>
      </c>
      <c r="E2142" t="s">
        <v>1632</v>
      </c>
      <c r="F2142" t="s">
        <v>1688</v>
      </c>
      <c r="G2142" t="s">
        <v>5071</v>
      </c>
      <c r="H2142" s="2">
        <v>8</v>
      </c>
      <c r="I2142" s="2">
        <v>192</v>
      </c>
      <c r="J2142" s="2">
        <v>28731.78612200488</v>
      </c>
    </row>
    <row r="2143" spans="1:10" x14ac:dyDescent="0.3">
      <c r="A2143" t="s">
        <v>2772</v>
      </c>
      <c r="B2143" t="s">
        <v>920</v>
      </c>
      <c r="C2143" t="s">
        <v>4083</v>
      </c>
      <c r="D2143" t="s">
        <v>4995</v>
      </c>
      <c r="E2143" t="s">
        <v>1632</v>
      </c>
      <c r="F2143" t="s">
        <v>1867</v>
      </c>
      <c r="G2143" t="s">
        <v>5071</v>
      </c>
      <c r="H2143" s="2">
        <v>2</v>
      </c>
      <c r="I2143" s="2">
        <v>48</v>
      </c>
      <c r="J2143" s="2">
        <v>14925.286182001293</v>
      </c>
    </row>
    <row r="2144" spans="1:10" x14ac:dyDescent="0.3">
      <c r="A2144" t="s">
        <v>2772</v>
      </c>
      <c r="B2144" t="s">
        <v>920</v>
      </c>
      <c r="C2144" t="s">
        <v>4083</v>
      </c>
      <c r="D2144" t="s">
        <v>4995</v>
      </c>
      <c r="E2144" t="s">
        <v>1632</v>
      </c>
      <c r="F2144" t="s">
        <v>1431</v>
      </c>
      <c r="G2144" t="s">
        <v>5071</v>
      </c>
      <c r="H2144" s="2">
        <v>7</v>
      </c>
      <c r="I2144" s="2">
        <v>336</v>
      </c>
      <c r="J2144" s="2">
        <v>7027.4041313490625</v>
      </c>
    </row>
    <row r="2145" spans="1:10" x14ac:dyDescent="0.3">
      <c r="A2145" t="s">
        <v>2772</v>
      </c>
      <c r="B2145" t="s">
        <v>4977</v>
      </c>
      <c r="C2145" t="s">
        <v>2809</v>
      </c>
      <c r="D2145" t="s">
        <v>5794</v>
      </c>
      <c r="E2145" t="s">
        <v>1423</v>
      </c>
      <c r="F2145" t="s">
        <v>1868</v>
      </c>
      <c r="G2145" t="s">
        <v>5071</v>
      </c>
      <c r="H2145" s="2">
        <v>6</v>
      </c>
      <c r="I2145" s="2">
        <v>600</v>
      </c>
      <c r="J2145" s="2">
        <v>74259.268370238919</v>
      </c>
    </row>
    <row r="2146" spans="1:10" x14ac:dyDescent="0.3">
      <c r="A2146" t="s">
        <v>2772</v>
      </c>
      <c r="B2146" t="s">
        <v>4977</v>
      </c>
      <c r="C2146" t="s">
        <v>2809</v>
      </c>
      <c r="D2146" t="s">
        <v>5794</v>
      </c>
      <c r="E2146" t="s">
        <v>1444</v>
      </c>
      <c r="F2146" t="s">
        <v>1688</v>
      </c>
      <c r="G2146" t="s">
        <v>5071</v>
      </c>
      <c r="H2146" s="2">
        <v>145</v>
      </c>
      <c r="I2146" s="2">
        <v>51040</v>
      </c>
      <c r="J2146" s="2">
        <v>1270888.4936623166</v>
      </c>
    </row>
    <row r="2147" spans="1:10" x14ac:dyDescent="0.3">
      <c r="A2147" t="s">
        <v>2772</v>
      </c>
      <c r="B2147" t="s">
        <v>4977</v>
      </c>
      <c r="C2147" t="s">
        <v>2809</v>
      </c>
      <c r="D2147" t="s">
        <v>5794</v>
      </c>
      <c r="E2147" t="s">
        <v>1444</v>
      </c>
      <c r="F2147" t="s">
        <v>1867</v>
      </c>
      <c r="G2147" t="s">
        <v>5071</v>
      </c>
      <c r="H2147" s="2">
        <v>2</v>
      </c>
      <c r="I2147" s="2">
        <v>576</v>
      </c>
      <c r="J2147" s="2">
        <v>16404.400133828407</v>
      </c>
    </row>
    <row r="2148" spans="1:10" x14ac:dyDescent="0.3">
      <c r="A2148" t="s">
        <v>2772</v>
      </c>
      <c r="B2148" t="s">
        <v>4977</v>
      </c>
      <c r="C2148" t="s">
        <v>2809</v>
      </c>
      <c r="D2148" t="s">
        <v>5794</v>
      </c>
      <c r="E2148" t="s">
        <v>2582</v>
      </c>
      <c r="F2148" t="s">
        <v>2590</v>
      </c>
      <c r="G2148" t="s">
        <v>5071</v>
      </c>
      <c r="H2148" s="2">
        <v>1</v>
      </c>
      <c r="I2148" s="2">
        <v>144</v>
      </c>
      <c r="J2148" s="2">
        <v>5525.4887765477251</v>
      </c>
    </row>
    <row r="2149" spans="1:10" x14ac:dyDescent="0.3">
      <c r="A2149" t="s">
        <v>2772</v>
      </c>
      <c r="B2149" t="s">
        <v>4977</v>
      </c>
      <c r="C2149" t="s">
        <v>2809</v>
      </c>
      <c r="D2149" t="s">
        <v>5794</v>
      </c>
      <c r="E2149" t="s">
        <v>1606</v>
      </c>
      <c r="F2149" t="s">
        <v>1867</v>
      </c>
      <c r="G2149" t="s">
        <v>5071</v>
      </c>
      <c r="H2149" s="2">
        <v>4</v>
      </c>
      <c r="I2149" s="2">
        <v>768</v>
      </c>
      <c r="J2149" s="2">
        <v>33223.366385800065</v>
      </c>
    </row>
    <row r="2150" spans="1:10" x14ac:dyDescent="0.3">
      <c r="A2150" t="s">
        <v>2772</v>
      </c>
      <c r="B2150" t="s">
        <v>4977</v>
      </c>
      <c r="C2150" t="s">
        <v>2809</v>
      </c>
      <c r="D2150" t="s">
        <v>5794</v>
      </c>
      <c r="E2150" t="s">
        <v>2616</v>
      </c>
      <c r="F2150" t="s">
        <v>2617</v>
      </c>
      <c r="G2150" t="s">
        <v>5071</v>
      </c>
      <c r="H2150" s="2">
        <v>1</v>
      </c>
      <c r="I2150" s="2">
        <v>288</v>
      </c>
      <c r="J2150" s="2">
        <v>4853.4292677265948</v>
      </c>
    </row>
    <row r="2151" spans="1:10" x14ac:dyDescent="0.3">
      <c r="A2151" t="s">
        <v>2772</v>
      </c>
      <c r="B2151" t="s">
        <v>4977</v>
      </c>
      <c r="C2151" t="s">
        <v>2809</v>
      </c>
      <c r="D2151" t="s">
        <v>5794</v>
      </c>
      <c r="E2151" t="s">
        <v>2268</v>
      </c>
      <c r="F2151" t="s">
        <v>2542</v>
      </c>
      <c r="G2151" t="s">
        <v>5071</v>
      </c>
      <c r="H2151" s="2">
        <v>2</v>
      </c>
      <c r="I2151" s="2">
        <v>960</v>
      </c>
      <c r="J2151" s="2">
        <v>9985.9706955503534</v>
      </c>
    </row>
    <row r="2152" spans="1:10" x14ac:dyDescent="0.3">
      <c r="A2152" t="s">
        <v>2772</v>
      </c>
      <c r="B2152" t="s">
        <v>4977</v>
      </c>
      <c r="C2152" t="s">
        <v>2809</v>
      </c>
      <c r="D2152" t="s">
        <v>5794</v>
      </c>
      <c r="E2152" t="s">
        <v>4360</v>
      </c>
      <c r="F2152" t="s">
        <v>1422</v>
      </c>
      <c r="G2152" t="s">
        <v>5071</v>
      </c>
      <c r="H2152" s="2">
        <v>1</v>
      </c>
      <c r="I2152" s="2">
        <v>96</v>
      </c>
      <c r="J2152" s="2">
        <v>0</v>
      </c>
    </row>
    <row r="2153" spans="1:10" x14ac:dyDescent="0.3">
      <c r="A2153" t="s">
        <v>2772</v>
      </c>
      <c r="B2153" t="s">
        <v>4977</v>
      </c>
      <c r="C2153" t="s">
        <v>2809</v>
      </c>
      <c r="D2153" t="s">
        <v>5794</v>
      </c>
      <c r="E2153" t="s">
        <v>1632</v>
      </c>
      <c r="F2153" t="s">
        <v>1688</v>
      </c>
      <c r="G2153" t="s">
        <v>5071</v>
      </c>
      <c r="H2153" s="2">
        <v>3</v>
      </c>
      <c r="I2153" s="2">
        <v>72</v>
      </c>
      <c r="J2153" s="2">
        <v>10774.41979575183</v>
      </c>
    </row>
    <row r="2154" spans="1:10" x14ac:dyDescent="0.3">
      <c r="A2154" t="s">
        <v>2772</v>
      </c>
      <c r="B2154" t="s">
        <v>4977</v>
      </c>
      <c r="C2154" t="s">
        <v>2809</v>
      </c>
      <c r="D2154" t="s">
        <v>5794</v>
      </c>
      <c r="E2154" t="s">
        <v>1632</v>
      </c>
      <c r="F2154" t="s">
        <v>1431</v>
      </c>
      <c r="G2154" t="s">
        <v>5071</v>
      </c>
      <c r="H2154" s="2">
        <v>3</v>
      </c>
      <c r="I2154" s="2">
        <v>144</v>
      </c>
      <c r="J2154" s="2">
        <v>3011.7446277210265</v>
      </c>
    </row>
    <row r="2155" spans="1:10" x14ac:dyDescent="0.3">
      <c r="A2155" t="s">
        <v>2772</v>
      </c>
      <c r="B2155" t="s">
        <v>4978</v>
      </c>
      <c r="C2155" t="s">
        <v>2809</v>
      </c>
      <c r="D2155" t="s">
        <v>5795</v>
      </c>
      <c r="E2155" t="s">
        <v>1423</v>
      </c>
      <c r="F2155" t="s">
        <v>1868</v>
      </c>
      <c r="G2155" t="s">
        <v>5071</v>
      </c>
      <c r="H2155" s="2">
        <v>2</v>
      </c>
      <c r="I2155" s="2">
        <v>200</v>
      </c>
      <c r="J2155" s="2">
        <v>24753.089456746304</v>
      </c>
    </row>
    <row r="2156" spans="1:10" x14ac:dyDescent="0.3">
      <c r="A2156" t="s">
        <v>2772</v>
      </c>
      <c r="B2156" t="s">
        <v>4978</v>
      </c>
      <c r="C2156" t="s">
        <v>2809</v>
      </c>
      <c r="D2156" t="s">
        <v>5795</v>
      </c>
      <c r="E2156" t="s">
        <v>1444</v>
      </c>
      <c r="F2156" t="s">
        <v>1688</v>
      </c>
      <c r="G2156" t="s">
        <v>5071</v>
      </c>
      <c r="H2156" s="2">
        <v>145</v>
      </c>
      <c r="I2156" s="2">
        <v>51040</v>
      </c>
      <c r="J2156" s="2">
        <v>1270888.4936623166</v>
      </c>
    </row>
    <row r="2157" spans="1:10" x14ac:dyDescent="0.3">
      <c r="A2157" t="s">
        <v>2772</v>
      </c>
      <c r="B2157" t="s">
        <v>4978</v>
      </c>
      <c r="C2157" t="s">
        <v>2809</v>
      </c>
      <c r="D2157" t="s">
        <v>5795</v>
      </c>
      <c r="E2157" t="s">
        <v>1444</v>
      </c>
      <c r="F2157" t="s">
        <v>1867</v>
      </c>
      <c r="G2157" t="s">
        <v>5071</v>
      </c>
      <c r="H2157" s="2">
        <v>1</v>
      </c>
      <c r="I2157" s="2">
        <v>288</v>
      </c>
      <c r="J2157" s="2">
        <v>8202.2000669142035</v>
      </c>
    </row>
    <row r="2158" spans="1:10" x14ac:dyDescent="0.3">
      <c r="A2158" t="s">
        <v>2772</v>
      </c>
      <c r="B2158" t="s">
        <v>4978</v>
      </c>
      <c r="C2158" t="s">
        <v>2809</v>
      </c>
      <c r="D2158" t="s">
        <v>5795</v>
      </c>
      <c r="E2158" t="s">
        <v>2582</v>
      </c>
      <c r="F2158" t="s">
        <v>2590</v>
      </c>
      <c r="G2158" t="s">
        <v>5071</v>
      </c>
      <c r="H2158" s="2">
        <v>1</v>
      </c>
      <c r="I2158" s="2">
        <v>144</v>
      </c>
      <c r="J2158" s="2">
        <v>5525.4887765477251</v>
      </c>
    </row>
    <row r="2159" spans="1:10" x14ac:dyDescent="0.3">
      <c r="A2159" t="s">
        <v>2772</v>
      </c>
      <c r="B2159" t="s">
        <v>4978</v>
      </c>
      <c r="C2159" t="s">
        <v>2809</v>
      </c>
      <c r="D2159" t="s">
        <v>5795</v>
      </c>
      <c r="E2159" t="s">
        <v>1606</v>
      </c>
      <c r="F2159" t="s">
        <v>1867</v>
      </c>
      <c r="G2159" t="s">
        <v>5071</v>
      </c>
      <c r="H2159" s="2">
        <v>4</v>
      </c>
      <c r="I2159" s="2">
        <v>768</v>
      </c>
      <c r="J2159" s="2">
        <v>33223.366385800065</v>
      </c>
    </row>
    <row r="2160" spans="1:10" x14ac:dyDescent="0.3">
      <c r="A2160" t="s">
        <v>2772</v>
      </c>
      <c r="B2160" t="s">
        <v>4978</v>
      </c>
      <c r="C2160" t="s">
        <v>2809</v>
      </c>
      <c r="D2160" t="s">
        <v>5795</v>
      </c>
      <c r="E2160" t="s">
        <v>2616</v>
      </c>
      <c r="F2160" t="s">
        <v>2617</v>
      </c>
      <c r="G2160" t="s">
        <v>5071</v>
      </c>
      <c r="H2160" s="2">
        <v>1</v>
      </c>
      <c r="I2160" s="2">
        <v>288</v>
      </c>
      <c r="J2160" s="2">
        <v>4853.4292677265948</v>
      </c>
    </row>
    <row r="2161" spans="1:10" x14ac:dyDescent="0.3">
      <c r="A2161" t="s">
        <v>2772</v>
      </c>
      <c r="B2161" t="s">
        <v>4978</v>
      </c>
      <c r="C2161" t="s">
        <v>2809</v>
      </c>
      <c r="D2161" t="s">
        <v>5795</v>
      </c>
      <c r="E2161" t="s">
        <v>2268</v>
      </c>
      <c r="F2161" t="s">
        <v>2542</v>
      </c>
      <c r="G2161" t="s">
        <v>5071</v>
      </c>
      <c r="H2161" s="2">
        <v>2</v>
      </c>
      <c r="I2161" s="2">
        <v>960</v>
      </c>
      <c r="J2161" s="2">
        <v>9985.9706955503534</v>
      </c>
    </row>
    <row r="2162" spans="1:10" x14ac:dyDescent="0.3">
      <c r="A2162" t="s">
        <v>2772</v>
      </c>
      <c r="B2162" t="s">
        <v>4978</v>
      </c>
      <c r="C2162" t="s">
        <v>2809</v>
      </c>
      <c r="D2162" t="s">
        <v>5795</v>
      </c>
      <c r="E2162" t="s">
        <v>4360</v>
      </c>
      <c r="F2162" t="s">
        <v>1422</v>
      </c>
      <c r="G2162" t="s">
        <v>5071</v>
      </c>
      <c r="H2162" s="2">
        <v>1</v>
      </c>
      <c r="I2162" s="2">
        <v>96</v>
      </c>
      <c r="J2162" s="2">
        <v>0</v>
      </c>
    </row>
    <row r="2163" spans="1:10" x14ac:dyDescent="0.3">
      <c r="A2163" t="s">
        <v>2772</v>
      </c>
      <c r="B2163" t="s">
        <v>4978</v>
      </c>
      <c r="C2163" t="s">
        <v>2809</v>
      </c>
      <c r="D2163" t="s">
        <v>5795</v>
      </c>
      <c r="E2163" t="s">
        <v>1632</v>
      </c>
      <c r="F2163" t="s">
        <v>1688</v>
      </c>
      <c r="G2163" t="s">
        <v>5071</v>
      </c>
      <c r="H2163" s="2">
        <v>3</v>
      </c>
      <c r="I2163" s="2">
        <v>72</v>
      </c>
      <c r="J2163" s="2">
        <v>10774.41979575183</v>
      </c>
    </row>
    <row r="2164" spans="1:10" x14ac:dyDescent="0.3">
      <c r="A2164" t="s">
        <v>2772</v>
      </c>
      <c r="B2164" t="s">
        <v>4978</v>
      </c>
      <c r="C2164" t="s">
        <v>2809</v>
      </c>
      <c r="D2164" t="s">
        <v>5795</v>
      </c>
      <c r="E2164" t="s">
        <v>1632</v>
      </c>
      <c r="F2164" t="s">
        <v>1431</v>
      </c>
      <c r="G2164" t="s">
        <v>5071</v>
      </c>
      <c r="H2164" s="2">
        <v>3</v>
      </c>
      <c r="I2164" s="2">
        <v>144</v>
      </c>
      <c r="J2164" s="2">
        <v>3011.7446277210265</v>
      </c>
    </row>
    <row r="2165" spans="1:10" x14ac:dyDescent="0.3">
      <c r="A2165" t="s">
        <v>2772</v>
      </c>
      <c r="B2165" t="s">
        <v>4979</v>
      </c>
      <c r="C2165" t="s">
        <v>2809</v>
      </c>
      <c r="D2165" t="s">
        <v>5796</v>
      </c>
      <c r="E2165" t="s">
        <v>1423</v>
      </c>
      <c r="F2165" t="s">
        <v>1868</v>
      </c>
      <c r="G2165" t="s">
        <v>5071</v>
      </c>
      <c r="H2165" s="2">
        <v>2</v>
      </c>
      <c r="I2165" s="2">
        <v>200</v>
      </c>
      <c r="J2165" s="2">
        <v>24753.089456746304</v>
      </c>
    </row>
    <row r="2166" spans="1:10" x14ac:dyDescent="0.3">
      <c r="A2166" t="s">
        <v>2772</v>
      </c>
      <c r="B2166" t="s">
        <v>4979</v>
      </c>
      <c r="C2166" t="s">
        <v>2809</v>
      </c>
      <c r="D2166" t="s">
        <v>5796</v>
      </c>
      <c r="E2166" t="s">
        <v>1444</v>
      </c>
      <c r="F2166" t="s">
        <v>1688</v>
      </c>
      <c r="G2166" t="s">
        <v>5071</v>
      </c>
      <c r="H2166" s="2">
        <v>145</v>
      </c>
      <c r="I2166" s="2">
        <v>51040</v>
      </c>
      <c r="J2166" s="2">
        <v>1270888.4936623166</v>
      </c>
    </row>
    <row r="2167" spans="1:10" x14ac:dyDescent="0.3">
      <c r="A2167" t="s">
        <v>2772</v>
      </c>
      <c r="B2167" t="s">
        <v>4979</v>
      </c>
      <c r="C2167" t="s">
        <v>2809</v>
      </c>
      <c r="D2167" t="s">
        <v>5796</v>
      </c>
      <c r="E2167" t="s">
        <v>1444</v>
      </c>
      <c r="F2167" t="s">
        <v>1867</v>
      </c>
      <c r="G2167" t="s">
        <v>5071</v>
      </c>
      <c r="H2167" s="2">
        <v>2</v>
      </c>
      <c r="I2167" s="2">
        <v>576</v>
      </c>
      <c r="J2167" s="2">
        <v>16404.400133828407</v>
      </c>
    </row>
    <row r="2168" spans="1:10" x14ac:dyDescent="0.3">
      <c r="A2168" t="s">
        <v>2772</v>
      </c>
      <c r="B2168" t="s">
        <v>4979</v>
      </c>
      <c r="C2168" t="s">
        <v>2809</v>
      </c>
      <c r="D2168" t="s">
        <v>5796</v>
      </c>
      <c r="E2168" t="s">
        <v>2582</v>
      </c>
      <c r="F2168" t="s">
        <v>2590</v>
      </c>
      <c r="G2168" t="s">
        <v>5071</v>
      </c>
      <c r="H2168" s="2">
        <v>1</v>
      </c>
      <c r="I2168" s="2">
        <v>144</v>
      </c>
      <c r="J2168" s="2">
        <v>5525.4887765477251</v>
      </c>
    </row>
    <row r="2169" spans="1:10" x14ac:dyDescent="0.3">
      <c r="A2169" t="s">
        <v>2772</v>
      </c>
      <c r="B2169" t="s">
        <v>4979</v>
      </c>
      <c r="C2169" t="s">
        <v>2809</v>
      </c>
      <c r="D2169" t="s">
        <v>5796</v>
      </c>
      <c r="E2169" t="s">
        <v>1606</v>
      </c>
      <c r="F2169" t="s">
        <v>1867</v>
      </c>
      <c r="G2169" t="s">
        <v>5071</v>
      </c>
      <c r="H2169" s="2">
        <v>4</v>
      </c>
      <c r="I2169" s="2">
        <v>768</v>
      </c>
      <c r="J2169" s="2">
        <v>33223.366385800065</v>
      </c>
    </row>
    <row r="2170" spans="1:10" x14ac:dyDescent="0.3">
      <c r="A2170" t="s">
        <v>2772</v>
      </c>
      <c r="B2170" t="s">
        <v>4979</v>
      </c>
      <c r="C2170" t="s">
        <v>2809</v>
      </c>
      <c r="D2170" t="s">
        <v>5796</v>
      </c>
      <c r="E2170" t="s">
        <v>2616</v>
      </c>
      <c r="F2170" t="s">
        <v>2617</v>
      </c>
      <c r="G2170" t="s">
        <v>5071</v>
      </c>
      <c r="H2170" s="2">
        <v>1</v>
      </c>
      <c r="I2170" s="2">
        <v>288</v>
      </c>
      <c r="J2170" s="2">
        <v>4853.4292677265948</v>
      </c>
    </row>
    <row r="2171" spans="1:10" x14ac:dyDescent="0.3">
      <c r="A2171" t="s">
        <v>2772</v>
      </c>
      <c r="B2171" t="s">
        <v>4979</v>
      </c>
      <c r="C2171" t="s">
        <v>2809</v>
      </c>
      <c r="D2171" t="s">
        <v>5796</v>
      </c>
      <c r="E2171" t="s">
        <v>2268</v>
      </c>
      <c r="F2171" t="s">
        <v>2542</v>
      </c>
      <c r="G2171" t="s">
        <v>5071</v>
      </c>
      <c r="H2171" s="2">
        <v>2</v>
      </c>
      <c r="I2171" s="2">
        <v>960</v>
      </c>
      <c r="J2171" s="2">
        <v>9985.9706955503534</v>
      </c>
    </row>
    <row r="2172" spans="1:10" x14ac:dyDescent="0.3">
      <c r="A2172" t="s">
        <v>2772</v>
      </c>
      <c r="B2172" t="s">
        <v>4979</v>
      </c>
      <c r="C2172" t="s">
        <v>2809</v>
      </c>
      <c r="D2172" t="s">
        <v>5796</v>
      </c>
      <c r="E2172" t="s">
        <v>4360</v>
      </c>
      <c r="F2172" t="s">
        <v>1422</v>
      </c>
      <c r="G2172" t="s">
        <v>5071</v>
      </c>
      <c r="H2172" s="2">
        <v>1</v>
      </c>
      <c r="I2172" s="2">
        <v>96</v>
      </c>
      <c r="J2172" s="2">
        <v>0</v>
      </c>
    </row>
    <row r="2173" spans="1:10" x14ac:dyDescent="0.3">
      <c r="A2173" t="s">
        <v>2772</v>
      </c>
      <c r="B2173" t="s">
        <v>4979</v>
      </c>
      <c r="C2173" t="s">
        <v>2809</v>
      </c>
      <c r="D2173" t="s">
        <v>5796</v>
      </c>
      <c r="E2173" t="s">
        <v>1632</v>
      </c>
      <c r="F2173" t="s">
        <v>1688</v>
      </c>
      <c r="G2173" t="s">
        <v>5071</v>
      </c>
      <c r="H2173" s="2">
        <v>3</v>
      </c>
      <c r="I2173" s="2">
        <v>72</v>
      </c>
      <c r="J2173" s="2">
        <v>10774.41979575183</v>
      </c>
    </row>
    <row r="2174" spans="1:10" x14ac:dyDescent="0.3">
      <c r="A2174" t="s">
        <v>2772</v>
      </c>
      <c r="B2174" t="s">
        <v>4979</v>
      </c>
      <c r="C2174" t="s">
        <v>2809</v>
      </c>
      <c r="D2174" t="s">
        <v>5796</v>
      </c>
      <c r="E2174" t="s">
        <v>1632</v>
      </c>
      <c r="F2174" t="s">
        <v>1431</v>
      </c>
      <c r="G2174" t="s">
        <v>5071</v>
      </c>
      <c r="H2174" s="2">
        <v>3</v>
      </c>
      <c r="I2174" s="2">
        <v>144</v>
      </c>
      <c r="J2174" s="2">
        <v>3011.7446277210265</v>
      </c>
    </row>
    <row r="2175" spans="1:10" x14ac:dyDescent="0.3">
      <c r="A2175" t="s">
        <v>2772</v>
      </c>
      <c r="B2175" t="s">
        <v>1364</v>
      </c>
      <c r="C2175" t="s">
        <v>2809</v>
      </c>
      <c r="D2175" t="s">
        <v>5797</v>
      </c>
      <c r="E2175" t="s">
        <v>1423</v>
      </c>
      <c r="F2175" t="s">
        <v>1659</v>
      </c>
      <c r="G2175" t="s">
        <v>5071</v>
      </c>
      <c r="H2175" s="2">
        <v>2</v>
      </c>
      <c r="I2175" s="2">
        <v>200</v>
      </c>
      <c r="J2175" s="2">
        <v>21137.348118609414</v>
      </c>
    </row>
    <row r="2176" spans="1:10" x14ac:dyDescent="0.3">
      <c r="A2176" t="s">
        <v>2772</v>
      </c>
      <c r="B2176" t="s">
        <v>1364</v>
      </c>
      <c r="C2176" t="s">
        <v>2809</v>
      </c>
      <c r="D2176" t="s">
        <v>5797</v>
      </c>
      <c r="E2176" t="s">
        <v>1423</v>
      </c>
      <c r="F2176" t="s">
        <v>1431</v>
      </c>
      <c r="G2176" t="s">
        <v>5071</v>
      </c>
      <c r="H2176" s="2">
        <v>2</v>
      </c>
      <c r="I2176" s="2">
        <v>200</v>
      </c>
      <c r="J2176" s="2">
        <v>20309.096167094187</v>
      </c>
    </row>
    <row r="2177" spans="1:10" x14ac:dyDescent="0.3">
      <c r="A2177" t="s">
        <v>2772</v>
      </c>
      <c r="B2177" t="s">
        <v>1364</v>
      </c>
      <c r="C2177" t="s">
        <v>2809</v>
      </c>
      <c r="D2177" t="s">
        <v>5797</v>
      </c>
      <c r="E2177" t="s">
        <v>1423</v>
      </c>
      <c r="F2177" t="s">
        <v>1868</v>
      </c>
      <c r="G2177" t="s">
        <v>5071</v>
      </c>
      <c r="H2177" s="2">
        <v>2</v>
      </c>
      <c r="I2177" s="2">
        <v>200</v>
      </c>
      <c r="J2177" s="2">
        <v>24753.089456746304</v>
      </c>
    </row>
    <row r="2178" spans="1:10" x14ac:dyDescent="0.3">
      <c r="A2178" t="s">
        <v>2772</v>
      </c>
      <c r="B2178" t="s">
        <v>1364</v>
      </c>
      <c r="C2178" t="s">
        <v>2809</v>
      </c>
      <c r="D2178" t="s">
        <v>5797</v>
      </c>
      <c r="E2178" t="s">
        <v>1444</v>
      </c>
      <c r="F2178" t="s">
        <v>1688</v>
      </c>
      <c r="G2178" t="s">
        <v>5071</v>
      </c>
      <c r="H2178" s="2">
        <v>205</v>
      </c>
      <c r="I2178" s="2">
        <v>72160</v>
      </c>
      <c r="J2178" s="2">
        <v>1796773.3875915513</v>
      </c>
    </row>
    <row r="2179" spans="1:10" x14ac:dyDescent="0.3">
      <c r="A2179" t="s">
        <v>2772</v>
      </c>
      <c r="B2179" t="s">
        <v>1364</v>
      </c>
      <c r="C2179" t="s">
        <v>2809</v>
      </c>
      <c r="D2179" t="s">
        <v>5797</v>
      </c>
      <c r="E2179" t="s">
        <v>1444</v>
      </c>
      <c r="F2179" t="s">
        <v>1867</v>
      </c>
      <c r="G2179" t="s">
        <v>5071</v>
      </c>
      <c r="H2179" s="2">
        <v>2</v>
      </c>
      <c r="I2179" s="2">
        <v>576</v>
      </c>
      <c r="J2179" s="2">
        <v>16404.400133828407</v>
      </c>
    </row>
    <row r="2180" spans="1:10" x14ac:dyDescent="0.3">
      <c r="A2180" t="s">
        <v>2772</v>
      </c>
      <c r="B2180" t="s">
        <v>1364</v>
      </c>
      <c r="C2180" t="s">
        <v>2809</v>
      </c>
      <c r="D2180" t="s">
        <v>5797</v>
      </c>
      <c r="E2180" t="s">
        <v>2582</v>
      </c>
      <c r="F2180" t="s">
        <v>2590</v>
      </c>
      <c r="G2180" t="s">
        <v>5071</v>
      </c>
      <c r="H2180" s="2">
        <v>1</v>
      </c>
      <c r="I2180" s="2">
        <v>144</v>
      </c>
      <c r="J2180" s="2">
        <v>5525.4887765477251</v>
      </c>
    </row>
    <row r="2181" spans="1:10" x14ac:dyDescent="0.3">
      <c r="A2181" t="s">
        <v>2772</v>
      </c>
      <c r="B2181" t="s">
        <v>1364</v>
      </c>
      <c r="C2181" t="s">
        <v>2809</v>
      </c>
      <c r="D2181" t="s">
        <v>5797</v>
      </c>
      <c r="E2181" t="s">
        <v>1606</v>
      </c>
      <c r="F2181" t="s">
        <v>1867</v>
      </c>
      <c r="G2181" t="s">
        <v>5071</v>
      </c>
      <c r="H2181" s="2">
        <v>9</v>
      </c>
      <c r="I2181" s="2">
        <v>1728</v>
      </c>
      <c r="J2181" s="2">
        <v>74752.574368050147</v>
      </c>
    </row>
    <row r="2182" spans="1:10" x14ac:dyDescent="0.3">
      <c r="A2182" t="s">
        <v>2772</v>
      </c>
      <c r="B2182" t="s">
        <v>1364</v>
      </c>
      <c r="C2182" t="s">
        <v>2809</v>
      </c>
      <c r="D2182" t="s">
        <v>5797</v>
      </c>
      <c r="E2182" t="s">
        <v>2268</v>
      </c>
      <c r="F2182" t="s">
        <v>2542</v>
      </c>
      <c r="G2182" t="s">
        <v>5071</v>
      </c>
      <c r="H2182" s="2">
        <v>2</v>
      </c>
      <c r="I2182" s="2">
        <v>960</v>
      </c>
      <c r="J2182" s="2">
        <v>9985.9706955503534</v>
      </c>
    </row>
    <row r="2183" spans="1:10" x14ac:dyDescent="0.3">
      <c r="A2183" t="s">
        <v>2772</v>
      </c>
      <c r="B2183" t="s">
        <v>1364</v>
      </c>
      <c r="C2183" t="s">
        <v>2809</v>
      </c>
      <c r="D2183" t="s">
        <v>5797</v>
      </c>
      <c r="E2183" t="s">
        <v>4360</v>
      </c>
      <c r="F2183" t="s">
        <v>1422</v>
      </c>
      <c r="G2183" t="s">
        <v>5071</v>
      </c>
      <c r="H2183" s="2">
        <v>1</v>
      </c>
      <c r="I2183" s="2">
        <v>96</v>
      </c>
      <c r="J2183" s="2">
        <v>0</v>
      </c>
    </row>
    <row r="2184" spans="1:10" x14ac:dyDescent="0.3">
      <c r="A2184" t="s">
        <v>2772</v>
      </c>
      <c r="B2184" t="s">
        <v>1364</v>
      </c>
      <c r="C2184" t="s">
        <v>2809</v>
      </c>
      <c r="D2184" t="s">
        <v>5797</v>
      </c>
      <c r="E2184" t="s">
        <v>1632</v>
      </c>
      <c r="F2184" t="s">
        <v>1688</v>
      </c>
      <c r="G2184" t="s">
        <v>5071</v>
      </c>
      <c r="H2184" s="2">
        <v>5</v>
      </c>
      <c r="I2184" s="2">
        <v>120</v>
      </c>
      <c r="J2184" s="2">
        <v>17957.36632625305</v>
      </c>
    </row>
    <row r="2185" spans="1:10" x14ac:dyDescent="0.3">
      <c r="A2185" t="s">
        <v>2772</v>
      </c>
      <c r="B2185" t="s">
        <v>1364</v>
      </c>
      <c r="C2185" t="s">
        <v>2809</v>
      </c>
      <c r="D2185" t="s">
        <v>5797</v>
      </c>
      <c r="E2185" t="s">
        <v>1632</v>
      </c>
      <c r="F2185" t="s">
        <v>1431</v>
      </c>
      <c r="G2185" t="s">
        <v>5071</v>
      </c>
      <c r="H2185" s="2">
        <v>3</v>
      </c>
      <c r="I2185" s="2">
        <v>144</v>
      </c>
      <c r="J2185" s="2">
        <v>3011.7446277210265</v>
      </c>
    </row>
    <row r="2186" spans="1:10" x14ac:dyDescent="0.3">
      <c r="A2186" t="s">
        <v>2772</v>
      </c>
      <c r="B2186" t="s">
        <v>1366</v>
      </c>
      <c r="C2186" t="s">
        <v>2809</v>
      </c>
      <c r="D2186" t="s">
        <v>4976</v>
      </c>
      <c r="E2186" t="s">
        <v>1423</v>
      </c>
      <c r="F2186" t="s">
        <v>1659</v>
      </c>
      <c r="G2186" t="s">
        <v>5071</v>
      </c>
      <c r="H2186" s="2">
        <v>5</v>
      </c>
      <c r="I2186" s="2">
        <v>500</v>
      </c>
      <c r="J2186" s="2">
        <v>52843.370296523535</v>
      </c>
    </row>
    <row r="2187" spans="1:10" x14ac:dyDescent="0.3">
      <c r="A2187" t="s">
        <v>2772</v>
      </c>
      <c r="B2187" t="s">
        <v>1366</v>
      </c>
      <c r="C2187" t="s">
        <v>2809</v>
      </c>
      <c r="D2187" t="s">
        <v>4976</v>
      </c>
      <c r="E2187" t="s">
        <v>1423</v>
      </c>
      <c r="F2187" t="s">
        <v>1431</v>
      </c>
      <c r="G2187" t="s">
        <v>5071</v>
      </c>
      <c r="H2187" s="2">
        <v>5</v>
      </c>
      <c r="I2187" s="2">
        <v>500</v>
      </c>
      <c r="J2187" s="2">
        <v>50772.740417735469</v>
      </c>
    </row>
    <row r="2188" spans="1:10" x14ac:dyDescent="0.3">
      <c r="A2188" t="s">
        <v>2772</v>
      </c>
      <c r="B2188" t="s">
        <v>1366</v>
      </c>
      <c r="C2188" t="s">
        <v>2809</v>
      </c>
      <c r="D2188" t="s">
        <v>4976</v>
      </c>
      <c r="E2188" t="s">
        <v>1423</v>
      </c>
      <c r="F2188" t="s">
        <v>1868</v>
      </c>
      <c r="G2188" t="s">
        <v>5071</v>
      </c>
      <c r="H2188" s="2">
        <v>12</v>
      </c>
      <c r="I2188" s="2">
        <v>1200</v>
      </c>
      <c r="J2188" s="2">
        <v>148518.53674047784</v>
      </c>
    </row>
    <row r="2189" spans="1:10" x14ac:dyDescent="0.3">
      <c r="A2189" t="s">
        <v>2772</v>
      </c>
      <c r="B2189" t="s">
        <v>1366</v>
      </c>
      <c r="C2189" t="s">
        <v>2809</v>
      </c>
      <c r="D2189" t="s">
        <v>4976</v>
      </c>
      <c r="E2189" t="s">
        <v>1444</v>
      </c>
      <c r="F2189" t="s">
        <v>1688</v>
      </c>
      <c r="G2189" t="s">
        <v>5071</v>
      </c>
      <c r="H2189" s="2">
        <v>240</v>
      </c>
      <c r="I2189" s="2">
        <v>84480</v>
      </c>
      <c r="J2189" s="2">
        <v>2103539.5757169379</v>
      </c>
    </row>
    <row r="2190" spans="1:10" x14ac:dyDescent="0.3">
      <c r="A2190" t="s">
        <v>2772</v>
      </c>
      <c r="B2190" t="s">
        <v>1366</v>
      </c>
      <c r="C2190" t="s">
        <v>2809</v>
      </c>
      <c r="D2190" t="s">
        <v>4976</v>
      </c>
      <c r="E2190" t="s">
        <v>1444</v>
      </c>
      <c r="F2190" t="s">
        <v>1867</v>
      </c>
      <c r="G2190" t="s">
        <v>5071</v>
      </c>
      <c r="H2190" s="2">
        <v>15</v>
      </c>
      <c r="I2190" s="2">
        <v>4320</v>
      </c>
      <c r="J2190" s="2">
        <v>123033.00100371306</v>
      </c>
    </row>
    <row r="2191" spans="1:10" x14ac:dyDescent="0.3">
      <c r="A2191" t="s">
        <v>2772</v>
      </c>
      <c r="B2191" t="s">
        <v>1366</v>
      </c>
      <c r="C2191" t="s">
        <v>2809</v>
      </c>
      <c r="D2191" t="s">
        <v>4976</v>
      </c>
      <c r="E2191" t="s">
        <v>2582</v>
      </c>
      <c r="F2191" t="s">
        <v>2590</v>
      </c>
      <c r="G2191" t="s">
        <v>5071</v>
      </c>
      <c r="H2191" s="2">
        <v>1</v>
      </c>
      <c r="I2191" s="2">
        <v>144</v>
      </c>
      <c r="J2191" s="2">
        <v>5525.4887765477251</v>
      </c>
    </row>
    <row r="2192" spans="1:10" x14ac:dyDescent="0.3">
      <c r="A2192" t="s">
        <v>2772</v>
      </c>
      <c r="B2192" t="s">
        <v>1366</v>
      </c>
      <c r="C2192" t="s">
        <v>2809</v>
      </c>
      <c r="D2192" t="s">
        <v>4976</v>
      </c>
      <c r="E2192" t="s">
        <v>1606</v>
      </c>
      <c r="F2192" t="s">
        <v>1867</v>
      </c>
      <c r="G2192" t="s">
        <v>5071</v>
      </c>
      <c r="H2192" s="2">
        <v>10</v>
      </c>
      <c r="I2192" s="2">
        <v>1920</v>
      </c>
      <c r="J2192" s="2">
        <v>83058.415964500164</v>
      </c>
    </row>
    <row r="2193" spans="1:10" x14ac:dyDescent="0.3">
      <c r="A2193" t="s">
        <v>2772</v>
      </c>
      <c r="B2193" t="s">
        <v>1366</v>
      </c>
      <c r="C2193" t="s">
        <v>2809</v>
      </c>
      <c r="D2193" t="s">
        <v>4976</v>
      </c>
      <c r="E2193" t="s">
        <v>2268</v>
      </c>
      <c r="F2193" t="s">
        <v>2542</v>
      </c>
      <c r="G2193" t="s">
        <v>5071</v>
      </c>
      <c r="H2193" s="2">
        <v>3</v>
      </c>
      <c r="I2193" s="2">
        <v>1440</v>
      </c>
      <c r="J2193" s="2">
        <v>14978.95604332553</v>
      </c>
    </row>
    <row r="2194" spans="1:10" x14ac:dyDescent="0.3">
      <c r="A2194" t="s">
        <v>2772</v>
      </c>
      <c r="B2194" t="s">
        <v>1366</v>
      </c>
      <c r="C2194" t="s">
        <v>2809</v>
      </c>
      <c r="D2194" t="s">
        <v>4976</v>
      </c>
      <c r="E2194" t="s">
        <v>4360</v>
      </c>
      <c r="F2194" t="s">
        <v>1422</v>
      </c>
      <c r="G2194" t="s">
        <v>5071</v>
      </c>
      <c r="H2194" s="2">
        <v>2</v>
      </c>
      <c r="I2194" s="2">
        <v>192</v>
      </c>
      <c r="J2194" s="2">
        <v>0</v>
      </c>
    </row>
    <row r="2195" spans="1:10" x14ac:dyDescent="0.3">
      <c r="A2195" t="s">
        <v>2772</v>
      </c>
      <c r="B2195" t="s">
        <v>1366</v>
      </c>
      <c r="C2195" t="s">
        <v>2809</v>
      </c>
      <c r="D2195" t="s">
        <v>4976</v>
      </c>
      <c r="E2195" t="s">
        <v>1632</v>
      </c>
      <c r="F2195" t="s">
        <v>1688</v>
      </c>
      <c r="G2195" t="s">
        <v>5071</v>
      </c>
      <c r="H2195" s="2">
        <v>5</v>
      </c>
      <c r="I2195" s="2">
        <v>120</v>
      </c>
      <c r="J2195" s="2">
        <v>17957.36632625305</v>
      </c>
    </row>
    <row r="2196" spans="1:10" x14ac:dyDescent="0.3">
      <c r="A2196" t="s">
        <v>2772</v>
      </c>
      <c r="B2196" t="s">
        <v>1366</v>
      </c>
      <c r="C2196" t="s">
        <v>2809</v>
      </c>
      <c r="D2196" t="s">
        <v>4976</v>
      </c>
      <c r="E2196" t="s">
        <v>1632</v>
      </c>
      <c r="F2196" t="s">
        <v>1431</v>
      </c>
      <c r="G2196" t="s">
        <v>5071</v>
      </c>
      <c r="H2196" s="2">
        <v>5</v>
      </c>
      <c r="I2196" s="2">
        <v>240</v>
      </c>
      <c r="J2196" s="2">
        <v>5019.5743795350445</v>
      </c>
    </row>
    <row r="2197" spans="1:10" x14ac:dyDescent="0.3">
      <c r="A2197" t="s">
        <v>2772</v>
      </c>
      <c r="B2197" t="s">
        <v>1369</v>
      </c>
      <c r="C2197" t="s">
        <v>2809</v>
      </c>
      <c r="D2197" t="s">
        <v>5006</v>
      </c>
      <c r="E2197" t="s">
        <v>1423</v>
      </c>
      <c r="F2197" t="s">
        <v>1659</v>
      </c>
      <c r="G2197" t="s">
        <v>5071</v>
      </c>
      <c r="H2197" s="2">
        <v>3</v>
      </c>
      <c r="I2197" s="2">
        <v>300</v>
      </c>
      <c r="J2197" s="2">
        <v>31706.022177914121</v>
      </c>
    </row>
    <row r="2198" spans="1:10" x14ac:dyDescent="0.3">
      <c r="A2198" t="s">
        <v>2772</v>
      </c>
      <c r="B2198" t="s">
        <v>1369</v>
      </c>
      <c r="C2198" t="s">
        <v>2809</v>
      </c>
      <c r="D2198" t="s">
        <v>5006</v>
      </c>
      <c r="E2198" t="s">
        <v>1423</v>
      </c>
      <c r="F2198" t="s">
        <v>1431</v>
      </c>
      <c r="G2198" t="s">
        <v>5071</v>
      </c>
      <c r="H2198" s="2">
        <v>3</v>
      </c>
      <c r="I2198" s="2">
        <v>300</v>
      </c>
      <c r="J2198" s="2">
        <v>30463.644250641279</v>
      </c>
    </row>
    <row r="2199" spans="1:10" x14ac:dyDescent="0.3">
      <c r="A2199" t="s">
        <v>2772</v>
      </c>
      <c r="B2199" t="s">
        <v>1369</v>
      </c>
      <c r="C2199" t="s">
        <v>2809</v>
      </c>
      <c r="D2199" t="s">
        <v>5006</v>
      </c>
      <c r="E2199" t="s">
        <v>1423</v>
      </c>
      <c r="F2199" t="s">
        <v>1868</v>
      </c>
      <c r="G2199" t="s">
        <v>5071</v>
      </c>
      <c r="H2199" s="2">
        <v>8</v>
      </c>
      <c r="I2199" s="2">
        <v>800</v>
      </c>
      <c r="J2199" s="2">
        <v>99012.357826985215</v>
      </c>
    </row>
    <row r="2200" spans="1:10" x14ac:dyDescent="0.3">
      <c r="A2200" t="s">
        <v>2772</v>
      </c>
      <c r="B2200" t="s">
        <v>1369</v>
      </c>
      <c r="C2200" t="s">
        <v>2809</v>
      </c>
      <c r="D2200" t="s">
        <v>5006</v>
      </c>
      <c r="E2200" t="s">
        <v>1423</v>
      </c>
      <c r="F2200" t="s">
        <v>1679</v>
      </c>
      <c r="G2200" t="s">
        <v>5071</v>
      </c>
      <c r="H2200" s="2">
        <v>1</v>
      </c>
      <c r="I2200" s="2">
        <v>100</v>
      </c>
      <c r="J2200" s="2">
        <v>7547.1347355163707</v>
      </c>
    </row>
    <row r="2201" spans="1:10" x14ac:dyDescent="0.3">
      <c r="A2201" t="s">
        <v>2772</v>
      </c>
      <c r="B2201" t="s">
        <v>1369</v>
      </c>
      <c r="C2201" t="s">
        <v>2809</v>
      </c>
      <c r="D2201" t="s">
        <v>5006</v>
      </c>
      <c r="E2201" t="s">
        <v>1444</v>
      </c>
      <c r="F2201" t="s">
        <v>1688</v>
      </c>
      <c r="G2201" t="s">
        <v>5071</v>
      </c>
      <c r="H2201" s="2">
        <v>246</v>
      </c>
      <c r="I2201" s="2">
        <v>86592</v>
      </c>
      <c r="J2201" s="2">
        <v>2156128.0651098615</v>
      </c>
    </row>
    <row r="2202" spans="1:10" x14ac:dyDescent="0.3">
      <c r="A2202" t="s">
        <v>2772</v>
      </c>
      <c r="B2202" t="s">
        <v>1369</v>
      </c>
      <c r="C2202" t="s">
        <v>2809</v>
      </c>
      <c r="D2202" t="s">
        <v>5006</v>
      </c>
      <c r="E2202" t="s">
        <v>1444</v>
      </c>
      <c r="F2202" t="s">
        <v>1867</v>
      </c>
      <c r="G2202" t="s">
        <v>5071</v>
      </c>
      <c r="H2202" s="2">
        <v>15</v>
      </c>
      <c r="I2202" s="2">
        <v>4320</v>
      </c>
      <c r="J2202" s="2">
        <v>123033.00100371306</v>
      </c>
    </row>
    <row r="2203" spans="1:10" x14ac:dyDescent="0.3">
      <c r="A2203" t="s">
        <v>2772</v>
      </c>
      <c r="B2203" t="s">
        <v>1369</v>
      </c>
      <c r="C2203" t="s">
        <v>2809</v>
      </c>
      <c r="D2203" t="s">
        <v>5006</v>
      </c>
      <c r="E2203" t="s">
        <v>2582</v>
      </c>
      <c r="F2203" t="s">
        <v>2590</v>
      </c>
      <c r="G2203" t="s">
        <v>5071</v>
      </c>
      <c r="H2203" s="2">
        <v>1</v>
      </c>
      <c r="I2203" s="2">
        <v>144</v>
      </c>
      <c r="J2203" s="2">
        <v>5525.4887765477251</v>
      </c>
    </row>
    <row r="2204" spans="1:10" x14ac:dyDescent="0.3">
      <c r="A2204" t="s">
        <v>2772</v>
      </c>
      <c r="B2204" t="s">
        <v>1369</v>
      </c>
      <c r="C2204" t="s">
        <v>2809</v>
      </c>
      <c r="D2204" t="s">
        <v>5006</v>
      </c>
      <c r="E2204" t="s">
        <v>1606</v>
      </c>
      <c r="F2204" t="s">
        <v>1867</v>
      </c>
      <c r="G2204" t="s">
        <v>5071</v>
      </c>
      <c r="H2204" s="2">
        <v>10</v>
      </c>
      <c r="I2204" s="2">
        <v>1920</v>
      </c>
      <c r="J2204" s="2">
        <v>83058.415964500164</v>
      </c>
    </row>
    <row r="2205" spans="1:10" x14ac:dyDescent="0.3">
      <c r="A2205" t="s">
        <v>2772</v>
      </c>
      <c r="B2205" t="s">
        <v>1369</v>
      </c>
      <c r="C2205" t="s">
        <v>2809</v>
      </c>
      <c r="D2205" t="s">
        <v>5006</v>
      </c>
      <c r="E2205" t="s">
        <v>2268</v>
      </c>
      <c r="F2205" t="s">
        <v>2542</v>
      </c>
      <c r="G2205" t="s">
        <v>5071</v>
      </c>
      <c r="H2205" s="2">
        <v>3</v>
      </c>
      <c r="I2205" s="2">
        <v>1440</v>
      </c>
      <c r="J2205" s="2">
        <v>14978.95604332553</v>
      </c>
    </row>
    <row r="2206" spans="1:10" x14ac:dyDescent="0.3">
      <c r="A2206" t="s">
        <v>2772</v>
      </c>
      <c r="B2206" t="s">
        <v>1369</v>
      </c>
      <c r="C2206" t="s">
        <v>2809</v>
      </c>
      <c r="D2206" t="s">
        <v>5006</v>
      </c>
      <c r="E2206" t="s">
        <v>4360</v>
      </c>
      <c r="F2206" t="s">
        <v>1422</v>
      </c>
      <c r="G2206" t="s">
        <v>5071</v>
      </c>
      <c r="H2206" s="2">
        <v>1</v>
      </c>
      <c r="I2206" s="2">
        <v>96</v>
      </c>
      <c r="J2206" s="2">
        <v>0</v>
      </c>
    </row>
    <row r="2207" spans="1:10" x14ac:dyDescent="0.3">
      <c r="A2207" t="s">
        <v>2772</v>
      </c>
      <c r="B2207" t="s">
        <v>1369</v>
      </c>
      <c r="C2207" t="s">
        <v>2809</v>
      </c>
      <c r="D2207" t="s">
        <v>5006</v>
      </c>
      <c r="E2207" t="s">
        <v>1632</v>
      </c>
      <c r="F2207" t="s">
        <v>1688</v>
      </c>
      <c r="G2207" t="s">
        <v>5071</v>
      </c>
      <c r="H2207" s="2">
        <v>10</v>
      </c>
      <c r="I2207" s="2">
        <v>240</v>
      </c>
      <c r="J2207" s="2">
        <v>35914.7326525061</v>
      </c>
    </row>
    <row r="2208" spans="1:10" x14ac:dyDescent="0.3">
      <c r="A2208" t="s">
        <v>2772</v>
      </c>
      <c r="B2208" t="s">
        <v>1369</v>
      </c>
      <c r="C2208" t="s">
        <v>2809</v>
      </c>
      <c r="D2208" t="s">
        <v>5006</v>
      </c>
      <c r="E2208" t="s">
        <v>1632</v>
      </c>
      <c r="F2208" t="s">
        <v>1431</v>
      </c>
      <c r="G2208" t="s">
        <v>5071</v>
      </c>
      <c r="H2208" s="2">
        <v>4</v>
      </c>
      <c r="I2208" s="2">
        <v>192</v>
      </c>
      <c r="J2208" s="2">
        <v>4015.6595036280355</v>
      </c>
    </row>
    <row r="2209" spans="1:10" x14ac:dyDescent="0.3">
      <c r="A2209" t="s">
        <v>2772</v>
      </c>
      <c r="B2209" t="s">
        <v>1370</v>
      </c>
      <c r="C2209" t="s">
        <v>2809</v>
      </c>
      <c r="D2209" t="s">
        <v>5008</v>
      </c>
      <c r="E2209" t="s">
        <v>1423</v>
      </c>
      <c r="F2209" t="s">
        <v>1659</v>
      </c>
      <c r="G2209" t="s">
        <v>5071</v>
      </c>
      <c r="H2209" s="2">
        <v>3</v>
      </c>
      <c r="I2209" s="2">
        <v>300</v>
      </c>
      <c r="J2209" s="2">
        <v>31706.022177914121</v>
      </c>
    </row>
    <row r="2210" spans="1:10" x14ac:dyDescent="0.3">
      <c r="A2210" t="s">
        <v>2772</v>
      </c>
      <c r="B2210" t="s">
        <v>1370</v>
      </c>
      <c r="C2210" t="s">
        <v>2809</v>
      </c>
      <c r="D2210" t="s">
        <v>5008</v>
      </c>
      <c r="E2210" t="s">
        <v>1423</v>
      </c>
      <c r="F2210" t="s">
        <v>1431</v>
      </c>
      <c r="G2210" t="s">
        <v>5071</v>
      </c>
      <c r="H2210" s="2">
        <v>3</v>
      </c>
      <c r="I2210" s="2">
        <v>300</v>
      </c>
      <c r="J2210" s="2">
        <v>30463.644250641279</v>
      </c>
    </row>
    <row r="2211" spans="1:10" x14ac:dyDescent="0.3">
      <c r="A2211" t="s">
        <v>2772</v>
      </c>
      <c r="B2211" t="s">
        <v>1370</v>
      </c>
      <c r="C2211" t="s">
        <v>2809</v>
      </c>
      <c r="D2211" t="s">
        <v>5008</v>
      </c>
      <c r="E2211" t="s">
        <v>1423</v>
      </c>
      <c r="F2211" t="s">
        <v>1868</v>
      </c>
      <c r="G2211" t="s">
        <v>5071</v>
      </c>
      <c r="H2211" s="2">
        <v>2</v>
      </c>
      <c r="I2211" s="2">
        <v>200</v>
      </c>
      <c r="J2211" s="2">
        <v>24753.089456746304</v>
      </c>
    </row>
    <row r="2212" spans="1:10" x14ac:dyDescent="0.3">
      <c r="A2212" t="s">
        <v>2772</v>
      </c>
      <c r="B2212" t="s">
        <v>1370</v>
      </c>
      <c r="C2212" t="s">
        <v>2809</v>
      </c>
      <c r="D2212" t="s">
        <v>5008</v>
      </c>
      <c r="E2212" t="s">
        <v>1423</v>
      </c>
      <c r="F2212" t="s">
        <v>1679</v>
      </c>
      <c r="G2212" t="s">
        <v>5071</v>
      </c>
      <c r="H2212" s="2">
        <v>1</v>
      </c>
      <c r="I2212" s="2">
        <v>100</v>
      </c>
      <c r="J2212" s="2">
        <v>7547.1347355163707</v>
      </c>
    </row>
    <row r="2213" spans="1:10" x14ac:dyDescent="0.3">
      <c r="A2213" t="s">
        <v>2772</v>
      </c>
      <c r="B2213" t="s">
        <v>1370</v>
      </c>
      <c r="C2213" t="s">
        <v>2809</v>
      </c>
      <c r="D2213" t="s">
        <v>5008</v>
      </c>
      <c r="E2213" t="s">
        <v>1444</v>
      </c>
      <c r="F2213" t="s">
        <v>1688</v>
      </c>
      <c r="G2213" t="s">
        <v>5071</v>
      </c>
      <c r="H2213" s="2">
        <v>205</v>
      </c>
      <c r="I2213" s="2">
        <v>72160</v>
      </c>
      <c r="J2213" s="2">
        <v>1796773.3875915513</v>
      </c>
    </row>
    <row r="2214" spans="1:10" x14ac:dyDescent="0.3">
      <c r="A2214" t="s">
        <v>2772</v>
      </c>
      <c r="B2214" t="s">
        <v>1370</v>
      </c>
      <c r="C2214" t="s">
        <v>2809</v>
      </c>
      <c r="D2214" t="s">
        <v>5008</v>
      </c>
      <c r="E2214" t="s">
        <v>1444</v>
      </c>
      <c r="F2214" t="s">
        <v>1867</v>
      </c>
      <c r="G2214" t="s">
        <v>5071</v>
      </c>
      <c r="H2214" s="2">
        <v>2</v>
      </c>
      <c r="I2214" s="2">
        <v>576</v>
      </c>
      <c r="J2214" s="2">
        <v>16404.400133828407</v>
      </c>
    </row>
    <row r="2215" spans="1:10" x14ac:dyDescent="0.3">
      <c r="A2215" t="s">
        <v>2772</v>
      </c>
      <c r="B2215" t="s">
        <v>1370</v>
      </c>
      <c r="C2215" t="s">
        <v>2809</v>
      </c>
      <c r="D2215" t="s">
        <v>5008</v>
      </c>
      <c r="E2215" t="s">
        <v>2582</v>
      </c>
      <c r="F2215" t="s">
        <v>2590</v>
      </c>
      <c r="G2215" t="s">
        <v>5071</v>
      </c>
      <c r="H2215" s="2">
        <v>1</v>
      </c>
      <c r="I2215" s="2">
        <v>144</v>
      </c>
      <c r="J2215" s="2">
        <v>5525.4887765477251</v>
      </c>
    </row>
    <row r="2216" spans="1:10" x14ac:dyDescent="0.3">
      <c r="A2216" t="s">
        <v>2772</v>
      </c>
      <c r="B2216" t="s">
        <v>1370</v>
      </c>
      <c r="C2216" t="s">
        <v>2809</v>
      </c>
      <c r="D2216" t="s">
        <v>5008</v>
      </c>
      <c r="E2216" t="s">
        <v>1606</v>
      </c>
      <c r="F2216" t="s">
        <v>1867</v>
      </c>
      <c r="G2216" t="s">
        <v>5071</v>
      </c>
      <c r="H2216" s="2">
        <v>9</v>
      </c>
      <c r="I2216" s="2">
        <v>1728</v>
      </c>
      <c r="J2216" s="2">
        <v>74752.574368050147</v>
      </c>
    </row>
    <row r="2217" spans="1:10" x14ac:dyDescent="0.3">
      <c r="A2217" t="s">
        <v>2772</v>
      </c>
      <c r="B2217" t="s">
        <v>1370</v>
      </c>
      <c r="C2217" t="s">
        <v>2809</v>
      </c>
      <c r="D2217" t="s">
        <v>5008</v>
      </c>
      <c r="E2217" t="s">
        <v>2268</v>
      </c>
      <c r="F2217" t="s">
        <v>2542</v>
      </c>
      <c r="G2217" t="s">
        <v>5071</v>
      </c>
      <c r="H2217" s="2">
        <v>2</v>
      </c>
      <c r="I2217" s="2">
        <v>960</v>
      </c>
      <c r="J2217" s="2">
        <v>9985.9706955503534</v>
      </c>
    </row>
    <row r="2218" spans="1:10" x14ac:dyDescent="0.3">
      <c r="A2218" t="s">
        <v>2772</v>
      </c>
      <c r="B2218" t="s">
        <v>1370</v>
      </c>
      <c r="C2218" t="s">
        <v>2809</v>
      </c>
      <c r="D2218" t="s">
        <v>5008</v>
      </c>
      <c r="E2218" t="s">
        <v>4360</v>
      </c>
      <c r="F2218" t="s">
        <v>1422</v>
      </c>
      <c r="G2218" t="s">
        <v>5071</v>
      </c>
      <c r="H2218" s="2">
        <v>1</v>
      </c>
      <c r="I2218" s="2">
        <v>96</v>
      </c>
      <c r="J2218" s="2">
        <v>0</v>
      </c>
    </row>
    <row r="2219" spans="1:10" x14ac:dyDescent="0.3">
      <c r="A2219" t="s">
        <v>2772</v>
      </c>
      <c r="B2219" t="s">
        <v>1370</v>
      </c>
      <c r="C2219" t="s">
        <v>2809</v>
      </c>
      <c r="D2219" t="s">
        <v>5008</v>
      </c>
      <c r="E2219" t="s">
        <v>1632</v>
      </c>
      <c r="F2219" t="s">
        <v>1688</v>
      </c>
      <c r="G2219" t="s">
        <v>5071</v>
      </c>
      <c r="H2219" s="2">
        <v>4</v>
      </c>
      <c r="I2219" s="2">
        <v>96</v>
      </c>
      <c r="J2219" s="2">
        <v>14365.89306100244</v>
      </c>
    </row>
    <row r="2220" spans="1:10" x14ac:dyDescent="0.3">
      <c r="A2220" t="s">
        <v>2772</v>
      </c>
      <c r="B2220" t="s">
        <v>1370</v>
      </c>
      <c r="C2220" t="s">
        <v>2809</v>
      </c>
      <c r="D2220" t="s">
        <v>5008</v>
      </c>
      <c r="E2220" t="s">
        <v>1632</v>
      </c>
      <c r="F2220" t="s">
        <v>1431</v>
      </c>
      <c r="G2220" t="s">
        <v>5071</v>
      </c>
      <c r="H2220" s="2">
        <v>3</v>
      </c>
      <c r="I2220" s="2">
        <v>144</v>
      </c>
      <c r="J2220" s="2">
        <v>3011.7446277210265</v>
      </c>
    </row>
    <row r="2221" spans="1:10" x14ac:dyDescent="0.3">
      <c r="A2221" t="s">
        <v>2772</v>
      </c>
      <c r="B2221" t="s">
        <v>1371</v>
      </c>
      <c r="C2221" t="s">
        <v>2809</v>
      </c>
      <c r="D2221" t="s">
        <v>5009</v>
      </c>
      <c r="E2221" t="s">
        <v>1423</v>
      </c>
      <c r="F2221" t="s">
        <v>1868</v>
      </c>
      <c r="G2221" t="s">
        <v>5071</v>
      </c>
      <c r="H2221" s="2">
        <v>2</v>
      </c>
      <c r="I2221" s="2">
        <v>200</v>
      </c>
      <c r="J2221" s="2">
        <v>24753.089456746304</v>
      </c>
    </row>
    <row r="2222" spans="1:10" x14ac:dyDescent="0.3">
      <c r="A2222" t="s">
        <v>2772</v>
      </c>
      <c r="B2222" t="s">
        <v>1371</v>
      </c>
      <c r="C2222" t="s">
        <v>2809</v>
      </c>
      <c r="D2222" t="s">
        <v>5009</v>
      </c>
      <c r="E2222" t="s">
        <v>1444</v>
      </c>
      <c r="F2222" t="s">
        <v>1688</v>
      </c>
      <c r="G2222" t="s">
        <v>5071</v>
      </c>
      <c r="H2222" s="2">
        <v>145</v>
      </c>
      <c r="I2222" s="2">
        <v>51040</v>
      </c>
      <c r="J2222" s="2">
        <v>1270888.4936623166</v>
      </c>
    </row>
    <row r="2223" spans="1:10" x14ac:dyDescent="0.3">
      <c r="A2223" t="s">
        <v>2772</v>
      </c>
      <c r="B2223" t="s">
        <v>1371</v>
      </c>
      <c r="C2223" t="s">
        <v>2809</v>
      </c>
      <c r="D2223" t="s">
        <v>5009</v>
      </c>
      <c r="E2223" t="s">
        <v>1444</v>
      </c>
      <c r="F2223" t="s">
        <v>1867</v>
      </c>
      <c r="G2223" t="s">
        <v>5071</v>
      </c>
      <c r="H2223" s="2">
        <v>2</v>
      </c>
      <c r="I2223" s="2">
        <v>576</v>
      </c>
      <c r="J2223" s="2">
        <v>16404.400133828407</v>
      </c>
    </row>
    <row r="2224" spans="1:10" x14ac:dyDescent="0.3">
      <c r="A2224" t="s">
        <v>2772</v>
      </c>
      <c r="B2224" t="s">
        <v>1371</v>
      </c>
      <c r="C2224" t="s">
        <v>2809</v>
      </c>
      <c r="D2224" t="s">
        <v>5009</v>
      </c>
      <c r="E2224" t="s">
        <v>2582</v>
      </c>
      <c r="F2224" t="s">
        <v>2590</v>
      </c>
      <c r="G2224" t="s">
        <v>5071</v>
      </c>
      <c r="H2224" s="2">
        <v>1</v>
      </c>
      <c r="I2224" s="2">
        <v>144</v>
      </c>
      <c r="J2224" s="2">
        <v>5525.4887765477251</v>
      </c>
    </row>
    <row r="2225" spans="1:10" x14ac:dyDescent="0.3">
      <c r="A2225" t="s">
        <v>2772</v>
      </c>
      <c r="B2225" t="s">
        <v>1371</v>
      </c>
      <c r="C2225" t="s">
        <v>2809</v>
      </c>
      <c r="D2225" t="s">
        <v>5009</v>
      </c>
      <c r="E2225" t="s">
        <v>1606</v>
      </c>
      <c r="F2225" t="s">
        <v>1867</v>
      </c>
      <c r="G2225" t="s">
        <v>5071</v>
      </c>
      <c r="H2225" s="2">
        <v>4</v>
      </c>
      <c r="I2225" s="2">
        <v>768</v>
      </c>
      <c r="J2225" s="2">
        <v>33223.366385800065</v>
      </c>
    </row>
    <row r="2226" spans="1:10" x14ac:dyDescent="0.3">
      <c r="A2226" t="s">
        <v>2772</v>
      </c>
      <c r="B2226" t="s">
        <v>1371</v>
      </c>
      <c r="C2226" t="s">
        <v>2809</v>
      </c>
      <c r="D2226" t="s">
        <v>5009</v>
      </c>
      <c r="E2226" t="s">
        <v>2616</v>
      </c>
      <c r="F2226" t="s">
        <v>2617</v>
      </c>
      <c r="G2226" t="s">
        <v>5071</v>
      </c>
      <c r="H2226" s="2">
        <v>1</v>
      </c>
      <c r="I2226" s="2">
        <v>288</v>
      </c>
      <c r="J2226" s="2">
        <v>4853.4292677265948</v>
      </c>
    </row>
    <row r="2227" spans="1:10" x14ac:dyDescent="0.3">
      <c r="A2227" t="s">
        <v>2772</v>
      </c>
      <c r="B2227" t="s">
        <v>1371</v>
      </c>
      <c r="C2227" t="s">
        <v>2809</v>
      </c>
      <c r="D2227" t="s">
        <v>5009</v>
      </c>
      <c r="E2227" t="s">
        <v>2268</v>
      </c>
      <c r="F2227" t="s">
        <v>2542</v>
      </c>
      <c r="G2227" t="s">
        <v>5071</v>
      </c>
      <c r="H2227" s="2">
        <v>2</v>
      </c>
      <c r="I2227" s="2">
        <v>960</v>
      </c>
      <c r="J2227" s="2">
        <v>9985.9706955503534</v>
      </c>
    </row>
    <row r="2228" spans="1:10" x14ac:dyDescent="0.3">
      <c r="A2228" t="s">
        <v>2772</v>
      </c>
      <c r="B2228" t="s">
        <v>1371</v>
      </c>
      <c r="C2228" t="s">
        <v>2809</v>
      </c>
      <c r="D2228" t="s">
        <v>5009</v>
      </c>
      <c r="E2228" t="s">
        <v>4360</v>
      </c>
      <c r="F2228" t="s">
        <v>1422</v>
      </c>
      <c r="G2228" t="s">
        <v>5071</v>
      </c>
      <c r="H2228" s="2">
        <v>1</v>
      </c>
      <c r="I2228" s="2">
        <v>96</v>
      </c>
      <c r="J2228" s="2">
        <v>0</v>
      </c>
    </row>
    <row r="2229" spans="1:10" x14ac:dyDescent="0.3">
      <c r="A2229" t="s">
        <v>2772</v>
      </c>
      <c r="B2229" t="s">
        <v>1371</v>
      </c>
      <c r="C2229" t="s">
        <v>2809</v>
      </c>
      <c r="D2229" t="s">
        <v>5009</v>
      </c>
      <c r="E2229" t="s">
        <v>1632</v>
      </c>
      <c r="F2229" t="s">
        <v>1688</v>
      </c>
      <c r="G2229" t="s">
        <v>5071</v>
      </c>
      <c r="H2229" s="2">
        <v>3</v>
      </c>
      <c r="I2229" s="2">
        <v>72</v>
      </c>
      <c r="J2229" s="2">
        <v>10774.41979575183</v>
      </c>
    </row>
    <row r="2230" spans="1:10" x14ac:dyDescent="0.3">
      <c r="A2230" t="s">
        <v>2772</v>
      </c>
      <c r="B2230" t="s">
        <v>1371</v>
      </c>
      <c r="C2230" t="s">
        <v>2809</v>
      </c>
      <c r="D2230" t="s">
        <v>5009</v>
      </c>
      <c r="E2230" t="s">
        <v>1632</v>
      </c>
      <c r="F2230" t="s">
        <v>1431</v>
      </c>
      <c r="G2230" t="s">
        <v>5071</v>
      </c>
      <c r="H2230" s="2">
        <v>3</v>
      </c>
      <c r="I2230" s="2">
        <v>144</v>
      </c>
      <c r="J2230" s="2">
        <v>3011.7446277210265</v>
      </c>
    </row>
    <row r="2231" spans="1:10" x14ac:dyDescent="0.3">
      <c r="A2231" t="s">
        <v>2772</v>
      </c>
      <c r="B2231" t="s">
        <v>3296</v>
      </c>
      <c r="C2231" t="s">
        <v>3231</v>
      </c>
      <c r="D2231" t="s">
        <v>5798</v>
      </c>
      <c r="E2231" t="s">
        <v>1423</v>
      </c>
      <c r="F2231" t="s">
        <v>1659</v>
      </c>
      <c r="G2231" t="s">
        <v>4938</v>
      </c>
      <c r="H2231" s="2">
        <v>2</v>
      </c>
      <c r="I2231" s="2">
        <v>200</v>
      </c>
      <c r="J2231" s="2">
        <v>21137.348118609414</v>
      </c>
    </row>
    <row r="2232" spans="1:10" x14ac:dyDescent="0.3">
      <c r="A2232" t="s">
        <v>2772</v>
      </c>
      <c r="B2232" t="s">
        <v>3296</v>
      </c>
      <c r="C2232" t="s">
        <v>3231</v>
      </c>
      <c r="D2232" t="s">
        <v>5798</v>
      </c>
      <c r="E2232" t="s">
        <v>1423</v>
      </c>
      <c r="F2232" t="s">
        <v>1431</v>
      </c>
      <c r="G2232" t="s">
        <v>4938</v>
      </c>
      <c r="H2232" s="2">
        <v>1</v>
      </c>
      <c r="I2232" s="2">
        <v>100</v>
      </c>
      <c r="J2232" s="2">
        <v>10154.548083547093</v>
      </c>
    </row>
    <row r="2233" spans="1:10" x14ac:dyDescent="0.3">
      <c r="A2233" t="s">
        <v>2772</v>
      </c>
      <c r="B2233" t="s">
        <v>3296</v>
      </c>
      <c r="C2233" t="s">
        <v>3231</v>
      </c>
      <c r="D2233" t="s">
        <v>5798</v>
      </c>
      <c r="E2233" t="s">
        <v>1423</v>
      </c>
      <c r="F2233" t="s">
        <v>1868</v>
      </c>
      <c r="G2233" t="s">
        <v>4938</v>
      </c>
      <c r="H2233" s="2">
        <v>1</v>
      </c>
      <c r="I2233" s="2">
        <v>100</v>
      </c>
      <c r="J2233" s="2">
        <v>12376.544728373152</v>
      </c>
    </row>
    <row r="2234" spans="1:10" x14ac:dyDescent="0.3">
      <c r="A2234" t="s">
        <v>2772</v>
      </c>
      <c r="B2234" t="s">
        <v>3296</v>
      </c>
      <c r="C2234" t="s">
        <v>3231</v>
      </c>
      <c r="D2234" t="s">
        <v>5798</v>
      </c>
      <c r="E2234" t="s">
        <v>1423</v>
      </c>
      <c r="F2234" t="s">
        <v>1679</v>
      </c>
      <c r="G2234" t="s">
        <v>4938</v>
      </c>
      <c r="H2234" s="2">
        <v>0.5</v>
      </c>
      <c r="I2234" s="2">
        <v>50</v>
      </c>
      <c r="J2234" s="2">
        <v>3773.5673677581854</v>
      </c>
    </row>
    <row r="2235" spans="1:10" x14ac:dyDescent="0.3">
      <c r="A2235" t="s">
        <v>2772</v>
      </c>
      <c r="B2235" t="s">
        <v>3296</v>
      </c>
      <c r="C2235" t="s">
        <v>3231</v>
      </c>
      <c r="D2235" t="s">
        <v>5798</v>
      </c>
      <c r="E2235" t="s">
        <v>1444</v>
      </c>
      <c r="F2235" t="s">
        <v>1688</v>
      </c>
      <c r="G2235" t="s">
        <v>4938</v>
      </c>
      <c r="H2235" s="2">
        <v>200</v>
      </c>
      <c r="I2235" s="2">
        <v>70400</v>
      </c>
      <c r="J2235" s="2">
        <v>1752949.6464307816</v>
      </c>
    </row>
    <row r="2236" spans="1:10" x14ac:dyDescent="0.3">
      <c r="A2236" t="s">
        <v>2772</v>
      </c>
      <c r="B2236" t="s">
        <v>3296</v>
      </c>
      <c r="C2236" t="s">
        <v>3231</v>
      </c>
      <c r="D2236" t="s">
        <v>5798</v>
      </c>
      <c r="E2236" t="s">
        <v>1444</v>
      </c>
      <c r="F2236" t="s">
        <v>1867</v>
      </c>
      <c r="G2236" t="s">
        <v>4938</v>
      </c>
      <c r="H2236" s="2">
        <v>10</v>
      </c>
      <c r="I2236" s="2">
        <v>2880</v>
      </c>
      <c r="J2236" s="2">
        <v>82022.000669142028</v>
      </c>
    </row>
    <row r="2237" spans="1:10" x14ac:dyDescent="0.3">
      <c r="A2237" t="s">
        <v>2772</v>
      </c>
      <c r="B2237" t="s">
        <v>3296</v>
      </c>
      <c r="C2237" t="s">
        <v>3231</v>
      </c>
      <c r="D2237" t="s">
        <v>5798</v>
      </c>
      <c r="E2237" t="s">
        <v>2582</v>
      </c>
      <c r="F2237" t="s">
        <v>2590</v>
      </c>
      <c r="G2237" t="s">
        <v>4938</v>
      </c>
      <c r="H2237" s="2">
        <v>0.5</v>
      </c>
      <c r="I2237" s="2">
        <v>72</v>
      </c>
      <c r="J2237" s="2">
        <v>2762.7443882738626</v>
      </c>
    </row>
    <row r="2238" spans="1:10" x14ac:dyDescent="0.3">
      <c r="A2238" t="s">
        <v>2772</v>
      </c>
      <c r="B2238" t="s">
        <v>3296</v>
      </c>
      <c r="C2238" t="s">
        <v>3231</v>
      </c>
      <c r="D2238" t="s">
        <v>5798</v>
      </c>
      <c r="E2238" t="s">
        <v>1606</v>
      </c>
      <c r="F2238" t="s">
        <v>1867</v>
      </c>
      <c r="G2238" t="s">
        <v>4938</v>
      </c>
      <c r="H2238" s="2">
        <v>5</v>
      </c>
      <c r="I2238" s="2">
        <v>960</v>
      </c>
      <c r="J2238" s="2">
        <v>41529.207982250082</v>
      </c>
    </row>
    <row r="2239" spans="1:10" x14ac:dyDescent="0.3">
      <c r="A2239" t="s">
        <v>2772</v>
      </c>
      <c r="B2239" t="s">
        <v>3296</v>
      </c>
      <c r="C2239" t="s">
        <v>3231</v>
      </c>
      <c r="D2239" t="s">
        <v>5798</v>
      </c>
      <c r="E2239" t="s">
        <v>2616</v>
      </c>
      <c r="F2239" t="s">
        <v>2617</v>
      </c>
      <c r="G2239" t="s">
        <v>4938</v>
      </c>
      <c r="H2239" s="2">
        <v>1</v>
      </c>
      <c r="I2239" s="2">
        <v>288</v>
      </c>
      <c r="J2239" s="2">
        <v>4853.4292677265948</v>
      </c>
    </row>
    <row r="2240" spans="1:10" x14ac:dyDescent="0.3">
      <c r="A2240" t="s">
        <v>2772</v>
      </c>
      <c r="B2240" t="s">
        <v>3296</v>
      </c>
      <c r="C2240" t="s">
        <v>3231</v>
      </c>
      <c r="D2240" t="s">
        <v>5798</v>
      </c>
      <c r="E2240" t="s">
        <v>2268</v>
      </c>
      <c r="F2240" t="s">
        <v>2542</v>
      </c>
      <c r="G2240" t="s">
        <v>4938</v>
      </c>
      <c r="H2240" s="2">
        <v>5</v>
      </c>
      <c r="I2240" s="2">
        <v>2400</v>
      </c>
      <c r="J2240" s="2">
        <v>24964.926738875882</v>
      </c>
    </row>
    <row r="2241" spans="1:10" x14ac:dyDescent="0.3">
      <c r="A2241" t="s">
        <v>2772</v>
      </c>
      <c r="B2241" t="s">
        <v>3296</v>
      </c>
      <c r="C2241" t="s">
        <v>3231</v>
      </c>
      <c r="D2241" t="s">
        <v>5798</v>
      </c>
      <c r="E2241" t="s">
        <v>4360</v>
      </c>
      <c r="F2241" t="s">
        <v>1422</v>
      </c>
      <c r="G2241" t="s">
        <v>4938</v>
      </c>
      <c r="H2241" s="2">
        <v>2</v>
      </c>
      <c r="I2241" s="2">
        <v>192</v>
      </c>
      <c r="J2241" s="2">
        <v>0</v>
      </c>
    </row>
    <row r="2242" spans="1:10" x14ac:dyDescent="0.3">
      <c r="A2242" t="s">
        <v>2772</v>
      </c>
      <c r="B2242" t="s">
        <v>3296</v>
      </c>
      <c r="C2242" t="s">
        <v>3231</v>
      </c>
      <c r="D2242" t="s">
        <v>5798</v>
      </c>
      <c r="E2242" t="s">
        <v>1632</v>
      </c>
      <c r="F2242" t="s">
        <v>1688</v>
      </c>
      <c r="G2242" t="s">
        <v>4938</v>
      </c>
      <c r="H2242" s="2">
        <v>4</v>
      </c>
      <c r="I2242" s="2">
        <v>96</v>
      </c>
      <c r="J2242" s="2">
        <v>14365.89306100244</v>
      </c>
    </row>
    <row r="2243" spans="1:10" x14ac:dyDescent="0.3">
      <c r="A2243" t="s">
        <v>2772</v>
      </c>
      <c r="B2243" t="s">
        <v>3296</v>
      </c>
      <c r="C2243" t="s">
        <v>3231</v>
      </c>
      <c r="D2243" t="s">
        <v>5798</v>
      </c>
      <c r="E2243" t="s">
        <v>1632</v>
      </c>
      <c r="F2243" t="s">
        <v>1867</v>
      </c>
      <c r="G2243" t="s">
        <v>4938</v>
      </c>
      <c r="H2243" s="2">
        <v>1</v>
      </c>
      <c r="I2243" s="2">
        <v>24</v>
      </c>
      <c r="J2243" s="2">
        <v>7462.6430910006466</v>
      </c>
    </row>
    <row r="2244" spans="1:10" x14ac:dyDescent="0.3">
      <c r="A2244" t="s">
        <v>2772</v>
      </c>
      <c r="B2244" t="s">
        <v>3296</v>
      </c>
      <c r="C2244" t="s">
        <v>3231</v>
      </c>
      <c r="D2244" t="s">
        <v>5798</v>
      </c>
      <c r="E2244" t="s">
        <v>1632</v>
      </c>
      <c r="F2244" t="s">
        <v>1431</v>
      </c>
      <c r="G2244" t="s">
        <v>4938</v>
      </c>
      <c r="H2244" s="2">
        <v>2</v>
      </c>
      <c r="I2244" s="2">
        <v>96</v>
      </c>
      <c r="J2244" s="2">
        <v>2007.8297518140178</v>
      </c>
    </row>
    <row r="2245" spans="1:10" x14ac:dyDescent="0.3">
      <c r="A2245" t="s">
        <v>2772</v>
      </c>
      <c r="B2245" t="s">
        <v>3297</v>
      </c>
      <c r="C2245" t="s">
        <v>3231</v>
      </c>
      <c r="D2245" t="s">
        <v>5799</v>
      </c>
      <c r="E2245" t="s">
        <v>1423</v>
      </c>
      <c r="F2245" t="s">
        <v>1659</v>
      </c>
      <c r="G2245" t="s">
        <v>4938</v>
      </c>
      <c r="H2245" s="2">
        <v>2</v>
      </c>
      <c r="I2245" s="2">
        <v>200</v>
      </c>
      <c r="J2245" s="2">
        <v>21137.348118609414</v>
      </c>
    </row>
    <row r="2246" spans="1:10" x14ac:dyDescent="0.3">
      <c r="A2246" t="s">
        <v>2772</v>
      </c>
      <c r="B2246" t="s">
        <v>3297</v>
      </c>
      <c r="C2246" t="s">
        <v>3231</v>
      </c>
      <c r="D2246" t="s">
        <v>5799</v>
      </c>
      <c r="E2246" t="s">
        <v>1423</v>
      </c>
      <c r="F2246" t="s">
        <v>1431</v>
      </c>
      <c r="G2246" t="s">
        <v>4938</v>
      </c>
      <c r="H2246" s="2">
        <v>1</v>
      </c>
      <c r="I2246" s="2">
        <v>100</v>
      </c>
      <c r="J2246" s="2">
        <v>10154.548083547093</v>
      </c>
    </row>
    <row r="2247" spans="1:10" x14ac:dyDescent="0.3">
      <c r="A2247" t="s">
        <v>2772</v>
      </c>
      <c r="B2247" t="s">
        <v>3297</v>
      </c>
      <c r="C2247" t="s">
        <v>3231</v>
      </c>
      <c r="D2247" t="s">
        <v>5799</v>
      </c>
      <c r="E2247" t="s">
        <v>1423</v>
      </c>
      <c r="F2247" t="s">
        <v>1868</v>
      </c>
      <c r="G2247" t="s">
        <v>4938</v>
      </c>
      <c r="H2247" s="2">
        <v>1</v>
      </c>
      <c r="I2247" s="2">
        <v>100</v>
      </c>
      <c r="J2247" s="2">
        <v>12376.544728373152</v>
      </c>
    </row>
    <row r="2248" spans="1:10" x14ac:dyDescent="0.3">
      <c r="A2248" t="s">
        <v>2772</v>
      </c>
      <c r="B2248" t="s">
        <v>3297</v>
      </c>
      <c r="C2248" t="s">
        <v>3231</v>
      </c>
      <c r="D2248" t="s">
        <v>5799</v>
      </c>
      <c r="E2248" t="s">
        <v>1423</v>
      </c>
      <c r="F2248" t="s">
        <v>1679</v>
      </c>
      <c r="G2248" t="s">
        <v>4938</v>
      </c>
      <c r="H2248" s="2">
        <v>0.5</v>
      </c>
      <c r="I2248" s="2">
        <v>50</v>
      </c>
      <c r="J2248" s="2">
        <v>3773.5673677581854</v>
      </c>
    </row>
    <row r="2249" spans="1:10" x14ac:dyDescent="0.3">
      <c r="A2249" t="s">
        <v>2772</v>
      </c>
      <c r="B2249" t="s">
        <v>3297</v>
      </c>
      <c r="C2249" t="s">
        <v>3231</v>
      </c>
      <c r="D2249" t="s">
        <v>5799</v>
      </c>
      <c r="E2249" t="s">
        <v>1444</v>
      </c>
      <c r="F2249" t="s">
        <v>1688</v>
      </c>
      <c r="G2249" t="s">
        <v>4938</v>
      </c>
      <c r="H2249" s="2">
        <v>200</v>
      </c>
      <c r="I2249" s="2">
        <v>70400</v>
      </c>
      <c r="J2249" s="2">
        <v>1752949.6464307816</v>
      </c>
    </row>
    <row r="2250" spans="1:10" x14ac:dyDescent="0.3">
      <c r="A2250" t="s">
        <v>2772</v>
      </c>
      <c r="B2250" t="s">
        <v>3297</v>
      </c>
      <c r="C2250" t="s">
        <v>3231</v>
      </c>
      <c r="D2250" t="s">
        <v>5799</v>
      </c>
      <c r="E2250" t="s">
        <v>1444</v>
      </c>
      <c r="F2250" t="s">
        <v>1867</v>
      </c>
      <c r="G2250" t="s">
        <v>4938</v>
      </c>
      <c r="H2250" s="2">
        <v>10</v>
      </c>
      <c r="I2250" s="2">
        <v>2880</v>
      </c>
      <c r="J2250" s="2">
        <v>82022.000669142028</v>
      </c>
    </row>
    <row r="2251" spans="1:10" x14ac:dyDescent="0.3">
      <c r="A2251" t="s">
        <v>2772</v>
      </c>
      <c r="B2251" t="s">
        <v>3297</v>
      </c>
      <c r="C2251" t="s">
        <v>3231</v>
      </c>
      <c r="D2251" t="s">
        <v>5799</v>
      </c>
      <c r="E2251" t="s">
        <v>2582</v>
      </c>
      <c r="F2251" t="s">
        <v>2590</v>
      </c>
      <c r="G2251" t="s">
        <v>4938</v>
      </c>
      <c r="H2251" s="2">
        <v>0.5</v>
      </c>
      <c r="I2251" s="2">
        <v>72</v>
      </c>
      <c r="J2251" s="2">
        <v>2762.7443882738626</v>
      </c>
    </row>
    <row r="2252" spans="1:10" x14ac:dyDescent="0.3">
      <c r="A2252" t="s">
        <v>2772</v>
      </c>
      <c r="B2252" t="s">
        <v>3297</v>
      </c>
      <c r="C2252" t="s">
        <v>3231</v>
      </c>
      <c r="D2252" t="s">
        <v>5799</v>
      </c>
      <c r="E2252" t="s">
        <v>1606</v>
      </c>
      <c r="F2252" t="s">
        <v>1867</v>
      </c>
      <c r="G2252" t="s">
        <v>4938</v>
      </c>
      <c r="H2252" s="2">
        <v>5</v>
      </c>
      <c r="I2252" s="2">
        <v>960</v>
      </c>
      <c r="J2252" s="2">
        <v>41529.207982250082</v>
      </c>
    </row>
    <row r="2253" spans="1:10" x14ac:dyDescent="0.3">
      <c r="A2253" t="s">
        <v>2772</v>
      </c>
      <c r="B2253" t="s">
        <v>3297</v>
      </c>
      <c r="C2253" t="s">
        <v>3231</v>
      </c>
      <c r="D2253" t="s">
        <v>5799</v>
      </c>
      <c r="E2253" t="s">
        <v>2616</v>
      </c>
      <c r="F2253" t="s">
        <v>2617</v>
      </c>
      <c r="G2253" t="s">
        <v>4938</v>
      </c>
      <c r="H2253" s="2">
        <v>1</v>
      </c>
      <c r="I2253" s="2">
        <v>288</v>
      </c>
      <c r="J2253" s="2">
        <v>4853.4292677265948</v>
      </c>
    </row>
    <row r="2254" spans="1:10" x14ac:dyDescent="0.3">
      <c r="A2254" t="s">
        <v>2772</v>
      </c>
      <c r="B2254" t="s">
        <v>3297</v>
      </c>
      <c r="C2254" t="s">
        <v>3231</v>
      </c>
      <c r="D2254" t="s">
        <v>5799</v>
      </c>
      <c r="E2254" t="s">
        <v>2268</v>
      </c>
      <c r="F2254" t="s">
        <v>2542</v>
      </c>
      <c r="G2254" t="s">
        <v>4938</v>
      </c>
      <c r="H2254" s="2">
        <v>5</v>
      </c>
      <c r="I2254" s="2">
        <v>2400</v>
      </c>
      <c r="J2254" s="2">
        <v>24964.926738875882</v>
      </c>
    </row>
    <row r="2255" spans="1:10" x14ac:dyDescent="0.3">
      <c r="A2255" t="s">
        <v>2772</v>
      </c>
      <c r="B2255" t="s">
        <v>3297</v>
      </c>
      <c r="C2255" t="s">
        <v>3231</v>
      </c>
      <c r="D2255" t="s">
        <v>5799</v>
      </c>
      <c r="E2255" t="s">
        <v>4360</v>
      </c>
      <c r="F2255" t="s">
        <v>1422</v>
      </c>
      <c r="G2255" t="s">
        <v>4938</v>
      </c>
      <c r="H2255" s="2">
        <v>2</v>
      </c>
      <c r="I2255" s="2">
        <v>192</v>
      </c>
      <c r="J2255" s="2">
        <v>0</v>
      </c>
    </row>
    <row r="2256" spans="1:10" x14ac:dyDescent="0.3">
      <c r="A2256" t="s">
        <v>2772</v>
      </c>
      <c r="B2256" t="s">
        <v>3297</v>
      </c>
      <c r="C2256" t="s">
        <v>3231</v>
      </c>
      <c r="D2256" t="s">
        <v>5799</v>
      </c>
      <c r="E2256" t="s">
        <v>1632</v>
      </c>
      <c r="F2256" t="s">
        <v>1688</v>
      </c>
      <c r="G2256" t="s">
        <v>4938</v>
      </c>
      <c r="H2256" s="2">
        <v>4</v>
      </c>
      <c r="I2256" s="2">
        <v>96</v>
      </c>
      <c r="J2256" s="2">
        <v>14365.89306100244</v>
      </c>
    </row>
    <row r="2257" spans="1:10" x14ac:dyDescent="0.3">
      <c r="A2257" t="s">
        <v>2772</v>
      </c>
      <c r="B2257" t="s">
        <v>3297</v>
      </c>
      <c r="C2257" t="s">
        <v>3231</v>
      </c>
      <c r="D2257" t="s">
        <v>5799</v>
      </c>
      <c r="E2257" t="s">
        <v>1632</v>
      </c>
      <c r="F2257" t="s">
        <v>1867</v>
      </c>
      <c r="G2257" t="s">
        <v>4938</v>
      </c>
      <c r="H2257" s="2">
        <v>1</v>
      </c>
      <c r="I2257" s="2">
        <v>24</v>
      </c>
      <c r="J2257" s="2">
        <v>7462.6430910006466</v>
      </c>
    </row>
    <row r="2258" spans="1:10" x14ac:dyDescent="0.3">
      <c r="A2258" t="s">
        <v>2772</v>
      </c>
      <c r="B2258" t="s">
        <v>3297</v>
      </c>
      <c r="C2258" t="s">
        <v>3231</v>
      </c>
      <c r="D2258" t="s">
        <v>5799</v>
      </c>
      <c r="E2258" t="s">
        <v>1632</v>
      </c>
      <c r="F2258" t="s">
        <v>1431</v>
      </c>
      <c r="G2258" t="s">
        <v>4938</v>
      </c>
      <c r="H2258" s="2">
        <v>2</v>
      </c>
      <c r="I2258" s="2">
        <v>96</v>
      </c>
      <c r="J2258" s="2">
        <v>2007.8297518140178</v>
      </c>
    </row>
    <row r="2259" spans="1:10" x14ac:dyDescent="0.3">
      <c r="A2259" t="s">
        <v>2772</v>
      </c>
      <c r="B2259" t="s">
        <v>4889</v>
      </c>
      <c r="C2259" t="s">
        <v>3231</v>
      </c>
      <c r="D2259" t="s">
        <v>5800</v>
      </c>
      <c r="E2259" t="s">
        <v>1423</v>
      </c>
      <c r="F2259" t="s">
        <v>1659</v>
      </c>
      <c r="G2259" t="s">
        <v>4938</v>
      </c>
      <c r="H2259" s="2">
        <v>2</v>
      </c>
      <c r="I2259" s="2">
        <v>200</v>
      </c>
      <c r="J2259" s="2">
        <v>21137.348118609414</v>
      </c>
    </row>
    <row r="2260" spans="1:10" x14ac:dyDescent="0.3">
      <c r="A2260" t="s">
        <v>2772</v>
      </c>
      <c r="B2260" t="s">
        <v>4889</v>
      </c>
      <c r="C2260" t="s">
        <v>3231</v>
      </c>
      <c r="D2260" t="s">
        <v>5800</v>
      </c>
      <c r="E2260" t="s">
        <v>1423</v>
      </c>
      <c r="F2260" t="s">
        <v>1431</v>
      </c>
      <c r="G2260" t="s">
        <v>4938</v>
      </c>
      <c r="H2260" s="2">
        <v>2</v>
      </c>
      <c r="I2260" s="2">
        <v>200</v>
      </c>
      <c r="J2260" s="2">
        <v>20309.096167094187</v>
      </c>
    </row>
    <row r="2261" spans="1:10" x14ac:dyDescent="0.3">
      <c r="A2261" t="s">
        <v>2772</v>
      </c>
      <c r="B2261" t="s">
        <v>4889</v>
      </c>
      <c r="C2261" t="s">
        <v>3231</v>
      </c>
      <c r="D2261" t="s">
        <v>5800</v>
      </c>
      <c r="E2261" t="s">
        <v>1423</v>
      </c>
      <c r="F2261" t="s">
        <v>1868</v>
      </c>
      <c r="G2261" t="s">
        <v>4938</v>
      </c>
      <c r="H2261" s="2">
        <v>1</v>
      </c>
      <c r="I2261" s="2">
        <v>100</v>
      </c>
      <c r="J2261" s="2">
        <v>12376.544728373152</v>
      </c>
    </row>
    <row r="2262" spans="1:10" x14ac:dyDescent="0.3">
      <c r="A2262" t="s">
        <v>2772</v>
      </c>
      <c r="B2262" t="s">
        <v>4889</v>
      </c>
      <c r="C2262" t="s">
        <v>3231</v>
      </c>
      <c r="D2262" t="s">
        <v>5800</v>
      </c>
      <c r="E2262" t="s">
        <v>1444</v>
      </c>
      <c r="F2262" t="s">
        <v>1688</v>
      </c>
      <c r="G2262" t="s">
        <v>4938</v>
      </c>
      <c r="H2262" s="2">
        <v>150</v>
      </c>
      <c r="I2262" s="2">
        <v>52800</v>
      </c>
      <c r="J2262" s="2">
        <v>1314712.2348230863</v>
      </c>
    </row>
    <row r="2263" spans="1:10" x14ac:dyDescent="0.3">
      <c r="A2263" t="s">
        <v>2772</v>
      </c>
      <c r="B2263" t="s">
        <v>4889</v>
      </c>
      <c r="C2263" t="s">
        <v>3231</v>
      </c>
      <c r="D2263" t="s">
        <v>5800</v>
      </c>
      <c r="E2263" t="s">
        <v>1606</v>
      </c>
      <c r="F2263" t="s">
        <v>1867</v>
      </c>
      <c r="G2263" t="s">
        <v>4938</v>
      </c>
      <c r="H2263" s="2">
        <v>5</v>
      </c>
      <c r="I2263" s="2">
        <v>960</v>
      </c>
      <c r="J2263" s="2">
        <v>41529.207982250082</v>
      </c>
    </row>
    <row r="2264" spans="1:10" x14ac:dyDescent="0.3">
      <c r="A2264" t="s">
        <v>2772</v>
      </c>
      <c r="B2264" t="s">
        <v>4889</v>
      </c>
      <c r="C2264" t="s">
        <v>3231</v>
      </c>
      <c r="D2264" t="s">
        <v>5800</v>
      </c>
      <c r="E2264" t="s">
        <v>2268</v>
      </c>
      <c r="F2264" t="s">
        <v>2542</v>
      </c>
      <c r="G2264" t="s">
        <v>4938</v>
      </c>
      <c r="H2264" s="2">
        <v>5</v>
      </c>
      <c r="I2264" s="2">
        <v>2400</v>
      </c>
      <c r="J2264" s="2">
        <v>24964.926738875882</v>
      </c>
    </row>
    <row r="2265" spans="1:10" x14ac:dyDescent="0.3">
      <c r="A2265" t="s">
        <v>2772</v>
      </c>
      <c r="B2265" t="s">
        <v>4889</v>
      </c>
      <c r="C2265" t="s">
        <v>3231</v>
      </c>
      <c r="D2265" t="s">
        <v>5800</v>
      </c>
      <c r="E2265" t="s">
        <v>4360</v>
      </c>
      <c r="F2265" t="s">
        <v>1422</v>
      </c>
      <c r="G2265" t="s">
        <v>4938</v>
      </c>
      <c r="H2265" s="2">
        <v>1</v>
      </c>
      <c r="I2265" s="2">
        <v>96</v>
      </c>
      <c r="J2265" s="2">
        <v>0</v>
      </c>
    </row>
    <row r="2266" spans="1:10" x14ac:dyDescent="0.3">
      <c r="A2266" t="s">
        <v>2772</v>
      </c>
      <c r="B2266" t="s">
        <v>4889</v>
      </c>
      <c r="C2266" t="s">
        <v>3231</v>
      </c>
      <c r="D2266" t="s">
        <v>5800</v>
      </c>
      <c r="E2266" t="s">
        <v>1632</v>
      </c>
      <c r="F2266" t="s">
        <v>1688</v>
      </c>
      <c r="G2266" t="s">
        <v>4938</v>
      </c>
      <c r="H2266" s="2">
        <v>4</v>
      </c>
      <c r="I2266" s="2">
        <v>96</v>
      </c>
      <c r="J2266" s="2">
        <v>14365.89306100244</v>
      </c>
    </row>
    <row r="2267" spans="1:10" x14ac:dyDescent="0.3">
      <c r="A2267" t="s">
        <v>2772</v>
      </c>
      <c r="B2267" t="s">
        <v>4889</v>
      </c>
      <c r="C2267" t="s">
        <v>3231</v>
      </c>
      <c r="D2267" t="s">
        <v>5800</v>
      </c>
      <c r="E2267" t="s">
        <v>1632</v>
      </c>
      <c r="F2267" t="s">
        <v>1867</v>
      </c>
      <c r="G2267" t="s">
        <v>4938</v>
      </c>
      <c r="H2267" s="2">
        <v>1</v>
      </c>
      <c r="I2267" s="2">
        <v>24</v>
      </c>
      <c r="J2267" s="2">
        <v>7462.6430910006466</v>
      </c>
    </row>
    <row r="2268" spans="1:10" x14ac:dyDescent="0.3">
      <c r="A2268" t="s">
        <v>2772</v>
      </c>
      <c r="B2268" t="s">
        <v>4889</v>
      </c>
      <c r="C2268" t="s">
        <v>3231</v>
      </c>
      <c r="D2268" t="s">
        <v>5800</v>
      </c>
      <c r="E2268" t="s">
        <v>1632</v>
      </c>
      <c r="F2268" t="s">
        <v>1431</v>
      </c>
      <c r="G2268" t="s">
        <v>4938</v>
      </c>
      <c r="H2268" s="2">
        <v>1</v>
      </c>
      <c r="I2268" s="2">
        <v>48</v>
      </c>
      <c r="J2268" s="2">
        <v>1003.9148759070089</v>
      </c>
    </row>
    <row r="2269" spans="1:10" x14ac:dyDescent="0.3">
      <c r="A2269" t="s">
        <v>2772</v>
      </c>
      <c r="B2269" t="s">
        <v>3970</v>
      </c>
      <c r="C2269" t="s">
        <v>3233</v>
      </c>
      <c r="D2269" t="s">
        <v>5801</v>
      </c>
      <c r="E2269" t="s">
        <v>1444</v>
      </c>
      <c r="F2269" t="s">
        <v>1688</v>
      </c>
      <c r="G2269" t="s">
        <v>5071</v>
      </c>
      <c r="H2269" s="2">
        <v>150</v>
      </c>
      <c r="I2269" s="2">
        <v>52800</v>
      </c>
      <c r="J2269" s="2">
        <v>1314712.2348230863</v>
      </c>
    </row>
    <row r="2270" spans="1:10" x14ac:dyDescent="0.3">
      <c r="A2270" t="s">
        <v>2772</v>
      </c>
      <c r="B2270" t="s">
        <v>3970</v>
      </c>
      <c r="C2270" t="s">
        <v>3233</v>
      </c>
      <c r="D2270" t="s">
        <v>5801</v>
      </c>
      <c r="E2270" t="s">
        <v>1444</v>
      </c>
      <c r="F2270" t="s">
        <v>1867</v>
      </c>
      <c r="G2270" t="s">
        <v>5071</v>
      </c>
      <c r="H2270" s="2">
        <v>1</v>
      </c>
      <c r="I2270" s="2">
        <v>288</v>
      </c>
      <c r="J2270" s="2">
        <v>8202.2000669142035</v>
      </c>
    </row>
    <row r="2271" spans="1:10" x14ac:dyDescent="0.3">
      <c r="A2271" t="s">
        <v>2772</v>
      </c>
      <c r="B2271" t="s">
        <v>3970</v>
      </c>
      <c r="C2271" t="s">
        <v>3233</v>
      </c>
      <c r="D2271" t="s">
        <v>5801</v>
      </c>
      <c r="E2271" t="s">
        <v>2582</v>
      </c>
      <c r="F2271" t="s">
        <v>2590</v>
      </c>
      <c r="G2271" t="s">
        <v>5071</v>
      </c>
      <c r="H2271" s="2">
        <v>1</v>
      </c>
      <c r="I2271" s="2">
        <v>144</v>
      </c>
      <c r="J2271" s="2">
        <v>5525.4887765477251</v>
      </c>
    </row>
    <row r="2272" spans="1:10" x14ac:dyDescent="0.3">
      <c r="A2272" t="s">
        <v>2772</v>
      </c>
      <c r="B2272" t="s">
        <v>3970</v>
      </c>
      <c r="C2272" t="s">
        <v>3233</v>
      </c>
      <c r="D2272" t="s">
        <v>5801</v>
      </c>
      <c r="E2272" t="s">
        <v>4360</v>
      </c>
      <c r="F2272" t="s">
        <v>1422</v>
      </c>
      <c r="G2272" t="s">
        <v>5071</v>
      </c>
      <c r="H2272" s="2">
        <v>1</v>
      </c>
      <c r="I2272" s="2">
        <v>96</v>
      </c>
      <c r="J2272" s="2">
        <v>0</v>
      </c>
    </row>
    <row r="2273" spans="1:10" x14ac:dyDescent="0.3">
      <c r="A2273" t="s">
        <v>2772</v>
      </c>
      <c r="B2273" t="s">
        <v>3970</v>
      </c>
      <c r="C2273" t="s">
        <v>3233</v>
      </c>
      <c r="D2273" t="s">
        <v>5801</v>
      </c>
      <c r="E2273" t="s">
        <v>1632</v>
      </c>
      <c r="F2273" t="s">
        <v>1688</v>
      </c>
      <c r="G2273" t="s">
        <v>5071</v>
      </c>
      <c r="H2273" s="2">
        <v>3</v>
      </c>
      <c r="I2273" s="2">
        <v>72</v>
      </c>
      <c r="J2273" s="2">
        <v>10774.41979575183</v>
      </c>
    </row>
    <row r="2274" spans="1:10" x14ac:dyDescent="0.3">
      <c r="A2274" t="s">
        <v>2772</v>
      </c>
      <c r="B2274" t="s">
        <v>3970</v>
      </c>
      <c r="C2274" t="s">
        <v>3233</v>
      </c>
      <c r="D2274" t="s">
        <v>5801</v>
      </c>
      <c r="E2274" t="s">
        <v>1632</v>
      </c>
      <c r="F2274" t="s">
        <v>1431</v>
      </c>
      <c r="G2274" t="s">
        <v>5071</v>
      </c>
      <c r="H2274" s="2">
        <v>5</v>
      </c>
      <c r="I2274" s="2">
        <v>240</v>
      </c>
      <c r="J2274" s="2">
        <v>5019.5743795350445</v>
      </c>
    </row>
    <row r="2275" spans="1:10" x14ac:dyDescent="0.3">
      <c r="A2275" t="s">
        <v>2772</v>
      </c>
      <c r="B2275" t="s">
        <v>4001</v>
      </c>
      <c r="C2275" t="s">
        <v>3257</v>
      </c>
      <c r="D2275" t="s">
        <v>3200</v>
      </c>
      <c r="E2275" t="s">
        <v>1423</v>
      </c>
      <c r="F2275" t="s">
        <v>1659</v>
      </c>
      <c r="G2275" t="s">
        <v>5332</v>
      </c>
      <c r="H2275" s="2">
        <v>10</v>
      </c>
      <c r="I2275" s="2">
        <v>1000</v>
      </c>
      <c r="J2275" s="2">
        <v>105686.74059304707</v>
      </c>
    </row>
    <row r="2276" spans="1:10" x14ac:dyDescent="0.3">
      <c r="A2276" t="s">
        <v>2772</v>
      </c>
      <c r="B2276" t="s">
        <v>4001</v>
      </c>
      <c r="C2276" t="s">
        <v>3257</v>
      </c>
      <c r="D2276" t="s">
        <v>3200</v>
      </c>
      <c r="E2276" t="s">
        <v>1423</v>
      </c>
      <c r="F2276" t="s">
        <v>1679</v>
      </c>
      <c r="G2276" t="s">
        <v>5332</v>
      </c>
      <c r="H2276" s="2">
        <v>20</v>
      </c>
      <c r="I2276" s="2">
        <v>2000</v>
      </c>
      <c r="J2276" s="2">
        <v>150942.69471032743</v>
      </c>
    </row>
    <row r="2277" spans="1:10" x14ac:dyDescent="0.3">
      <c r="A2277" t="s">
        <v>2772</v>
      </c>
      <c r="B2277" t="s">
        <v>4001</v>
      </c>
      <c r="C2277" t="s">
        <v>3257</v>
      </c>
      <c r="D2277" t="s">
        <v>3200</v>
      </c>
      <c r="E2277" t="s">
        <v>1444</v>
      </c>
      <c r="F2277" t="s">
        <v>1688</v>
      </c>
      <c r="G2277" t="s">
        <v>5332</v>
      </c>
      <c r="H2277" s="2">
        <v>445</v>
      </c>
      <c r="I2277" s="2">
        <v>156640</v>
      </c>
      <c r="J2277" s="2">
        <v>3900312.963308489</v>
      </c>
    </row>
    <row r="2278" spans="1:10" x14ac:dyDescent="0.3">
      <c r="A2278" t="s">
        <v>2772</v>
      </c>
      <c r="B2278" t="s">
        <v>4001</v>
      </c>
      <c r="C2278" t="s">
        <v>3257</v>
      </c>
      <c r="D2278" t="s">
        <v>3200</v>
      </c>
      <c r="E2278" t="s">
        <v>2268</v>
      </c>
      <c r="F2278" t="s">
        <v>2542</v>
      </c>
      <c r="G2278" t="s">
        <v>5332</v>
      </c>
      <c r="H2278" s="2">
        <v>5</v>
      </c>
      <c r="I2278" s="2">
        <v>2400</v>
      </c>
      <c r="J2278" s="2">
        <v>24964.926738875882</v>
      </c>
    </row>
    <row r="2279" spans="1:10" x14ac:dyDescent="0.3">
      <c r="A2279" t="s">
        <v>2772</v>
      </c>
      <c r="B2279" t="s">
        <v>4001</v>
      </c>
      <c r="C2279" t="s">
        <v>3257</v>
      </c>
      <c r="D2279" t="s">
        <v>3200</v>
      </c>
      <c r="E2279" t="s">
        <v>1632</v>
      </c>
      <c r="F2279" t="s">
        <v>1688</v>
      </c>
      <c r="G2279" t="s">
        <v>5332</v>
      </c>
      <c r="H2279" s="2">
        <v>10</v>
      </c>
      <c r="I2279" s="2">
        <v>240</v>
      </c>
      <c r="J2279" s="2">
        <v>35914.7326525061</v>
      </c>
    </row>
    <row r="2280" spans="1:10" x14ac:dyDescent="0.3">
      <c r="A2280" t="s">
        <v>2772</v>
      </c>
      <c r="B2280" t="s">
        <v>4001</v>
      </c>
      <c r="C2280" t="s">
        <v>3257</v>
      </c>
      <c r="D2280" t="s">
        <v>3200</v>
      </c>
      <c r="E2280" t="s">
        <v>1632</v>
      </c>
      <c r="F2280" t="s">
        <v>1431</v>
      </c>
      <c r="G2280" t="s">
        <v>5332</v>
      </c>
      <c r="H2280" s="2">
        <v>10</v>
      </c>
      <c r="I2280" s="2">
        <v>480</v>
      </c>
      <c r="J2280" s="2">
        <v>10039.148759070089</v>
      </c>
    </row>
    <row r="2281" spans="1:10" x14ac:dyDescent="0.3">
      <c r="A2281" t="s">
        <v>2772</v>
      </c>
      <c r="B2281" t="s">
        <v>3289</v>
      </c>
      <c r="C2281" t="s">
        <v>3264</v>
      </c>
      <c r="D2281" t="s">
        <v>4925</v>
      </c>
      <c r="E2281" t="s">
        <v>1423</v>
      </c>
      <c r="F2281" t="s">
        <v>1659</v>
      </c>
      <c r="G2281" t="s">
        <v>4938</v>
      </c>
      <c r="H2281" s="2">
        <v>2</v>
      </c>
      <c r="I2281" s="2">
        <v>200</v>
      </c>
      <c r="J2281" s="2">
        <v>21137.348118609414</v>
      </c>
    </row>
    <row r="2282" spans="1:10" x14ac:dyDescent="0.3">
      <c r="A2282" t="s">
        <v>2772</v>
      </c>
      <c r="B2282" t="s">
        <v>3289</v>
      </c>
      <c r="C2282" t="s">
        <v>3264</v>
      </c>
      <c r="D2282" t="s">
        <v>4925</v>
      </c>
      <c r="E2282" t="s">
        <v>1423</v>
      </c>
      <c r="F2282" t="s">
        <v>1431</v>
      </c>
      <c r="G2282" t="s">
        <v>4938</v>
      </c>
      <c r="H2282" s="2">
        <v>1</v>
      </c>
      <c r="I2282" s="2">
        <v>100</v>
      </c>
      <c r="J2282" s="2">
        <v>10154.548083547093</v>
      </c>
    </row>
    <row r="2283" spans="1:10" x14ac:dyDescent="0.3">
      <c r="A2283" t="s">
        <v>2772</v>
      </c>
      <c r="B2283" t="s">
        <v>3289</v>
      </c>
      <c r="C2283" t="s">
        <v>3264</v>
      </c>
      <c r="D2283" t="s">
        <v>4925</v>
      </c>
      <c r="E2283" t="s">
        <v>1423</v>
      </c>
      <c r="F2283" t="s">
        <v>1868</v>
      </c>
      <c r="G2283" t="s">
        <v>4938</v>
      </c>
      <c r="H2283" s="2">
        <v>1</v>
      </c>
      <c r="I2283" s="2">
        <v>100</v>
      </c>
      <c r="J2283" s="2">
        <v>12376.544728373152</v>
      </c>
    </row>
    <row r="2284" spans="1:10" x14ac:dyDescent="0.3">
      <c r="A2284" t="s">
        <v>2772</v>
      </c>
      <c r="B2284" t="s">
        <v>3289</v>
      </c>
      <c r="C2284" t="s">
        <v>3264</v>
      </c>
      <c r="D2284" t="s">
        <v>4925</v>
      </c>
      <c r="E2284" t="s">
        <v>1423</v>
      </c>
      <c r="F2284" t="s">
        <v>1679</v>
      </c>
      <c r="G2284" t="s">
        <v>4938</v>
      </c>
      <c r="H2284" s="2">
        <v>0.5</v>
      </c>
      <c r="I2284" s="2">
        <v>50</v>
      </c>
      <c r="J2284" s="2">
        <v>3773.5673677581854</v>
      </c>
    </row>
    <row r="2285" spans="1:10" x14ac:dyDescent="0.3">
      <c r="A2285" t="s">
        <v>2772</v>
      </c>
      <c r="B2285" t="s">
        <v>3289</v>
      </c>
      <c r="C2285" t="s">
        <v>3264</v>
      </c>
      <c r="D2285" t="s">
        <v>4925</v>
      </c>
      <c r="E2285" t="s">
        <v>1444</v>
      </c>
      <c r="F2285" t="s">
        <v>1688</v>
      </c>
      <c r="G2285" t="s">
        <v>4938</v>
      </c>
      <c r="H2285" s="2">
        <v>200</v>
      </c>
      <c r="I2285" s="2">
        <v>70400</v>
      </c>
      <c r="J2285" s="2">
        <v>1752949.6464307816</v>
      </c>
    </row>
    <row r="2286" spans="1:10" x14ac:dyDescent="0.3">
      <c r="A2286" t="s">
        <v>2772</v>
      </c>
      <c r="B2286" t="s">
        <v>3289</v>
      </c>
      <c r="C2286" t="s">
        <v>3264</v>
      </c>
      <c r="D2286" t="s">
        <v>4925</v>
      </c>
      <c r="E2286" t="s">
        <v>1444</v>
      </c>
      <c r="F2286" t="s">
        <v>1867</v>
      </c>
      <c r="G2286" t="s">
        <v>4938</v>
      </c>
      <c r="H2286" s="2">
        <v>10</v>
      </c>
      <c r="I2286" s="2">
        <v>2880</v>
      </c>
      <c r="J2286" s="2">
        <v>82022.000669142028</v>
      </c>
    </row>
    <row r="2287" spans="1:10" x14ac:dyDescent="0.3">
      <c r="A2287" t="s">
        <v>2772</v>
      </c>
      <c r="B2287" t="s">
        <v>3289</v>
      </c>
      <c r="C2287" t="s">
        <v>3264</v>
      </c>
      <c r="D2287" t="s">
        <v>4925</v>
      </c>
      <c r="E2287" t="s">
        <v>2582</v>
      </c>
      <c r="F2287" t="s">
        <v>2590</v>
      </c>
      <c r="G2287" t="s">
        <v>4938</v>
      </c>
      <c r="H2287" s="2">
        <v>1</v>
      </c>
      <c r="I2287" s="2">
        <v>144</v>
      </c>
      <c r="J2287" s="2">
        <v>5525.4887765477251</v>
      </c>
    </row>
    <row r="2288" spans="1:10" x14ac:dyDescent="0.3">
      <c r="A2288" t="s">
        <v>2772</v>
      </c>
      <c r="B2288" t="s">
        <v>3289</v>
      </c>
      <c r="C2288" t="s">
        <v>3264</v>
      </c>
      <c r="D2288" t="s">
        <v>4925</v>
      </c>
      <c r="E2288" t="s">
        <v>1606</v>
      </c>
      <c r="F2288" t="s">
        <v>1867</v>
      </c>
      <c r="G2288" t="s">
        <v>4938</v>
      </c>
      <c r="H2288" s="2">
        <v>5</v>
      </c>
      <c r="I2288" s="2">
        <v>960</v>
      </c>
      <c r="J2288" s="2">
        <v>41529.207982250082</v>
      </c>
    </row>
    <row r="2289" spans="1:10" x14ac:dyDescent="0.3">
      <c r="A2289" t="s">
        <v>2772</v>
      </c>
      <c r="B2289" t="s">
        <v>3289</v>
      </c>
      <c r="C2289" t="s">
        <v>3264</v>
      </c>
      <c r="D2289" t="s">
        <v>4925</v>
      </c>
      <c r="E2289" t="s">
        <v>2616</v>
      </c>
      <c r="F2289" t="s">
        <v>2617</v>
      </c>
      <c r="G2289" t="s">
        <v>4938</v>
      </c>
      <c r="H2289" s="2">
        <v>1</v>
      </c>
      <c r="I2289" s="2">
        <v>288</v>
      </c>
      <c r="J2289" s="2">
        <v>4853.4292677265948</v>
      </c>
    </row>
    <row r="2290" spans="1:10" x14ac:dyDescent="0.3">
      <c r="A2290" t="s">
        <v>2772</v>
      </c>
      <c r="B2290" t="s">
        <v>3289</v>
      </c>
      <c r="C2290" t="s">
        <v>3264</v>
      </c>
      <c r="D2290" t="s">
        <v>4925</v>
      </c>
      <c r="E2290" t="s">
        <v>2268</v>
      </c>
      <c r="F2290" t="s">
        <v>2542</v>
      </c>
      <c r="G2290" t="s">
        <v>4938</v>
      </c>
      <c r="H2290" s="2">
        <v>5</v>
      </c>
      <c r="I2290" s="2">
        <v>2400</v>
      </c>
      <c r="J2290" s="2">
        <v>24964.926738875882</v>
      </c>
    </row>
    <row r="2291" spans="1:10" x14ac:dyDescent="0.3">
      <c r="A2291" t="s">
        <v>2772</v>
      </c>
      <c r="B2291" t="s">
        <v>3289</v>
      </c>
      <c r="C2291" t="s">
        <v>3264</v>
      </c>
      <c r="D2291" t="s">
        <v>4925</v>
      </c>
      <c r="E2291" t="s">
        <v>4360</v>
      </c>
      <c r="F2291" t="s">
        <v>1422</v>
      </c>
      <c r="G2291" t="s">
        <v>4938</v>
      </c>
      <c r="H2291" s="2">
        <v>2</v>
      </c>
      <c r="I2291" s="2">
        <v>192</v>
      </c>
      <c r="J2291" s="2">
        <v>0</v>
      </c>
    </row>
    <row r="2292" spans="1:10" x14ac:dyDescent="0.3">
      <c r="A2292" t="s">
        <v>2772</v>
      </c>
      <c r="B2292" t="s">
        <v>3289</v>
      </c>
      <c r="C2292" t="s">
        <v>3264</v>
      </c>
      <c r="D2292" t="s">
        <v>4925</v>
      </c>
      <c r="E2292" t="s">
        <v>1632</v>
      </c>
      <c r="F2292" t="s">
        <v>1688</v>
      </c>
      <c r="G2292" t="s">
        <v>4938</v>
      </c>
      <c r="H2292" s="2">
        <v>5</v>
      </c>
      <c r="I2292" s="2">
        <v>120</v>
      </c>
      <c r="J2292" s="2">
        <v>17957.36632625305</v>
      </c>
    </row>
    <row r="2293" spans="1:10" x14ac:dyDescent="0.3">
      <c r="A2293" t="s">
        <v>2772</v>
      </c>
      <c r="B2293" t="s">
        <v>3289</v>
      </c>
      <c r="C2293" t="s">
        <v>3264</v>
      </c>
      <c r="D2293" t="s">
        <v>4925</v>
      </c>
      <c r="E2293" t="s">
        <v>1632</v>
      </c>
      <c r="F2293" t="s">
        <v>1867</v>
      </c>
      <c r="G2293" t="s">
        <v>4938</v>
      </c>
      <c r="H2293" s="2">
        <v>2</v>
      </c>
      <c r="I2293" s="2">
        <v>48</v>
      </c>
      <c r="J2293" s="2">
        <v>14925.286182001293</v>
      </c>
    </row>
    <row r="2294" spans="1:10" x14ac:dyDescent="0.3">
      <c r="A2294" t="s">
        <v>2772</v>
      </c>
      <c r="B2294" t="s">
        <v>3289</v>
      </c>
      <c r="C2294" t="s">
        <v>3264</v>
      </c>
      <c r="D2294" t="s">
        <v>4925</v>
      </c>
      <c r="E2294" t="s">
        <v>1632</v>
      </c>
      <c r="F2294" t="s">
        <v>1431</v>
      </c>
      <c r="G2294" t="s">
        <v>4938</v>
      </c>
      <c r="H2294" s="2">
        <v>1</v>
      </c>
      <c r="I2294" s="2">
        <v>48</v>
      </c>
      <c r="J2294" s="2">
        <v>1003.9148759070089</v>
      </c>
    </row>
    <row r="2295" spans="1:10" x14ac:dyDescent="0.3">
      <c r="A2295" t="s">
        <v>2772</v>
      </c>
      <c r="B2295" t="s">
        <v>3290</v>
      </c>
      <c r="C2295" t="s">
        <v>3264</v>
      </c>
      <c r="D2295" t="s">
        <v>4928</v>
      </c>
      <c r="E2295" t="s">
        <v>1423</v>
      </c>
      <c r="F2295" t="s">
        <v>1659</v>
      </c>
      <c r="G2295" t="s">
        <v>4938</v>
      </c>
      <c r="H2295" s="2">
        <v>2</v>
      </c>
      <c r="I2295" s="2">
        <v>200</v>
      </c>
      <c r="J2295" s="2">
        <v>21137.348118609414</v>
      </c>
    </row>
    <row r="2296" spans="1:10" x14ac:dyDescent="0.3">
      <c r="A2296" t="s">
        <v>2772</v>
      </c>
      <c r="B2296" t="s">
        <v>3290</v>
      </c>
      <c r="C2296" t="s">
        <v>3264</v>
      </c>
      <c r="D2296" t="s">
        <v>4928</v>
      </c>
      <c r="E2296" t="s">
        <v>1423</v>
      </c>
      <c r="F2296" t="s">
        <v>1431</v>
      </c>
      <c r="G2296" t="s">
        <v>4938</v>
      </c>
      <c r="H2296" s="2">
        <v>1</v>
      </c>
      <c r="I2296" s="2">
        <v>100</v>
      </c>
      <c r="J2296" s="2">
        <v>10154.548083547093</v>
      </c>
    </row>
    <row r="2297" spans="1:10" x14ac:dyDescent="0.3">
      <c r="A2297" t="s">
        <v>2772</v>
      </c>
      <c r="B2297" t="s">
        <v>3290</v>
      </c>
      <c r="C2297" t="s">
        <v>3264</v>
      </c>
      <c r="D2297" t="s">
        <v>4928</v>
      </c>
      <c r="E2297" t="s">
        <v>1423</v>
      </c>
      <c r="F2297" t="s">
        <v>1868</v>
      </c>
      <c r="G2297" t="s">
        <v>4938</v>
      </c>
      <c r="H2297" s="2">
        <v>1</v>
      </c>
      <c r="I2297" s="2">
        <v>100</v>
      </c>
      <c r="J2297" s="2">
        <v>12376.544728373152</v>
      </c>
    </row>
    <row r="2298" spans="1:10" x14ac:dyDescent="0.3">
      <c r="A2298" t="s">
        <v>2772</v>
      </c>
      <c r="B2298" t="s">
        <v>3290</v>
      </c>
      <c r="C2298" t="s">
        <v>3264</v>
      </c>
      <c r="D2298" t="s">
        <v>4928</v>
      </c>
      <c r="E2298" t="s">
        <v>1423</v>
      </c>
      <c r="F2298" t="s">
        <v>1679</v>
      </c>
      <c r="G2298" t="s">
        <v>4938</v>
      </c>
      <c r="H2298" s="2">
        <v>0.5</v>
      </c>
      <c r="I2298" s="2">
        <v>50</v>
      </c>
      <c r="J2298" s="2">
        <v>3773.5673677581854</v>
      </c>
    </row>
    <row r="2299" spans="1:10" x14ac:dyDescent="0.3">
      <c r="A2299" t="s">
        <v>2772</v>
      </c>
      <c r="B2299" t="s">
        <v>3290</v>
      </c>
      <c r="C2299" t="s">
        <v>3264</v>
      </c>
      <c r="D2299" t="s">
        <v>4928</v>
      </c>
      <c r="E2299" t="s">
        <v>1444</v>
      </c>
      <c r="F2299" t="s">
        <v>1688</v>
      </c>
      <c r="G2299" t="s">
        <v>4938</v>
      </c>
      <c r="H2299" s="2">
        <v>200</v>
      </c>
      <c r="I2299" s="2">
        <v>70400</v>
      </c>
      <c r="J2299" s="2">
        <v>1752949.6464307816</v>
      </c>
    </row>
    <row r="2300" spans="1:10" x14ac:dyDescent="0.3">
      <c r="A2300" t="s">
        <v>2772</v>
      </c>
      <c r="B2300" t="s">
        <v>3290</v>
      </c>
      <c r="C2300" t="s">
        <v>3264</v>
      </c>
      <c r="D2300" t="s">
        <v>4928</v>
      </c>
      <c r="E2300" t="s">
        <v>1444</v>
      </c>
      <c r="F2300" t="s">
        <v>1867</v>
      </c>
      <c r="G2300" t="s">
        <v>4938</v>
      </c>
      <c r="H2300" s="2">
        <v>10</v>
      </c>
      <c r="I2300" s="2">
        <v>2880</v>
      </c>
      <c r="J2300" s="2">
        <v>82022.000669142028</v>
      </c>
    </row>
    <row r="2301" spans="1:10" x14ac:dyDescent="0.3">
      <c r="A2301" t="s">
        <v>2772</v>
      </c>
      <c r="B2301" t="s">
        <v>3290</v>
      </c>
      <c r="C2301" t="s">
        <v>3264</v>
      </c>
      <c r="D2301" t="s">
        <v>4928</v>
      </c>
      <c r="E2301" t="s">
        <v>2582</v>
      </c>
      <c r="F2301" t="s">
        <v>2590</v>
      </c>
      <c r="G2301" t="s">
        <v>4938</v>
      </c>
      <c r="H2301" s="2">
        <v>1</v>
      </c>
      <c r="I2301" s="2">
        <v>144</v>
      </c>
      <c r="J2301" s="2">
        <v>5525.4887765477251</v>
      </c>
    </row>
    <row r="2302" spans="1:10" x14ac:dyDescent="0.3">
      <c r="A2302" t="s">
        <v>2772</v>
      </c>
      <c r="B2302" t="s">
        <v>3290</v>
      </c>
      <c r="C2302" t="s">
        <v>3264</v>
      </c>
      <c r="D2302" t="s">
        <v>4928</v>
      </c>
      <c r="E2302" t="s">
        <v>1606</v>
      </c>
      <c r="F2302" t="s">
        <v>1867</v>
      </c>
      <c r="G2302" t="s">
        <v>4938</v>
      </c>
      <c r="H2302" s="2">
        <v>5</v>
      </c>
      <c r="I2302" s="2">
        <v>960</v>
      </c>
      <c r="J2302" s="2">
        <v>41529.207982250082</v>
      </c>
    </row>
    <row r="2303" spans="1:10" x14ac:dyDescent="0.3">
      <c r="A2303" t="s">
        <v>2772</v>
      </c>
      <c r="B2303" t="s">
        <v>3290</v>
      </c>
      <c r="C2303" t="s">
        <v>3264</v>
      </c>
      <c r="D2303" t="s">
        <v>4928</v>
      </c>
      <c r="E2303" t="s">
        <v>2616</v>
      </c>
      <c r="F2303" t="s">
        <v>2617</v>
      </c>
      <c r="G2303" t="s">
        <v>4938</v>
      </c>
      <c r="H2303" s="2">
        <v>1</v>
      </c>
      <c r="I2303" s="2">
        <v>288</v>
      </c>
      <c r="J2303" s="2">
        <v>4853.4292677265948</v>
      </c>
    </row>
    <row r="2304" spans="1:10" x14ac:dyDescent="0.3">
      <c r="A2304" t="s">
        <v>2772</v>
      </c>
      <c r="B2304" t="s">
        <v>3290</v>
      </c>
      <c r="C2304" t="s">
        <v>3264</v>
      </c>
      <c r="D2304" t="s">
        <v>4928</v>
      </c>
      <c r="E2304" t="s">
        <v>2268</v>
      </c>
      <c r="F2304" t="s">
        <v>2542</v>
      </c>
      <c r="G2304" t="s">
        <v>4938</v>
      </c>
      <c r="H2304" s="2">
        <v>5</v>
      </c>
      <c r="I2304" s="2">
        <v>2400</v>
      </c>
      <c r="J2304" s="2">
        <v>24964.926738875882</v>
      </c>
    </row>
    <row r="2305" spans="1:10" x14ac:dyDescent="0.3">
      <c r="A2305" t="s">
        <v>2772</v>
      </c>
      <c r="B2305" t="s">
        <v>3290</v>
      </c>
      <c r="C2305" t="s">
        <v>3264</v>
      </c>
      <c r="D2305" t="s">
        <v>4928</v>
      </c>
      <c r="E2305" t="s">
        <v>4360</v>
      </c>
      <c r="F2305" t="s">
        <v>1422</v>
      </c>
      <c r="G2305" t="s">
        <v>4938</v>
      </c>
      <c r="H2305" s="2">
        <v>2</v>
      </c>
      <c r="I2305" s="2">
        <v>192</v>
      </c>
      <c r="J2305" s="2">
        <v>0</v>
      </c>
    </row>
    <row r="2306" spans="1:10" x14ac:dyDescent="0.3">
      <c r="A2306" t="s">
        <v>2772</v>
      </c>
      <c r="B2306" t="s">
        <v>3290</v>
      </c>
      <c r="C2306" t="s">
        <v>3264</v>
      </c>
      <c r="D2306" t="s">
        <v>4928</v>
      </c>
      <c r="E2306" t="s">
        <v>1632</v>
      </c>
      <c r="F2306" t="s">
        <v>1688</v>
      </c>
      <c r="G2306" t="s">
        <v>4938</v>
      </c>
      <c r="H2306" s="2">
        <v>5</v>
      </c>
      <c r="I2306" s="2">
        <v>120</v>
      </c>
      <c r="J2306" s="2">
        <v>17957.36632625305</v>
      </c>
    </row>
    <row r="2307" spans="1:10" x14ac:dyDescent="0.3">
      <c r="A2307" t="s">
        <v>2772</v>
      </c>
      <c r="B2307" t="s">
        <v>3290</v>
      </c>
      <c r="C2307" t="s">
        <v>3264</v>
      </c>
      <c r="D2307" t="s">
        <v>4928</v>
      </c>
      <c r="E2307" t="s">
        <v>1632</v>
      </c>
      <c r="F2307" t="s">
        <v>1867</v>
      </c>
      <c r="G2307" t="s">
        <v>4938</v>
      </c>
      <c r="H2307" s="2">
        <v>2</v>
      </c>
      <c r="I2307" s="2">
        <v>48</v>
      </c>
      <c r="J2307" s="2">
        <v>14925.286182001293</v>
      </c>
    </row>
    <row r="2308" spans="1:10" x14ac:dyDescent="0.3">
      <c r="A2308" t="s">
        <v>2772</v>
      </c>
      <c r="B2308" t="s">
        <v>3290</v>
      </c>
      <c r="C2308" t="s">
        <v>3264</v>
      </c>
      <c r="D2308" t="s">
        <v>4928</v>
      </c>
      <c r="E2308" t="s">
        <v>1632</v>
      </c>
      <c r="F2308" t="s">
        <v>1431</v>
      </c>
      <c r="G2308" t="s">
        <v>4938</v>
      </c>
      <c r="H2308" s="2">
        <v>1</v>
      </c>
      <c r="I2308" s="2">
        <v>48</v>
      </c>
      <c r="J2308" s="2">
        <v>1003.9148759070089</v>
      </c>
    </row>
    <row r="2309" spans="1:10" x14ac:dyDescent="0.3">
      <c r="A2309" t="s">
        <v>2772</v>
      </c>
      <c r="B2309" t="s">
        <v>3291</v>
      </c>
      <c r="C2309" t="s">
        <v>3264</v>
      </c>
      <c r="D2309" t="s">
        <v>4929</v>
      </c>
      <c r="E2309" t="s">
        <v>1423</v>
      </c>
      <c r="F2309" t="s">
        <v>1659</v>
      </c>
      <c r="G2309" t="s">
        <v>4938</v>
      </c>
      <c r="H2309" s="2">
        <v>2</v>
      </c>
      <c r="I2309" s="2">
        <v>200</v>
      </c>
      <c r="J2309" s="2">
        <v>21137.348118609414</v>
      </c>
    </row>
    <row r="2310" spans="1:10" x14ac:dyDescent="0.3">
      <c r="A2310" t="s">
        <v>2772</v>
      </c>
      <c r="B2310" t="s">
        <v>3291</v>
      </c>
      <c r="C2310" t="s">
        <v>3264</v>
      </c>
      <c r="D2310" t="s">
        <v>4929</v>
      </c>
      <c r="E2310" t="s">
        <v>1423</v>
      </c>
      <c r="F2310" t="s">
        <v>1431</v>
      </c>
      <c r="G2310" t="s">
        <v>4938</v>
      </c>
      <c r="H2310" s="2">
        <v>1</v>
      </c>
      <c r="I2310" s="2">
        <v>100</v>
      </c>
      <c r="J2310" s="2">
        <v>10154.548083547093</v>
      </c>
    </row>
    <row r="2311" spans="1:10" x14ac:dyDescent="0.3">
      <c r="A2311" t="s">
        <v>2772</v>
      </c>
      <c r="B2311" t="s">
        <v>3291</v>
      </c>
      <c r="C2311" t="s">
        <v>3264</v>
      </c>
      <c r="D2311" t="s">
        <v>4929</v>
      </c>
      <c r="E2311" t="s">
        <v>1423</v>
      </c>
      <c r="F2311" t="s">
        <v>1868</v>
      </c>
      <c r="G2311" t="s">
        <v>4938</v>
      </c>
      <c r="H2311" s="2">
        <v>1</v>
      </c>
      <c r="I2311" s="2">
        <v>100</v>
      </c>
      <c r="J2311" s="2">
        <v>12376.544728373152</v>
      </c>
    </row>
    <row r="2312" spans="1:10" x14ac:dyDescent="0.3">
      <c r="A2312" t="s">
        <v>2772</v>
      </c>
      <c r="B2312" t="s">
        <v>3291</v>
      </c>
      <c r="C2312" t="s">
        <v>3264</v>
      </c>
      <c r="D2312" t="s">
        <v>4929</v>
      </c>
      <c r="E2312" t="s">
        <v>1444</v>
      </c>
      <c r="F2312" t="s">
        <v>1688</v>
      </c>
      <c r="G2312" t="s">
        <v>4938</v>
      </c>
      <c r="H2312" s="2">
        <v>200</v>
      </c>
      <c r="I2312" s="2">
        <v>70400</v>
      </c>
      <c r="J2312" s="2">
        <v>1752949.6464307816</v>
      </c>
    </row>
    <row r="2313" spans="1:10" x14ac:dyDescent="0.3">
      <c r="A2313" t="s">
        <v>2772</v>
      </c>
      <c r="B2313" t="s">
        <v>3291</v>
      </c>
      <c r="C2313" t="s">
        <v>3264</v>
      </c>
      <c r="D2313" t="s">
        <v>4929</v>
      </c>
      <c r="E2313" t="s">
        <v>1444</v>
      </c>
      <c r="F2313" t="s">
        <v>1867</v>
      </c>
      <c r="G2313" t="s">
        <v>4938</v>
      </c>
      <c r="H2313" s="2">
        <v>10</v>
      </c>
      <c r="I2313" s="2">
        <v>2880</v>
      </c>
      <c r="J2313" s="2">
        <v>82022.000669142028</v>
      </c>
    </row>
    <row r="2314" spans="1:10" x14ac:dyDescent="0.3">
      <c r="A2314" t="s">
        <v>2772</v>
      </c>
      <c r="B2314" t="s">
        <v>3291</v>
      </c>
      <c r="C2314" t="s">
        <v>3264</v>
      </c>
      <c r="D2314" t="s">
        <v>4929</v>
      </c>
      <c r="E2314" t="s">
        <v>2582</v>
      </c>
      <c r="F2314" t="s">
        <v>2590</v>
      </c>
      <c r="G2314" t="s">
        <v>4938</v>
      </c>
      <c r="H2314" s="2">
        <v>1</v>
      </c>
      <c r="I2314" s="2">
        <v>144</v>
      </c>
      <c r="J2314" s="2">
        <v>5525.4887765477251</v>
      </c>
    </row>
    <row r="2315" spans="1:10" x14ac:dyDescent="0.3">
      <c r="A2315" t="s">
        <v>2772</v>
      </c>
      <c r="B2315" t="s">
        <v>3291</v>
      </c>
      <c r="C2315" t="s">
        <v>3264</v>
      </c>
      <c r="D2315" t="s">
        <v>4929</v>
      </c>
      <c r="E2315" t="s">
        <v>1606</v>
      </c>
      <c r="F2315" t="s">
        <v>1867</v>
      </c>
      <c r="G2315" t="s">
        <v>4938</v>
      </c>
      <c r="H2315" s="2">
        <v>5</v>
      </c>
      <c r="I2315" s="2">
        <v>960</v>
      </c>
      <c r="J2315" s="2">
        <v>41529.207982250082</v>
      </c>
    </row>
    <row r="2316" spans="1:10" x14ac:dyDescent="0.3">
      <c r="A2316" t="s">
        <v>2772</v>
      </c>
      <c r="B2316" t="s">
        <v>3291</v>
      </c>
      <c r="C2316" t="s">
        <v>3264</v>
      </c>
      <c r="D2316" t="s">
        <v>4929</v>
      </c>
      <c r="E2316" t="s">
        <v>2616</v>
      </c>
      <c r="F2316" t="s">
        <v>2617</v>
      </c>
      <c r="G2316" t="s">
        <v>4938</v>
      </c>
      <c r="H2316" s="2">
        <v>1</v>
      </c>
      <c r="I2316" s="2">
        <v>288</v>
      </c>
      <c r="J2316" s="2">
        <v>4853.4292677265948</v>
      </c>
    </row>
    <row r="2317" spans="1:10" x14ac:dyDescent="0.3">
      <c r="A2317" t="s">
        <v>2772</v>
      </c>
      <c r="B2317" t="s">
        <v>3291</v>
      </c>
      <c r="C2317" t="s">
        <v>3264</v>
      </c>
      <c r="D2317" t="s">
        <v>4929</v>
      </c>
      <c r="E2317" t="s">
        <v>2268</v>
      </c>
      <c r="F2317" t="s">
        <v>2542</v>
      </c>
      <c r="G2317" t="s">
        <v>4938</v>
      </c>
      <c r="H2317" s="2">
        <v>5</v>
      </c>
      <c r="I2317" s="2">
        <v>2400</v>
      </c>
      <c r="J2317" s="2">
        <v>24964.926738875882</v>
      </c>
    </row>
    <row r="2318" spans="1:10" x14ac:dyDescent="0.3">
      <c r="A2318" t="s">
        <v>2772</v>
      </c>
      <c r="B2318" t="s">
        <v>3291</v>
      </c>
      <c r="C2318" t="s">
        <v>3264</v>
      </c>
      <c r="D2318" t="s">
        <v>4929</v>
      </c>
      <c r="E2318" t="s">
        <v>4360</v>
      </c>
      <c r="F2318" t="s">
        <v>1422</v>
      </c>
      <c r="G2318" t="s">
        <v>4938</v>
      </c>
      <c r="H2318" s="2">
        <v>2</v>
      </c>
      <c r="I2318" s="2">
        <v>192</v>
      </c>
      <c r="J2318" s="2">
        <v>0</v>
      </c>
    </row>
    <row r="2319" spans="1:10" x14ac:dyDescent="0.3">
      <c r="A2319" t="s">
        <v>2772</v>
      </c>
      <c r="B2319" t="s">
        <v>3291</v>
      </c>
      <c r="C2319" t="s">
        <v>3264</v>
      </c>
      <c r="D2319" t="s">
        <v>4929</v>
      </c>
      <c r="E2319" t="s">
        <v>1632</v>
      </c>
      <c r="F2319" t="s">
        <v>1688</v>
      </c>
      <c r="G2319" t="s">
        <v>4938</v>
      </c>
      <c r="H2319" s="2">
        <v>6</v>
      </c>
      <c r="I2319" s="2">
        <v>144</v>
      </c>
      <c r="J2319" s="2">
        <v>21548.83959150366</v>
      </c>
    </row>
    <row r="2320" spans="1:10" x14ac:dyDescent="0.3">
      <c r="A2320" t="s">
        <v>2772</v>
      </c>
      <c r="B2320" t="s">
        <v>3291</v>
      </c>
      <c r="C2320" t="s">
        <v>3264</v>
      </c>
      <c r="D2320" t="s">
        <v>4929</v>
      </c>
      <c r="E2320" t="s">
        <v>1632</v>
      </c>
      <c r="F2320" t="s">
        <v>1867</v>
      </c>
      <c r="G2320" t="s">
        <v>4938</v>
      </c>
      <c r="H2320" s="2">
        <v>1</v>
      </c>
      <c r="I2320" s="2">
        <v>24</v>
      </c>
      <c r="J2320" s="2">
        <v>7462.6430910006466</v>
      </c>
    </row>
    <row r="2321" spans="1:10" x14ac:dyDescent="0.3">
      <c r="A2321" t="s">
        <v>2772</v>
      </c>
      <c r="B2321" t="s">
        <v>3291</v>
      </c>
      <c r="C2321" t="s">
        <v>3264</v>
      </c>
      <c r="D2321" t="s">
        <v>4929</v>
      </c>
      <c r="E2321" t="s">
        <v>1632</v>
      </c>
      <c r="F2321" t="s">
        <v>1431</v>
      </c>
      <c r="G2321" t="s">
        <v>4938</v>
      </c>
      <c r="H2321" s="2">
        <v>1</v>
      </c>
      <c r="I2321" s="2">
        <v>48</v>
      </c>
      <c r="J2321" s="2">
        <v>1003.9148759070089</v>
      </c>
    </row>
    <row r="2322" spans="1:10" x14ac:dyDescent="0.3">
      <c r="A2322" t="s">
        <v>2772</v>
      </c>
      <c r="B2322" t="s">
        <v>4892</v>
      </c>
      <c r="C2322" t="s">
        <v>3264</v>
      </c>
      <c r="D2322" t="s">
        <v>5802</v>
      </c>
      <c r="E2322" t="s">
        <v>1423</v>
      </c>
      <c r="F2322" t="s">
        <v>1431</v>
      </c>
      <c r="G2322" t="s">
        <v>4938</v>
      </c>
      <c r="H2322" s="2">
        <v>2</v>
      </c>
      <c r="I2322" s="2">
        <v>200</v>
      </c>
      <c r="J2322" s="2">
        <v>20309.096167094187</v>
      </c>
    </row>
    <row r="2323" spans="1:10" x14ac:dyDescent="0.3">
      <c r="A2323" t="s">
        <v>2772</v>
      </c>
      <c r="B2323" t="s">
        <v>4892</v>
      </c>
      <c r="C2323" t="s">
        <v>3264</v>
      </c>
      <c r="D2323" t="s">
        <v>5802</v>
      </c>
      <c r="E2323" t="s">
        <v>1444</v>
      </c>
      <c r="F2323" t="s">
        <v>1688</v>
      </c>
      <c r="G2323" t="s">
        <v>4938</v>
      </c>
      <c r="H2323" s="2">
        <v>300</v>
      </c>
      <c r="I2323" s="2">
        <v>105600</v>
      </c>
      <c r="J2323" s="2">
        <v>2629424.4696461726</v>
      </c>
    </row>
    <row r="2324" spans="1:10" x14ac:dyDescent="0.3">
      <c r="A2324" t="s">
        <v>2772</v>
      </c>
      <c r="B2324" t="s">
        <v>4892</v>
      </c>
      <c r="C2324" t="s">
        <v>3264</v>
      </c>
      <c r="D2324" t="s">
        <v>5802</v>
      </c>
      <c r="E2324" t="s">
        <v>1606</v>
      </c>
      <c r="F2324" t="s">
        <v>1867</v>
      </c>
      <c r="G2324" t="s">
        <v>4938</v>
      </c>
      <c r="H2324" s="2">
        <v>5</v>
      </c>
      <c r="I2324" s="2">
        <v>960</v>
      </c>
      <c r="J2324" s="2">
        <v>41529.207982250082</v>
      </c>
    </row>
    <row r="2325" spans="1:10" x14ac:dyDescent="0.3">
      <c r="A2325" t="s">
        <v>2772</v>
      </c>
      <c r="B2325" t="s">
        <v>4892</v>
      </c>
      <c r="C2325" t="s">
        <v>3264</v>
      </c>
      <c r="D2325" t="s">
        <v>5802</v>
      </c>
      <c r="E2325" t="s">
        <v>2268</v>
      </c>
      <c r="F2325" t="s">
        <v>2542</v>
      </c>
      <c r="G2325" t="s">
        <v>4938</v>
      </c>
      <c r="H2325" s="2">
        <v>5</v>
      </c>
      <c r="I2325" s="2">
        <v>2400</v>
      </c>
      <c r="J2325" s="2">
        <v>24964.926738875882</v>
      </c>
    </row>
    <row r="2326" spans="1:10" x14ac:dyDescent="0.3">
      <c r="A2326" t="s">
        <v>2772</v>
      </c>
      <c r="B2326" t="s">
        <v>4892</v>
      </c>
      <c r="C2326" t="s">
        <v>3264</v>
      </c>
      <c r="D2326" t="s">
        <v>5802</v>
      </c>
      <c r="E2326" t="s">
        <v>1632</v>
      </c>
      <c r="F2326" t="s">
        <v>1688</v>
      </c>
      <c r="G2326" t="s">
        <v>4938</v>
      </c>
      <c r="H2326" s="2">
        <v>4</v>
      </c>
      <c r="I2326" s="2">
        <v>96</v>
      </c>
      <c r="J2326" s="2">
        <v>14365.89306100244</v>
      </c>
    </row>
    <row r="2327" spans="1:10" x14ac:dyDescent="0.3">
      <c r="A2327" t="s">
        <v>2772</v>
      </c>
      <c r="B2327" t="s">
        <v>4892</v>
      </c>
      <c r="C2327" t="s">
        <v>3264</v>
      </c>
      <c r="D2327" t="s">
        <v>5802</v>
      </c>
      <c r="E2327" t="s">
        <v>1632</v>
      </c>
      <c r="F2327" t="s">
        <v>1431</v>
      </c>
      <c r="G2327" t="s">
        <v>4938</v>
      </c>
      <c r="H2327" s="2">
        <v>2</v>
      </c>
      <c r="I2327" s="2">
        <v>96</v>
      </c>
      <c r="J2327" s="2">
        <v>2007.8297518140178</v>
      </c>
    </row>
    <row r="2328" spans="1:10" x14ac:dyDescent="0.3">
      <c r="A2328" t="s">
        <v>2772</v>
      </c>
      <c r="B2328" t="s">
        <v>4028</v>
      </c>
      <c r="C2328" t="s">
        <v>3694</v>
      </c>
      <c r="D2328" t="s">
        <v>4981</v>
      </c>
      <c r="E2328" t="s">
        <v>1444</v>
      </c>
      <c r="F2328" t="s">
        <v>1688</v>
      </c>
      <c r="G2328" t="s">
        <v>5071</v>
      </c>
      <c r="H2328" s="2">
        <v>150</v>
      </c>
      <c r="I2328" s="2">
        <v>52800</v>
      </c>
      <c r="J2328" s="2">
        <v>1314712.2348230863</v>
      </c>
    </row>
    <row r="2329" spans="1:10" x14ac:dyDescent="0.3">
      <c r="A2329" t="s">
        <v>2772</v>
      </c>
      <c r="B2329" t="s">
        <v>4028</v>
      </c>
      <c r="C2329" t="s">
        <v>3694</v>
      </c>
      <c r="D2329" t="s">
        <v>4981</v>
      </c>
      <c r="E2329" t="s">
        <v>1444</v>
      </c>
      <c r="F2329" t="s">
        <v>1867</v>
      </c>
      <c r="G2329" t="s">
        <v>5071</v>
      </c>
      <c r="H2329" s="2">
        <v>1</v>
      </c>
      <c r="I2329" s="2">
        <v>288</v>
      </c>
      <c r="J2329" s="2">
        <v>8202.2000669142035</v>
      </c>
    </row>
    <row r="2330" spans="1:10" x14ac:dyDescent="0.3">
      <c r="A2330" t="s">
        <v>2772</v>
      </c>
      <c r="B2330" t="s">
        <v>4028</v>
      </c>
      <c r="C2330" t="s">
        <v>3694</v>
      </c>
      <c r="D2330" t="s">
        <v>4981</v>
      </c>
      <c r="E2330" t="s">
        <v>2582</v>
      </c>
      <c r="F2330" t="s">
        <v>2590</v>
      </c>
      <c r="G2330" t="s">
        <v>5071</v>
      </c>
      <c r="H2330" s="2">
        <v>1</v>
      </c>
      <c r="I2330" s="2">
        <v>144</v>
      </c>
      <c r="J2330" s="2">
        <v>5525.4887765477251</v>
      </c>
    </row>
    <row r="2331" spans="1:10" x14ac:dyDescent="0.3">
      <c r="A2331" t="s">
        <v>2772</v>
      </c>
      <c r="B2331" t="s">
        <v>4028</v>
      </c>
      <c r="C2331" t="s">
        <v>3694</v>
      </c>
      <c r="D2331" t="s">
        <v>4981</v>
      </c>
      <c r="E2331" t="s">
        <v>4360</v>
      </c>
      <c r="F2331" t="s">
        <v>1422</v>
      </c>
      <c r="G2331" t="s">
        <v>5071</v>
      </c>
      <c r="H2331" s="2">
        <v>1</v>
      </c>
      <c r="I2331" s="2">
        <v>96</v>
      </c>
      <c r="J2331" s="2">
        <v>0</v>
      </c>
    </row>
    <row r="2332" spans="1:10" x14ac:dyDescent="0.3">
      <c r="A2332" t="s">
        <v>2772</v>
      </c>
      <c r="B2332" t="s">
        <v>4028</v>
      </c>
      <c r="C2332" t="s">
        <v>3694</v>
      </c>
      <c r="D2332" t="s">
        <v>4981</v>
      </c>
      <c r="E2332" t="s">
        <v>1632</v>
      </c>
      <c r="F2332" t="s">
        <v>1688</v>
      </c>
      <c r="G2332" t="s">
        <v>5071</v>
      </c>
      <c r="H2332" s="2">
        <v>3</v>
      </c>
      <c r="I2332" s="2">
        <v>72</v>
      </c>
      <c r="J2332" s="2">
        <v>10774.41979575183</v>
      </c>
    </row>
    <row r="2333" spans="1:10" x14ac:dyDescent="0.3">
      <c r="A2333" t="s">
        <v>2772</v>
      </c>
      <c r="B2333" t="s">
        <v>4028</v>
      </c>
      <c r="C2333" t="s">
        <v>3694</v>
      </c>
      <c r="D2333" t="s">
        <v>4981</v>
      </c>
      <c r="E2333" t="s">
        <v>1632</v>
      </c>
      <c r="F2333" t="s">
        <v>1431</v>
      </c>
      <c r="G2333" t="s">
        <v>5071</v>
      </c>
      <c r="H2333" s="2">
        <v>5</v>
      </c>
      <c r="I2333" s="2">
        <v>240</v>
      </c>
      <c r="J2333" s="2">
        <v>5019.5743795350445</v>
      </c>
    </row>
    <row r="2334" spans="1:10" x14ac:dyDescent="0.3">
      <c r="A2334" t="s">
        <v>2772</v>
      </c>
      <c r="B2334" t="s">
        <v>4031</v>
      </c>
      <c r="C2334" t="s">
        <v>3700</v>
      </c>
      <c r="D2334" t="s">
        <v>5022</v>
      </c>
      <c r="E2334" t="s">
        <v>1423</v>
      </c>
      <c r="F2334" t="s">
        <v>1659</v>
      </c>
      <c r="G2334" t="s">
        <v>5071</v>
      </c>
      <c r="H2334" s="2">
        <v>2</v>
      </c>
      <c r="I2334" s="2">
        <v>200</v>
      </c>
      <c r="J2334" s="2">
        <v>21137.348118609414</v>
      </c>
    </row>
    <row r="2335" spans="1:10" x14ac:dyDescent="0.3">
      <c r="A2335" t="s">
        <v>2772</v>
      </c>
      <c r="B2335" t="s">
        <v>4031</v>
      </c>
      <c r="C2335" t="s">
        <v>3700</v>
      </c>
      <c r="D2335" t="s">
        <v>5022</v>
      </c>
      <c r="E2335" t="s">
        <v>1423</v>
      </c>
      <c r="F2335" t="s">
        <v>1431</v>
      </c>
      <c r="G2335" t="s">
        <v>5071</v>
      </c>
      <c r="H2335" s="2">
        <v>1</v>
      </c>
      <c r="I2335" s="2">
        <v>100</v>
      </c>
      <c r="J2335" s="2">
        <v>10154.548083547093</v>
      </c>
    </row>
    <row r="2336" spans="1:10" x14ac:dyDescent="0.3">
      <c r="A2336" t="s">
        <v>2772</v>
      </c>
      <c r="B2336" t="s">
        <v>4031</v>
      </c>
      <c r="C2336" t="s">
        <v>3700</v>
      </c>
      <c r="D2336" t="s">
        <v>5022</v>
      </c>
      <c r="E2336" t="s">
        <v>1423</v>
      </c>
      <c r="F2336" t="s">
        <v>1868</v>
      </c>
      <c r="G2336" t="s">
        <v>5071</v>
      </c>
      <c r="H2336" s="2">
        <v>2</v>
      </c>
      <c r="I2336" s="2">
        <v>200</v>
      </c>
      <c r="J2336" s="2">
        <v>24753.089456746304</v>
      </c>
    </row>
    <row r="2337" spans="1:10" x14ac:dyDescent="0.3">
      <c r="A2337" t="s">
        <v>2772</v>
      </c>
      <c r="B2337" t="s">
        <v>4031</v>
      </c>
      <c r="C2337" t="s">
        <v>3700</v>
      </c>
      <c r="D2337" t="s">
        <v>5022</v>
      </c>
      <c r="E2337" t="s">
        <v>1444</v>
      </c>
      <c r="F2337" t="s">
        <v>1688</v>
      </c>
      <c r="G2337" t="s">
        <v>5071</v>
      </c>
      <c r="H2337" s="2">
        <v>150</v>
      </c>
      <c r="I2337" s="2">
        <v>52800</v>
      </c>
      <c r="J2337" s="2">
        <v>1314712.2348230863</v>
      </c>
    </row>
    <row r="2338" spans="1:10" x14ac:dyDescent="0.3">
      <c r="A2338" t="s">
        <v>2772</v>
      </c>
      <c r="B2338" t="s">
        <v>4031</v>
      </c>
      <c r="C2338" t="s">
        <v>3700</v>
      </c>
      <c r="D2338" t="s">
        <v>5022</v>
      </c>
      <c r="E2338" t="s">
        <v>1606</v>
      </c>
      <c r="F2338" t="s">
        <v>1867</v>
      </c>
      <c r="G2338" t="s">
        <v>5071</v>
      </c>
      <c r="H2338" s="2">
        <v>1</v>
      </c>
      <c r="I2338" s="2">
        <v>192</v>
      </c>
      <c r="J2338" s="2">
        <v>8305.8415964500164</v>
      </c>
    </row>
    <row r="2339" spans="1:10" x14ac:dyDescent="0.3">
      <c r="A2339" t="s">
        <v>2772</v>
      </c>
      <c r="B2339" t="s">
        <v>4031</v>
      </c>
      <c r="C2339" t="s">
        <v>3700</v>
      </c>
      <c r="D2339" t="s">
        <v>5022</v>
      </c>
      <c r="E2339" t="s">
        <v>2268</v>
      </c>
      <c r="F2339" t="s">
        <v>2542</v>
      </c>
      <c r="G2339" t="s">
        <v>5071</v>
      </c>
      <c r="H2339" s="2">
        <v>1</v>
      </c>
      <c r="I2339" s="2">
        <v>480</v>
      </c>
      <c r="J2339" s="2">
        <v>4992.9853477751767</v>
      </c>
    </row>
    <row r="2340" spans="1:10" x14ac:dyDescent="0.3">
      <c r="A2340" t="s">
        <v>2772</v>
      </c>
      <c r="B2340" t="s">
        <v>4031</v>
      </c>
      <c r="C2340" t="s">
        <v>3700</v>
      </c>
      <c r="D2340" t="s">
        <v>5022</v>
      </c>
      <c r="E2340" t="s">
        <v>4360</v>
      </c>
      <c r="F2340" t="s">
        <v>1422</v>
      </c>
      <c r="G2340" t="s">
        <v>5071</v>
      </c>
      <c r="H2340" s="2">
        <v>1</v>
      </c>
      <c r="I2340" s="2">
        <v>96</v>
      </c>
      <c r="J2340" s="2">
        <v>0</v>
      </c>
    </row>
    <row r="2341" spans="1:10" x14ac:dyDescent="0.3">
      <c r="A2341" t="s">
        <v>2772</v>
      </c>
      <c r="B2341" t="s">
        <v>4031</v>
      </c>
      <c r="C2341" t="s">
        <v>3700</v>
      </c>
      <c r="D2341" t="s">
        <v>5022</v>
      </c>
      <c r="E2341" t="s">
        <v>1632</v>
      </c>
      <c r="F2341" t="s">
        <v>1688</v>
      </c>
      <c r="G2341" t="s">
        <v>5071</v>
      </c>
      <c r="H2341" s="2">
        <v>1</v>
      </c>
      <c r="I2341" s="2">
        <v>24</v>
      </c>
      <c r="J2341" s="2">
        <v>3591.47326525061</v>
      </c>
    </row>
    <row r="2342" spans="1:10" x14ac:dyDescent="0.3">
      <c r="A2342" t="s">
        <v>2772</v>
      </c>
      <c r="B2342" t="s">
        <v>4031</v>
      </c>
      <c r="C2342" t="s">
        <v>3700</v>
      </c>
      <c r="D2342" t="s">
        <v>5022</v>
      </c>
      <c r="E2342" t="s">
        <v>1632</v>
      </c>
      <c r="F2342" t="s">
        <v>1431</v>
      </c>
      <c r="G2342" t="s">
        <v>5071</v>
      </c>
      <c r="H2342" s="2">
        <v>3</v>
      </c>
      <c r="I2342" s="2">
        <v>144</v>
      </c>
      <c r="J2342" s="2">
        <v>3011.7446277210265</v>
      </c>
    </row>
    <row r="2343" spans="1:10" x14ac:dyDescent="0.3">
      <c r="A2343" t="s">
        <v>2772</v>
      </c>
      <c r="B2343" t="s">
        <v>4032</v>
      </c>
      <c r="C2343" t="s">
        <v>3702</v>
      </c>
      <c r="D2343" t="s">
        <v>5028</v>
      </c>
      <c r="E2343" t="s">
        <v>1423</v>
      </c>
      <c r="F2343" t="s">
        <v>1659</v>
      </c>
      <c r="G2343" t="s">
        <v>5071</v>
      </c>
      <c r="H2343" s="2">
        <v>1</v>
      </c>
      <c r="I2343" s="2">
        <v>100</v>
      </c>
      <c r="J2343" s="2">
        <v>10568.674059304707</v>
      </c>
    </row>
    <row r="2344" spans="1:10" x14ac:dyDescent="0.3">
      <c r="A2344" t="s">
        <v>2772</v>
      </c>
      <c r="B2344" t="s">
        <v>4032</v>
      </c>
      <c r="C2344" t="s">
        <v>3702</v>
      </c>
      <c r="D2344" t="s">
        <v>5028</v>
      </c>
      <c r="E2344" t="s">
        <v>1423</v>
      </c>
      <c r="F2344" t="s">
        <v>1868</v>
      </c>
      <c r="G2344" t="s">
        <v>5071</v>
      </c>
      <c r="H2344" s="2">
        <v>2</v>
      </c>
      <c r="I2344" s="2">
        <v>200</v>
      </c>
      <c r="J2344" s="2">
        <v>24753.089456746304</v>
      </c>
    </row>
    <row r="2345" spans="1:10" x14ac:dyDescent="0.3">
      <c r="A2345" t="s">
        <v>2772</v>
      </c>
      <c r="B2345" t="s">
        <v>4032</v>
      </c>
      <c r="C2345" t="s">
        <v>3702</v>
      </c>
      <c r="D2345" t="s">
        <v>5028</v>
      </c>
      <c r="E2345" t="s">
        <v>1444</v>
      </c>
      <c r="F2345" t="s">
        <v>1688</v>
      </c>
      <c r="G2345" t="s">
        <v>5071</v>
      </c>
      <c r="H2345" s="2">
        <v>190</v>
      </c>
      <c r="I2345" s="2">
        <v>66880</v>
      </c>
      <c r="J2345" s="2">
        <v>1665302.1641092426</v>
      </c>
    </row>
    <row r="2346" spans="1:10" x14ac:dyDescent="0.3">
      <c r="A2346" t="s">
        <v>2772</v>
      </c>
      <c r="B2346" t="s">
        <v>4032</v>
      </c>
      <c r="C2346" t="s">
        <v>3702</v>
      </c>
      <c r="D2346" t="s">
        <v>5028</v>
      </c>
      <c r="E2346" t="s">
        <v>1606</v>
      </c>
      <c r="F2346" t="s">
        <v>1867</v>
      </c>
      <c r="G2346" t="s">
        <v>5071</v>
      </c>
      <c r="H2346" s="2">
        <v>1</v>
      </c>
      <c r="I2346" s="2">
        <v>192</v>
      </c>
      <c r="J2346" s="2">
        <v>8305.8415964500164</v>
      </c>
    </row>
    <row r="2347" spans="1:10" x14ac:dyDescent="0.3">
      <c r="A2347" t="s">
        <v>2772</v>
      </c>
      <c r="B2347" t="s">
        <v>4032</v>
      </c>
      <c r="C2347" t="s">
        <v>3702</v>
      </c>
      <c r="D2347" t="s">
        <v>5028</v>
      </c>
      <c r="E2347" t="s">
        <v>2268</v>
      </c>
      <c r="F2347" t="s">
        <v>2542</v>
      </c>
      <c r="G2347" t="s">
        <v>5071</v>
      </c>
      <c r="H2347" s="2">
        <v>2</v>
      </c>
      <c r="I2347" s="2">
        <v>960</v>
      </c>
      <c r="J2347" s="2">
        <v>9985.9706955503534</v>
      </c>
    </row>
    <row r="2348" spans="1:10" x14ac:dyDescent="0.3">
      <c r="A2348" t="s">
        <v>2772</v>
      </c>
      <c r="B2348" t="s">
        <v>4032</v>
      </c>
      <c r="C2348" t="s">
        <v>3702</v>
      </c>
      <c r="D2348" t="s">
        <v>5028</v>
      </c>
      <c r="E2348" t="s">
        <v>1632</v>
      </c>
      <c r="F2348" t="s">
        <v>1688</v>
      </c>
      <c r="G2348" t="s">
        <v>5071</v>
      </c>
      <c r="H2348" s="2">
        <v>1</v>
      </c>
      <c r="I2348" s="2">
        <v>24</v>
      </c>
      <c r="J2348" s="2">
        <v>3591.47326525061</v>
      </c>
    </row>
    <row r="2349" spans="1:10" x14ac:dyDescent="0.3">
      <c r="A2349" t="s">
        <v>2772</v>
      </c>
      <c r="B2349" t="s">
        <v>4032</v>
      </c>
      <c r="C2349" t="s">
        <v>3702</v>
      </c>
      <c r="D2349" t="s">
        <v>5028</v>
      </c>
      <c r="E2349" t="s">
        <v>1632</v>
      </c>
      <c r="F2349" t="s">
        <v>1431</v>
      </c>
      <c r="G2349" t="s">
        <v>5071</v>
      </c>
      <c r="H2349" s="2">
        <v>2</v>
      </c>
      <c r="I2349" s="2">
        <v>96</v>
      </c>
      <c r="J2349" s="2">
        <v>2007.8297518140178</v>
      </c>
    </row>
    <row r="2350" spans="1:10" x14ac:dyDescent="0.3">
      <c r="A2350" t="s">
        <v>2772</v>
      </c>
      <c r="B2350" t="s">
        <v>3286</v>
      </c>
      <c r="C2350" t="s">
        <v>3298</v>
      </c>
      <c r="D2350" t="s">
        <v>4911</v>
      </c>
      <c r="E2350" t="s">
        <v>1423</v>
      </c>
      <c r="F2350" t="s">
        <v>1659</v>
      </c>
      <c r="G2350" t="s">
        <v>4938</v>
      </c>
      <c r="H2350" s="2">
        <v>2</v>
      </c>
      <c r="I2350" s="2">
        <v>200</v>
      </c>
      <c r="J2350" s="2">
        <v>21137.348118609414</v>
      </c>
    </row>
    <row r="2351" spans="1:10" x14ac:dyDescent="0.3">
      <c r="A2351" t="s">
        <v>2772</v>
      </c>
      <c r="B2351" t="s">
        <v>3286</v>
      </c>
      <c r="C2351" t="s">
        <v>3298</v>
      </c>
      <c r="D2351" t="s">
        <v>4911</v>
      </c>
      <c r="E2351" t="s">
        <v>1423</v>
      </c>
      <c r="F2351" t="s">
        <v>1431</v>
      </c>
      <c r="G2351" t="s">
        <v>4938</v>
      </c>
      <c r="H2351" s="2">
        <v>1</v>
      </c>
      <c r="I2351" s="2">
        <v>100</v>
      </c>
      <c r="J2351" s="2">
        <v>10154.548083547093</v>
      </c>
    </row>
    <row r="2352" spans="1:10" x14ac:dyDescent="0.3">
      <c r="A2352" t="s">
        <v>2772</v>
      </c>
      <c r="B2352" t="s">
        <v>3286</v>
      </c>
      <c r="C2352" t="s">
        <v>3298</v>
      </c>
      <c r="D2352" t="s">
        <v>4911</v>
      </c>
      <c r="E2352" t="s">
        <v>1423</v>
      </c>
      <c r="F2352" t="s">
        <v>1868</v>
      </c>
      <c r="G2352" t="s">
        <v>4938</v>
      </c>
      <c r="H2352" s="2">
        <v>1</v>
      </c>
      <c r="I2352" s="2">
        <v>100</v>
      </c>
      <c r="J2352" s="2">
        <v>12376.544728373152</v>
      </c>
    </row>
    <row r="2353" spans="1:10" x14ac:dyDescent="0.3">
      <c r="A2353" t="s">
        <v>2772</v>
      </c>
      <c r="B2353" t="s">
        <v>3286</v>
      </c>
      <c r="C2353" t="s">
        <v>3298</v>
      </c>
      <c r="D2353" t="s">
        <v>4911</v>
      </c>
      <c r="E2353" t="s">
        <v>1423</v>
      </c>
      <c r="F2353" t="s">
        <v>1679</v>
      </c>
      <c r="G2353" t="s">
        <v>4938</v>
      </c>
      <c r="H2353" s="2">
        <v>0.5</v>
      </c>
      <c r="I2353" s="2">
        <v>50</v>
      </c>
      <c r="J2353" s="2">
        <v>3773.5673677581854</v>
      </c>
    </row>
    <row r="2354" spans="1:10" x14ac:dyDescent="0.3">
      <c r="A2354" t="s">
        <v>2772</v>
      </c>
      <c r="B2354" t="s">
        <v>3286</v>
      </c>
      <c r="C2354" t="s">
        <v>3298</v>
      </c>
      <c r="D2354" t="s">
        <v>4911</v>
      </c>
      <c r="E2354" t="s">
        <v>1444</v>
      </c>
      <c r="F2354" t="s">
        <v>1688</v>
      </c>
      <c r="G2354" t="s">
        <v>4938</v>
      </c>
      <c r="H2354" s="2">
        <v>200</v>
      </c>
      <c r="I2354" s="2">
        <v>70400</v>
      </c>
      <c r="J2354" s="2">
        <v>1752949.6464307816</v>
      </c>
    </row>
    <row r="2355" spans="1:10" x14ac:dyDescent="0.3">
      <c r="A2355" t="s">
        <v>2772</v>
      </c>
      <c r="B2355" t="s">
        <v>3286</v>
      </c>
      <c r="C2355" t="s">
        <v>3298</v>
      </c>
      <c r="D2355" t="s">
        <v>4911</v>
      </c>
      <c r="E2355" t="s">
        <v>1444</v>
      </c>
      <c r="F2355" t="s">
        <v>1867</v>
      </c>
      <c r="G2355" t="s">
        <v>4938</v>
      </c>
      <c r="H2355" s="2">
        <v>10</v>
      </c>
      <c r="I2355" s="2">
        <v>2880</v>
      </c>
      <c r="J2355" s="2">
        <v>82022.000669142028</v>
      </c>
    </row>
    <row r="2356" spans="1:10" x14ac:dyDescent="0.3">
      <c r="A2356" t="s">
        <v>2772</v>
      </c>
      <c r="B2356" t="s">
        <v>3286</v>
      </c>
      <c r="C2356" t="s">
        <v>3298</v>
      </c>
      <c r="D2356" t="s">
        <v>4911</v>
      </c>
      <c r="E2356" t="s">
        <v>2582</v>
      </c>
      <c r="F2356" t="s">
        <v>2590</v>
      </c>
      <c r="G2356" t="s">
        <v>4938</v>
      </c>
      <c r="H2356" s="2">
        <v>1</v>
      </c>
      <c r="I2356" s="2">
        <v>144</v>
      </c>
      <c r="J2356" s="2">
        <v>5525.4887765477251</v>
      </c>
    </row>
    <row r="2357" spans="1:10" x14ac:dyDescent="0.3">
      <c r="A2357" t="s">
        <v>2772</v>
      </c>
      <c r="B2357" t="s">
        <v>3286</v>
      </c>
      <c r="C2357" t="s">
        <v>3298</v>
      </c>
      <c r="D2357" t="s">
        <v>4911</v>
      </c>
      <c r="E2357" t="s">
        <v>1606</v>
      </c>
      <c r="F2357" t="s">
        <v>1867</v>
      </c>
      <c r="G2357" t="s">
        <v>4938</v>
      </c>
      <c r="H2357" s="2">
        <v>5</v>
      </c>
      <c r="I2357" s="2">
        <v>960</v>
      </c>
      <c r="J2357" s="2">
        <v>41529.207982250082</v>
      </c>
    </row>
    <row r="2358" spans="1:10" x14ac:dyDescent="0.3">
      <c r="A2358" t="s">
        <v>2772</v>
      </c>
      <c r="B2358" t="s">
        <v>3286</v>
      </c>
      <c r="C2358" t="s">
        <v>3298</v>
      </c>
      <c r="D2358" t="s">
        <v>4911</v>
      </c>
      <c r="E2358" t="s">
        <v>2616</v>
      </c>
      <c r="F2358" t="s">
        <v>2617</v>
      </c>
      <c r="G2358" t="s">
        <v>4938</v>
      </c>
      <c r="H2358" s="2">
        <v>1</v>
      </c>
      <c r="I2358" s="2">
        <v>288</v>
      </c>
      <c r="J2358" s="2">
        <v>4853.4292677265948</v>
      </c>
    </row>
    <row r="2359" spans="1:10" x14ac:dyDescent="0.3">
      <c r="A2359" t="s">
        <v>2772</v>
      </c>
      <c r="B2359" t="s">
        <v>3286</v>
      </c>
      <c r="C2359" t="s">
        <v>3298</v>
      </c>
      <c r="D2359" t="s">
        <v>4911</v>
      </c>
      <c r="E2359" t="s">
        <v>2268</v>
      </c>
      <c r="F2359" t="s">
        <v>2542</v>
      </c>
      <c r="G2359" t="s">
        <v>4938</v>
      </c>
      <c r="H2359" s="2">
        <v>5</v>
      </c>
      <c r="I2359" s="2">
        <v>2400</v>
      </c>
      <c r="J2359" s="2">
        <v>24964.926738875882</v>
      </c>
    </row>
    <row r="2360" spans="1:10" x14ac:dyDescent="0.3">
      <c r="A2360" t="s">
        <v>2772</v>
      </c>
      <c r="B2360" t="s">
        <v>3286</v>
      </c>
      <c r="C2360" t="s">
        <v>3298</v>
      </c>
      <c r="D2360" t="s">
        <v>4911</v>
      </c>
      <c r="E2360" t="s">
        <v>4360</v>
      </c>
      <c r="F2360" t="s">
        <v>1422</v>
      </c>
      <c r="G2360" t="s">
        <v>4938</v>
      </c>
      <c r="H2360" s="2">
        <v>2</v>
      </c>
      <c r="I2360" s="2">
        <v>192</v>
      </c>
      <c r="J2360" s="2">
        <v>0</v>
      </c>
    </row>
    <row r="2361" spans="1:10" x14ac:dyDescent="0.3">
      <c r="A2361" t="s">
        <v>2772</v>
      </c>
      <c r="B2361" t="s">
        <v>3286</v>
      </c>
      <c r="C2361" t="s">
        <v>3298</v>
      </c>
      <c r="D2361" t="s">
        <v>4911</v>
      </c>
      <c r="E2361" t="s">
        <v>1632</v>
      </c>
      <c r="F2361" t="s">
        <v>1688</v>
      </c>
      <c r="G2361" t="s">
        <v>4938</v>
      </c>
      <c r="H2361" s="2">
        <v>6</v>
      </c>
      <c r="I2361" s="2">
        <v>144</v>
      </c>
      <c r="J2361" s="2">
        <v>21548.83959150366</v>
      </c>
    </row>
    <row r="2362" spans="1:10" x14ac:dyDescent="0.3">
      <c r="A2362" t="s">
        <v>2772</v>
      </c>
      <c r="B2362" t="s">
        <v>3286</v>
      </c>
      <c r="C2362" t="s">
        <v>3298</v>
      </c>
      <c r="D2362" t="s">
        <v>4911</v>
      </c>
      <c r="E2362" t="s">
        <v>1632</v>
      </c>
      <c r="F2362" t="s">
        <v>1867</v>
      </c>
      <c r="G2362" t="s">
        <v>4938</v>
      </c>
      <c r="H2362" s="2">
        <v>1</v>
      </c>
      <c r="I2362" s="2">
        <v>24</v>
      </c>
      <c r="J2362" s="2">
        <v>7462.6430910006466</v>
      </c>
    </row>
    <row r="2363" spans="1:10" x14ac:dyDescent="0.3">
      <c r="A2363" t="s">
        <v>2772</v>
      </c>
      <c r="B2363" t="s">
        <v>3286</v>
      </c>
      <c r="C2363" t="s">
        <v>3298</v>
      </c>
      <c r="D2363" t="s">
        <v>4911</v>
      </c>
      <c r="E2363" t="s">
        <v>1632</v>
      </c>
      <c r="F2363" t="s">
        <v>1431</v>
      </c>
      <c r="G2363" t="s">
        <v>4938</v>
      </c>
      <c r="H2363" s="2">
        <v>2</v>
      </c>
      <c r="I2363" s="2">
        <v>96</v>
      </c>
      <c r="J2363" s="2">
        <v>2007.8297518140178</v>
      </c>
    </row>
    <row r="2364" spans="1:10" x14ac:dyDescent="0.3">
      <c r="A2364" t="s">
        <v>2772</v>
      </c>
      <c r="B2364" t="s">
        <v>3287</v>
      </c>
      <c r="C2364" t="s">
        <v>3298</v>
      </c>
      <c r="D2364" t="s">
        <v>5803</v>
      </c>
      <c r="E2364" t="s">
        <v>1423</v>
      </c>
      <c r="F2364" t="s">
        <v>1659</v>
      </c>
      <c r="G2364" t="s">
        <v>4938</v>
      </c>
      <c r="H2364" s="2">
        <v>2</v>
      </c>
      <c r="I2364" s="2">
        <v>200</v>
      </c>
      <c r="J2364" s="2">
        <v>21137.348118609414</v>
      </c>
    </row>
    <row r="2365" spans="1:10" x14ac:dyDescent="0.3">
      <c r="A2365" t="s">
        <v>2772</v>
      </c>
      <c r="B2365" t="s">
        <v>3287</v>
      </c>
      <c r="C2365" t="s">
        <v>3298</v>
      </c>
      <c r="D2365" t="s">
        <v>5803</v>
      </c>
      <c r="E2365" t="s">
        <v>1423</v>
      </c>
      <c r="F2365" t="s">
        <v>1431</v>
      </c>
      <c r="G2365" t="s">
        <v>4938</v>
      </c>
      <c r="H2365" s="2">
        <v>1</v>
      </c>
      <c r="I2365" s="2">
        <v>100</v>
      </c>
      <c r="J2365" s="2">
        <v>10154.548083547093</v>
      </c>
    </row>
    <row r="2366" spans="1:10" x14ac:dyDescent="0.3">
      <c r="A2366" t="s">
        <v>2772</v>
      </c>
      <c r="B2366" t="s">
        <v>3287</v>
      </c>
      <c r="C2366" t="s">
        <v>3298</v>
      </c>
      <c r="D2366" t="s">
        <v>5803</v>
      </c>
      <c r="E2366" t="s">
        <v>1423</v>
      </c>
      <c r="F2366" t="s">
        <v>1868</v>
      </c>
      <c r="G2366" t="s">
        <v>4938</v>
      </c>
      <c r="H2366" s="2">
        <v>1</v>
      </c>
      <c r="I2366" s="2">
        <v>100</v>
      </c>
      <c r="J2366" s="2">
        <v>12376.544728373152</v>
      </c>
    </row>
    <row r="2367" spans="1:10" x14ac:dyDescent="0.3">
      <c r="A2367" t="s">
        <v>2772</v>
      </c>
      <c r="B2367" t="s">
        <v>3287</v>
      </c>
      <c r="C2367" t="s">
        <v>3298</v>
      </c>
      <c r="D2367" t="s">
        <v>5803</v>
      </c>
      <c r="E2367" t="s">
        <v>1423</v>
      </c>
      <c r="F2367" t="s">
        <v>1679</v>
      </c>
      <c r="G2367" t="s">
        <v>4938</v>
      </c>
      <c r="H2367" s="2">
        <v>0.5</v>
      </c>
      <c r="I2367" s="2">
        <v>50</v>
      </c>
      <c r="J2367" s="2">
        <v>3773.5673677581854</v>
      </c>
    </row>
    <row r="2368" spans="1:10" x14ac:dyDescent="0.3">
      <c r="A2368" t="s">
        <v>2772</v>
      </c>
      <c r="B2368" t="s">
        <v>3287</v>
      </c>
      <c r="C2368" t="s">
        <v>3298</v>
      </c>
      <c r="D2368" t="s">
        <v>5803</v>
      </c>
      <c r="E2368" t="s">
        <v>1444</v>
      </c>
      <c r="F2368" t="s">
        <v>1688</v>
      </c>
      <c r="G2368" t="s">
        <v>4938</v>
      </c>
      <c r="H2368" s="2">
        <v>200</v>
      </c>
      <c r="I2368" s="2">
        <v>70400</v>
      </c>
      <c r="J2368" s="2">
        <v>1752949.6464307816</v>
      </c>
    </row>
    <row r="2369" spans="1:10" x14ac:dyDescent="0.3">
      <c r="A2369" t="s">
        <v>2772</v>
      </c>
      <c r="B2369" t="s">
        <v>3287</v>
      </c>
      <c r="C2369" t="s">
        <v>3298</v>
      </c>
      <c r="D2369" t="s">
        <v>5803</v>
      </c>
      <c r="E2369" t="s">
        <v>1444</v>
      </c>
      <c r="F2369" t="s">
        <v>1867</v>
      </c>
      <c r="G2369" t="s">
        <v>4938</v>
      </c>
      <c r="H2369" s="2">
        <v>10</v>
      </c>
      <c r="I2369" s="2">
        <v>2880</v>
      </c>
      <c r="J2369" s="2">
        <v>82022.000669142028</v>
      </c>
    </row>
    <row r="2370" spans="1:10" x14ac:dyDescent="0.3">
      <c r="A2370" t="s">
        <v>2772</v>
      </c>
      <c r="B2370" t="s">
        <v>3287</v>
      </c>
      <c r="C2370" t="s">
        <v>3298</v>
      </c>
      <c r="D2370" t="s">
        <v>5803</v>
      </c>
      <c r="E2370" t="s">
        <v>2582</v>
      </c>
      <c r="F2370" t="s">
        <v>2590</v>
      </c>
      <c r="G2370" t="s">
        <v>4938</v>
      </c>
      <c r="H2370" s="2">
        <v>1</v>
      </c>
      <c r="I2370" s="2">
        <v>144</v>
      </c>
      <c r="J2370" s="2">
        <v>5525.4887765477251</v>
      </c>
    </row>
    <row r="2371" spans="1:10" x14ac:dyDescent="0.3">
      <c r="A2371" t="s">
        <v>2772</v>
      </c>
      <c r="B2371" t="s">
        <v>3287</v>
      </c>
      <c r="C2371" t="s">
        <v>3298</v>
      </c>
      <c r="D2371" t="s">
        <v>5803</v>
      </c>
      <c r="E2371" t="s">
        <v>1606</v>
      </c>
      <c r="F2371" t="s">
        <v>1867</v>
      </c>
      <c r="G2371" t="s">
        <v>4938</v>
      </c>
      <c r="H2371" s="2">
        <v>5</v>
      </c>
      <c r="I2371" s="2">
        <v>960</v>
      </c>
      <c r="J2371" s="2">
        <v>41529.207982250082</v>
      </c>
    </row>
    <row r="2372" spans="1:10" x14ac:dyDescent="0.3">
      <c r="A2372" t="s">
        <v>2772</v>
      </c>
      <c r="B2372" t="s">
        <v>3287</v>
      </c>
      <c r="C2372" t="s">
        <v>3298</v>
      </c>
      <c r="D2372" t="s">
        <v>5803</v>
      </c>
      <c r="E2372" t="s">
        <v>2616</v>
      </c>
      <c r="F2372" t="s">
        <v>2617</v>
      </c>
      <c r="G2372" t="s">
        <v>4938</v>
      </c>
      <c r="H2372" s="2">
        <v>1</v>
      </c>
      <c r="I2372" s="2">
        <v>288</v>
      </c>
      <c r="J2372" s="2">
        <v>4853.4292677265948</v>
      </c>
    </row>
    <row r="2373" spans="1:10" x14ac:dyDescent="0.3">
      <c r="A2373" t="s">
        <v>2772</v>
      </c>
      <c r="B2373" t="s">
        <v>3287</v>
      </c>
      <c r="C2373" t="s">
        <v>3298</v>
      </c>
      <c r="D2373" t="s">
        <v>5803</v>
      </c>
      <c r="E2373" t="s">
        <v>2268</v>
      </c>
      <c r="F2373" t="s">
        <v>2542</v>
      </c>
      <c r="G2373" t="s">
        <v>4938</v>
      </c>
      <c r="H2373" s="2">
        <v>5</v>
      </c>
      <c r="I2373" s="2">
        <v>2400</v>
      </c>
      <c r="J2373" s="2">
        <v>24964.926738875882</v>
      </c>
    </row>
    <row r="2374" spans="1:10" x14ac:dyDescent="0.3">
      <c r="A2374" t="s">
        <v>2772</v>
      </c>
      <c r="B2374" t="s">
        <v>3287</v>
      </c>
      <c r="C2374" t="s">
        <v>3298</v>
      </c>
      <c r="D2374" t="s">
        <v>5803</v>
      </c>
      <c r="E2374" t="s">
        <v>4360</v>
      </c>
      <c r="F2374" t="s">
        <v>1422</v>
      </c>
      <c r="G2374" t="s">
        <v>4938</v>
      </c>
      <c r="H2374" s="2">
        <v>2</v>
      </c>
      <c r="I2374" s="2">
        <v>192</v>
      </c>
      <c r="J2374" s="2">
        <v>0</v>
      </c>
    </row>
    <row r="2375" spans="1:10" x14ac:dyDescent="0.3">
      <c r="A2375" t="s">
        <v>2772</v>
      </c>
      <c r="B2375" t="s">
        <v>3287</v>
      </c>
      <c r="C2375" t="s">
        <v>3298</v>
      </c>
      <c r="D2375" t="s">
        <v>5803</v>
      </c>
      <c r="E2375" t="s">
        <v>1632</v>
      </c>
      <c r="F2375" t="s">
        <v>1688</v>
      </c>
      <c r="G2375" t="s">
        <v>4938</v>
      </c>
      <c r="H2375" s="2">
        <v>6</v>
      </c>
      <c r="I2375" s="2">
        <v>144</v>
      </c>
      <c r="J2375" s="2">
        <v>21548.83959150366</v>
      </c>
    </row>
    <row r="2376" spans="1:10" x14ac:dyDescent="0.3">
      <c r="A2376" t="s">
        <v>2772</v>
      </c>
      <c r="B2376" t="s">
        <v>3287</v>
      </c>
      <c r="C2376" t="s">
        <v>3298</v>
      </c>
      <c r="D2376" t="s">
        <v>5803</v>
      </c>
      <c r="E2376" t="s">
        <v>1632</v>
      </c>
      <c r="F2376" t="s">
        <v>1867</v>
      </c>
      <c r="G2376" t="s">
        <v>4938</v>
      </c>
      <c r="H2376" s="2">
        <v>1</v>
      </c>
      <c r="I2376" s="2">
        <v>24</v>
      </c>
      <c r="J2376" s="2">
        <v>7462.6430910006466</v>
      </c>
    </row>
    <row r="2377" spans="1:10" x14ac:dyDescent="0.3">
      <c r="A2377" t="s">
        <v>2772</v>
      </c>
      <c r="B2377" t="s">
        <v>3287</v>
      </c>
      <c r="C2377" t="s">
        <v>3298</v>
      </c>
      <c r="D2377" t="s">
        <v>5803</v>
      </c>
      <c r="E2377" t="s">
        <v>1632</v>
      </c>
      <c r="F2377" t="s">
        <v>1431</v>
      </c>
      <c r="G2377" t="s">
        <v>4938</v>
      </c>
      <c r="H2377" s="2">
        <v>2</v>
      </c>
      <c r="I2377" s="2">
        <v>96</v>
      </c>
      <c r="J2377" s="2">
        <v>2007.8297518140178</v>
      </c>
    </row>
    <row r="2378" spans="1:10" x14ac:dyDescent="0.3">
      <c r="A2378" t="s">
        <v>2772</v>
      </c>
      <c r="B2378" t="s">
        <v>3288</v>
      </c>
      <c r="C2378" t="s">
        <v>3298</v>
      </c>
      <c r="D2378" t="s">
        <v>5804</v>
      </c>
      <c r="E2378" t="s">
        <v>1423</v>
      </c>
      <c r="F2378" t="s">
        <v>1659</v>
      </c>
      <c r="G2378" t="s">
        <v>4938</v>
      </c>
      <c r="H2378" s="2">
        <v>2</v>
      </c>
      <c r="I2378" s="2">
        <v>200</v>
      </c>
      <c r="J2378" s="2">
        <v>21137.348118609414</v>
      </c>
    </row>
    <row r="2379" spans="1:10" x14ac:dyDescent="0.3">
      <c r="A2379" t="s">
        <v>2772</v>
      </c>
      <c r="B2379" t="s">
        <v>3288</v>
      </c>
      <c r="C2379" t="s">
        <v>3298</v>
      </c>
      <c r="D2379" t="s">
        <v>5804</v>
      </c>
      <c r="E2379" t="s">
        <v>1423</v>
      </c>
      <c r="F2379" t="s">
        <v>1431</v>
      </c>
      <c r="G2379" t="s">
        <v>4938</v>
      </c>
      <c r="H2379" s="2">
        <v>1</v>
      </c>
      <c r="I2379" s="2">
        <v>100</v>
      </c>
      <c r="J2379" s="2">
        <v>10154.548083547093</v>
      </c>
    </row>
    <row r="2380" spans="1:10" x14ac:dyDescent="0.3">
      <c r="A2380" t="s">
        <v>2772</v>
      </c>
      <c r="B2380" t="s">
        <v>3288</v>
      </c>
      <c r="C2380" t="s">
        <v>3298</v>
      </c>
      <c r="D2380" t="s">
        <v>5804</v>
      </c>
      <c r="E2380" t="s">
        <v>1423</v>
      </c>
      <c r="F2380" t="s">
        <v>1868</v>
      </c>
      <c r="G2380" t="s">
        <v>4938</v>
      </c>
      <c r="H2380" s="2">
        <v>1</v>
      </c>
      <c r="I2380" s="2">
        <v>100</v>
      </c>
      <c r="J2380" s="2">
        <v>12376.544728373152</v>
      </c>
    </row>
    <row r="2381" spans="1:10" x14ac:dyDescent="0.3">
      <c r="A2381" t="s">
        <v>2772</v>
      </c>
      <c r="B2381" t="s">
        <v>3288</v>
      </c>
      <c r="C2381" t="s">
        <v>3298</v>
      </c>
      <c r="D2381" t="s">
        <v>5804</v>
      </c>
      <c r="E2381" t="s">
        <v>1444</v>
      </c>
      <c r="F2381" t="s">
        <v>1688</v>
      </c>
      <c r="G2381" t="s">
        <v>4938</v>
      </c>
      <c r="H2381" s="2">
        <v>200</v>
      </c>
      <c r="I2381" s="2">
        <v>70400</v>
      </c>
      <c r="J2381" s="2">
        <v>1752949.6464307816</v>
      </c>
    </row>
    <row r="2382" spans="1:10" x14ac:dyDescent="0.3">
      <c r="A2382" t="s">
        <v>2772</v>
      </c>
      <c r="B2382" t="s">
        <v>3288</v>
      </c>
      <c r="C2382" t="s">
        <v>3298</v>
      </c>
      <c r="D2382" t="s">
        <v>5804</v>
      </c>
      <c r="E2382" t="s">
        <v>1444</v>
      </c>
      <c r="F2382" t="s">
        <v>1867</v>
      </c>
      <c r="G2382" t="s">
        <v>4938</v>
      </c>
      <c r="H2382" s="2">
        <v>10</v>
      </c>
      <c r="I2382" s="2">
        <v>2880</v>
      </c>
      <c r="J2382" s="2">
        <v>82022.000669142028</v>
      </c>
    </row>
    <row r="2383" spans="1:10" x14ac:dyDescent="0.3">
      <c r="A2383" t="s">
        <v>2772</v>
      </c>
      <c r="B2383" t="s">
        <v>3288</v>
      </c>
      <c r="C2383" t="s">
        <v>3298</v>
      </c>
      <c r="D2383" t="s">
        <v>5804</v>
      </c>
      <c r="E2383" t="s">
        <v>2582</v>
      </c>
      <c r="F2383" t="s">
        <v>2590</v>
      </c>
      <c r="G2383" t="s">
        <v>4938</v>
      </c>
      <c r="H2383" s="2">
        <v>1</v>
      </c>
      <c r="I2383" s="2">
        <v>144</v>
      </c>
      <c r="J2383" s="2">
        <v>5525.4887765477251</v>
      </c>
    </row>
    <row r="2384" spans="1:10" x14ac:dyDescent="0.3">
      <c r="A2384" t="s">
        <v>2772</v>
      </c>
      <c r="B2384" t="s">
        <v>3288</v>
      </c>
      <c r="C2384" t="s">
        <v>3298</v>
      </c>
      <c r="D2384" t="s">
        <v>5804</v>
      </c>
      <c r="E2384" t="s">
        <v>1606</v>
      </c>
      <c r="F2384" t="s">
        <v>1867</v>
      </c>
      <c r="G2384" t="s">
        <v>4938</v>
      </c>
      <c r="H2384" s="2">
        <v>5</v>
      </c>
      <c r="I2384" s="2">
        <v>960</v>
      </c>
      <c r="J2384" s="2">
        <v>41529.207982250082</v>
      </c>
    </row>
    <row r="2385" spans="1:10" x14ac:dyDescent="0.3">
      <c r="A2385" t="s">
        <v>2772</v>
      </c>
      <c r="B2385" t="s">
        <v>3288</v>
      </c>
      <c r="C2385" t="s">
        <v>3298</v>
      </c>
      <c r="D2385" t="s">
        <v>5804</v>
      </c>
      <c r="E2385" t="s">
        <v>2616</v>
      </c>
      <c r="F2385" t="s">
        <v>2617</v>
      </c>
      <c r="G2385" t="s">
        <v>4938</v>
      </c>
      <c r="H2385" s="2">
        <v>1</v>
      </c>
      <c r="I2385" s="2">
        <v>288</v>
      </c>
      <c r="J2385" s="2">
        <v>4853.4292677265948</v>
      </c>
    </row>
    <row r="2386" spans="1:10" x14ac:dyDescent="0.3">
      <c r="A2386" t="s">
        <v>2772</v>
      </c>
      <c r="B2386" t="s">
        <v>3288</v>
      </c>
      <c r="C2386" t="s">
        <v>3298</v>
      </c>
      <c r="D2386" t="s">
        <v>5804</v>
      </c>
      <c r="E2386" t="s">
        <v>2268</v>
      </c>
      <c r="F2386" t="s">
        <v>2542</v>
      </c>
      <c r="G2386" t="s">
        <v>4938</v>
      </c>
      <c r="H2386" s="2">
        <v>5</v>
      </c>
      <c r="I2386" s="2">
        <v>2400</v>
      </c>
      <c r="J2386" s="2">
        <v>24964.926738875882</v>
      </c>
    </row>
    <row r="2387" spans="1:10" x14ac:dyDescent="0.3">
      <c r="A2387" t="s">
        <v>2772</v>
      </c>
      <c r="B2387" t="s">
        <v>3288</v>
      </c>
      <c r="C2387" t="s">
        <v>3298</v>
      </c>
      <c r="D2387" t="s">
        <v>5804</v>
      </c>
      <c r="E2387" t="s">
        <v>4360</v>
      </c>
      <c r="F2387" t="s">
        <v>1422</v>
      </c>
      <c r="G2387" t="s">
        <v>4938</v>
      </c>
      <c r="H2387" s="2">
        <v>2</v>
      </c>
      <c r="I2387" s="2">
        <v>192</v>
      </c>
      <c r="J2387" s="2">
        <v>0</v>
      </c>
    </row>
    <row r="2388" spans="1:10" x14ac:dyDescent="0.3">
      <c r="A2388" t="s">
        <v>2772</v>
      </c>
      <c r="B2388" t="s">
        <v>3288</v>
      </c>
      <c r="C2388" t="s">
        <v>3298</v>
      </c>
      <c r="D2388" t="s">
        <v>5804</v>
      </c>
      <c r="E2388" t="s">
        <v>1632</v>
      </c>
      <c r="F2388" t="s">
        <v>1688</v>
      </c>
      <c r="G2388" t="s">
        <v>4938</v>
      </c>
      <c r="H2388" s="2">
        <v>6</v>
      </c>
      <c r="I2388" s="2">
        <v>144</v>
      </c>
      <c r="J2388" s="2">
        <v>21548.83959150366</v>
      </c>
    </row>
    <row r="2389" spans="1:10" x14ac:dyDescent="0.3">
      <c r="A2389" t="s">
        <v>2772</v>
      </c>
      <c r="B2389" t="s">
        <v>3288</v>
      </c>
      <c r="C2389" t="s">
        <v>3298</v>
      </c>
      <c r="D2389" t="s">
        <v>5804</v>
      </c>
      <c r="E2389" t="s">
        <v>1632</v>
      </c>
      <c r="F2389" t="s">
        <v>1867</v>
      </c>
      <c r="G2389" t="s">
        <v>4938</v>
      </c>
      <c r="H2389" s="2">
        <v>1</v>
      </c>
      <c r="I2389" s="2">
        <v>24</v>
      </c>
      <c r="J2389" s="2">
        <v>7462.6430910006466</v>
      </c>
    </row>
    <row r="2390" spans="1:10" x14ac:dyDescent="0.3">
      <c r="A2390" t="s">
        <v>2772</v>
      </c>
      <c r="B2390" t="s">
        <v>3288</v>
      </c>
      <c r="C2390" t="s">
        <v>3298</v>
      </c>
      <c r="D2390" t="s">
        <v>5804</v>
      </c>
      <c r="E2390" t="s">
        <v>1632</v>
      </c>
      <c r="F2390" t="s">
        <v>1431</v>
      </c>
      <c r="G2390" t="s">
        <v>4938</v>
      </c>
      <c r="H2390" s="2">
        <v>2</v>
      </c>
      <c r="I2390" s="2">
        <v>96</v>
      </c>
      <c r="J2390" s="2">
        <v>2007.8297518140178</v>
      </c>
    </row>
    <row r="2391" spans="1:10" x14ac:dyDescent="0.3">
      <c r="A2391" t="s">
        <v>2772</v>
      </c>
      <c r="B2391" t="s">
        <v>4888</v>
      </c>
      <c r="C2391" t="s">
        <v>3298</v>
      </c>
      <c r="D2391" t="s">
        <v>5805</v>
      </c>
      <c r="E2391" t="s">
        <v>1423</v>
      </c>
      <c r="F2391" t="s">
        <v>1431</v>
      </c>
      <c r="G2391" t="s">
        <v>4938</v>
      </c>
      <c r="H2391" s="2">
        <v>2</v>
      </c>
      <c r="I2391" s="2">
        <v>200</v>
      </c>
      <c r="J2391" s="2">
        <v>20309.096167094187</v>
      </c>
    </row>
    <row r="2392" spans="1:10" x14ac:dyDescent="0.3">
      <c r="A2392" t="s">
        <v>2772</v>
      </c>
      <c r="B2392" t="s">
        <v>4888</v>
      </c>
      <c r="C2392" t="s">
        <v>3298</v>
      </c>
      <c r="D2392" t="s">
        <v>5805</v>
      </c>
      <c r="E2392" t="s">
        <v>1444</v>
      </c>
      <c r="F2392" t="s">
        <v>1688</v>
      </c>
      <c r="G2392" t="s">
        <v>4938</v>
      </c>
      <c r="H2392" s="2">
        <v>300</v>
      </c>
      <c r="I2392" s="2">
        <v>105600</v>
      </c>
      <c r="J2392" s="2">
        <v>2629424.4696461726</v>
      </c>
    </row>
    <row r="2393" spans="1:10" x14ac:dyDescent="0.3">
      <c r="A2393" t="s">
        <v>2772</v>
      </c>
      <c r="B2393" t="s">
        <v>4888</v>
      </c>
      <c r="C2393" t="s">
        <v>3298</v>
      </c>
      <c r="D2393" t="s">
        <v>5805</v>
      </c>
      <c r="E2393" t="s">
        <v>1606</v>
      </c>
      <c r="F2393" t="s">
        <v>1867</v>
      </c>
      <c r="G2393" t="s">
        <v>4938</v>
      </c>
      <c r="H2393" s="2">
        <v>5</v>
      </c>
      <c r="I2393" s="2">
        <v>960</v>
      </c>
      <c r="J2393" s="2">
        <v>41529.207982250082</v>
      </c>
    </row>
    <row r="2394" spans="1:10" x14ac:dyDescent="0.3">
      <c r="A2394" t="s">
        <v>2772</v>
      </c>
      <c r="B2394" t="s">
        <v>4888</v>
      </c>
      <c r="C2394" t="s">
        <v>3298</v>
      </c>
      <c r="D2394" t="s">
        <v>5805</v>
      </c>
      <c r="E2394" t="s">
        <v>2268</v>
      </c>
      <c r="F2394" t="s">
        <v>2542</v>
      </c>
      <c r="G2394" t="s">
        <v>4938</v>
      </c>
      <c r="H2394" s="2">
        <v>5</v>
      </c>
      <c r="I2394" s="2">
        <v>2400</v>
      </c>
      <c r="J2394" s="2">
        <v>24964.926738875882</v>
      </c>
    </row>
    <row r="2395" spans="1:10" x14ac:dyDescent="0.3">
      <c r="A2395" t="s">
        <v>2772</v>
      </c>
      <c r="B2395" t="s">
        <v>4888</v>
      </c>
      <c r="C2395" t="s">
        <v>3298</v>
      </c>
      <c r="D2395" t="s">
        <v>5805</v>
      </c>
      <c r="E2395" t="s">
        <v>1632</v>
      </c>
      <c r="F2395" t="s">
        <v>1688</v>
      </c>
      <c r="G2395" t="s">
        <v>4938</v>
      </c>
      <c r="H2395" s="2">
        <v>4</v>
      </c>
      <c r="I2395" s="2">
        <v>96</v>
      </c>
      <c r="J2395" s="2">
        <v>14365.89306100244</v>
      </c>
    </row>
    <row r="2396" spans="1:10" x14ac:dyDescent="0.3">
      <c r="A2396" t="s">
        <v>2772</v>
      </c>
      <c r="B2396" t="s">
        <v>4888</v>
      </c>
      <c r="C2396" t="s">
        <v>3298</v>
      </c>
      <c r="D2396" t="s">
        <v>5805</v>
      </c>
      <c r="E2396" t="s">
        <v>1632</v>
      </c>
      <c r="F2396" t="s">
        <v>1431</v>
      </c>
      <c r="G2396" t="s">
        <v>4938</v>
      </c>
      <c r="H2396" s="2">
        <v>2</v>
      </c>
      <c r="I2396" s="2">
        <v>96</v>
      </c>
      <c r="J2396" s="2">
        <v>2007.8297518140178</v>
      </c>
    </row>
    <row r="2397" spans="1:10" x14ac:dyDescent="0.3">
      <c r="A2397" t="s">
        <v>2772</v>
      </c>
      <c r="B2397" t="s">
        <v>3312</v>
      </c>
      <c r="C2397" t="s">
        <v>3736</v>
      </c>
      <c r="D2397" t="s">
        <v>4849</v>
      </c>
      <c r="E2397" t="s">
        <v>1423</v>
      </c>
      <c r="F2397" t="s">
        <v>1659</v>
      </c>
      <c r="G2397" t="s">
        <v>4403</v>
      </c>
      <c r="H2397" s="2">
        <v>5</v>
      </c>
      <c r="I2397" s="2">
        <v>500</v>
      </c>
      <c r="J2397" s="2">
        <v>52843.370296523535</v>
      </c>
    </row>
    <row r="2398" spans="1:10" x14ac:dyDescent="0.3">
      <c r="A2398" t="s">
        <v>2772</v>
      </c>
      <c r="B2398" t="s">
        <v>3312</v>
      </c>
      <c r="C2398" t="s">
        <v>3736</v>
      </c>
      <c r="D2398" t="s">
        <v>4849</v>
      </c>
      <c r="E2398" t="s">
        <v>1423</v>
      </c>
      <c r="F2398" t="s">
        <v>1868</v>
      </c>
      <c r="G2398" t="s">
        <v>4403</v>
      </c>
      <c r="H2398" s="2">
        <v>10</v>
      </c>
      <c r="I2398" s="2">
        <v>1000</v>
      </c>
      <c r="J2398" s="2">
        <v>123765.44728373151</v>
      </c>
    </row>
    <row r="2399" spans="1:10" x14ac:dyDescent="0.3">
      <c r="A2399" t="s">
        <v>2772</v>
      </c>
      <c r="B2399" t="s">
        <v>3312</v>
      </c>
      <c r="C2399" t="s">
        <v>3736</v>
      </c>
      <c r="D2399" t="s">
        <v>4849</v>
      </c>
      <c r="E2399" t="s">
        <v>1423</v>
      </c>
      <c r="F2399" t="s">
        <v>1679</v>
      </c>
      <c r="G2399" t="s">
        <v>4403</v>
      </c>
      <c r="H2399" s="2">
        <v>1</v>
      </c>
      <c r="I2399" s="2">
        <v>100</v>
      </c>
      <c r="J2399" s="2">
        <v>7547.1347355163707</v>
      </c>
    </row>
    <row r="2400" spans="1:10" x14ac:dyDescent="0.3">
      <c r="A2400" t="s">
        <v>2772</v>
      </c>
      <c r="B2400" t="s">
        <v>3312</v>
      </c>
      <c r="C2400" t="s">
        <v>3736</v>
      </c>
      <c r="D2400" t="s">
        <v>4849</v>
      </c>
      <c r="E2400" t="s">
        <v>1444</v>
      </c>
      <c r="F2400" t="s">
        <v>1688</v>
      </c>
      <c r="G2400" t="s">
        <v>4403</v>
      </c>
      <c r="H2400" s="2">
        <v>200</v>
      </c>
      <c r="I2400" s="2">
        <v>70400</v>
      </c>
      <c r="J2400" s="2">
        <v>1752949.6464307816</v>
      </c>
    </row>
    <row r="2401" spans="1:10" x14ac:dyDescent="0.3">
      <c r="A2401" t="s">
        <v>2772</v>
      </c>
      <c r="B2401" t="s">
        <v>3312</v>
      </c>
      <c r="C2401" t="s">
        <v>3736</v>
      </c>
      <c r="D2401" t="s">
        <v>4849</v>
      </c>
      <c r="E2401" t="s">
        <v>1444</v>
      </c>
      <c r="F2401" t="s">
        <v>1867</v>
      </c>
      <c r="G2401" t="s">
        <v>4403</v>
      </c>
      <c r="H2401" s="2">
        <v>15</v>
      </c>
      <c r="I2401" s="2">
        <v>4320</v>
      </c>
      <c r="J2401" s="2">
        <v>123033.00100371306</v>
      </c>
    </row>
    <row r="2402" spans="1:10" x14ac:dyDescent="0.3">
      <c r="A2402" t="s">
        <v>2772</v>
      </c>
      <c r="B2402" t="s">
        <v>3312</v>
      </c>
      <c r="C2402" t="s">
        <v>3736</v>
      </c>
      <c r="D2402" t="s">
        <v>4849</v>
      </c>
      <c r="E2402" t="s">
        <v>2582</v>
      </c>
      <c r="F2402" t="s">
        <v>2590</v>
      </c>
      <c r="G2402" t="s">
        <v>4403</v>
      </c>
      <c r="H2402" s="2">
        <v>2</v>
      </c>
      <c r="I2402" s="2">
        <v>288</v>
      </c>
      <c r="J2402" s="2">
        <v>11050.97755309545</v>
      </c>
    </row>
    <row r="2403" spans="1:10" x14ac:dyDescent="0.3">
      <c r="A2403" t="s">
        <v>2772</v>
      </c>
      <c r="B2403" t="s">
        <v>3312</v>
      </c>
      <c r="C2403" t="s">
        <v>3736</v>
      </c>
      <c r="D2403" t="s">
        <v>4849</v>
      </c>
      <c r="E2403" t="s">
        <v>1606</v>
      </c>
      <c r="F2403" t="s">
        <v>1867</v>
      </c>
      <c r="G2403" t="s">
        <v>4403</v>
      </c>
      <c r="H2403" s="2">
        <v>20</v>
      </c>
      <c r="I2403" s="2">
        <v>3840</v>
      </c>
      <c r="J2403" s="2">
        <v>166116.83192900033</v>
      </c>
    </row>
    <row r="2404" spans="1:10" x14ac:dyDescent="0.3">
      <c r="A2404" t="s">
        <v>2772</v>
      </c>
      <c r="B2404" t="s">
        <v>3312</v>
      </c>
      <c r="C2404" t="s">
        <v>3736</v>
      </c>
      <c r="D2404" t="s">
        <v>4849</v>
      </c>
      <c r="E2404" t="s">
        <v>2616</v>
      </c>
      <c r="F2404" t="s">
        <v>2617</v>
      </c>
      <c r="G2404" t="s">
        <v>4403</v>
      </c>
      <c r="H2404" s="2">
        <v>3</v>
      </c>
      <c r="I2404" s="2">
        <v>864</v>
      </c>
      <c r="J2404" s="2">
        <v>14560.287803179785</v>
      </c>
    </row>
    <row r="2405" spans="1:10" x14ac:dyDescent="0.3">
      <c r="A2405" t="s">
        <v>2772</v>
      </c>
      <c r="B2405" t="s">
        <v>3312</v>
      </c>
      <c r="C2405" t="s">
        <v>3736</v>
      </c>
      <c r="D2405" t="s">
        <v>4849</v>
      </c>
      <c r="E2405" t="s">
        <v>2268</v>
      </c>
      <c r="F2405" t="s">
        <v>2542</v>
      </c>
      <c r="G2405" t="s">
        <v>4403</v>
      </c>
      <c r="H2405" s="2">
        <v>20</v>
      </c>
      <c r="I2405" s="2">
        <v>9600</v>
      </c>
      <c r="J2405" s="2">
        <v>99859.706955503527</v>
      </c>
    </row>
    <row r="2406" spans="1:10" x14ac:dyDescent="0.3">
      <c r="A2406" t="s">
        <v>2772</v>
      </c>
      <c r="B2406" t="s">
        <v>3312</v>
      </c>
      <c r="C2406" t="s">
        <v>3736</v>
      </c>
      <c r="D2406" t="s">
        <v>4849</v>
      </c>
      <c r="E2406" t="s">
        <v>4360</v>
      </c>
      <c r="F2406" t="s">
        <v>1422</v>
      </c>
      <c r="G2406" t="s">
        <v>4403</v>
      </c>
      <c r="H2406" s="2">
        <v>5</v>
      </c>
      <c r="I2406" s="2">
        <v>480</v>
      </c>
      <c r="J2406" s="2">
        <v>0</v>
      </c>
    </row>
    <row r="2407" spans="1:10" x14ac:dyDescent="0.3">
      <c r="A2407" t="s">
        <v>2772</v>
      </c>
      <c r="B2407" t="s">
        <v>3312</v>
      </c>
      <c r="C2407" t="s">
        <v>3736</v>
      </c>
      <c r="D2407" t="s">
        <v>4849</v>
      </c>
      <c r="E2407" t="s">
        <v>1632</v>
      </c>
      <c r="F2407" t="s">
        <v>1688</v>
      </c>
      <c r="G2407" t="s">
        <v>4403</v>
      </c>
      <c r="H2407" s="2">
        <v>12</v>
      </c>
      <c r="I2407" s="2">
        <v>288</v>
      </c>
      <c r="J2407" s="2">
        <v>43097.67918300732</v>
      </c>
    </row>
    <row r="2408" spans="1:10" x14ac:dyDescent="0.3">
      <c r="A2408" t="s">
        <v>2772</v>
      </c>
      <c r="B2408" t="s">
        <v>3312</v>
      </c>
      <c r="C2408" t="s">
        <v>3736</v>
      </c>
      <c r="D2408" t="s">
        <v>4849</v>
      </c>
      <c r="E2408" t="s">
        <v>1632</v>
      </c>
      <c r="F2408" t="s">
        <v>2023</v>
      </c>
      <c r="G2408" t="s">
        <v>4403</v>
      </c>
      <c r="H2408" s="2">
        <v>30</v>
      </c>
      <c r="I2408" s="2">
        <v>720</v>
      </c>
      <c r="J2408" s="2">
        <v>56553.652101878877</v>
      </c>
    </row>
    <row r="2409" spans="1:10" x14ac:dyDescent="0.3">
      <c r="A2409" t="s">
        <v>2772</v>
      </c>
      <c r="B2409" t="s">
        <v>3312</v>
      </c>
      <c r="C2409" t="s">
        <v>3736</v>
      </c>
      <c r="D2409" t="s">
        <v>4849</v>
      </c>
      <c r="E2409" t="s">
        <v>1632</v>
      </c>
      <c r="F2409" t="s">
        <v>1431</v>
      </c>
      <c r="G2409" t="s">
        <v>4403</v>
      </c>
      <c r="H2409" s="2">
        <v>20</v>
      </c>
      <c r="I2409" s="2">
        <v>960</v>
      </c>
      <c r="J2409" s="2">
        <v>20078.297518140178</v>
      </c>
    </row>
    <row r="2410" spans="1:10" x14ac:dyDescent="0.3">
      <c r="A2410" t="s">
        <v>2772</v>
      </c>
      <c r="B2410" t="s">
        <v>3313</v>
      </c>
      <c r="C2410" t="s">
        <v>3738</v>
      </c>
      <c r="D2410" t="s">
        <v>5806</v>
      </c>
      <c r="E2410" t="s">
        <v>1444</v>
      </c>
      <c r="F2410" t="s">
        <v>1688</v>
      </c>
      <c r="G2410" t="s">
        <v>4403</v>
      </c>
      <c r="H2410" s="2">
        <v>200</v>
      </c>
      <c r="I2410" s="2">
        <v>70400</v>
      </c>
      <c r="J2410" s="2">
        <v>1752949.6464307816</v>
      </c>
    </row>
    <row r="2411" spans="1:10" x14ac:dyDescent="0.3">
      <c r="A2411" t="s">
        <v>2772</v>
      </c>
      <c r="B2411" t="s">
        <v>3315</v>
      </c>
      <c r="C2411" t="s">
        <v>3742</v>
      </c>
      <c r="D2411" t="s">
        <v>4861</v>
      </c>
      <c r="E2411" t="s">
        <v>1444</v>
      </c>
      <c r="F2411" t="s">
        <v>1688</v>
      </c>
      <c r="G2411" t="s">
        <v>4403</v>
      </c>
      <c r="H2411" s="2">
        <v>120</v>
      </c>
      <c r="I2411" s="2">
        <v>42240</v>
      </c>
      <c r="J2411" s="2">
        <v>1051769.7878584689</v>
      </c>
    </row>
    <row r="2412" spans="1:10" x14ac:dyDescent="0.3">
      <c r="A2412" t="s">
        <v>2772</v>
      </c>
      <c r="B2412" t="s">
        <v>4061</v>
      </c>
      <c r="C2412" t="s">
        <v>3750</v>
      </c>
      <c r="D2412" t="s">
        <v>5050</v>
      </c>
      <c r="E2412" t="s">
        <v>1423</v>
      </c>
      <c r="F2412" t="s">
        <v>1659</v>
      </c>
      <c r="G2412" t="s">
        <v>5071</v>
      </c>
      <c r="H2412" s="2">
        <v>1</v>
      </c>
      <c r="I2412" s="2">
        <v>100</v>
      </c>
      <c r="J2412" s="2">
        <v>10568.674059304707</v>
      </c>
    </row>
    <row r="2413" spans="1:10" x14ac:dyDescent="0.3">
      <c r="A2413" t="s">
        <v>2772</v>
      </c>
      <c r="B2413" t="s">
        <v>4061</v>
      </c>
      <c r="C2413" t="s">
        <v>3750</v>
      </c>
      <c r="D2413" t="s">
        <v>5050</v>
      </c>
      <c r="E2413" t="s">
        <v>1423</v>
      </c>
      <c r="F2413" t="s">
        <v>1431</v>
      </c>
      <c r="G2413" t="s">
        <v>5071</v>
      </c>
      <c r="H2413" s="2">
        <v>5</v>
      </c>
      <c r="I2413" s="2">
        <v>500</v>
      </c>
      <c r="J2413" s="2">
        <v>50772.740417735469</v>
      </c>
    </row>
    <row r="2414" spans="1:10" x14ac:dyDescent="0.3">
      <c r="A2414" t="s">
        <v>2772</v>
      </c>
      <c r="B2414" t="s">
        <v>4061</v>
      </c>
      <c r="C2414" t="s">
        <v>3750</v>
      </c>
      <c r="D2414" t="s">
        <v>5050</v>
      </c>
      <c r="E2414" t="s">
        <v>1423</v>
      </c>
      <c r="F2414" t="s">
        <v>1679</v>
      </c>
      <c r="G2414" t="s">
        <v>5071</v>
      </c>
      <c r="H2414" s="2">
        <v>1</v>
      </c>
      <c r="I2414" s="2">
        <v>100</v>
      </c>
      <c r="J2414" s="2">
        <v>7547.1347355163707</v>
      </c>
    </row>
    <row r="2415" spans="1:10" x14ac:dyDescent="0.3">
      <c r="A2415" t="s">
        <v>2772</v>
      </c>
      <c r="B2415" t="s">
        <v>4061</v>
      </c>
      <c r="C2415" t="s">
        <v>3750</v>
      </c>
      <c r="D2415" t="s">
        <v>5050</v>
      </c>
      <c r="E2415" t="s">
        <v>1444</v>
      </c>
      <c r="F2415" t="s">
        <v>1688</v>
      </c>
      <c r="G2415" t="s">
        <v>5071</v>
      </c>
      <c r="H2415" s="2">
        <v>100</v>
      </c>
      <c r="I2415" s="2">
        <v>35200</v>
      </c>
      <c r="J2415" s="2">
        <v>876474.82321539079</v>
      </c>
    </row>
    <row r="2416" spans="1:10" x14ac:dyDescent="0.3">
      <c r="A2416" t="s">
        <v>2772</v>
      </c>
      <c r="B2416" t="s">
        <v>4061</v>
      </c>
      <c r="C2416" t="s">
        <v>3750</v>
      </c>
      <c r="D2416" t="s">
        <v>5050</v>
      </c>
      <c r="E2416" t="s">
        <v>1606</v>
      </c>
      <c r="F2416" t="s">
        <v>1867</v>
      </c>
      <c r="G2416" t="s">
        <v>5071</v>
      </c>
      <c r="H2416" s="2">
        <v>30</v>
      </c>
      <c r="I2416" s="2">
        <v>5760</v>
      </c>
      <c r="J2416" s="2">
        <v>249175.24789350049</v>
      </c>
    </row>
    <row r="2417" spans="1:10" x14ac:dyDescent="0.3">
      <c r="A2417" t="s">
        <v>2772</v>
      </c>
      <c r="B2417" t="s">
        <v>4061</v>
      </c>
      <c r="C2417" t="s">
        <v>3750</v>
      </c>
      <c r="D2417" t="s">
        <v>5050</v>
      </c>
      <c r="E2417" t="s">
        <v>2268</v>
      </c>
      <c r="F2417" t="s">
        <v>2542</v>
      </c>
      <c r="G2417" t="s">
        <v>5071</v>
      </c>
      <c r="H2417" s="2">
        <v>1</v>
      </c>
      <c r="I2417" s="2">
        <v>480</v>
      </c>
      <c r="J2417" s="2">
        <v>4992.9853477751767</v>
      </c>
    </row>
    <row r="2418" spans="1:10" x14ac:dyDescent="0.3">
      <c r="A2418" t="s">
        <v>2772</v>
      </c>
      <c r="B2418" t="s">
        <v>4061</v>
      </c>
      <c r="C2418" t="s">
        <v>3750</v>
      </c>
      <c r="D2418" t="s">
        <v>5050</v>
      </c>
      <c r="E2418" t="s">
        <v>4360</v>
      </c>
      <c r="F2418" t="s">
        <v>1422</v>
      </c>
      <c r="G2418" t="s">
        <v>5071</v>
      </c>
      <c r="H2418" s="2">
        <v>2</v>
      </c>
      <c r="I2418" s="2">
        <v>192</v>
      </c>
      <c r="J2418" s="2">
        <v>0</v>
      </c>
    </row>
    <row r="2419" spans="1:10" x14ac:dyDescent="0.3">
      <c r="A2419" t="s">
        <v>2772</v>
      </c>
      <c r="B2419" t="s">
        <v>4061</v>
      </c>
      <c r="C2419" t="s">
        <v>3750</v>
      </c>
      <c r="D2419" t="s">
        <v>5050</v>
      </c>
      <c r="E2419" t="s">
        <v>1632</v>
      </c>
      <c r="F2419" t="s">
        <v>1431</v>
      </c>
      <c r="G2419" t="s">
        <v>5071</v>
      </c>
      <c r="H2419" s="2">
        <v>5</v>
      </c>
      <c r="I2419" s="2">
        <v>240</v>
      </c>
      <c r="J2419" s="2">
        <v>5019.5743795350445</v>
      </c>
    </row>
    <row r="2420" spans="1:10" x14ac:dyDescent="0.3">
      <c r="A2420" t="s">
        <v>2772</v>
      </c>
      <c r="B2420" t="s">
        <v>4818</v>
      </c>
      <c r="C2420" t="s">
        <v>4083</v>
      </c>
      <c r="D2420" t="s">
        <v>4841</v>
      </c>
      <c r="E2420" t="s">
        <v>1423</v>
      </c>
      <c r="F2420" t="s">
        <v>1659</v>
      </c>
      <c r="G2420" t="s">
        <v>4403</v>
      </c>
      <c r="H2420" s="2">
        <v>10</v>
      </c>
      <c r="I2420" s="2">
        <v>1000</v>
      </c>
      <c r="J2420" s="2">
        <v>105686.74059304707</v>
      </c>
    </row>
    <row r="2421" spans="1:10" x14ac:dyDescent="0.3">
      <c r="A2421" t="s">
        <v>2772</v>
      </c>
      <c r="B2421" t="s">
        <v>4818</v>
      </c>
      <c r="C2421" t="s">
        <v>4083</v>
      </c>
      <c r="D2421" t="s">
        <v>4841</v>
      </c>
      <c r="E2421" t="s">
        <v>1423</v>
      </c>
      <c r="F2421" t="s">
        <v>1431</v>
      </c>
      <c r="G2421" t="s">
        <v>4403</v>
      </c>
      <c r="H2421" s="2">
        <v>6</v>
      </c>
      <c r="I2421" s="2">
        <v>600</v>
      </c>
      <c r="J2421" s="2">
        <v>60927.288501282557</v>
      </c>
    </row>
    <row r="2422" spans="1:10" x14ac:dyDescent="0.3">
      <c r="A2422" t="s">
        <v>2772</v>
      </c>
      <c r="B2422" t="s">
        <v>4818</v>
      </c>
      <c r="C2422" t="s">
        <v>4083</v>
      </c>
      <c r="D2422" t="s">
        <v>4841</v>
      </c>
      <c r="E2422" t="s">
        <v>1423</v>
      </c>
      <c r="F2422" t="s">
        <v>1868</v>
      </c>
      <c r="G2422" t="s">
        <v>4403</v>
      </c>
      <c r="H2422" s="2">
        <v>20</v>
      </c>
      <c r="I2422" s="2">
        <v>2000</v>
      </c>
      <c r="J2422" s="2">
        <v>247530.89456746302</v>
      </c>
    </row>
    <row r="2423" spans="1:10" x14ac:dyDescent="0.3">
      <c r="A2423" t="s">
        <v>2772</v>
      </c>
      <c r="B2423" t="s">
        <v>4818</v>
      </c>
      <c r="C2423" t="s">
        <v>4083</v>
      </c>
      <c r="D2423" t="s">
        <v>4841</v>
      </c>
      <c r="E2423" t="s">
        <v>1423</v>
      </c>
      <c r="F2423" t="s">
        <v>1679</v>
      </c>
      <c r="G2423" t="s">
        <v>4403</v>
      </c>
      <c r="H2423" s="2">
        <v>1</v>
      </c>
      <c r="I2423" s="2">
        <v>100</v>
      </c>
      <c r="J2423" s="2">
        <v>7547.1347355163707</v>
      </c>
    </row>
    <row r="2424" spans="1:10" x14ac:dyDescent="0.3">
      <c r="A2424" t="s">
        <v>2772</v>
      </c>
      <c r="B2424" t="s">
        <v>4818</v>
      </c>
      <c r="C2424" t="s">
        <v>4083</v>
      </c>
      <c r="D2424" t="s">
        <v>4841</v>
      </c>
      <c r="E2424" t="s">
        <v>1444</v>
      </c>
      <c r="F2424" t="s">
        <v>1688</v>
      </c>
      <c r="G2424" t="s">
        <v>4403</v>
      </c>
      <c r="H2424" s="2">
        <v>600</v>
      </c>
      <c r="I2424" s="2">
        <v>211200</v>
      </c>
      <c r="J2424" s="2">
        <v>5258848.9392923452</v>
      </c>
    </row>
    <row r="2425" spans="1:10" x14ac:dyDescent="0.3">
      <c r="A2425" t="s">
        <v>2772</v>
      </c>
      <c r="B2425" t="s">
        <v>4818</v>
      </c>
      <c r="C2425" t="s">
        <v>4083</v>
      </c>
      <c r="D2425" t="s">
        <v>4841</v>
      </c>
      <c r="E2425" t="s">
        <v>1444</v>
      </c>
      <c r="F2425" t="s">
        <v>1867</v>
      </c>
      <c r="G2425" t="s">
        <v>4403</v>
      </c>
      <c r="H2425" s="2">
        <v>40</v>
      </c>
      <c r="I2425" s="2">
        <v>11520</v>
      </c>
      <c r="J2425" s="2">
        <v>328088.00267656811</v>
      </c>
    </row>
    <row r="2426" spans="1:10" x14ac:dyDescent="0.3">
      <c r="A2426" t="s">
        <v>2772</v>
      </c>
      <c r="B2426" t="s">
        <v>4818</v>
      </c>
      <c r="C2426" t="s">
        <v>4083</v>
      </c>
      <c r="D2426" t="s">
        <v>4841</v>
      </c>
      <c r="E2426" t="s">
        <v>2582</v>
      </c>
      <c r="F2426" t="s">
        <v>2590</v>
      </c>
      <c r="G2426" t="s">
        <v>4403</v>
      </c>
      <c r="H2426" s="2">
        <v>2</v>
      </c>
      <c r="I2426" s="2">
        <v>288</v>
      </c>
      <c r="J2426" s="2">
        <v>11050.97755309545</v>
      </c>
    </row>
    <row r="2427" spans="1:10" x14ac:dyDescent="0.3">
      <c r="A2427" t="s">
        <v>2772</v>
      </c>
      <c r="B2427" t="s">
        <v>4818</v>
      </c>
      <c r="C2427" t="s">
        <v>4083</v>
      </c>
      <c r="D2427" t="s">
        <v>4841</v>
      </c>
      <c r="E2427" t="s">
        <v>1606</v>
      </c>
      <c r="F2427" t="s">
        <v>1688</v>
      </c>
      <c r="G2427" t="s">
        <v>4403</v>
      </c>
      <c r="H2427" s="2">
        <v>2</v>
      </c>
      <c r="I2427" s="2">
        <v>720</v>
      </c>
      <c r="J2427" s="2">
        <v>18227.568406946484</v>
      </c>
    </row>
    <row r="2428" spans="1:10" x14ac:dyDescent="0.3">
      <c r="A2428" t="s">
        <v>2772</v>
      </c>
      <c r="B2428" t="s">
        <v>4818</v>
      </c>
      <c r="C2428" t="s">
        <v>4083</v>
      </c>
      <c r="D2428" t="s">
        <v>4841</v>
      </c>
      <c r="E2428" t="s">
        <v>1606</v>
      </c>
      <c r="F2428" t="s">
        <v>1867</v>
      </c>
      <c r="G2428" t="s">
        <v>4403</v>
      </c>
      <c r="H2428" s="2">
        <v>20</v>
      </c>
      <c r="I2428" s="2">
        <v>3840</v>
      </c>
      <c r="J2428" s="2">
        <v>166116.83192900033</v>
      </c>
    </row>
    <row r="2429" spans="1:10" x14ac:dyDescent="0.3">
      <c r="A2429" t="s">
        <v>2772</v>
      </c>
      <c r="B2429" t="s">
        <v>4818</v>
      </c>
      <c r="C2429" t="s">
        <v>4083</v>
      </c>
      <c r="D2429" t="s">
        <v>4841</v>
      </c>
      <c r="E2429" t="s">
        <v>2616</v>
      </c>
      <c r="F2429" t="s">
        <v>2617</v>
      </c>
      <c r="G2429" t="s">
        <v>4403</v>
      </c>
      <c r="H2429" s="2">
        <v>2</v>
      </c>
      <c r="I2429" s="2">
        <v>576</v>
      </c>
      <c r="J2429" s="2">
        <v>9706.8585354531897</v>
      </c>
    </row>
    <row r="2430" spans="1:10" x14ac:dyDescent="0.3">
      <c r="A2430" t="s">
        <v>2772</v>
      </c>
      <c r="B2430" t="s">
        <v>4818</v>
      </c>
      <c r="C2430" t="s">
        <v>4083</v>
      </c>
      <c r="D2430" t="s">
        <v>4841</v>
      </c>
      <c r="E2430" t="s">
        <v>2268</v>
      </c>
      <c r="F2430" t="s">
        <v>2542</v>
      </c>
      <c r="G2430" t="s">
        <v>4403</v>
      </c>
      <c r="H2430" s="2">
        <v>20</v>
      </c>
      <c r="I2430" s="2">
        <v>9600</v>
      </c>
      <c r="J2430" s="2">
        <v>99859.706955503527</v>
      </c>
    </row>
    <row r="2431" spans="1:10" x14ac:dyDescent="0.3">
      <c r="A2431" t="s">
        <v>2772</v>
      </c>
      <c r="B2431" t="s">
        <v>4818</v>
      </c>
      <c r="C2431" t="s">
        <v>4083</v>
      </c>
      <c r="D2431" t="s">
        <v>4841</v>
      </c>
      <c r="E2431" t="s">
        <v>4360</v>
      </c>
      <c r="F2431" t="s">
        <v>1422</v>
      </c>
      <c r="G2431" t="s">
        <v>4403</v>
      </c>
      <c r="H2431" s="2">
        <v>16</v>
      </c>
      <c r="I2431" s="2">
        <v>1536</v>
      </c>
      <c r="J2431" s="2">
        <v>0</v>
      </c>
    </row>
    <row r="2432" spans="1:10" x14ac:dyDescent="0.3">
      <c r="A2432" t="s">
        <v>2772</v>
      </c>
      <c r="B2432" t="s">
        <v>4818</v>
      </c>
      <c r="C2432" t="s">
        <v>4083</v>
      </c>
      <c r="D2432" t="s">
        <v>4841</v>
      </c>
      <c r="E2432" t="s">
        <v>1632</v>
      </c>
      <c r="F2432" t="s">
        <v>1688</v>
      </c>
      <c r="G2432" t="s">
        <v>4403</v>
      </c>
      <c r="H2432" s="2">
        <v>16</v>
      </c>
      <c r="I2432" s="2">
        <v>384</v>
      </c>
      <c r="J2432" s="2">
        <v>57463.57224400976</v>
      </c>
    </row>
    <row r="2433" spans="1:10" x14ac:dyDescent="0.3">
      <c r="A2433" t="s">
        <v>2772</v>
      </c>
      <c r="B2433" t="s">
        <v>4818</v>
      </c>
      <c r="C2433" t="s">
        <v>4083</v>
      </c>
      <c r="D2433" t="s">
        <v>4841</v>
      </c>
      <c r="E2433" t="s">
        <v>1632</v>
      </c>
      <c r="F2433" t="s">
        <v>1867</v>
      </c>
      <c r="G2433" t="s">
        <v>4403</v>
      </c>
      <c r="H2433" s="2">
        <v>2</v>
      </c>
      <c r="I2433" s="2">
        <v>48</v>
      </c>
      <c r="J2433" s="2">
        <v>14925.286182001293</v>
      </c>
    </row>
    <row r="2434" spans="1:10" x14ac:dyDescent="0.3">
      <c r="A2434" t="s">
        <v>2772</v>
      </c>
      <c r="B2434" t="s">
        <v>4818</v>
      </c>
      <c r="C2434" t="s">
        <v>4083</v>
      </c>
      <c r="D2434" t="s">
        <v>4841</v>
      </c>
      <c r="E2434" t="s">
        <v>1632</v>
      </c>
      <c r="F2434" t="s">
        <v>2023</v>
      </c>
      <c r="G2434" t="s">
        <v>4403</v>
      </c>
      <c r="H2434" s="2">
        <v>30</v>
      </c>
      <c r="I2434" s="2">
        <v>720</v>
      </c>
      <c r="J2434" s="2">
        <v>56553.652101878877</v>
      </c>
    </row>
    <row r="2435" spans="1:10" x14ac:dyDescent="0.3">
      <c r="A2435" t="s">
        <v>2772</v>
      </c>
      <c r="B2435" t="s">
        <v>4818</v>
      </c>
      <c r="C2435" t="s">
        <v>4083</v>
      </c>
      <c r="D2435" t="s">
        <v>4841</v>
      </c>
      <c r="E2435" t="s">
        <v>1632</v>
      </c>
      <c r="F2435" t="s">
        <v>1431</v>
      </c>
      <c r="G2435" t="s">
        <v>4403</v>
      </c>
      <c r="H2435" s="2">
        <v>8</v>
      </c>
      <c r="I2435" s="2">
        <v>384</v>
      </c>
      <c r="J2435" s="2">
        <v>8031.319007256071</v>
      </c>
    </row>
    <row r="2436" spans="1:10" x14ac:dyDescent="0.3">
      <c r="A2436" t="s">
        <v>2772</v>
      </c>
      <c r="B2436" t="s">
        <v>4825</v>
      </c>
      <c r="C2436" t="s">
        <v>4083</v>
      </c>
      <c r="D2436" t="s">
        <v>4847</v>
      </c>
      <c r="E2436" t="s">
        <v>1423</v>
      </c>
      <c r="F2436" t="s">
        <v>1659</v>
      </c>
      <c r="G2436" t="s">
        <v>4403</v>
      </c>
      <c r="H2436" s="2">
        <v>15</v>
      </c>
      <c r="I2436" s="2">
        <v>1500</v>
      </c>
      <c r="J2436" s="2">
        <v>158530.11088957061</v>
      </c>
    </row>
    <row r="2437" spans="1:10" x14ac:dyDescent="0.3">
      <c r="A2437" t="s">
        <v>2772</v>
      </c>
      <c r="B2437" t="s">
        <v>4825</v>
      </c>
      <c r="C2437" t="s">
        <v>4083</v>
      </c>
      <c r="D2437" t="s">
        <v>4847</v>
      </c>
      <c r="E2437" t="s">
        <v>1423</v>
      </c>
      <c r="F2437" t="s">
        <v>1431</v>
      </c>
      <c r="G2437" t="s">
        <v>4403</v>
      </c>
      <c r="H2437" s="2">
        <v>4</v>
      </c>
      <c r="I2437" s="2">
        <v>400</v>
      </c>
      <c r="J2437" s="2">
        <v>40618.192334188374</v>
      </c>
    </row>
    <row r="2438" spans="1:10" x14ac:dyDescent="0.3">
      <c r="A2438" t="s">
        <v>2772</v>
      </c>
      <c r="B2438" t="s">
        <v>4825</v>
      </c>
      <c r="C2438" t="s">
        <v>4083</v>
      </c>
      <c r="D2438" t="s">
        <v>4847</v>
      </c>
      <c r="E2438" t="s">
        <v>1423</v>
      </c>
      <c r="F2438" t="s">
        <v>1868</v>
      </c>
      <c r="G2438" t="s">
        <v>4403</v>
      </c>
      <c r="H2438" s="2">
        <v>15</v>
      </c>
      <c r="I2438" s="2">
        <v>1500</v>
      </c>
      <c r="J2438" s="2">
        <v>185648.17092559728</v>
      </c>
    </row>
    <row r="2439" spans="1:10" x14ac:dyDescent="0.3">
      <c r="A2439" t="s">
        <v>2772</v>
      </c>
      <c r="B2439" t="s">
        <v>4825</v>
      </c>
      <c r="C2439" t="s">
        <v>4083</v>
      </c>
      <c r="D2439" t="s">
        <v>4847</v>
      </c>
      <c r="E2439" t="s">
        <v>1423</v>
      </c>
      <c r="F2439" t="s">
        <v>1679</v>
      </c>
      <c r="G2439" t="s">
        <v>4403</v>
      </c>
      <c r="H2439" s="2">
        <v>1</v>
      </c>
      <c r="I2439" s="2">
        <v>100</v>
      </c>
      <c r="J2439" s="2">
        <v>7547.1347355163707</v>
      </c>
    </row>
    <row r="2440" spans="1:10" x14ac:dyDescent="0.3">
      <c r="A2440" t="s">
        <v>2772</v>
      </c>
      <c r="B2440" t="s">
        <v>4825</v>
      </c>
      <c r="C2440" t="s">
        <v>4083</v>
      </c>
      <c r="D2440" t="s">
        <v>4847</v>
      </c>
      <c r="E2440" t="s">
        <v>1444</v>
      </c>
      <c r="F2440" t="s">
        <v>1688</v>
      </c>
      <c r="G2440" t="s">
        <v>4403</v>
      </c>
      <c r="H2440" s="2">
        <v>400</v>
      </c>
      <c r="I2440" s="2">
        <v>140800</v>
      </c>
      <c r="J2440" s="2">
        <v>3505899.2928615632</v>
      </c>
    </row>
    <row r="2441" spans="1:10" x14ac:dyDescent="0.3">
      <c r="A2441" t="s">
        <v>2772</v>
      </c>
      <c r="B2441" t="s">
        <v>4825</v>
      </c>
      <c r="C2441" t="s">
        <v>4083</v>
      </c>
      <c r="D2441" t="s">
        <v>4847</v>
      </c>
      <c r="E2441" t="s">
        <v>1444</v>
      </c>
      <c r="F2441" t="s">
        <v>1867</v>
      </c>
      <c r="G2441" t="s">
        <v>4403</v>
      </c>
      <c r="H2441" s="2">
        <v>20</v>
      </c>
      <c r="I2441" s="2">
        <v>5760</v>
      </c>
      <c r="J2441" s="2">
        <v>164044.00133828406</v>
      </c>
    </row>
    <row r="2442" spans="1:10" x14ac:dyDescent="0.3">
      <c r="A2442" t="s">
        <v>2772</v>
      </c>
      <c r="B2442" t="s">
        <v>4825</v>
      </c>
      <c r="C2442" t="s">
        <v>4083</v>
      </c>
      <c r="D2442" t="s">
        <v>4847</v>
      </c>
      <c r="E2442" t="s">
        <v>2582</v>
      </c>
      <c r="F2442" t="s">
        <v>2590</v>
      </c>
      <c r="G2442" t="s">
        <v>4403</v>
      </c>
      <c r="H2442" s="2">
        <v>1</v>
      </c>
      <c r="I2442" s="2">
        <v>144</v>
      </c>
      <c r="J2442" s="2">
        <v>5525.4887765477251</v>
      </c>
    </row>
    <row r="2443" spans="1:10" x14ac:dyDescent="0.3">
      <c r="A2443" t="s">
        <v>2772</v>
      </c>
      <c r="B2443" t="s">
        <v>4825</v>
      </c>
      <c r="C2443" t="s">
        <v>4083</v>
      </c>
      <c r="D2443" t="s">
        <v>4847</v>
      </c>
      <c r="E2443" t="s">
        <v>1606</v>
      </c>
      <c r="F2443" t="s">
        <v>1688</v>
      </c>
      <c r="G2443" t="s">
        <v>4403</v>
      </c>
      <c r="H2443" s="2">
        <v>2</v>
      </c>
      <c r="I2443" s="2">
        <v>720</v>
      </c>
      <c r="J2443" s="2">
        <v>18227.568406946484</v>
      </c>
    </row>
    <row r="2444" spans="1:10" x14ac:dyDescent="0.3">
      <c r="A2444" t="s">
        <v>2772</v>
      </c>
      <c r="B2444" t="s">
        <v>4825</v>
      </c>
      <c r="C2444" t="s">
        <v>4083</v>
      </c>
      <c r="D2444" t="s">
        <v>4847</v>
      </c>
      <c r="E2444" t="s">
        <v>1606</v>
      </c>
      <c r="F2444" t="s">
        <v>1867</v>
      </c>
      <c r="G2444" t="s">
        <v>4403</v>
      </c>
      <c r="H2444" s="2">
        <v>20</v>
      </c>
      <c r="I2444" s="2">
        <v>3840</v>
      </c>
      <c r="J2444" s="2">
        <v>166116.83192900033</v>
      </c>
    </row>
    <row r="2445" spans="1:10" x14ac:dyDescent="0.3">
      <c r="A2445" t="s">
        <v>2772</v>
      </c>
      <c r="B2445" t="s">
        <v>4825</v>
      </c>
      <c r="C2445" t="s">
        <v>4083</v>
      </c>
      <c r="D2445" t="s">
        <v>4847</v>
      </c>
      <c r="E2445" t="s">
        <v>2616</v>
      </c>
      <c r="F2445" t="s">
        <v>2617</v>
      </c>
      <c r="G2445" t="s">
        <v>4403</v>
      </c>
      <c r="H2445" s="2">
        <v>2</v>
      </c>
      <c r="I2445" s="2">
        <v>576</v>
      </c>
      <c r="J2445" s="2">
        <v>9706.8585354531897</v>
      </c>
    </row>
    <row r="2446" spans="1:10" x14ac:dyDescent="0.3">
      <c r="A2446" t="s">
        <v>2772</v>
      </c>
      <c r="B2446" t="s">
        <v>4825</v>
      </c>
      <c r="C2446" t="s">
        <v>4083</v>
      </c>
      <c r="D2446" t="s">
        <v>4847</v>
      </c>
      <c r="E2446" t="s">
        <v>2268</v>
      </c>
      <c r="F2446" t="s">
        <v>2542</v>
      </c>
      <c r="G2446" t="s">
        <v>4403</v>
      </c>
      <c r="H2446" s="2">
        <v>20</v>
      </c>
      <c r="I2446" s="2">
        <v>9600</v>
      </c>
      <c r="J2446" s="2">
        <v>99859.706955503527</v>
      </c>
    </row>
    <row r="2447" spans="1:10" x14ac:dyDescent="0.3">
      <c r="A2447" t="s">
        <v>2772</v>
      </c>
      <c r="B2447" t="s">
        <v>4825</v>
      </c>
      <c r="C2447" t="s">
        <v>4083</v>
      </c>
      <c r="D2447" t="s">
        <v>4847</v>
      </c>
      <c r="E2447" t="s">
        <v>4360</v>
      </c>
      <c r="F2447" t="s">
        <v>1422</v>
      </c>
      <c r="G2447" t="s">
        <v>4403</v>
      </c>
      <c r="H2447" s="2">
        <v>12</v>
      </c>
      <c r="I2447" s="2">
        <v>1152</v>
      </c>
      <c r="J2447" s="2">
        <v>0</v>
      </c>
    </row>
    <row r="2448" spans="1:10" x14ac:dyDescent="0.3">
      <c r="A2448" t="s">
        <v>2772</v>
      </c>
      <c r="B2448" t="s">
        <v>4825</v>
      </c>
      <c r="C2448" t="s">
        <v>4083</v>
      </c>
      <c r="D2448" t="s">
        <v>4847</v>
      </c>
      <c r="E2448" t="s">
        <v>1632</v>
      </c>
      <c r="F2448" t="s">
        <v>1688</v>
      </c>
      <c r="G2448" t="s">
        <v>4403</v>
      </c>
      <c r="H2448" s="2">
        <v>10</v>
      </c>
      <c r="I2448" s="2">
        <v>240</v>
      </c>
      <c r="J2448" s="2">
        <v>35914.7326525061</v>
      </c>
    </row>
    <row r="2449" spans="1:10" x14ac:dyDescent="0.3">
      <c r="A2449" t="s">
        <v>2772</v>
      </c>
      <c r="B2449" t="s">
        <v>4825</v>
      </c>
      <c r="C2449" t="s">
        <v>4083</v>
      </c>
      <c r="D2449" t="s">
        <v>4847</v>
      </c>
      <c r="E2449" t="s">
        <v>1632</v>
      </c>
      <c r="F2449" t="s">
        <v>1867</v>
      </c>
      <c r="G2449" t="s">
        <v>4403</v>
      </c>
      <c r="H2449" s="2">
        <v>2</v>
      </c>
      <c r="I2449" s="2">
        <v>48</v>
      </c>
      <c r="J2449" s="2">
        <v>14925.286182001293</v>
      </c>
    </row>
    <row r="2450" spans="1:10" x14ac:dyDescent="0.3">
      <c r="A2450" t="s">
        <v>2772</v>
      </c>
      <c r="B2450" t="s">
        <v>4825</v>
      </c>
      <c r="C2450" t="s">
        <v>4083</v>
      </c>
      <c r="D2450" t="s">
        <v>4847</v>
      </c>
      <c r="E2450" t="s">
        <v>1632</v>
      </c>
      <c r="F2450" t="s">
        <v>2023</v>
      </c>
      <c r="G2450" t="s">
        <v>4403</v>
      </c>
      <c r="H2450" s="2">
        <v>20</v>
      </c>
      <c r="I2450" s="2">
        <v>480</v>
      </c>
      <c r="J2450" s="2">
        <v>37702.434734585921</v>
      </c>
    </row>
    <row r="2451" spans="1:10" x14ac:dyDescent="0.3">
      <c r="A2451" t="s">
        <v>2772</v>
      </c>
      <c r="B2451" t="s">
        <v>4825</v>
      </c>
      <c r="C2451" t="s">
        <v>4083</v>
      </c>
      <c r="D2451" t="s">
        <v>4847</v>
      </c>
      <c r="E2451" t="s">
        <v>1632</v>
      </c>
      <c r="F2451" t="s">
        <v>1431</v>
      </c>
      <c r="G2451" t="s">
        <v>4403</v>
      </c>
      <c r="H2451" s="2">
        <v>6</v>
      </c>
      <c r="I2451" s="2">
        <v>288</v>
      </c>
      <c r="J2451" s="2">
        <v>6023.489255442053</v>
      </c>
    </row>
    <row r="2452" spans="1:10" x14ac:dyDescent="0.3">
      <c r="A2452" t="s">
        <v>2772</v>
      </c>
      <c r="B2452" t="s">
        <v>4826</v>
      </c>
      <c r="C2452" t="s">
        <v>4083</v>
      </c>
      <c r="D2452" t="s">
        <v>4848</v>
      </c>
      <c r="E2452" t="s">
        <v>1423</v>
      </c>
      <c r="F2452" t="s">
        <v>1659</v>
      </c>
      <c r="G2452" t="s">
        <v>4403</v>
      </c>
      <c r="H2452" s="2">
        <v>10</v>
      </c>
      <c r="I2452" s="2">
        <v>1000</v>
      </c>
      <c r="J2452" s="2">
        <v>105686.74059304707</v>
      </c>
    </row>
    <row r="2453" spans="1:10" x14ac:dyDescent="0.3">
      <c r="A2453" t="s">
        <v>2772</v>
      </c>
      <c r="B2453" t="s">
        <v>4826</v>
      </c>
      <c r="C2453" t="s">
        <v>4083</v>
      </c>
      <c r="D2453" t="s">
        <v>4848</v>
      </c>
      <c r="E2453" t="s">
        <v>1423</v>
      </c>
      <c r="F2453" t="s">
        <v>1431</v>
      </c>
      <c r="G2453" t="s">
        <v>4403</v>
      </c>
      <c r="H2453" s="2">
        <v>4</v>
      </c>
      <c r="I2453" s="2">
        <v>400</v>
      </c>
      <c r="J2453" s="2">
        <v>40618.192334188374</v>
      </c>
    </row>
    <row r="2454" spans="1:10" x14ac:dyDescent="0.3">
      <c r="A2454" t="s">
        <v>2772</v>
      </c>
      <c r="B2454" t="s">
        <v>4826</v>
      </c>
      <c r="C2454" t="s">
        <v>4083</v>
      </c>
      <c r="D2454" t="s">
        <v>4848</v>
      </c>
      <c r="E2454" t="s">
        <v>1423</v>
      </c>
      <c r="F2454" t="s">
        <v>1679</v>
      </c>
      <c r="G2454" t="s">
        <v>4403</v>
      </c>
      <c r="H2454" s="2">
        <v>1</v>
      </c>
      <c r="I2454" s="2">
        <v>100</v>
      </c>
      <c r="J2454" s="2">
        <v>7547.1347355163707</v>
      </c>
    </row>
    <row r="2455" spans="1:10" x14ac:dyDescent="0.3">
      <c r="A2455" t="s">
        <v>2772</v>
      </c>
      <c r="B2455" t="s">
        <v>4826</v>
      </c>
      <c r="C2455" t="s">
        <v>4083</v>
      </c>
      <c r="D2455" t="s">
        <v>4848</v>
      </c>
      <c r="E2455" t="s">
        <v>1444</v>
      </c>
      <c r="F2455" t="s">
        <v>1688</v>
      </c>
      <c r="G2455" t="s">
        <v>4403</v>
      </c>
      <c r="H2455" s="2">
        <v>300</v>
      </c>
      <c r="I2455" s="2">
        <v>105600</v>
      </c>
      <c r="J2455" s="2">
        <v>2629424.4696461726</v>
      </c>
    </row>
    <row r="2456" spans="1:10" x14ac:dyDescent="0.3">
      <c r="A2456" t="s">
        <v>2772</v>
      </c>
      <c r="B2456" t="s">
        <v>4826</v>
      </c>
      <c r="C2456" t="s">
        <v>4083</v>
      </c>
      <c r="D2456" t="s">
        <v>4848</v>
      </c>
      <c r="E2456" t="s">
        <v>1444</v>
      </c>
      <c r="F2456" t="s">
        <v>1867</v>
      </c>
      <c r="G2456" t="s">
        <v>4403</v>
      </c>
      <c r="H2456" s="2">
        <v>15</v>
      </c>
      <c r="I2456" s="2">
        <v>4320</v>
      </c>
      <c r="J2456" s="2">
        <v>123033.00100371306</v>
      </c>
    </row>
    <row r="2457" spans="1:10" x14ac:dyDescent="0.3">
      <c r="A2457" t="s">
        <v>2772</v>
      </c>
      <c r="B2457" t="s">
        <v>4826</v>
      </c>
      <c r="C2457" t="s">
        <v>4083</v>
      </c>
      <c r="D2457" t="s">
        <v>4848</v>
      </c>
      <c r="E2457" t="s">
        <v>2582</v>
      </c>
      <c r="F2457" t="s">
        <v>2590</v>
      </c>
      <c r="G2457" t="s">
        <v>4403</v>
      </c>
      <c r="H2457" s="2">
        <v>1</v>
      </c>
      <c r="I2457" s="2">
        <v>144</v>
      </c>
      <c r="J2457" s="2">
        <v>5525.4887765477251</v>
      </c>
    </row>
    <row r="2458" spans="1:10" x14ac:dyDescent="0.3">
      <c r="A2458" t="s">
        <v>2772</v>
      </c>
      <c r="B2458" t="s">
        <v>4826</v>
      </c>
      <c r="C2458" t="s">
        <v>4083</v>
      </c>
      <c r="D2458" t="s">
        <v>4848</v>
      </c>
      <c r="E2458" t="s">
        <v>1606</v>
      </c>
      <c r="F2458" t="s">
        <v>1688</v>
      </c>
      <c r="G2458" t="s">
        <v>4403</v>
      </c>
      <c r="H2458" s="2">
        <v>1</v>
      </c>
      <c r="I2458" s="2">
        <v>360</v>
      </c>
      <c r="J2458" s="2">
        <v>9113.7842034732421</v>
      </c>
    </row>
    <row r="2459" spans="1:10" x14ac:dyDescent="0.3">
      <c r="A2459" t="s">
        <v>2772</v>
      </c>
      <c r="B2459" t="s">
        <v>4826</v>
      </c>
      <c r="C2459" t="s">
        <v>4083</v>
      </c>
      <c r="D2459" t="s">
        <v>4848</v>
      </c>
      <c r="E2459" t="s">
        <v>1606</v>
      </c>
      <c r="F2459" t="s">
        <v>1867</v>
      </c>
      <c r="G2459" t="s">
        <v>4403</v>
      </c>
      <c r="H2459" s="2">
        <v>20</v>
      </c>
      <c r="I2459" s="2">
        <v>3840</v>
      </c>
      <c r="J2459" s="2">
        <v>166116.83192900033</v>
      </c>
    </row>
    <row r="2460" spans="1:10" x14ac:dyDescent="0.3">
      <c r="A2460" t="s">
        <v>2772</v>
      </c>
      <c r="B2460" t="s">
        <v>4826</v>
      </c>
      <c r="C2460" t="s">
        <v>4083</v>
      </c>
      <c r="D2460" t="s">
        <v>4848</v>
      </c>
      <c r="E2460" t="s">
        <v>2616</v>
      </c>
      <c r="F2460" t="s">
        <v>2617</v>
      </c>
      <c r="G2460" t="s">
        <v>4403</v>
      </c>
      <c r="H2460" s="2">
        <v>0.5</v>
      </c>
      <c r="I2460" s="2">
        <v>144</v>
      </c>
      <c r="J2460" s="2">
        <v>2426.7146338632974</v>
      </c>
    </row>
    <row r="2461" spans="1:10" x14ac:dyDescent="0.3">
      <c r="A2461" t="s">
        <v>2772</v>
      </c>
      <c r="B2461" t="s">
        <v>4826</v>
      </c>
      <c r="C2461" t="s">
        <v>4083</v>
      </c>
      <c r="D2461" t="s">
        <v>4848</v>
      </c>
      <c r="E2461" t="s">
        <v>2268</v>
      </c>
      <c r="F2461" t="s">
        <v>2542</v>
      </c>
      <c r="G2461" t="s">
        <v>4403</v>
      </c>
      <c r="H2461" s="2">
        <v>20</v>
      </c>
      <c r="I2461" s="2">
        <v>9600</v>
      </c>
      <c r="J2461" s="2">
        <v>99859.706955503527</v>
      </c>
    </row>
    <row r="2462" spans="1:10" x14ac:dyDescent="0.3">
      <c r="A2462" t="s">
        <v>2772</v>
      </c>
      <c r="B2462" t="s">
        <v>4826</v>
      </c>
      <c r="C2462" t="s">
        <v>4083</v>
      </c>
      <c r="D2462" t="s">
        <v>4848</v>
      </c>
      <c r="E2462" t="s">
        <v>4360</v>
      </c>
      <c r="F2462" t="s">
        <v>1422</v>
      </c>
      <c r="G2462" t="s">
        <v>4403</v>
      </c>
      <c r="H2462" s="2">
        <v>6</v>
      </c>
      <c r="I2462" s="2">
        <v>576</v>
      </c>
      <c r="J2462" s="2">
        <v>0</v>
      </c>
    </row>
    <row r="2463" spans="1:10" x14ac:dyDescent="0.3">
      <c r="A2463" t="s">
        <v>2772</v>
      </c>
      <c r="B2463" t="s">
        <v>4826</v>
      </c>
      <c r="C2463" t="s">
        <v>4083</v>
      </c>
      <c r="D2463" t="s">
        <v>4848</v>
      </c>
      <c r="E2463" t="s">
        <v>1632</v>
      </c>
      <c r="F2463" t="s">
        <v>1688</v>
      </c>
      <c r="G2463" t="s">
        <v>4403</v>
      </c>
      <c r="H2463" s="2">
        <v>6</v>
      </c>
      <c r="I2463" s="2">
        <v>144</v>
      </c>
      <c r="J2463" s="2">
        <v>21548.83959150366</v>
      </c>
    </row>
    <row r="2464" spans="1:10" x14ac:dyDescent="0.3">
      <c r="A2464" t="s">
        <v>2772</v>
      </c>
      <c r="B2464" t="s">
        <v>4826</v>
      </c>
      <c r="C2464" t="s">
        <v>4083</v>
      </c>
      <c r="D2464" t="s">
        <v>4848</v>
      </c>
      <c r="E2464" t="s">
        <v>1632</v>
      </c>
      <c r="F2464" t="s">
        <v>2023</v>
      </c>
      <c r="G2464" t="s">
        <v>4403</v>
      </c>
      <c r="H2464" s="2">
        <v>10</v>
      </c>
      <c r="I2464" s="2">
        <v>240</v>
      </c>
      <c r="J2464" s="2">
        <v>18851.21736729296</v>
      </c>
    </row>
    <row r="2465" spans="1:10" x14ac:dyDescent="0.3">
      <c r="A2465" t="s">
        <v>2772</v>
      </c>
      <c r="B2465" t="s">
        <v>4826</v>
      </c>
      <c r="C2465" t="s">
        <v>4083</v>
      </c>
      <c r="D2465" t="s">
        <v>4848</v>
      </c>
      <c r="E2465" t="s">
        <v>1632</v>
      </c>
      <c r="F2465" t="s">
        <v>1431</v>
      </c>
      <c r="G2465" t="s">
        <v>4403</v>
      </c>
      <c r="H2465" s="2">
        <v>3</v>
      </c>
      <c r="I2465" s="2">
        <v>144</v>
      </c>
      <c r="J2465" s="2">
        <v>3011.7446277210265</v>
      </c>
    </row>
    <row r="2466" spans="1:10" x14ac:dyDescent="0.3">
      <c r="A2466" t="s">
        <v>2772</v>
      </c>
      <c r="B2466" t="s">
        <v>4824</v>
      </c>
      <c r="C2466" t="s">
        <v>4083</v>
      </c>
      <c r="D2466" t="s">
        <v>4846</v>
      </c>
      <c r="E2466" t="s">
        <v>1423</v>
      </c>
      <c r="F2466" t="s">
        <v>1659</v>
      </c>
      <c r="G2466" t="s">
        <v>4403</v>
      </c>
      <c r="H2466" s="2">
        <v>10</v>
      </c>
      <c r="I2466" s="2">
        <v>1000</v>
      </c>
      <c r="J2466" s="2">
        <v>105686.74059304707</v>
      </c>
    </row>
    <row r="2467" spans="1:10" x14ac:dyDescent="0.3">
      <c r="A2467" t="s">
        <v>2772</v>
      </c>
      <c r="B2467" t="s">
        <v>4824</v>
      </c>
      <c r="C2467" t="s">
        <v>4083</v>
      </c>
      <c r="D2467" t="s">
        <v>4846</v>
      </c>
      <c r="E2467" t="s">
        <v>1423</v>
      </c>
      <c r="F2467" t="s">
        <v>1431</v>
      </c>
      <c r="G2467" t="s">
        <v>4403</v>
      </c>
      <c r="H2467" s="2">
        <v>6</v>
      </c>
      <c r="I2467" s="2">
        <v>600</v>
      </c>
      <c r="J2467" s="2">
        <v>60927.288501282557</v>
      </c>
    </row>
    <row r="2468" spans="1:10" x14ac:dyDescent="0.3">
      <c r="A2468" t="s">
        <v>2772</v>
      </c>
      <c r="B2468" t="s">
        <v>4824</v>
      </c>
      <c r="C2468" t="s">
        <v>4083</v>
      </c>
      <c r="D2468" t="s">
        <v>4846</v>
      </c>
      <c r="E2468" t="s">
        <v>1423</v>
      </c>
      <c r="F2468" t="s">
        <v>1679</v>
      </c>
      <c r="G2468" t="s">
        <v>4403</v>
      </c>
      <c r="H2468" s="2">
        <v>1</v>
      </c>
      <c r="I2468" s="2">
        <v>100</v>
      </c>
      <c r="J2468" s="2">
        <v>7547.1347355163707</v>
      </c>
    </row>
    <row r="2469" spans="1:10" x14ac:dyDescent="0.3">
      <c r="A2469" t="s">
        <v>2772</v>
      </c>
      <c r="B2469" t="s">
        <v>4824</v>
      </c>
      <c r="C2469" t="s">
        <v>4083</v>
      </c>
      <c r="D2469" t="s">
        <v>4846</v>
      </c>
      <c r="E2469" t="s">
        <v>1444</v>
      </c>
      <c r="F2469" t="s">
        <v>1688</v>
      </c>
      <c r="G2469" t="s">
        <v>4403</v>
      </c>
      <c r="H2469" s="2">
        <v>300</v>
      </c>
      <c r="I2469" s="2">
        <v>105600</v>
      </c>
      <c r="J2469" s="2">
        <v>2629424.4696461726</v>
      </c>
    </row>
    <row r="2470" spans="1:10" x14ac:dyDescent="0.3">
      <c r="A2470" t="s">
        <v>2772</v>
      </c>
      <c r="B2470" t="s">
        <v>4824</v>
      </c>
      <c r="C2470" t="s">
        <v>4083</v>
      </c>
      <c r="D2470" t="s">
        <v>4846</v>
      </c>
      <c r="E2470" t="s">
        <v>1444</v>
      </c>
      <c r="F2470" t="s">
        <v>1867</v>
      </c>
      <c r="G2470" t="s">
        <v>4403</v>
      </c>
      <c r="H2470" s="2">
        <v>10</v>
      </c>
      <c r="I2470" s="2">
        <v>2880</v>
      </c>
      <c r="J2470" s="2">
        <v>82022.000669142028</v>
      </c>
    </row>
    <row r="2471" spans="1:10" x14ac:dyDescent="0.3">
      <c r="A2471" t="s">
        <v>2772</v>
      </c>
      <c r="B2471" t="s">
        <v>4824</v>
      </c>
      <c r="C2471" t="s">
        <v>4083</v>
      </c>
      <c r="D2471" t="s">
        <v>4846</v>
      </c>
      <c r="E2471" t="s">
        <v>2582</v>
      </c>
      <c r="F2471" t="s">
        <v>2590</v>
      </c>
      <c r="G2471" t="s">
        <v>4403</v>
      </c>
      <c r="H2471" s="2">
        <v>1</v>
      </c>
      <c r="I2471" s="2">
        <v>144</v>
      </c>
      <c r="J2471" s="2">
        <v>5525.4887765477251</v>
      </c>
    </row>
    <row r="2472" spans="1:10" x14ac:dyDescent="0.3">
      <c r="A2472" t="s">
        <v>2772</v>
      </c>
      <c r="B2472" t="s">
        <v>4824</v>
      </c>
      <c r="C2472" t="s">
        <v>4083</v>
      </c>
      <c r="D2472" t="s">
        <v>4846</v>
      </c>
      <c r="E2472" t="s">
        <v>1606</v>
      </c>
      <c r="F2472" t="s">
        <v>1688</v>
      </c>
      <c r="G2472" t="s">
        <v>4403</v>
      </c>
      <c r="H2472" s="2">
        <v>1</v>
      </c>
      <c r="I2472" s="2">
        <v>360</v>
      </c>
      <c r="J2472" s="2">
        <v>9113.7842034732421</v>
      </c>
    </row>
    <row r="2473" spans="1:10" x14ac:dyDescent="0.3">
      <c r="A2473" t="s">
        <v>2772</v>
      </c>
      <c r="B2473" t="s">
        <v>4824</v>
      </c>
      <c r="C2473" t="s">
        <v>4083</v>
      </c>
      <c r="D2473" t="s">
        <v>4846</v>
      </c>
      <c r="E2473" t="s">
        <v>1606</v>
      </c>
      <c r="F2473" t="s">
        <v>1867</v>
      </c>
      <c r="G2473" t="s">
        <v>4403</v>
      </c>
      <c r="H2473" s="2">
        <v>20</v>
      </c>
      <c r="I2473" s="2">
        <v>3840</v>
      </c>
      <c r="J2473" s="2">
        <v>166116.83192900033</v>
      </c>
    </row>
    <row r="2474" spans="1:10" x14ac:dyDescent="0.3">
      <c r="A2474" t="s">
        <v>2772</v>
      </c>
      <c r="B2474" t="s">
        <v>4824</v>
      </c>
      <c r="C2474" t="s">
        <v>4083</v>
      </c>
      <c r="D2474" t="s">
        <v>4846</v>
      </c>
      <c r="E2474" t="s">
        <v>2616</v>
      </c>
      <c r="F2474" t="s">
        <v>2617</v>
      </c>
      <c r="G2474" t="s">
        <v>4403</v>
      </c>
      <c r="H2474" s="2">
        <v>0.5</v>
      </c>
      <c r="I2474" s="2">
        <v>144</v>
      </c>
      <c r="J2474" s="2">
        <v>2426.7146338632974</v>
      </c>
    </row>
    <row r="2475" spans="1:10" x14ac:dyDescent="0.3">
      <c r="A2475" t="s">
        <v>2772</v>
      </c>
      <c r="B2475" t="s">
        <v>4824</v>
      </c>
      <c r="C2475" t="s">
        <v>4083</v>
      </c>
      <c r="D2475" t="s">
        <v>4846</v>
      </c>
      <c r="E2475" t="s">
        <v>2268</v>
      </c>
      <c r="F2475" t="s">
        <v>2542</v>
      </c>
      <c r="G2475" t="s">
        <v>4403</v>
      </c>
      <c r="H2475" s="2">
        <v>20</v>
      </c>
      <c r="I2475" s="2">
        <v>9600</v>
      </c>
      <c r="J2475" s="2">
        <v>99859.706955503527</v>
      </c>
    </row>
    <row r="2476" spans="1:10" x14ac:dyDescent="0.3">
      <c r="A2476" t="s">
        <v>2772</v>
      </c>
      <c r="B2476" t="s">
        <v>4824</v>
      </c>
      <c r="C2476" t="s">
        <v>4083</v>
      </c>
      <c r="D2476" t="s">
        <v>4846</v>
      </c>
      <c r="E2476" t="s">
        <v>4360</v>
      </c>
      <c r="F2476" t="s">
        <v>1422</v>
      </c>
      <c r="G2476" t="s">
        <v>4403</v>
      </c>
      <c r="H2476" s="2">
        <v>6</v>
      </c>
      <c r="I2476" s="2">
        <v>576</v>
      </c>
      <c r="J2476" s="2">
        <v>0</v>
      </c>
    </row>
    <row r="2477" spans="1:10" x14ac:dyDescent="0.3">
      <c r="A2477" t="s">
        <v>2772</v>
      </c>
      <c r="B2477" t="s">
        <v>4824</v>
      </c>
      <c r="C2477" t="s">
        <v>4083</v>
      </c>
      <c r="D2477" t="s">
        <v>4846</v>
      </c>
      <c r="E2477" t="s">
        <v>1632</v>
      </c>
      <c r="F2477" t="s">
        <v>1688</v>
      </c>
      <c r="G2477" t="s">
        <v>4403</v>
      </c>
      <c r="H2477" s="2">
        <v>6</v>
      </c>
      <c r="I2477" s="2">
        <v>144</v>
      </c>
      <c r="J2477" s="2">
        <v>21548.83959150366</v>
      </c>
    </row>
    <row r="2478" spans="1:10" x14ac:dyDescent="0.3">
      <c r="A2478" t="s">
        <v>2772</v>
      </c>
      <c r="B2478" t="s">
        <v>4824</v>
      </c>
      <c r="C2478" t="s">
        <v>4083</v>
      </c>
      <c r="D2478" t="s">
        <v>4846</v>
      </c>
      <c r="E2478" t="s">
        <v>1632</v>
      </c>
      <c r="F2478" t="s">
        <v>1867</v>
      </c>
      <c r="G2478" t="s">
        <v>4403</v>
      </c>
      <c r="H2478" s="2">
        <v>1</v>
      </c>
      <c r="I2478" s="2">
        <v>24</v>
      </c>
      <c r="J2478" s="2">
        <v>7462.6430910006466</v>
      </c>
    </row>
    <row r="2479" spans="1:10" x14ac:dyDescent="0.3">
      <c r="A2479" t="s">
        <v>2772</v>
      </c>
      <c r="B2479" t="s">
        <v>4824</v>
      </c>
      <c r="C2479" t="s">
        <v>4083</v>
      </c>
      <c r="D2479" t="s">
        <v>4846</v>
      </c>
      <c r="E2479" t="s">
        <v>1632</v>
      </c>
      <c r="F2479" t="s">
        <v>2023</v>
      </c>
      <c r="G2479" t="s">
        <v>4403</v>
      </c>
      <c r="H2479" s="2">
        <v>10</v>
      </c>
      <c r="I2479" s="2">
        <v>240</v>
      </c>
      <c r="J2479" s="2">
        <v>18851.21736729296</v>
      </c>
    </row>
    <row r="2480" spans="1:10" x14ac:dyDescent="0.3">
      <c r="A2480" t="s">
        <v>2772</v>
      </c>
      <c r="B2480" t="s">
        <v>4824</v>
      </c>
      <c r="C2480" t="s">
        <v>4083</v>
      </c>
      <c r="D2480" t="s">
        <v>4846</v>
      </c>
      <c r="E2480" t="s">
        <v>1632</v>
      </c>
      <c r="F2480" t="s">
        <v>1431</v>
      </c>
      <c r="G2480" t="s">
        <v>4403</v>
      </c>
      <c r="H2480" s="2">
        <v>3</v>
      </c>
      <c r="I2480" s="2">
        <v>144</v>
      </c>
      <c r="J2480" s="2">
        <v>3011.7446277210265</v>
      </c>
    </row>
    <row r="2481" spans="1:10" x14ac:dyDescent="0.3">
      <c r="A2481" t="s">
        <v>2772</v>
      </c>
      <c r="B2481" t="s">
        <v>4829</v>
      </c>
      <c r="C2481" t="s">
        <v>4084</v>
      </c>
      <c r="D2481" t="s">
        <v>4859</v>
      </c>
      <c r="E2481" t="s">
        <v>1444</v>
      </c>
      <c r="F2481" t="s">
        <v>1688</v>
      </c>
      <c r="G2481" t="s">
        <v>4403</v>
      </c>
      <c r="H2481" s="2">
        <v>120</v>
      </c>
      <c r="I2481" s="2">
        <v>42240</v>
      </c>
      <c r="J2481" s="2">
        <v>1051769.7878584689</v>
      </c>
    </row>
    <row r="2482" spans="1:10" x14ac:dyDescent="0.3">
      <c r="A2482" t="s">
        <v>2772</v>
      </c>
      <c r="B2482" t="s">
        <v>4882</v>
      </c>
      <c r="C2482" t="s">
        <v>4101</v>
      </c>
      <c r="D2482" t="s">
        <v>5807</v>
      </c>
      <c r="E2482" t="s">
        <v>1423</v>
      </c>
      <c r="F2482" t="s">
        <v>1659</v>
      </c>
      <c r="G2482" t="s">
        <v>4938</v>
      </c>
      <c r="H2482" s="2">
        <v>3</v>
      </c>
      <c r="I2482" s="2">
        <v>300</v>
      </c>
      <c r="J2482" s="2">
        <v>31706.022177914121</v>
      </c>
    </row>
    <row r="2483" spans="1:10" x14ac:dyDescent="0.3">
      <c r="A2483" t="s">
        <v>2772</v>
      </c>
      <c r="B2483" t="s">
        <v>4882</v>
      </c>
      <c r="C2483" t="s">
        <v>4101</v>
      </c>
      <c r="D2483" t="s">
        <v>5807</v>
      </c>
      <c r="E2483" t="s">
        <v>1423</v>
      </c>
      <c r="F2483" t="s">
        <v>1431</v>
      </c>
      <c r="G2483" t="s">
        <v>4938</v>
      </c>
      <c r="H2483" s="2">
        <v>2.5</v>
      </c>
      <c r="I2483" s="2">
        <v>250</v>
      </c>
      <c r="J2483" s="2">
        <v>25386.370208867735</v>
      </c>
    </row>
    <row r="2484" spans="1:10" x14ac:dyDescent="0.3">
      <c r="A2484" t="s">
        <v>2772</v>
      </c>
      <c r="B2484" t="s">
        <v>4882</v>
      </c>
      <c r="C2484" t="s">
        <v>4101</v>
      </c>
      <c r="D2484" t="s">
        <v>5807</v>
      </c>
      <c r="E2484" t="s">
        <v>1423</v>
      </c>
      <c r="F2484" t="s">
        <v>1868</v>
      </c>
      <c r="G2484" t="s">
        <v>4938</v>
      </c>
      <c r="H2484" s="2">
        <v>1.5</v>
      </c>
      <c r="I2484" s="2">
        <v>150</v>
      </c>
      <c r="J2484" s="2">
        <v>18564.81709255973</v>
      </c>
    </row>
    <row r="2485" spans="1:10" x14ac:dyDescent="0.3">
      <c r="A2485" t="s">
        <v>2772</v>
      </c>
      <c r="B2485" t="s">
        <v>4882</v>
      </c>
      <c r="C2485" t="s">
        <v>4101</v>
      </c>
      <c r="D2485" t="s">
        <v>5807</v>
      </c>
      <c r="E2485" t="s">
        <v>1423</v>
      </c>
      <c r="F2485" t="s">
        <v>1679</v>
      </c>
      <c r="G2485" t="s">
        <v>4938</v>
      </c>
      <c r="H2485" s="2">
        <v>0.5</v>
      </c>
      <c r="I2485" s="2">
        <v>50</v>
      </c>
      <c r="J2485" s="2">
        <v>3773.5673677581854</v>
      </c>
    </row>
    <row r="2486" spans="1:10" x14ac:dyDescent="0.3">
      <c r="A2486" t="s">
        <v>2772</v>
      </c>
      <c r="B2486" t="s">
        <v>4882</v>
      </c>
      <c r="C2486" t="s">
        <v>4101</v>
      </c>
      <c r="D2486" t="s">
        <v>5807</v>
      </c>
      <c r="E2486" t="s">
        <v>1444</v>
      </c>
      <c r="F2486" t="s">
        <v>1688</v>
      </c>
      <c r="G2486" t="s">
        <v>4938</v>
      </c>
      <c r="H2486" s="2">
        <v>200</v>
      </c>
      <c r="I2486" s="2">
        <v>70400</v>
      </c>
      <c r="J2486" s="2">
        <v>1752949.6464307816</v>
      </c>
    </row>
    <row r="2487" spans="1:10" x14ac:dyDescent="0.3">
      <c r="A2487" t="s">
        <v>2772</v>
      </c>
      <c r="B2487" t="s">
        <v>4882</v>
      </c>
      <c r="C2487" t="s">
        <v>4101</v>
      </c>
      <c r="D2487" t="s">
        <v>5807</v>
      </c>
      <c r="E2487" t="s">
        <v>1444</v>
      </c>
      <c r="F2487" t="s">
        <v>1867</v>
      </c>
      <c r="G2487" t="s">
        <v>4938</v>
      </c>
      <c r="H2487" s="2">
        <v>10</v>
      </c>
      <c r="I2487" s="2">
        <v>2880</v>
      </c>
      <c r="J2487" s="2">
        <v>82022.000669142028</v>
      </c>
    </row>
    <row r="2488" spans="1:10" x14ac:dyDescent="0.3">
      <c r="A2488" t="s">
        <v>2772</v>
      </c>
      <c r="B2488" t="s">
        <v>4882</v>
      </c>
      <c r="C2488" t="s">
        <v>4101</v>
      </c>
      <c r="D2488" t="s">
        <v>5807</v>
      </c>
      <c r="E2488" t="s">
        <v>2582</v>
      </c>
      <c r="F2488" t="s">
        <v>2590</v>
      </c>
      <c r="G2488" t="s">
        <v>4938</v>
      </c>
      <c r="H2488" s="2">
        <v>1</v>
      </c>
      <c r="I2488" s="2">
        <v>144</v>
      </c>
      <c r="J2488" s="2">
        <v>5525.4887765477251</v>
      </c>
    </row>
    <row r="2489" spans="1:10" x14ac:dyDescent="0.3">
      <c r="A2489" t="s">
        <v>2772</v>
      </c>
      <c r="B2489" t="s">
        <v>4882</v>
      </c>
      <c r="C2489" t="s">
        <v>4101</v>
      </c>
      <c r="D2489" t="s">
        <v>5807</v>
      </c>
      <c r="E2489" t="s">
        <v>1606</v>
      </c>
      <c r="F2489" t="s">
        <v>1867</v>
      </c>
      <c r="G2489" t="s">
        <v>4938</v>
      </c>
      <c r="H2489" s="2">
        <v>10</v>
      </c>
      <c r="I2489" s="2">
        <v>1920</v>
      </c>
      <c r="J2489" s="2">
        <v>83058.415964500164</v>
      </c>
    </row>
    <row r="2490" spans="1:10" x14ac:dyDescent="0.3">
      <c r="A2490" t="s">
        <v>2772</v>
      </c>
      <c r="B2490" t="s">
        <v>4882</v>
      </c>
      <c r="C2490" t="s">
        <v>4101</v>
      </c>
      <c r="D2490" t="s">
        <v>5807</v>
      </c>
      <c r="E2490" t="s">
        <v>2616</v>
      </c>
      <c r="F2490" t="s">
        <v>2617</v>
      </c>
      <c r="G2490" t="s">
        <v>4938</v>
      </c>
      <c r="H2490" s="2">
        <v>1</v>
      </c>
      <c r="I2490" s="2">
        <v>288</v>
      </c>
      <c r="J2490" s="2">
        <v>4853.4292677265948</v>
      </c>
    </row>
    <row r="2491" spans="1:10" x14ac:dyDescent="0.3">
      <c r="A2491" t="s">
        <v>2772</v>
      </c>
      <c r="B2491" t="s">
        <v>4882</v>
      </c>
      <c r="C2491" t="s">
        <v>4101</v>
      </c>
      <c r="D2491" t="s">
        <v>5807</v>
      </c>
      <c r="E2491" t="s">
        <v>2268</v>
      </c>
      <c r="F2491" t="s">
        <v>2542</v>
      </c>
      <c r="G2491" t="s">
        <v>4938</v>
      </c>
      <c r="H2491" s="2">
        <v>5</v>
      </c>
      <c r="I2491" s="2">
        <v>2400</v>
      </c>
      <c r="J2491" s="2">
        <v>24964.926738875882</v>
      </c>
    </row>
    <row r="2492" spans="1:10" x14ac:dyDescent="0.3">
      <c r="A2492" t="s">
        <v>2772</v>
      </c>
      <c r="B2492" t="s">
        <v>4882</v>
      </c>
      <c r="C2492" t="s">
        <v>4101</v>
      </c>
      <c r="D2492" t="s">
        <v>5807</v>
      </c>
      <c r="E2492" t="s">
        <v>4360</v>
      </c>
      <c r="F2492" t="s">
        <v>1422</v>
      </c>
      <c r="G2492" t="s">
        <v>4938</v>
      </c>
      <c r="H2492" s="2">
        <v>2.5</v>
      </c>
      <c r="I2492" s="2">
        <v>240</v>
      </c>
      <c r="J2492" s="2">
        <v>0</v>
      </c>
    </row>
    <row r="2493" spans="1:10" x14ac:dyDescent="0.3">
      <c r="A2493" t="s">
        <v>2772</v>
      </c>
      <c r="B2493" t="s">
        <v>4882</v>
      </c>
      <c r="C2493" t="s">
        <v>4101</v>
      </c>
      <c r="D2493" t="s">
        <v>5807</v>
      </c>
      <c r="E2493" t="s">
        <v>1632</v>
      </c>
      <c r="F2493" t="s">
        <v>1688</v>
      </c>
      <c r="G2493" t="s">
        <v>4938</v>
      </c>
      <c r="H2493" s="2">
        <v>6</v>
      </c>
      <c r="I2493" s="2">
        <v>144</v>
      </c>
      <c r="J2493" s="2">
        <v>21548.83959150366</v>
      </c>
    </row>
    <row r="2494" spans="1:10" x14ac:dyDescent="0.3">
      <c r="A2494" t="s">
        <v>2772</v>
      </c>
      <c r="B2494" t="s">
        <v>4882</v>
      </c>
      <c r="C2494" t="s">
        <v>4101</v>
      </c>
      <c r="D2494" t="s">
        <v>5807</v>
      </c>
      <c r="E2494" t="s">
        <v>1632</v>
      </c>
      <c r="F2494" t="s">
        <v>1867</v>
      </c>
      <c r="G2494" t="s">
        <v>4938</v>
      </c>
      <c r="H2494" s="2">
        <v>1.5</v>
      </c>
      <c r="I2494" s="2">
        <v>36</v>
      </c>
      <c r="J2494" s="2">
        <v>11193.96463650097</v>
      </c>
    </row>
    <row r="2495" spans="1:10" x14ac:dyDescent="0.3">
      <c r="A2495" t="s">
        <v>2772</v>
      </c>
      <c r="B2495" t="s">
        <v>4882</v>
      </c>
      <c r="C2495" t="s">
        <v>4101</v>
      </c>
      <c r="D2495" t="s">
        <v>5807</v>
      </c>
      <c r="E2495" t="s">
        <v>1632</v>
      </c>
      <c r="F2495" t="s">
        <v>1431</v>
      </c>
      <c r="G2495" t="s">
        <v>4938</v>
      </c>
      <c r="H2495" s="2">
        <v>2.5</v>
      </c>
      <c r="I2495" s="2">
        <v>120</v>
      </c>
      <c r="J2495" s="2">
        <v>2509.7871897675222</v>
      </c>
    </row>
    <row r="2496" spans="1:10" x14ac:dyDescent="0.3">
      <c r="A2496" t="s">
        <v>2772</v>
      </c>
      <c r="B2496" t="s">
        <v>4883</v>
      </c>
      <c r="C2496" t="s">
        <v>4101</v>
      </c>
      <c r="D2496" t="s">
        <v>4906</v>
      </c>
      <c r="E2496" t="s">
        <v>1423</v>
      </c>
      <c r="F2496" t="s">
        <v>1659</v>
      </c>
      <c r="G2496" t="s">
        <v>4938</v>
      </c>
      <c r="H2496" s="2">
        <v>3</v>
      </c>
      <c r="I2496" s="2">
        <v>300</v>
      </c>
      <c r="J2496" s="2">
        <v>31706.022177914121</v>
      </c>
    </row>
    <row r="2497" spans="1:10" x14ac:dyDescent="0.3">
      <c r="A2497" t="s">
        <v>2772</v>
      </c>
      <c r="B2497" t="s">
        <v>4883</v>
      </c>
      <c r="C2497" t="s">
        <v>4101</v>
      </c>
      <c r="D2497" t="s">
        <v>4906</v>
      </c>
      <c r="E2497" t="s">
        <v>1423</v>
      </c>
      <c r="F2497" t="s">
        <v>1431</v>
      </c>
      <c r="G2497" t="s">
        <v>4938</v>
      </c>
      <c r="H2497" s="2">
        <v>2.5</v>
      </c>
      <c r="I2497" s="2">
        <v>250</v>
      </c>
      <c r="J2497" s="2">
        <v>25386.370208867735</v>
      </c>
    </row>
    <row r="2498" spans="1:10" x14ac:dyDescent="0.3">
      <c r="A2498" t="s">
        <v>2772</v>
      </c>
      <c r="B2498" t="s">
        <v>4883</v>
      </c>
      <c r="C2498" t="s">
        <v>4101</v>
      </c>
      <c r="D2498" t="s">
        <v>4906</v>
      </c>
      <c r="E2498" t="s">
        <v>1423</v>
      </c>
      <c r="F2498" t="s">
        <v>1868</v>
      </c>
      <c r="G2498" t="s">
        <v>4938</v>
      </c>
      <c r="H2498" s="2">
        <v>1.5</v>
      </c>
      <c r="I2498" s="2">
        <v>150</v>
      </c>
      <c r="J2498" s="2">
        <v>18564.81709255973</v>
      </c>
    </row>
    <row r="2499" spans="1:10" x14ac:dyDescent="0.3">
      <c r="A2499" t="s">
        <v>2772</v>
      </c>
      <c r="B2499" t="s">
        <v>4883</v>
      </c>
      <c r="C2499" t="s">
        <v>4101</v>
      </c>
      <c r="D2499" t="s">
        <v>4906</v>
      </c>
      <c r="E2499" t="s">
        <v>1423</v>
      </c>
      <c r="F2499" t="s">
        <v>1679</v>
      </c>
      <c r="G2499" t="s">
        <v>4938</v>
      </c>
      <c r="H2499" s="2">
        <v>0.5</v>
      </c>
      <c r="I2499" s="2">
        <v>50</v>
      </c>
      <c r="J2499" s="2">
        <v>3773.5673677581854</v>
      </c>
    </row>
    <row r="2500" spans="1:10" x14ac:dyDescent="0.3">
      <c r="A2500" t="s">
        <v>2772</v>
      </c>
      <c r="B2500" t="s">
        <v>4883</v>
      </c>
      <c r="C2500" t="s">
        <v>4101</v>
      </c>
      <c r="D2500" t="s">
        <v>4906</v>
      </c>
      <c r="E2500" t="s">
        <v>1444</v>
      </c>
      <c r="F2500" t="s">
        <v>1688</v>
      </c>
      <c r="G2500" t="s">
        <v>4938</v>
      </c>
      <c r="H2500" s="2">
        <v>200</v>
      </c>
      <c r="I2500" s="2">
        <v>70400</v>
      </c>
      <c r="J2500" s="2">
        <v>1752949.6464307816</v>
      </c>
    </row>
    <row r="2501" spans="1:10" x14ac:dyDescent="0.3">
      <c r="A2501" t="s">
        <v>2772</v>
      </c>
      <c r="B2501" t="s">
        <v>4883</v>
      </c>
      <c r="C2501" t="s">
        <v>4101</v>
      </c>
      <c r="D2501" t="s">
        <v>4906</v>
      </c>
      <c r="E2501" t="s">
        <v>1444</v>
      </c>
      <c r="F2501" t="s">
        <v>1867</v>
      </c>
      <c r="G2501" t="s">
        <v>4938</v>
      </c>
      <c r="H2501" s="2">
        <v>10</v>
      </c>
      <c r="I2501" s="2">
        <v>2880</v>
      </c>
      <c r="J2501" s="2">
        <v>82022.000669142028</v>
      </c>
    </row>
    <row r="2502" spans="1:10" x14ac:dyDescent="0.3">
      <c r="A2502" t="s">
        <v>2772</v>
      </c>
      <c r="B2502" t="s">
        <v>4883</v>
      </c>
      <c r="C2502" t="s">
        <v>4101</v>
      </c>
      <c r="D2502" t="s">
        <v>4906</v>
      </c>
      <c r="E2502" t="s">
        <v>2582</v>
      </c>
      <c r="F2502" t="s">
        <v>2590</v>
      </c>
      <c r="G2502" t="s">
        <v>4938</v>
      </c>
      <c r="H2502" s="2">
        <v>1</v>
      </c>
      <c r="I2502" s="2">
        <v>144</v>
      </c>
      <c r="J2502" s="2">
        <v>5525.4887765477251</v>
      </c>
    </row>
    <row r="2503" spans="1:10" x14ac:dyDescent="0.3">
      <c r="A2503" t="s">
        <v>2772</v>
      </c>
      <c r="B2503" t="s">
        <v>4883</v>
      </c>
      <c r="C2503" t="s">
        <v>4101</v>
      </c>
      <c r="D2503" t="s">
        <v>4906</v>
      </c>
      <c r="E2503" t="s">
        <v>1606</v>
      </c>
      <c r="F2503" t="s">
        <v>1867</v>
      </c>
      <c r="G2503" t="s">
        <v>4938</v>
      </c>
      <c r="H2503" s="2">
        <v>10</v>
      </c>
      <c r="I2503" s="2">
        <v>1920</v>
      </c>
      <c r="J2503" s="2">
        <v>83058.415964500164</v>
      </c>
    </row>
    <row r="2504" spans="1:10" x14ac:dyDescent="0.3">
      <c r="A2504" t="s">
        <v>2772</v>
      </c>
      <c r="B2504" t="s">
        <v>4883</v>
      </c>
      <c r="C2504" t="s">
        <v>4101</v>
      </c>
      <c r="D2504" t="s">
        <v>4906</v>
      </c>
      <c r="E2504" t="s">
        <v>2616</v>
      </c>
      <c r="F2504" t="s">
        <v>2617</v>
      </c>
      <c r="G2504" t="s">
        <v>4938</v>
      </c>
      <c r="H2504" s="2">
        <v>1</v>
      </c>
      <c r="I2504" s="2">
        <v>288</v>
      </c>
      <c r="J2504" s="2">
        <v>4853.4292677265948</v>
      </c>
    </row>
    <row r="2505" spans="1:10" x14ac:dyDescent="0.3">
      <c r="A2505" t="s">
        <v>2772</v>
      </c>
      <c r="B2505" t="s">
        <v>4883</v>
      </c>
      <c r="C2505" t="s">
        <v>4101</v>
      </c>
      <c r="D2505" t="s">
        <v>4906</v>
      </c>
      <c r="E2505" t="s">
        <v>2268</v>
      </c>
      <c r="F2505" t="s">
        <v>2542</v>
      </c>
      <c r="G2505" t="s">
        <v>4938</v>
      </c>
      <c r="H2505" s="2">
        <v>5</v>
      </c>
      <c r="I2505" s="2">
        <v>2400</v>
      </c>
      <c r="J2505" s="2">
        <v>24964.926738875882</v>
      </c>
    </row>
    <row r="2506" spans="1:10" x14ac:dyDescent="0.3">
      <c r="A2506" t="s">
        <v>2772</v>
      </c>
      <c r="B2506" t="s">
        <v>4883</v>
      </c>
      <c r="C2506" t="s">
        <v>4101</v>
      </c>
      <c r="D2506" t="s">
        <v>4906</v>
      </c>
      <c r="E2506" t="s">
        <v>4360</v>
      </c>
      <c r="F2506" t="s">
        <v>1422</v>
      </c>
      <c r="G2506" t="s">
        <v>4938</v>
      </c>
      <c r="H2506" s="2">
        <v>2.5</v>
      </c>
      <c r="I2506" s="2">
        <v>240</v>
      </c>
      <c r="J2506" s="2">
        <v>0</v>
      </c>
    </row>
    <row r="2507" spans="1:10" x14ac:dyDescent="0.3">
      <c r="A2507" t="s">
        <v>2772</v>
      </c>
      <c r="B2507" t="s">
        <v>4883</v>
      </c>
      <c r="C2507" t="s">
        <v>4101</v>
      </c>
      <c r="D2507" t="s">
        <v>4906</v>
      </c>
      <c r="E2507" t="s">
        <v>1632</v>
      </c>
      <c r="F2507" t="s">
        <v>1688</v>
      </c>
      <c r="G2507" t="s">
        <v>4938</v>
      </c>
      <c r="H2507" s="2">
        <v>6</v>
      </c>
      <c r="I2507" s="2">
        <v>144</v>
      </c>
      <c r="J2507" s="2">
        <v>21548.83959150366</v>
      </c>
    </row>
    <row r="2508" spans="1:10" x14ac:dyDescent="0.3">
      <c r="A2508" t="s">
        <v>2772</v>
      </c>
      <c r="B2508" t="s">
        <v>4883</v>
      </c>
      <c r="C2508" t="s">
        <v>4101</v>
      </c>
      <c r="D2508" t="s">
        <v>4906</v>
      </c>
      <c r="E2508" t="s">
        <v>1632</v>
      </c>
      <c r="F2508" t="s">
        <v>1867</v>
      </c>
      <c r="G2508" t="s">
        <v>4938</v>
      </c>
      <c r="H2508" s="2">
        <v>1.5</v>
      </c>
      <c r="I2508" s="2">
        <v>36</v>
      </c>
      <c r="J2508" s="2">
        <v>11193.96463650097</v>
      </c>
    </row>
    <row r="2509" spans="1:10" x14ac:dyDescent="0.3">
      <c r="A2509" t="s">
        <v>2772</v>
      </c>
      <c r="B2509" t="s">
        <v>4883</v>
      </c>
      <c r="C2509" t="s">
        <v>4101</v>
      </c>
      <c r="D2509" t="s">
        <v>4906</v>
      </c>
      <c r="E2509" t="s">
        <v>1632</v>
      </c>
      <c r="F2509" t="s">
        <v>1431</v>
      </c>
      <c r="G2509" t="s">
        <v>4938</v>
      </c>
      <c r="H2509" s="2">
        <v>2.5</v>
      </c>
      <c r="I2509" s="2">
        <v>120</v>
      </c>
      <c r="J2509" s="2">
        <v>2509.7871897675222</v>
      </c>
    </row>
    <row r="2510" spans="1:10" x14ac:dyDescent="0.3">
      <c r="A2510" t="s">
        <v>2772</v>
      </c>
      <c r="B2510" t="s">
        <v>4884</v>
      </c>
      <c r="C2510" t="s">
        <v>4101</v>
      </c>
      <c r="D2510" t="s">
        <v>5808</v>
      </c>
      <c r="E2510" t="s">
        <v>1444</v>
      </c>
      <c r="F2510" t="s">
        <v>1688</v>
      </c>
      <c r="G2510" t="s">
        <v>4938</v>
      </c>
      <c r="H2510" s="2">
        <v>150</v>
      </c>
      <c r="I2510" s="2">
        <v>52800</v>
      </c>
      <c r="J2510" s="2">
        <v>1314712.2348230863</v>
      </c>
    </row>
    <row r="2511" spans="1:10" x14ac:dyDescent="0.3">
      <c r="A2511" t="s">
        <v>2772</v>
      </c>
      <c r="B2511" t="s">
        <v>4884</v>
      </c>
      <c r="C2511" t="s">
        <v>4101</v>
      </c>
      <c r="D2511" t="s">
        <v>5808</v>
      </c>
      <c r="E2511" t="s">
        <v>1444</v>
      </c>
      <c r="F2511" t="s">
        <v>1867</v>
      </c>
      <c r="G2511" t="s">
        <v>4938</v>
      </c>
      <c r="H2511" s="2">
        <v>10</v>
      </c>
      <c r="I2511" s="2">
        <v>2880</v>
      </c>
      <c r="J2511" s="2">
        <v>82022.000669142028</v>
      </c>
    </row>
    <row r="2512" spans="1:10" x14ac:dyDescent="0.3">
      <c r="A2512" t="s">
        <v>2772</v>
      </c>
      <c r="B2512" t="s">
        <v>4884</v>
      </c>
      <c r="C2512" t="s">
        <v>4101</v>
      </c>
      <c r="D2512" t="s">
        <v>5808</v>
      </c>
      <c r="E2512" t="s">
        <v>2268</v>
      </c>
      <c r="F2512" t="s">
        <v>2542</v>
      </c>
      <c r="G2512" t="s">
        <v>4938</v>
      </c>
      <c r="H2512" s="2">
        <v>5</v>
      </c>
      <c r="I2512" s="2">
        <v>2400</v>
      </c>
      <c r="J2512" s="2">
        <v>24964.926738875882</v>
      </c>
    </row>
    <row r="2513" spans="1:10" x14ac:dyDescent="0.3">
      <c r="A2513" t="s">
        <v>2772</v>
      </c>
      <c r="B2513" t="s">
        <v>4945</v>
      </c>
      <c r="C2513" t="s">
        <v>4166</v>
      </c>
      <c r="D2513" t="s">
        <v>4969</v>
      </c>
      <c r="E2513" t="s">
        <v>1423</v>
      </c>
      <c r="F2513" t="s">
        <v>2031</v>
      </c>
      <c r="G2513" t="s">
        <v>4975</v>
      </c>
      <c r="H2513" s="2">
        <v>30</v>
      </c>
      <c r="I2513" s="2">
        <v>3000</v>
      </c>
      <c r="J2513" s="2">
        <v>226800.72713854507</v>
      </c>
    </row>
    <row r="2514" spans="1:10" x14ac:dyDescent="0.3">
      <c r="A2514" t="s">
        <v>2772</v>
      </c>
      <c r="B2514" t="s">
        <v>4945</v>
      </c>
      <c r="C2514" t="s">
        <v>4166</v>
      </c>
      <c r="D2514" t="s">
        <v>4969</v>
      </c>
      <c r="E2514" t="s">
        <v>1423</v>
      </c>
      <c r="F2514" t="s">
        <v>2040</v>
      </c>
      <c r="G2514" t="s">
        <v>4975</v>
      </c>
      <c r="H2514" s="2">
        <v>30</v>
      </c>
      <c r="I2514" s="2">
        <v>3000</v>
      </c>
      <c r="J2514" s="2">
        <v>305137.62975582061</v>
      </c>
    </row>
    <row r="2515" spans="1:10" x14ac:dyDescent="0.3">
      <c r="A2515" t="s">
        <v>2772</v>
      </c>
      <c r="B2515" t="s">
        <v>4945</v>
      </c>
      <c r="C2515" t="s">
        <v>4166</v>
      </c>
      <c r="D2515" t="s">
        <v>4969</v>
      </c>
      <c r="E2515" t="s">
        <v>1444</v>
      </c>
      <c r="F2515" t="s">
        <v>2030</v>
      </c>
      <c r="G2515" t="s">
        <v>4975</v>
      </c>
      <c r="H2515" s="2">
        <v>450</v>
      </c>
      <c r="I2515" s="2">
        <v>180000</v>
      </c>
      <c r="J2515" s="2">
        <v>4073352.4641731582</v>
      </c>
    </row>
    <row r="2516" spans="1:10" x14ac:dyDescent="0.3">
      <c r="A2516" t="s">
        <v>2772</v>
      </c>
      <c r="B2516" t="s">
        <v>4945</v>
      </c>
      <c r="C2516" t="s">
        <v>4166</v>
      </c>
      <c r="D2516" t="s">
        <v>4969</v>
      </c>
      <c r="E2516" t="s">
        <v>2268</v>
      </c>
      <c r="F2516" t="s">
        <v>2269</v>
      </c>
      <c r="G2516" t="s">
        <v>4975</v>
      </c>
      <c r="H2516" s="2">
        <v>30</v>
      </c>
      <c r="I2516" s="2">
        <v>14400</v>
      </c>
      <c r="J2516" s="2">
        <v>144405.92301696324</v>
      </c>
    </row>
    <row r="2517" spans="1:10" x14ac:dyDescent="0.3">
      <c r="A2517" t="s">
        <v>2772</v>
      </c>
      <c r="B2517" t="s">
        <v>4945</v>
      </c>
      <c r="C2517" t="s">
        <v>4166</v>
      </c>
      <c r="D2517" t="s">
        <v>4969</v>
      </c>
      <c r="E2517" t="s">
        <v>2268</v>
      </c>
      <c r="F2517" t="s">
        <v>2314</v>
      </c>
      <c r="G2517" t="s">
        <v>4975</v>
      </c>
      <c r="H2517" s="2">
        <v>35</v>
      </c>
      <c r="I2517" s="2">
        <v>29400</v>
      </c>
      <c r="J2517" s="2">
        <v>462.57547752918884</v>
      </c>
    </row>
    <row r="2518" spans="1:10" x14ac:dyDescent="0.3">
      <c r="A2518" t="s">
        <v>2772</v>
      </c>
      <c r="B2518" t="s">
        <v>4945</v>
      </c>
      <c r="C2518" t="s">
        <v>4166</v>
      </c>
      <c r="D2518" t="s">
        <v>4969</v>
      </c>
      <c r="E2518" t="s">
        <v>1632</v>
      </c>
      <c r="F2518" t="s">
        <v>2269</v>
      </c>
      <c r="G2518" t="s">
        <v>4975</v>
      </c>
      <c r="H2518" s="2">
        <v>40</v>
      </c>
      <c r="I2518" s="2">
        <v>960</v>
      </c>
      <c r="J2518" s="2">
        <v>328.23649777508092</v>
      </c>
    </row>
    <row r="2519" spans="1:10" x14ac:dyDescent="0.3">
      <c r="A2519" t="s">
        <v>2772</v>
      </c>
      <c r="B2519" t="s">
        <v>4945</v>
      </c>
      <c r="C2519" t="s">
        <v>4166</v>
      </c>
      <c r="D2519" t="s">
        <v>4969</v>
      </c>
      <c r="E2519" t="s">
        <v>1632</v>
      </c>
      <c r="F2519" t="s">
        <v>2030</v>
      </c>
      <c r="G2519" t="s">
        <v>4975</v>
      </c>
      <c r="H2519" s="2">
        <v>30</v>
      </c>
      <c r="I2519" s="2">
        <v>720</v>
      </c>
      <c r="J2519" s="2">
        <v>103321.94017306695</v>
      </c>
    </row>
    <row r="2520" spans="1:10" x14ac:dyDescent="0.3">
      <c r="A2520" t="s">
        <v>2772</v>
      </c>
      <c r="B2520" t="s">
        <v>4946</v>
      </c>
      <c r="C2520" t="s">
        <v>4168</v>
      </c>
      <c r="D2520" t="s">
        <v>4972</v>
      </c>
      <c r="E2520" t="s">
        <v>1423</v>
      </c>
      <c r="F2520" t="s">
        <v>2031</v>
      </c>
      <c r="G2520" t="s">
        <v>4975</v>
      </c>
      <c r="H2520" s="2">
        <v>90</v>
      </c>
      <c r="I2520" s="2">
        <v>9000</v>
      </c>
      <c r="J2520" s="2">
        <v>680402.18141563516</v>
      </c>
    </row>
    <row r="2521" spans="1:10" x14ac:dyDescent="0.3">
      <c r="A2521" t="s">
        <v>2772</v>
      </c>
      <c r="B2521" t="s">
        <v>4946</v>
      </c>
      <c r="C2521" t="s">
        <v>4168</v>
      </c>
      <c r="D2521" t="s">
        <v>4972</v>
      </c>
      <c r="E2521" t="s">
        <v>1423</v>
      </c>
      <c r="F2521" t="s">
        <v>2040</v>
      </c>
      <c r="G2521" t="s">
        <v>4975</v>
      </c>
      <c r="H2521" s="2">
        <v>75</v>
      </c>
      <c r="I2521" s="2">
        <v>7500</v>
      </c>
      <c r="J2521" s="2">
        <v>762844.07438955153</v>
      </c>
    </row>
    <row r="2522" spans="1:10" x14ac:dyDescent="0.3">
      <c r="A2522" t="s">
        <v>2772</v>
      </c>
      <c r="B2522" t="s">
        <v>4946</v>
      </c>
      <c r="C2522" t="s">
        <v>4168</v>
      </c>
      <c r="D2522" t="s">
        <v>4972</v>
      </c>
      <c r="E2522" t="s">
        <v>1444</v>
      </c>
      <c r="F2522" t="s">
        <v>2030</v>
      </c>
      <c r="G2522" t="s">
        <v>4975</v>
      </c>
      <c r="H2522" s="2">
        <v>1170</v>
      </c>
      <c r="I2522" s="2">
        <v>468000</v>
      </c>
      <c r="J2522" s="2">
        <v>10590716.406850211</v>
      </c>
    </row>
    <row r="2523" spans="1:10" x14ac:dyDescent="0.3">
      <c r="A2523" t="s">
        <v>2772</v>
      </c>
      <c r="B2523" t="s">
        <v>4946</v>
      </c>
      <c r="C2523" t="s">
        <v>4168</v>
      </c>
      <c r="D2523" t="s">
        <v>4972</v>
      </c>
      <c r="E2523" t="s">
        <v>2268</v>
      </c>
      <c r="F2523" t="s">
        <v>2269</v>
      </c>
      <c r="G2523" t="s">
        <v>4975</v>
      </c>
      <c r="H2523" s="2">
        <v>110</v>
      </c>
      <c r="I2523" s="2">
        <v>52800</v>
      </c>
      <c r="J2523" s="2">
        <v>529488.38439553184</v>
      </c>
    </row>
    <row r="2524" spans="1:10" x14ac:dyDescent="0.3">
      <c r="A2524" t="s">
        <v>2772</v>
      </c>
      <c r="B2524" t="s">
        <v>4946</v>
      </c>
      <c r="C2524" t="s">
        <v>4168</v>
      </c>
      <c r="D2524" t="s">
        <v>4972</v>
      </c>
      <c r="E2524" t="s">
        <v>2268</v>
      </c>
      <c r="F2524" t="s">
        <v>2314</v>
      </c>
      <c r="G2524" t="s">
        <v>4975</v>
      </c>
      <c r="H2524" s="2">
        <v>69</v>
      </c>
      <c r="I2524" s="2">
        <v>57960</v>
      </c>
      <c r="J2524" s="2">
        <v>911.93451284325795</v>
      </c>
    </row>
    <row r="2525" spans="1:10" x14ac:dyDescent="0.3">
      <c r="A2525" t="s">
        <v>2772</v>
      </c>
      <c r="B2525" t="s">
        <v>4946</v>
      </c>
      <c r="C2525" t="s">
        <v>4168</v>
      </c>
      <c r="D2525" t="s">
        <v>4972</v>
      </c>
      <c r="E2525" t="s">
        <v>1632</v>
      </c>
      <c r="F2525" t="s">
        <v>2269</v>
      </c>
      <c r="G2525" t="s">
        <v>4975</v>
      </c>
      <c r="H2525" s="2">
        <v>120</v>
      </c>
      <c r="I2525" s="2">
        <v>2880</v>
      </c>
      <c r="J2525" s="2">
        <v>984.70949332524287</v>
      </c>
    </row>
    <row r="2526" spans="1:10" x14ac:dyDescent="0.3">
      <c r="A2526" t="s">
        <v>2772</v>
      </c>
      <c r="B2526" t="s">
        <v>4946</v>
      </c>
      <c r="C2526" t="s">
        <v>4168</v>
      </c>
      <c r="D2526" t="s">
        <v>4972</v>
      </c>
      <c r="E2526" t="s">
        <v>1632</v>
      </c>
      <c r="F2526" t="s">
        <v>2030</v>
      </c>
      <c r="G2526" t="s">
        <v>4975</v>
      </c>
      <c r="H2526" s="2">
        <v>90</v>
      </c>
      <c r="I2526" s="2">
        <v>2160</v>
      </c>
      <c r="J2526" s="2">
        <v>309965.82051920088</v>
      </c>
    </row>
    <row r="2527" spans="1:10" x14ac:dyDescent="0.3">
      <c r="A2527" t="s">
        <v>2772</v>
      </c>
      <c r="B2527" t="s">
        <v>4885</v>
      </c>
      <c r="C2527" t="s">
        <v>4118</v>
      </c>
      <c r="D2527" t="s">
        <v>5055</v>
      </c>
      <c r="E2527" t="s">
        <v>1423</v>
      </c>
      <c r="F2527" t="s">
        <v>1659</v>
      </c>
      <c r="G2527" t="s">
        <v>4938</v>
      </c>
      <c r="H2527" s="2">
        <v>2.5</v>
      </c>
      <c r="I2527" s="2">
        <v>250</v>
      </c>
      <c r="J2527" s="2">
        <v>26421.685148261768</v>
      </c>
    </row>
    <row r="2528" spans="1:10" x14ac:dyDescent="0.3">
      <c r="A2528" t="s">
        <v>2772</v>
      </c>
      <c r="B2528" t="s">
        <v>4885</v>
      </c>
      <c r="C2528" t="s">
        <v>4118</v>
      </c>
      <c r="D2528" t="s">
        <v>5055</v>
      </c>
      <c r="E2528" t="s">
        <v>1423</v>
      </c>
      <c r="F2528" t="s">
        <v>1431</v>
      </c>
      <c r="G2528" t="s">
        <v>4938</v>
      </c>
      <c r="H2528" s="2">
        <v>2.5</v>
      </c>
      <c r="I2528" s="2">
        <v>250</v>
      </c>
      <c r="J2528" s="2">
        <v>25386.370208867735</v>
      </c>
    </row>
    <row r="2529" spans="1:10" x14ac:dyDescent="0.3">
      <c r="A2529" t="s">
        <v>2772</v>
      </c>
      <c r="B2529" t="s">
        <v>4885</v>
      </c>
      <c r="C2529" t="s">
        <v>4118</v>
      </c>
      <c r="D2529" t="s">
        <v>5055</v>
      </c>
      <c r="E2529" t="s">
        <v>1423</v>
      </c>
      <c r="F2529" t="s">
        <v>1868</v>
      </c>
      <c r="G2529" t="s">
        <v>4938</v>
      </c>
      <c r="H2529" s="2">
        <v>1.5</v>
      </c>
      <c r="I2529" s="2">
        <v>150</v>
      </c>
      <c r="J2529" s="2">
        <v>18564.81709255973</v>
      </c>
    </row>
    <row r="2530" spans="1:10" x14ac:dyDescent="0.3">
      <c r="A2530" t="s">
        <v>2772</v>
      </c>
      <c r="B2530" t="s">
        <v>4885</v>
      </c>
      <c r="C2530" t="s">
        <v>4118</v>
      </c>
      <c r="D2530" t="s">
        <v>5055</v>
      </c>
      <c r="E2530" t="s">
        <v>1423</v>
      </c>
      <c r="F2530" t="s">
        <v>1679</v>
      </c>
      <c r="G2530" t="s">
        <v>4938</v>
      </c>
      <c r="H2530" s="2">
        <v>0.5</v>
      </c>
      <c r="I2530" s="2">
        <v>50</v>
      </c>
      <c r="J2530" s="2">
        <v>3773.5673677581854</v>
      </c>
    </row>
    <row r="2531" spans="1:10" x14ac:dyDescent="0.3">
      <c r="A2531" t="s">
        <v>2772</v>
      </c>
      <c r="B2531" t="s">
        <v>4885</v>
      </c>
      <c r="C2531" t="s">
        <v>4118</v>
      </c>
      <c r="D2531" t="s">
        <v>5055</v>
      </c>
      <c r="E2531" t="s">
        <v>1444</v>
      </c>
      <c r="F2531" t="s">
        <v>1688</v>
      </c>
      <c r="G2531" t="s">
        <v>4938</v>
      </c>
      <c r="H2531" s="2">
        <v>200</v>
      </c>
      <c r="I2531" s="2">
        <v>70400</v>
      </c>
      <c r="J2531" s="2">
        <v>1752949.6464307816</v>
      </c>
    </row>
    <row r="2532" spans="1:10" x14ac:dyDescent="0.3">
      <c r="A2532" t="s">
        <v>2772</v>
      </c>
      <c r="B2532" t="s">
        <v>4885</v>
      </c>
      <c r="C2532" t="s">
        <v>4118</v>
      </c>
      <c r="D2532" t="s">
        <v>5055</v>
      </c>
      <c r="E2532" t="s">
        <v>1444</v>
      </c>
      <c r="F2532" t="s">
        <v>1867</v>
      </c>
      <c r="G2532" t="s">
        <v>4938</v>
      </c>
      <c r="H2532" s="2">
        <v>10</v>
      </c>
      <c r="I2532" s="2">
        <v>2880</v>
      </c>
      <c r="J2532" s="2">
        <v>82022.000669142028</v>
      </c>
    </row>
    <row r="2533" spans="1:10" x14ac:dyDescent="0.3">
      <c r="A2533" t="s">
        <v>2772</v>
      </c>
      <c r="B2533" t="s">
        <v>4885</v>
      </c>
      <c r="C2533" t="s">
        <v>4118</v>
      </c>
      <c r="D2533" t="s">
        <v>5055</v>
      </c>
      <c r="E2533" t="s">
        <v>2582</v>
      </c>
      <c r="F2533" t="s">
        <v>2590</v>
      </c>
      <c r="G2533" t="s">
        <v>4938</v>
      </c>
      <c r="H2533" s="2">
        <v>0.5</v>
      </c>
      <c r="I2533" s="2">
        <v>72</v>
      </c>
      <c r="J2533" s="2">
        <v>2762.7443882738626</v>
      </c>
    </row>
    <row r="2534" spans="1:10" x14ac:dyDescent="0.3">
      <c r="A2534" t="s">
        <v>2772</v>
      </c>
      <c r="B2534" t="s">
        <v>4885</v>
      </c>
      <c r="C2534" t="s">
        <v>4118</v>
      </c>
      <c r="D2534" t="s">
        <v>5055</v>
      </c>
      <c r="E2534" t="s">
        <v>1606</v>
      </c>
      <c r="F2534" t="s">
        <v>1867</v>
      </c>
      <c r="G2534" t="s">
        <v>4938</v>
      </c>
      <c r="H2534" s="2">
        <v>5</v>
      </c>
      <c r="I2534" s="2">
        <v>960</v>
      </c>
      <c r="J2534" s="2">
        <v>41529.207982250082</v>
      </c>
    </row>
    <row r="2535" spans="1:10" x14ac:dyDescent="0.3">
      <c r="A2535" t="s">
        <v>2772</v>
      </c>
      <c r="B2535" t="s">
        <v>4885</v>
      </c>
      <c r="C2535" t="s">
        <v>4118</v>
      </c>
      <c r="D2535" t="s">
        <v>5055</v>
      </c>
      <c r="E2535" t="s">
        <v>2616</v>
      </c>
      <c r="F2535" t="s">
        <v>2617</v>
      </c>
      <c r="G2535" t="s">
        <v>4938</v>
      </c>
      <c r="H2535" s="2">
        <v>1</v>
      </c>
      <c r="I2535" s="2">
        <v>288</v>
      </c>
      <c r="J2535" s="2">
        <v>4853.4292677265948</v>
      </c>
    </row>
    <row r="2536" spans="1:10" x14ac:dyDescent="0.3">
      <c r="A2536" t="s">
        <v>2772</v>
      </c>
      <c r="B2536" t="s">
        <v>4885</v>
      </c>
      <c r="C2536" t="s">
        <v>4118</v>
      </c>
      <c r="D2536" t="s">
        <v>5055</v>
      </c>
      <c r="E2536" t="s">
        <v>2268</v>
      </c>
      <c r="F2536" t="s">
        <v>2542</v>
      </c>
      <c r="G2536" t="s">
        <v>4938</v>
      </c>
      <c r="H2536" s="2">
        <v>5</v>
      </c>
      <c r="I2536" s="2">
        <v>2400</v>
      </c>
      <c r="J2536" s="2">
        <v>24964.926738875882</v>
      </c>
    </row>
    <row r="2537" spans="1:10" x14ac:dyDescent="0.3">
      <c r="A2537" t="s">
        <v>2772</v>
      </c>
      <c r="B2537" t="s">
        <v>4885</v>
      </c>
      <c r="C2537" t="s">
        <v>4118</v>
      </c>
      <c r="D2537" t="s">
        <v>5055</v>
      </c>
      <c r="E2537" t="s">
        <v>4360</v>
      </c>
      <c r="F2537" t="s">
        <v>1422</v>
      </c>
      <c r="G2537" t="s">
        <v>4938</v>
      </c>
      <c r="H2537" s="2">
        <v>2.5</v>
      </c>
      <c r="I2537" s="2">
        <v>240</v>
      </c>
      <c r="J2537" s="2">
        <v>0</v>
      </c>
    </row>
    <row r="2538" spans="1:10" x14ac:dyDescent="0.3">
      <c r="A2538" t="s">
        <v>2772</v>
      </c>
      <c r="B2538" t="s">
        <v>4885</v>
      </c>
      <c r="C2538" t="s">
        <v>4118</v>
      </c>
      <c r="D2538" t="s">
        <v>5055</v>
      </c>
      <c r="E2538" t="s">
        <v>1632</v>
      </c>
      <c r="F2538" t="s">
        <v>1688</v>
      </c>
      <c r="G2538" t="s">
        <v>4938</v>
      </c>
      <c r="H2538" s="2">
        <v>6</v>
      </c>
      <c r="I2538" s="2">
        <v>144</v>
      </c>
      <c r="J2538" s="2">
        <v>21548.83959150366</v>
      </c>
    </row>
    <row r="2539" spans="1:10" x14ac:dyDescent="0.3">
      <c r="A2539" t="s">
        <v>2772</v>
      </c>
      <c r="B2539" t="s">
        <v>4885</v>
      </c>
      <c r="C2539" t="s">
        <v>4118</v>
      </c>
      <c r="D2539" t="s">
        <v>5055</v>
      </c>
      <c r="E2539" t="s">
        <v>1632</v>
      </c>
      <c r="F2539" t="s">
        <v>1867</v>
      </c>
      <c r="G2539" t="s">
        <v>4938</v>
      </c>
      <c r="H2539" s="2">
        <v>1.5</v>
      </c>
      <c r="I2539" s="2">
        <v>36</v>
      </c>
      <c r="J2539" s="2">
        <v>11193.96463650097</v>
      </c>
    </row>
    <row r="2540" spans="1:10" x14ac:dyDescent="0.3">
      <c r="A2540" t="s">
        <v>2772</v>
      </c>
      <c r="B2540" t="s">
        <v>4885</v>
      </c>
      <c r="C2540" t="s">
        <v>4118</v>
      </c>
      <c r="D2540" t="s">
        <v>5055</v>
      </c>
      <c r="E2540" t="s">
        <v>1632</v>
      </c>
      <c r="F2540" t="s">
        <v>1431</v>
      </c>
      <c r="G2540" t="s">
        <v>4938</v>
      </c>
      <c r="H2540" s="2">
        <v>2.5</v>
      </c>
      <c r="I2540" s="2">
        <v>120</v>
      </c>
      <c r="J2540" s="2">
        <v>2509.7871897675222</v>
      </c>
    </row>
    <row r="2541" spans="1:10" x14ac:dyDescent="0.3">
      <c r="A2541" t="s">
        <v>2772</v>
      </c>
      <c r="B2541" t="s">
        <v>4886</v>
      </c>
      <c r="C2541" t="s">
        <v>4118</v>
      </c>
      <c r="D2541" t="s">
        <v>4909</v>
      </c>
      <c r="E2541" t="s">
        <v>1423</v>
      </c>
      <c r="F2541" t="s">
        <v>1659</v>
      </c>
      <c r="G2541" t="s">
        <v>4938</v>
      </c>
      <c r="H2541" s="2">
        <v>2.5</v>
      </c>
      <c r="I2541" s="2">
        <v>250</v>
      </c>
      <c r="J2541" s="2">
        <v>26421.685148261768</v>
      </c>
    </row>
    <row r="2542" spans="1:10" x14ac:dyDescent="0.3">
      <c r="A2542" t="s">
        <v>2772</v>
      </c>
      <c r="B2542" t="s">
        <v>4886</v>
      </c>
      <c r="C2542" t="s">
        <v>4118</v>
      </c>
      <c r="D2542" t="s">
        <v>4909</v>
      </c>
      <c r="E2542" t="s">
        <v>1423</v>
      </c>
      <c r="F2542" t="s">
        <v>1431</v>
      </c>
      <c r="G2542" t="s">
        <v>4938</v>
      </c>
      <c r="H2542" s="2">
        <v>2.5</v>
      </c>
      <c r="I2542" s="2">
        <v>250</v>
      </c>
      <c r="J2542" s="2">
        <v>25386.370208867735</v>
      </c>
    </row>
    <row r="2543" spans="1:10" x14ac:dyDescent="0.3">
      <c r="A2543" t="s">
        <v>2772</v>
      </c>
      <c r="B2543" t="s">
        <v>4886</v>
      </c>
      <c r="C2543" t="s">
        <v>4118</v>
      </c>
      <c r="D2543" t="s">
        <v>4909</v>
      </c>
      <c r="E2543" t="s">
        <v>1423</v>
      </c>
      <c r="F2543" t="s">
        <v>1868</v>
      </c>
      <c r="G2543" t="s">
        <v>4938</v>
      </c>
      <c r="H2543" s="2">
        <v>1.5</v>
      </c>
      <c r="I2543" s="2">
        <v>150</v>
      </c>
      <c r="J2543" s="2">
        <v>18564.81709255973</v>
      </c>
    </row>
    <row r="2544" spans="1:10" x14ac:dyDescent="0.3">
      <c r="A2544" t="s">
        <v>2772</v>
      </c>
      <c r="B2544" t="s">
        <v>4886</v>
      </c>
      <c r="C2544" t="s">
        <v>4118</v>
      </c>
      <c r="D2544" t="s">
        <v>4909</v>
      </c>
      <c r="E2544" t="s">
        <v>1423</v>
      </c>
      <c r="F2544" t="s">
        <v>1679</v>
      </c>
      <c r="G2544" t="s">
        <v>4938</v>
      </c>
      <c r="H2544" s="2">
        <v>0.5</v>
      </c>
      <c r="I2544" s="2">
        <v>50</v>
      </c>
      <c r="J2544" s="2">
        <v>3773.5673677581854</v>
      </c>
    </row>
    <row r="2545" spans="1:10" x14ac:dyDescent="0.3">
      <c r="A2545" t="s">
        <v>2772</v>
      </c>
      <c r="B2545" t="s">
        <v>4886</v>
      </c>
      <c r="C2545" t="s">
        <v>4118</v>
      </c>
      <c r="D2545" t="s">
        <v>4909</v>
      </c>
      <c r="E2545" t="s">
        <v>1444</v>
      </c>
      <c r="F2545" t="s">
        <v>1688</v>
      </c>
      <c r="G2545" t="s">
        <v>4938</v>
      </c>
      <c r="H2545" s="2">
        <v>200</v>
      </c>
      <c r="I2545" s="2">
        <v>70400</v>
      </c>
      <c r="J2545" s="2">
        <v>1752949.6464307816</v>
      </c>
    </row>
    <row r="2546" spans="1:10" x14ac:dyDescent="0.3">
      <c r="A2546" t="s">
        <v>2772</v>
      </c>
      <c r="B2546" t="s">
        <v>4886</v>
      </c>
      <c r="C2546" t="s">
        <v>4118</v>
      </c>
      <c r="D2546" t="s">
        <v>4909</v>
      </c>
      <c r="E2546" t="s">
        <v>1444</v>
      </c>
      <c r="F2546" t="s">
        <v>1867</v>
      </c>
      <c r="G2546" t="s">
        <v>4938</v>
      </c>
      <c r="H2546" s="2">
        <v>10</v>
      </c>
      <c r="I2546" s="2">
        <v>2880</v>
      </c>
      <c r="J2546" s="2">
        <v>82022.000669142028</v>
      </c>
    </row>
    <row r="2547" spans="1:10" x14ac:dyDescent="0.3">
      <c r="A2547" t="s">
        <v>2772</v>
      </c>
      <c r="B2547" t="s">
        <v>4886</v>
      </c>
      <c r="C2547" t="s">
        <v>4118</v>
      </c>
      <c r="D2547" t="s">
        <v>4909</v>
      </c>
      <c r="E2547" t="s">
        <v>2582</v>
      </c>
      <c r="F2547" t="s">
        <v>2590</v>
      </c>
      <c r="G2547" t="s">
        <v>4938</v>
      </c>
      <c r="H2547" s="2">
        <v>0.5</v>
      </c>
      <c r="I2547" s="2">
        <v>72</v>
      </c>
      <c r="J2547" s="2">
        <v>2762.7443882738626</v>
      </c>
    </row>
    <row r="2548" spans="1:10" x14ac:dyDescent="0.3">
      <c r="A2548" t="s">
        <v>2772</v>
      </c>
      <c r="B2548" t="s">
        <v>4886</v>
      </c>
      <c r="C2548" t="s">
        <v>4118</v>
      </c>
      <c r="D2548" t="s">
        <v>4909</v>
      </c>
      <c r="E2548" t="s">
        <v>1606</v>
      </c>
      <c r="F2548" t="s">
        <v>1867</v>
      </c>
      <c r="G2548" t="s">
        <v>4938</v>
      </c>
      <c r="H2548" s="2">
        <v>5</v>
      </c>
      <c r="I2548" s="2">
        <v>960</v>
      </c>
      <c r="J2548" s="2">
        <v>41529.207982250082</v>
      </c>
    </row>
    <row r="2549" spans="1:10" x14ac:dyDescent="0.3">
      <c r="A2549" t="s">
        <v>2772</v>
      </c>
      <c r="B2549" t="s">
        <v>4886</v>
      </c>
      <c r="C2549" t="s">
        <v>4118</v>
      </c>
      <c r="D2549" t="s">
        <v>4909</v>
      </c>
      <c r="E2549" t="s">
        <v>2616</v>
      </c>
      <c r="F2549" t="s">
        <v>2617</v>
      </c>
      <c r="G2549" t="s">
        <v>4938</v>
      </c>
      <c r="H2549" s="2">
        <v>1</v>
      </c>
      <c r="I2549" s="2">
        <v>288</v>
      </c>
      <c r="J2549" s="2">
        <v>4853.4292677265948</v>
      </c>
    </row>
    <row r="2550" spans="1:10" x14ac:dyDescent="0.3">
      <c r="A2550" t="s">
        <v>2772</v>
      </c>
      <c r="B2550" t="s">
        <v>4886</v>
      </c>
      <c r="C2550" t="s">
        <v>4118</v>
      </c>
      <c r="D2550" t="s">
        <v>4909</v>
      </c>
      <c r="E2550" t="s">
        <v>2268</v>
      </c>
      <c r="F2550" t="s">
        <v>2542</v>
      </c>
      <c r="G2550" t="s">
        <v>4938</v>
      </c>
      <c r="H2550" s="2">
        <v>5</v>
      </c>
      <c r="I2550" s="2">
        <v>2400</v>
      </c>
      <c r="J2550" s="2">
        <v>24964.926738875882</v>
      </c>
    </row>
    <row r="2551" spans="1:10" x14ac:dyDescent="0.3">
      <c r="A2551" t="s">
        <v>2772</v>
      </c>
      <c r="B2551" t="s">
        <v>4886</v>
      </c>
      <c r="C2551" t="s">
        <v>4118</v>
      </c>
      <c r="D2551" t="s">
        <v>4909</v>
      </c>
      <c r="E2551" t="s">
        <v>4360</v>
      </c>
      <c r="F2551" t="s">
        <v>1422</v>
      </c>
      <c r="G2551" t="s">
        <v>4938</v>
      </c>
      <c r="H2551" s="2">
        <v>2.5</v>
      </c>
      <c r="I2551" s="2">
        <v>240</v>
      </c>
      <c r="J2551" s="2">
        <v>0</v>
      </c>
    </row>
    <row r="2552" spans="1:10" x14ac:dyDescent="0.3">
      <c r="A2552" t="s">
        <v>2772</v>
      </c>
      <c r="B2552" t="s">
        <v>4886</v>
      </c>
      <c r="C2552" t="s">
        <v>4118</v>
      </c>
      <c r="D2552" t="s">
        <v>4909</v>
      </c>
      <c r="E2552" t="s">
        <v>1632</v>
      </c>
      <c r="F2552" t="s">
        <v>1688</v>
      </c>
      <c r="G2552" t="s">
        <v>4938</v>
      </c>
      <c r="H2552" s="2">
        <v>6</v>
      </c>
      <c r="I2552" s="2">
        <v>144</v>
      </c>
      <c r="J2552" s="2">
        <v>21548.83959150366</v>
      </c>
    </row>
    <row r="2553" spans="1:10" x14ac:dyDescent="0.3">
      <c r="A2553" t="s">
        <v>2772</v>
      </c>
      <c r="B2553" t="s">
        <v>4886</v>
      </c>
      <c r="C2553" t="s">
        <v>4118</v>
      </c>
      <c r="D2553" t="s">
        <v>4909</v>
      </c>
      <c r="E2553" t="s">
        <v>1632</v>
      </c>
      <c r="F2553" t="s">
        <v>1867</v>
      </c>
      <c r="G2553" t="s">
        <v>4938</v>
      </c>
      <c r="H2553" s="2">
        <v>1.5</v>
      </c>
      <c r="I2553" s="2">
        <v>36</v>
      </c>
      <c r="J2553" s="2">
        <v>11193.96463650097</v>
      </c>
    </row>
    <row r="2554" spans="1:10" x14ac:dyDescent="0.3">
      <c r="A2554" t="s">
        <v>2772</v>
      </c>
      <c r="B2554" t="s">
        <v>4886</v>
      </c>
      <c r="C2554" t="s">
        <v>4118</v>
      </c>
      <c r="D2554" t="s">
        <v>4909</v>
      </c>
      <c r="E2554" t="s">
        <v>1632</v>
      </c>
      <c r="F2554" t="s">
        <v>1431</v>
      </c>
      <c r="G2554" t="s">
        <v>4938</v>
      </c>
      <c r="H2554" s="2">
        <v>2.5</v>
      </c>
      <c r="I2554" s="2">
        <v>120</v>
      </c>
      <c r="J2554" s="2">
        <v>2509.7871897675222</v>
      </c>
    </row>
    <row r="2555" spans="1:10" x14ac:dyDescent="0.3">
      <c r="A2555" t="s">
        <v>2772</v>
      </c>
      <c r="B2555" t="s">
        <v>4887</v>
      </c>
      <c r="C2555" t="s">
        <v>4118</v>
      </c>
      <c r="D2555" t="s">
        <v>4910</v>
      </c>
      <c r="E2555" t="s">
        <v>1444</v>
      </c>
      <c r="F2555" t="s">
        <v>1688</v>
      </c>
      <c r="G2555" t="s">
        <v>4938</v>
      </c>
      <c r="H2555" s="2">
        <v>100</v>
      </c>
      <c r="I2555" s="2">
        <v>35200</v>
      </c>
      <c r="J2555" s="2">
        <v>876474.82321539079</v>
      </c>
    </row>
    <row r="2556" spans="1:10" x14ac:dyDescent="0.3">
      <c r="A2556" t="s">
        <v>2772</v>
      </c>
      <c r="B2556" t="s">
        <v>4887</v>
      </c>
      <c r="C2556" t="s">
        <v>4118</v>
      </c>
      <c r="D2556" t="s">
        <v>4910</v>
      </c>
      <c r="E2556" t="s">
        <v>1606</v>
      </c>
      <c r="F2556" t="s">
        <v>1867</v>
      </c>
      <c r="G2556" t="s">
        <v>4938</v>
      </c>
      <c r="H2556" s="2">
        <v>5</v>
      </c>
      <c r="I2556" s="2">
        <v>960</v>
      </c>
      <c r="J2556" s="2">
        <v>41529.207982250082</v>
      </c>
    </row>
    <row r="2557" spans="1:10" x14ac:dyDescent="0.3">
      <c r="A2557" t="s">
        <v>2772</v>
      </c>
      <c r="B2557" t="s">
        <v>4887</v>
      </c>
      <c r="C2557" t="s">
        <v>4118</v>
      </c>
      <c r="D2557" t="s">
        <v>4910</v>
      </c>
      <c r="E2557" t="s">
        <v>2268</v>
      </c>
      <c r="F2557" t="s">
        <v>2542</v>
      </c>
      <c r="G2557" t="s">
        <v>4938</v>
      </c>
      <c r="H2557" s="2">
        <v>5</v>
      </c>
      <c r="I2557" s="2">
        <v>2400</v>
      </c>
      <c r="J2557" s="2">
        <v>24964.926738875882</v>
      </c>
    </row>
    <row r="2558" spans="1:10" x14ac:dyDescent="0.3">
      <c r="A2558" t="s">
        <v>2772</v>
      </c>
      <c r="B2558" t="s">
        <v>4942</v>
      </c>
      <c r="C2558" t="s">
        <v>4158</v>
      </c>
      <c r="D2558" t="s">
        <v>4961</v>
      </c>
      <c r="E2558" t="s">
        <v>1423</v>
      </c>
      <c r="F2558" t="s">
        <v>2031</v>
      </c>
      <c r="G2558" t="s">
        <v>4975</v>
      </c>
      <c r="H2558" s="2">
        <v>15</v>
      </c>
      <c r="I2558" s="2">
        <v>1500</v>
      </c>
      <c r="J2558" s="2">
        <v>113400.36356927254</v>
      </c>
    </row>
    <row r="2559" spans="1:10" x14ac:dyDescent="0.3">
      <c r="A2559" t="s">
        <v>2772</v>
      </c>
      <c r="B2559" t="s">
        <v>4942</v>
      </c>
      <c r="C2559" t="s">
        <v>4158</v>
      </c>
      <c r="D2559" t="s">
        <v>4961</v>
      </c>
      <c r="E2559" t="s">
        <v>1423</v>
      </c>
      <c r="F2559" t="s">
        <v>2040</v>
      </c>
      <c r="G2559" t="s">
        <v>4975</v>
      </c>
      <c r="H2559" s="2">
        <v>20</v>
      </c>
      <c r="I2559" s="2">
        <v>2000</v>
      </c>
      <c r="J2559" s="2">
        <v>203425.08650388042</v>
      </c>
    </row>
    <row r="2560" spans="1:10" x14ac:dyDescent="0.3">
      <c r="A2560" t="s">
        <v>2772</v>
      </c>
      <c r="B2560" t="s">
        <v>4942</v>
      </c>
      <c r="C2560" t="s">
        <v>4158</v>
      </c>
      <c r="D2560" t="s">
        <v>4961</v>
      </c>
      <c r="E2560" t="s">
        <v>1444</v>
      </c>
      <c r="F2560" t="s">
        <v>2030</v>
      </c>
      <c r="G2560" t="s">
        <v>4975</v>
      </c>
      <c r="H2560" s="2">
        <v>230</v>
      </c>
      <c r="I2560" s="2">
        <v>92000</v>
      </c>
      <c r="J2560" s="2">
        <v>2081935.7039107254</v>
      </c>
    </row>
    <row r="2561" spans="1:10" x14ac:dyDescent="0.3">
      <c r="A2561" t="s">
        <v>2772</v>
      </c>
      <c r="B2561" t="s">
        <v>4942</v>
      </c>
      <c r="C2561" t="s">
        <v>4158</v>
      </c>
      <c r="D2561" t="s">
        <v>4961</v>
      </c>
      <c r="E2561" t="s">
        <v>2268</v>
      </c>
      <c r="F2561" t="s">
        <v>2269</v>
      </c>
      <c r="G2561" t="s">
        <v>4975</v>
      </c>
      <c r="H2561" s="2">
        <v>25</v>
      </c>
      <c r="I2561" s="2">
        <v>12000</v>
      </c>
      <c r="J2561" s="2">
        <v>120338.2691808027</v>
      </c>
    </row>
    <row r="2562" spans="1:10" x14ac:dyDescent="0.3">
      <c r="A2562" t="s">
        <v>2772</v>
      </c>
      <c r="B2562" t="s">
        <v>4942</v>
      </c>
      <c r="C2562" t="s">
        <v>4158</v>
      </c>
      <c r="D2562" t="s">
        <v>4961</v>
      </c>
      <c r="E2562" t="s">
        <v>2268</v>
      </c>
      <c r="F2562" t="s">
        <v>2314</v>
      </c>
      <c r="G2562" t="s">
        <v>4975</v>
      </c>
      <c r="H2562" s="2">
        <v>28</v>
      </c>
      <c r="I2562" s="2">
        <v>23520</v>
      </c>
      <c r="J2562" s="2">
        <v>370.06038202335105</v>
      </c>
    </row>
    <row r="2563" spans="1:10" x14ac:dyDescent="0.3">
      <c r="A2563" t="s">
        <v>2772</v>
      </c>
      <c r="B2563" t="s">
        <v>4942</v>
      </c>
      <c r="C2563" t="s">
        <v>4158</v>
      </c>
      <c r="D2563" t="s">
        <v>4961</v>
      </c>
      <c r="E2563" t="s">
        <v>1632</v>
      </c>
      <c r="F2563" t="s">
        <v>2269</v>
      </c>
      <c r="G2563" t="s">
        <v>4975</v>
      </c>
      <c r="H2563" s="2">
        <v>40</v>
      </c>
      <c r="I2563" s="2">
        <v>960</v>
      </c>
      <c r="J2563" s="2">
        <v>328.23649777508092</v>
      </c>
    </row>
    <row r="2564" spans="1:10" x14ac:dyDescent="0.3">
      <c r="A2564" t="s">
        <v>2772</v>
      </c>
      <c r="B2564" t="s">
        <v>4942</v>
      </c>
      <c r="C2564" t="s">
        <v>4158</v>
      </c>
      <c r="D2564" t="s">
        <v>4961</v>
      </c>
      <c r="E2564" t="s">
        <v>1632</v>
      </c>
      <c r="F2564" t="s">
        <v>2030</v>
      </c>
      <c r="G2564" t="s">
        <v>4975</v>
      </c>
      <c r="H2564" s="2">
        <v>20</v>
      </c>
      <c r="I2564" s="2">
        <v>480</v>
      </c>
      <c r="J2564" s="2">
        <v>68881.293448711309</v>
      </c>
    </row>
    <row r="2565" spans="1:10" x14ac:dyDescent="0.3">
      <c r="A2565" t="s">
        <v>2772</v>
      </c>
      <c r="B2565" t="s">
        <v>4943</v>
      </c>
      <c r="C2565" t="s">
        <v>4154</v>
      </c>
      <c r="D2565" t="s">
        <v>4963</v>
      </c>
      <c r="E2565" t="s">
        <v>1423</v>
      </c>
      <c r="F2565" t="s">
        <v>2031</v>
      </c>
      <c r="G2565" t="s">
        <v>4975</v>
      </c>
      <c r="H2565" s="2">
        <v>15</v>
      </c>
      <c r="I2565" s="2">
        <v>1500</v>
      </c>
      <c r="J2565" s="2">
        <v>113400.36356927254</v>
      </c>
    </row>
    <row r="2566" spans="1:10" x14ac:dyDescent="0.3">
      <c r="A2566" t="s">
        <v>2772</v>
      </c>
      <c r="B2566" t="s">
        <v>4943</v>
      </c>
      <c r="C2566" t="s">
        <v>4154</v>
      </c>
      <c r="D2566" t="s">
        <v>4963</v>
      </c>
      <c r="E2566" t="s">
        <v>1423</v>
      </c>
      <c r="F2566" t="s">
        <v>2040</v>
      </c>
      <c r="G2566" t="s">
        <v>4975</v>
      </c>
      <c r="H2566" s="2">
        <v>15</v>
      </c>
      <c r="I2566" s="2">
        <v>1500</v>
      </c>
      <c r="J2566" s="2">
        <v>152568.81487791031</v>
      </c>
    </row>
    <row r="2567" spans="1:10" x14ac:dyDescent="0.3">
      <c r="A2567" t="s">
        <v>2772</v>
      </c>
      <c r="B2567" t="s">
        <v>4943</v>
      </c>
      <c r="C2567" t="s">
        <v>4154</v>
      </c>
      <c r="D2567" t="s">
        <v>4963</v>
      </c>
      <c r="E2567" t="s">
        <v>1444</v>
      </c>
      <c r="F2567" t="s">
        <v>2030</v>
      </c>
      <c r="G2567" t="s">
        <v>4975</v>
      </c>
      <c r="H2567" s="2">
        <v>200</v>
      </c>
      <c r="I2567" s="2">
        <v>80000</v>
      </c>
      <c r="J2567" s="2">
        <v>1810378.8729658481</v>
      </c>
    </row>
    <row r="2568" spans="1:10" x14ac:dyDescent="0.3">
      <c r="A2568" t="s">
        <v>2772</v>
      </c>
      <c r="B2568" t="s">
        <v>4943</v>
      </c>
      <c r="C2568" t="s">
        <v>4154</v>
      </c>
      <c r="D2568" t="s">
        <v>4963</v>
      </c>
      <c r="E2568" t="s">
        <v>2268</v>
      </c>
      <c r="F2568" t="s">
        <v>2269</v>
      </c>
      <c r="G2568" t="s">
        <v>4975</v>
      </c>
      <c r="H2568" s="2">
        <v>25</v>
      </c>
      <c r="I2568" s="2">
        <v>12000</v>
      </c>
      <c r="J2568" s="2">
        <v>120338.2691808027</v>
      </c>
    </row>
    <row r="2569" spans="1:10" x14ac:dyDescent="0.3">
      <c r="A2569" t="s">
        <v>2772</v>
      </c>
      <c r="B2569" t="s">
        <v>4943</v>
      </c>
      <c r="C2569" t="s">
        <v>4154</v>
      </c>
      <c r="D2569" t="s">
        <v>4963</v>
      </c>
      <c r="E2569" t="s">
        <v>2268</v>
      </c>
      <c r="F2569" t="s">
        <v>2314</v>
      </c>
      <c r="G2569" t="s">
        <v>4975</v>
      </c>
      <c r="H2569" s="2">
        <v>20</v>
      </c>
      <c r="I2569" s="2">
        <v>16800</v>
      </c>
      <c r="J2569" s="2">
        <v>264.32884430239363</v>
      </c>
    </row>
    <row r="2570" spans="1:10" x14ac:dyDescent="0.3">
      <c r="A2570" t="s">
        <v>2772</v>
      </c>
      <c r="B2570" t="s">
        <v>4943</v>
      </c>
      <c r="C2570" t="s">
        <v>4154</v>
      </c>
      <c r="D2570" t="s">
        <v>4963</v>
      </c>
      <c r="E2570" t="s">
        <v>1632</v>
      </c>
      <c r="F2570" t="s">
        <v>2269</v>
      </c>
      <c r="G2570" t="s">
        <v>4975</v>
      </c>
      <c r="H2570" s="2">
        <v>30</v>
      </c>
      <c r="I2570" s="2">
        <v>720</v>
      </c>
      <c r="J2570" s="2">
        <v>246.17737333131072</v>
      </c>
    </row>
    <row r="2571" spans="1:10" x14ac:dyDescent="0.3">
      <c r="A2571" t="s">
        <v>2772</v>
      </c>
      <c r="B2571" t="s">
        <v>4943</v>
      </c>
      <c r="C2571" t="s">
        <v>4154</v>
      </c>
      <c r="D2571" t="s">
        <v>4963</v>
      </c>
      <c r="E2571" t="s">
        <v>1632</v>
      </c>
      <c r="F2571" t="s">
        <v>2030</v>
      </c>
      <c r="G2571" t="s">
        <v>4975</v>
      </c>
      <c r="H2571" s="2">
        <v>20</v>
      </c>
      <c r="I2571" s="2">
        <v>480</v>
      </c>
      <c r="J2571" s="2">
        <v>68881.293448711309</v>
      </c>
    </row>
    <row r="2572" spans="1:10" x14ac:dyDescent="0.3">
      <c r="A2572" t="s">
        <v>2772</v>
      </c>
      <c r="B2572" t="s">
        <v>4530</v>
      </c>
      <c r="C2572" t="s">
        <v>4189</v>
      </c>
      <c r="D2572" t="s">
        <v>4579</v>
      </c>
      <c r="E2572" t="s">
        <v>1444</v>
      </c>
      <c r="F2572" t="s">
        <v>1688</v>
      </c>
      <c r="G2572" t="s">
        <v>4520</v>
      </c>
      <c r="H2572" s="2">
        <v>160</v>
      </c>
      <c r="I2572" s="2">
        <v>56320</v>
      </c>
      <c r="J2572" s="2">
        <v>1402359.7171446253</v>
      </c>
    </row>
    <row r="2573" spans="1:10" x14ac:dyDescent="0.3">
      <c r="A2573" t="s">
        <v>2772</v>
      </c>
      <c r="B2573" t="s">
        <v>4530</v>
      </c>
      <c r="C2573" t="s">
        <v>4189</v>
      </c>
      <c r="D2573" t="s">
        <v>4579</v>
      </c>
      <c r="E2573" t="s">
        <v>1632</v>
      </c>
      <c r="F2573" t="s">
        <v>1688</v>
      </c>
      <c r="G2573" t="s">
        <v>4520</v>
      </c>
      <c r="H2573" s="2">
        <v>10</v>
      </c>
      <c r="I2573" s="2">
        <v>240</v>
      </c>
      <c r="J2573" s="2">
        <v>35914.7326525061</v>
      </c>
    </row>
    <row r="2574" spans="1:10" x14ac:dyDescent="0.3">
      <c r="A2574" t="s">
        <v>2772</v>
      </c>
      <c r="B2574" t="s">
        <v>4530</v>
      </c>
      <c r="C2574" t="s">
        <v>4189</v>
      </c>
      <c r="D2574" t="s">
        <v>4579</v>
      </c>
      <c r="E2574" t="s">
        <v>1632</v>
      </c>
      <c r="F2574" t="s">
        <v>1431</v>
      </c>
      <c r="G2574" t="s">
        <v>4520</v>
      </c>
      <c r="H2574" s="2">
        <v>10</v>
      </c>
      <c r="I2574" s="2">
        <v>480</v>
      </c>
      <c r="J2574" s="2">
        <v>10039.148759070089</v>
      </c>
    </row>
    <row r="2575" spans="1:10" x14ac:dyDescent="0.3">
      <c r="A2575" t="s">
        <v>2772</v>
      </c>
      <c r="B2575" t="s">
        <v>4944</v>
      </c>
      <c r="C2575" t="s">
        <v>4163</v>
      </c>
      <c r="D2575" t="s">
        <v>4966</v>
      </c>
      <c r="E2575" t="s">
        <v>1423</v>
      </c>
      <c r="F2575" t="s">
        <v>2031</v>
      </c>
      <c r="G2575" t="s">
        <v>4975</v>
      </c>
      <c r="H2575" s="2">
        <v>20</v>
      </c>
      <c r="I2575" s="2">
        <v>2000</v>
      </c>
      <c r="J2575" s="2">
        <v>151200.48475903005</v>
      </c>
    </row>
    <row r="2576" spans="1:10" x14ac:dyDescent="0.3">
      <c r="A2576" t="s">
        <v>2772</v>
      </c>
      <c r="B2576" t="s">
        <v>4944</v>
      </c>
      <c r="C2576" t="s">
        <v>4163</v>
      </c>
      <c r="D2576" t="s">
        <v>4966</v>
      </c>
      <c r="E2576" t="s">
        <v>1423</v>
      </c>
      <c r="F2576" t="s">
        <v>2040</v>
      </c>
      <c r="G2576" t="s">
        <v>4975</v>
      </c>
      <c r="H2576" s="2">
        <v>15</v>
      </c>
      <c r="I2576" s="2">
        <v>1500</v>
      </c>
      <c r="J2576" s="2">
        <v>152568.81487791031</v>
      </c>
    </row>
    <row r="2577" spans="1:10" x14ac:dyDescent="0.3">
      <c r="A2577" t="s">
        <v>2772</v>
      </c>
      <c r="B2577" t="s">
        <v>4944</v>
      </c>
      <c r="C2577" t="s">
        <v>4163</v>
      </c>
      <c r="D2577" t="s">
        <v>4966</v>
      </c>
      <c r="E2577" t="s">
        <v>1444</v>
      </c>
      <c r="F2577" t="s">
        <v>2030</v>
      </c>
      <c r="G2577" t="s">
        <v>4975</v>
      </c>
      <c r="H2577" s="2">
        <v>250</v>
      </c>
      <c r="I2577" s="2">
        <v>100000</v>
      </c>
      <c r="J2577" s="2">
        <v>2262973.5912073101</v>
      </c>
    </row>
    <row r="2578" spans="1:10" x14ac:dyDescent="0.3">
      <c r="A2578" t="s">
        <v>2772</v>
      </c>
      <c r="B2578" t="s">
        <v>4944</v>
      </c>
      <c r="C2578" t="s">
        <v>4163</v>
      </c>
      <c r="D2578" t="s">
        <v>4966</v>
      </c>
      <c r="E2578" t="s">
        <v>2268</v>
      </c>
      <c r="F2578" t="s">
        <v>2269</v>
      </c>
      <c r="G2578" t="s">
        <v>4975</v>
      </c>
      <c r="H2578" s="2">
        <v>30</v>
      </c>
      <c r="I2578" s="2">
        <v>14400</v>
      </c>
      <c r="J2578" s="2">
        <v>144405.92301696324</v>
      </c>
    </row>
    <row r="2579" spans="1:10" x14ac:dyDescent="0.3">
      <c r="A2579" t="s">
        <v>2772</v>
      </c>
      <c r="B2579" t="s">
        <v>4944</v>
      </c>
      <c r="C2579" t="s">
        <v>4163</v>
      </c>
      <c r="D2579" t="s">
        <v>4966</v>
      </c>
      <c r="E2579" t="s">
        <v>2268</v>
      </c>
      <c r="F2579" t="s">
        <v>2314</v>
      </c>
      <c r="G2579" t="s">
        <v>4975</v>
      </c>
      <c r="H2579" s="2">
        <v>28</v>
      </c>
      <c r="I2579" s="2">
        <v>23520</v>
      </c>
      <c r="J2579" s="2">
        <v>370.06038202335105</v>
      </c>
    </row>
    <row r="2580" spans="1:10" x14ac:dyDescent="0.3">
      <c r="A2580" t="s">
        <v>2772</v>
      </c>
      <c r="B2580" t="s">
        <v>4944</v>
      </c>
      <c r="C2580" t="s">
        <v>4163</v>
      </c>
      <c r="D2580" t="s">
        <v>4966</v>
      </c>
      <c r="E2580" t="s">
        <v>1632</v>
      </c>
      <c r="F2580" t="s">
        <v>2269</v>
      </c>
      <c r="G2580" t="s">
        <v>4975</v>
      </c>
      <c r="H2580" s="2">
        <v>30</v>
      </c>
      <c r="I2580" s="2">
        <v>720</v>
      </c>
      <c r="J2580" s="2">
        <v>246.17737333131072</v>
      </c>
    </row>
    <row r="2581" spans="1:10" x14ac:dyDescent="0.3">
      <c r="A2581" t="s">
        <v>2772</v>
      </c>
      <c r="B2581" t="s">
        <v>4944</v>
      </c>
      <c r="C2581" t="s">
        <v>4163</v>
      </c>
      <c r="D2581" t="s">
        <v>4966</v>
      </c>
      <c r="E2581" t="s">
        <v>1632</v>
      </c>
      <c r="F2581" t="s">
        <v>2030</v>
      </c>
      <c r="G2581" t="s">
        <v>4975</v>
      </c>
      <c r="H2581" s="2">
        <v>30</v>
      </c>
      <c r="I2581" s="2">
        <v>720</v>
      </c>
      <c r="J2581" s="2">
        <v>103321.94017306695</v>
      </c>
    </row>
    <row r="2582" spans="1:10" x14ac:dyDescent="0.3">
      <c r="A2582" t="s">
        <v>2772</v>
      </c>
      <c r="B2582" t="s">
        <v>5306</v>
      </c>
      <c r="C2582" t="s">
        <v>4146</v>
      </c>
      <c r="D2582" t="s">
        <v>5322</v>
      </c>
      <c r="E2582" t="s">
        <v>1423</v>
      </c>
      <c r="F2582" t="s">
        <v>1679</v>
      </c>
      <c r="G2582" t="s">
        <v>5332</v>
      </c>
      <c r="H2582" s="2">
        <v>5</v>
      </c>
      <c r="I2582" s="2">
        <v>500</v>
      </c>
      <c r="J2582" s="2">
        <v>37735.673677581857</v>
      </c>
    </row>
    <row r="2583" spans="1:10" x14ac:dyDescent="0.3">
      <c r="A2583" t="s">
        <v>2772</v>
      </c>
      <c r="B2583" t="s">
        <v>5306</v>
      </c>
      <c r="C2583" t="s">
        <v>4146</v>
      </c>
      <c r="D2583" t="s">
        <v>5322</v>
      </c>
      <c r="E2583" t="s">
        <v>1444</v>
      </c>
      <c r="F2583" t="s">
        <v>1688</v>
      </c>
      <c r="G2583" t="s">
        <v>5332</v>
      </c>
      <c r="H2583" s="2">
        <v>400</v>
      </c>
      <c r="I2583" s="2">
        <v>140800</v>
      </c>
      <c r="J2583" s="2">
        <v>3505899.2928615632</v>
      </c>
    </row>
    <row r="2584" spans="1:10" x14ac:dyDescent="0.3">
      <c r="A2584" t="s">
        <v>2772</v>
      </c>
      <c r="B2584" t="s">
        <v>5306</v>
      </c>
      <c r="C2584" t="s">
        <v>4146</v>
      </c>
      <c r="D2584" t="s">
        <v>5322</v>
      </c>
      <c r="E2584" t="s">
        <v>1444</v>
      </c>
      <c r="F2584" t="s">
        <v>1867</v>
      </c>
      <c r="G2584" t="s">
        <v>5332</v>
      </c>
      <c r="H2584" s="2">
        <v>5</v>
      </c>
      <c r="I2584" s="2">
        <v>1440</v>
      </c>
      <c r="J2584" s="2">
        <v>41011.000334571014</v>
      </c>
    </row>
    <row r="2585" spans="1:10" x14ac:dyDescent="0.3">
      <c r="A2585" t="s">
        <v>2772</v>
      </c>
      <c r="B2585" t="s">
        <v>5306</v>
      </c>
      <c r="C2585" t="s">
        <v>4146</v>
      </c>
      <c r="D2585" t="s">
        <v>5322</v>
      </c>
      <c r="E2585" t="s">
        <v>1606</v>
      </c>
      <c r="F2585" t="s">
        <v>1867</v>
      </c>
      <c r="G2585" t="s">
        <v>5332</v>
      </c>
      <c r="H2585" s="2">
        <v>5</v>
      </c>
      <c r="I2585" s="2">
        <v>960</v>
      </c>
      <c r="J2585" s="2">
        <v>41529.207982250082</v>
      </c>
    </row>
    <row r="2586" spans="1:10" x14ac:dyDescent="0.3">
      <c r="A2586" t="s">
        <v>2772</v>
      </c>
      <c r="B2586" t="s">
        <v>5306</v>
      </c>
      <c r="C2586" t="s">
        <v>4146</v>
      </c>
      <c r="D2586" t="s">
        <v>5322</v>
      </c>
      <c r="E2586" t="s">
        <v>2268</v>
      </c>
      <c r="F2586" t="s">
        <v>2542</v>
      </c>
      <c r="G2586" t="s">
        <v>5332</v>
      </c>
      <c r="H2586" s="2">
        <v>5</v>
      </c>
      <c r="I2586" s="2">
        <v>2400</v>
      </c>
      <c r="J2586" s="2">
        <v>24964.926738875882</v>
      </c>
    </row>
    <row r="2587" spans="1:10" x14ac:dyDescent="0.3">
      <c r="A2587" t="s">
        <v>2772</v>
      </c>
      <c r="B2587" t="s">
        <v>5306</v>
      </c>
      <c r="C2587" t="s">
        <v>4146</v>
      </c>
      <c r="D2587" t="s">
        <v>5322</v>
      </c>
      <c r="E2587" t="s">
        <v>1632</v>
      </c>
      <c r="F2587" t="s">
        <v>1688</v>
      </c>
      <c r="G2587" t="s">
        <v>5332</v>
      </c>
      <c r="H2587" s="2">
        <v>5</v>
      </c>
      <c r="I2587" s="2">
        <v>120</v>
      </c>
      <c r="J2587" s="2">
        <v>17957.36632625305</v>
      </c>
    </row>
    <row r="2588" spans="1:10" x14ac:dyDescent="0.3">
      <c r="A2588" t="s">
        <v>2772</v>
      </c>
      <c r="B2588" t="s">
        <v>5303</v>
      </c>
      <c r="C2588" t="s">
        <v>4294</v>
      </c>
      <c r="D2588" t="s">
        <v>5809</v>
      </c>
      <c r="E2588" t="s">
        <v>1423</v>
      </c>
      <c r="F2588" t="s">
        <v>1431</v>
      </c>
      <c r="G2588" t="s">
        <v>5332</v>
      </c>
      <c r="H2588" s="2">
        <v>2</v>
      </c>
      <c r="I2588" s="2">
        <v>200</v>
      </c>
      <c r="J2588" s="2">
        <v>20309.096167094187</v>
      </c>
    </row>
    <row r="2589" spans="1:10" x14ac:dyDescent="0.3">
      <c r="A2589" t="s">
        <v>2772</v>
      </c>
      <c r="B2589" t="s">
        <v>5303</v>
      </c>
      <c r="C2589" t="s">
        <v>4294</v>
      </c>
      <c r="D2589" t="s">
        <v>5809</v>
      </c>
      <c r="E2589" t="s">
        <v>1444</v>
      </c>
      <c r="F2589" t="s">
        <v>1688</v>
      </c>
      <c r="G2589" t="s">
        <v>5332</v>
      </c>
      <c r="H2589" s="2">
        <v>250</v>
      </c>
      <c r="I2589" s="2">
        <v>88000</v>
      </c>
      <c r="J2589" s="2">
        <v>2191187.0580384769</v>
      </c>
    </row>
    <row r="2590" spans="1:10" x14ac:dyDescent="0.3">
      <c r="A2590" t="s">
        <v>2772</v>
      </c>
      <c r="B2590" t="s">
        <v>5303</v>
      </c>
      <c r="C2590" t="s">
        <v>4294</v>
      </c>
      <c r="D2590" t="s">
        <v>5809</v>
      </c>
      <c r="E2590" t="s">
        <v>1444</v>
      </c>
      <c r="F2590" t="s">
        <v>1867</v>
      </c>
      <c r="G2590" t="s">
        <v>5332</v>
      </c>
      <c r="H2590" s="2">
        <v>5</v>
      </c>
      <c r="I2590" s="2">
        <v>1440</v>
      </c>
      <c r="J2590" s="2">
        <v>41011.000334571014</v>
      </c>
    </row>
    <row r="2591" spans="1:10" x14ac:dyDescent="0.3">
      <c r="A2591" t="s">
        <v>2772</v>
      </c>
      <c r="B2591" t="s">
        <v>5303</v>
      </c>
      <c r="C2591" t="s">
        <v>4294</v>
      </c>
      <c r="D2591" t="s">
        <v>5809</v>
      </c>
      <c r="E2591" t="s">
        <v>1606</v>
      </c>
      <c r="F2591" t="s">
        <v>1867</v>
      </c>
      <c r="G2591" t="s">
        <v>5332</v>
      </c>
      <c r="H2591" s="2">
        <v>5</v>
      </c>
      <c r="I2591" s="2">
        <v>960</v>
      </c>
      <c r="J2591" s="2">
        <v>41529.207982250082</v>
      </c>
    </row>
    <row r="2592" spans="1:10" x14ac:dyDescent="0.3">
      <c r="A2592" t="s">
        <v>2772</v>
      </c>
      <c r="B2592" t="s">
        <v>5303</v>
      </c>
      <c r="C2592" t="s">
        <v>4294</v>
      </c>
      <c r="D2592" t="s">
        <v>5809</v>
      </c>
      <c r="E2592" t="s">
        <v>2616</v>
      </c>
      <c r="F2592" t="s">
        <v>2617</v>
      </c>
      <c r="G2592" t="s">
        <v>5332</v>
      </c>
      <c r="H2592" s="2">
        <v>5</v>
      </c>
      <c r="I2592" s="2">
        <v>1440</v>
      </c>
      <c r="J2592" s="2">
        <v>24267.146338632974</v>
      </c>
    </row>
    <row r="2593" spans="1:10" x14ac:dyDescent="0.3">
      <c r="A2593" t="s">
        <v>2772</v>
      </c>
      <c r="B2593" t="s">
        <v>5303</v>
      </c>
      <c r="C2593" t="s">
        <v>4294</v>
      </c>
      <c r="D2593" t="s">
        <v>5809</v>
      </c>
      <c r="E2593" t="s">
        <v>2268</v>
      </c>
      <c r="F2593" t="s">
        <v>2542</v>
      </c>
      <c r="G2593" t="s">
        <v>5332</v>
      </c>
      <c r="H2593" s="2">
        <v>5</v>
      </c>
      <c r="I2593" s="2">
        <v>2400</v>
      </c>
      <c r="J2593" s="2">
        <v>24964.926738875882</v>
      </c>
    </row>
    <row r="2594" spans="1:10" x14ac:dyDescent="0.3">
      <c r="A2594" t="s">
        <v>2772</v>
      </c>
      <c r="B2594" t="s">
        <v>5303</v>
      </c>
      <c r="C2594" t="s">
        <v>4294</v>
      </c>
      <c r="D2594" t="s">
        <v>5809</v>
      </c>
      <c r="E2594" t="s">
        <v>1632</v>
      </c>
      <c r="F2594" t="s">
        <v>1688</v>
      </c>
      <c r="G2594" t="s">
        <v>5332</v>
      </c>
      <c r="H2594" s="2">
        <v>5</v>
      </c>
      <c r="I2594" s="2">
        <v>120</v>
      </c>
      <c r="J2594" s="2">
        <v>17957.36632625305</v>
      </c>
    </row>
    <row r="2595" spans="1:10" x14ac:dyDescent="0.3">
      <c r="A2595" t="s">
        <v>2772</v>
      </c>
      <c r="B2595" t="s">
        <v>5303</v>
      </c>
      <c r="C2595" t="s">
        <v>4294</v>
      </c>
      <c r="D2595" t="s">
        <v>5809</v>
      </c>
      <c r="E2595" t="s">
        <v>1632</v>
      </c>
      <c r="F2595" t="s">
        <v>1431</v>
      </c>
      <c r="G2595" t="s">
        <v>5332</v>
      </c>
      <c r="H2595" s="2">
        <v>10</v>
      </c>
      <c r="I2595" s="2">
        <v>480</v>
      </c>
      <c r="J2595" s="2">
        <v>10039.148759070089</v>
      </c>
    </row>
    <row r="2596" spans="1:10" x14ac:dyDescent="0.3">
      <c r="A2596" t="s">
        <v>2772</v>
      </c>
      <c r="B2596" t="s">
        <v>5304</v>
      </c>
      <c r="C2596" t="s">
        <v>4293</v>
      </c>
      <c r="D2596" t="s">
        <v>5810</v>
      </c>
      <c r="E2596" t="s">
        <v>1423</v>
      </c>
      <c r="F2596" t="s">
        <v>1659</v>
      </c>
      <c r="G2596" t="s">
        <v>5332</v>
      </c>
      <c r="H2596" s="2">
        <v>5</v>
      </c>
      <c r="I2596" s="2">
        <v>500</v>
      </c>
      <c r="J2596" s="2">
        <v>52843.370296523535</v>
      </c>
    </row>
    <row r="2597" spans="1:10" x14ac:dyDescent="0.3">
      <c r="A2597" t="s">
        <v>2772</v>
      </c>
      <c r="B2597" t="s">
        <v>5304</v>
      </c>
      <c r="C2597" t="s">
        <v>4293</v>
      </c>
      <c r="D2597" t="s">
        <v>5810</v>
      </c>
      <c r="E2597" t="s">
        <v>1423</v>
      </c>
      <c r="F2597" t="s">
        <v>1431</v>
      </c>
      <c r="G2597" t="s">
        <v>5332</v>
      </c>
      <c r="H2597" s="2">
        <v>2</v>
      </c>
      <c r="I2597" s="2">
        <v>200</v>
      </c>
      <c r="J2597" s="2">
        <v>20309.096167094187</v>
      </c>
    </row>
    <row r="2598" spans="1:10" x14ac:dyDescent="0.3">
      <c r="A2598" t="s">
        <v>2772</v>
      </c>
      <c r="B2598" t="s">
        <v>5304</v>
      </c>
      <c r="C2598" t="s">
        <v>4293</v>
      </c>
      <c r="D2598" t="s">
        <v>5810</v>
      </c>
      <c r="E2598" t="s">
        <v>1444</v>
      </c>
      <c r="F2598" t="s">
        <v>1688</v>
      </c>
      <c r="G2598" t="s">
        <v>5332</v>
      </c>
      <c r="H2598" s="2">
        <v>300</v>
      </c>
      <c r="I2598" s="2">
        <v>105600</v>
      </c>
      <c r="J2598" s="2">
        <v>2629424.4696461726</v>
      </c>
    </row>
    <row r="2599" spans="1:10" x14ac:dyDescent="0.3">
      <c r="A2599" t="s">
        <v>2772</v>
      </c>
      <c r="B2599" t="s">
        <v>5304</v>
      </c>
      <c r="C2599" t="s">
        <v>4293</v>
      </c>
      <c r="D2599" t="s">
        <v>5810</v>
      </c>
      <c r="E2599" t="s">
        <v>1444</v>
      </c>
      <c r="F2599" t="s">
        <v>1867</v>
      </c>
      <c r="G2599" t="s">
        <v>5332</v>
      </c>
      <c r="H2599" s="2">
        <v>5</v>
      </c>
      <c r="I2599" s="2">
        <v>1440</v>
      </c>
      <c r="J2599" s="2">
        <v>41011.000334571014</v>
      </c>
    </row>
    <row r="2600" spans="1:10" x14ac:dyDescent="0.3">
      <c r="A2600" t="s">
        <v>2772</v>
      </c>
      <c r="B2600" t="s">
        <v>5304</v>
      </c>
      <c r="C2600" t="s">
        <v>4293</v>
      </c>
      <c r="D2600" t="s">
        <v>5810</v>
      </c>
      <c r="E2600" t="s">
        <v>1606</v>
      </c>
      <c r="F2600" t="s">
        <v>1867</v>
      </c>
      <c r="G2600" t="s">
        <v>5332</v>
      </c>
      <c r="H2600" s="2">
        <v>5</v>
      </c>
      <c r="I2600" s="2">
        <v>960</v>
      </c>
      <c r="J2600" s="2">
        <v>41529.207982250082</v>
      </c>
    </row>
    <row r="2601" spans="1:10" x14ac:dyDescent="0.3">
      <c r="A2601" t="s">
        <v>2772</v>
      </c>
      <c r="B2601" t="s">
        <v>5304</v>
      </c>
      <c r="C2601" t="s">
        <v>4293</v>
      </c>
      <c r="D2601" t="s">
        <v>5810</v>
      </c>
      <c r="E2601" t="s">
        <v>2268</v>
      </c>
      <c r="F2601" t="s">
        <v>2542</v>
      </c>
      <c r="G2601" t="s">
        <v>5332</v>
      </c>
      <c r="H2601" s="2">
        <v>5</v>
      </c>
      <c r="I2601" s="2">
        <v>2400</v>
      </c>
      <c r="J2601" s="2">
        <v>24964.926738875882</v>
      </c>
    </row>
    <row r="2602" spans="1:10" x14ac:dyDescent="0.3">
      <c r="A2602" t="s">
        <v>2772</v>
      </c>
      <c r="B2602" t="s">
        <v>5304</v>
      </c>
      <c r="C2602" t="s">
        <v>4293</v>
      </c>
      <c r="D2602" t="s">
        <v>5810</v>
      </c>
      <c r="E2602" t="s">
        <v>1632</v>
      </c>
      <c r="F2602" t="s">
        <v>1688</v>
      </c>
      <c r="G2602" t="s">
        <v>5332</v>
      </c>
      <c r="H2602" s="2">
        <v>5</v>
      </c>
      <c r="I2602" s="2">
        <v>120</v>
      </c>
      <c r="J2602" s="2">
        <v>17957.36632625305</v>
      </c>
    </row>
    <row r="2603" spans="1:10" x14ac:dyDescent="0.3">
      <c r="A2603" t="s">
        <v>2772</v>
      </c>
      <c r="B2603" t="s">
        <v>4990</v>
      </c>
      <c r="C2603" t="s">
        <v>4145</v>
      </c>
      <c r="D2603" t="s">
        <v>5811</v>
      </c>
      <c r="E2603" t="s">
        <v>1423</v>
      </c>
      <c r="F2603" t="s">
        <v>1659</v>
      </c>
      <c r="G2603" t="s">
        <v>5071</v>
      </c>
      <c r="H2603" s="2">
        <v>5</v>
      </c>
      <c r="I2603" s="2">
        <v>500</v>
      </c>
      <c r="J2603" s="2">
        <v>52843.370296523535</v>
      </c>
    </row>
    <row r="2604" spans="1:10" x14ac:dyDescent="0.3">
      <c r="A2604" t="s">
        <v>2772</v>
      </c>
      <c r="B2604" t="s">
        <v>4990</v>
      </c>
      <c r="C2604" t="s">
        <v>4145</v>
      </c>
      <c r="D2604" t="s">
        <v>5811</v>
      </c>
      <c r="E2604" t="s">
        <v>1423</v>
      </c>
      <c r="F2604" t="s">
        <v>1431</v>
      </c>
      <c r="G2604" t="s">
        <v>5071</v>
      </c>
      <c r="H2604" s="2">
        <v>5</v>
      </c>
      <c r="I2604" s="2">
        <v>500</v>
      </c>
      <c r="J2604" s="2">
        <v>50772.740417735469</v>
      </c>
    </row>
    <row r="2605" spans="1:10" x14ac:dyDescent="0.3">
      <c r="A2605" t="s">
        <v>2772</v>
      </c>
      <c r="B2605" t="s">
        <v>4990</v>
      </c>
      <c r="C2605" t="s">
        <v>4145</v>
      </c>
      <c r="D2605" t="s">
        <v>5811</v>
      </c>
      <c r="E2605" t="s">
        <v>1423</v>
      </c>
      <c r="F2605" t="s">
        <v>1868</v>
      </c>
      <c r="G2605" t="s">
        <v>5071</v>
      </c>
      <c r="H2605" s="2">
        <v>20</v>
      </c>
      <c r="I2605" s="2">
        <v>2000</v>
      </c>
      <c r="J2605" s="2">
        <v>247530.89456746302</v>
      </c>
    </row>
    <row r="2606" spans="1:10" x14ac:dyDescent="0.3">
      <c r="A2606" t="s">
        <v>2772</v>
      </c>
      <c r="B2606" t="s">
        <v>4990</v>
      </c>
      <c r="C2606" t="s">
        <v>4145</v>
      </c>
      <c r="D2606" t="s">
        <v>5811</v>
      </c>
      <c r="E2606" t="s">
        <v>1423</v>
      </c>
      <c r="F2606" t="s">
        <v>1679</v>
      </c>
      <c r="G2606" t="s">
        <v>5071</v>
      </c>
      <c r="H2606" s="2">
        <v>1</v>
      </c>
      <c r="I2606" s="2">
        <v>100</v>
      </c>
      <c r="J2606" s="2">
        <v>7547.1347355163707</v>
      </c>
    </row>
    <row r="2607" spans="1:10" x14ac:dyDescent="0.3">
      <c r="A2607" t="s">
        <v>2772</v>
      </c>
      <c r="B2607" t="s">
        <v>4990</v>
      </c>
      <c r="C2607" t="s">
        <v>4145</v>
      </c>
      <c r="D2607" t="s">
        <v>5811</v>
      </c>
      <c r="E2607" t="s">
        <v>1444</v>
      </c>
      <c r="F2607" t="s">
        <v>1867</v>
      </c>
      <c r="G2607" t="s">
        <v>5071</v>
      </c>
      <c r="H2607" s="2">
        <v>35</v>
      </c>
      <c r="I2607" s="2">
        <v>10080</v>
      </c>
      <c r="J2607" s="2">
        <v>287077.00234199711</v>
      </c>
    </row>
    <row r="2608" spans="1:10" x14ac:dyDescent="0.3">
      <c r="A2608" t="s">
        <v>2772</v>
      </c>
      <c r="B2608" t="s">
        <v>4990</v>
      </c>
      <c r="C2608" t="s">
        <v>4145</v>
      </c>
      <c r="D2608" t="s">
        <v>5811</v>
      </c>
      <c r="E2608" t="s">
        <v>2268</v>
      </c>
      <c r="F2608" t="s">
        <v>2542</v>
      </c>
      <c r="G2608" t="s">
        <v>5071</v>
      </c>
      <c r="H2608" s="2">
        <v>1</v>
      </c>
      <c r="I2608" s="2">
        <v>480</v>
      </c>
      <c r="J2608" s="2">
        <v>4992.9853477751767</v>
      </c>
    </row>
    <row r="2609" spans="1:10" x14ac:dyDescent="0.3">
      <c r="A2609" t="s">
        <v>2772</v>
      </c>
      <c r="B2609" t="s">
        <v>4990</v>
      </c>
      <c r="C2609" t="s">
        <v>4145</v>
      </c>
      <c r="D2609" t="s">
        <v>5811</v>
      </c>
      <c r="E2609" t="s">
        <v>1632</v>
      </c>
      <c r="F2609" t="s">
        <v>1688</v>
      </c>
      <c r="G2609" t="s">
        <v>5071</v>
      </c>
      <c r="H2609" s="2">
        <v>5</v>
      </c>
      <c r="I2609" s="2">
        <v>120</v>
      </c>
      <c r="J2609" s="2">
        <v>17957.36632625305</v>
      </c>
    </row>
    <row r="2610" spans="1:10" x14ac:dyDescent="0.3">
      <c r="A2610" t="s">
        <v>2772</v>
      </c>
      <c r="B2610" t="s">
        <v>4990</v>
      </c>
      <c r="C2610" t="s">
        <v>4145</v>
      </c>
      <c r="D2610" t="s">
        <v>5811</v>
      </c>
      <c r="E2610" t="s">
        <v>1632</v>
      </c>
      <c r="F2610" t="s">
        <v>1867</v>
      </c>
      <c r="G2610" t="s">
        <v>5071</v>
      </c>
      <c r="H2610" s="2">
        <v>6</v>
      </c>
      <c r="I2610" s="2">
        <v>144</v>
      </c>
      <c r="J2610" s="2">
        <v>44775.858546003881</v>
      </c>
    </row>
    <row r="2611" spans="1:10" x14ac:dyDescent="0.3">
      <c r="A2611" t="s">
        <v>2772</v>
      </c>
      <c r="B2611" t="s">
        <v>4990</v>
      </c>
      <c r="C2611" t="s">
        <v>4145</v>
      </c>
      <c r="D2611" t="s">
        <v>5811</v>
      </c>
      <c r="E2611" t="s">
        <v>1632</v>
      </c>
      <c r="F2611" t="s">
        <v>1431</v>
      </c>
      <c r="G2611" t="s">
        <v>5071</v>
      </c>
      <c r="H2611" s="2">
        <v>5</v>
      </c>
      <c r="I2611" s="2">
        <v>240</v>
      </c>
      <c r="J2611" s="2">
        <v>5019.5743795350445</v>
      </c>
    </row>
    <row r="2612" spans="1:10" x14ac:dyDescent="0.3">
      <c r="A2612" t="s">
        <v>2772</v>
      </c>
      <c r="B2612" t="s">
        <v>4990</v>
      </c>
      <c r="C2612" t="s">
        <v>4145</v>
      </c>
      <c r="D2612" t="s">
        <v>5043</v>
      </c>
      <c r="E2612" t="s">
        <v>1444</v>
      </c>
      <c r="F2612" t="s">
        <v>1688</v>
      </c>
      <c r="G2612" t="s">
        <v>5071</v>
      </c>
      <c r="H2612" s="2">
        <v>100</v>
      </c>
      <c r="I2612" s="2">
        <v>35200</v>
      </c>
      <c r="J2612" s="2">
        <v>876474.82321539079</v>
      </c>
    </row>
    <row r="2613" spans="1:10" x14ac:dyDescent="0.3">
      <c r="A2613" t="s">
        <v>2772</v>
      </c>
      <c r="B2613" t="s">
        <v>4993</v>
      </c>
      <c r="C2613" t="s">
        <v>4145</v>
      </c>
      <c r="D2613" t="s">
        <v>5812</v>
      </c>
      <c r="E2613" t="s">
        <v>1423</v>
      </c>
      <c r="F2613" t="s">
        <v>1659</v>
      </c>
      <c r="G2613" t="s">
        <v>5071</v>
      </c>
      <c r="H2613" s="2">
        <v>2</v>
      </c>
      <c r="I2613" s="2">
        <v>200</v>
      </c>
      <c r="J2613" s="2">
        <v>21137.348118609414</v>
      </c>
    </row>
    <row r="2614" spans="1:10" x14ac:dyDescent="0.3">
      <c r="A2614" t="s">
        <v>2772</v>
      </c>
      <c r="B2614" t="s">
        <v>4993</v>
      </c>
      <c r="C2614" t="s">
        <v>4145</v>
      </c>
      <c r="D2614" t="s">
        <v>5812</v>
      </c>
      <c r="E2614" t="s">
        <v>1423</v>
      </c>
      <c r="F2614" t="s">
        <v>1679</v>
      </c>
      <c r="G2614" t="s">
        <v>5071</v>
      </c>
      <c r="H2614" s="2">
        <v>1</v>
      </c>
      <c r="I2614" s="2">
        <v>100</v>
      </c>
      <c r="J2614" s="2">
        <v>7547.1347355163707</v>
      </c>
    </row>
    <row r="2615" spans="1:10" x14ac:dyDescent="0.3">
      <c r="A2615" t="s">
        <v>2772</v>
      </c>
      <c r="B2615" t="s">
        <v>4993</v>
      </c>
      <c r="C2615" t="s">
        <v>4145</v>
      </c>
      <c r="D2615" t="s">
        <v>5812</v>
      </c>
      <c r="E2615" t="s">
        <v>1444</v>
      </c>
      <c r="F2615" t="s">
        <v>1867</v>
      </c>
      <c r="G2615" t="s">
        <v>5071</v>
      </c>
      <c r="H2615" s="2">
        <v>35</v>
      </c>
      <c r="I2615" s="2">
        <v>10080</v>
      </c>
      <c r="J2615" s="2">
        <v>287077.00234199711</v>
      </c>
    </row>
    <row r="2616" spans="1:10" x14ac:dyDescent="0.3">
      <c r="A2616" t="s">
        <v>2772</v>
      </c>
      <c r="B2616" t="s">
        <v>4993</v>
      </c>
      <c r="C2616" t="s">
        <v>4145</v>
      </c>
      <c r="D2616" t="s">
        <v>5812</v>
      </c>
      <c r="E2616" t="s">
        <v>2268</v>
      </c>
      <c r="F2616" t="s">
        <v>2542</v>
      </c>
      <c r="G2616" t="s">
        <v>5071</v>
      </c>
      <c r="H2616" s="2">
        <v>1</v>
      </c>
      <c r="I2616" s="2">
        <v>480</v>
      </c>
      <c r="J2616" s="2">
        <v>4992.9853477751767</v>
      </c>
    </row>
    <row r="2617" spans="1:10" x14ac:dyDescent="0.3">
      <c r="A2617" t="s">
        <v>2772</v>
      </c>
      <c r="B2617" t="s">
        <v>4993</v>
      </c>
      <c r="C2617" t="s">
        <v>4145</v>
      </c>
      <c r="D2617" t="s">
        <v>5812</v>
      </c>
      <c r="E2617" t="s">
        <v>4360</v>
      </c>
      <c r="F2617" t="s">
        <v>1422</v>
      </c>
      <c r="G2617" t="s">
        <v>5071</v>
      </c>
      <c r="H2617" s="2">
        <v>1</v>
      </c>
      <c r="I2617" s="2">
        <v>96</v>
      </c>
      <c r="J2617" s="2">
        <v>0</v>
      </c>
    </row>
    <row r="2618" spans="1:10" x14ac:dyDescent="0.3">
      <c r="A2618" t="s">
        <v>2772</v>
      </c>
      <c r="B2618" t="s">
        <v>4993</v>
      </c>
      <c r="C2618" t="s">
        <v>4145</v>
      </c>
      <c r="D2618" t="s">
        <v>5812</v>
      </c>
      <c r="E2618" t="s">
        <v>1632</v>
      </c>
      <c r="F2618" t="s">
        <v>1867</v>
      </c>
      <c r="G2618" t="s">
        <v>5071</v>
      </c>
      <c r="H2618" s="2">
        <v>6</v>
      </c>
      <c r="I2618" s="2">
        <v>144</v>
      </c>
      <c r="J2618" s="2">
        <v>44775.858546003881</v>
      </c>
    </row>
    <row r="2619" spans="1:10" x14ac:dyDescent="0.3">
      <c r="A2619" t="s">
        <v>2772</v>
      </c>
      <c r="B2619" t="s">
        <v>4993</v>
      </c>
      <c r="C2619" t="s">
        <v>4145</v>
      </c>
      <c r="D2619" t="s">
        <v>5812</v>
      </c>
      <c r="E2619" t="s">
        <v>1632</v>
      </c>
      <c r="F2619" t="s">
        <v>2023</v>
      </c>
      <c r="G2619" t="s">
        <v>5071</v>
      </c>
      <c r="H2619" s="2">
        <v>5</v>
      </c>
      <c r="I2619" s="2">
        <v>120</v>
      </c>
      <c r="J2619" s="2">
        <v>9425.6086836464801</v>
      </c>
    </row>
    <row r="2620" spans="1:10" x14ac:dyDescent="0.3">
      <c r="A2620" t="s">
        <v>2772</v>
      </c>
      <c r="B2620" t="s">
        <v>4993</v>
      </c>
      <c r="C2620" t="s">
        <v>4145</v>
      </c>
      <c r="D2620" t="s">
        <v>5053</v>
      </c>
      <c r="E2620" t="s">
        <v>1444</v>
      </c>
      <c r="F2620" t="s">
        <v>1688</v>
      </c>
      <c r="G2620" t="s">
        <v>5071</v>
      </c>
      <c r="H2620" s="2">
        <v>100</v>
      </c>
      <c r="I2620" s="2">
        <v>35200</v>
      </c>
      <c r="J2620" s="2">
        <v>876474.82321539079</v>
      </c>
    </row>
    <row r="2621" spans="1:10" x14ac:dyDescent="0.3">
      <c r="A2621" t="s">
        <v>2772</v>
      </c>
      <c r="B2621" t="s">
        <v>4991</v>
      </c>
      <c r="C2621" t="s">
        <v>4145</v>
      </c>
      <c r="D2621" t="s">
        <v>4588</v>
      </c>
      <c r="E2621" t="s">
        <v>1423</v>
      </c>
      <c r="F2621" t="s">
        <v>1659</v>
      </c>
      <c r="G2621" t="s">
        <v>5071</v>
      </c>
      <c r="H2621" s="2">
        <v>5</v>
      </c>
      <c r="I2621" s="2">
        <v>500</v>
      </c>
      <c r="J2621" s="2">
        <v>52843.370296523535</v>
      </c>
    </row>
    <row r="2622" spans="1:10" x14ac:dyDescent="0.3">
      <c r="A2622" t="s">
        <v>2772</v>
      </c>
      <c r="B2622" t="s">
        <v>4991</v>
      </c>
      <c r="C2622" t="s">
        <v>4145</v>
      </c>
      <c r="D2622" t="s">
        <v>4588</v>
      </c>
      <c r="E2622" t="s">
        <v>1423</v>
      </c>
      <c r="F2622" t="s">
        <v>1431</v>
      </c>
      <c r="G2622" t="s">
        <v>5071</v>
      </c>
      <c r="H2622" s="2">
        <v>6</v>
      </c>
      <c r="I2622" s="2">
        <v>600</v>
      </c>
      <c r="J2622" s="2">
        <v>60927.288501282557</v>
      </c>
    </row>
    <row r="2623" spans="1:10" x14ac:dyDescent="0.3">
      <c r="A2623" t="s">
        <v>2772</v>
      </c>
      <c r="B2623" t="s">
        <v>4991</v>
      </c>
      <c r="C2623" t="s">
        <v>4145</v>
      </c>
      <c r="D2623" t="s">
        <v>4588</v>
      </c>
      <c r="E2623" t="s">
        <v>1423</v>
      </c>
      <c r="F2623" t="s">
        <v>1868</v>
      </c>
      <c r="G2623" t="s">
        <v>5071</v>
      </c>
      <c r="H2623" s="2">
        <v>20</v>
      </c>
      <c r="I2623" s="2">
        <v>2000</v>
      </c>
      <c r="J2623" s="2">
        <v>247530.89456746302</v>
      </c>
    </row>
    <row r="2624" spans="1:10" x14ac:dyDescent="0.3">
      <c r="A2624" t="s">
        <v>2772</v>
      </c>
      <c r="B2624" t="s">
        <v>4991</v>
      </c>
      <c r="C2624" t="s">
        <v>4145</v>
      </c>
      <c r="D2624" t="s">
        <v>4588</v>
      </c>
      <c r="E2624" t="s">
        <v>1423</v>
      </c>
      <c r="F2624" t="s">
        <v>1679</v>
      </c>
      <c r="G2624" t="s">
        <v>5071</v>
      </c>
      <c r="H2624" s="2">
        <v>1</v>
      </c>
      <c r="I2624" s="2">
        <v>100</v>
      </c>
      <c r="J2624" s="2">
        <v>7547.1347355163707</v>
      </c>
    </row>
    <row r="2625" spans="1:10" x14ac:dyDescent="0.3">
      <c r="A2625" t="s">
        <v>2772</v>
      </c>
      <c r="B2625" t="s">
        <v>4991</v>
      </c>
      <c r="C2625" t="s">
        <v>4145</v>
      </c>
      <c r="D2625" t="s">
        <v>4588</v>
      </c>
      <c r="E2625" t="s">
        <v>1444</v>
      </c>
      <c r="F2625" t="s">
        <v>1867</v>
      </c>
      <c r="G2625" t="s">
        <v>5071</v>
      </c>
      <c r="H2625" s="2">
        <v>60</v>
      </c>
      <c r="I2625" s="2">
        <v>17280</v>
      </c>
      <c r="J2625" s="2">
        <v>492132.00401485222</v>
      </c>
    </row>
    <row r="2626" spans="1:10" x14ac:dyDescent="0.3">
      <c r="A2626" t="s">
        <v>2772</v>
      </c>
      <c r="B2626" t="s">
        <v>4991</v>
      </c>
      <c r="C2626" t="s">
        <v>4145</v>
      </c>
      <c r="D2626" t="s">
        <v>4588</v>
      </c>
      <c r="E2626" t="s">
        <v>1606</v>
      </c>
      <c r="F2626" t="s">
        <v>1867</v>
      </c>
      <c r="G2626" t="s">
        <v>5071</v>
      </c>
      <c r="H2626" s="2">
        <v>30</v>
      </c>
      <c r="I2626" s="2">
        <v>5760</v>
      </c>
      <c r="J2626" s="2">
        <v>249175.24789350049</v>
      </c>
    </row>
    <row r="2627" spans="1:10" x14ac:dyDescent="0.3">
      <c r="A2627" t="s">
        <v>2772</v>
      </c>
      <c r="B2627" t="s">
        <v>4991</v>
      </c>
      <c r="C2627" t="s">
        <v>4145</v>
      </c>
      <c r="D2627" t="s">
        <v>4588</v>
      </c>
      <c r="E2627" t="s">
        <v>2268</v>
      </c>
      <c r="F2627" t="s">
        <v>2542</v>
      </c>
      <c r="G2627" t="s">
        <v>5071</v>
      </c>
      <c r="H2627" s="2">
        <v>1</v>
      </c>
      <c r="I2627" s="2">
        <v>480</v>
      </c>
      <c r="J2627" s="2">
        <v>4992.9853477751767</v>
      </c>
    </row>
    <row r="2628" spans="1:10" x14ac:dyDescent="0.3">
      <c r="A2628" t="s">
        <v>2772</v>
      </c>
      <c r="B2628" t="s">
        <v>4991</v>
      </c>
      <c r="C2628" t="s">
        <v>4145</v>
      </c>
      <c r="D2628" t="s">
        <v>4588</v>
      </c>
      <c r="E2628" t="s">
        <v>1632</v>
      </c>
      <c r="F2628" t="s">
        <v>1867</v>
      </c>
      <c r="G2628" t="s">
        <v>5071</v>
      </c>
      <c r="H2628" s="2">
        <v>6</v>
      </c>
      <c r="I2628" s="2">
        <v>144</v>
      </c>
      <c r="J2628" s="2">
        <v>44775.858546003881</v>
      </c>
    </row>
    <row r="2629" spans="1:10" x14ac:dyDescent="0.3">
      <c r="A2629" t="s">
        <v>2772</v>
      </c>
      <c r="B2629" t="s">
        <v>4991</v>
      </c>
      <c r="C2629" t="s">
        <v>4145</v>
      </c>
      <c r="D2629" t="s">
        <v>4588</v>
      </c>
      <c r="E2629" t="s">
        <v>1632</v>
      </c>
      <c r="F2629" t="s">
        <v>1431</v>
      </c>
      <c r="G2629" t="s">
        <v>5071</v>
      </c>
      <c r="H2629" s="2">
        <v>5</v>
      </c>
      <c r="I2629" s="2">
        <v>240</v>
      </c>
      <c r="J2629" s="2">
        <v>5019.5743795350445</v>
      </c>
    </row>
    <row r="2630" spans="1:10" x14ac:dyDescent="0.3">
      <c r="A2630" t="s">
        <v>2772</v>
      </c>
      <c r="B2630" t="s">
        <v>4991</v>
      </c>
      <c r="C2630" t="s">
        <v>4145</v>
      </c>
      <c r="D2630" t="s">
        <v>5046</v>
      </c>
      <c r="E2630" t="s">
        <v>1444</v>
      </c>
      <c r="F2630" t="s">
        <v>1688</v>
      </c>
      <c r="G2630" t="s">
        <v>5071</v>
      </c>
      <c r="H2630" s="2">
        <v>100</v>
      </c>
      <c r="I2630" s="2">
        <v>35200</v>
      </c>
      <c r="J2630" s="2">
        <v>876474.82321539079</v>
      </c>
    </row>
    <row r="2631" spans="1:10" x14ac:dyDescent="0.3">
      <c r="A2631" t="s">
        <v>2772</v>
      </c>
      <c r="B2631" t="s">
        <v>4992</v>
      </c>
      <c r="C2631" t="s">
        <v>4145</v>
      </c>
      <c r="D2631" t="s">
        <v>5049</v>
      </c>
      <c r="E2631" t="s">
        <v>1423</v>
      </c>
      <c r="F2631" t="s">
        <v>1659</v>
      </c>
      <c r="G2631" t="s">
        <v>5071</v>
      </c>
      <c r="H2631" s="2">
        <v>2</v>
      </c>
      <c r="I2631" s="2">
        <v>200</v>
      </c>
      <c r="J2631" s="2">
        <v>21137.348118609414</v>
      </c>
    </row>
    <row r="2632" spans="1:10" x14ac:dyDescent="0.3">
      <c r="A2632" t="s">
        <v>2772</v>
      </c>
      <c r="B2632" t="s">
        <v>4992</v>
      </c>
      <c r="C2632" t="s">
        <v>4145</v>
      </c>
      <c r="D2632" t="s">
        <v>5049</v>
      </c>
      <c r="E2632" t="s">
        <v>1423</v>
      </c>
      <c r="F2632" t="s">
        <v>1431</v>
      </c>
      <c r="G2632" t="s">
        <v>5071</v>
      </c>
      <c r="H2632" s="2">
        <v>10</v>
      </c>
      <c r="I2632" s="2">
        <v>1000</v>
      </c>
      <c r="J2632" s="2">
        <v>101545.48083547094</v>
      </c>
    </row>
    <row r="2633" spans="1:10" x14ac:dyDescent="0.3">
      <c r="A2633" t="s">
        <v>2772</v>
      </c>
      <c r="B2633" t="s">
        <v>4992</v>
      </c>
      <c r="C2633" t="s">
        <v>4145</v>
      </c>
      <c r="D2633" t="s">
        <v>5049</v>
      </c>
      <c r="E2633" t="s">
        <v>1423</v>
      </c>
      <c r="F2633" t="s">
        <v>1868</v>
      </c>
      <c r="G2633" t="s">
        <v>5071</v>
      </c>
      <c r="H2633" s="2">
        <v>20</v>
      </c>
      <c r="I2633" s="2">
        <v>2000</v>
      </c>
      <c r="J2633" s="2">
        <v>247530.89456746302</v>
      </c>
    </row>
    <row r="2634" spans="1:10" x14ac:dyDescent="0.3">
      <c r="A2634" t="s">
        <v>2772</v>
      </c>
      <c r="B2634" t="s">
        <v>4992</v>
      </c>
      <c r="C2634" t="s">
        <v>4145</v>
      </c>
      <c r="D2634" t="s">
        <v>5049</v>
      </c>
      <c r="E2634" t="s">
        <v>1423</v>
      </c>
      <c r="F2634" t="s">
        <v>1679</v>
      </c>
      <c r="G2634" t="s">
        <v>5071</v>
      </c>
      <c r="H2634" s="2">
        <v>1</v>
      </c>
      <c r="I2634" s="2">
        <v>100</v>
      </c>
      <c r="J2634" s="2">
        <v>7547.1347355163707</v>
      </c>
    </row>
    <row r="2635" spans="1:10" x14ac:dyDescent="0.3">
      <c r="A2635" t="s">
        <v>2772</v>
      </c>
      <c r="B2635" t="s">
        <v>4992</v>
      </c>
      <c r="C2635" t="s">
        <v>4145</v>
      </c>
      <c r="D2635" t="s">
        <v>5049</v>
      </c>
      <c r="E2635" t="s">
        <v>1444</v>
      </c>
      <c r="F2635" t="s">
        <v>1867</v>
      </c>
      <c r="G2635" t="s">
        <v>5071</v>
      </c>
      <c r="H2635" s="2">
        <v>6</v>
      </c>
      <c r="I2635" s="2">
        <v>1728</v>
      </c>
      <c r="J2635" s="2">
        <v>49213.200401485221</v>
      </c>
    </row>
    <row r="2636" spans="1:10" x14ac:dyDescent="0.3">
      <c r="A2636" t="s">
        <v>2772</v>
      </c>
      <c r="B2636" t="s">
        <v>4992</v>
      </c>
      <c r="C2636" t="s">
        <v>4145</v>
      </c>
      <c r="D2636" t="s">
        <v>5049</v>
      </c>
      <c r="E2636" t="s">
        <v>1606</v>
      </c>
      <c r="F2636" t="s">
        <v>1867</v>
      </c>
      <c r="G2636" t="s">
        <v>5071</v>
      </c>
      <c r="H2636" s="2">
        <v>30</v>
      </c>
      <c r="I2636" s="2">
        <v>5760</v>
      </c>
      <c r="J2636" s="2">
        <v>249175.24789350049</v>
      </c>
    </row>
    <row r="2637" spans="1:10" x14ac:dyDescent="0.3">
      <c r="A2637" t="s">
        <v>2772</v>
      </c>
      <c r="B2637" t="s">
        <v>4992</v>
      </c>
      <c r="C2637" t="s">
        <v>4145</v>
      </c>
      <c r="D2637" t="s">
        <v>5049</v>
      </c>
      <c r="E2637" t="s">
        <v>2268</v>
      </c>
      <c r="F2637" t="s">
        <v>2542</v>
      </c>
      <c r="G2637" t="s">
        <v>5071</v>
      </c>
      <c r="H2637" s="2">
        <v>1</v>
      </c>
      <c r="I2637" s="2">
        <v>480</v>
      </c>
      <c r="J2637" s="2">
        <v>4992.9853477751767</v>
      </c>
    </row>
    <row r="2638" spans="1:10" x14ac:dyDescent="0.3">
      <c r="A2638" t="s">
        <v>2772</v>
      </c>
      <c r="B2638" t="s">
        <v>4992</v>
      </c>
      <c r="C2638" t="s">
        <v>4145</v>
      </c>
      <c r="D2638" t="s">
        <v>5049</v>
      </c>
      <c r="E2638" t="s">
        <v>1632</v>
      </c>
      <c r="F2638" t="s">
        <v>1431</v>
      </c>
      <c r="G2638" t="s">
        <v>5071</v>
      </c>
      <c r="H2638" s="2">
        <v>5</v>
      </c>
      <c r="I2638" s="2">
        <v>240</v>
      </c>
      <c r="J2638" s="2">
        <v>5019.5743795350445</v>
      </c>
    </row>
    <row r="2639" spans="1:10" x14ac:dyDescent="0.3">
      <c r="A2639" t="s">
        <v>2772</v>
      </c>
      <c r="B2639" t="s">
        <v>4992</v>
      </c>
      <c r="C2639" t="s">
        <v>4145</v>
      </c>
      <c r="D2639" t="s">
        <v>5048</v>
      </c>
      <c r="E2639" t="s">
        <v>1444</v>
      </c>
      <c r="F2639" t="s">
        <v>1688</v>
      </c>
      <c r="G2639" t="s">
        <v>5071</v>
      </c>
      <c r="H2639" s="2">
        <v>100</v>
      </c>
      <c r="I2639" s="2">
        <v>35200</v>
      </c>
      <c r="J2639" s="2">
        <v>876474.82321539079</v>
      </c>
    </row>
    <row r="2640" spans="1:10" x14ac:dyDescent="0.3">
      <c r="A2640" t="s">
        <v>2772</v>
      </c>
      <c r="B2640" t="s">
        <v>5305</v>
      </c>
      <c r="C2640" t="s">
        <v>4140</v>
      </c>
      <c r="D2640" t="s">
        <v>5813</v>
      </c>
      <c r="E2640" t="s">
        <v>1423</v>
      </c>
      <c r="F2640" t="s">
        <v>1659</v>
      </c>
      <c r="G2640" t="s">
        <v>5332</v>
      </c>
      <c r="H2640" s="2">
        <v>3</v>
      </c>
      <c r="I2640" s="2">
        <v>300</v>
      </c>
      <c r="J2640" s="2">
        <v>31706.022177914121</v>
      </c>
    </row>
    <row r="2641" spans="1:10" x14ac:dyDescent="0.3">
      <c r="A2641" t="s">
        <v>2772</v>
      </c>
      <c r="B2641" t="s">
        <v>5305</v>
      </c>
      <c r="C2641" t="s">
        <v>4140</v>
      </c>
      <c r="D2641" t="s">
        <v>5813</v>
      </c>
      <c r="E2641" t="s">
        <v>1423</v>
      </c>
      <c r="F2641" t="s">
        <v>1431</v>
      </c>
      <c r="G2641" t="s">
        <v>5332</v>
      </c>
      <c r="H2641" s="2">
        <v>2</v>
      </c>
      <c r="I2641" s="2">
        <v>200</v>
      </c>
      <c r="J2641" s="2">
        <v>20309.096167094187</v>
      </c>
    </row>
    <row r="2642" spans="1:10" x14ac:dyDescent="0.3">
      <c r="A2642" t="s">
        <v>2772</v>
      </c>
      <c r="B2642" t="s">
        <v>5305</v>
      </c>
      <c r="C2642" t="s">
        <v>4140</v>
      </c>
      <c r="D2642" t="s">
        <v>5813</v>
      </c>
      <c r="E2642" t="s">
        <v>1423</v>
      </c>
      <c r="F2642" t="s">
        <v>1679</v>
      </c>
      <c r="G2642" t="s">
        <v>5332</v>
      </c>
      <c r="H2642" s="2">
        <v>5</v>
      </c>
      <c r="I2642" s="2">
        <v>500</v>
      </c>
      <c r="J2642" s="2">
        <v>37735.673677581857</v>
      </c>
    </row>
    <row r="2643" spans="1:10" x14ac:dyDescent="0.3">
      <c r="A2643" t="s">
        <v>2772</v>
      </c>
      <c r="B2643" t="s">
        <v>5305</v>
      </c>
      <c r="C2643" t="s">
        <v>4140</v>
      </c>
      <c r="D2643" t="s">
        <v>5813</v>
      </c>
      <c r="E2643" t="s">
        <v>1444</v>
      </c>
      <c r="F2643" t="s">
        <v>1688</v>
      </c>
      <c r="G2643" t="s">
        <v>5332</v>
      </c>
      <c r="H2643" s="2">
        <v>300</v>
      </c>
      <c r="I2643" s="2">
        <v>105600</v>
      </c>
      <c r="J2643" s="2">
        <v>2629424.4696461726</v>
      </c>
    </row>
    <row r="2644" spans="1:10" x14ac:dyDescent="0.3">
      <c r="A2644" t="s">
        <v>2772</v>
      </c>
      <c r="B2644" t="s">
        <v>5305</v>
      </c>
      <c r="C2644" t="s">
        <v>4140</v>
      </c>
      <c r="D2644" t="s">
        <v>5813</v>
      </c>
      <c r="E2644" t="s">
        <v>1444</v>
      </c>
      <c r="F2644" t="s">
        <v>1867</v>
      </c>
      <c r="G2644" t="s">
        <v>5332</v>
      </c>
      <c r="H2644" s="2">
        <v>5</v>
      </c>
      <c r="I2644" s="2">
        <v>1440</v>
      </c>
      <c r="J2644" s="2">
        <v>41011.000334571014</v>
      </c>
    </row>
    <row r="2645" spans="1:10" x14ac:dyDescent="0.3">
      <c r="A2645" t="s">
        <v>2772</v>
      </c>
      <c r="B2645" t="s">
        <v>5305</v>
      </c>
      <c r="C2645" t="s">
        <v>4140</v>
      </c>
      <c r="D2645" t="s">
        <v>5813</v>
      </c>
      <c r="E2645" t="s">
        <v>2582</v>
      </c>
      <c r="F2645" t="s">
        <v>2590</v>
      </c>
      <c r="G2645" t="s">
        <v>5332</v>
      </c>
      <c r="H2645" s="2">
        <v>5</v>
      </c>
      <c r="I2645" s="2">
        <v>720</v>
      </c>
      <c r="J2645" s="2">
        <v>27627.443882738626</v>
      </c>
    </row>
    <row r="2646" spans="1:10" x14ac:dyDescent="0.3">
      <c r="A2646" t="s">
        <v>2772</v>
      </c>
      <c r="B2646" t="s">
        <v>5305</v>
      </c>
      <c r="C2646" t="s">
        <v>4140</v>
      </c>
      <c r="D2646" t="s">
        <v>5813</v>
      </c>
      <c r="E2646" t="s">
        <v>1606</v>
      </c>
      <c r="F2646" t="s">
        <v>1867</v>
      </c>
      <c r="G2646" t="s">
        <v>5332</v>
      </c>
      <c r="H2646" s="2">
        <v>5</v>
      </c>
      <c r="I2646" s="2">
        <v>960</v>
      </c>
      <c r="J2646" s="2">
        <v>41529.207982250082</v>
      </c>
    </row>
    <row r="2647" spans="1:10" x14ac:dyDescent="0.3">
      <c r="A2647" t="s">
        <v>2772</v>
      </c>
      <c r="B2647" t="s">
        <v>5305</v>
      </c>
      <c r="C2647" t="s">
        <v>4140</v>
      </c>
      <c r="D2647" t="s">
        <v>5813</v>
      </c>
      <c r="E2647" t="s">
        <v>2268</v>
      </c>
      <c r="F2647" t="s">
        <v>2542</v>
      </c>
      <c r="G2647" t="s">
        <v>5332</v>
      </c>
      <c r="H2647" s="2">
        <v>5</v>
      </c>
      <c r="I2647" s="2">
        <v>2400</v>
      </c>
      <c r="J2647" s="2">
        <v>24964.926738875882</v>
      </c>
    </row>
    <row r="2648" spans="1:10" x14ac:dyDescent="0.3">
      <c r="A2648" t="s">
        <v>2772</v>
      </c>
      <c r="B2648" t="s">
        <v>5305</v>
      </c>
      <c r="C2648" t="s">
        <v>4140</v>
      </c>
      <c r="D2648" t="s">
        <v>5813</v>
      </c>
      <c r="E2648" t="s">
        <v>1632</v>
      </c>
      <c r="F2648" t="s">
        <v>1688</v>
      </c>
      <c r="G2648" t="s">
        <v>5332</v>
      </c>
      <c r="H2648" s="2">
        <v>5</v>
      </c>
      <c r="I2648" s="2">
        <v>120</v>
      </c>
      <c r="J2648" s="2">
        <v>17957.36632625305</v>
      </c>
    </row>
    <row r="2649" spans="1:10" x14ac:dyDescent="0.3">
      <c r="A2649" t="s">
        <v>2772</v>
      </c>
      <c r="B2649" t="s">
        <v>5305</v>
      </c>
      <c r="C2649" t="s">
        <v>4140</v>
      </c>
      <c r="D2649" t="s">
        <v>5813</v>
      </c>
      <c r="E2649" t="s">
        <v>1632</v>
      </c>
      <c r="F2649" t="s">
        <v>1431</v>
      </c>
      <c r="G2649" t="s">
        <v>5332</v>
      </c>
      <c r="H2649" s="2">
        <v>10</v>
      </c>
      <c r="I2649" s="2">
        <v>480</v>
      </c>
      <c r="J2649" s="2">
        <v>10039.148759070089</v>
      </c>
    </row>
    <row r="2650" spans="1:10" x14ac:dyDescent="0.3">
      <c r="A2650" t="s">
        <v>2772</v>
      </c>
      <c r="B2650" t="s">
        <v>4831</v>
      </c>
      <c r="C2650" t="s">
        <v>4344</v>
      </c>
      <c r="D2650" t="s">
        <v>4867</v>
      </c>
      <c r="E2650" t="s">
        <v>1444</v>
      </c>
      <c r="F2650" t="s">
        <v>1688</v>
      </c>
      <c r="G2650" t="s">
        <v>4403</v>
      </c>
      <c r="H2650" s="2">
        <v>140</v>
      </c>
      <c r="I2650" s="2">
        <v>49280</v>
      </c>
      <c r="J2650" s="2">
        <v>1227064.7525015471</v>
      </c>
    </row>
    <row r="2651" spans="1:10" x14ac:dyDescent="0.3">
      <c r="A2651" t="s">
        <v>2772</v>
      </c>
      <c r="B2651" t="s">
        <v>5307</v>
      </c>
      <c r="C2651" t="s">
        <v>4292</v>
      </c>
      <c r="D2651" t="s">
        <v>5324</v>
      </c>
      <c r="E2651" t="s">
        <v>1423</v>
      </c>
      <c r="F2651" t="s">
        <v>1659</v>
      </c>
      <c r="G2651" t="s">
        <v>5332</v>
      </c>
      <c r="H2651" s="2">
        <v>3</v>
      </c>
      <c r="I2651" s="2">
        <v>300</v>
      </c>
      <c r="J2651" s="2">
        <v>31706.022177914121</v>
      </c>
    </row>
    <row r="2652" spans="1:10" x14ac:dyDescent="0.3">
      <c r="A2652" t="s">
        <v>2772</v>
      </c>
      <c r="B2652" t="s">
        <v>5307</v>
      </c>
      <c r="C2652" t="s">
        <v>4292</v>
      </c>
      <c r="D2652" t="s">
        <v>5324</v>
      </c>
      <c r="E2652" t="s">
        <v>1444</v>
      </c>
      <c r="F2652" t="s">
        <v>1688</v>
      </c>
      <c r="G2652" t="s">
        <v>5332</v>
      </c>
      <c r="H2652" s="2">
        <v>250</v>
      </c>
      <c r="I2652" s="2">
        <v>88000</v>
      </c>
      <c r="J2652" s="2">
        <v>2191187.0580384769</v>
      </c>
    </row>
    <row r="2653" spans="1:10" x14ac:dyDescent="0.3">
      <c r="A2653" t="s">
        <v>2772</v>
      </c>
      <c r="B2653" t="s">
        <v>5307</v>
      </c>
      <c r="C2653" t="s">
        <v>4292</v>
      </c>
      <c r="D2653" t="s">
        <v>5324</v>
      </c>
      <c r="E2653" t="s">
        <v>1444</v>
      </c>
      <c r="F2653" t="s">
        <v>1867</v>
      </c>
      <c r="G2653" t="s">
        <v>5332</v>
      </c>
      <c r="H2653" s="2">
        <v>5</v>
      </c>
      <c r="I2653" s="2">
        <v>1440</v>
      </c>
      <c r="J2653" s="2">
        <v>41011.000334571014</v>
      </c>
    </row>
    <row r="2654" spans="1:10" x14ac:dyDescent="0.3">
      <c r="A2654" t="s">
        <v>2772</v>
      </c>
      <c r="B2654" t="s">
        <v>4982</v>
      </c>
      <c r="C2654" t="s">
        <v>4297</v>
      </c>
      <c r="D2654" t="s">
        <v>4121</v>
      </c>
      <c r="E2654" t="s">
        <v>1444</v>
      </c>
      <c r="F2654" t="s">
        <v>1688</v>
      </c>
      <c r="G2654" t="s">
        <v>5071</v>
      </c>
      <c r="H2654" s="2">
        <v>100</v>
      </c>
      <c r="I2654" s="2">
        <v>35200</v>
      </c>
      <c r="J2654" s="2">
        <v>876474.82321539079</v>
      </c>
    </row>
    <row r="2655" spans="1:10" x14ac:dyDescent="0.3">
      <c r="A2655" t="s">
        <v>2772</v>
      </c>
      <c r="B2655" t="s">
        <v>4982</v>
      </c>
      <c r="C2655" t="s">
        <v>4297</v>
      </c>
      <c r="D2655" t="s">
        <v>4121</v>
      </c>
      <c r="E2655" t="s">
        <v>2582</v>
      </c>
      <c r="F2655" t="s">
        <v>2590</v>
      </c>
      <c r="G2655" t="s">
        <v>5071</v>
      </c>
      <c r="H2655" s="2">
        <v>1</v>
      </c>
      <c r="I2655" s="2">
        <v>144</v>
      </c>
      <c r="J2655" s="2">
        <v>5525.4887765477251</v>
      </c>
    </row>
    <row r="2656" spans="1:10" x14ac:dyDescent="0.3">
      <c r="A2656" t="s">
        <v>2772</v>
      </c>
      <c r="B2656" t="s">
        <v>4982</v>
      </c>
      <c r="C2656" t="s">
        <v>4297</v>
      </c>
      <c r="D2656" t="s">
        <v>4121</v>
      </c>
      <c r="E2656" t="s">
        <v>2268</v>
      </c>
      <c r="F2656" t="s">
        <v>2542</v>
      </c>
      <c r="G2656" t="s">
        <v>5071</v>
      </c>
      <c r="H2656" s="2">
        <v>1</v>
      </c>
      <c r="I2656" s="2">
        <v>480</v>
      </c>
      <c r="J2656" s="2">
        <v>4992.9853477751767</v>
      </c>
    </row>
    <row r="2657" spans="1:10" x14ac:dyDescent="0.3">
      <c r="A2657" t="s">
        <v>2772</v>
      </c>
      <c r="B2657" t="s">
        <v>4982</v>
      </c>
      <c r="C2657" t="s">
        <v>4297</v>
      </c>
      <c r="D2657" t="s">
        <v>4121</v>
      </c>
      <c r="E2657" t="s">
        <v>1632</v>
      </c>
      <c r="F2657" t="s">
        <v>1431</v>
      </c>
      <c r="G2657" t="s">
        <v>5071</v>
      </c>
      <c r="H2657" s="2">
        <v>1</v>
      </c>
      <c r="I2657" s="2">
        <v>48</v>
      </c>
      <c r="J2657" s="2">
        <v>1003.9148759070089</v>
      </c>
    </row>
    <row r="2658" spans="1:10" x14ac:dyDescent="0.3">
      <c r="A2658" t="s">
        <v>2772</v>
      </c>
      <c r="B2658" t="s">
        <v>4830</v>
      </c>
      <c r="C2658" t="s">
        <v>4345</v>
      </c>
      <c r="D2658" t="s">
        <v>4864</v>
      </c>
      <c r="E2658" t="s">
        <v>1444</v>
      </c>
      <c r="F2658" t="s">
        <v>1688</v>
      </c>
      <c r="G2658" t="s">
        <v>4403</v>
      </c>
      <c r="H2658" s="2">
        <v>200</v>
      </c>
      <c r="I2658" s="2">
        <v>70400</v>
      </c>
      <c r="J2658" s="2">
        <v>1752949.6464307816</v>
      </c>
    </row>
    <row r="2659" spans="1:10" x14ac:dyDescent="0.3">
      <c r="A2659" t="s">
        <v>2772</v>
      </c>
      <c r="B2659" t="s">
        <v>4983</v>
      </c>
      <c r="C2659" t="s">
        <v>4367</v>
      </c>
      <c r="D2659" t="s">
        <v>5025</v>
      </c>
      <c r="E2659" t="s">
        <v>1444</v>
      </c>
      <c r="F2659" t="s">
        <v>1688</v>
      </c>
      <c r="G2659" t="s">
        <v>5071</v>
      </c>
      <c r="H2659" s="2">
        <v>150</v>
      </c>
      <c r="I2659" s="2">
        <v>52800</v>
      </c>
      <c r="J2659" s="2">
        <v>1314712.2348230863</v>
      </c>
    </row>
    <row r="2660" spans="1:10" x14ac:dyDescent="0.3">
      <c r="A2660" t="s">
        <v>2772</v>
      </c>
      <c r="B2660" t="s">
        <v>4983</v>
      </c>
      <c r="C2660" t="s">
        <v>4367</v>
      </c>
      <c r="D2660" t="s">
        <v>5025</v>
      </c>
      <c r="E2660" t="s">
        <v>1444</v>
      </c>
      <c r="F2660" t="s">
        <v>1867</v>
      </c>
      <c r="G2660" t="s">
        <v>5071</v>
      </c>
      <c r="H2660" s="2">
        <v>3</v>
      </c>
      <c r="I2660" s="2">
        <v>864</v>
      </c>
      <c r="J2660" s="2">
        <v>24606.60020074261</v>
      </c>
    </row>
    <row r="2661" spans="1:10" x14ac:dyDescent="0.3">
      <c r="A2661" t="s">
        <v>2772</v>
      </c>
      <c r="B2661" t="s">
        <v>4983</v>
      </c>
      <c r="C2661" t="s">
        <v>4367</v>
      </c>
      <c r="D2661" t="s">
        <v>5025</v>
      </c>
      <c r="E2661" t="s">
        <v>4360</v>
      </c>
      <c r="F2661" t="s">
        <v>1422</v>
      </c>
      <c r="G2661" t="s">
        <v>5071</v>
      </c>
      <c r="H2661" s="2">
        <v>2</v>
      </c>
      <c r="I2661" s="2">
        <v>192</v>
      </c>
      <c r="J2661" s="2">
        <v>0</v>
      </c>
    </row>
    <row r="2662" spans="1:10" x14ac:dyDescent="0.3">
      <c r="A2662" t="s">
        <v>2772</v>
      </c>
      <c r="B2662" t="s">
        <v>4983</v>
      </c>
      <c r="C2662" t="s">
        <v>4367</v>
      </c>
      <c r="D2662" t="s">
        <v>5025</v>
      </c>
      <c r="E2662" t="s">
        <v>1632</v>
      </c>
      <c r="F2662" t="s">
        <v>1688</v>
      </c>
      <c r="G2662" t="s">
        <v>5071</v>
      </c>
      <c r="H2662" s="2">
        <v>3</v>
      </c>
      <c r="I2662" s="2">
        <v>72</v>
      </c>
      <c r="J2662" s="2">
        <v>10774.41979575183</v>
      </c>
    </row>
    <row r="2663" spans="1:10" x14ac:dyDescent="0.3">
      <c r="A2663" t="s">
        <v>2772</v>
      </c>
      <c r="B2663" t="s">
        <v>4983</v>
      </c>
      <c r="C2663" t="s">
        <v>4367</v>
      </c>
      <c r="D2663" t="s">
        <v>5025</v>
      </c>
      <c r="E2663" t="s">
        <v>1632</v>
      </c>
      <c r="F2663" t="s">
        <v>1431</v>
      </c>
      <c r="G2663" t="s">
        <v>5071</v>
      </c>
      <c r="H2663" s="2">
        <v>2</v>
      </c>
      <c r="I2663" s="2">
        <v>96</v>
      </c>
      <c r="J2663" s="2">
        <v>2007.8297518140178</v>
      </c>
    </row>
    <row r="2664" spans="1:10" x14ac:dyDescent="0.3">
      <c r="A2664" t="s">
        <v>2772</v>
      </c>
      <c r="B2664" t="s">
        <v>4980</v>
      </c>
      <c r="C2664" t="s">
        <v>4370</v>
      </c>
      <c r="D2664" t="s">
        <v>5013</v>
      </c>
      <c r="E2664" t="s">
        <v>1423</v>
      </c>
      <c r="F2664" t="s">
        <v>1868</v>
      </c>
      <c r="G2664" t="s">
        <v>5071</v>
      </c>
      <c r="H2664" s="2">
        <v>10</v>
      </c>
      <c r="I2664" s="2">
        <v>1000</v>
      </c>
      <c r="J2664" s="2">
        <v>123765.44728373151</v>
      </c>
    </row>
    <row r="2665" spans="1:10" x14ac:dyDescent="0.3">
      <c r="A2665" t="s">
        <v>2772</v>
      </c>
      <c r="B2665" t="s">
        <v>4980</v>
      </c>
      <c r="C2665" t="s">
        <v>4370</v>
      </c>
      <c r="D2665" t="s">
        <v>5013</v>
      </c>
      <c r="E2665" t="s">
        <v>1444</v>
      </c>
      <c r="F2665" t="s">
        <v>1688</v>
      </c>
      <c r="G2665" t="s">
        <v>5071</v>
      </c>
      <c r="H2665" s="2">
        <v>50</v>
      </c>
      <c r="I2665" s="2">
        <v>17600</v>
      </c>
      <c r="J2665" s="2">
        <v>438237.41160769539</v>
      </c>
    </row>
    <row r="2666" spans="1:10" x14ac:dyDescent="0.3">
      <c r="A2666" t="s">
        <v>2772</v>
      </c>
      <c r="B2666" t="s">
        <v>4980</v>
      </c>
      <c r="C2666" t="s">
        <v>4370</v>
      </c>
      <c r="D2666" t="s">
        <v>5013</v>
      </c>
      <c r="E2666" t="s">
        <v>1444</v>
      </c>
      <c r="F2666" t="s">
        <v>1867</v>
      </c>
      <c r="G2666" t="s">
        <v>5071</v>
      </c>
      <c r="H2666" s="2">
        <v>120</v>
      </c>
      <c r="I2666" s="2">
        <v>34560</v>
      </c>
      <c r="J2666" s="2">
        <v>984264.00802970445</v>
      </c>
    </row>
    <row r="2667" spans="1:10" x14ac:dyDescent="0.3">
      <c r="A2667" t="s">
        <v>2772</v>
      </c>
      <c r="B2667" t="s">
        <v>4980</v>
      </c>
      <c r="C2667" t="s">
        <v>4370</v>
      </c>
      <c r="D2667" t="s">
        <v>5013</v>
      </c>
      <c r="E2667" t="s">
        <v>1606</v>
      </c>
      <c r="F2667" t="s">
        <v>1867</v>
      </c>
      <c r="G2667" t="s">
        <v>5071</v>
      </c>
      <c r="H2667" s="2">
        <v>60</v>
      </c>
      <c r="I2667" s="2">
        <v>11520</v>
      </c>
      <c r="J2667" s="2">
        <v>498350.49578700098</v>
      </c>
    </row>
    <row r="2668" spans="1:10" x14ac:dyDescent="0.3">
      <c r="A2668" t="s">
        <v>2772</v>
      </c>
      <c r="B2668" t="s">
        <v>4980</v>
      </c>
      <c r="C2668" t="s">
        <v>4370</v>
      </c>
      <c r="D2668" t="s">
        <v>5013</v>
      </c>
      <c r="E2668" t="s">
        <v>4360</v>
      </c>
      <c r="F2668" t="s">
        <v>1422</v>
      </c>
      <c r="G2668" t="s">
        <v>5071</v>
      </c>
      <c r="H2668" s="2">
        <v>3</v>
      </c>
      <c r="I2668" s="2">
        <v>288</v>
      </c>
      <c r="J2668" s="2">
        <v>0</v>
      </c>
    </row>
    <row r="2669" spans="1:10" x14ac:dyDescent="0.3">
      <c r="A2669" t="s">
        <v>2772</v>
      </c>
      <c r="B2669" t="s">
        <v>4980</v>
      </c>
      <c r="C2669" t="s">
        <v>4370</v>
      </c>
      <c r="D2669" t="s">
        <v>5013</v>
      </c>
      <c r="E2669" t="s">
        <v>1632</v>
      </c>
      <c r="F2669" t="s">
        <v>1688</v>
      </c>
      <c r="G2669" t="s">
        <v>5071</v>
      </c>
      <c r="H2669" s="2">
        <v>25</v>
      </c>
      <c r="I2669" s="2">
        <v>600</v>
      </c>
      <c r="J2669" s="2">
        <v>89786.831631265246</v>
      </c>
    </row>
    <row r="2670" spans="1:10" x14ac:dyDescent="0.3">
      <c r="A2670" t="s">
        <v>2772</v>
      </c>
      <c r="B2670" t="s">
        <v>4980</v>
      </c>
      <c r="C2670" t="s">
        <v>4370</v>
      </c>
      <c r="D2670" t="s">
        <v>5013</v>
      </c>
      <c r="E2670" t="s">
        <v>1632</v>
      </c>
      <c r="F2670" t="s">
        <v>1867</v>
      </c>
      <c r="G2670" t="s">
        <v>5071</v>
      </c>
      <c r="H2670" s="2">
        <v>24</v>
      </c>
      <c r="I2670" s="2">
        <v>576</v>
      </c>
      <c r="J2670" s="2">
        <v>179103.43418401552</v>
      </c>
    </row>
    <row r="2671" spans="1:10" x14ac:dyDescent="0.3">
      <c r="A2671" t="s">
        <v>2772</v>
      </c>
      <c r="B2671" t="s">
        <v>4827</v>
      </c>
      <c r="C2671" t="s">
        <v>4365</v>
      </c>
      <c r="D2671" t="s">
        <v>4852</v>
      </c>
      <c r="E2671" t="s">
        <v>1444</v>
      </c>
      <c r="F2671" t="s">
        <v>1688</v>
      </c>
      <c r="G2671" t="s">
        <v>4403</v>
      </c>
      <c r="H2671" s="2">
        <v>140</v>
      </c>
      <c r="I2671" s="2">
        <v>49280</v>
      </c>
      <c r="J2671" s="2">
        <v>1227064.7525015471</v>
      </c>
    </row>
    <row r="2672" spans="1:10" x14ac:dyDescent="0.3">
      <c r="A2672" t="s">
        <v>2772</v>
      </c>
      <c r="B2672" t="s">
        <v>4828</v>
      </c>
      <c r="C2672" t="s">
        <v>4365</v>
      </c>
      <c r="D2672" t="s">
        <v>4855</v>
      </c>
      <c r="E2672" t="s">
        <v>1444</v>
      </c>
      <c r="F2672" t="s">
        <v>1688</v>
      </c>
      <c r="G2672" t="s">
        <v>4403</v>
      </c>
      <c r="H2672" s="2">
        <v>140</v>
      </c>
      <c r="I2672" s="2">
        <v>49280</v>
      </c>
      <c r="J2672" s="2">
        <v>1227064.7525015471</v>
      </c>
    </row>
    <row r="2673" spans="1:10" x14ac:dyDescent="0.3">
      <c r="A2673" t="s">
        <v>2772</v>
      </c>
      <c r="B2673" t="s">
        <v>4939</v>
      </c>
      <c r="C2673" t="s">
        <v>4387</v>
      </c>
      <c r="D2673" t="s">
        <v>4957</v>
      </c>
      <c r="E2673" t="s">
        <v>1423</v>
      </c>
      <c r="F2673" t="s">
        <v>2031</v>
      </c>
      <c r="G2673" t="s">
        <v>4975</v>
      </c>
      <c r="H2673" s="2">
        <v>15</v>
      </c>
      <c r="I2673" s="2">
        <v>1500</v>
      </c>
      <c r="J2673" s="2">
        <v>113400.36356927254</v>
      </c>
    </row>
    <row r="2674" spans="1:10" x14ac:dyDescent="0.3">
      <c r="A2674" t="s">
        <v>2772</v>
      </c>
      <c r="B2674" t="s">
        <v>4939</v>
      </c>
      <c r="C2674" t="s">
        <v>4387</v>
      </c>
      <c r="D2674" t="s">
        <v>4957</v>
      </c>
      <c r="E2674" t="s">
        <v>1423</v>
      </c>
      <c r="F2674" t="s">
        <v>2040</v>
      </c>
      <c r="G2674" t="s">
        <v>4975</v>
      </c>
      <c r="H2674" s="2">
        <v>10</v>
      </c>
      <c r="I2674" s="2">
        <v>1000</v>
      </c>
      <c r="J2674" s="2">
        <v>101712.54325194021</v>
      </c>
    </row>
    <row r="2675" spans="1:10" x14ac:dyDescent="0.3">
      <c r="A2675" t="s">
        <v>2772</v>
      </c>
      <c r="B2675" t="s">
        <v>4939</v>
      </c>
      <c r="C2675" t="s">
        <v>4387</v>
      </c>
      <c r="D2675" t="s">
        <v>4957</v>
      </c>
      <c r="E2675" t="s">
        <v>1444</v>
      </c>
      <c r="F2675" t="s">
        <v>2030</v>
      </c>
      <c r="G2675" t="s">
        <v>4975</v>
      </c>
      <c r="H2675" s="2">
        <v>150</v>
      </c>
      <c r="I2675" s="2">
        <v>60000</v>
      </c>
      <c r="J2675" s="2">
        <v>1357784.1547243861</v>
      </c>
    </row>
    <row r="2676" spans="1:10" x14ac:dyDescent="0.3">
      <c r="A2676" t="s">
        <v>2772</v>
      </c>
      <c r="B2676" t="s">
        <v>4939</v>
      </c>
      <c r="C2676" t="s">
        <v>4387</v>
      </c>
      <c r="D2676" t="s">
        <v>4957</v>
      </c>
      <c r="E2676" t="s">
        <v>2268</v>
      </c>
      <c r="F2676" t="s">
        <v>2269</v>
      </c>
      <c r="G2676" t="s">
        <v>4975</v>
      </c>
      <c r="H2676" s="2">
        <v>13</v>
      </c>
      <c r="I2676" s="2">
        <v>6240</v>
      </c>
      <c r="J2676" s="2">
        <v>62575.899974017404</v>
      </c>
    </row>
    <row r="2677" spans="1:10" x14ac:dyDescent="0.3">
      <c r="A2677" t="s">
        <v>2772</v>
      </c>
      <c r="B2677" t="s">
        <v>4939</v>
      </c>
      <c r="C2677" t="s">
        <v>4387</v>
      </c>
      <c r="D2677" t="s">
        <v>4957</v>
      </c>
      <c r="E2677" t="s">
        <v>2268</v>
      </c>
      <c r="F2677" t="s">
        <v>2314</v>
      </c>
      <c r="G2677" t="s">
        <v>4975</v>
      </c>
      <c r="H2677" s="2">
        <v>23</v>
      </c>
      <c r="I2677" s="2">
        <v>19320</v>
      </c>
      <c r="J2677" s="2">
        <v>303.97817094775269</v>
      </c>
    </row>
    <row r="2678" spans="1:10" x14ac:dyDescent="0.3">
      <c r="A2678" t="s">
        <v>2772</v>
      </c>
      <c r="B2678" t="s">
        <v>4939</v>
      </c>
      <c r="C2678" t="s">
        <v>4387</v>
      </c>
      <c r="D2678" t="s">
        <v>4957</v>
      </c>
      <c r="E2678" t="s">
        <v>1632</v>
      </c>
      <c r="F2678" t="s">
        <v>2269</v>
      </c>
      <c r="G2678" t="s">
        <v>4975</v>
      </c>
      <c r="H2678" s="2">
        <v>34</v>
      </c>
      <c r="I2678" s="2">
        <v>816</v>
      </c>
      <c r="J2678" s="2">
        <v>279.0010231088188</v>
      </c>
    </row>
    <row r="2679" spans="1:10" x14ac:dyDescent="0.3">
      <c r="A2679" t="s">
        <v>2772</v>
      </c>
      <c r="B2679" t="s">
        <v>4939</v>
      </c>
      <c r="C2679" t="s">
        <v>4387</v>
      </c>
      <c r="D2679" t="s">
        <v>4957</v>
      </c>
      <c r="E2679" t="s">
        <v>1632</v>
      </c>
      <c r="F2679" t="s">
        <v>2030</v>
      </c>
      <c r="G2679" t="s">
        <v>4975</v>
      </c>
      <c r="H2679" s="2">
        <v>7</v>
      </c>
      <c r="I2679" s="2">
        <v>168</v>
      </c>
      <c r="J2679" s="2">
        <v>24108.452707048957</v>
      </c>
    </row>
    <row r="2680" spans="1:10" x14ac:dyDescent="0.3">
      <c r="A2680" t="s">
        <v>2772</v>
      </c>
      <c r="B2680" t="s">
        <v>4940</v>
      </c>
      <c r="C2680" t="s">
        <v>4387</v>
      </c>
      <c r="D2680" t="s">
        <v>4959</v>
      </c>
      <c r="E2680" t="s">
        <v>1423</v>
      </c>
      <c r="F2680" t="s">
        <v>2031</v>
      </c>
      <c r="G2680" t="s">
        <v>4975</v>
      </c>
      <c r="H2680" s="2">
        <v>15</v>
      </c>
      <c r="I2680" s="2">
        <v>1500</v>
      </c>
      <c r="J2680" s="2">
        <v>113400.36356927254</v>
      </c>
    </row>
    <row r="2681" spans="1:10" x14ac:dyDescent="0.3">
      <c r="A2681" t="s">
        <v>2772</v>
      </c>
      <c r="B2681" t="s">
        <v>4940</v>
      </c>
      <c r="C2681" t="s">
        <v>4387</v>
      </c>
      <c r="D2681" t="s">
        <v>4959</v>
      </c>
      <c r="E2681" t="s">
        <v>1423</v>
      </c>
      <c r="F2681" t="s">
        <v>2040</v>
      </c>
      <c r="G2681" t="s">
        <v>4975</v>
      </c>
      <c r="H2681" s="2">
        <v>10</v>
      </c>
      <c r="I2681" s="2">
        <v>1000</v>
      </c>
      <c r="J2681" s="2">
        <v>101712.54325194021</v>
      </c>
    </row>
    <row r="2682" spans="1:10" x14ac:dyDescent="0.3">
      <c r="A2682" t="s">
        <v>2772</v>
      </c>
      <c r="B2682" t="s">
        <v>4940</v>
      </c>
      <c r="C2682" t="s">
        <v>4387</v>
      </c>
      <c r="D2682" t="s">
        <v>4959</v>
      </c>
      <c r="E2682" t="s">
        <v>1444</v>
      </c>
      <c r="F2682" t="s">
        <v>2030</v>
      </c>
      <c r="G2682" t="s">
        <v>4975</v>
      </c>
      <c r="H2682" s="2">
        <v>150</v>
      </c>
      <c r="I2682" s="2">
        <v>60000</v>
      </c>
      <c r="J2682" s="2">
        <v>1357784.1547243861</v>
      </c>
    </row>
    <row r="2683" spans="1:10" x14ac:dyDescent="0.3">
      <c r="A2683" t="s">
        <v>2772</v>
      </c>
      <c r="B2683" t="s">
        <v>4940</v>
      </c>
      <c r="C2683" t="s">
        <v>4387</v>
      </c>
      <c r="D2683" t="s">
        <v>4959</v>
      </c>
      <c r="E2683" t="s">
        <v>2268</v>
      </c>
      <c r="F2683" t="s">
        <v>2269</v>
      </c>
      <c r="G2683" t="s">
        <v>4975</v>
      </c>
      <c r="H2683" s="2">
        <v>13</v>
      </c>
      <c r="I2683" s="2">
        <v>6240</v>
      </c>
      <c r="J2683" s="2">
        <v>62575.899974017404</v>
      </c>
    </row>
    <row r="2684" spans="1:10" x14ac:dyDescent="0.3">
      <c r="A2684" t="s">
        <v>2772</v>
      </c>
      <c r="B2684" t="s">
        <v>4940</v>
      </c>
      <c r="C2684" t="s">
        <v>4387</v>
      </c>
      <c r="D2684" t="s">
        <v>4959</v>
      </c>
      <c r="E2684" t="s">
        <v>2268</v>
      </c>
      <c r="F2684" t="s">
        <v>2314</v>
      </c>
      <c r="G2684" t="s">
        <v>4975</v>
      </c>
      <c r="H2684" s="2">
        <v>23</v>
      </c>
      <c r="I2684" s="2">
        <v>19320</v>
      </c>
      <c r="J2684" s="2">
        <v>303.97817094775269</v>
      </c>
    </row>
    <row r="2685" spans="1:10" x14ac:dyDescent="0.3">
      <c r="A2685" t="s">
        <v>2772</v>
      </c>
      <c r="B2685" t="s">
        <v>4940</v>
      </c>
      <c r="C2685" t="s">
        <v>4387</v>
      </c>
      <c r="D2685" t="s">
        <v>4959</v>
      </c>
      <c r="E2685" t="s">
        <v>1632</v>
      </c>
      <c r="F2685" t="s">
        <v>2269</v>
      </c>
      <c r="G2685" t="s">
        <v>4975</v>
      </c>
      <c r="H2685" s="2">
        <v>33</v>
      </c>
      <c r="I2685" s="2">
        <v>792</v>
      </c>
      <c r="J2685" s="2">
        <v>270.79511066444178</v>
      </c>
    </row>
    <row r="2686" spans="1:10" x14ac:dyDescent="0.3">
      <c r="A2686" t="s">
        <v>2772</v>
      </c>
      <c r="B2686" t="s">
        <v>4940</v>
      </c>
      <c r="C2686" t="s">
        <v>4387</v>
      </c>
      <c r="D2686" t="s">
        <v>4959</v>
      </c>
      <c r="E2686" t="s">
        <v>1632</v>
      </c>
      <c r="F2686" t="s">
        <v>2030</v>
      </c>
      <c r="G2686" t="s">
        <v>4975</v>
      </c>
      <c r="H2686" s="2">
        <v>7</v>
      </c>
      <c r="I2686" s="2">
        <v>168</v>
      </c>
      <c r="J2686" s="2">
        <v>24108.452707048957</v>
      </c>
    </row>
    <row r="2687" spans="1:10" x14ac:dyDescent="0.3">
      <c r="A2687" t="s">
        <v>2772</v>
      </c>
      <c r="B2687" t="s">
        <v>4941</v>
      </c>
      <c r="C2687" t="s">
        <v>4387</v>
      </c>
      <c r="D2687" t="s">
        <v>4960</v>
      </c>
      <c r="E2687" t="s">
        <v>1423</v>
      </c>
      <c r="F2687" t="s">
        <v>2031</v>
      </c>
      <c r="G2687" t="s">
        <v>4975</v>
      </c>
      <c r="H2687" s="2">
        <v>15</v>
      </c>
      <c r="I2687" s="2">
        <v>1500</v>
      </c>
      <c r="J2687" s="2">
        <v>113400.36356927254</v>
      </c>
    </row>
    <row r="2688" spans="1:10" x14ac:dyDescent="0.3">
      <c r="A2688" t="s">
        <v>2772</v>
      </c>
      <c r="B2688" t="s">
        <v>4941</v>
      </c>
      <c r="C2688" t="s">
        <v>4387</v>
      </c>
      <c r="D2688" t="s">
        <v>4960</v>
      </c>
      <c r="E2688" t="s">
        <v>1423</v>
      </c>
      <c r="F2688" t="s">
        <v>2040</v>
      </c>
      <c r="G2688" t="s">
        <v>4975</v>
      </c>
      <c r="H2688" s="2">
        <v>10</v>
      </c>
      <c r="I2688" s="2">
        <v>1000</v>
      </c>
      <c r="J2688" s="2">
        <v>101712.54325194021</v>
      </c>
    </row>
    <row r="2689" spans="1:10" x14ac:dyDescent="0.3">
      <c r="A2689" t="s">
        <v>2772</v>
      </c>
      <c r="B2689" t="s">
        <v>4941</v>
      </c>
      <c r="C2689" t="s">
        <v>4387</v>
      </c>
      <c r="D2689" t="s">
        <v>4960</v>
      </c>
      <c r="E2689" t="s">
        <v>1444</v>
      </c>
      <c r="F2689" t="s">
        <v>2030</v>
      </c>
      <c r="G2689" t="s">
        <v>4975</v>
      </c>
      <c r="H2689" s="2">
        <v>150</v>
      </c>
      <c r="I2689" s="2">
        <v>60000</v>
      </c>
      <c r="J2689" s="2">
        <v>1357784.1547243861</v>
      </c>
    </row>
    <row r="2690" spans="1:10" x14ac:dyDescent="0.3">
      <c r="A2690" t="s">
        <v>2772</v>
      </c>
      <c r="B2690" t="s">
        <v>4941</v>
      </c>
      <c r="C2690" t="s">
        <v>4387</v>
      </c>
      <c r="D2690" t="s">
        <v>4960</v>
      </c>
      <c r="E2690" t="s">
        <v>2268</v>
      </c>
      <c r="F2690" t="s">
        <v>2269</v>
      </c>
      <c r="G2690" t="s">
        <v>4975</v>
      </c>
      <c r="H2690" s="2">
        <v>14</v>
      </c>
      <c r="I2690" s="2">
        <v>6720</v>
      </c>
      <c r="J2690" s="2">
        <v>67389.430741249511</v>
      </c>
    </row>
    <row r="2691" spans="1:10" x14ac:dyDescent="0.3">
      <c r="A2691" t="s">
        <v>2772</v>
      </c>
      <c r="B2691" t="s">
        <v>4941</v>
      </c>
      <c r="C2691" t="s">
        <v>4387</v>
      </c>
      <c r="D2691" t="s">
        <v>4960</v>
      </c>
      <c r="E2691" t="s">
        <v>2268</v>
      </c>
      <c r="F2691" t="s">
        <v>2314</v>
      </c>
      <c r="G2691" t="s">
        <v>4975</v>
      </c>
      <c r="H2691" s="2">
        <v>24</v>
      </c>
      <c r="I2691" s="2">
        <v>20160</v>
      </c>
      <c r="J2691" s="2">
        <v>317.19461316287232</v>
      </c>
    </row>
    <row r="2692" spans="1:10" x14ac:dyDescent="0.3">
      <c r="A2692" t="s">
        <v>2772</v>
      </c>
      <c r="B2692" t="s">
        <v>4941</v>
      </c>
      <c r="C2692" t="s">
        <v>4387</v>
      </c>
      <c r="D2692" t="s">
        <v>4960</v>
      </c>
      <c r="E2692" t="s">
        <v>1632</v>
      </c>
      <c r="F2692" t="s">
        <v>2269</v>
      </c>
      <c r="G2692" t="s">
        <v>4975</v>
      </c>
      <c r="H2692" s="2">
        <v>33</v>
      </c>
      <c r="I2692" s="2">
        <v>792</v>
      </c>
      <c r="J2692" s="2">
        <v>270.79511066444178</v>
      </c>
    </row>
    <row r="2693" spans="1:10" x14ac:dyDescent="0.3">
      <c r="A2693" t="s">
        <v>2772</v>
      </c>
      <c r="B2693" t="s">
        <v>4941</v>
      </c>
      <c r="C2693" t="s">
        <v>4387</v>
      </c>
      <c r="D2693" t="s">
        <v>4960</v>
      </c>
      <c r="E2693" t="s">
        <v>1632</v>
      </c>
      <c r="F2693" t="s">
        <v>2030</v>
      </c>
      <c r="G2693" t="s">
        <v>4975</v>
      </c>
      <c r="H2693" s="2">
        <v>6</v>
      </c>
      <c r="I2693" s="2">
        <v>144</v>
      </c>
      <c r="J2693" s="2">
        <v>20664.388034613392</v>
      </c>
    </row>
    <row r="2694" spans="1:10" x14ac:dyDescent="0.3">
      <c r="A2694" t="s">
        <v>2772</v>
      </c>
      <c r="B2694" t="s">
        <v>4896</v>
      </c>
      <c r="C2694" t="s">
        <v>4362</v>
      </c>
      <c r="D2694" t="s">
        <v>4934</v>
      </c>
      <c r="E2694" t="s">
        <v>1423</v>
      </c>
      <c r="F2694" t="s">
        <v>1431</v>
      </c>
      <c r="G2694" t="s">
        <v>4938</v>
      </c>
      <c r="H2694" s="2">
        <v>5</v>
      </c>
      <c r="I2694" s="2">
        <v>500</v>
      </c>
      <c r="J2694" s="2">
        <v>50772.740417735469</v>
      </c>
    </row>
    <row r="2695" spans="1:10" x14ac:dyDescent="0.3">
      <c r="A2695" t="s">
        <v>2772</v>
      </c>
      <c r="B2695" t="s">
        <v>4896</v>
      </c>
      <c r="C2695" t="s">
        <v>4362</v>
      </c>
      <c r="D2695" t="s">
        <v>4934</v>
      </c>
      <c r="E2695" t="s">
        <v>1423</v>
      </c>
      <c r="F2695" t="s">
        <v>1868</v>
      </c>
      <c r="G2695" t="s">
        <v>4938</v>
      </c>
      <c r="H2695" s="2">
        <v>58.5</v>
      </c>
      <c r="I2695" s="2">
        <v>5850</v>
      </c>
      <c r="J2695" s="2">
        <v>724027.86660982936</v>
      </c>
    </row>
    <row r="2696" spans="1:10" x14ac:dyDescent="0.3">
      <c r="A2696" t="s">
        <v>2772</v>
      </c>
      <c r="B2696" t="s">
        <v>4896</v>
      </c>
      <c r="C2696" t="s">
        <v>4362</v>
      </c>
      <c r="D2696" t="s">
        <v>4934</v>
      </c>
      <c r="E2696" t="s">
        <v>1444</v>
      </c>
      <c r="F2696" t="s">
        <v>1688</v>
      </c>
      <c r="G2696" t="s">
        <v>4938</v>
      </c>
      <c r="H2696" s="2">
        <v>200</v>
      </c>
      <c r="I2696" s="2">
        <v>70400</v>
      </c>
      <c r="J2696" s="2">
        <v>1752949.6464307816</v>
      </c>
    </row>
    <row r="2697" spans="1:10" x14ac:dyDescent="0.3">
      <c r="A2697" t="s">
        <v>2772</v>
      </c>
      <c r="B2697" t="s">
        <v>4896</v>
      </c>
      <c r="C2697" t="s">
        <v>4362</v>
      </c>
      <c r="D2697" t="s">
        <v>4934</v>
      </c>
      <c r="E2697" t="s">
        <v>1444</v>
      </c>
      <c r="F2697" t="s">
        <v>1867</v>
      </c>
      <c r="G2697" t="s">
        <v>4938</v>
      </c>
      <c r="H2697" s="2">
        <v>100</v>
      </c>
      <c r="I2697" s="2">
        <v>28800</v>
      </c>
      <c r="J2697" s="2">
        <v>820220.00669142033</v>
      </c>
    </row>
    <row r="2698" spans="1:10" x14ac:dyDescent="0.3">
      <c r="A2698" t="s">
        <v>2772</v>
      </c>
      <c r="B2698" t="s">
        <v>4896</v>
      </c>
      <c r="C2698" t="s">
        <v>4362</v>
      </c>
      <c r="D2698" t="s">
        <v>4934</v>
      </c>
      <c r="E2698" t="s">
        <v>1606</v>
      </c>
      <c r="F2698" t="s">
        <v>1867</v>
      </c>
      <c r="G2698" t="s">
        <v>4938</v>
      </c>
      <c r="H2698" s="2">
        <v>55</v>
      </c>
      <c r="I2698" s="2">
        <v>10560</v>
      </c>
      <c r="J2698" s="2">
        <v>456821.2878047509</v>
      </c>
    </row>
    <row r="2699" spans="1:10" x14ac:dyDescent="0.3">
      <c r="A2699" t="s">
        <v>2772</v>
      </c>
      <c r="B2699" t="s">
        <v>4896</v>
      </c>
      <c r="C2699" t="s">
        <v>4362</v>
      </c>
      <c r="D2699" t="s">
        <v>4934</v>
      </c>
      <c r="E2699" t="s">
        <v>4360</v>
      </c>
      <c r="F2699" t="s">
        <v>1422</v>
      </c>
      <c r="G2699" t="s">
        <v>4938</v>
      </c>
      <c r="H2699" s="2">
        <v>2.5</v>
      </c>
      <c r="I2699" s="2">
        <v>240</v>
      </c>
      <c r="J2699" s="2">
        <v>0</v>
      </c>
    </row>
    <row r="2700" spans="1:10" x14ac:dyDescent="0.3">
      <c r="A2700" t="s">
        <v>2772</v>
      </c>
      <c r="B2700" t="s">
        <v>4896</v>
      </c>
      <c r="C2700" t="s">
        <v>4362</v>
      </c>
      <c r="D2700" t="s">
        <v>4934</v>
      </c>
      <c r="E2700" t="s">
        <v>1632</v>
      </c>
      <c r="F2700" t="s">
        <v>1688</v>
      </c>
      <c r="G2700" t="s">
        <v>4938</v>
      </c>
      <c r="H2700" s="2">
        <v>10</v>
      </c>
      <c r="I2700" s="2">
        <v>240</v>
      </c>
      <c r="J2700" s="2">
        <v>35914.7326525061</v>
      </c>
    </row>
    <row r="2701" spans="1:10" x14ac:dyDescent="0.3">
      <c r="A2701" t="s">
        <v>2772</v>
      </c>
      <c r="B2701" t="s">
        <v>4896</v>
      </c>
      <c r="C2701" t="s">
        <v>4362</v>
      </c>
      <c r="D2701" t="s">
        <v>4934</v>
      </c>
      <c r="E2701" t="s">
        <v>1632</v>
      </c>
      <c r="F2701" t="s">
        <v>1867</v>
      </c>
      <c r="G2701" t="s">
        <v>4938</v>
      </c>
      <c r="H2701" s="2">
        <v>10</v>
      </c>
      <c r="I2701" s="2">
        <v>240</v>
      </c>
      <c r="J2701" s="2">
        <v>74626.430910006471</v>
      </c>
    </row>
    <row r="2702" spans="1:10" x14ac:dyDescent="0.3">
      <c r="A2702" t="s">
        <v>2772</v>
      </c>
      <c r="B2702" t="s">
        <v>4897</v>
      </c>
      <c r="C2702" t="s">
        <v>4362</v>
      </c>
      <c r="D2702" t="s">
        <v>4937</v>
      </c>
      <c r="E2702" t="s">
        <v>1423</v>
      </c>
      <c r="F2702" t="s">
        <v>1431</v>
      </c>
      <c r="G2702" t="s">
        <v>4938</v>
      </c>
      <c r="H2702" s="2">
        <v>5</v>
      </c>
      <c r="I2702" s="2">
        <v>500</v>
      </c>
      <c r="J2702" s="2">
        <v>50772.740417735469</v>
      </c>
    </row>
    <row r="2703" spans="1:10" x14ac:dyDescent="0.3">
      <c r="A2703" t="s">
        <v>2772</v>
      </c>
      <c r="B2703" t="s">
        <v>4897</v>
      </c>
      <c r="C2703" t="s">
        <v>4362</v>
      </c>
      <c r="D2703" t="s">
        <v>4937</v>
      </c>
      <c r="E2703" t="s">
        <v>1423</v>
      </c>
      <c r="F2703" t="s">
        <v>1868</v>
      </c>
      <c r="G2703" t="s">
        <v>4938</v>
      </c>
      <c r="H2703" s="2">
        <v>58.5</v>
      </c>
      <c r="I2703" s="2">
        <v>5850</v>
      </c>
      <c r="J2703" s="2">
        <v>724027.86660982936</v>
      </c>
    </row>
    <row r="2704" spans="1:10" x14ac:dyDescent="0.3">
      <c r="A2704" t="s">
        <v>2772</v>
      </c>
      <c r="B2704" t="s">
        <v>4897</v>
      </c>
      <c r="C2704" t="s">
        <v>4362</v>
      </c>
      <c r="D2704" t="s">
        <v>4937</v>
      </c>
      <c r="E2704" t="s">
        <v>1444</v>
      </c>
      <c r="F2704" t="s">
        <v>1688</v>
      </c>
      <c r="G2704" t="s">
        <v>4938</v>
      </c>
      <c r="H2704" s="2">
        <v>200</v>
      </c>
      <c r="I2704" s="2">
        <v>70400</v>
      </c>
      <c r="J2704" s="2">
        <v>1752949.6464307816</v>
      </c>
    </row>
    <row r="2705" spans="1:10" x14ac:dyDescent="0.3">
      <c r="A2705" t="s">
        <v>2772</v>
      </c>
      <c r="B2705" t="s">
        <v>4897</v>
      </c>
      <c r="C2705" t="s">
        <v>4362</v>
      </c>
      <c r="D2705" t="s">
        <v>4937</v>
      </c>
      <c r="E2705" t="s">
        <v>1444</v>
      </c>
      <c r="F2705" t="s">
        <v>1867</v>
      </c>
      <c r="G2705" t="s">
        <v>4938</v>
      </c>
      <c r="H2705" s="2">
        <v>100</v>
      </c>
      <c r="I2705" s="2">
        <v>28800</v>
      </c>
      <c r="J2705" s="2">
        <v>820220.00669142033</v>
      </c>
    </row>
    <row r="2706" spans="1:10" x14ac:dyDescent="0.3">
      <c r="A2706" t="s">
        <v>2772</v>
      </c>
      <c r="B2706" t="s">
        <v>4897</v>
      </c>
      <c r="C2706" t="s">
        <v>4362</v>
      </c>
      <c r="D2706" t="s">
        <v>4937</v>
      </c>
      <c r="E2706" t="s">
        <v>1606</v>
      </c>
      <c r="F2706" t="s">
        <v>1867</v>
      </c>
      <c r="G2706" t="s">
        <v>4938</v>
      </c>
      <c r="H2706" s="2">
        <v>55</v>
      </c>
      <c r="I2706" s="2">
        <v>10560</v>
      </c>
      <c r="J2706" s="2">
        <v>456821.2878047509</v>
      </c>
    </row>
    <row r="2707" spans="1:10" x14ac:dyDescent="0.3">
      <c r="A2707" t="s">
        <v>2772</v>
      </c>
      <c r="B2707" t="s">
        <v>4897</v>
      </c>
      <c r="C2707" t="s">
        <v>4362</v>
      </c>
      <c r="D2707" t="s">
        <v>4937</v>
      </c>
      <c r="E2707" t="s">
        <v>4360</v>
      </c>
      <c r="F2707" t="s">
        <v>1422</v>
      </c>
      <c r="G2707" t="s">
        <v>4938</v>
      </c>
      <c r="H2707" s="2">
        <v>2.5</v>
      </c>
      <c r="I2707" s="2">
        <v>240</v>
      </c>
      <c r="J2707" s="2">
        <v>0</v>
      </c>
    </row>
    <row r="2708" spans="1:10" x14ac:dyDescent="0.3">
      <c r="A2708" t="s">
        <v>2772</v>
      </c>
      <c r="B2708" t="s">
        <v>4897</v>
      </c>
      <c r="C2708" t="s">
        <v>4362</v>
      </c>
      <c r="D2708" t="s">
        <v>4937</v>
      </c>
      <c r="E2708" t="s">
        <v>1632</v>
      </c>
      <c r="F2708" t="s">
        <v>1688</v>
      </c>
      <c r="G2708" t="s">
        <v>4938</v>
      </c>
      <c r="H2708" s="2">
        <v>10</v>
      </c>
      <c r="I2708" s="2">
        <v>240</v>
      </c>
      <c r="J2708" s="2">
        <v>35914.7326525061</v>
      </c>
    </row>
    <row r="2709" spans="1:10" x14ac:dyDescent="0.3">
      <c r="A2709" t="s">
        <v>2772</v>
      </c>
      <c r="B2709" t="s">
        <v>4897</v>
      </c>
      <c r="C2709" t="s">
        <v>4362</v>
      </c>
      <c r="D2709" t="s">
        <v>4937</v>
      </c>
      <c r="E2709" t="s">
        <v>1632</v>
      </c>
      <c r="F2709" t="s">
        <v>1867</v>
      </c>
      <c r="G2709" t="s">
        <v>4938</v>
      </c>
      <c r="H2709" s="2">
        <v>10</v>
      </c>
      <c r="I2709" s="2">
        <v>240</v>
      </c>
      <c r="J2709" s="2">
        <v>74626.430910006471</v>
      </c>
    </row>
    <row r="2710" spans="1:10" x14ac:dyDescent="0.3">
      <c r="A2710" t="s">
        <v>2772</v>
      </c>
      <c r="B2710" t="s">
        <v>5061</v>
      </c>
      <c r="C2710" t="s">
        <v>5068</v>
      </c>
      <c r="D2710" t="s">
        <v>2862</v>
      </c>
      <c r="E2710" t="s">
        <v>1423</v>
      </c>
      <c r="F2710" t="s">
        <v>1659</v>
      </c>
      <c r="G2710" t="s">
        <v>5071</v>
      </c>
      <c r="H2710" s="2">
        <v>11</v>
      </c>
      <c r="I2710" s="2">
        <v>1100</v>
      </c>
      <c r="J2710" s="2">
        <v>116255.41465235178</v>
      </c>
    </row>
    <row r="2711" spans="1:10" x14ac:dyDescent="0.3">
      <c r="A2711" t="s">
        <v>2772</v>
      </c>
      <c r="B2711" t="s">
        <v>5061</v>
      </c>
      <c r="C2711" t="s">
        <v>5068</v>
      </c>
      <c r="D2711" t="s">
        <v>2862</v>
      </c>
      <c r="E2711" t="s">
        <v>1423</v>
      </c>
      <c r="F2711" t="s">
        <v>1431</v>
      </c>
      <c r="G2711" t="s">
        <v>5071</v>
      </c>
      <c r="H2711" s="2">
        <v>11</v>
      </c>
      <c r="I2711" s="2">
        <v>1100</v>
      </c>
      <c r="J2711" s="2">
        <v>111700.02891901803</v>
      </c>
    </row>
    <row r="2712" spans="1:10" x14ac:dyDescent="0.3">
      <c r="A2712" t="s">
        <v>2772</v>
      </c>
      <c r="B2712" t="s">
        <v>5061</v>
      </c>
      <c r="C2712" t="s">
        <v>5068</v>
      </c>
      <c r="D2712" t="s">
        <v>2862</v>
      </c>
      <c r="E2712" t="s">
        <v>1423</v>
      </c>
      <c r="F2712" t="s">
        <v>1868</v>
      </c>
      <c r="G2712" t="s">
        <v>5071</v>
      </c>
      <c r="H2712" s="2">
        <v>5</v>
      </c>
      <c r="I2712" s="2">
        <v>500</v>
      </c>
      <c r="J2712" s="2">
        <v>61882.723641865756</v>
      </c>
    </row>
    <row r="2713" spans="1:10" x14ac:dyDescent="0.3">
      <c r="A2713" t="s">
        <v>2772</v>
      </c>
      <c r="B2713" t="s">
        <v>5061</v>
      </c>
      <c r="C2713" t="s">
        <v>5068</v>
      </c>
      <c r="D2713" t="s">
        <v>2862</v>
      </c>
      <c r="E2713" t="s">
        <v>1444</v>
      </c>
      <c r="F2713" t="s">
        <v>1688</v>
      </c>
      <c r="G2713" t="s">
        <v>5071</v>
      </c>
      <c r="H2713" s="2">
        <v>450</v>
      </c>
      <c r="I2713" s="2">
        <v>158400</v>
      </c>
      <c r="J2713" s="2">
        <v>3944136.7044692589</v>
      </c>
    </row>
    <row r="2714" spans="1:10" x14ac:dyDescent="0.3">
      <c r="A2714" t="s">
        <v>2772</v>
      </c>
      <c r="B2714" t="s">
        <v>5061</v>
      </c>
      <c r="C2714" t="s">
        <v>5068</v>
      </c>
      <c r="D2714" t="s">
        <v>2862</v>
      </c>
      <c r="E2714" t="s">
        <v>1444</v>
      </c>
      <c r="F2714" t="s">
        <v>1867</v>
      </c>
      <c r="G2714" t="s">
        <v>5071</v>
      </c>
      <c r="H2714" s="2">
        <v>60</v>
      </c>
      <c r="I2714" s="2">
        <v>17280</v>
      </c>
      <c r="J2714" s="2">
        <v>492132.00401485222</v>
      </c>
    </row>
    <row r="2715" spans="1:10" x14ac:dyDescent="0.3">
      <c r="A2715" t="s">
        <v>2772</v>
      </c>
      <c r="B2715" t="s">
        <v>5061</v>
      </c>
      <c r="C2715" t="s">
        <v>5068</v>
      </c>
      <c r="D2715" t="s">
        <v>2862</v>
      </c>
      <c r="E2715" t="s">
        <v>2582</v>
      </c>
      <c r="F2715" t="s">
        <v>2590</v>
      </c>
      <c r="G2715" t="s">
        <v>5071</v>
      </c>
      <c r="H2715" s="2">
        <v>4</v>
      </c>
      <c r="I2715" s="2">
        <v>576</v>
      </c>
      <c r="J2715" s="2">
        <v>22101.955106190901</v>
      </c>
    </row>
    <row r="2716" spans="1:10" x14ac:dyDescent="0.3">
      <c r="A2716" t="s">
        <v>2772</v>
      </c>
      <c r="B2716" t="s">
        <v>5061</v>
      </c>
      <c r="C2716" t="s">
        <v>5068</v>
      </c>
      <c r="D2716" t="s">
        <v>2862</v>
      </c>
      <c r="E2716" t="s">
        <v>1606</v>
      </c>
      <c r="F2716" t="s">
        <v>1867</v>
      </c>
      <c r="G2716" t="s">
        <v>5071</v>
      </c>
      <c r="H2716" s="2">
        <v>25</v>
      </c>
      <c r="I2716" s="2">
        <v>4800</v>
      </c>
      <c r="J2716" s="2">
        <v>207646.03991125041</v>
      </c>
    </row>
    <row r="2717" spans="1:10" x14ac:dyDescent="0.3">
      <c r="A2717" t="s">
        <v>2772</v>
      </c>
      <c r="B2717" t="s">
        <v>5061</v>
      </c>
      <c r="C2717" t="s">
        <v>5068</v>
      </c>
      <c r="D2717" t="s">
        <v>2862</v>
      </c>
      <c r="E2717" t="s">
        <v>2616</v>
      </c>
      <c r="F2717" t="s">
        <v>2617</v>
      </c>
      <c r="G2717" t="s">
        <v>5071</v>
      </c>
      <c r="H2717" s="2">
        <v>1</v>
      </c>
      <c r="I2717" s="2">
        <v>288</v>
      </c>
      <c r="J2717" s="2">
        <v>4853.4292677265948</v>
      </c>
    </row>
    <row r="2718" spans="1:10" x14ac:dyDescent="0.3">
      <c r="A2718" t="s">
        <v>2772</v>
      </c>
      <c r="B2718" t="s">
        <v>5061</v>
      </c>
      <c r="C2718" t="s">
        <v>5068</v>
      </c>
      <c r="D2718" t="s">
        <v>2862</v>
      </c>
      <c r="E2718" t="s">
        <v>2268</v>
      </c>
      <c r="F2718" t="s">
        <v>2542</v>
      </c>
      <c r="G2718" t="s">
        <v>5071</v>
      </c>
      <c r="H2718" s="2">
        <v>10</v>
      </c>
      <c r="I2718" s="2">
        <v>4800</v>
      </c>
      <c r="J2718" s="2">
        <v>49929.853477751763</v>
      </c>
    </row>
    <row r="2719" spans="1:10" x14ac:dyDescent="0.3">
      <c r="A2719" t="s">
        <v>2772</v>
      </c>
      <c r="B2719" t="s">
        <v>5061</v>
      </c>
      <c r="C2719" t="s">
        <v>5068</v>
      </c>
      <c r="D2719" t="s">
        <v>2862</v>
      </c>
      <c r="E2719" t="s">
        <v>4360</v>
      </c>
      <c r="F2719" t="s">
        <v>1422</v>
      </c>
      <c r="G2719" t="s">
        <v>5071</v>
      </c>
      <c r="H2719" s="2">
        <v>3</v>
      </c>
      <c r="I2719" s="2">
        <v>288</v>
      </c>
      <c r="J2719" s="2">
        <v>0</v>
      </c>
    </row>
    <row r="2720" spans="1:10" x14ac:dyDescent="0.3">
      <c r="A2720" t="s">
        <v>2772</v>
      </c>
      <c r="B2720" t="s">
        <v>5061</v>
      </c>
      <c r="C2720" t="s">
        <v>5068</v>
      </c>
      <c r="D2720" t="s">
        <v>2862</v>
      </c>
      <c r="E2720" t="s">
        <v>1632</v>
      </c>
      <c r="F2720" t="s">
        <v>1688</v>
      </c>
      <c r="G2720" t="s">
        <v>5071</v>
      </c>
      <c r="H2720" s="2">
        <v>20</v>
      </c>
      <c r="I2720" s="2">
        <v>480</v>
      </c>
      <c r="J2720" s="2">
        <v>71829.4653050122</v>
      </c>
    </row>
    <row r="2721" spans="1:10" x14ac:dyDescent="0.3">
      <c r="A2721" t="s">
        <v>2772</v>
      </c>
      <c r="B2721" t="s">
        <v>5061</v>
      </c>
      <c r="C2721" t="s">
        <v>5068</v>
      </c>
      <c r="D2721" t="s">
        <v>2862</v>
      </c>
      <c r="E2721" t="s">
        <v>1632</v>
      </c>
      <c r="F2721" t="s">
        <v>1867</v>
      </c>
      <c r="G2721" t="s">
        <v>5071</v>
      </c>
      <c r="H2721" s="2">
        <v>4</v>
      </c>
      <c r="I2721" s="2">
        <v>96</v>
      </c>
      <c r="J2721" s="2">
        <v>29850.572364002586</v>
      </c>
    </row>
    <row r="2722" spans="1:10" x14ac:dyDescent="0.3">
      <c r="A2722" t="s">
        <v>2772</v>
      </c>
      <c r="B2722" t="s">
        <v>5061</v>
      </c>
      <c r="C2722" t="s">
        <v>5068</v>
      </c>
      <c r="D2722" t="s">
        <v>2862</v>
      </c>
      <c r="E2722" t="s">
        <v>1632</v>
      </c>
      <c r="F2722" t="s">
        <v>1431</v>
      </c>
      <c r="G2722" t="s">
        <v>5071</v>
      </c>
      <c r="H2722" s="2">
        <v>10</v>
      </c>
      <c r="I2722" s="2">
        <v>480</v>
      </c>
      <c r="J2722" s="2">
        <v>10039.148759070089</v>
      </c>
    </row>
    <row r="2723" spans="1:10" x14ac:dyDescent="0.3">
      <c r="A2723" t="s">
        <v>2772</v>
      </c>
      <c r="B2723" t="s">
        <v>4996</v>
      </c>
      <c r="C2723" t="s">
        <v>4083</v>
      </c>
      <c r="D2723" t="s">
        <v>4997</v>
      </c>
      <c r="E2723" t="s">
        <v>1423</v>
      </c>
      <c r="F2723" t="s">
        <v>1659</v>
      </c>
      <c r="G2723" t="s">
        <v>5071</v>
      </c>
      <c r="H2723" s="2">
        <v>2</v>
      </c>
      <c r="I2723" s="2">
        <v>200</v>
      </c>
      <c r="J2723" s="2">
        <v>21137.348118609414</v>
      </c>
    </row>
    <row r="2724" spans="1:10" x14ac:dyDescent="0.3">
      <c r="A2724" t="s">
        <v>2772</v>
      </c>
      <c r="B2724" t="s">
        <v>4996</v>
      </c>
      <c r="C2724" t="s">
        <v>4083</v>
      </c>
      <c r="D2724" t="s">
        <v>4997</v>
      </c>
      <c r="E2724" t="s">
        <v>1423</v>
      </c>
      <c r="F2724" t="s">
        <v>1431</v>
      </c>
      <c r="G2724" t="s">
        <v>5071</v>
      </c>
      <c r="H2724" s="2">
        <v>2</v>
      </c>
      <c r="I2724" s="2">
        <v>200</v>
      </c>
      <c r="J2724" s="2">
        <v>20309.096167094187</v>
      </c>
    </row>
    <row r="2725" spans="1:10" x14ac:dyDescent="0.3">
      <c r="A2725" t="s">
        <v>2772</v>
      </c>
      <c r="B2725" t="s">
        <v>4996</v>
      </c>
      <c r="C2725" t="s">
        <v>4083</v>
      </c>
      <c r="D2725" t="s">
        <v>4997</v>
      </c>
      <c r="E2725" t="s">
        <v>1423</v>
      </c>
      <c r="F2725" t="s">
        <v>1868</v>
      </c>
      <c r="G2725" t="s">
        <v>5071</v>
      </c>
      <c r="H2725" s="2">
        <v>5</v>
      </c>
      <c r="I2725" s="2">
        <v>500</v>
      </c>
      <c r="J2725" s="2">
        <v>61882.723641865756</v>
      </c>
    </row>
    <row r="2726" spans="1:10" x14ac:dyDescent="0.3">
      <c r="A2726" t="s">
        <v>2772</v>
      </c>
      <c r="B2726" t="s">
        <v>4996</v>
      </c>
      <c r="C2726" t="s">
        <v>4083</v>
      </c>
      <c r="D2726" t="s">
        <v>4997</v>
      </c>
      <c r="E2726" t="s">
        <v>1423</v>
      </c>
      <c r="F2726" t="s">
        <v>1679</v>
      </c>
      <c r="G2726" t="s">
        <v>5071</v>
      </c>
      <c r="H2726" s="2">
        <v>1</v>
      </c>
      <c r="I2726" s="2">
        <v>100</v>
      </c>
      <c r="J2726" s="2">
        <v>7547.1347355163707</v>
      </c>
    </row>
    <row r="2727" spans="1:10" x14ac:dyDescent="0.3">
      <c r="A2727" t="s">
        <v>2772</v>
      </c>
      <c r="B2727" t="s">
        <v>4996</v>
      </c>
      <c r="C2727" t="s">
        <v>4083</v>
      </c>
      <c r="D2727" t="s">
        <v>4997</v>
      </c>
      <c r="E2727" t="s">
        <v>1444</v>
      </c>
      <c r="F2727" t="s">
        <v>1688</v>
      </c>
      <c r="G2727" t="s">
        <v>5071</v>
      </c>
      <c r="H2727" s="2">
        <v>350</v>
      </c>
      <c r="I2727" s="2">
        <v>123200</v>
      </c>
      <c r="J2727" s="2">
        <v>3067661.8812538679</v>
      </c>
    </row>
    <row r="2728" spans="1:10" x14ac:dyDescent="0.3">
      <c r="A2728" t="s">
        <v>2772</v>
      </c>
      <c r="B2728" t="s">
        <v>4996</v>
      </c>
      <c r="C2728" t="s">
        <v>4083</v>
      </c>
      <c r="D2728" t="s">
        <v>4997</v>
      </c>
      <c r="E2728" t="s">
        <v>1444</v>
      </c>
      <c r="F2728" t="s">
        <v>1867</v>
      </c>
      <c r="G2728" t="s">
        <v>5071</v>
      </c>
      <c r="H2728" s="2">
        <v>25</v>
      </c>
      <c r="I2728" s="2">
        <v>7200</v>
      </c>
      <c r="J2728" s="2">
        <v>205055.00167285508</v>
      </c>
    </row>
    <row r="2729" spans="1:10" x14ac:dyDescent="0.3">
      <c r="A2729" t="s">
        <v>2772</v>
      </c>
      <c r="B2729" t="s">
        <v>4996</v>
      </c>
      <c r="C2729" t="s">
        <v>4083</v>
      </c>
      <c r="D2729" t="s">
        <v>4997</v>
      </c>
      <c r="E2729" t="s">
        <v>2582</v>
      </c>
      <c r="F2729" t="s">
        <v>2590</v>
      </c>
      <c r="G2729" t="s">
        <v>5071</v>
      </c>
      <c r="H2729" s="2">
        <v>1</v>
      </c>
      <c r="I2729" s="2">
        <v>144</v>
      </c>
      <c r="J2729" s="2">
        <v>5525.4887765477251</v>
      </c>
    </row>
    <row r="2730" spans="1:10" x14ac:dyDescent="0.3">
      <c r="A2730" t="s">
        <v>2772</v>
      </c>
      <c r="B2730" t="s">
        <v>4996</v>
      </c>
      <c r="C2730" t="s">
        <v>4083</v>
      </c>
      <c r="D2730" t="s">
        <v>4997</v>
      </c>
      <c r="E2730" t="s">
        <v>1606</v>
      </c>
      <c r="F2730" t="s">
        <v>1867</v>
      </c>
      <c r="G2730" t="s">
        <v>5071</v>
      </c>
      <c r="H2730" s="2">
        <v>20</v>
      </c>
      <c r="I2730" s="2">
        <v>3840</v>
      </c>
      <c r="J2730" s="2">
        <v>166116.83192900033</v>
      </c>
    </row>
    <row r="2731" spans="1:10" x14ac:dyDescent="0.3">
      <c r="A2731" t="s">
        <v>2772</v>
      </c>
      <c r="B2731" t="s">
        <v>4996</v>
      </c>
      <c r="C2731" t="s">
        <v>4083</v>
      </c>
      <c r="D2731" t="s">
        <v>4997</v>
      </c>
      <c r="E2731" t="s">
        <v>2616</v>
      </c>
      <c r="F2731" t="s">
        <v>2617</v>
      </c>
      <c r="G2731" t="s">
        <v>5071</v>
      </c>
      <c r="H2731" s="2">
        <v>1</v>
      </c>
      <c r="I2731" s="2">
        <v>288</v>
      </c>
      <c r="J2731" s="2">
        <v>4853.4292677265948</v>
      </c>
    </row>
    <row r="2732" spans="1:10" x14ac:dyDescent="0.3">
      <c r="A2732" t="s">
        <v>2772</v>
      </c>
      <c r="B2732" t="s">
        <v>4996</v>
      </c>
      <c r="C2732" t="s">
        <v>4083</v>
      </c>
      <c r="D2732" t="s">
        <v>4997</v>
      </c>
      <c r="E2732" t="s">
        <v>2268</v>
      </c>
      <c r="F2732" t="s">
        <v>2542</v>
      </c>
      <c r="G2732" t="s">
        <v>5071</v>
      </c>
      <c r="H2732" s="2">
        <v>5</v>
      </c>
      <c r="I2732" s="2">
        <v>2400</v>
      </c>
      <c r="J2732" s="2">
        <v>24964.926738875882</v>
      </c>
    </row>
    <row r="2733" spans="1:10" x14ac:dyDescent="0.3">
      <c r="A2733" t="s">
        <v>2772</v>
      </c>
      <c r="B2733" t="s">
        <v>4996</v>
      </c>
      <c r="C2733" t="s">
        <v>4083</v>
      </c>
      <c r="D2733" t="s">
        <v>4997</v>
      </c>
      <c r="E2733" t="s">
        <v>4360</v>
      </c>
      <c r="F2733" t="s">
        <v>1422</v>
      </c>
      <c r="G2733" t="s">
        <v>5071</v>
      </c>
      <c r="H2733" s="2">
        <v>3</v>
      </c>
      <c r="I2733" s="2">
        <v>288</v>
      </c>
      <c r="J2733" s="2">
        <v>0</v>
      </c>
    </row>
    <row r="2734" spans="1:10" x14ac:dyDescent="0.3">
      <c r="A2734" t="s">
        <v>2772</v>
      </c>
      <c r="B2734" t="s">
        <v>4996</v>
      </c>
      <c r="C2734" t="s">
        <v>4083</v>
      </c>
      <c r="D2734" t="s">
        <v>4997</v>
      </c>
      <c r="E2734" t="s">
        <v>1632</v>
      </c>
      <c r="F2734" t="s">
        <v>1688</v>
      </c>
      <c r="G2734" t="s">
        <v>5071</v>
      </c>
      <c r="H2734" s="2">
        <v>8</v>
      </c>
      <c r="I2734" s="2">
        <v>192</v>
      </c>
      <c r="J2734" s="2">
        <v>28731.78612200488</v>
      </c>
    </row>
    <row r="2735" spans="1:10" x14ac:dyDescent="0.3">
      <c r="A2735" t="s">
        <v>2772</v>
      </c>
      <c r="B2735" t="s">
        <v>4996</v>
      </c>
      <c r="C2735" t="s">
        <v>4083</v>
      </c>
      <c r="D2735" t="s">
        <v>4997</v>
      </c>
      <c r="E2735" t="s">
        <v>1632</v>
      </c>
      <c r="F2735" t="s">
        <v>1867</v>
      </c>
      <c r="G2735" t="s">
        <v>5071</v>
      </c>
      <c r="H2735" s="2">
        <v>4</v>
      </c>
      <c r="I2735" s="2">
        <v>96</v>
      </c>
      <c r="J2735" s="2">
        <v>29850.572364002586</v>
      </c>
    </row>
    <row r="2736" spans="1:10" x14ac:dyDescent="0.3">
      <c r="A2736" t="s">
        <v>2772</v>
      </c>
      <c r="B2736" t="s">
        <v>4996</v>
      </c>
      <c r="C2736" t="s">
        <v>4083</v>
      </c>
      <c r="D2736" t="s">
        <v>4997</v>
      </c>
      <c r="E2736" t="s">
        <v>1632</v>
      </c>
      <c r="F2736" t="s">
        <v>1431</v>
      </c>
      <c r="G2736" t="s">
        <v>5071</v>
      </c>
      <c r="H2736" s="2">
        <v>7</v>
      </c>
      <c r="I2736" s="2">
        <v>336</v>
      </c>
      <c r="J2736" s="2">
        <v>7027.4041313490625</v>
      </c>
    </row>
    <row r="2737" spans="1:10" x14ac:dyDescent="0.3">
      <c r="A2737" t="s">
        <v>2772</v>
      </c>
      <c r="B2737" t="s">
        <v>5062</v>
      </c>
      <c r="C2737" t="s">
        <v>4083</v>
      </c>
      <c r="D2737" t="s">
        <v>5063</v>
      </c>
      <c r="E2737" t="s">
        <v>1423</v>
      </c>
      <c r="F2737" t="s">
        <v>1659</v>
      </c>
      <c r="G2737" t="s">
        <v>5071</v>
      </c>
      <c r="H2737" s="2">
        <v>2</v>
      </c>
      <c r="I2737" s="2">
        <v>200</v>
      </c>
      <c r="J2737" s="2">
        <v>21137.348118609414</v>
      </c>
    </row>
    <row r="2738" spans="1:10" x14ac:dyDescent="0.3">
      <c r="A2738" t="s">
        <v>2772</v>
      </c>
      <c r="B2738" t="s">
        <v>5062</v>
      </c>
      <c r="C2738" t="s">
        <v>4083</v>
      </c>
      <c r="D2738" t="s">
        <v>5063</v>
      </c>
      <c r="E2738" t="s">
        <v>1423</v>
      </c>
      <c r="F2738" t="s">
        <v>1431</v>
      </c>
      <c r="G2738" t="s">
        <v>5071</v>
      </c>
      <c r="H2738" s="2">
        <v>2</v>
      </c>
      <c r="I2738" s="2">
        <v>200</v>
      </c>
      <c r="J2738" s="2">
        <v>20309.096167094187</v>
      </c>
    </row>
    <row r="2739" spans="1:10" x14ac:dyDescent="0.3">
      <c r="A2739" t="s">
        <v>2772</v>
      </c>
      <c r="B2739" t="s">
        <v>5062</v>
      </c>
      <c r="C2739" t="s">
        <v>4083</v>
      </c>
      <c r="D2739" t="s">
        <v>5063</v>
      </c>
      <c r="E2739" t="s">
        <v>1423</v>
      </c>
      <c r="F2739" t="s">
        <v>1868</v>
      </c>
      <c r="G2739" t="s">
        <v>5071</v>
      </c>
      <c r="H2739" s="2">
        <v>15</v>
      </c>
      <c r="I2739" s="2">
        <v>1500</v>
      </c>
      <c r="J2739" s="2">
        <v>185648.17092559728</v>
      </c>
    </row>
    <row r="2740" spans="1:10" x14ac:dyDescent="0.3">
      <c r="A2740" t="s">
        <v>2772</v>
      </c>
      <c r="B2740" t="s">
        <v>5062</v>
      </c>
      <c r="C2740" t="s">
        <v>4083</v>
      </c>
      <c r="D2740" t="s">
        <v>5063</v>
      </c>
      <c r="E2740" t="s">
        <v>1423</v>
      </c>
      <c r="F2740" t="s">
        <v>1679</v>
      </c>
      <c r="G2740" t="s">
        <v>5071</v>
      </c>
      <c r="H2740" s="2">
        <v>1</v>
      </c>
      <c r="I2740" s="2">
        <v>100</v>
      </c>
      <c r="J2740" s="2">
        <v>7547.1347355163707</v>
      </c>
    </row>
    <row r="2741" spans="1:10" x14ac:dyDescent="0.3">
      <c r="A2741" t="s">
        <v>2772</v>
      </c>
      <c r="B2741" t="s">
        <v>5062</v>
      </c>
      <c r="C2741" t="s">
        <v>4083</v>
      </c>
      <c r="D2741" t="s">
        <v>5063</v>
      </c>
      <c r="E2741" t="s">
        <v>1444</v>
      </c>
      <c r="F2741" t="s">
        <v>1688</v>
      </c>
      <c r="G2741" t="s">
        <v>5071</v>
      </c>
      <c r="H2741" s="2">
        <v>311</v>
      </c>
      <c r="I2741" s="2">
        <v>109472</v>
      </c>
      <c r="J2741" s="2">
        <v>2725836.7001998653</v>
      </c>
    </row>
    <row r="2742" spans="1:10" x14ac:dyDescent="0.3">
      <c r="A2742" t="s">
        <v>2772</v>
      </c>
      <c r="B2742" t="s">
        <v>5062</v>
      </c>
      <c r="C2742" t="s">
        <v>4083</v>
      </c>
      <c r="D2742" t="s">
        <v>5063</v>
      </c>
      <c r="E2742" t="s">
        <v>1444</v>
      </c>
      <c r="F2742" t="s">
        <v>1867</v>
      </c>
      <c r="G2742" t="s">
        <v>5071</v>
      </c>
      <c r="H2742" s="2">
        <v>25</v>
      </c>
      <c r="I2742" s="2">
        <v>7200</v>
      </c>
      <c r="J2742" s="2">
        <v>205055.00167285508</v>
      </c>
    </row>
    <row r="2743" spans="1:10" x14ac:dyDescent="0.3">
      <c r="A2743" t="s">
        <v>2772</v>
      </c>
      <c r="B2743" t="s">
        <v>5062</v>
      </c>
      <c r="C2743" t="s">
        <v>4083</v>
      </c>
      <c r="D2743" t="s">
        <v>5063</v>
      </c>
      <c r="E2743" t="s">
        <v>2582</v>
      </c>
      <c r="F2743" t="s">
        <v>2590</v>
      </c>
      <c r="G2743" t="s">
        <v>5071</v>
      </c>
      <c r="H2743" s="2">
        <v>1</v>
      </c>
      <c r="I2743" s="2">
        <v>144</v>
      </c>
      <c r="J2743" s="2">
        <v>5525.4887765477251</v>
      </c>
    </row>
    <row r="2744" spans="1:10" x14ac:dyDescent="0.3">
      <c r="A2744" t="s">
        <v>2772</v>
      </c>
      <c r="B2744" t="s">
        <v>5062</v>
      </c>
      <c r="C2744" t="s">
        <v>4083</v>
      </c>
      <c r="D2744" t="s">
        <v>5063</v>
      </c>
      <c r="E2744" t="s">
        <v>1606</v>
      </c>
      <c r="F2744" t="s">
        <v>1867</v>
      </c>
      <c r="G2744" t="s">
        <v>5071</v>
      </c>
      <c r="H2744" s="2">
        <v>20</v>
      </c>
      <c r="I2744" s="2">
        <v>3840</v>
      </c>
      <c r="J2744" s="2">
        <v>166116.83192900033</v>
      </c>
    </row>
    <row r="2745" spans="1:10" x14ac:dyDescent="0.3">
      <c r="A2745" t="s">
        <v>2772</v>
      </c>
      <c r="B2745" t="s">
        <v>5062</v>
      </c>
      <c r="C2745" t="s">
        <v>4083</v>
      </c>
      <c r="D2745" t="s">
        <v>5063</v>
      </c>
      <c r="E2745" t="s">
        <v>2616</v>
      </c>
      <c r="F2745" t="s">
        <v>2617</v>
      </c>
      <c r="G2745" t="s">
        <v>5071</v>
      </c>
      <c r="H2745" s="2">
        <v>1</v>
      </c>
      <c r="I2745" s="2">
        <v>288</v>
      </c>
      <c r="J2745" s="2">
        <v>4853.4292677265948</v>
      </c>
    </row>
    <row r="2746" spans="1:10" x14ac:dyDescent="0.3">
      <c r="A2746" t="s">
        <v>2772</v>
      </c>
      <c r="B2746" t="s">
        <v>5062</v>
      </c>
      <c r="C2746" t="s">
        <v>4083</v>
      </c>
      <c r="D2746" t="s">
        <v>5063</v>
      </c>
      <c r="E2746" t="s">
        <v>2268</v>
      </c>
      <c r="F2746" t="s">
        <v>2542</v>
      </c>
      <c r="G2746" t="s">
        <v>5071</v>
      </c>
      <c r="H2746" s="2">
        <v>2</v>
      </c>
      <c r="I2746" s="2">
        <v>960</v>
      </c>
      <c r="J2746" s="2">
        <v>9985.9706955503534</v>
      </c>
    </row>
    <row r="2747" spans="1:10" x14ac:dyDescent="0.3">
      <c r="A2747" t="s">
        <v>2772</v>
      </c>
      <c r="B2747" t="s">
        <v>5062</v>
      </c>
      <c r="C2747" t="s">
        <v>4083</v>
      </c>
      <c r="D2747" t="s">
        <v>5063</v>
      </c>
      <c r="E2747" t="s">
        <v>4360</v>
      </c>
      <c r="F2747" t="s">
        <v>1422</v>
      </c>
      <c r="G2747" t="s">
        <v>5071</v>
      </c>
      <c r="H2747" s="2">
        <v>3</v>
      </c>
      <c r="I2747" s="2">
        <v>288</v>
      </c>
      <c r="J2747" s="2">
        <v>0</v>
      </c>
    </row>
    <row r="2748" spans="1:10" x14ac:dyDescent="0.3">
      <c r="A2748" t="s">
        <v>2772</v>
      </c>
      <c r="B2748" t="s">
        <v>5062</v>
      </c>
      <c r="C2748" t="s">
        <v>4083</v>
      </c>
      <c r="D2748" t="s">
        <v>5063</v>
      </c>
      <c r="E2748" t="s">
        <v>1632</v>
      </c>
      <c r="F2748" t="s">
        <v>1688</v>
      </c>
      <c r="G2748" t="s">
        <v>5071</v>
      </c>
      <c r="H2748" s="2">
        <v>8</v>
      </c>
      <c r="I2748" s="2">
        <v>192</v>
      </c>
      <c r="J2748" s="2">
        <v>28731.78612200488</v>
      </c>
    </row>
    <row r="2749" spans="1:10" x14ac:dyDescent="0.3">
      <c r="A2749" t="s">
        <v>2772</v>
      </c>
      <c r="B2749" t="s">
        <v>5062</v>
      </c>
      <c r="C2749" t="s">
        <v>4083</v>
      </c>
      <c r="D2749" t="s">
        <v>5063</v>
      </c>
      <c r="E2749" t="s">
        <v>1632</v>
      </c>
      <c r="F2749" t="s">
        <v>1867</v>
      </c>
      <c r="G2749" t="s">
        <v>5071</v>
      </c>
      <c r="H2749" s="2">
        <v>4</v>
      </c>
      <c r="I2749" s="2">
        <v>96</v>
      </c>
      <c r="J2749" s="2">
        <v>29850.572364002586</v>
      </c>
    </row>
    <row r="2750" spans="1:10" x14ac:dyDescent="0.3">
      <c r="A2750" t="s">
        <v>2772</v>
      </c>
      <c r="B2750" t="s">
        <v>5062</v>
      </c>
      <c r="C2750" t="s">
        <v>4083</v>
      </c>
      <c r="D2750" t="s">
        <v>5063</v>
      </c>
      <c r="E2750" t="s">
        <v>1632</v>
      </c>
      <c r="F2750" t="s">
        <v>1431</v>
      </c>
      <c r="G2750" t="s">
        <v>5071</v>
      </c>
      <c r="H2750" s="2">
        <v>7</v>
      </c>
      <c r="I2750" s="2">
        <v>336</v>
      </c>
      <c r="J2750" s="2">
        <v>7027.4041313490625</v>
      </c>
    </row>
    <row r="2751" spans="1:10" x14ac:dyDescent="0.3">
      <c r="A2751" t="s">
        <v>2772</v>
      </c>
      <c r="B2751" t="s">
        <v>4999</v>
      </c>
      <c r="C2751" t="s">
        <v>4083</v>
      </c>
      <c r="D2751" t="s">
        <v>5000</v>
      </c>
      <c r="E2751" t="s">
        <v>1423</v>
      </c>
      <c r="F2751" t="s">
        <v>1659</v>
      </c>
      <c r="G2751" t="s">
        <v>5071</v>
      </c>
      <c r="H2751" s="2">
        <v>2</v>
      </c>
      <c r="I2751" s="2">
        <v>200</v>
      </c>
      <c r="J2751" s="2">
        <v>21137.348118609414</v>
      </c>
    </row>
    <row r="2752" spans="1:10" x14ac:dyDescent="0.3">
      <c r="A2752" t="s">
        <v>2772</v>
      </c>
      <c r="B2752" t="s">
        <v>4999</v>
      </c>
      <c r="C2752" t="s">
        <v>4083</v>
      </c>
      <c r="D2752" t="s">
        <v>5000</v>
      </c>
      <c r="E2752" t="s">
        <v>1423</v>
      </c>
      <c r="F2752" t="s">
        <v>1431</v>
      </c>
      <c r="G2752" t="s">
        <v>5071</v>
      </c>
      <c r="H2752" s="2">
        <v>2</v>
      </c>
      <c r="I2752" s="2">
        <v>200</v>
      </c>
      <c r="J2752" s="2">
        <v>20309.096167094187</v>
      </c>
    </row>
    <row r="2753" spans="1:10" x14ac:dyDescent="0.3">
      <c r="A2753" t="s">
        <v>2772</v>
      </c>
      <c r="B2753" t="s">
        <v>4999</v>
      </c>
      <c r="C2753" t="s">
        <v>4083</v>
      </c>
      <c r="D2753" t="s">
        <v>5000</v>
      </c>
      <c r="E2753" t="s">
        <v>1423</v>
      </c>
      <c r="F2753" t="s">
        <v>1868</v>
      </c>
      <c r="G2753" t="s">
        <v>5071</v>
      </c>
      <c r="H2753" s="2">
        <v>5</v>
      </c>
      <c r="I2753" s="2">
        <v>500</v>
      </c>
      <c r="J2753" s="2">
        <v>61882.723641865756</v>
      </c>
    </row>
    <row r="2754" spans="1:10" x14ac:dyDescent="0.3">
      <c r="A2754" t="s">
        <v>2772</v>
      </c>
      <c r="B2754" t="s">
        <v>4999</v>
      </c>
      <c r="C2754" t="s">
        <v>4083</v>
      </c>
      <c r="D2754" t="s">
        <v>5000</v>
      </c>
      <c r="E2754" t="s">
        <v>1423</v>
      </c>
      <c r="F2754" t="s">
        <v>1679</v>
      </c>
      <c r="G2754" t="s">
        <v>5071</v>
      </c>
      <c r="H2754" s="2">
        <v>1</v>
      </c>
      <c r="I2754" s="2">
        <v>100</v>
      </c>
      <c r="J2754" s="2">
        <v>7547.1347355163707</v>
      </c>
    </row>
    <row r="2755" spans="1:10" x14ac:dyDescent="0.3">
      <c r="A2755" t="s">
        <v>2772</v>
      </c>
      <c r="B2755" t="s">
        <v>4999</v>
      </c>
      <c r="C2755" t="s">
        <v>4083</v>
      </c>
      <c r="D2755" t="s">
        <v>5000</v>
      </c>
      <c r="E2755" t="s">
        <v>1444</v>
      </c>
      <c r="F2755" t="s">
        <v>1688</v>
      </c>
      <c r="G2755" t="s">
        <v>5071</v>
      </c>
      <c r="H2755" s="2">
        <v>350</v>
      </c>
      <c r="I2755" s="2">
        <v>123200</v>
      </c>
      <c r="J2755" s="2">
        <v>3067661.8812538679</v>
      </c>
    </row>
    <row r="2756" spans="1:10" x14ac:dyDescent="0.3">
      <c r="A2756" t="s">
        <v>2772</v>
      </c>
      <c r="B2756" t="s">
        <v>4999</v>
      </c>
      <c r="C2756" t="s">
        <v>4083</v>
      </c>
      <c r="D2756" t="s">
        <v>5000</v>
      </c>
      <c r="E2756" t="s">
        <v>1444</v>
      </c>
      <c r="F2756" t="s">
        <v>1867</v>
      </c>
      <c r="G2756" t="s">
        <v>5071</v>
      </c>
      <c r="H2756" s="2">
        <v>25</v>
      </c>
      <c r="I2756" s="2">
        <v>7200</v>
      </c>
      <c r="J2756" s="2">
        <v>205055.00167285508</v>
      </c>
    </row>
    <row r="2757" spans="1:10" x14ac:dyDescent="0.3">
      <c r="A2757" t="s">
        <v>2772</v>
      </c>
      <c r="B2757" t="s">
        <v>4999</v>
      </c>
      <c r="C2757" t="s">
        <v>4083</v>
      </c>
      <c r="D2757" t="s">
        <v>5000</v>
      </c>
      <c r="E2757" t="s">
        <v>2582</v>
      </c>
      <c r="F2757" t="s">
        <v>2590</v>
      </c>
      <c r="G2757" t="s">
        <v>5071</v>
      </c>
      <c r="H2757" s="2">
        <v>1</v>
      </c>
      <c r="I2757" s="2">
        <v>144</v>
      </c>
      <c r="J2757" s="2">
        <v>5525.4887765477251</v>
      </c>
    </row>
    <row r="2758" spans="1:10" x14ac:dyDescent="0.3">
      <c r="A2758" t="s">
        <v>2772</v>
      </c>
      <c r="B2758" t="s">
        <v>4999</v>
      </c>
      <c r="C2758" t="s">
        <v>4083</v>
      </c>
      <c r="D2758" t="s">
        <v>5000</v>
      </c>
      <c r="E2758" t="s">
        <v>1606</v>
      </c>
      <c r="F2758" t="s">
        <v>1867</v>
      </c>
      <c r="G2758" t="s">
        <v>5071</v>
      </c>
      <c r="H2758" s="2">
        <v>5</v>
      </c>
      <c r="I2758" s="2">
        <v>960</v>
      </c>
      <c r="J2758" s="2">
        <v>41529.207982250082</v>
      </c>
    </row>
    <row r="2759" spans="1:10" x14ac:dyDescent="0.3">
      <c r="A2759" t="s">
        <v>2772</v>
      </c>
      <c r="B2759" t="s">
        <v>4999</v>
      </c>
      <c r="C2759" t="s">
        <v>4083</v>
      </c>
      <c r="D2759" t="s">
        <v>5000</v>
      </c>
      <c r="E2759" t="s">
        <v>2616</v>
      </c>
      <c r="F2759" t="s">
        <v>2617</v>
      </c>
      <c r="G2759" t="s">
        <v>5071</v>
      </c>
      <c r="H2759" s="2">
        <v>1</v>
      </c>
      <c r="I2759" s="2">
        <v>288</v>
      </c>
      <c r="J2759" s="2">
        <v>4853.4292677265948</v>
      </c>
    </row>
    <row r="2760" spans="1:10" x14ac:dyDescent="0.3">
      <c r="A2760" t="s">
        <v>2772</v>
      </c>
      <c r="B2760" t="s">
        <v>4999</v>
      </c>
      <c r="C2760" t="s">
        <v>4083</v>
      </c>
      <c r="D2760" t="s">
        <v>5000</v>
      </c>
      <c r="E2760" t="s">
        <v>2268</v>
      </c>
      <c r="F2760" t="s">
        <v>2542</v>
      </c>
      <c r="G2760" t="s">
        <v>5071</v>
      </c>
      <c r="H2760" s="2">
        <v>3</v>
      </c>
      <c r="I2760" s="2">
        <v>1440</v>
      </c>
      <c r="J2760" s="2">
        <v>14978.95604332553</v>
      </c>
    </row>
    <row r="2761" spans="1:10" x14ac:dyDescent="0.3">
      <c r="A2761" t="s">
        <v>2772</v>
      </c>
      <c r="B2761" t="s">
        <v>4999</v>
      </c>
      <c r="C2761" t="s">
        <v>4083</v>
      </c>
      <c r="D2761" t="s">
        <v>5000</v>
      </c>
      <c r="E2761" t="s">
        <v>4360</v>
      </c>
      <c r="F2761" t="s">
        <v>1422</v>
      </c>
      <c r="G2761" t="s">
        <v>5071</v>
      </c>
      <c r="H2761" s="2">
        <v>3</v>
      </c>
      <c r="I2761" s="2">
        <v>288</v>
      </c>
      <c r="J2761" s="2">
        <v>0</v>
      </c>
    </row>
    <row r="2762" spans="1:10" x14ac:dyDescent="0.3">
      <c r="A2762" t="s">
        <v>2772</v>
      </c>
      <c r="B2762" t="s">
        <v>4999</v>
      </c>
      <c r="C2762" t="s">
        <v>4083</v>
      </c>
      <c r="D2762" t="s">
        <v>5000</v>
      </c>
      <c r="E2762" t="s">
        <v>1632</v>
      </c>
      <c r="F2762" t="s">
        <v>1688</v>
      </c>
      <c r="G2762" t="s">
        <v>5071</v>
      </c>
      <c r="H2762" s="2">
        <v>8</v>
      </c>
      <c r="I2762" s="2">
        <v>192</v>
      </c>
      <c r="J2762" s="2">
        <v>28731.78612200488</v>
      </c>
    </row>
    <row r="2763" spans="1:10" x14ac:dyDescent="0.3">
      <c r="A2763" t="s">
        <v>2772</v>
      </c>
      <c r="B2763" t="s">
        <v>4999</v>
      </c>
      <c r="C2763" t="s">
        <v>4083</v>
      </c>
      <c r="D2763" t="s">
        <v>5000</v>
      </c>
      <c r="E2763" t="s">
        <v>1632</v>
      </c>
      <c r="F2763" t="s">
        <v>1867</v>
      </c>
      <c r="G2763" t="s">
        <v>5071</v>
      </c>
      <c r="H2763" s="2">
        <v>4</v>
      </c>
      <c r="I2763" s="2">
        <v>96</v>
      </c>
      <c r="J2763" s="2">
        <v>29850.572364002586</v>
      </c>
    </row>
    <row r="2764" spans="1:10" x14ac:dyDescent="0.3">
      <c r="A2764" t="s">
        <v>2772</v>
      </c>
      <c r="B2764" t="s">
        <v>4999</v>
      </c>
      <c r="C2764" t="s">
        <v>4083</v>
      </c>
      <c r="D2764" t="s">
        <v>5000</v>
      </c>
      <c r="E2764" t="s">
        <v>1632</v>
      </c>
      <c r="F2764" t="s">
        <v>1431</v>
      </c>
      <c r="G2764" t="s">
        <v>5071</v>
      </c>
      <c r="H2764" s="2">
        <v>7</v>
      </c>
      <c r="I2764" s="2">
        <v>336</v>
      </c>
      <c r="J2764" s="2">
        <v>7027.4041313490625</v>
      </c>
    </row>
    <row r="2765" spans="1:10" x14ac:dyDescent="0.3">
      <c r="A2765" t="s">
        <v>2772</v>
      </c>
      <c r="B2765" t="s">
        <v>4890</v>
      </c>
      <c r="C2765" t="s">
        <v>4397</v>
      </c>
      <c r="D2765" t="s">
        <v>4922</v>
      </c>
      <c r="E2765" t="s">
        <v>1423</v>
      </c>
      <c r="F2765" t="s">
        <v>1659</v>
      </c>
      <c r="G2765" t="s">
        <v>4938</v>
      </c>
      <c r="H2765" s="2">
        <v>5</v>
      </c>
      <c r="I2765" s="2">
        <v>500</v>
      </c>
      <c r="J2765" s="2">
        <v>52843.370296523535</v>
      </c>
    </row>
    <row r="2766" spans="1:10" x14ac:dyDescent="0.3">
      <c r="A2766" t="s">
        <v>2772</v>
      </c>
      <c r="B2766" t="s">
        <v>4890</v>
      </c>
      <c r="C2766" t="s">
        <v>4397</v>
      </c>
      <c r="D2766" t="s">
        <v>4922</v>
      </c>
      <c r="E2766" t="s">
        <v>1423</v>
      </c>
      <c r="F2766" t="s">
        <v>1431</v>
      </c>
      <c r="G2766" t="s">
        <v>4938</v>
      </c>
      <c r="H2766" s="2">
        <v>5</v>
      </c>
      <c r="I2766" s="2">
        <v>500</v>
      </c>
      <c r="J2766" s="2">
        <v>50772.740417735469</v>
      </c>
    </row>
    <row r="2767" spans="1:10" x14ac:dyDescent="0.3">
      <c r="A2767" t="s">
        <v>2772</v>
      </c>
      <c r="B2767" t="s">
        <v>4890</v>
      </c>
      <c r="C2767" t="s">
        <v>4397</v>
      </c>
      <c r="D2767" t="s">
        <v>4922</v>
      </c>
      <c r="E2767" t="s">
        <v>1423</v>
      </c>
      <c r="F2767" t="s">
        <v>1868</v>
      </c>
      <c r="G2767" t="s">
        <v>4938</v>
      </c>
      <c r="H2767" s="2">
        <v>10</v>
      </c>
      <c r="I2767" s="2">
        <v>1000</v>
      </c>
      <c r="J2767" s="2">
        <v>123765.44728373151</v>
      </c>
    </row>
    <row r="2768" spans="1:10" x14ac:dyDescent="0.3">
      <c r="A2768" t="s">
        <v>2772</v>
      </c>
      <c r="B2768" t="s">
        <v>4890</v>
      </c>
      <c r="C2768" t="s">
        <v>4397</v>
      </c>
      <c r="D2768" t="s">
        <v>4922</v>
      </c>
      <c r="E2768" t="s">
        <v>1444</v>
      </c>
      <c r="F2768" t="s">
        <v>1688</v>
      </c>
      <c r="G2768" t="s">
        <v>4938</v>
      </c>
      <c r="H2768" s="2">
        <v>750</v>
      </c>
      <c r="I2768" s="2">
        <v>264000</v>
      </c>
      <c r="J2768" s="2">
        <v>6573561.1741154315</v>
      </c>
    </row>
    <row r="2769" spans="1:10" x14ac:dyDescent="0.3">
      <c r="A2769" t="s">
        <v>2772</v>
      </c>
      <c r="B2769" t="s">
        <v>4890</v>
      </c>
      <c r="C2769" t="s">
        <v>4397</v>
      </c>
      <c r="D2769" t="s">
        <v>4922</v>
      </c>
      <c r="E2769" t="s">
        <v>2268</v>
      </c>
      <c r="F2769" t="s">
        <v>2542</v>
      </c>
      <c r="G2769" t="s">
        <v>4938</v>
      </c>
      <c r="H2769" s="2">
        <v>20</v>
      </c>
      <c r="I2769" s="2">
        <v>9600</v>
      </c>
      <c r="J2769" s="2">
        <v>99859.706955503527</v>
      </c>
    </row>
    <row r="2770" spans="1:10" x14ac:dyDescent="0.3">
      <c r="A2770" t="s">
        <v>2772</v>
      </c>
      <c r="B2770" t="s">
        <v>4890</v>
      </c>
      <c r="C2770" t="s">
        <v>4397</v>
      </c>
      <c r="D2770" t="s">
        <v>4922</v>
      </c>
      <c r="E2770" t="s">
        <v>4360</v>
      </c>
      <c r="F2770" t="s">
        <v>1422</v>
      </c>
      <c r="G2770" t="s">
        <v>4938</v>
      </c>
      <c r="H2770" s="2">
        <v>6</v>
      </c>
      <c r="I2770" s="2">
        <v>576</v>
      </c>
      <c r="J2770" s="2">
        <v>0</v>
      </c>
    </row>
    <row r="2771" spans="1:10" x14ac:dyDescent="0.3">
      <c r="A2771" t="s">
        <v>2772</v>
      </c>
      <c r="B2771" t="s">
        <v>4890</v>
      </c>
      <c r="C2771" t="s">
        <v>4397</v>
      </c>
      <c r="D2771" t="s">
        <v>4922</v>
      </c>
      <c r="E2771" t="s">
        <v>1632</v>
      </c>
      <c r="F2771" t="s">
        <v>1688</v>
      </c>
      <c r="G2771" t="s">
        <v>4938</v>
      </c>
      <c r="H2771" s="2">
        <v>12</v>
      </c>
      <c r="I2771" s="2">
        <v>288</v>
      </c>
      <c r="J2771" s="2">
        <v>43097.67918300732</v>
      </c>
    </row>
    <row r="2772" spans="1:10" x14ac:dyDescent="0.3">
      <c r="A2772" t="s">
        <v>2772</v>
      </c>
      <c r="B2772" t="s">
        <v>4890</v>
      </c>
      <c r="C2772" t="s">
        <v>4397</v>
      </c>
      <c r="D2772" t="s">
        <v>4922</v>
      </c>
      <c r="E2772" t="s">
        <v>1632</v>
      </c>
      <c r="F2772" t="s">
        <v>1867</v>
      </c>
      <c r="G2772" t="s">
        <v>4938</v>
      </c>
      <c r="H2772" s="2">
        <v>3</v>
      </c>
      <c r="I2772" s="2">
        <v>72</v>
      </c>
      <c r="J2772" s="2">
        <v>22387.929273001941</v>
      </c>
    </row>
    <row r="2773" spans="1:10" x14ac:dyDescent="0.3">
      <c r="A2773" t="s">
        <v>2772</v>
      </c>
      <c r="B2773" t="s">
        <v>4890</v>
      </c>
      <c r="C2773" t="s">
        <v>4397</v>
      </c>
      <c r="D2773" t="s">
        <v>4922</v>
      </c>
      <c r="E2773" t="s">
        <v>1632</v>
      </c>
      <c r="F2773" t="s">
        <v>1431</v>
      </c>
      <c r="G2773" t="s">
        <v>4938</v>
      </c>
      <c r="H2773" s="2">
        <v>10</v>
      </c>
      <c r="I2773" s="2">
        <v>480</v>
      </c>
      <c r="J2773" s="2">
        <v>10039.148759070089</v>
      </c>
    </row>
    <row r="2774" spans="1:10" x14ac:dyDescent="0.3">
      <c r="A2774" t="s">
        <v>2772</v>
      </c>
      <c r="B2774" t="s">
        <v>4984</v>
      </c>
      <c r="C2774" t="s">
        <v>5601</v>
      </c>
      <c r="D2774" t="s">
        <v>5031</v>
      </c>
      <c r="E2774" t="s">
        <v>1444</v>
      </c>
      <c r="F2774" t="s">
        <v>1688</v>
      </c>
      <c r="G2774" t="s">
        <v>5071</v>
      </c>
      <c r="H2774" s="2">
        <v>150</v>
      </c>
      <c r="I2774" s="2">
        <v>52800</v>
      </c>
      <c r="J2774" s="2">
        <v>1314712.2348230863</v>
      </c>
    </row>
    <row r="2775" spans="1:10" x14ac:dyDescent="0.3">
      <c r="A2775" t="s">
        <v>2772</v>
      </c>
      <c r="B2775" t="s">
        <v>4984</v>
      </c>
      <c r="C2775" t="s">
        <v>5601</v>
      </c>
      <c r="D2775" t="s">
        <v>5031</v>
      </c>
      <c r="E2775" t="s">
        <v>1444</v>
      </c>
      <c r="F2775" t="s">
        <v>1867</v>
      </c>
      <c r="G2775" t="s">
        <v>5071</v>
      </c>
      <c r="H2775" s="2">
        <v>3</v>
      </c>
      <c r="I2775" s="2">
        <v>864</v>
      </c>
      <c r="J2775" s="2">
        <v>24606.60020074261</v>
      </c>
    </row>
    <row r="2776" spans="1:10" x14ac:dyDescent="0.3">
      <c r="A2776" t="s">
        <v>2772</v>
      </c>
      <c r="B2776" t="s">
        <v>4984</v>
      </c>
      <c r="C2776" t="s">
        <v>5601</v>
      </c>
      <c r="D2776" t="s">
        <v>5031</v>
      </c>
      <c r="E2776" t="s">
        <v>2582</v>
      </c>
      <c r="F2776" t="s">
        <v>2590</v>
      </c>
      <c r="G2776" t="s">
        <v>5071</v>
      </c>
      <c r="H2776" s="2">
        <v>1</v>
      </c>
      <c r="I2776" s="2">
        <v>144</v>
      </c>
      <c r="J2776" s="2">
        <v>5525.4887765477251</v>
      </c>
    </row>
    <row r="2777" spans="1:10" x14ac:dyDescent="0.3">
      <c r="A2777" t="s">
        <v>2772</v>
      </c>
      <c r="B2777" t="s">
        <v>4984</v>
      </c>
      <c r="C2777" t="s">
        <v>5601</v>
      </c>
      <c r="D2777" t="s">
        <v>5031</v>
      </c>
      <c r="E2777" t="s">
        <v>4360</v>
      </c>
      <c r="F2777" t="s">
        <v>1422</v>
      </c>
      <c r="G2777" t="s">
        <v>5071</v>
      </c>
      <c r="H2777" s="2">
        <v>1</v>
      </c>
      <c r="I2777" s="2">
        <v>96</v>
      </c>
      <c r="J2777" s="2">
        <v>0</v>
      </c>
    </row>
    <row r="2778" spans="1:10" x14ac:dyDescent="0.3">
      <c r="A2778" t="s">
        <v>2772</v>
      </c>
      <c r="B2778" t="s">
        <v>4984</v>
      </c>
      <c r="C2778" t="s">
        <v>5601</v>
      </c>
      <c r="D2778" t="s">
        <v>5031</v>
      </c>
      <c r="E2778" t="s">
        <v>1632</v>
      </c>
      <c r="F2778" t="s">
        <v>1688</v>
      </c>
      <c r="G2778" t="s">
        <v>5071</v>
      </c>
      <c r="H2778" s="2">
        <v>3</v>
      </c>
      <c r="I2778" s="2">
        <v>72</v>
      </c>
      <c r="J2778" s="2">
        <v>10774.41979575183</v>
      </c>
    </row>
    <row r="2779" spans="1:10" x14ac:dyDescent="0.3">
      <c r="A2779" t="s">
        <v>2772</v>
      </c>
      <c r="B2779" t="s">
        <v>4984</v>
      </c>
      <c r="C2779" t="s">
        <v>5601</v>
      </c>
      <c r="D2779" t="s">
        <v>5031</v>
      </c>
      <c r="E2779" t="s">
        <v>1632</v>
      </c>
      <c r="F2779" t="s">
        <v>1431</v>
      </c>
      <c r="G2779" t="s">
        <v>5071</v>
      </c>
      <c r="H2779" s="2">
        <v>2</v>
      </c>
      <c r="I2779" s="2">
        <v>96</v>
      </c>
      <c r="J2779" s="2">
        <v>2007.8297518140178</v>
      </c>
    </row>
    <row r="2780" spans="1:10" x14ac:dyDescent="0.3">
      <c r="A2780" t="s">
        <v>2772</v>
      </c>
      <c r="B2780" t="s">
        <v>5308</v>
      </c>
      <c r="C2780" t="s">
        <v>5603</v>
      </c>
      <c r="D2780" t="s">
        <v>5327</v>
      </c>
      <c r="E2780" t="s">
        <v>1444</v>
      </c>
      <c r="F2780" t="s">
        <v>1688</v>
      </c>
      <c r="G2780" t="s">
        <v>5332</v>
      </c>
      <c r="H2780" s="2">
        <v>250</v>
      </c>
      <c r="I2780" s="2">
        <v>88000</v>
      </c>
      <c r="J2780" s="2">
        <v>2191187.0580384769</v>
      </c>
    </row>
    <row r="2781" spans="1:10" x14ac:dyDescent="0.3">
      <c r="A2781" t="s">
        <v>2772</v>
      </c>
      <c r="B2781" t="s">
        <v>5308</v>
      </c>
      <c r="C2781" t="s">
        <v>5603</v>
      </c>
      <c r="D2781" t="s">
        <v>5327</v>
      </c>
      <c r="E2781" t="s">
        <v>1444</v>
      </c>
      <c r="F2781" t="s">
        <v>1867</v>
      </c>
      <c r="G2781" t="s">
        <v>5332</v>
      </c>
      <c r="H2781" s="2">
        <v>5</v>
      </c>
      <c r="I2781" s="2">
        <v>1440</v>
      </c>
      <c r="J2781" s="2">
        <v>41011.000334571014</v>
      </c>
    </row>
    <row r="2782" spans="1:10" x14ac:dyDescent="0.3">
      <c r="A2782" t="s">
        <v>2772</v>
      </c>
      <c r="B2782" t="s">
        <v>5308</v>
      </c>
      <c r="C2782" t="s">
        <v>5603</v>
      </c>
      <c r="D2782" t="s">
        <v>5327</v>
      </c>
      <c r="E2782" t="s">
        <v>1606</v>
      </c>
      <c r="F2782" t="s">
        <v>1867</v>
      </c>
      <c r="G2782" t="s">
        <v>5332</v>
      </c>
      <c r="H2782" s="2">
        <v>5</v>
      </c>
      <c r="I2782" s="2">
        <v>960</v>
      </c>
      <c r="J2782" s="2">
        <v>41529.207982250082</v>
      </c>
    </row>
    <row r="2783" spans="1:10" x14ac:dyDescent="0.3">
      <c r="A2783" t="s">
        <v>2772</v>
      </c>
      <c r="B2783" t="s">
        <v>5308</v>
      </c>
      <c r="C2783" t="s">
        <v>5603</v>
      </c>
      <c r="D2783" t="s">
        <v>5327</v>
      </c>
      <c r="E2783" t="s">
        <v>2268</v>
      </c>
      <c r="F2783" t="s">
        <v>2542</v>
      </c>
      <c r="G2783" t="s">
        <v>5332</v>
      </c>
      <c r="H2783" s="2">
        <v>3</v>
      </c>
      <c r="I2783" s="2">
        <v>1440</v>
      </c>
      <c r="J2783" s="2">
        <v>14978.95604332553</v>
      </c>
    </row>
    <row r="2784" spans="1:10" x14ac:dyDescent="0.3">
      <c r="A2784" t="s">
        <v>2772</v>
      </c>
      <c r="B2784" t="s">
        <v>5309</v>
      </c>
      <c r="C2784" t="s">
        <v>5603</v>
      </c>
      <c r="D2784" t="s">
        <v>5330</v>
      </c>
      <c r="E2784" t="s">
        <v>1423</v>
      </c>
      <c r="F2784" t="s">
        <v>1431</v>
      </c>
      <c r="G2784" t="s">
        <v>5332</v>
      </c>
      <c r="H2784" s="2">
        <v>2</v>
      </c>
      <c r="I2784" s="2">
        <v>200</v>
      </c>
      <c r="J2784" s="2">
        <v>20309.096167094187</v>
      </c>
    </row>
    <row r="2785" spans="1:10" x14ac:dyDescent="0.3">
      <c r="A2785" t="s">
        <v>2772</v>
      </c>
      <c r="B2785" t="s">
        <v>5309</v>
      </c>
      <c r="C2785" t="s">
        <v>5603</v>
      </c>
      <c r="D2785" t="s">
        <v>5330</v>
      </c>
      <c r="E2785" t="s">
        <v>1444</v>
      </c>
      <c r="F2785" t="s">
        <v>1688</v>
      </c>
      <c r="G2785" t="s">
        <v>5332</v>
      </c>
      <c r="H2785" s="2">
        <v>200</v>
      </c>
      <c r="I2785" s="2">
        <v>70400</v>
      </c>
      <c r="J2785" s="2">
        <v>1752949.6464307816</v>
      </c>
    </row>
    <row r="2786" spans="1:10" x14ac:dyDescent="0.3">
      <c r="A2786" t="s">
        <v>2772</v>
      </c>
      <c r="B2786" t="s">
        <v>5309</v>
      </c>
      <c r="C2786" t="s">
        <v>5603</v>
      </c>
      <c r="D2786" t="s">
        <v>5330</v>
      </c>
      <c r="E2786" t="s">
        <v>1606</v>
      </c>
      <c r="F2786" t="s">
        <v>1867</v>
      </c>
      <c r="G2786" t="s">
        <v>5332</v>
      </c>
      <c r="H2786" s="2">
        <v>5</v>
      </c>
      <c r="I2786" s="2">
        <v>960</v>
      </c>
      <c r="J2786" s="2">
        <v>41529.207982250082</v>
      </c>
    </row>
    <row r="2787" spans="1:10" x14ac:dyDescent="0.3">
      <c r="A2787" t="s">
        <v>2772</v>
      </c>
      <c r="B2787" t="s">
        <v>5310</v>
      </c>
      <c r="C2787" t="s">
        <v>5603</v>
      </c>
      <c r="D2787" t="s">
        <v>5331</v>
      </c>
      <c r="E2787" t="s">
        <v>1423</v>
      </c>
      <c r="F2787" t="s">
        <v>1868</v>
      </c>
      <c r="G2787" t="s">
        <v>5332</v>
      </c>
      <c r="H2787" s="2">
        <v>5</v>
      </c>
      <c r="I2787" s="2">
        <v>500</v>
      </c>
      <c r="J2787" s="2">
        <v>61882.723641865756</v>
      </c>
    </row>
    <row r="2788" spans="1:10" x14ac:dyDescent="0.3">
      <c r="A2788" t="s">
        <v>2772</v>
      </c>
      <c r="B2788" t="s">
        <v>5310</v>
      </c>
      <c r="C2788" t="s">
        <v>5603</v>
      </c>
      <c r="D2788" t="s">
        <v>5331</v>
      </c>
      <c r="E2788" t="s">
        <v>1444</v>
      </c>
      <c r="F2788" t="s">
        <v>1688</v>
      </c>
      <c r="G2788" t="s">
        <v>5332</v>
      </c>
      <c r="H2788" s="2">
        <v>200</v>
      </c>
      <c r="I2788" s="2">
        <v>70400</v>
      </c>
      <c r="J2788" s="2">
        <v>1752949.6464307816</v>
      </c>
    </row>
    <row r="2789" spans="1:10" x14ac:dyDescent="0.3">
      <c r="A2789" t="s">
        <v>2772</v>
      </c>
      <c r="B2789" t="s">
        <v>5310</v>
      </c>
      <c r="C2789" t="s">
        <v>5603</v>
      </c>
      <c r="D2789" t="s">
        <v>5331</v>
      </c>
      <c r="E2789" t="s">
        <v>1444</v>
      </c>
      <c r="F2789" t="s">
        <v>1867</v>
      </c>
      <c r="G2789" t="s">
        <v>5332</v>
      </c>
      <c r="H2789" s="2">
        <v>5</v>
      </c>
      <c r="I2789" s="2">
        <v>1440</v>
      </c>
      <c r="J2789" s="2">
        <v>41011.000334571014</v>
      </c>
    </row>
    <row r="2790" spans="1:10" x14ac:dyDescent="0.3">
      <c r="A2790" t="s">
        <v>2772</v>
      </c>
      <c r="B2790" t="s">
        <v>5310</v>
      </c>
      <c r="C2790" t="s">
        <v>5603</v>
      </c>
      <c r="D2790" t="s">
        <v>5331</v>
      </c>
      <c r="E2790" t="s">
        <v>2582</v>
      </c>
      <c r="F2790" t="s">
        <v>2590</v>
      </c>
      <c r="G2790" t="s">
        <v>5332</v>
      </c>
      <c r="H2790" s="2">
        <v>5</v>
      </c>
      <c r="I2790" s="2">
        <v>720</v>
      </c>
      <c r="J2790" s="2">
        <v>27627.443882738626</v>
      </c>
    </row>
    <row r="2791" spans="1:10" x14ac:dyDescent="0.3">
      <c r="A2791" t="s">
        <v>2772</v>
      </c>
      <c r="B2791" t="s">
        <v>5310</v>
      </c>
      <c r="C2791" t="s">
        <v>5603</v>
      </c>
      <c r="D2791" t="s">
        <v>5331</v>
      </c>
      <c r="E2791" t="s">
        <v>1606</v>
      </c>
      <c r="F2791" t="s">
        <v>1867</v>
      </c>
      <c r="G2791" t="s">
        <v>5332</v>
      </c>
      <c r="H2791" s="2">
        <v>5</v>
      </c>
      <c r="I2791" s="2">
        <v>960</v>
      </c>
      <c r="J2791" s="2">
        <v>41529.207982250082</v>
      </c>
    </row>
    <row r="2792" spans="1:10" x14ac:dyDescent="0.3">
      <c r="A2792" t="s">
        <v>2772</v>
      </c>
      <c r="B2792" t="s">
        <v>5310</v>
      </c>
      <c r="C2792" t="s">
        <v>5603</v>
      </c>
      <c r="D2792" t="s">
        <v>5331</v>
      </c>
      <c r="E2792" t="s">
        <v>2268</v>
      </c>
      <c r="F2792" t="s">
        <v>2542</v>
      </c>
      <c r="G2792" t="s">
        <v>5332</v>
      </c>
      <c r="H2792" s="2">
        <v>5</v>
      </c>
      <c r="I2792" s="2">
        <v>2400</v>
      </c>
      <c r="J2792" s="2">
        <v>24964.926738875882</v>
      </c>
    </row>
    <row r="2793" spans="1:10" x14ac:dyDescent="0.3">
      <c r="A2793" t="s">
        <v>2772</v>
      </c>
      <c r="B2793" t="s">
        <v>5310</v>
      </c>
      <c r="C2793" t="s">
        <v>5603</v>
      </c>
      <c r="D2793" t="s">
        <v>5331</v>
      </c>
      <c r="E2793" t="s">
        <v>4360</v>
      </c>
      <c r="F2793" t="s">
        <v>1422</v>
      </c>
      <c r="G2793" t="s">
        <v>5332</v>
      </c>
      <c r="H2793" s="2">
        <v>5</v>
      </c>
      <c r="I2793" s="2">
        <v>480</v>
      </c>
      <c r="J2793" s="2">
        <v>0</v>
      </c>
    </row>
    <row r="2794" spans="1:10" x14ac:dyDescent="0.3">
      <c r="A2794" t="s">
        <v>2772</v>
      </c>
      <c r="B2794" t="s">
        <v>5310</v>
      </c>
      <c r="C2794" t="s">
        <v>5603</v>
      </c>
      <c r="D2794" t="s">
        <v>5331</v>
      </c>
      <c r="E2794" t="s">
        <v>1632</v>
      </c>
      <c r="F2794" t="s">
        <v>1688</v>
      </c>
      <c r="G2794" t="s">
        <v>5332</v>
      </c>
      <c r="H2794" s="2">
        <v>5</v>
      </c>
      <c r="I2794" s="2">
        <v>120</v>
      </c>
      <c r="J2794" s="2">
        <v>17957.36632625305</v>
      </c>
    </row>
    <row r="2795" spans="1:10" x14ac:dyDescent="0.3">
      <c r="A2795" t="s">
        <v>2772</v>
      </c>
      <c r="B2795" t="s">
        <v>5310</v>
      </c>
      <c r="C2795" t="s">
        <v>5603</v>
      </c>
      <c r="D2795" t="s">
        <v>5331</v>
      </c>
      <c r="E2795" t="s">
        <v>1632</v>
      </c>
      <c r="F2795" t="s">
        <v>1867</v>
      </c>
      <c r="G2795" t="s">
        <v>5332</v>
      </c>
      <c r="H2795" s="2">
        <v>5</v>
      </c>
      <c r="I2795" s="2">
        <v>120</v>
      </c>
      <c r="J2795" s="2">
        <v>37313.215455003236</v>
      </c>
    </row>
    <row r="2796" spans="1:10" x14ac:dyDescent="0.3">
      <c r="A2796" t="s">
        <v>2772</v>
      </c>
      <c r="B2796" t="s">
        <v>4832</v>
      </c>
      <c r="C2796" t="s">
        <v>5598</v>
      </c>
      <c r="D2796" t="s">
        <v>4310</v>
      </c>
      <c r="E2796" t="s">
        <v>1444</v>
      </c>
      <c r="F2796" t="s">
        <v>1688</v>
      </c>
      <c r="G2796" t="s">
        <v>4403</v>
      </c>
      <c r="H2796" s="2">
        <v>100</v>
      </c>
      <c r="I2796" s="2">
        <v>35200</v>
      </c>
      <c r="J2796" s="2">
        <v>876474.82321539079</v>
      </c>
    </row>
    <row r="2797" spans="1:10" x14ac:dyDescent="0.3">
      <c r="A2797" t="s">
        <v>2772</v>
      </c>
      <c r="B2797" t="s">
        <v>4832</v>
      </c>
      <c r="C2797" t="s">
        <v>5598</v>
      </c>
      <c r="D2797" t="s">
        <v>4310</v>
      </c>
      <c r="E2797" t="s">
        <v>1632</v>
      </c>
      <c r="F2797" t="s">
        <v>2023</v>
      </c>
      <c r="G2797" t="s">
        <v>4403</v>
      </c>
      <c r="H2797" s="2">
        <v>10</v>
      </c>
      <c r="I2797" s="2">
        <v>240</v>
      </c>
      <c r="J2797" s="2">
        <v>18851.21736729296</v>
      </c>
    </row>
    <row r="2798" spans="1:10" x14ac:dyDescent="0.3">
      <c r="A2798" t="s">
        <v>2772</v>
      </c>
      <c r="B2798" t="s">
        <v>4833</v>
      </c>
      <c r="C2798" t="s">
        <v>5598</v>
      </c>
      <c r="D2798" t="s">
        <v>4310</v>
      </c>
      <c r="E2798" t="s">
        <v>1632</v>
      </c>
      <c r="F2798" t="s">
        <v>1688</v>
      </c>
      <c r="G2798" t="s">
        <v>4403</v>
      </c>
      <c r="H2798" s="2">
        <v>50</v>
      </c>
      <c r="I2798" s="2">
        <v>1200</v>
      </c>
      <c r="J2798" s="2">
        <v>179573.66326253049</v>
      </c>
    </row>
    <row r="2799" spans="1:10" x14ac:dyDescent="0.3">
      <c r="A2799" t="s">
        <v>2772</v>
      </c>
      <c r="B2799" t="s">
        <v>4833</v>
      </c>
      <c r="C2799" t="s">
        <v>5598</v>
      </c>
      <c r="D2799" t="s">
        <v>4310</v>
      </c>
      <c r="E2799" t="s">
        <v>1632</v>
      </c>
      <c r="F2799" t="s">
        <v>2023</v>
      </c>
      <c r="G2799" t="s">
        <v>4403</v>
      </c>
      <c r="H2799" s="2">
        <v>10</v>
      </c>
      <c r="I2799" s="2">
        <v>240</v>
      </c>
      <c r="J2799" s="2">
        <v>18851.21736729296</v>
      </c>
    </row>
    <row r="2800" spans="1:10" x14ac:dyDescent="0.3">
      <c r="A2800" t="s">
        <v>2772</v>
      </c>
      <c r="B2800" t="s">
        <v>4834</v>
      </c>
      <c r="C2800" t="s">
        <v>5598</v>
      </c>
      <c r="D2800" t="s">
        <v>4872</v>
      </c>
      <c r="E2800" t="s">
        <v>1444</v>
      </c>
      <c r="F2800" t="s">
        <v>1688</v>
      </c>
      <c r="G2800" t="s">
        <v>4403</v>
      </c>
      <c r="H2800" s="2">
        <v>100</v>
      </c>
      <c r="I2800" s="2">
        <v>35200</v>
      </c>
      <c r="J2800" s="2">
        <v>876474.82321539079</v>
      </c>
    </row>
    <row r="2801" spans="1:10" x14ac:dyDescent="0.3">
      <c r="A2801" t="s">
        <v>2772</v>
      </c>
      <c r="B2801" t="s">
        <v>4834</v>
      </c>
      <c r="C2801" t="s">
        <v>5598</v>
      </c>
      <c r="D2801" t="s">
        <v>4872</v>
      </c>
      <c r="E2801" t="s">
        <v>1632</v>
      </c>
      <c r="F2801" t="s">
        <v>2023</v>
      </c>
      <c r="G2801" t="s">
        <v>4403</v>
      </c>
      <c r="H2801" s="2">
        <v>10</v>
      </c>
      <c r="I2801" s="2">
        <v>240</v>
      </c>
      <c r="J2801" s="2">
        <v>18851.21736729296</v>
      </c>
    </row>
    <row r="2802" spans="1:10" x14ac:dyDescent="0.3">
      <c r="A2802" t="s">
        <v>2772</v>
      </c>
      <c r="B2802" t="s">
        <v>4835</v>
      </c>
      <c r="C2802" t="s">
        <v>5598</v>
      </c>
      <c r="D2802" t="s">
        <v>4873</v>
      </c>
      <c r="E2802" t="s">
        <v>1444</v>
      </c>
      <c r="F2802" t="s">
        <v>1688</v>
      </c>
      <c r="G2802" t="s">
        <v>4403</v>
      </c>
      <c r="H2802" s="2">
        <v>100</v>
      </c>
      <c r="I2802" s="2">
        <v>35200</v>
      </c>
      <c r="J2802" s="2">
        <v>876474.82321539079</v>
      </c>
    </row>
    <row r="2803" spans="1:10" x14ac:dyDescent="0.3">
      <c r="A2803" t="s">
        <v>2772</v>
      </c>
      <c r="B2803" t="s">
        <v>4835</v>
      </c>
      <c r="C2803" t="s">
        <v>5598</v>
      </c>
      <c r="D2803" t="s">
        <v>4873</v>
      </c>
      <c r="E2803" t="s">
        <v>1632</v>
      </c>
      <c r="F2803" t="s">
        <v>2023</v>
      </c>
      <c r="G2803" t="s">
        <v>4403</v>
      </c>
      <c r="H2803" s="2">
        <v>10</v>
      </c>
      <c r="I2803" s="2">
        <v>240</v>
      </c>
      <c r="J2803" s="2">
        <v>18851.21736729296</v>
      </c>
    </row>
    <row r="2804" spans="1:10" x14ac:dyDescent="0.3">
      <c r="A2804" t="s">
        <v>2772</v>
      </c>
      <c r="B2804" t="s">
        <v>4836</v>
      </c>
      <c r="C2804" t="s">
        <v>5598</v>
      </c>
      <c r="D2804" t="s">
        <v>4873</v>
      </c>
      <c r="E2804" t="s">
        <v>1444</v>
      </c>
      <c r="F2804" t="s">
        <v>1688</v>
      </c>
      <c r="G2804" t="s">
        <v>4403</v>
      </c>
      <c r="H2804" s="2">
        <v>100</v>
      </c>
      <c r="I2804" s="2">
        <v>35200</v>
      </c>
      <c r="J2804" s="2">
        <v>876474.82321539079</v>
      </c>
    </row>
    <row r="2805" spans="1:10" x14ac:dyDescent="0.3">
      <c r="A2805" t="s">
        <v>2772</v>
      </c>
      <c r="B2805" t="s">
        <v>4836</v>
      </c>
      <c r="C2805" t="s">
        <v>5598</v>
      </c>
      <c r="D2805" t="s">
        <v>4873</v>
      </c>
      <c r="E2805" t="s">
        <v>1632</v>
      </c>
      <c r="F2805" t="s">
        <v>2023</v>
      </c>
      <c r="G2805" t="s">
        <v>4403</v>
      </c>
      <c r="H2805" s="2">
        <v>10</v>
      </c>
      <c r="I2805" s="2">
        <v>240</v>
      </c>
      <c r="J2805" s="2">
        <v>18851.21736729296</v>
      </c>
    </row>
    <row r="2806" spans="1:10" x14ac:dyDescent="0.3">
      <c r="A2806" t="s">
        <v>2772</v>
      </c>
      <c r="B2806" t="s">
        <v>4837</v>
      </c>
      <c r="C2806" t="s">
        <v>5598</v>
      </c>
      <c r="D2806" t="s">
        <v>4874</v>
      </c>
      <c r="E2806" t="s">
        <v>1444</v>
      </c>
      <c r="F2806" t="s">
        <v>1688</v>
      </c>
      <c r="G2806" t="s">
        <v>4403</v>
      </c>
      <c r="H2806" s="2">
        <v>90</v>
      </c>
      <c r="I2806" s="2">
        <v>31680</v>
      </c>
      <c r="J2806" s="2">
        <v>788827.34089385171</v>
      </c>
    </row>
    <row r="2807" spans="1:10" x14ac:dyDescent="0.3">
      <c r="A2807" t="s">
        <v>2772</v>
      </c>
      <c r="B2807" t="s">
        <v>4837</v>
      </c>
      <c r="C2807" t="s">
        <v>5598</v>
      </c>
      <c r="D2807" t="s">
        <v>4874</v>
      </c>
      <c r="E2807" t="s">
        <v>1632</v>
      </c>
      <c r="F2807" t="s">
        <v>2023</v>
      </c>
      <c r="G2807" t="s">
        <v>4403</v>
      </c>
      <c r="H2807" s="2">
        <v>10</v>
      </c>
      <c r="I2807" s="2">
        <v>240</v>
      </c>
      <c r="J2807" s="2">
        <v>18851.21736729296</v>
      </c>
    </row>
    <row r="2808" spans="1:10" x14ac:dyDescent="0.3">
      <c r="A2808" t="s">
        <v>2772</v>
      </c>
      <c r="B2808" t="s">
        <v>4837</v>
      </c>
      <c r="C2808" t="s">
        <v>5598</v>
      </c>
      <c r="D2808" t="s">
        <v>4874</v>
      </c>
      <c r="E2808" t="s">
        <v>1632</v>
      </c>
      <c r="F2808" t="s">
        <v>1431</v>
      </c>
      <c r="G2808" t="s">
        <v>4403</v>
      </c>
      <c r="H2808" s="2">
        <v>20</v>
      </c>
      <c r="I2808" s="2">
        <v>960</v>
      </c>
      <c r="J2808" s="2">
        <v>20078.297518140178</v>
      </c>
    </row>
    <row r="2809" spans="1:10" x14ac:dyDescent="0.3">
      <c r="A2809" t="s">
        <v>2772</v>
      </c>
      <c r="B2809" t="s">
        <v>4838</v>
      </c>
      <c r="C2809" t="s">
        <v>5598</v>
      </c>
      <c r="D2809" t="s">
        <v>4874</v>
      </c>
      <c r="E2809" t="s">
        <v>1444</v>
      </c>
      <c r="F2809" t="s">
        <v>1688</v>
      </c>
      <c r="G2809" t="s">
        <v>4403</v>
      </c>
      <c r="H2809" s="2">
        <v>100</v>
      </c>
      <c r="I2809" s="2">
        <v>35200</v>
      </c>
      <c r="J2809" s="2">
        <v>876474.82321539079</v>
      </c>
    </row>
    <row r="2810" spans="1:10" x14ac:dyDescent="0.3">
      <c r="A2810" t="s">
        <v>2772</v>
      </c>
      <c r="B2810" t="s">
        <v>4838</v>
      </c>
      <c r="C2810" t="s">
        <v>5598</v>
      </c>
      <c r="D2810" t="s">
        <v>4874</v>
      </c>
      <c r="E2810" t="s">
        <v>1632</v>
      </c>
      <c r="F2810" t="s">
        <v>2023</v>
      </c>
      <c r="G2810" t="s">
        <v>4403</v>
      </c>
      <c r="H2810" s="2">
        <v>10</v>
      </c>
      <c r="I2810" s="2">
        <v>240</v>
      </c>
      <c r="J2810" s="2">
        <v>18851.21736729296</v>
      </c>
    </row>
    <row r="2811" spans="1:10" x14ac:dyDescent="0.3">
      <c r="A2811" t="s">
        <v>2772</v>
      </c>
      <c r="B2811" t="s">
        <v>4838</v>
      </c>
      <c r="C2811" t="s">
        <v>5598</v>
      </c>
      <c r="D2811" t="s">
        <v>4874</v>
      </c>
      <c r="E2811" t="s">
        <v>1632</v>
      </c>
      <c r="F2811" t="s">
        <v>1431</v>
      </c>
      <c r="G2811" t="s">
        <v>4403</v>
      </c>
      <c r="H2811" s="2">
        <v>20</v>
      </c>
      <c r="I2811" s="2">
        <v>960</v>
      </c>
      <c r="J2811" s="2">
        <v>20078.297518140178</v>
      </c>
    </row>
    <row r="2812" spans="1:10" x14ac:dyDescent="0.3">
      <c r="A2812" t="s">
        <v>2772</v>
      </c>
      <c r="B2812" t="s">
        <v>4839</v>
      </c>
      <c r="C2812" t="s">
        <v>5599</v>
      </c>
      <c r="D2812" t="s">
        <v>4310</v>
      </c>
      <c r="E2812" t="s">
        <v>1444</v>
      </c>
      <c r="F2812" t="s">
        <v>1688</v>
      </c>
      <c r="G2812" t="s">
        <v>4403</v>
      </c>
      <c r="H2812" s="2">
        <v>100</v>
      </c>
      <c r="I2812" s="2">
        <v>35200</v>
      </c>
      <c r="J2812" s="2">
        <v>876474.82321539079</v>
      </c>
    </row>
    <row r="2813" spans="1:10" x14ac:dyDescent="0.3">
      <c r="A2813" t="s">
        <v>2772</v>
      </c>
      <c r="B2813" t="s">
        <v>4839</v>
      </c>
      <c r="C2813" t="s">
        <v>5599</v>
      </c>
      <c r="D2813" t="s">
        <v>4310</v>
      </c>
      <c r="E2813" t="s">
        <v>1632</v>
      </c>
      <c r="F2813" t="s">
        <v>2023</v>
      </c>
      <c r="G2813" t="s">
        <v>4403</v>
      </c>
      <c r="H2813" s="2">
        <v>10</v>
      </c>
      <c r="I2813" s="2">
        <v>240</v>
      </c>
      <c r="J2813" s="2">
        <v>18851.21736729296</v>
      </c>
    </row>
    <row r="2814" spans="1:10" x14ac:dyDescent="0.3">
      <c r="A2814" t="s">
        <v>2772</v>
      </c>
      <c r="B2814" t="s">
        <v>4839</v>
      </c>
      <c r="C2814" t="s">
        <v>5599</v>
      </c>
      <c r="D2814" t="s">
        <v>4310</v>
      </c>
      <c r="E2814" t="s">
        <v>1632</v>
      </c>
      <c r="F2814" t="s">
        <v>1431</v>
      </c>
      <c r="G2814" t="s">
        <v>4403</v>
      </c>
      <c r="H2814" s="2">
        <v>20</v>
      </c>
      <c r="I2814" s="2">
        <v>960</v>
      </c>
      <c r="J2814" s="2">
        <v>20078.297518140178</v>
      </c>
    </row>
    <row r="2815" spans="1:10" x14ac:dyDescent="0.3">
      <c r="A2815" t="s">
        <v>2772</v>
      </c>
      <c r="B2815" t="s">
        <v>4893</v>
      </c>
      <c r="C2815" t="s">
        <v>5600</v>
      </c>
      <c r="D2815" t="s">
        <v>3199</v>
      </c>
      <c r="E2815" t="s">
        <v>1423</v>
      </c>
      <c r="F2815" t="s">
        <v>1659</v>
      </c>
      <c r="G2815" t="s">
        <v>4938</v>
      </c>
      <c r="H2815" s="2">
        <v>3</v>
      </c>
      <c r="I2815" s="2">
        <v>300</v>
      </c>
      <c r="J2815" s="2">
        <v>31706.022177914121</v>
      </c>
    </row>
    <row r="2816" spans="1:10" x14ac:dyDescent="0.3">
      <c r="A2816" t="s">
        <v>2772</v>
      </c>
      <c r="B2816" t="s">
        <v>4893</v>
      </c>
      <c r="C2816" t="s">
        <v>5600</v>
      </c>
      <c r="D2816" t="s">
        <v>3199</v>
      </c>
      <c r="E2816" t="s">
        <v>1423</v>
      </c>
      <c r="F2816" t="s">
        <v>1431</v>
      </c>
      <c r="G2816" t="s">
        <v>4938</v>
      </c>
      <c r="H2816" s="2">
        <v>2.5</v>
      </c>
      <c r="I2816" s="2">
        <v>250</v>
      </c>
      <c r="J2816" s="2">
        <v>25386.370208867735</v>
      </c>
    </row>
    <row r="2817" spans="1:10" x14ac:dyDescent="0.3">
      <c r="A2817" t="s">
        <v>2772</v>
      </c>
      <c r="B2817" t="s">
        <v>4893</v>
      </c>
      <c r="C2817" t="s">
        <v>5600</v>
      </c>
      <c r="D2817" t="s">
        <v>3199</v>
      </c>
      <c r="E2817" t="s">
        <v>1423</v>
      </c>
      <c r="F2817" t="s">
        <v>1868</v>
      </c>
      <c r="G2817" t="s">
        <v>4938</v>
      </c>
      <c r="H2817" s="2">
        <v>1.5</v>
      </c>
      <c r="I2817" s="2">
        <v>150</v>
      </c>
      <c r="J2817" s="2">
        <v>18564.81709255973</v>
      </c>
    </row>
    <row r="2818" spans="1:10" x14ac:dyDescent="0.3">
      <c r="A2818" t="s">
        <v>2772</v>
      </c>
      <c r="B2818" t="s">
        <v>4893</v>
      </c>
      <c r="C2818" t="s">
        <v>5600</v>
      </c>
      <c r="D2818" t="s">
        <v>3199</v>
      </c>
      <c r="E2818" t="s">
        <v>1444</v>
      </c>
      <c r="F2818" t="s">
        <v>1688</v>
      </c>
      <c r="G2818" t="s">
        <v>4938</v>
      </c>
      <c r="H2818" s="2">
        <v>200</v>
      </c>
      <c r="I2818" s="2">
        <v>70400</v>
      </c>
      <c r="J2818" s="2">
        <v>1752949.6464307816</v>
      </c>
    </row>
    <row r="2819" spans="1:10" x14ac:dyDescent="0.3">
      <c r="A2819" t="s">
        <v>2772</v>
      </c>
      <c r="B2819" t="s">
        <v>4893</v>
      </c>
      <c r="C2819" t="s">
        <v>5600</v>
      </c>
      <c r="D2819" t="s">
        <v>3199</v>
      </c>
      <c r="E2819" t="s">
        <v>1444</v>
      </c>
      <c r="F2819" t="s">
        <v>1867</v>
      </c>
      <c r="G2819" t="s">
        <v>4938</v>
      </c>
      <c r="H2819" s="2">
        <v>10</v>
      </c>
      <c r="I2819" s="2">
        <v>2880</v>
      </c>
      <c r="J2819" s="2">
        <v>82022.000669142028</v>
      </c>
    </row>
    <row r="2820" spans="1:10" x14ac:dyDescent="0.3">
      <c r="A2820" t="s">
        <v>2772</v>
      </c>
      <c r="B2820" t="s">
        <v>4893</v>
      </c>
      <c r="C2820" t="s">
        <v>5600</v>
      </c>
      <c r="D2820" t="s">
        <v>3199</v>
      </c>
      <c r="E2820" t="s">
        <v>2582</v>
      </c>
      <c r="F2820" t="s">
        <v>2590</v>
      </c>
      <c r="G2820" t="s">
        <v>4938</v>
      </c>
      <c r="H2820" s="2">
        <v>1</v>
      </c>
      <c r="I2820" s="2">
        <v>144</v>
      </c>
      <c r="J2820" s="2">
        <v>5525.4887765477251</v>
      </c>
    </row>
    <row r="2821" spans="1:10" x14ac:dyDescent="0.3">
      <c r="A2821" t="s">
        <v>2772</v>
      </c>
      <c r="B2821" t="s">
        <v>4893</v>
      </c>
      <c r="C2821" t="s">
        <v>5600</v>
      </c>
      <c r="D2821" t="s">
        <v>3199</v>
      </c>
      <c r="E2821" t="s">
        <v>1606</v>
      </c>
      <c r="F2821" t="s">
        <v>1867</v>
      </c>
      <c r="G2821" t="s">
        <v>4938</v>
      </c>
      <c r="H2821" s="2">
        <v>7</v>
      </c>
      <c r="I2821" s="2">
        <v>1344</v>
      </c>
      <c r="J2821" s="2">
        <v>58140.891175150115</v>
      </c>
    </row>
    <row r="2822" spans="1:10" x14ac:dyDescent="0.3">
      <c r="A2822" t="s">
        <v>2772</v>
      </c>
      <c r="B2822" t="s">
        <v>4893</v>
      </c>
      <c r="C2822" t="s">
        <v>5600</v>
      </c>
      <c r="D2822" t="s">
        <v>3199</v>
      </c>
      <c r="E2822" t="s">
        <v>2268</v>
      </c>
      <c r="F2822" t="s">
        <v>2542</v>
      </c>
      <c r="G2822" t="s">
        <v>4938</v>
      </c>
      <c r="H2822" s="2">
        <v>5</v>
      </c>
      <c r="I2822" s="2">
        <v>2400</v>
      </c>
      <c r="J2822" s="2">
        <v>24964.926738875882</v>
      </c>
    </row>
    <row r="2823" spans="1:10" x14ac:dyDescent="0.3">
      <c r="A2823" t="s">
        <v>2772</v>
      </c>
      <c r="B2823" t="s">
        <v>4893</v>
      </c>
      <c r="C2823" t="s">
        <v>5600</v>
      </c>
      <c r="D2823" t="s">
        <v>3199</v>
      </c>
      <c r="E2823" t="s">
        <v>4360</v>
      </c>
      <c r="F2823" t="s">
        <v>1422</v>
      </c>
      <c r="G2823" t="s">
        <v>4938</v>
      </c>
      <c r="H2823" s="2">
        <v>3</v>
      </c>
      <c r="I2823" s="2">
        <v>288</v>
      </c>
      <c r="J2823" s="2">
        <v>0</v>
      </c>
    </row>
    <row r="2824" spans="1:10" x14ac:dyDescent="0.3">
      <c r="A2824" t="s">
        <v>2772</v>
      </c>
      <c r="B2824" t="s">
        <v>4893</v>
      </c>
      <c r="C2824" t="s">
        <v>5600</v>
      </c>
      <c r="D2824" t="s">
        <v>3199</v>
      </c>
      <c r="E2824" t="s">
        <v>1632</v>
      </c>
      <c r="F2824" t="s">
        <v>1688</v>
      </c>
      <c r="G2824" t="s">
        <v>4938</v>
      </c>
      <c r="H2824" s="2">
        <v>10</v>
      </c>
      <c r="I2824" s="2">
        <v>240</v>
      </c>
      <c r="J2824" s="2">
        <v>35914.7326525061</v>
      </c>
    </row>
    <row r="2825" spans="1:10" x14ac:dyDescent="0.3">
      <c r="A2825" t="s">
        <v>2772</v>
      </c>
      <c r="B2825" t="s">
        <v>4893</v>
      </c>
      <c r="C2825" t="s">
        <v>5600</v>
      </c>
      <c r="D2825" t="s">
        <v>3199</v>
      </c>
      <c r="E2825" t="s">
        <v>1632</v>
      </c>
      <c r="F2825" t="s">
        <v>1867</v>
      </c>
      <c r="G2825" t="s">
        <v>4938</v>
      </c>
      <c r="H2825" s="2">
        <v>2.5</v>
      </c>
      <c r="I2825" s="2">
        <v>60</v>
      </c>
      <c r="J2825" s="2">
        <v>18656.607727501618</v>
      </c>
    </row>
    <row r="2826" spans="1:10" x14ac:dyDescent="0.3">
      <c r="A2826" t="s">
        <v>2772</v>
      </c>
      <c r="B2826" t="s">
        <v>4893</v>
      </c>
      <c r="C2826" t="s">
        <v>5600</v>
      </c>
      <c r="D2826" t="s">
        <v>3199</v>
      </c>
      <c r="E2826" t="s">
        <v>1632</v>
      </c>
      <c r="F2826" t="s">
        <v>1431</v>
      </c>
      <c r="G2826" t="s">
        <v>4938</v>
      </c>
      <c r="H2826" s="2">
        <v>1.5</v>
      </c>
      <c r="I2826" s="2">
        <v>72</v>
      </c>
      <c r="J2826" s="2">
        <v>1505.8723138605133</v>
      </c>
    </row>
    <row r="2827" spans="1:10" x14ac:dyDescent="0.3">
      <c r="A2827" t="s">
        <v>2772</v>
      </c>
      <c r="B2827" t="s">
        <v>4894</v>
      </c>
      <c r="C2827" t="s">
        <v>5600</v>
      </c>
      <c r="D2827" t="s">
        <v>4932</v>
      </c>
      <c r="E2827" t="s">
        <v>1423</v>
      </c>
      <c r="F2827" t="s">
        <v>1659</v>
      </c>
      <c r="G2827" t="s">
        <v>4938</v>
      </c>
      <c r="H2827" s="2">
        <v>3</v>
      </c>
      <c r="I2827" s="2">
        <v>300</v>
      </c>
      <c r="J2827" s="2">
        <v>31706.022177914121</v>
      </c>
    </row>
    <row r="2828" spans="1:10" x14ac:dyDescent="0.3">
      <c r="A2828" t="s">
        <v>2772</v>
      </c>
      <c r="B2828" t="s">
        <v>4894</v>
      </c>
      <c r="C2828" t="s">
        <v>5600</v>
      </c>
      <c r="D2828" t="s">
        <v>4932</v>
      </c>
      <c r="E2828" t="s">
        <v>1423</v>
      </c>
      <c r="F2828" t="s">
        <v>1431</v>
      </c>
      <c r="G2828" t="s">
        <v>4938</v>
      </c>
      <c r="H2828" s="2">
        <v>2.5</v>
      </c>
      <c r="I2828" s="2">
        <v>250</v>
      </c>
      <c r="J2828" s="2">
        <v>25386.370208867735</v>
      </c>
    </row>
    <row r="2829" spans="1:10" x14ac:dyDescent="0.3">
      <c r="A2829" t="s">
        <v>2772</v>
      </c>
      <c r="B2829" t="s">
        <v>4894</v>
      </c>
      <c r="C2829" t="s">
        <v>5600</v>
      </c>
      <c r="D2829" t="s">
        <v>4932</v>
      </c>
      <c r="E2829" t="s">
        <v>1423</v>
      </c>
      <c r="F2829" t="s">
        <v>1868</v>
      </c>
      <c r="G2829" t="s">
        <v>4938</v>
      </c>
      <c r="H2829" s="2">
        <v>1</v>
      </c>
      <c r="I2829" s="2">
        <v>100</v>
      </c>
      <c r="J2829" s="2">
        <v>12376.544728373152</v>
      </c>
    </row>
    <row r="2830" spans="1:10" x14ac:dyDescent="0.3">
      <c r="A2830" t="s">
        <v>2772</v>
      </c>
      <c r="B2830" t="s">
        <v>4894</v>
      </c>
      <c r="C2830" t="s">
        <v>5600</v>
      </c>
      <c r="D2830" t="s">
        <v>4932</v>
      </c>
      <c r="E2830" t="s">
        <v>1423</v>
      </c>
      <c r="F2830" t="s">
        <v>1679</v>
      </c>
      <c r="G2830" t="s">
        <v>4938</v>
      </c>
      <c r="H2830" s="2">
        <v>0.5</v>
      </c>
      <c r="I2830" s="2">
        <v>50</v>
      </c>
      <c r="J2830" s="2">
        <v>3773.5673677581854</v>
      </c>
    </row>
    <row r="2831" spans="1:10" x14ac:dyDescent="0.3">
      <c r="A2831" t="s">
        <v>2772</v>
      </c>
      <c r="B2831" t="s">
        <v>4894</v>
      </c>
      <c r="C2831" t="s">
        <v>5600</v>
      </c>
      <c r="D2831" t="s">
        <v>4932</v>
      </c>
      <c r="E2831" t="s">
        <v>1444</v>
      </c>
      <c r="F2831" t="s">
        <v>1688</v>
      </c>
      <c r="G2831" t="s">
        <v>4938</v>
      </c>
      <c r="H2831" s="2">
        <v>200</v>
      </c>
      <c r="I2831" s="2">
        <v>70400</v>
      </c>
      <c r="J2831" s="2">
        <v>1752949.6464307816</v>
      </c>
    </row>
    <row r="2832" spans="1:10" x14ac:dyDescent="0.3">
      <c r="A2832" t="s">
        <v>2772</v>
      </c>
      <c r="B2832" t="s">
        <v>4894</v>
      </c>
      <c r="C2832" t="s">
        <v>5600</v>
      </c>
      <c r="D2832" t="s">
        <v>4932</v>
      </c>
      <c r="E2832" t="s">
        <v>1444</v>
      </c>
      <c r="F2832" t="s">
        <v>1867</v>
      </c>
      <c r="G2832" t="s">
        <v>4938</v>
      </c>
      <c r="H2832" s="2">
        <v>10</v>
      </c>
      <c r="I2832" s="2">
        <v>2880</v>
      </c>
      <c r="J2832" s="2">
        <v>82022.000669142028</v>
      </c>
    </row>
    <row r="2833" spans="1:10" x14ac:dyDescent="0.3">
      <c r="A2833" t="s">
        <v>2772</v>
      </c>
      <c r="B2833" t="s">
        <v>4894</v>
      </c>
      <c r="C2833" t="s">
        <v>5600</v>
      </c>
      <c r="D2833" t="s">
        <v>4932</v>
      </c>
      <c r="E2833" t="s">
        <v>2582</v>
      </c>
      <c r="F2833" t="s">
        <v>2590</v>
      </c>
      <c r="G2833" t="s">
        <v>4938</v>
      </c>
      <c r="H2833" s="2">
        <v>1</v>
      </c>
      <c r="I2833" s="2">
        <v>144</v>
      </c>
      <c r="J2833" s="2">
        <v>5525.4887765477251</v>
      </c>
    </row>
    <row r="2834" spans="1:10" x14ac:dyDescent="0.3">
      <c r="A2834" t="s">
        <v>2772</v>
      </c>
      <c r="B2834" t="s">
        <v>4894</v>
      </c>
      <c r="C2834" t="s">
        <v>5600</v>
      </c>
      <c r="D2834" t="s">
        <v>4932</v>
      </c>
      <c r="E2834" t="s">
        <v>1606</v>
      </c>
      <c r="F2834" t="s">
        <v>1867</v>
      </c>
      <c r="G2834" t="s">
        <v>4938</v>
      </c>
      <c r="H2834" s="2">
        <v>7</v>
      </c>
      <c r="I2834" s="2">
        <v>1344</v>
      </c>
      <c r="J2834" s="2">
        <v>58140.891175150115</v>
      </c>
    </row>
    <row r="2835" spans="1:10" x14ac:dyDescent="0.3">
      <c r="A2835" t="s">
        <v>2772</v>
      </c>
      <c r="B2835" t="s">
        <v>4894</v>
      </c>
      <c r="C2835" t="s">
        <v>5600</v>
      </c>
      <c r="D2835" t="s">
        <v>4932</v>
      </c>
      <c r="E2835" t="s">
        <v>2268</v>
      </c>
      <c r="F2835" t="s">
        <v>2542</v>
      </c>
      <c r="G2835" t="s">
        <v>4938</v>
      </c>
      <c r="H2835" s="2">
        <v>5</v>
      </c>
      <c r="I2835" s="2">
        <v>2400</v>
      </c>
      <c r="J2835" s="2">
        <v>24964.926738875882</v>
      </c>
    </row>
    <row r="2836" spans="1:10" x14ac:dyDescent="0.3">
      <c r="A2836" t="s">
        <v>2772</v>
      </c>
      <c r="B2836" t="s">
        <v>4894</v>
      </c>
      <c r="C2836" t="s">
        <v>5600</v>
      </c>
      <c r="D2836" t="s">
        <v>4932</v>
      </c>
      <c r="E2836" t="s">
        <v>4360</v>
      </c>
      <c r="F2836" t="s">
        <v>1422</v>
      </c>
      <c r="G2836" t="s">
        <v>4938</v>
      </c>
      <c r="H2836" s="2">
        <v>3</v>
      </c>
      <c r="I2836" s="2">
        <v>288</v>
      </c>
      <c r="J2836" s="2">
        <v>0</v>
      </c>
    </row>
    <row r="2837" spans="1:10" x14ac:dyDescent="0.3">
      <c r="A2837" t="s">
        <v>2772</v>
      </c>
      <c r="B2837" t="s">
        <v>4894</v>
      </c>
      <c r="C2837" t="s">
        <v>5600</v>
      </c>
      <c r="D2837" t="s">
        <v>4932</v>
      </c>
      <c r="E2837" t="s">
        <v>1632</v>
      </c>
      <c r="F2837" t="s">
        <v>1688</v>
      </c>
      <c r="G2837" t="s">
        <v>4938</v>
      </c>
      <c r="H2837" s="2">
        <v>10</v>
      </c>
      <c r="I2837" s="2">
        <v>240</v>
      </c>
      <c r="J2837" s="2">
        <v>35914.7326525061</v>
      </c>
    </row>
    <row r="2838" spans="1:10" x14ac:dyDescent="0.3">
      <c r="A2838" t="s">
        <v>2772</v>
      </c>
      <c r="B2838" t="s">
        <v>4894</v>
      </c>
      <c r="C2838" t="s">
        <v>5600</v>
      </c>
      <c r="D2838" t="s">
        <v>4932</v>
      </c>
      <c r="E2838" t="s">
        <v>1632</v>
      </c>
      <c r="F2838" t="s">
        <v>1867</v>
      </c>
      <c r="G2838" t="s">
        <v>4938</v>
      </c>
      <c r="H2838" s="2">
        <v>2.5</v>
      </c>
      <c r="I2838" s="2">
        <v>60</v>
      </c>
      <c r="J2838" s="2">
        <v>18656.607727501618</v>
      </c>
    </row>
    <row r="2839" spans="1:10" x14ac:dyDescent="0.3">
      <c r="A2839" t="s">
        <v>2772</v>
      </c>
      <c r="B2839" t="s">
        <v>4894</v>
      </c>
      <c r="C2839" t="s">
        <v>5600</v>
      </c>
      <c r="D2839" t="s">
        <v>4932</v>
      </c>
      <c r="E2839" t="s">
        <v>1632</v>
      </c>
      <c r="F2839" t="s">
        <v>1431</v>
      </c>
      <c r="G2839" t="s">
        <v>4938</v>
      </c>
      <c r="H2839" s="2">
        <v>1.5</v>
      </c>
      <c r="I2839" s="2">
        <v>72</v>
      </c>
      <c r="J2839" s="2">
        <v>1505.8723138605133</v>
      </c>
    </row>
    <row r="2840" spans="1:10" x14ac:dyDescent="0.3">
      <c r="A2840" t="s">
        <v>2772</v>
      </c>
      <c r="B2840" t="s">
        <v>4895</v>
      </c>
      <c r="C2840" t="s">
        <v>5600</v>
      </c>
      <c r="D2840" t="s">
        <v>5814</v>
      </c>
      <c r="E2840" t="s">
        <v>1444</v>
      </c>
      <c r="F2840" t="s">
        <v>1688</v>
      </c>
      <c r="G2840" t="s">
        <v>4938</v>
      </c>
      <c r="H2840" s="2">
        <v>100</v>
      </c>
      <c r="I2840" s="2">
        <v>35200</v>
      </c>
      <c r="J2840" s="2">
        <v>876474.82321539079</v>
      </c>
    </row>
    <row r="2841" spans="1:10" x14ac:dyDescent="0.3">
      <c r="A2841" t="s">
        <v>2772</v>
      </c>
      <c r="B2841" t="s">
        <v>4895</v>
      </c>
      <c r="C2841" t="s">
        <v>5600</v>
      </c>
      <c r="D2841" t="s">
        <v>5814</v>
      </c>
      <c r="E2841" t="s">
        <v>1606</v>
      </c>
      <c r="F2841" t="s">
        <v>1867</v>
      </c>
      <c r="G2841" t="s">
        <v>4938</v>
      </c>
      <c r="H2841" s="2">
        <v>6</v>
      </c>
      <c r="I2841" s="2">
        <v>1152</v>
      </c>
      <c r="J2841" s="2">
        <v>49835.049578700098</v>
      </c>
    </row>
    <row r="2842" spans="1:10" x14ac:dyDescent="0.3">
      <c r="A2842" t="s">
        <v>2772</v>
      </c>
      <c r="B2842" t="s">
        <v>4895</v>
      </c>
      <c r="C2842" t="s">
        <v>5600</v>
      </c>
      <c r="D2842" t="s">
        <v>5814</v>
      </c>
      <c r="E2842" t="s">
        <v>2268</v>
      </c>
      <c r="F2842" t="s">
        <v>2542</v>
      </c>
      <c r="G2842" t="s">
        <v>4938</v>
      </c>
      <c r="H2842" s="2">
        <v>10</v>
      </c>
      <c r="I2842" s="2">
        <v>4800</v>
      </c>
      <c r="J2842" s="2">
        <v>49929.853477751763</v>
      </c>
    </row>
    <row r="2843" spans="1:10" x14ac:dyDescent="0.3">
      <c r="A2843" t="s">
        <v>2772</v>
      </c>
      <c r="B2843" t="s">
        <v>5685</v>
      </c>
      <c r="C2843" t="s">
        <v>4122</v>
      </c>
      <c r="D2843" t="s">
        <v>5685</v>
      </c>
      <c r="E2843" t="s">
        <v>1444</v>
      </c>
      <c r="F2843" t="s">
        <v>5693</v>
      </c>
      <c r="G2843" t="s">
        <v>5692</v>
      </c>
      <c r="H2843" s="2">
        <v>3000</v>
      </c>
      <c r="I2843" s="2">
        <v>0</v>
      </c>
      <c r="J2843" s="2">
        <v>17607450</v>
      </c>
    </row>
    <row r="2844" spans="1:10" x14ac:dyDescent="0.3">
      <c r="A2844" t="s">
        <v>2772</v>
      </c>
      <c r="B2844" t="s">
        <v>5685</v>
      </c>
      <c r="D2844" t="s">
        <v>5685</v>
      </c>
      <c r="E2844" t="s">
        <v>1444</v>
      </c>
      <c r="F2844" t="s">
        <v>1627</v>
      </c>
      <c r="G2844" t="s">
        <v>5692</v>
      </c>
      <c r="H2844" s="2">
        <v>500</v>
      </c>
      <c r="I2844" s="2">
        <v>0</v>
      </c>
      <c r="J2844" s="2">
        <v>3227890</v>
      </c>
    </row>
    <row r="2845" spans="1:10" x14ac:dyDescent="0.3">
      <c r="A2845" t="s">
        <v>3354</v>
      </c>
      <c r="B2845" t="s">
        <v>50</v>
      </c>
      <c r="C2845" t="s">
        <v>2689</v>
      </c>
      <c r="D2845" t="s">
        <v>5451</v>
      </c>
      <c r="E2845" t="s">
        <v>1423</v>
      </c>
      <c r="F2845" t="s">
        <v>2031</v>
      </c>
      <c r="G2845" t="s">
        <v>5517</v>
      </c>
      <c r="H2845" s="2">
        <v>5</v>
      </c>
      <c r="I2845" s="2">
        <v>500</v>
      </c>
      <c r="J2845" s="2">
        <v>37800.121189757512</v>
      </c>
    </row>
    <row r="2846" spans="1:10" x14ac:dyDescent="0.3">
      <c r="A2846" t="s">
        <v>3354</v>
      </c>
      <c r="B2846" t="s">
        <v>50</v>
      </c>
      <c r="C2846" t="s">
        <v>2689</v>
      </c>
      <c r="D2846" t="s">
        <v>5451</v>
      </c>
      <c r="E2846" t="s">
        <v>1423</v>
      </c>
      <c r="F2846" t="s">
        <v>2040</v>
      </c>
      <c r="G2846" t="s">
        <v>5517</v>
      </c>
      <c r="H2846" s="2">
        <v>1</v>
      </c>
      <c r="I2846" s="2">
        <v>100</v>
      </c>
      <c r="J2846" s="2">
        <v>10171.254325194021</v>
      </c>
    </row>
    <row r="2847" spans="1:10" x14ac:dyDescent="0.3">
      <c r="A2847" t="s">
        <v>3354</v>
      </c>
      <c r="B2847" t="s">
        <v>50</v>
      </c>
      <c r="C2847" t="s">
        <v>2689</v>
      </c>
      <c r="D2847" t="s">
        <v>5451</v>
      </c>
      <c r="E2847" t="s">
        <v>1423</v>
      </c>
      <c r="F2847" t="s">
        <v>1659</v>
      </c>
      <c r="G2847" t="s">
        <v>5517</v>
      </c>
      <c r="H2847" s="2">
        <v>5</v>
      </c>
      <c r="I2847" s="2">
        <v>500</v>
      </c>
      <c r="J2847" s="2">
        <v>52843.370296523535</v>
      </c>
    </row>
    <row r="2848" spans="1:10" x14ac:dyDescent="0.3">
      <c r="A2848" t="s">
        <v>3354</v>
      </c>
      <c r="B2848" t="s">
        <v>50</v>
      </c>
      <c r="C2848" t="s">
        <v>2689</v>
      </c>
      <c r="D2848" t="s">
        <v>5451</v>
      </c>
      <c r="E2848" t="s">
        <v>1444</v>
      </c>
      <c r="F2848" t="s">
        <v>5707</v>
      </c>
      <c r="G2848" t="s">
        <v>5517</v>
      </c>
      <c r="H2848" s="2">
        <v>685</v>
      </c>
      <c r="I2848" s="2">
        <v>274000</v>
      </c>
      <c r="J2848" s="2">
        <v>5775977.8575343499</v>
      </c>
    </row>
    <row r="2849" spans="1:10" x14ac:dyDescent="0.3">
      <c r="A2849" t="s">
        <v>3354</v>
      </c>
      <c r="B2849" t="s">
        <v>50</v>
      </c>
      <c r="C2849" t="s">
        <v>2689</v>
      </c>
      <c r="D2849" t="s">
        <v>5451</v>
      </c>
      <c r="E2849" t="s">
        <v>1444</v>
      </c>
      <c r="F2849" t="s">
        <v>1445</v>
      </c>
      <c r="G2849" t="s">
        <v>5517</v>
      </c>
      <c r="H2849" s="2">
        <v>15</v>
      </c>
      <c r="I2849" s="2">
        <v>6000</v>
      </c>
      <c r="J2849" s="2">
        <v>130635.3967362675</v>
      </c>
    </row>
    <row r="2850" spans="1:10" x14ac:dyDescent="0.3">
      <c r="A2850" t="s">
        <v>3354</v>
      </c>
      <c r="B2850" t="s">
        <v>50</v>
      </c>
      <c r="C2850" t="s">
        <v>2689</v>
      </c>
      <c r="D2850" t="s">
        <v>5451</v>
      </c>
      <c r="E2850" t="s">
        <v>1444</v>
      </c>
      <c r="F2850" t="s">
        <v>2030</v>
      </c>
      <c r="G2850" t="s">
        <v>5517</v>
      </c>
      <c r="H2850" s="2">
        <v>2</v>
      </c>
      <c r="I2850" s="2">
        <v>800</v>
      </c>
      <c r="J2850" s="2">
        <v>18103.788729658481</v>
      </c>
    </row>
    <row r="2851" spans="1:10" x14ac:dyDescent="0.3">
      <c r="A2851" t="s">
        <v>3354</v>
      </c>
      <c r="B2851" t="s">
        <v>50</v>
      </c>
      <c r="C2851" t="s">
        <v>2689</v>
      </c>
      <c r="D2851" t="s">
        <v>5451</v>
      </c>
      <c r="E2851" t="s">
        <v>1606</v>
      </c>
      <c r="F2851" t="s">
        <v>2030</v>
      </c>
      <c r="G2851" t="s">
        <v>5517</v>
      </c>
      <c r="H2851" s="2">
        <v>2</v>
      </c>
      <c r="I2851" s="2">
        <v>768</v>
      </c>
      <c r="J2851" s="2">
        <v>18638.779346586776</v>
      </c>
    </row>
    <row r="2852" spans="1:10" x14ac:dyDescent="0.3">
      <c r="A2852" t="s">
        <v>3354</v>
      </c>
      <c r="B2852" t="s">
        <v>50</v>
      </c>
      <c r="C2852" t="s">
        <v>2689</v>
      </c>
      <c r="D2852" t="s">
        <v>5451</v>
      </c>
      <c r="E2852" t="s">
        <v>2268</v>
      </c>
      <c r="F2852" t="s">
        <v>2314</v>
      </c>
      <c r="G2852" t="s">
        <v>5517</v>
      </c>
      <c r="H2852" s="2">
        <v>50</v>
      </c>
      <c r="I2852" s="2">
        <v>16800</v>
      </c>
      <c r="J2852" s="2">
        <v>372381.86789336457</v>
      </c>
    </row>
    <row r="2853" spans="1:10" x14ac:dyDescent="0.3">
      <c r="A2853" t="s">
        <v>3354</v>
      </c>
      <c r="B2853" t="s">
        <v>50</v>
      </c>
      <c r="C2853" t="s">
        <v>2689</v>
      </c>
      <c r="D2853" t="s">
        <v>5451</v>
      </c>
      <c r="E2853" t="s">
        <v>4360</v>
      </c>
      <c r="F2853" t="s">
        <v>1422</v>
      </c>
      <c r="G2853" t="s">
        <v>5517</v>
      </c>
      <c r="H2853" s="2">
        <v>2</v>
      </c>
      <c r="I2853" s="2">
        <v>192</v>
      </c>
      <c r="J2853" s="2">
        <v>0</v>
      </c>
    </row>
    <row r="2854" spans="1:10" x14ac:dyDescent="0.3">
      <c r="A2854" t="s">
        <v>3354</v>
      </c>
      <c r="B2854" t="s">
        <v>50</v>
      </c>
      <c r="C2854" t="s">
        <v>2689</v>
      </c>
      <c r="D2854" t="s">
        <v>5451</v>
      </c>
      <c r="E2854" t="s">
        <v>1624</v>
      </c>
      <c r="F2854" t="s">
        <v>1627</v>
      </c>
      <c r="G2854" t="s">
        <v>5517</v>
      </c>
      <c r="H2854" s="2">
        <v>2</v>
      </c>
      <c r="I2854" s="2">
        <v>576</v>
      </c>
      <c r="J2854" s="2">
        <v>0</v>
      </c>
    </row>
    <row r="2855" spans="1:10" x14ac:dyDescent="0.3">
      <c r="A2855" t="s">
        <v>3354</v>
      </c>
      <c r="B2855" t="s">
        <v>50</v>
      </c>
      <c r="C2855" t="s">
        <v>2689</v>
      </c>
      <c r="D2855" t="s">
        <v>5451</v>
      </c>
      <c r="E2855" t="s">
        <v>1632</v>
      </c>
      <c r="F2855" t="s">
        <v>1445</v>
      </c>
      <c r="G2855" t="s">
        <v>5517</v>
      </c>
      <c r="H2855" s="2">
        <v>8</v>
      </c>
      <c r="I2855" s="2">
        <v>192</v>
      </c>
      <c r="J2855" s="2">
        <v>25141.280006912915</v>
      </c>
    </row>
    <row r="2856" spans="1:10" x14ac:dyDescent="0.3">
      <c r="A2856" t="s">
        <v>3354</v>
      </c>
      <c r="B2856" t="s">
        <v>50</v>
      </c>
      <c r="C2856" t="s">
        <v>2689</v>
      </c>
      <c r="D2856" t="s">
        <v>5451</v>
      </c>
      <c r="E2856" t="s">
        <v>1632</v>
      </c>
      <c r="F2856" t="s">
        <v>5359</v>
      </c>
      <c r="G2856" t="s">
        <v>5517</v>
      </c>
      <c r="H2856" s="2">
        <v>5</v>
      </c>
      <c r="I2856" s="2">
        <v>120</v>
      </c>
      <c r="J2856" s="2">
        <v>9197.4231340928272</v>
      </c>
    </row>
    <row r="2857" spans="1:10" x14ac:dyDescent="0.3">
      <c r="A2857" t="s">
        <v>3354</v>
      </c>
      <c r="B2857" t="s">
        <v>50</v>
      </c>
      <c r="C2857" t="s">
        <v>2689</v>
      </c>
      <c r="D2857" t="s">
        <v>5451</v>
      </c>
      <c r="E2857" t="s">
        <v>1632</v>
      </c>
      <c r="F2857" t="s">
        <v>2294</v>
      </c>
      <c r="G2857" t="s">
        <v>5517</v>
      </c>
      <c r="H2857" s="2">
        <v>15</v>
      </c>
      <c r="I2857" s="2">
        <v>360</v>
      </c>
      <c r="J2857" s="2">
        <v>27471.056685263778</v>
      </c>
    </row>
    <row r="2858" spans="1:10" x14ac:dyDescent="0.3">
      <c r="A2858" t="s">
        <v>3354</v>
      </c>
      <c r="B2858" t="s">
        <v>51</v>
      </c>
      <c r="C2858" t="s">
        <v>2689</v>
      </c>
      <c r="D2858" t="s">
        <v>5455</v>
      </c>
      <c r="E2858" t="s">
        <v>1423</v>
      </c>
      <c r="F2858" t="s">
        <v>2031</v>
      </c>
      <c r="G2858" t="s">
        <v>5517</v>
      </c>
      <c r="H2858" s="2">
        <v>5</v>
      </c>
      <c r="I2858" s="2">
        <v>500</v>
      </c>
      <c r="J2858" s="2">
        <v>37800.121189757512</v>
      </c>
    </row>
    <row r="2859" spans="1:10" x14ac:dyDescent="0.3">
      <c r="A2859" t="s">
        <v>3354</v>
      </c>
      <c r="B2859" t="s">
        <v>51</v>
      </c>
      <c r="C2859" t="s">
        <v>2689</v>
      </c>
      <c r="D2859" t="s">
        <v>5455</v>
      </c>
      <c r="E2859" t="s">
        <v>1423</v>
      </c>
      <c r="F2859" t="s">
        <v>2040</v>
      </c>
      <c r="G2859" t="s">
        <v>5517</v>
      </c>
      <c r="H2859" s="2">
        <v>1</v>
      </c>
      <c r="I2859" s="2">
        <v>100</v>
      </c>
      <c r="J2859" s="2">
        <v>10171.254325194021</v>
      </c>
    </row>
    <row r="2860" spans="1:10" x14ac:dyDescent="0.3">
      <c r="A2860" t="s">
        <v>3354</v>
      </c>
      <c r="B2860" t="s">
        <v>51</v>
      </c>
      <c r="C2860" t="s">
        <v>2689</v>
      </c>
      <c r="D2860" t="s">
        <v>5455</v>
      </c>
      <c r="E2860" t="s">
        <v>1423</v>
      </c>
      <c r="F2860" t="s">
        <v>1659</v>
      </c>
      <c r="G2860" t="s">
        <v>5517</v>
      </c>
      <c r="H2860" s="2">
        <v>5</v>
      </c>
      <c r="I2860" s="2">
        <v>500</v>
      </c>
      <c r="J2860" s="2">
        <v>52843.370296523535</v>
      </c>
    </row>
    <row r="2861" spans="1:10" x14ac:dyDescent="0.3">
      <c r="A2861" t="s">
        <v>3354</v>
      </c>
      <c r="B2861" t="s">
        <v>51</v>
      </c>
      <c r="C2861" t="s">
        <v>2689</v>
      </c>
      <c r="D2861" t="s">
        <v>5455</v>
      </c>
      <c r="E2861" t="s">
        <v>1444</v>
      </c>
      <c r="F2861" t="s">
        <v>5707</v>
      </c>
      <c r="G2861" t="s">
        <v>5517</v>
      </c>
      <c r="H2861" s="2">
        <v>735</v>
      </c>
      <c r="I2861" s="2">
        <v>294000</v>
      </c>
      <c r="J2861" s="2">
        <v>6197582.08071204</v>
      </c>
    </row>
    <row r="2862" spans="1:10" x14ac:dyDescent="0.3">
      <c r="A2862" t="s">
        <v>3354</v>
      </c>
      <c r="B2862" t="s">
        <v>51</v>
      </c>
      <c r="C2862" t="s">
        <v>2689</v>
      </c>
      <c r="D2862" t="s">
        <v>5455</v>
      </c>
      <c r="E2862" t="s">
        <v>1444</v>
      </c>
      <c r="F2862" t="s">
        <v>1445</v>
      </c>
      <c r="G2862" t="s">
        <v>5517</v>
      </c>
      <c r="H2862" s="2">
        <v>15</v>
      </c>
      <c r="I2862" s="2">
        <v>6000</v>
      </c>
      <c r="J2862" s="2">
        <v>130635.3967362675</v>
      </c>
    </row>
    <row r="2863" spans="1:10" x14ac:dyDescent="0.3">
      <c r="A2863" t="s">
        <v>3354</v>
      </c>
      <c r="B2863" t="s">
        <v>51</v>
      </c>
      <c r="C2863" t="s">
        <v>2689</v>
      </c>
      <c r="D2863" t="s">
        <v>5455</v>
      </c>
      <c r="E2863" t="s">
        <v>1444</v>
      </c>
      <c r="F2863" t="s">
        <v>2030</v>
      </c>
      <c r="G2863" t="s">
        <v>5517</v>
      </c>
      <c r="H2863" s="2">
        <v>1</v>
      </c>
      <c r="I2863" s="2">
        <v>400</v>
      </c>
      <c r="J2863" s="2">
        <v>9051.8943648292407</v>
      </c>
    </row>
    <row r="2864" spans="1:10" x14ac:dyDescent="0.3">
      <c r="A2864" t="s">
        <v>3354</v>
      </c>
      <c r="B2864" t="s">
        <v>51</v>
      </c>
      <c r="C2864" t="s">
        <v>2689</v>
      </c>
      <c r="D2864" t="s">
        <v>5455</v>
      </c>
      <c r="E2864" t="s">
        <v>1606</v>
      </c>
      <c r="F2864" t="s">
        <v>2030</v>
      </c>
      <c r="G2864" t="s">
        <v>5517</v>
      </c>
      <c r="H2864" s="2">
        <v>1</v>
      </c>
      <c r="I2864" s="2">
        <v>384</v>
      </c>
      <c r="J2864" s="2">
        <v>9319.3896732933881</v>
      </c>
    </row>
    <row r="2865" spans="1:10" x14ac:dyDescent="0.3">
      <c r="A2865" t="s">
        <v>3354</v>
      </c>
      <c r="B2865" t="s">
        <v>51</v>
      </c>
      <c r="C2865" t="s">
        <v>2689</v>
      </c>
      <c r="D2865" t="s">
        <v>5455</v>
      </c>
      <c r="E2865" t="s">
        <v>2268</v>
      </c>
      <c r="F2865" t="s">
        <v>2314</v>
      </c>
      <c r="G2865" t="s">
        <v>5517</v>
      </c>
      <c r="H2865" s="2">
        <v>50</v>
      </c>
      <c r="I2865" s="2">
        <v>16800</v>
      </c>
      <c r="J2865" s="2">
        <v>372381.86789336457</v>
      </c>
    </row>
    <row r="2866" spans="1:10" x14ac:dyDescent="0.3">
      <c r="A2866" t="s">
        <v>3354</v>
      </c>
      <c r="B2866" t="s">
        <v>51</v>
      </c>
      <c r="C2866" t="s">
        <v>2689</v>
      </c>
      <c r="D2866" t="s">
        <v>5455</v>
      </c>
      <c r="E2866" t="s">
        <v>4360</v>
      </c>
      <c r="F2866" t="s">
        <v>1422</v>
      </c>
      <c r="G2866" t="s">
        <v>5517</v>
      </c>
      <c r="H2866" s="2">
        <v>2</v>
      </c>
      <c r="I2866" s="2">
        <v>192</v>
      </c>
      <c r="J2866" s="2">
        <v>0</v>
      </c>
    </row>
    <row r="2867" spans="1:10" x14ac:dyDescent="0.3">
      <c r="A2867" t="s">
        <v>3354</v>
      </c>
      <c r="B2867" t="s">
        <v>51</v>
      </c>
      <c r="C2867" t="s">
        <v>2689</v>
      </c>
      <c r="D2867" t="s">
        <v>5455</v>
      </c>
      <c r="E2867" t="s">
        <v>1624</v>
      </c>
      <c r="F2867" t="s">
        <v>1627</v>
      </c>
      <c r="G2867" t="s">
        <v>5517</v>
      </c>
      <c r="H2867" s="2">
        <v>1</v>
      </c>
      <c r="I2867" s="2">
        <v>288</v>
      </c>
      <c r="J2867" s="2">
        <v>0</v>
      </c>
    </row>
    <row r="2868" spans="1:10" x14ac:dyDescent="0.3">
      <c r="A2868" t="s">
        <v>3354</v>
      </c>
      <c r="B2868" t="s">
        <v>51</v>
      </c>
      <c r="C2868" t="s">
        <v>2689</v>
      </c>
      <c r="D2868" t="s">
        <v>5455</v>
      </c>
      <c r="E2868" t="s">
        <v>1632</v>
      </c>
      <c r="F2868" t="s">
        <v>1445</v>
      </c>
      <c r="G2868" t="s">
        <v>5517</v>
      </c>
      <c r="H2868" s="2">
        <v>12</v>
      </c>
      <c r="I2868" s="2">
        <v>288</v>
      </c>
      <c r="J2868" s="2">
        <v>37711.920010369373</v>
      </c>
    </row>
    <row r="2869" spans="1:10" x14ac:dyDescent="0.3">
      <c r="A2869" t="s">
        <v>3354</v>
      </c>
      <c r="B2869" t="s">
        <v>51</v>
      </c>
      <c r="C2869" t="s">
        <v>2689</v>
      </c>
      <c r="D2869" t="s">
        <v>5455</v>
      </c>
      <c r="E2869" t="s">
        <v>1632</v>
      </c>
      <c r="F2869" t="s">
        <v>5359</v>
      </c>
      <c r="G2869" t="s">
        <v>5517</v>
      </c>
      <c r="H2869" s="2">
        <v>5</v>
      </c>
      <c r="I2869" s="2">
        <v>120</v>
      </c>
      <c r="J2869" s="2">
        <v>9197.4231340928272</v>
      </c>
    </row>
    <row r="2870" spans="1:10" x14ac:dyDescent="0.3">
      <c r="A2870" t="s">
        <v>3354</v>
      </c>
      <c r="B2870" t="s">
        <v>51</v>
      </c>
      <c r="C2870" t="s">
        <v>2689</v>
      </c>
      <c r="D2870" t="s">
        <v>5455</v>
      </c>
      <c r="E2870" t="s">
        <v>1632</v>
      </c>
      <c r="F2870" t="s">
        <v>2294</v>
      </c>
      <c r="G2870" t="s">
        <v>5517</v>
      </c>
      <c r="H2870" s="2">
        <v>10</v>
      </c>
      <c r="I2870" s="2">
        <v>240</v>
      </c>
      <c r="J2870" s="2">
        <v>18314.037790175855</v>
      </c>
    </row>
    <row r="2871" spans="1:10" x14ac:dyDescent="0.3">
      <c r="A2871" t="s">
        <v>3354</v>
      </c>
      <c r="B2871" t="s">
        <v>52</v>
      </c>
      <c r="C2871" t="s">
        <v>2689</v>
      </c>
      <c r="D2871" t="s">
        <v>5453</v>
      </c>
      <c r="E2871" t="s">
        <v>1423</v>
      </c>
      <c r="F2871" t="s">
        <v>2031</v>
      </c>
      <c r="G2871" t="s">
        <v>5517</v>
      </c>
      <c r="H2871" s="2">
        <v>5</v>
      </c>
      <c r="I2871" s="2">
        <v>500</v>
      </c>
      <c r="J2871" s="2">
        <v>37800.121189757512</v>
      </c>
    </row>
    <row r="2872" spans="1:10" x14ac:dyDescent="0.3">
      <c r="A2872" t="s">
        <v>3354</v>
      </c>
      <c r="B2872" t="s">
        <v>52</v>
      </c>
      <c r="C2872" t="s">
        <v>2689</v>
      </c>
      <c r="D2872" t="s">
        <v>5453</v>
      </c>
      <c r="E2872" t="s">
        <v>1423</v>
      </c>
      <c r="F2872" t="s">
        <v>2040</v>
      </c>
      <c r="G2872" t="s">
        <v>5517</v>
      </c>
      <c r="H2872" s="2">
        <v>1</v>
      </c>
      <c r="I2872" s="2">
        <v>100</v>
      </c>
      <c r="J2872" s="2">
        <v>10171.254325194021</v>
      </c>
    </row>
    <row r="2873" spans="1:10" x14ac:dyDescent="0.3">
      <c r="A2873" t="s">
        <v>3354</v>
      </c>
      <c r="B2873" t="s">
        <v>52</v>
      </c>
      <c r="C2873" t="s">
        <v>2689</v>
      </c>
      <c r="D2873" t="s">
        <v>5453</v>
      </c>
      <c r="E2873" t="s">
        <v>1423</v>
      </c>
      <c r="F2873" t="s">
        <v>1659</v>
      </c>
      <c r="G2873" t="s">
        <v>5517</v>
      </c>
      <c r="H2873" s="2">
        <v>15</v>
      </c>
      <c r="I2873" s="2">
        <v>1500</v>
      </c>
      <c r="J2873" s="2">
        <v>158530.11088957061</v>
      </c>
    </row>
    <row r="2874" spans="1:10" x14ac:dyDescent="0.3">
      <c r="A2874" t="s">
        <v>3354</v>
      </c>
      <c r="B2874" t="s">
        <v>52</v>
      </c>
      <c r="C2874" t="s">
        <v>2689</v>
      </c>
      <c r="D2874" t="s">
        <v>5453</v>
      </c>
      <c r="E2874" t="s">
        <v>1444</v>
      </c>
      <c r="F2874" t="s">
        <v>5707</v>
      </c>
      <c r="G2874" t="s">
        <v>5517</v>
      </c>
      <c r="H2874" s="2">
        <v>1380</v>
      </c>
      <c r="I2874" s="2">
        <v>552000</v>
      </c>
      <c r="J2874" s="2">
        <v>11636276.559704239</v>
      </c>
    </row>
    <row r="2875" spans="1:10" x14ac:dyDescent="0.3">
      <c r="A2875" t="s">
        <v>3354</v>
      </c>
      <c r="B2875" t="s">
        <v>52</v>
      </c>
      <c r="C2875" t="s">
        <v>2689</v>
      </c>
      <c r="D2875" t="s">
        <v>5453</v>
      </c>
      <c r="E2875" t="s">
        <v>1444</v>
      </c>
      <c r="F2875" t="s">
        <v>1445</v>
      </c>
      <c r="G2875" t="s">
        <v>5517</v>
      </c>
      <c r="H2875" s="2">
        <v>20</v>
      </c>
      <c r="I2875" s="2">
        <v>8000</v>
      </c>
      <c r="J2875" s="2">
        <v>174180.52898169</v>
      </c>
    </row>
    <row r="2876" spans="1:10" x14ac:dyDescent="0.3">
      <c r="A2876" t="s">
        <v>3354</v>
      </c>
      <c r="B2876" t="s">
        <v>52</v>
      </c>
      <c r="C2876" t="s">
        <v>2689</v>
      </c>
      <c r="D2876" t="s">
        <v>5453</v>
      </c>
      <c r="E2876" t="s">
        <v>1444</v>
      </c>
      <c r="F2876" t="s">
        <v>2030</v>
      </c>
      <c r="G2876" t="s">
        <v>5517</v>
      </c>
      <c r="H2876" s="2">
        <v>1</v>
      </c>
      <c r="I2876" s="2">
        <v>400</v>
      </c>
      <c r="J2876" s="2">
        <v>9051.8943648292407</v>
      </c>
    </row>
    <row r="2877" spans="1:10" x14ac:dyDescent="0.3">
      <c r="A2877" t="s">
        <v>3354</v>
      </c>
      <c r="B2877" t="s">
        <v>52</v>
      </c>
      <c r="C2877" t="s">
        <v>2689</v>
      </c>
      <c r="D2877" t="s">
        <v>5453</v>
      </c>
      <c r="E2877" t="s">
        <v>1606</v>
      </c>
      <c r="F2877" t="s">
        <v>2030</v>
      </c>
      <c r="G2877" t="s">
        <v>5517</v>
      </c>
      <c r="H2877" s="2">
        <v>1</v>
      </c>
      <c r="I2877" s="2">
        <v>384</v>
      </c>
      <c r="J2877" s="2">
        <v>9319.3896732933881</v>
      </c>
    </row>
    <row r="2878" spans="1:10" x14ac:dyDescent="0.3">
      <c r="A2878" t="s">
        <v>3354</v>
      </c>
      <c r="B2878" t="s">
        <v>52</v>
      </c>
      <c r="C2878" t="s">
        <v>2689</v>
      </c>
      <c r="D2878" t="s">
        <v>5453</v>
      </c>
      <c r="E2878" t="s">
        <v>2268</v>
      </c>
      <c r="F2878" t="s">
        <v>2314</v>
      </c>
      <c r="G2878" t="s">
        <v>5517</v>
      </c>
      <c r="H2878" s="2">
        <v>50</v>
      </c>
      <c r="I2878" s="2">
        <v>16800</v>
      </c>
      <c r="J2878" s="2">
        <v>372381.86789336457</v>
      </c>
    </row>
    <row r="2879" spans="1:10" x14ac:dyDescent="0.3">
      <c r="A2879" t="s">
        <v>3354</v>
      </c>
      <c r="B2879" t="s">
        <v>52</v>
      </c>
      <c r="C2879" t="s">
        <v>2689</v>
      </c>
      <c r="D2879" t="s">
        <v>5453</v>
      </c>
      <c r="E2879" t="s">
        <v>4360</v>
      </c>
      <c r="F2879" t="s">
        <v>1422</v>
      </c>
      <c r="G2879" t="s">
        <v>5517</v>
      </c>
      <c r="H2879" s="2">
        <v>6</v>
      </c>
      <c r="I2879" s="2">
        <v>576</v>
      </c>
      <c r="J2879" s="2">
        <v>0</v>
      </c>
    </row>
    <row r="2880" spans="1:10" x14ac:dyDescent="0.3">
      <c r="A2880" t="s">
        <v>3354</v>
      </c>
      <c r="B2880" t="s">
        <v>52</v>
      </c>
      <c r="C2880" t="s">
        <v>2689</v>
      </c>
      <c r="D2880" t="s">
        <v>5453</v>
      </c>
      <c r="E2880" t="s">
        <v>1624</v>
      </c>
      <c r="F2880" t="s">
        <v>1627</v>
      </c>
      <c r="G2880" t="s">
        <v>5517</v>
      </c>
      <c r="H2880" s="2">
        <v>1</v>
      </c>
      <c r="I2880" s="2">
        <v>288</v>
      </c>
      <c r="J2880" s="2">
        <v>0</v>
      </c>
    </row>
    <row r="2881" spans="1:10" x14ac:dyDescent="0.3">
      <c r="A2881" t="s">
        <v>3354</v>
      </c>
      <c r="B2881" t="s">
        <v>52</v>
      </c>
      <c r="C2881" t="s">
        <v>2689</v>
      </c>
      <c r="D2881" t="s">
        <v>5453</v>
      </c>
      <c r="E2881" t="s">
        <v>1632</v>
      </c>
      <c r="F2881" t="s">
        <v>1445</v>
      </c>
      <c r="G2881" t="s">
        <v>5517</v>
      </c>
      <c r="H2881" s="2">
        <v>10</v>
      </c>
      <c r="I2881" s="2">
        <v>240</v>
      </c>
      <c r="J2881" s="2">
        <v>31426.600008641144</v>
      </c>
    </row>
    <row r="2882" spans="1:10" x14ac:dyDescent="0.3">
      <c r="A2882" t="s">
        <v>3354</v>
      </c>
      <c r="B2882" t="s">
        <v>52</v>
      </c>
      <c r="C2882" t="s">
        <v>2689</v>
      </c>
      <c r="D2882" t="s">
        <v>5453</v>
      </c>
      <c r="E2882" t="s">
        <v>1632</v>
      </c>
      <c r="F2882" t="s">
        <v>5359</v>
      </c>
      <c r="G2882" t="s">
        <v>5517</v>
      </c>
      <c r="H2882" s="2">
        <v>10</v>
      </c>
      <c r="I2882" s="2">
        <v>240</v>
      </c>
      <c r="J2882" s="2">
        <v>18394.846268185654</v>
      </c>
    </row>
    <row r="2883" spans="1:10" x14ac:dyDescent="0.3">
      <c r="A2883" t="s">
        <v>3354</v>
      </c>
      <c r="B2883" t="s">
        <v>52</v>
      </c>
      <c r="C2883" t="s">
        <v>2689</v>
      </c>
      <c r="D2883" t="s">
        <v>5453</v>
      </c>
      <c r="E2883" t="s">
        <v>1632</v>
      </c>
      <c r="F2883" t="s">
        <v>2294</v>
      </c>
      <c r="G2883" t="s">
        <v>5517</v>
      </c>
      <c r="H2883" s="2">
        <v>15</v>
      </c>
      <c r="I2883" s="2">
        <v>360</v>
      </c>
      <c r="J2883" s="2">
        <v>27471.056685263778</v>
      </c>
    </row>
    <row r="2884" spans="1:10" x14ac:dyDescent="0.3">
      <c r="A2884" t="s">
        <v>3354</v>
      </c>
      <c r="B2884" t="s">
        <v>53</v>
      </c>
      <c r="C2884" t="s">
        <v>2689</v>
      </c>
      <c r="D2884" t="s">
        <v>5454</v>
      </c>
      <c r="E2884" t="s">
        <v>1423</v>
      </c>
      <c r="F2884" t="s">
        <v>2031</v>
      </c>
      <c r="G2884" t="s">
        <v>5517</v>
      </c>
      <c r="H2884" s="2">
        <v>5</v>
      </c>
      <c r="I2884" s="2">
        <v>500</v>
      </c>
      <c r="J2884" s="2">
        <v>37800.121189757512</v>
      </c>
    </row>
    <row r="2885" spans="1:10" x14ac:dyDescent="0.3">
      <c r="A2885" t="s">
        <v>3354</v>
      </c>
      <c r="B2885" t="s">
        <v>53</v>
      </c>
      <c r="C2885" t="s">
        <v>2689</v>
      </c>
      <c r="D2885" t="s">
        <v>5454</v>
      </c>
      <c r="E2885" t="s">
        <v>1423</v>
      </c>
      <c r="F2885" t="s">
        <v>2040</v>
      </c>
      <c r="G2885" t="s">
        <v>5517</v>
      </c>
      <c r="H2885" s="2">
        <v>8</v>
      </c>
      <c r="I2885" s="2">
        <v>800</v>
      </c>
      <c r="J2885" s="2">
        <v>81370.034601552165</v>
      </c>
    </row>
    <row r="2886" spans="1:10" x14ac:dyDescent="0.3">
      <c r="A2886" t="s">
        <v>3354</v>
      </c>
      <c r="B2886" t="s">
        <v>53</v>
      </c>
      <c r="C2886" t="s">
        <v>2689</v>
      </c>
      <c r="D2886" t="s">
        <v>5454</v>
      </c>
      <c r="E2886" t="s">
        <v>1423</v>
      </c>
      <c r="F2886" t="s">
        <v>1659</v>
      </c>
      <c r="G2886" t="s">
        <v>5517</v>
      </c>
      <c r="H2886" s="2">
        <v>10</v>
      </c>
      <c r="I2886" s="2">
        <v>1000</v>
      </c>
      <c r="J2886" s="2">
        <v>105686.74059304707</v>
      </c>
    </row>
    <row r="2887" spans="1:10" x14ac:dyDescent="0.3">
      <c r="A2887" t="s">
        <v>3354</v>
      </c>
      <c r="B2887" t="s">
        <v>53</v>
      </c>
      <c r="C2887" t="s">
        <v>2689</v>
      </c>
      <c r="D2887" t="s">
        <v>5454</v>
      </c>
      <c r="E2887" t="s">
        <v>1444</v>
      </c>
      <c r="F2887" t="s">
        <v>5707</v>
      </c>
      <c r="G2887" t="s">
        <v>5517</v>
      </c>
      <c r="H2887" s="2">
        <v>1100</v>
      </c>
      <c r="I2887" s="2">
        <v>440000</v>
      </c>
      <c r="J2887" s="2">
        <v>9275292.9099091757</v>
      </c>
    </row>
    <row r="2888" spans="1:10" x14ac:dyDescent="0.3">
      <c r="A2888" t="s">
        <v>3354</v>
      </c>
      <c r="B2888" t="s">
        <v>53</v>
      </c>
      <c r="C2888" t="s">
        <v>2689</v>
      </c>
      <c r="D2888" t="s">
        <v>5454</v>
      </c>
      <c r="E2888" t="s">
        <v>1444</v>
      </c>
      <c r="F2888" t="s">
        <v>1445</v>
      </c>
      <c r="G2888" t="s">
        <v>5517</v>
      </c>
      <c r="H2888" s="2">
        <v>50</v>
      </c>
      <c r="I2888" s="2">
        <v>20000</v>
      </c>
      <c r="J2888" s="2">
        <v>435451.32245422504</v>
      </c>
    </row>
    <row r="2889" spans="1:10" x14ac:dyDescent="0.3">
      <c r="A2889" t="s">
        <v>3354</v>
      </c>
      <c r="B2889" t="s">
        <v>53</v>
      </c>
      <c r="C2889" t="s">
        <v>2689</v>
      </c>
      <c r="D2889" t="s">
        <v>5454</v>
      </c>
      <c r="E2889" t="s">
        <v>1444</v>
      </c>
      <c r="F2889" t="s">
        <v>2030</v>
      </c>
      <c r="G2889" t="s">
        <v>5517</v>
      </c>
      <c r="H2889" s="2">
        <v>6</v>
      </c>
      <c r="I2889" s="2">
        <v>2400</v>
      </c>
      <c r="J2889" s="2">
        <v>54311.366188975444</v>
      </c>
    </row>
    <row r="2890" spans="1:10" x14ac:dyDescent="0.3">
      <c r="A2890" t="s">
        <v>3354</v>
      </c>
      <c r="B2890" t="s">
        <v>53</v>
      </c>
      <c r="C2890" t="s">
        <v>2689</v>
      </c>
      <c r="D2890" t="s">
        <v>5454</v>
      </c>
      <c r="E2890" t="s">
        <v>1606</v>
      </c>
      <c r="F2890" t="s">
        <v>2030</v>
      </c>
      <c r="G2890" t="s">
        <v>5517</v>
      </c>
      <c r="H2890" s="2">
        <v>6</v>
      </c>
      <c r="I2890" s="2">
        <v>2304</v>
      </c>
      <c r="J2890" s="2">
        <v>55916.338039760332</v>
      </c>
    </row>
    <row r="2891" spans="1:10" x14ac:dyDescent="0.3">
      <c r="A2891" t="s">
        <v>3354</v>
      </c>
      <c r="B2891" t="s">
        <v>53</v>
      </c>
      <c r="C2891" t="s">
        <v>2689</v>
      </c>
      <c r="D2891" t="s">
        <v>5454</v>
      </c>
      <c r="E2891" t="s">
        <v>2268</v>
      </c>
      <c r="F2891" t="s">
        <v>2314</v>
      </c>
      <c r="G2891" t="s">
        <v>5517</v>
      </c>
      <c r="H2891" s="2">
        <v>50</v>
      </c>
      <c r="I2891" s="2">
        <v>16800</v>
      </c>
      <c r="J2891" s="2">
        <v>372381.86789336457</v>
      </c>
    </row>
    <row r="2892" spans="1:10" x14ac:dyDescent="0.3">
      <c r="A2892" t="s">
        <v>3354</v>
      </c>
      <c r="B2892" t="s">
        <v>53</v>
      </c>
      <c r="C2892" t="s">
        <v>2689</v>
      </c>
      <c r="D2892" t="s">
        <v>5454</v>
      </c>
      <c r="E2892" t="s">
        <v>4360</v>
      </c>
      <c r="F2892" t="s">
        <v>1422</v>
      </c>
      <c r="G2892" t="s">
        <v>5517</v>
      </c>
      <c r="H2892" s="2">
        <v>6</v>
      </c>
      <c r="I2892" s="2">
        <v>576</v>
      </c>
      <c r="J2892" s="2">
        <v>0</v>
      </c>
    </row>
    <row r="2893" spans="1:10" x14ac:dyDescent="0.3">
      <c r="A2893" t="s">
        <v>3354</v>
      </c>
      <c r="B2893" t="s">
        <v>53</v>
      </c>
      <c r="C2893" t="s">
        <v>2689</v>
      </c>
      <c r="D2893" t="s">
        <v>5454</v>
      </c>
      <c r="E2893" t="s">
        <v>1624</v>
      </c>
      <c r="F2893" t="s">
        <v>1627</v>
      </c>
      <c r="G2893" t="s">
        <v>5517</v>
      </c>
      <c r="H2893" s="2">
        <v>2</v>
      </c>
      <c r="I2893" s="2">
        <v>576</v>
      </c>
      <c r="J2893" s="2">
        <v>0</v>
      </c>
    </row>
    <row r="2894" spans="1:10" x14ac:dyDescent="0.3">
      <c r="A2894" t="s">
        <v>3354</v>
      </c>
      <c r="B2894" t="s">
        <v>53</v>
      </c>
      <c r="C2894" t="s">
        <v>2689</v>
      </c>
      <c r="D2894" t="s">
        <v>5454</v>
      </c>
      <c r="E2894" t="s">
        <v>1632</v>
      </c>
      <c r="F2894" t="s">
        <v>1445</v>
      </c>
      <c r="G2894" t="s">
        <v>5517</v>
      </c>
      <c r="H2894" s="2">
        <v>11</v>
      </c>
      <c r="I2894" s="2">
        <v>264</v>
      </c>
      <c r="J2894" s="2">
        <v>34569.260009505262</v>
      </c>
    </row>
    <row r="2895" spans="1:10" x14ac:dyDescent="0.3">
      <c r="A2895" t="s">
        <v>3354</v>
      </c>
      <c r="B2895" t="s">
        <v>53</v>
      </c>
      <c r="C2895" t="s">
        <v>2689</v>
      </c>
      <c r="D2895" t="s">
        <v>5454</v>
      </c>
      <c r="E2895" t="s">
        <v>1632</v>
      </c>
      <c r="F2895" t="s">
        <v>5359</v>
      </c>
      <c r="G2895" t="s">
        <v>5517</v>
      </c>
      <c r="H2895" s="2">
        <v>10</v>
      </c>
      <c r="I2895" s="2">
        <v>240</v>
      </c>
      <c r="J2895" s="2">
        <v>18394.846268185654</v>
      </c>
    </row>
    <row r="2896" spans="1:10" x14ac:dyDescent="0.3">
      <c r="A2896" t="s">
        <v>3354</v>
      </c>
      <c r="B2896" t="s">
        <v>53</v>
      </c>
      <c r="C2896" t="s">
        <v>2689</v>
      </c>
      <c r="D2896" t="s">
        <v>5454</v>
      </c>
      <c r="E2896" t="s">
        <v>1632</v>
      </c>
      <c r="F2896" t="s">
        <v>2294</v>
      </c>
      <c r="G2896" t="s">
        <v>5517</v>
      </c>
      <c r="H2896" s="2">
        <v>15</v>
      </c>
      <c r="I2896" s="2">
        <v>360</v>
      </c>
      <c r="J2896" s="2">
        <v>27471.056685263778</v>
      </c>
    </row>
    <row r="2897" spans="1:10" x14ac:dyDescent="0.3">
      <c r="A2897" t="s">
        <v>3354</v>
      </c>
      <c r="B2897" t="s">
        <v>57</v>
      </c>
      <c r="C2897" t="s">
        <v>2665</v>
      </c>
      <c r="D2897" t="s">
        <v>5478</v>
      </c>
      <c r="E2897" t="s">
        <v>1423</v>
      </c>
      <c r="F2897" t="s">
        <v>2031</v>
      </c>
      <c r="G2897" t="s">
        <v>5517</v>
      </c>
      <c r="H2897" s="2">
        <v>5</v>
      </c>
      <c r="I2897" s="2">
        <v>500</v>
      </c>
      <c r="J2897" s="2">
        <v>37800.121189757512</v>
      </c>
    </row>
    <row r="2898" spans="1:10" x14ac:dyDescent="0.3">
      <c r="A2898" t="s">
        <v>3354</v>
      </c>
      <c r="B2898" t="s">
        <v>57</v>
      </c>
      <c r="C2898" t="s">
        <v>2665</v>
      </c>
      <c r="D2898" t="s">
        <v>5478</v>
      </c>
      <c r="E2898" t="s">
        <v>1423</v>
      </c>
      <c r="F2898" t="s">
        <v>2040</v>
      </c>
      <c r="G2898" t="s">
        <v>5517</v>
      </c>
      <c r="H2898" s="2">
        <v>2</v>
      </c>
      <c r="I2898" s="2">
        <v>200</v>
      </c>
      <c r="J2898" s="2">
        <v>20342.508650388041</v>
      </c>
    </row>
    <row r="2899" spans="1:10" x14ac:dyDescent="0.3">
      <c r="A2899" t="s">
        <v>3354</v>
      </c>
      <c r="B2899" t="s">
        <v>57</v>
      </c>
      <c r="C2899" t="s">
        <v>2665</v>
      </c>
      <c r="D2899" t="s">
        <v>5478</v>
      </c>
      <c r="E2899" t="s">
        <v>1423</v>
      </c>
      <c r="F2899" t="s">
        <v>1659</v>
      </c>
      <c r="G2899" t="s">
        <v>5517</v>
      </c>
      <c r="H2899" s="2">
        <v>15</v>
      </c>
      <c r="I2899" s="2">
        <v>1500</v>
      </c>
      <c r="J2899" s="2">
        <v>158530.11088957061</v>
      </c>
    </row>
    <row r="2900" spans="1:10" x14ac:dyDescent="0.3">
      <c r="A2900" t="s">
        <v>3354</v>
      </c>
      <c r="B2900" t="s">
        <v>57</v>
      </c>
      <c r="C2900" t="s">
        <v>2665</v>
      </c>
      <c r="D2900" t="s">
        <v>5478</v>
      </c>
      <c r="E2900" t="s">
        <v>1444</v>
      </c>
      <c r="F2900" t="s">
        <v>5707</v>
      </c>
      <c r="G2900" t="s">
        <v>5517</v>
      </c>
      <c r="H2900" s="2">
        <v>1050</v>
      </c>
      <c r="I2900" s="2">
        <v>420000</v>
      </c>
      <c r="J2900" s="2">
        <v>8853688.6867314856</v>
      </c>
    </row>
    <row r="2901" spans="1:10" x14ac:dyDescent="0.3">
      <c r="A2901" t="s">
        <v>3354</v>
      </c>
      <c r="B2901" t="s">
        <v>57</v>
      </c>
      <c r="C2901" t="s">
        <v>2665</v>
      </c>
      <c r="D2901" t="s">
        <v>5478</v>
      </c>
      <c r="E2901" t="s">
        <v>1444</v>
      </c>
      <c r="F2901" t="s">
        <v>1445</v>
      </c>
      <c r="G2901" t="s">
        <v>5517</v>
      </c>
      <c r="H2901" s="2">
        <v>50</v>
      </c>
      <c r="I2901" s="2">
        <v>20000</v>
      </c>
      <c r="J2901" s="2">
        <v>435451.32245422504</v>
      </c>
    </row>
    <row r="2902" spans="1:10" x14ac:dyDescent="0.3">
      <c r="A2902" t="s">
        <v>3354</v>
      </c>
      <c r="B2902" t="s">
        <v>57</v>
      </c>
      <c r="C2902" t="s">
        <v>2665</v>
      </c>
      <c r="D2902" t="s">
        <v>5478</v>
      </c>
      <c r="E2902" t="s">
        <v>1444</v>
      </c>
      <c r="F2902" t="s">
        <v>2030</v>
      </c>
      <c r="G2902" t="s">
        <v>5517</v>
      </c>
      <c r="H2902" s="2">
        <v>1</v>
      </c>
      <c r="I2902" s="2">
        <v>400</v>
      </c>
      <c r="J2902" s="2">
        <v>9051.8943648292407</v>
      </c>
    </row>
    <row r="2903" spans="1:10" x14ac:dyDescent="0.3">
      <c r="A2903" t="s">
        <v>3354</v>
      </c>
      <c r="B2903" t="s">
        <v>57</v>
      </c>
      <c r="C2903" t="s">
        <v>2665</v>
      </c>
      <c r="D2903" t="s">
        <v>5478</v>
      </c>
      <c r="E2903" t="s">
        <v>1606</v>
      </c>
      <c r="F2903" t="s">
        <v>2030</v>
      </c>
      <c r="G2903" t="s">
        <v>5517</v>
      </c>
      <c r="H2903" s="2">
        <v>2</v>
      </c>
      <c r="I2903" s="2">
        <v>768</v>
      </c>
      <c r="J2903" s="2">
        <v>18638.779346586776</v>
      </c>
    </row>
    <row r="2904" spans="1:10" x14ac:dyDescent="0.3">
      <c r="A2904" t="s">
        <v>3354</v>
      </c>
      <c r="B2904" t="s">
        <v>57</v>
      </c>
      <c r="C2904" t="s">
        <v>2665</v>
      </c>
      <c r="D2904" t="s">
        <v>5478</v>
      </c>
      <c r="E2904" t="s">
        <v>2268</v>
      </c>
      <c r="F2904" t="s">
        <v>2314</v>
      </c>
      <c r="G2904" t="s">
        <v>5517</v>
      </c>
      <c r="H2904" s="2">
        <v>50</v>
      </c>
      <c r="I2904" s="2">
        <v>16800</v>
      </c>
      <c r="J2904" s="2">
        <v>372381.86789336457</v>
      </c>
    </row>
    <row r="2905" spans="1:10" x14ac:dyDescent="0.3">
      <c r="A2905" t="s">
        <v>3354</v>
      </c>
      <c r="B2905" t="s">
        <v>57</v>
      </c>
      <c r="C2905" t="s">
        <v>2665</v>
      </c>
      <c r="D2905" t="s">
        <v>5478</v>
      </c>
      <c r="E2905" t="s">
        <v>1632</v>
      </c>
      <c r="F2905" t="s">
        <v>1445</v>
      </c>
      <c r="G2905" t="s">
        <v>5517</v>
      </c>
      <c r="H2905" s="2">
        <v>25</v>
      </c>
      <c r="I2905" s="2">
        <v>600</v>
      </c>
      <c r="J2905" s="2">
        <v>78566.500021602857</v>
      </c>
    </row>
    <row r="2906" spans="1:10" x14ac:dyDescent="0.3">
      <c r="A2906" t="s">
        <v>3354</v>
      </c>
      <c r="B2906" t="s">
        <v>57</v>
      </c>
      <c r="C2906" t="s">
        <v>2665</v>
      </c>
      <c r="D2906" t="s">
        <v>5478</v>
      </c>
      <c r="E2906" t="s">
        <v>1632</v>
      </c>
      <c r="F2906" t="s">
        <v>5359</v>
      </c>
      <c r="G2906" t="s">
        <v>5517</v>
      </c>
      <c r="H2906" s="2">
        <v>20</v>
      </c>
      <c r="I2906" s="2">
        <v>480</v>
      </c>
      <c r="J2906" s="2">
        <v>36789.692536371309</v>
      </c>
    </row>
    <row r="2907" spans="1:10" x14ac:dyDescent="0.3">
      <c r="A2907" t="s">
        <v>3354</v>
      </c>
      <c r="B2907" t="s">
        <v>57</v>
      </c>
      <c r="C2907" t="s">
        <v>2665</v>
      </c>
      <c r="D2907" t="s">
        <v>5478</v>
      </c>
      <c r="E2907" t="s">
        <v>1632</v>
      </c>
      <c r="F2907" t="s">
        <v>2294</v>
      </c>
      <c r="G2907" t="s">
        <v>5517</v>
      </c>
      <c r="H2907" s="2">
        <v>20</v>
      </c>
      <c r="I2907" s="2">
        <v>480</v>
      </c>
      <c r="J2907" s="2">
        <v>36628.07558035171</v>
      </c>
    </row>
    <row r="2908" spans="1:10" x14ac:dyDescent="0.3">
      <c r="A2908" t="s">
        <v>3354</v>
      </c>
      <c r="B2908" t="s">
        <v>59</v>
      </c>
      <c r="C2908" t="s">
        <v>2665</v>
      </c>
      <c r="D2908" t="s">
        <v>5477</v>
      </c>
      <c r="E2908" t="s">
        <v>1423</v>
      </c>
      <c r="F2908" t="s">
        <v>2031</v>
      </c>
      <c r="G2908" t="s">
        <v>5517</v>
      </c>
      <c r="H2908" s="2">
        <v>5</v>
      </c>
      <c r="I2908" s="2">
        <v>500</v>
      </c>
      <c r="J2908" s="2">
        <v>37800.121189757512</v>
      </c>
    </row>
    <row r="2909" spans="1:10" x14ac:dyDescent="0.3">
      <c r="A2909" t="s">
        <v>3354</v>
      </c>
      <c r="B2909" t="s">
        <v>59</v>
      </c>
      <c r="C2909" t="s">
        <v>2665</v>
      </c>
      <c r="D2909" t="s">
        <v>5477</v>
      </c>
      <c r="E2909" t="s">
        <v>1423</v>
      </c>
      <c r="F2909" t="s">
        <v>2040</v>
      </c>
      <c r="G2909" t="s">
        <v>5517</v>
      </c>
      <c r="H2909" s="2">
        <v>2</v>
      </c>
      <c r="I2909" s="2">
        <v>200</v>
      </c>
      <c r="J2909" s="2">
        <v>20342.508650388041</v>
      </c>
    </row>
    <row r="2910" spans="1:10" x14ac:dyDescent="0.3">
      <c r="A2910" t="s">
        <v>3354</v>
      </c>
      <c r="B2910" t="s">
        <v>59</v>
      </c>
      <c r="C2910" t="s">
        <v>2665</v>
      </c>
      <c r="D2910" t="s">
        <v>5477</v>
      </c>
      <c r="E2910" t="s">
        <v>1423</v>
      </c>
      <c r="F2910" t="s">
        <v>1659</v>
      </c>
      <c r="G2910" t="s">
        <v>5517</v>
      </c>
      <c r="H2910" s="2">
        <v>15</v>
      </c>
      <c r="I2910" s="2">
        <v>1500</v>
      </c>
      <c r="J2910" s="2">
        <v>158530.11088957061</v>
      </c>
    </row>
    <row r="2911" spans="1:10" x14ac:dyDescent="0.3">
      <c r="A2911" t="s">
        <v>3354</v>
      </c>
      <c r="B2911" t="s">
        <v>59</v>
      </c>
      <c r="C2911" t="s">
        <v>2665</v>
      </c>
      <c r="D2911" t="s">
        <v>5477</v>
      </c>
      <c r="E2911" t="s">
        <v>1444</v>
      </c>
      <c r="F2911" t="s">
        <v>5707</v>
      </c>
      <c r="G2911" t="s">
        <v>5517</v>
      </c>
      <c r="H2911" s="2">
        <v>875</v>
      </c>
      <c r="I2911" s="2">
        <v>350000</v>
      </c>
      <c r="J2911" s="2">
        <v>7378073.9056095714</v>
      </c>
    </row>
    <row r="2912" spans="1:10" x14ac:dyDescent="0.3">
      <c r="A2912" t="s">
        <v>3354</v>
      </c>
      <c r="B2912" t="s">
        <v>59</v>
      </c>
      <c r="C2912" t="s">
        <v>2665</v>
      </c>
      <c r="D2912" t="s">
        <v>5477</v>
      </c>
      <c r="E2912" t="s">
        <v>1444</v>
      </c>
      <c r="F2912" t="s">
        <v>1445</v>
      </c>
      <c r="G2912" t="s">
        <v>5517</v>
      </c>
      <c r="H2912" s="2">
        <v>25</v>
      </c>
      <c r="I2912" s="2">
        <v>10000</v>
      </c>
      <c r="J2912" s="2">
        <v>217725.66122711252</v>
      </c>
    </row>
    <row r="2913" spans="1:10" x14ac:dyDescent="0.3">
      <c r="A2913" t="s">
        <v>3354</v>
      </c>
      <c r="B2913" t="s">
        <v>59</v>
      </c>
      <c r="C2913" t="s">
        <v>2665</v>
      </c>
      <c r="D2913" t="s">
        <v>5477</v>
      </c>
      <c r="E2913" t="s">
        <v>1444</v>
      </c>
      <c r="F2913" t="s">
        <v>2030</v>
      </c>
      <c r="G2913" t="s">
        <v>5517</v>
      </c>
      <c r="H2913" s="2">
        <v>1</v>
      </c>
      <c r="I2913" s="2">
        <v>400</v>
      </c>
      <c r="J2913" s="2">
        <v>9051.8943648292407</v>
      </c>
    </row>
    <row r="2914" spans="1:10" x14ac:dyDescent="0.3">
      <c r="A2914" t="s">
        <v>3354</v>
      </c>
      <c r="B2914" t="s">
        <v>59</v>
      </c>
      <c r="C2914" t="s">
        <v>2665</v>
      </c>
      <c r="D2914" t="s">
        <v>5477</v>
      </c>
      <c r="E2914" t="s">
        <v>1606</v>
      </c>
      <c r="F2914" t="s">
        <v>2030</v>
      </c>
      <c r="G2914" t="s">
        <v>5517</v>
      </c>
      <c r="H2914" s="2">
        <v>1</v>
      </c>
      <c r="I2914" s="2">
        <v>384</v>
      </c>
      <c r="J2914" s="2">
        <v>9319.3896732933881</v>
      </c>
    </row>
    <row r="2915" spans="1:10" x14ac:dyDescent="0.3">
      <c r="A2915" t="s">
        <v>3354</v>
      </c>
      <c r="B2915" t="s">
        <v>59</v>
      </c>
      <c r="C2915" t="s">
        <v>2665</v>
      </c>
      <c r="D2915" t="s">
        <v>5477</v>
      </c>
      <c r="E2915" t="s">
        <v>2268</v>
      </c>
      <c r="F2915" t="s">
        <v>2314</v>
      </c>
      <c r="G2915" t="s">
        <v>5517</v>
      </c>
      <c r="H2915" s="2">
        <v>30</v>
      </c>
      <c r="I2915" s="2">
        <v>10080</v>
      </c>
      <c r="J2915" s="2">
        <v>223429.12073601875</v>
      </c>
    </row>
    <row r="2916" spans="1:10" x14ac:dyDescent="0.3">
      <c r="A2916" t="s">
        <v>3354</v>
      </c>
      <c r="B2916" t="s">
        <v>59</v>
      </c>
      <c r="C2916" t="s">
        <v>2665</v>
      </c>
      <c r="D2916" t="s">
        <v>5477</v>
      </c>
      <c r="E2916" t="s">
        <v>1632</v>
      </c>
      <c r="F2916" t="s">
        <v>1445</v>
      </c>
      <c r="G2916" t="s">
        <v>5517</v>
      </c>
      <c r="H2916" s="2">
        <v>20</v>
      </c>
      <c r="I2916" s="2">
        <v>480</v>
      </c>
      <c r="J2916" s="2">
        <v>62853.200017282288</v>
      </c>
    </row>
    <row r="2917" spans="1:10" x14ac:dyDescent="0.3">
      <c r="A2917" t="s">
        <v>3354</v>
      </c>
      <c r="B2917" t="s">
        <v>59</v>
      </c>
      <c r="C2917" t="s">
        <v>2665</v>
      </c>
      <c r="D2917" t="s">
        <v>5477</v>
      </c>
      <c r="E2917" t="s">
        <v>1632</v>
      </c>
      <c r="F2917" t="s">
        <v>5359</v>
      </c>
      <c r="G2917" t="s">
        <v>5517</v>
      </c>
      <c r="H2917" s="2">
        <v>15</v>
      </c>
      <c r="I2917" s="2">
        <v>360</v>
      </c>
      <c r="J2917" s="2">
        <v>27592.269402278485</v>
      </c>
    </row>
    <row r="2918" spans="1:10" x14ac:dyDescent="0.3">
      <c r="A2918" t="s">
        <v>3354</v>
      </c>
      <c r="B2918" t="s">
        <v>59</v>
      </c>
      <c r="C2918" t="s">
        <v>2665</v>
      </c>
      <c r="D2918" t="s">
        <v>5477</v>
      </c>
      <c r="E2918" t="s">
        <v>1632</v>
      </c>
      <c r="F2918" t="s">
        <v>2294</v>
      </c>
      <c r="G2918" t="s">
        <v>5517</v>
      </c>
      <c r="H2918" s="2">
        <v>20</v>
      </c>
      <c r="I2918" s="2">
        <v>480</v>
      </c>
      <c r="J2918" s="2">
        <v>36628.07558035171</v>
      </c>
    </row>
    <row r="2919" spans="1:10" x14ac:dyDescent="0.3">
      <c r="A2919" t="s">
        <v>3354</v>
      </c>
      <c r="B2919" t="s">
        <v>60</v>
      </c>
      <c r="C2919" t="s">
        <v>2665</v>
      </c>
      <c r="D2919" t="s">
        <v>5479</v>
      </c>
      <c r="E2919" t="s">
        <v>1423</v>
      </c>
      <c r="F2919" t="s">
        <v>2031</v>
      </c>
      <c r="G2919" t="s">
        <v>5517</v>
      </c>
      <c r="H2919" s="2">
        <v>5</v>
      </c>
      <c r="I2919" s="2">
        <v>500</v>
      </c>
      <c r="J2919" s="2">
        <v>37800.121189757512</v>
      </c>
    </row>
    <row r="2920" spans="1:10" x14ac:dyDescent="0.3">
      <c r="A2920" t="s">
        <v>3354</v>
      </c>
      <c r="B2920" t="s">
        <v>60</v>
      </c>
      <c r="C2920" t="s">
        <v>2665</v>
      </c>
      <c r="D2920" t="s">
        <v>5479</v>
      </c>
      <c r="E2920" t="s">
        <v>1423</v>
      </c>
      <c r="F2920" t="s">
        <v>2040</v>
      </c>
      <c r="G2920" t="s">
        <v>5517</v>
      </c>
      <c r="H2920" s="2">
        <v>2</v>
      </c>
      <c r="I2920" s="2">
        <v>200</v>
      </c>
      <c r="J2920" s="2">
        <v>20342.508650388041</v>
      </c>
    </row>
    <row r="2921" spans="1:10" x14ac:dyDescent="0.3">
      <c r="A2921" t="s">
        <v>3354</v>
      </c>
      <c r="B2921" t="s">
        <v>60</v>
      </c>
      <c r="C2921" t="s">
        <v>2665</v>
      </c>
      <c r="D2921" t="s">
        <v>5479</v>
      </c>
      <c r="E2921" t="s">
        <v>1423</v>
      </c>
      <c r="F2921" t="s">
        <v>1659</v>
      </c>
      <c r="G2921" t="s">
        <v>5517</v>
      </c>
      <c r="H2921" s="2">
        <v>25</v>
      </c>
      <c r="I2921" s="2">
        <v>2500</v>
      </c>
      <c r="J2921" s="2">
        <v>264216.85148261767</v>
      </c>
    </row>
    <row r="2922" spans="1:10" x14ac:dyDescent="0.3">
      <c r="A2922" t="s">
        <v>3354</v>
      </c>
      <c r="B2922" t="s">
        <v>60</v>
      </c>
      <c r="C2922" t="s">
        <v>2665</v>
      </c>
      <c r="D2922" t="s">
        <v>5479</v>
      </c>
      <c r="E2922" t="s">
        <v>1444</v>
      </c>
      <c r="F2922" t="s">
        <v>5707</v>
      </c>
      <c r="G2922" t="s">
        <v>5517</v>
      </c>
      <c r="H2922" s="2">
        <v>1250</v>
      </c>
      <c r="I2922" s="2">
        <v>500000</v>
      </c>
      <c r="J2922" s="2">
        <v>10540105.579442246</v>
      </c>
    </row>
    <row r="2923" spans="1:10" x14ac:dyDescent="0.3">
      <c r="A2923" t="s">
        <v>3354</v>
      </c>
      <c r="B2923" t="s">
        <v>60</v>
      </c>
      <c r="C2923" t="s">
        <v>2665</v>
      </c>
      <c r="D2923" t="s">
        <v>5479</v>
      </c>
      <c r="E2923" t="s">
        <v>1444</v>
      </c>
      <c r="F2923" t="s">
        <v>1445</v>
      </c>
      <c r="G2923" t="s">
        <v>5517</v>
      </c>
      <c r="H2923" s="2">
        <v>50</v>
      </c>
      <c r="I2923" s="2">
        <v>20000</v>
      </c>
      <c r="J2923" s="2">
        <v>435451.32245422504</v>
      </c>
    </row>
    <row r="2924" spans="1:10" x14ac:dyDescent="0.3">
      <c r="A2924" t="s">
        <v>3354</v>
      </c>
      <c r="B2924" t="s">
        <v>60</v>
      </c>
      <c r="C2924" t="s">
        <v>2665</v>
      </c>
      <c r="D2924" t="s">
        <v>5479</v>
      </c>
      <c r="E2924" t="s">
        <v>1444</v>
      </c>
      <c r="F2924" t="s">
        <v>2030</v>
      </c>
      <c r="G2924" t="s">
        <v>5517</v>
      </c>
      <c r="H2924" s="2">
        <v>1</v>
      </c>
      <c r="I2924" s="2">
        <v>400</v>
      </c>
      <c r="J2924" s="2">
        <v>9051.8943648292407</v>
      </c>
    </row>
    <row r="2925" spans="1:10" x14ac:dyDescent="0.3">
      <c r="A2925" t="s">
        <v>3354</v>
      </c>
      <c r="B2925" t="s">
        <v>60</v>
      </c>
      <c r="C2925" t="s">
        <v>2665</v>
      </c>
      <c r="D2925" t="s">
        <v>5479</v>
      </c>
      <c r="E2925" t="s">
        <v>1606</v>
      </c>
      <c r="F2925" t="s">
        <v>2030</v>
      </c>
      <c r="G2925" t="s">
        <v>5517</v>
      </c>
      <c r="H2925" s="2">
        <v>1</v>
      </c>
      <c r="I2925" s="2">
        <v>384</v>
      </c>
      <c r="J2925" s="2">
        <v>9319.3896732933881</v>
      </c>
    </row>
    <row r="2926" spans="1:10" x14ac:dyDescent="0.3">
      <c r="A2926" t="s">
        <v>3354</v>
      </c>
      <c r="B2926" t="s">
        <v>60</v>
      </c>
      <c r="C2926" t="s">
        <v>2665</v>
      </c>
      <c r="D2926" t="s">
        <v>5479</v>
      </c>
      <c r="E2926" t="s">
        <v>2268</v>
      </c>
      <c r="F2926" t="s">
        <v>2314</v>
      </c>
      <c r="G2926" t="s">
        <v>5517</v>
      </c>
      <c r="H2926" s="2">
        <v>30</v>
      </c>
      <c r="I2926" s="2">
        <v>10080</v>
      </c>
      <c r="J2926" s="2">
        <v>223429.12073601875</v>
      </c>
    </row>
    <row r="2927" spans="1:10" x14ac:dyDescent="0.3">
      <c r="A2927" t="s">
        <v>3354</v>
      </c>
      <c r="B2927" t="s">
        <v>60</v>
      </c>
      <c r="C2927" t="s">
        <v>2665</v>
      </c>
      <c r="D2927" t="s">
        <v>5479</v>
      </c>
      <c r="E2927" t="s">
        <v>1632</v>
      </c>
      <c r="F2927" t="s">
        <v>1445</v>
      </c>
      <c r="G2927" t="s">
        <v>5517</v>
      </c>
      <c r="H2927" s="2">
        <v>15</v>
      </c>
      <c r="I2927" s="2">
        <v>360</v>
      </c>
      <c r="J2927" s="2">
        <v>47139.90001296172</v>
      </c>
    </row>
    <row r="2928" spans="1:10" x14ac:dyDescent="0.3">
      <c r="A2928" t="s">
        <v>3354</v>
      </c>
      <c r="B2928" t="s">
        <v>60</v>
      </c>
      <c r="C2928" t="s">
        <v>2665</v>
      </c>
      <c r="D2928" t="s">
        <v>5479</v>
      </c>
      <c r="E2928" t="s">
        <v>1632</v>
      </c>
      <c r="F2928" t="s">
        <v>5359</v>
      </c>
      <c r="G2928" t="s">
        <v>5517</v>
      </c>
      <c r="H2928" s="2">
        <v>25</v>
      </c>
      <c r="I2928" s="2">
        <v>600</v>
      </c>
      <c r="J2928" s="2">
        <v>45987.11567046414</v>
      </c>
    </row>
    <row r="2929" spans="1:10" x14ac:dyDescent="0.3">
      <c r="A2929" t="s">
        <v>3354</v>
      </c>
      <c r="B2929" t="s">
        <v>60</v>
      </c>
      <c r="C2929" t="s">
        <v>2665</v>
      </c>
      <c r="D2929" t="s">
        <v>5479</v>
      </c>
      <c r="E2929" t="s">
        <v>1632</v>
      </c>
      <c r="F2929" t="s">
        <v>2294</v>
      </c>
      <c r="G2929" t="s">
        <v>5517</v>
      </c>
      <c r="H2929" s="2">
        <v>20</v>
      </c>
      <c r="I2929" s="2">
        <v>480</v>
      </c>
      <c r="J2929" s="2">
        <v>36628.07558035171</v>
      </c>
    </row>
    <row r="2930" spans="1:10" x14ac:dyDescent="0.3">
      <c r="A2930" t="s">
        <v>3354</v>
      </c>
      <c r="B2930" t="s">
        <v>61</v>
      </c>
      <c r="C2930" t="s">
        <v>2665</v>
      </c>
      <c r="D2930" t="s">
        <v>5481</v>
      </c>
      <c r="E2930" t="s">
        <v>1423</v>
      </c>
      <c r="F2930" t="s">
        <v>2031</v>
      </c>
      <c r="G2930" t="s">
        <v>5517</v>
      </c>
      <c r="H2930" s="2">
        <v>5</v>
      </c>
      <c r="I2930" s="2">
        <v>500</v>
      </c>
      <c r="J2930" s="2">
        <v>37800.121189757512</v>
      </c>
    </row>
    <row r="2931" spans="1:10" x14ac:dyDescent="0.3">
      <c r="A2931" t="s">
        <v>3354</v>
      </c>
      <c r="B2931" t="s">
        <v>61</v>
      </c>
      <c r="C2931" t="s">
        <v>2665</v>
      </c>
      <c r="D2931" t="s">
        <v>5481</v>
      </c>
      <c r="E2931" t="s">
        <v>1423</v>
      </c>
      <c r="F2931" t="s">
        <v>2040</v>
      </c>
      <c r="G2931" t="s">
        <v>5517</v>
      </c>
      <c r="H2931" s="2">
        <v>1</v>
      </c>
      <c r="I2931" s="2">
        <v>100</v>
      </c>
      <c r="J2931" s="2">
        <v>10171.254325194021</v>
      </c>
    </row>
    <row r="2932" spans="1:10" x14ac:dyDescent="0.3">
      <c r="A2932" t="s">
        <v>3354</v>
      </c>
      <c r="B2932" t="s">
        <v>61</v>
      </c>
      <c r="C2932" t="s">
        <v>2665</v>
      </c>
      <c r="D2932" t="s">
        <v>5481</v>
      </c>
      <c r="E2932" t="s">
        <v>1423</v>
      </c>
      <c r="F2932" t="s">
        <v>1659</v>
      </c>
      <c r="G2932" t="s">
        <v>5517</v>
      </c>
      <c r="H2932" s="2">
        <v>20</v>
      </c>
      <c r="I2932" s="2">
        <v>2000</v>
      </c>
      <c r="J2932" s="2">
        <v>211373.48118609414</v>
      </c>
    </row>
    <row r="2933" spans="1:10" x14ac:dyDescent="0.3">
      <c r="A2933" t="s">
        <v>3354</v>
      </c>
      <c r="B2933" t="s">
        <v>61</v>
      </c>
      <c r="C2933" t="s">
        <v>2665</v>
      </c>
      <c r="D2933" t="s">
        <v>5481</v>
      </c>
      <c r="E2933" t="s">
        <v>1444</v>
      </c>
      <c r="F2933" t="s">
        <v>5707</v>
      </c>
      <c r="G2933" t="s">
        <v>5517</v>
      </c>
      <c r="H2933" s="2">
        <v>1500</v>
      </c>
      <c r="I2933" s="2">
        <v>600000</v>
      </c>
      <c r="J2933" s="2">
        <v>12648126.695330694</v>
      </c>
    </row>
    <row r="2934" spans="1:10" x14ac:dyDescent="0.3">
      <c r="A2934" t="s">
        <v>3354</v>
      </c>
      <c r="B2934" t="s">
        <v>61</v>
      </c>
      <c r="C2934" t="s">
        <v>2665</v>
      </c>
      <c r="D2934" t="s">
        <v>5481</v>
      </c>
      <c r="E2934" t="s">
        <v>1444</v>
      </c>
      <c r="F2934" t="s">
        <v>1445</v>
      </c>
      <c r="G2934" t="s">
        <v>5517</v>
      </c>
      <c r="H2934" s="2">
        <v>100</v>
      </c>
      <c r="I2934" s="2">
        <v>40000</v>
      </c>
      <c r="J2934" s="2">
        <v>870902.64490845008</v>
      </c>
    </row>
    <row r="2935" spans="1:10" x14ac:dyDescent="0.3">
      <c r="A2935" t="s">
        <v>3354</v>
      </c>
      <c r="B2935" t="s">
        <v>61</v>
      </c>
      <c r="C2935" t="s">
        <v>2665</v>
      </c>
      <c r="D2935" t="s">
        <v>5481</v>
      </c>
      <c r="E2935" t="s">
        <v>1444</v>
      </c>
      <c r="F2935" t="s">
        <v>2030</v>
      </c>
      <c r="G2935" t="s">
        <v>5517</v>
      </c>
      <c r="H2935" s="2">
        <v>1</v>
      </c>
      <c r="I2935" s="2">
        <v>400</v>
      </c>
      <c r="J2935" s="2">
        <v>9051.8943648292407</v>
      </c>
    </row>
    <row r="2936" spans="1:10" x14ac:dyDescent="0.3">
      <c r="A2936" t="s">
        <v>3354</v>
      </c>
      <c r="B2936" t="s">
        <v>61</v>
      </c>
      <c r="C2936" t="s">
        <v>2665</v>
      </c>
      <c r="D2936" t="s">
        <v>5481</v>
      </c>
      <c r="E2936" t="s">
        <v>1606</v>
      </c>
      <c r="F2936" t="s">
        <v>2030</v>
      </c>
      <c r="G2936" t="s">
        <v>5517</v>
      </c>
      <c r="H2936" s="2">
        <v>1</v>
      </c>
      <c r="I2936" s="2">
        <v>384</v>
      </c>
      <c r="J2936" s="2">
        <v>9319.3896732933881</v>
      </c>
    </row>
    <row r="2937" spans="1:10" x14ac:dyDescent="0.3">
      <c r="A2937" t="s">
        <v>3354</v>
      </c>
      <c r="B2937" t="s">
        <v>61</v>
      </c>
      <c r="C2937" t="s">
        <v>2665</v>
      </c>
      <c r="D2937" t="s">
        <v>5481</v>
      </c>
      <c r="E2937" t="s">
        <v>2268</v>
      </c>
      <c r="F2937" t="s">
        <v>2314</v>
      </c>
      <c r="G2937" t="s">
        <v>5517</v>
      </c>
      <c r="H2937" s="2">
        <v>50</v>
      </c>
      <c r="I2937" s="2">
        <v>16800</v>
      </c>
      <c r="J2937" s="2">
        <v>372381.86789336457</v>
      </c>
    </row>
    <row r="2938" spans="1:10" x14ac:dyDescent="0.3">
      <c r="A2938" t="s">
        <v>3354</v>
      </c>
      <c r="B2938" t="s">
        <v>61</v>
      </c>
      <c r="C2938" t="s">
        <v>2665</v>
      </c>
      <c r="D2938" t="s">
        <v>5481</v>
      </c>
      <c r="E2938" t="s">
        <v>1632</v>
      </c>
      <c r="F2938" t="s">
        <v>1445</v>
      </c>
      <c r="G2938" t="s">
        <v>5517</v>
      </c>
      <c r="H2938" s="2">
        <v>20</v>
      </c>
      <c r="I2938" s="2">
        <v>480</v>
      </c>
      <c r="J2938" s="2">
        <v>62853.200017282288</v>
      </c>
    </row>
    <row r="2939" spans="1:10" x14ac:dyDescent="0.3">
      <c r="A2939" t="s">
        <v>3354</v>
      </c>
      <c r="B2939" t="s">
        <v>61</v>
      </c>
      <c r="C2939" t="s">
        <v>2665</v>
      </c>
      <c r="D2939" t="s">
        <v>5481</v>
      </c>
      <c r="E2939" t="s">
        <v>1632</v>
      </c>
      <c r="F2939" t="s">
        <v>5359</v>
      </c>
      <c r="G2939" t="s">
        <v>5517</v>
      </c>
      <c r="H2939" s="2">
        <v>20</v>
      </c>
      <c r="I2939" s="2">
        <v>480</v>
      </c>
      <c r="J2939" s="2">
        <v>36789.692536371309</v>
      </c>
    </row>
    <row r="2940" spans="1:10" x14ac:dyDescent="0.3">
      <c r="A2940" t="s">
        <v>3354</v>
      </c>
      <c r="B2940" t="s">
        <v>61</v>
      </c>
      <c r="C2940" t="s">
        <v>2665</v>
      </c>
      <c r="D2940" t="s">
        <v>5481</v>
      </c>
      <c r="E2940" t="s">
        <v>1632</v>
      </c>
      <c r="F2940" t="s">
        <v>2294</v>
      </c>
      <c r="G2940" t="s">
        <v>5517</v>
      </c>
      <c r="H2940" s="2">
        <v>20</v>
      </c>
      <c r="I2940" s="2">
        <v>480</v>
      </c>
      <c r="J2940" s="2">
        <v>36628.07558035171</v>
      </c>
    </row>
    <row r="2941" spans="1:10" x14ac:dyDescent="0.3">
      <c r="A2941" t="s">
        <v>3354</v>
      </c>
      <c r="B2941" t="s">
        <v>62</v>
      </c>
      <c r="C2941" t="s">
        <v>2665</v>
      </c>
      <c r="D2941" t="s">
        <v>5480</v>
      </c>
      <c r="E2941" t="s">
        <v>1423</v>
      </c>
      <c r="F2941" t="s">
        <v>2031</v>
      </c>
      <c r="G2941" t="s">
        <v>5517</v>
      </c>
      <c r="H2941" s="2">
        <v>5</v>
      </c>
      <c r="I2941" s="2">
        <v>500</v>
      </c>
      <c r="J2941" s="2">
        <v>37800.121189757512</v>
      </c>
    </row>
    <row r="2942" spans="1:10" x14ac:dyDescent="0.3">
      <c r="A2942" t="s">
        <v>3354</v>
      </c>
      <c r="B2942" t="s">
        <v>62</v>
      </c>
      <c r="C2942" t="s">
        <v>2665</v>
      </c>
      <c r="D2942" t="s">
        <v>5480</v>
      </c>
      <c r="E2942" t="s">
        <v>1423</v>
      </c>
      <c r="F2942" t="s">
        <v>2040</v>
      </c>
      <c r="G2942" t="s">
        <v>5517</v>
      </c>
      <c r="H2942" s="2">
        <v>2</v>
      </c>
      <c r="I2942" s="2">
        <v>200</v>
      </c>
      <c r="J2942" s="2">
        <v>20342.508650388041</v>
      </c>
    </row>
    <row r="2943" spans="1:10" x14ac:dyDescent="0.3">
      <c r="A2943" t="s">
        <v>3354</v>
      </c>
      <c r="B2943" t="s">
        <v>62</v>
      </c>
      <c r="C2943" t="s">
        <v>2665</v>
      </c>
      <c r="D2943" t="s">
        <v>5480</v>
      </c>
      <c r="E2943" t="s">
        <v>1423</v>
      </c>
      <c r="F2943" t="s">
        <v>1659</v>
      </c>
      <c r="G2943" t="s">
        <v>5517</v>
      </c>
      <c r="H2943" s="2">
        <v>50</v>
      </c>
      <c r="I2943" s="2">
        <v>5000</v>
      </c>
      <c r="J2943" s="2">
        <v>528433.70296523534</v>
      </c>
    </row>
    <row r="2944" spans="1:10" x14ac:dyDescent="0.3">
      <c r="A2944" t="s">
        <v>3354</v>
      </c>
      <c r="B2944" t="s">
        <v>62</v>
      </c>
      <c r="C2944" t="s">
        <v>2665</v>
      </c>
      <c r="D2944" t="s">
        <v>5480</v>
      </c>
      <c r="E2944" t="s">
        <v>1444</v>
      </c>
      <c r="F2944" t="s">
        <v>5707</v>
      </c>
      <c r="G2944" t="s">
        <v>5517</v>
      </c>
      <c r="H2944" s="2">
        <v>2350</v>
      </c>
      <c r="I2944" s="2">
        <v>940000</v>
      </c>
      <c r="J2944" s="2">
        <v>19815398.489351422</v>
      </c>
    </row>
    <row r="2945" spans="1:10" x14ac:dyDescent="0.3">
      <c r="A2945" t="s">
        <v>3354</v>
      </c>
      <c r="B2945" t="s">
        <v>62</v>
      </c>
      <c r="C2945" t="s">
        <v>2665</v>
      </c>
      <c r="D2945" t="s">
        <v>5480</v>
      </c>
      <c r="E2945" t="s">
        <v>1444</v>
      </c>
      <c r="F2945" t="s">
        <v>1445</v>
      </c>
      <c r="G2945" t="s">
        <v>5517</v>
      </c>
      <c r="H2945" s="2">
        <v>50</v>
      </c>
      <c r="I2945" s="2">
        <v>20000</v>
      </c>
      <c r="J2945" s="2">
        <v>435451.32245422504</v>
      </c>
    </row>
    <row r="2946" spans="1:10" x14ac:dyDescent="0.3">
      <c r="A2946" t="s">
        <v>3354</v>
      </c>
      <c r="B2946" t="s">
        <v>62</v>
      </c>
      <c r="C2946" t="s">
        <v>2665</v>
      </c>
      <c r="D2946" t="s">
        <v>5480</v>
      </c>
      <c r="E2946" t="s">
        <v>1444</v>
      </c>
      <c r="F2946" t="s">
        <v>2030</v>
      </c>
      <c r="G2946" t="s">
        <v>5517</v>
      </c>
      <c r="H2946" s="2">
        <v>2</v>
      </c>
      <c r="I2946" s="2">
        <v>800</v>
      </c>
      <c r="J2946" s="2">
        <v>18103.788729658481</v>
      </c>
    </row>
    <row r="2947" spans="1:10" x14ac:dyDescent="0.3">
      <c r="A2947" t="s">
        <v>3354</v>
      </c>
      <c r="B2947" t="s">
        <v>62</v>
      </c>
      <c r="C2947" t="s">
        <v>2665</v>
      </c>
      <c r="D2947" t="s">
        <v>5480</v>
      </c>
      <c r="E2947" t="s">
        <v>1606</v>
      </c>
      <c r="F2947" t="s">
        <v>2030</v>
      </c>
      <c r="G2947" t="s">
        <v>5517</v>
      </c>
      <c r="H2947" s="2">
        <v>2</v>
      </c>
      <c r="I2947" s="2">
        <v>768</v>
      </c>
      <c r="J2947" s="2">
        <v>18638.779346586776</v>
      </c>
    </row>
    <row r="2948" spans="1:10" x14ac:dyDescent="0.3">
      <c r="A2948" t="s">
        <v>3354</v>
      </c>
      <c r="B2948" t="s">
        <v>62</v>
      </c>
      <c r="C2948" t="s">
        <v>2665</v>
      </c>
      <c r="D2948" t="s">
        <v>5480</v>
      </c>
      <c r="E2948" t="s">
        <v>2268</v>
      </c>
      <c r="F2948" t="s">
        <v>2314</v>
      </c>
      <c r="G2948" t="s">
        <v>5517</v>
      </c>
      <c r="H2948" s="2">
        <v>50</v>
      </c>
      <c r="I2948" s="2">
        <v>16800</v>
      </c>
      <c r="J2948" s="2">
        <v>372381.86789336457</v>
      </c>
    </row>
    <row r="2949" spans="1:10" x14ac:dyDescent="0.3">
      <c r="A2949" t="s">
        <v>3354</v>
      </c>
      <c r="B2949" t="s">
        <v>62</v>
      </c>
      <c r="C2949" t="s">
        <v>2665</v>
      </c>
      <c r="D2949" t="s">
        <v>5480</v>
      </c>
      <c r="E2949" t="s">
        <v>1632</v>
      </c>
      <c r="F2949" t="s">
        <v>1445</v>
      </c>
      <c r="G2949" t="s">
        <v>5517</v>
      </c>
      <c r="H2949" s="2">
        <v>40</v>
      </c>
      <c r="I2949" s="2">
        <v>960</v>
      </c>
      <c r="J2949" s="2">
        <v>125706.40003456458</v>
      </c>
    </row>
    <row r="2950" spans="1:10" x14ac:dyDescent="0.3">
      <c r="A2950" t="s">
        <v>3354</v>
      </c>
      <c r="B2950" t="s">
        <v>62</v>
      </c>
      <c r="C2950" t="s">
        <v>2665</v>
      </c>
      <c r="D2950" t="s">
        <v>5480</v>
      </c>
      <c r="E2950" t="s">
        <v>1632</v>
      </c>
      <c r="F2950" t="s">
        <v>5359</v>
      </c>
      <c r="G2950" t="s">
        <v>5517</v>
      </c>
      <c r="H2950" s="2">
        <v>25</v>
      </c>
      <c r="I2950" s="2">
        <v>600</v>
      </c>
      <c r="J2950" s="2">
        <v>45987.11567046414</v>
      </c>
    </row>
    <row r="2951" spans="1:10" x14ac:dyDescent="0.3">
      <c r="A2951" t="s">
        <v>3354</v>
      </c>
      <c r="B2951" t="s">
        <v>62</v>
      </c>
      <c r="C2951" t="s">
        <v>2665</v>
      </c>
      <c r="D2951" t="s">
        <v>5480</v>
      </c>
      <c r="E2951" t="s">
        <v>1632</v>
      </c>
      <c r="F2951" t="s">
        <v>2294</v>
      </c>
      <c r="G2951" t="s">
        <v>5517</v>
      </c>
      <c r="H2951" s="2">
        <v>30</v>
      </c>
      <c r="I2951" s="2">
        <v>720</v>
      </c>
      <c r="J2951" s="2">
        <v>54942.113370527557</v>
      </c>
    </row>
    <row r="2952" spans="1:10" x14ac:dyDescent="0.3">
      <c r="A2952" t="s">
        <v>3354</v>
      </c>
      <c r="B2952" t="s">
        <v>63</v>
      </c>
      <c r="C2952" t="s">
        <v>2665</v>
      </c>
      <c r="D2952" t="s">
        <v>5475</v>
      </c>
      <c r="E2952" t="s">
        <v>1423</v>
      </c>
      <c r="F2952" t="s">
        <v>2031</v>
      </c>
      <c r="G2952" t="s">
        <v>5517</v>
      </c>
      <c r="H2952" s="2">
        <v>5</v>
      </c>
      <c r="I2952" s="2">
        <v>500</v>
      </c>
      <c r="J2952" s="2">
        <v>37800.121189757512</v>
      </c>
    </row>
    <row r="2953" spans="1:10" x14ac:dyDescent="0.3">
      <c r="A2953" t="s">
        <v>3354</v>
      </c>
      <c r="B2953" t="s">
        <v>63</v>
      </c>
      <c r="C2953" t="s">
        <v>2665</v>
      </c>
      <c r="D2953" t="s">
        <v>5475</v>
      </c>
      <c r="E2953" t="s">
        <v>1423</v>
      </c>
      <c r="F2953" t="s">
        <v>1659</v>
      </c>
      <c r="G2953" t="s">
        <v>5517</v>
      </c>
      <c r="H2953" s="2">
        <v>25</v>
      </c>
      <c r="I2953" s="2">
        <v>2500</v>
      </c>
      <c r="J2953" s="2">
        <v>264216.85148261767</v>
      </c>
    </row>
    <row r="2954" spans="1:10" x14ac:dyDescent="0.3">
      <c r="A2954" t="s">
        <v>3354</v>
      </c>
      <c r="B2954" t="s">
        <v>63</v>
      </c>
      <c r="C2954" t="s">
        <v>2665</v>
      </c>
      <c r="D2954" t="s">
        <v>5475</v>
      </c>
      <c r="E2954" t="s">
        <v>1444</v>
      </c>
      <c r="F2954" t="s">
        <v>5707</v>
      </c>
      <c r="G2954" t="s">
        <v>5517</v>
      </c>
      <c r="H2954" s="2">
        <v>1250</v>
      </c>
      <c r="I2954" s="2">
        <v>500000</v>
      </c>
      <c r="J2954" s="2">
        <v>10540105.579442246</v>
      </c>
    </row>
    <row r="2955" spans="1:10" x14ac:dyDescent="0.3">
      <c r="A2955" t="s">
        <v>3354</v>
      </c>
      <c r="B2955" t="s">
        <v>63</v>
      </c>
      <c r="C2955" t="s">
        <v>2665</v>
      </c>
      <c r="D2955" t="s">
        <v>5475</v>
      </c>
      <c r="E2955" t="s">
        <v>1444</v>
      </c>
      <c r="F2955" t="s">
        <v>1445</v>
      </c>
      <c r="G2955" t="s">
        <v>5517</v>
      </c>
      <c r="H2955" s="2">
        <v>50</v>
      </c>
      <c r="I2955" s="2">
        <v>20000</v>
      </c>
      <c r="J2955" s="2">
        <v>435451.32245422504</v>
      </c>
    </row>
    <row r="2956" spans="1:10" x14ac:dyDescent="0.3">
      <c r="A2956" t="s">
        <v>3354</v>
      </c>
      <c r="B2956" t="s">
        <v>63</v>
      </c>
      <c r="C2956" t="s">
        <v>2665</v>
      </c>
      <c r="D2956" t="s">
        <v>5475</v>
      </c>
      <c r="E2956" t="s">
        <v>1444</v>
      </c>
      <c r="F2956" t="s">
        <v>2030</v>
      </c>
      <c r="G2956" t="s">
        <v>5517</v>
      </c>
      <c r="H2956" s="2">
        <v>2</v>
      </c>
      <c r="I2956" s="2">
        <v>800</v>
      </c>
      <c r="J2956" s="2">
        <v>18103.788729658481</v>
      </c>
    </row>
    <row r="2957" spans="1:10" x14ac:dyDescent="0.3">
      <c r="A2957" t="s">
        <v>3354</v>
      </c>
      <c r="B2957" t="s">
        <v>63</v>
      </c>
      <c r="C2957" t="s">
        <v>2665</v>
      </c>
      <c r="D2957" t="s">
        <v>5475</v>
      </c>
      <c r="E2957" t="s">
        <v>1606</v>
      </c>
      <c r="F2957" t="s">
        <v>2030</v>
      </c>
      <c r="G2957" t="s">
        <v>5517</v>
      </c>
      <c r="H2957" s="2">
        <v>2</v>
      </c>
      <c r="I2957" s="2">
        <v>768</v>
      </c>
      <c r="J2957" s="2">
        <v>18638.779346586776</v>
      </c>
    </row>
    <row r="2958" spans="1:10" x14ac:dyDescent="0.3">
      <c r="A2958" t="s">
        <v>3354</v>
      </c>
      <c r="B2958" t="s">
        <v>63</v>
      </c>
      <c r="C2958" t="s">
        <v>2665</v>
      </c>
      <c r="D2958" t="s">
        <v>5475</v>
      </c>
      <c r="E2958" t="s">
        <v>2268</v>
      </c>
      <c r="F2958" t="s">
        <v>2314</v>
      </c>
      <c r="G2958" t="s">
        <v>5517</v>
      </c>
      <c r="H2958" s="2">
        <v>50</v>
      </c>
      <c r="I2958" s="2">
        <v>16800</v>
      </c>
      <c r="J2958" s="2">
        <v>372381.86789336457</v>
      </c>
    </row>
    <row r="2959" spans="1:10" x14ac:dyDescent="0.3">
      <c r="A2959" t="s">
        <v>3354</v>
      </c>
      <c r="B2959" t="s">
        <v>63</v>
      </c>
      <c r="C2959" t="s">
        <v>2665</v>
      </c>
      <c r="D2959" t="s">
        <v>5475</v>
      </c>
      <c r="E2959" t="s">
        <v>1632</v>
      </c>
      <c r="F2959" t="s">
        <v>1445</v>
      </c>
      <c r="G2959" t="s">
        <v>5517</v>
      </c>
      <c r="H2959" s="2">
        <v>30</v>
      </c>
      <c r="I2959" s="2">
        <v>720</v>
      </c>
      <c r="J2959" s="2">
        <v>94279.80002592344</v>
      </c>
    </row>
    <row r="2960" spans="1:10" x14ac:dyDescent="0.3">
      <c r="A2960" t="s">
        <v>3354</v>
      </c>
      <c r="B2960" t="s">
        <v>63</v>
      </c>
      <c r="C2960" t="s">
        <v>2665</v>
      </c>
      <c r="D2960" t="s">
        <v>5475</v>
      </c>
      <c r="E2960" t="s">
        <v>1632</v>
      </c>
      <c r="F2960" t="s">
        <v>5359</v>
      </c>
      <c r="G2960" t="s">
        <v>5517</v>
      </c>
      <c r="H2960" s="2">
        <v>20</v>
      </c>
      <c r="I2960" s="2">
        <v>480</v>
      </c>
      <c r="J2960" s="2">
        <v>36789.692536371309</v>
      </c>
    </row>
    <row r="2961" spans="1:10" x14ac:dyDescent="0.3">
      <c r="A2961" t="s">
        <v>3354</v>
      </c>
      <c r="B2961" t="s">
        <v>63</v>
      </c>
      <c r="C2961" t="s">
        <v>2665</v>
      </c>
      <c r="D2961" t="s">
        <v>5475</v>
      </c>
      <c r="E2961" t="s">
        <v>1632</v>
      </c>
      <c r="F2961" t="s">
        <v>2294</v>
      </c>
      <c r="G2961" t="s">
        <v>5517</v>
      </c>
      <c r="H2961" s="2">
        <v>30</v>
      </c>
      <c r="I2961" s="2">
        <v>720</v>
      </c>
      <c r="J2961" s="2">
        <v>54942.113370527557</v>
      </c>
    </row>
    <row r="2962" spans="1:10" x14ac:dyDescent="0.3">
      <c r="A2962" t="s">
        <v>3354</v>
      </c>
      <c r="B2962" t="s">
        <v>65</v>
      </c>
      <c r="C2962" t="s">
        <v>2690</v>
      </c>
      <c r="D2962" t="s">
        <v>5488</v>
      </c>
      <c r="E2962" t="s">
        <v>1423</v>
      </c>
      <c r="F2962" t="s">
        <v>2031</v>
      </c>
      <c r="G2962" t="s">
        <v>5517</v>
      </c>
      <c r="H2962" s="2">
        <v>5</v>
      </c>
      <c r="I2962" s="2">
        <v>500</v>
      </c>
      <c r="J2962" s="2">
        <v>37800.121189757512</v>
      </c>
    </row>
    <row r="2963" spans="1:10" x14ac:dyDescent="0.3">
      <c r="A2963" t="s">
        <v>3354</v>
      </c>
      <c r="B2963" t="s">
        <v>65</v>
      </c>
      <c r="C2963" t="s">
        <v>2690</v>
      </c>
      <c r="D2963" t="s">
        <v>5488</v>
      </c>
      <c r="E2963" t="s">
        <v>1423</v>
      </c>
      <c r="F2963" t="s">
        <v>2040</v>
      </c>
      <c r="G2963" t="s">
        <v>5517</v>
      </c>
      <c r="H2963" s="2">
        <v>2</v>
      </c>
      <c r="I2963" s="2">
        <v>200</v>
      </c>
      <c r="J2963" s="2">
        <v>20342.508650388041</v>
      </c>
    </row>
    <row r="2964" spans="1:10" x14ac:dyDescent="0.3">
      <c r="A2964" t="s">
        <v>3354</v>
      </c>
      <c r="B2964" t="s">
        <v>65</v>
      </c>
      <c r="C2964" t="s">
        <v>2690</v>
      </c>
      <c r="D2964" t="s">
        <v>5488</v>
      </c>
      <c r="E2964" t="s">
        <v>1423</v>
      </c>
      <c r="F2964" t="s">
        <v>1659</v>
      </c>
      <c r="G2964" t="s">
        <v>5517</v>
      </c>
      <c r="H2964" s="2">
        <v>15</v>
      </c>
      <c r="I2964" s="2">
        <v>1500</v>
      </c>
      <c r="J2964" s="2">
        <v>158530.11088957061</v>
      </c>
    </row>
    <row r="2965" spans="1:10" x14ac:dyDescent="0.3">
      <c r="A2965" t="s">
        <v>3354</v>
      </c>
      <c r="B2965" t="s">
        <v>65</v>
      </c>
      <c r="C2965" t="s">
        <v>2690</v>
      </c>
      <c r="D2965" t="s">
        <v>5488</v>
      </c>
      <c r="E2965" t="s">
        <v>1444</v>
      </c>
      <c r="F2965" t="s">
        <v>5707</v>
      </c>
      <c r="G2965" t="s">
        <v>5517</v>
      </c>
      <c r="H2965" s="2">
        <v>1150</v>
      </c>
      <c r="I2965" s="2">
        <v>460000</v>
      </c>
      <c r="J2965" s="2">
        <v>9696897.1330868658</v>
      </c>
    </row>
    <row r="2966" spans="1:10" x14ac:dyDescent="0.3">
      <c r="A2966" t="s">
        <v>3354</v>
      </c>
      <c r="B2966" t="s">
        <v>65</v>
      </c>
      <c r="C2966" t="s">
        <v>2690</v>
      </c>
      <c r="D2966" t="s">
        <v>5488</v>
      </c>
      <c r="E2966" t="s">
        <v>1444</v>
      </c>
      <c r="F2966" t="s">
        <v>1445</v>
      </c>
      <c r="G2966" t="s">
        <v>5517</v>
      </c>
      <c r="H2966" s="2">
        <v>50</v>
      </c>
      <c r="I2966" s="2">
        <v>20000</v>
      </c>
      <c r="J2966" s="2">
        <v>435451.32245422504</v>
      </c>
    </row>
    <row r="2967" spans="1:10" x14ac:dyDescent="0.3">
      <c r="A2967" t="s">
        <v>3354</v>
      </c>
      <c r="B2967" t="s">
        <v>65</v>
      </c>
      <c r="C2967" t="s">
        <v>2690</v>
      </c>
      <c r="D2967" t="s">
        <v>5488</v>
      </c>
      <c r="E2967" t="s">
        <v>1444</v>
      </c>
      <c r="F2967" t="s">
        <v>2030</v>
      </c>
      <c r="G2967" t="s">
        <v>5517</v>
      </c>
      <c r="H2967" s="2">
        <v>2</v>
      </c>
      <c r="I2967" s="2">
        <v>800</v>
      </c>
      <c r="J2967" s="2">
        <v>18103.788729658481</v>
      </c>
    </row>
    <row r="2968" spans="1:10" x14ac:dyDescent="0.3">
      <c r="A2968" t="s">
        <v>3354</v>
      </c>
      <c r="B2968" t="s">
        <v>65</v>
      </c>
      <c r="C2968" t="s">
        <v>2690</v>
      </c>
      <c r="D2968" t="s">
        <v>5488</v>
      </c>
      <c r="E2968" t="s">
        <v>1606</v>
      </c>
      <c r="F2968" t="s">
        <v>2030</v>
      </c>
      <c r="G2968" t="s">
        <v>5517</v>
      </c>
      <c r="H2968" s="2">
        <v>1</v>
      </c>
      <c r="I2968" s="2">
        <v>384</v>
      </c>
      <c r="J2968" s="2">
        <v>9319.3896732933881</v>
      </c>
    </row>
    <row r="2969" spans="1:10" x14ac:dyDescent="0.3">
      <c r="A2969" t="s">
        <v>3354</v>
      </c>
      <c r="B2969" t="s">
        <v>65</v>
      </c>
      <c r="C2969" t="s">
        <v>2690</v>
      </c>
      <c r="D2969" t="s">
        <v>5488</v>
      </c>
      <c r="E2969" t="s">
        <v>2268</v>
      </c>
      <c r="F2969" t="s">
        <v>2314</v>
      </c>
      <c r="G2969" t="s">
        <v>5517</v>
      </c>
      <c r="H2969" s="2">
        <v>50</v>
      </c>
      <c r="I2969" s="2">
        <v>16800</v>
      </c>
      <c r="J2969" s="2">
        <v>372381.86789336457</v>
      </c>
    </row>
    <row r="2970" spans="1:10" x14ac:dyDescent="0.3">
      <c r="A2970" t="s">
        <v>3354</v>
      </c>
      <c r="B2970" t="s">
        <v>65</v>
      </c>
      <c r="C2970" t="s">
        <v>2690</v>
      </c>
      <c r="D2970" t="s">
        <v>5488</v>
      </c>
      <c r="E2970" t="s">
        <v>1632</v>
      </c>
      <c r="F2970" t="s">
        <v>1445</v>
      </c>
      <c r="G2970" t="s">
        <v>5517</v>
      </c>
      <c r="H2970" s="2">
        <v>15</v>
      </c>
      <c r="I2970" s="2">
        <v>360</v>
      </c>
      <c r="J2970" s="2">
        <v>47139.90001296172</v>
      </c>
    </row>
    <row r="2971" spans="1:10" x14ac:dyDescent="0.3">
      <c r="A2971" t="s">
        <v>3354</v>
      </c>
      <c r="B2971" t="s">
        <v>65</v>
      </c>
      <c r="C2971" t="s">
        <v>2690</v>
      </c>
      <c r="D2971" t="s">
        <v>5488</v>
      </c>
      <c r="E2971" t="s">
        <v>1632</v>
      </c>
      <c r="F2971" t="s">
        <v>5359</v>
      </c>
      <c r="G2971" t="s">
        <v>5517</v>
      </c>
      <c r="H2971" s="2">
        <v>20</v>
      </c>
      <c r="I2971" s="2">
        <v>480</v>
      </c>
      <c r="J2971" s="2">
        <v>36789.692536371309</v>
      </c>
    </row>
    <row r="2972" spans="1:10" x14ac:dyDescent="0.3">
      <c r="A2972" t="s">
        <v>3354</v>
      </c>
      <c r="B2972" t="s">
        <v>65</v>
      </c>
      <c r="C2972" t="s">
        <v>2690</v>
      </c>
      <c r="D2972" t="s">
        <v>5488</v>
      </c>
      <c r="E2972" t="s">
        <v>1632</v>
      </c>
      <c r="F2972" t="s">
        <v>2294</v>
      </c>
      <c r="G2972" t="s">
        <v>5517</v>
      </c>
      <c r="H2972" s="2">
        <v>25</v>
      </c>
      <c r="I2972" s="2">
        <v>600</v>
      </c>
      <c r="J2972" s="2">
        <v>45785.094475439633</v>
      </c>
    </row>
    <row r="2973" spans="1:10" x14ac:dyDescent="0.3">
      <c r="A2973" t="s">
        <v>3354</v>
      </c>
      <c r="B2973" t="s">
        <v>66</v>
      </c>
      <c r="C2973" t="s">
        <v>2690</v>
      </c>
      <c r="D2973" t="s">
        <v>5815</v>
      </c>
      <c r="E2973" t="s">
        <v>1423</v>
      </c>
      <c r="F2973" t="s">
        <v>2031</v>
      </c>
      <c r="G2973" t="s">
        <v>5517</v>
      </c>
      <c r="H2973" s="2">
        <v>10</v>
      </c>
      <c r="I2973" s="2">
        <v>1000</v>
      </c>
      <c r="J2973" s="2">
        <v>75600.242379515024</v>
      </c>
    </row>
    <row r="2974" spans="1:10" x14ac:dyDescent="0.3">
      <c r="A2974" t="s">
        <v>3354</v>
      </c>
      <c r="B2974" t="s">
        <v>66</v>
      </c>
      <c r="C2974" t="s">
        <v>2690</v>
      </c>
      <c r="D2974" t="s">
        <v>5815</v>
      </c>
      <c r="E2974" t="s">
        <v>1423</v>
      </c>
      <c r="F2974" t="s">
        <v>2040</v>
      </c>
      <c r="G2974" t="s">
        <v>5517</v>
      </c>
      <c r="H2974" s="2">
        <v>2</v>
      </c>
      <c r="I2974" s="2">
        <v>200</v>
      </c>
      <c r="J2974" s="2">
        <v>20342.508650388041</v>
      </c>
    </row>
    <row r="2975" spans="1:10" x14ac:dyDescent="0.3">
      <c r="A2975" t="s">
        <v>3354</v>
      </c>
      <c r="B2975" t="s">
        <v>66</v>
      </c>
      <c r="C2975" t="s">
        <v>2690</v>
      </c>
      <c r="D2975" t="s">
        <v>5815</v>
      </c>
      <c r="E2975" t="s">
        <v>1423</v>
      </c>
      <c r="F2975" t="s">
        <v>1659</v>
      </c>
      <c r="G2975" t="s">
        <v>5517</v>
      </c>
      <c r="H2975" s="2">
        <v>15</v>
      </c>
      <c r="I2975" s="2">
        <v>1500</v>
      </c>
      <c r="J2975" s="2">
        <v>158530.11088957061</v>
      </c>
    </row>
    <row r="2976" spans="1:10" x14ac:dyDescent="0.3">
      <c r="A2976" t="s">
        <v>3354</v>
      </c>
      <c r="B2976" t="s">
        <v>66</v>
      </c>
      <c r="C2976" t="s">
        <v>2690</v>
      </c>
      <c r="D2976" t="s">
        <v>5815</v>
      </c>
      <c r="E2976" t="s">
        <v>1444</v>
      </c>
      <c r="F2976" t="s">
        <v>5707</v>
      </c>
      <c r="G2976" t="s">
        <v>5517</v>
      </c>
      <c r="H2976" s="2">
        <v>1775</v>
      </c>
      <c r="I2976" s="2">
        <v>710000</v>
      </c>
      <c r="J2976" s="2">
        <v>14966949.922807988</v>
      </c>
    </row>
    <row r="2977" spans="1:10" x14ac:dyDescent="0.3">
      <c r="A2977" t="s">
        <v>3354</v>
      </c>
      <c r="B2977" t="s">
        <v>66</v>
      </c>
      <c r="C2977" t="s">
        <v>2690</v>
      </c>
      <c r="D2977" t="s">
        <v>5815</v>
      </c>
      <c r="E2977" t="s">
        <v>1444</v>
      </c>
      <c r="F2977" t="s">
        <v>1445</v>
      </c>
      <c r="G2977" t="s">
        <v>5517</v>
      </c>
      <c r="H2977" s="2">
        <v>75</v>
      </c>
      <c r="I2977" s="2">
        <v>30000</v>
      </c>
      <c r="J2977" s="2">
        <v>653176.98368133756</v>
      </c>
    </row>
    <row r="2978" spans="1:10" x14ac:dyDescent="0.3">
      <c r="A2978" t="s">
        <v>3354</v>
      </c>
      <c r="B2978" t="s">
        <v>66</v>
      </c>
      <c r="C2978" t="s">
        <v>2690</v>
      </c>
      <c r="D2978" t="s">
        <v>5815</v>
      </c>
      <c r="E2978" t="s">
        <v>1444</v>
      </c>
      <c r="F2978" t="s">
        <v>2030</v>
      </c>
      <c r="G2978" t="s">
        <v>5517</v>
      </c>
      <c r="H2978" s="2">
        <v>3</v>
      </c>
      <c r="I2978" s="2">
        <v>1200</v>
      </c>
      <c r="J2978" s="2">
        <v>27155.683094487722</v>
      </c>
    </row>
    <row r="2979" spans="1:10" x14ac:dyDescent="0.3">
      <c r="A2979" t="s">
        <v>3354</v>
      </c>
      <c r="B2979" t="s">
        <v>66</v>
      </c>
      <c r="C2979" t="s">
        <v>2690</v>
      </c>
      <c r="D2979" t="s">
        <v>5815</v>
      </c>
      <c r="E2979" t="s">
        <v>1606</v>
      </c>
      <c r="F2979" t="s">
        <v>2030</v>
      </c>
      <c r="G2979" t="s">
        <v>5517</v>
      </c>
      <c r="H2979" s="2">
        <v>1</v>
      </c>
      <c r="I2979" s="2">
        <v>384</v>
      </c>
      <c r="J2979" s="2">
        <v>9319.3896732933881</v>
      </c>
    </row>
    <row r="2980" spans="1:10" x14ac:dyDescent="0.3">
      <c r="A2980" t="s">
        <v>3354</v>
      </c>
      <c r="B2980" t="s">
        <v>66</v>
      </c>
      <c r="C2980" t="s">
        <v>2690</v>
      </c>
      <c r="D2980" t="s">
        <v>5815</v>
      </c>
      <c r="E2980" t="s">
        <v>2268</v>
      </c>
      <c r="F2980" t="s">
        <v>2314</v>
      </c>
      <c r="G2980" t="s">
        <v>5517</v>
      </c>
      <c r="H2980" s="2">
        <v>50</v>
      </c>
      <c r="I2980" s="2">
        <v>16800</v>
      </c>
      <c r="J2980" s="2">
        <v>372381.86789336457</v>
      </c>
    </row>
    <row r="2981" spans="1:10" x14ac:dyDescent="0.3">
      <c r="A2981" t="s">
        <v>3354</v>
      </c>
      <c r="B2981" t="s">
        <v>66</v>
      </c>
      <c r="C2981" t="s">
        <v>2690</v>
      </c>
      <c r="D2981" t="s">
        <v>5815</v>
      </c>
      <c r="E2981" t="s">
        <v>1632</v>
      </c>
      <c r="F2981" t="s">
        <v>1445</v>
      </c>
      <c r="G2981" t="s">
        <v>5517</v>
      </c>
      <c r="H2981" s="2">
        <v>10</v>
      </c>
      <c r="I2981" s="2">
        <v>240</v>
      </c>
      <c r="J2981" s="2">
        <v>31426.600008641144</v>
      </c>
    </row>
    <row r="2982" spans="1:10" x14ac:dyDescent="0.3">
      <c r="A2982" t="s">
        <v>3354</v>
      </c>
      <c r="B2982" t="s">
        <v>66</v>
      </c>
      <c r="C2982" t="s">
        <v>2690</v>
      </c>
      <c r="D2982" t="s">
        <v>5815</v>
      </c>
      <c r="E2982" t="s">
        <v>1632</v>
      </c>
      <c r="F2982" t="s">
        <v>5359</v>
      </c>
      <c r="G2982" t="s">
        <v>5517</v>
      </c>
      <c r="H2982" s="2">
        <v>20</v>
      </c>
      <c r="I2982" s="2">
        <v>480</v>
      </c>
      <c r="J2982" s="2">
        <v>36789.692536371309</v>
      </c>
    </row>
    <row r="2983" spans="1:10" x14ac:dyDescent="0.3">
      <c r="A2983" t="s">
        <v>3354</v>
      </c>
      <c r="B2983" t="s">
        <v>66</v>
      </c>
      <c r="C2983" t="s">
        <v>2690</v>
      </c>
      <c r="D2983" t="s">
        <v>5815</v>
      </c>
      <c r="E2983" t="s">
        <v>1632</v>
      </c>
      <c r="F2983" t="s">
        <v>2294</v>
      </c>
      <c r="G2983" t="s">
        <v>5517</v>
      </c>
      <c r="H2983" s="2">
        <v>30</v>
      </c>
      <c r="I2983" s="2">
        <v>720</v>
      </c>
      <c r="J2983" s="2">
        <v>54942.113370527557</v>
      </c>
    </row>
    <row r="2984" spans="1:10" x14ac:dyDescent="0.3">
      <c r="A2984" t="s">
        <v>3354</v>
      </c>
      <c r="B2984" t="s">
        <v>67</v>
      </c>
      <c r="C2984" t="s">
        <v>2690</v>
      </c>
      <c r="D2984" t="s">
        <v>5482</v>
      </c>
      <c r="E2984" t="s">
        <v>1423</v>
      </c>
      <c r="F2984" t="s">
        <v>2031</v>
      </c>
      <c r="G2984" t="s">
        <v>5517</v>
      </c>
      <c r="H2984" s="2">
        <v>5</v>
      </c>
      <c r="I2984" s="2">
        <v>500</v>
      </c>
      <c r="J2984" s="2">
        <v>37800.121189757512</v>
      </c>
    </row>
    <row r="2985" spans="1:10" x14ac:dyDescent="0.3">
      <c r="A2985" t="s">
        <v>3354</v>
      </c>
      <c r="B2985" t="s">
        <v>67</v>
      </c>
      <c r="C2985" t="s">
        <v>2690</v>
      </c>
      <c r="D2985" t="s">
        <v>5482</v>
      </c>
      <c r="E2985" t="s">
        <v>1423</v>
      </c>
      <c r="F2985" t="s">
        <v>2040</v>
      </c>
      <c r="G2985" t="s">
        <v>5517</v>
      </c>
      <c r="H2985" s="2">
        <v>1</v>
      </c>
      <c r="I2985" s="2">
        <v>100</v>
      </c>
      <c r="J2985" s="2">
        <v>10171.254325194021</v>
      </c>
    </row>
    <row r="2986" spans="1:10" x14ac:dyDescent="0.3">
      <c r="A2986" t="s">
        <v>3354</v>
      </c>
      <c r="B2986" t="s">
        <v>67</v>
      </c>
      <c r="C2986" t="s">
        <v>2690</v>
      </c>
      <c r="D2986" t="s">
        <v>5482</v>
      </c>
      <c r="E2986" t="s">
        <v>1423</v>
      </c>
      <c r="F2986" t="s">
        <v>1659</v>
      </c>
      <c r="G2986" t="s">
        <v>5517</v>
      </c>
      <c r="H2986" s="2">
        <v>5</v>
      </c>
      <c r="I2986" s="2">
        <v>500</v>
      </c>
      <c r="J2986" s="2">
        <v>52843.370296523535</v>
      </c>
    </row>
    <row r="2987" spans="1:10" x14ac:dyDescent="0.3">
      <c r="A2987" t="s">
        <v>3354</v>
      </c>
      <c r="B2987" t="s">
        <v>67</v>
      </c>
      <c r="C2987" t="s">
        <v>2690</v>
      </c>
      <c r="D2987" t="s">
        <v>5482</v>
      </c>
      <c r="E2987" t="s">
        <v>1444</v>
      </c>
      <c r="F2987" t="s">
        <v>5707</v>
      </c>
      <c r="G2987" t="s">
        <v>5517</v>
      </c>
      <c r="H2987" s="2">
        <v>1100</v>
      </c>
      <c r="I2987" s="2">
        <v>440000</v>
      </c>
      <c r="J2987" s="2">
        <v>9275292.9099091757</v>
      </c>
    </row>
    <row r="2988" spans="1:10" x14ac:dyDescent="0.3">
      <c r="A2988" t="s">
        <v>3354</v>
      </c>
      <c r="B2988" t="s">
        <v>67</v>
      </c>
      <c r="C2988" t="s">
        <v>2690</v>
      </c>
      <c r="D2988" t="s">
        <v>5482</v>
      </c>
      <c r="E2988" t="s">
        <v>1444</v>
      </c>
      <c r="F2988" t="s">
        <v>1445</v>
      </c>
      <c r="G2988" t="s">
        <v>5517</v>
      </c>
      <c r="H2988" s="2">
        <v>50</v>
      </c>
      <c r="I2988" s="2">
        <v>20000</v>
      </c>
      <c r="J2988" s="2">
        <v>435451.32245422504</v>
      </c>
    </row>
    <row r="2989" spans="1:10" x14ac:dyDescent="0.3">
      <c r="A2989" t="s">
        <v>3354</v>
      </c>
      <c r="B2989" t="s">
        <v>67</v>
      </c>
      <c r="C2989" t="s">
        <v>2690</v>
      </c>
      <c r="D2989" t="s">
        <v>5482</v>
      </c>
      <c r="E2989" t="s">
        <v>1444</v>
      </c>
      <c r="F2989" t="s">
        <v>2030</v>
      </c>
      <c r="G2989" t="s">
        <v>5517</v>
      </c>
      <c r="H2989" s="2">
        <v>1</v>
      </c>
      <c r="I2989" s="2">
        <v>400</v>
      </c>
      <c r="J2989" s="2">
        <v>9051.8943648292407</v>
      </c>
    </row>
    <row r="2990" spans="1:10" x14ac:dyDescent="0.3">
      <c r="A2990" t="s">
        <v>3354</v>
      </c>
      <c r="B2990" t="s">
        <v>67</v>
      </c>
      <c r="C2990" t="s">
        <v>2690</v>
      </c>
      <c r="D2990" t="s">
        <v>5482</v>
      </c>
      <c r="E2990" t="s">
        <v>1606</v>
      </c>
      <c r="F2990" t="s">
        <v>2030</v>
      </c>
      <c r="G2990" t="s">
        <v>5517</v>
      </c>
      <c r="H2990" s="2">
        <v>1</v>
      </c>
      <c r="I2990" s="2">
        <v>384</v>
      </c>
      <c r="J2990" s="2">
        <v>9319.3896732933881</v>
      </c>
    </row>
    <row r="2991" spans="1:10" x14ac:dyDescent="0.3">
      <c r="A2991" t="s">
        <v>3354</v>
      </c>
      <c r="B2991" t="s">
        <v>67</v>
      </c>
      <c r="C2991" t="s">
        <v>2690</v>
      </c>
      <c r="D2991" t="s">
        <v>5482</v>
      </c>
      <c r="E2991" t="s">
        <v>2268</v>
      </c>
      <c r="F2991" t="s">
        <v>2314</v>
      </c>
      <c r="G2991" t="s">
        <v>5517</v>
      </c>
      <c r="H2991" s="2">
        <v>50</v>
      </c>
      <c r="I2991" s="2">
        <v>16800</v>
      </c>
      <c r="J2991" s="2">
        <v>372381.86789336457</v>
      </c>
    </row>
    <row r="2992" spans="1:10" x14ac:dyDescent="0.3">
      <c r="A2992" t="s">
        <v>3354</v>
      </c>
      <c r="B2992" t="s">
        <v>67</v>
      </c>
      <c r="C2992" t="s">
        <v>2690</v>
      </c>
      <c r="D2992" t="s">
        <v>5482</v>
      </c>
      <c r="E2992" t="s">
        <v>1632</v>
      </c>
      <c r="F2992" t="s">
        <v>1445</v>
      </c>
      <c r="G2992" t="s">
        <v>5517</v>
      </c>
      <c r="H2992" s="2">
        <v>10</v>
      </c>
      <c r="I2992" s="2">
        <v>240</v>
      </c>
      <c r="J2992" s="2">
        <v>31426.600008641144</v>
      </c>
    </row>
    <row r="2993" spans="1:10" x14ac:dyDescent="0.3">
      <c r="A2993" t="s">
        <v>3354</v>
      </c>
      <c r="B2993" t="s">
        <v>67</v>
      </c>
      <c r="C2993" t="s">
        <v>2690</v>
      </c>
      <c r="D2993" t="s">
        <v>5482</v>
      </c>
      <c r="E2993" t="s">
        <v>1632</v>
      </c>
      <c r="F2993" t="s">
        <v>5359</v>
      </c>
      <c r="G2993" t="s">
        <v>5517</v>
      </c>
      <c r="H2993" s="2">
        <v>15</v>
      </c>
      <c r="I2993" s="2">
        <v>360</v>
      </c>
      <c r="J2993" s="2">
        <v>27592.269402278485</v>
      </c>
    </row>
    <row r="2994" spans="1:10" x14ac:dyDescent="0.3">
      <c r="A2994" t="s">
        <v>3354</v>
      </c>
      <c r="B2994" t="s">
        <v>67</v>
      </c>
      <c r="C2994" t="s">
        <v>2690</v>
      </c>
      <c r="D2994" t="s">
        <v>5482</v>
      </c>
      <c r="E2994" t="s">
        <v>1632</v>
      </c>
      <c r="F2994" t="s">
        <v>2294</v>
      </c>
      <c r="G2994" t="s">
        <v>5517</v>
      </c>
      <c r="H2994" s="2">
        <v>20</v>
      </c>
      <c r="I2994" s="2">
        <v>480</v>
      </c>
      <c r="J2994" s="2">
        <v>36628.07558035171</v>
      </c>
    </row>
    <row r="2995" spans="1:10" x14ac:dyDescent="0.3">
      <c r="A2995" t="s">
        <v>3354</v>
      </c>
      <c r="B2995" t="s">
        <v>68</v>
      </c>
      <c r="C2995" t="s">
        <v>2690</v>
      </c>
      <c r="D2995" t="s">
        <v>5816</v>
      </c>
      <c r="E2995" t="s">
        <v>1423</v>
      </c>
      <c r="F2995" t="s">
        <v>2031</v>
      </c>
      <c r="G2995" t="s">
        <v>5517</v>
      </c>
      <c r="H2995" s="2">
        <v>5</v>
      </c>
      <c r="I2995" s="2">
        <v>500</v>
      </c>
      <c r="J2995" s="2">
        <v>37800.121189757512</v>
      </c>
    </row>
    <row r="2996" spans="1:10" x14ac:dyDescent="0.3">
      <c r="A2996" t="s">
        <v>3354</v>
      </c>
      <c r="B2996" t="s">
        <v>68</v>
      </c>
      <c r="C2996" t="s">
        <v>2690</v>
      </c>
      <c r="D2996" t="s">
        <v>5816</v>
      </c>
      <c r="E2996" t="s">
        <v>1423</v>
      </c>
      <c r="F2996" t="s">
        <v>2040</v>
      </c>
      <c r="G2996" t="s">
        <v>5517</v>
      </c>
      <c r="H2996" s="2">
        <v>1</v>
      </c>
      <c r="I2996" s="2">
        <v>100</v>
      </c>
      <c r="J2996" s="2">
        <v>10171.254325194021</v>
      </c>
    </row>
    <row r="2997" spans="1:10" x14ac:dyDescent="0.3">
      <c r="A2997" t="s">
        <v>3354</v>
      </c>
      <c r="B2997" t="s">
        <v>68</v>
      </c>
      <c r="C2997" t="s">
        <v>2690</v>
      </c>
      <c r="D2997" t="s">
        <v>5816</v>
      </c>
      <c r="E2997" t="s">
        <v>1423</v>
      </c>
      <c r="F2997" t="s">
        <v>1659</v>
      </c>
      <c r="G2997" t="s">
        <v>5517</v>
      </c>
      <c r="H2997" s="2">
        <v>5</v>
      </c>
      <c r="I2997" s="2">
        <v>500</v>
      </c>
      <c r="J2997" s="2">
        <v>52843.370296523535</v>
      </c>
    </row>
    <row r="2998" spans="1:10" x14ac:dyDescent="0.3">
      <c r="A2998" t="s">
        <v>3354</v>
      </c>
      <c r="B2998" t="s">
        <v>68</v>
      </c>
      <c r="C2998" t="s">
        <v>2690</v>
      </c>
      <c r="D2998" t="s">
        <v>5816</v>
      </c>
      <c r="E2998" t="s">
        <v>1444</v>
      </c>
      <c r="F2998" t="s">
        <v>5707</v>
      </c>
      <c r="G2998" t="s">
        <v>5517</v>
      </c>
      <c r="H2998" s="2">
        <v>1150</v>
      </c>
      <c r="I2998" s="2">
        <v>460000</v>
      </c>
      <c r="J2998" s="2">
        <v>9696897.1330868658</v>
      </c>
    </row>
    <row r="2999" spans="1:10" x14ac:dyDescent="0.3">
      <c r="A2999" t="s">
        <v>3354</v>
      </c>
      <c r="B2999" t="s">
        <v>68</v>
      </c>
      <c r="C2999" t="s">
        <v>2690</v>
      </c>
      <c r="D2999" t="s">
        <v>5816</v>
      </c>
      <c r="E2999" t="s">
        <v>1444</v>
      </c>
      <c r="F2999" t="s">
        <v>1445</v>
      </c>
      <c r="G2999" t="s">
        <v>5517</v>
      </c>
      <c r="H2999" s="2">
        <v>50</v>
      </c>
      <c r="I2999" s="2">
        <v>20000</v>
      </c>
      <c r="J2999" s="2">
        <v>435451.32245422504</v>
      </c>
    </row>
    <row r="3000" spans="1:10" x14ac:dyDescent="0.3">
      <c r="A3000" t="s">
        <v>3354</v>
      </c>
      <c r="B3000" t="s">
        <v>68</v>
      </c>
      <c r="C3000" t="s">
        <v>2690</v>
      </c>
      <c r="D3000" t="s">
        <v>5816</v>
      </c>
      <c r="E3000" t="s">
        <v>1444</v>
      </c>
      <c r="F3000" t="s">
        <v>2030</v>
      </c>
      <c r="G3000" t="s">
        <v>5517</v>
      </c>
      <c r="H3000" s="2">
        <v>1</v>
      </c>
      <c r="I3000" s="2">
        <v>400</v>
      </c>
      <c r="J3000" s="2">
        <v>9051.8943648292407</v>
      </c>
    </row>
    <row r="3001" spans="1:10" x14ac:dyDescent="0.3">
      <c r="A3001" t="s">
        <v>3354</v>
      </c>
      <c r="B3001" t="s">
        <v>68</v>
      </c>
      <c r="C3001" t="s">
        <v>2690</v>
      </c>
      <c r="D3001" t="s">
        <v>5816</v>
      </c>
      <c r="E3001" t="s">
        <v>1606</v>
      </c>
      <c r="F3001" t="s">
        <v>2030</v>
      </c>
      <c r="G3001" t="s">
        <v>5517</v>
      </c>
      <c r="H3001" s="2">
        <v>1</v>
      </c>
      <c r="I3001" s="2">
        <v>384</v>
      </c>
      <c r="J3001" s="2">
        <v>9319.3896732933881</v>
      </c>
    </row>
    <row r="3002" spans="1:10" x14ac:dyDescent="0.3">
      <c r="A3002" t="s">
        <v>3354</v>
      </c>
      <c r="B3002" t="s">
        <v>68</v>
      </c>
      <c r="C3002" t="s">
        <v>2690</v>
      </c>
      <c r="D3002" t="s">
        <v>5816</v>
      </c>
      <c r="E3002" t="s">
        <v>2268</v>
      </c>
      <c r="F3002" t="s">
        <v>2314</v>
      </c>
      <c r="G3002" t="s">
        <v>5517</v>
      </c>
      <c r="H3002" s="2">
        <v>50</v>
      </c>
      <c r="I3002" s="2">
        <v>16800</v>
      </c>
      <c r="J3002" s="2">
        <v>372381.86789336457</v>
      </c>
    </row>
    <row r="3003" spans="1:10" x14ac:dyDescent="0.3">
      <c r="A3003" t="s">
        <v>3354</v>
      </c>
      <c r="B3003" t="s">
        <v>68</v>
      </c>
      <c r="C3003" t="s">
        <v>2690</v>
      </c>
      <c r="D3003" t="s">
        <v>5816</v>
      </c>
      <c r="E3003" t="s">
        <v>1632</v>
      </c>
      <c r="F3003" t="s">
        <v>1445</v>
      </c>
      <c r="G3003" t="s">
        <v>5517</v>
      </c>
      <c r="H3003" s="2">
        <v>10</v>
      </c>
      <c r="I3003" s="2">
        <v>240</v>
      </c>
      <c r="J3003" s="2">
        <v>31426.600008641144</v>
      </c>
    </row>
    <row r="3004" spans="1:10" x14ac:dyDescent="0.3">
      <c r="A3004" t="s">
        <v>3354</v>
      </c>
      <c r="B3004" t="s">
        <v>68</v>
      </c>
      <c r="C3004" t="s">
        <v>2690</v>
      </c>
      <c r="D3004" t="s">
        <v>5816</v>
      </c>
      <c r="E3004" t="s">
        <v>1632</v>
      </c>
      <c r="F3004" t="s">
        <v>5359</v>
      </c>
      <c r="G3004" t="s">
        <v>5517</v>
      </c>
      <c r="H3004" s="2">
        <v>15</v>
      </c>
      <c r="I3004" s="2">
        <v>360</v>
      </c>
      <c r="J3004" s="2">
        <v>27592.269402278485</v>
      </c>
    </row>
    <row r="3005" spans="1:10" x14ac:dyDescent="0.3">
      <c r="A3005" t="s">
        <v>3354</v>
      </c>
      <c r="B3005" t="s">
        <v>68</v>
      </c>
      <c r="C3005" t="s">
        <v>2690</v>
      </c>
      <c r="D3005" t="s">
        <v>5816</v>
      </c>
      <c r="E3005" t="s">
        <v>1632</v>
      </c>
      <c r="F3005" t="s">
        <v>2294</v>
      </c>
      <c r="G3005" t="s">
        <v>5517</v>
      </c>
      <c r="H3005" s="2">
        <v>20</v>
      </c>
      <c r="I3005" s="2">
        <v>480</v>
      </c>
      <c r="J3005" s="2">
        <v>36628.07558035171</v>
      </c>
    </row>
    <row r="3006" spans="1:10" x14ac:dyDescent="0.3">
      <c r="A3006" t="s">
        <v>3354</v>
      </c>
      <c r="B3006" t="s">
        <v>69</v>
      </c>
      <c r="C3006" t="s">
        <v>2690</v>
      </c>
      <c r="D3006" t="s">
        <v>5485</v>
      </c>
      <c r="E3006" t="s">
        <v>1423</v>
      </c>
      <c r="F3006" t="s">
        <v>2031</v>
      </c>
      <c r="G3006" t="s">
        <v>5517</v>
      </c>
      <c r="H3006" s="2">
        <v>5</v>
      </c>
      <c r="I3006" s="2">
        <v>500</v>
      </c>
      <c r="J3006" s="2">
        <v>37800.121189757512</v>
      </c>
    </row>
    <row r="3007" spans="1:10" x14ac:dyDescent="0.3">
      <c r="A3007" t="s">
        <v>3354</v>
      </c>
      <c r="B3007" t="s">
        <v>69</v>
      </c>
      <c r="C3007" t="s">
        <v>2690</v>
      </c>
      <c r="D3007" t="s">
        <v>5485</v>
      </c>
      <c r="E3007" t="s">
        <v>1423</v>
      </c>
      <c r="F3007" t="s">
        <v>2040</v>
      </c>
      <c r="G3007" t="s">
        <v>5517</v>
      </c>
      <c r="H3007" s="2">
        <v>1</v>
      </c>
      <c r="I3007" s="2">
        <v>100</v>
      </c>
      <c r="J3007" s="2">
        <v>10171.254325194021</v>
      </c>
    </row>
    <row r="3008" spans="1:10" x14ac:dyDescent="0.3">
      <c r="A3008" t="s">
        <v>3354</v>
      </c>
      <c r="B3008" t="s">
        <v>69</v>
      </c>
      <c r="C3008" t="s">
        <v>2690</v>
      </c>
      <c r="D3008" t="s">
        <v>5485</v>
      </c>
      <c r="E3008" t="s">
        <v>1423</v>
      </c>
      <c r="F3008" t="s">
        <v>1659</v>
      </c>
      <c r="G3008" t="s">
        <v>5517</v>
      </c>
      <c r="H3008" s="2">
        <v>10</v>
      </c>
      <c r="I3008" s="2">
        <v>1000</v>
      </c>
      <c r="J3008" s="2">
        <v>105686.74059304707</v>
      </c>
    </row>
    <row r="3009" spans="1:10" x14ac:dyDescent="0.3">
      <c r="A3009" t="s">
        <v>3354</v>
      </c>
      <c r="B3009" t="s">
        <v>69</v>
      </c>
      <c r="C3009" t="s">
        <v>2690</v>
      </c>
      <c r="D3009" t="s">
        <v>5485</v>
      </c>
      <c r="E3009" t="s">
        <v>1444</v>
      </c>
      <c r="F3009" t="s">
        <v>5707</v>
      </c>
      <c r="G3009" t="s">
        <v>5517</v>
      </c>
      <c r="H3009" s="2">
        <v>1050</v>
      </c>
      <c r="I3009" s="2">
        <v>420000</v>
      </c>
      <c r="J3009" s="2">
        <v>8853688.6867314856</v>
      </c>
    </row>
    <row r="3010" spans="1:10" x14ac:dyDescent="0.3">
      <c r="A3010" t="s">
        <v>3354</v>
      </c>
      <c r="B3010" t="s">
        <v>69</v>
      </c>
      <c r="C3010" t="s">
        <v>2690</v>
      </c>
      <c r="D3010" t="s">
        <v>5485</v>
      </c>
      <c r="E3010" t="s">
        <v>1444</v>
      </c>
      <c r="F3010" t="s">
        <v>1445</v>
      </c>
      <c r="G3010" t="s">
        <v>5517</v>
      </c>
      <c r="H3010" s="2">
        <v>50</v>
      </c>
      <c r="I3010" s="2">
        <v>20000</v>
      </c>
      <c r="J3010" s="2">
        <v>435451.32245422504</v>
      </c>
    </row>
    <row r="3011" spans="1:10" x14ac:dyDescent="0.3">
      <c r="A3011" t="s">
        <v>3354</v>
      </c>
      <c r="B3011" t="s">
        <v>69</v>
      </c>
      <c r="C3011" t="s">
        <v>2690</v>
      </c>
      <c r="D3011" t="s">
        <v>5485</v>
      </c>
      <c r="E3011" t="s">
        <v>1444</v>
      </c>
      <c r="F3011" t="s">
        <v>2030</v>
      </c>
      <c r="G3011" t="s">
        <v>5517</v>
      </c>
      <c r="H3011" s="2">
        <v>1</v>
      </c>
      <c r="I3011" s="2">
        <v>400</v>
      </c>
      <c r="J3011" s="2">
        <v>9051.8943648292407</v>
      </c>
    </row>
    <row r="3012" spans="1:10" x14ac:dyDescent="0.3">
      <c r="A3012" t="s">
        <v>3354</v>
      </c>
      <c r="B3012" t="s">
        <v>69</v>
      </c>
      <c r="C3012" t="s">
        <v>2690</v>
      </c>
      <c r="D3012" t="s">
        <v>5485</v>
      </c>
      <c r="E3012" t="s">
        <v>1606</v>
      </c>
      <c r="F3012" t="s">
        <v>2030</v>
      </c>
      <c r="G3012" t="s">
        <v>5517</v>
      </c>
      <c r="H3012" s="2">
        <v>1</v>
      </c>
      <c r="I3012" s="2">
        <v>384</v>
      </c>
      <c r="J3012" s="2">
        <v>9319.3896732933881</v>
      </c>
    </row>
    <row r="3013" spans="1:10" x14ac:dyDescent="0.3">
      <c r="A3013" t="s">
        <v>3354</v>
      </c>
      <c r="B3013" t="s">
        <v>69</v>
      </c>
      <c r="C3013" t="s">
        <v>2690</v>
      </c>
      <c r="D3013" t="s">
        <v>5485</v>
      </c>
      <c r="E3013" t="s">
        <v>2268</v>
      </c>
      <c r="F3013" t="s">
        <v>2314</v>
      </c>
      <c r="G3013" t="s">
        <v>5517</v>
      </c>
      <c r="H3013" s="2">
        <v>40</v>
      </c>
      <c r="I3013" s="2">
        <v>13440</v>
      </c>
      <c r="J3013" s="2">
        <v>297905.49431469169</v>
      </c>
    </row>
    <row r="3014" spans="1:10" x14ac:dyDescent="0.3">
      <c r="A3014" t="s">
        <v>3354</v>
      </c>
      <c r="B3014" t="s">
        <v>69</v>
      </c>
      <c r="C3014" t="s">
        <v>2690</v>
      </c>
      <c r="D3014" t="s">
        <v>5485</v>
      </c>
      <c r="E3014" t="s">
        <v>1632</v>
      </c>
      <c r="F3014" t="s">
        <v>1445</v>
      </c>
      <c r="G3014" t="s">
        <v>5517</v>
      </c>
      <c r="H3014" s="2">
        <v>10</v>
      </c>
      <c r="I3014" s="2">
        <v>240</v>
      </c>
      <c r="J3014" s="2">
        <v>31426.600008641144</v>
      </c>
    </row>
    <row r="3015" spans="1:10" x14ac:dyDescent="0.3">
      <c r="A3015" t="s">
        <v>3354</v>
      </c>
      <c r="B3015" t="s">
        <v>69</v>
      </c>
      <c r="C3015" t="s">
        <v>2690</v>
      </c>
      <c r="D3015" t="s">
        <v>5485</v>
      </c>
      <c r="E3015" t="s">
        <v>1632</v>
      </c>
      <c r="F3015" t="s">
        <v>5359</v>
      </c>
      <c r="G3015" t="s">
        <v>5517</v>
      </c>
      <c r="H3015" s="2">
        <v>15</v>
      </c>
      <c r="I3015" s="2">
        <v>360</v>
      </c>
      <c r="J3015" s="2">
        <v>27592.269402278485</v>
      </c>
    </row>
    <row r="3016" spans="1:10" x14ac:dyDescent="0.3">
      <c r="A3016" t="s">
        <v>3354</v>
      </c>
      <c r="B3016" t="s">
        <v>69</v>
      </c>
      <c r="C3016" t="s">
        <v>2690</v>
      </c>
      <c r="D3016" t="s">
        <v>5485</v>
      </c>
      <c r="E3016" t="s">
        <v>1632</v>
      </c>
      <c r="F3016" t="s">
        <v>2294</v>
      </c>
      <c r="G3016" t="s">
        <v>5517</v>
      </c>
      <c r="H3016" s="2">
        <v>20</v>
      </c>
      <c r="I3016" s="2">
        <v>480</v>
      </c>
      <c r="J3016" s="2">
        <v>36628.07558035171</v>
      </c>
    </row>
    <row r="3017" spans="1:10" x14ac:dyDescent="0.3">
      <c r="A3017" t="s">
        <v>3354</v>
      </c>
      <c r="B3017" t="s">
        <v>70</v>
      </c>
      <c r="C3017" t="s">
        <v>2690</v>
      </c>
      <c r="D3017" t="s">
        <v>5486</v>
      </c>
      <c r="E3017" t="s">
        <v>1423</v>
      </c>
      <c r="F3017" t="s">
        <v>2031</v>
      </c>
      <c r="G3017" t="s">
        <v>5517</v>
      </c>
      <c r="H3017" s="2">
        <v>10</v>
      </c>
      <c r="I3017" s="2">
        <v>1000</v>
      </c>
      <c r="J3017" s="2">
        <v>75600.242379515024</v>
      </c>
    </row>
    <row r="3018" spans="1:10" x14ac:dyDescent="0.3">
      <c r="A3018" t="s">
        <v>3354</v>
      </c>
      <c r="B3018" t="s">
        <v>70</v>
      </c>
      <c r="C3018" t="s">
        <v>2690</v>
      </c>
      <c r="D3018" t="s">
        <v>5486</v>
      </c>
      <c r="E3018" t="s">
        <v>1423</v>
      </c>
      <c r="F3018" t="s">
        <v>2040</v>
      </c>
      <c r="G3018" t="s">
        <v>5517</v>
      </c>
      <c r="H3018" s="2">
        <v>2</v>
      </c>
      <c r="I3018" s="2">
        <v>200</v>
      </c>
      <c r="J3018" s="2">
        <v>20342.508650388041</v>
      </c>
    </row>
    <row r="3019" spans="1:10" x14ac:dyDescent="0.3">
      <c r="A3019" t="s">
        <v>3354</v>
      </c>
      <c r="B3019" t="s">
        <v>70</v>
      </c>
      <c r="C3019" t="s">
        <v>2690</v>
      </c>
      <c r="D3019" t="s">
        <v>5486</v>
      </c>
      <c r="E3019" t="s">
        <v>1423</v>
      </c>
      <c r="F3019" t="s">
        <v>1659</v>
      </c>
      <c r="G3019" t="s">
        <v>5517</v>
      </c>
      <c r="H3019" s="2">
        <v>15</v>
      </c>
      <c r="I3019" s="2">
        <v>1500</v>
      </c>
      <c r="J3019" s="2">
        <v>158530.11088957061</v>
      </c>
    </row>
    <row r="3020" spans="1:10" x14ac:dyDescent="0.3">
      <c r="A3020" t="s">
        <v>3354</v>
      </c>
      <c r="B3020" t="s">
        <v>70</v>
      </c>
      <c r="C3020" t="s">
        <v>2690</v>
      </c>
      <c r="D3020" t="s">
        <v>5486</v>
      </c>
      <c r="E3020" t="s">
        <v>1444</v>
      </c>
      <c r="F3020" t="s">
        <v>5707</v>
      </c>
      <c r="G3020" t="s">
        <v>5517</v>
      </c>
      <c r="H3020" s="2">
        <v>1800</v>
      </c>
      <c r="I3020" s="2">
        <v>720000</v>
      </c>
      <c r="J3020" s="2">
        <v>15177752.034396833</v>
      </c>
    </row>
    <row r="3021" spans="1:10" x14ac:dyDescent="0.3">
      <c r="A3021" t="s">
        <v>3354</v>
      </c>
      <c r="B3021" t="s">
        <v>70</v>
      </c>
      <c r="C3021" t="s">
        <v>2690</v>
      </c>
      <c r="D3021" t="s">
        <v>5486</v>
      </c>
      <c r="E3021" t="s">
        <v>1444</v>
      </c>
      <c r="F3021" t="s">
        <v>1445</v>
      </c>
      <c r="G3021" t="s">
        <v>5517</v>
      </c>
      <c r="H3021" s="2">
        <v>100</v>
      </c>
      <c r="I3021" s="2">
        <v>40000</v>
      </c>
      <c r="J3021" s="2">
        <v>870902.64490845008</v>
      </c>
    </row>
    <row r="3022" spans="1:10" x14ac:dyDescent="0.3">
      <c r="A3022" t="s">
        <v>3354</v>
      </c>
      <c r="B3022" t="s">
        <v>70</v>
      </c>
      <c r="C3022" t="s">
        <v>2690</v>
      </c>
      <c r="D3022" t="s">
        <v>5486</v>
      </c>
      <c r="E3022" t="s">
        <v>1444</v>
      </c>
      <c r="F3022" t="s">
        <v>2030</v>
      </c>
      <c r="G3022" t="s">
        <v>5517</v>
      </c>
      <c r="H3022" s="2">
        <v>1</v>
      </c>
      <c r="I3022" s="2">
        <v>400</v>
      </c>
      <c r="J3022" s="2">
        <v>9051.8943648292407</v>
      </c>
    </row>
    <row r="3023" spans="1:10" x14ac:dyDescent="0.3">
      <c r="A3023" t="s">
        <v>3354</v>
      </c>
      <c r="B3023" t="s">
        <v>70</v>
      </c>
      <c r="C3023" t="s">
        <v>2690</v>
      </c>
      <c r="D3023" t="s">
        <v>5486</v>
      </c>
      <c r="E3023" t="s">
        <v>1606</v>
      </c>
      <c r="F3023" t="s">
        <v>2030</v>
      </c>
      <c r="G3023" t="s">
        <v>5517</v>
      </c>
      <c r="H3023" s="2">
        <v>1</v>
      </c>
      <c r="I3023" s="2">
        <v>384</v>
      </c>
      <c r="J3023" s="2">
        <v>9319.3896732933881</v>
      </c>
    </row>
    <row r="3024" spans="1:10" x14ac:dyDescent="0.3">
      <c r="A3024" t="s">
        <v>3354</v>
      </c>
      <c r="B3024" t="s">
        <v>70</v>
      </c>
      <c r="C3024" t="s">
        <v>2690</v>
      </c>
      <c r="D3024" t="s">
        <v>5486</v>
      </c>
      <c r="E3024" t="s">
        <v>2268</v>
      </c>
      <c r="F3024" t="s">
        <v>2314</v>
      </c>
      <c r="G3024" t="s">
        <v>5517</v>
      </c>
      <c r="H3024" s="2">
        <v>40</v>
      </c>
      <c r="I3024" s="2">
        <v>13440</v>
      </c>
      <c r="J3024" s="2">
        <v>297905.49431469169</v>
      </c>
    </row>
    <row r="3025" spans="1:10" x14ac:dyDescent="0.3">
      <c r="A3025" t="s">
        <v>3354</v>
      </c>
      <c r="B3025" t="s">
        <v>70</v>
      </c>
      <c r="C3025" t="s">
        <v>2690</v>
      </c>
      <c r="D3025" t="s">
        <v>5486</v>
      </c>
      <c r="E3025" t="s">
        <v>1632</v>
      </c>
      <c r="F3025" t="s">
        <v>1445</v>
      </c>
      <c r="G3025" t="s">
        <v>5517</v>
      </c>
      <c r="H3025" s="2">
        <v>10</v>
      </c>
      <c r="I3025" s="2">
        <v>240</v>
      </c>
      <c r="J3025" s="2">
        <v>31426.600008641144</v>
      </c>
    </row>
    <row r="3026" spans="1:10" x14ac:dyDescent="0.3">
      <c r="A3026" t="s">
        <v>3354</v>
      </c>
      <c r="B3026" t="s">
        <v>70</v>
      </c>
      <c r="C3026" t="s">
        <v>2690</v>
      </c>
      <c r="D3026" t="s">
        <v>5486</v>
      </c>
      <c r="E3026" t="s">
        <v>1632</v>
      </c>
      <c r="F3026" t="s">
        <v>5359</v>
      </c>
      <c r="G3026" t="s">
        <v>5517</v>
      </c>
      <c r="H3026" s="2">
        <v>20</v>
      </c>
      <c r="I3026" s="2">
        <v>480</v>
      </c>
      <c r="J3026" s="2">
        <v>36789.692536371309</v>
      </c>
    </row>
    <row r="3027" spans="1:10" x14ac:dyDescent="0.3">
      <c r="A3027" t="s">
        <v>3354</v>
      </c>
      <c r="B3027" t="s">
        <v>70</v>
      </c>
      <c r="C3027" t="s">
        <v>2690</v>
      </c>
      <c r="D3027" t="s">
        <v>5486</v>
      </c>
      <c r="E3027" t="s">
        <v>1632</v>
      </c>
      <c r="F3027" t="s">
        <v>2294</v>
      </c>
      <c r="G3027" t="s">
        <v>5517</v>
      </c>
      <c r="H3027" s="2">
        <v>25</v>
      </c>
      <c r="I3027" s="2">
        <v>600</v>
      </c>
      <c r="J3027" s="2">
        <v>45785.094475439633</v>
      </c>
    </row>
    <row r="3028" spans="1:10" x14ac:dyDescent="0.3">
      <c r="A3028" t="s">
        <v>3354</v>
      </c>
      <c r="B3028" t="s">
        <v>71</v>
      </c>
      <c r="C3028" t="s">
        <v>2690</v>
      </c>
      <c r="D3028" t="s">
        <v>5487</v>
      </c>
      <c r="E3028" t="s">
        <v>1423</v>
      </c>
      <c r="F3028" t="s">
        <v>2031</v>
      </c>
      <c r="G3028" t="s">
        <v>5517</v>
      </c>
      <c r="H3028" s="2">
        <v>5</v>
      </c>
      <c r="I3028" s="2">
        <v>500</v>
      </c>
      <c r="J3028" s="2">
        <v>37800.121189757512</v>
      </c>
    </row>
    <row r="3029" spans="1:10" x14ac:dyDescent="0.3">
      <c r="A3029" t="s">
        <v>3354</v>
      </c>
      <c r="B3029" t="s">
        <v>71</v>
      </c>
      <c r="C3029" t="s">
        <v>2690</v>
      </c>
      <c r="D3029" t="s">
        <v>5487</v>
      </c>
      <c r="E3029" t="s">
        <v>1423</v>
      </c>
      <c r="F3029" t="s">
        <v>2040</v>
      </c>
      <c r="G3029" t="s">
        <v>5517</v>
      </c>
      <c r="H3029" s="2">
        <v>1</v>
      </c>
      <c r="I3029" s="2">
        <v>100</v>
      </c>
      <c r="J3029" s="2">
        <v>10171.254325194021</v>
      </c>
    </row>
    <row r="3030" spans="1:10" x14ac:dyDescent="0.3">
      <c r="A3030" t="s">
        <v>3354</v>
      </c>
      <c r="B3030" t="s">
        <v>71</v>
      </c>
      <c r="C3030" t="s">
        <v>2690</v>
      </c>
      <c r="D3030" t="s">
        <v>5487</v>
      </c>
      <c r="E3030" t="s">
        <v>1423</v>
      </c>
      <c r="F3030" t="s">
        <v>1659</v>
      </c>
      <c r="G3030" t="s">
        <v>5517</v>
      </c>
      <c r="H3030" s="2">
        <v>10</v>
      </c>
      <c r="I3030" s="2">
        <v>1000</v>
      </c>
      <c r="J3030" s="2">
        <v>105686.74059304707</v>
      </c>
    </row>
    <row r="3031" spans="1:10" x14ac:dyDescent="0.3">
      <c r="A3031" t="s">
        <v>3354</v>
      </c>
      <c r="B3031" t="s">
        <v>71</v>
      </c>
      <c r="C3031" t="s">
        <v>2690</v>
      </c>
      <c r="D3031" t="s">
        <v>5487</v>
      </c>
      <c r="E3031" t="s">
        <v>1444</v>
      </c>
      <c r="F3031" t="s">
        <v>5707</v>
      </c>
      <c r="G3031" t="s">
        <v>5517</v>
      </c>
      <c r="H3031" s="2">
        <v>975</v>
      </c>
      <c r="I3031" s="2">
        <v>390000</v>
      </c>
      <c r="J3031" s="2">
        <v>8221282.3519649515</v>
      </c>
    </row>
    <row r="3032" spans="1:10" x14ac:dyDescent="0.3">
      <c r="A3032" t="s">
        <v>3354</v>
      </c>
      <c r="B3032" t="s">
        <v>71</v>
      </c>
      <c r="C3032" t="s">
        <v>2690</v>
      </c>
      <c r="D3032" t="s">
        <v>5487</v>
      </c>
      <c r="E3032" t="s">
        <v>1444</v>
      </c>
      <c r="F3032" t="s">
        <v>1445</v>
      </c>
      <c r="G3032" t="s">
        <v>5517</v>
      </c>
      <c r="H3032" s="2">
        <v>25</v>
      </c>
      <c r="I3032" s="2">
        <v>10000</v>
      </c>
      <c r="J3032" s="2">
        <v>217725.66122711252</v>
      </c>
    </row>
    <row r="3033" spans="1:10" x14ac:dyDescent="0.3">
      <c r="A3033" t="s">
        <v>3354</v>
      </c>
      <c r="B3033" t="s">
        <v>71</v>
      </c>
      <c r="C3033" t="s">
        <v>2690</v>
      </c>
      <c r="D3033" t="s">
        <v>5487</v>
      </c>
      <c r="E3033" t="s">
        <v>1444</v>
      </c>
      <c r="F3033" t="s">
        <v>2030</v>
      </c>
      <c r="G3033" t="s">
        <v>5517</v>
      </c>
      <c r="H3033" s="2">
        <v>1</v>
      </c>
      <c r="I3033" s="2">
        <v>400</v>
      </c>
      <c r="J3033" s="2">
        <v>9051.8943648292407</v>
      </c>
    </row>
    <row r="3034" spans="1:10" x14ac:dyDescent="0.3">
      <c r="A3034" t="s">
        <v>3354</v>
      </c>
      <c r="B3034" t="s">
        <v>71</v>
      </c>
      <c r="C3034" t="s">
        <v>2690</v>
      </c>
      <c r="D3034" t="s">
        <v>5487</v>
      </c>
      <c r="E3034" t="s">
        <v>1606</v>
      </c>
      <c r="F3034" t="s">
        <v>2030</v>
      </c>
      <c r="G3034" t="s">
        <v>5517</v>
      </c>
      <c r="H3034" s="2">
        <v>1</v>
      </c>
      <c r="I3034" s="2">
        <v>384</v>
      </c>
      <c r="J3034" s="2">
        <v>9319.3896732933881</v>
      </c>
    </row>
    <row r="3035" spans="1:10" x14ac:dyDescent="0.3">
      <c r="A3035" t="s">
        <v>3354</v>
      </c>
      <c r="B3035" t="s">
        <v>71</v>
      </c>
      <c r="C3035" t="s">
        <v>2690</v>
      </c>
      <c r="D3035" t="s">
        <v>5487</v>
      </c>
      <c r="E3035" t="s">
        <v>2268</v>
      </c>
      <c r="F3035" t="s">
        <v>2314</v>
      </c>
      <c r="G3035" t="s">
        <v>5517</v>
      </c>
      <c r="H3035" s="2">
        <v>40</v>
      </c>
      <c r="I3035" s="2">
        <v>13440</v>
      </c>
      <c r="J3035" s="2">
        <v>297905.49431469169</v>
      </c>
    </row>
    <row r="3036" spans="1:10" x14ac:dyDescent="0.3">
      <c r="A3036" t="s">
        <v>3354</v>
      </c>
      <c r="B3036" t="s">
        <v>71</v>
      </c>
      <c r="C3036" t="s">
        <v>2690</v>
      </c>
      <c r="D3036" t="s">
        <v>5487</v>
      </c>
      <c r="E3036" t="s">
        <v>1632</v>
      </c>
      <c r="F3036" t="s">
        <v>1445</v>
      </c>
      <c r="G3036" t="s">
        <v>5517</v>
      </c>
      <c r="H3036" s="2">
        <v>10</v>
      </c>
      <c r="I3036" s="2">
        <v>240</v>
      </c>
      <c r="J3036" s="2">
        <v>31426.600008641144</v>
      </c>
    </row>
    <row r="3037" spans="1:10" x14ac:dyDescent="0.3">
      <c r="A3037" t="s">
        <v>3354</v>
      </c>
      <c r="B3037" t="s">
        <v>71</v>
      </c>
      <c r="C3037" t="s">
        <v>2690</v>
      </c>
      <c r="D3037" t="s">
        <v>5487</v>
      </c>
      <c r="E3037" t="s">
        <v>1632</v>
      </c>
      <c r="F3037" t="s">
        <v>5359</v>
      </c>
      <c r="G3037" t="s">
        <v>5517</v>
      </c>
      <c r="H3037" s="2">
        <v>15</v>
      </c>
      <c r="I3037" s="2">
        <v>360</v>
      </c>
      <c r="J3037" s="2">
        <v>27592.269402278485</v>
      </c>
    </row>
    <row r="3038" spans="1:10" x14ac:dyDescent="0.3">
      <c r="A3038" t="s">
        <v>3354</v>
      </c>
      <c r="B3038" t="s">
        <v>71</v>
      </c>
      <c r="C3038" t="s">
        <v>2690</v>
      </c>
      <c r="D3038" t="s">
        <v>5487</v>
      </c>
      <c r="E3038" t="s">
        <v>1632</v>
      </c>
      <c r="F3038" t="s">
        <v>2294</v>
      </c>
      <c r="G3038" t="s">
        <v>5517</v>
      </c>
      <c r="H3038" s="2">
        <v>20</v>
      </c>
      <c r="I3038" s="2">
        <v>480</v>
      </c>
      <c r="J3038" s="2">
        <v>36628.07558035171</v>
      </c>
    </row>
    <row r="3039" spans="1:10" x14ac:dyDescent="0.3">
      <c r="A3039" t="s">
        <v>3354</v>
      </c>
      <c r="B3039" t="s">
        <v>93</v>
      </c>
      <c r="C3039" t="s">
        <v>2693</v>
      </c>
      <c r="D3039" t="s">
        <v>4565</v>
      </c>
      <c r="E3039" t="s">
        <v>1423</v>
      </c>
      <c r="F3039" t="s">
        <v>2031</v>
      </c>
      <c r="G3039" t="s">
        <v>5517</v>
      </c>
      <c r="H3039" s="2">
        <v>3</v>
      </c>
      <c r="I3039" s="2">
        <v>300</v>
      </c>
      <c r="J3039" s="2">
        <v>22680.072713854504</v>
      </c>
    </row>
    <row r="3040" spans="1:10" x14ac:dyDescent="0.3">
      <c r="A3040" t="s">
        <v>3354</v>
      </c>
      <c r="B3040" t="s">
        <v>93</v>
      </c>
      <c r="C3040" t="s">
        <v>2693</v>
      </c>
      <c r="D3040" t="s">
        <v>4565</v>
      </c>
      <c r="E3040" t="s">
        <v>1423</v>
      </c>
      <c r="F3040" t="s">
        <v>2040</v>
      </c>
      <c r="G3040" t="s">
        <v>5517</v>
      </c>
      <c r="H3040" s="2">
        <v>2</v>
      </c>
      <c r="I3040" s="2">
        <v>200</v>
      </c>
      <c r="J3040" s="2">
        <v>20342.508650388041</v>
      </c>
    </row>
    <row r="3041" spans="1:10" x14ac:dyDescent="0.3">
      <c r="A3041" t="s">
        <v>3354</v>
      </c>
      <c r="B3041" t="s">
        <v>93</v>
      </c>
      <c r="C3041" t="s">
        <v>2693</v>
      </c>
      <c r="D3041" t="s">
        <v>4565</v>
      </c>
      <c r="E3041" t="s">
        <v>1423</v>
      </c>
      <c r="F3041" t="s">
        <v>1659</v>
      </c>
      <c r="G3041" t="s">
        <v>5517</v>
      </c>
      <c r="H3041" s="2">
        <v>2</v>
      </c>
      <c r="I3041" s="2">
        <v>200</v>
      </c>
      <c r="J3041" s="2">
        <v>21137.348118609414</v>
      </c>
    </row>
    <row r="3042" spans="1:10" x14ac:dyDescent="0.3">
      <c r="A3042" t="s">
        <v>3354</v>
      </c>
      <c r="B3042" t="s">
        <v>93</v>
      </c>
      <c r="C3042" t="s">
        <v>2693</v>
      </c>
      <c r="D3042" t="s">
        <v>4565</v>
      </c>
      <c r="E3042" t="s">
        <v>1444</v>
      </c>
      <c r="F3042" t="s">
        <v>5707</v>
      </c>
      <c r="G3042" t="s">
        <v>5517</v>
      </c>
      <c r="H3042" s="2">
        <v>875</v>
      </c>
      <c r="I3042" s="2">
        <v>350000</v>
      </c>
      <c r="J3042" s="2">
        <v>7378073.9056095714</v>
      </c>
    </row>
    <row r="3043" spans="1:10" x14ac:dyDescent="0.3">
      <c r="A3043" t="s">
        <v>3354</v>
      </c>
      <c r="B3043" t="s">
        <v>93</v>
      </c>
      <c r="C3043" t="s">
        <v>2693</v>
      </c>
      <c r="D3043" t="s">
        <v>4565</v>
      </c>
      <c r="E3043" t="s">
        <v>1444</v>
      </c>
      <c r="F3043" t="s">
        <v>1445</v>
      </c>
      <c r="G3043" t="s">
        <v>5517</v>
      </c>
      <c r="H3043" s="2">
        <v>25</v>
      </c>
      <c r="I3043" s="2">
        <v>10000</v>
      </c>
      <c r="J3043" s="2">
        <v>217725.66122711252</v>
      </c>
    </row>
    <row r="3044" spans="1:10" x14ac:dyDescent="0.3">
      <c r="A3044" t="s">
        <v>3354</v>
      </c>
      <c r="B3044" t="s">
        <v>93</v>
      </c>
      <c r="C3044" t="s">
        <v>2693</v>
      </c>
      <c r="D3044" t="s">
        <v>4565</v>
      </c>
      <c r="E3044" t="s">
        <v>1444</v>
      </c>
      <c r="F3044" t="s">
        <v>2030</v>
      </c>
      <c r="G3044" t="s">
        <v>5517</v>
      </c>
      <c r="H3044" s="2">
        <v>2</v>
      </c>
      <c r="I3044" s="2">
        <v>800</v>
      </c>
      <c r="J3044" s="2">
        <v>18103.788729658481</v>
      </c>
    </row>
    <row r="3045" spans="1:10" x14ac:dyDescent="0.3">
      <c r="A3045" t="s">
        <v>3354</v>
      </c>
      <c r="B3045" t="s">
        <v>93</v>
      </c>
      <c r="C3045" t="s">
        <v>2693</v>
      </c>
      <c r="D3045" t="s">
        <v>4565</v>
      </c>
      <c r="E3045" t="s">
        <v>1606</v>
      </c>
      <c r="F3045" t="s">
        <v>2030</v>
      </c>
      <c r="G3045" t="s">
        <v>5517</v>
      </c>
      <c r="H3045" s="2">
        <v>2</v>
      </c>
      <c r="I3045" s="2">
        <v>768</v>
      </c>
      <c r="J3045" s="2">
        <v>18638.779346586776</v>
      </c>
    </row>
    <row r="3046" spans="1:10" x14ac:dyDescent="0.3">
      <c r="A3046" t="s">
        <v>3354</v>
      </c>
      <c r="B3046" t="s">
        <v>93</v>
      </c>
      <c r="C3046" t="s">
        <v>2693</v>
      </c>
      <c r="D3046" t="s">
        <v>4565</v>
      </c>
      <c r="E3046" t="s">
        <v>2268</v>
      </c>
      <c r="F3046" t="s">
        <v>2314</v>
      </c>
      <c r="G3046" t="s">
        <v>5517</v>
      </c>
      <c r="H3046" s="2">
        <v>35</v>
      </c>
      <c r="I3046" s="2">
        <v>11760</v>
      </c>
      <c r="J3046" s="2">
        <v>260667.30752535522</v>
      </c>
    </row>
    <row r="3047" spans="1:10" x14ac:dyDescent="0.3">
      <c r="A3047" t="s">
        <v>3354</v>
      </c>
      <c r="B3047" t="s">
        <v>93</v>
      </c>
      <c r="C3047" t="s">
        <v>2693</v>
      </c>
      <c r="D3047" t="s">
        <v>4565</v>
      </c>
      <c r="E3047" t="s">
        <v>4360</v>
      </c>
      <c r="F3047" t="s">
        <v>1422</v>
      </c>
      <c r="G3047" t="s">
        <v>5517</v>
      </c>
      <c r="H3047" s="2">
        <v>3</v>
      </c>
      <c r="I3047" s="2">
        <v>288</v>
      </c>
      <c r="J3047" s="2">
        <v>0</v>
      </c>
    </row>
    <row r="3048" spans="1:10" x14ac:dyDescent="0.3">
      <c r="A3048" t="s">
        <v>3354</v>
      </c>
      <c r="B3048" t="s">
        <v>93</v>
      </c>
      <c r="C3048" t="s">
        <v>2693</v>
      </c>
      <c r="D3048" t="s">
        <v>4565</v>
      </c>
      <c r="E3048" t="s">
        <v>1624</v>
      </c>
      <c r="F3048" t="s">
        <v>1627</v>
      </c>
      <c r="G3048" t="s">
        <v>5517</v>
      </c>
      <c r="H3048" s="2">
        <v>1</v>
      </c>
      <c r="I3048" s="2">
        <v>288</v>
      </c>
      <c r="J3048" s="2">
        <v>0</v>
      </c>
    </row>
    <row r="3049" spans="1:10" x14ac:dyDescent="0.3">
      <c r="A3049" t="s">
        <v>3354</v>
      </c>
      <c r="B3049" t="s">
        <v>93</v>
      </c>
      <c r="C3049" t="s">
        <v>2693</v>
      </c>
      <c r="D3049" t="s">
        <v>4565</v>
      </c>
      <c r="E3049" t="s">
        <v>1632</v>
      </c>
      <c r="F3049" t="s">
        <v>1445</v>
      </c>
      <c r="G3049" t="s">
        <v>5517</v>
      </c>
      <c r="H3049" s="2">
        <v>6</v>
      </c>
      <c r="I3049" s="2">
        <v>144</v>
      </c>
      <c r="J3049" s="2">
        <v>18855.960005184686</v>
      </c>
    </row>
    <row r="3050" spans="1:10" x14ac:dyDescent="0.3">
      <c r="A3050" t="s">
        <v>3354</v>
      </c>
      <c r="B3050" t="s">
        <v>93</v>
      </c>
      <c r="C3050" t="s">
        <v>2693</v>
      </c>
      <c r="D3050" t="s">
        <v>4565</v>
      </c>
      <c r="E3050" t="s">
        <v>1632</v>
      </c>
      <c r="F3050" t="s">
        <v>5359</v>
      </c>
      <c r="G3050" t="s">
        <v>5517</v>
      </c>
      <c r="H3050" s="2">
        <v>10</v>
      </c>
      <c r="I3050" s="2">
        <v>240</v>
      </c>
      <c r="J3050" s="2">
        <v>18394.846268185654</v>
      </c>
    </row>
    <row r="3051" spans="1:10" x14ac:dyDescent="0.3">
      <c r="A3051" t="s">
        <v>3354</v>
      </c>
      <c r="B3051" t="s">
        <v>93</v>
      </c>
      <c r="C3051" t="s">
        <v>2693</v>
      </c>
      <c r="D3051" t="s">
        <v>4565</v>
      </c>
      <c r="E3051" t="s">
        <v>1632</v>
      </c>
      <c r="F3051" t="s">
        <v>2294</v>
      </c>
      <c r="G3051" t="s">
        <v>5517</v>
      </c>
      <c r="H3051" s="2">
        <v>12</v>
      </c>
      <c r="I3051" s="2">
        <v>288</v>
      </c>
      <c r="J3051" s="2">
        <v>21976.845348211024</v>
      </c>
    </row>
    <row r="3052" spans="1:10" x14ac:dyDescent="0.3">
      <c r="A3052" t="s">
        <v>3354</v>
      </c>
      <c r="B3052" t="s">
        <v>94</v>
      </c>
      <c r="C3052" t="s">
        <v>2693</v>
      </c>
      <c r="D3052" t="s">
        <v>5447</v>
      </c>
      <c r="E3052" t="s">
        <v>1423</v>
      </c>
      <c r="F3052" t="s">
        <v>2031</v>
      </c>
      <c r="G3052" t="s">
        <v>5517</v>
      </c>
      <c r="H3052" s="2">
        <v>4</v>
      </c>
      <c r="I3052" s="2">
        <v>400</v>
      </c>
      <c r="J3052" s="2">
        <v>30240.096951806008</v>
      </c>
    </row>
    <row r="3053" spans="1:10" x14ac:dyDescent="0.3">
      <c r="A3053" t="s">
        <v>3354</v>
      </c>
      <c r="B3053" t="s">
        <v>94</v>
      </c>
      <c r="C3053" t="s">
        <v>2693</v>
      </c>
      <c r="D3053" t="s">
        <v>5447</v>
      </c>
      <c r="E3053" t="s">
        <v>1423</v>
      </c>
      <c r="F3053" t="s">
        <v>2040</v>
      </c>
      <c r="G3053" t="s">
        <v>5517</v>
      </c>
      <c r="H3053" s="2">
        <v>2</v>
      </c>
      <c r="I3053" s="2">
        <v>200</v>
      </c>
      <c r="J3053" s="2">
        <v>20342.508650388041</v>
      </c>
    </row>
    <row r="3054" spans="1:10" x14ac:dyDescent="0.3">
      <c r="A3054" t="s">
        <v>3354</v>
      </c>
      <c r="B3054" t="s">
        <v>94</v>
      </c>
      <c r="C3054" t="s">
        <v>2693</v>
      </c>
      <c r="D3054" t="s">
        <v>5447</v>
      </c>
      <c r="E3054" t="s">
        <v>1423</v>
      </c>
      <c r="F3054" t="s">
        <v>1659</v>
      </c>
      <c r="G3054" t="s">
        <v>5517</v>
      </c>
      <c r="H3054" s="2">
        <v>3</v>
      </c>
      <c r="I3054" s="2">
        <v>300</v>
      </c>
      <c r="J3054" s="2">
        <v>31706.022177914121</v>
      </c>
    </row>
    <row r="3055" spans="1:10" x14ac:dyDescent="0.3">
      <c r="A3055" t="s">
        <v>3354</v>
      </c>
      <c r="B3055" t="s">
        <v>94</v>
      </c>
      <c r="C3055" t="s">
        <v>2693</v>
      </c>
      <c r="D3055" t="s">
        <v>5447</v>
      </c>
      <c r="E3055" t="s">
        <v>1444</v>
      </c>
      <c r="F3055" t="s">
        <v>5707</v>
      </c>
      <c r="G3055" t="s">
        <v>5517</v>
      </c>
      <c r="H3055" s="2">
        <v>1625</v>
      </c>
      <c r="I3055" s="2">
        <v>650000</v>
      </c>
      <c r="J3055" s="2">
        <v>13702137.253274918</v>
      </c>
    </row>
    <row r="3056" spans="1:10" x14ac:dyDescent="0.3">
      <c r="A3056" t="s">
        <v>3354</v>
      </c>
      <c r="B3056" t="s">
        <v>94</v>
      </c>
      <c r="C3056" t="s">
        <v>2693</v>
      </c>
      <c r="D3056" t="s">
        <v>5447</v>
      </c>
      <c r="E3056" t="s">
        <v>1444</v>
      </c>
      <c r="F3056" t="s">
        <v>1445</v>
      </c>
      <c r="G3056" t="s">
        <v>5517</v>
      </c>
      <c r="H3056" s="2">
        <v>25</v>
      </c>
      <c r="I3056" s="2">
        <v>10000</v>
      </c>
      <c r="J3056" s="2">
        <v>217725.66122711252</v>
      </c>
    </row>
    <row r="3057" spans="1:10" x14ac:dyDescent="0.3">
      <c r="A3057" t="s">
        <v>3354</v>
      </c>
      <c r="B3057" t="s">
        <v>94</v>
      </c>
      <c r="C3057" t="s">
        <v>2693</v>
      </c>
      <c r="D3057" t="s">
        <v>5447</v>
      </c>
      <c r="E3057" t="s">
        <v>1444</v>
      </c>
      <c r="F3057" t="s">
        <v>2030</v>
      </c>
      <c r="G3057" t="s">
        <v>5517</v>
      </c>
      <c r="H3057" s="2">
        <v>2</v>
      </c>
      <c r="I3057" s="2">
        <v>800</v>
      </c>
      <c r="J3057" s="2">
        <v>18103.788729658481</v>
      </c>
    </row>
    <row r="3058" spans="1:10" x14ac:dyDescent="0.3">
      <c r="A3058" t="s">
        <v>3354</v>
      </c>
      <c r="B3058" t="s">
        <v>94</v>
      </c>
      <c r="C3058" t="s">
        <v>2693</v>
      </c>
      <c r="D3058" t="s">
        <v>5447</v>
      </c>
      <c r="E3058" t="s">
        <v>1606</v>
      </c>
      <c r="F3058" t="s">
        <v>2030</v>
      </c>
      <c r="G3058" t="s">
        <v>5517</v>
      </c>
      <c r="H3058" s="2">
        <v>2</v>
      </c>
      <c r="I3058" s="2">
        <v>768</v>
      </c>
      <c r="J3058" s="2">
        <v>18638.779346586776</v>
      </c>
    </row>
    <row r="3059" spans="1:10" x14ac:dyDescent="0.3">
      <c r="A3059" t="s">
        <v>3354</v>
      </c>
      <c r="B3059" t="s">
        <v>94</v>
      </c>
      <c r="C3059" t="s">
        <v>2693</v>
      </c>
      <c r="D3059" t="s">
        <v>5447</v>
      </c>
      <c r="E3059" t="s">
        <v>2268</v>
      </c>
      <c r="F3059" t="s">
        <v>2314</v>
      </c>
      <c r="G3059" t="s">
        <v>5517</v>
      </c>
      <c r="H3059" s="2">
        <v>40</v>
      </c>
      <c r="I3059" s="2">
        <v>13440</v>
      </c>
      <c r="J3059" s="2">
        <v>297905.49431469169</v>
      </c>
    </row>
    <row r="3060" spans="1:10" x14ac:dyDescent="0.3">
      <c r="A3060" t="s">
        <v>3354</v>
      </c>
      <c r="B3060" t="s">
        <v>94</v>
      </c>
      <c r="C3060" t="s">
        <v>2693</v>
      </c>
      <c r="D3060" t="s">
        <v>5447</v>
      </c>
      <c r="E3060" t="s">
        <v>4360</v>
      </c>
      <c r="F3060" t="s">
        <v>1422</v>
      </c>
      <c r="G3060" t="s">
        <v>5517</v>
      </c>
      <c r="H3060" s="2">
        <v>5</v>
      </c>
      <c r="I3060" s="2">
        <v>480</v>
      </c>
      <c r="J3060" s="2">
        <v>0</v>
      </c>
    </row>
    <row r="3061" spans="1:10" x14ac:dyDescent="0.3">
      <c r="A3061" t="s">
        <v>3354</v>
      </c>
      <c r="B3061" t="s">
        <v>94</v>
      </c>
      <c r="C3061" t="s">
        <v>2693</v>
      </c>
      <c r="D3061" t="s">
        <v>5447</v>
      </c>
      <c r="E3061" t="s">
        <v>1624</v>
      </c>
      <c r="F3061" t="s">
        <v>1627</v>
      </c>
      <c r="G3061" t="s">
        <v>5517</v>
      </c>
      <c r="H3061" s="2">
        <v>2</v>
      </c>
      <c r="I3061" s="2">
        <v>576</v>
      </c>
      <c r="J3061" s="2">
        <v>0</v>
      </c>
    </row>
    <row r="3062" spans="1:10" x14ac:dyDescent="0.3">
      <c r="A3062" t="s">
        <v>3354</v>
      </c>
      <c r="B3062" t="s">
        <v>94</v>
      </c>
      <c r="C3062" t="s">
        <v>2693</v>
      </c>
      <c r="D3062" t="s">
        <v>5447</v>
      </c>
      <c r="E3062" t="s">
        <v>1632</v>
      </c>
      <c r="F3062" t="s">
        <v>1445</v>
      </c>
      <c r="G3062" t="s">
        <v>5517</v>
      </c>
      <c r="H3062" s="2">
        <v>10</v>
      </c>
      <c r="I3062" s="2">
        <v>240</v>
      </c>
      <c r="J3062" s="2">
        <v>31426.600008641144</v>
      </c>
    </row>
    <row r="3063" spans="1:10" x14ac:dyDescent="0.3">
      <c r="A3063" t="s">
        <v>3354</v>
      </c>
      <c r="B3063" t="s">
        <v>94</v>
      </c>
      <c r="C3063" t="s">
        <v>2693</v>
      </c>
      <c r="D3063" t="s">
        <v>5447</v>
      </c>
      <c r="E3063" t="s">
        <v>1632</v>
      </c>
      <c r="F3063" t="s">
        <v>5359</v>
      </c>
      <c r="G3063" t="s">
        <v>5517</v>
      </c>
      <c r="H3063" s="2">
        <v>8</v>
      </c>
      <c r="I3063" s="2">
        <v>192</v>
      </c>
      <c r="J3063" s="2">
        <v>14715.877014548525</v>
      </c>
    </row>
    <row r="3064" spans="1:10" x14ac:dyDescent="0.3">
      <c r="A3064" t="s">
        <v>3354</v>
      </c>
      <c r="B3064" t="s">
        <v>94</v>
      </c>
      <c r="C3064" t="s">
        <v>2693</v>
      </c>
      <c r="D3064" t="s">
        <v>5447</v>
      </c>
      <c r="E3064" t="s">
        <v>1632</v>
      </c>
      <c r="F3064" t="s">
        <v>2294</v>
      </c>
      <c r="G3064" t="s">
        <v>5517</v>
      </c>
      <c r="H3064" s="2">
        <v>14</v>
      </c>
      <c r="I3064" s="2">
        <v>336</v>
      </c>
      <c r="J3064" s="2">
        <v>25639.652906246192</v>
      </c>
    </row>
    <row r="3065" spans="1:10" x14ac:dyDescent="0.3">
      <c r="A3065" t="s">
        <v>3354</v>
      </c>
      <c r="B3065" t="s">
        <v>95</v>
      </c>
      <c r="C3065" t="s">
        <v>2693</v>
      </c>
      <c r="D3065" t="s">
        <v>5450</v>
      </c>
      <c r="E3065" t="s">
        <v>1423</v>
      </c>
      <c r="F3065" t="s">
        <v>2031</v>
      </c>
      <c r="G3065" t="s">
        <v>5517</v>
      </c>
      <c r="H3065" s="2">
        <v>3</v>
      </c>
      <c r="I3065" s="2">
        <v>300</v>
      </c>
      <c r="J3065" s="2">
        <v>22680.072713854504</v>
      </c>
    </row>
    <row r="3066" spans="1:10" x14ac:dyDescent="0.3">
      <c r="A3066" t="s">
        <v>3354</v>
      </c>
      <c r="B3066" t="s">
        <v>95</v>
      </c>
      <c r="C3066" t="s">
        <v>2693</v>
      </c>
      <c r="D3066" t="s">
        <v>5450</v>
      </c>
      <c r="E3066" t="s">
        <v>1423</v>
      </c>
      <c r="F3066" t="s">
        <v>2040</v>
      </c>
      <c r="G3066" t="s">
        <v>5517</v>
      </c>
      <c r="H3066" s="2">
        <v>2</v>
      </c>
      <c r="I3066" s="2">
        <v>200</v>
      </c>
      <c r="J3066" s="2">
        <v>20342.508650388041</v>
      </c>
    </row>
    <row r="3067" spans="1:10" x14ac:dyDescent="0.3">
      <c r="A3067" t="s">
        <v>3354</v>
      </c>
      <c r="B3067" t="s">
        <v>95</v>
      </c>
      <c r="C3067" t="s">
        <v>2693</v>
      </c>
      <c r="D3067" t="s">
        <v>5450</v>
      </c>
      <c r="E3067" t="s">
        <v>1423</v>
      </c>
      <c r="F3067" t="s">
        <v>1659</v>
      </c>
      <c r="G3067" t="s">
        <v>5517</v>
      </c>
      <c r="H3067" s="2">
        <v>2</v>
      </c>
      <c r="I3067" s="2">
        <v>200</v>
      </c>
      <c r="J3067" s="2">
        <v>21137.348118609414</v>
      </c>
    </row>
    <row r="3068" spans="1:10" x14ac:dyDescent="0.3">
      <c r="A3068" t="s">
        <v>3354</v>
      </c>
      <c r="B3068" t="s">
        <v>95</v>
      </c>
      <c r="C3068" t="s">
        <v>2693</v>
      </c>
      <c r="D3068" t="s">
        <v>5450</v>
      </c>
      <c r="E3068" t="s">
        <v>1444</v>
      </c>
      <c r="F3068" t="s">
        <v>5707</v>
      </c>
      <c r="G3068" t="s">
        <v>5517</v>
      </c>
      <c r="H3068" s="2">
        <v>625</v>
      </c>
      <c r="I3068" s="2">
        <v>250000</v>
      </c>
      <c r="J3068" s="2">
        <v>5270052.7897211229</v>
      </c>
    </row>
    <row r="3069" spans="1:10" x14ac:dyDescent="0.3">
      <c r="A3069" t="s">
        <v>3354</v>
      </c>
      <c r="B3069" t="s">
        <v>95</v>
      </c>
      <c r="C3069" t="s">
        <v>2693</v>
      </c>
      <c r="D3069" t="s">
        <v>5450</v>
      </c>
      <c r="E3069" t="s">
        <v>1444</v>
      </c>
      <c r="F3069" t="s">
        <v>1445</v>
      </c>
      <c r="G3069" t="s">
        <v>5517</v>
      </c>
      <c r="H3069" s="2">
        <v>25</v>
      </c>
      <c r="I3069" s="2">
        <v>10000</v>
      </c>
      <c r="J3069" s="2">
        <v>217725.66122711252</v>
      </c>
    </row>
    <row r="3070" spans="1:10" x14ac:dyDescent="0.3">
      <c r="A3070" t="s">
        <v>3354</v>
      </c>
      <c r="B3070" t="s">
        <v>95</v>
      </c>
      <c r="C3070" t="s">
        <v>2693</v>
      </c>
      <c r="D3070" t="s">
        <v>5450</v>
      </c>
      <c r="E3070" t="s">
        <v>1444</v>
      </c>
      <c r="F3070" t="s">
        <v>2030</v>
      </c>
      <c r="G3070" t="s">
        <v>5517</v>
      </c>
      <c r="H3070" s="2">
        <v>2</v>
      </c>
      <c r="I3070" s="2">
        <v>800</v>
      </c>
      <c r="J3070" s="2">
        <v>18103.788729658481</v>
      </c>
    </row>
    <row r="3071" spans="1:10" x14ac:dyDescent="0.3">
      <c r="A3071" t="s">
        <v>3354</v>
      </c>
      <c r="B3071" t="s">
        <v>95</v>
      </c>
      <c r="C3071" t="s">
        <v>2693</v>
      </c>
      <c r="D3071" t="s">
        <v>5450</v>
      </c>
      <c r="E3071" t="s">
        <v>1606</v>
      </c>
      <c r="F3071" t="s">
        <v>2030</v>
      </c>
      <c r="G3071" t="s">
        <v>5517</v>
      </c>
      <c r="H3071" s="2">
        <v>2</v>
      </c>
      <c r="I3071" s="2">
        <v>768</v>
      </c>
      <c r="J3071" s="2">
        <v>18638.779346586776</v>
      </c>
    </row>
    <row r="3072" spans="1:10" x14ac:dyDescent="0.3">
      <c r="A3072" t="s">
        <v>3354</v>
      </c>
      <c r="B3072" t="s">
        <v>95</v>
      </c>
      <c r="C3072" t="s">
        <v>2693</v>
      </c>
      <c r="D3072" t="s">
        <v>5450</v>
      </c>
      <c r="E3072" t="s">
        <v>2268</v>
      </c>
      <c r="F3072" t="s">
        <v>2314</v>
      </c>
      <c r="G3072" t="s">
        <v>5517</v>
      </c>
      <c r="H3072" s="2">
        <v>35</v>
      </c>
      <c r="I3072" s="2">
        <v>11760</v>
      </c>
      <c r="J3072" s="2">
        <v>260667.30752535522</v>
      </c>
    </row>
    <row r="3073" spans="1:10" x14ac:dyDescent="0.3">
      <c r="A3073" t="s">
        <v>3354</v>
      </c>
      <c r="B3073" t="s">
        <v>95</v>
      </c>
      <c r="C3073" t="s">
        <v>2693</v>
      </c>
      <c r="D3073" t="s">
        <v>5450</v>
      </c>
      <c r="E3073" t="s">
        <v>4360</v>
      </c>
      <c r="F3073" t="s">
        <v>1422</v>
      </c>
      <c r="G3073" t="s">
        <v>5517</v>
      </c>
      <c r="H3073" s="2">
        <v>3</v>
      </c>
      <c r="I3073" s="2">
        <v>288</v>
      </c>
      <c r="J3073" s="2">
        <v>0</v>
      </c>
    </row>
    <row r="3074" spans="1:10" x14ac:dyDescent="0.3">
      <c r="A3074" t="s">
        <v>3354</v>
      </c>
      <c r="B3074" t="s">
        <v>95</v>
      </c>
      <c r="C3074" t="s">
        <v>2693</v>
      </c>
      <c r="D3074" t="s">
        <v>5450</v>
      </c>
      <c r="E3074" t="s">
        <v>1624</v>
      </c>
      <c r="F3074" t="s">
        <v>1627</v>
      </c>
      <c r="G3074" t="s">
        <v>5517</v>
      </c>
      <c r="H3074" s="2">
        <v>1</v>
      </c>
      <c r="I3074" s="2">
        <v>288</v>
      </c>
      <c r="J3074" s="2">
        <v>0</v>
      </c>
    </row>
    <row r="3075" spans="1:10" x14ac:dyDescent="0.3">
      <c r="A3075" t="s">
        <v>3354</v>
      </c>
      <c r="B3075" t="s">
        <v>95</v>
      </c>
      <c r="C3075" t="s">
        <v>2693</v>
      </c>
      <c r="D3075" t="s">
        <v>5450</v>
      </c>
      <c r="E3075" t="s">
        <v>1632</v>
      </c>
      <c r="F3075" t="s">
        <v>1445</v>
      </c>
      <c r="G3075" t="s">
        <v>5517</v>
      </c>
      <c r="H3075" s="2">
        <v>6</v>
      </c>
      <c r="I3075" s="2">
        <v>144</v>
      </c>
      <c r="J3075" s="2">
        <v>18855.960005184686</v>
      </c>
    </row>
    <row r="3076" spans="1:10" x14ac:dyDescent="0.3">
      <c r="A3076" t="s">
        <v>3354</v>
      </c>
      <c r="B3076" t="s">
        <v>95</v>
      </c>
      <c r="C3076" t="s">
        <v>2693</v>
      </c>
      <c r="D3076" t="s">
        <v>5450</v>
      </c>
      <c r="E3076" t="s">
        <v>1632</v>
      </c>
      <c r="F3076" t="s">
        <v>5359</v>
      </c>
      <c r="G3076" t="s">
        <v>5517</v>
      </c>
      <c r="H3076" s="2">
        <v>10</v>
      </c>
      <c r="I3076" s="2">
        <v>240</v>
      </c>
      <c r="J3076" s="2">
        <v>18394.846268185654</v>
      </c>
    </row>
    <row r="3077" spans="1:10" x14ac:dyDescent="0.3">
      <c r="A3077" t="s">
        <v>3354</v>
      </c>
      <c r="B3077" t="s">
        <v>95</v>
      </c>
      <c r="C3077" t="s">
        <v>2693</v>
      </c>
      <c r="D3077" t="s">
        <v>5450</v>
      </c>
      <c r="E3077" t="s">
        <v>1632</v>
      </c>
      <c r="F3077" t="s">
        <v>2294</v>
      </c>
      <c r="G3077" t="s">
        <v>5517</v>
      </c>
      <c r="H3077" s="2">
        <v>12</v>
      </c>
      <c r="I3077" s="2">
        <v>288</v>
      </c>
      <c r="J3077" s="2">
        <v>21976.845348211024</v>
      </c>
    </row>
    <row r="3078" spans="1:10" x14ac:dyDescent="0.3">
      <c r="A3078" t="s">
        <v>3354</v>
      </c>
      <c r="B3078" t="s">
        <v>97</v>
      </c>
      <c r="C3078" t="s">
        <v>2693</v>
      </c>
      <c r="D3078" t="s">
        <v>5449</v>
      </c>
      <c r="E3078" t="s">
        <v>1423</v>
      </c>
      <c r="F3078" t="s">
        <v>2031</v>
      </c>
      <c r="G3078" t="s">
        <v>5517</v>
      </c>
      <c r="H3078" s="2">
        <v>4</v>
      </c>
      <c r="I3078" s="2">
        <v>400</v>
      </c>
      <c r="J3078" s="2">
        <v>30240.096951806008</v>
      </c>
    </row>
    <row r="3079" spans="1:10" x14ac:dyDescent="0.3">
      <c r="A3079" t="s">
        <v>3354</v>
      </c>
      <c r="B3079" t="s">
        <v>97</v>
      </c>
      <c r="C3079" t="s">
        <v>2693</v>
      </c>
      <c r="D3079" t="s">
        <v>5449</v>
      </c>
      <c r="E3079" t="s">
        <v>1423</v>
      </c>
      <c r="F3079" t="s">
        <v>2040</v>
      </c>
      <c r="G3079" t="s">
        <v>5517</v>
      </c>
      <c r="H3079" s="2">
        <v>2</v>
      </c>
      <c r="I3079" s="2">
        <v>200</v>
      </c>
      <c r="J3079" s="2">
        <v>20342.508650388041</v>
      </c>
    </row>
    <row r="3080" spans="1:10" x14ac:dyDescent="0.3">
      <c r="A3080" t="s">
        <v>3354</v>
      </c>
      <c r="B3080" t="s">
        <v>97</v>
      </c>
      <c r="C3080" t="s">
        <v>2693</v>
      </c>
      <c r="D3080" t="s">
        <v>5449</v>
      </c>
      <c r="E3080" t="s">
        <v>1423</v>
      </c>
      <c r="F3080" t="s">
        <v>1659</v>
      </c>
      <c r="G3080" t="s">
        <v>5517</v>
      </c>
      <c r="H3080" s="2">
        <v>2</v>
      </c>
      <c r="I3080" s="2">
        <v>200</v>
      </c>
      <c r="J3080" s="2">
        <v>21137.348118609414</v>
      </c>
    </row>
    <row r="3081" spans="1:10" x14ac:dyDescent="0.3">
      <c r="A3081" t="s">
        <v>3354</v>
      </c>
      <c r="B3081" t="s">
        <v>97</v>
      </c>
      <c r="C3081" t="s">
        <v>2693</v>
      </c>
      <c r="D3081" t="s">
        <v>5449</v>
      </c>
      <c r="E3081" t="s">
        <v>1444</v>
      </c>
      <c r="F3081" t="s">
        <v>5707</v>
      </c>
      <c r="G3081" t="s">
        <v>5517</v>
      </c>
      <c r="H3081" s="2">
        <v>1175</v>
      </c>
      <c r="I3081" s="2">
        <v>470000</v>
      </c>
      <c r="J3081" s="2">
        <v>9907699.2446757108</v>
      </c>
    </row>
    <row r="3082" spans="1:10" x14ac:dyDescent="0.3">
      <c r="A3082" t="s">
        <v>3354</v>
      </c>
      <c r="B3082" t="s">
        <v>97</v>
      </c>
      <c r="C3082" t="s">
        <v>2693</v>
      </c>
      <c r="D3082" t="s">
        <v>5449</v>
      </c>
      <c r="E3082" t="s">
        <v>1444</v>
      </c>
      <c r="F3082" t="s">
        <v>1445</v>
      </c>
      <c r="G3082" t="s">
        <v>5517</v>
      </c>
      <c r="H3082" s="2">
        <v>25</v>
      </c>
      <c r="I3082" s="2">
        <v>10000</v>
      </c>
      <c r="J3082" s="2">
        <v>217725.66122711252</v>
      </c>
    </row>
    <row r="3083" spans="1:10" x14ac:dyDescent="0.3">
      <c r="A3083" t="s">
        <v>3354</v>
      </c>
      <c r="B3083" t="s">
        <v>97</v>
      </c>
      <c r="C3083" t="s">
        <v>2693</v>
      </c>
      <c r="D3083" t="s">
        <v>5449</v>
      </c>
      <c r="E3083" t="s">
        <v>1444</v>
      </c>
      <c r="F3083" t="s">
        <v>2030</v>
      </c>
      <c r="G3083" t="s">
        <v>5517</v>
      </c>
      <c r="H3083" s="2">
        <v>2</v>
      </c>
      <c r="I3083" s="2">
        <v>800</v>
      </c>
      <c r="J3083" s="2">
        <v>18103.788729658481</v>
      </c>
    </row>
    <row r="3084" spans="1:10" x14ac:dyDescent="0.3">
      <c r="A3084" t="s">
        <v>3354</v>
      </c>
      <c r="B3084" t="s">
        <v>97</v>
      </c>
      <c r="C3084" t="s">
        <v>2693</v>
      </c>
      <c r="D3084" t="s">
        <v>5449</v>
      </c>
      <c r="E3084" t="s">
        <v>1606</v>
      </c>
      <c r="F3084" t="s">
        <v>2030</v>
      </c>
      <c r="G3084" t="s">
        <v>5517</v>
      </c>
      <c r="H3084" s="2">
        <v>2</v>
      </c>
      <c r="I3084" s="2">
        <v>768</v>
      </c>
      <c r="J3084" s="2">
        <v>18638.779346586776</v>
      </c>
    </row>
    <row r="3085" spans="1:10" x14ac:dyDescent="0.3">
      <c r="A3085" t="s">
        <v>3354</v>
      </c>
      <c r="B3085" t="s">
        <v>97</v>
      </c>
      <c r="C3085" t="s">
        <v>2693</v>
      </c>
      <c r="D3085" t="s">
        <v>5449</v>
      </c>
      <c r="E3085" t="s">
        <v>2268</v>
      </c>
      <c r="F3085" t="s">
        <v>2314</v>
      </c>
      <c r="G3085" t="s">
        <v>5517</v>
      </c>
      <c r="H3085" s="2">
        <v>40</v>
      </c>
      <c r="I3085" s="2">
        <v>13440</v>
      </c>
      <c r="J3085" s="2">
        <v>297905.49431469169</v>
      </c>
    </row>
    <row r="3086" spans="1:10" x14ac:dyDescent="0.3">
      <c r="A3086" t="s">
        <v>3354</v>
      </c>
      <c r="B3086" t="s">
        <v>97</v>
      </c>
      <c r="C3086" t="s">
        <v>2693</v>
      </c>
      <c r="D3086" t="s">
        <v>5449</v>
      </c>
      <c r="E3086" t="s">
        <v>4360</v>
      </c>
      <c r="F3086" t="s">
        <v>1422</v>
      </c>
      <c r="G3086" t="s">
        <v>5517</v>
      </c>
      <c r="H3086" s="2">
        <v>4</v>
      </c>
      <c r="I3086" s="2">
        <v>384</v>
      </c>
      <c r="J3086" s="2">
        <v>0</v>
      </c>
    </row>
    <row r="3087" spans="1:10" x14ac:dyDescent="0.3">
      <c r="A3087" t="s">
        <v>3354</v>
      </c>
      <c r="B3087" t="s">
        <v>97</v>
      </c>
      <c r="C3087" t="s">
        <v>2693</v>
      </c>
      <c r="D3087" t="s">
        <v>5449</v>
      </c>
      <c r="E3087" t="s">
        <v>1624</v>
      </c>
      <c r="F3087" t="s">
        <v>1627</v>
      </c>
      <c r="G3087" t="s">
        <v>5517</v>
      </c>
      <c r="H3087" s="2">
        <v>2</v>
      </c>
      <c r="I3087" s="2">
        <v>576</v>
      </c>
      <c r="J3087" s="2">
        <v>0</v>
      </c>
    </row>
    <row r="3088" spans="1:10" x14ac:dyDescent="0.3">
      <c r="A3088" t="s">
        <v>3354</v>
      </c>
      <c r="B3088" t="s">
        <v>97</v>
      </c>
      <c r="C3088" t="s">
        <v>2693</v>
      </c>
      <c r="D3088" t="s">
        <v>5449</v>
      </c>
      <c r="E3088" t="s">
        <v>1632</v>
      </c>
      <c r="F3088" t="s">
        <v>1445</v>
      </c>
      <c r="G3088" t="s">
        <v>5517</v>
      </c>
      <c r="H3088" s="2">
        <v>8</v>
      </c>
      <c r="I3088" s="2">
        <v>192</v>
      </c>
      <c r="J3088" s="2">
        <v>25141.280006912915</v>
      </c>
    </row>
    <row r="3089" spans="1:10" x14ac:dyDescent="0.3">
      <c r="A3089" t="s">
        <v>3354</v>
      </c>
      <c r="B3089" t="s">
        <v>97</v>
      </c>
      <c r="C3089" t="s">
        <v>2693</v>
      </c>
      <c r="D3089" t="s">
        <v>5449</v>
      </c>
      <c r="E3089" t="s">
        <v>1632</v>
      </c>
      <c r="F3089" t="s">
        <v>5359</v>
      </c>
      <c r="G3089" t="s">
        <v>5517</v>
      </c>
      <c r="H3089" s="2">
        <v>10</v>
      </c>
      <c r="I3089" s="2">
        <v>240</v>
      </c>
      <c r="J3089" s="2">
        <v>18394.846268185654</v>
      </c>
    </row>
    <row r="3090" spans="1:10" x14ac:dyDescent="0.3">
      <c r="A3090" t="s">
        <v>3354</v>
      </c>
      <c r="B3090" t="s">
        <v>97</v>
      </c>
      <c r="C3090" t="s">
        <v>2693</v>
      </c>
      <c r="D3090" t="s">
        <v>5449</v>
      </c>
      <c r="E3090" t="s">
        <v>1632</v>
      </c>
      <c r="F3090" t="s">
        <v>2294</v>
      </c>
      <c r="G3090" t="s">
        <v>5517</v>
      </c>
      <c r="H3090" s="2">
        <v>15</v>
      </c>
      <c r="I3090" s="2">
        <v>360</v>
      </c>
      <c r="J3090" s="2">
        <v>27471.056685263778</v>
      </c>
    </row>
    <row r="3091" spans="1:10" x14ac:dyDescent="0.3">
      <c r="A3091" t="s">
        <v>3354</v>
      </c>
      <c r="B3091" t="s">
        <v>101</v>
      </c>
      <c r="C3091" t="s">
        <v>2694</v>
      </c>
      <c r="D3091" t="s">
        <v>5516</v>
      </c>
      <c r="E3091" t="s">
        <v>1423</v>
      </c>
      <c r="F3091" t="s">
        <v>1659</v>
      </c>
      <c r="G3091" t="s">
        <v>5517</v>
      </c>
      <c r="H3091" s="2">
        <v>40</v>
      </c>
      <c r="I3091" s="2">
        <v>4000</v>
      </c>
      <c r="J3091" s="2">
        <v>422746.96237218828</v>
      </c>
    </row>
    <row r="3092" spans="1:10" x14ac:dyDescent="0.3">
      <c r="A3092" t="s">
        <v>3354</v>
      </c>
      <c r="B3092" t="s">
        <v>101</v>
      </c>
      <c r="C3092" t="s">
        <v>2694</v>
      </c>
      <c r="D3092" t="s">
        <v>5516</v>
      </c>
      <c r="E3092" t="s">
        <v>1444</v>
      </c>
      <c r="F3092" t="s">
        <v>5707</v>
      </c>
      <c r="G3092" t="s">
        <v>5517</v>
      </c>
      <c r="H3092" s="2">
        <v>2900</v>
      </c>
      <c r="I3092" s="2">
        <v>1160000</v>
      </c>
      <c r="J3092" s="2">
        <v>24453044.944306009</v>
      </c>
    </row>
    <row r="3093" spans="1:10" x14ac:dyDescent="0.3">
      <c r="A3093" t="s">
        <v>3354</v>
      </c>
      <c r="B3093" t="s">
        <v>101</v>
      </c>
      <c r="C3093" t="s">
        <v>2694</v>
      </c>
      <c r="D3093" t="s">
        <v>5516</v>
      </c>
      <c r="E3093" t="s">
        <v>1444</v>
      </c>
      <c r="F3093" t="s">
        <v>1445</v>
      </c>
      <c r="G3093" t="s">
        <v>5517</v>
      </c>
      <c r="H3093" s="2">
        <v>100</v>
      </c>
      <c r="I3093" s="2">
        <v>40000</v>
      </c>
      <c r="J3093" s="2">
        <v>870902.64490845008</v>
      </c>
    </row>
    <row r="3094" spans="1:10" x14ac:dyDescent="0.3">
      <c r="A3094" t="s">
        <v>3354</v>
      </c>
      <c r="B3094" t="s">
        <v>101</v>
      </c>
      <c r="C3094" t="s">
        <v>2694</v>
      </c>
      <c r="D3094" t="s">
        <v>5516</v>
      </c>
      <c r="E3094" t="s">
        <v>4360</v>
      </c>
      <c r="F3094" t="s">
        <v>1422</v>
      </c>
      <c r="G3094" t="s">
        <v>5517</v>
      </c>
      <c r="H3094" s="2">
        <v>5</v>
      </c>
      <c r="I3094" s="2">
        <v>480</v>
      </c>
      <c r="J3094" s="2">
        <v>0</v>
      </c>
    </row>
    <row r="3095" spans="1:10" x14ac:dyDescent="0.3">
      <c r="A3095" t="s">
        <v>3354</v>
      </c>
      <c r="B3095" t="s">
        <v>101</v>
      </c>
      <c r="C3095" t="s">
        <v>2694</v>
      </c>
      <c r="D3095" t="s">
        <v>5516</v>
      </c>
      <c r="E3095" t="s">
        <v>1632</v>
      </c>
      <c r="F3095" t="s">
        <v>1445</v>
      </c>
      <c r="G3095" t="s">
        <v>5517</v>
      </c>
      <c r="H3095" s="2">
        <v>40</v>
      </c>
      <c r="I3095" s="2">
        <v>960</v>
      </c>
      <c r="J3095" s="2">
        <v>125706.40003456458</v>
      </c>
    </row>
    <row r="3096" spans="1:10" x14ac:dyDescent="0.3">
      <c r="A3096" t="s">
        <v>3354</v>
      </c>
      <c r="B3096" t="s">
        <v>111</v>
      </c>
      <c r="C3096" t="s">
        <v>2695</v>
      </c>
      <c r="D3096" t="s">
        <v>5472</v>
      </c>
      <c r="E3096" t="s">
        <v>1423</v>
      </c>
      <c r="F3096" t="s">
        <v>2031</v>
      </c>
      <c r="G3096" t="s">
        <v>5517</v>
      </c>
      <c r="H3096" s="2">
        <v>10</v>
      </c>
      <c r="I3096" s="2">
        <v>1000</v>
      </c>
      <c r="J3096" s="2">
        <v>75600.242379515024</v>
      </c>
    </row>
    <row r="3097" spans="1:10" x14ac:dyDescent="0.3">
      <c r="A3097" t="s">
        <v>3354</v>
      </c>
      <c r="B3097" t="s">
        <v>111</v>
      </c>
      <c r="C3097" t="s">
        <v>2695</v>
      </c>
      <c r="D3097" t="s">
        <v>5472</v>
      </c>
      <c r="E3097" t="s">
        <v>1423</v>
      </c>
      <c r="F3097" t="s">
        <v>1659</v>
      </c>
      <c r="G3097" t="s">
        <v>5517</v>
      </c>
      <c r="H3097" s="2">
        <v>5</v>
      </c>
      <c r="I3097" s="2">
        <v>500</v>
      </c>
      <c r="J3097" s="2">
        <v>52843.370296523535</v>
      </c>
    </row>
    <row r="3098" spans="1:10" x14ac:dyDescent="0.3">
      <c r="A3098" t="s">
        <v>3354</v>
      </c>
      <c r="B3098" t="s">
        <v>111</v>
      </c>
      <c r="C3098" t="s">
        <v>2695</v>
      </c>
      <c r="D3098" t="s">
        <v>5472</v>
      </c>
      <c r="E3098" t="s">
        <v>1444</v>
      </c>
      <c r="F3098" t="s">
        <v>5707</v>
      </c>
      <c r="G3098" t="s">
        <v>5517</v>
      </c>
      <c r="H3098" s="2">
        <v>1600</v>
      </c>
      <c r="I3098" s="2">
        <v>640000</v>
      </c>
      <c r="J3098" s="2">
        <v>13491335.141686074</v>
      </c>
    </row>
    <row r="3099" spans="1:10" x14ac:dyDescent="0.3">
      <c r="A3099" t="s">
        <v>3354</v>
      </c>
      <c r="B3099" t="s">
        <v>111</v>
      </c>
      <c r="C3099" t="s">
        <v>2695</v>
      </c>
      <c r="D3099" t="s">
        <v>5472</v>
      </c>
      <c r="E3099" t="s">
        <v>1444</v>
      </c>
      <c r="F3099" t="s">
        <v>1445</v>
      </c>
      <c r="G3099" t="s">
        <v>5517</v>
      </c>
      <c r="H3099" s="2">
        <v>200</v>
      </c>
      <c r="I3099" s="2">
        <v>80000</v>
      </c>
      <c r="J3099" s="2">
        <v>1741805.2898169002</v>
      </c>
    </row>
    <row r="3100" spans="1:10" x14ac:dyDescent="0.3">
      <c r="A3100" t="s">
        <v>3354</v>
      </c>
      <c r="B3100" t="s">
        <v>111</v>
      </c>
      <c r="C3100" t="s">
        <v>2695</v>
      </c>
      <c r="D3100" t="s">
        <v>5472</v>
      </c>
      <c r="E3100" t="s">
        <v>2268</v>
      </c>
      <c r="F3100" t="s">
        <v>2314</v>
      </c>
      <c r="G3100" t="s">
        <v>5517</v>
      </c>
      <c r="H3100" s="2">
        <v>30</v>
      </c>
      <c r="I3100" s="2">
        <v>12960</v>
      </c>
      <c r="J3100" s="2">
        <v>211248.77397270844</v>
      </c>
    </row>
    <row r="3101" spans="1:10" x14ac:dyDescent="0.3">
      <c r="A3101" t="s">
        <v>3354</v>
      </c>
      <c r="B3101" t="s">
        <v>111</v>
      </c>
      <c r="C3101" t="s">
        <v>2695</v>
      </c>
      <c r="D3101" t="s">
        <v>5472</v>
      </c>
      <c r="E3101" t="s">
        <v>4360</v>
      </c>
      <c r="F3101" t="s">
        <v>1422</v>
      </c>
      <c r="G3101" t="s">
        <v>5517</v>
      </c>
      <c r="H3101" s="2">
        <v>5</v>
      </c>
      <c r="I3101" s="2">
        <v>480</v>
      </c>
      <c r="J3101" s="2">
        <v>0</v>
      </c>
    </row>
    <row r="3102" spans="1:10" x14ac:dyDescent="0.3">
      <c r="A3102" t="s">
        <v>3354</v>
      </c>
      <c r="B3102" t="s">
        <v>111</v>
      </c>
      <c r="C3102" t="s">
        <v>2695</v>
      </c>
      <c r="D3102" t="s">
        <v>5472</v>
      </c>
      <c r="E3102" t="s">
        <v>1632</v>
      </c>
      <c r="F3102" t="s">
        <v>1445</v>
      </c>
      <c r="G3102" t="s">
        <v>5517</v>
      </c>
      <c r="H3102" s="2">
        <v>20</v>
      </c>
      <c r="I3102" s="2">
        <v>480</v>
      </c>
      <c r="J3102" s="2">
        <v>62853.200017282288</v>
      </c>
    </row>
    <row r="3103" spans="1:10" x14ac:dyDescent="0.3">
      <c r="A3103" t="s">
        <v>3354</v>
      </c>
      <c r="B3103" t="s">
        <v>111</v>
      </c>
      <c r="C3103" t="s">
        <v>2695</v>
      </c>
      <c r="D3103" t="s">
        <v>5472</v>
      </c>
      <c r="E3103" t="s">
        <v>1632</v>
      </c>
      <c r="F3103" t="s">
        <v>5359</v>
      </c>
      <c r="G3103" t="s">
        <v>5517</v>
      </c>
      <c r="H3103" s="2">
        <v>20</v>
      </c>
      <c r="I3103" s="2">
        <v>480</v>
      </c>
      <c r="J3103" s="2">
        <v>36789.692536371309</v>
      </c>
    </row>
    <row r="3104" spans="1:10" x14ac:dyDescent="0.3">
      <c r="A3104" t="s">
        <v>3354</v>
      </c>
      <c r="B3104" t="s">
        <v>111</v>
      </c>
      <c r="C3104" t="s">
        <v>2695</v>
      </c>
      <c r="D3104" t="s">
        <v>5472</v>
      </c>
      <c r="E3104" t="s">
        <v>1632</v>
      </c>
      <c r="F3104" t="s">
        <v>2294</v>
      </c>
      <c r="G3104" t="s">
        <v>5517</v>
      </c>
      <c r="H3104" s="2">
        <v>25</v>
      </c>
      <c r="I3104" s="2">
        <v>600</v>
      </c>
      <c r="J3104" s="2">
        <v>45785.094475439633</v>
      </c>
    </row>
    <row r="3105" spans="1:10" x14ac:dyDescent="0.3">
      <c r="A3105" t="s">
        <v>3354</v>
      </c>
      <c r="B3105" t="s">
        <v>112</v>
      </c>
      <c r="C3105" t="s">
        <v>2695</v>
      </c>
      <c r="D3105" t="s">
        <v>5474</v>
      </c>
      <c r="E3105" t="s">
        <v>1423</v>
      </c>
      <c r="F3105" t="s">
        <v>2031</v>
      </c>
      <c r="G3105" t="s">
        <v>5517</v>
      </c>
      <c r="H3105" s="2">
        <v>10</v>
      </c>
      <c r="I3105" s="2">
        <v>1000</v>
      </c>
      <c r="J3105" s="2">
        <v>75600.242379515024</v>
      </c>
    </row>
    <row r="3106" spans="1:10" x14ac:dyDescent="0.3">
      <c r="A3106" t="s">
        <v>3354</v>
      </c>
      <c r="B3106" t="s">
        <v>112</v>
      </c>
      <c r="C3106" t="s">
        <v>2695</v>
      </c>
      <c r="D3106" t="s">
        <v>5474</v>
      </c>
      <c r="E3106" t="s">
        <v>1423</v>
      </c>
      <c r="F3106" t="s">
        <v>1659</v>
      </c>
      <c r="G3106" t="s">
        <v>5517</v>
      </c>
      <c r="H3106" s="2">
        <v>5</v>
      </c>
      <c r="I3106" s="2">
        <v>500</v>
      </c>
      <c r="J3106" s="2">
        <v>52843.370296523535</v>
      </c>
    </row>
    <row r="3107" spans="1:10" x14ac:dyDescent="0.3">
      <c r="A3107" t="s">
        <v>3354</v>
      </c>
      <c r="B3107" t="s">
        <v>112</v>
      </c>
      <c r="C3107" t="s">
        <v>2695</v>
      </c>
      <c r="D3107" t="s">
        <v>5474</v>
      </c>
      <c r="E3107" t="s">
        <v>1444</v>
      </c>
      <c r="F3107" t="s">
        <v>5707</v>
      </c>
      <c r="G3107" t="s">
        <v>5517</v>
      </c>
      <c r="H3107" s="2">
        <v>1300</v>
      </c>
      <c r="I3107" s="2">
        <v>520000</v>
      </c>
      <c r="J3107" s="2">
        <v>10961709.802619934</v>
      </c>
    </row>
    <row r="3108" spans="1:10" x14ac:dyDescent="0.3">
      <c r="A3108" t="s">
        <v>3354</v>
      </c>
      <c r="B3108" t="s">
        <v>112</v>
      </c>
      <c r="C3108" t="s">
        <v>2695</v>
      </c>
      <c r="D3108" t="s">
        <v>5474</v>
      </c>
      <c r="E3108" t="s">
        <v>1444</v>
      </c>
      <c r="F3108" t="s">
        <v>1445</v>
      </c>
      <c r="G3108" t="s">
        <v>5517</v>
      </c>
      <c r="H3108" s="2">
        <v>100</v>
      </c>
      <c r="I3108" s="2">
        <v>40000</v>
      </c>
      <c r="J3108" s="2">
        <v>870902.64490845008</v>
      </c>
    </row>
    <row r="3109" spans="1:10" x14ac:dyDescent="0.3">
      <c r="A3109" t="s">
        <v>3354</v>
      </c>
      <c r="B3109" t="s">
        <v>112</v>
      </c>
      <c r="C3109" t="s">
        <v>2695</v>
      </c>
      <c r="D3109" t="s">
        <v>5474</v>
      </c>
      <c r="E3109" t="s">
        <v>2268</v>
      </c>
      <c r="F3109" t="s">
        <v>2314</v>
      </c>
      <c r="G3109" t="s">
        <v>5517</v>
      </c>
      <c r="H3109" s="2">
        <v>30</v>
      </c>
      <c r="I3109" s="2">
        <v>12960</v>
      </c>
      <c r="J3109" s="2">
        <v>211248.77397270844</v>
      </c>
    </row>
    <row r="3110" spans="1:10" x14ac:dyDescent="0.3">
      <c r="A3110" t="s">
        <v>3354</v>
      </c>
      <c r="B3110" t="s">
        <v>112</v>
      </c>
      <c r="C3110" t="s">
        <v>2695</v>
      </c>
      <c r="D3110" t="s">
        <v>5474</v>
      </c>
      <c r="E3110" t="s">
        <v>4360</v>
      </c>
      <c r="F3110" t="s">
        <v>1422</v>
      </c>
      <c r="G3110" t="s">
        <v>5517</v>
      </c>
      <c r="H3110" s="2">
        <v>5</v>
      </c>
      <c r="I3110" s="2">
        <v>480</v>
      </c>
      <c r="J3110" s="2">
        <v>0</v>
      </c>
    </row>
    <row r="3111" spans="1:10" x14ac:dyDescent="0.3">
      <c r="A3111" t="s">
        <v>3354</v>
      </c>
      <c r="B3111" t="s">
        <v>112</v>
      </c>
      <c r="C3111" t="s">
        <v>2695</v>
      </c>
      <c r="D3111" t="s">
        <v>5474</v>
      </c>
      <c r="E3111" t="s">
        <v>1632</v>
      </c>
      <c r="F3111" t="s">
        <v>1445</v>
      </c>
      <c r="G3111" t="s">
        <v>5517</v>
      </c>
      <c r="H3111" s="2">
        <v>20</v>
      </c>
      <c r="I3111" s="2">
        <v>480</v>
      </c>
      <c r="J3111" s="2">
        <v>62853.200017282288</v>
      </c>
    </row>
    <row r="3112" spans="1:10" x14ac:dyDescent="0.3">
      <c r="A3112" t="s">
        <v>3354</v>
      </c>
      <c r="B3112" t="s">
        <v>112</v>
      </c>
      <c r="C3112" t="s">
        <v>2695</v>
      </c>
      <c r="D3112" t="s">
        <v>5474</v>
      </c>
      <c r="E3112" t="s">
        <v>1632</v>
      </c>
      <c r="F3112" t="s">
        <v>5359</v>
      </c>
      <c r="G3112" t="s">
        <v>5517</v>
      </c>
      <c r="H3112" s="2">
        <v>20</v>
      </c>
      <c r="I3112" s="2">
        <v>480</v>
      </c>
      <c r="J3112" s="2">
        <v>36789.692536371309</v>
      </c>
    </row>
    <row r="3113" spans="1:10" x14ac:dyDescent="0.3">
      <c r="A3113" t="s">
        <v>3354</v>
      </c>
      <c r="B3113" t="s">
        <v>112</v>
      </c>
      <c r="C3113" t="s">
        <v>2695</v>
      </c>
      <c r="D3113" t="s">
        <v>5474</v>
      </c>
      <c r="E3113" t="s">
        <v>1632</v>
      </c>
      <c r="F3113" t="s">
        <v>2294</v>
      </c>
      <c r="G3113" t="s">
        <v>5517</v>
      </c>
      <c r="H3113" s="2">
        <v>25</v>
      </c>
      <c r="I3113" s="2">
        <v>600</v>
      </c>
      <c r="J3113" s="2">
        <v>45785.094475439633</v>
      </c>
    </row>
    <row r="3114" spans="1:10" x14ac:dyDescent="0.3">
      <c r="A3114" t="s">
        <v>3354</v>
      </c>
      <c r="B3114" t="s">
        <v>113</v>
      </c>
      <c r="C3114" t="s">
        <v>2696</v>
      </c>
      <c r="D3114" t="s">
        <v>5464</v>
      </c>
      <c r="E3114" t="s">
        <v>1423</v>
      </c>
      <c r="F3114" t="s">
        <v>2031</v>
      </c>
      <c r="G3114" t="s">
        <v>5517</v>
      </c>
      <c r="H3114" s="2">
        <v>5</v>
      </c>
      <c r="I3114" s="2">
        <v>500</v>
      </c>
      <c r="J3114" s="2">
        <v>37800.121189757512</v>
      </c>
    </row>
    <row r="3115" spans="1:10" x14ac:dyDescent="0.3">
      <c r="A3115" t="s">
        <v>3354</v>
      </c>
      <c r="B3115" t="s">
        <v>113</v>
      </c>
      <c r="C3115" t="s">
        <v>2696</v>
      </c>
      <c r="D3115" t="s">
        <v>5464</v>
      </c>
      <c r="E3115" t="s">
        <v>1423</v>
      </c>
      <c r="F3115" t="s">
        <v>1659</v>
      </c>
      <c r="G3115" t="s">
        <v>5517</v>
      </c>
      <c r="H3115" s="2">
        <v>10</v>
      </c>
      <c r="I3115" s="2">
        <v>1000</v>
      </c>
      <c r="J3115" s="2">
        <v>105686.74059304707</v>
      </c>
    </row>
    <row r="3116" spans="1:10" x14ac:dyDescent="0.3">
      <c r="A3116" t="s">
        <v>3354</v>
      </c>
      <c r="B3116" t="s">
        <v>113</v>
      </c>
      <c r="C3116" t="s">
        <v>2696</v>
      </c>
      <c r="D3116" t="s">
        <v>5464</v>
      </c>
      <c r="E3116" t="s">
        <v>1444</v>
      </c>
      <c r="F3116" t="s">
        <v>5707</v>
      </c>
      <c r="G3116" t="s">
        <v>5517</v>
      </c>
      <c r="H3116" s="2">
        <v>1130</v>
      </c>
      <c r="I3116" s="2">
        <v>452000</v>
      </c>
      <c r="J3116" s="2">
        <v>9528255.4438157901</v>
      </c>
    </row>
    <row r="3117" spans="1:10" x14ac:dyDescent="0.3">
      <c r="A3117" t="s">
        <v>3354</v>
      </c>
      <c r="B3117" t="s">
        <v>113</v>
      </c>
      <c r="C3117" t="s">
        <v>2696</v>
      </c>
      <c r="D3117" t="s">
        <v>5464</v>
      </c>
      <c r="E3117" t="s">
        <v>1444</v>
      </c>
      <c r="F3117" t="s">
        <v>1445</v>
      </c>
      <c r="G3117" t="s">
        <v>5517</v>
      </c>
      <c r="H3117" s="2">
        <v>20</v>
      </c>
      <c r="I3117" s="2">
        <v>8000</v>
      </c>
      <c r="J3117" s="2">
        <v>174180.52898169</v>
      </c>
    </row>
    <row r="3118" spans="1:10" x14ac:dyDescent="0.3">
      <c r="A3118" t="s">
        <v>3354</v>
      </c>
      <c r="B3118" t="s">
        <v>113</v>
      </c>
      <c r="C3118" t="s">
        <v>2696</v>
      </c>
      <c r="D3118" t="s">
        <v>5464</v>
      </c>
      <c r="E3118" t="s">
        <v>2268</v>
      </c>
      <c r="F3118" t="s">
        <v>2314</v>
      </c>
      <c r="G3118" t="s">
        <v>5517</v>
      </c>
      <c r="H3118" s="2">
        <v>30</v>
      </c>
      <c r="I3118" s="2">
        <v>12960</v>
      </c>
      <c r="J3118" s="2">
        <v>211248.77397270844</v>
      </c>
    </row>
    <row r="3119" spans="1:10" x14ac:dyDescent="0.3">
      <c r="A3119" t="s">
        <v>3354</v>
      </c>
      <c r="B3119" t="s">
        <v>113</v>
      </c>
      <c r="C3119" t="s">
        <v>2696</v>
      </c>
      <c r="D3119" t="s">
        <v>5464</v>
      </c>
      <c r="E3119" t="s">
        <v>4360</v>
      </c>
      <c r="F3119" t="s">
        <v>1422</v>
      </c>
      <c r="G3119" t="s">
        <v>5517</v>
      </c>
      <c r="H3119" s="2">
        <v>3</v>
      </c>
      <c r="I3119" s="2">
        <v>288</v>
      </c>
      <c r="J3119" s="2">
        <v>0</v>
      </c>
    </row>
    <row r="3120" spans="1:10" x14ac:dyDescent="0.3">
      <c r="A3120" t="s">
        <v>3354</v>
      </c>
      <c r="B3120" t="s">
        <v>113</v>
      </c>
      <c r="C3120" t="s">
        <v>2696</v>
      </c>
      <c r="D3120" t="s">
        <v>5464</v>
      </c>
      <c r="E3120" t="s">
        <v>1632</v>
      </c>
      <c r="F3120" t="s">
        <v>1445</v>
      </c>
      <c r="G3120" t="s">
        <v>5517</v>
      </c>
      <c r="H3120" s="2">
        <v>10</v>
      </c>
      <c r="I3120" s="2">
        <v>240</v>
      </c>
      <c r="J3120" s="2">
        <v>31426.600008641144</v>
      </c>
    </row>
    <row r="3121" spans="1:10" x14ac:dyDescent="0.3">
      <c r="A3121" t="s">
        <v>3354</v>
      </c>
      <c r="B3121" t="s">
        <v>113</v>
      </c>
      <c r="C3121" t="s">
        <v>2696</v>
      </c>
      <c r="D3121" t="s">
        <v>5464</v>
      </c>
      <c r="E3121" t="s">
        <v>1632</v>
      </c>
      <c r="F3121" t="s">
        <v>5359</v>
      </c>
      <c r="G3121" t="s">
        <v>5517</v>
      </c>
      <c r="H3121" s="2">
        <v>10</v>
      </c>
      <c r="I3121" s="2">
        <v>240</v>
      </c>
      <c r="J3121" s="2">
        <v>18394.846268185654</v>
      </c>
    </row>
    <row r="3122" spans="1:10" x14ac:dyDescent="0.3">
      <c r="A3122" t="s">
        <v>3354</v>
      </c>
      <c r="B3122" t="s">
        <v>113</v>
      </c>
      <c r="C3122" t="s">
        <v>2696</v>
      </c>
      <c r="D3122" t="s">
        <v>5464</v>
      </c>
      <c r="E3122" t="s">
        <v>1632</v>
      </c>
      <c r="F3122" t="s">
        <v>2294</v>
      </c>
      <c r="G3122" t="s">
        <v>5517</v>
      </c>
      <c r="H3122" s="2">
        <v>10</v>
      </c>
      <c r="I3122" s="2">
        <v>240</v>
      </c>
      <c r="J3122" s="2">
        <v>18314.037790175855</v>
      </c>
    </row>
    <row r="3123" spans="1:10" x14ac:dyDescent="0.3">
      <c r="A3123" t="s">
        <v>3354</v>
      </c>
      <c r="B3123" t="s">
        <v>115</v>
      </c>
      <c r="C3123" t="s">
        <v>2696</v>
      </c>
      <c r="D3123" t="s">
        <v>5466</v>
      </c>
      <c r="E3123" t="s">
        <v>1423</v>
      </c>
      <c r="F3123" t="s">
        <v>2031</v>
      </c>
      <c r="G3123" t="s">
        <v>5517</v>
      </c>
      <c r="H3123" s="2">
        <v>5</v>
      </c>
      <c r="I3123" s="2">
        <v>500</v>
      </c>
      <c r="J3123" s="2">
        <v>37800.121189757512</v>
      </c>
    </row>
    <row r="3124" spans="1:10" x14ac:dyDescent="0.3">
      <c r="A3124" t="s">
        <v>3354</v>
      </c>
      <c r="B3124" t="s">
        <v>115</v>
      </c>
      <c r="C3124" t="s">
        <v>2696</v>
      </c>
      <c r="D3124" t="s">
        <v>5466</v>
      </c>
      <c r="E3124" t="s">
        <v>1423</v>
      </c>
      <c r="F3124" t="s">
        <v>1659</v>
      </c>
      <c r="G3124" t="s">
        <v>5517</v>
      </c>
      <c r="H3124" s="2">
        <v>12</v>
      </c>
      <c r="I3124" s="2">
        <v>1200</v>
      </c>
      <c r="J3124" s="2">
        <v>126824.08871165648</v>
      </c>
    </row>
    <row r="3125" spans="1:10" x14ac:dyDescent="0.3">
      <c r="A3125" t="s">
        <v>3354</v>
      </c>
      <c r="B3125" t="s">
        <v>115</v>
      </c>
      <c r="C3125" t="s">
        <v>2696</v>
      </c>
      <c r="D3125" t="s">
        <v>5466</v>
      </c>
      <c r="E3125" t="s">
        <v>1444</v>
      </c>
      <c r="F3125" t="s">
        <v>5707</v>
      </c>
      <c r="G3125" t="s">
        <v>5517</v>
      </c>
      <c r="H3125" s="2">
        <v>2320</v>
      </c>
      <c r="I3125" s="2">
        <v>928000</v>
      </c>
      <c r="J3125" s="2">
        <v>19562435.955444805</v>
      </c>
    </row>
    <row r="3126" spans="1:10" x14ac:dyDescent="0.3">
      <c r="A3126" t="s">
        <v>3354</v>
      </c>
      <c r="B3126" t="s">
        <v>115</v>
      </c>
      <c r="C3126" t="s">
        <v>2696</v>
      </c>
      <c r="D3126" t="s">
        <v>5466</v>
      </c>
      <c r="E3126" t="s">
        <v>1444</v>
      </c>
      <c r="F3126" t="s">
        <v>1445</v>
      </c>
      <c r="G3126" t="s">
        <v>5517</v>
      </c>
      <c r="H3126" s="2">
        <v>30</v>
      </c>
      <c r="I3126" s="2">
        <v>12000</v>
      </c>
      <c r="J3126" s="2">
        <v>261270.79347253501</v>
      </c>
    </row>
    <row r="3127" spans="1:10" x14ac:dyDescent="0.3">
      <c r="A3127" t="s">
        <v>3354</v>
      </c>
      <c r="B3127" t="s">
        <v>115</v>
      </c>
      <c r="C3127" t="s">
        <v>2696</v>
      </c>
      <c r="D3127" t="s">
        <v>5466</v>
      </c>
      <c r="E3127" t="s">
        <v>2268</v>
      </c>
      <c r="F3127" t="s">
        <v>2314</v>
      </c>
      <c r="G3127" t="s">
        <v>5517</v>
      </c>
      <c r="H3127" s="2">
        <v>40</v>
      </c>
      <c r="I3127" s="2">
        <v>17280</v>
      </c>
      <c r="J3127" s="2">
        <v>281665.03196361125</v>
      </c>
    </row>
    <row r="3128" spans="1:10" x14ac:dyDescent="0.3">
      <c r="A3128" t="s">
        <v>3354</v>
      </c>
      <c r="B3128" t="s">
        <v>115</v>
      </c>
      <c r="C3128" t="s">
        <v>2696</v>
      </c>
      <c r="D3128" t="s">
        <v>5466</v>
      </c>
      <c r="E3128" t="s">
        <v>4360</v>
      </c>
      <c r="F3128" t="s">
        <v>1422</v>
      </c>
      <c r="G3128" t="s">
        <v>5517</v>
      </c>
      <c r="H3128" s="2">
        <v>40</v>
      </c>
      <c r="I3128" s="2">
        <v>3840</v>
      </c>
      <c r="J3128" s="2">
        <v>0</v>
      </c>
    </row>
    <row r="3129" spans="1:10" x14ac:dyDescent="0.3">
      <c r="A3129" t="s">
        <v>3354</v>
      </c>
      <c r="B3129" t="s">
        <v>115</v>
      </c>
      <c r="C3129" t="s">
        <v>2696</v>
      </c>
      <c r="D3129" t="s">
        <v>5466</v>
      </c>
      <c r="E3129" t="s">
        <v>1632</v>
      </c>
      <c r="F3129" t="s">
        <v>1445</v>
      </c>
      <c r="G3129" t="s">
        <v>5517</v>
      </c>
      <c r="H3129" s="2">
        <v>20</v>
      </c>
      <c r="I3129" s="2">
        <v>480</v>
      </c>
      <c r="J3129" s="2">
        <v>62853.200017282288</v>
      </c>
    </row>
    <row r="3130" spans="1:10" x14ac:dyDescent="0.3">
      <c r="A3130" t="s">
        <v>3354</v>
      </c>
      <c r="B3130" t="s">
        <v>115</v>
      </c>
      <c r="C3130" t="s">
        <v>2696</v>
      </c>
      <c r="D3130" t="s">
        <v>5466</v>
      </c>
      <c r="E3130" t="s">
        <v>1632</v>
      </c>
      <c r="F3130" t="s">
        <v>5359</v>
      </c>
      <c r="G3130" t="s">
        <v>5517</v>
      </c>
      <c r="H3130" s="2">
        <v>20</v>
      </c>
      <c r="I3130" s="2">
        <v>480</v>
      </c>
      <c r="J3130" s="2">
        <v>36789.692536371309</v>
      </c>
    </row>
    <row r="3131" spans="1:10" x14ac:dyDescent="0.3">
      <c r="A3131" t="s">
        <v>3354</v>
      </c>
      <c r="B3131" t="s">
        <v>115</v>
      </c>
      <c r="C3131" t="s">
        <v>2696</v>
      </c>
      <c r="D3131" t="s">
        <v>5466</v>
      </c>
      <c r="E3131" t="s">
        <v>1632</v>
      </c>
      <c r="F3131" t="s">
        <v>2294</v>
      </c>
      <c r="G3131" t="s">
        <v>5517</v>
      </c>
      <c r="H3131" s="2">
        <v>20</v>
      </c>
      <c r="I3131" s="2">
        <v>480</v>
      </c>
      <c r="J3131" s="2">
        <v>36628.07558035171</v>
      </c>
    </row>
    <row r="3132" spans="1:10" x14ac:dyDescent="0.3">
      <c r="A3132" t="s">
        <v>3354</v>
      </c>
      <c r="B3132" t="s">
        <v>5470</v>
      </c>
      <c r="C3132" t="s">
        <v>2696</v>
      </c>
      <c r="D3132" t="s">
        <v>5471</v>
      </c>
      <c r="E3132" t="s">
        <v>1423</v>
      </c>
      <c r="F3132" t="s">
        <v>2031</v>
      </c>
      <c r="G3132" t="s">
        <v>5517</v>
      </c>
      <c r="H3132" s="2">
        <v>3</v>
      </c>
      <c r="I3132" s="2">
        <v>300</v>
      </c>
      <c r="J3132" s="2">
        <v>22680.072713854504</v>
      </c>
    </row>
    <row r="3133" spans="1:10" x14ac:dyDescent="0.3">
      <c r="A3133" t="s">
        <v>3354</v>
      </c>
      <c r="B3133" t="s">
        <v>5470</v>
      </c>
      <c r="C3133" t="s">
        <v>2696</v>
      </c>
      <c r="D3133" t="s">
        <v>5471</v>
      </c>
      <c r="E3133" t="s">
        <v>1423</v>
      </c>
      <c r="F3133" t="s">
        <v>1659</v>
      </c>
      <c r="G3133" t="s">
        <v>5517</v>
      </c>
      <c r="H3133" s="2">
        <v>5</v>
      </c>
      <c r="I3133" s="2">
        <v>500</v>
      </c>
      <c r="J3133" s="2">
        <v>52843.370296523535</v>
      </c>
    </row>
    <row r="3134" spans="1:10" x14ac:dyDescent="0.3">
      <c r="A3134" t="s">
        <v>3354</v>
      </c>
      <c r="B3134" t="s">
        <v>5470</v>
      </c>
      <c r="C3134" t="s">
        <v>2696</v>
      </c>
      <c r="D3134" t="s">
        <v>5471</v>
      </c>
      <c r="E3134" t="s">
        <v>1444</v>
      </c>
      <c r="F3134" t="s">
        <v>5707</v>
      </c>
      <c r="G3134" t="s">
        <v>5517</v>
      </c>
      <c r="H3134" s="2">
        <v>550</v>
      </c>
      <c r="I3134" s="2">
        <v>220000</v>
      </c>
      <c r="J3134" s="2">
        <v>4637646.4549545879</v>
      </c>
    </row>
    <row r="3135" spans="1:10" x14ac:dyDescent="0.3">
      <c r="A3135" t="s">
        <v>3354</v>
      </c>
      <c r="B3135" t="s">
        <v>5470</v>
      </c>
      <c r="C3135" t="s">
        <v>2696</v>
      </c>
      <c r="D3135" t="s">
        <v>5471</v>
      </c>
      <c r="E3135" t="s">
        <v>2268</v>
      </c>
      <c r="F3135" t="s">
        <v>2314</v>
      </c>
      <c r="G3135" t="s">
        <v>5517</v>
      </c>
      <c r="H3135" s="2">
        <v>10</v>
      </c>
      <c r="I3135" s="2">
        <v>4320</v>
      </c>
      <c r="J3135" s="2">
        <v>70416.257990902814</v>
      </c>
    </row>
    <row r="3136" spans="1:10" x14ac:dyDescent="0.3">
      <c r="A3136" t="s">
        <v>3354</v>
      </c>
      <c r="B3136" t="s">
        <v>5470</v>
      </c>
      <c r="C3136" t="s">
        <v>2696</v>
      </c>
      <c r="D3136" t="s">
        <v>5471</v>
      </c>
      <c r="E3136" t="s">
        <v>4360</v>
      </c>
      <c r="F3136" t="s">
        <v>1422</v>
      </c>
      <c r="G3136" t="s">
        <v>5517</v>
      </c>
      <c r="H3136" s="2">
        <v>2</v>
      </c>
      <c r="I3136" s="2">
        <v>192</v>
      </c>
      <c r="J3136" s="2">
        <v>0</v>
      </c>
    </row>
    <row r="3137" spans="1:10" x14ac:dyDescent="0.3">
      <c r="A3137" t="s">
        <v>3354</v>
      </c>
      <c r="B3137" t="s">
        <v>5470</v>
      </c>
      <c r="C3137" t="s">
        <v>2696</v>
      </c>
      <c r="D3137" t="s">
        <v>5471</v>
      </c>
      <c r="E3137" t="s">
        <v>1632</v>
      </c>
      <c r="F3137" t="s">
        <v>1445</v>
      </c>
      <c r="G3137" t="s">
        <v>5517</v>
      </c>
      <c r="H3137" s="2">
        <v>10</v>
      </c>
      <c r="I3137" s="2">
        <v>240</v>
      </c>
      <c r="J3137" s="2">
        <v>31426.600008641144</v>
      </c>
    </row>
    <row r="3138" spans="1:10" x14ac:dyDescent="0.3">
      <c r="A3138" t="s">
        <v>3354</v>
      </c>
      <c r="B3138" t="s">
        <v>5470</v>
      </c>
      <c r="C3138" t="s">
        <v>2696</v>
      </c>
      <c r="D3138" t="s">
        <v>5471</v>
      </c>
      <c r="E3138" t="s">
        <v>1632</v>
      </c>
      <c r="F3138" t="s">
        <v>5359</v>
      </c>
      <c r="G3138" t="s">
        <v>5517</v>
      </c>
      <c r="H3138" s="2">
        <v>10</v>
      </c>
      <c r="I3138" s="2">
        <v>240</v>
      </c>
      <c r="J3138" s="2">
        <v>18394.846268185654</v>
      </c>
    </row>
    <row r="3139" spans="1:10" x14ac:dyDescent="0.3">
      <c r="A3139" t="s">
        <v>3354</v>
      </c>
      <c r="B3139" t="s">
        <v>5470</v>
      </c>
      <c r="C3139" t="s">
        <v>2696</v>
      </c>
      <c r="D3139" t="s">
        <v>5471</v>
      </c>
      <c r="E3139" t="s">
        <v>1632</v>
      </c>
      <c r="F3139" t="s">
        <v>2294</v>
      </c>
      <c r="G3139" t="s">
        <v>5517</v>
      </c>
      <c r="H3139" s="2">
        <v>10</v>
      </c>
      <c r="I3139" s="2">
        <v>240</v>
      </c>
      <c r="J3139" s="2">
        <v>18314.037790175855</v>
      </c>
    </row>
    <row r="3140" spans="1:10" x14ac:dyDescent="0.3">
      <c r="A3140" t="s">
        <v>3354</v>
      </c>
      <c r="B3140" t="s">
        <v>118</v>
      </c>
      <c r="C3140" t="s">
        <v>2696</v>
      </c>
      <c r="D3140" t="s">
        <v>5467</v>
      </c>
      <c r="E3140" t="s">
        <v>1423</v>
      </c>
      <c r="F3140" t="s">
        <v>2031</v>
      </c>
      <c r="G3140" t="s">
        <v>5517</v>
      </c>
      <c r="H3140" s="2">
        <v>5</v>
      </c>
      <c r="I3140" s="2">
        <v>500</v>
      </c>
      <c r="J3140" s="2">
        <v>37800.121189757512</v>
      </c>
    </row>
    <row r="3141" spans="1:10" x14ac:dyDescent="0.3">
      <c r="A3141" t="s">
        <v>3354</v>
      </c>
      <c r="B3141" t="s">
        <v>118</v>
      </c>
      <c r="C3141" t="s">
        <v>2696</v>
      </c>
      <c r="D3141" t="s">
        <v>5467</v>
      </c>
      <c r="E3141" t="s">
        <v>1423</v>
      </c>
      <c r="F3141" t="s">
        <v>1659</v>
      </c>
      <c r="G3141" t="s">
        <v>5517</v>
      </c>
      <c r="H3141" s="2">
        <v>13</v>
      </c>
      <c r="I3141" s="2">
        <v>1300</v>
      </c>
      <c r="J3141" s="2">
        <v>137392.76277096118</v>
      </c>
    </row>
    <row r="3142" spans="1:10" x14ac:dyDescent="0.3">
      <c r="A3142" t="s">
        <v>3354</v>
      </c>
      <c r="B3142" t="s">
        <v>118</v>
      </c>
      <c r="C3142" t="s">
        <v>2696</v>
      </c>
      <c r="D3142" t="s">
        <v>5467</v>
      </c>
      <c r="E3142" t="s">
        <v>1444</v>
      </c>
      <c r="F3142" t="s">
        <v>5707</v>
      </c>
      <c r="G3142" t="s">
        <v>5517</v>
      </c>
      <c r="H3142" s="2">
        <v>2600</v>
      </c>
      <c r="I3142" s="2">
        <v>1040000</v>
      </c>
      <c r="J3142" s="2">
        <v>21923419.605239868</v>
      </c>
    </row>
    <row r="3143" spans="1:10" x14ac:dyDescent="0.3">
      <c r="A3143" t="s">
        <v>3354</v>
      </c>
      <c r="B3143" t="s">
        <v>118</v>
      </c>
      <c r="C3143" t="s">
        <v>2696</v>
      </c>
      <c r="D3143" t="s">
        <v>5467</v>
      </c>
      <c r="E3143" t="s">
        <v>1444</v>
      </c>
      <c r="F3143" t="s">
        <v>1445</v>
      </c>
      <c r="G3143" t="s">
        <v>5517</v>
      </c>
      <c r="H3143" s="2">
        <v>50</v>
      </c>
      <c r="I3143" s="2">
        <v>20000</v>
      </c>
      <c r="J3143" s="2">
        <v>435451.32245422504</v>
      </c>
    </row>
    <row r="3144" spans="1:10" x14ac:dyDescent="0.3">
      <c r="A3144" t="s">
        <v>3354</v>
      </c>
      <c r="B3144" t="s">
        <v>118</v>
      </c>
      <c r="C3144" t="s">
        <v>2696</v>
      </c>
      <c r="D3144" t="s">
        <v>5467</v>
      </c>
      <c r="E3144" t="s">
        <v>2268</v>
      </c>
      <c r="F3144" t="s">
        <v>2314</v>
      </c>
      <c r="G3144" t="s">
        <v>5517</v>
      </c>
      <c r="H3144" s="2">
        <v>40</v>
      </c>
      <c r="I3144" s="2">
        <v>17280</v>
      </c>
      <c r="J3144" s="2">
        <v>281665.03196361125</v>
      </c>
    </row>
    <row r="3145" spans="1:10" x14ac:dyDescent="0.3">
      <c r="A3145" t="s">
        <v>3354</v>
      </c>
      <c r="B3145" t="s">
        <v>118</v>
      </c>
      <c r="C3145" t="s">
        <v>2696</v>
      </c>
      <c r="D3145" t="s">
        <v>5467</v>
      </c>
      <c r="E3145" t="s">
        <v>4360</v>
      </c>
      <c r="F3145" t="s">
        <v>1422</v>
      </c>
      <c r="G3145" t="s">
        <v>5517</v>
      </c>
      <c r="H3145" s="2">
        <v>3</v>
      </c>
      <c r="I3145" s="2">
        <v>288</v>
      </c>
      <c r="J3145" s="2">
        <v>0</v>
      </c>
    </row>
    <row r="3146" spans="1:10" x14ac:dyDescent="0.3">
      <c r="A3146" t="s">
        <v>3354</v>
      </c>
      <c r="B3146" t="s">
        <v>118</v>
      </c>
      <c r="C3146" t="s">
        <v>2696</v>
      </c>
      <c r="D3146" t="s">
        <v>5467</v>
      </c>
      <c r="E3146" t="s">
        <v>1632</v>
      </c>
      <c r="F3146" t="s">
        <v>1445</v>
      </c>
      <c r="G3146" t="s">
        <v>5517</v>
      </c>
      <c r="H3146" s="2">
        <v>20</v>
      </c>
      <c r="I3146" s="2">
        <v>480</v>
      </c>
      <c r="J3146" s="2">
        <v>62853.200017282288</v>
      </c>
    </row>
    <row r="3147" spans="1:10" x14ac:dyDescent="0.3">
      <c r="A3147" t="s">
        <v>3354</v>
      </c>
      <c r="B3147" t="s">
        <v>118</v>
      </c>
      <c r="C3147" t="s">
        <v>2696</v>
      </c>
      <c r="D3147" t="s">
        <v>5467</v>
      </c>
      <c r="E3147" t="s">
        <v>1632</v>
      </c>
      <c r="F3147" t="s">
        <v>5359</v>
      </c>
      <c r="G3147" t="s">
        <v>5517</v>
      </c>
      <c r="H3147" s="2">
        <v>20</v>
      </c>
      <c r="I3147" s="2">
        <v>480</v>
      </c>
      <c r="J3147" s="2">
        <v>36789.692536371309</v>
      </c>
    </row>
    <row r="3148" spans="1:10" x14ac:dyDescent="0.3">
      <c r="A3148" t="s">
        <v>3354</v>
      </c>
      <c r="B3148" t="s">
        <v>118</v>
      </c>
      <c r="C3148" t="s">
        <v>2696</v>
      </c>
      <c r="D3148" t="s">
        <v>5467</v>
      </c>
      <c r="E3148" t="s">
        <v>1632</v>
      </c>
      <c r="F3148" t="s">
        <v>2294</v>
      </c>
      <c r="G3148" t="s">
        <v>5517</v>
      </c>
      <c r="H3148" s="2">
        <v>20</v>
      </c>
      <c r="I3148" s="2">
        <v>480</v>
      </c>
      <c r="J3148" s="2">
        <v>36628.07558035171</v>
      </c>
    </row>
    <row r="3149" spans="1:10" x14ac:dyDescent="0.3">
      <c r="A3149" t="s">
        <v>3354</v>
      </c>
      <c r="B3149" t="s">
        <v>119</v>
      </c>
      <c r="C3149" t="s">
        <v>2696</v>
      </c>
      <c r="D3149" t="s">
        <v>5468</v>
      </c>
      <c r="E3149" t="s">
        <v>1423</v>
      </c>
      <c r="F3149" t="s">
        <v>2031</v>
      </c>
      <c r="G3149" t="s">
        <v>5517</v>
      </c>
      <c r="H3149" s="2">
        <v>6</v>
      </c>
      <c r="I3149" s="2">
        <v>600</v>
      </c>
      <c r="J3149" s="2">
        <v>45360.145427709009</v>
      </c>
    </row>
    <row r="3150" spans="1:10" x14ac:dyDescent="0.3">
      <c r="A3150" t="s">
        <v>3354</v>
      </c>
      <c r="B3150" t="s">
        <v>119</v>
      </c>
      <c r="C3150" t="s">
        <v>2696</v>
      </c>
      <c r="D3150" t="s">
        <v>5468</v>
      </c>
      <c r="E3150" t="s">
        <v>1423</v>
      </c>
      <c r="F3150" t="s">
        <v>1659</v>
      </c>
      <c r="G3150" t="s">
        <v>5517</v>
      </c>
      <c r="H3150" s="2">
        <v>25</v>
      </c>
      <c r="I3150" s="2">
        <v>2500</v>
      </c>
      <c r="J3150" s="2">
        <v>264216.85148261767</v>
      </c>
    </row>
    <row r="3151" spans="1:10" x14ac:dyDescent="0.3">
      <c r="A3151" t="s">
        <v>3354</v>
      </c>
      <c r="B3151" t="s">
        <v>119</v>
      </c>
      <c r="C3151" t="s">
        <v>2696</v>
      </c>
      <c r="D3151" t="s">
        <v>5468</v>
      </c>
      <c r="E3151" t="s">
        <v>1444</v>
      </c>
      <c r="F3151" t="s">
        <v>5707</v>
      </c>
      <c r="G3151" t="s">
        <v>5517</v>
      </c>
      <c r="H3151" s="2">
        <v>3700</v>
      </c>
      <c r="I3151" s="2">
        <v>1480000</v>
      </c>
      <c r="J3151" s="2">
        <v>31198712.515149046</v>
      </c>
    </row>
    <row r="3152" spans="1:10" x14ac:dyDescent="0.3">
      <c r="A3152" t="s">
        <v>3354</v>
      </c>
      <c r="B3152" t="s">
        <v>119</v>
      </c>
      <c r="C3152" t="s">
        <v>2696</v>
      </c>
      <c r="D3152" t="s">
        <v>5468</v>
      </c>
      <c r="E3152" t="s">
        <v>1444</v>
      </c>
      <c r="F3152" t="s">
        <v>1445</v>
      </c>
      <c r="G3152" t="s">
        <v>5517</v>
      </c>
      <c r="H3152" s="2">
        <v>50</v>
      </c>
      <c r="I3152" s="2">
        <v>20000</v>
      </c>
      <c r="J3152" s="2">
        <v>435451.32245422504</v>
      </c>
    </row>
    <row r="3153" spans="1:10" x14ac:dyDescent="0.3">
      <c r="A3153" t="s">
        <v>3354</v>
      </c>
      <c r="B3153" t="s">
        <v>119</v>
      </c>
      <c r="C3153" t="s">
        <v>2696</v>
      </c>
      <c r="D3153" t="s">
        <v>5468</v>
      </c>
      <c r="E3153" t="s">
        <v>2268</v>
      </c>
      <c r="F3153" t="s">
        <v>2314</v>
      </c>
      <c r="G3153" t="s">
        <v>5517</v>
      </c>
      <c r="H3153" s="2">
        <v>60</v>
      </c>
      <c r="I3153" s="2">
        <v>25920</v>
      </c>
      <c r="J3153" s="2">
        <v>422497.54794541688</v>
      </c>
    </row>
    <row r="3154" spans="1:10" x14ac:dyDescent="0.3">
      <c r="A3154" t="s">
        <v>3354</v>
      </c>
      <c r="B3154" t="s">
        <v>119</v>
      </c>
      <c r="C3154" t="s">
        <v>2696</v>
      </c>
      <c r="D3154" t="s">
        <v>5468</v>
      </c>
      <c r="E3154" t="s">
        <v>4360</v>
      </c>
      <c r="F3154" t="s">
        <v>1422</v>
      </c>
      <c r="G3154" t="s">
        <v>5517</v>
      </c>
      <c r="H3154" s="2">
        <v>4</v>
      </c>
      <c r="I3154" s="2">
        <v>384</v>
      </c>
      <c r="J3154" s="2">
        <v>0</v>
      </c>
    </row>
    <row r="3155" spans="1:10" x14ac:dyDescent="0.3">
      <c r="A3155" t="s">
        <v>3354</v>
      </c>
      <c r="B3155" t="s">
        <v>119</v>
      </c>
      <c r="C3155" t="s">
        <v>2696</v>
      </c>
      <c r="D3155" t="s">
        <v>5468</v>
      </c>
      <c r="E3155" t="s">
        <v>1632</v>
      </c>
      <c r="F3155" t="s">
        <v>1445</v>
      </c>
      <c r="G3155" t="s">
        <v>5517</v>
      </c>
      <c r="H3155" s="2">
        <v>20</v>
      </c>
      <c r="I3155" s="2">
        <v>480</v>
      </c>
      <c r="J3155" s="2">
        <v>62853.200017282288</v>
      </c>
    </row>
    <row r="3156" spans="1:10" x14ac:dyDescent="0.3">
      <c r="A3156" t="s">
        <v>3354</v>
      </c>
      <c r="B3156" t="s">
        <v>119</v>
      </c>
      <c r="C3156" t="s">
        <v>2696</v>
      </c>
      <c r="D3156" t="s">
        <v>5468</v>
      </c>
      <c r="E3156" t="s">
        <v>1632</v>
      </c>
      <c r="F3156" t="s">
        <v>5359</v>
      </c>
      <c r="G3156" t="s">
        <v>5517</v>
      </c>
      <c r="H3156" s="2">
        <v>20</v>
      </c>
      <c r="I3156" s="2">
        <v>480</v>
      </c>
      <c r="J3156" s="2">
        <v>36789.692536371309</v>
      </c>
    </row>
    <row r="3157" spans="1:10" x14ac:dyDescent="0.3">
      <c r="A3157" t="s">
        <v>3354</v>
      </c>
      <c r="B3157" t="s">
        <v>119</v>
      </c>
      <c r="C3157" t="s">
        <v>2696</v>
      </c>
      <c r="D3157" t="s">
        <v>5468</v>
      </c>
      <c r="E3157" t="s">
        <v>1632</v>
      </c>
      <c r="F3157" t="s">
        <v>2294</v>
      </c>
      <c r="G3157" t="s">
        <v>5517</v>
      </c>
      <c r="H3157" s="2">
        <v>20</v>
      </c>
      <c r="I3157" s="2">
        <v>480</v>
      </c>
      <c r="J3157" s="2">
        <v>36628.07558035171</v>
      </c>
    </row>
    <row r="3158" spans="1:10" x14ac:dyDescent="0.3">
      <c r="A3158" t="s">
        <v>3354</v>
      </c>
      <c r="B3158" t="s">
        <v>120</v>
      </c>
      <c r="C3158" t="s">
        <v>2696</v>
      </c>
      <c r="D3158" t="s">
        <v>5469</v>
      </c>
      <c r="E3158" t="s">
        <v>1423</v>
      </c>
      <c r="F3158" t="s">
        <v>2031</v>
      </c>
      <c r="G3158" t="s">
        <v>5517</v>
      </c>
      <c r="H3158" s="2">
        <v>6</v>
      </c>
      <c r="I3158" s="2">
        <v>600</v>
      </c>
      <c r="J3158" s="2">
        <v>45360.145427709009</v>
      </c>
    </row>
    <row r="3159" spans="1:10" x14ac:dyDescent="0.3">
      <c r="A3159" t="s">
        <v>3354</v>
      </c>
      <c r="B3159" t="s">
        <v>120</v>
      </c>
      <c r="C3159" t="s">
        <v>2696</v>
      </c>
      <c r="D3159" t="s">
        <v>5469</v>
      </c>
      <c r="E3159" t="s">
        <v>1423</v>
      </c>
      <c r="F3159" t="s">
        <v>1659</v>
      </c>
      <c r="G3159" t="s">
        <v>5517</v>
      </c>
      <c r="H3159" s="2">
        <v>25</v>
      </c>
      <c r="I3159" s="2">
        <v>2500</v>
      </c>
      <c r="J3159" s="2">
        <v>264216.85148261767</v>
      </c>
    </row>
    <row r="3160" spans="1:10" x14ac:dyDescent="0.3">
      <c r="A3160" t="s">
        <v>3354</v>
      </c>
      <c r="B3160" t="s">
        <v>120</v>
      </c>
      <c r="C3160" t="s">
        <v>2696</v>
      </c>
      <c r="D3160" t="s">
        <v>5469</v>
      </c>
      <c r="E3160" t="s">
        <v>1444</v>
      </c>
      <c r="F3160" t="s">
        <v>5707</v>
      </c>
      <c r="G3160" t="s">
        <v>5517</v>
      </c>
      <c r="H3160" s="2">
        <v>2800</v>
      </c>
      <c r="I3160" s="2">
        <v>1120000</v>
      </c>
      <c r="J3160" s="2">
        <v>23609836.497950628</v>
      </c>
    </row>
    <row r="3161" spans="1:10" x14ac:dyDescent="0.3">
      <c r="A3161" t="s">
        <v>3354</v>
      </c>
      <c r="B3161" t="s">
        <v>120</v>
      </c>
      <c r="C3161" t="s">
        <v>2696</v>
      </c>
      <c r="D3161" t="s">
        <v>5469</v>
      </c>
      <c r="E3161" t="s">
        <v>1444</v>
      </c>
      <c r="F3161" t="s">
        <v>1445</v>
      </c>
      <c r="G3161" t="s">
        <v>5517</v>
      </c>
      <c r="H3161" s="2">
        <v>50</v>
      </c>
      <c r="I3161" s="2">
        <v>20000</v>
      </c>
      <c r="J3161" s="2">
        <v>435451.32245422504</v>
      </c>
    </row>
    <row r="3162" spans="1:10" x14ac:dyDescent="0.3">
      <c r="A3162" t="s">
        <v>3354</v>
      </c>
      <c r="B3162" t="s">
        <v>120</v>
      </c>
      <c r="C3162" t="s">
        <v>2696</v>
      </c>
      <c r="D3162" t="s">
        <v>5469</v>
      </c>
      <c r="E3162" t="s">
        <v>2268</v>
      </c>
      <c r="F3162" t="s">
        <v>2314</v>
      </c>
      <c r="G3162" t="s">
        <v>5517</v>
      </c>
      <c r="H3162" s="2">
        <v>60</v>
      </c>
      <c r="I3162" s="2">
        <v>25920</v>
      </c>
      <c r="J3162" s="2">
        <v>422497.54794541688</v>
      </c>
    </row>
    <row r="3163" spans="1:10" x14ac:dyDescent="0.3">
      <c r="A3163" t="s">
        <v>3354</v>
      </c>
      <c r="B3163" t="s">
        <v>120</v>
      </c>
      <c r="C3163" t="s">
        <v>2696</v>
      </c>
      <c r="D3163" t="s">
        <v>5469</v>
      </c>
      <c r="E3163" t="s">
        <v>4360</v>
      </c>
      <c r="F3163" t="s">
        <v>1422</v>
      </c>
      <c r="G3163" t="s">
        <v>5517</v>
      </c>
      <c r="H3163" s="2">
        <v>4</v>
      </c>
      <c r="I3163" s="2">
        <v>384</v>
      </c>
      <c r="J3163" s="2">
        <v>0</v>
      </c>
    </row>
    <row r="3164" spans="1:10" x14ac:dyDescent="0.3">
      <c r="A3164" t="s">
        <v>3354</v>
      </c>
      <c r="B3164" t="s">
        <v>120</v>
      </c>
      <c r="C3164" t="s">
        <v>2696</v>
      </c>
      <c r="D3164" t="s">
        <v>5469</v>
      </c>
      <c r="E3164" t="s">
        <v>1632</v>
      </c>
      <c r="F3164" t="s">
        <v>1445</v>
      </c>
      <c r="G3164" t="s">
        <v>5517</v>
      </c>
      <c r="H3164" s="2">
        <v>20</v>
      </c>
      <c r="I3164" s="2">
        <v>480</v>
      </c>
      <c r="J3164" s="2">
        <v>62853.200017282288</v>
      </c>
    </row>
    <row r="3165" spans="1:10" x14ac:dyDescent="0.3">
      <c r="A3165" t="s">
        <v>3354</v>
      </c>
      <c r="B3165" t="s">
        <v>120</v>
      </c>
      <c r="C3165" t="s">
        <v>2696</v>
      </c>
      <c r="D3165" t="s">
        <v>5469</v>
      </c>
      <c r="E3165" t="s">
        <v>1632</v>
      </c>
      <c r="F3165" t="s">
        <v>5359</v>
      </c>
      <c r="G3165" t="s">
        <v>5517</v>
      </c>
      <c r="H3165" s="2">
        <v>20</v>
      </c>
      <c r="I3165" s="2">
        <v>480</v>
      </c>
      <c r="J3165" s="2">
        <v>36789.692536371309</v>
      </c>
    </row>
    <row r="3166" spans="1:10" x14ac:dyDescent="0.3">
      <c r="A3166" t="s">
        <v>3354</v>
      </c>
      <c r="B3166" t="s">
        <v>120</v>
      </c>
      <c r="C3166" t="s">
        <v>2696</v>
      </c>
      <c r="D3166" t="s">
        <v>5469</v>
      </c>
      <c r="E3166" t="s">
        <v>1632</v>
      </c>
      <c r="F3166" t="s">
        <v>2294</v>
      </c>
      <c r="G3166" t="s">
        <v>5517</v>
      </c>
      <c r="H3166" s="2">
        <v>20</v>
      </c>
      <c r="I3166" s="2">
        <v>480</v>
      </c>
      <c r="J3166" s="2">
        <v>36628.07558035171</v>
      </c>
    </row>
    <row r="3167" spans="1:10" x14ac:dyDescent="0.3">
      <c r="A3167" t="s">
        <v>3354</v>
      </c>
      <c r="B3167" t="s">
        <v>692</v>
      </c>
      <c r="C3167" t="s">
        <v>2697</v>
      </c>
      <c r="D3167" t="s">
        <v>5440</v>
      </c>
      <c r="E3167" t="s">
        <v>1423</v>
      </c>
      <c r="F3167" t="s">
        <v>2031</v>
      </c>
      <c r="G3167" t="s">
        <v>5517</v>
      </c>
      <c r="H3167" s="2">
        <v>2</v>
      </c>
      <c r="I3167" s="2">
        <v>200</v>
      </c>
      <c r="J3167" s="2">
        <v>15120.048475903004</v>
      </c>
    </row>
    <row r="3168" spans="1:10" x14ac:dyDescent="0.3">
      <c r="A3168" t="s">
        <v>3354</v>
      </c>
      <c r="B3168" t="s">
        <v>692</v>
      </c>
      <c r="C3168" t="s">
        <v>2697</v>
      </c>
      <c r="D3168" t="s">
        <v>5440</v>
      </c>
      <c r="E3168" t="s">
        <v>1423</v>
      </c>
      <c r="F3168" t="s">
        <v>2040</v>
      </c>
      <c r="G3168" t="s">
        <v>5517</v>
      </c>
      <c r="H3168" s="2">
        <v>2</v>
      </c>
      <c r="I3168" s="2">
        <v>200</v>
      </c>
      <c r="J3168" s="2">
        <v>20342.508650388041</v>
      </c>
    </row>
    <row r="3169" spans="1:10" x14ac:dyDescent="0.3">
      <c r="A3169" t="s">
        <v>3354</v>
      </c>
      <c r="B3169" t="s">
        <v>692</v>
      </c>
      <c r="C3169" t="s">
        <v>2697</v>
      </c>
      <c r="D3169" t="s">
        <v>5440</v>
      </c>
      <c r="E3169" t="s">
        <v>1423</v>
      </c>
      <c r="F3169" t="s">
        <v>1659</v>
      </c>
      <c r="G3169" t="s">
        <v>5517</v>
      </c>
      <c r="H3169" s="2">
        <v>2</v>
      </c>
      <c r="I3169" s="2">
        <v>200</v>
      </c>
      <c r="J3169" s="2">
        <v>21137.348118609414</v>
      </c>
    </row>
    <row r="3170" spans="1:10" x14ac:dyDescent="0.3">
      <c r="A3170" t="s">
        <v>3354</v>
      </c>
      <c r="B3170" t="s">
        <v>692</v>
      </c>
      <c r="C3170" t="s">
        <v>2697</v>
      </c>
      <c r="D3170" t="s">
        <v>5440</v>
      </c>
      <c r="E3170" t="s">
        <v>1444</v>
      </c>
      <c r="F3170" t="s">
        <v>5707</v>
      </c>
      <c r="G3170" t="s">
        <v>5517</v>
      </c>
      <c r="H3170" s="2">
        <v>680</v>
      </c>
      <c r="I3170" s="2">
        <v>272000</v>
      </c>
      <c r="J3170" s="2">
        <v>5733817.4352165814</v>
      </c>
    </row>
    <row r="3171" spans="1:10" x14ac:dyDescent="0.3">
      <c r="A3171" t="s">
        <v>3354</v>
      </c>
      <c r="B3171" t="s">
        <v>692</v>
      </c>
      <c r="C3171" t="s">
        <v>2697</v>
      </c>
      <c r="D3171" t="s">
        <v>5440</v>
      </c>
      <c r="E3171" t="s">
        <v>1444</v>
      </c>
      <c r="F3171" t="s">
        <v>1445</v>
      </c>
      <c r="G3171" t="s">
        <v>5517</v>
      </c>
      <c r="H3171" s="2">
        <v>20</v>
      </c>
      <c r="I3171" s="2">
        <v>8000</v>
      </c>
      <c r="J3171" s="2">
        <v>174180.52898169</v>
      </c>
    </row>
    <row r="3172" spans="1:10" x14ac:dyDescent="0.3">
      <c r="A3172" t="s">
        <v>3354</v>
      </c>
      <c r="B3172" t="s">
        <v>692</v>
      </c>
      <c r="C3172" t="s">
        <v>2697</v>
      </c>
      <c r="D3172" t="s">
        <v>5440</v>
      </c>
      <c r="E3172" t="s">
        <v>1444</v>
      </c>
      <c r="F3172" t="s">
        <v>2030</v>
      </c>
      <c r="G3172" t="s">
        <v>5517</v>
      </c>
      <c r="H3172" s="2">
        <v>2</v>
      </c>
      <c r="I3172" s="2">
        <v>800</v>
      </c>
      <c r="J3172" s="2">
        <v>18103.788729658481</v>
      </c>
    </row>
    <row r="3173" spans="1:10" x14ac:dyDescent="0.3">
      <c r="A3173" t="s">
        <v>3354</v>
      </c>
      <c r="B3173" t="s">
        <v>692</v>
      </c>
      <c r="C3173" t="s">
        <v>2697</v>
      </c>
      <c r="D3173" t="s">
        <v>5440</v>
      </c>
      <c r="E3173" t="s">
        <v>1606</v>
      </c>
      <c r="F3173" t="s">
        <v>2030</v>
      </c>
      <c r="G3173" t="s">
        <v>5517</v>
      </c>
      <c r="H3173" s="2">
        <v>2</v>
      </c>
      <c r="I3173" s="2">
        <v>768</v>
      </c>
      <c r="J3173" s="2">
        <v>18638.779346586776</v>
      </c>
    </row>
    <row r="3174" spans="1:10" x14ac:dyDescent="0.3">
      <c r="A3174" t="s">
        <v>3354</v>
      </c>
      <c r="B3174" t="s">
        <v>692</v>
      </c>
      <c r="C3174" t="s">
        <v>2697</v>
      </c>
      <c r="D3174" t="s">
        <v>5440</v>
      </c>
      <c r="E3174" t="s">
        <v>2268</v>
      </c>
      <c r="F3174" t="s">
        <v>2314</v>
      </c>
      <c r="G3174" t="s">
        <v>5517</v>
      </c>
      <c r="H3174" s="2">
        <v>50</v>
      </c>
      <c r="I3174" s="2">
        <v>16800</v>
      </c>
      <c r="J3174" s="2">
        <v>372381.86789336457</v>
      </c>
    </row>
    <row r="3175" spans="1:10" x14ac:dyDescent="0.3">
      <c r="A3175" t="s">
        <v>3354</v>
      </c>
      <c r="B3175" t="s">
        <v>692</v>
      </c>
      <c r="C3175" t="s">
        <v>2697</v>
      </c>
      <c r="D3175" t="s">
        <v>5440</v>
      </c>
      <c r="E3175" t="s">
        <v>4360</v>
      </c>
      <c r="F3175" t="s">
        <v>1422</v>
      </c>
      <c r="G3175" t="s">
        <v>5517</v>
      </c>
      <c r="H3175" s="2">
        <v>2</v>
      </c>
      <c r="I3175" s="2">
        <v>192</v>
      </c>
      <c r="J3175" s="2">
        <v>0</v>
      </c>
    </row>
    <row r="3176" spans="1:10" x14ac:dyDescent="0.3">
      <c r="A3176" t="s">
        <v>3354</v>
      </c>
      <c r="B3176" t="s">
        <v>692</v>
      </c>
      <c r="C3176" t="s">
        <v>2697</v>
      </c>
      <c r="D3176" t="s">
        <v>5440</v>
      </c>
      <c r="E3176" t="s">
        <v>1624</v>
      </c>
      <c r="F3176" t="s">
        <v>1627</v>
      </c>
      <c r="G3176" t="s">
        <v>5517</v>
      </c>
      <c r="H3176" s="2">
        <v>1</v>
      </c>
      <c r="I3176" s="2">
        <v>288</v>
      </c>
      <c r="J3176" s="2">
        <v>0</v>
      </c>
    </row>
    <row r="3177" spans="1:10" x14ac:dyDescent="0.3">
      <c r="A3177" t="s">
        <v>3354</v>
      </c>
      <c r="B3177" t="s">
        <v>692</v>
      </c>
      <c r="C3177" t="s">
        <v>2697</v>
      </c>
      <c r="D3177" t="s">
        <v>5440</v>
      </c>
      <c r="E3177" t="s">
        <v>1632</v>
      </c>
      <c r="F3177" t="s">
        <v>1445</v>
      </c>
      <c r="G3177" t="s">
        <v>5517</v>
      </c>
      <c r="H3177" s="2">
        <v>6</v>
      </c>
      <c r="I3177" s="2">
        <v>144</v>
      </c>
      <c r="J3177" s="2">
        <v>18855.960005184686</v>
      </c>
    </row>
    <row r="3178" spans="1:10" x14ac:dyDescent="0.3">
      <c r="A3178" t="s">
        <v>3354</v>
      </c>
      <c r="B3178" t="s">
        <v>692</v>
      </c>
      <c r="C3178" t="s">
        <v>2697</v>
      </c>
      <c r="D3178" t="s">
        <v>5440</v>
      </c>
      <c r="E3178" t="s">
        <v>1632</v>
      </c>
      <c r="F3178" t="s">
        <v>5359</v>
      </c>
      <c r="G3178" t="s">
        <v>5517</v>
      </c>
      <c r="H3178" s="2">
        <v>10</v>
      </c>
      <c r="I3178" s="2">
        <v>240</v>
      </c>
      <c r="J3178" s="2">
        <v>18394.846268185654</v>
      </c>
    </row>
    <row r="3179" spans="1:10" x14ac:dyDescent="0.3">
      <c r="A3179" t="s">
        <v>3354</v>
      </c>
      <c r="B3179" t="s">
        <v>692</v>
      </c>
      <c r="C3179" t="s">
        <v>2697</v>
      </c>
      <c r="D3179" t="s">
        <v>5440</v>
      </c>
      <c r="E3179" t="s">
        <v>1632</v>
      </c>
      <c r="F3179" t="s">
        <v>2294</v>
      </c>
      <c r="G3179" t="s">
        <v>5517</v>
      </c>
      <c r="H3179" s="2">
        <v>20</v>
      </c>
      <c r="I3179" s="2">
        <v>480</v>
      </c>
      <c r="J3179" s="2">
        <v>36628.07558035171</v>
      </c>
    </row>
    <row r="3180" spans="1:10" x14ac:dyDescent="0.3">
      <c r="A3180" t="s">
        <v>3354</v>
      </c>
      <c r="B3180" t="s">
        <v>694</v>
      </c>
      <c r="C3180" t="s">
        <v>2697</v>
      </c>
      <c r="D3180" t="s">
        <v>5439</v>
      </c>
      <c r="E3180" t="s">
        <v>1423</v>
      </c>
      <c r="F3180" t="s">
        <v>2031</v>
      </c>
      <c r="G3180" t="s">
        <v>5517</v>
      </c>
      <c r="H3180" s="2">
        <v>5</v>
      </c>
      <c r="I3180" s="2">
        <v>500</v>
      </c>
      <c r="J3180" s="2">
        <v>37800.121189757512</v>
      </c>
    </row>
    <row r="3181" spans="1:10" x14ac:dyDescent="0.3">
      <c r="A3181" t="s">
        <v>3354</v>
      </c>
      <c r="B3181" t="s">
        <v>694</v>
      </c>
      <c r="C3181" t="s">
        <v>2697</v>
      </c>
      <c r="D3181" t="s">
        <v>5439</v>
      </c>
      <c r="E3181" t="s">
        <v>1423</v>
      </c>
      <c r="F3181" t="s">
        <v>2040</v>
      </c>
      <c r="G3181" t="s">
        <v>5517</v>
      </c>
      <c r="H3181" s="2">
        <v>2</v>
      </c>
      <c r="I3181" s="2">
        <v>200</v>
      </c>
      <c r="J3181" s="2">
        <v>20342.508650388041</v>
      </c>
    </row>
    <row r="3182" spans="1:10" x14ac:dyDescent="0.3">
      <c r="A3182" t="s">
        <v>3354</v>
      </c>
      <c r="B3182" t="s">
        <v>694</v>
      </c>
      <c r="C3182" t="s">
        <v>2697</v>
      </c>
      <c r="D3182" t="s">
        <v>5439</v>
      </c>
      <c r="E3182" t="s">
        <v>1423</v>
      </c>
      <c r="F3182" t="s">
        <v>1659</v>
      </c>
      <c r="G3182" t="s">
        <v>5517</v>
      </c>
      <c r="H3182" s="2">
        <v>5</v>
      </c>
      <c r="I3182" s="2">
        <v>500</v>
      </c>
      <c r="J3182" s="2">
        <v>52843.370296523535</v>
      </c>
    </row>
    <row r="3183" spans="1:10" x14ac:dyDescent="0.3">
      <c r="A3183" t="s">
        <v>3354</v>
      </c>
      <c r="B3183" t="s">
        <v>694</v>
      </c>
      <c r="C3183" t="s">
        <v>2697</v>
      </c>
      <c r="D3183" t="s">
        <v>5439</v>
      </c>
      <c r="E3183" t="s">
        <v>1444</v>
      </c>
      <c r="F3183" t="s">
        <v>5707</v>
      </c>
      <c r="G3183" t="s">
        <v>5517</v>
      </c>
      <c r="H3183" s="2">
        <v>980</v>
      </c>
      <c r="I3183" s="2">
        <v>392000</v>
      </c>
      <c r="J3183" s="2">
        <v>8263442.7742827199</v>
      </c>
    </row>
    <row r="3184" spans="1:10" x14ac:dyDescent="0.3">
      <c r="A3184" t="s">
        <v>3354</v>
      </c>
      <c r="B3184" t="s">
        <v>694</v>
      </c>
      <c r="C3184" t="s">
        <v>2697</v>
      </c>
      <c r="D3184" t="s">
        <v>5439</v>
      </c>
      <c r="E3184" t="s">
        <v>1444</v>
      </c>
      <c r="F3184" t="s">
        <v>1445</v>
      </c>
      <c r="G3184" t="s">
        <v>5517</v>
      </c>
      <c r="H3184" s="2">
        <v>20</v>
      </c>
      <c r="I3184" s="2">
        <v>8000</v>
      </c>
      <c r="J3184" s="2">
        <v>174180.52898169</v>
      </c>
    </row>
    <row r="3185" spans="1:10" x14ac:dyDescent="0.3">
      <c r="A3185" t="s">
        <v>3354</v>
      </c>
      <c r="B3185" t="s">
        <v>694</v>
      </c>
      <c r="C3185" t="s">
        <v>2697</v>
      </c>
      <c r="D3185" t="s">
        <v>5439</v>
      </c>
      <c r="E3185" t="s">
        <v>1444</v>
      </c>
      <c r="F3185" t="s">
        <v>2030</v>
      </c>
      <c r="G3185" t="s">
        <v>5517</v>
      </c>
      <c r="H3185" s="2">
        <v>2</v>
      </c>
      <c r="I3185" s="2">
        <v>800</v>
      </c>
      <c r="J3185" s="2">
        <v>18103.788729658481</v>
      </c>
    </row>
    <row r="3186" spans="1:10" x14ac:dyDescent="0.3">
      <c r="A3186" t="s">
        <v>3354</v>
      </c>
      <c r="B3186" t="s">
        <v>694</v>
      </c>
      <c r="C3186" t="s">
        <v>2697</v>
      </c>
      <c r="D3186" t="s">
        <v>5439</v>
      </c>
      <c r="E3186" t="s">
        <v>1606</v>
      </c>
      <c r="F3186" t="s">
        <v>2030</v>
      </c>
      <c r="G3186" t="s">
        <v>5517</v>
      </c>
      <c r="H3186" s="2">
        <v>2</v>
      </c>
      <c r="I3186" s="2">
        <v>768</v>
      </c>
      <c r="J3186" s="2">
        <v>18638.779346586776</v>
      </c>
    </row>
    <row r="3187" spans="1:10" x14ac:dyDescent="0.3">
      <c r="A3187" t="s">
        <v>3354</v>
      </c>
      <c r="B3187" t="s">
        <v>694</v>
      </c>
      <c r="C3187" t="s">
        <v>2697</v>
      </c>
      <c r="D3187" t="s">
        <v>5439</v>
      </c>
      <c r="E3187" t="s">
        <v>2268</v>
      </c>
      <c r="F3187" t="s">
        <v>2314</v>
      </c>
      <c r="G3187" t="s">
        <v>5517</v>
      </c>
      <c r="H3187" s="2">
        <v>50</v>
      </c>
      <c r="I3187" s="2">
        <v>16800</v>
      </c>
      <c r="J3187" s="2">
        <v>372381.86789336457</v>
      </c>
    </row>
    <row r="3188" spans="1:10" x14ac:dyDescent="0.3">
      <c r="A3188" t="s">
        <v>3354</v>
      </c>
      <c r="B3188" t="s">
        <v>694</v>
      </c>
      <c r="C3188" t="s">
        <v>2697</v>
      </c>
      <c r="D3188" t="s">
        <v>5439</v>
      </c>
      <c r="E3188" t="s">
        <v>4360</v>
      </c>
      <c r="F3188" t="s">
        <v>1422</v>
      </c>
      <c r="G3188" t="s">
        <v>5517</v>
      </c>
      <c r="H3188" s="2">
        <v>3</v>
      </c>
      <c r="I3188" s="2">
        <v>288</v>
      </c>
      <c r="J3188" s="2">
        <v>0</v>
      </c>
    </row>
    <row r="3189" spans="1:10" x14ac:dyDescent="0.3">
      <c r="A3189" t="s">
        <v>3354</v>
      </c>
      <c r="B3189" t="s">
        <v>694</v>
      </c>
      <c r="C3189" t="s">
        <v>2697</v>
      </c>
      <c r="D3189" t="s">
        <v>5439</v>
      </c>
      <c r="E3189" t="s">
        <v>1624</v>
      </c>
      <c r="F3189" t="s">
        <v>1627</v>
      </c>
      <c r="G3189" t="s">
        <v>5517</v>
      </c>
      <c r="H3189" s="2">
        <v>1</v>
      </c>
      <c r="I3189" s="2">
        <v>288</v>
      </c>
      <c r="J3189" s="2">
        <v>0</v>
      </c>
    </row>
    <row r="3190" spans="1:10" x14ac:dyDescent="0.3">
      <c r="A3190" t="s">
        <v>3354</v>
      </c>
      <c r="B3190" t="s">
        <v>694</v>
      </c>
      <c r="C3190" t="s">
        <v>2697</v>
      </c>
      <c r="D3190" t="s">
        <v>5439</v>
      </c>
      <c r="E3190" t="s">
        <v>1632</v>
      </c>
      <c r="F3190" t="s">
        <v>1445</v>
      </c>
      <c r="G3190" t="s">
        <v>5517</v>
      </c>
      <c r="H3190" s="2">
        <v>7</v>
      </c>
      <c r="I3190" s="2">
        <v>168</v>
      </c>
      <c r="J3190" s="2">
        <v>21998.620006048801</v>
      </c>
    </row>
    <row r="3191" spans="1:10" x14ac:dyDescent="0.3">
      <c r="A3191" t="s">
        <v>3354</v>
      </c>
      <c r="B3191" t="s">
        <v>694</v>
      </c>
      <c r="C3191" t="s">
        <v>2697</v>
      </c>
      <c r="D3191" t="s">
        <v>5439</v>
      </c>
      <c r="E3191" t="s">
        <v>1632</v>
      </c>
      <c r="F3191" t="s">
        <v>5359</v>
      </c>
      <c r="G3191" t="s">
        <v>5517</v>
      </c>
      <c r="H3191" s="2">
        <v>10</v>
      </c>
      <c r="I3191" s="2">
        <v>240</v>
      </c>
      <c r="J3191" s="2">
        <v>18394.846268185654</v>
      </c>
    </row>
    <row r="3192" spans="1:10" x14ac:dyDescent="0.3">
      <c r="A3192" t="s">
        <v>3354</v>
      </c>
      <c r="B3192" t="s">
        <v>694</v>
      </c>
      <c r="C3192" t="s">
        <v>2697</v>
      </c>
      <c r="D3192" t="s">
        <v>5439</v>
      </c>
      <c r="E3192" t="s">
        <v>1632</v>
      </c>
      <c r="F3192" t="s">
        <v>2294</v>
      </c>
      <c r="G3192" t="s">
        <v>5517</v>
      </c>
      <c r="H3192" s="2">
        <v>10</v>
      </c>
      <c r="I3192" s="2">
        <v>240</v>
      </c>
      <c r="J3192" s="2">
        <v>18314.037790175855</v>
      </c>
    </row>
    <row r="3193" spans="1:10" x14ac:dyDescent="0.3">
      <c r="A3193" t="s">
        <v>3354</v>
      </c>
      <c r="B3193" t="s">
        <v>696</v>
      </c>
      <c r="C3193" t="s">
        <v>2697</v>
      </c>
      <c r="D3193" t="s">
        <v>5436</v>
      </c>
      <c r="E3193" t="s">
        <v>1423</v>
      </c>
      <c r="F3193" t="s">
        <v>2031</v>
      </c>
      <c r="G3193" t="s">
        <v>5517</v>
      </c>
      <c r="H3193" s="2">
        <v>5</v>
      </c>
      <c r="I3193" s="2">
        <v>500</v>
      </c>
      <c r="J3193" s="2">
        <v>37800.121189757512</v>
      </c>
    </row>
    <row r="3194" spans="1:10" x14ac:dyDescent="0.3">
      <c r="A3194" t="s">
        <v>3354</v>
      </c>
      <c r="B3194" t="s">
        <v>696</v>
      </c>
      <c r="C3194" t="s">
        <v>2697</v>
      </c>
      <c r="D3194" t="s">
        <v>5436</v>
      </c>
      <c r="E3194" t="s">
        <v>1423</v>
      </c>
      <c r="F3194" t="s">
        <v>2040</v>
      </c>
      <c r="G3194" t="s">
        <v>5517</v>
      </c>
      <c r="H3194" s="2">
        <v>2</v>
      </c>
      <c r="I3194" s="2">
        <v>200</v>
      </c>
      <c r="J3194" s="2">
        <v>20342.508650388041</v>
      </c>
    </row>
    <row r="3195" spans="1:10" x14ac:dyDescent="0.3">
      <c r="A3195" t="s">
        <v>3354</v>
      </c>
      <c r="B3195" t="s">
        <v>696</v>
      </c>
      <c r="C3195" t="s">
        <v>2697</v>
      </c>
      <c r="D3195" t="s">
        <v>5436</v>
      </c>
      <c r="E3195" t="s">
        <v>1423</v>
      </c>
      <c r="F3195" t="s">
        <v>1659</v>
      </c>
      <c r="G3195" t="s">
        <v>5517</v>
      </c>
      <c r="H3195" s="2">
        <v>15</v>
      </c>
      <c r="I3195" s="2">
        <v>1500</v>
      </c>
      <c r="J3195" s="2">
        <v>158530.11088957061</v>
      </c>
    </row>
    <row r="3196" spans="1:10" x14ac:dyDescent="0.3">
      <c r="A3196" t="s">
        <v>3354</v>
      </c>
      <c r="B3196" t="s">
        <v>696</v>
      </c>
      <c r="C3196" t="s">
        <v>2697</v>
      </c>
      <c r="D3196" t="s">
        <v>5436</v>
      </c>
      <c r="E3196" t="s">
        <v>1444</v>
      </c>
      <c r="F3196" t="s">
        <v>5707</v>
      </c>
      <c r="G3196" t="s">
        <v>5517</v>
      </c>
      <c r="H3196" s="2">
        <v>1780</v>
      </c>
      <c r="I3196" s="2">
        <v>712000</v>
      </c>
      <c r="J3196" s="2">
        <v>15009110.345125757</v>
      </c>
    </row>
    <row r="3197" spans="1:10" x14ac:dyDescent="0.3">
      <c r="A3197" t="s">
        <v>3354</v>
      </c>
      <c r="B3197" t="s">
        <v>696</v>
      </c>
      <c r="C3197" t="s">
        <v>2697</v>
      </c>
      <c r="D3197" t="s">
        <v>5436</v>
      </c>
      <c r="E3197" t="s">
        <v>1444</v>
      </c>
      <c r="F3197" t="s">
        <v>1445</v>
      </c>
      <c r="G3197" t="s">
        <v>5517</v>
      </c>
      <c r="H3197" s="2">
        <v>20</v>
      </c>
      <c r="I3197" s="2">
        <v>8000</v>
      </c>
      <c r="J3197" s="2">
        <v>174180.52898169</v>
      </c>
    </row>
    <row r="3198" spans="1:10" x14ac:dyDescent="0.3">
      <c r="A3198" t="s">
        <v>3354</v>
      </c>
      <c r="B3198" t="s">
        <v>696</v>
      </c>
      <c r="C3198" t="s">
        <v>2697</v>
      </c>
      <c r="D3198" t="s">
        <v>5436</v>
      </c>
      <c r="E3198" t="s">
        <v>1444</v>
      </c>
      <c r="F3198" t="s">
        <v>2030</v>
      </c>
      <c r="G3198" t="s">
        <v>5517</v>
      </c>
      <c r="H3198" s="2">
        <v>3</v>
      </c>
      <c r="I3198" s="2">
        <v>1200</v>
      </c>
      <c r="J3198" s="2">
        <v>27155.683094487722</v>
      </c>
    </row>
    <row r="3199" spans="1:10" x14ac:dyDescent="0.3">
      <c r="A3199" t="s">
        <v>3354</v>
      </c>
      <c r="B3199" t="s">
        <v>696</v>
      </c>
      <c r="C3199" t="s">
        <v>2697</v>
      </c>
      <c r="D3199" t="s">
        <v>5436</v>
      </c>
      <c r="E3199" t="s">
        <v>1606</v>
      </c>
      <c r="F3199" t="s">
        <v>2030</v>
      </c>
      <c r="G3199" t="s">
        <v>5517</v>
      </c>
      <c r="H3199" s="2">
        <v>3</v>
      </c>
      <c r="I3199" s="2">
        <v>1152</v>
      </c>
      <c r="J3199" s="2">
        <v>27958.169019880166</v>
      </c>
    </row>
    <row r="3200" spans="1:10" x14ac:dyDescent="0.3">
      <c r="A3200" t="s">
        <v>3354</v>
      </c>
      <c r="B3200" t="s">
        <v>696</v>
      </c>
      <c r="C3200" t="s">
        <v>2697</v>
      </c>
      <c r="D3200" t="s">
        <v>5436</v>
      </c>
      <c r="E3200" t="s">
        <v>2268</v>
      </c>
      <c r="F3200" t="s">
        <v>2314</v>
      </c>
      <c r="G3200" t="s">
        <v>5517</v>
      </c>
      <c r="H3200" s="2">
        <v>50</v>
      </c>
      <c r="I3200" s="2">
        <v>16800</v>
      </c>
      <c r="J3200" s="2">
        <v>372381.86789336457</v>
      </c>
    </row>
    <row r="3201" spans="1:10" x14ac:dyDescent="0.3">
      <c r="A3201" t="s">
        <v>3354</v>
      </c>
      <c r="B3201" t="s">
        <v>696</v>
      </c>
      <c r="C3201" t="s">
        <v>2697</v>
      </c>
      <c r="D3201" t="s">
        <v>5436</v>
      </c>
      <c r="E3201" t="s">
        <v>4360</v>
      </c>
      <c r="F3201" t="s">
        <v>1422</v>
      </c>
      <c r="G3201" t="s">
        <v>5517</v>
      </c>
      <c r="H3201" s="2">
        <v>5</v>
      </c>
      <c r="I3201" s="2">
        <v>480</v>
      </c>
      <c r="J3201" s="2">
        <v>0</v>
      </c>
    </row>
    <row r="3202" spans="1:10" x14ac:dyDescent="0.3">
      <c r="A3202" t="s">
        <v>3354</v>
      </c>
      <c r="B3202" t="s">
        <v>696</v>
      </c>
      <c r="C3202" t="s">
        <v>2697</v>
      </c>
      <c r="D3202" t="s">
        <v>5436</v>
      </c>
      <c r="E3202" t="s">
        <v>1624</v>
      </c>
      <c r="F3202" t="s">
        <v>1627</v>
      </c>
      <c r="G3202" t="s">
        <v>5517</v>
      </c>
      <c r="H3202" s="2">
        <v>2</v>
      </c>
      <c r="I3202" s="2">
        <v>576</v>
      </c>
      <c r="J3202" s="2">
        <v>0</v>
      </c>
    </row>
    <row r="3203" spans="1:10" x14ac:dyDescent="0.3">
      <c r="A3203" t="s">
        <v>3354</v>
      </c>
      <c r="B3203" t="s">
        <v>696</v>
      </c>
      <c r="C3203" t="s">
        <v>2697</v>
      </c>
      <c r="D3203" t="s">
        <v>5436</v>
      </c>
      <c r="E3203" t="s">
        <v>1632</v>
      </c>
      <c r="F3203" t="s">
        <v>1445</v>
      </c>
      <c r="G3203" t="s">
        <v>5517</v>
      </c>
      <c r="H3203" s="2">
        <v>8</v>
      </c>
      <c r="I3203" s="2">
        <v>192</v>
      </c>
      <c r="J3203" s="2">
        <v>25141.280006912915</v>
      </c>
    </row>
    <row r="3204" spans="1:10" x14ac:dyDescent="0.3">
      <c r="A3204" t="s">
        <v>3354</v>
      </c>
      <c r="B3204" t="s">
        <v>696</v>
      </c>
      <c r="C3204" t="s">
        <v>2697</v>
      </c>
      <c r="D3204" t="s">
        <v>5436</v>
      </c>
      <c r="E3204" t="s">
        <v>1632</v>
      </c>
      <c r="F3204" t="s">
        <v>5359</v>
      </c>
      <c r="G3204" t="s">
        <v>5517</v>
      </c>
      <c r="H3204" s="2">
        <v>10</v>
      </c>
      <c r="I3204" s="2">
        <v>240</v>
      </c>
      <c r="J3204" s="2">
        <v>18394.846268185654</v>
      </c>
    </row>
    <row r="3205" spans="1:10" x14ac:dyDescent="0.3">
      <c r="A3205" t="s">
        <v>3354</v>
      </c>
      <c r="B3205" t="s">
        <v>696</v>
      </c>
      <c r="C3205" t="s">
        <v>2697</v>
      </c>
      <c r="D3205" t="s">
        <v>5436</v>
      </c>
      <c r="E3205" t="s">
        <v>1632</v>
      </c>
      <c r="F3205" t="s">
        <v>2294</v>
      </c>
      <c r="G3205" t="s">
        <v>5517</v>
      </c>
      <c r="H3205" s="2">
        <v>15</v>
      </c>
      <c r="I3205" s="2">
        <v>360</v>
      </c>
      <c r="J3205" s="2">
        <v>27471.056685263778</v>
      </c>
    </row>
    <row r="3206" spans="1:10" x14ac:dyDescent="0.3">
      <c r="A3206" t="s">
        <v>3354</v>
      </c>
      <c r="B3206" t="s">
        <v>697</v>
      </c>
      <c r="C3206" t="s">
        <v>2697</v>
      </c>
      <c r="D3206" t="s">
        <v>5817</v>
      </c>
      <c r="E3206" t="s">
        <v>1423</v>
      </c>
      <c r="F3206" t="s">
        <v>2031</v>
      </c>
      <c r="G3206" t="s">
        <v>5517</v>
      </c>
      <c r="H3206" s="2">
        <v>1</v>
      </c>
      <c r="I3206" s="2">
        <v>100</v>
      </c>
      <c r="J3206" s="2">
        <v>7560.0242379515021</v>
      </c>
    </row>
    <row r="3207" spans="1:10" x14ac:dyDescent="0.3">
      <c r="A3207" t="s">
        <v>3354</v>
      </c>
      <c r="B3207" t="s">
        <v>697</v>
      </c>
      <c r="C3207" t="s">
        <v>2697</v>
      </c>
      <c r="D3207" t="s">
        <v>5817</v>
      </c>
      <c r="E3207" t="s">
        <v>1423</v>
      </c>
      <c r="F3207" t="s">
        <v>2040</v>
      </c>
      <c r="G3207" t="s">
        <v>5517</v>
      </c>
      <c r="H3207" s="2">
        <v>1</v>
      </c>
      <c r="I3207" s="2">
        <v>100</v>
      </c>
      <c r="J3207" s="2">
        <v>10171.254325194021</v>
      </c>
    </row>
    <row r="3208" spans="1:10" x14ac:dyDescent="0.3">
      <c r="A3208" t="s">
        <v>3354</v>
      </c>
      <c r="B3208" t="s">
        <v>697</v>
      </c>
      <c r="C3208" t="s">
        <v>2697</v>
      </c>
      <c r="D3208" t="s">
        <v>5817</v>
      </c>
      <c r="E3208" t="s">
        <v>1423</v>
      </c>
      <c r="F3208" t="s">
        <v>1659</v>
      </c>
      <c r="G3208" t="s">
        <v>5517</v>
      </c>
      <c r="H3208" s="2">
        <v>3</v>
      </c>
      <c r="I3208" s="2">
        <v>300</v>
      </c>
      <c r="J3208" s="2">
        <v>31706.022177914121</v>
      </c>
    </row>
    <row r="3209" spans="1:10" x14ac:dyDescent="0.3">
      <c r="A3209" t="s">
        <v>3354</v>
      </c>
      <c r="B3209" t="s">
        <v>697</v>
      </c>
      <c r="C3209" t="s">
        <v>2697</v>
      </c>
      <c r="D3209" t="s">
        <v>5817</v>
      </c>
      <c r="E3209" t="s">
        <v>1444</v>
      </c>
      <c r="F3209" t="s">
        <v>5707</v>
      </c>
      <c r="G3209" t="s">
        <v>5517</v>
      </c>
      <c r="H3209" s="2">
        <v>480</v>
      </c>
      <c r="I3209" s="2">
        <v>192000</v>
      </c>
      <c r="J3209" s="2">
        <v>4047400.5425058221</v>
      </c>
    </row>
    <row r="3210" spans="1:10" x14ac:dyDescent="0.3">
      <c r="A3210" t="s">
        <v>3354</v>
      </c>
      <c r="B3210" t="s">
        <v>697</v>
      </c>
      <c r="C3210" t="s">
        <v>2697</v>
      </c>
      <c r="D3210" t="s">
        <v>5817</v>
      </c>
      <c r="E3210" t="s">
        <v>1444</v>
      </c>
      <c r="F3210" t="s">
        <v>1445</v>
      </c>
      <c r="G3210" t="s">
        <v>5517</v>
      </c>
      <c r="H3210" s="2">
        <v>20</v>
      </c>
      <c r="I3210" s="2">
        <v>8000</v>
      </c>
      <c r="J3210" s="2">
        <v>174180.52898169</v>
      </c>
    </row>
    <row r="3211" spans="1:10" x14ac:dyDescent="0.3">
      <c r="A3211" t="s">
        <v>3354</v>
      </c>
      <c r="B3211" t="s">
        <v>697</v>
      </c>
      <c r="C3211" t="s">
        <v>2697</v>
      </c>
      <c r="D3211" t="s">
        <v>5817</v>
      </c>
      <c r="E3211" t="s">
        <v>1444</v>
      </c>
      <c r="F3211" t="s">
        <v>2030</v>
      </c>
      <c r="G3211" t="s">
        <v>5517</v>
      </c>
      <c r="H3211" s="2">
        <v>1</v>
      </c>
      <c r="I3211" s="2">
        <v>400</v>
      </c>
      <c r="J3211" s="2">
        <v>9051.8943648292407</v>
      </c>
    </row>
    <row r="3212" spans="1:10" x14ac:dyDescent="0.3">
      <c r="A3212" t="s">
        <v>3354</v>
      </c>
      <c r="B3212" t="s">
        <v>697</v>
      </c>
      <c r="C3212" t="s">
        <v>2697</v>
      </c>
      <c r="D3212" t="s">
        <v>5817</v>
      </c>
      <c r="E3212" t="s">
        <v>1606</v>
      </c>
      <c r="F3212" t="s">
        <v>2030</v>
      </c>
      <c r="G3212" t="s">
        <v>5517</v>
      </c>
      <c r="H3212" s="2">
        <v>1</v>
      </c>
      <c r="I3212" s="2">
        <v>384</v>
      </c>
      <c r="J3212" s="2">
        <v>9319.3896732933881</v>
      </c>
    </row>
    <row r="3213" spans="1:10" x14ac:dyDescent="0.3">
      <c r="A3213" t="s">
        <v>3354</v>
      </c>
      <c r="B3213" t="s">
        <v>697</v>
      </c>
      <c r="C3213" t="s">
        <v>2697</v>
      </c>
      <c r="D3213" t="s">
        <v>5817</v>
      </c>
      <c r="E3213" t="s">
        <v>2268</v>
      </c>
      <c r="F3213" t="s">
        <v>2314</v>
      </c>
      <c r="G3213" t="s">
        <v>5517</v>
      </c>
      <c r="H3213" s="2">
        <v>50</v>
      </c>
      <c r="I3213" s="2">
        <v>16800</v>
      </c>
      <c r="J3213" s="2">
        <v>372381.86789336457</v>
      </c>
    </row>
    <row r="3214" spans="1:10" x14ac:dyDescent="0.3">
      <c r="A3214" t="s">
        <v>3354</v>
      </c>
      <c r="B3214" t="s">
        <v>697</v>
      </c>
      <c r="C3214" t="s">
        <v>2697</v>
      </c>
      <c r="D3214" t="s">
        <v>5817</v>
      </c>
      <c r="E3214" t="s">
        <v>4360</v>
      </c>
      <c r="F3214" t="s">
        <v>1422</v>
      </c>
      <c r="G3214" t="s">
        <v>5517</v>
      </c>
      <c r="H3214" s="2">
        <v>2</v>
      </c>
      <c r="I3214" s="2">
        <v>192</v>
      </c>
      <c r="J3214" s="2">
        <v>0</v>
      </c>
    </row>
    <row r="3215" spans="1:10" x14ac:dyDescent="0.3">
      <c r="A3215" t="s">
        <v>3354</v>
      </c>
      <c r="B3215" t="s">
        <v>697</v>
      </c>
      <c r="C3215" t="s">
        <v>2697</v>
      </c>
      <c r="D3215" t="s">
        <v>5817</v>
      </c>
      <c r="E3215" t="s">
        <v>1624</v>
      </c>
      <c r="F3215" t="s">
        <v>1627</v>
      </c>
      <c r="G3215" t="s">
        <v>5517</v>
      </c>
      <c r="H3215" s="2">
        <v>1</v>
      </c>
      <c r="I3215" s="2">
        <v>288</v>
      </c>
      <c r="J3215" s="2">
        <v>0</v>
      </c>
    </row>
    <row r="3216" spans="1:10" x14ac:dyDescent="0.3">
      <c r="A3216" t="s">
        <v>3354</v>
      </c>
      <c r="B3216" t="s">
        <v>697</v>
      </c>
      <c r="C3216" t="s">
        <v>2697</v>
      </c>
      <c r="D3216" t="s">
        <v>5817</v>
      </c>
      <c r="E3216" t="s">
        <v>1632</v>
      </c>
      <c r="F3216" t="s">
        <v>1445</v>
      </c>
      <c r="G3216" t="s">
        <v>5517</v>
      </c>
      <c r="H3216" s="2">
        <v>5</v>
      </c>
      <c r="I3216" s="2">
        <v>120</v>
      </c>
      <c r="J3216" s="2">
        <v>15713.300004320572</v>
      </c>
    </row>
    <row r="3217" spans="1:10" x14ac:dyDescent="0.3">
      <c r="A3217" t="s">
        <v>3354</v>
      </c>
      <c r="B3217" t="s">
        <v>697</v>
      </c>
      <c r="C3217" t="s">
        <v>2697</v>
      </c>
      <c r="D3217" t="s">
        <v>5817</v>
      </c>
      <c r="E3217" t="s">
        <v>1632</v>
      </c>
      <c r="F3217" t="s">
        <v>5359</v>
      </c>
      <c r="G3217" t="s">
        <v>5517</v>
      </c>
      <c r="H3217" s="2">
        <v>7</v>
      </c>
      <c r="I3217" s="2">
        <v>168</v>
      </c>
      <c r="J3217" s="2">
        <v>12876.39238772996</v>
      </c>
    </row>
    <row r="3218" spans="1:10" x14ac:dyDescent="0.3">
      <c r="A3218" t="s">
        <v>3354</v>
      </c>
      <c r="B3218" t="s">
        <v>697</v>
      </c>
      <c r="C3218" t="s">
        <v>2697</v>
      </c>
      <c r="D3218" t="s">
        <v>5817</v>
      </c>
      <c r="E3218" t="s">
        <v>1632</v>
      </c>
      <c r="F3218" t="s">
        <v>2294</v>
      </c>
      <c r="G3218" t="s">
        <v>5517</v>
      </c>
      <c r="H3218" s="2">
        <v>12</v>
      </c>
      <c r="I3218" s="2">
        <v>288</v>
      </c>
      <c r="J3218" s="2">
        <v>21976.845348211024</v>
      </c>
    </row>
    <row r="3219" spans="1:10" x14ac:dyDescent="0.3">
      <c r="A3219" t="s">
        <v>3354</v>
      </c>
      <c r="B3219" t="s">
        <v>698</v>
      </c>
      <c r="C3219" t="s">
        <v>2697</v>
      </c>
      <c r="D3219" t="s">
        <v>5441</v>
      </c>
      <c r="E3219" t="s">
        <v>1423</v>
      </c>
      <c r="F3219" t="s">
        <v>2031</v>
      </c>
      <c r="G3219" t="s">
        <v>5517</v>
      </c>
      <c r="H3219" s="2">
        <v>5</v>
      </c>
      <c r="I3219" s="2">
        <v>500</v>
      </c>
      <c r="J3219" s="2">
        <v>37800.121189757512</v>
      </c>
    </row>
    <row r="3220" spans="1:10" x14ac:dyDescent="0.3">
      <c r="A3220" t="s">
        <v>3354</v>
      </c>
      <c r="B3220" t="s">
        <v>698</v>
      </c>
      <c r="C3220" t="s">
        <v>2697</v>
      </c>
      <c r="D3220" t="s">
        <v>5441</v>
      </c>
      <c r="E3220" t="s">
        <v>1423</v>
      </c>
      <c r="F3220" t="s">
        <v>2040</v>
      </c>
      <c r="G3220" t="s">
        <v>5517</v>
      </c>
      <c r="H3220" s="2">
        <v>2</v>
      </c>
      <c r="I3220" s="2">
        <v>200</v>
      </c>
      <c r="J3220" s="2">
        <v>20342.508650388041</v>
      </c>
    </row>
    <row r="3221" spans="1:10" x14ac:dyDescent="0.3">
      <c r="A3221" t="s">
        <v>3354</v>
      </c>
      <c r="B3221" t="s">
        <v>698</v>
      </c>
      <c r="C3221" t="s">
        <v>2697</v>
      </c>
      <c r="D3221" t="s">
        <v>5441</v>
      </c>
      <c r="E3221" t="s">
        <v>1423</v>
      </c>
      <c r="F3221" t="s">
        <v>1659</v>
      </c>
      <c r="G3221" t="s">
        <v>5517</v>
      </c>
      <c r="H3221" s="2">
        <v>6</v>
      </c>
      <c r="I3221" s="2">
        <v>600</v>
      </c>
      <c r="J3221" s="2">
        <v>63412.044355828242</v>
      </c>
    </row>
    <row r="3222" spans="1:10" x14ac:dyDescent="0.3">
      <c r="A3222" t="s">
        <v>3354</v>
      </c>
      <c r="B3222" t="s">
        <v>698</v>
      </c>
      <c r="C3222" t="s">
        <v>2697</v>
      </c>
      <c r="D3222" t="s">
        <v>5441</v>
      </c>
      <c r="E3222" t="s">
        <v>1444</v>
      </c>
      <c r="F3222" t="s">
        <v>5707</v>
      </c>
      <c r="G3222" t="s">
        <v>5517</v>
      </c>
      <c r="H3222" s="2">
        <v>980</v>
      </c>
      <c r="I3222" s="2">
        <v>392000</v>
      </c>
      <c r="J3222" s="2">
        <v>8263442.7742827199</v>
      </c>
    </row>
    <row r="3223" spans="1:10" x14ac:dyDescent="0.3">
      <c r="A3223" t="s">
        <v>3354</v>
      </c>
      <c r="B3223" t="s">
        <v>698</v>
      </c>
      <c r="C3223" t="s">
        <v>2697</v>
      </c>
      <c r="D3223" t="s">
        <v>5441</v>
      </c>
      <c r="E3223" t="s">
        <v>1444</v>
      </c>
      <c r="F3223" t="s">
        <v>1445</v>
      </c>
      <c r="G3223" t="s">
        <v>5517</v>
      </c>
      <c r="H3223" s="2">
        <v>20</v>
      </c>
      <c r="I3223" s="2">
        <v>8000</v>
      </c>
      <c r="J3223" s="2">
        <v>174180.52898169</v>
      </c>
    </row>
    <row r="3224" spans="1:10" x14ac:dyDescent="0.3">
      <c r="A3224" t="s">
        <v>3354</v>
      </c>
      <c r="B3224" t="s">
        <v>698</v>
      </c>
      <c r="C3224" t="s">
        <v>2697</v>
      </c>
      <c r="D3224" t="s">
        <v>5441</v>
      </c>
      <c r="E3224" t="s">
        <v>1444</v>
      </c>
      <c r="F3224" t="s">
        <v>2030</v>
      </c>
      <c r="G3224" t="s">
        <v>5517</v>
      </c>
      <c r="H3224" s="2">
        <v>2</v>
      </c>
      <c r="I3224" s="2">
        <v>800</v>
      </c>
      <c r="J3224" s="2">
        <v>18103.788729658481</v>
      </c>
    </row>
    <row r="3225" spans="1:10" x14ac:dyDescent="0.3">
      <c r="A3225" t="s">
        <v>3354</v>
      </c>
      <c r="B3225" t="s">
        <v>698</v>
      </c>
      <c r="C3225" t="s">
        <v>2697</v>
      </c>
      <c r="D3225" t="s">
        <v>5441</v>
      </c>
      <c r="E3225" t="s">
        <v>1606</v>
      </c>
      <c r="F3225" t="s">
        <v>2030</v>
      </c>
      <c r="G3225" t="s">
        <v>5517</v>
      </c>
      <c r="H3225" s="2">
        <v>2</v>
      </c>
      <c r="I3225" s="2">
        <v>768</v>
      </c>
      <c r="J3225" s="2">
        <v>18638.779346586776</v>
      </c>
    </row>
    <row r="3226" spans="1:10" x14ac:dyDescent="0.3">
      <c r="A3226" t="s">
        <v>3354</v>
      </c>
      <c r="B3226" t="s">
        <v>698</v>
      </c>
      <c r="C3226" t="s">
        <v>2697</v>
      </c>
      <c r="D3226" t="s">
        <v>5441</v>
      </c>
      <c r="E3226" t="s">
        <v>2268</v>
      </c>
      <c r="F3226" t="s">
        <v>2314</v>
      </c>
      <c r="G3226" t="s">
        <v>5517</v>
      </c>
      <c r="H3226" s="2">
        <v>50</v>
      </c>
      <c r="I3226" s="2">
        <v>16800</v>
      </c>
      <c r="J3226" s="2">
        <v>372381.86789336457</v>
      </c>
    </row>
    <row r="3227" spans="1:10" x14ac:dyDescent="0.3">
      <c r="A3227" t="s">
        <v>3354</v>
      </c>
      <c r="B3227" t="s">
        <v>698</v>
      </c>
      <c r="C3227" t="s">
        <v>2697</v>
      </c>
      <c r="D3227" t="s">
        <v>5441</v>
      </c>
      <c r="E3227" t="s">
        <v>4360</v>
      </c>
      <c r="F3227" t="s">
        <v>1422</v>
      </c>
      <c r="G3227" t="s">
        <v>5517</v>
      </c>
      <c r="H3227" s="2">
        <v>3</v>
      </c>
      <c r="I3227" s="2">
        <v>288</v>
      </c>
      <c r="J3227" s="2">
        <v>0</v>
      </c>
    </row>
    <row r="3228" spans="1:10" x14ac:dyDescent="0.3">
      <c r="A3228" t="s">
        <v>3354</v>
      </c>
      <c r="B3228" t="s">
        <v>698</v>
      </c>
      <c r="C3228" t="s">
        <v>2697</v>
      </c>
      <c r="D3228" t="s">
        <v>5441</v>
      </c>
      <c r="E3228" t="s">
        <v>1624</v>
      </c>
      <c r="F3228" t="s">
        <v>1627</v>
      </c>
      <c r="G3228" t="s">
        <v>5517</v>
      </c>
      <c r="H3228" s="2">
        <v>1</v>
      </c>
      <c r="I3228" s="2">
        <v>288</v>
      </c>
      <c r="J3228" s="2">
        <v>0</v>
      </c>
    </row>
    <row r="3229" spans="1:10" x14ac:dyDescent="0.3">
      <c r="A3229" t="s">
        <v>3354</v>
      </c>
      <c r="B3229" t="s">
        <v>698</v>
      </c>
      <c r="C3229" t="s">
        <v>2697</v>
      </c>
      <c r="D3229" t="s">
        <v>5441</v>
      </c>
      <c r="E3229" t="s">
        <v>1632</v>
      </c>
      <c r="F3229" t="s">
        <v>1445</v>
      </c>
      <c r="G3229" t="s">
        <v>5517</v>
      </c>
      <c r="H3229" s="2">
        <v>7</v>
      </c>
      <c r="I3229" s="2">
        <v>168</v>
      </c>
      <c r="J3229" s="2">
        <v>21998.620006048801</v>
      </c>
    </row>
    <row r="3230" spans="1:10" x14ac:dyDescent="0.3">
      <c r="A3230" t="s">
        <v>3354</v>
      </c>
      <c r="B3230" t="s">
        <v>698</v>
      </c>
      <c r="C3230" t="s">
        <v>2697</v>
      </c>
      <c r="D3230" t="s">
        <v>5441</v>
      </c>
      <c r="E3230" t="s">
        <v>1632</v>
      </c>
      <c r="F3230" t="s">
        <v>5359</v>
      </c>
      <c r="G3230" t="s">
        <v>5517</v>
      </c>
      <c r="H3230" s="2">
        <v>10</v>
      </c>
      <c r="I3230" s="2">
        <v>240</v>
      </c>
      <c r="J3230" s="2">
        <v>18394.846268185654</v>
      </c>
    </row>
    <row r="3231" spans="1:10" x14ac:dyDescent="0.3">
      <c r="A3231" t="s">
        <v>3354</v>
      </c>
      <c r="B3231" t="s">
        <v>698</v>
      </c>
      <c r="C3231" t="s">
        <v>2697</v>
      </c>
      <c r="D3231" t="s">
        <v>5441</v>
      </c>
      <c r="E3231" t="s">
        <v>1632</v>
      </c>
      <c r="F3231" t="s">
        <v>2294</v>
      </c>
      <c r="G3231" t="s">
        <v>5517</v>
      </c>
      <c r="H3231" s="2">
        <v>10</v>
      </c>
      <c r="I3231" s="2">
        <v>240</v>
      </c>
      <c r="J3231" s="2">
        <v>18314.037790175855</v>
      </c>
    </row>
    <row r="3232" spans="1:10" x14ac:dyDescent="0.3">
      <c r="A3232" t="s">
        <v>3354</v>
      </c>
      <c r="B3232" t="s">
        <v>699</v>
      </c>
      <c r="C3232" t="s">
        <v>2698</v>
      </c>
      <c r="D3232" t="s">
        <v>5445</v>
      </c>
      <c r="E3232" t="s">
        <v>1423</v>
      </c>
      <c r="F3232" t="s">
        <v>2031</v>
      </c>
      <c r="G3232" t="s">
        <v>5517</v>
      </c>
      <c r="H3232" s="2">
        <v>5</v>
      </c>
      <c r="I3232" s="2">
        <v>500</v>
      </c>
      <c r="J3232" s="2">
        <v>37800.121189757512</v>
      </c>
    </row>
    <row r="3233" spans="1:10" x14ac:dyDescent="0.3">
      <c r="A3233" t="s">
        <v>3354</v>
      </c>
      <c r="B3233" t="s">
        <v>699</v>
      </c>
      <c r="C3233" t="s">
        <v>2698</v>
      </c>
      <c r="D3233" t="s">
        <v>5445</v>
      </c>
      <c r="E3233" t="s">
        <v>1423</v>
      </c>
      <c r="F3233" t="s">
        <v>2040</v>
      </c>
      <c r="G3233" t="s">
        <v>5517</v>
      </c>
      <c r="H3233" s="2">
        <v>2</v>
      </c>
      <c r="I3233" s="2">
        <v>200</v>
      </c>
      <c r="J3233" s="2">
        <v>20342.508650388041</v>
      </c>
    </row>
    <row r="3234" spans="1:10" x14ac:dyDescent="0.3">
      <c r="A3234" t="s">
        <v>3354</v>
      </c>
      <c r="B3234" t="s">
        <v>699</v>
      </c>
      <c r="C3234" t="s">
        <v>2698</v>
      </c>
      <c r="D3234" t="s">
        <v>5445</v>
      </c>
      <c r="E3234" t="s">
        <v>1423</v>
      </c>
      <c r="F3234" t="s">
        <v>1659</v>
      </c>
      <c r="G3234" t="s">
        <v>5517</v>
      </c>
      <c r="H3234" s="2">
        <v>5</v>
      </c>
      <c r="I3234" s="2">
        <v>500</v>
      </c>
      <c r="J3234" s="2">
        <v>52843.370296523535</v>
      </c>
    </row>
    <row r="3235" spans="1:10" x14ac:dyDescent="0.3">
      <c r="A3235" t="s">
        <v>3354</v>
      </c>
      <c r="B3235" t="s">
        <v>699</v>
      </c>
      <c r="C3235" t="s">
        <v>2698</v>
      </c>
      <c r="D3235" t="s">
        <v>5445</v>
      </c>
      <c r="E3235" t="s">
        <v>1444</v>
      </c>
      <c r="F3235" t="s">
        <v>5707</v>
      </c>
      <c r="G3235" t="s">
        <v>5517</v>
      </c>
      <c r="H3235" s="2">
        <v>870</v>
      </c>
      <c r="I3235" s="2">
        <v>348000</v>
      </c>
      <c r="J3235" s="2">
        <v>7335913.4832918029</v>
      </c>
    </row>
    <row r="3236" spans="1:10" x14ac:dyDescent="0.3">
      <c r="A3236" t="s">
        <v>3354</v>
      </c>
      <c r="B3236" t="s">
        <v>699</v>
      </c>
      <c r="C3236" t="s">
        <v>2698</v>
      </c>
      <c r="D3236" t="s">
        <v>5445</v>
      </c>
      <c r="E3236" t="s">
        <v>1444</v>
      </c>
      <c r="F3236" t="s">
        <v>1445</v>
      </c>
      <c r="G3236" t="s">
        <v>5517</v>
      </c>
      <c r="H3236" s="2">
        <v>30</v>
      </c>
      <c r="I3236" s="2">
        <v>12000</v>
      </c>
      <c r="J3236" s="2">
        <v>261270.79347253501</v>
      </c>
    </row>
    <row r="3237" spans="1:10" x14ac:dyDescent="0.3">
      <c r="A3237" t="s">
        <v>3354</v>
      </c>
      <c r="B3237" t="s">
        <v>699</v>
      </c>
      <c r="C3237" t="s">
        <v>2698</v>
      </c>
      <c r="D3237" t="s">
        <v>5445</v>
      </c>
      <c r="E3237" t="s">
        <v>1444</v>
      </c>
      <c r="F3237" t="s">
        <v>2030</v>
      </c>
      <c r="G3237" t="s">
        <v>5517</v>
      </c>
      <c r="H3237" s="2">
        <v>2</v>
      </c>
      <c r="I3237" s="2">
        <v>800</v>
      </c>
      <c r="J3237" s="2">
        <v>18103.788729658481</v>
      </c>
    </row>
    <row r="3238" spans="1:10" x14ac:dyDescent="0.3">
      <c r="A3238" t="s">
        <v>3354</v>
      </c>
      <c r="B3238" t="s">
        <v>699</v>
      </c>
      <c r="C3238" t="s">
        <v>2698</v>
      </c>
      <c r="D3238" t="s">
        <v>5445</v>
      </c>
      <c r="E3238" t="s">
        <v>1606</v>
      </c>
      <c r="F3238" t="s">
        <v>2030</v>
      </c>
      <c r="G3238" t="s">
        <v>5517</v>
      </c>
      <c r="H3238" s="2">
        <v>2</v>
      </c>
      <c r="I3238" s="2">
        <v>768</v>
      </c>
      <c r="J3238" s="2">
        <v>18638.779346586776</v>
      </c>
    </row>
    <row r="3239" spans="1:10" x14ac:dyDescent="0.3">
      <c r="A3239" t="s">
        <v>3354</v>
      </c>
      <c r="B3239" t="s">
        <v>699</v>
      </c>
      <c r="C3239" t="s">
        <v>2698</v>
      </c>
      <c r="D3239" t="s">
        <v>5445</v>
      </c>
      <c r="E3239" t="s">
        <v>2268</v>
      </c>
      <c r="F3239" t="s">
        <v>2314</v>
      </c>
      <c r="G3239" t="s">
        <v>5517</v>
      </c>
      <c r="H3239" s="2">
        <v>60</v>
      </c>
      <c r="I3239" s="2">
        <v>20160</v>
      </c>
      <c r="J3239" s="2">
        <v>446858.24147203751</v>
      </c>
    </row>
    <row r="3240" spans="1:10" x14ac:dyDescent="0.3">
      <c r="A3240" t="s">
        <v>3354</v>
      </c>
      <c r="B3240" t="s">
        <v>699</v>
      </c>
      <c r="C3240" t="s">
        <v>2698</v>
      </c>
      <c r="D3240" t="s">
        <v>5445</v>
      </c>
      <c r="E3240" t="s">
        <v>4360</v>
      </c>
      <c r="F3240" t="s">
        <v>1422</v>
      </c>
      <c r="G3240" t="s">
        <v>5517</v>
      </c>
      <c r="H3240" s="2">
        <v>3</v>
      </c>
      <c r="I3240" s="2">
        <v>288</v>
      </c>
      <c r="J3240" s="2">
        <v>0</v>
      </c>
    </row>
    <row r="3241" spans="1:10" x14ac:dyDescent="0.3">
      <c r="A3241" t="s">
        <v>3354</v>
      </c>
      <c r="B3241" t="s">
        <v>699</v>
      </c>
      <c r="C3241" t="s">
        <v>2698</v>
      </c>
      <c r="D3241" t="s">
        <v>5445</v>
      </c>
      <c r="E3241" t="s">
        <v>1624</v>
      </c>
      <c r="F3241" t="s">
        <v>1627</v>
      </c>
      <c r="G3241" t="s">
        <v>5517</v>
      </c>
      <c r="H3241" s="2">
        <v>2</v>
      </c>
      <c r="I3241" s="2">
        <v>576</v>
      </c>
      <c r="J3241" s="2">
        <v>0</v>
      </c>
    </row>
    <row r="3242" spans="1:10" x14ac:dyDescent="0.3">
      <c r="A3242" t="s">
        <v>3354</v>
      </c>
      <c r="B3242" t="s">
        <v>699</v>
      </c>
      <c r="C3242" t="s">
        <v>2698</v>
      </c>
      <c r="D3242" t="s">
        <v>5445</v>
      </c>
      <c r="E3242" t="s">
        <v>1632</v>
      </c>
      <c r="F3242" t="s">
        <v>1445</v>
      </c>
      <c r="G3242" t="s">
        <v>5517</v>
      </c>
      <c r="H3242" s="2">
        <v>8</v>
      </c>
      <c r="I3242" s="2">
        <v>192</v>
      </c>
      <c r="J3242" s="2">
        <v>25141.280006912915</v>
      </c>
    </row>
    <row r="3243" spans="1:10" x14ac:dyDescent="0.3">
      <c r="A3243" t="s">
        <v>3354</v>
      </c>
      <c r="B3243" t="s">
        <v>699</v>
      </c>
      <c r="C3243" t="s">
        <v>2698</v>
      </c>
      <c r="D3243" t="s">
        <v>5445</v>
      </c>
      <c r="E3243" t="s">
        <v>1632</v>
      </c>
      <c r="F3243" t="s">
        <v>5359</v>
      </c>
      <c r="G3243" t="s">
        <v>5517</v>
      </c>
      <c r="H3243" s="2">
        <v>10</v>
      </c>
      <c r="I3243" s="2">
        <v>240</v>
      </c>
      <c r="J3243" s="2">
        <v>18394.846268185654</v>
      </c>
    </row>
    <row r="3244" spans="1:10" x14ac:dyDescent="0.3">
      <c r="A3244" t="s">
        <v>3354</v>
      </c>
      <c r="B3244" t="s">
        <v>699</v>
      </c>
      <c r="C3244" t="s">
        <v>2698</v>
      </c>
      <c r="D3244" t="s">
        <v>5445</v>
      </c>
      <c r="E3244" t="s">
        <v>1632</v>
      </c>
      <c r="F3244" t="s">
        <v>2294</v>
      </c>
      <c r="G3244" t="s">
        <v>5517</v>
      </c>
      <c r="H3244" s="2">
        <v>15</v>
      </c>
      <c r="I3244" s="2">
        <v>360</v>
      </c>
      <c r="J3244" s="2">
        <v>27471.056685263778</v>
      </c>
    </row>
    <row r="3245" spans="1:10" x14ac:dyDescent="0.3">
      <c r="A3245" t="s">
        <v>3354</v>
      </c>
      <c r="B3245" t="s">
        <v>5508</v>
      </c>
      <c r="C3245" t="s">
        <v>2698</v>
      </c>
      <c r="D3245" t="s">
        <v>5509</v>
      </c>
      <c r="E3245" t="s">
        <v>1423</v>
      </c>
      <c r="F3245" t="s">
        <v>2031</v>
      </c>
      <c r="G3245" t="s">
        <v>5517</v>
      </c>
      <c r="H3245" s="2">
        <v>5</v>
      </c>
      <c r="I3245" s="2">
        <v>500</v>
      </c>
      <c r="J3245" s="2">
        <v>37800.121189757512</v>
      </c>
    </row>
    <row r="3246" spans="1:10" x14ac:dyDescent="0.3">
      <c r="A3246" t="s">
        <v>3354</v>
      </c>
      <c r="B3246" t="s">
        <v>5508</v>
      </c>
      <c r="C3246" t="s">
        <v>2698</v>
      </c>
      <c r="D3246" t="s">
        <v>5509</v>
      </c>
      <c r="E3246" t="s">
        <v>1423</v>
      </c>
      <c r="F3246" t="s">
        <v>2040</v>
      </c>
      <c r="G3246" t="s">
        <v>5517</v>
      </c>
      <c r="H3246" s="2">
        <v>2</v>
      </c>
      <c r="I3246" s="2">
        <v>200</v>
      </c>
      <c r="J3246" s="2">
        <v>20342.508650388041</v>
      </c>
    </row>
    <row r="3247" spans="1:10" x14ac:dyDescent="0.3">
      <c r="A3247" t="s">
        <v>3354</v>
      </c>
      <c r="B3247" t="s">
        <v>5508</v>
      </c>
      <c r="C3247" t="s">
        <v>2698</v>
      </c>
      <c r="D3247" t="s">
        <v>5509</v>
      </c>
      <c r="E3247" t="s">
        <v>1423</v>
      </c>
      <c r="F3247" t="s">
        <v>1659</v>
      </c>
      <c r="G3247" t="s">
        <v>5517</v>
      </c>
      <c r="H3247" s="2">
        <v>5</v>
      </c>
      <c r="I3247" s="2">
        <v>500</v>
      </c>
      <c r="J3247" s="2">
        <v>52843.370296523535</v>
      </c>
    </row>
    <row r="3248" spans="1:10" x14ac:dyDescent="0.3">
      <c r="A3248" t="s">
        <v>3354</v>
      </c>
      <c r="B3248" t="s">
        <v>5508</v>
      </c>
      <c r="C3248" t="s">
        <v>2698</v>
      </c>
      <c r="D3248" t="s">
        <v>5509</v>
      </c>
      <c r="E3248" t="s">
        <v>1444</v>
      </c>
      <c r="F3248" t="s">
        <v>5707</v>
      </c>
      <c r="G3248" t="s">
        <v>5517</v>
      </c>
      <c r="H3248" s="2">
        <v>650</v>
      </c>
      <c r="I3248" s="2">
        <v>260000</v>
      </c>
      <c r="J3248" s="2">
        <v>5480854.901309967</v>
      </c>
    </row>
    <row r="3249" spans="1:10" x14ac:dyDescent="0.3">
      <c r="A3249" t="s">
        <v>3354</v>
      </c>
      <c r="B3249" t="s">
        <v>5508</v>
      </c>
      <c r="C3249" t="s">
        <v>2698</v>
      </c>
      <c r="D3249" t="s">
        <v>5509</v>
      </c>
      <c r="E3249" t="s">
        <v>1444</v>
      </c>
      <c r="F3249" t="s">
        <v>1445</v>
      </c>
      <c r="G3249" t="s">
        <v>5517</v>
      </c>
      <c r="H3249" s="2">
        <v>50</v>
      </c>
      <c r="I3249" s="2">
        <v>20000</v>
      </c>
      <c r="J3249" s="2">
        <v>435451.32245422504</v>
      </c>
    </row>
    <row r="3250" spans="1:10" x14ac:dyDescent="0.3">
      <c r="A3250" t="s">
        <v>3354</v>
      </c>
      <c r="B3250" t="s">
        <v>5508</v>
      </c>
      <c r="C3250" t="s">
        <v>2698</v>
      </c>
      <c r="D3250" t="s">
        <v>5509</v>
      </c>
      <c r="E3250" t="s">
        <v>1444</v>
      </c>
      <c r="F3250" t="s">
        <v>2030</v>
      </c>
      <c r="G3250" t="s">
        <v>5517</v>
      </c>
      <c r="H3250" s="2">
        <v>2</v>
      </c>
      <c r="I3250" s="2">
        <v>800</v>
      </c>
      <c r="J3250" s="2">
        <v>18103.788729658481</v>
      </c>
    </row>
    <row r="3251" spans="1:10" x14ac:dyDescent="0.3">
      <c r="A3251" t="s">
        <v>3354</v>
      </c>
      <c r="B3251" t="s">
        <v>5508</v>
      </c>
      <c r="C3251" t="s">
        <v>2698</v>
      </c>
      <c r="D3251" t="s">
        <v>5509</v>
      </c>
      <c r="E3251" t="s">
        <v>1606</v>
      </c>
      <c r="F3251" t="s">
        <v>2030</v>
      </c>
      <c r="G3251" t="s">
        <v>5517</v>
      </c>
      <c r="H3251" s="2">
        <v>2</v>
      </c>
      <c r="I3251" s="2">
        <v>768</v>
      </c>
      <c r="J3251" s="2">
        <v>18638.779346586776</v>
      </c>
    </row>
    <row r="3252" spans="1:10" x14ac:dyDescent="0.3">
      <c r="A3252" t="s">
        <v>3354</v>
      </c>
      <c r="B3252" t="s">
        <v>5508</v>
      </c>
      <c r="C3252" t="s">
        <v>2698</v>
      </c>
      <c r="D3252" t="s">
        <v>5509</v>
      </c>
      <c r="E3252" t="s">
        <v>2268</v>
      </c>
      <c r="F3252" t="s">
        <v>2314</v>
      </c>
      <c r="G3252" t="s">
        <v>5517</v>
      </c>
      <c r="H3252" s="2">
        <v>50</v>
      </c>
      <c r="I3252" s="2">
        <v>16800</v>
      </c>
      <c r="J3252" s="2">
        <v>372381.86789336457</v>
      </c>
    </row>
    <row r="3253" spans="1:10" x14ac:dyDescent="0.3">
      <c r="A3253" t="s">
        <v>3354</v>
      </c>
      <c r="B3253" t="s">
        <v>5508</v>
      </c>
      <c r="C3253" t="s">
        <v>2698</v>
      </c>
      <c r="D3253" t="s">
        <v>5509</v>
      </c>
      <c r="E3253" t="s">
        <v>4360</v>
      </c>
      <c r="F3253" t="s">
        <v>1422</v>
      </c>
      <c r="G3253" t="s">
        <v>5517</v>
      </c>
      <c r="H3253" s="2">
        <v>3</v>
      </c>
      <c r="I3253" s="2">
        <v>288</v>
      </c>
      <c r="J3253" s="2">
        <v>0</v>
      </c>
    </row>
    <row r="3254" spans="1:10" x14ac:dyDescent="0.3">
      <c r="A3254" t="s">
        <v>3354</v>
      </c>
      <c r="B3254" t="s">
        <v>5508</v>
      </c>
      <c r="C3254" t="s">
        <v>2698</v>
      </c>
      <c r="D3254" t="s">
        <v>5509</v>
      </c>
      <c r="E3254" t="s">
        <v>1624</v>
      </c>
      <c r="F3254" t="s">
        <v>1627</v>
      </c>
      <c r="G3254" t="s">
        <v>5517</v>
      </c>
      <c r="H3254" s="2">
        <v>2</v>
      </c>
      <c r="I3254" s="2">
        <v>576</v>
      </c>
      <c r="J3254" s="2">
        <v>0</v>
      </c>
    </row>
    <row r="3255" spans="1:10" x14ac:dyDescent="0.3">
      <c r="A3255" t="s">
        <v>3354</v>
      </c>
      <c r="B3255" t="s">
        <v>5508</v>
      </c>
      <c r="C3255" t="s">
        <v>2698</v>
      </c>
      <c r="D3255" t="s">
        <v>5509</v>
      </c>
      <c r="E3255" t="s">
        <v>1632</v>
      </c>
      <c r="F3255" t="s">
        <v>1445</v>
      </c>
      <c r="G3255" t="s">
        <v>5517</v>
      </c>
      <c r="H3255" s="2">
        <v>10</v>
      </c>
      <c r="I3255" s="2">
        <v>240</v>
      </c>
      <c r="J3255" s="2">
        <v>31426.600008641144</v>
      </c>
    </row>
    <row r="3256" spans="1:10" x14ac:dyDescent="0.3">
      <c r="A3256" t="s">
        <v>3354</v>
      </c>
      <c r="B3256" t="s">
        <v>5508</v>
      </c>
      <c r="C3256" t="s">
        <v>2698</v>
      </c>
      <c r="D3256" t="s">
        <v>5509</v>
      </c>
      <c r="E3256" t="s">
        <v>1632</v>
      </c>
      <c r="F3256" t="s">
        <v>5359</v>
      </c>
      <c r="G3256" t="s">
        <v>5517</v>
      </c>
      <c r="H3256" s="2">
        <v>12</v>
      </c>
      <c r="I3256" s="2">
        <v>288</v>
      </c>
      <c r="J3256" s="2">
        <v>22073.815521822788</v>
      </c>
    </row>
    <row r="3257" spans="1:10" x14ac:dyDescent="0.3">
      <c r="A3257" t="s">
        <v>3354</v>
      </c>
      <c r="B3257" t="s">
        <v>5508</v>
      </c>
      <c r="C3257" t="s">
        <v>2698</v>
      </c>
      <c r="D3257" t="s">
        <v>5509</v>
      </c>
      <c r="E3257" t="s">
        <v>1632</v>
      </c>
      <c r="F3257" t="s">
        <v>2294</v>
      </c>
      <c r="G3257" t="s">
        <v>5517</v>
      </c>
      <c r="H3257" s="2">
        <v>20</v>
      </c>
      <c r="I3257" s="2">
        <v>480</v>
      </c>
      <c r="J3257" s="2">
        <v>36628.07558035171</v>
      </c>
    </row>
    <row r="3258" spans="1:10" x14ac:dyDescent="0.3">
      <c r="A3258" t="s">
        <v>3354</v>
      </c>
      <c r="B3258" t="s">
        <v>5510</v>
      </c>
      <c r="C3258" t="s">
        <v>2698</v>
      </c>
      <c r="D3258" t="s">
        <v>5511</v>
      </c>
      <c r="E3258" t="s">
        <v>1423</v>
      </c>
      <c r="F3258" t="s">
        <v>2031</v>
      </c>
      <c r="G3258" t="s">
        <v>5517</v>
      </c>
      <c r="H3258" s="2">
        <v>5</v>
      </c>
      <c r="I3258" s="2">
        <v>500</v>
      </c>
      <c r="J3258" s="2">
        <v>37800.121189757512</v>
      </c>
    </row>
    <row r="3259" spans="1:10" x14ac:dyDescent="0.3">
      <c r="A3259" t="s">
        <v>3354</v>
      </c>
      <c r="B3259" t="s">
        <v>5510</v>
      </c>
      <c r="C3259" t="s">
        <v>2698</v>
      </c>
      <c r="D3259" t="s">
        <v>5511</v>
      </c>
      <c r="E3259" t="s">
        <v>1423</v>
      </c>
      <c r="F3259" t="s">
        <v>2040</v>
      </c>
      <c r="G3259" t="s">
        <v>5517</v>
      </c>
      <c r="H3259" s="2">
        <v>1</v>
      </c>
      <c r="I3259" s="2">
        <v>100</v>
      </c>
      <c r="J3259" s="2">
        <v>10171.254325194021</v>
      </c>
    </row>
    <row r="3260" spans="1:10" x14ac:dyDescent="0.3">
      <c r="A3260" t="s">
        <v>3354</v>
      </c>
      <c r="B3260" t="s">
        <v>5510</v>
      </c>
      <c r="C3260" t="s">
        <v>2698</v>
      </c>
      <c r="D3260" t="s">
        <v>5511</v>
      </c>
      <c r="E3260" t="s">
        <v>1423</v>
      </c>
      <c r="F3260" t="s">
        <v>1659</v>
      </c>
      <c r="G3260" t="s">
        <v>5517</v>
      </c>
      <c r="H3260" s="2">
        <v>5</v>
      </c>
      <c r="I3260" s="2">
        <v>500</v>
      </c>
      <c r="J3260" s="2">
        <v>52843.370296523535</v>
      </c>
    </row>
    <row r="3261" spans="1:10" x14ac:dyDescent="0.3">
      <c r="A3261" t="s">
        <v>3354</v>
      </c>
      <c r="B3261" t="s">
        <v>5510</v>
      </c>
      <c r="C3261" t="s">
        <v>2698</v>
      </c>
      <c r="D3261" t="s">
        <v>5511</v>
      </c>
      <c r="E3261" t="s">
        <v>1444</v>
      </c>
      <c r="F3261" t="s">
        <v>5707</v>
      </c>
      <c r="G3261" t="s">
        <v>5517</v>
      </c>
      <c r="H3261" s="2">
        <v>350</v>
      </c>
      <c r="I3261" s="2">
        <v>140000</v>
      </c>
      <c r="J3261" s="2">
        <v>2951229.5622438285</v>
      </c>
    </row>
    <row r="3262" spans="1:10" x14ac:dyDescent="0.3">
      <c r="A3262" t="s">
        <v>3354</v>
      </c>
      <c r="B3262" t="s">
        <v>5510</v>
      </c>
      <c r="C3262" t="s">
        <v>2698</v>
      </c>
      <c r="D3262" t="s">
        <v>5511</v>
      </c>
      <c r="E3262" t="s">
        <v>1444</v>
      </c>
      <c r="F3262" t="s">
        <v>1445</v>
      </c>
      <c r="G3262" t="s">
        <v>5517</v>
      </c>
      <c r="H3262" s="2">
        <v>50</v>
      </c>
      <c r="I3262" s="2">
        <v>20000</v>
      </c>
      <c r="J3262" s="2">
        <v>435451.32245422504</v>
      </c>
    </row>
    <row r="3263" spans="1:10" x14ac:dyDescent="0.3">
      <c r="A3263" t="s">
        <v>3354</v>
      </c>
      <c r="B3263" t="s">
        <v>5510</v>
      </c>
      <c r="C3263" t="s">
        <v>2698</v>
      </c>
      <c r="D3263" t="s">
        <v>5511</v>
      </c>
      <c r="E3263" t="s">
        <v>1444</v>
      </c>
      <c r="F3263" t="s">
        <v>2030</v>
      </c>
      <c r="G3263" t="s">
        <v>5517</v>
      </c>
      <c r="H3263" s="2">
        <v>1</v>
      </c>
      <c r="I3263" s="2">
        <v>400</v>
      </c>
      <c r="J3263" s="2">
        <v>9051.8943648292407</v>
      </c>
    </row>
    <row r="3264" spans="1:10" x14ac:dyDescent="0.3">
      <c r="A3264" t="s">
        <v>3354</v>
      </c>
      <c r="B3264" t="s">
        <v>5510</v>
      </c>
      <c r="C3264" t="s">
        <v>2698</v>
      </c>
      <c r="D3264" t="s">
        <v>5511</v>
      </c>
      <c r="E3264" t="s">
        <v>1606</v>
      </c>
      <c r="F3264" t="s">
        <v>2030</v>
      </c>
      <c r="G3264" t="s">
        <v>5517</v>
      </c>
      <c r="H3264" s="2">
        <v>2</v>
      </c>
      <c r="I3264" s="2">
        <v>768</v>
      </c>
      <c r="J3264" s="2">
        <v>18638.779346586776</v>
      </c>
    </row>
    <row r="3265" spans="1:10" x14ac:dyDescent="0.3">
      <c r="A3265" t="s">
        <v>3354</v>
      </c>
      <c r="B3265" t="s">
        <v>5510</v>
      </c>
      <c r="C3265" t="s">
        <v>2698</v>
      </c>
      <c r="D3265" t="s">
        <v>5511</v>
      </c>
      <c r="E3265" t="s">
        <v>2268</v>
      </c>
      <c r="F3265" t="s">
        <v>2314</v>
      </c>
      <c r="G3265" t="s">
        <v>5517</v>
      </c>
      <c r="H3265" s="2">
        <v>50</v>
      </c>
      <c r="I3265" s="2">
        <v>16800</v>
      </c>
      <c r="J3265" s="2">
        <v>372381.86789336457</v>
      </c>
    </row>
    <row r="3266" spans="1:10" x14ac:dyDescent="0.3">
      <c r="A3266" t="s">
        <v>3354</v>
      </c>
      <c r="B3266" t="s">
        <v>5510</v>
      </c>
      <c r="C3266" t="s">
        <v>2698</v>
      </c>
      <c r="D3266" t="s">
        <v>5511</v>
      </c>
      <c r="E3266" t="s">
        <v>4360</v>
      </c>
      <c r="F3266" t="s">
        <v>1422</v>
      </c>
      <c r="G3266" t="s">
        <v>5517</v>
      </c>
      <c r="H3266" s="2">
        <v>2</v>
      </c>
      <c r="I3266" s="2">
        <v>192</v>
      </c>
      <c r="J3266" s="2">
        <v>0</v>
      </c>
    </row>
    <row r="3267" spans="1:10" x14ac:dyDescent="0.3">
      <c r="A3267" t="s">
        <v>3354</v>
      </c>
      <c r="B3267" t="s">
        <v>5510</v>
      </c>
      <c r="C3267" t="s">
        <v>2698</v>
      </c>
      <c r="D3267" t="s">
        <v>5511</v>
      </c>
      <c r="E3267" t="s">
        <v>1624</v>
      </c>
      <c r="F3267" t="s">
        <v>1627</v>
      </c>
      <c r="G3267" t="s">
        <v>5517</v>
      </c>
      <c r="H3267" s="2">
        <v>2</v>
      </c>
      <c r="I3267" s="2">
        <v>576</v>
      </c>
      <c r="J3267" s="2">
        <v>0</v>
      </c>
    </row>
    <row r="3268" spans="1:10" x14ac:dyDescent="0.3">
      <c r="A3268" t="s">
        <v>3354</v>
      </c>
      <c r="B3268" t="s">
        <v>5510</v>
      </c>
      <c r="C3268" t="s">
        <v>2698</v>
      </c>
      <c r="D3268" t="s">
        <v>5511</v>
      </c>
      <c r="E3268" t="s">
        <v>1632</v>
      </c>
      <c r="F3268" t="s">
        <v>1445</v>
      </c>
      <c r="G3268" t="s">
        <v>5517</v>
      </c>
      <c r="H3268" s="2">
        <v>5</v>
      </c>
      <c r="I3268" s="2">
        <v>120</v>
      </c>
      <c r="J3268" s="2">
        <v>15713.300004320572</v>
      </c>
    </row>
    <row r="3269" spans="1:10" x14ac:dyDescent="0.3">
      <c r="A3269" t="s">
        <v>3354</v>
      </c>
      <c r="B3269" t="s">
        <v>5510</v>
      </c>
      <c r="C3269" t="s">
        <v>2698</v>
      </c>
      <c r="D3269" t="s">
        <v>5511</v>
      </c>
      <c r="E3269" t="s">
        <v>1632</v>
      </c>
      <c r="F3269" t="s">
        <v>5359</v>
      </c>
      <c r="G3269" t="s">
        <v>5517</v>
      </c>
      <c r="H3269" s="2">
        <v>12</v>
      </c>
      <c r="I3269" s="2">
        <v>288</v>
      </c>
      <c r="J3269" s="2">
        <v>22073.815521822788</v>
      </c>
    </row>
    <row r="3270" spans="1:10" x14ac:dyDescent="0.3">
      <c r="A3270" t="s">
        <v>3354</v>
      </c>
      <c r="B3270" t="s">
        <v>5510</v>
      </c>
      <c r="C3270" t="s">
        <v>2698</v>
      </c>
      <c r="D3270" t="s">
        <v>5511</v>
      </c>
      <c r="E3270" t="s">
        <v>1632</v>
      </c>
      <c r="F3270" t="s">
        <v>2294</v>
      </c>
      <c r="G3270" t="s">
        <v>5517</v>
      </c>
      <c r="H3270" s="2">
        <v>15</v>
      </c>
      <c r="I3270" s="2">
        <v>360</v>
      </c>
      <c r="J3270" s="2">
        <v>27471.056685263778</v>
      </c>
    </row>
    <row r="3271" spans="1:10" x14ac:dyDescent="0.3">
      <c r="A3271" t="s">
        <v>3354</v>
      </c>
      <c r="B3271" t="s">
        <v>700</v>
      </c>
      <c r="C3271" t="s">
        <v>2698</v>
      </c>
      <c r="D3271" t="s">
        <v>5443</v>
      </c>
      <c r="E3271" t="s">
        <v>1423</v>
      </c>
      <c r="F3271" t="s">
        <v>2031</v>
      </c>
      <c r="G3271" t="s">
        <v>5517</v>
      </c>
      <c r="H3271" s="2">
        <v>5</v>
      </c>
      <c r="I3271" s="2">
        <v>500</v>
      </c>
      <c r="J3271" s="2">
        <v>37800.121189757512</v>
      </c>
    </row>
    <row r="3272" spans="1:10" x14ac:dyDescent="0.3">
      <c r="A3272" t="s">
        <v>3354</v>
      </c>
      <c r="B3272" t="s">
        <v>700</v>
      </c>
      <c r="C3272" t="s">
        <v>2698</v>
      </c>
      <c r="D3272" t="s">
        <v>5443</v>
      </c>
      <c r="E3272" t="s">
        <v>1423</v>
      </c>
      <c r="F3272" t="s">
        <v>2040</v>
      </c>
      <c r="G3272" t="s">
        <v>5517</v>
      </c>
      <c r="H3272" s="2">
        <v>2</v>
      </c>
      <c r="I3272" s="2">
        <v>200</v>
      </c>
      <c r="J3272" s="2">
        <v>20342.508650388041</v>
      </c>
    </row>
    <row r="3273" spans="1:10" x14ac:dyDescent="0.3">
      <c r="A3273" t="s">
        <v>3354</v>
      </c>
      <c r="B3273" t="s">
        <v>700</v>
      </c>
      <c r="C3273" t="s">
        <v>2698</v>
      </c>
      <c r="D3273" t="s">
        <v>5443</v>
      </c>
      <c r="E3273" t="s">
        <v>1423</v>
      </c>
      <c r="F3273" t="s">
        <v>1659</v>
      </c>
      <c r="G3273" t="s">
        <v>5517</v>
      </c>
      <c r="H3273" s="2">
        <v>15</v>
      </c>
      <c r="I3273" s="2">
        <v>1500</v>
      </c>
      <c r="J3273" s="2">
        <v>158530.11088957061</v>
      </c>
    </row>
    <row r="3274" spans="1:10" x14ac:dyDescent="0.3">
      <c r="A3274" t="s">
        <v>3354</v>
      </c>
      <c r="B3274" t="s">
        <v>700</v>
      </c>
      <c r="C3274" t="s">
        <v>2698</v>
      </c>
      <c r="D3274" t="s">
        <v>5443</v>
      </c>
      <c r="E3274" t="s">
        <v>1444</v>
      </c>
      <c r="F3274" t="s">
        <v>5707</v>
      </c>
      <c r="G3274" t="s">
        <v>5517</v>
      </c>
      <c r="H3274" s="2">
        <v>1400</v>
      </c>
      <c r="I3274" s="2">
        <v>560000</v>
      </c>
      <c r="J3274" s="2">
        <v>11804918.248975314</v>
      </c>
    </row>
    <row r="3275" spans="1:10" x14ac:dyDescent="0.3">
      <c r="A3275" t="s">
        <v>3354</v>
      </c>
      <c r="B3275" t="s">
        <v>700</v>
      </c>
      <c r="C3275" t="s">
        <v>2698</v>
      </c>
      <c r="D3275" t="s">
        <v>5443</v>
      </c>
      <c r="E3275" t="s">
        <v>1444</v>
      </c>
      <c r="F3275" t="s">
        <v>1445</v>
      </c>
      <c r="G3275" t="s">
        <v>5517</v>
      </c>
      <c r="H3275" s="2">
        <v>50</v>
      </c>
      <c r="I3275" s="2">
        <v>20000</v>
      </c>
      <c r="J3275" s="2">
        <v>435451.32245422504</v>
      </c>
    </row>
    <row r="3276" spans="1:10" x14ac:dyDescent="0.3">
      <c r="A3276" t="s">
        <v>3354</v>
      </c>
      <c r="B3276" t="s">
        <v>700</v>
      </c>
      <c r="C3276" t="s">
        <v>2698</v>
      </c>
      <c r="D3276" t="s">
        <v>5443</v>
      </c>
      <c r="E3276" t="s">
        <v>1444</v>
      </c>
      <c r="F3276" t="s">
        <v>2030</v>
      </c>
      <c r="G3276" t="s">
        <v>5517</v>
      </c>
      <c r="H3276" s="2">
        <v>2</v>
      </c>
      <c r="I3276" s="2">
        <v>800</v>
      </c>
      <c r="J3276" s="2">
        <v>18103.788729658481</v>
      </c>
    </row>
    <row r="3277" spans="1:10" x14ac:dyDescent="0.3">
      <c r="A3277" t="s">
        <v>3354</v>
      </c>
      <c r="B3277" t="s">
        <v>700</v>
      </c>
      <c r="C3277" t="s">
        <v>2698</v>
      </c>
      <c r="D3277" t="s">
        <v>5443</v>
      </c>
      <c r="E3277" t="s">
        <v>1606</v>
      </c>
      <c r="F3277" t="s">
        <v>2030</v>
      </c>
      <c r="G3277" t="s">
        <v>5517</v>
      </c>
      <c r="H3277" s="2">
        <v>2</v>
      </c>
      <c r="I3277" s="2">
        <v>768</v>
      </c>
      <c r="J3277" s="2">
        <v>18638.779346586776</v>
      </c>
    </row>
    <row r="3278" spans="1:10" x14ac:dyDescent="0.3">
      <c r="A3278" t="s">
        <v>3354</v>
      </c>
      <c r="B3278" t="s">
        <v>700</v>
      </c>
      <c r="C3278" t="s">
        <v>2698</v>
      </c>
      <c r="D3278" t="s">
        <v>5443</v>
      </c>
      <c r="E3278" t="s">
        <v>2268</v>
      </c>
      <c r="F3278" t="s">
        <v>2314</v>
      </c>
      <c r="G3278" t="s">
        <v>5517</v>
      </c>
      <c r="H3278" s="2">
        <v>60</v>
      </c>
      <c r="I3278" s="2">
        <v>20160</v>
      </c>
      <c r="J3278" s="2">
        <v>446858.24147203751</v>
      </c>
    </row>
    <row r="3279" spans="1:10" x14ac:dyDescent="0.3">
      <c r="A3279" t="s">
        <v>3354</v>
      </c>
      <c r="B3279" t="s">
        <v>700</v>
      </c>
      <c r="C3279" t="s">
        <v>2698</v>
      </c>
      <c r="D3279" t="s">
        <v>5443</v>
      </c>
      <c r="E3279" t="s">
        <v>4360</v>
      </c>
      <c r="F3279" t="s">
        <v>1422</v>
      </c>
      <c r="G3279" t="s">
        <v>5517</v>
      </c>
      <c r="H3279" s="2">
        <v>6</v>
      </c>
      <c r="I3279" s="2">
        <v>576</v>
      </c>
      <c r="J3279" s="2">
        <v>0</v>
      </c>
    </row>
    <row r="3280" spans="1:10" x14ac:dyDescent="0.3">
      <c r="A3280" t="s">
        <v>3354</v>
      </c>
      <c r="B3280" t="s">
        <v>700</v>
      </c>
      <c r="C3280" t="s">
        <v>2698</v>
      </c>
      <c r="D3280" t="s">
        <v>5443</v>
      </c>
      <c r="E3280" t="s">
        <v>1624</v>
      </c>
      <c r="F3280" t="s">
        <v>1627</v>
      </c>
      <c r="G3280" t="s">
        <v>5517</v>
      </c>
      <c r="H3280" s="2">
        <v>3</v>
      </c>
      <c r="I3280" s="2">
        <v>864</v>
      </c>
      <c r="J3280" s="2">
        <v>0</v>
      </c>
    </row>
    <row r="3281" spans="1:10" x14ac:dyDescent="0.3">
      <c r="A3281" t="s">
        <v>3354</v>
      </c>
      <c r="B3281" t="s">
        <v>700</v>
      </c>
      <c r="C3281" t="s">
        <v>2698</v>
      </c>
      <c r="D3281" t="s">
        <v>5443</v>
      </c>
      <c r="E3281" t="s">
        <v>1632</v>
      </c>
      <c r="F3281" t="s">
        <v>1445</v>
      </c>
      <c r="G3281" t="s">
        <v>5517</v>
      </c>
      <c r="H3281" s="2">
        <v>10</v>
      </c>
      <c r="I3281" s="2">
        <v>240</v>
      </c>
      <c r="J3281" s="2">
        <v>31426.600008641144</v>
      </c>
    </row>
    <row r="3282" spans="1:10" x14ac:dyDescent="0.3">
      <c r="A3282" t="s">
        <v>3354</v>
      </c>
      <c r="B3282" t="s">
        <v>700</v>
      </c>
      <c r="C3282" t="s">
        <v>2698</v>
      </c>
      <c r="D3282" t="s">
        <v>5443</v>
      </c>
      <c r="E3282" t="s">
        <v>1632</v>
      </c>
      <c r="F3282" t="s">
        <v>5359</v>
      </c>
      <c r="G3282" t="s">
        <v>5517</v>
      </c>
      <c r="H3282" s="2">
        <v>10</v>
      </c>
      <c r="I3282" s="2">
        <v>240</v>
      </c>
      <c r="J3282" s="2">
        <v>18394.846268185654</v>
      </c>
    </row>
    <row r="3283" spans="1:10" x14ac:dyDescent="0.3">
      <c r="A3283" t="s">
        <v>3354</v>
      </c>
      <c r="B3283" t="s">
        <v>700</v>
      </c>
      <c r="C3283" t="s">
        <v>2698</v>
      </c>
      <c r="D3283" t="s">
        <v>5443</v>
      </c>
      <c r="E3283" t="s">
        <v>1632</v>
      </c>
      <c r="F3283" t="s">
        <v>2294</v>
      </c>
      <c r="G3283" t="s">
        <v>5517</v>
      </c>
      <c r="H3283" s="2">
        <v>20</v>
      </c>
      <c r="I3283" s="2">
        <v>480</v>
      </c>
      <c r="J3283" s="2">
        <v>36628.07558035171</v>
      </c>
    </row>
    <row r="3284" spans="1:10" x14ac:dyDescent="0.3">
      <c r="A3284" t="s">
        <v>3354</v>
      </c>
      <c r="B3284" t="s">
        <v>701</v>
      </c>
      <c r="C3284" t="s">
        <v>2698</v>
      </c>
      <c r="D3284" t="s">
        <v>5446</v>
      </c>
      <c r="E3284" t="s">
        <v>1423</v>
      </c>
      <c r="F3284" t="s">
        <v>2031</v>
      </c>
      <c r="G3284" t="s">
        <v>5517</v>
      </c>
      <c r="H3284" s="2">
        <v>4</v>
      </c>
      <c r="I3284" s="2">
        <v>400</v>
      </c>
      <c r="J3284" s="2">
        <v>30240.096951806008</v>
      </c>
    </row>
    <row r="3285" spans="1:10" x14ac:dyDescent="0.3">
      <c r="A3285" t="s">
        <v>3354</v>
      </c>
      <c r="B3285" t="s">
        <v>701</v>
      </c>
      <c r="C3285" t="s">
        <v>2698</v>
      </c>
      <c r="D3285" t="s">
        <v>5446</v>
      </c>
      <c r="E3285" t="s">
        <v>1423</v>
      </c>
      <c r="F3285" t="s">
        <v>2040</v>
      </c>
      <c r="G3285" t="s">
        <v>5517</v>
      </c>
      <c r="H3285" s="2">
        <v>2</v>
      </c>
      <c r="I3285" s="2">
        <v>200</v>
      </c>
      <c r="J3285" s="2">
        <v>20342.508650388041</v>
      </c>
    </row>
    <row r="3286" spans="1:10" x14ac:dyDescent="0.3">
      <c r="A3286" t="s">
        <v>3354</v>
      </c>
      <c r="B3286" t="s">
        <v>701</v>
      </c>
      <c r="C3286" t="s">
        <v>2698</v>
      </c>
      <c r="D3286" t="s">
        <v>5446</v>
      </c>
      <c r="E3286" t="s">
        <v>1423</v>
      </c>
      <c r="F3286" t="s">
        <v>1659</v>
      </c>
      <c r="G3286" t="s">
        <v>5517</v>
      </c>
      <c r="H3286" s="2">
        <v>5</v>
      </c>
      <c r="I3286" s="2">
        <v>500</v>
      </c>
      <c r="J3286" s="2">
        <v>52843.370296523535</v>
      </c>
    </row>
    <row r="3287" spans="1:10" x14ac:dyDescent="0.3">
      <c r="A3287" t="s">
        <v>3354</v>
      </c>
      <c r="B3287" t="s">
        <v>701</v>
      </c>
      <c r="C3287" t="s">
        <v>2698</v>
      </c>
      <c r="D3287" t="s">
        <v>5446</v>
      </c>
      <c r="E3287" t="s">
        <v>1444</v>
      </c>
      <c r="F3287" t="s">
        <v>5707</v>
      </c>
      <c r="G3287" t="s">
        <v>5517</v>
      </c>
      <c r="H3287" s="2">
        <v>480</v>
      </c>
      <c r="I3287" s="2">
        <v>192000</v>
      </c>
      <c r="J3287" s="2">
        <v>4047400.5425058221</v>
      </c>
    </row>
    <row r="3288" spans="1:10" x14ac:dyDescent="0.3">
      <c r="A3288" t="s">
        <v>3354</v>
      </c>
      <c r="B3288" t="s">
        <v>701</v>
      </c>
      <c r="C3288" t="s">
        <v>2698</v>
      </c>
      <c r="D3288" t="s">
        <v>5446</v>
      </c>
      <c r="E3288" t="s">
        <v>1444</v>
      </c>
      <c r="F3288" t="s">
        <v>1445</v>
      </c>
      <c r="G3288" t="s">
        <v>5517</v>
      </c>
      <c r="H3288" s="2">
        <v>20</v>
      </c>
      <c r="I3288" s="2">
        <v>8000</v>
      </c>
      <c r="J3288" s="2">
        <v>174180.52898169</v>
      </c>
    </row>
    <row r="3289" spans="1:10" x14ac:dyDescent="0.3">
      <c r="A3289" t="s">
        <v>3354</v>
      </c>
      <c r="B3289" t="s">
        <v>701</v>
      </c>
      <c r="C3289" t="s">
        <v>2698</v>
      </c>
      <c r="D3289" t="s">
        <v>5446</v>
      </c>
      <c r="E3289" t="s">
        <v>1444</v>
      </c>
      <c r="F3289" t="s">
        <v>2030</v>
      </c>
      <c r="G3289" t="s">
        <v>5517</v>
      </c>
      <c r="H3289" s="2">
        <v>2</v>
      </c>
      <c r="I3289" s="2">
        <v>800</v>
      </c>
      <c r="J3289" s="2">
        <v>18103.788729658481</v>
      </c>
    </row>
    <row r="3290" spans="1:10" x14ac:dyDescent="0.3">
      <c r="A3290" t="s">
        <v>3354</v>
      </c>
      <c r="B3290" t="s">
        <v>701</v>
      </c>
      <c r="C3290" t="s">
        <v>2698</v>
      </c>
      <c r="D3290" t="s">
        <v>5446</v>
      </c>
      <c r="E3290" t="s">
        <v>1606</v>
      </c>
      <c r="F3290" t="s">
        <v>2030</v>
      </c>
      <c r="G3290" t="s">
        <v>5517</v>
      </c>
      <c r="H3290" s="2">
        <v>2</v>
      </c>
      <c r="I3290" s="2">
        <v>768</v>
      </c>
      <c r="J3290" s="2">
        <v>18638.779346586776</v>
      </c>
    </row>
    <row r="3291" spans="1:10" x14ac:dyDescent="0.3">
      <c r="A3291" t="s">
        <v>3354</v>
      </c>
      <c r="B3291" t="s">
        <v>701</v>
      </c>
      <c r="C3291" t="s">
        <v>2698</v>
      </c>
      <c r="D3291" t="s">
        <v>5446</v>
      </c>
      <c r="E3291" t="s">
        <v>2268</v>
      </c>
      <c r="F3291" t="s">
        <v>2314</v>
      </c>
      <c r="G3291" t="s">
        <v>5517</v>
      </c>
      <c r="H3291" s="2">
        <v>30</v>
      </c>
      <c r="I3291" s="2">
        <v>10080</v>
      </c>
      <c r="J3291" s="2">
        <v>223429.12073601875</v>
      </c>
    </row>
    <row r="3292" spans="1:10" x14ac:dyDescent="0.3">
      <c r="A3292" t="s">
        <v>3354</v>
      </c>
      <c r="B3292" t="s">
        <v>701</v>
      </c>
      <c r="C3292" t="s">
        <v>2698</v>
      </c>
      <c r="D3292" t="s">
        <v>5446</v>
      </c>
      <c r="E3292" t="s">
        <v>4360</v>
      </c>
      <c r="F3292" t="s">
        <v>1422</v>
      </c>
      <c r="G3292" t="s">
        <v>5517</v>
      </c>
      <c r="H3292" s="2">
        <v>2</v>
      </c>
      <c r="I3292" s="2">
        <v>192</v>
      </c>
      <c r="J3292" s="2">
        <v>0</v>
      </c>
    </row>
    <row r="3293" spans="1:10" x14ac:dyDescent="0.3">
      <c r="A3293" t="s">
        <v>3354</v>
      </c>
      <c r="B3293" t="s">
        <v>701</v>
      </c>
      <c r="C3293" t="s">
        <v>2698</v>
      </c>
      <c r="D3293" t="s">
        <v>5446</v>
      </c>
      <c r="E3293" t="s">
        <v>1624</v>
      </c>
      <c r="F3293" t="s">
        <v>1627</v>
      </c>
      <c r="G3293" t="s">
        <v>5517</v>
      </c>
      <c r="H3293" s="2">
        <v>2</v>
      </c>
      <c r="I3293" s="2">
        <v>576</v>
      </c>
      <c r="J3293" s="2">
        <v>0</v>
      </c>
    </row>
    <row r="3294" spans="1:10" x14ac:dyDescent="0.3">
      <c r="A3294" t="s">
        <v>3354</v>
      </c>
      <c r="B3294" t="s">
        <v>701</v>
      </c>
      <c r="C3294" t="s">
        <v>2698</v>
      </c>
      <c r="D3294" t="s">
        <v>5446</v>
      </c>
      <c r="E3294" t="s">
        <v>1632</v>
      </c>
      <c r="F3294" t="s">
        <v>1445</v>
      </c>
      <c r="G3294" t="s">
        <v>5517</v>
      </c>
      <c r="H3294" s="2">
        <v>5</v>
      </c>
      <c r="I3294" s="2">
        <v>120</v>
      </c>
      <c r="J3294" s="2">
        <v>15713.300004320572</v>
      </c>
    </row>
    <row r="3295" spans="1:10" x14ac:dyDescent="0.3">
      <c r="A3295" t="s">
        <v>3354</v>
      </c>
      <c r="B3295" t="s">
        <v>701</v>
      </c>
      <c r="C3295" t="s">
        <v>2698</v>
      </c>
      <c r="D3295" t="s">
        <v>5446</v>
      </c>
      <c r="E3295" t="s">
        <v>1632</v>
      </c>
      <c r="F3295" t="s">
        <v>5359</v>
      </c>
      <c r="G3295" t="s">
        <v>5517</v>
      </c>
      <c r="H3295" s="2">
        <v>5</v>
      </c>
      <c r="I3295" s="2">
        <v>120</v>
      </c>
      <c r="J3295" s="2">
        <v>9197.4231340928272</v>
      </c>
    </row>
    <row r="3296" spans="1:10" x14ac:dyDescent="0.3">
      <c r="A3296" t="s">
        <v>3354</v>
      </c>
      <c r="B3296" t="s">
        <v>701</v>
      </c>
      <c r="C3296" t="s">
        <v>2698</v>
      </c>
      <c r="D3296" t="s">
        <v>5446</v>
      </c>
      <c r="E3296" t="s">
        <v>1632</v>
      </c>
      <c r="F3296" t="s">
        <v>2294</v>
      </c>
      <c r="G3296" t="s">
        <v>5517</v>
      </c>
      <c r="H3296" s="2">
        <v>10</v>
      </c>
      <c r="I3296" s="2">
        <v>240</v>
      </c>
      <c r="J3296" s="2">
        <v>18314.037790175855</v>
      </c>
    </row>
    <row r="3297" spans="1:10" x14ac:dyDescent="0.3">
      <c r="A3297" t="s">
        <v>3354</v>
      </c>
      <c r="B3297" t="s">
        <v>5514</v>
      </c>
      <c r="C3297" t="s">
        <v>2698</v>
      </c>
      <c r="D3297" t="s">
        <v>5515</v>
      </c>
      <c r="E3297" t="s">
        <v>1423</v>
      </c>
      <c r="F3297" t="s">
        <v>2031</v>
      </c>
      <c r="G3297" t="s">
        <v>5517</v>
      </c>
      <c r="H3297" s="2">
        <v>5</v>
      </c>
      <c r="I3297" s="2">
        <v>500</v>
      </c>
      <c r="J3297" s="2">
        <v>37800.121189757512</v>
      </c>
    </row>
    <row r="3298" spans="1:10" x14ac:dyDescent="0.3">
      <c r="A3298" t="s">
        <v>3354</v>
      </c>
      <c r="B3298" t="s">
        <v>5514</v>
      </c>
      <c r="C3298" t="s">
        <v>2698</v>
      </c>
      <c r="D3298" t="s">
        <v>5515</v>
      </c>
      <c r="E3298" t="s">
        <v>1423</v>
      </c>
      <c r="F3298" t="s">
        <v>2040</v>
      </c>
      <c r="G3298" t="s">
        <v>5517</v>
      </c>
      <c r="H3298" s="2">
        <v>2</v>
      </c>
      <c r="I3298" s="2">
        <v>200</v>
      </c>
      <c r="J3298" s="2">
        <v>20342.508650388041</v>
      </c>
    </row>
    <row r="3299" spans="1:10" x14ac:dyDescent="0.3">
      <c r="A3299" t="s">
        <v>3354</v>
      </c>
      <c r="B3299" t="s">
        <v>5514</v>
      </c>
      <c r="C3299" t="s">
        <v>2698</v>
      </c>
      <c r="D3299" t="s">
        <v>5515</v>
      </c>
      <c r="E3299" t="s">
        <v>1423</v>
      </c>
      <c r="F3299" t="s">
        <v>1659</v>
      </c>
      <c r="G3299" t="s">
        <v>5517</v>
      </c>
      <c r="H3299" s="2">
        <v>5</v>
      </c>
      <c r="I3299" s="2">
        <v>500</v>
      </c>
      <c r="J3299" s="2">
        <v>52843.370296523535</v>
      </c>
    </row>
    <row r="3300" spans="1:10" x14ac:dyDescent="0.3">
      <c r="A3300" t="s">
        <v>3354</v>
      </c>
      <c r="B3300" t="s">
        <v>5514</v>
      </c>
      <c r="C3300" t="s">
        <v>2698</v>
      </c>
      <c r="D3300" t="s">
        <v>5515</v>
      </c>
      <c r="E3300" t="s">
        <v>1444</v>
      </c>
      <c r="F3300" t="s">
        <v>5707</v>
      </c>
      <c r="G3300" t="s">
        <v>5517</v>
      </c>
      <c r="H3300" s="2">
        <v>650</v>
      </c>
      <c r="I3300" s="2">
        <v>260000</v>
      </c>
      <c r="J3300" s="2">
        <v>5480854.901309967</v>
      </c>
    </row>
    <row r="3301" spans="1:10" x14ac:dyDescent="0.3">
      <c r="A3301" t="s">
        <v>3354</v>
      </c>
      <c r="B3301" t="s">
        <v>5514</v>
      </c>
      <c r="C3301" t="s">
        <v>2698</v>
      </c>
      <c r="D3301" t="s">
        <v>5515</v>
      </c>
      <c r="E3301" t="s">
        <v>1444</v>
      </c>
      <c r="F3301" t="s">
        <v>1445</v>
      </c>
      <c r="G3301" t="s">
        <v>5517</v>
      </c>
      <c r="H3301" s="2">
        <v>50</v>
      </c>
      <c r="I3301" s="2">
        <v>20000</v>
      </c>
      <c r="J3301" s="2">
        <v>435451.32245422504</v>
      </c>
    </row>
    <row r="3302" spans="1:10" x14ac:dyDescent="0.3">
      <c r="A3302" t="s">
        <v>3354</v>
      </c>
      <c r="B3302" t="s">
        <v>5514</v>
      </c>
      <c r="C3302" t="s">
        <v>2698</v>
      </c>
      <c r="D3302" t="s">
        <v>5515</v>
      </c>
      <c r="E3302" t="s">
        <v>1444</v>
      </c>
      <c r="F3302" t="s">
        <v>2030</v>
      </c>
      <c r="G3302" t="s">
        <v>5517</v>
      </c>
      <c r="H3302" s="2">
        <v>1</v>
      </c>
      <c r="I3302" s="2">
        <v>400</v>
      </c>
      <c r="J3302" s="2">
        <v>9051.8943648292407</v>
      </c>
    </row>
    <row r="3303" spans="1:10" x14ac:dyDescent="0.3">
      <c r="A3303" t="s">
        <v>3354</v>
      </c>
      <c r="B3303" t="s">
        <v>5514</v>
      </c>
      <c r="C3303" t="s">
        <v>2698</v>
      </c>
      <c r="D3303" t="s">
        <v>5515</v>
      </c>
      <c r="E3303" t="s">
        <v>1606</v>
      </c>
      <c r="F3303" t="s">
        <v>2030</v>
      </c>
      <c r="G3303" t="s">
        <v>5517</v>
      </c>
      <c r="H3303" s="2">
        <v>1</v>
      </c>
      <c r="I3303" s="2">
        <v>384</v>
      </c>
      <c r="J3303" s="2">
        <v>9319.3896732933881</v>
      </c>
    </row>
    <row r="3304" spans="1:10" x14ac:dyDescent="0.3">
      <c r="A3304" t="s">
        <v>3354</v>
      </c>
      <c r="B3304" t="s">
        <v>5514</v>
      </c>
      <c r="C3304" t="s">
        <v>2698</v>
      </c>
      <c r="D3304" t="s">
        <v>5515</v>
      </c>
      <c r="E3304" t="s">
        <v>2268</v>
      </c>
      <c r="F3304" t="s">
        <v>2314</v>
      </c>
      <c r="G3304" t="s">
        <v>5517</v>
      </c>
      <c r="H3304" s="2">
        <v>50</v>
      </c>
      <c r="I3304" s="2">
        <v>16800</v>
      </c>
      <c r="J3304" s="2">
        <v>372381.86789336457</v>
      </c>
    </row>
    <row r="3305" spans="1:10" x14ac:dyDescent="0.3">
      <c r="A3305" t="s">
        <v>3354</v>
      </c>
      <c r="B3305" t="s">
        <v>5514</v>
      </c>
      <c r="C3305" t="s">
        <v>2698</v>
      </c>
      <c r="D3305" t="s">
        <v>5515</v>
      </c>
      <c r="E3305" t="s">
        <v>4360</v>
      </c>
      <c r="F3305" t="s">
        <v>1422</v>
      </c>
      <c r="G3305" t="s">
        <v>5517</v>
      </c>
      <c r="H3305" s="2">
        <v>2</v>
      </c>
      <c r="I3305" s="2">
        <v>192</v>
      </c>
      <c r="J3305" s="2">
        <v>0</v>
      </c>
    </row>
    <row r="3306" spans="1:10" x14ac:dyDescent="0.3">
      <c r="A3306" t="s">
        <v>3354</v>
      </c>
      <c r="B3306" t="s">
        <v>5514</v>
      </c>
      <c r="C3306" t="s">
        <v>2698</v>
      </c>
      <c r="D3306" t="s">
        <v>5515</v>
      </c>
      <c r="E3306" t="s">
        <v>1624</v>
      </c>
      <c r="F3306" t="s">
        <v>1627</v>
      </c>
      <c r="G3306" t="s">
        <v>5517</v>
      </c>
      <c r="H3306" s="2">
        <v>2</v>
      </c>
      <c r="I3306" s="2">
        <v>576</v>
      </c>
      <c r="J3306" s="2">
        <v>0</v>
      </c>
    </row>
    <row r="3307" spans="1:10" x14ac:dyDescent="0.3">
      <c r="A3307" t="s">
        <v>3354</v>
      </c>
      <c r="B3307" t="s">
        <v>5514</v>
      </c>
      <c r="C3307" t="s">
        <v>2698</v>
      </c>
      <c r="D3307" t="s">
        <v>5515</v>
      </c>
      <c r="E3307" t="s">
        <v>1632</v>
      </c>
      <c r="F3307" t="s">
        <v>1445</v>
      </c>
      <c r="G3307" t="s">
        <v>5517</v>
      </c>
      <c r="H3307" s="2">
        <v>5</v>
      </c>
      <c r="I3307" s="2">
        <v>120</v>
      </c>
      <c r="J3307" s="2">
        <v>15713.300004320572</v>
      </c>
    </row>
    <row r="3308" spans="1:10" x14ac:dyDescent="0.3">
      <c r="A3308" t="s">
        <v>3354</v>
      </c>
      <c r="B3308" t="s">
        <v>5514</v>
      </c>
      <c r="C3308" t="s">
        <v>2698</v>
      </c>
      <c r="D3308" t="s">
        <v>5515</v>
      </c>
      <c r="E3308" t="s">
        <v>1632</v>
      </c>
      <c r="F3308" t="s">
        <v>5359</v>
      </c>
      <c r="G3308" t="s">
        <v>5517</v>
      </c>
      <c r="H3308" s="2">
        <v>13</v>
      </c>
      <c r="I3308" s="2">
        <v>312</v>
      </c>
      <c r="J3308" s="2">
        <v>23913.300148641352</v>
      </c>
    </row>
    <row r="3309" spans="1:10" x14ac:dyDescent="0.3">
      <c r="A3309" t="s">
        <v>3354</v>
      </c>
      <c r="B3309" t="s">
        <v>5514</v>
      </c>
      <c r="C3309" t="s">
        <v>2698</v>
      </c>
      <c r="D3309" t="s">
        <v>5515</v>
      </c>
      <c r="E3309" t="s">
        <v>1632</v>
      </c>
      <c r="F3309" t="s">
        <v>2294</v>
      </c>
      <c r="G3309" t="s">
        <v>5517</v>
      </c>
      <c r="H3309" s="2">
        <v>20</v>
      </c>
      <c r="I3309" s="2">
        <v>480</v>
      </c>
      <c r="J3309" s="2">
        <v>36628.07558035171</v>
      </c>
    </row>
    <row r="3310" spans="1:10" x14ac:dyDescent="0.3">
      <c r="A3310" t="s">
        <v>3354</v>
      </c>
      <c r="B3310" t="s">
        <v>5512</v>
      </c>
      <c r="C3310" t="s">
        <v>2698</v>
      </c>
      <c r="D3310" t="s">
        <v>4630</v>
      </c>
      <c r="E3310" t="s">
        <v>1423</v>
      </c>
      <c r="F3310" t="s">
        <v>2031</v>
      </c>
      <c r="G3310" t="s">
        <v>5517</v>
      </c>
      <c r="H3310" s="2">
        <v>5</v>
      </c>
      <c r="I3310" s="2">
        <v>500</v>
      </c>
      <c r="J3310" s="2">
        <v>37800.121189757512</v>
      </c>
    </row>
    <row r="3311" spans="1:10" x14ac:dyDescent="0.3">
      <c r="A3311" t="s">
        <v>3354</v>
      </c>
      <c r="B3311" t="s">
        <v>5512</v>
      </c>
      <c r="C3311" t="s">
        <v>2698</v>
      </c>
      <c r="D3311" t="s">
        <v>4630</v>
      </c>
      <c r="E3311" t="s">
        <v>1423</v>
      </c>
      <c r="F3311" t="s">
        <v>2040</v>
      </c>
      <c r="G3311" t="s">
        <v>5517</v>
      </c>
      <c r="H3311" s="2">
        <v>2</v>
      </c>
      <c r="I3311" s="2">
        <v>200</v>
      </c>
      <c r="J3311" s="2">
        <v>20342.508650388041</v>
      </c>
    </row>
    <row r="3312" spans="1:10" x14ac:dyDescent="0.3">
      <c r="A3312" t="s">
        <v>3354</v>
      </c>
      <c r="B3312" t="s">
        <v>5512</v>
      </c>
      <c r="C3312" t="s">
        <v>2698</v>
      </c>
      <c r="D3312" t="s">
        <v>4630</v>
      </c>
      <c r="E3312" t="s">
        <v>1423</v>
      </c>
      <c r="F3312" t="s">
        <v>1659</v>
      </c>
      <c r="G3312" t="s">
        <v>5517</v>
      </c>
      <c r="H3312" s="2">
        <v>5</v>
      </c>
      <c r="I3312" s="2">
        <v>500</v>
      </c>
      <c r="J3312" s="2">
        <v>52843.370296523535</v>
      </c>
    </row>
    <row r="3313" spans="1:10" x14ac:dyDescent="0.3">
      <c r="A3313" t="s">
        <v>3354</v>
      </c>
      <c r="B3313" t="s">
        <v>5512</v>
      </c>
      <c r="C3313" t="s">
        <v>2698</v>
      </c>
      <c r="D3313" t="s">
        <v>4630</v>
      </c>
      <c r="E3313" t="s">
        <v>1444</v>
      </c>
      <c r="F3313" t="s">
        <v>5707</v>
      </c>
      <c r="G3313" t="s">
        <v>5517</v>
      </c>
      <c r="H3313" s="2">
        <v>650</v>
      </c>
      <c r="I3313" s="2">
        <v>260000</v>
      </c>
      <c r="J3313" s="2">
        <v>5480854.901309967</v>
      </c>
    </row>
    <row r="3314" spans="1:10" x14ac:dyDescent="0.3">
      <c r="A3314" t="s">
        <v>3354</v>
      </c>
      <c r="B3314" t="s">
        <v>5512</v>
      </c>
      <c r="C3314" t="s">
        <v>2698</v>
      </c>
      <c r="D3314" t="s">
        <v>4630</v>
      </c>
      <c r="E3314" t="s">
        <v>1444</v>
      </c>
      <c r="F3314" t="s">
        <v>1445</v>
      </c>
      <c r="G3314" t="s">
        <v>5517</v>
      </c>
      <c r="H3314" s="2">
        <v>50</v>
      </c>
      <c r="I3314" s="2">
        <v>20000</v>
      </c>
      <c r="J3314" s="2">
        <v>435451.32245422504</v>
      </c>
    </row>
    <row r="3315" spans="1:10" x14ac:dyDescent="0.3">
      <c r="A3315" t="s">
        <v>3354</v>
      </c>
      <c r="B3315" t="s">
        <v>5512</v>
      </c>
      <c r="C3315" t="s">
        <v>2698</v>
      </c>
      <c r="D3315" t="s">
        <v>4630</v>
      </c>
      <c r="E3315" t="s">
        <v>1444</v>
      </c>
      <c r="F3315" t="s">
        <v>2030</v>
      </c>
      <c r="G3315" t="s">
        <v>5517</v>
      </c>
      <c r="H3315" s="2">
        <v>2</v>
      </c>
      <c r="I3315" s="2">
        <v>800</v>
      </c>
      <c r="J3315" s="2">
        <v>18103.788729658481</v>
      </c>
    </row>
    <row r="3316" spans="1:10" x14ac:dyDescent="0.3">
      <c r="A3316" t="s">
        <v>3354</v>
      </c>
      <c r="B3316" t="s">
        <v>5512</v>
      </c>
      <c r="C3316" t="s">
        <v>2698</v>
      </c>
      <c r="D3316" t="s">
        <v>4630</v>
      </c>
      <c r="E3316" t="s">
        <v>1606</v>
      </c>
      <c r="F3316" t="s">
        <v>2030</v>
      </c>
      <c r="G3316" t="s">
        <v>5517</v>
      </c>
      <c r="H3316" s="2">
        <v>2</v>
      </c>
      <c r="I3316" s="2">
        <v>768</v>
      </c>
      <c r="J3316" s="2">
        <v>18638.779346586776</v>
      </c>
    </row>
    <row r="3317" spans="1:10" x14ac:dyDescent="0.3">
      <c r="A3317" t="s">
        <v>3354</v>
      </c>
      <c r="B3317" t="s">
        <v>5512</v>
      </c>
      <c r="C3317" t="s">
        <v>2698</v>
      </c>
      <c r="D3317" t="s">
        <v>4630</v>
      </c>
      <c r="E3317" t="s">
        <v>2268</v>
      </c>
      <c r="F3317" t="s">
        <v>2314</v>
      </c>
      <c r="G3317" t="s">
        <v>5517</v>
      </c>
      <c r="H3317" s="2">
        <v>50</v>
      </c>
      <c r="I3317" s="2">
        <v>16800</v>
      </c>
      <c r="J3317" s="2">
        <v>372381.86789336457</v>
      </c>
    </row>
    <row r="3318" spans="1:10" x14ac:dyDescent="0.3">
      <c r="A3318" t="s">
        <v>3354</v>
      </c>
      <c r="B3318" t="s">
        <v>5512</v>
      </c>
      <c r="C3318" t="s">
        <v>2698</v>
      </c>
      <c r="D3318" t="s">
        <v>4630</v>
      </c>
      <c r="E3318" t="s">
        <v>4360</v>
      </c>
      <c r="F3318" t="s">
        <v>1422</v>
      </c>
      <c r="G3318" t="s">
        <v>5517</v>
      </c>
      <c r="H3318" s="2">
        <v>3</v>
      </c>
      <c r="I3318" s="2">
        <v>288</v>
      </c>
      <c r="J3318" s="2">
        <v>0</v>
      </c>
    </row>
    <row r="3319" spans="1:10" x14ac:dyDescent="0.3">
      <c r="A3319" t="s">
        <v>3354</v>
      </c>
      <c r="B3319" t="s">
        <v>5512</v>
      </c>
      <c r="C3319" t="s">
        <v>2698</v>
      </c>
      <c r="D3319" t="s">
        <v>4630</v>
      </c>
      <c r="E3319" t="s">
        <v>1624</v>
      </c>
      <c r="F3319" t="s">
        <v>1627</v>
      </c>
      <c r="G3319" t="s">
        <v>5517</v>
      </c>
      <c r="H3319" s="2">
        <v>2</v>
      </c>
      <c r="I3319" s="2">
        <v>576</v>
      </c>
      <c r="J3319" s="2">
        <v>0</v>
      </c>
    </row>
    <row r="3320" spans="1:10" x14ac:dyDescent="0.3">
      <c r="A3320" t="s">
        <v>3354</v>
      </c>
      <c r="B3320" t="s">
        <v>5512</v>
      </c>
      <c r="C3320" t="s">
        <v>2698</v>
      </c>
      <c r="D3320" t="s">
        <v>4630</v>
      </c>
      <c r="E3320" t="s">
        <v>1632</v>
      </c>
      <c r="F3320" t="s">
        <v>1445</v>
      </c>
      <c r="G3320" t="s">
        <v>5517</v>
      </c>
      <c r="H3320" s="2">
        <v>5</v>
      </c>
      <c r="I3320" s="2">
        <v>120</v>
      </c>
      <c r="J3320" s="2">
        <v>15713.300004320572</v>
      </c>
    </row>
    <row r="3321" spans="1:10" x14ac:dyDescent="0.3">
      <c r="A3321" t="s">
        <v>3354</v>
      </c>
      <c r="B3321" t="s">
        <v>5512</v>
      </c>
      <c r="C3321" t="s">
        <v>2698</v>
      </c>
      <c r="D3321" t="s">
        <v>4630</v>
      </c>
      <c r="E3321" t="s">
        <v>1632</v>
      </c>
      <c r="F3321" t="s">
        <v>5359</v>
      </c>
      <c r="G3321" t="s">
        <v>5517</v>
      </c>
      <c r="H3321" s="2">
        <v>13</v>
      </c>
      <c r="I3321" s="2">
        <v>312</v>
      </c>
      <c r="J3321" s="2">
        <v>23913.300148641352</v>
      </c>
    </row>
    <row r="3322" spans="1:10" x14ac:dyDescent="0.3">
      <c r="A3322" t="s">
        <v>3354</v>
      </c>
      <c r="B3322" t="s">
        <v>5512</v>
      </c>
      <c r="C3322" t="s">
        <v>2698</v>
      </c>
      <c r="D3322" t="s">
        <v>4630</v>
      </c>
      <c r="E3322" t="s">
        <v>1632</v>
      </c>
      <c r="F3322" t="s">
        <v>2294</v>
      </c>
      <c r="G3322" t="s">
        <v>5517</v>
      </c>
      <c r="H3322" s="2">
        <v>20</v>
      </c>
      <c r="I3322" s="2">
        <v>480</v>
      </c>
      <c r="J3322" s="2">
        <v>36628.07558035171</v>
      </c>
    </row>
    <row r="3323" spans="1:10" x14ac:dyDescent="0.3">
      <c r="A3323" t="s">
        <v>3354</v>
      </c>
      <c r="B3323" t="s">
        <v>1081</v>
      </c>
      <c r="C3323" t="s">
        <v>2699</v>
      </c>
      <c r="D3323" t="s">
        <v>5493</v>
      </c>
      <c r="E3323" t="s">
        <v>1423</v>
      </c>
      <c r="F3323" t="s">
        <v>2031</v>
      </c>
      <c r="G3323" t="s">
        <v>5517</v>
      </c>
      <c r="H3323" s="2">
        <v>10</v>
      </c>
      <c r="I3323" s="2">
        <v>1000</v>
      </c>
      <c r="J3323" s="2">
        <v>75600.242379515024</v>
      </c>
    </row>
    <row r="3324" spans="1:10" x14ac:dyDescent="0.3">
      <c r="A3324" t="s">
        <v>3354</v>
      </c>
      <c r="B3324" t="s">
        <v>1081</v>
      </c>
      <c r="C3324" t="s">
        <v>2699</v>
      </c>
      <c r="D3324" t="s">
        <v>5493</v>
      </c>
      <c r="E3324" t="s">
        <v>1423</v>
      </c>
      <c r="F3324" t="s">
        <v>2040</v>
      </c>
      <c r="G3324" t="s">
        <v>5517</v>
      </c>
      <c r="H3324" s="2">
        <v>1</v>
      </c>
      <c r="I3324" s="2">
        <v>100</v>
      </c>
      <c r="J3324" s="2">
        <v>10171.254325194021</v>
      </c>
    </row>
    <row r="3325" spans="1:10" x14ac:dyDescent="0.3">
      <c r="A3325" t="s">
        <v>3354</v>
      </c>
      <c r="B3325" t="s">
        <v>1081</v>
      </c>
      <c r="C3325" t="s">
        <v>2699</v>
      </c>
      <c r="D3325" t="s">
        <v>5493</v>
      </c>
      <c r="E3325" t="s">
        <v>1423</v>
      </c>
      <c r="F3325" t="s">
        <v>1659</v>
      </c>
      <c r="G3325" t="s">
        <v>5517</v>
      </c>
      <c r="H3325" s="2">
        <v>15</v>
      </c>
      <c r="I3325" s="2">
        <v>1500</v>
      </c>
      <c r="J3325" s="2">
        <v>158530.11088957061</v>
      </c>
    </row>
    <row r="3326" spans="1:10" x14ac:dyDescent="0.3">
      <c r="A3326" t="s">
        <v>3354</v>
      </c>
      <c r="B3326" t="s">
        <v>1081</v>
      </c>
      <c r="C3326" t="s">
        <v>2699</v>
      </c>
      <c r="D3326" t="s">
        <v>5493</v>
      </c>
      <c r="E3326" t="s">
        <v>1444</v>
      </c>
      <c r="F3326" t="s">
        <v>5707</v>
      </c>
      <c r="G3326" t="s">
        <v>5517</v>
      </c>
      <c r="H3326" s="2">
        <v>1920</v>
      </c>
      <c r="I3326" s="2">
        <v>768000</v>
      </c>
      <c r="J3326" s="2">
        <v>16189602.170023289</v>
      </c>
    </row>
    <row r="3327" spans="1:10" x14ac:dyDescent="0.3">
      <c r="A3327" t="s">
        <v>3354</v>
      </c>
      <c r="B3327" t="s">
        <v>1081</v>
      </c>
      <c r="C3327" t="s">
        <v>2699</v>
      </c>
      <c r="D3327" t="s">
        <v>5493</v>
      </c>
      <c r="E3327" t="s">
        <v>1444</v>
      </c>
      <c r="F3327" t="s">
        <v>1445</v>
      </c>
      <c r="G3327" t="s">
        <v>5517</v>
      </c>
      <c r="H3327" s="2">
        <v>30</v>
      </c>
      <c r="I3327" s="2">
        <v>12000</v>
      </c>
      <c r="J3327" s="2">
        <v>261270.79347253501</v>
      </c>
    </row>
    <row r="3328" spans="1:10" x14ac:dyDescent="0.3">
      <c r="A3328" t="s">
        <v>3354</v>
      </c>
      <c r="B3328" t="s">
        <v>1081</v>
      </c>
      <c r="C3328" t="s">
        <v>2699</v>
      </c>
      <c r="D3328" t="s">
        <v>5493</v>
      </c>
      <c r="E3328" t="s">
        <v>1444</v>
      </c>
      <c r="F3328" t="s">
        <v>2030</v>
      </c>
      <c r="G3328" t="s">
        <v>5517</v>
      </c>
      <c r="H3328" s="2">
        <v>1</v>
      </c>
      <c r="I3328" s="2">
        <v>400</v>
      </c>
      <c r="J3328" s="2">
        <v>9051.8943648292407</v>
      </c>
    </row>
    <row r="3329" spans="1:10" x14ac:dyDescent="0.3">
      <c r="A3329" t="s">
        <v>3354</v>
      </c>
      <c r="B3329" t="s">
        <v>1081</v>
      </c>
      <c r="C3329" t="s">
        <v>2699</v>
      </c>
      <c r="D3329" t="s">
        <v>5493</v>
      </c>
      <c r="E3329" t="s">
        <v>1606</v>
      </c>
      <c r="F3329" t="s">
        <v>2030</v>
      </c>
      <c r="G3329" t="s">
        <v>5517</v>
      </c>
      <c r="H3329" s="2">
        <v>2</v>
      </c>
      <c r="I3329" s="2">
        <v>768</v>
      </c>
      <c r="J3329" s="2">
        <v>18638.779346586776</v>
      </c>
    </row>
    <row r="3330" spans="1:10" x14ac:dyDescent="0.3">
      <c r="A3330" t="s">
        <v>3354</v>
      </c>
      <c r="B3330" t="s">
        <v>1081</v>
      </c>
      <c r="C3330" t="s">
        <v>2699</v>
      </c>
      <c r="D3330" t="s">
        <v>5493</v>
      </c>
      <c r="E3330" t="s">
        <v>2268</v>
      </c>
      <c r="F3330" t="s">
        <v>2314</v>
      </c>
      <c r="G3330" t="s">
        <v>5517</v>
      </c>
      <c r="H3330" s="2">
        <v>50</v>
      </c>
      <c r="I3330" s="2">
        <v>16800</v>
      </c>
      <c r="J3330" s="2">
        <v>372381.86789336457</v>
      </c>
    </row>
    <row r="3331" spans="1:10" x14ac:dyDescent="0.3">
      <c r="A3331" t="s">
        <v>3354</v>
      </c>
      <c r="B3331" t="s">
        <v>1081</v>
      </c>
      <c r="C3331" t="s">
        <v>2699</v>
      </c>
      <c r="D3331" t="s">
        <v>5493</v>
      </c>
      <c r="E3331" t="s">
        <v>1632</v>
      </c>
      <c r="F3331" t="s">
        <v>1445</v>
      </c>
      <c r="G3331" t="s">
        <v>5517</v>
      </c>
      <c r="H3331" s="2">
        <v>10</v>
      </c>
      <c r="I3331" s="2">
        <v>240</v>
      </c>
      <c r="J3331" s="2">
        <v>31426.600008641144</v>
      </c>
    </row>
    <row r="3332" spans="1:10" x14ac:dyDescent="0.3">
      <c r="A3332" t="s">
        <v>3354</v>
      </c>
      <c r="B3332" t="s">
        <v>1081</v>
      </c>
      <c r="C3332" t="s">
        <v>2699</v>
      </c>
      <c r="D3332" t="s">
        <v>5493</v>
      </c>
      <c r="E3332" t="s">
        <v>1632</v>
      </c>
      <c r="F3332" t="s">
        <v>5359</v>
      </c>
      <c r="G3332" t="s">
        <v>5517</v>
      </c>
      <c r="H3332" s="2">
        <v>20</v>
      </c>
      <c r="I3332" s="2">
        <v>480</v>
      </c>
      <c r="J3332" s="2">
        <v>36789.692536371309</v>
      </c>
    </row>
    <row r="3333" spans="1:10" x14ac:dyDescent="0.3">
      <c r="A3333" t="s">
        <v>3354</v>
      </c>
      <c r="B3333" t="s">
        <v>1081</v>
      </c>
      <c r="C3333" t="s">
        <v>2699</v>
      </c>
      <c r="D3333" t="s">
        <v>5493</v>
      </c>
      <c r="E3333" t="s">
        <v>1632</v>
      </c>
      <c r="F3333" t="s">
        <v>2294</v>
      </c>
      <c r="G3333" t="s">
        <v>5517</v>
      </c>
      <c r="H3333" s="2">
        <v>25</v>
      </c>
      <c r="I3333" s="2">
        <v>600</v>
      </c>
      <c r="J3333" s="2">
        <v>45785.094475439633</v>
      </c>
    </row>
    <row r="3334" spans="1:10" x14ac:dyDescent="0.3">
      <c r="A3334" t="s">
        <v>3354</v>
      </c>
      <c r="B3334" t="s">
        <v>3266</v>
      </c>
      <c r="C3334" t="s">
        <v>2699</v>
      </c>
      <c r="D3334" t="s">
        <v>5497</v>
      </c>
      <c r="E3334" t="s">
        <v>1423</v>
      </c>
      <c r="F3334" t="s">
        <v>2031</v>
      </c>
      <c r="G3334" t="s">
        <v>5517</v>
      </c>
      <c r="H3334" s="2">
        <v>5</v>
      </c>
      <c r="I3334" s="2">
        <v>500</v>
      </c>
      <c r="J3334" s="2">
        <v>37800.121189757512</v>
      </c>
    </row>
    <row r="3335" spans="1:10" x14ac:dyDescent="0.3">
      <c r="A3335" t="s">
        <v>3354</v>
      </c>
      <c r="B3335" t="s">
        <v>3266</v>
      </c>
      <c r="C3335" t="s">
        <v>2699</v>
      </c>
      <c r="D3335" t="s">
        <v>5497</v>
      </c>
      <c r="E3335" t="s">
        <v>1423</v>
      </c>
      <c r="F3335" t="s">
        <v>2040</v>
      </c>
      <c r="G3335" t="s">
        <v>5517</v>
      </c>
      <c r="H3335" s="2">
        <v>1</v>
      </c>
      <c r="I3335" s="2">
        <v>100</v>
      </c>
      <c r="J3335" s="2">
        <v>10171.254325194021</v>
      </c>
    </row>
    <row r="3336" spans="1:10" x14ac:dyDescent="0.3">
      <c r="A3336" t="s">
        <v>3354</v>
      </c>
      <c r="B3336" t="s">
        <v>3266</v>
      </c>
      <c r="C3336" t="s">
        <v>2699</v>
      </c>
      <c r="D3336" t="s">
        <v>5497</v>
      </c>
      <c r="E3336" t="s">
        <v>1423</v>
      </c>
      <c r="F3336" t="s">
        <v>1659</v>
      </c>
      <c r="G3336" t="s">
        <v>5517</v>
      </c>
      <c r="H3336" s="2">
        <v>5</v>
      </c>
      <c r="I3336" s="2">
        <v>500</v>
      </c>
      <c r="J3336" s="2">
        <v>52843.370296523535</v>
      </c>
    </row>
    <row r="3337" spans="1:10" x14ac:dyDescent="0.3">
      <c r="A3337" t="s">
        <v>3354</v>
      </c>
      <c r="B3337" t="s">
        <v>3266</v>
      </c>
      <c r="C3337" t="s">
        <v>2699</v>
      </c>
      <c r="D3337" t="s">
        <v>5497</v>
      </c>
      <c r="E3337" t="s">
        <v>1444</v>
      </c>
      <c r="F3337" t="s">
        <v>5707</v>
      </c>
      <c r="G3337" t="s">
        <v>5517</v>
      </c>
      <c r="H3337" s="2">
        <v>290</v>
      </c>
      <c r="I3337" s="2">
        <v>116000</v>
      </c>
      <c r="J3337" s="2">
        <v>2445304.4944306007</v>
      </c>
    </row>
    <row r="3338" spans="1:10" x14ac:dyDescent="0.3">
      <c r="A3338" t="s">
        <v>3354</v>
      </c>
      <c r="B3338" t="s">
        <v>3266</v>
      </c>
      <c r="C3338" t="s">
        <v>2699</v>
      </c>
      <c r="D3338" t="s">
        <v>5497</v>
      </c>
      <c r="E3338" t="s">
        <v>1444</v>
      </c>
      <c r="F3338" t="s">
        <v>1445</v>
      </c>
      <c r="G3338" t="s">
        <v>5517</v>
      </c>
      <c r="H3338" s="2">
        <v>10</v>
      </c>
      <c r="I3338" s="2">
        <v>4000</v>
      </c>
      <c r="J3338" s="2">
        <v>87090.264490845002</v>
      </c>
    </row>
    <row r="3339" spans="1:10" x14ac:dyDescent="0.3">
      <c r="A3339" t="s">
        <v>3354</v>
      </c>
      <c r="B3339" t="s">
        <v>3266</v>
      </c>
      <c r="C3339" t="s">
        <v>2699</v>
      </c>
      <c r="D3339" t="s">
        <v>5497</v>
      </c>
      <c r="E3339" t="s">
        <v>1444</v>
      </c>
      <c r="F3339" t="s">
        <v>2030</v>
      </c>
      <c r="G3339" t="s">
        <v>5517</v>
      </c>
      <c r="H3339" s="2">
        <v>1</v>
      </c>
      <c r="I3339" s="2">
        <v>400</v>
      </c>
      <c r="J3339" s="2">
        <v>9051.8943648292407</v>
      </c>
    </row>
    <row r="3340" spans="1:10" x14ac:dyDescent="0.3">
      <c r="A3340" t="s">
        <v>3354</v>
      </c>
      <c r="B3340" t="s">
        <v>3266</v>
      </c>
      <c r="C3340" t="s">
        <v>2699</v>
      </c>
      <c r="D3340" t="s">
        <v>5497</v>
      </c>
      <c r="E3340" t="s">
        <v>1606</v>
      </c>
      <c r="F3340" t="s">
        <v>2030</v>
      </c>
      <c r="G3340" t="s">
        <v>5517</v>
      </c>
      <c r="H3340" s="2">
        <v>1</v>
      </c>
      <c r="I3340" s="2">
        <v>384</v>
      </c>
      <c r="J3340" s="2">
        <v>9319.3896732933881</v>
      </c>
    </row>
    <row r="3341" spans="1:10" x14ac:dyDescent="0.3">
      <c r="A3341" t="s">
        <v>3354</v>
      </c>
      <c r="B3341" t="s">
        <v>3266</v>
      </c>
      <c r="C3341" t="s">
        <v>2699</v>
      </c>
      <c r="D3341" t="s">
        <v>5497</v>
      </c>
      <c r="E3341" t="s">
        <v>2268</v>
      </c>
      <c r="F3341" t="s">
        <v>2314</v>
      </c>
      <c r="G3341" t="s">
        <v>5517</v>
      </c>
      <c r="H3341" s="2">
        <v>20</v>
      </c>
      <c r="I3341" s="2">
        <v>6720</v>
      </c>
      <c r="J3341" s="2">
        <v>148952.74715734585</v>
      </c>
    </row>
    <row r="3342" spans="1:10" x14ac:dyDescent="0.3">
      <c r="A3342" t="s">
        <v>3354</v>
      </c>
      <c r="B3342" t="s">
        <v>3266</v>
      </c>
      <c r="C3342" t="s">
        <v>2699</v>
      </c>
      <c r="D3342" t="s">
        <v>5497</v>
      </c>
      <c r="E3342" t="s">
        <v>1632</v>
      </c>
      <c r="F3342" t="s">
        <v>1445</v>
      </c>
      <c r="G3342" t="s">
        <v>5517</v>
      </c>
      <c r="H3342" s="2">
        <v>5</v>
      </c>
      <c r="I3342" s="2">
        <v>120</v>
      </c>
      <c r="J3342" s="2">
        <v>15713.300004320572</v>
      </c>
    </row>
    <row r="3343" spans="1:10" x14ac:dyDescent="0.3">
      <c r="A3343" t="s">
        <v>3354</v>
      </c>
      <c r="B3343" t="s">
        <v>3266</v>
      </c>
      <c r="C3343" t="s">
        <v>2699</v>
      </c>
      <c r="D3343" t="s">
        <v>5497</v>
      </c>
      <c r="E3343" t="s">
        <v>1632</v>
      </c>
      <c r="F3343" t="s">
        <v>5359</v>
      </c>
      <c r="G3343" t="s">
        <v>5517</v>
      </c>
      <c r="H3343" s="2">
        <v>10</v>
      </c>
      <c r="I3343" s="2">
        <v>240</v>
      </c>
      <c r="J3343" s="2">
        <v>18394.846268185654</v>
      </c>
    </row>
    <row r="3344" spans="1:10" x14ac:dyDescent="0.3">
      <c r="A3344" t="s">
        <v>3354</v>
      </c>
      <c r="B3344" t="s">
        <v>3266</v>
      </c>
      <c r="C3344" t="s">
        <v>2699</v>
      </c>
      <c r="D3344" t="s">
        <v>5497</v>
      </c>
      <c r="E3344" t="s">
        <v>1632</v>
      </c>
      <c r="F3344" t="s">
        <v>2294</v>
      </c>
      <c r="G3344" t="s">
        <v>5517</v>
      </c>
      <c r="H3344" s="2">
        <v>10</v>
      </c>
      <c r="I3344" s="2">
        <v>240</v>
      </c>
      <c r="J3344" s="2">
        <v>18314.037790175855</v>
      </c>
    </row>
    <row r="3345" spans="1:10" x14ac:dyDescent="0.3">
      <c r="A3345" t="s">
        <v>3354</v>
      </c>
      <c r="B3345" t="s">
        <v>1082</v>
      </c>
      <c r="C3345" t="s">
        <v>2699</v>
      </c>
      <c r="D3345" t="s">
        <v>5490</v>
      </c>
      <c r="E3345" t="s">
        <v>1423</v>
      </c>
      <c r="F3345" t="s">
        <v>2031</v>
      </c>
      <c r="G3345" t="s">
        <v>5517</v>
      </c>
      <c r="H3345" s="2">
        <v>10</v>
      </c>
      <c r="I3345" s="2">
        <v>1000</v>
      </c>
      <c r="J3345" s="2">
        <v>75600.242379515024</v>
      </c>
    </row>
    <row r="3346" spans="1:10" x14ac:dyDescent="0.3">
      <c r="A3346" t="s">
        <v>3354</v>
      </c>
      <c r="B3346" t="s">
        <v>1082</v>
      </c>
      <c r="C3346" t="s">
        <v>2699</v>
      </c>
      <c r="D3346" t="s">
        <v>5490</v>
      </c>
      <c r="E3346" t="s">
        <v>1423</v>
      </c>
      <c r="F3346" t="s">
        <v>2040</v>
      </c>
      <c r="G3346" t="s">
        <v>5517</v>
      </c>
      <c r="H3346" s="2">
        <v>1</v>
      </c>
      <c r="I3346" s="2">
        <v>100</v>
      </c>
      <c r="J3346" s="2">
        <v>10171.254325194021</v>
      </c>
    </row>
    <row r="3347" spans="1:10" x14ac:dyDescent="0.3">
      <c r="A3347" t="s">
        <v>3354</v>
      </c>
      <c r="B3347" t="s">
        <v>1082</v>
      </c>
      <c r="C3347" t="s">
        <v>2699</v>
      </c>
      <c r="D3347" t="s">
        <v>5490</v>
      </c>
      <c r="E3347" t="s">
        <v>1423</v>
      </c>
      <c r="F3347" t="s">
        <v>1659</v>
      </c>
      <c r="G3347" t="s">
        <v>5517</v>
      </c>
      <c r="H3347" s="2">
        <v>15</v>
      </c>
      <c r="I3347" s="2">
        <v>1500</v>
      </c>
      <c r="J3347" s="2">
        <v>158530.11088957061</v>
      </c>
    </row>
    <row r="3348" spans="1:10" x14ac:dyDescent="0.3">
      <c r="A3348" t="s">
        <v>3354</v>
      </c>
      <c r="B3348" t="s">
        <v>1082</v>
      </c>
      <c r="C3348" t="s">
        <v>2699</v>
      </c>
      <c r="D3348" t="s">
        <v>5490</v>
      </c>
      <c r="E3348" t="s">
        <v>1444</v>
      </c>
      <c r="F3348" t="s">
        <v>5707</v>
      </c>
      <c r="G3348" t="s">
        <v>5517</v>
      </c>
      <c r="H3348" s="2">
        <v>2170</v>
      </c>
      <c r="I3348" s="2">
        <v>868000</v>
      </c>
      <c r="J3348" s="2">
        <v>18297623.285911739</v>
      </c>
    </row>
    <row r="3349" spans="1:10" x14ac:dyDescent="0.3">
      <c r="A3349" t="s">
        <v>3354</v>
      </c>
      <c r="B3349" t="s">
        <v>1082</v>
      </c>
      <c r="C3349" t="s">
        <v>2699</v>
      </c>
      <c r="D3349" t="s">
        <v>5490</v>
      </c>
      <c r="E3349" t="s">
        <v>1444</v>
      </c>
      <c r="F3349" t="s">
        <v>1445</v>
      </c>
      <c r="G3349" t="s">
        <v>5517</v>
      </c>
      <c r="H3349" s="2">
        <v>30</v>
      </c>
      <c r="I3349" s="2">
        <v>12000</v>
      </c>
      <c r="J3349" s="2">
        <v>261270.79347253501</v>
      </c>
    </row>
    <row r="3350" spans="1:10" x14ac:dyDescent="0.3">
      <c r="A3350" t="s">
        <v>3354</v>
      </c>
      <c r="B3350" t="s">
        <v>1082</v>
      </c>
      <c r="C3350" t="s">
        <v>2699</v>
      </c>
      <c r="D3350" t="s">
        <v>5490</v>
      </c>
      <c r="E3350" t="s">
        <v>1444</v>
      </c>
      <c r="F3350" t="s">
        <v>2030</v>
      </c>
      <c r="G3350" t="s">
        <v>5517</v>
      </c>
      <c r="H3350" s="2">
        <v>1</v>
      </c>
      <c r="I3350" s="2">
        <v>400</v>
      </c>
      <c r="J3350" s="2">
        <v>9051.8943648292407</v>
      </c>
    </row>
    <row r="3351" spans="1:10" x14ac:dyDescent="0.3">
      <c r="A3351" t="s">
        <v>3354</v>
      </c>
      <c r="B3351" t="s">
        <v>1082</v>
      </c>
      <c r="C3351" t="s">
        <v>2699</v>
      </c>
      <c r="D3351" t="s">
        <v>5490</v>
      </c>
      <c r="E3351" t="s">
        <v>1606</v>
      </c>
      <c r="F3351" t="s">
        <v>2030</v>
      </c>
      <c r="G3351" t="s">
        <v>5517</v>
      </c>
      <c r="H3351" s="2">
        <v>3</v>
      </c>
      <c r="I3351" s="2">
        <v>1152</v>
      </c>
      <c r="J3351" s="2">
        <v>27958.169019880166</v>
      </c>
    </row>
    <row r="3352" spans="1:10" x14ac:dyDescent="0.3">
      <c r="A3352" t="s">
        <v>3354</v>
      </c>
      <c r="B3352" t="s">
        <v>1082</v>
      </c>
      <c r="C3352" t="s">
        <v>2699</v>
      </c>
      <c r="D3352" t="s">
        <v>5490</v>
      </c>
      <c r="E3352" t="s">
        <v>2268</v>
      </c>
      <c r="F3352" t="s">
        <v>2314</v>
      </c>
      <c r="G3352" t="s">
        <v>5517</v>
      </c>
      <c r="H3352" s="2">
        <v>50</v>
      </c>
      <c r="I3352" s="2">
        <v>16800</v>
      </c>
      <c r="J3352" s="2">
        <v>372381.86789336457</v>
      </c>
    </row>
    <row r="3353" spans="1:10" x14ac:dyDescent="0.3">
      <c r="A3353" t="s">
        <v>3354</v>
      </c>
      <c r="B3353" t="s">
        <v>1082</v>
      </c>
      <c r="C3353" t="s">
        <v>2699</v>
      </c>
      <c r="D3353" t="s">
        <v>5490</v>
      </c>
      <c r="E3353" t="s">
        <v>1632</v>
      </c>
      <c r="F3353" t="s">
        <v>1445</v>
      </c>
      <c r="G3353" t="s">
        <v>5517</v>
      </c>
      <c r="H3353" s="2">
        <v>15</v>
      </c>
      <c r="I3353" s="2">
        <v>360</v>
      </c>
      <c r="J3353" s="2">
        <v>47139.90001296172</v>
      </c>
    </row>
    <row r="3354" spans="1:10" x14ac:dyDescent="0.3">
      <c r="A3354" t="s">
        <v>3354</v>
      </c>
      <c r="B3354" t="s">
        <v>1082</v>
      </c>
      <c r="C3354" t="s">
        <v>2699</v>
      </c>
      <c r="D3354" t="s">
        <v>5490</v>
      </c>
      <c r="E3354" t="s">
        <v>1632</v>
      </c>
      <c r="F3354" t="s">
        <v>5359</v>
      </c>
      <c r="G3354" t="s">
        <v>5517</v>
      </c>
      <c r="H3354" s="2">
        <v>20</v>
      </c>
      <c r="I3354" s="2">
        <v>480</v>
      </c>
      <c r="J3354" s="2">
        <v>36789.692536371309</v>
      </c>
    </row>
    <row r="3355" spans="1:10" x14ac:dyDescent="0.3">
      <c r="A3355" t="s">
        <v>3354</v>
      </c>
      <c r="B3355" t="s">
        <v>1082</v>
      </c>
      <c r="C3355" t="s">
        <v>2699</v>
      </c>
      <c r="D3355" t="s">
        <v>5490</v>
      </c>
      <c r="E3355" t="s">
        <v>1632</v>
      </c>
      <c r="F3355" t="s">
        <v>2294</v>
      </c>
      <c r="G3355" t="s">
        <v>5517</v>
      </c>
      <c r="H3355" s="2">
        <v>30</v>
      </c>
      <c r="I3355" s="2">
        <v>720</v>
      </c>
      <c r="J3355" s="2">
        <v>54942.113370527557</v>
      </c>
    </row>
    <row r="3356" spans="1:10" x14ac:dyDescent="0.3">
      <c r="A3356" t="s">
        <v>3354</v>
      </c>
      <c r="B3356" t="s">
        <v>1083</v>
      </c>
      <c r="C3356" t="s">
        <v>2699</v>
      </c>
      <c r="D3356" t="s">
        <v>5494</v>
      </c>
      <c r="E3356" t="s">
        <v>1423</v>
      </c>
      <c r="F3356" t="s">
        <v>2031</v>
      </c>
      <c r="G3356" t="s">
        <v>5517</v>
      </c>
      <c r="H3356" s="2">
        <v>5</v>
      </c>
      <c r="I3356" s="2">
        <v>500</v>
      </c>
      <c r="J3356" s="2">
        <v>37800.121189757512</v>
      </c>
    </row>
    <row r="3357" spans="1:10" x14ac:dyDescent="0.3">
      <c r="A3357" t="s">
        <v>3354</v>
      </c>
      <c r="B3357" t="s">
        <v>1083</v>
      </c>
      <c r="C3357" t="s">
        <v>2699</v>
      </c>
      <c r="D3357" t="s">
        <v>5494</v>
      </c>
      <c r="E3357" t="s">
        <v>1423</v>
      </c>
      <c r="F3357" t="s">
        <v>2040</v>
      </c>
      <c r="G3357" t="s">
        <v>5517</v>
      </c>
      <c r="H3357" s="2">
        <v>5</v>
      </c>
      <c r="I3357" s="2">
        <v>500</v>
      </c>
      <c r="J3357" s="2">
        <v>50856.271625970105</v>
      </c>
    </row>
    <row r="3358" spans="1:10" x14ac:dyDescent="0.3">
      <c r="A3358" t="s">
        <v>3354</v>
      </c>
      <c r="B3358" t="s">
        <v>1083</v>
      </c>
      <c r="C3358" t="s">
        <v>2699</v>
      </c>
      <c r="D3358" t="s">
        <v>5494</v>
      </c>
      <c r="E3358" t="s">
        <v>1423</v>
      </c>
      <c r="F3358" t="s">
        <v>1659</v>
      </c>
      <c r="G3358" t="s">
        <v>5517</v>
      </c>
      <c r="H3358" s="2">
        <v>10</v>
      </c>
      <c r="I3358" s="2">
        <v>1000</v>
      </c>
      <c r="J3358" s="2">
        <v>105686.74059304707</v>
      </c>
    </row>
    <row r="3359" spans="1:10" x14ac:dyDescent="0.3">
      <c r="A3359" t="s">
        <v>3354</v>
      </c>
      <c r="B3359" t="s">
        <v>1083</v>
      </c>
      <c r="C3359" t="s">
        <v>2699</v>
      </c>
      <c r="D3359" t="s">
        <v>5494</v>
      </c>
      <c r="E3359" t="s">
        <v>1444</v>
      </c>
      <c r="F3359" t="s">
        <v>5707</v>
      </c>
      <c r="G3359" t="s">
        <v>5517</v>
      </c>
      <c r="H3359" s="2">
        <v>1250</v>
      </c>
      <c r="I3359" s="2">
        <v>500000</v>
      </c>
      <c r="J3359" s="2">
        <v>10540105.579442246</v>
      </c>
    </row>
    <row r="3360" spans="1:10" x14ac:dyDescent="0.3">
      <c r="A3360" t="s">
        <v>3354</v>
      </c>
      <c r="B3360" t="s">
        <v>1083</v>
      </c>
      <c r="C3360" t="s">
        <v>2699</v>
      </c>
      <c r="D3360" t="s">
        <v>5494</v>
      </c>
      <c r="E3360" t="s">
        <v>1444</v>
      </c>
      <c r="F3360" t="s">
        <v>1445</v>
      </c>
      <c r="G3360" t="s">
        <v>5517</v>
      </c>
      <c r="H3360" s="2">
        <v>50</v>
      </c>
      <c r="I3360" s="2">
        <v>20000</v>
      </c>
      <c r="J3360" s="2">
        <v>435451.32245422504</v>
      </c>
    </row>
    <row r="3361" spans="1:10" x14ac:dyDescent="0.3">
      <c r="A3361" t="s">
        <v>3354</v>
      </c>
      <c r="B3361" t="s">
        <v>1083</v>
      </c>
      <c r="C3361" t="s">
        <v>2699</v>
      </c>
      <c r="D3361" t="s">
        <v>5494</v>
      </c>
      <c r="E3361" t="s">
        <v>1444</v>
      </c>
      <c r="F3361" t="s">
        <v>2030</v>
      </c>
      <c r="G3361" t="s">
        <v>5517</v>
      </c>
      <c r="H3361" s="2">
        <v>6</v>
      </c>
      <c r="I3361" s="2">
        <v>2400</v>
      </c>
      <c r="J3361" s="2">
        <v>54311.366188975444</v>
      </c>
    </row>
    <row r="3362" spans="1:10" x14ac:dyDescent="0.3">
      <c r="A3362" t="s">
        <v>3354</v>
      </c>
      <c r="B3362" t="s">
        <v>1083</v>
      </c>
      <c r="C3362" t="s">
        <v>2699</v>
      </c>
      <c r="D3362" t="s">
        <v>5494</v>
      </c>
      <c r="E3362" t="s">
        <v>1606</v>
      </c>
      <c r="F3362" t="s">
        <v>2030</v>
      </c>
      <c r="G3362" t="s">
        <v>5517</v>
      </c>
      <c r="H3362" s="2">
        <v>3</v>
      </c>
      <c r="I3362" s="2">
        <v>1152</v>
      </c>
      <c r="J3362" s="2">
        <v>27958.169019880166</v>
      </c>
    </row>
    <row r="3363" spans="1:10" x14ac:dyDescent="0.3">
      <c r="A3363" t="s">
        <v>3354</v>
      </c>
      <c r="B3363" t="s">
        <v>1083</v>
      </c>
      <c r="C3363" t="s">
        <v>2699</v>
      </c>
      <c r="D3363" t="s">
        <v>5494</v>
      </c>
      <c r="E3363" t="s">
        <v>2268</v>
      </c>
      <c r="F3363" t="s">
        <v>2314</v>
      </c>
      <c r="G3363" t="s">
        <v>5517</v>
      </c>
      <c r="H3363" s="2">
        <v>50</v>
      </c>
      <c r="I3363" s="2">
        <v>16800</v>
      </c>
      <c r="J3363" s="2">
        <v>372381.86789336457</v>
      </c>
    </row>
    <row r="3364" spans="1:10" x14ac:dyDescent="0.3">
      <c r="A3364" t="s">
        <v>3354</v>
      </c>
      <c r="B3364" t="s">
        <v>1083</v>
      </c>
      <c r="C3364" t="s">
        <v>2699</v>
      </c>
      <c r="D3364" t="s">
        <v>5494</v>
      </c>
      <c r="E3364" t="s">
        <v>1632</v>
      </c>
      <c r="F3364" t="s">
        <v>1445</v>
      </c>
      <c r="G3364" t="s">
        <v>5517</v>
      </c>
      <c r="H3364" s="2">
        <v>15</v>
      </c>
      <c r="I3364" s="2">
        <v>360</v>
      </c>
      <c r="J3364" s="2">
        <v>47139.90001296172</v>
      </c>
    </row>
    <row r="3365" spans="1:10" x14ac:dyDescent="0.3">
      <c r="A3365" t="s">
        <v>3354</v>
      </c>
      <c r="B3365" t="s">
        <v>1083</v>
      </c>
      <c r="C3365" t="s">
        <v>2699</v>
      </c>
      <c r="D3365" t="s">
        <v>5494</v>
      </c>
      <c r="E3365" t="s">
        <v>1632</v>
      </c>
      <c r="F3365" t="s">
        <v>5359</v>
      </c>
      <c r="G3365" t="s">
        <v>5517</v>
      </c>
      <c r="H3365" s="2">
        <v>15</v>
      </c>
      <c r="I3365" s="2">
        <v>360</v>
      </c>
      <c r="J3365" s="2">
        <v>27592.269402278485</v>
      </c>
    </row>
    <row r="3366" spans="1:10" x14ac:dyDescent="0.3">
      <c r="A3366" t="s">
        <v>3354</v>
      </c>
      <c r="B3366" t="s">
        <v>1083</v>
      </c>
      <c r="C3366" t="s">
        <v>2699</v>
      </c>
      <c r="D3366" t="s">
        <v>5494</v>
      </c>
      <c r="E3366" t="s">
        <v>1632</v>
      </c>
      <c r="F3366" t="s">
        <v>2294</v>
      </c>
      <c r="G3366" t="s">
        <v>5517</v>
      </c>
      <c r="H3366" s="2">
        <v>25</v>
      </c>
      <c r="I3366" s="2">
        <v>600</v>
      </c>
      <c r="J3366" s="2">
        <v>45785.094475439633</v>
      </c>
    </row>
    <row r="3367" spans="1:10" x14ac:dyDescent="0.3">
      <c r="A3367" t="s">
        <v>3354</v>
      </c>
      <c r="B3367" t="s">
        <v>1084</v>
      </c>
      <c r="C3367" t="s">
        <v>2699</v>
      </c>
      <c r="D3367" t="s">
        <v>5496</v>
      </c>
      <c r="E3367" t="s">
        <v>1423</v>
      </c>
      <c r="F3367" t="s">
        <v>2031</v>
      </c>
      <c r="G3367" t="s">
        <v>5517</v>
      </c>
      <c r="H3367" s="2">
        <v>5</v>
      </c>
      <c r="I3367" s="2">
        <v>500</v>
      </c>
      <c r="J3367" s="2">
        <v>37800.121189757512</v>
      </c>
    </row>
    <row r="3368" spans="1:10" x14ac:dyDescent="0.3">
      <c r="A3368" t="s">
        <v>3354</v>
      </c>
      <c r="B3368" t="s">
        <v>1084</v>
      </c>
      <c r="C3368" t="s">
        <v>2699</v>
      </c>
      <c r="D3368" t="s">
        <v>5496</v>
      </c>
      <c r="E3368" t="s">
        <v>1423</v>
      </c>
      <c r="F3368" t="s">
        <v>2040</v>
      </c>
      <c r="G3368" t="s">
        <v>5517</v>
      </c>
      <c r="H3368" s="2">
        <v>1</v>
      </c>
      <c r="I3368" s="2">
        <v>100</v>
      </c>
      <c r="J3368" s="2">
        <v>10171.254325194021</v>
      </c>
    </row>
    <row r="3369" spans="1:10" x14ac:dyDescent="0.3">
      <c r="A3369" t="s">
        <v>3354</v>
      </c>
      <c r="B3369" t="s">
        <v>1084</v>
      </c>
      <c r="C3369" t="s">
        <v>2699</v>
      </c>
      <c r="D3369" t="s">
        <v>5496</v>
      </c>
      <c r="E3369" t="s">
        <v>1423</v>
      </c>
      <c r="F3369" t="s">
        <v>1659</v>
      </c>
      <c r="G3369" t="s">
        <v>5517</v>
      </c>
      <c r="H3369" s="2">
        <v>5</v>
      </c>
      <c r="I3369" s="2">
        <v>500</v>
      </c>
      <c r="J3369" s="2">
        <v>52843.370296523535</v>
      </c>
    </row>
    <row r="3370" spans="1:10" x14ac:dyDescent="0.3">
      <c r="A3370" t="s">
        <v>3354</v>
      </c>
      <c r="B3370" t="s">
        <v>1084</v>
      </c>
      <c r="C3370" t="s">
        <v>2699</v>
      </c>
      <c r="D3370" t="s">
        <v>5496</v>
      </c>
      <c r="E3370" t="s">
        <v>1444</v>
      </c>
      <c r="F3370" t="s">
        <v>5707</v>
      </c>
      <c r="G3370" t="s">
        <v>5517</v>
      </c>
      <c r="H3370" s="2">
        <v>780</v>
      </c>
      <c r="I3370" s="2">
        <v>312000</v>
      </c>
      <c r="J3370" s="2">
        <v>6577025.8815719606</v>
      </c>
    </row>
    <row r="3371" spans="1:10" x14ac:dyDescent="0.3">
      <c r="A3371" t="s">
        <v>3354</v>
      </c>
      <c r="B3371" t="s">
        <v>1084</v>
      </c>
      <c r="C3371" t="s">
        <v>2699</v>
      </c>
      <c r="D3371" t="s">
        <v>5496</v>
      </c>
      <c r="E3371" t="s">
        <v>1444</v>
      </c>
      <c r="F3371" t="s">
        <v>1445</v>
      </c>
      <c r="G3371" t="s">
        <v>5517</v>
      </c>
      <c r="H3371" s="2">
        <v>20</v>
      </c>
      <c r="I3371" s="2">
        <v>8000</v>
      </c>
      <c r="J3371" s="2">
        <v>174180.52898169</v>
      </c>
    </row>
    <row r="3372" spans="1:10" x14ac:dyDescent="0.3">
      <c r="A3372" t="s">
        <v>3354</v>
      </c>
      <c r="B3372" t="s">
        <v>1084</v>
      </c>
      <c r="C3372" t="s">
        <v>2699</v>
      </c>
      <c r="D3372" t="s">
        <v>5496</v>
      </c>
      <c r="E3372" t="s">
        <v>1444</v>
      </c>
      <c r="F3372" t="s">
        <v>2030</v>
      </c>
      <c r="G3372" t="s">
        <v>5517</v>
      </c>
      <c r="H3372" s="2">
        <v>1</v>
      </c>
      <c r="I3372" s="2">
        <v>400</v>
      </c>
      <c r="J3372" s="2">
        <v>9051.8943648292407</v>
      </c>
    </row>
    <row r="3373" spans="1:10" x14ac:dyDescent="0.3">
      <c r="A3373" t="s">
        <v>3354</v>
      </c>
      <c r="B3373" t="s">
        <v>1084</v>
      </c>
      <c r="C3373" t="s">
        <v>2699</v>
      </c>
      <c r="D3373" t="s">
        <v>5496</v>
      </c>
      <c r="E3373" t="s">
        <v>1606</v>
      </c>
      <c r="F3373" t="s">
        <v>2030</v>
      </c>
      <c r="G3373" t="s">
        <v>5517</v>
      </c>
      <c r="H3373" s="2">
        <v>1</v>
      </c>
      <c r="I3373" s="2">
        <v>384</v>
      </c>
      <c r="J3373" s="2">
        <v>9319.3896732933881</v>
      </c>
    </row>
    <row r="3374" spans="1:10" x14ac:dyDescent="0.3">
      <c r="A3374" t="s">
        <v>3354</v>
      </c>
      <c r="B3374" t="s">
        <v>1084</v>
      </c>
      <c r="C3374" t="s">
        <v>2699</v>
      </c>
      <c r="D3374" t="s">
        <v>5496</v>
      </c>
      <c r="E3374" t="s">
        <v>2268</v>
      </c>
      <c r="F3374" t="s">
        <v>2314</v>
      </c>
      <c r="G3374" t="s">
        <v>5517</v>
      </c>
      <c r="H3374" s="2">
        <v>50</v>
      </c>
      <c r="I3374" s="2">
        <v>16800</v>
      </c>
      <c r="J3374" s="2">
        <v>372381.86789336457</v>
      </c>
    </row>
    <row r="3375" spans="1:10" x14ac:dyDescent="0.3">
      <c r="A3375" t="s">
        <v>3354</v>
      </c>
      <c r="B3375" t="s">
        <v>1084</v>
      </c>
      <c r="C3375" t="s">
        <v>2699</v>
      </c>
      <c r="D3375" t="s">
        <v>5496</v>
      </c>
      <c r="E3375" t="s">
        <v>1632</v>
      </c>
      <c r="F3375" t="s">
        <v>1445</v>
      </c>
      <c r="G3375" t="s">
        <v>5517</v>
      </c>
      <c r="H3375" s="2">
        <v>5</v>
      </c>
      <c r="I3375" s="2">
        <v>120</v>
      </c>
      <c r="J3375" s="2">
        <v>15713.300004320572</v>
      </c>
    </row>
    <row r="3376" spans="1:10" x14ac:dyDescent="0.3">
      <c r="A3376" t="s">
        <v>3354</v>
      </c>
      <c r="B3376" t="s">
        <v>1084</v>
      </c>
      <c r="C3376" t="s">
        <v>2699</v>
      </c>
      <c r="D3376" t="s">
        <v>5496</v>
      </c>
      <c r="E3376" t="s">
        <v>1632</v>
      </c>
      <c r="F3376" t="s">
        <v>5359</v>
      </c>
      <c r="G3376" t="s">
        <v>5517</v>
      </c>
      <c r="H3376" s="2">
        <v>10</v>
      </c>
      <c r="I3376" s="2">
        <v>240</v>
      </c>
      <c r="J3376" s="2">
        <v>18394.846268185654</v>
      </c>
    </row>
    <row r="3377" spans="1:10" x14ac:dyDescent="0.3">
      <c r="A3377" t="s">
        <v>3354</v>
      </c>
      <c r="B3377" t="s">
        <v>1084</v>
      </c>
      <c r="C3377" t="s">
        <v>2699</v>
      </c>
      <c r="D3377" t="s">
        <v>5496</v>
      </c>
      <c r="E3377" t="s">
        <v>1632</v>
      </c>
      <c r="F3377" t="s">
        <v>2294</v>
      </c>
      <c r="G3377" t="s">
        <v>5517</v>
      </c>
      <c r="H3377" s="2">
        <v>15</v>
      </c>
      <c r="I3377" s="2">
        <v>360</v>
      </c>
      <c r="J3377" s="2">
        <v>27471.056685263778</v>
      </c>
    </row>
    <row r="3378" spans="1:10" x14ac:dyDescent="0.3">
      <c r="A3378" t="s">
        <v>3354</v>
      </c>
      <c r="B3378" t="s">
        <v>1086</v>
      </c>
      <c r="C3378" t="s">
        <v>2699</v>
      </c>
      <c r="D3378" t="s">
        <v>5495</v>
      </c>
      <c r="E3378" t="s">
        <v>1423</v>
      </c>
      <c r="F3378" t="s">
        <v>2031</v>
      </c>
      <c r="G3378" t="s">
        <v>5517</v>
      </c>
      <c r="H3378" s="2">
        <v>5</v>
      </c>
      <c r="I3378" s="2">
        <v>500</v>
      </c>
      <c r="J3378" s="2">
        <v>37800.121189757512</v>
      </c>
    </row>
    <row r="3379" spans="1:10" x14ac:dyDescent="0.3">
      <c r="A3379" t="s">
        <v>3354</v>
      </c>
      <c r="B3379" t="s">
        <v>1086</v>
      </c>
      <c r="C3379" t="s">
        <v>2699</v>
      </c>
      <c r="D3379" t="s">
        <v>5495</v>
      </c>
      <c r="E3379" t="s">
        <v>1423</v>
      </c>
      <c r="F3379" t="s">
        <v>2040</v>
      </c>
      <c r="G3379" t="s">
        <v>5517</v>
      </c>
      <c r="H3379" s="2">
        <v>1</v>
      </c>
      <c r="I3379" s="2">
        <v>100</v>
      </c>
      <c r="J3379" s="2">
        <v>10171.254325194021</v>
      </c>
    </row>
    <row r="3380" spans="1:10" x14ac:dyDescent="0.3">
      <c r="A3380" t="s">
        <v>3354</v>
      </c>
      <c r="B3380" t="s">
        <v>1086</v>
      </c>
      <c r="C3380" t="s">
        <v>2699</v>
      </c>
      <c r="D3380" t="s">
        <v>5495</v>
      </c>
      <c r="E3380" t="s">
        <v>1423</v>
      </c>
      <c r="F3380" t="s">
        <v>1659</v>
      </c>
      <c r="G3380" t="s">
        <v>5517</v>
      </c>
      <c r="H3380" s="2">
        <v>10</v>
      </c>
      <c r="I3380" s="2">
        <v>1000</v>
      </c>
      <c r="J3380" s="2">
        <v>105686.74059304707</v>
      </c>
    </row>
    <row r="3381" spans="1:10" x14ac:dyDescent="0.3">
      <c r="A3381" t="s">
        <v>3354</v>
      </c>
      <c r="B3381" t="s">
        <v>1086</v>
      </c>
      <c r="C3381" t="s">
        <v>2699</v>
      </c>
      <c r="D3381" t="s">
        <v>5495</v>
      </c>
      <c r="E3381" t="s">
        <v>1444</v>
      </c>
      <c r="F3381" t="s">
        <v>5707</v>
      </c>
      <c r="G3381" t="s">
        <v>5517</v>
      </c>
      <c r="H3381" s="2">
        <v>1020</v>
      </c>
      <c r="I3381" s="2">
        <v>408000</v>
      </c>
      <c r="J3381" s="2">
        <v>8600726.1528248712</v>
      </c>
    </row>
    <row r="3382" spans="1:10" x14ac:dyDescent="0.3">
      <c r="A3382" t="s">
        <v>3354</v>
      </c>
      <c r="B3382" t="s">
        <v>1086</v>
      </c>
      <c r="C3382" t="s">
        <v>2699</v>
      </c>
      <c r="D3382" t="s">
        <v>5495</v>
      </c>
      <c r="E3382" t="s">
        <v>1444</v>
      </c>
      <c r="F3382" t="s">
        <v>1445</v>
      </c>
      <c r="G3382" t="s">
        <v>5517</v>
      </c>
      <c r="H3382" s="2">
        <v>130</v>
      </c>
      <c r="I3382" s="2">
        <v>52000</v>
      </c>
      <c r="J3382" s="2">
        <v>1132173.4383809851</v>
      </c>
    </row>
    <row r="3383" spans="1:10" x14ac:dyDescent="0.3">
      <c r="A3383" t="s">
        <v>3354</v>
      </c>
      <c r="B3383" t="s">
        <v>1086</v>
      </c>
      <c r="C3383" t="s">
        <v>2699</v>
      </c>
      <c r="D3383" t="s">
        <v>5495</v>
      </c>
      <c r="E3383" t="s">
        <v>1444</v>
      </c>
      <c r="F3383" t="s">
        <v>2030</v>
      </c>
      <c r="G3383" t="s">
        <v>5517</v>
      </c>
      <c r="H3383" s="2">
        <v>1</v>
      </c>
      <c r="I3383" s="2">
        <v>400</v>
      </c>
      <c r="J3383" s="2">
        <v>9051.8943648292407</v>
      </c>
    </row>
    <row r="3384" spans="1:10" x14ac:dyDescent="0.3">
      <c r="A3384" t="s">
        <v>3354</v>
      </c>
      <c r="B3384" t="s">
        <v>1086</v>
      </c>
      <c r="C3384" t="s">
        <v>2699</v>
      </c>
      <c r="D3384" t="s">
        <v>5495</v>
      </c>
      <c r="E3384" t="s">
        <v>1606</v>
      </c>
      <c r="F3384" t="s">
        <v>2030</v>
      </c>
      <c r="G3384" t="s">
        <v>5517</v>
      </c>
      <c r="H3384" s="2">
        <v>2</v>
      </c>
      <c r="I3384" s="2">
        <v>768</v>
      </c>
      <c r="J3384" s="2">
        <v>18638.779346586776</v>
      </c>
    </row>
    <row r="3385" spans="1:10" x14ac:dyDescent="0.3">
      <c r="A3385" t="s">
        <v>3354</v>
      </c>
      <c r="B3385" t="s">
        <v>1086</v>
      </c>
      <c r="C3385" t="s">
        <v>2699</v>
      </c>
      <c r="D3385" t="s">
        <v>5495</v>
      </c>
      <c r="E3385" t="s">
        <v>2268</v>
      </c>
      <c r="F3385" t="s">
        <v>2314</v>
      </c>
      <c r="G3385" t="s">
        <v>5517</v>
      </c>
      <c r="H3385" s="2">
        <v>50</v>
      </c>
      <c r="I3385" s="2">
        <v>16800</v>
      </c>
      <c r="J3385" s="2">
        <v>372381.86789336457</v>
      </c>
    </row>
    <row r="3386" spans="1:10" x14ac:dyDescent="0.3">
      <c r="A3386" t="s">
        <v>3354</v>
      </c>
      <c r="B3386" t="s">
        <v>1086</v>
      </c>
      <c r="C3386" t="s">
        <v>2699</v>
      </c>
      <c r="D3386" t="s">
        <v>5495</v>
      </c>
      <c r="E3386" t="s">
        <v>1632</v>
      </c>
      <c r="F3386" t="s">
        <v>1445</v>
      </c>
      <c r="G3386" t="s">
        <v>5517</v>
      </c>
      <c r="H3386" s="2">
        <v>10</v>
      </c>
      <c r="I3386" s="2">
        <v>240</v>
      </c>
      <c r="J3386" s="2">
        <v>31426.600008641144</v>
      </c>
    </row>
    <row r="3387" spans="1:10" x14ac:dyDescent="0.3">
      <c r="A3387" t="s">
        <v>3354</v>
      </c>
      <c r="B3387" t="s">
        <v>1086</v>
      </c>
      <c r="C3387" t="s">
        <v>2699</v>
      </c>
      <c r="D3387" t="s">
        <v>5495</v>
      </c>
      <c r="E3387" t="s">
        <v>1632</v>
      </c>
      <c r="F3387" t="s">
        <v>5359</v>
      </c>
      <c r="G3387" t="s">
        <v>5517</v>
      </c>
      <c r="H3387" s="2">
        <v>15</v>
      </c>
      <c r="I3387" s="2">
        <v>360</v>
      </c>
      <c r="J3387" s="2">
        <v>27592.269402278485</v>
      </c>
    </row>
    <row r="3388" spans="1:10" x14ac:dyDescent="0.3">
      <c r="A3388" t="s">
        <v>3354</v>
      </c>
      <c r="B3388" t="s">
        <v>1086</v>
      </c>
      <c r="C3388" t="s">
        <v>2699</v>
      </c>
      <c r="D3388" t="s">
        <v>5495</v>
      </c>
      <c r="E3388" t="s">
        <v>1632</v>
      </c>
      <c r="F3388" t="s">
        <v>2294</v>
      </c>
      <c r="G3388" t="s">
        <v>5517</v>
      </c>
      <c r="H3388" s="2">
        <v>25</v>
      </c>
      <c r="I3388" s="2">
        <v>600</v>
      </c>
      <c r="J3388" s="2">
        <v>45785.094475439633</v>
      </c>
    </row>
    <row r="3389" spans="1:10" x14ac:dyDescent="0.3">
      <c r="A3389" t="s">
        <v>3354</v>
      </c>
      <c r="B3389" t="s">
        <v>1087</v>
      </c>
      <c r="C3389" t="s">
        <v>2699</v>
      </c>
      <c r="D3389" t="s">
        <v>5492</v>
      </c>
      <c r="E3389" t="s">
        <v>1423</v>
      </c>
      <c r="F3389" t="s">
        <v>2031</v>
      </c>
      <c r="G3389" t="s">
        <v>5517</v>
      </c>
      <c r="H3389" s="2">
        <v>5</v>
      </c>
      <c r="I3389" s="2">
        <v>500</v>
      </c>
      <c r="J3389" s="2">
        <v>37800.121189757512</v>
      </c>
    </row>
    <row r="3390" spans="1:10" x14ac:dyDescent="0.3">
      <c r="A3390" t="s">
        <v>3354</v>
      </c>
      <c r="B3390" t="s">
        <v>1087</v>
      </c>
      <c r="C3390" t="s">
        <v>2699</v>
      </c>
      <c r="D3390" t="s">
        <v>5492</v>
      </c>
      <c r="E3390" t="s">
        <v>1423</v>
      </c>
      <c r="F3390" t="s">
        <v>2040</v>
      </c>
      <c r="G3390" t="s">
        <v>5517</v>
      </c>
      <c r="H3390" s="2">
        <v>1</v>
      </c>
      <c r="I3390" s="2">
        <v>100</v>
      </c>
      <c r="J3390" s="2">
        <v>10171.254325194021</v>
      </c>
    </row>
    <row r="3391" spans="1:10" x14ac:dyDescent="0.3">
      <c r="A3391" t="s">
        <v>3354</v>
      </c>
      <c r="B3391" t="s">
        <v>1087</v>
      </c>
      <c r="C3391" t="s">
        <v>2699</v>
      </c>
      <c r="D3391" t="s">
        <v>5492</v>
      </c>
      <c r="E3391" t="s">
        <v>1423</v>
      </c>
      <c r="F3391" t="s">
        <v>1659</v>
      </c>
      <c r="G3391" t="s">
        <v>5517</v>
      </c>
      <c r="H3391" s="2">
        <v>15</v>
      </c>
      <c r="I3391" s="2">
        <v>1500</v>
      </c>
      <c r="J3391" s="2">
        <v>158530.11088957061</v>
      </c>
    </row>
    <row r="3392" spans="1:10" x14ac:dyDescent="0.3">
      <c r="A3392" t="s">
        <v>3354</v>
      </c>
      <c r="B3392" t="s">
        <v>1087</v>
      </c>
      <c r="C3392" t="s">
        <v>2699</v>
      </c>
      <c r="D3392" t="s">
        <v>5492</v>
      </c>
      <c r="E3392" t="s">
        <v>1444</v>
      </c>
      <c r="F3392" t="s">
        <v>5707</v>
      </c>
      <c r="G3392" t="s">
        <v>5517</v>
      </c>
      <c r="H3392" s="2">
        <v>970</v>
      </c>
      <c r="I3392" s="2">
        <v>388000</v>
      </c>
      <c r="J3392" s="2">
        <v>8179121.9296471821</v>
      </c>
    </row>
    <row r="3393" spans="1:10" x14ac:dyDescent="0.3">
      <c r="A3393" t="s">
        <v>3354</v>
      </c>
      <c r="B3393" t="s">
        <v>1087</v>
      </c>
      <c r="C3393" t="s">
        <v>2699</v>
      </c>
      <c r="D3393" t="s">
        <v>5492</v>
      </c>
      <c r="E3393" t="s">
        <v>1444</v>
      </c>
      <c r="F3393" t="s">
        <v>1445</v>
      </c>
      <c r="G3393" t="s">
        <v>5517</v>
      </c>
      <c r="H3393" s="2">
        <v>30</v>
      </c>
      <c r="I3393" s="2">
        <v>12000</v>
      </c>
      <c r="J3393" s="2">
        <v>261270.79347253501</v>
      </c>
    </row>
    <row r="3394" spans="1:10" x14ac:dyDescent="0.3">
      <c r="A3394" t="s">
        <v>3354</v>
      </c>
      <c r="B3394" t="s">
        <v>1087</v>
      </c>
      <c r="C3394" t="s">
        <v>2699</v>
      </c>
      <c r="D3394" t="s">
        <v>5492</v>
      </c>
      <c r="E3394" t="s">
        <v>1444</v>
      </c>
      <c r="F3394" t="s">
        <v>2030</v>
      </c>
      <c r="G3394" t="s">
        <v>5517</v>
      </c>
      <c r="H3394" s="2">
        <v>1</v>
      </c>
      <c r="I3394" s="2">
        <v>400</v>
      </c>
      <c r="J3394" s="2">
        <v>9051.8943648292407</v>
      </c>
    </row>
    <row r="3395" spans="1:10" x14ac:dyDescent="0.3">
      <c r="A3395" t="s">
        <v>3354</v>
      </c>
      <c r="B3395" t="s">
        <v>1087</v>
      </c>
      <c r="C3395" t="s">
        <v>2699</v>
      </c>
      <c r="D3395" t="s">
        <v>5492</v>
      </c>
      <c r="E3395" t="s">
        <v>1606</v>
      </c>
      <c r="F3395" t="s">
        <v>2030</v>
      </c>
      <c r="G3395" t="s">
        <v>5517</v>
      </c>
      <c r="H3395" s="2">
        <v>2</v>
      </c>
      <c r="I3395" s="2">
        <v>768</v>
      </c>
      <c r="J3395" s="2">
        <v>18638.779346586776</v>
      </c>
    </row>
    <row r="3396" spans="1:10" x14ac:dyDescent="0.3">
      <c r="A3396" t="s">
        <v>3354</v>
      </c>
      <c r="B3396" t="s">
        <v>1087</v>
      </c>
      <c r="C3396" t="s">
        <v>2699</v>
      </c>
      <c r="D3396" t="s">
        <v>5492</v>
      </c>
      <c r="E3396" t="s">
        <v>2268</v>
      </c>
      <c r="F3396" t="s">
        <v>2314</v>
      </c>
      <c r="G3396" t="s">
        <v>5517</v>
      </c>
      <c r="H3396" s="2">
        <v>50</v>
      </c>
      <c r="I3396" s="2">
        <v>16800</v>
      </c>
      <c r="J3396" s="2">
        <v>372381.86789336457</v>
      </c>
    </row>
    <row r="3397" spans="1:10" x14ac:dyDescent="0.3">
      <c r="A3397" t="s">
        <v>3354</v>
      </c>
      <c r="B3397" t="s">
        <v>1087</v>
      </c>
      <c r="C3397" t="s">
        <v>2699</v>
      </c>
      <c r="D3397" t="s">
        <v>5492</v>
      </c>
      <c r="E3397" t="s">
        <v>1632</v>
      </c>
      <c r="F3397" t="s">
        <v>1445</v>
      </c>
      <c r="G3397" t="s">
        <v>5517</v>
      </c>
      <c r="H3397" s="2">
        <v>15</v>
      </c>
      <c r="I3397" s="2">
        <v>360</v>
      </c>
      <c r="J3397" s="2">
        <v>47139.90001296172</v>
      </c>
    </row>
    <row r="3398" spans="1:10" x14ac:dyDescent="0.3">
      <c r="A3398" t="s">
        <v>3354</v>
      </c>
      <c r="B3398" t="s">
        <v>1087</v>
      </c>
      <c r="C3398" t="s">
        <v>2699</v>
      </c>
      <c r="D3398" t="s">
        <v>5492</v>
      </c>
      <c r="E3398" t="s">
        <v>1632</v>
      </c>
      <c r="F3398" t="s">
        <v>5359</v>
      </c>
      <c r="G3398" t="s">
        <v>5517</v>
      </c>
      <c r="H3398" s="2">
        <v>15</v>
      </c>
      <c r="I3398" s="2">
        <v>360</v>
      </c>
      <c r="J3398" s="2">
        <v>27592.269402278485</v>
      </c>
    </row>
    <row r="3399" spans="1:10" x14ac:dyDescent="0.3">
      <c r="A3399" t="s">
        <v>3354</v>
      </c>
      <c r="B3399" t="s">
        <v>1087</v>
      </c>
      <c r="C3399" t="s">
        <v>2699</v>
      </c>
      <c r="D3399" t="s">
        <v>5492</v>
      </c>
      <c r="E3399" t="s">
        <v>1632</v>
      </c>
      <c r="F3399" t="s">
        <v>2294</v>
      </c>
      <c r="G3399" t="s">
        <v>5517</v>
      </c>
      <c r="H3399" s="2">
        <v>20</v>
      </c>
      <c r="I3399" s="2">
        <v>480</v>
      </c>
      <c r="J3399" s="2">
        <v>36628.07558035171</v>
      </c>
    </row>
    <row r="3400" spans="1:10" x14ac:dyDescent="0.3">
      <c r="A3400" t="s">
        <v>3354</v>
      </c>
      <c r="B3400" t="s">
        <v>5460</v>
      </c>
      <c r="C3400" t="s">
        <v>4171</v>
      </c>
      <c r="D3400" t="s">
        <v>5461</v>
      </c>
      <c r="E3400" t="s">
        <v>1423</v>
      </c>
      <c r="F3400" t="s">
        <v>2031</v>
      </c>
      <c r="G3400" t="s">
        <v>5517</v>
      </c>
      <c r="H3400" s="2">
        <v>5</v>
      </c>
      <c r="I3400" s="2">
        <v>500</v>
      </c>
      <c r="J3400" s="2">
        <v>37800.121189757512</v>
      </c>
    </row>
    <row r="3401" spans="1:10" x14ac:dyDescent="0.3">
      <c r="A3401" t="s">
        <v>3354</v>
      </c>
      <c r="B3401" t="s">
        <v>5460</v>
      </c>
      <c r="C3401" t="s">
        <v>4171</v>
      </c>
      <c r="D3401" t="s">
        <v>5461</v>
      </c>
      <c r="E3401" t="s">
        <v>1423</v>
      </c>
      <c r="F3401" t="s">
        <v>2040</v>
      </c>
      <c r="G3401" t="s">
        <v>5517</v>
      </c>
      <c r="H3401" s="2">
        <v>2</v>
      </c>
      <c r="I3401" s="2">
        <v>200</v>
      </c>
      <c r="J3401" s="2">
        <v>20342.508650388041</v>
      </c>
    </row>
    <row r="3402" spans="1:10" x14ac:dyDescent="0.3">
      <c r="A3402" t="s">
        <v>3354</v>
      </c>
      <c r="B3402" t="s">
        <v>5460</v>
      </c>
      <c r="C3402" t="s">
        <v>4171</v>
      </c>
      <c r="D3402" t="s">
        <v>5461</v>
      </c>
      <c r="E3402" t="s">
        <v>1423</v>
      </c>
      <c r="F3402" t="s">
        <v>1659</v>
      </c>
      <c r="G3402" t="s">
        <v>5517</v>
      </c>
      <c r="H3402" s="2">
        <v>4</v>
      </c>
      <c r="I3402" s="2">
        <v>400</v>
      </c>
      <c r="J3402" s="2">
        <v>42274.696237218828</v>
      </c>
    </row>
    <row r="3403" spans="1:10" x14ac:dyDescent="0.3">
      <c r="A3403" t="s">
        <v>3354</v>
      </c>
      <c r="B3403" t="s">
        <v>5460</v>
      </c>
      <c r="C3403" t="s">
        <v>4171</v>
      </c>
      <c r="D3403" t="s">
        <v>5461</v>
      </c>
      <c r="E3403" t="s">
        <v>1444</v>
      </c>
      <c r="F3403" t="s">
        <v>5707</v>
      </c>
      <c r="G3403" t="s">
        <v>5517</v>
      </c>
      <c r="H3403" s="2">
        <v>1240</v>
      </c>
      <c r="I3403" s="2">
        <v>496000</v>
      </c>
      <c r="J3403" s="2">
        <v>10455784.734806707</v>
      </c>
    </row>
    <row r="3404" spans="1:10" x14ac:dyDescent="0.3">
      <c r="A3404" t="s">
        <v>3354</v>
      </c>
      <c r="B3404" t="s">
        <v>5460</v>
      </c>
      <c r="C3404" t="s">
        <v>4171</v>
      </c>
      <c r="D3404" t="s">
        <v>5461</v>
      </c>
      <c r="E3404" t="s">
        <v>1444</v>
      </c>
      <c r="F3404" t="s">
        <v>1445</v>
      </c>
      <c r="G3404" t="s">
        <v>5517</v>
      </c>
      <c r="H3404" s="2">
        <v>10</v>
      </c>
      <c r="I3404" s="2">
        <v>4000</v>
      </c>
      <c r="J3404" s="2">
        <v>87090.264490845002</v>
      </c>
    </row>
    <row r="3405" spans="1:10" x14ac:dyDescent="0.3">
      <c r="A3405" t="s">
        <v>3354</v>
      </c>
      <c r="B3405" t="s">
        <v>5460</v>
      </c>
      <c r="C3405" t="s">
        <v>4171</v>
      </c>
      <c r="D3405" t="s">
        <v>5461</v>
      </c>
      <c r="E3405" t="s">
        <v>1444</v>
      </c>
      <c r="F3405" t="s">
        <v>2030</v>
      </c>
      <c r="G3405" t="s">
        <v>5517</v>
      </c>
      <c r="H3405" s="2">
        <v>2</v>
      </c>
      <c r="I3405" s="2">
        <v>800</v>
      </c>
      <c r="J3405" s="2">
        <v>18103.788729658481</v>
      </c>
    </row>
    <row r="3406" spans="1:10" x14ac:dyDescent="0.3">
      <c r="A3406" t="s">
        <v>3354</v>
      </c>
      <c r="B3406" t="s">
        <v>5460</v>
      </c>
      <c r="C3406" t="s">
        <v>4171</v>
      </c>
      <c r="D3406" t="s">
        <v>5461</v>
      </c>
      <c r="E3406" t="s">
        <v>1606</v>
      </c>
      <c r="F3406" t="s">
        <v>2030</v>
      </c>
      <c r="G3406" t="s">
        <v>5517</v>
      </c>
      <c r="H3406" s="2">
        <v>2</v>
      </c>
      <c r="I3406" s="2">
        <v>768</v>
      </c>
      <c r="J3406" s="2">
        <v>18638.779346586776</v>
      </c>
    </row>
    <row r="3407" spans="1:10" x14ac:dyDescent="0.3">
      <c r="A3407" t="s">
        <v>3354</v>
      </c>
      <c r="B3407" t="s">
        <v>5460</v>
      </c>
      <c r="C3407" t="s">
        <v>4171</v>
      </c>
      <c r="D3407" t="s">
        <v>5461</v>
      </c>
      <c r="E3407" t="s">
        <v>2268</v>
      </c>
      <c r="F3407" t="s">
        <v>2314</v>
      </c>
      <c r="G3407" t="s">
        <v>5517</v>
      </c>
      <c r="H3407" s="2">
        <v>50</v>
      </c>
      <c r="I3407" s="2">
        <v>16800</v>
      </c>
      <c r="J3407" s="2">
        <v>372381.86789336457</v>
      </c>
    </row>
    <row r="3408" spans="1:10" x14ac:dyDescent="0.3">
      <c r="A3408" t="s">
        <v>3354</v>
      </c>
      <c r="B3408" t="s">
        <v>5460</v>
      </c>
      <c r="C3408" t="s">
        <v>4171</v>
      </c>
      <c r="D3408" t="s">
        <v>5461</v>
      </c>
      <c r="E3408" t="s">
        <v>4360</v>
      </c>
      <c r="F3408" t="s">
        <v>1422</v>
      </c>
      <c r="G3408" t="s">
        <v>5517</v>
      </c>
      <c r="H3408" s="2">
        <v>3</v>
      </c>
      <c r="I3408" s="2">
        <v>288</v>
      </c>
      <c r="J3408" s="2">
        <v>0</v>
      </c>
    </row>
    <row r="3409" spans="1:10" x14ac:dyDescent="0.3">
      <c r="A3409" t="s">
        <v>3354</v>
      </c>
      <c r="B3409" t="s">
        <v>5460</v>
      </c>
      <c r="C3409" t="s">
        <v>4171</v>
      </c>
      <c r="D3409" t="s">
        <v>5461</v>
      </c>
      <c r="E3409" t="s">
        <v>1624</v>
      </c>
      <c r="F3409" t="s">
        <v>1627</v>
      </c>
      <c r="G3409" t="s">
        <v>5517</v>
      </c>
      <c r="H3409" s="2">
        <v>2</v>
      </c>
      <c r="I3409" s="2">
        <v>576</v>
      </c>
      <c r="J3409" s="2">
        <v>0</v>
      </c>
    </row>
    <row r="3410" spans="1:10" x14ac:dyDescent="0.3">
      <c r="A3410" t="s">
        <v>3354</v>
      </c>
      <c r="B3410" t="s">
        <v>5460</v>
      </c>
      <c r="C3410" t="s">
        <v>4171</v>
      </c>
      <c r="D3410" t="s">
        <v>5461</v>
      </c>
      <c r="E3410" t="s">
        <v>1632</v>
      </c>
      <c r="F3410" t="s">
        <v>1445</v>
      </c>
      <c r="G3410" t="s">
        <v>5517</v>
      </c>
      <c r="H3410" s="2">
        <v>8</v>
      </c>
      <c r="I3410" s="2">
        <v>192</v>
      </c>
      <c r="J3410" s="2">
        <v>25141.280006912915</v>
      </c>
    </row>
    <row r="3411" spans="1:10" x14ac:dyDescent="0.3">
      <c r="A3411" t="s">
        <v>3354</v>
      </c>
      <c r="B3411" t="s">
        <v>5460</v>
      </c>
      <c r="C3411" t="s">
        <v>4171</v>
      </c>
      <c r="D3411" t="s">
        <v>5461</v>
      </c>
      <c r="E3411" t="s">
        <v>1632</v>
      </c>
      <c r="F3411" t="s">
        <v>5359</v>
      </c>
      <c r="G3411" t="s">
        <v>5517</v>
      </c>
      <c r="H3411" s="2">
        <v>7</v>
      </c>
      <c r="I3411" s="2">
        <v>168</v>
      </c>
      <c r="J3411" s="2">
        <v>12876.39238772996</v>
      </c>
    </row>
    <row r="3412" spans="1:10" x14ac:dyDescent="0.3">
      <c r="A3412" t="s">
        <v>3354</v>
      </c>
      <c r="B3412" t="s">
        <v>5460</v>
      </c>
      <c r="C3412" t="s">
        <v>4171</v>
      </c>
      <c r="D3412" t="s">
        <v>5461</v>
      </c>
      <c r="E3412" t="s">
        <v>1632</v>
      </c>
      <c r="F3412" t="s">
        <v>2294</v>
      </c>
      <c r="G3412" t="s">
        <v>5517</v>
      </c>
      <c r="H3412" s="2">
        <v>10</v>
      </c>
      <c r="I3412" s="2">
        <v>240</v>
      </c>
      <c r="J3412" s="2">
        <v>18314.037790175855</v>
      </c>
    </row>
    <row r="3413" spans="1:10" x14ac:dyDescent="0.3">
      <c r="A3413" t="s">
        <v>3354</v>
      </c>
      <c r="B3413" t="s">
        <v>5456</v>
      </c>
      <c r="C3413" t="s">
        <v>4171</v>
      </c>
      <c r="D3413" t="s">
        <v>5457</v>
      </c>
      <c r="E3413" t="s">
        <v>1423</v>
      </c>
      <c r="F3413" t="s">
        <v>2031</v>
      </c>
      <c r="G3413" t="s">
        <v>5517</v>
      </c>
      <c r="H3413" s="2">
        <v>5</v>
      </c>
      <c r="I3413" s="2">
        <v>500</v>
      </c>
      <c r="J3413" s="2">
        <v>37800.121189757512</v>
      </c>
    </row>
    <row r="3414" spans="1:10" x14ac:dyDescent="0.3">
      <c r="A3414" t="s">
        <v>3354</v>
      </c>
      <c r="B3414" t="s">
        <v>5456</v>
      </c>
      <c r="C3414" t="s">
        <v>4171</v>
      </c>
      <c r="D3414" t="s">
        <v>5457</v>
      </c>
      <c r="E3414" t="s">
        <v>1423</v>
      </c>
      <c r="F3414" t="s">
        <v>2040</v>
      </c>
      <c r="G3414" t="s">
        <v>5517</v>
      </c>
      <c r="H3414" s="2">
        <v>2</v>
      </c>
      <c r="I3414" s="2">
        <v>200</v>
      </c>
      <c r="J3414" s="2">
        <v>20342.508650388041</v>
      </c>
    </row>
    <row r="3415" spans="1:10" x14ac:dyDescent="0.3">
      <c r="A3415" t="s">
        <v>3354</v>
      </c>
      <c r="B3415" t="s">
        <v>5456</v>
      </c>
      <c r="C3415" t="s">
        <v>4171</v>
      </c>
      <c r="D3415" t="s">
        <v>5457</v>
      </c>
      <c r="E3415" t="s">
        <v>1423</v>
      </c>
      <c r="F3415" t="s">
        <v>1659</v>
      </c>
      <c r="G3415" t="s">
        <v>5517</v>
      </c>
      <c r="H3415" s="2">
        <v>4</v>
      </c>
      <c r="I3415" s="2">
        <v>400</v>
      </c>
      <c r="J3415" s="2">
        <v>42274.696237218828</v>
      </c>
    </row>
    <row r="3416" spans="1:10" x14ac:dyDescent="0.3">
      <c r="A3416" t="s">
        <v>3354</v>
      </c>
      <c r="B3416" t="s">
        <v>5456</v>
      </c>
      <c r="C3416" t="s">
        <v>4171</v>
      </c>
      <c r="D3416" t="s">
        <v>5457</v>
      </c>
      <c r="E3416" t="s">
        <v>1444</v>
      </c>
      <c r="F3416" t="s">
        <v>5707</v>
      </c>
      <c r="G3416" t="s">
        <v>5517</v>
      </c>
      <c r="H3416" s="2">
        <v>1280</v>
      </c>
      <c r="I3416" s="2">
        <v>512000</v>
      </c>
      <c r="J3416" s="2">
        <v>10793068.113348858</v>
      </c>
    </row>
    <row r="3417" spans="1:10" x14ac:dyDescent="0.3">
      <c r="A3417" t="s">
        <v>3354</v>
      </c>
      <c r="B3417" t="s">
        <v>5456</v>
      </c>
      <c r="C3417" t="s">
        <v>4171</v>
      </c>
      <c r="D3417" t="s">
        <v>5457</v>
      </c>
      <c r="E3417" t="s">
        <v>1444</v>
      </c>
      <c r="F3417" t="s">
        <v>1445</v>
      </c>
      <c r="G3417" t="s">
        <v>5517</v>
      </c>
      <c r="H3417" s="2">
        <v>20</v>
      </c>
      <c r="I3417" s="2">
        <v>8000</v>
      </c>
      <c r="J3417" s="2">
        <v>174180.52898169</v>
      </c>
    </row>
    <row r="3418" spans="1:10" x14ac:dyDescent="0.3">
      <c r="A3418" t="s">
        <v>3354</v>
      </c>
      <c r="B3418" t="s">
        <v>5456</v>
      </c>
      <c r="C3418" t="s">
        <v>4171</v>
      </c>
      <c r="D3418" t="s">
        <v>5457</v>
      </c>
      <c r="E3418" t="s">
        <v>1444</v>
      </c>
      <c r="F3418" t="s">
        <v>2030</v>
      </c>
      <c r="G3418" t="s">
        <v>5517</v>
      </c>
      <c r="H3418" s="2">
        <v>2</v>
      </c>
      <c r="I3418" s="2">
        <v>800</v>
      </c>
      <c r="J3418" s="2">
        <v>18103.788729658481</v>
      </c>
    </row>
    <row r="3419" spans="1:10" x14ac:dyDescent="0.3">
      <c r="A3419" t="s">
        <v>3354</v>
      </c>
      <c r="B3419" t="s">
        <v>5456</v>
      </c>
      <c r="C3419" t="s">
        <v>4171</v>
      </c>
      <c r="D3419" t="s">
        <v>5457</v>
      </c>
      <c r="E3419" t="s">
        <v>1606</v>
      </c>
      <c r="F3419" t="s">
        <v>2030</v>
      </c>
      <c r="G3419" t="s">
        <v>5517</v>
      </c>
      <c r="H3419" s="2">
        <v>2</v>
      </c>
      <c r="I3419" s="2">
        <v>768</v>
      </c>
      <c r="J3419" s="2">
        <v>18638.779346586776</v>
      </c>
    </row>
    <row r="3420" spans="1:10" x14ac:dyDescent="0.3">
      <c r="A3420" t="s">
        <v>3354</v>
      </c>
      <c r="B3420" t="s">
        <v>5456</v>
      </c>
      <c r="C3420" t="s">
        <v>4171</v>
      </c>
      <c r="D3420" t="s">
        <v>5457</v>
      </c>
      <c r="E3420" t="s">
        <v>2268</v>
      </c>
      <c r="F3420" t="s">
        <v>2314</v>
      </c>
      <c r="G3420" t="s">
        <v>5517</v>
      </c>
      <c r="H3420" s="2">
        <v>70</v>
      </c>
      <c r="I3420" s="2">
        <v>23520</v>
      </c>
      <c r="J3420" s="2">
        <v>521334.61505071045</v>
      </c>
    </row>
    <row r="3421" spans="1:10" x14ac:dyDescent="0.3">
      <c r="A3421" t="s">
        <v>3354</v>
      </c>
      <c r="B3421" t="s">
        <v>5456</v>
      </c>
      <c r="C3421" t="s">
        <v>4171</v>
      </c>
      <c r="D3421" t="s">
        <v>5457</v>
      </c>
      <c r="E3421" t="s">
        <v>4360</v>
      </c>
      <c r="F3421" t="s">
        <v>1422</v>
      </c>
      <c r="G3421" t="s">
        <v>5517</v>
      </c>
      <c r="H3421" s="2">
        <v>3</v>
      </c>
      <c r="I3421" s="2">
        <v>288</v>
      </c>
      <c r="J3421" s="2">
        <v>0</v>
      </c>
    </row>
    <row r="3422" spans="1:10" x14ac:dyDescent="0.3">
      <c r="A3422" t="s">
        <v>3354</v>
      </c>
      <c r="B3422" t="s">
        <v>5456</v>
      </c>
      <c r="C3422" t="s">
        <v>4171</v>
      </c>
      <c r="D3422" t="s">
        <v>5457</v>
      </c>
      <c r="E3422" t="s">
        <v>1624</v>
      </c>
      <c r="F3422" t="s">
        <v>1627</v>
      </c>
      <c r="G3422" t="s">
        <v>5517</v>
      </c>
      <c r="H3422" s="2">
        <v>2</v>
      </c>
      <c r="I3422" s="2">
        <v>576</v>
      </c>
      <c r="J3422" s="2">
        <v>0</v>
      </c>
    </row>
    <row r="3423" spans="1:10" x14ac:dyDescent="0.3">
      <c r="A3423" t="s">
        <v>3354</v>
      </c>
      <c r="B3423" t="s">
        <v>5456</v>
      </c>
      <c r="C3423" t="s">
        <v>4171</v>
      </c>
      <c r="D3423" t="s">
        <v>5457</v>
      </c>
      <c r="E3423" t="s">
        <v>1632</v>
      </c>
      <c r="F3423" t="s">
        <v>1445</v>
      </c>
      <c r="G3423" t="s">
        <v>5517</v>
      </c>
      <c r="H3423" s="2">
        <v>10</v>
      </c>
      <c r="I3423" s="2">
        <v>240</v>
      </c>
      <c r="J3423" s="2">
        <v>31426.600008641144</v>
      </c>
    </row>
    <row r="3424" spans="1:10" x14ac:dyDescent="0.3">
      <c r="A3424" t="s">
        <v>3354</v>
      </c>
      <c r="B3424" t="s">
        <v>5456</v>
      </c>
      <c r="C3424" t="s">
        <v>4171</v>
      </c>
      <c r="D3424" t="s">
        <v>5457</v>
      </c>
      <c r="E3424" t="s">
        <v>1632</v>
      </c>
      <c r="F3424" t="s">
        <v>5359</v>
      </c>
      <c r="G3424" t="s">
        <v>5517</v>
      </c>
      <c r="H3424" s="2">
        <v>8</v>
      </c>
      <c r="I3424" s="2">
        <v>192</v>
      </c>
      <c r="J3424" s="2">
        <v>14715.877014548525</v>
      </c>
    </row>
    <row r="3425" spans="1:10" x14ac:dyDescent="0.3">
      <c r="A3425" t="s">
        <v>3354</v>
      </c>
      <c r="B3425" t="s">
        <v>5456</v>
      </c>
      <c r="C3425" t="s">
        <v>4171</v>
      </c>
      <c r="D3425" t="s">
        <v>5457</v>
      </c>
      <c r="E3425" t="s">
        <v>1632</v>
      </c>
      <c r="F3425" t="s">
        <v>2294</v>
      </c>
      <c r="G3425" t="s">
        <v>5517</v>
      </c>
      <c r="H3425" s="2">
        <v>10</v>
      </c>
      <c r="I3425" s="2">
        <v>240</v>
      </c>
      <c r="J3425" s="2">
        <v>18314.037790175855</v>
      </c>
    </row>
    <row r="3426" spans="1:10" x14ac:dyDescent="0.3">
      <c r="A3426" t="s">
        <v>3354</v>
      </c>
      <c r="B3426" t="s">
        <v>5462</v>
      </c>
      <c r="C3426" t="s">
        <v>4171</v>
      </c>
      <c r="D3426" t="s">
        <v>5463</v>
      </c>
      <c r="E3426" t="s">
        <v>1423</v>
      </c>
      <c r="F3426" t="s">
        <v>2031</v>
      </c>
      <c r="G3426" t="s">
        <v>5517</v>
      </c>
      <c r="H3426" s="2">
        <v>4</v>
      </c>
      <c r="I3426" s="2">
        <v>400</v>
      </c>
      <c r="J3426" s="2">
        <v>30240.096951806008</v>
      </c>
    </row>
    <row r="3427" spans="1:10" x14ac:dyDescent="0.3">
      <c r="A3427" t="s">
        <v>3354</v>
      </c>
      <c r="B3427" t="s">
        <v>5462</v>
      </c>
      <c r="C3427" t="s">
        <v>4171</v>
      </c>
      <c r="D3427" t="s">
        <v>5463</v>
      </c>
      <c r="E3427" t="s">
        <v>1423</v>
      </c>
      <c r="F3427" t="s">
        <v>2040</v>
      </c>
      <c r="G3427" t="s">
        <v>5517</v>
      </c>
      <c r="H3427" s="2">
        <v>2</v>
      </c>
      <c r="I3427" s="2">
        <v>200</v>
      </c>
      <c r="J3427" s="2">
        <v>20342.508650388041</v>
      </c>
    </row>
    <row r="3428" spans="1:10" x14ac:dyDescent="0.3">
      <c r="A3428" t="s">
        <v>3354</v>
      </c>
      <c r="B3428" t="s">
        <v>5462</v>
      </c>
      <c r="C3428" t="s">
        <v>4171</v>
      </c>
      <c r="D3428" t="s">
        <v>5463</v>
      </c>
      <c r="E3428" t="s">
        <v>1423</v>
      </c>
      <c r="F3428" t="s">
        <v>1659</v>
      </c>
      <c r="G3428" t="s">
        <v>5517</v>
      </c>
      <c r="H3428" s="2">
        <v>2</v>
      </c>
      <c r="I3428" s="2">
        <v>200</v>
      </c>
      <c r="J3428" s="2">
        <v>21137.348118609414</v>
      </c>
    </row>
    <row r="3429" spans="1:10" x14ac:dyDescent="0.3">
      <c r="A3429" t="s">
        <v>3354</v>
      </c>
      <c r="B3429" t="s">
        <v>5462</v>
      </c>
      <c r="C3429" t="s">
        <v>4171</v>
      </c>
      <c r="D3429" t="s">
        <v>5463</v>
      </c>
      <c r="E3429" t="s">
        <v>1444</v>
      </c>
      <c r="F3429" t="s">
        <v>5707</v>
      </c>
      <c r="G3429" t="s">
        <v>5517</v>
      </c>
      <c r="H3429" s="2">
        <v>290</v>
      </c>
      <c r="I3429" s="2">
        <v>116000</v>
      </c>
      <c r="J3429" s="2">
        <v>2445304.4944306007</v>
      </c>
    </row>
    <row r="3430" spans="1:10" x14ac:dyDescent="0.3">
      <c r="A3430" t="s">
        <v>3354</v>
      </c>
      <c r="B3430" t="s">
        <v>5462</v>
      </c>
      <c r="C3430" t="s">
        <v>4171</v>
      </c>
      <c r="D3430" t="s">
        <v>5463</v>
      </c>
      <c r="E3430" t="s">
        <v>1444</v>
      </c>
      <c r="F3430" t="s">
        <v>1445</v>
      </c>
      <c r="G3430" t="s">
        <v>5517</v>
      </c>
      <c r="H3430" s="2">
        <v>10</v>
      </c>
      <c r="I3430" s="2">
        <v>4000</v>
      </c>
      <c r="J3430" s="2">
        <v>87090.264490845002</v>
      </c>
    </row>
    <row r="3431" spans="1:10" x14ac:dyDescent="0.3">
      <c r="A3431" t="s">
        <v>3354</v>
      </c>
      <c r="B3431" t="s">
        <v>5462</v>
      </c>
      <c r="C3431" t="s">
        <v>4171</v>
      </c>
      <c r="D3431" t="s">
        <v>5463</v>
      </c>
      <c r="E3431" t="s">
        <v>1444</v>
      </c>
      <c r="F3431" t="s">
        <v>2030</v>
      </c>
      <c r="G3431" t="s">
        <v>5517</v>
      </c>
      <c r="H3431" s="2">
        <v>2</v>
      </c>
      <c r="I3431" s="2">
        <v>800</v>
      </c>
      <c r="J3431" s="2">
        <v>18103.788729658481</v>
      </c>
    </row>
    <row r="3432" spans="1:10" x14ac:dyDescent="0.3">
      <c r="A3432" t="s">
        <v>3354</v>
      </c>
      <c r="B3432" t="s">
        <v>5462</v>
      </c>
      <c r="C3432" t="s">
        <v>4171</v>
      </c>
      <c r="D3432" t="s">
        <v>5463</v>
      </c>
      <c r="E3432" t="s">
        <v>1606</v>
      </c>
      <c r="F3432" t="s">
        <v>2030</v>
      </c>
      <c r="G3432" t="s">
        <v>5517</v>
      </c>
      <c r="H3432" s="2">
        <v>2</v>
      </c>
      <c r="I3432" s="2">
        <v>768</v>
      </c>
      <c r="J3432" s="2">
        <v>18638.779346586776</v>
      </c>
    </row>
    <row r="3433" spans="1:10" x14ac:dyDescent="0.3">
      <c r="A3433" t="s">
        <v>3354</v>
      </c>
      <c r="B3433" t="s">
        <v>5462</v>
      </c>
      <c r="C3433" t="s">
        <v>4171</v>
      </c>
      <c r="D3433" t="s">
        <v>5463</v>
      </c>
      <c r="E3433" t="s">
        <v>2268</v>
      </c>
      <c r="F3433" t="s">
        <v>2314</v>
      </c>
      <c r="G3433" t="s">
        <v>5517</v>
      </c>
      <c r="H3433" s="2">
        <v>30</v>
      </c>
      <c r="I3433" s="2">
        <v>10080</v>
      </c>
      <c r="J3433" s="2">
        <v>223429.12073601875</v>
      </c>
    </row>
    <row r="3434" spans="1:10" x14ac:dyDescent="0.3">
      <c r="A3434" t="s">
        <v>3354</v>
      </c>
      <c r="B3434" t="s">
        <v>5462</v>
      </c>
      <c r="C3434" t="s">
        <v>4171</v>
      </c>
      <c r="D3434" t="s">
        <v>5463</v>
      </c>
      <c r="E3434" t="s">
        <v>4360</v>
      </c>
      <c r="F3434" t="s">
        <v>1422</v>
      </c>
      <c r="G3434" t="s">
        <v>5517</v>
      </c>
      <c r="H3434" s="2">
        <v>2</v>
      </c>
      <c r="I3434" s="2">
        <v>192</v>
      </c>
      <c r="J3434" s="2">
        <v>0</v>
      </c>
    </row>
    <row r="3435" spans="1:10" x14ac:dyDescent="0.3">
      <c r="A3435" t="s">
        <v>3354</v>
      </c>
      <c r="B3435" t="s">
        <v>5462</v>
      </c>
      <c r="C3435" t="s">
        <v>4171</v>
      </c>
      <c r="D3435" t="s">
        <v>5463</v>
      </c>
      <c r="E3435" t="s">
        <v>1624</v>
      </c>
      <c r="F3435" t="s">
        <v>1627</v>
      </c>
      <c r="G3435" t="s">
        <v>5517</v>
      </c>
      <c r="H3435" s="2">
        <v>1</v>
      </c>
      <c r="I3435" s="2">
        <v>288</v>
      </c>
      <c r="J3435" s="2">
        <v>0</v>
      </c>
    </row>
    <row r="3436" spans="1:10" x14ac:dyDescent="0.3">
      <c r="A3436" t="s">
        <v>3354</v>
      </c>
      <c r="B3436" t="s">
        <v>5462</v>
      </c>
      <c r="C3436" t="s">
        <v>4171</v>
      </c>
      <c r="D3436" t="s">
        <v>5463</v>
      </c>
      <c r="E3436" t="s">
        <v>1632</v>
      </c>
      <c r="F3436" t="s">
        <v>1445</v>
      </c>
      <c r="G3436" t="s">
        <v>5517</v>
      </c>
      <c r="H3436" s="2">
        <v>5</v>
      </c>
      <c r="I3436" s="2">
        <v>120</v>
      </c>
      <c r="J3436" s="2">
        <v>15713.300004320572</v>
      </c>
    </row>
    <row r="3437" spans="1:10" x14ac:dyDescent="0.3">
      <c r="A3437" t="s">
        <v>3354</v>
      </c>
      <c r="B3437" t="s">
        <v>5462</v>
      </c>
      <c r="C3437" t="s">
        <v>4171</v>
      </c>
      <c r="D3437" t="s">
        <v>5463</v>
      </c>
      <c r="E3437" t="s">
        <v>1632</v>
      </c>
      <c r="F3437" t="s">
        <v>5359</v>
      </c>
      <c r="G3437" t="s">
        <v>5517</v>
      </c>
      <c r="H3437" s="2">
        <v>5</v>
      </c>
      <c r="I3437" s="2">
        <v>120</v>
      </c>
      <c r="J3437" s="2">
        <v>9197.4231340928272</v>
      </c>
    </row>
    <row r="3438" spans="1:10" x14ac:dyDescent="0.3">
      <c r="A3438" t="s">
        <v>3354</v>
      </c>
      <c r="B3438" t="s">
        <v>5462</v>
      </c>
      <c r="C3438" t="s">
        <v>4171</v>
      </c>
      <c r="D3438" t="s">
        <v>5463</v>
      </c>
      <c r="E3438" t="s">
        <v>1632</v>
      </c>
      <c r="F3438" t="s">
        <v>2294</v>
      </c>
      <c r="G3438" t="s">
        <v>5517</v>
      </c>
      <c r="H3438" s="2">
        <v>10</v>
      </c>
      <c r="I3438" s="2">
        <v>240</v>
      </c>
      <c r="J3438" s="2">
        <v>18314.037790175855</v>
      </c>
    </row>
    <row r="3439" spans="1:10" x14ac:dyDescent="0.3">
      <c r="A3439" t="s">
        <v>3354</v>
      </c>
      <c r="B3439" t="s">
        <v>5506</v>
      </c>
      <c r="C3439" t="s">
        <v>4315</v>
      </c>
      <c r="D3439" t="s">
        <v>5507</v>
      </c>
      <c r="E3439" t="s">
        <v>1423</v>
      </c>
      <c r="F3439" t="s">
        <v>2031</v>
      </c>
      <c r="G3439" t="s">
        <v>5517</v>
      </c>
      <c r="H3439" s="2">
        <v>5</v>
      </c>
      <c r="I3439" s="2">
        <v>500</v>
      </c>
      <c r="J3439" s="2">
        <v>37800.121189757512</v>
      </c>
    </row>
    <row r="3440" spans="1:10" x14ac:dyDescent="0.3">
      <c r="A3440" t="s">
        <v>3354</v>
      </c>
      <c r="B3440" t="s">
        <v>5506</v>
      </c>
      <c r="C3440" t="s">
        <v>4315</v>
      </c>
      <c r="D3440" t="s">
        <v>5507</v>
      </c>
      <c r="E3440" t="s">
        <v>1423</v>
      </c>
      <c r="F3440" t="s">
        <v>2040</v>
      </c>
      <c r="G3440" t="s">
        <v>5517</v>
      </c>
      <c r="H3440" s="2">
        <v>1</v>
      </c>
      <c r="I3440" s="2">
        <v>100</v>
      </c>
      <c r="J3440" s="2">
        <v>10171.254325194021</v>
      </c>
    </row>
    <row r="3441" spans="1:10" x14ac:dyDescent="0.3">
      <c r="A3441" t="s">
        <v>3354</v>
      </c>
      <c r="B3441" t="s">
        <v>5506</v>
      </c>
      <c r="C3441" t="s">
        <v>4315</v>
      </c>
      <c r="D3441" t="s">
        <v>5507</v>
      </c>
      <c r="E3441" t="s">
        <v>1423</v>
      </c>
      <c r="F3441" t="s">
        <v>1659</v>
      </c>
      <c r="G3441" t="s">
        <v>5517</v>
      </c>
      <c r="H3441" s="2">
        <v>5</v>
      </c>
      <c r="I3441" s="2">
        <v>500</v>
      </c>
      <c r="J3441" s="2">
        <v>52843.370296523535</v>
      </c>
    </row>
    <row r="3442" spans="1:10" x14ac:dyDescent="0.3">
      <c r="A3442" t="s">
        <v>3354</v>
      </c>
      <c r="B3442" t="s">
        <v>5506</v>
      </c>
      <c r="C3442" t="s">
        <v>4315</v>
      </c>
      <c r="D3442" t="s">
        <v>5507</v>
      </c>
      <c r="E3442" t="s">
        <v>1444</v>
      </c>
      <c r="F3442" t="s">
        <v>5707</v>
      </c>
      <c r="G3442" t="s">
        <v>5517</v>
      </c>
      <c r="H3442" s="2">
        <v>260</v>
      </c>
      <c r="I3442" s="2">
        <v>104000</v>
      </c>
      <c r="J3442" s="2">
        <v>2192341.9605239872</v>
      </c>
    </row>
    <row r="3443" spans="1:10" x14ac:dyDescent="0.3">
      <c r="A3443" t="s">
        <v>3354</v>
      </c>
      <c r="B3443" t="s">
        <v>5506</v>
      </c>
      <c r="C3443" t="s">
        <v>4315</v>
      </c>
      <c r="D3443" t="s">
        <v>5507</v>
      </c>
      <c r="E3443" t="s">
        <v>1444</v>
      </c>
      <c r="F3443" t="s">
        <v>1445</v>
      </c>
      <c r="G3443" t="s">
        <v>5517</v>
      </c>
      <c r="H3443" s="2">
        <v>40</v>
      </c>
      <c r="I3443" s="2">
        <v>16000</v>
      </c>
      <c r="J3443" s="2">
        <v>348361.05796338001</v>
      </c>
    </row>
    <row r="3444" spans="1:10" x14ac:dyDescent="0.3">
      <c r="A3444" t="s">
        <v>3354</v>
      </c>
      <c r="B3444" t="s">
        <v>5506</v>
      </c>
      <c r="C3444" t="s">
        <v>4315</v>
      </c>
      <c r="D3444" t="s">
        <v>5507</v>
      </c>
      <c r="E3444" t="s">
        <v>1444</v>
      </c>
      <c r="F3444" t="s">
        <v>2030</v>
      </c>
      <c r="G3444" t="s">
        <v>5517</v>
      </c>
      <c r="H3444" s="2">
        <v>1</v>
      </c>
      <c r="I3444" s="2">
        <v>400</v>
      </c>
      <c r="J3444" s="2">
        <v>9051.8943648292407</v>
      </c>
    </row>
    <row r="3445" spans="1:10" x14ac:dyDescent="0.3">
      <c r="A3445" t="s">
        <v>3354</v>
      </c>
      <c r="B3445" t="s">
        <v>5506</v>
      </c>
      <c r="C3445" t="s">
        <v>4315</v>
      </c>
      <c r="D3445" t="s">
        <v>5507</v>
      </c>
      <c r="E3445" t="s">
        <v>1606</v>
      </c>
      <c r="F3445" t="s">
        <v>2030</v>
      </c>
      <c r="G3445" t="s">
        <v>5517</v>
      </c>
      <c r="H3445" s="2">
        <v>1</v>
      </c>
      <c r="I3445" s="2">
        <v>384</v>
      </c>
      <c r="J3445" s="2">
        <v>9319.3896732933881</v>
      </c>
    </row>
    <row r="3446" spans="1:10" x14ac:dyDescent="0.3">
      <c r="A3446" t="s">
        <v>3354</v>
      </c>
      <c r="B3446" t="s">
        <v>5506</v>
      </c>
      <c r="C3446" t="s">
        <v>4315</v>
      </c>
      <c r="D3446" t="s">
        <v>5507</v>
      </c>
      <c r="E3446" t="s">
        <v>2268</v>
      </c>
      <c r="F3446" t="s">
        <v>2314</v>
      </c>
      <c r="G3446" t="s">
        <v>5517</v>
      </c>
      <c r="H3446" s="2">
        <v>30</v>
      </c>
      <c r="I3446" s="2">
        <v>10080</v>
      </c>
      <c r="J3446" s="2">
        <v>223429.12073601875</v>
      </c>
    </row>
    <row r="3447" spans="1:10" x14ac:dyDescent="0.3">
      <c r="A3447" t="s">
        <v>3354</v>
      </c>
      <c r="B3447" t="s">
        <v>5506</v>
      </c>
      <c r="C3447" t="s">
        <v>4315</v>
      </c>
      <c r="D3447" t="s">
        <v>5507</v>
      </c>
      <c r="E3447" t="s">
        <v>4360</v>
      </c>
      <c r="F3447" t="s">
        <v>1422</v>
      </c>
      <c r="G3447" t="s">
        <v>5517</v>
      </c>
      <c r="H3447" s="2">
        <v>3</v>
      </c>
      <c r="I3447" s="2">
        <v>288</v>
      </c>
      <c r="J3447" s="2">
        <v>0</v>
      </c>
    </row>
    <row r="3448" spans="1:10" x14ac:dyDescent="0.3">
      <c r="A3448" t="s">
        <v>3354</v>
      </c>
      <c r="B3448" t="s">
        <v>5506</v>
      </c>
      <c r="C3448" t="s">
        <v>4315</v>
      </c>
      <c r="D3448" t="s">
        <v>5507</v>
      </c>
      <c r="E3448" t="s">
        <v>1624</v>
      </c>
      <c r="F3448" t="s">
        <v>1627</v>
      </c>
      <c r="G3448" t="s">
        <v>5517</v>
      </c>
      <c r="H3448" s="2">
        <v>2</v>
      </c>
      <c r="I3448" s="2">
        <v>576</v>
      </c>
      <c r="J3448" s="2">
        <v>0</v>
      </c>
    </row>
    <row r="3449" spans="1:10" x14ac:dyDescent="0.3">
      <c r="A3449" t="s">
        <v>3354</v>
      </c>
      <c r="B3449" t="s">
        <v>5506</v>
      </c>
      <c r="C3449" t="s">
        <v>4315</v>
      </c>
      <c r="D3449" t="s">
        <v>5507</v>
      </c>
      <c r="E3449" t="s">
        <v>1632</v>
      </c>
      <c r="F3449" t="s">
        <v>1445</v>
      </c>
      <c r="G3449" t="s">
        <v>5517</v>
      </c>
      <c r="H3449" s="2">
        <v>5</v>
      </c>
      <c r="I3449" s="2">
        <v>120</v>
      </c>
      <c r="J3449" s="2">
        <v>15713.300004320572</v>
      </c>
    </row>
    <row r="3450" spans="1:10" x14ac:dyDescent="0.3">
      <c r="A3450" t="s">
        <v>3354</v>
      </c>
      <c r="B3450" t="s">
        <v>5506</v>
      </c>
      <c r="C3450" t="s">
        <v>4315</v>
      </c>
      <c r="D3450" t="s">
        <v>5507</v>
      </c>
      <c r="E3450" t="s">
        <v>1632</v>
      </c>
      <c r="F3450" t="s">
        <v>5359</v>
      </c>
      <c r="G3450" t="s">
        <v>5517</v>
      </c>
      <c r="H3450" s="2">
        <v>10</v>
      </c>
      <c r="I3450" s="2">
        <v>240</v>
      </c>
      <c r="J3450" s="2">
        <v>18394.846268185654</v>
      </c>
    </row>
    <row r="3451" spans="1:10" x14ac:dyDescent="0.3">
      <c r="A3451" t="s">
        <v>3354</v>
      </c>
      <c r="B3451" t="s">
        <v>5506</v>
      </c>
      <c r="C3451" t="s">
        <v>4315</v>
      </c>
      <c r="D3451" t="s">
        <v>5507</v>
      </c>
      <c r="E3451" t="s">
        <v>1632</v>
      </c>
      <c r="F3451" t="s">
        <v>2294</v>
      </c>
      <c r="G3451" t="s">
        <v>5517</v>
      </c>
      <c r="H3451" s="2">
        <v>10</v>
      </c>
      <c r="I3451" s="2">
        <v>240</v>
      </c>
      <c r="J3451" s="2">
        <v>18314.037790175855</v>
      </c>
    </row>
    <row r="3452" spans="1:10" x14ac:dyDescent="0.3">
      <c r="A3452" t="s">
        <v>3354</v>
      </c>
      <c r="B3452" t="s">
        <v>5498</v>
      </c>
      <c r="C3452" t="s">
        <v>4315</v>
      </c>
      <c r="D3452" t="s">
        <v>5499</v>
      </c>
      <c r="E3452" t="s">
        <v>1423</v>
      </c>
      <c r="F3452" t="s">
        <v>2031</v>
      </c>
      <c r="G3452" t="s">
        <v>5517</v>
      </c>
      <c r="H3452" s="2">
        <v>5</v>
      </c>
      <c r="I3452" s="2">
        <v>500</v>
      </c>
      <c r="J3452" s="2">
        <v>37800.121189757512</v>
      </c>
    </row>
    <row r="3453" spans="1:10" x14ac:dyDescent="0.3">
      <c r="A3453" t="s">
        <v>3354</v>
      </c>
      <c r="B3453" t="s">
        <v>5498</v>
      </c>
      <c r="C3453" t="s">
        <v>4315</v>
      </c>
      <c r="D3453" t="s">
        <v>5499</v>
      </c>
      <c r="E3453" t="s">
        <v>1423</v>
      </c>
      <c r="F3453" t="s">
        <v>2040</v>
      </c>
      <c r="G3453" t="s">
        <v>5517</v>
      </c>
      <c r="H3453" s="2">
        <v>1</v>
      </c>
      <c r="I3453" s="2">
        <v>100</v>
      </c>
      <c r="J3453" s="2">
        <v>10171.254325194021</v>
      </c>
    </row>
    <row r="3454" spans="1:10" x14ac:dyDescent="0.3">
      <c r="A3454" t="s">
        <v>3354</v>
      </c>
      <c r="B3454" t="s">
        <v>5498</v>
      </c>
      <c r="C3454" t="s">
        <v>4315</v>
      </c>
      <c r="D3454" t="s">
        <v>5499</v>
      </c>
      <c r="E3454" t="s">
        <v>1423</v>
      </c>
      <c r="F3454" t="s">
        <v>1659</v>
      </c>
      <c r="G3454" t="s">
        <v>5517</v>
      </c>
      <c r="H3454" s="2">
        <v>5</v>
      </c>
      <c r="I3454" s="2">
        <v>500</v>
      </c>
      <c r="J3454" s="2">
        <v>52843.370296523535</v>
      </c>
    </row>
    <row r="3455" spans="1:10" x14ac:dyDescent="0.3">
      <c r="A3455" t="s">
        <v>3354</v>
      </c>
      <c r="B3455" t="s">
        <v>5498</v>
      </c>
      <c r="C3455" t="s">
        <v>4315</v>
      </c>
      <c r="D3455" t="s">
        <v>5499</v>
      </c>
      <c r="E3455" t="s">
        <v>1444</v>
      </c>
      <c r="F3455" t="s">
        <v>5707</v>
      </c>
      <c r="G3455" t="s">
        <v>5517</v>
      </c>
      <c r="H3455" s="2">
        <v>560</v>
      </c>
      <c r="I3455" s="2">
        <v>224000</v>
      </c>
      <c r="J3455" s="2">
        <v>4721967.2995901257</v>
      </c>
    </row>
    <row r="3456" spans="1:10" x14ac:dyDescent="0.3">
      <c r="A3456" t="s">
        <v>3354</v>
      </c>
      <c r="B3456" t="s">
        <v>5498</v>
      </c>
      <c r="C3456" t="s">
        <v>4315</v>
      </c>
      <c r="D3456" t="s">
        <v>5499</v>
      </c>
      <c r="E3456" t="s">
        <v>1444</v>
      </c>
      <c r="F3456" t="s">
        <v>1445</v>
      </c>
      <c r="G3456" t="s">
        <v>5517</v>
      </c>
      <c r="H3456" s="2">
        <v>40</v>
      </c>
      <c r="I3456" s="2">
        <v>16000</v>
      </c>
      <c r="J3456" s="2">
        <v>348361.05796338001</v>
      </c>
    </row>
    <row r="3457" spans="1:10" x14ac:dyDescent="0.3">
      <c r="A3457" t="s">
        <v>3354</v>
      </c>
      <c r="B3457" t="s">
        <v>5498</v>
      </c>
      <c r="C3457" t="s">
        <v>4315</v>
      </c>
      <c r="D3457" t="s">
        <v>5499</v>
      </c>
      <c r="E3457" t="s">
        <v>1444</v>
      </c>
      <c r="F3457" t="s">
        <v>2030</v>
      </c>
      <c r="G3457" t="s">
        <v>5517</v>
      </c>
      <c r="H3457" s="2">
        <v>2</v>
      </c>
      <c r="I3457" s="2">
        <v>800</v>
      </c>
      <c r="J3457" s="2">
        <v>18103.788729658481</v>
      </c>
    </row>
    <row r="3458" spans="1:10" x14ac:dyDescent="0.3">
      <c r="A3458" t="s">
        <v>3354</v>
      </c>
      <c r="B3458" t="s">
        <v>5498</v>
      </c>
      <c r="C3458" t="s">
        <v>4315</v>
      </c>
      <c r="D3458" t="s">
        <v>5499</v>
      </c>
      <c r="E3458" t="s">
        <v>1606</v>
      </c>
      <c r="F3458" t="s">
        <v>2030</v>
      </c>
      <c r="G3458" t="s">
        <v>5517</v>
      </c>
      <c r="H3458" s="2">
        <v>1</v>
      </c>
      <c r="I3458" s="2">
        <v>384</v>
      </c>
      <c r="J3458" s="2">
        <v>9319.3896732933881</v>
      </c>
    </row>
    <row r="3459" spans="1:10" x14ac:dyDescent="0.3">
      <c r="A3459" t="s">
        <v>3354</v>
      </c>
      <c r="B3459" t="s">
        <v>5498</v>
      </c>
      <c r="C3459" t="s">
        <v>4315</v>
      </c>
      <c r="D3459" t="s">
        <v>5499</v>
      </c>
      <c r="E3459" t="s">
        <v>2268</v>
      </c>
      <c r="F3459" t="s">
        <v>2314</v>
      </c>
      <c r="G3459" t="s">
        <v>5517</v>
      </c>
      <c r="H3459" s="2">
        <v>30</v>
      </c>
      <c r="I3459" s="2">
        <v>10080</v>
      </c>
      <c r="J3459" s="2">
        <v>223429.12073601875</v>
      </c>
    </row>
    <row r="3460" spans="1:10" x14ac:dyDescent="0.3">
      <c r="A3460" t="s">
        <v>3354</v>
      </c>
      <c r="B3460" t="s">
        <v>5498</v>
      </c>
      <c r="C3460" t="s">
        <v>4315</v>
      </c>
      <c r="D3460" t="s">
        <v>5499</v>
      </c>
      <c r="E3460" t="s">
        <v>4360</v>
      </c>
      <c r="F3460" t="s">
        <v>1422</v>
      </c>
      <c r="G3460" t="s">
        <v>5517</v>
      </c>
      <c r="H3460" s="2">
        <v>3</v>
      </c>
      <c r="I3460" s="2">
        <v>288</v>
      </c>
      <c r="J3460" s="2">
        <v>0</v>
      </c>
    </row>
    <row r="3461" spans="1:10" x14ac:dyDescent="0.3">
      <c r="A3461" t="s">
        <v>3354</v>
      </c>
      <c r="B3461" t="s">
        <v>5498</v>
      </c>
      <c r="C3461" t="s">
        <v>4315</v>
      </c>
      <c r="D3461" t="s">
        <v>5499</v>
      </c>
      <c r="E3461" t="s">
        <v>1624</v>
      </c>
      <c r="F3461" t="s">
        <v>1627</v>
      </c>
      <c r="G3461" t="s">
        <v>5517</v>
      </c>
      <c r="H3461" s="2">
        <v>2</v>
      </c>
      <c r="I3461" s="2">
        <v>576</v>
      </c>
      <c r="J3461" s="2">
        <v>0</v>
      </c>
    </row>
    <row r="3462" spans="1:10" x14ac:dyDescent="0.3">
      <c r="A3462" t="s">
        <v>3354</v>
      </c>
      <c r="B3462" t="s">
        <v>5498</v>
      </c>
      <c r="C3462" t="s">
        <v>4315</v>
      </c>
      <c r="D3462" t="s">
        <v>5499</v>
      </c>
      <c r="E3462" t="s">
        <v>1632</v>
      </c>
      <c r="F3462" t="s">
        <v>1445</v>
      </c>
      <c r="G3462" t="s">
        <v>5517</v>
      </c>
      <c r="H3462" s="2">
        <v>5</v>
      </c>
      <c r="I3462" s="2">
        <v>120</v>
      </c>
      <c r="J3462" s="2">
        <v>15713.300004320572</v>
      </c>
    </row>
    <row r="3463" spans="1:10" x14ac:dyDescent="0.3">
      <c r="A3463" t="s">
        <v>3354</v>
      </c>
      <c r="B3463" t="s">
        <v>5498</v>
      </c>
      <c r="C3463" t="s">
        <v>4315</v>
      </c>
      <c r="D3463" t="s">
        <v>5499</v>
      </c>
      <c r="E3463" t="s">
        <v>1632</v>
      </c>
      <c r="F3463" t="s">
        <v>5359</v>
      </c>
      <c r="G3463" t="s">
        <v>5517</v>
      </c>
      <c r="H3463" s="2">
        <v>10</v>
      </c>
      <c r="I3463" s="2">
        <v>240</v>
      </c>
      <c r="J3463" s="2">
        <v>18394.846268185654</v>
      </c>
    </row>
    <row r="3464" spans="1:10" x14ac:dyDescent="0.3">
      <c r="A3464" t="s">
        <v>3354</v>
      </c>
      <c r="B3464" t="s">
        <v>5498</v>
      </c>
      <c r="C3464" t="s">
        <v>4315</v>
      </c>
      <c r="D3464" t="s">
        <v>5499</v>
      </c>
      <c r="E3464" t="s">
        <v>1632</v>
      </c>
      <c r="F3464" t="s">
        <v>2294</v>
      </c>
      <c r="G3464" t="s">
        <v>5517</v>
      </c>
      <c r="H3464" s="2">
        <v>10</v>
      </c>
      <c r="I3464" s="2">
        <v>240</v>
      </c>
      <c r="J3464" s="2">
        <v>18314.037790175855</v>
      </c>
    </row>
    <row r="3465" spans="1:10" x14ac:dyDescent="0.3">
      <c r="A3465" t="s">
        <v>3354</v>
      </c>
      <c r="B3465" t="s">
        <v>5500</v>
      </c>
      <c r="C3465" t="s">
        <v>4315</v>
      </c>
      <c r="D3465" t="s">
        <v>5787</v>
      </c>
      <c r="E3465" t="s">
        <v>1423</v>
      </c>
      <c r="F3465" t="s">
        <v>2031</v>
      </c>
      <c r="G3465" t="s">
        <v>5517</v>
      </c>
      <c r="H3465" s="2">
        <v>10</v>
      </c>
      <c r="I3465" s="2">
        <v>1000</v>
      </c>
      <c r="J3465" s="2">
        <v>75600.242379515024</v>
      </c>
    </row>
    <row r="3466" spans="1:10" x14ac:dyDescent="0.3">
      <c r="A3466" t="s">
        <v>3354</v>
      </c>
      <c r="B3466" t="s">
        <v>5500</v>
      </c>
      <c r="C3466" t="s">
        <v>4315</v>
      </c>
      <c r="D3466" t="s">
        <v>5787</v>
      </c>
      <c r="E3466" t="s">
        <v>1423</v>
      </c>
      <c r="F3466" t="s">
        <v>2040</v>
      </c>
      <c r="G3466" t="s">
        <v>5517</v>
      </c>
      <c r="H3466" s="2">
        <v>2</v>
      </c>
      <c r="I3466" s="2">
        <v>200</v>
      </c>
      <c r="J3466" s="2">
        <v>20342.508650388041</v>
      </c>
    </row>
    <row r="3467" spans="1:10" x14ac:dyDescent="0.3">
      <c r="A3467" t="s">
        <v>3354</v>
      </c>
      <c r="B3467" t="s">
        <v>5500</v>
      </c>
      <c r="C3467" t="s">
        <v>4315</v>
      </c>
      <c r="D3467" t="s">
        <v>5787</v>
      </c>
      <c r="E3467" t="s">
        <v>1423</v>
      </c>
      <c r="F3467" t="s">
        <v>1659</v>
      </c>
      <c r="G3467" t="s">
        <v>5517</v>
      </c>
      <c r="H3467" s="2">
        <v>10</v>
      </c>
      <c r="I3467" s="2">
        <v>1000</v>
      </c>
      <c r="J3467" s="2">
        <v>105686.74059304707</v>
      </c>
    </row>
    <row r="3468" spans="1:10" x14ac:dyDescent="0.3">
      <c r="A3468" t="s">
        <v>3354</v>
      </c>
      <c r="B3468" t="s">
        <v>5500</v>
      </c>
      <c r="C3468" t="s">
        <v>4315</v>
      </c>
      <c r="D3468" t="s">
        <v>5787</v>
      </c>
      <c r="E3468" t="s">
        <v>1444</v>
      </c>
      <c r="F3468" t="s">
        <v>5707</v>
      </c>
      <c r="G3468" t="s">
        <v>5517</v>
      </c>
      <c r="H3468" s="2">
        <v>1760</v>
      </c>
      <c r="I3468" s="2">
        <v>704000</v>
      </c>
      <c r="J3468" s="2">
        <v>14840468.655854682</v>
      </c>
    </row>
    <row r="3469" spans="1:10" x14ac:dyDescent="0.3">
      <c r="A3469" t="s">
        <v>3354</v>
      </c>
      <c r="B3469" t="s">
        <v>5500</v>
      </c>
      <c r="C3469" t="s">
        <v>4315</v>
      </c>
      <c r="D3469" t="s">
        <v>5787</v>
      </c>
      <c r="E3469" t="s">
        <v>1444</v>
      </c>
      <c r="F3469" t="s">
        <v>1445</v>
      </c>
      <c r="G3469" t="s">
        <v>5517</v>
      </c>
      <c r="H3469" s="2">
        <v>40</v>
      </c>
      <c r="I3469" s="2">
        <v>16000</v>
      </c>
      <c r="J3469" s="2">
        <v>348361.05796338001</v>
      </c>
    </row>
    <row r="3470" spans="1:10" x14ac:dyDescent="0.3">
      <c r="A3470" t="s">
        <v>3354</v>
      </c>
      <c r="B3470" t="s">
        <v>5500</v>
      </c>
      <c r="C3470" t="s">
        <v>4315</v>
      </c>
      <c r="D3470" t="s">
        <v>5787</v>
      </c>
      <c r="E3470" t="s">
        <v>1444</v>
      </c>
      <c r="F3470" t="s">
        <v>2030</v>
      </c>
      <c r="G3470" t="s">
        <v>5517</v>
      </c>
      <c r="H3470" s="2">
        <v>2</v>
      </c>
      <c r="I3470" s="2">
        <v>800</v>
      </c>
      <c r="J3470" s="2">
        <v>18103.788729658481</v>
      </c>
    </row>
    <row r="3471" spans="1:10" x14ac:dyDescent="0.3">
      <c r="A3471" t="s">
        <v>3354</v>
      </c>
      <c r="B3471" t="s">
        <v>5500</v>
      </c>
      <c r="C3471" t="s">
        <v>4315</v>
      </c>
      <c r="D3471" t="s">
        <v>5787</v>
      </c>
      <c r="E3471" t="s">
        <v>1606</v>
      </c>
      <c r="F3471" t="s">
        <v>2030</v>
      </c>
      <c r="G3471" t="s">
        <v>5517</v>
      </c>
      <c r="H3471" s="2">
        <v>2</v>
      </c>
      <c r="I3471" s="2">
        <v>768</v>
      </c>
      <c r="J3471" s="2">
        <v>18638.779346586776</v>
      </c>
    </row>
    <row r="3472" spans="1:10" x14ac:dyDescent="0.3">
      <c r="A3472" t="s">
        <v>3354</v>
      </c>
      <c r="B3472" t="s">
        <v>5500</v>
      </c>
      <c r="C3472" t="s">
        <v>4315</v>
      </c>
      <c r="D3472" t="s">
        <v>5787</v>
      </c>
      <c r="E3472" t="s">
        <v>2268</v>
      </c>
      <c r="F3472" t="s">
        <v>2314</v>
      </c>
      <c r="G3472" t="s">
        <v>5517</v>
      </c>
      <c r="H3472" s="2">
        <v>50</v>
      </c>
      <c r="I3472" s="2">
        <v>16800</v>
      </c>
      <c r="J3472" s="2">
        <v>372381.86789336457</v>
      </c>
    </row>
    <row r="3473" spans="1:10" x14ac:dyDescent="0.3">
      <c r="A3473" t="s">
        <v>3354</v>
      </c>
      <c r="B3473" t="s">
        <v>5500</v>
      </c>
      <c r="C3473" t="s">
        <v>4315</v>
      </c>
      <c r="D3473" t="s">
        <v>5787</v>
      </c>
      <c r="E3473" t="s">
        <v>4360</v>
      </c>
      <c r="F3473" t="s">
        <v>1422</v>
      </c>
      <c r="G3473" t="s">
        <v>5517</v>
      </c>
      <c r="H3473" s="2">
        <v>3</v>
      </c>
      <c r="I3473" s="2">
        <v>288</v>
      </c>
      <c r="J3473" s="2">
        <v>0</v>
      </c>
    </row>
    <row r="3474" spans="1:10" x14ac:dyDescent="0.3">
      <c r="A3474" t="s">
        <v>3354</v>
      </c>
      <c r="B3474" t="s">
        <v>5500</v>
      </c>
      <c r="C3474" t="s">
        <v>4315</v>
      </c>
      <c r="D3474" t="s">
        <v>5787</v>
      </c>
      <c r="E3474" t="s">
        <v>1624</v>
      </c>
      <c r="F3474" t="s">
        <v>1627</v>
      </c>
      <c r="G3474" t="s">
        <v>5517</v>
      </c>
      <c r="H3474" s="2">
        <v>3</v>
      </c>
      <c r="I3474" s="2">
        <v>864</v>
      </c>
      <c r="J3474" s="2">
        <v>0</v>
      </c>
    </row>
    <row r="3475" spans="1:10" x14ac:dyDescent="0.3">
      <c r="A3475" t="s">
        <v>3354</v>
      </c>
      <c r="B3475" t="s">
        <v>5500</v>
      </c>
      <c r="C3475" t="s">
        <v>4315</v>
      </c>
      <c r="D3475" t="s">
        <v>5787</v>
      </c>
      <c r="E3475" t="s">
        <v>1632</v>
      </c>
      <c r="F3475" t="s">
        <v>1445</v>
      </c>
      <c r="G3475" t="s">
        <v>5517</v>
      </c>
      <c r="H3475" s="2">
        <v>10</v>
      </c>
      <c r="I3475" s="2">
        <v>240</v>
      </c>
      <c r="J3475" s="2">
        <v>31426.600008641144</v>
      </c>
    </row>
    <row r="3476" spans="1:10" x14ac:dyDescent="0.3">
      <c r="A3476" t="s">
        <v>3354</v>
      </c>
      <c r="B3476" t="s">
        <v>5500</v>
      </c>
      <c r="C3476" t="s">
        <v>4315</v>
      </c>
      <c r="D3476" t="s">
        <v>5787</v>
      </c>
      <c r="E3476" t="s">
        <v>1632</v>
      </c>
      <c r="F3476" t="s">
        <v>5359</v>
      </c>
      <c r="G3476" t="s">
        <v>5517</v>
      </c>
      <c r="H3476" s="2">
        <v>15</v>
      </c>
      <c r="I3476" s="2">
        <v>360</v>
      </c>
      <c r="J3476" s="2">
        <v>27592.269402278485</v>
      </c>
    </row>
    <row r="3477" spans="1:10" x14ac:dyDescent="0.3">
      <c r="A3477" t="s">
        <v>3354</v>
      </c>
      <c r="B3477" t="s">
        <v>5500</v>
      </c>
      <c r="C3477" t="s">
        <v>4315</v>
      </c>
      <c r="D3477" t="s">
        <v>5787</v>
      </c>
      <c r="E3477" t="s">
        <v>1632</v>
      </c>
      <c r="F3477" t="s">
        <v>2294</v>
      </c>
      <c r="G3477" t="s">
        <v>5517</v>
      </c>
      <c r="H3477" s="2">
        <v>20</v>
      </c>
      <c r="I3477" s="2">
        <v>480</v>
      </c>
      <c r="J3477" s="2">
        <v>36628.07558035171</v>
      </c>
    </row>
    <row r="3478" spans="1:10" x14ac:dyDescent="0.3">
      <c r="A3478" t="s">
        <v>3354</v>
      </c>
      <c r="B3478" t="s">
        <v>5502</v>
      </c>
      <c r="C3478" t="s">
        <v>4315</v>
      </c>
      <c r="D3478" t="s">
        <v>5503</v>
      </c>
      <c r="E3478" t="s">
        <v>1423</v>
      </c>
      <c r="F3478" t="s">
        <v>2031</v>
      </c>
      <c r="G3478" t="s">
        <v>5517</v>
      </c>
      <c r="H3478" s="2">
        <v>5</v>
      </c>
      <c r="I3478" s="2">
        <v>500</v>
      </c>
      <c r="J3478" s="2">
        <v>37800.121189757512</v>
      </c>
    </row>
    <row r="3479" spans="1:10" x14ac:dyDescent="0.3">
      <c r="A3479" t="s">
        <v>3354</v>
      </c>
      <c r="B3479" t="s">
        <v>5502</v>
      </c>
      <c r="C3479" t="s">
        <v>4315</v>
      </c>
      <c r="D3479" t="s">
        <v>5503</v>
      </c>
      <c r="E3479" t="s">
        <v>1423</v>
      </c>
      <c r="F3479" t="s">
        <v>2040</v>
      </c>
      <c r="G3479" t="s">
        <v>5517</v>
      </c>
      <c r="H3479" s="2">
        <v>2</v>
      </c>
      <c r="I3479" s="2">
        <v>200</v>
      </c>
      <c r="J3479" s="2">
        <v>20342.508650388041</v>
      </c>
    </row>
    <row r="3480" spans="1:10" x14ac:dyDescent="0.3">
      <c r="A3480" t="s">
        <v>3354</v>
      </c>
      <c r="B3480" t="s">
        <v>5502</v>
      </c>
      <c r="C3480" t="s">
        <v>4315</v>
      </c>
      <c r="D3480" t="s">
        <v>5503</v>
      </c>
      <c r="E3480" t="s">
        <v>1423</v>
      </c>
      <c r="F3480" t="s">
        <v>1659</v>
      </c>
      <c r="G3480" t="s">
        <v>5517</v>
      </c>
      <c r="H3480" s="2">
        <v>5</v>
      </c>
      <c r="I3480" s="2">
        <v>500</v>
      </c>
      <c r="J3480" s="2">
        <v>52843.370296523535</v>
      </c>
    </row>
    <row r="3481" spans="1:10" x14ac:dyDescent="0.3">
      <c r="A3481" t="s">
        <v>3354</v>
      </c>
      <c r="B3481" t="s">
        <v>5502</v>
      </c>
      <c r="C3481" t="s">
        <v>4315</v>
      </c>
      <c r="D3481" t="s">
        <v>5503</v>
      </c>
      <c r="E3481" t="s">
        <v>1444</v>
      </c>
      <c r="F3481" t="s">
        <v>5707</v>
      </c>
      <c r="G3481" t="s">
        <v>5517</v>
      </c>
      <c r="H3481" s="2">
        <v>1010</v>
      </c>
      <c r="I3481" s="2">
        <v>404000</v>
      </c>
      <c r="J3481" s="2">
        <v>8516405.3081893343</v>
      </c>
    </row>
    <row r="3482" spans="1:10" x14ac:dyDescent="0.3">
      <c r="A3482" t="s">
        <v>3354</v>
      </c>
      <c r="B3482" t="s">
        <v>5502</v>
      </c>
      <c r="C3482" t="s">
        <v>4315</v>
      </c>
      <c r="D3482" t="s">
        <v>5503</v>
      </c>
      <c r="E3482" t="s">
        <v>1444</v>
      </c>
      <c r="F3482" t="s">
        <v>1445</v>
      </c>
      <c r="G3482" t="s">
        <v>5517</v>
      </c>
      <c r="H3482" s="2">
        <v>40</v>
      </c>
      <c r="I3482" s="2">
        <v>16000</v>
      </c>
      <c r="J3482" s="2">
        <v>348361.05796338001</v>
      </c>
    </row>
    <row r="3483" spans="1:10" x14ac:dyDescent="0.3">
      <c r="A3483" t="s">
        <v>3354</v>
      </c>
      <c r="B3483" t="s">
        <v>5502</v>
      </c>
      <c r="C3483" t="s">
        <v>4315</v>
      </c>
      <c r="D3483" t="s">
        <v>5503</v>
      </c>
      <c r="E3483" t="s">
        <v>1444</v>
      </c>
      <c r="F3483" t="s">
        <v>2030</v>
      </c>
      <c r="G3483" t="s">
        <v>5517</v>
      </c>
      <c r="H3483" s="2">
        <v>2</v>
      </c>
      <c r="I3483" s="2">
        <v>800</v>
      </c>
      <c r="J3483" s="2">
        <v>18103.788729658481</v>
      </c>
    </row>
    <row r="3484" spans="1:10" x14ac:dyDescent="0.3">
      <c r="A3484" t="s">
        <v>3354</v>
      </c>
      <c r="B3484" t="s">
        <v>5502</v>
      </c>
      <c r="C3484" t="s">
        <v>4315</v>
      </c>
      <c r="D3484" t="s">
        <v>5503</v>
      </c>
      <c r="E3484" t="s">
        <v>1606</v>
      </c>
      <c r="F3484" t="s">
        <v>2030</v>
      </c>
      <c r="G3484" t="s">
        <v>5517</v>
      </c>
      <c r="H3484" s="2">
        <v>2</v>
      </c>
      <c r="I3484" s="2">
        <v>768</v>
      </c>
      <c r="J3484" s="2">
        <v>18638.779346586776</v>
      </c>
    </row>
    <row r="3485" spans="1:10" x14ac:dyDescent="0.3">
      <c r="A3485" t="s">
        <v>3354</v>
      </c>
      <c r="B3485" t="s">
        <v>5502</v>
      </c>
      <c r="C3485" t="s">
        <v>4315</v>
      </c>
      <c r="D3485" t="s">
        <v>5503</v>
      </c>
      <c r="E3485" t="s">
        <v>2268</v>
      </c>
      <c r="F3485" t="s">
        <v>2314</v>
      </c>
      <c r="G3485" t="s">
        <v>5517</v>
      </c>
      <c r="H3485" s="2">
        <v>50</v>
      </c>
      <c r="I3485" s="2">
        <v>16800</v>
      </c>
      <c r="J3485" s="2">
        <v>372381.86789336457</v>
      </c>
    </row>
    <row r="3486" spans="1:10" x14ac:dyDescent="0.3">
      <c r="A3486" t="s">
        <v>3354</v>
      </c>
      <c r="B3486" t="s">
        <v>5502</v>
      </c>
      <c r="C3486" t="s">
        <v>4315</v>
      </c>
      <c r="D3486" t="s">
        <v>5503</v>
      </c>
      <c r="E3486" t="s">
        <v>4360</v>
      </c>
      <c r="F3486" t="s">
        <v>1422</v>
      </c>
      <c r="G3486" t="s">
        <v>5517</v>
      </c>
      <c r="H3486" s="2">
        <v>3</v>
      </c>
      <c r="I3486" s="2">
        <v>288</v>
      </c>
      <c r="J3486" s="2">
        <v>0</v>
      </c>
    </row>
    <row r="3487" spans="1:10" x14ac:dyDescent="0.3">
      <c r="A3487" t="s">
        <v>3354</v>
      </c>
      <c r="B3487" t="s">
        <v>5502</v>
      </c>
      <c r="C3487" t="s">
        <v>4315</v>
      </c>
      <c r="D3487" t="s">
        <v>5503</v>
      </c>
      <c r="E3487" t="s">
        <v>1624</v>
      </c>
      <c r="F3487" t="s">
        <v>1627</v>
      </c>
      <c r="G3487" t="s">
        <v>5517</v>
      </c>
      <c r="H3487" s="2">
        <v>3</v>
      </c>
      <c r="I3487" s="2">
        <v>864</v>
      </c>
      <c r="J3487" s="2">
        <v>0</v>
      </c>
    </row>
    <row r="3488" spans="1:10" x14ac:dyDescent="0.3">
      <c r="A3488" t="s">
        <v>3354</v>
      </c>
      <c r="B3488" t="s">
        <v>5502</v>
      </c>
      <c r="C3488" t="s">
        <v>4315</v>
      </c>
      <c r="D3488" t="s">
        <v>5503</v>
      </c>
      <c r="E3488" t="s">
        <v>1632</v>
      </c>
      <c r="F3488" t="s">
        <v>1445</v>
      </c>
      <c r="G3488" t="s">
        <v>5517</v>
      </c>
      <c r="H3488" s="2">
        <v>10</v>
      </c>
      <c r="I3488" s="2">
        <v>240</v>
      </c>
      <c r="J3488" s="2">
        <v>31426.600008641144</v>
      </c>
    </row>
    <row r="3489" spans="1:10" x14ac:dyDescent="0.3">
      <c r="A3489" t="s">
        <v>3354</v>
      </c>
      <c r="B3489" t="s">
        <v>5502</v>
      </c>
      <c r="C3489" t="s">
        <v>4315</v>
      </c>
      <c r="D3489" t="s">
        <v>5503</v>
      </c>
      <c r="E3489" t="s">
        <v>1632</v>
      </c>
      <c r="F3489" t="s">
        <v>5359</v>
      </c>
      <c r="G3489" t="s">
        <v>5517</v>
      </c>
      <c r="H3489" s="2">
        <v>15</v>
      </c>
      <c r="I3489" s="2">
        <v>360</v>
      </c>
      <c r="J3489" s="2">
        <v>27592.269402278485</v>
      </c>
    </row>
    <row r="3490" spans="1:10" x14ac:dyDescent="0.3">
      <c r="A3490" t="s">
        <v>3354</v>
      </c>
      <c r="B3490" t="s">
        <v>5502</v>
      </c>
      <c r="C3490" t="s">
        <v>4315</v>
      </c>
      <c r="D3490" t="s">
        <v>5503</v>
      </c>
      <c r="E3490" t="s">
        <v>1632</v>
      </c>
      <c r="F3490" t="s">
        <v>2294</v>
      </c>
      <c r="G3490" t="s">
        <v>5517</v>
      </c>
      <c r="H3490" s="2">
        <v>20</v>
      </c>
      <c r="I3490" s="2">
        <v>480</v>
      </c>
      <c r="J3490" s="2">
        <v>36628.07558035171</v>
      </c>
    </row>
    <row r="3491" spans="1:10" x14ac:dyDescent="0.3">
      <c r="A3491" t="s">
        <v>3354</v>
      </c>
      <c r="B3491" t="s">
        <v>5504</v>
      </c>
      <c r="C3491" t="s">
        <v>4315</v>
      </c>
      <c r="D3491" t="s">
        <v>5505</v>
      </c>
      <c r="E3491" t="s">
        <v>1423</v>
      </c>
      <c r="F3491" t="s">
        <v>2031</v>
      </c>
      <c r="G3491" t="s">
        <v>5517</v>
      </c>
      <c r="H3491" s="2">
        <v>5</v>
      </c>
      <c r="I3491" s="2">
        <v>500</v>
      </c>
      <c r="J3491" s="2">
        <v>37800.121189757512</v>
      </c>
    </row>
    <row r="3492" spans="1:10" x14ac:dyDescent="0.3">
      <c r="A3492" t="s">
        <v>3354</v>
      </c>
      <c r="B3492" t="s">
        <v>5504</v>
      </c>
      <c r="C3492" t="s">
        <v>4315</v>
      </c>
      <c r="D3492" t="s">
        <v>5505</v>
      </c>
      <c r="E3492" t="s">
        <v>1423</v>
      </c>
      <c r="F3492" t="s">
        <v>2040</v>
      </c>
      <c r="G3492" t="s">
        <v>5517</v>
      </c>
      <c r="H3492" s="2">
        <v>2</v>
      </c>
      <c r="I3492" s="2">
        <v>200</v>
      </c>
      <c r="J3492" s="2">
        <v>20342.508650388041</v>
      </c>
    </row>
    <row r="3493" spans="1:10" x14ac:dyDescent="0.3">
      <c r="A3493" t="s">
        <v>3354</v>
      </c>
      <c r="B3493" t="s">
        <v>5504</v>
      </c>
      <c r="C3493" t="s">
        <v>4315</v>
      </c>
      <c r="D3493" t="s">
        <v>5505</v>
      </c>
      <c r="E3493" t="s">
        <v>1423</v>
      </c>
      <c r="F3493" t="s">
        <v>1659</v>
      </c>
      <c r="G3493" t="s">
        <v>5517</v>
      </c>
      <c r="H3493" s="2">
        <v>5</v>
      </c>
      <c r="I3493" s="2">
        <v>500</v>
      </c>
      <c r="J3493" s="2">
        <v>52843.370296523535</v>
      </c>
    </row>
    <row r="3494" spans="1:10" x14ac:dyDescent="0.3">
      <c r="A3494" t="s">
        <v>3354</v>
      </c>
      <c r="B3494" t="s">
        <v>5504</v>
      </c>
      <c r="C3494" t="s">
        <v>4315</v>
      </c>
      <c r="D3494" t="s">
        <v>5505</v>
      </c>
      <c r="E3494" t="s">
        <v>1444</v>
      </c>
      <c r="F3494" t="s">
        <v>5707</v>
      </c>
      <c r="G3494" t="s">
        <v>5517</v>
      </c>
      <c r="H3494" s="2">
        <v>410</v>
      </c>
      <c r="I3494" s="2">
        <v>164000</v>
      </c>
      <c r="J3494" s="2">
        <v>3457154.6300570564</v>
      </c>
    </row>
    <row r="3495" spans="1:10" x14ac:dyDescent="0.3">
      <c r="A3495" t="s">
        <v>3354</v>
      </c>
      <c r="B3495" t="s">
        <v>5504</v>
      </c>
      <c r="C3495" t="s">
        <v>4315</v>
      </c>
      <c r="D3495" t="s">
        <v>5505</v>
      </c>
      <c r="E3495" t="s">
        <v>1444</v>
      </c>
      <c r="F3495" t="s">
        <v>1445</v>
      </c>
      <c r="G3495" t="s">
        <v>5517</v>
      </c>
      <c r="H3495" s="2">
        <v>40</v>
      </c>
      <c r="I3495" s="2">
        <v>16000</v>
      </c>
      <c r="J3495" s="2">
        <v>348361.05796338001</v>
      </c>
    </row>
    <row r="3496" spans="1:10" x14ac:dyDescent="0.3">
      <c r="A3496" t="s">
        <v>3354</v>
      </c>
      <c r="B3496" t="s">
        <v>5504</v>
      </c>
      <c r="C3496" t="s">
        <v>4315</v>
      </c>
      <c r="D3496" t="s">
        <v>5505</v>
      </c>
      <c r="E3496" t="s">
        <v>1444</v>
      </c>
      <c r="F3496" t="s">
        <v>2030</v>
      </c>
      <c r="G3496" t="s">
        <v>5517</v>
      </c>
      <c r="H3496" s="2">
        <v>2</v>
      </c>
      <c r="I3496" s="2">
        <v>800</v>
      </c>
      <c r="J3496" s="2">
        <v>18103.788729658481</v>
      </c>
    </row>
    <row r="3497" spans="1:10" x14ac:dyDescent="0.3">
      <c r="A3497" t="s">
        <v>3354</v>
      </c>
      <c r="B3497" t="s">
        <v>5504</v>
      </c>
      <c r="C3497" t="s">
        <v>4315</v>
      </c>
      <c r="D3497" t="s">
        <v>5505</v>
      </c>
      <c r="E3497" t="s">
        <v>1606</v>
      </c>
      <c r="F3497" t="s">
        <v>2030</v>
      </c>
      <c r="G3497" t="s">
        <v>5517</v>
      </c>
      <c r="H3497" s="2">
        <v>2</v>
      </c>
      <c r="I3497" s="2">
        <v>768</v>
      </c>
      <c r="J3497" s="2">
        <v>18638.779346586776</v>
      </c>
    </row>
    <row r="3498" spans="1:10" x14ac:dyDescent="0.3">
      <c r="A3498" t="s">
        <v>3354</v>
      </c>
      <c r="B3498" t="s">
        <v>5504</v>
      </c>
      <c r="C3498" t="s">
        <v>4315</v>
      </c>
      <c r="D3498" t="s">
        <v>5505</v>
      </c>
      <c r="E3498" t="s">
        <v>2268</v>
      </c>
      <c r="F3498" t="s">
        <v>2314</v>
      </c>
      <c r="G3498" t="s">
        <v>5517</v>
      </c>
      <c r="H3498" s="2">
        <v>40</v>
      </c>
      <c r="I3498" s="2">
        <v>13440</v>
      </c>
      <c r="J3498" s="2">
        <v>297905.49431469169</v>
      </c>
    </row>
    <row r="3499" spans="1:10" x14ac:dyDescent="0.3">
      <c r="A3499" t="s">
        <v>3354</v>
      </c>
      <c r="B3499" t="s">
        <v>5504</v>
      </c>
      <c r="C3499" t="s">
        <v>4315</v>
      </c>
      <c r="D3499" t="s">
        <v>5505</v>
      </c>
      <c r="E3499" t="s">
        <v>4360</v>
      </c>
      <c r="F3499" t="s">
        <v>1422</v>
      </c>
      <c r="G3499" t="s">
        <v>5517</v>
      </c>
      <c r="H3499" s="2">
        <v>3</v>
      </c>
      <c r="I3499" s="2">
        <v>288</v>
      </c>
      <c r="J3499" s="2">
        <v>0</v>
      </c>
    </row>
    <row r="3500" spans="1:10" x14ac:dyDescent="0.3">
      <c r="A3500" t="s">
        <v>3354</v>
      </c>
      <c r="B3500" t="s">
        <v>5504</v>
      </c>
      <c r="C3500" t="s">
        <v>4315</v>
      </c>
      <c r="D3500" t="s">
        <v>5505</v>
      </c>
      <c r="E3500" t="s">
        <v>1624</v>
      </c>
      <c r="F3500" t="s">
        <v>1627</v>
      </c>
      <c r="G3500" t="s">
        <v>5517</v>
      </c>
      <c r="H3500" s="2">
        <v>2</v>
      </c>
      <c r="I3500" s="2">
        <v>576</v>
      </c>
      <c r="J3500" s="2">
        <v>0</v>
      </c>
    </row>
    <row r="3501" spans="1:10" x14ac:dyDescent="0.3">
      <c r="A3501" t="s">
        <v>3354</v>
      </c>
      <c r="B3501" t="s">
        <v>5504</v>
      </c>
      <c r="C3501" t="s">
        <v>4315</v>
      </c>
      <c r="D3501" t="s">
        <v>5505</v>
      </c>
      <c r="E3501" t="s">
        <v>1632</v>
      </c>
      <c r="F3501" t="s">
        <v>1445</v>
      </c>
      <c r="G3501" t="s">
        <v>5517</v>
      </c>
      <c r="H3501" s="2">
        <v>5</v>
      </c>
      <c r="I3501" s="2">
        <v>120</v>
      </c>
      <c r="J3501" s="2">
        <v>15713.300004320572</v>
      </c>
    </row>
    <row r="3502" spans="1:10" x14ac:dyDescent="0.3">
      <c r="A3502" t="s">
        <v>3354</v>
      </c>
      <c r="B3502" t="s">
        <v>5504</v>
      </c>
      <c r="C3502" t="s">
        <v>4315</v>
      </c>
      <c r="D3502" t="s">
        <v>5505</v>
      </c>
      <c r="E3502" t="s">
        <v>1632</v>
      </c>
      <c r="F3502" t="s">
        <v>5359</v>
      </c>
      <c r="G3502" t="s">
        <v>5517</v>
      </c>
      <c r="H3502" s="2">
        <v>10</v>
      </c>
      <c r="I3502" s="2">
        <v>240</v>
      </c>
      <c r="J3502" s="2">
        <v>18394.846268185654</v>
      </c>
    </row>
    <row r="3503" spans="1:10" x14ac:dyDescent="0.3">
      <c r="A3503" t="s">
        <v>3354</v>
      </c>
      <c r="B3503" t="s">
        <v>5504</v>
      </c>
      <c r="C3503" t="s">
        <v>4315</v>
      </c>
      <c r="D3503" t="s">
        <v>5505</v>
      </c>
      <c r="E3503" t="s">
        <v>1632</v>
      </c>
      <c r="F3503" t="s">
        <v>2294</v>
      </c>
      <c r="G3503" t="s">
        <v>5517</v>
      </c>
      <c r="H3503" s="2">
        <v>15</v>
      </c>
      <c r="I3503" s="2">
        <v>360</v>
      </c>
      <c r="J3503" s="2">
        <v>27471.056685263778</v>
      </c>
    </row>
    <row r="3504" spans="1:10" x14ac:dyDescent="0.3">
      <c r="A3504" t="s">
        <v>5596</v>
      </c>
      <c r="B3504" t="s">
        <v>5735</v>
      </c>
      <c r="C3504" t="s">
        <v>3081</v>
      </c>
      <c r="D3504" t="s">
        <v>5735</v>
      </c>
      <c r="E3504" t="s">
        <v>1423</v>
      </c>
      <c r="F3504" t="s">
        <v>1431</v>
      </c>
      <c r="G3504" t="s">
        <v>4721</v>
      </c>
      <c r="H3504" s="2">
        <v>3.5307334296260642</v>
      </c>
      <c r="I3504" s="2">
        <v>353.07334296260643</v>
      </c>
      <c r="J3504" s="2">
        <v>35853.002381325008</v>
      </c>
    </row>
    <row r="3505" spans="1:10" x14ac:dyDescent="0.3">
      <c r="A3505" t="s">
        <v>5596</v>
      </c>
      <c r="B3505" t="s">
        <v>5735</v>
      </c>
      <c r="C3505" t="s">
        <v>3081</v>
      </c>
      <c r="D3505" t="s">
        <v>5735</v>
      </c>
      <c r="E3505" t="s">
        <v>1423</v>
      </c>
      <c r="F3505" t="s">
        <v>1868</v>
      </c>
      <c r="G3505" t="s">
        <v>4721</v>
      </c>
      <c r="H3505" s="2">
        <v>62.60772584406368</v>
      </c>
      <c r="I3505" s="2">
        <v>6260.772584406368</v>
      </c>
      <c r="J3505" s="2">
        <v>774867.31925077783</v>
      </c>
    </row>
    <row r="3506" spans="1:10" x14ac:dyDescent="0.3">
      <c r="A3506" t="s">
        <v>5596</v>
      </c>
      <c r="B3506" t="s">
        <v>5735</v>
      </c>
      <c r="C3506" t="s">
        <v>3081</v>
      </c>
      <c r="D3506" t="s">
        <v>5735</v>
      </c>
      <c r="E3506" t="s">
        <v>1444</v>
      </c>
      <c r="F3506" t="s">
        <v>1688</v>
      </c>
      <c r="G3506" t="s">
        <v>4721</v>
      </c>
      <c r="H3506" s="2">
        <v>172.1498911521015</v>
      </c>
      <c r="I3506" s="2">
        <v>60596.761685539728</v>
      </c>
      <c r="J3506" s="2">
        <v>1508850.4541408694</v>
      </c>
    </row>
    <row r="3507" spans="1:10" x14ac:dyDescent="0.3">
      <c r="A3507" t="s">
        <v>5596</v>
      </c>
      <c r="B3507" t="s">
        <v>5735</v>
      </c>
      <c r="C3507" t="s">
        <v>3081</v>
      </c>
      <c r="D3507" t="s">
        <v>5735</v>
      </c>
      <c r="E3507" t="s">
        <v>1444</v>
      </c>
      <c r="F3507" t="s">
        <v>1867</v>
      </c>
      <c r="G3507" t="s">
        <v>4721</v>
      </c>
      <c r="H3507" s="2">
        <v>307.64989333047777</v>
      </c>
      <c r="I3507" s="2">
        <v>88603.1692791776</v>
      </c>
      <c r="J3507" s="2">
        <v>2523405.9756613923</v>
      </c>
    </row>
    <row r="3508" spans="1:10" x14ac:dyDescent="0.3">
      <c r="A3508" t="s">
        <v>5596</v>
      </c>
      <c r="B3508" t="s">
        <v>5735</v>
      </c>
      <c r="C3508" t="s">
        <v>3081</v>
      </c>
      <c r="D3508" t="s">
        <v>5735</v>
      </c>
      <c r="E3508" t="s">
        <v>1444</v>
      </c>
      <c r="F3508" t="s">
        <v>2030</v>
      </c>
      <c r="G3508" t="s">
        <v>4721</v>
      </c>
      <c r="H3508" s="2">
        <v>35.367293839776806</v>
      </c>
      <c r="I3508" s="2">
        <v>14146.917535910723</v>
      </c>
      <c r="J3508" s="2">
        <v>320141.00780753559</v>
      </c>
    </row>
    <row r="3509" spans="1:10" x14ac:dyDescent="0.3">
      <c r="A3509" t="s">
        <v>5596</v>
      </c>
      <c r="B3509" t="s">
        <v>5735</v>
      </c>
      <c r="C3509" t="s">
        <v>3081</v>
      </c>
      <c r="D3509" t="s">
        <v>5735</v>
      </c>
      <c r="E3509" t="s">
        <v>1606</v>
      </c>
      <c r="F3509" t="s">
        <v>1867</v>
      </c>
      <c r="G3509" t="s">
        <v>4721</v>
      </c>
      <c r="H3509" s="2">
        <v>84.158874107283623</v>
      </c>
      <c r="I3509" s="2">
        <v>16158.503828598456</v>
      </c>
      <c r="J3509" s="2">
        <v>699010.27727067657</v>
      </c>
    </row>
    <row r="3510" spans="1:10" x14ac:dyDescent="0.3">
      <c r="A3510" t="s">
        <v>5596</v>
      </c>
      <c r="B3510" t="s">
        <v>5735</v>
      </c>
      <c r="C3510" t="s">
        <v>3081</v>
      </c>
      <c r="D3510" t="s">
        <v>5735</v>
      </c>
      <c r="E3510" t="s">
        <v>1606</v>
      </c>
      <c r="F3510" t="s">
        <v>2030</v>
      </c>
      <c r="G3510" t="s">
        <v>4721</v>
      </c>
      <c r="H3510" s="2">
        <v>22.413690203833163</v>
      </c>
      <c r="I3510" s="2">
        <v>8606.8570382719336</v>
      </c>
      <c r="J3510" s="2">
        <v>208881.91302599997</v>
      </c>
    </row>
    <row r="3511" spans="1:10" x14ac:dyDescent="0.3">
      <c r="A3511" t="s">
        <v>5596</v>
      </c>
      <c r="B3511" t="s">
        <v>5735</v>
      </c>
      <c r="C3511" t="s">
        <v>3081</v>
      </c>
      <c r="D3511" t="s">
        <v>5735</v>
      </c>
      <c r="E3511" t="s">
        <v>2268</v>
      </c>
      <c r="F3511" t="s">
        <v>2314</v>
      </c>
      <c r="G3511" t="s">
        <v>4721</v>
      </c>
      <c r="H3511" s="2">
        <v>158.05076415341554</v>
      </c>
      <c r="I3511" s="2">
        <v>53105.056755547623</v>
      </c>
      <c r="J3511" s="2">
        <v>1177104.7755484502</v>
      </c>
    </row>
    <row r="3512" spans="1:10" x14ac:dyDescent="0.3">
      <c r="A3512" t="s">
        <v>5596</v>
      </c>
      <c r="B3512" t="s">
        <v>5735</v>
      </c>
      <c r="C3512" t="s">
        <v>3081</v>
      </c>
      <c r="D3512" t="s">
        <v>5735</v>
      </c>
      <c r="E3512" t="s">
        <v>1632</v>
      </c>
      <c r="F3512" t="s">
        <v>1688</v>
      </c>
      <c r="G3512" t="s">
        <v>4721</v>
      </c>
      <c r="H3512" s="2">
        <v>25.001992495953701</v>
      </c>
      <c r="I3512" s="2">
        <v>600.04781990288882</v>
      </c>
      <c r="J3512" s="2">
        <v>89793.987627214083</v>
      </c>
    </row>
    <row r="3513" spans="1:10" x14ac:dyDescent="0.3">
      <c r="A3513" t="s">
        <v>5596</v>
      </c>
      <c r="B3513" t="s">
        <v>5735</v>
      </c>
      <c r="C3513" t="s">
        <v>3081</v>
      </c>
      <c r="D3513" t="s">
        <v>5735</v>
      </c>
      <c r="E3513" t="s">
        <v>1632</v>
      </c>
      <c r="F3513" t="s">
        <v>1445</v>
      </c>
      <c r="G3513" t="s">
        <v>4721</v>
      </c>
      <c r="H3513" s="2">
        <v>25</v>
      </c>
      <c r="I3513" s="2">
        <v>600</v>
      </c>
      <c r="J3513" s="2">
        <v>78566.500021602857</v>
      </c>
    </row>
    <row r="3514" spans="1:10" x14ac:dyDescent="0.3">
      <c r="A3514" t="s">
        <v>5596</v>
      </c>
      <c r="B3514" t="s">
        <v>5735</v>
      </c>
      <c r="C3514" t="s">
        <v>3081</v>
      </c>
      <c r="D3514" t="s">
        <v>5735</v>
      </c>
      <c r="E3514" t="s">
        <v>1632</v>
      </c>
      <c r="F3514" t="s">
        <v>1867</v>
      </c>
      <c r="G3514" t="s">
        <v>4721</v>
      </c>
      <c r="H3514" s="2">
        <v>36.267515923566876</v>
      </c>
      <c r="I3514" s="2">
        <v>870.42038216560502</v>
      </c>
      <c r="J3514" s="2">
        <v>270651.52713476226</v>
      </c>
    </row>
    <row r="3515" spans="1:10" x14ac:dyDescent="0.3">
      <c r="A3515" t="s">
        <v>5596</v>
      </c>
      <c r="B3515" t="s">
        <v>5735</v>
      </c>
      <c r="C3515" t="s">
        <v>3081</v>
      </c>
      <c r="D3515" t="s">
        <v>5735</v>
      </c>
      <c r="E3515" t="s">
        <v>1632</v>
      </c>
      <c r="F3515" t="s">
        <v>2030</v>
      </c>
      <c r="G3515" t="s">
        <v>4721</v>
      </c>
      <c r="H3515" s="2">
        <v>33.845098788546132</v>
      </c>
      <c r="I3515" s="2">
        <v>812.28237092510722</v>
      </c>
      <c r="J3515" s="2">
        <v>116564.70907272348</v>
      </c>
    </row>
    <row r="3516" spans="1:10" x14ac:dyDescent="0.3">
      <c r="A3516" t="s">
        <v>5596</v>
      </c>
      <c r="B3516" t="s">
        <v>5735</v>
      </c>
      <c r="C3516" t="s">
        <v>3086</v>
      </c>
      <c r="D3516" t="s">
        <v>5735</v>
      </c>
      <c r="E3516" t="s">
        <v>1423</v>
      </c>
      <c r="F3516" t="s">
        <v>1868</v>
      </c>
      <c r="G3516" t="s">
        <v>4721</v>
      </c>
      <c r="H3516" s="2">
        <v>111.02098752914935</v>
      </c>
      <c r="I3516" s="2">
        <v>11102.098752914935</v>
      </c>
      <c r="J3516" s="2">
        <v>1374056.2179426749</v>
      </c>
    </row>
    <row r="3517" spans="1:10" x14ac:dyDescent="0.3">
      <c r="A3517" t="s">
        <v>5596</v>
      </c>
      <c r="B3517" t="s">
        <v>5735</v>
      </c>
      <c r="C3517" t="s">
        <v>3086</v>
      </c>
      <c r="D3517" t="s">
        <v>5735</v>
      </c>
      <c r="E3517" t="s">
        <v>1444</v>
      </c>
      <c r="F3517" t="s">
        <v>1688</v>
      </c>
      <c r="G3517" t="s">
        <v>4721</v>
      </c>
      <c r="H3517" s="2">
        <v>23</v>
      </c>
      <c r="I3517" s="2">
        <v>8096</v>
      </c>
      <c r="J3517" s="2">
        <v>201589.2093395399</v>
      </c>
    </row>
    <row r="3518" spans="1:10" x14ac:dyDescent="0.3">
      <c r="A3518" t="s">
        <v>5596</v>
      </c>
      <c r="B3518" t="s">
        <v>5735</v>
      </c>
      <c r="C3518" t="s">
        <v>3086</v>
      </c>
      <c r="D3518" t="s">
        <v>5735</v>
      </c>
      <c r="E3518" t="s">
        <v>1444</v>
      </c>
      <c r="F3518" t="s">
        <v>5707</v>
      </c>
      <c r="G3518" t="s">
        <v>4721</v>
      </c>
      <c r="H3518" s="2">
        <v>454.01516426331381</v>
      </c>
      <c r="I3518" s="2">
        <v>181606.06570532551</v>
      </c>
      <c r="J3518" s="2">
        <v>3828294.212802513</v>
      </c>
    </row>
    <row r="3519" spans="1:10" x14ac:dyDescent="0.3">
      <c r="A3519" t="s">
        <v>5596</v>
      </c>
      <c r="B3519" t="s">
        <v>5735</v>
      </c>
      <c r="C3519" t="s">
        <v>3086</v>
      </c>
      <c r="D3519" t="s">
        <v>5735</v>
      </c>
      <c r="E3519" t="s">
        <v>1444</v>
      </c>
      <c r="F3519" t="s">
        <v>1867</v>
      </c>
      <c r="G3519" t="s">
        <v>4721</v>
      </c>
      <c r="H3519" s="2">
        <v>362.42926451570389</v>
      </c>
      <c r="I3519" s="2">
        <v>104379.62818052272</v>
      </c>
      <c r="J3519" s="2">
        <v>2972717.3376623718</v>
      </c>
    </row>
    <row r="3520" spans="1:10" x14ac:dyDescent="0.3">
      <c r="A3520" t="s">
        <v>5596</v>
      </c>
      <c r="B3520" t="s">
        <v>5735</v>
      </c>
      <c r="C3520" t="s">
        <v>3086</v>
      </c>
      <c r="D3520" t="s">
        <v>5735</v>
      </c>
      <c r="E3520" t="s">
        <v>1444</v>
      </c>
      <c r="F3520" t="s">
        <v>2030</v>
      </c>
      <c r="G3520" t="s">
        <v>4721</v>
      </c>
      <c r="H3520" s="2">
        <v>81.160811325814791</v>
      </c>
      <c r="I3520" s="2">
        <v>32464.324530325917</v>
      </c>
      <c r="J3520" s="2">
        <v>734659.09068511217</v>
      </c>
    </row>
    <row r="3521" spans="1:10" x14ac:dyDescent="0.3">
      <c r="A3521" t="s">
        <v>5596</v>
      </c>
      <c r="B3521" t="s">
        <v>5735</v>
      </c>
      <c r="C3521" t="s">
        <v>3086</v>
      </c>
      <c r="D3521" t="s">
        <v>5735</v>
      </c>
      <c r="E3521" t="s">
        <v>1606</v>
      </c>
      <c r="F3521" t="s">
        <v>1867</v>
      </c>
      <c r="G3521" t="s">
        <v>4721</v>
      </c>
      <c r="H3521" s="2">
        <v>1</v>
      </c>
      <c r="I3521" s="2">
        <v>192</v>
      </c>
      <c r="J3521" s="2">
        <v>8305.8415964500164</v>
      </c>
    </row>
    <row r="3522" spans="1:10" x14ac:dyDescent="0.3">
      <c r="A3522" t="s">
        <v>5596</v>
      </c>
      <c r="B3522" t="s">
        <v>5735</v>
      </c>
      <c r="C3522" t="s">
        <v>3086</v>
      </c>
      <c r="D3522" t="s">
        <v>5735</v>
      </c>
      <c r="E3522" t="s">
        <v>1606</v>
      </c>
      <c r="F3522" t="s">
        <v>2030</v>
      </c>
      <c r="G3522" t="s">
        <v>4721</v>
      </c>
      <c r="H3522" s="2">
        <v>61.67116932515826</v>
      </c>
      <c r="I3522" s="2">
        <v>23681.729020860774</v>
      </c>
      <c r="J3522" s="2">
        <v>574737.65854880784</v>
      </c>
    </row>
    <row r="3523" spans="1:10" x14ac:dyDescent="0.3">
      <c r="A3523" t="s">
        <v>5596</v>
      </c>
      <c r="B3523" t="s">
        <v>5735</v>
      </c>
      <c r="C3523" t="s">
        <v>3086</v>
      </c>
      <c r="D3523" t="s">
        <v>5735</v>
      </c>
      <c r="E3523" t="s">
        <v>2268</v>
      </c>
      <c r="F3523" t="s">
        <v>2314</v>
      </c>
      <c r="G3523" t="s">
        <v>4721</v>
      </c>
      <c r="H3523" s="2">
        <v>130.99548453015058</v>
      </c>
      <c r="I3523" s="2">
        <v>44014.482802130595</v>
      </c>
      <c r="J3523" s="2">
        <v>975606.86429867637</v>
      </c>
    </row>
    <row r="3524" spans="1:10" x14ac:dyDescent="0.3">
      <c r="A3524" t="s">
        <v>5596</v>
      </c>
      <c r="B3524" t="s">
        <v>5735</v>
      </c>
      <c r="C3524" t="s">
        <v>3086</v>
      </c>
      <c r="D3524" t="s">
        <v>5735</v>
      </c>
      <c r="E3524" t="s">
        <v>1632</v>
      </c>
      <c r="F3524" t="s">
        <v>1688</v>
      </c>
      <c r="G3524" t="s">
        <v>4721</v>
      </c>
      <c r="H3524" s="2">
        <v>234.50144685860022</v>
      </c>
      <c r="I3524" s="2">
        <v>5628.0347246064048</v>
      </c>
      <c r="J3524" s="2">
        <v>842205.67705524934</v>
      </c>
    </row>
    <row r="3525" spans="1:10" x14ac:dyDescent="0.3">
      <c r="A3525" t="s">
        <v>5596</v>
      </c>
      <c r="B3525" t="s">
        <v>5735</v>
      </c>
      <c r="C3525" t="s">
        <v>3086</v>
      </c>
      <c r="D3525" t="s">
        <v>5735</v>
      </c>
      <c r="E3525" t="s">
        <v>1632</v>
      </c>
      <c r="F3525" t="s">
        <v>1867</v>
      </c>
      <c r="G3525" t="s">
        <v>4721</v>
      </c>
      <c r="H3525" s="2">
        <v>208.44161358811039</v>
      </c>
      <c r="I3525" s="2">
        <v>5002.5987261146493</v>
      </c>
      <c r="J3525" s="2">
        <v>1555525.3675203384</v>
      </c>
    </row>
    <row r="3526" spans="1:10" x14ac:dyDescent="0.3">
      <c r="A3526" t="s">
        <v>5596</v>
      </c>
      <c r="B3526" t="s">
        <v>5735</v>
      </c>
      <c r="C3526" t="s">
        <v>3086</v>
      </c>
      <c r="D3526" t="s">
        <v>5735</v>
      </c>
      <c r="E3526" t="s">
        <v>1632</v>
      </c>
      <c r="F3526" t="s">
        <v>2030</v>
      </c>
      <c r="G3526" t="s">
        <v>4721</v>
      </c>
      <c r="H3526" s="2">
        <v>65.233439891680177</v>
      </c>
      <c r="I3526" s="2">
        <v>1565.6025574003243</v>
      </c>
      <c r="J3526" s="2">
        <v>224668.18579238461</v>
      </c>
    </row>
    <row r="3527" spans="1:10" x14ac:dyDescent="0.3">
      <c r="A3527" t="s">
        <v>5596</v>
      </c>
      <c r="B3527" t="s">
        <v>5735</v>
      </c>
      <c r="C3527" t="s">
        <v>3082</v>
      </c>
      <c r="D3527" t="s">
        <v>5735</v>
      </c>
      <c r="E3527" t="s">
        <v>1423</v>
      </c>
      <c r="F3527" t="s">
        <v>1431</v>
      </c>
      <c r="G3527" t="s">
        <v>4721</v>
      </c>
      <c r="H3527" s="2">
        <v>19.988765848178467</v>
      </c>
      <c r="I3527" s="2">
        <v>1998.8765848178466</v>
      </c>
      <c r="J3527" s="2">
        <v>202976.88393609226</v>
      </c>
    </row>
    <row r="3528" spans="1:10" x14ac:dyDescent="0.3">
      <c r="A3528" t="s">
        <v>5596</v>
      </c>
      <c r="B3528" t="s">
        <v>5735</v>
      </c>
      <c r="C3528" t="s">
        <v>3082</v>
      </c>
      <c r="D3528" t="s">
        <v>5735</v>
      </c>
      <c r="E3528" t="s">
        <v>1423</v>
      </c>
      <c r="F3528" t="s">
        <v>1868</v>
      </c>
      <c r="G3528" t="s">
        <v>4721</v>
      </c>
      <c r="H3528" s="2">
        <v>42.482003447227015</v>
      </c>
      <c r="I3528" s="2">
        <v>4248.2003447227016</v>
      </c>
      <c r="J3528" s="2">
        <v>525780.41581550753</v>
      </c>
    </row>
    <row r="3529" spans="1:10" x14ac:dyDescent="0.3">
      <c r="A3529" t="s">
        <v>5596</v>
      </c>
      <c r="B3529" t="s">
        <v>5735</v>
      </c>
      <c r="C3529" t="s">
        <v>3082</v>
      </c>
      <c r="D3529" t="s">
        <v>5735</v>
      </c>
      <c r="E3529" t="s">
        <v>1444</v>
      </c>
      <c r="F3529" t="s">
        <v>1688</v>
      </c>
      <c r="G3529" t="s">
        <v>4721</v>
      </c>
      <c r="H3529" s="2">
        <v>212.16789857936988</v>
      </c>
      <c r="I3529" s="2">
        <v>74683.100299938204</v>
      </c>
      <c r="J3529" s="2">
        <v>1859598.2139933419</v>
      </c>
    </row>
    <row r="3530" spans="1:10" x14ac:dyDescent="0.3">
      <c r="A3530" t="s">
        <v>5596</v>
      </c>
      <c r="B3530" t="s">
        <v>5735</v>
      </c>
      <c r="C3530" t="s">
        <v>3082</v>
      </c>
      <c r="D3530" t="s">
        <v>5735</v>
      </c>
      <c r="E3530" t="s">
        <v>1444</v>
      </c>
      <c r="F3530" t="s">
        <v>1867</v>
      </c>
      <c r="G3530" t="s">
        <v>4721</v>
      </c>
      <c r="H3530" s="2">
        <v>108.88326482871096</v>
      </c>
      <c r="I3530" s="2">
        <v>31358.380270668757</v>
      </c>
      <c r="J3530" s="2">
        <v>893082.32206389005</v>
      </c>
    </row>
    <row r="3531" spans="1:10" x14ac:dyDescent="0.3">
      <c r="A3531" t="s">
        <v>5596</v>
      </c>
      <c r="B3531" t="s">
        <v>5735</v>
      </c>
      <c r="C3531" t="s">
        <v>3082</v>
      </c>
      <c r="D3531" t="s">
        <v>5735</v>
      </c>
      <c r="E3531" t="s">
        <v>1444</v>
      </c>
      <c r="F3531" t="s">
        <v>2030</v>
      </c>
      <c r="G3531" t="s">
        <v>4721</v>
      </c>
      <c r="H3531" s="2">
        <v>47.25127544018958</v>
      </c>
      <c r="I3531" s="2">
        <v>18900.510176075833</v>
      </c>
      <c r="J3531" s="2">
        <v>427713.55388804636</v>
      </c>
    </row>
    <row r="3532" spans="1:10" x14ac:dyDescent="0.3">
      <c r="A3532" t="s">
        <v>5596</v>
      </c>
      <c r="B3532" t="s">
        <v>5735</v>
      </c>
      <c r="C3532" t="s">
        <v>3082</v>
      </c>
      <c r="D3532" t="s">
        <v>5735</v>
      </c>
      <c r="E3532" t="s">
        <v>1606</v>
      </c>
      <c r="F3532" t="s">
        <v>1867</v>
      </c>
      <c r="G3532" t="s">
        <v>4721</v>
      </c>
      <c r="H3532" s="2">
        <v>111.46694820656137</v>
      </c>
      <c r="I3532" s="2">
        <v>21401.654055659783</v>
      </c>
      <c r="J3532" s="2">
        <v>925826.81504339701</v>
      </c>
    </row>
    <row r="3533" spans="1:10" x14ac:dyDescent="0.3">
      <c r="A3533" t="s">
        <v>5596</v>
      </c>
      <c r="B3533" t="s">
        <v>5735</v>
      </c>
      <c r="C3533" t="s">
        <v>3082</v>
      </c>
      <c r="D3533" t="s">
        <v>5735</v>
      </c>
      <c r="E3533" t="s">
        <v>2268</v>
      </c>
      <c r="F3533" t="s">
        <v>2314</v>
      </c>
      <c r="G3533" t="s">
        <v>4721</v>
      </c>
      <c r="H3533" s="2">
        <v>42.408610099689035</v>
      </c>
      <c r="I3533" s="2">
        <v>14249.292993495515</v>
      </c>
      <c r="J3533" s="2">
        <v>315843.94887367223</v>
      </c>
    </row>
    <row r="3534" spans="1:10" x14ac:dyDescent="0.3">
      <c r="A3534" t="s">
        <v>5596</v>
      </c>
      <c r="B3534" t="s">
        <v>5735</v>
      </c>
      <c r="C3534" t="s">
        <v>3082</v>
      </c>
      <c r="D3534" t="s">
        <v>5735</v>
      </c>
      <c r="E3534" t="s">
        <v>1632</v>
      </c>
      <c r="F3534" t="s">
        <v>1688</v>
      </c>
      <c r="G3534" t="s">
        <v>4721</v>
      </c>
      <c r="H3534" s="2">
        <v>231.64374785423513</v>
      </c>
      <c r="I3534" s="2">
        <v>5559.4499485016431</v>
      </c>
      <c r="J3534" s="2">
        <v>831942.32748093887</v>
      </c>
    </row>
    <row r="3535" spans="1:10" x14ac:dyDescent="0.3">
      <c r="A3535" t="s">
        <v>5596</v>
      </c>
      <c r="B3535" t="s">
        <v>5735</v>
      </c>
      <c r="C3535" t="s">
        <v>3082</v>
      </c>
      <c r="D3535" t="s">
        <v>5735</v>
      </c>
      <c r="E3535" t="s">
        <v>1632</v>
      </c>
      <c r="F3535" t="s">
        <v>1867</v>
      </c>
      <c r="G3535" t="s">
        <v>4721</v>
      </c>
      <c r="H3535" s="2">
        <v>77.723991507430981</v>
      </c>
      <c r="I3535" s="2">
        <v>1865.3757961783435</v>
      </c>
      <c r="J3535" s="2">
        <v>580026.40822792274</v>
      </c>
    </row>
    <row r="3536" spans="1:10" x14ac:dyDescent="0.3">
      <c r="A3536" t="s">
        <v>5596</v>
      </c>
      <c r="B3536" t="s">
        <v>5735</v>
      </c>
      <c r="C3536" t="s">
        <v>3082</v>
      </c>
      <c r="D3536" t="s">
        <v>5735</v>
      </c>
      <c r="E3536" t="s">
        <v>1632</v>
      </c>
      <c r="F3536" t="s">
        <v>2030</v>
      </c>
      <c r="G3536" t="s">
        <v>4721</v>
      </c>
      <c r="H3536" s="2">
        <v>40.540555864885981</v>
      </c>
      <c r="I3536" s="2">
        <v>972.97334075726349</v>
      </c>
      <c r="J3536" s="2">
        <v>139624.29625515427</v>
      </c>
    </row>
    <row r="3537" spans="1:10" x14ac:dyDescent="0.3">
      <c r="A3537" t="s">
        <v>5596</v>
      </c>
      <c r="B3537" t="s">
        <v>5735</v>
      </c>
      <c r="C3537" t="s">
        <v>3085</v>
      </c>
      <c r="D3537" t="s">
        <v>5735</v>
      </c>
      <c r="E3537" t="s">
        <v>1423</v>
      </c>
      <c r="F3537" t="s">
        <v>2040</v>
      </c>
      <c r="G3537" t="s">
        <v>4721</v>
      </c>
      <c r="H3537" s="2">
        <v>25.078369905956109</v>
      </c>
      <c r="I3537" s="2">
        <v>2507.836990595611</v>
      </c>
      <c r="J3537" s="2">
        <v>255078.47837477163</v>
      </c>
    </row>
    <row r="3538" spans="1:10" x14ac:dyDescent="0.3">
      <c r="A3538" t="s">
        <v>5596</v>
      </c>
      <c r="B3538" t="s">
        <v>5735</v>
      </c>
      <c r="C3538" t="s">
        <v>3085</v>
      </c>
      <c r="D3538" t="s">
        <v>5735</v>
      </c>
      <c r="E3538" t="s">
        <v>1423</v>
      </c>
      <c r="F3538" t="s">
        <v>1659</v>
      </c>
      <c r="G3538" t="s">
        <v>4721</v>
      </c>
      <c r="H3538" s="2">
        <v>25</v>
      </c>
      <c r="I3538" s="2">
        <v>2500</v>
      </c>
      <c r="J3538" s="2">
        <v>264216.85148261767</v>
      </c>
    </row>
    <row r="3539" spans="1:10" x14ac:dyDescent="0.3">
      <c r="A3539" t="s">
        <v>5596</v>
      </c>
      <c r="B3539" t="s">
        <v>5735</v>
      </c>
      <c r="C3539" t="s">
        <v>3085</v>
      </c>
      <c r="D3539" t="s">
        <v>5735</v>
      </c>
      <c r="E3539" t="s">
        <v>1423</v>
      </c>
      <c r="F3539" t="s">
        <v>1431</v>
      </c>
      <c r="G3539" t="s">
        <v>4721</v>
      </c>
      <c r="H3539" s="2">
        <v>26.480500722195476</v>
      </c>
      <c r="I3539" s="2">
        <v>2648.0500722195475</v>
      </c>
      <c r="J3539" s="2">
        <v>268897.51785993751</v>
      </c>
    </row>
    <row r="3540" spans="1:10" x14ac:dyDescent="0.3">
      <c r="A3540" t="s">
        <v>5596</v>
      </c>
      <c r="B3540" t="s">
        <v>5735</v>
      </c>
      <c r="C3540" t="s">
        <v>3085</v>
      </c>
      <c r="D3540" t="s">
        <v>5735</v>
      </c>
      <c r="E3540" t="s">
        <v>1423</v>
      </c>
      <c r="F3540" t="s">
        <v>1868</v>
      </c>
      <c r="G3540" t="s">
        <v>4721</v>
      </c>
      <c r="H3540" s="2">
        <v>37.006995843049786</v>
      </c>
      <c r="I3540" s="2">
        <v>3700.6995843049785</v>
      </c>
      <c r="J3540" s="2">
        <v>458018.73931422498</v>
      </c>
    </row>
    <row r="3541" spans="1:10" x14ac:dyDescent="0.3">
      <c r="A3541" t="s">
        <v>5596</v>
      </c>
      <c r="B3541" t="s">
        <v>5735</v>
      </c>
      <c r="C3541" t="s">
        <v>3085</v>
      </c>
      <c r="D3541" t="s">
        <v>5735</v>
      </c>
      <c r="E3541" t="s">
        <v>1444</v>
      </c>
      <c r="F3541" t="s">
        <v>1688</v>
      </c>
      <c r="G3541" t="s">
        <v>4721</v>
      </c>
      <c r="H3541" s="2">
        <v>6.7607390362685802</v>
      </c>
      <c r="I3541" s="2">
        <v>2379.7801407665402</v>
      </c>
      <c r="J3541" s="2">
        <v>59256.175516188952</v>
      </c>
    </row>
    <row r="3542" spans="1:10" x14ac:dyDescent="0.3">
      <c r="A3542" t="s">
        <v>5596</v>
      </c>
      <c r="B3542" t="s">
        <v>5735</v>
      </c>
      <c r="C3542" t="s">
        <v>3085</v>
      </c>
      <c r="D3542" t="s">
        <v>5735</v>
      </c>
      <c r="E3542" t="s">
        <v>1444</v>
      </c>
      <c r="F3542" t="s">
        <v>5707</v>
      </c>
      <c r="G3542" t="s">
        <v>4721</v>
      </c>
      <c r="H3542" s="2">
        <v>171.33387459677732</v>
      </c>
      <c r="I3542" s="2">
        <v>68533.549838710926</v>
      </c>
      <c r="J3542" s="2">
        <v>1444701.7020679605</v>
      </c>
    </row>
    <row r="3543" spans="1:10" x14ac:dyDescent="0.3">
      <c r="A3543" t="s">
        <v>5596</v>
      </c>
      <c r="B3543" t="s">
        <v>5735</v>
      </c>
      <c r="C3543" t="s">
        <v>3085</v>
      </c>
      <c r="D3543" t="s">
        <v>5735</v>
      </c>
      <c r="E3543" t="s">
        <v>1444</v>
      </c>
      <c r="F3543" t="s">
        <v>1867</v>
      </c>
      <c r="G3543" t="s">
        <v>4721</v>
      </c>
      <c r="H3543" s="2">
        <v>49.380987290264649</v>
      </c>
      <c r="I3543" s="2">
        <v>14221.72433959622</v>
      </c>
      <c r="J3543" s="2">
        <v>405032.73725649813</v>
      </c>
    </row>
    <row r="3544" spans="1:10" x14ac:dyDescent="0.3">
      <c r="A3544" t="s">
        <v>5596</v>
      </c>
      <c r="B3544" t="s">
        <v>5735</v>
      </c>
      <c r="C3544" t="s">
        <v>3085</v>
      </c>
      <c r="D3544" t="s">
        <v>5735</v>
      </c>
      <c r="E3544" t="s">
        <v>1444</v>
      </c>
      <c r="F3544" t="s">
        <v>2030</v>
      </c>
      <c r="G3544" t="s">
        <v>4721</v>
      </c>
      <c r="H3544" s="2">
        <v>9.0178679250905329</v>
      </c>
      <c r="I3544" s="2">
        <v>3607.1471700362131</v>
      </c>
      <c r="J3544" s="2">
        <v>81628.787853901347</v>
      </c>
    </row>
    <row r="3545" spans="1:10" x14ac:dyDescent="0.3">
      <c r="A3545" t="s">
        <v>5596</v>
      </c>
      <c r="B3545" t="s">
        <v>5735</v>
      </c>
      <c r="C3545" t="s">
        <v>3085</v>
      </c>
      <c r="D3545" t="s">
        <v>5735</v>
      </c>
      <c r="E3545" t="s">
        <v>1606</v>
      </c>
      <c r="F3545" t="s">
        <v>1688</v>
      </c>
      <c r="G3545" t="s">
        <v>4721</v>
      </c>
      <c r="H3545" s="2">
        <v>100</v>
      </c>
      <c r="I3545" s="2">
        <v>36000</v>
      </c>
      <c r="J3545" s="2">
        <v>911378.42034732422</v>
      </c>
    </row>
    <row r="3546" spans="1:10" x14ac:dyDescent="0.3">
      <c r="A3546" t="s">
        <v>5596</v>
      </c>
      <c r="B3546" t="s">
        <v>5735</v>
      </c>
      <c r="C3546" t="s">
        <v>3085</v>
      </c>
      <c r="D3546" t="s">
        <v>5735</v>
      </c>
      <c r="E3546" t="s">
        <v>1606</v>
      </c>
      <c r="F3546" t="s">
        <v>1867</v>
      </c>
      <c r="G3546" t="s">
        <v>4721</v>
      </c>
      <c r="H3546" s="2">
        <v>1</v>
      </c>
      <c r="I3546" s="2">
        <v>192</v>
      </c>
      <c r="J3546" s="2">
        <v>8305.8415964500164</v>
      </c>
    </row>
    <row r="3547" spans="1:10" x14ac:dyDescent="0.3">
      <c r="A3547" t="s">
        <v>5596</v>
      </c>
      <c r="B3547" t="s">
        <v>5735</v>
      </c>
      <c r="C3547" t="s">
        <v>3085</v>
      </c>
      <c r="D3547" t="s">
        <v>5735</v>
      </c>
      <c r="E3547" t="s">
        <v>1606</v>
      </c>
      <c r="F3547" t="s">
        <v>2030</v>
      </c>
      <c r="G3547" t="s">
        <v>4721</v>
      </c>
      <c r="H3547" s="2">
        <v>15.915140471008584</v>
      </c>
      <c r="I3547" s="2">
        <v>6111.4139408672963</v>
      </c>
      <c r="J3547" s="2">
        <v>148319.39575453105</v>
      </c>
    </row>
    <row r="3548" spans="1:10" x14ac:dyDescent="0.3">
      <c r="A3548" t="s">
        <v>5596</v>
      </c>
      <c r="B3548" t="s">
        <v>5735</v>
      </c>
      <c r="C3548" t="s">
        <v>3085</v>
      </c>
      <c r="D3548" t="s">
        <v>5735</v>
      </c>
      <c r="E3548" t="s">
        <v>2268</v>
      </c>
      <c r="F3548" t="s">
        <v>2269</v>
      </c>
      <c r="G3548" t="s">
        <v>4721</v>
      </c>
      <c r="H3548" s="2">
        <v>200</v>
      </c>
      <c r="I3548" s="2">
        <v>96000</v>
      </c>
      <c r="J3548" s="2">
        <v>962706.15344642161</v>
      </c>
    </row>
    <row r="3549" spans="1:10" x14ac:dyDescent="0.3">
      <c r="A3549" t="s">
        <v>5596</v>
      </c>
      <c r="B3549" t="s">
        <v>5735</v>
      </c>
      <c r="C3549" t="s">
        <v>3085</v>
      </c>
      <c r="D3549" t="s">
        <v>5735</v>
      </c>
      <c r="E3549" t="s">
        <v>2268</v>
      </c>
      <c r="F3549" t="s">
        <v>2314</v>
      </c>
      <c r="G3549" t="s">
        <v>4721</v>
      </c>
      <c r="H3549" s="2">
        <v>51.361538898512279</v>
      </c>
      <c r="I3549" s="2">
        <v>17257.477069900127</v>
      </c>
      <c r="J3549" s="2">
        <v>382522.11585811415</v>
      </c>
    </row>
    <row r="3550" spans="1:10" x14ac:dyDescent="0.3">
      <c r="A3550" t="s">
        <v>5596</v>
      </c>
      <c r="B3550" t="s">
        <v>5735</v>
      </c>
      <c r="C3550" t="s">
        <v>3085</v>
      </c>
      <c r="D3550" t="s">
        <v>5735</v>
      </c>
      <c r="E3550" t="s">
        <v>2268</v>
      </c>
      <c r="F3550" t="s">
        <v>2542</v>
      </c>
      <c r="G3550" t="s">
        <v>4721</v>
      </c>
      <c r="H3550" s="2">
        <v>50</v>
      </c>
      <c r="I3550" s="2">
        <v>24000</v>
      </c>
      <c r="J3550" s="2">
        <v>249649.26738875883</v>
      </c>
    </row>
    <row r="3551" spans="1:10" x14ac:dyDescent="0.3">
      <c r="A3551" t="s">
        <v>5596</v>
      </c>
      <c r="B3551" t="s">
        <v>5735</v>
      </c>
      <c r="C3551" t="s">
        <v>3085</v>
      </c>
      <c r="D3551" t="s">
        <v>5735</v>
      </c>
      <c r="E3551" t="s">
        <v>1632</v>
      </c>
      <c r="F3551" t="s">
        <v>1867</v>
      </c>
      <c r="G3551" t="s">
        <v>4721</v>
      </c>
      <c r="H3551" s="2">
        <v>11.481953290870488</v>
      </c>
      <c r="I3551" s="2">
        <v>275.56687898089172</v>
      </c>
      <c r="J3551" s="2">
        <v>85685.719397306777</v>
      </c>
    </row>
    <row r="3552" spans="1:10" x14ac:dyDescent="0.3">
      <c r="A3552" t="s">
        <v>5596</v>
      </c>
      <c r="B3552" t="s">
        <v>5735</v>
      </c>
      <c r="C3552" t="s">
        <v>3085</v>
      </c>
      <c r="D3552" t="s">
        <v>5735</v>
      </c>
      <c r="E3552" t="s">
        <v>1632</v>
      </c>
      <c r="F3552" t="s">
        <v>2030</v>
      </c>
      <c r="G3552" t="s">
        <v>4721</v>
      </c>
      <c r="H3552" s="2">
        <v>5.5282576179389977</v>
      </c>
      <c r="I3552" s="2">
        <v>132.67818283053595</v>
      </c>
      <c r="J3552" s="2">
        <v>19039.67676206649</v>
      </c>
    </row>
    <row r="3553" spans="1:10" x14ac:dyDescent="0.3">
      <c r="A3553" t="s">
        <v>5596</v>
      </c>
      <c r="B3553" t="s">
        <v>5735</v>
      </c>
      <c r="C3553" t="s">
        <v>3087</v>
      </c>
      <c r="D3553" t="s">
        <v>5735</v>
      </c>
      <c r="E3553" t="s">
        <v>1423</v>
      </c>
      <c r="F3553" t="s">
        <v>1868</v>
      </c>
      <c r="G3553" t="s">
        <v>4721</v>
      </c>
      <c r="H3553" s="2">
        <v>246.88228733651016</v>
      </c>
      <c r="I3553" s="2">
        <v>24688.228733651016</v>
      </c>
      <c r="J3553" s="2">
        <v>3055549.6718633906</v>
      </c>
    </row>
    <row r="3554" spans="1:10" x14ac:dyDescent="0.3">
      <c r="A3554" t="s">
        <v>5596</v>
      </c>
      <c r="B3554" t="s">
        <v>5735</v>
      </c>
      <c r="C3554" t="s">
        <v>3087</v>
      </c>
      <c r="D3554" t="s">
        <v>5735</v>
      </c>
      <c r="E3554" t="s">
        <v>1444</v>
      </c>
      <c r="F3554" t="s">
        <v>1688</v>
      </c>
      <c r="G3554" t="s">
        <v>4721</v>
      </c>
      <c r="H3554" s="2">
        <v>2585.9751252526326</v>
      </c>
      <c r="I3554" s="2">
        <v>910263.2440889267</v>
      </c>
      <c r="J3554" s="2">
        <v>22665420.907451991</v>
      </c>
    </row>
    <row r="3555" spans="1:10" x14ac:dyDescent="0.3">
      <c r="A3555" t="s">
        <v>5596</v>
      </c>
      <c r="B3555" t="s">
        <v>5735</v>
      </c>
      <c r="C3555" t="s">
        <v>3087</v>
      </c>
      <c r="D3555" t="s">
        <v>5735</v>
      </c>
      <c r="E3555" t="s">
        <v>1444</v>
      </c>
      <c r="F3555" t="s">
        <v>5707</v>
      </c>
      <c r="G3555" t="s">
        <v>4721</v>
      </c>
      <c r="H3555" s="2">
        <v>1522.2297272819519</v>
      </c>
      <c r="I3555" s="2">
        <v>608891.89091278077</v>
      </c>
      <c r="J3555" s="2">
        <v>12835569.633373879</v>
      </c>
    </row>
    <row r="3556" spans="1:10" x14ac:dyDescent="0.3">
      <c r="A3556" t="s">
        <v>5596</v>
      </c>
      <c r="B3556" t="s">
        <v>5735</v>
      </c>
      <c r="C3556" t="s">
        <v>3087</v>
      </c>
      <c r="D3556" t="s">
        <v>5735</v>
      </c>
      <c r="E3556" t="s">
        <v>1444</v>
      </c>
      <c r="F3556" t="s">
        <v>1867</v>
      </c>
      <c r="G3556" t="s">
        <v>4721</v>
      </c>
      <c r="H3556" s="2">
        <v>1921.6565900348423</v>
      </c>
      <c r="I3556" s="2">
        <v>553437.09793003462</v>
      </c>
      <c r="J3556" s="2">
        <v>15761811.811369903</v>
      </c>
    </row>
    <row r="3557" spans="1:10" x14ac:dyDescent="0.3">
      <c r="A3557" t="s">
        <v>5596</v>
      </c>
      <c r="B3557" t="s">
        <v>5735</v>
      </c>
      <c r="C3557" t="s">
        <v>3087</v>
      </c>
      <c r="D3557" t="s">
        <v>5735</v>
      </c>
      <c r="E3557" t="s">
        <v>1444</v>
      </c>
      <c r="F3557" t="s">
        <v>2030</v>
      </c>
      <c r="G3557" t="s">
        <v>4721</v>
      </c>
      <c r="H3557" s="2">
        <v>1233.8874225051482</v>
      </c>
      <c r="I3557" s="2">
        <v>493554.96900205925</v>
      </c>
      <c r="J3557" s="2">
        <v>11169018.606608028</v>
      </c>
    </row>
    <row r="3558" spans="1:10" x14ac:dyDescent="0.3">
      <c r="A3558" t="s">
        <v>5596</v>
      </c>
      <c r="B3558" t="s">
        <v>5735</v>
      </c>
      <c r="C3558" t="s">
        <v>3087</v>
      </c>
      <c r="D3558" t="s">
        <v>5735</v>
      </c>
      <c r="E3558" t="s">
        <v>1606</v>
      </c>
      <c r="F3558" t="s">
        <v>1867</v>
      </c>
      <c r="G3558" t="s">
        <v>4721</v>
      </c>
      <c r="H3558" s="2">
        <v>1302.540783430931</v>
      </c>
      <c r="I3558" s="2">
        <v>250087.83041873877</v>
      </c>
      <c r="J3558" s="2">
        <v>10818697.42009322</v>
      </c>
    </row>
    <row r="3559" spans="1:10" x14ac:dyDescent="0.3">
      <c r="A3559" t="s">
        <v>5596</v>
      </c>
      <c r="B3559" t="s">
        <v>5735</v>
      </c>
      <c r="C3559" t="s">
        <v>3087</v>
      </c>
      <c r="D3559" t="s">
        <v>5735</v>
      </c>
      <c r="E3559" t="s">
        <v>2268</v>
      </c>
      <c r="F3559" t="s">
        <v>2314</v>
      </c>
      <c r="G3559" t="s">
        <v>4721</v>
      </c>
      <c r="H3559" s="2">
        <v>1417.1836023182327</v>
      </c>
      <c r="I3559" s="2">
        <v>476173.69037892617</v>
      </c>
      <c r="J3559" s="2">
        <v>10554669.539582213</v>
      </c>
    </row>
    <row r="3560" spans="1:10" x14ac:dyDescent="0.3">
      <c r="A3560" t="s">
        <v>5596</v>
      </c>
      <c r="B3560" t="s">
        <v>5735</v>
      </c>
      <c r="C3560" t="s">
        <v>3087</v>
      </c>
      <c r="D3560" t="s">
        <v>5735</v>
      </c>
      <c r="E3560" t="s">
        <v>1632</v>
      </c>
      <c r="F3560" t="s">
        <v>1688</v>
      </c>
      <c r="G3560" t="s">
        <v>4721</v>
      </c>
      <c r="H3560" s="2">
        <v>508.85281279121091</v>
      </c>
      <c r="I3560" s="2">
        <v>12212.467506989062</v>
      </c>
      <c r="J3560" s="2">
        <v>1827531.2730872077</v>
      </c>
    </row>
    <row r="3561" spans="1:10" x14ac:dyDescent="0.3">
      <c r="A3561" t="s">
        <v>5596</v>
      </c>
      <c r="B3561" t="s">
        <v>5735</v>
      </c>
      <c r="C3561" t="s">
        <v>3087</v>
      </c>
      <c r="D3561" t="s">
        <v>5735</v>
      </c>
      <c r="E3561" t="s">
        <v>1632</v>
      </c>
      <c r="F3561" t="s">
        <v>1867</v>
      </c>
      <c r="G3561" t="s">
        <v>4721</v>
      </c>
      <c r="H3561" s="2">
        <v>316.08492569002118</v>
      </c>
      <c r="I3561" s="2">
        <v>7586.0382165605079</v>
      </c>
      <c r="J3561" s="2">
        <v>2358828.9868700895</v>
      </c>
    </row>
    <row r="3562" spans="1:10" x14ac:dyDescent="0.3">
      <c r="A3562" t="s">
        <v>5596</v>
      </c>
      <c r="B3562" t="s">
        <v>5735</v>
      </c>
      <c r="C3562" t="s">
        <v>3087</v>
      </c>
      <c r="D3562" t="s">
        <v>5735</v>
      </c>
      <c r="E3562" t="s">
        <v>1632</v>
      </c>
      <c r="F3562" t="s">
        <v>2030</v>
      </c>
      <c r="G3562" t="s">
        <v>4721</v>
      </c>
      <c r="H3562" s="2">
        <v>179.85264783694876</v>
      </c>
      <c r="I3562" s="2">
        <v>4316.4635480867701</v>
      </c>
      <c r="J3562" s="2">
        <v>619424.15065922996</v>
      </c>
    </row>
    <row r="3563" spans="1:10" x14ac:dyDescent="0.3">
      <c r="A3563" t="s">
        <v>5596</v>
      </c>
      <c r="B3563" t="s">
        <v>5735</v>
      </c>
      <c r="C3563" t="s">
        <v>3088</v>
      </c>
      <c r="D3563" t="s">
        <v>5735</v>
      </c>
      <c r="E3563" t="s">
        <v>1444</v>
      </c>
      <c r="F3563" t="s">
        <v>1688</v>
      </c>
      <c r="G3563" t="s">
        <v>4721</v>
      </c>
      <c r="H3563" s="2">
        <v>500</v>
      </c>
      <c r="I3563" s="2">
        <v>176000</v>
      </c>
      <c r="J3563" s="2">
        <v>4382374.1160769537</v>
      </c>
    </row>
    <row r="3564" spans="1:10" x14ac:dyDescent="0.3">
      <c r="A3564" t="s">
        <v>5596</v>
      </c>
      <c r="B3564" t="s">
        <v>5735</v>
      </c>
      <c r="C3564" t="s">
        <v>3088</v>
      </c>
      <c r="D3564" t="s">
        <v>5735</v>
      </c>
      <c r="E3564" t="s">
        <v>1444</v>
      </c>
      <c r="F3564" t="s">
        <v>5707</v>
      </c>
      <c r="G3564" t="s">
        <v>4721</v>
      </c>
      <c r="H3564" s="2">
        <v>352.46945826659686</v>
      </c>
      <c r="I3564" s="2">
        <v>140987.78330663874</v>
      </c>
      <c r="J3564" s="2">
        <v>2972052.2429269943</v>
      </c>
    </row>
    <row r="3565" spans="1:10" x14ac:dyDescent="0.3">
      <c r="A3565" t="s">
        <v>5596</v>
      </c>
      <c r="B3565" t="s">
        <v>5735</v>
      </c>
      <c r="C3565" t="s">
        <v>3088</v>
      </c>
      <c r="D3565" t="s">
        <v>5735</v>
      </c>
      <c r="E3565" t="s">
        <v>1444</v>
      </c>
      <c r="F3565" t="s">
        <v>2030</v>
      </c>
      <c r="G3565" t="s">
        <v>4721</v>
      </c>
      <c r="H3565" s="2">
        <v>93.315328963980306</v>
      </c>
      <c r="I3565" s="2">
        <v>37326.13158559212</v>
      </c>
      <c r="J3565" s="2">
        <v>844680.50040124019</v>
      </c>
    </row>
    <row r="3566" spans="1:10" x14ac:dyDescent="0.3">
      <c r="A3566" t="s">
        <v>5596</v>
      </c>
      <c r="B3566" t="s">
        <v>5735</v>
      </c>
      <c r="C3566" t="s">
        <v>3088</v>
      </c>
      <c r="D3566" t="s">
        <v>5735</v>
      </c>
      <c r="E3566" t="s">
        <v>1606</v>
      </c>
      <c r="F3566" t="s">
        <v>1867</v>
      </c>
      <c r="G3566" t="s">
        <v>4721</v>
      </c>
      <c r="H3566" s="2">
        <v>1000</v>
      </c>
      <c r="I3566" s="2">
        <v>192000</v>
      </c>
      <c r="J3566" s="2">
        <v>8305841.5964500159</v>
      </c>
    </row>
    <row r="3567" spans="1:10" x14ac:dyDescent="0.3">
      <c r="A3567" t="s">
        <v>5596</v>
      </c>
      <c r="B3567" t="s">
        <v>175</v>
      </c>
      <c r="C3567" t="s">
        <v>2868</v>
      </c>
      <c r="D3567" t="s">
        <v>5344</v>
      </c>
      <c r="E3567" t="s">
        <v>1423</v>
      </c>
      <c r="F3567" t="s">
        <v>1868</v>
      </c>
      <c r="G3567" t="s">
        <v>4721</v>
      </c>
      <c r="H3567" s="2">
        <v>175</v>
      </c>
      <c r="I3567" s="2">
        <v>17500</v>
      </c>
      <c r="J3567" s="2">
        <v>2165895.3274653014</v>
      </c>
    </row>
    <row r="3568" spans="1:10" x14ac:dyDescent="0.3">
      <c r="A3568" t="s">
        <v>5596</v>
      </c>
      <c r="B3568" t="s">
        <v>175</v>
      </c>
      <c r="C3568" t="s">
        <v>2868</v>
      </c>
      <c r="D3568" t="s">
        <v>5344</v>
      </c>
      <c r="E3568" t="s">
        <v>1444</v>
      </c>
      <c r="F3568" t="s">
        <v>1688</v>
      </c>
      <c r="G3568" t="s">
        <v>4721</v>
      </c>
      <c r="H3568" s="2">
        <v>928</v>
      </c>
      <c r="I3568" s="2">
        <v>326656</v>
      </c>
      <c r="J3568" s="2">
        <v>8133686.3594388273</v>
      </c>
    </row>
    <row r="3569" spans="1:10" x14ac:dyDescent="0.3">
      <c r="A3569" t="s">
        <v>5596</v>
      </c>
      <c r="B3569" t="s">
        <v>175</v>
      </c>
      <c r="C3569" t="s">
        <v>2868</v>
      </c>
      <c r="D3569" t="s">
        <v>5344</v>
      </c>
      <c r="E3569" t="s">
        <v>1444</v>
      </c>
      <c r="F3569" t="s">
        <v>5707</v>
      </c>
      <c r="G3569" t="s">
        <v>4721</v>
      </c>
      <c r="H3569" s="2">
        <v>1601</v>
      </c>
      <c r="I3569" s="2">
        <v>640400</v>
      </c>
      <c r="J3569" s="2">
        <v>13499767.226149628</v>
      </c>
    </row>
    <row r="3570" spans="1:10" x14ac:dyDescent="0.3">
      <c r="A3570" t="s">
        <v>5596</v>
      </c>
      <c r="B3570" t="s">
        <v>175</v>
      </c>
      <c r="C3570" t="s">
        <v>2868</v>
      </c>
      <c r="D3570" t="s">
        <v>5344</v>
      </c>
      <c r="E3570" t="s">
        <v>1444</v>
      </c>
      <c r="F3570" t="s">
        <v>1867</v>
      </c>
      <c r="G3570" t="s">
        <v>4721</v>
      </c>
      <c r="H3570" s="2">
        <v>530</v>
      </c>
      <c r="I3570" s="2">
        <v>152640</v>
      </c>
      <c r="J3570" s="2">
        <v>4347166.035464528</v>
      </c>
    </row>
    <row r="3571" spans="1:10" x14ac:dyDescent="0.3">
      <c r="A3571" t="s">
        <v>5596</v>
      </c>
      <c r="B3571" t="s">
        <v>175</v>
      </c>
      <c r="C3571" t="s">
        <v>2868</v>
      </c>
      <c r="D3571" t="s">
        <v>5344</v>
      </c>
      <c r="E3571" t="s">
        <v>1444</v>
      </c>
      <c r="F3571" t="s">
        <v>2030</v>
      </c>
      <c r="G3571" t="s">
        <v>4721</v>
      </c>
      <c r="H3571" s="2">
        <v>48</v>
      </c>
      <c r="I3571" s="2">
        <v>19200</v>
      </c>
      <c r="J3571" s="2">
        <v>434490.92951180355</v>
      </c>
    </row>
    <row r="3572" spans="1:10" x14ac:dyDescent="0.3">
      <c r="A3572" t="s">
        <v>5596</v>
      </c>
      <c r="B3572" t="s">
        <v>175</v>
      </c>
      <c r="C3572" t="s">
        <v>2868</v>
      </c>
      <c r="D3572" t="s">
        <v>5344</v>
      </c>
      <c r="E3572" t="s">
        <v>2582</v>
      </c>
      <c r="F3572" t="s">
        <v>2590</v>
      </c>
      <c r="G3572" t="s">
        <v>4721</v>
      </c>
      <c r="H3572" s="2">
        <v>5</v>
      </c>
      <c r="I3572" s="2">
        <v>720</v>
      </c>
      <c r="J3572" s="2">
        <v>27627.443882738626</v>
      </c>
    </row>
    <row r="3573" spans="1:10" x14ac:dyDescent="0.3">
      <c r="A3573" t="s">
        <v>5596</v>
      </c>
      <c r="B3573" t="s">
        <v>175</v>
      </c>
      <c r="C3573" t="s">
        <v>2868</v>
      </c>
      <c r="D3573" t="s">
        <v>5344</v>
      </c>
      <c r="E3573" t="s">
        <v>1606</v>
      </c>
      <c r="F3573" t="s">
        <v>1867</v>
      </c>
      <c r="G3573" t="s">
        <v>4721</v>
      </c>
      <c r="H3573" s="2">
        <v>415</v>
      </c>
      <c r="I3573" s="2">
        <v>79680</v>
      </c>
      <c r="J3573" s="2">
        <v>3446924.2625267566</v>
      </c>
    </row>
    <row r="3574" spans="1:10" x14ac:dyDescent="0.3">
      <c r="A3574" t="s">
        <v>5596</v>
      </c>
      <c r="B3574" t="s">
        <v>175</v>
      </c>
      <c r="C3574" t="s">
        <v>2868</v>
      </c>
      <c r="D3574" t="s">
        <v>5344</v>
      </c>
      <c r="E3574" t="s">
        <v>2616</v>
      </c>
      <c r="F3574" t="s">
        <v>2617</v>
      </c>
      <c r="G3574" t="s">
        <v>4721</v>
      </c>
      <c r="H3574" s="2">
        <v>5</v>
      </c>
      <c r="I3574" s="2">
        <v>1440</v>
      </c>
      <c r="J3574" s="2">
        <v>24267.146338632974</v>
      </c>
    </row>
    <row r="3575" spans="1:10" x14ac:dyDescent="0.3">
      <c r="A3575" t="s">
        <v>5596</v>
      </c>
      <c r="B3575" t="s">
        <v>175</v>
      </c>
      <c r="C3575" t="s">
        <v>2868</v>
      </c>
      <c r="D3575" t="s">
        <v>5344</v>
      </c>
      <c r="E3575" t="s">
        <v>2268</v>
      </c>
      <c r="F3575" t="s">
        <v>2314</v>
      </c>
      <c r="G3575" t="s">
        <v>4721</v>
      </c>
      <c r="H3575" s="2">
        <v>430</v>
      </c>
      <c r="I3575" s="2">
        <v>149760</v>
      </c>
      <c r="J3575" s="2">
        <v>3180153.4281501998</v>
      </c>
    </row>
    <row r="3576" spans="1:10" x14ac:dyDescent="0.3">
      <c r="A3576" t="s">
        <v>5596</v>
      </c>
      <c r="B3576" t="s">
        <v>175</v>
      </c>
      <c r="C3576" t="s">
        <v>2868</v>
      </c>
      <c r="D3576" t="s">
        <v>5344</v>
      </c>
      <c r="E3576" t="s">
        <v>5708</v>
      </c>
      <c r="F3576" t="s">
        <v>5709</v>
      </c>
      <c r="G3576" t="s">
        <v>4721</v>
      </c>
      <c r="H3576" s="2">
        <v>9</v>
      </c>
      <c r="I3576" s="2">
        <v>324</v>
      </c>
      <c r="J3576" s="2">
        <v>0</v>
      </c>
    </row>
    <row r="3577" spans="1:10" x14ac:dyDescent="0.3">
      <c r="A3577" t="s">
        <v>5596</v>
      </c>
      <c r="B3577" t="s">
        <v>175</v>
      </c>
      <c r="C3577" t="s">
        <v>2868</v>
      </c>
      <c r="D3577" t="s">
        <v>5344</v>
      </c>
      <c r="E3577" t="s">
        <v>4360</v>
      </c>
      <c r="F3577" t="s">
        <v>1422</v>
      </c>
      <c r="G3577" t="s">
        <v>4721</v>
      </c>
      <c r="H3577" s="2">
        <v>5</v>
      </c>
      <c r="I3577" s="2">
        <v>480</v>
      </c>
      <c r="J3577" s="2">
        <v>0</v>
      </c>
    </row>
    <row r="3578" spans="1:10" x14ac:dyDescent="0.3">
      <c r="A3578" t="s">
        <v>5596</v>
      </c>
      <c r="B3578" t="s">
        <v>175</v>
      </c>
      <c r="C3578" t="s">
        <v>2868</v>
      </c>
      <c r="D3578" t="s">
        <v>5344</v>
      </c>
      <c r="E3578" t="s">
        <v>1632</v>
      </c>
      <c r="F3578" t="s">
        <v>1688</v>
      </c>
      <c r="G3578" t="s">
        <v>4721</v>
      </c>
      <c r="H3578" s="2">
        <v>288</v>
      </c>
      <c r="I3578" s="2">
        <v>6912</v>
      </c>
      <c r="J3578" s="2">
        <v>1034344.3003921757</v>
      </c>
    </row>
    <row r="3579" spans="1:10" x14ac:dyDescent="0.3">
      <c r="A3579" t="s">
        <v>5596</v>
      </c>
      <c r="B3579" t="s">
        <v>175</v>
      </c>
      <c r="C3579" t="s">
        <v>2868</v>
      </c>
      <c r="D3579" t="s">
        <v>5344</v>
      </c>
      <c r="E3579" t="s">
        <v>1632</v>
      </c>
      <c r="F3579" t="s">
        <v>1445</v>
      </c>
      <c r="G3579" t="s">
        <v>4721</v>
      </c>
      <c r="H3579" s="2">
        <v>157</v>
      </c>
      <c r="I3579" s="2">
        <v>3768</v>
      </c>
      <c r="J3579" s="2">
        <v>493397.62013566599</v>
      </c>
    </row>
    <row r="3580" spans="1:10" x14ac:dyDescent="0.3">
      <c r="A3580" t="s">
        <v>5596</v>
      </c>
      <c r="B3580" t="s">
        <v>175</v>
      </c>
      <c r="C3580" t="s">
        <v>2868</v>
      </c>
      <c r="D3580" t="s">
        <v>5344</v>
      </c>
      <c r="E3580" t="s">
        <v>1632</v>
      </c>
      <c r="F3580" t="s">
        <v>1867</v>
      </c>
      <c r="G3580" t="s">
        <v>4721</v>
      </c>
      <c r="H3580" s="2">
        <v>96</v>
      </c>
      <c r="I3580" s="2">
        <v>2304</v>
      </c>
      <c r="J3580" s="2">
        <v>716413.7367360621</v>
      </c>
    </row>
    <row r="3581" spans="1:10" x14ac:dyDescent="0.3">
      <c r="A3581" t="s">
        <v>5596</v>
      </c>
      <c r="B3581" t="s">
        <v>175</v>
      </c>
      <c r="C3581" t="s">
        <v>2868</v>
      </c>
      <c r="D3581" t="s">
        <v>5344</v>
      </c>
      <c r="E3581" t="s">
        <v>1632</v>
      </c>
      <c r="F3581" t="s">
        <v>2030</v>
      </c>
      <c r="G3581" t="s">
        <v>4721</v>
      </c>
      <c r="H3581" s="2">
        <v>20</v>
      </c>
      <c r="I3581" s="2">
        <v>480</v>
      </c>
      <c r="J3581" s="2">
        <v>68881.293448711309</v>
      </c>
    </row>
    <row r="3582" spans="1:10" x14ac:dyDescent="0.3">
      <c r="A3582" t="s">
        <v>5596</v>
      </c>
      <c r="B3582" t="s">
        <v>176</v>
      </c>
      <c r="C3582" t="s">
        <v>2868</v>
      </c>
      <c r="D3582" t="s">
        <v>5818</v>
      </c>
      <c r="E3582" t="s">
        <v>1423</v>
      </c>
      <c r="F3582" t="s">
        <v>1868</v>
      </c>
      <c r="G3582" t="s">
        <v>4721</v>
      </c>
      <c r="H3582" s="2">
        <v>66</v>
      </c>
      <c r="I3582" s="2">
        <v>6600</v>
      </c>
      <c r="J3582" s="2">
        <v>816851.95207262808</v>
      </c>
    </row>
    <row r="3583" spans="1:10" x14ac:dyDescent="0.3">
      <c r="A3583" t="s">
        <v>5596</v>
      </c>
      <c r="B3583" t="s">
        <v>176</v>
      </c>
      <c r="C3583" t="s">
        <v>2868</v>
      </c>
      <c r="D3583" t="s">
        <v>5818</v>
      </c>
      <c r="E3583" t="s">
        <v>1444</v>
      </c>
      <c r="F3583" t="s">
        <v>1688</v>
      </c>
      <c r="G3583" t="s">
        <v>4721</v>
      </c>
      <c r="H3583" s="2">
        <v>273</v>
      </c>
      <c r="I3583" s="2">
        <v>96096</v>
      </c>
      <c r="J3583" s="2">
        <v>2392776.2673780168</v>
      </c>
    </row>
    <row r="3584" spans="1:10" x14ac:dyDescent="0.3">
      <c r="A3584" t="s">
        <v>5596</v>
      </c>
      <c r="B3584" t="s">
        <v>176</v>
      </c>
      <c r="C3584" t="s">
        <v>2868</v>
      </c>
      <c r="D3584" t="s">
        <v>5818</v>
      </c>
      <c r="E3584" t="s">
        <v>1444</v>
      </c>
      <c r="F3584" t="s">
        <v>5707</v>
      </c>
      <c r="G3584" t="s">
        <v>4721</v>
      </c>
      <c r="H3584" s="2">
        <v>486</v>
      </c>
      <c r="I3584" s="2">
        <v>194400</v>
      </c>
      <c r="J3584" s="2">
        <v>4097993.049287145</v>
      </c>
    </row>
    <row r="3585" spans="1:10" x14ac:dyDescent="0.3">
      <c r="A3585" t="s">
        <v>5596</v>
      </c>
      <c r="B3585" t="s">
        <v>176</v>
      </c>
      <c r="C3585" t="s">
        <v>2868</v>
      </c>
      <c r="D3585" t="s">
        <v>5818</v>
      </c>
      <c r="E3585" t="s">
        <v>1444</v>
      </c>
      <c r="F3585" t="s">
        <v>1867</v>
      </c>
      <c r="G3585" t="s">
        <v>4721</v>
      </c>
      <c r="H3585" s="2">
        <v>251</v>
      </c>
      <c r="I3585" s="2">
        <v>72288</v>
      </c>
      <c r="J3585" s="2">
        <v>2058752.216795465</v>
      </c>
    </row>
    <row r="3586" spans="1:10" x14ac:dyDescent="0.3">
      <c r="A3586" t="s">
        <v>5596</v>
      </c>
      <c r="B3586" t="s">
        <v>176</v>
      </c>
      <c r="C3586" t="s">
        <v>2868</v>
      </c>
      <c r="D3586" t="s">
        <v>5818</v>
      </c>
      <c r="E3586" t="s">
        <v>1444</v>
      </c>
      <c r="F3586" t="s">
        <v>2030</v>
      </c>
      <c r="G3586" t="s">
        <v>4721</v>
      </c>
      <c r="H3586" s="2">
        <v>2</v>
      </c>
      <c r="I3586" s="2">
        <v>800</v>
      </c>
      <c r="J3586" s="2">
        <v>18103.788729658481</v>
      </c>
    </row>
    <row r="3587" spans="1:10" x14ac:dyDescent="0.3">
      <c r="A3587" t="s">
        <v>5596</v>
      </c>
      <c r="B3587" t="s">
        <v>176</v>
      </c>
      <c r="C3587" t="s">
        <v>2868</v>
      </c>
      <c r="D3587" t="s">
        <v>5818</v>
      </c>
      <c r="E3587" t="s">
        <v>2582</v>
      </c>
      <c r="F3587" t="s">
        <v>2590</v>
      </c>
      <c r="G3587" t="s">
        <v>4721</v>
      </c>
      <c r="H3587" s="2">
        <v>5</v>
      </c>
      <c r="I3587" s="2">
        <v>720</v>
      </c>
      <c r="J3587" s="2">
        <v>27627.443882738626</v>
      </c>
    </row>
    <row r="3588" spans="1:10" x14ac:dyDescent="0.3">
      <c r="A3588" t="s">
        <v>5596</v>
      </c>
      <c r="B3588" t="s">
        <v>176</v>
      </c>
      <c r="C3588" t="s">
        <v>2868</v>
      </c>
      <c r="D3588" t="s">
        <v>5818</v>
      </c>
      <c r="E3588" t="s">
        <v>1606</v>
      </c>
      <c r="F3588" t="s">
        <v>1867</v>
      </c>
      <c r="G3588" t="s">
        <v>4721</v>
      </c>
      <c r="H3588" s="2">
        <v>182</v>
      </c>
      <c r="I3588" s="2">
        <v>34944</v>
      </c>
      <c r="J3588" s="2">
        <v>1511663.1705539031</v>
      </c>
    </row>
    <row r="3589" spans="1:10" x14ac:dyDescent="0.3">
      <c r="A3589" t="s">
        <v>5596</v>
      </c>
      <c r="B3589" t="s">
        <v>176</v>
      </c>
      <c r="C3589" t="s">
        <v>2868</v>
      </c>
      <c r="D3589" t="s">
        <v>5818</v>
      </c>
      <c r="E3589" t="s">
        <v>2616</v>
      </c>
      <c r="F3589" t="s">
        <v>2617</v>
      </c>
      <c r="G3589" t="s">
        <v>4721</v>
      </c>
      <c r="H3589" s="2">
        <v>5</v>
      </c>
      <c r="I3589" s="2">
        <v>1440</v>
      </c>
      <c r="J3589" s="2">
        <v>24267.146338632974</v>
      </c>
    </row>
    <row r="3590" spans="1:10" x14ac:dyDescent="0.3">
      <c r="A3590" t="s">
        <v>5596</v>
      </c>
      <c r="B3590" t="s">
        <v>176</v>
      </c>
      <c r="C3590" t="s">
        <v>2868</v>
      </c>
      <c r="D3590" t="s">
        <v>5818</v>
      </c>
      <c r="E3590" t="s">
        <v>2268</v>
      </c>
      <c r="F3590" t="s">
        <v>2314</v>
      </c>
      <c r="G3590" t="s">
        <v>4721</v>
      </c>
      <c r="H3590" s="2">
        <v>137</v>
      </c>
      <c r="I3590" s="2">
        <v>47184</v>
      </c>
      <c r="J3590" s="2">
        <v>1015454.1793224949</v>
      </c>
    </row>
    <row r="3591" spans="1:10" x14ac:dyDescent="0.3">
      <c r="A3591" t="s">
        <v>5596</v>
      </c>
      <c r="B3591" t="s">
        <v>176</v>
      </c>
      <c r="C3591" t="s">
        <v>2868</v>
      </c>
      <c r="D3591" t="s">
        <v>5818</v>
      </c>
      <c r="E3591" t="s">
        <v>5708</v>
      </c>
      <c r="F3591" t="s">
        <v>5709</v>
      </c>
      <c r="G3591" t="s">
        <v>4721</v>
      </c>
      <c r="H3591" s="2">
        <v>8</v>
      </c>
      <c r="I3591" s="2">
        <v>288</v>
      </c>
      <c r="J3591" s="2">
        <v>0</v>
      </c>
    </row>
    <row r="3592" spans="1:10" x14ac:dyDescent="0.3">
      <c r="A3592" t="s">
        <v>5596</v>
      </c>
      <c r="B3592" t="s">
        <v>176</v>
      </c>
      <c r="C3592" t="s">
        <v>2868</v>
      </c>
      <c r="D3592" t="s">
        <v>5818</v>
      </c>
      <c r="E3592" t="s">
        <v>4360</v>
      </c>
      <c r="F3592" t="s">
        <v>1422</v>
      </c>
      <c r="G3592" t="s">
        <v>4721</v>
      </c>
      <c r="H3592" s="2">
        <v>5</v>
      </c>
      <c r="I3592" s="2">
        <v>480</v>
      </c>
      <c r="J3592" s="2">
        <v>0</v>
      </c>
    </row>
    <row r="3593" spans="1:10" x14ac:dyDescent="0.3">
      <c r="A3593" t="s">
        <v>5596</v>
      </c>
      <c r="B3593" t="s">
        <v>176</v>
      </c>
      <c r="C3593" t="s">
        <v>2868</v>
      </c>
      <c r="D3593" t="s">
        <v>5818</v>
      </c>
      <c r="E3593" t="s">
        <v>1632</v>
      </c>
      <c r="F3593" t="s">
        <v>1688</v>
      </c>
      <c r="G3593" t="s">
        <v>4721</v>
      </c>
      <c r="H3593" s="2">
        <v>71</v>
      </c>
      <c r="I3593" s="2">
        <v>1704</v>
      </c>
      <c r="J3593" s="2">
        <v>254994.6018327933</v>
      </c>
    </row>
    <row r="3594" spans="1:10" x14ac:dyDescent="0.3">
      <c r="A3594" t="s">
        <v>5596</v>
      </c>
      <c r="B3594" t="s">
        <v>176</v>
      </c>
      <c r="C3594" t="s">
        <v>2868</v>
      </c>
      <c r="D3594" t="s">
        <v>5818</v>
      </c>
      <c r="E3594" t="s">
        <v>1632</v>
      </c>
      <c r="F3594" t="s">
        <v>1445</v>
      </c>
      <c r="G3594" t="s">
        <v>4721</v>
      </c>
      <c r="H3594" s="2">
        <v>16</v>
      </c>
      <c r="I3594" s="2">
        <v>384</v>
      </c>
      <c r="J3594" s="2">
        <v>50282.560013825831</v>
      </c>
    </row>
    <row r="3595" spans="1:10" x14ac:dyDescent="0.3">
      <c r="A3595" t="s">
        <v>5596</v>
      </c>
      <c r="B3595" t="s">
        <v>176</v>
      </c>
      <c r="C3595" t="s">
        <v>2868</v>
      </c>
      <c r="D3595" t="s">
        <v>5818</v>
      </c>
      <c r="E3595" t="s">
        <v>1632</v>
      </c>
      <c r="F3595" t="s">
        <v>1867</v>
      </c>
      <c r="G3595" t="s">
        <v>4721</v>
      </c>
      <c r="H3595" s="2">
        <v>33</v>
      </c>
      <c r="I3595" s="2">
        <v>792</v>
      </c>
      <c r="J3595" s="2">
        <v>246267.22200302134</v>
      </c>
    </row>
    <row r="3596" spans="1:10" x14ac:dyDescent="0.3">
      <c r="A3596" t="s">
        <v>5596</v>
      </c>
      <c r="B3596" t="s">
        <v>176</v>
      </c>
      <c r="C3596" t="s">
        <v>2868</v>
      </c>
      <c r="D3596" t="s">
        <v>5818</v>
      </c>
      <c r="E3596" t="s">
        <v>1632</v>
      </c>
      <c r="F3596" t="s">
        <v>2030</v>
      </c>
      <c r="G3596" t="s">
        <v>4721</v>
      </c>
      <c r="H3596" s="2">
        <v>5</v>
      </c>
      <c r="I3596" s="2">
        <v>120</v>
      </c>
      <c r="J3596" s="2">
        <v>17220.323362177827</v>
      </c>
    </row>
    <row r="3597" spans="1:10" x14ac:dyDescent="0.3">
      <c r="A3597" t="s">
        <v>5596</v>
      </c>
      <c r="B3597" t="s">
        <v>3767</v>
      </c>
      <c r="C3597" t="s">
        <v>2868</v>
      </c>
      <c r="D3597" t="s">
        <v>5345</v>
      </c>
      <c r="E3597" t="s">
        <v>1423</v>
      </c>
      <c r="F3597" t="s">
        <v>1868</v>
      </c>
      <c r="G3597" t="s">
        <v>4721</v>
      </c>
      <c r="H3597" s="2">
        <v>59</v>
      </c>
      <c r="I3597" s="2">
        <v>5900</v>
      </c>
      <c r="J3597" s="2">
        <v>730216.13897401595</v>
      </c>
    </row>
    <row r="3598" spans="1:10" x14ac:dyDescent="0.3">
      <c r="A3598" t="s">
        <v>5596</v>
      </c>
      <c r="B3598" t="s">
        <v>3767</v>
      </c>
      <c r="C3598" t="s">
        <v>2868</v>
      </c>
      <c r="D3598" t="s">
        <v>5345</v>
      </c>
      <c r="E3598" t="s">
        <v>1444</v>
      </c>
      <c r="F3598" t="s">
        <v>1688</v>
      </c>
      <c r="G3598" t="s">
        <v>4721</v>
      </c>
      <c r="H3598" s="2">
        <v>299</v>
      </c>
      <c r="I3598" s="2">
        <v>105248</v>
      </c>
      <c r="J3598" s="2">
        <v>2620659.7214140184</v>
      </c>
    </row>
    <row r="3599" spans="1:10" x14ac:dyDescent="0.3">
      <c r="A3599" t="s">
        <v>5596</v>
      </c>
      <c r="B3599" t="s">
        <v>3767</v>
      </c>
      <c r="C3599" t="s">
        <v>2868</v>
      </c>
      <c r="D3599" t="s">
        <v>5345</v>
      </c>
      <c r="E3599" t="s">
        <v>1444</v>
      </c>
      <c r="F3599" t="s">
        <v>5707</v>
      </c>
      <c r="G3599" t="s">
        <v>4721</v>
      </c>
      <c r="H3599" s="2">
        <v>913</v>
      </c>
      <c r="I3599" s="2">
        <v>365200</v>
      </c>
      <c r="J3599" s="2">
        <v>7698493.1152246157</v>
      </c>
    </row>
    <row r="3600" spans="1:10" x14ac:dyDescent="0.3">
      <c r="A3600" t="s">
        <v>5596</v>
      </c>
      <c r="B3600" t="s">
        <v>3767</v>
      </c>
      <c r="C3600" t="s">
        <v>2868</v>
      </c>
      <c r="D3600" t="s">
        <v>5345</v>
      </c>
      <c r="E3600" t="s">
        <v>1444</v>
      </c>
      <c r="F3600" t="s">
        <v>1867</v>
      </c>
      <c r="G3600" t="s">
        <v>4721</v>
      </c>
      <c r="H3600" s="2">
        <v>719</v>
      </c>
      <c r="I3600" s="2">
        <v>207072</v>
      </c>
      <c r="J3600" s="2">
        <v>5897381.8481113119</v>
      </c>
    </row>
    <row r="3601" spans="1:10" x14ac:dyDescent="0.3">
      <c r="A3601" t="s">
        <v>5596</v>
      </c>
      <c r="B3601" t="s">
        <v>3767</v>
      </c>
      <c r="C3601" t="s">
        <v>2868</v>
      </c>
      <c r="D3601" t="s">
        <v>5345</v>
      </c>
      <c r="E3601" t="s">
        <v>2582</v>
      </c>
      <c r="F3601" t="s">
        <v>2590</v>
      </c>
      <c r="G3601" t="s">
        <v>4721</v>
      </c>
      <c r="H3601" s="2">
        <v>5</v>
      </c>
      <c r="I3601" s="2">
        <v>720</v>
      </c>
      <c r="J3601" s="2">
        <v>27627.443882738626</v>
      </c>
    </row>
    <row r="3602" spans="1:10" x14ac:dyDescent="0.3">
      <c r="A3602" t="s">
        <v>5596</v>
      </c>
      <c r="B3602" t="s">
        <v>3767</v>
      </c>
      <c r="C3602" t="s">
        <v>2868</v>
      </c>
      <c r="D3602" t="s">
        <v>5345</v>
      </c>
      <c r="E3602" t="s">
        <v>1606</v>
      </c>
      <c r="F3602" t="s">
        <v>1867</v>
      </c>
      <c r="G3602" t="s">
        <v>4721</v>
      </c>
      <c r="H3602" s="2">
        <v>754</v>
      </c>
      <c r="I3602" s="2">
        <v>144768</v>
      </c>
      <c r="J3602" s="2">
        <v>6262604.5637233127</v>
      </c>
    </row>
    <row r="3603" spans="1:10" x14ac:dyDescent="0.3">
      <c r="A3603" t="s">
        <v>5596</v>
      </c>
      <c r="B3603" t="s">
        <v>3767</v>
      </c>
      <c r="C3603" t="s">
        <v>2868</v>
      </c>
      <c r="D3603" t="s">
        <v>5345</v>
      </c>
      <c r="E3603" t="s">
        <v>2616</v>
      </c>
      <c r="F3603" t="s">
        <v>2617</v>
      </c>
      <c r="G3603" t="s">
        <v>4721</v>
      </c>
      <c r="H3603" s="2">
        <v>5</v>
      </c>
      <c r="I3603" s="2">
        <v>1440</v>
      </c>
      <c r="J3603" s="2">
        <v>24267.146338632974</v>
      </c>
    </row>
    <row r="3604" spans="1:10" x14ac:dyDescent="0.3">
      <c r="A3604" t="s">
        <v>5596</v>
      </c>
      <c r="B3604" t="s">
        <v>3767</v>
      </c>
      <c r="C3604" t="s">
        <v>2868</v>
      </c>
      <c r="D3604" t="s">
        <v>5345</v>
      </c>
      <c r="E3604" t="s">
        <v>2268</v>
      </c>
      <c r="F3604" t="s">
        <v>2314</v>
      </c>
      <c r="G3604" t="s">
        <v>4721</v>
      </c>
      <c r="H3604" s="2">
        <v>203</v>
      </c>
      <c r="I3604" s="2">
        <v>68496</v>
      </c>
      <c r="J3604" s="2">
        <v>1510652.3489707292</v>
      </c>
    </row>
    <row r="3605" spans="1:10" x14ac:dyDescent="0.3">
      <c r="A3605" t="s">
        <v>5596</v>
      </c>
      <c r="B3605" t="s">
        <v>3767</v>
      </c>
      <c r="C3605" t="s">
        <v>2868</v>
      </c>
      <c r="D3605" t="s">
        <v>5345</v>
      </c>
      <c r="E3605" t="s">
        <v>5708</v>
      </c>
      <c r="F3605" t="s">
        <v>5709</v>
      </c>
      <c r="G3605" t="s">
        <v>4721</v>
      </c>
      <c r="H3605" s="2">
        <v>8</v>
      </c>
      <c r="I3605" s="2">
        <v>288</v>
      </c>
      <c r="J3605" s="2">
        <v>0</v>
      </c>
    </row>
    <row r="3606" spans="1:10" x14ac:dyDescent="0.3">
      <c r="A3606" t="s">
        <v>5596</v>
      </c>
      <c r="B3606" t="s">
        <v>3767</v>
      </c>
      <c r="C3606" t="s">
        <v>2868</v>
      </c>
      <c r="D3606" t="s">
        <v>5345</v>
      </c>
      <c r="E3606" t="s">
        <v>4360</v>
      </c>
      <c r="F3606" t="s">
        <v>1422</v>
      </c>
      <c r="G3606" t="s">
        <v>4721</v>
      </c>
      <c r="H3606" s="2">
        <v>5</v>
      </c>
      <c r="I3606" s="2">
        <v>480</v>
      </c>
      <c r="J3606" s="2">
        <v>0</v>
      </c>
    </row>
    <row r="3607" spans="1:10" x14ac:dyDescent="0.3">
      <c r="A3607" t="s">
        <v>5596</v>
      </c>
      <c r="B3607" t="s">
        <v>3767</v>
      </c>
      <c r="C3607" t="s">
        <v>2868</v>
      </c>
      <c r="D3607" t="s">
        <v>5345</v>
      </c>
      <c r="E3607" t="s">
        <v>1632</v>
      </c>
      <c r="F3607" t="s">
        <v>1688</v>
      </c>
      <c r="G3607" t="s">
        <v>4721</v>
      </c>
      <c r="H3607" s="2">
        <v>41</v>
      </c>
      <c r="I3607" s="2">
        <v>984</v>
      </c>
      <c r="J3607" s="2">
        <v>147250.40387527502</v>
      </c>
    </row>
    <row r="3608" spans="1:10" x14ac:dyDescent="0.3">
      <c r="A3608" t="s">
        <v>5596</v>
      </c>
      <c r="B3608" t="s">
        <v>3767</v>
      </c>
      <c r="C3608" t="s">
        <v>2868</v>
      </c>
      <c r="D3608" t="s">
        <v>5345</v>
      </c>
      <c r="E3608" t="s">
        <v>1632</v>
      </c>
      <c r="F3608" t="s">
        <v>1445</v>
      </c>
      <c r="G3608" t="s">
        <v>4721</v>
      </c>
      <c r="H3608" s="2">
        <v>76</v>
      </c>
      <c r="I3608" s="2">
        <v>1824</v>
      </c>
      <c r="J3608" s="2">
        <v>238842.16006567271</v>
      </c>
    </row>
    <row r="3609" spans="1:10" x14ac:dyDescent="0.3">
      <c r="A3609" t="s">
        <v>5596</v>
      </c>
      <c r="B3609" t="s">
        <v>3767</v>
      </c>
      <c r="C3609" t="s">
        <v>2868</v>
      </c>
      <c r="D3609" t="s">
        <v>5345</v>
      </c>
      <c r="E3609" t="s">
        <v>1632</v>
      </c>
      <c r="F3609" t="s">
        <v>1867</v>
      </c>
      <c r="G3609" t="s">
        <v>4721</v>
      </c>
      <c r="H3609" s="2">
        <v>71</v>
      </c>
      <c r="I3609" s="2">
        <v>1704</v>
      </c>
      <c r="J3609" s="2">
        <v>529847.65946104587</v>
      </c>
    </row>
    <row r="3610" spans="1:10" x14ac:dyDescent="0.3">
      <c r="A3610" t="s">
        <v>5596</v>
      </c>
      <c r="B3610" t="s">
        <v>1213</v>
      </c>
      <c r="C3610" t="s">
        <v>2869</v>
      </c>
      <c r="D3610" t="s">
        <v>5656</v>
      </c>
      <c r="E3610" t="s">
        <v>1423</v>
      </c>
      <c r="F3610" t="s">
        <v>1868</v>
      </c>
      <c r="G3610" t="s">
        <v>5658</v>
      </c>
      <c r="H3610" s="2">
        <v>30</v>
      </c>
      <c r="I3610" s="2">
        <v>3000</v>
      </c>
      <c r="J3610" s="2">
        <v>371296.34185119456</v>
      </c>
    </row>
    <row r="3611" spans="1:10" x14ac:dyDescent="0.3">
      <c r="A3611" t="s">
        <v>5596</v>
      </c>
      <c r="B3611" t="s">
        <v>1213</v>
      </c>
      <c r="C3611" t="s">
        <v>2869</v>
      </c>
      <c r="D3611" t="s">
        <v>5656</v>
      </c>
      <c r="E3611" t="s">
        <v>1444</v>
      </c>
      <c r="F3611" t="s">
        <v>1688</v>
      </c>
      <c r="G3611" t="s">
        <v>5658</v>
      </c>
      <c r="H3611" s="2">
        <v>200</v>
      </c>
      <c r="I3611" s="2">
        <v>70400</v>
      </c>
      <c r="J3611" s="2">
        <v>1752949.6464307816</v>
      </c>
    </row>
    <row r="3612" spans="1:10" x14ac:dyDescent="0.3">
      <c r="A3612" t="s">
        <v>5596</v>
      </c>
      <c r="B3612" t="s">
        <v>1213</v>
      </c>
      <c r="C3612" t="s">
        <v>2869</v>
      </c>
      <c r="D3612" t="s">
        <v>5656</v>
      </c>
      <c r="E3612" t="s">
        <v>1444</v>
      </c>
      <c r="F3612" t="s">
        <v>5707</v>
      </c>
      <c r="G3612" t="s">
        <v>5658</v>
      </c>
      <c r="H3612" s="2">
        <v>300</v>
      </c>
      <c r="I3612" s="2">
        <v>120000</v>
      </c>
      <c r="J3612" s="2">
        <v>2529625.339066139</v>
      </c>
    </row>
    <row r="3613" spans="1:10" x14ac:dyDescent="0.3">
      <c r="A3613" t="s">
        <v>5596</v>
      </c>
      <c r="B3613" t="s">
        <v>1213</v>
      </c>
      <c r="C3613" t="s">
        <v>2869</v>
      </c>
      <c r="D3613" t="s">
        <v>5656</v>
      </c>
      <c r="E3613" t="s">
        <v>1444</v>
      </c>
      <c r="F3613" t="s">
        <v>1445</v>
      </c>
      <c r="G3613" t="s">
        <v>5658</v>
      </c>
      <c r="H3613" s="2">
        <v>50</v>
      </c>
      <c r="I3613" s="2">
        <v>20000</v>
      </c>
      <c r="J3613" s="2">
        <v>435451.32245422504</v>
      </c>
    </row>
    <row r="3614" spans="1:10" x14ac:dyDescent="0.3">
      <c r="A3614" t="s">
        <v>5596</v>
      </c>
      <c r="B3614" t="s">
        <v>1213</v>
      </c>
      <c r="C3614" t="s">
        <v>2869</v>
      </c>
      <c r="D3614" t="s">
        <v>5656</v>
      </c>
      <c r="E3614" t="s">
        <v>1444</v>
      </c>
      <c r="F3614" t="s">
        <v>1867</v>
      </c>
      <c r="G3614" t="s">
        <v>5658</v>
      </c>
      <c r="H3614" s="2">
        <v>200</v>
      </c>
      <c r="I3614" s="2">
        <v>57600</v>
      </c>
      <c r="J3614" s="2">
        <v>1640440.0133828407</v>
      </c>
    </row>
    <row r="3615" spans="1:10" x14ac:dyDescent="0.3">
      <c r="A3615" t="s">
        <v>5596</v>
      </c>
      <c r="B3615" t="s">
        <v>1213</v>
      </c>
      <c r="C3615" t="s">
        <v>2869</v>
      </c>
      <c r="D3615" t="s">
        <v>5656</v>
      </c>
      <c r="E3615" t="s">
        <v>1606</v>
      </c>
      <c r="F3615" t="s">
        <v>1867</v>
      </c>
      <c r="G3615" t="s">
        <v>5658</v>
      </c>
      <c r="H3615" s="2">
        <v>200</v>
      </c>
      <c r="I3615" s="2">
        <v>38400</v>
      </c>
      <c r="J3615" s="2">
        <v>1661168.3192900033</v>
      </c>
    </row>
    <row r="3616" spans="1:10" x14ac:dyDescent="0.3">
      <c r="A3616" t="s">
        <v>5596</v>
      </c>
      <c r="B3616" t="s">
        <v>1213</v>
      </c>
      <c r="C3616" t="s">
        <v>2869</v>
      </c>
      <c r="D3616" t="s">
        <v>5656</v>
      </c>
      <c r="E3616" t="s">
        <v>2268</v>
      </c>
      <c r="F3616" t="s">
        <v>2314</v>
      </c>
      <c r="G3616" t="s">
        <v>5658</v>
      </c>
      <c r="H3616" s="2">
        <v>60</v>
      </c>
      <c r="I3616" s="2">
        <v>46320</v>
      </c>
      <c r="J3616" s="2">
        <v>71077.080101658794</v>
      </c>
    </row>
    <row r="3617" spans="1:10" x14ac:dyDescent="0.3">
      <c r="A3617" t="s">
        <v>5596</v>
      </c>
      <c r="B3617" t="s">
        <v>1213</v>
      </c>
      <c r="C3617" t="s">
        <v>2869</v>
      </c>
      <c r="D3617" t="s">
        <v>5656</v>
      </c>
      <c r="E3617" t="s">
        <v>1632</v>
      </c>
      <c r="F3617" t="s">
        <v>1688</v>
      </c>
      <c r="G3617" t="s">
        <v>5658</v>
      </c>
      <c r="H3617" s="2">
        <v>15</v>
      </c>
      <c r="I3617" s="2">
        <v>360</v>
      </c>
      <c r="J3617" s="2">
        <v>53872.098978759153</v>
      </c>
    </row>
    <row r="3618" spans="1:10" x14ac:dyDescent="0.3">
      <c r="A3618" t="s">
        <v>5596</v>
      </c>
      <c r="B3618" t="s">
        <v>1213</v>
      </c>
      <c r="C3618" t="s">
        <v>2869</v>
      </c>
      <c r="D3618" t="s">
        <v>5656</v>
      </c>
      <c r="E3618" t="s">
        <v>1632</v>
      </c>
      <c r="F3618" t="s">
        <v>1867</v>
      </c>
      <c r="G3618" t="s">
        <v>5658</v>
      </c>
      <c r="H3618" s="2">
        <v>50</v>
      </c>
      <c r="I3618" s="2">
        <v>1200</v>
      </c>
      <c r="J3618" s="2">
        <v>373132.15455003234</v>
      </c>
    </row>
    <row r="3619" spans="1:10" x14ac:dyDescent="0.3">
      <c r="A3619" t="s">
        <v>5596</v>
      </c>
      <c r="B3619" t="s">
        <v>1213</v>
      </c>
      <c r="C3619" t="s">
        <v>2869</v>
      </c>
      <c r="D3619" t="s">
        <v>5656</v>
      </c>
      <c r="E3619" t="s">
        <v>1632</v>
      </c>
      <c r="F3619" t="s">
        <v>2023</v>
      </c>
      <c r="G3619" t="s">
        <v>5658</v>
      </c>
      <c r="H3619" s="2">
        <v>30</v>
      </c>
      <c r="I3619" s="2">
        <v>720</v>
      </c>
      <c r="J3619" s="2">
        <v>56553.652101878877</v>
      </c>
    </row>
    <row r="3620" spans="1:10" x14ac:dyDescent="0.3">
      <c r="A3620" t="s">
        <v>4504</v>
      </c>
      <c r="B3620" t="s">
        <v>192</v>
      </c>
      <c r="C3620" t="s">
        <v>2885</v>
      </c>
      <c r="D3620" t="s">
        <v>4753</v>
      </c>
      <c r="E3620" t="s">
        <v>1423</v>
      </c>
      <c r="F3620" t="s">
        <v>1868</v>
      </c>
      <c r="G3620" t="s">
        <v>5684</v>
      </c>
      <c r="H3620" s="2">
        <v>30</v>
      </c>
      <c r="I3620" s="2">
        <v>3000</v>
      </c>
      <c r="J3620" s="2">
        <v>371296.34185119456</v>
      </c>
    </row>
    <row r="3621" spans="1:10" x14ac:dyDescent="0.3">
      <c r="A3621" t="s">
        <v>4504</v>
      </c>
      <c r="B3621" t="s">
        <v>192</v>
      </c>
      <c r="C3621" t="s">
        <v>2885</v>
      </c>
      <c r="D3621" t="s">
        <v>4753</v>
      </c>
      <c r="E3621" t="s">
        <v>1444</v>
      </c>
      <c r="F3621" t="s">
        <v>1867</v>
      </c>
      <c r="G3621" t="s">
        <v>5684</v>
      </c>
      <c r="H3621" s="2">
        <v>130</v>
      </c>
      <c r="I3621" s="2">
        <v>37440</v>
      </c>
      <c r="J3621" s="2">
        <v>1066286.0086988464</v>
      </c>
    </row>
    <row r="3622" spans="1:10" x14ac:dyDescent="0.3">
      <c r="A3622" t="s">
        <v>4504</v>
      </c>
      <c r="B3622" t="s">
        <v>192</v>
      </c>
      <c r="C3622" t="s">
        <v>2885</v>
      </c>
      <c r="D3622" t="s">
        <v>4753</v>
      </c>
      <c r="E3622" t="s">
        <v>1606</v>
      </c>
      <c r="F3622" t="s">
        <v>1867</v>
      </c>
      <c r="G3622" t="s">
        <v>5684</v>
      </c>
      <c r="H3622" s="2">
        <v>35</v>
      </c>
      <c r="I3622" s="2">
        <v>6720</v>
      </c>
      <c r="J3622" s="2">
        <v>290704.45587575057</v>
      </c>
    </row>
    <row r="3623" spans="1:10" x14ac:dyDescent="0.3">
      <c r="A3623" t="s">
        <v>4504</v>
      </c>
      <c r="B3623" t="s">
        <v>192</v>
      </c>
      <c r="C3623" t="s">
        <v>2885</v>
      </c>
      <c r="D3623" t="s">
        <v>4753</v>
      </c>
      <c r="E3623" t="s">
        <v>2268</v>
      </c>
      <c r="F3623" t="s">
        <v>2314</v>
      </c>
      <c r="G3623" t="s">
        <v>5684</v>
      </c>
      <c r="H3623" s="2">
        <v>3</v>
      </c>
      <c r="I3623" s="2">
        <v>1008</v>
      </c>
      <c r="J3623" s="2">
        <v>22342.912073601874</v>
      </c>
    </row>
    <row r="3624" spans="1:10" x14ac:dyDescent="0.3">
      <c r="A3624" t="s">
        <v>4504</v>
      </c>
      <c r="B3624" t="s">
        <v>192</v>
      </c>
      <c r="C3624" t="s">
        <v>2885</v>
      </c>
      <c r="D3624" t="s">
        <v>4753</v>
      </c>
      <c r="E3624" t="s">
        <v>1632</v>
      </c>
      <c r="F3624" t="s">
        <v>1867</v>
      </c>
      <c r="G3624" t="s">
        <v>5684</v>
      </c>
      <c r="H3624" s="2">
        <v>25</v>
      </c>
      <c r="I3624" s="2">
        <v>600</v>
      </c>
      <c r="J3624" s="2">
        <v>186566.07727501617</v>
      </c>
    </row>
    <row r="3625" spans="1:10" x14ac:dyDescent="0.3">
      <c r="A3625" t="s">
        <v>4504</v>
      </c>
      <c r="B3625" t="s">
        <v>192</v>
      </c>
      <c r="C3625" t="s">
        <v>2885</v>
      </c>
      <c r="D3625" t="s">
        <v>4753</v>
      </c>
      <c r="E3625" t="s">
        <v>1632</v>
      </c>
      <c r="F3625" t="s">
        <v>2023</v>
      </c>
      <c r="G3625" t="s">
        <v>5684</v>
      </c>
      <c r="H3625" s="2">
        <v>15</v>
      </c>
      <c r="I3625" s="2">
        <v>360</v>
      </c>
      <c r="J3625" s="2">
        <v>28276.826050939439</v>
      </c>
    </row>
    <row r="3626" spans="1:10" x14ac:dyDescent="0.3">
      <c r="A3626" t="s">
        <v>4504</v>
      </c>
      <c r="B3626" t="s">
        <v>195</v>
      </c>
      <c r="C3626" t="s">
        <v>2885</v>
      </c>
      <c r="D3626" t="s">
        <v>4757</v>
      </c>
      <c r="E3626" t="s">
        <v>1423</v>
      </c>
      <c r="F3626" t="s">
        <v>1868</v>
      </c>
      <c r="G3626" t="s">
        <v>5684</v>
      </c>
      <c r="H3626" s="2">
        <v>30</v>
      </c>
      <c r="I3626" s="2">
        <v>3000</v>
      </c>
      <c r="J3626" s="2">
        <v>371296.34185119456</v>
      </c>
    </row>
    <row r="3627" spans="1:10" x14ac:dyDescent="0.3">
      <c r="A3627" t="s">
        <v>4504</v>
      </c>
      <c r="B3627" t="s">
        <v>195</v>
      </c>
      <c r="C3627" t="s">
        <v>2885</v>
      </c>
      <c r="D3627" t="s">
        <v>4757</v>
      </c>
      <c r="E3627" t="s">
        <v>1444</v>
      </c>
      <c r="F3627" t="s">
        <v>1867</v>
      </c>
      <c r="G3627" t="s">
        <v>5684</v>
      </c>
      <c r="H3627" s="2">
        <v>130</v>
      </c>
      <c r="I3627" s="2">
        <v>37440</v>
      </c>
      <c r="J3627" s="2">
        <v>1066286.0086988464</v>
      </c>
    </row>
    <row r="3628" spans="1:10" x14ac:dyDescent="0.3">
      <c r="A3628" t="s">
        <v>4504</v>
      </c>
      <c r="B3628" t="s">
        <v>195</v>
      </c>
      <c r="C3628" t="s">
        <v>2885</v>
      </c>
      <c r="D3628" t="s">
        <v>4757</v>
      </c>
      <c r="E3628" t="s">
        <v>1606</v>
      </c>
      <c r="F3628" t="s">
        <v>1867</v>
      </c>
      <c r="G3628" t="s">
        <v>5684</v>
      </c>
      <c r="H3628" s="2">
        <v>35</v>
      </c>
      <c r="I3628" s="2">
        <v>6720</v>
      </c>
      <c r="J3628" s="2">
        <v>290704.45587575057</v>
      </c>
    </row>
    <row r="3629" spans="1:10" x14ac:dyDescent="0.3">
      <c r="A3629" t="s">
        <v>4504</v>
      </c>
      <c r="B3629" t="s">
        <v>195</v>
      </c>
      <c r="C3629" t="s">
        <v>2885</v>
      </c>
      <c r="D3629" t="s">
        <v>4757</v>
      </c>
      <c r="E3629" t="s">
        <v>2268</v>
      </c>
      <c r="F3629" t="s">
        <v>2314</v>
      </c>
      <c r="G3629" t="s">
        <v>5684</v>
      </c>
      <c r="H3629" s="2">
        <v>3</v>
      </c>
      <c r="I3629" s="2">
        <v>1008</v>
      </c>
      <c r="J3629" s="2">
        <v>22342.912073601874</v>
      </c>
    </row>
    <row r="3630" spans="1:10" x14ac:dyDescent="0.3">
      <c r="A3630" t="s">
        <v>4504</v>
      </c>
      <c r="B3630" t="s">
        <v>195</v>
      </c>
      <c r="C3630" t="s">
        <v>2885</v>
      </c>
      <c r="D3630" t="s">
        <v>4757</v>
      </c>
      <c r="E3630" t="s">
        <v>1632</v>
      </c>
      <c r="F3630" t="s">
        <v>1867</v>
      </c>
      <c r="G3630" t="s">
        <v>5684</v>
      </c>
      <c r="H3630" s="2">
        <v>25</v>
      </c>
      <c r="I3630" s="2">
        <v>600</v>
      </c>
      <c r="J3630" s="2">
        <v>186566.07727501617</v>
      </c>
    </row>
    <row r="3631" spans="1:10" x14ac:dyDescent="0.3">
      <c r="A3631" t="s">
        <v>4504</v>
      </c>
      <c r="B3631" t="s">
        <v>195</v>
      </c>
      <c r="C3631" t="s">
        <v>2885</v>
      </c>
      <c r="D3631" t="s">
        <v>4757</v>
      </c>
      <c r="E3631" t="s">
        <v>1632</v>
      </c>
      <c r="F3631" t="s">
        <v>2023</v>
      </c>
      <c r="G3631" t="s">
        <v>5684</v>
      </c>
      <c r="H3631" s="2">
        <v>15</v>
      </c>
      <c r="I3631" s="2">
        <v>360</v>
      </c>
      <c r="J3631" s="2">
        <v>28276.826050939439</v>
      </c>
    </row>
    <row r="3632" spans="1:10" x14ac:dyDescent="0.3">
      <c r="A3632" t="s">
        <v>4504</v>
      </c>
      <c r="B3632" t="s">
        <v>203</v>
      </c>
      <c r="C3632" t="s">
        <v>2886</v>
      </c>
      <c r="D3632" t="s">
        <v>4762</v>
      </c>
      <c r="E3632" t="s">
        <v>1423</v>
      </c>
      <c r="F3632" t="s">
        <v>1868</v>
      </c>
      <c r="G3632" t="s">
        <v>5684</v>
      </c>
      <c r="H3632" s="2">
        <v>25</v>
      </c>
      <c r="I3632" s="2">
        <v>2500</v>
      </c>
      <c r="J3632" s="2">
        <v>309413.61820932879</v>
      </c>
    </row>
    <row r="3633" spans="1:10" x14ac:dyDescent="0.3">
      <c r="A3633" t="s">
        <v>4504</v>
      </c>
      <c r="B3633" t="s">
        <v>203</v>
      </c>
      <c r="C3633" t="s">
        <v>2886</v>
      </c>
      <c r="D3633" t="s">
        <v>4762</v>
      </c>
      <c r="E3633" t="s">
        <v>1444</v>
      </c>
      <c r="F3633" t="s">
        <v>1867</v>
      </c>
      <c r="G3633" t="s">
        <v>5684</v>
      </c>
      <c r="H3633" s="2">
        <v>80</v>
      </c>
      <c r="I3633" s="2">
        <v>23040</v>
      </c>
      <c r="J3633" s="2">
        <v>656176.00535313622</v>
      </c>
    </row>
    <row r="3634" spans="1:10" x14ac:dyDescent="0.3">
      <c r="A3634" t="s">
        <v>4504</v>
      </c>
      <c r="B3634" t="s">
        <v>203</v>
      </c>
      <c r="C3634" t="s">
        <v>2886</v>
      </c>
      <c r="D3634" t="s">
        <v>4762</v>
      </c>
      <c r="E3634" t="s">
        <v>1606</v>
      </c>
      <c r="F3634" t="s">
        <v>1867</v>
      </c>
      <c r="G3634" t="s">
        <v>5684</v>
      </c>
      <c r="H3634" s="2">
        <v>25</v>
      </c>
      <c r="I3634" s="2">
        <v>4800</v>
      </c>
      <c r="J3634" s="2">
        <v>207646.03991125041</v>
      </c>
    </row>
    <row r="3635" spans="1:10" x14ac:dyDescent="0.3">
      <c r="A3635" t="s">
        <v>4504</v>
      </c>
      <c r="B3635" t="s">
        <v>203</v>
      </c>
      <c r="C3635" t="s">
        <v>2886</v>
      </c>
      <c r="D3635" t="s">
        <v>4762</v>
      </c>
      <c r="E3635" t="s">
        <v>2268</v>
      </c>
      <c r="F3635" t="s">
        <v>2314</v>
      </c>
      <c r="G3635" t="s">
        <v>5684</v>
      </c>
      <c r="H3635" s="2">
        <v>1</v>
      </c>
      <c r="I3635" s="2">
        <v>336</v>
      </c>
      <c r="J3635" s="2">
        <v>7447.6373578672919</v>
      </c>
    </row>
    <row r="3636" spans="1:10" x14ac:dyDescent="0.3">
      <c r="A3636" t="s">
        <v>4504</v>
      </c>
      <c r="B3636" t="s">
        <v>203</v>
      </c>
      <c r="C3636" t="s">
        <v>2886</v>
      </c>
      <c r="D3636" t="s">
        <v>4762</v>
      </c>
      <c r="E3636" t="s">
        <v>1632</v>
      </c>
      <c r="F3636" t="s">
        <v>1867</v>
      </c>
      <c r="G3636" t="s">
        <v>5684</v>
      </c>
      <c r="H3636" s="2">
        <v>20</v>
      </c>
      <c r="I3636" s="2">
        <v>480</v>
      </c>
      <c r="J3636" s="2">
        <v>149252.86182001294</v>
      </c>
    </row>
    <row r="3637" spans="1:10" x14ac:dyDescent="0.3">
      <c r="A3637" t="s">
        <v>4504</v>
      </c>
      <c r="B3637" t="s">
        <v>203</v>
      </c>
      <c r="C3637" t="s">
        <v>2886</v>
      </c>
      <c r="D3637" t="s">
        <v>4762</v>
      </c>
      <c r="E3637" t="s">
        <v>1632</v>
      </c>
      <c r="F3637" t="s">
        <v>2023</v>
      </c>
      <c r="G3637" t="s">
        <v>5684</v>
      </c>
      <c r="H3637" s="2">
        <v>20</v>
      </c>
      <c r="I3637" s="2">
        <v>480</v>
      </c>
      <c r="J3637" s="2">
        <v>37702.434734585921</v>
      </c>
    </row>
    <row r="3638" spans="1:10" x14ac:dyDescent="0.3">
      <c r="A3638" t="s">
        <v>4504</v>
      </c>
      <c r="B3638" t="s">
        <v>204</v>
      </c>
      <c r="C3638" t="s">
        <v>2886</v>
      </c>
      <c r="D3638" t="s">
        <v>4765</v>
      </c>
      <c r="E3638" t="s">
        <v>1423</v>
      </c>
      <c r="F3638" t="s">
        <v>1868</v>
      </c>
      <c r="G3638" t="s">
        <v>5684</v>
      </c>
      <c r="H3638" s="2">
        <v>25</v>
      </c>
      <c r="I3638" s="2">
        <v>2500</v>
      </c>
      <c r="J3638" s="2">
        <v>309413.61820932879</v>
      </c>
    </row>
    <row r="3639" spans="1:10" x14ac:dyDescent="0.3">
      <c r="A3639" t="s">
        <v>4504</v>
      </c>
      <c r="B3639" t="s">
        <v>204</v>
      </c>
      <c r="C3639" t="s">
        <v>2886</v>
      </c>
      <c r="D3639" t="s">
        <v>4765</v>
      </c>
      <c r="E3639" t="s">
        <v>1444</v>
      </c>
      <c r="F3639" t="s">
        <v>1867</v>
      </c>
      <c r="G3639" t="s">
        <v>5684</v>
      </c>
      <c r="H3639" s="2">
        <v>70</v>
      </c>
      <c r="I3639" s="2">
        <v>20160</v>
      </c>
      <c r="J3639" s="2">
        <v>574154.00468399422</v>
      </c>
    </row>
    <row r="3640" spans="1:10" x14ac:dyDescent="0.3">
      <c r="A3640" t="s">
        <v>4504</v>
      </c>
      <c r="B3640" t="s">
        <v>204</v>
      </c>
      <c r="C3640" t="s">
        <v>2886</v>
      </c>
      <c r="D3640" t="s">
        <v>4765</v>
      </c>
      <c r="E3640" t="s">
        <v>1606</v>
      </c>
      <c r="F3640" t="s">
        <v>1867</v>
      </c>
      <c r="G3640" t="s">
        <v>5684</v>
      </c>
      <c r="H3640" s="2">
        <v>25</v>
      </c>
      <c r="I3640" s="2">
        <v>4800</v>
      </c>
      <c r="J3640" s="2">
        <v>207646.03991125041</v>
      </c>
    </row>
    <row r="3641" spans="1:10" x14ac:dyDescent="0.3">
      <c r="A3641" t="s">
        <v>4504</v>
      </c>
      <c r="B3641" t="s">
        <v>204</v>
      </c>
      <c r="C3641" t="s">
        <v>2886</v>
      </c>
      <c r="D3641" t="s">
        <v>4765</v>
      </c>
      <c r="E3641" t="s">
        <v>2268</v>
      </c>
      <c r="F3641" t="s">
        <v>2314</v>
      </c>
      <c r="G3641" t="s">
        <v>5684</v>
      </c>
      <c r="H3641" s="2">
        <v>1</v>
      </c>
      <c r="I3641" s="2">
        <v>336</v>
      </c>
      <c r="J3641" s="2">
        <v>7447.6373578672919</v>
      </c>
    </row>
    <row r="3642" spans="1:10" x14ac:dyDescent="0.3">
      <c r="A3642" t="s">
        <v>4504</v>
      </c>
      <c r="B3642" t="s">
        <v>204</v>
      </c>
      <c r="C3642" t="s">
        <v>2886</v>
      </c>
      <c r="D3642" t="s">
        <v>4765</v>
      </c>
      <c r="E3642" t="s">
        <v>1632</v>
      </c>
      <c r="F3642" t="s">
        <v>1867</v>
      </c>
      <c r="G3642" t="s">
        <v>5684</v>
      </c>
      <c r="H3642" s="2">
        <v>20</v>
      </c>
      <c r="I3642" s="2">
        <v>480</v>
      </c>
      <c r="J3642" s="2">
        <v>149252.86182001294</v>
      </c>
    </row>
    <row r="3643" spans="1:10" x14ac:dyDescent="0.3">
      <c r="A3643" t="s">
        <v>4504</v>
      </c>
      <c r="B3643" t="s">
        <v>204</v>
      </c>
      <c r="C3643" t="s">
        <v>2886</v>
      </c>
      <c r="D3643" t="s">
        <v>4765</v>
      </c>
      <c r="E3643" t="s">
        <v>1632</v>
      </c>
      <c r="F3643" t="s">
        <v>2023</v>
      </c>
      <c r="G3643" t="s">
        <v>5684</v>
      </c>
      <c r="H3643" s="2">
        <v>20</v>
      </c>
      <c r="I3643" s="2">
        <v>480</v>
      </c>
      <c r="J3643" s="2">
        <v>37702.434734585921</v>
      </c>
    </row>
    <row r="3644" spans="1:10" x14ac:dyDescent="0.3">
      <c r="A3644" t="s">
        <v>4504</v>
      </c>
      <c r="B3644" t="s">
        <v>205</v>
      </c>
      <c r="C3644" t="s">
        <v>2887</v>
      </c>
      <c r="D3644" t="s">
        <v>4761</v>
      </c>
      <c r="E3644" t="s">
        <v>1423</v>
      </c>
      <c r="F3644" t="s">
        <v>1868</v>
      </c>
      <c r="G3644" t="s">
        <v>5684</v>
      </c>
      <c r="H3644" s="2">
        <v>55</v>
      </c>
      <c r="I3644" s="2">
        <v>5500</v>
      </c>
      <c r="J3644" s="2">
        <v>680709.96006052336</v>
      </c>
    </row>
    <row r="3645" spans="1:10" x14ac:dyDescent="0.3">
      <c r="A3645" t="s">
        <v>4504</v>
      </c>
      <c r="B3645" t="s">
        <v>205</v>
      </c>
      <c r="C3645" t="s">
        <v>2887</v>
      </c>
      <c r="D3645" t="s">
        <v>4761</v>
      </c>
      <c r="E3645" t="s">
        <v>1444</v>
      </c>
      <c r="F3645" t="s">
        <v>1867</v>
      </c>
      <c r="G3645" t="s">
        <v>5684</v>
      </c>
      <c r="H3645" s="2">
        <v>70</v>
      </c>
      <c r="I3645" s="2">
        <v>20160</v>
      </c>
      <c r="J3645" s="2">
        <v>574154.00468399422</v>
      </c>
    </row>
    <row r="3646" spans="1:10" x14ac:dyDescent="0.3">
      <c r="A3646" t="s">
        <v>4504</v>
      </c>
      <c r="B3646" t="s">
        <v>205</v>
      </c>
      <c r="C3646" t="s">
        <v>2887</v>
      </c>
      <c r="D3646" t="s">
        <v>4761</v>
      </c>
      <c r="E3646" t="s">
        <v>1606</v>
      </c>
      <c r="F3646" t="s">
        <v>1867</v>
      </c>
      <c r="G3646" t="s">
        <v>5684</v>
      </c>
      <c r="H3646" s="2">
        <v>40</v>
      </c>
      <c r="I3646" s="2">
        <v>7680</v>
      </c>
      <c r="J3646" s="2">
        <v>332233.66385800065</v>
      </c>
    </row>
    <row r="3647" spans="1:10" x14ac:dyDescent="0.3">
      <c r="A3647" t="s">
        <v>4504</v>
      </c>
      <c r="B3647" t="s">
        <v>205</v>
      </c>
      <c r="C3647" t="s">
        <v>2887</v>
      </c>
      <c r="D3647" t="s">
        <v>4761</v>
      </c>
      <c r="E3647" t="s">
        <v>2268</v>
      </c>
      <c r="F3647" t="s">
        <v>2314</v>
      </c>
      <c r="G3647" t="s">
        <v>5684</v>
      </c>
      <c r="H3647" s="2">
        <v>5</v>
      </c>
      <c r="I3647" s="2">
        <v>1680</v>
      </c>
      <c r="J3647" s="2">
        <v>37238.186789336462</v>
      </c>
    </row>
    <row r="3648" spans="1:10" x14ac:dyDescent="0.3">
      <c r="A3648" t="s">
        <v>4504</v>
      </c>
      <c r="B3648" t="s">
        <v>205</v>
      </c>
      <c r="C3648" t="s">
        <v>2887</v>
      </c>
      <c r="D3648" t="s">
        <v>4761</v>
      </c>
      <c r="E3648" t="s">
        <v>1632</v>
      </c>
      <c r="F3648" t="s">
        <v>1867</v>
      </c>
      <c r="G3648" t="s">
        <v>5684</v>
      </c>
      <c r="H3648" s="2">
        <v>30</v>
      </c>
      <c r="I3648" s="2">
        <v>720</v>
      </c>
      <c r="J3648" s="2">
        <v>223879.2927300194</v>
      </c>
    </row>
    <row r="3649" spans="1:10" x14ac:dyDescent="0.3">
      <c r="A3649" t="s">
        <v>4504</v>
      </c>
      <c r="B3649" t="s">
        <v>205</v>
      </c>
      <c r="C3649" t="s">
        <v>2887</v>
      </c>
      <c r="D3649" t="s">
        <v>4761</v>
      </c>
      <c r="E3649" t="s">
        <v>1632</v>
      </c>
      <c r="F3649" t="s">
        <v>2023</v>
      </c>
      <c r="G3649" t="s">
        <v>5684</v>
      </c>
      <c r="H3649" s="2">
        <v>10</v>
      </c>
      <c r="I3649" s="2">
        <v>240</v>
      </c>
      <c r="J3649" s="2">
        <v>18851.21736729296</v>
      </c>
    </row>
    <row r="3650" spans="1:10" x14ac:dyDescent="0.3">
      <c r="A3650" t="s">
        <v>4504</v>
      </c>
      <c r="B3650" t="s">
        <v>206</v>
      </c>
      <c r="C3650" t="s">
        <v>2887</v>
      </c>
      <c r="D3650" t="s">
        <v>4758</v>
      </c>
      <c r="E3650" t="s">
        <v>1423</v>
      </c>
      <c r="F3650" t="s">
        <v>1868</v>
      </c>
      <c r="G3650" t="s">
        <v>5684</v>
      </c>
      <c r="H3650" s="2">
        <v>55</v>
      </c>
      <c r="I3650" s="2">
        <v>5500</v>
      </c>
      <c r="J3650" s="2">
        <v>680709.96006052336</v>
      </c>
    </row>
    <row r="3651" spans="1:10" x14ac:dyDescent="0.3">
      <c r="A3651" t="s">
        <v>4504</v>
      </c>
      <c r="B3651" t="s">
        <v>206</v>
      </c>
      <c r="C3651" t="s">
        <v>2887</v>
      </c>
      <c r="D3651" t="s">
        <v>4758</v>
      </c>
      <c r="E3651" t="s">
        <v>1444</v>
      </c>
      <c r="F3651" t="s">
        <v>1867</v>
      </c>
      <c r="G3651" t="s">
        <v>5684</v>
      </c>
      <c r="H3651" s="2">
        <v>70</v>
      </c>
      <c r="I3651" s="2">
        <v>20160</v>
      </c>
      <c r="J3651" s="2">
        <v>574154.00468399422</v>
      </c>
    </row>
    <row r="3652" spans="1:10" x14ac:dyDescent="0.3">
      <c r="A3652" t="s">
        <v>4504</v>
      </c>
      <c r="B3652" t="s">
        <v>206</v>
      </c>
      <c r="C3652" t="s">
        <v>2887</v>
      </c>
      <c r="D3652" t="s">
        <v>4758</v>
      </c>
      <c r="E3652" t="s">
        <v>1606</v>
      </c>
      <c r="F3652" t="s">
        <v>1867</v>
      </c>
      <c r="G3652" t="s">
        <v>5684</v>
      </c>
      <c r="H3652" s="2">
        <v>40</v>
      </c>
      <c r="I3652" s="2">
        <v>7680</v>
      </c>
      <c r="J3652" s="2">
        <v>332233.66385800065</v>
      </c>
    </row>
    <row r="3653" spans="1:10" x14ac:dyDescent="0.3">
      <c r="A3653" t="s">
        <v>4504</v>
      </c>
      <c r="B3653" t="s">
        <v>206</v>
      </c>
      <c r="C3653" t="s">
        <v>2887</v>
      </c>
      <c r="D3653" t="s">
        <v>4758</v>
      </c>
      <c r="E3653" t="s">
        <v>2268</v>
      </c>
      <c r="F3653" t="s">
        <v>2314</v>
      </c>
      <c r="G3653" t="s">
        <v>5684</v>
      </c>
      <c r="H3653" s="2">
        <v>5</v>
      </c>
      <c r="I3653" s="2">
        <v>1680</v>
      </c>
      <c r="J3653" s="2">
        <v>37238.186789336462</v>
      </c>
    </row>
    <row r="3654" spans="1:10" x14ac:dyDescent="0.3">
      <c r="A3654" t="s">
        <v>4504</v>
      </c>
      <c r="B3654" t="s">
        <v>206</v>
      </c>
      <c r="C3654" t="s">
        <v>2887</v>
      </c>
      <c r="D3654" t="s">
        <v>4758</v>
      </c>
      <c r="E3654" t="s">
        <v>1632</v>
      </c>
      <c r="F3654" t="s">
        <v>1867</v>
      </c>
      <c r="G3654" t="s">
        <v>5684</v>
      </c>
      <c r="H3654" s="2">
        <v>30</v>
      </c>
      <c r="I3654" s="2">
        <v>720</v>
      </c>
      <c r="J3654" s="2">
        <v>223879.2927300194</v>
      </c>
    </row>
    <row r="3655" spans="1:10" x14ac:dyDescent="0.3">
      <c r="A3655" t="s">
        <v>4504</v>
      </c>
      <c r="B3655" t="s">
        <v>206</v>
      </c>
      <c r="C3655" t="s">
        <v>2887</v>
      </c>
      <c r="D3655" t="s">
        <v>4758</v>
      </c>
      <c r="E3655" t="s">
        <v>1632</v>
      </c>
      <c r="F3655" t="s">
        <v>2023</v>
      </c>
      <c r="G3655" t="s">
        <v>5684</v>
      </c>
      <c r="H3655" s="2">
        <v>10</v>
      </c>
      <c r="I3655" s="2">
        <v>240</v>
      </c>
      <c r="J3655" s="2">
        <v>18851.21736729296</v>
      </c>
    </row>
    <row r="3656" spans="1:10" x14ac:dyDescent="0.3">
      <c r="A3656" t="s">
        <v>4504</v>
      </c>
      <c r="B3656" t="s">
        <v>656</v>
      </c>
      <c r="C3656" t="s">
        <v>2790</v>
      </c>
      <c r="D3656" t="s">
        <v>4779</v>
      </c>
      <c r="E3656" t="s">
        <v>1423</v>
      </c>
      <c r="F3656" t="s">
        <v>2031</v>
      </c>
      <c r="G3656" t="s">
        <v>5684</v>
      </c>
      <c r="H3656" s="2">
        <v>20</v>
      </c>
      <c r="I3656" s="2">
        <v>2000</v>
      </c>
      <c r="J3656" s="2">
        <v>151200.48475903005</v>
      </c>
    </row>
    <row r="3657" spans="1:10" x14ac:dyDescent="0.3">
      <c r="A3657" t="s">
        <v>4504</v>
      </c>
      <c r="B3657" t="s">
        <v>656</v>
      </c>
      <c r="C3657" t="s">
        <v>2790</v>
      </c>
      <c r="D3657" t="s">
        <v>4779</v>
      </c>
      <c r="E3657" t="s">
        <v>1423</v>
      </c>
      <c r="F3657" t="s">
        <v>2040</v>
      </c>
      <c r="G3657" t="s">
        <v>5684</v>
      </c>
      <c r="H3657" s="2">
        <v>40</v>
      </c>
      <c r="I3657" s="2">
        <v>4000</v>
      </c>
      <c r="J3657" s="2">
        <v>406850.17300776084</v>
      </c>
    </row>
    <row r="3658" spans="1:10" x14ac:dyDescent="0.3">
      <c r="A3658" t="s">
        <v>4504</v>
      </c>
      <c r="B3658" t="s">
        <v>656</v>
      </c>
      <c r="C3658" t="s">
        <v>2790</v>
      </c>
      <c r="D3658" t="s">
        <v>4779</v>
      </c>
      <c r="E3658" t="s">
        <v>1444</v>
      </c>
      <c r="F3658" t="s">
        <v>2030</v>
      </c>
      <c r="G3658" t="s">
        <v>5684</v>
      </c>
      <c r="H3658" s="2">
        <v>45</v>
      </c>
      <c r="I3658" s="2">
        <v>18000</v>
      </c>
      <c r="J3658" s="2">
        <v>407335.24641731585</v>
      </c>
    </row>
    <row r="3659" spans="1:10" x14ac:dyDescent="0.3">
      <c r="A3659" t="s">
        <v>4504</v>
      </c>
      <c r="B3659" t="s">
        <v>656</v>
      </c>
      <c r="C3659" t="s">
        <v>2790</v>
      </c>
      <c r="D3659" t="s">
        <v>4779</v>
      </c>
      <c r="E3659" t="s">
        <v>1606</v>
      </c>
      <c r="F3659" t="s">
        <v>2030</v>
      </c>
      <c r="G3659" t="s">
        <v>5684</v>
      </c>
      <c r="H3659" s="2">
        <v>20</v>
      </c>
      <c r="I3659" s="2">
        <v>7680</v>
      </c>
      <c r="J3659" s="2">
        <v>186387.79346586776</v>
      </c>
    </row>
    <row r="3660" spans="1:10" x14ac:dyDescent="0.3">
      <c r="A3660" t="s">
        <v>4504</v>
      </c>
      <c r="B3660" t="s">
        <v>656</v>
      </c>
      <c r="C3660" t="s">
        <v>2790</v>
      </c>
      <c r="D3660" t="s">
        <v>4779</v>
      </c>
      <c r="E3660" t="s">
        <v>2268</v>
      </c>
      <c r="F3660" t="s">
        <v>2269</v>
      </c>
      <c r="G3660" t="s">
        <v>5684</v>
      </c>
      <c r="H3660" s="2">
        <v>5</v>
      </c>
      <c r="I3660" s="2">
        <v>2400</v>
      </c>
      <c r="J3660" s="2">
        <v>24067.653836160538</v>
      </c>
    </row>
    <row r="3661" spans="1:10" x14ac:dyDescent="0.3">
      <c r="A3661" t="s">
        <v>4504</v>
      </c>
      <c r="B3661" t="s">
        <v>656</v>
      </c>
      <c r="C3661" t="s">
        <v>2790</v>
      </c>
      <c r="D3661" t="s">
        <v>4779</v>
      </c>
      <c r="E3661" t="s">
        <v>1632</v>
      </c>
      <c r="F3661" t="s">
        <v>2269</v>
      </c>
      <c r="G3661" t="s">
        <v>5684</v>
      </c>
      <c r="H3661" s="2">
        <v>5</v>
      </c>
      <c r="I3661" s="2">
        <v>120</v>
      </c>
      <c r="J3661" s="2">
        <v>9651.683892618541</v>
      </c>
    </row>
    <row r="3662" spans="1:10" x14ac:dyDescent="0.3">
      <c r="A3662" t="s">
        <v>4504</v>
      </c>
      <c r="B3662" t="s">
        <v>656</v>
      </c>
      <c r="C3662" t="s">
        <v>2790</v>
      </c>
      <c r="D3662" t="s">
        <v>4779</v>
      </c>
      <c r="E3662" t="s">
        <v>1632</v>
      </c>
      <c r="F3662" t="s">
        <v>2030</v>
      </c>
      <c r="G3662" t="s">
        <v>5684</v>
      </c>
      <c r="H3662" s="2">
        <v>10</v>
      </c>
      <c r="I3662" s="2">
        <v>240</v>
      </c>
      <c r="J3662" s="2">
        <v>34440.646724355654</v>
      </c>
    </row>
    <row r="3663" spans="1:10" x14ac:dyDescent="0.3">
      <c r="A3663" t="s">
        <v>4504</v>
      </c>
      <c r="B3663" t="s">
        <v>3791</v>
      </c>
      <c r="C3663" t="s">
        <v>2790</v>
      </c>
      <c r="D3663" t="s">
        <v>4794</v>
      </c>
      <c r="E3663" t="s">
        <v>1423</v>
      </c>
      <c r="F3663" t="s">
        <v>1868</v>
      </c>
      <c r="G3663" t="s">
        <v>5684</v>
      </c>
      <c r="H3663" s="2">
        <v>20</v>
      </c>
      <c r="I3663" s="2">
        <v>2000</v>
      </c>
      <c r="J3663" s="2">
        <v>247530.89456746302</v>
      </c>
    </row>
    <row r="3664" spans="1:10" x14ac:dyDescent="0.3">
      <c r="A3664" t="s">
        <v>4504</v>
      </c>
      <c r="B3664" t="s">
        <v>3791</v>
      </c>
      <c r="C3664" t="s">
        <v>2790</v>
      </c>
      <c r="D3664" t="s">
        <v>4794</v>
      </c>
      <c r="E3664" t="s">
        <v>1444</v>
      </c>
      <c r="F3664" t="s">
        <v>1867</v>
      </c>
      <c r="G3664" t="s">
        <v>5684</v>
      </c>
      <c r="H3664" s="2">
        <v>50</v>
      </c>
      <c r="I3664" s="2">
        <v>14400</v>
      </c>
      <c r="J3664" s="2">
        <v>410110.00334571017</v>
      </c>
    </row>
    <row r="3665" spans="1:10" x14ac:dyDescent="0.3">
      <c r="A3665" t="s">
        <v>4504</v>
      </c>
      <c r="B3665" t="s">
        <v>3791</v>
      </c>
      <c r="C3665" t="s">
        <v>2790</v>
      </c>
      <c r="D3665" t="s">
        <v>4794</v>
      </c>
      <c r="E3665" t="s">
        <v>1606</v>
      </c>
      <c r="F3665" t="s">
        <v>1867</v>
      </c>
      <c r="G3665" t="s">
        <v>5684</v>
      </c>
      <c r="H3665" s="2">
        <v>50</v>
      </c>
      <c r="I3665" s="2">
        <v>9600</v>
      </c>
      <c r="J3665" s="2">
        <v>415292.07982250082</v>
      </c>
    </row>
    <row r="3666" spans="1:10" x14ac:dyDescent="0.3">
      <c r="A3666" t="s">
        <v>4504</v>
      </c>
      <c r="B3666" t="s">
        <v>3791</v>
      </c>
      <c r="C3666" t="s">
        <v>2790</v>
      </c>
      <c r="D3666" t="s">
        <v>4794</v>
      </c>
      <c r="E3666" t="s">
        <v>1632</v>
      </c>
      <c r="F3666" t="s">
        <v>1867</v>
      </c>
      <c r="G3666" t="s">
        <v>5684</v>
      </c>
      <c r="H3666" s="2">
        <v>10</v>
      </c>
      <c r="I3666" s="2">
        <v>240</v>
      </c>
      <c r="J3666" s="2">
        <v>74626.430910006471</v>
      </c>
    </row>
    <row r="3667" spans="1:10" x14ac:dyDescent="0.3">
      <c r="A3667" t="s">
        <v>4504</v>
      </c>
      <c r="B3667" t="s">
        <v>3791</v>
      </c>
      <c r="C3667" t="s">
        <v>2790</v>
      </c>
      <c r="D3667" t="s">
        <v>4794</v>
      </c>
      <c r="E3667" t="s">
        <v>1632</v>
      </c>
      <c r="F3667" t="s">
        <v>2023</v>
      </c>
      <c r="G3667" t="s">
        <v>5684</v>
      </c>
      <c r="H3667" s="2">
        <v>10</v>
      </c>
      <c r="I3667" s="2">
        <v>240</v>
      </c>
      <c r="J3667" s="2">
        <v>18851.21736729296</v>
      </c>
    </row>
    <row r="3668" spans="1:10" x14ac:dyDescent="0.3">
      <c r="A3668" t="s">
        <v>4504</v>
      </c>
      <c r="B3668" t="s">
        <v>739</v>
      </c>
      <c r="C3668" t="s">
        <v>2791</v>
      </c>
      <c r="D3668" t="s">
        <v>4738</v>
      </c>
      <c r="E3668" t="s">
        <v>1423</v>
      </c>
      <c r="F3668" t="s">
        <v>2031</v>
      </c>
      <c r="G3668" t="s">
        <v>5684</v>
      </c>
      <c r="H3668" s="2">
        <v>8</v>
      </c>
      <c r="I3668" s="2">
        <v>800</v>
      </c>
      <c r="J3668" s="2">
        <v>60480.193903612017</v>
      </c>
    </row>
    <row r="3669" spans="1:10" x14ac:dyDescent="0.3">
      <c r="A3669" t="s">
        <v>4504</v>
      </c>
      <c r="B3669" t="s">
        <v>739</v>
      </c>
      <c r="C3669" t="s">
        <v>2791</v>
      </c>
      <c r="D3669" t="s">
        <v>4738</v>
      </c>
      <c r="E3669" t="s">
        <v>1423</v>
      </c>
      <c r="F3669" t="s">
        <v>2040</v>
      </c>
      <c r="G3669" t="s">
        <v>5684</v>
      </c>
      <c r="H3669" s="2">
        <v>25</v>
      </c>
      <c r="I3669" s="2">
        <v>2500</v>
      </c>
      <c r="J3669" s="2">
        <v>254281.3581298505</v>
      </c>
    </row>
    <row r="3670" spans="1:10" x14ac:dyDescent="0.3">
      <c r="A3670" t="s">
        <v>4504</v>
      </c>
      <c r="B3670" t="s">
        <v>739</v>
      </c>
      <c r="C3670" t="s">
        <v>2791</v>
      </c>
      <c r="D3670" t="s">
        <v>4738</v>
      </c>
      <c r="E3670" t="s">
        <v>1444</v>
      </c>
      <c r="F3670" t="s">
        <v>2030</v>
      </c>
      <c r="G3670" t="s">
        <v>5684</v>
      </c>
      <c r="H3670" s="2">
        <v>150</v>
      </c>
      <c r="I3670" s="2">
        <v>60000</v>
      </c>
      <c r="J3670" s="2">
        <v>1357784.1547243861</v>
      </c>
    </row>
    <row r="3671" spans="1:10" x14ac:dyDescent="0.3">
      <c r="A3671" t="s">
        <v>4504</v>
      </c>
      <c r="B3671" t="s">
        <v>739</v>
      </c>
      <c r="C3671" t="s">
        <v>2791</v>
      </c>
      <c r="D3671" t="s">
        <v>4738</v>
      </c>
      <c r="E3671" t="s">
        <v>1606</v>
      </c>
      <c r="F3671" t="s">
        <v>2030</v>
      </c>
      <c r="G3671" t="s">
        <v>5684</v>
      </c>
      <c r="H3671" s="2">
        <v>2</v>
      </c>
      <c r="I3671" s="2">
        <v>768</v>
      </c>
      <c r="J3671" s="2">
        <v>18638.779346586776</v>
      </c>
    </row>
    <row r="3672" spans="1:10" x14ac:dyDescent="0.3">
      <c r="A3672" t="s">
        <v>4504</v>
      </c>
      <c r="B3672" t="s">
        <v>739</v>
      </c>
      <c r="C3672" t="s">
        <v>2791</v>
      </c>
      <c r="D3672" t="s">
        <v>4738</v>
      </c>
      <c r="E3672" t="s">
        <v>2268</v>
      </c>
      <c r="F3672" t="s">
        <v>2269</v>
      </c>
      <c r="G3672" t="s">
        <v>5684</v>
      </c>
      <c r="H3672" s="2">
        <v>5</v>
      </c>
      <c r="I3672" s="2">
        <v>2400</v>
      </c>
      <c r="J3672" s="2">
        <v>24067.653836160538</v>
      </c>
    </row>
    <row r="3673" spans="1:10" x14ac:dyDescent="0.3">
      <c r="A3673" t="s">
        <v>4504</v>
      </c>
      <c r="B3673" t="s">
        <v>739</v>
      </c>
      <c r="C3673" t="s">
        <v>2791</v>
      </c>
      <c r="D3673" t="s">
        <v>4738</v>
      </c>
      <c r="E3673" t="s">
        <v>1632</v>
      </c>
      <c r="F3673" t="s">
        <v>2269</v>
      </c>
      <c r="G3673" t="s">
        <v>5684</v>
      </c>
      <c r="H3673" s="2">
        <v>8</v>
      </c>
      <c r="I3673" s="2">
        <v>192</v>
      </c>
      <c r="J3673" s="2">
        <v>15442.694228189664</v>
      </c>
    </row>
    <row r="3674" spans="1:10" x14ac:dyDescent="0.3">
      <c r="A3674" t="s">
        <v>4504</v>
      </c>
      <c r="B3674" t="s">
        <v>739</v>
      </c>
      <c r="C3674" t="s">
        <v>2791</v>
      </c>
      <c r="D3674" t="s">
        <v>4738</v>
      </c>
      <c r="E3674" t="s">
        <v>1632</v>
      </c>
      <c r="F3674" t="s">
        <v>2030</v>
      </c>
      <c r="G3674" t="s">
        <v>5684</v>
      </c>
      <c r="H3674" s="2">
        <v>15</v>
      </c>
      <c r="I3674" s="2">
        <v>360</v>
      </c>
      <c r="J3674" s="2">
        <v>51660.970086533474</v>
      </c>
    </row>
    <row r="3675" spans="1:10" x14ac:dyDescent="0.3">
      <c r="A3675" t="s">
        <v>4504</v>
      </c>
      <c r="B3675" t="s">
        <v>3342</v>
      </c>
      <c r="C3675" t="s">
        <v>2791</v>
      </c>
      <c r="D3675" t="s">
        <v>4740</v>
      </c>
      <c r="E3675" t="s">
        <v>1423</v>
      </c>
      <c r="F3675" t="s">
        <v>2031</v>
      </c>
      <c r="G3675" t="s">
        <v>5684</v>
      </c>
      <c r="H3675" s="2">
        <v>6</v>
      </c>
      <c r="I3675" s="2">
        <v>600</v>
      </c>
      <c r="J3675" s="2">
        <v>45360.145427709009</v>
      </c>
    </row>
    <row r="3676" spans="1:10" x14ac:dyDescent="0.3">
      <c r="A3676" t="s">
        <v>4504</v>
      </c>
      <c r="B3676" t="s">
        <v>3342</v>
      </c>
      <c r="C3676" t="s">
        <v>2791</v>
      </c>
      <c r="D3676" t="s">
        <v>4740</v>
      </c>
      <c r="E3676" t="s">
        <v>1423</v>
      </c>
      <c r="F3676" t="s">
        <v>2040</v>
      </c>
      <c r="G3676" t="s">
        <v>5684</v>
      </c>
      <c r="H3676" s="2">
        <v>20</v>
      </c>
      <c r="I3676" s="2">
        <v>2000</v>
      </c>
      <c r="J3676" s="2">
        <v>203425.08650388042</v>
      </c>
    </row>
    <row r="3677" spans="1:10" x14ac:dyDescent="0.3">
      <c r="A3677" t="s">
        <v>4504</v>
      </c>
      <c r="B3677" t="s">
        <v>3342</v>
      </c>
      <c r="C3677" t="s">
        <v>2791</v>
      </c>
      <c r="D3677" t="s">
        <v>4740</v>
      </c>
      <c r="E3677" t="s">
        <v>1444</v>
      </c>
      <c r="F3677" t="s">
        <v>2030</v>
      </c>
      <c r="G3677" t="s">
        <v>5684</v>
      </c>
      <c r="H3677" s="2">
        <v>130</v>
      </c>
      <c r="I3677" s="2">
        <v>52000</v>
      </c>
      <c r="J3677" s="2">
        <v>1176746.2674278014</v>
      </c>
    </row>
    <row r="3678" spans="1:10" x14ac:dyDescent="0.3">
      <c r="A3678" t="s">
        <v>4504</v>
      </c>
      <c r="B3678" t="s">
        <v>3342</v>
      </c>
      <c r="C3678" t="s">
        <v>2791</v>
      </c>
      <c r="D3678" t="s">
        <v>4740</v>
      </c>
      <c r="E3678" t="s">
        <v>1606</v>
      </c>
      <c r="F3678" t="s">
        <v>2030</v>
      </c>
      <c r="G3678" t="s">
        <v>5684</v>
      </c>
      <c r="H3678" s="2">
        <v>2</v>
      </c>
      <c r="I3678" s="2">
        <v>768</v>
      </c>
      <c r="J3678" s="2">
        <v>18638.779346586776</v>
      </c>
    </row>
    <row r="3679" spans="1:10" x14ac:dyDescent="0.3">
      <c r="A3679" t="s">
        <v>4504</v>
      </c>
      <c r="B3679" t="s">
        <v>3342</v>
      </c>
      <c r="C3679" t="s">
        <v>2791</v>
      </c>
      <c r="D3679" t="s">
        <v>4740</v>
      </c>
      <c r="E3679" t="s">
        <v>2268</v>
      </c>
      <c r="F3679" t="s">
        <v>2269</v>
      </c>
      <c r="G3679" t="s">
        <v>5684</v>
      </c>
      <c r="H3679" s="2">
        <v>5</v>
      </c>
      <c r="I3679" s="2">
        <v>2400</v>
      </c>
      <c r="J3679" s="2">
        <v>24067.653836160538</v>
      </c>
    </row>
    <row r="3680" spans="1:10" x14ac:dyDescent="0.3">
      <c r="A3680" t="s">
        <v>4504</v>
      </c>
      <c r="B3680" t="s">
        <v>3342</v>
      </c>
      <c r="C3680" t="s">
        <v>2791</v>
      </c>
      <c r="D3680" t="s">
        <v>4740</v>
      </c>
      <c r="E3680" t="s">
        <v>1632</v>
      </c>
      <c r="F3680" t="s">
        <v>2269</v>
      </c>
      <c r="G3680" t="s">
        <v>5684</v>
      </c>
      <c r="H3680" s="2">
        <v>8</v>
      </c>
      <c r="I3680" s="2">
        <v>192</v>
      </c>
      <c r="J3680" s="2">
        <v>15442.694228189664</v>
      </c>
    </row>
    <row r="3681" spans="1:10" x14ac:dyDescent="0.3">
      <c r="A3681" t="s">
        <v>4504</v>
      </c>
      <c r="B3681" t="s">
        <v>3342</v>
      </c>
      <c r="C3681" t="s">
        <v>2791</v>
      </c>
      <c r="D3681" t="s">
        <v>4740</v>
      </c>
      <c r="E3681" t="s">
        <v>1632</v>
      </c>
      <c r="F3681" t="s">
        <v>2030</v>
      </c>
      <c r="G3681" t="s">
        <v>5684</v>
      </c>
      <c r="H3681" s="2">
        <v>15</v>
      </c>
      <c r="I3681" s="2">
        <v>360</v>
      </c>
      <c r="J3681" s="2">
        <v>51660.970086533474</v>
      </c>
    </row>
    <row r="3682" spans="1:10" x14ac:dyDescent="0.3">
      <c r="A3682" t="s">
        <v>4504</v>
      </c>
      <c r="B3682" t="s">
        <v>3343</v>
      </c>
      <c r="C3682" t="s">
        <v>2791</v>
      </c>
      <c r="D3682" t="s">
        <v>4742</v>
      </c>
      <c r="E3682" t="s">
        <v>1423</v>
      </c>
      <c r="F3682" t="s">
        <v>2031</v>
      </c>
      <c r="G3682" t="s">
        <v>5684</v>
      </c>
      <c r="H3682" s="2">
        <v>8</v>
      </c>
      <c r="I3682" s="2">
        <v>800</v>
      </c>
      <c r="J3682" s="2">
        <v>60480.193903612017</v>
      </c>
    </row>
    <row r="3683" spans="1:10" x14ac:dyDescent="0.3">
      <c r="A3683" t="s">
        <v>4504</v>
      </c>
      <c r="B3683" t="s">
        <v>3343</v>
      </c>
      <c r="C3683" t="s">
        <v>2791</v>
      </c>
      <c r="D3683" t="s">
        <v>4742</v>
      </c>
      <c r="E3683" t="s">
        <v>1423</v>
      </c>
      <c r="F3683" t="s">
        <v>2040</v>
      </c>
      <c r="G3683" t="s">
        <v>5684</v>
      </c>
      <c r="H3683" s="2">
        <v>25</v>
      </c>
      <c r="I3683" s="2">
        <v>2500</v>
      </c>
      <c r="J3683" s="2">
        <v>254281.3581298505</v>
      </c>
    </row>
    <row r="3684" spans="1:10" x14ac:dyDescent="0.3">
      <c r="A3684" t="s">
        <v>4504</v>
      </c>
      <c r="B3684" t="s">
        <v>3343</v>
      </c>
      <c r="C3684" t="s">
        <v>2791</v>
      </c>
      <c r="D3684" t="s">
        <v>4742</v>
      </c>
      <c r="E3684" t="s">
        <v>1444</v>
      </c>
      <c r="F3684" t="s">
        <v>2030</v>
      </c>
      <c r="G3684" t="s">
        <v>5684</v>
      </c>
      <c r="H3684" s="2">
        <v>290</v>
      </c>
      <c r="I3684" s="2">
        <v>116000</v>
      </c>
      <c r="J3684" s="2">
        <v>2625049.3658004799</v>
      </c>
    </row>
    <row r="3685" spans="1:10" x14ac:dyDescent="0.3">
      <c r="A3685" t="s">
        <v>4504</v>
      </c>
      <c r="B3685" t="s">
        <v>3343</v>
      </c>
      <c r="C3685" t="s">
        <v>2791</v>
      </c>
      <c r="D3685" t="s">
        <v>4742</v>
      </c>
      <c r="E3685" t="s">
        <v>1606</v>
      </c>
      <c r="F3685" t="s">
        <v>2030</v>
      </c>
      <c r="G3685" t="s">
        <v>5684</v>
      </c>
      <c r="H3685" s="2">
        <v>2</v>
      </c>
      <c r="I3685" s="2">
        <v>768</v>
      </c>
      <c r="J3685" s="2">
        <v>18638.779346586776</v>
      </c>
    </row>
    <row r="3686" spans="1:10" x14ac:dyDescent="0.3">
      <c r="A3686" t="s">
        <v>4504</v>
      </c>
      <c r="B3686" t="s">
        <v>3343</v>
      </c>
      <c r="C3686" t="s">
        <v>2791</v>
      </c>
      <c r="D3686" t="s">
        <v>4742</v>
      </c>
      <c r="E3686" t="s">
        <v>2268</v>
      </c>
      <c r="F3686" t="s">
        <v>2269</v>
      </c>
      <c r="G3686" t="s">
        <v>5684</v>
      </c>
      <c r="H3686" s="2">
        <v>3</v>
      </c>
      <c r="I3686" s="2">
        <v>1440</v>
      </c>
      <c r="J3686" s="2">
        <v>14440.592301696324</v>
      </c>
    </row>
    <row r="3687" spans="1:10" x14ac:dyDescent="0.3">
      <c r="A3687" t="s">
        <v>4504</v>
      </c>
      <c r="B3687" t="s">
        <v>3343</v>
      </c>
      <c r="C3687" t="s">
        <v>2791</v>
      </c>
      <c r="D3687" t="s">
        <v>4742</v>
      </c>
      <c r="E3687" t="s">
        <v>1632</v>
      </c>
      <c r="F3687" t="s">
        <v>2269</v>
      </c>
      <c r="G3687" t="s">
        <v>5684</v>
      </c>
      <c r="H3687" s="2">
        <v>9</v>
      </c>
      <c r="I3687" s="2">
        <v>216</v>
      </c>
      <c r="J3687" s="2">
        <v>17373.031006713372</v>
      </c>
    </row>
    <row r="3688" spans="1:10" x14ac:dyDescent="0.3">
      <c r="A3688" t="s">
        <v>4504</v>
      </c>
      <c r="B3688" t="s">
        <v>3343</v>
      </c>
      <c r="C3688" t="s">
        <v>2791</v>
      </c>
      <c r="D3688" t="s">
        <v>4742</v>
      </c>
      <c r="E3688" t="s">
        <v>1632</v>
      </c>
      <c r="F3688" t="s">
        <v>2030</v>
      </c>
      <c r="G3688" t="s">
        <v>5684</v>
      </c>
      <c r="H3688" s="2">
        <v>12</v>
      </c>
      <c r="I3688" s="2">
        <v>288</v>
      </c>
      <c r="J3688" s="2">
        <v>41328.776069226784</v>
      </c>
    </row>
    <row r="3689" spans="1:10" x14ac:dyDescent="0.3">
      <c r="A3689" t="s">
        <v>4504</v>
      </c>
      <c r="B3689" t="s">
        <v>743</v>
      </c>
      <c r="C3689" t="s">
        <v>2791</v>
      </c>
      <c r="D3689" t="s">
        <v>4743</v>
      </c>
      <c r="E3689" t="s">
        <v>1423</v>
      </c>
      <c r="F3689" t="s">
        <v>2031</v>
      </c>
      <c r="G3689" t="s">
        <v>5684</v>
      </c>
      <c r="H3689" s="2">
        <v>8</v>
      </c>
      <c r="I3689" s="2">
        <v>800</v>
      </c>
      <c r="J3689" s="2">
        <v>60480.193903612017</v>
      </c>
    </row>
    <row r="3690" spans="1:10" x14ac:dyDescent="0.3">
      <c r="A3690" t="s">
        <v>4504</v>
      </c>
      <c r="B3690" t="s">
        <v>743</v>
      </c>
      <c r="C3690" t="s">
        <v>2791</v>
      </c>
      <c r="D3690" t="s">
        <v>4743</v>
      </c>
      <c r="E3690" t="s">
        <v>1423</v>
      </c>
      <c r="F3690" t="s">
        <v>2040</v>
      </c>
      <c r="G3690" t="s">
        <v>5684</v>
      </c>
      <c r="H3690" s="2">
        <v>25</v>
      </c>
      <c r="I3690" s="2">
        <v>2500</v>
      </c>
      <c r="J3690" s="2">
        <v>254281.3581298505</v>
      </c>
    </row>
    <row r="3691" spans="1:10" x14ac:dyDescent="0.3">
      <c r="A3691" t="s">
        <v>4504</v>
      </c>
      <c r="B3691" t="s">
        <v>743</v>
      </c>
      <c r="C3691" t="s">
        <v>2791</v>
      </c>
      <c r="D3691" t="s">
        <v>4743</v>
      </c>
      <c r="E3691" t="s">
        <v>1444</v>
      </c>
      <c r="F3691" t="s">
        <v>2030</v>
      </c>
      <c r="G3691" t="s">
        <v>5684</v>
      </c>
      <c r="H3691" s="2">
        <v>300</v>
      </c>
      <c r="I3691" s="2">
        <v>120000</v>
      </c>
      <c r="J3691" s="2">
        <v>2715568.3094487721</v>
      </c>
    </row>
    <row r="3692" spans="1:10" x14ac:dyDescent="0.3">
      <c r="A3692" t="s">
        <v>4504</v>
      </c>
      <c r="B3692" t="s">
        <v>743</v>
      </c>
      <c r="C3692" t="s">
        <v>2791</v>
      </c>
      <c r="D3692" t="s">
        <v>4743</v>
      </c>
      <c r="E3692" t="s">
        <v>1606</v>
      </c>
      <c r="F3692" t="s">
        <v>2030</v>
      </c>
      <c r="G3692" t="s">
        <v>5684</v>
      </c>
      <c r="H3692" s="2">
        <v>2</v>
      </c>
      <c r="I3692" s="2">
        <v>768</v>
      </c>
      <c r="J3692" s="2">
        <v>18638.779346586776</v>
      </c>
    </row>
    <row r="3693" spans="1:10" x14ac:dyDescent="0.3">
      <c r="A3693" t="s">
        <v>4504</v>
      </c>
      <c r="B3693" t="s">
        <v>743</v>
      </c>
      <c r="C3693" t="s">
        <v>2791</v>
      </c>
      <c r="D3693" t="s">
        <v>4743</v>
      </c>
      <c r="E3693" t="s">
        <v>2268</v>
      </c>
      <c r="F3693" t="s">
        <v>2269</v>
      </c>
      <c r="G3693" t="s">
        <v>5684</v>
      </c>
      <c r="H3693" s="2">
        <v>3</v>
      </c>
      <c r="I3693" s="2">
        <v>1440</v>
      </c>
      <c r="J3693" s="2">
        <v>14440.592301696324</v>
      </c>
    </row>
    <row r="3694" spans="1:10" x14ac:dyDescent="0.3">
      <c r="A3694" t="s">
        <v>4504</v>
      </c>
      <c r="B3694" t="s">
        <v>743</v>
      </c>
      <c r="C3694" t="s">
        <v>2791</v>
      </c>
      <c r="D3694" t="s">
        <v>4743</v>
      </c>
      <c r="E3694" t="s">
        <v>1632</v>
      </c>
      <c r="F3694" t="s">
        <v>2269</v>
      </c>
      <c r="G3694" t="s">
        <v>5684</v>
      </c>
      <c r="H3694" s="2">
        <v>8</v>
      </c>
      <c r="I3694" s="2">
        <v>192</v>
      </c>
      <c r="J3694" s="2">
        <v>15442.694228189664</v>
      </c>
    </row>
    <row r="3695" spans="1:10" x14ac:dyDescent="0.3">
      <c r="A3695" t="s">
        <v>4504</v>
      </c>
      <c r="B3695" t="s">
        <v>743</v>
      </c>
      <c r="C3695" t="s">
        <v>2791</v>
      </c>
      <c r="D3695" t="s">
        <v>4743</v>
      </c>
      <c r="E3695" t="s">
        <v>1632</v>
      </c>
      <c r="F3695" t="s">
        <v>2030</v>
      </c>
      <c r="G3695" t="s">
        <v>5684</v>
      </c>
      <c r="H3695" s="2">
        <v>13</v>
      </c>
      <c r="I3695" s="2">
        <v>312</v>
      </c>
      <c r="J3695" s="2">
        <v>44772.840741662345</v>
      </c>
    </row>
    <row r="3696" spans="1:10" x14ac:dyDescent="0.3">
      <c r="A3696" t="s">
        <v>4504</v>
      </c>
      <c r="B3696" t="s">
        <v>3341</v>
      </c>
      <c r="C3696" t="s">
        <v>2791</v>
      </c>
      <c r="D3696" t="s">
        <v>4741</v>
      </c>
      <c r="E3696" t="s">
        <v>1423</v>
      </c>
      <c r="F3696" t="s">
        <v>2031</v>
      </c>
      <c r="G3696" t="s">
        <v>5684</v>
      </c>
      <c r="H3696" s="2">
        <v>10</v>
      </c>
      <c r="I3696" s="2">
        <v>1000</v>
      </c>
      <c r="J3696" s="2">
        <v>75600.242379515024</v>
      </c>
    </row>
    <row r="3697" spans="1:10" x14ac:dyDescent="0.3">
      <c r="A3697" t="s">
        <v>4504</v>
      </c>
      <c r="B3697" t="s">
        <v>3341</v>
      </c>
      <c r="C3697" t="s">
        <v>2791</v>
      </c>
      <c r="D3697" t="s">
        <v>4741</v>
      </c>
      <c r="E3697" t="s">
        <v>1423</v>
      </c>
      <c r="F3697" t="s">
        <v>2040</v>
      </c>
      <c r="G3697" t="s">
        <v>5684</v>
      </c>
      <c r="H3697" s="2">
        <v>30</v>
      </c>
      <c r="I3697" s="2">
        <v>3000</v>
      </c>
      <c r="J3697" s="2">
        <v>305137.62975582061</v>
      </c>
    </row>
    <row r="3698" spans="1:10" x14ac:dyDescent="0.3">
      <c r="A3698" t="s">
        <v>4504</v>
      </c>
      <c r="B3698" t="s">
        <v>3341</v>
      </c>
      <c r="C3698" t="s">
        <v>2791</v>
      </c>
      <c r="D3698" t="s">
        <v>4741</v>
      </c>
      <c r="E3698" t="s">
        <v>1444</v>
      </c>
      <c r="F3698" t="s">
        <v>2030</v>
      </c>
      <c r="G3698" t="s">
        <v>5684</v>
      </c>
      <c r="H3698" s="2">
        <v>260</v>
      </c>
      <c r="I3698" s="2">
        <v>104000</v>
      </c>
      <c r="J3698" s="2">
        <v>2353492.5348556028</v>
      </c>
    </row>
    <row r="3699" spans="1:10" x14ac:dyDescent="0.3">
      <c r="A3699" t="s">
        <v>4504</v>
      </c>
      <c r="B3699" t="s">
        <v>3341</v>
      </c>
      <c r="C3699" t="s">
        <v>2791</v>
      </c>
      <c r="D3699" t="s">
        <v>4741</v>
      </c>
      <c r="E3699" t="s">
        <v>1606</v>
      </c>
      <c r="F3699" t="s">
        <v>2030</v>
      </c>
      <c r="G3699" t="s">
        <v>5684</v>
      </c>
      <c r="H3699" s="2">
        <v>2</v>
      </c>
      <c r="I3699" s="2">
        <v>768</v>
      </c>
      <c r="J3699" s="2">
        <v>18638.779346586776</v>
      </c>
    </row>
    <row r="3700" spans="1:10" x14ac:dyDescent="0.3">
      <c r="A3700" t="s">
        <v>4504</v>
      </c>
      <c r="B3700" t="s">
        <v>3341</v>
      </c>
      <c r="C3700" t="s">
        <v>2791</v>
      </c>
      <c r="D3700" t="s">
        <v>4741</v>
      </c>
      <c r="E3700" t="s">
        <v>2268</v>
      </c>
      <c r="F3700" t="s">
        <v>2269</v>
      </c>
      <c r="G3700" t="s">
        <v>5684</v>
      </c>
      <c r="H3700" s="2">
        <v>4</v>
      </c>
      <c r="I3700" s="2">
        <v>1920</v>
      </c>
      <c r="J3700" s="2">
        <v>19254.123068928431</v>
      </c>
    </row>
    <row r="3701" spans="1:10" x14ac:dyDescent="0.3">
      <c r="A3701" t="s">
        <v>4504</v>
      </c>
      <c r="B3701" t="s">
        <v>3341</v>
      </c>
      <c r="C3701" t="s">
        <v>2791</v>
      </c>
      <c r="D3701" t="s">
        <v>4741</v>
      </c>
      <c r="E3701" t="s">
        <v>1632</v>
      </c>
      <c r="F3701" t="s">
        <v>2269</v>
      </c>
      <c r="G3701" t="s">
        <v>5684</v>
      </c>
      <c r="H3701" s="2">
        <v>12</v>
      </c>
      <c r="I3701" s="2">
        <v>288</v>
      </c>
      <c r="J3701" s="2">
        <v>23164.041342284498</v>
      </c>
    </row>
    <row r="3702" spans="1:10" x14ac:dyDescent="0.3">
      <c r="A3702" t="s">
        <v>4504</v>
      </c>
      <c r="B3702" t="s">
        <v>3341</v>
      </c>
      <c r="C3702" t="s">
        <v>2791</v>
      </c>
      <c r="D3702" t="s">
        <v>4741</v>
      </c>
      <c r="E3702" t="s">
        <v>1632</v>
      </c>
      <c r="F3702" t="s">
        <v>2030</v>
      </c>
      <c r="G3702" t="s">
        <v>5684</v>
      </c>
      <c r="H3702" s="2">
        <v>15</v>
      </c>
      <c r="I3702" s="2">
        <v>360</v>
      </c>
      <c r="J3702" s="2">
        <v>51660.970086533474</v>
      </c>
    </row>
    <row r="3703" spans="1:10" x14ac:dyDescent="0.3">
      <c r="A3703" t="s">
        <v>4504</v>
      </c>
      <c r="B3703" t="s">
        <v>754</v>
      </c>
      <c r="C3703" t="s">
        <v>2893</v>
      </c>
      <c r="D3703" t="s">
        <v>4751</v>
      </c>
      <c r="E3703" t="s">
        <v>1423</v>
      </c>
      <c r="F3703" t="s">
        <v>1868</v>
      </c>
      <c r="G3703" t="s">
        <v>5684</v>
      </c>
      <c r="H3703" s="2">
        <v>20</v>
      </c>
      <c r="I3703" s="2">
        <v>2000</v>
      </c>
      <c r="J3703" s="2">
        <v>247530.89456746302</v>
      </c>
    </row>
    <row r="3704" spans="1:10" x14ac:dyDescent="0.3">
      <c r="A3704" t="s">
        <v>4504</v>
      </c>
      <c r="B3704" t="s">
        <v>754</v>
      </c>
      <c r="C3704" t="s">
        <v>2893</v>
      </c>
      <c r="D3704" t="s">
        <v>4751</v>
      </c>
      <c r="E3704" t="s">
        <v>1444</v>
      </c>
      <c r="F3704" t="s">
        <v>1867</v>
      </c>
      <c r="G3704" t="s">
        <v>5684</v>
      </c>
      <c r="H3704" s="2">
        <v>100</v>
      </c>
      <c r="I3704" s="2">
        <v>28800</v>
      </c>
      <c r="J3704" s="2">
        <v>820220.00669142033</v>
      </c>
    </row>
    <row r="3705" spans="1:10" x14ac:dyDescent="0.3">
      <c r="A3705" t="s">
        <v>4504</v>
      </c>
      <c r="B3705" t="s">
        <v>754</v>
      </c>
      <c r="C3705" t="s">
        <v>2893</v>
      </c>
      <c r="D3705" t="s">
        <v>4751</v>
      </c>
      <c r="E3705" t="s">
        <v>1606</v>
      </c>
      <c r="F3705" t="s">
        <v>1867</v>
      </c>
      <c r="G3705" t="s">
        <v>5684</v>
      </c>
      <c r="H3705" s="2">
        <v>50</v>
      </c>
      <c r="I3705" s="2">
        <v>9600</v>
      </c>
      <c r="J3705" s="2">
        <v>415292.07982250082</v>
      </c>
    </row>
    <row r="3706" spans="1:10" x14ac:dyDescent="0.3">
      <c r="A3706" t="s">
        <v>4504</v>
      </c>
      <c r="B3706" t="s">
        <v>754</v>
      </c>
      <c r="C3706" t="s">
        <v>2893</v>
      </c>
      <c r="D3706" t="s">
        <v>4751</v>
      </c>
      <c r="E3706" t="s">
        <v>2268</v>
      </c>
      <c r="F3706" t="s">
        <v>2314</v>
      </c>
      <c r="G3706" t="s">
        <v>5684</v>
      </c>
      <c r="H3706" s="2">
        <v>10</v>
      </c>
      <c r="I3706" s="2">
        <v>3360</v>
      </c>
      <c r="J3706" s="2">
        <v>74476.373578672923</v>
      </c>
    </row>
    <row r="3707" spans="1:10" x14ac:dyDescent="0.3">
      <c r="A3707" t="s">
        <v>4504</v>
      </c>
      <c r="B3707" t="s">
        <v>754</v>
      </c>
      <c r="C3707" t="s">
        <v>2893</v>
      </c>
      <c r="D3707" t="s">
        <v>4751</v>
      </c>
      <c r="E3707" t="s">
        <v>1632</v>
      </c>
      <c r="F3707" t="s">
        <v>1867</v>
      </c>
      <c r="G3707" t="s">
        <v>5684</v>
      </c>
      <c r="H3707" s="2">
        <v>50</v>
      </c>
      <c r="I3707" s="2">
        <v>1200</v>
      </c>
      <c r="J3707" s="2">
        <v>373132.15455003234</v>
      </c>
    </row>
    <row r="3708" spans="1:10" x14ac:dyDescent="0.3">
      <c r="A3708" t="s">
        <v>4504</v>
      </c>
      <c r="B3708" t="s">
        <v>754</v>
      </c>
      <c r="C3708" t="s">
        <v>2893</v>
      </c>
      <c r="D3708" t="s">
        <v>4751</v>
      </c>
      <c r="E3708" t="s">
        <v>1632</v>
      </c>
      <c r="F3708" t="s">
        <v>2023</v>
      </c>
      <c r="G3708" t="s">
        <v>5684</v>
      </c>
      <c r="H3708" s="2">
        <v>20</v>
      </c>
      <c r="I3708" s="2">
        <v>480</v>
      </c>
      <c r="J3708" s="2">
        <v>37702.434734585921</v>
      </c>
    </row>
    <row r="3709" spans="1:10" x14ac:dyDescent="0.3">
      <c r="A3709" t="s">
        <v>4504</v>
      </c>
      <c r="B3709" t="s">
        <v>3803</v>
      </c>
      <c r="C3709" t="s">
        <v>2893</v>
      </c>
      <c r="D3709" t="s">
        <v>4744</v>
      </c>
      <c r="E3709" t="s">
        <v>1423</v>
      </c>
      <c r="F3709" t="s">
        <v>1868</v>
      </c>
      <c r="G3709" t="s">
        <v>5684</v>
      </c>
      <c r="H3709" s="2">
        <v>20</v>
      </c>
      <c r="I3709" s="2">
        <v>2000</v>
      </c>
      <c r="J3709" s="2">
        <v>247530.89456746302</v>
      </c>
    </row>
    <row r="3710" spans="1:10" x14ac:dyDescent="0.3">
      <c r="A3710" t="s">
        <v>4504</v>
      </c>
      <c r="B3710" t="s">
        <v>3803</v>
      </c>
      <c r="C3710" t="s">
        <v>2893</v>
      </c>
      <c r="D3710" t="s">
        <v>4744</v>
      </c>
      <c r="E3710" t="s">
        <v>1444</v>
      </c>
      <c r="F3710" t="s">
        <v>1867</v>
      </c>
      <c r="G3710" t="s">
        <v>5684</v>
      </c>
      <c r="H3710" s="2">
        <v>80</v>
      </c>
      <c r="I3710" s="2">
        <v>23040</v>
      </c>
      <c r="J3710" s="2">
        <v>656176.00535313622</v>
      </c>
    </row>
    <row r="3711" spans="1:10" x14ac:dyDescent="0.3">
      <c r="A3711" t="s">
        <v>4504</v>
      </c>
      <c r="B3711" t="s">
        <v>3803</v>
      </c>
      <c r="C3711" t="s">
        <v>2893</v>
      </c>
      <c r="D3711" t="s">
        <v>4744</v>
      </c>
      <c r="E3711" t="s">
        <v>1606</v>
      </c>
      <c r="F3711" t="s">
        <v>1867</v>
      </c>
      <c r="G3711" t="s">
        <v>5684</v>
      </c>
      <c r="H3711" s="2">
        <v>50</v>
      </c>
      <c r="I3711" s="2">
        <v>9600</v>
      </c>
      <c r="J3711" s="2">
        <v>415292.07982250082</v>
      </c>
    </row>
    <row r="3712" spans="1:10" x14ac:dyDescent="0.3">
      <c r="A3712" t="s">
        <v>4504</v>
      </c>
      <c r="B3712" t="s">
        <v>3803</v>
      </c>
      <c r="C3712" t="s">
        <v>2893</v>
      </c>
      <c r="D3712" t="s">
        <v>4744</v>
      </c>
      <c r="E3712" t="s">
        <v>2268</v>
      </c>
      <c r="F3712" t="s">
        <v>2314</v>
      </c>
      <c r="G3712" t="s">
        <v>5684</v>
      </c>
      <c r="H3712" s="2">
        <v>10</v>
      </c>
      <c r="I3712" s="2">
        <v>3360</v>
      </c>
      <c r="J3712" s="2">
        <v>74476.373578672923</v>
      </c>
    </row>
    <row r="3713" spans="1:10" x14ac:dyDescent="0.3">
      <c r="A3713" t="s">
        <v>4504</v>
      </c>
      <c r="B3713" t="s">
        <v>3803</v>
      </c>
      <c r="C3713" t="s">
        <v>2893</v>
      </c>
      <c r="D3713" t="s">
        <v>4744</v>
      </c>
      <c r="E3713" t="s">
        <v>1632</v>
      </c>
      <c r="F3713" t="s">
        <v>1867</v>
      </c>
      <c r="G3713" t="s">
        <v>5684</v>
      </c>
      <c r="H3713" s="2">
        <v>55</v>
      </c>
      <c r="I3713" s="2">
        <v>1320</v>
      </c>
      <c r="J3713" s="2">
        <v>410445.37000503554</v>
      </c>
    </row>
    <row r="3714" spans="1:10" x14ac:dyDescent="0.3">
      <c r="A3714" t="s">
        <v>4504</v>
      </c>
      <c r="B3714" t="s">
        <v>3803</v>
      </c>
      <c r="C3714" t="s">
        <v>2893</v>
      </c>
      <c r="D3714" t="s">
        <v>4744</v>
      </c>
      <c r="E3714" t="s">
        <v>1632</v>
      </c>
      <c r="F3714" t="s">
        <v>2023</v>
      </c>
      <c r="G3714" t="s">
        <v>5684</v>
      </c>
      <c r="H3714" s="2">
        <v>20</v>
      </c>
      <c r="I3714" s="2">
        <v>480</v>
      </c>
      <c r="J3714" s="2">
        <v>37702.434734585921</v>
      </c>
    </row>
    <row r="3715" spans="1:10" x14ac:dyDescent="0.3">
      <c r="A3715" t="s">
        <v>4504</v>
      </c>
      <c r="B3715" t="s">
        <v>4723</v>
      </c>
      <c r="C3715" t="s">
        <v>2893</v>
      </c>
      <c r="D3715" t="s">
        <v>4752</v>
      </c>
      <c r="E3715" t="s">
        <v>1423</v>
      </c>
      <c r="F3715" t="s">
        <v>1868</v>
      </c>
      <c r="G3715" t="s">
        <v>5684</v>
      </c>
      <c r="H3715" s="2">
        <v>10</v>
      </c>
      <c r="I3715" s="2">
        <v>1000</v>
      </c>
      <c r="J3715" s="2">
        <v>123765.44728373151</v>
      </c>
    </row>
    <row r="3716" spans="1:10" x14ac:dyDescent="0.3">
      <c r="A3716" t="s">
        <v>4504</v>
      </c>
      <c r="B3716" t="s">
        <v>4723</v>
      </c>
      <c r="C3716" t="s">
        <v>2893</v>
      </c>
      <c r="D3716" t="s">
        <v>4752</v>
      </c>
      <c r="E3716" t="s">
        <v>1444</v>
      </c>
      <c r="F3716" t="s">
        <v>1867</v>
      </c>
      <c r="G3716" t="s">
        <v>5684</v>
      </c>
      <c r="H3716" s="2">
        <v>45</v>
      </c>
      <c r="I3716" s="2">
        <v>12960</v>
      </c>
      <c r="J3716" s="2">
        <v>369099.00301113917</v>
      </c>
    </row>
    <row r="3717" spans="1:10" x14ac:dyDescent="0.3">
      <c r="A3717" t="s">
        <v>4504</v>
      </c>
      <c r="B3717" t="s">
        <v>4723</v>
      </c>
      <c r="C3717" t="s">
        <v>2893</v>
      </c>
      <c r="D3717" t="s">
        <v>4752</v>
      </c>
      <c r="E3717" t="s">
        <v>1606</v>
      </c>
      <c r="F3717" t="s">
        <v>1867</v>
      </c>
      <c r="G3717" t="s">
        <v>5684</v>
      </c>
      <c r="H3717" s="2">
        <v>20</v>
      </c>
      <c r="I3717" s="2">
        <v>3840</v>
      </c>
      <c r="J3717" s="2">
        <v>166116.83192900033</v>
      </c>
    </row>
    <row r="3718" spans="1:10" x14ac:dyDescent="0.3">
      <c r="A3718" t="s">
        <v>4504</v>
      </c>
      <c r="B3718" t="s">
        <v>4723</v>
      </c>
      <c r="C3718" t="s">
        <v>2893</v>
      </c>
      <c r="D3718" t="s">
        <v>4752</v>
      </c>
      <c r="E3718" t="s">
        <v>1632</v>
      </c>
      <c r="F3718" t="s">
        <v>1867</v>
      </c>
      <c r="G3718" t="s">
        <v>5684</v>
      </c>
      <c r="H3718" s="2">
        <v>20</v>
      </c>
      <c r="I3718" s="2">
        <v>480</v>
      </c>
      <c r="J3718" s="2">
        <v>149252.86182001294</v>
      </c>
    </row>
    <row r="3719" spans="1:10" x14ac:dyDescent="0.3">
      <c r="A3719" t="s">
        <v>4504</v>
      </c>
      <c r="B3719" t="s">
        <v>4723</v>
      </c>
      <c r="C3719" t="s">
        <v>2893</v>
      </c>
      <c r="D3719" t="s">
        <v>4752</v>
      </c>
      <c r="E3719" t="s">
        <v>1632</v>
      </c>
      <c r="F3719" t="s">
        <v>2023</v>
      </c>
      <c r="G3719" t="s">
        <v>5684</v>
      </c>
      <c r="H3719" s="2">
        <v>10</v>
      </c>
      <c r="I3719" s="2">
        <v>240</v>
      </c>
      <c r="J3719" s="2">
        <v>18851.21736729296</v>
      </c>
    </row>
    <row r="3720" spans="1:10" x14ac:dyDescent="0.3">
      <c r="A3720" t="s">
        <v>4504</v>
      </c>
      <c r="B3720" t="s">
        <v>938</v>
      </c>
      <c r="C3720" t="s">
        <v>2888</v>
      </c>
      <c r="D3720" t="s">
        <v>4766</v>
      </c>
      <c r="E3720" t="s">
        <v>1423</v>
      </c>
      <c r="F3720" t="s">
        <v>1868</v>
      </c>
      <c r="G3720" t="s">
        <v>5684</v>
      </c>
      <c r="H3720" s="2">
        <v>55</v>
      </c>
      <c r="I3720" s="2">
        <v>5500</v>
      </c>
      <c r="J3720" s="2">
        <v>680709.96006052336</v>
      </c>
    </row>
    <row r="3721" spans="1:10" x14ac:dyDescent="0.3">
      <c r="A3721" t="s">
        <v>4504</v>
      </c>
      <c r="B3721" t="s">
        <v>938</v>
      </c>
      <c r="C3721" t="s">
        <v>2888</v>
      </c>
      <c r="D3721" t="s">
        <v>4766</v>
      </c>
      <c r="E3721" t="s">
        <v>1444</v>
      </c>
      <c r="F3721" t="s">
        <v>1867</v>
      </c>
      <c r="G3721" t="s">
        <v>5684</v>
      </c>
      <c r="H3721" s="2">
        <v>80</v>
      </c>
      <c r="I3721" s="2">
        <v>23040</v>
      </c>
      <c r="J3721" s="2">
        <v>656176.00535313622</v>
      </c>
    </row>
    <row r="3722" spans="1:10" x14ac:dyDescent="0.3">
      <c r="A3722" t="s">
        <v>4504</v>
      </c>
      <c r="B3722" t="s">
        <v>938</v>
      </c>
      <c r="C3722" t="s">
        <v>2888</v>
      </c>
      <c r="D3722" t="s">
        <v>4766</v>
      </c>
      <c r="E3722" t="s">
        <v>1606</v>
      </c>
      <c r="F3722" t="s">
        <v>1867</v>
      </c>
      <c r="G3722" t="s">
        <v>5684</v>
      </c>
      <c r="H3722" s="2">
        <v>40</v>
      </c>
      <c r="I3722" s="2">
        <v>7680</v>
      </c>
      <c r="J3722" s="2">
        <v>332233.66385800065</v>
      </c>
    </row>
    <row r="3723" spans="1:10" x14ac:dyDescent="0.3">
      <c r="A3723" t="s">
        <v>4504</v>
      </c>
      <c r="B3723" t="s">
        <v>938</v>
      </c>
      <c r="C3723" t="s">
        <v>2888</v>
      </c>
      <c r="D3723" t="s">
        <v>4766</v>
      </c>
      <c r="E3723" t="s">
        <v>2268</v>
      </c>
      <c r="F3723" t="s">
        <v>2314</v>
      </c>
      <c r="G3723" t="s">
        <v>5684</v>
      </c>
      <c r="H3723" s="2">
        <v>3</v>
      </c>
      <c r="I3723" s="2">
        <v>1008</v>
      </c>
      <c r="J3723" s="2">
        <v>22342.912073601874</v>
      </c>
    </row>
    <row r="3724" spans="1:10" x14ac:dyDescent="0.3">
      <c r="A3724" t="s">
        <v>4504</v>
      </c>
      <c r="B3724" t="s">
        <v>938</v>
      </c>
      <c r="C3724" t="s">
        <v>2888</v>
      </c>
      <c r="D3724" t="s">
        <v>4766</v>
      </c>
      <c r="E3724" t="s">
        <v>1632</v>
      </c>
      <c r="F3724" t="s">
        <v>1867</v>
      </c>
      <c r="G3724" t="s">
        <v>5684</v>
      </c>
      <c r="H3724" s="2">
        <v>25</v>
      </c>
      <c r="I3724" s="2">
        <v>600</v>
      </c>
      <c r="J3724" s="2">
        <v>186566.07727501617</v>
      </c>
    </row>
    <row r="3725" spans="1:10" x14ac:dyDescent="0.3">
      <c r="A3725" t="s">
        <v>4504</v>
      </c>
      <c r="B3725" t="s">
        <v>938</v>
      </c>
      <c r="C3725" t="s">
        <v>2888</v>
      </c>
      <c r="D3725" t="s">
        <v>4766</v>
      </c>
      <c r="E3725" t="s">
        <v>1632</v>
      </c>
      <c r="F3725" t="s">
        <v>2023</v>
      </c>
      <c r="G3725" t="s">
        <v>5684</v>
      </c>
      <c r="H3725" s="2">
        <v>15</v>
      </c>
      <c r="I3725" s="2">
        <v>360</v>
      </c>
      <c r="J3725" s="2">
        <v>28276.826050939439</v>
      </c>
    </row>
    <row r="3726" spans="1:10" x14ac:dyDescent="0.3">
      <c r="A3726" t="s">
        <v>4504</v>
      </c>
      <c r="B3726" t="s">
        <v>1059</v>
      </c>
      <c r="C3726" t="s">
        <v>2889</v>
      </c>
      <c r="D3726" t="s">
        <v>4769</v>
      </c>
      <c r="E3726" t="s">
        <v>1423</v>
      </c>
      <c r="F3726" t="s">
        <v>1868</v>
      </c>
      <c r="G3726" t="s">
        <v>5684</v>
      </c>
      <c r="H3726" s="2">
        <v>55</v>
      </c>
      <c r="I3726" s="2">
        <v>5500</v>
      </c>
      <c r="J3726" s="2">
        <v>680709.96006052336</v>
      </c>
    </row>
    <row r="3727" spans="1:10" x14ac:dyDescent="0.3">
      <c r="A3727" t="s">
        <v>4504</v>
      </c>
      <c r="B3727" t="s">
        <v>1059</v>
      </c>
      <c r="C3727" t="s">
        <v>2889</v>
      </c>
      <c r="D3727" t="s">
        <v>4769</v>
      </c>
      <c r="E3727" t="s">
        <v>1444</v>
      </c>
      <c r="F3727" t="s">
        <v>1867</v>
      </c>
      <c r="G3727" t="s">
        <v>5684</v>
      </c>
      <c r="H3727" s="2">
        <v>70</v>
      </c>
      <c r="I3727" s="2">
        <v>20160</v>
      </c>
      <c r="J3727" s="2">
        <v>574154.00468399422</v>
      </c>
    </row>
    <row r="3728" spans="1:10" x14ac:dyDescent="0.3">
      <c r="A3728" t="s">
        <v>4504</v>
      </c>
      <c r="B3728" t="s">
        <v>1059</v>
      </c>
      <c r="C3728" t="s">
        <v>2889</v>
      </c>
      <c r="D3728" t="s">
        <v>4769</v>
      </c>
      <c r="E3728" t="s">
        <v>1606</v>
      </c>
      <c r="F3728" t="s">
        <v>1867</v>
      </c>
      <c r="G3728" t="s">
        <v>5684</v>
      </c>
      <c r="H3728" s="2">
        <v>40</v>
      </c>
      <c r="I3728" s="2">
        <v>7680</v>
      </c>
      <c r="J3728" s="2">
        <v>332233.66385800065</v>
      </c>
    </row>
    <row r="3729" spans="1:10" x14ac:dyDescent="0.3">
      <c r="A3729" t="s">
        <v>4504</v>
      </c>
      <c r="B3729" t="s">
        <v>1059</v>
      </c>
      <c r="C3729" t="s">
        <v>2889</v>
      </c>
      <c r="D3729" t="s">
        <v>4769</v>
      </c>
      <c r="E3729" t="s">
        <v>2268</v>
      </c>
      <c r="F3729" t="s">
        <v>2314</v>
      </c>
      <c r="G3729" t="s">
        <v>5684</v>
      </c>
      <c r="H3729" s="2">
        <v>3</v>
      </c>
      <c r="I3729" s="2">
        <v>1008</v>
      </c>
      <c r="J3729" s="2">
        <v>22342.912073601874</v>
      </c>
    </row>
    <row r="3730" spans="1:10" x14ac:dyDescent="0.3">
      <c r="A3730" t="s">
        <v>4504</v>
      </c>
      <c r="B3730" t="s">
        <v>1059</v>
      </c>
      <c r="C3730" t="s">
        <v>2889</v>
      </c>
      <c r="D3730" t="s">
        <v>4769</v>
      </c>
      <c r="E3730" t="s">
        <v>1632</v>
      </c>
      <c r="F3730" t="s">
        <v>1867</v>
      </c>
      <c r="G3730" t="s">
        <v>5684</v>
      </c>
      <c r="H3730" s="2">
        <v>25</v>
      </c>
      <c r="I3730" s="2">
        <v>600</v>
      </c>
      <c r="J3730" s="2">
        <v>186566.07727501617</v>
      </c>
    </row>
    <row r="3731" spans="1:10" x14ac:dyDescent="0.3">
      <c r="A3731" t="s">
        <v>4504</v>
      </c>
      <c r="B3731" t="s">
        <v>1059</v>
      </c>
      <c r="C3731" t="s">
        <v>2889</v>
      </c>
      <c r="D3731" t="s">
        <v>4769</v>
      </c>
      <c r="E3731" t="s">
        <v>1632</v>
      </c>
      <c r="F3731" t="s">
        <v>2023</v>
      </c>
      <c r="G3731" t="s">
        <v>5684</v>
      </c>
      <c r="H3731" s="2">
        <v>15</v>
      </c>
      <c r="I3731" s="2">
        <v>360</v>
      </c>
      <c r="J3731" s="2">
        <v>28276.826050939439</v>
      </c>
    </row>
    <row r="3732" spans="1:10" x14ac:dyDescent="0.3">
      <c r="A3732" t="s">
        <v>4504</v>
      </c>
      <c r="B3732" t="s">
        <v>1060</v>
      </c>
      <c r="C3732" t="s">
        <v>2889</v>
      </c>
      <c r="D3732" t="s">
        <v>4772</v>
      </c>
      <c r="E3732" t="s">
        <v>1423</v>
      </c>
      <c r="F3732" t="s">
        <v>1868</v>
      </c>
      <c r="G3732" t="s">
        <v>5684</v>
      </c>
      <c r="H3732" s="2">
        <v>55</v>
      </c>
      <c r="I3732" s="2">
        <v>5500</v>
      </c>
      <c r="J3732" s="2">
        <v>680709.96006052336</v>
      </c>
    </row>
    <row r="3733" spans="1:10" x14ac:dyDescent="0.3">
      <c r="A3733" t="s">
        <v>4504</v>
      </c>
      <c r="B3733" t="s">
        <v>1060</v>
      </c>
      <c r="C3733" t="s">
        <v>2889</v>
      </c>
      <c r="D3733" t="s">
        <v>4772</v>
      </c>
      <c r="E3733" t="s">
        <v>1444</v>
      </c>
      <c r="F3733" t="s">
        <v>1867</v>
      </c>
      <c r="G3733" t="s">
        <v>5684</v>
      </c>
      <c r="H3733" s="2">
        <v>70</v>
      </c>
      <c r="I3733" s="2">
        <v>20160</v>
      </c>
      <c r="J3733" s="2">
        <v>574154.00468399422</v>
      </c>
    </row>
    <row r="3734" spans="1:10" x14ac:dyDescent="0.3">
      <c r="A3734" t="s">
        <v>4504</v>
      </c>
      <c r="B3734" t="s">
        <v>1060</v>
      </c>
      <c r="C3734" t="s">
        <v>2889</v>
      </c>
      <c r="D3734" t="s">
        <v>4772</v>
      </c>
      <c r="E3734" t="s">
        <v>1606</v>
      </c>
      <c r="F3734" t="s">
        <v>1867</v>
      </c>
      <c r="G3734" t="s">
        <v>5684</v>
      </c>
      <c r="H3734" s="2">
        <v>40</v>
      </c>
      <c r="I3734" s="2">
        <v>7680</v>
      </c>
      <c r="J3734" s="2">
        <v>332233.66385800065</v>
      </c>
    </row>
    <row r="3735" spans="1:10" x14ac:dyDescent="0.3">
      <c r="A3735" t="s">
        <v>4504</v>
      </c>
      <c r="B3735" t="s">
        <v>1060</v>
      </c>
      <c r="C3735" t="s">
        <v>2889</v>
      </c>
      <c r="D3735" t="s">
        <v>4772</v>
      </c>
      <c r="E3735" t="s">
        <v>2268</v>
      </c>
      <c r="F3735" t="s">
        <v>2314</v>
      </c>
      <c r="G3735" t="s">
        <v>5684</v>
      </c>
      <c r="H3735" s="2">
        <v>3</v>
      </c>
      <c r="I3735" s="2">
        <v>1008</v>
      </c>
      <c r="J3735" s="2">
        <v>22342.912073601874</v>
      </c>
    </row>
    <row r="3736" spans="1:10" x14ac:dyDescent="0.3">
      <c r="A3736" t="s">
        <v>4504</v>
      </c>
      <c r="B3736" t="s">
        <v>1060</v>
      </c>
      <c r="C3736" t="s">
        <v>2889</v>
      </c>
      <c r="D3736" t="s">
        <v>4772</v>
      </c>
      <c r="E3736" t="s">
        <v>1632</v>
      </c>
      <c r="F3736" t="s">
        <v>1867</v>
      </c>
      <c r="G3736" t="s">
        <v>5684</v>
      </c>
      <c r="H3736" s="2">
        <v>25</v>
      </c>
      <c r="I3736" s="2">
        <v>600</v>
      </c>
      <c r="J3736" s="2">
        <v>186566.07727501617</v>
      </c>
    </row>
    <row r="3737" spans="1:10" x14ac:dyDescent="0.3">
      <c r="A3737" t="s">
        <v>4504</v>
      </c>
      <c r="B3737" t="s">
        <v>1060</v>
      </c>
      <c r="C3737" t="s">
        <v>2889</v>
      </c>
      <c r="D3737" t="s">
        <v>4772</v>
      </c>
      <c r="E3737" t="s">
        <v>1632</v>
      </c>
      <c r="F3737" t="s">
        <v>2023</v>
      </c>
      <c r="G3737" t="s">
        <v>5684</v>
      </c>
      <c r="H3737" s="2">
        <v>15</v>
      </c>
      <c r="I3737" s="2">
        <v>360</v>
      </c>
      <c r="J3737" s="2">
        <v>28276.826050939439</v>
      </c>
    </row>
    <row r="3738" spans="1:10" x14ac:dyDescent="0.3">
      <c r="A3738" t="s">
        <v>4504</v>
      </c>
      <c r="B3738" t="s">
        <v>1077</v>
      </c>
      <c r="C3738" t="s">
        <v>2890</v>
      </c>
      <c r="D3738" t="s">
        <v>4773</v>
      </c>
      <c r="E3738" t="s">
        <v>1423</v>
      </c>
      <c r="F3738" t="s">
        <v>1868</v>
      </c>
      <c r="G3738" t="s">
        <v>5684</v>
      </c>
      <c r="H3738" s="2">
        <v>15</v>
      </c>
      <c r="I3738" s="2">
        <v>1500</v>
      </c>
      <c r="J3738" s="2">
        <v>185648.17092559728</v>
      </c>
    </row>
    <row r="3739" spans="1:10" x14ac:dyDescent="0.3">
      <c r="A3739" t="s">
        <v>4504</v>
      </c>
      <c r="B3739" t="s">
        <v>1077</v>
      </c>
      <c r="C3739" t="s">
        <v>2890</v>
      </c>
      <c r="D3739" t="s">
        <v>4773</v>
      </c>
      <c r="E3739" t="s">
        <v>1444</v>
      </c>
      <c r="F3739" t="s">
        <v>1867</v>
      </c>
      <c r="G3739" t="s">
        <v>5684</v>
      </c>
      <c r="H3739" s="2">
        <v>15</v>
      </c>
      <c r="I3739" s="2">
        <v>4320</v>
      </c>
      <c r="J3739" s="2">
        <v>123033.00100371306</v>
      </c>
    </row>
    <row r="3740" spans="1:10" x14ac:dyDescent="0.3">
      <c r="A3740" t="s">
        <v>4504</v>
      </c>
      <c r="B3740" t="s">
        <v>1077</v>
      </c>
      <c r="C3740" t="s">
        <v>2890</v>
      </c>
      <c r="D3740" t="s">
        <v>4773</v>
      </c>
      <c r="E3740" t="s">
        <v>1606</v>
      </c>
      <c r="F3740" t="s">
        <v>1867</v>
      </c>
      <c r="G3740" t="s">
        <v>5684</v>
      </c>
      <c r="H3740" s="2">
        <v>35</v>
      </c>
      <c r="I3740" s="2">
        <v>6720</v>
      </c>
      <c r="J3740" s="2">
        <v>290704.45587575057</v>
      </c>
    </row>
    <row r="3741" spans="1:10" x14ac:dyDescent="0.3">
      <c r="A3741" t="s">
        <v>4504</v>
      </c>
      <c r="B3741" t="s">
        <v>1109</v>
      </c>
      <c r="C3741" t="s">
        <v>2793</v>
      </c>
      <c r="D3741" t="s">
        <v>4736</v>
      </c>
      <c r="E3741" t="s">
        <v>1423</v>
      </c>
      <c r="F3741" t="s">
        <v>2031</v>
      </c>
      <c r="G3741" t="s">
        <v>5684</v>
      </c>
      <c r="H3741" s="2">
        <v>30</v>
      </c>
      <c r="I3741" s="2">
        <v>3000</v>
      </c>
      <c r="J3741" s="2">
        <v>226800.72713854507</v>
      </c>
    </row>
    <row r="3742" spans="1:10" x14ac:dyDescent="0.3">
      <c r="A3742" t="s">
        <v>4504</v>
      </c>
      <c r="B3742" t="s">
        <v>1109</v>
      </c>
      <c r="C3742" t="s">
        <v>2793</v>
      </c>
      <c r="D3742" t="s">
        <v>4736</v>
      </c>
      <c r="E3742" t="s">
        <v>1423</v>
      </c>
      <c r="F3742" t="s">
        <v>2040</v>
      </c>
      <c r="G3742" t="s">
        <v>5684</v>
      </c>
      <c r="H3742" s="2">
        <v>20</v>
      </c>
      <c r="I3742" s="2">
        <v>2000</v>
      </c>
      <c r="J3742" s="2">
        <v>203425.08650388042</v>
      </c>
    </row>
    <row r="3743" spans="1:10" x14ac:dyDescent="0.3">
      <c r="A3743" t="s">
        <v>4504</v>
      </c>
      <c r="B3743" t="s">
        <v>1109</v>
      </c>
      <c r="C3743" t="s">
        <v>2793</v>
      </c>
      <c r="D3743" t="s">
        <v>4736</v>
      </c>
      <c r="E3743" t="s">
        <v>1444</v>
      </c>
      <c r="F3743" t="s">
        <v>2030</v>
      </c>
      <c r="G3743" t="s">
        <v>5684</v>
      </c>
      <c r="H3743" s="2">
        <v>140</v>
      </c>
      <c r="I3743" s="2">
        <v>56000</v>
      </c>
      <c r="J3743" s="2">
        <v>1267265.2110760936</v>
      </c>
    </row>
    <row r="3744" spans="1:10" x14ac:dyDescent="0.3">
      <c r="A3744" t="s">
        <v>4504</v>
      </c>
      <c r="B3744" t="s">
        <v>1109</v>
      </c>
      <c r="C3744" t="s">
        <v>2793</v>
      </c>
      <c r="D3744" t="s">
        <v>4736</v>
      </c>
      <c r="E3744" t="s">
        <v>1606</v>
      </c>
      <c r="F3744" t="s">
        <v>2030</v>
      </c>
      <c r="G3744" t="s">
        <v>5684</v>
      </c>
      <c r="H3744" s="2">
        <v>3</v>
      </c>
      <c r="I3744" s="2">
        <v>1152</v>
      </c>
      <c r="J3744" s="2">
        <v>27958.169019880166</v>
      </c>
    </row>
    <row r="3745" spans="1:10" x14ac:dyDescent="0.3">
      <c r="A3745" t="s">
        <v>4504</v>
      </c>
      <c r="B3745" t="s">
        <v>1109</v>
      </c>
      <c r="C3745" t="s">
        <v>2793</v>
      </c>
      <c r="D3745" t="s">
        <v>4736</v>
      </c>
      <c r="E3745" t="s">
        <v>2268</v>
      </c>
      <c r="F3745" t="s">
        <v>2269</v>
      </c>
      <c r="G3745" t="s">
        <v>5684</v>
      </c>
      <c r="H3745" s="2">
        <v>35</v>
      </c>
      <c r="I3745" s="2">
        <v>16800</v>
      </c>
      <c r="J3745" s="2">
        <v>168473.57685312378</v>
      </c>
    </row>
    <row r="3746" spans="1:10" x14ac:dyDescent="0.3">
      <c r="A3746" t="s">
        <v>4504</v>
      </c>
      <c r="B3746" t="s">
        <v>1109</v>
      </c>
      <c r="C3746" t="s">
        <v>2793</v>
      </c>
      <c r="D3746" t="s">
        <v>4736</v>
      </c>
      <c r="E3746" t="s">
        <v>1632</v>
      </c>
      <c r="F3746" t="s">
        <v>2269</v>
      </c>
      <c r="G3746" t="s">
        <v>5684</v>
      </c>
      <c r="H3746" s="2">
        <v>15</v>
      </c>
      <c r="I3746" s="2">
        <v>360</v>
      </c>
      <c r="J3746" s="2">
        <v>28955.051677855619</v>
      </c>
    </row>
    <row r="3747" spans="1:10" x14ac:dyDescent="0.3">
      <c r="A3747" t="s">
        <v>4504</v>
      </c>
      <c r="B3747" t="s">
        <v>1109</v>
      </c>
      <c r="C3747" t="s">
        <v>2793</v>
      </c>
      <c r="D3747" t="s">
        <v>4736</v>
      </c>
      <c r="E3747" t="s">
        <v>1632</v>
      </c>
      <c r="F3747" t="s">
        <v>2030</v>
      </c>
      <c r="G3747" t="s">
        <v>5684</v>
      </c>
      <c r="H3747" s="2">
        <v>10</v>
      </c>
      <c r="I3747" s="2">
        <v>240</v>
      </c>
      <c r="J3747" s="2">
        <v>34440.646724355654</v>
      </c>
    </row>
    <row r="3748" spans="1:10" x14ac:dyDescent="0.3">
      <c r="A3748" t="s">
        <v>4504</v>
      </c>
      <c r="B3748" t="s">
        <v>1109</v>
      </c>
      <c r="C3748" t="s">
        <v>4400</v>
      </c>
      <c r="D3748" t="s">
        <v>4736</v>
      </c>
      <c r="E3748" t="s">
        <v>1423</v>
      </c>
      <c r="F3748" t="s">
        <v>2031</v>
      </c>
      <c r="G3748" t="s">
        <v>5684</v>
      </c>
      <c r="H3748" s="2">
        <v>10</v>
      </c>
      <c r="I3748" s="2">
        <v>1000</v>
      </c>
      <c r="J3748" s="2">
        <v>75600.242379515024</v>
      </c>
    </row>
    <row r="3749" spans="1:10" x14ac:dyDescent="0.3">
      <c r="A3749" t="s">
        <v>4504</v>
      </c>
      <c r="B3749" t="s">
        <v>1109</v>
      </c>
      <c r="C3749" t="s">
        <v>4400</v>
      </c>
      <c r="D3749" t="s">
        <v>4736</v>
      </c>
      <c r="E3749" t="s">
        <v>1423</v>
      </c>
      <c r="F3749" t="s">
        <v>2040</v>
      </c>
      <c r="G3749" t="s">
        <v>5684</v>
      </c>
      <c r="H3749" s="2">
        <v>10</v>
      </c>
      <c r="I3749" s="2">
        <v>1000</v>
      </c>
      <c r="J3749" s="2">
        <v>101712.54325194021</v>
      </c>
    </row>
    <row r="3750" spans="1:10" x14ac:dyDescent="0.3">
      <c r="A3750" t="s">
        <v>4504</v>
      </c>
      <c r="B3750" t="s">
        <v>1109</v>
      </c>
      <c r="C3750" t="s">
        <v>4400</v>
      </c>
      <c r="D3750" t="s">
        <v>4736</v>
      </c>
      <c r="E3750" t="s">
        <v>1444</v>
      </c>
      <c r="F3750" t="s">
        <v>2030</v>
      </c>
      <c r="G3750" t="s">
        <v>5684</v>
      </c>
      <c r="H3750" s="2">
        <v>180</v>
      </c>
      <c r="I3750" s="2">
        <v>72000</v>
      </c>
      <c r="J3750" s="2">
        <v>1629340.9856692634</v>
      </c>
    </row>
    <row r="3751" spans="1:10" x14ac:dyDescent="0.3">
      <c r="A3751" t="s">
        <v>4504</v>
      </c>
      <c r="B3751" t="s">
        <v>1109</v>
      </c>
      <c r="C3751" t="s">
        <v>4400</v>
      </c>
      <c r="D3751" t="s">
        <v>4736</v>
      </c>
      <c r="E3751" t="s">
        <v>1606</v>
      </c>
      <c r="F3751" t="s">
        <v>2030</v>
      </c>
      <c r="G3751" t="s">
        <v>5684</v>
      </c>
      <c r="H3751" s="2">
        <v>2</v>
      </c>
      <c r="I3751" s="2">
        <v>768</v>
      </c>
      <c r="J3751" s="2">
        <v>18638.779346586776</v>
      </c>
    </row>
    <row r="3752" spans="1:10" x14ac:dyDescent="0.3">
      <c r="A3752" t="s">
        <v>4504</v>
      </c>
      <c r="B3752" t="s">
        <v>1109</v>
      </c>
      <c r="C3752" t="s">
        <v>4400</v>
      </c>
      <c r="D3752" t="s">
        <v>4736</v>
      </c>
      <c r="E3752" t="s">
        <v>2268</v>
      </c>
      <c r="F3752" t="s">
        <v>2269</v>
      </c>
      <c r="G3752" t="s">
        <v>5684</v>
      </c>
      <c r="H3752" s="2">
        <v>25</v>
      </c>
      <c r="I3752" s="2">
        <v>12000</v>
      </c>
      <c r="J3752" s="2">
        <v>120338.2691808027</v>
      </c>
    </row>
    <row r="3753" spans="1:10" x14ac:dyDescent="0.3">
      <c r="A3753" t="s">
        <v>4504</v>
      </c>
      <c r="B3753" t="s">
        <v>1109</v>
      </c>
      <c r="C3753" t="s">
        <v>4400</v>
      </c>
      <c r="D3753" t="s">
        <v>4736</v>
      </c>
      <c r="E3753" t="s">
        <v>1632</v>
      </c>
      <c r="F3753" t="s">
        <v>2269</v>
      </c>
      <c r="G3753" t="s">
        <v>5684</v>
      </c>
      <c r="H3753" s="2">
        <v>10</v>
      </c>
      <c r="I3753" s="2">
        <v>240</v>
      </c>
      <c r="J3753" s="2">
        <v>19303.367785237082</v>
      </c>
    </row>
    <row r="3754" spans="1:10" x14ac:dyDescent="0.3">
      <c r="A3754" t="s">
        <v>4504</v>
      </c>
      <c r="B3754" t="s">
        <v>1109</v>
      </c>
      <c r="C3754" t="s">
        <v>4400</v>
      </c>
      <c r="D3754" t="s">
        <v>4736</v>
      </c>
      <c r="E3754" t="s">
        <v>1632</v>
      </c>
      <c r="F3754" t="s">
        <v>2030</v>
      </c>
      <c r="G3754" t="s">
        <v>5684</v>
      </c>
      <c r="H3754" s="2">
        <v>10</v>
      </c>
      <c r="I3754" s="2">
        <v>240</v>
      </c>
      <c r="J3754" s="2">
        <v>34440.646724355654</v>
      </c>
    </row>
    <row r="3755" spans="1:10" x14ac:dyDescent="0.3">
      <c r="A3755" t="s">
        <v>4504</v>
      </c>
      <c r="B3755" t="s">
        <v>1265</v>
      </c>
      <c r="C3755" t="s">
        <v>2794</v>
      </c>
      <c r="D3755" t="s">
        <v>4730</v>
      </c>
      <c r="E3755" t="s">
        <v>1423</v>
      </c>
      <c r="F3755" t="s">
        <v>2031</v>
      </c>
      <c r="G3755" t="s">
        <v>5684</v>
      </c>
      <c r="H3755" s="2">
        <v>50</v>
      </c>
      <c r="I3755" s="2">
        <v>5000</v>
      </c>
      <c r="J3755" s="2">
        <v>378001.21189757512</v>
      </c>
    </row>
    <row r="3756" spans="1:10" x14ac:dyDescent="0.3">
      <c r="A3756" t="s">
        <v>4504</v>
      </c>
      <c r="B3756" t="s">
        <v>1265</v>
      </c>
      <c r="C3756" t="s">
        <v>2794</v>
      </c>
      <c r="D3756" t="s">
        <v>4730</v>
      </c>
      <c r="E3756" t="s">
        <v>1423</v>
      </c>
      <c r="F3756" t="s">
        <v>2040</v>
      </c>
      <c r="G3756" t="s">
        <v>5684</v>
      </c>
      <c r="H3756" s="2">
        <v>25</v>
      </c>
      <c r="I3756" s="2">
        <v>2500</v>
      </c>
      <c r="J3756" s="2">
        <v>254281.3581298505</v>
      </c>
    </row>
    <row r="3757" spans="1:10" x14ac:dyDescent="0.3">
      <c r="A3757" t="s">
        <v>4504</v>
      </c>
      <c r="B3757" t="s">
        <v>1265</v>
      </c>
      <c r="C3757" t="s">
        <v>2794</v>
      </c>
      <c r="D3757" t="s">
        <v>4730</v>
      </c>
      <c r="E3757" t="s">
        <v>1444</v>
      </c>
      <c r="F3757" t="s">
        <v>2030</v>
      </c>
      <c r="G3757" t="s">
        <v>5684</v>
      </c>
      <c r="H3757" s="2">
        <v>80</v>
      </c>
      <c r="I3757" s="2">
        <v>32000</v>
      </c>
      <c r="J3757" s="2">
        <v>724151.54918633925</v>
      </c>
    </row>
    <row r="3758" spans="1:10" x14ac:dyDescent="0.3">
      <c r="A3758" t="s">
        <v>4504</v>
      </c>
      <c r="B3758" t="s">
        <v>1265</v>
      </c>
      <c r="C3758" t="s">
        <v>2794</v>
      </c>
      <c r="D3758" t="s">
        <v>4730</v>
      </c>
      <c r="E3758" t="s">
        <v>1606</v>
      </c>
      <c r="F3758" t="s">
        <v>2030</v>
      </c>
      <c r="G3758" t="s">
        <v>5684</v>
      </c>
      <c r="H3758" s="2">
        <v>35</v>
      </c>
      <c r="I3758" s="2">
        <v>13440</v>
      </c>
      <c r="J3758" s="2">
        <v>326178.6385652686</v>
      </c>
    </row>
    <row r="3759" spans="1:10" x14ac:dyDescent="0.3">
      <c r="A3759" t="s">
        <v>4504</v>
      </c>
      <c r="B3759" t="s">
        <v>1265</v>
      </c>
      <c r="C3759" t="s">
        <v>2794</v>
      </c>
      <c r="D3759" t="s">
        <v>4730</v>
      </c>
      <c r="E3759" t="s">
        <v>2268</v>
      </c>
      <c r="F3759" t="s">
        <v>2269</v>
      </c>
      <c r="G3759" t="s">
        <v>5684</v>
      </c>
      <c r="H3759" s="2">
        <v>20</v>
      </c>
      <c r="I3759" s="2">
        <v>9600</v>
      </c>
      <c r="J3759" s="2">
        <v>96270.615344642152</v>
      </c>
    </row>
    <row r="3760" spans="1:10" x14ac:dyDescent="0.3">
      <c r="A3760" t="s">
        <v>4504</v>
      </c>
      <c r="B3760" t="s">
        <v>1265</v>
      </c>
      <c r="C3760" t="s">
        <v>2794</v>
      </c>
      <c r="D3760" t="s">
        <v>4730</v>
      </c>
      <c r="E3760" t="s">
        <v>1632</v>
      </c>
      <c r="F3760" t="s">
        <v>2269</v>
      </c>
      <c r="G3760" t="s">
        <v>5684</v>
      </c>
      <c r="H3760" s="2">
        <v>15</v>
      </c>
      <c r="I3760" s="2">
        <v>360</v>
      </c>
      <c r="J3760" s="2">
        <v>28955.051677855619</v>
      </c>
    </row>
    <row r="3761" spans="1:10" x14ac:dyDescent="0.3">
      <c r="A3761" t="s">
        <v>4504</v>
      </c>
      <c r="B3761" t="s">
        <v>1265</v>
      </c>
      <c r="C3761" t="s">
        <v>2794</v>
      </c>
      <c r="D3761" t="s">
        <v>4730</v>
      </c>
      <c r="E3761" t="s">
        <v>1632</v>
      </c>
      <c r="F3761" t="s">
        <v>2030</v>
      </c>
      <c r="G3761" t="s">
        <v>5684</v>
      </c>
      <c r="H3761" s="2">
        <v>15</v>
      </c>
      <c r="I3761" s="2">
        <v>360</v>
      </c>
      <c r="J3761" s="2">
        <v>51660.970086533474</v>
      </c>
    </row>
    <row r="3762" spans="1:10" x14ac:dyDescent="0.3">
      <c r="A3762" t="s">
        <v>4504</v>
      </c>
      <c r="B3762" t="s">
        <v>4722</v>
      </c>
      <c r="C3762" t="s">
        <v>2794</v>
      </c>
      <c r="D3762" t="s">
        <v>4732</v>
      </c>
      <c r="E3762" t="s">
        <v>1423</v>
      </c>
      <c r="F3762" t="s">
        <v>2031</v>
      </c>
      <c r="G3762" t="s">
        <v>5684</v>
      </c>
      <c r="H3762" s="2">
        <v>50</v>
      </c>
      <c r="I3762" s="2">
        <v>5000</v>
      </c>
      <c r="J3762" s="2">
        <v>378001.21189757512</v>
      </c>
    </row>
    <row r="3763" spans="1:10" x14ac:dyDescent="0.3">
      <c r="A3763" t="s">
        <v>4504</v>
      </c>
      <c r="B3763" t="s">
        <v>4722</v>
      </c>
      <c r="C3763" t="s">
        <v>2794</v>
      </c>
      <c r="D3763" t="s">
        <v>4732</v>
      </c>
      <c r="E3763" t="s">
        <v>1423</v>
      </c>
      <c r="F3763" t="s">
        <v>2040</v>
      </c>
      <c r="G3763" t="s">
        <v>5684</v>
      </c>
      <c r="H3763" s="2">
        <v>25</v>
      </c>
      <c r="I3763" s="2">
        <v>2500</v>
      </c>
      <c r="J3763" s="2">
        <v>254281.3581298505</v>
      </c>
    </row>
    <row r="3764" spans="1:10" x14ac:dyDescent="0.3">
      <c r="A3764" t="s">
        <v>4504</v>
      </c>
      <c r="B3764" t="s">
        <v>4722</v>
      </c>
      <c r="C3764" t="s">
        <v>2794</v>
      </c>
      <c r="D3764" t="s">
        <v>4732</v>
      </c>
      <c r="E3764" t="s">
        <v>1444</v>
      </c>
      <c r="F3764" t="s">
        <v>2030</v>
      </c>
      <c r="G3764" t="s">
        <v>5684</v>
      </c>
      <c r="H3764" s="2">
        <v>80</v>
      </c>
      <c r="I3764" s="2">
        <v>32000</v>
      </c>
      <c r="J3764" s="2">
        <v>724151.54918633925</v>
      </c>
    </row>
    <row r="3765" spans="1:10" x14ac:dyDescent="0.3">
      <c r="A3765" t="s">
        <v>4504</v>
      </c>
      <c r="B3765" t="s">
        <v>4722</v>
      </c>
      <c r="C3765" t="s">
        <v>2794</v>
      </c>
      <c r="D3765" t="s">
        <v>4732</v>
      </c>
      <c r="E3765" t="s">
        <v>1606</v>
      </c>
      <c r="F3765" t="s">
        <v>2030</v>
      </c>
      <c r="G3765" t="s">
        <v>5684</v>
      </c>
      <c r="H3765" s="2">
        <v>20</v>
      </c>
      <c r="I3765" s="2">
        <v>7680</v>
      </c>
      <c r="J3765" s="2">
        <v>186387.79346586776</v>
      </c>
    </row>
    <row r="3766" spans="1:10" x14ac:dyDescent="0.3">
      <c r="A3766" t="s">
        <v>4504</v>
      </c>
      <c r="B3766" t="s">
        <v>4722</v>
      </c>
      <c r="C3766" t="s">
        <v>2794</v>
      </c>
      <c r="D3766" t="s">
        <v>4732</v>
      </c>
      <c r="E3766" t="s">
        <v>2268</v>
      </c>
      <c r="F3766" t="s">
        <v>2269</v>
      </c>
      <c r="G3766" t="s">
        <v>5684</v>
      </c>
      <c r="H3766" s="2">
        <v>20</v>
      </c>
      <c r="I3766" s="2">
        <v>9600</v>
      </c>
      <c r="J3766" s="2">
        <v>96270.615344642152</v>
      </c>
    </row>
    <row r="3767" spans="1:10" x14ac:dyDescent="0.3">
      <c r="A3767" t="s">
        <v>4504</v>
      </c>
      <c r="B3767" t="s">
        <v>4722</v>
      </c>
      <c r="C3767" t="s">
        <v>2794</v>
      </c>
      <c r="D3767" t="s">
        <v>4732</v>
      </c>
      <c r="E3767" t="s">
        <v>1632</v>
      </c>
      <c r="F3767" t="s">
        <v>2269</v>
      </c>
      <c r="G3767" t="s">
        <v>5684</v>
      </c>
      <c r="H3767" s="2">
        <v>10</v>
      </c>
      <c r="I3767" s="2">
        <v>240</v>
      </c>
      <c r="J3767" s="2">
        <v>19303.367785237082</v>
      </c>
    </row>
    <row r="3768" spans="1:10" x14ac:dyDescent="0.3">
      <c r="A3768" t="s">
        <v>4504</v>
      </c>
      <c r="B3768" t="s">
        <v>4722</v>
      </c>
      <c r="C3768" t="s">
        <v>2794</v>
      </c>
      <c r="D3768" t="s">
        <v>4732</v>
      </c>
      <c r="E3768" t="s">
        <v>1632</v>
      </c>
      <c r="F3768" t="s">
        <v>2030</v>
      </c>
      <c r="G3768" t="s">
        <v>5684</v>
      </c>
      <c r="H3768" s="2">
        <v>15</v>
      </c>
      <c r="I3768" s="2">
        <v>360</v>
      </c>
      <c r="J3768" s="2">
        <v>51660.970086533474</v>
      </c>
    </row>
    <row r="3769" spans="1:10" x14ac:dyDescent="0.3">
      <c r="A3769" t="s">
        <v>4504</v>
      </c>
      <c r="B3769" t="s">
        <v>1320</v>
      </c>
      <c r="C3769" t="s">
        <v>2891</v>
      </c>
      <c r="D3769" t="s">
        <v>4776</v>
      </c>
      <c r="E3769" t="s">
        <v>1423</v>
      </c>
      <c r="F3769" t="s">
        <v>1868</v>
      </c>
      <c r="G3769" t="s">
        <v>5684</v>
      </c>
      <c r="H3769" s="2">
        <v>50</v>
      </c>
      <c r="I3769" s="2">
        <v>5000</v>
      </c>
      <c r="J3769" s="2">
        <v>618827.23641865759</v>
      </c>
    </row>
    <row r="3770" spans="1:10" x14ac:dyDescent="0.3">
      <c r="A3770" t="s">
        <v>4504</v>
      </c>
      <c r="B3770" t="s">
        <v>1320</v>
      </c>
      <c r="C3770" t="s">
        <v>2891</v>
      </c>
      <c r="D3770" t="s">
        <v>4776</v>
      </c>
      <c r="E3770" t="s">
        <v>1444</v>
      </c>
      <c r="F3770" t="s">
        <v>1867</v>
      </c>
      <c r="G3770" t="s">
        <v>5684</v>
      </c>
      <c r="H3770" s="2">
        <v>65</v>
      </c>
      <c r="I3770" s="2">
        <v>18720</v>
      </c>
      <c r="J3770" s="2">
        <v>533143.00434942322</v>
      </c>
    </row>
    <row r="3771" spans="1:10" x14ac:dyDescent="0.3">
      <c r="A3771" t="s">
        <v>4504</v>
      </c>
      <c r="B3771" t="s">
        <v>1320</v>
      </c>
      <c r="C3771" t="s">
        <v>2891</v>
      </c>
      <c r="D3771" t="s">
        <v>4776</v>
      </c>
      <c r="E3771" t="s">
        <v>1606</v>
      </c>
      <c r="F3771" t="s">
        <v>1867</v>
      </c>
      <c r="G3771" t="s">
        <v>5684</v>
      </c>
      <c r="H3771" s="2">
        <v>45</v>
      </c>
      <c r="I3771" s="2">
        <v>8640</v>
      </c>
      <c r="J3771" s="2">
        <v>373762.87184025074</v>
      </c>
    </row>
    <row r="3772" spans="1:10" x14ac:dyDescent="0.3">
      <c r="A3772" t="s">
        <v>4504</v>
      </c>
      <c r="B3772" t="s">
        <v>1320</v>
      </c>
      <c r="C3772" t="s">
        <v>2891</v>
      </c>
      <c r="D3772" t="s">
        <v>4776</v>
      </c>
      <c r="E3772" t="s">
        <v>2268</v>
      </c>
      <c r="F3772" t="s">
        <v>2314</v>
      </c>
      <c r="G3772" t="s">
        <v>5684</v>
      </c>
      <c r="H3772" s="2">
        <v>3</v>
      </c>
      <c r="I3772" s="2">
        <v>1008</v>
      </c>
      <c r="J3772" s="2">
        <v>22342.912073601874</v>
      </c>
    </row>
    <row r="3773" spans="1:10" x14ac:dyDescent="0.3">
      <c r="A3773" t="s">
        <v>4504</v>
      </c>
      <c r="B3773" t="s">
        <v>1320</v>
      </c>
      <c r="C3773" t="s">
        <v>2891</v>
      </c>
      <c r="D3773" t="s">
        <v>4776</v>
      </c>
      <c r="E3773" t="s">
        <v>1632</v>
      </c>
      <c r="F3773" t="s">
        <v>1867</v>
      </c>
      <c r="G3773" t="s">
        <v>5684</v>
      </c>
      <c r="H3773" s="2">
        <v>25</v>
      </c>
      <c r="I3773" s="2">
        <v>600</v>
      </c>
      <c r="J3773" s="2">
        <v>186566.07727501617</v>
      </c>
    </row>
    <row r="3774" spans="1:10" x14ac:dyDescent="0.3">
      <c r="A3774" t="s">
        <v>4504</v>
      </c>
      <c r="B3774" t="s">
        <v>1320</v>
      </c>
      <c r="C3774" t="s">
        <v>2891</v>
      </c>
      <c r="D3774" t="s">
        <v>4776</v>
      </c>
      <c r="E3774" t="s">
        <v>1632</v>
      </c>
      <c r="F3774" t="s">
        <v>2023</v>
      </c>
      <c r="G3774" t="s">
        <v>5684</v>
      </c>
      <c r="H3774" s="2">
        <v>15</v>
      </c>
      <c r="I3774" s="2">
        <v>360</v>
      </c>
      <c r="J3774" s="2">
        <v>28276.826050939439</v>
      </c>
    </row>
    <row r="3775" spans="1:10" x14ac:dyDescent="0.3">
      <c r="A3775" t="s">
        <v>4504</v>
      </c>
      <c r="B3775" t="s">
        <v>1355</v>
      </c>
      <c r="C3775" t="s">
        <v>2870</v>
      </c>
      <c r="D3775" t="s">
        <v>4804</v>
      </c>
      <c r="E3775" t="s">
        <v>1423</v>
      </c>
      <c r="F3775" t="s">
        <v>1868</v>
      </c>
      <c r="G3775" t="s">
        <v>5684</v>
      </c>
      <c r="H3775" s="2">
        <v>30</v>
      </c>
      <c r="I3775" s="2">
        <v>3000</v>
      </c>
      <c r="J3775" s="2">
        <v>371296.34185119456</v>
      </c>
    </row>
    <row r="3776" spans="1:10" x14ac:dyDescent="0.3">
      <c r="A3776" t="s">
        <v>4504</v>
      </c>
      <c r="B3776" t="s">
        <v>1355</v>
      </c>
      <c r="C3776" t="s">
        <v>2870</v>
      </c>
      <c r="D3776" t="s">
        <v>4804</v>
      </c>
      <c r="E3776" t="s">
        <v>1444</v>
      </c>
      <c r="F3776" t="s">
        <v>1867</v>
      </c>
      <c r="G3776" t="s">
        <v>5684</v>
      </c>
      <c r="H3776" s="2">
        <v>55</v>
      </c>
      <c r="I3776" s="2">
        <v>15840</v>
      </c>
      <c r="J3776" s="2">
        <v>451121.00368028117</v>
      </c>
    </row>
    <row r="3777" spans="1:10" x14ac:dyDescent="0.3">
      <c r="A3777" t="s">
        <v>4504</v>
      </c>
      <c r="B3777" t="s">
        <v>1355</v>
      </c>
      <c r="C3777" t="s">
        <v>2870</v>
      </c>
      <c r="D3777" t="s">
        <v>4804</v>
      </c>
      <c r="E3777" t="s">
        <v>1606</v>
      </c>
      <c r="F3777" t="s">
        <v>1867</v>
      </c>
      <c r="G3777" t="s">
        <v>5684</v>
      </c>
      <c r="H3777" s="2">
        <v>80</v>
      </c>
      <c r="I3777" s="2">
        <v>15360</v>
      </c>
      <c r="J3777" s="2">
        <v>664467.32771600131</v>
      </c>
    </row>
    <row r="3778" spans="1:10" x14ac:dyDescent="0.3">
      <c r="A3778" t="s">
        <v>4504</v>
      </c>
      <c r="B3778" t="s">
        <v>1355</v>
      </c>
      <c r="C3778" t="s">
        <v>2870</v>
      </c>
      <c r="D3778" t="s">
        <v>4804</v>
      </c>
      <c r="E3778" t="s">
        <v>1632</v>
      </c>
      <c r="F3778" t="s">
        <v>1867</v>
      </c>
      <c r="G3778" t="s">
        <v>5684</v>
      </c>
      <c r="H3778" s="2">
        <v>15</v>
      </c>
      <c r="I3778" s="2">
        <v>360</v>
      </c>
      <c r="J3778" s="2">
        <v>111939.6463650097</v>
      </c>
    </row>
    <row r="3779" spans="1:10" x14ac:dyDescent="0.3">
      <c r="A3779" t="s">
        <v>4504</v>
      </c>
      <c r="B3779" t="s">
        <v>1355</v>
      </c>
      <c r="C3779" t="s">
        <v>2870</v>
      </c>
      <c r="D3779" t="s">
        <v>4804</v>
      </c>
      <c r="E3779" t="s">
        <v>1632</v>
      </c>
      <c r="F3779" t="s">
        <v>2023</v>
      </c>
      <c r="G3779" t="s">
        <v>5684</v>
      </c>
      <c r="H3779" s="2">
        <v>20</v>
      </c>
      <c r="I3779" s="2">
        <v>480</v>
      </c>
      <c r="J3779" s="2">
        <v>37702.434734585921</v>
      </c>
    </row>
    <row r="3780" spans="1:10" x14ac:dyDescent="0.3">
      <c r="A3780" t="s">
        <v>4504</v>
      </c>
      <c r="B3780" t="s">
        <v>3853</v>
      </c>
      <c r="C3780" t="s">
        <v>2870</v>
      </c>
      <c r="D3780" t="s">
        <v>4801</v>
      </c>
      <c r="E3780" t="s">
        <v>1423</v>
      </c>
      <c r="F3780" t="s">
        <v>1868</v>
      </c>
      <c r="G3780" t="s">
        <v>5684</v>
      </c>
      <c r="H3780" s="2">
        <v>20</v>
      </c>
      <c r="I3780" s="2">
        <v>2000</v>
      </c>
      <c r="J3780" s="2">
        <v>247530.89456746302</v>
      </c>
    </row>
    <row r="3781" spans="1:10" x14ac:dyDescent="0.3">
      <c r="A3781" t="s">
        <v>4504</v>
      </c>
      <c r="B3781" t="s">
        <v>3853</v>
      </c>
      <c r="C3781" t="s">
        <v>2870</v>
      </c>
      <c r="D3781" t="s">
        <v>4801</v>
      </c>
      <c r="E3781" t="s">
        <v>1444</v>
      </c>
      <c r="F3781" t="s">
        <v>1867</v>
      </c>
      <c r="G3781" t="s">
        <v>5684</v>
      </c>
      <c r="H3781" s="2">
        <v>45</v>
      </c>
      <c r="I3781" s="2">
        <v>12960</v>
      </c>
      <c r="J3781" s="2">
        <v>369099.00301113917</v>
      </c>
    </row>
    <row r="3782" spans="1:10" x14ac:dyDescent="0.3">
      <c r="A3782" t="s">
        <v>4504</v>
      </c>
      <c r="B3782" t="s">
        <v>3853</v>
      </c>
      <c r="C3782" t="s">
        <v>2870</v>
      </c>
      <c r="D3782" t="s">
        <v>4801</v>
      </c>
      <c r="E3782" t="s">
        <v>1606</v>
      </c>
      <c r="F3782" t="s">
        <v>1867</v>
      </c>
      <c r="G3782" t="s">
        <v>5684</v>
      </c>
      <c r="H3782" s="2">
        <v>60</v>
      </c>
      <c r="I3782" s="2">
        <v>11520</v>
      </c>
      <c r="J3782" s="2">
        <v>498350.49578700098</v>
      </c>
    </row>
    <row r="3783" spans="1:10" x14ac:dyDescent="0.3">
      <c r="A3783" t="s">
        <v>4504</v>
      </c>
      <c r="B3783" t="s">
        <v>3853</v>
      </c>
      <c r="C3783" t="s">
        <v>2870</v>
      </c>
      <c r="D3783" t="s">
        <v>4801</v>
      </c>
      <c r="E3783" t="s">
        <v>1632</v>
      </c>
      <c r="F3783" t="s">
        <v>1867</v>
      </c>
      <c r="G3783" t="s">
        <v>5684</v>
      </c>
      <c r="H3783" s="2">
        <v>15</v>
      </c>
      <c r="I3783" s="2">
        <v>360</v>
      </c>
      <c r="J3783" s="2">
        <v>111939.6463650097</v>
      </c>
    </row>
    <row r="3784" spans="1:10" x14ac:dyDescent="0.3">
      <c r="A3784" t="s">
        <v>4504</v>
      </c>
      <c r="B3784" t="s">
        <v>3853</v>
      </c>
      <c r="C3784" t="s">
        <v>2870</v>
      </c>
      <c r="D3784" t="s">
        <v>4801</v>
      </c>
      <c r="E3784" t="s">
        <v>1632</v>
      </c>
      <c r="F3784" t="s">
        <v>2023</v>
      </c>
      <c r="G3784" t="s">
        <v>5684</v>
      </c>
      <c r="H3784" s="2">
        <v>30</v>
      </c>
      <c r="I3784" s="2">
        <v>720</v>
      </c>
      <c r="J3784" s="2">
        <v>56553.652101878877</v>
      </c>
    </row>
    <row r="3785" spans="1:10" x14ac:dyDescent="0.3">
      <c r="A3785" t="s">
        <v>4504</v>
      </c>
      <c r="B3785" t="s">
        <v>1356</v>
      </c>
      <c r="C3785" t="s">
        <v>2795</v>
      </c>
      <c r="D3785" t="s">
        <v>4735</v>
      </c>
      <c r="E3785" t="s">
        <v>1423</v>
      </c>
      <c r="F3785" t="s">
        <v>2031</v>
      </c>
      <c r="G3785" t="s">
        <v>5684</v>
      </c>
      <c r="H3785" s="2">
        <v>35</v>
      </c>
      <c r="I3785" s="2">
        <v>3500</v>
      </c>
      <c r="J3785" s="2">
        <v>264600.84832830256</v>
      </c>
    </row>
    <row r="3786" spans="1:10" x14ac:dyDescent="0.3">
      <c r="A3786" t="s">
        <v>4504</v>
      </c>
      <c r="B3786" t="s">
        <v>1356</v>
      </c>
      <c r="C3786" t="s">
        <v>2795</v>
      </c>
      <c r="D3786" t="s">
        <v>4735</v>
      </c>
      <c r="E3786" t="s">
        <v>1423</v>
      </c>
      <c r="F3786" t="s">
        <v>2040</v>
      </c>
      <c r="G3786" t="s">
        <v>5684</v>
      </c>
      <c r="H3786" s="2">
        <v>55</v>
      </c>
      <c r="I3786" s="2">
        <v>5500</v>
      </c>
      <c r="J3786" s="2">
        <v>559418.98788567109</v>
      </c>
    </row>
    <row r="3787" spans="1:10" x14ac:dyDescent="0.3">
      <c r="A3787" t="s">
        <v>4504</v>
      </c>
      <c r="B3787" t="s">
        <v>1356</v>
      </c>
      <c r="C3787" t="s">
        <v>2795</v>
      </c>
      <c r="D3787" t="s">
        <v>4735</v>
      </c>
      <c r="E3787" t="s">
        <v>1444</v>
      </c>
      <c r="F3787" t="s">
        <v>2030</v>
      </c>
      <c r="G3787" t="s">
        <v>5684</v>
      </c>
      <c r="H3787" s="2">
        <v>20</v>
      </c>
      <c r="I3787" s="2">
        <v>8000</v>
      </c>
      <c r="J3787" s="2">
        <v>181037.88729658481</v>
      </c>
    </row>
    <row r="3788" spans="1:10" x14ac:dyDescent="0.3">
      <c r="A3788" t="s">
        <v>4504</v>
      </c>
      <c r="B3788" t="s">
        <v>1356</v>
      </c>
      <c r="C3788" t="s">
        <v>2795</v>
      </c>
      <c r="D3788" t="s">
        <v>4735</v>
      </c>
      <c r="E3788" t="s">
        <v>1606</v>
      </c>
      <c r="F3788" t="s">
        <v>2030</v>
      </c>
      <c r="G3788" t="s">
        <v>5684</v>
      </c>
      <c r="H3788" s="2">
        <v>30</v>
      </c>
      <c r="I3788" s="2">
        <v>11520</v>
      </c>
      <c r="J3788" s="2">
        <v>279581.69019880163</v>
      </c>
    </row>
    <row r="3789" spans="1:10" x14ac:dyDescent="0.3">
      <c r="A3789" t="s">
        <v>4504</v>
      </c>
      <c r="B3789" t="s">
        <v>1356</v>
      </c>
      <c r="C3789" t="s">
        <v>2795</v>
      </c>
      <c r="D3789" t="s">
        <v>4735</v>
      </c>
      <c r="E3789" t="s">
        <v>2268</v>
      </c>
      <c r="F3789" t="s">
        <v>2269</v>
      </c>
      <c r="G3789" t="s">
        <v>5684</v>
      </c>
      <c r="H3789" s="2">
        <v>7</v>
      </c>
      <c r="I3789" s="2">
        <v>3360</v>
      </c>
      <c r="J3789" s="2">
        <v>33694.715370624755</v>
      </c>
    </row>
    <row r="3790" spans="1:10" x14ac:dyDescent="0.3">
      <c r="A3790" t="s">
        <v>4504</v>
      </c>
      <c r="B3790" t="s">
        <v>1356</v>
      </c>
      <c r="C3790" t="s">
        <v>2795</v>
      </c>
      <c r="D3790" t="s">
        <v>4735</v>
      </c>
      <c r="E3790" t="s">
        <v>1632</v>
      </c>
      <c r="F3790" t="s">
        <v>2269</v>
      </c>
      <c r="G3790" t="s">
        <v>5684</v>
      </c>
      <c r="H3790" s="2">
        <v>10</v>
      </c>
      <c r="I3790" s="2">
        <v>240</v>
      </c>
      <c r="J3790" s="2">
        <v>19303.367785237082</v>
      </c>
    </row>
    <row r="3791" spans="1:10" x14ac:dyDescent="0.3">
      <c r="A3791" t="s">
        <v>4504</v>
      </c>
      <c r="B3791" t="s">
        <v>1356</v>
      </c>
      <c r="C3791" t="s">
        <v>2795</v>
      </c>
      <c r="D3791" t="s">
        <v>4735</v>
      </c>
      <c r="E3791" t="s">
        <v>1632</v>
      </c>
      <c r="F3791" t="s">
        <v>2030</v>
      </c>
      <c r="G3791" t="s">
        <v>5684</v>
      </c>
      <c r="H3791" s="2">
        <v>10</v>
      </c>
      <c r="I3791" s="2">
        <v>240</v>
      </c>
      <c r="J3791" s="2">
        <v>34440.646724355654</v>
      </c>
    </row>
    <row r="3792" spans="1:10" x14ac:dyDescent="0.3">
      <c r="A3792" t="s">
        <v>4504</v>
      </c>
      <c r="B3792" t="s">
        <v>1357</v>
      </c>
      <c r="C3792" t="s">
        <v>2795</v>
      </c>
      <c r="D3792" t="s">
        <v>4733</v>
      </c>
      <c r="E3792" t="s">
        <v>1423</v>
      </c>
      <c r="F3792" t="s">
        <v>2031</v>
      </c>
      <c r="G3792" t="s">
        <v>5684</v>
      </c>
      <c r="H3792" s="2">
        <v>35</v>
      </c>
      <c r="I3792" s="2">
        <v>3500</v>
      </c>
      <c r="J3792" s="2">
        <v>264600.84832830256</v>
      </c>
    </row>
    <row r="3793" spans="1:10" x14ac:dyDescent="0.3">
      <c r="A3793" t="s">
        <v>4504</v>
      </c>
      <c r="B3793" t="s">
        <v>1357</v>
      </c>
      <c r="C3793" t="s">
        <v>2795</v>
      </c>
      <c r="D3793" t="s">
        <v>4733</v>
      </c>
      <c r="E3793" t="s">
        <v>1423</v>
      </c>
      <c r="F3793" t="s">
        <v>2040</v>
      </c>
      <c r="G3793" t="s">
        <v>5684</v>
      </c>
      <c r="H3793" s="2">
        <v>40</v>
      </c>
      <c r="I3793" s="2">
        <v>4000</v>
      </c>
      <c r="J3793" s="2">
        <v>406850.17300776084</v>
      </c>
    </row>
    <row r="3794" spans="1:10" x14ac:dyDescent="0.3">
      <c r="A3794" t="s">
        <v>4504</v>
      </c>
      <c r="B3794" t="s">
        <v>1357</v>
      </c>
      <c r="C3794" t="s">
        <v>2795</v>
      </c>
      <c r="D3794" t="s">
        <v>4733</v>
      </c>
      <c r="E3794" t="s">
        <v>1444</v>
      </c>
      <c r="F3794" t="s">
        <v>2030</v>
      </c>
      <c r="G3794" t="s">
        <v>5684</v>
      </c>
      <c r="H3794" s="2">
        <v>20</v>
      </c>
      <c r="I3794" s="2">
        <v>8000</v>
      </c>
      <c r="J3794" s="2">
        <v>181037.88729658481</v>
      </c>
    </row>
    <row r="3795" spans="1:10" x14ac:dyDescent="0.3">
      <c r="A3795" t="s">
        <v>4504</v>
      </c>
      <c r="B3795" t="s">
        <v>1357</v>
      </c>
      <c r="C3795" t="s">
        <v>2795</v>
      </c>
      <c r="D3795" t="s">
        <v>4733</v>
      </c>
      <c r="E3795" t="s">
        <v>1606</v>
      </c>
      <c r="F3795" t="s">
        <v>2030</v>
      </c>
      <c r="G3795" t="s">
        <v>5684</v>
      </c>
      <c r="H3795" s="2">
        <v>30</v>
      </c>
      <c r="I3795" s="2">
        <v>11520</v>
      </c>
      <c r="J3795" s="2">
        <v>279581.69019880163</v>
      </c>
    </row>
    <row r="3796" spans="1:10" x14ac:dyDescent="0.3">
      <c r="A3796" t="s">
        <v>4504</v>
      </c>
      <c r="B3796" t="s">
        <v>1357</v>
      </c>
      <c r="C3796" t="s">
        <v>2795</v>
      </c>
      <c r="D3796" t="s">
        <v>4733</v>
      </c>
      <c r="E3796" t="s">
        <v>2268</v>
      </c>
      <c r="F3796" t="s">
        <v>2269</v>
      </c>
      <c r="G3796" t="s">
        <v>5684</v>
      </c>
      <c r="H3796" s="2">
        <v>8</v>
      </c>
      <c r="I3796" s="2">
        <v>3840</v>
      </c>
      <c r="J3796" s="2">
        <v>38508.246137856862</v>
      </c>
    </row>
    <row r="3797" spans="1:10" x14ac:dyDescent="0.3">
      <c r="A3797" t="s">
        <v>4504</v>
      </c>
      <c r="B3797" t="s">
        <v>1357</v>
      </c>
      <c r="C3797" t="s">
        <v>2795</v>
      </c>
      <c r="D3797" t="s">
        <v>4733</v>
      </c>
      <c r="E3797" t="s">
        <v>1632</v>
      </c>
      <c r="F3797" t="s">
        <v>2269</v>
      </c>
      <c r="G3797" t="s">
        <v>5684</v>
      </c>
      <c r="H3797" s="2">
        <v>5</v>
      </c>
      <c r="I3797" s="2">
        <v>120</v>
      </c>
      <c r="J3797" s="2">
        <v>9651.683892618541</v>
      </c>
    </row>
    <row r="3798" spans="1:10" x14ac:dyDescent="0.3">
      <c r="A3798" t="s">
        <v>4504</v>
      </c>
      <c r="B3798" t="s">
        <v>1357</v>
      </c>
      <c r="C3798" t="s">
        <v>2795</v>
      </c>
      <c r="D3798" t="s">
        <v>4733</v>
      </c>
      <c r="E3798" t="s">
        <v>1632</v>
      </c>
      <c r="F3798" t="s">
        <v>2030</v>
      </c>
      <c r="G3798" t="s">
        <v>5684</v>
      </c>
      <c r="H3798" s="2">
        <v>20</v>
      </c>
      <c r="I3798" s="2">
        <v>480</v>
      </c>
      <c r="J3798" s="2">
        <v>68881.293448711309</v>
      </c>
    </row>
    <row r="3799" spans="1:10" x14ac:dyDescent="0.3">
      <c r="A3799" t="s">
        <v>4504</v>
      </c>
      <c r="B3799" t="s">
        <v>4728</v>
      </c>
      <c r="C3799" t="s">
        <v>2789</v>
      </c>
      <c r="D3799" t="s">
        <v>4800</v>
      </c>
      <c r="E3799" t="s">
        <v>1423</v>
      </c>
      <c r="F3799" t="s">
        <v>2031</v>
      </c>
      <c r="G3799" t="s">
        <v>5684</v>
      </c>
      <c r="H3799" s="2">
        <v>100</v>
      </c>
      <c r="I3799" s="2">
        <v>10000</v>
      </c>
      <c r="J3799" s="2">
        <v>756002.42379515024</v>
      </c>
    </row>
    <row r="3800" spans="1:10" x14ac:dyDescent="0.3">
      <c r="A3800" t="s">
        <v>4504</v>
      </c>
      <c r="B3800" t="s">
        <v>4728</v>
      </c>
      <c r="C3800" t="s">
        <v>2789</v>
      </c>
      <c r="D3800" t="s">
        <v>4800</v>
      </c>
      <c r="E3800" t="s">
        <v>2268</v>
      </c>
      <c r="F3800" t="s">
        <v>2269</v>
      </c>
      <c r="G3800" t="s">
        <v>5684</v>
      </c>
      <c r="H3800" s="2">
        <v>45</v>
      </c>
      <c r="I3800" s="2">
        <v>21600</v>
      </c>
      <c r="J3800" s="2">
        <v>216608.88452544485</v>
      </c>
    </row>
    <row r="3801" spans="1:10" x14ac:dyDescent="0.3">
      <c r="A3801" t="s">
        <v>4504</v>
      </c>
      <c r="B3801" t="s">
        <v>3344</v>
      </c>
      <c r="C3801" t="s">
        <v>2789</v>
      </c>
      <c r="D3801" t="s">
        <v>4790</v>
      </c>
      <c r="E3801" t="s">
        <v>1423</v>
      </c>
      <c r="F3801" t="s">
        <v>2040</v>
      </c>
      <c r="G3801" t="s">
        <v>5684</v>
      </c>
      <c r="H3801" s="2">
        <v>55</v>
      </c>
      <c r="I3801" s="2">
        <v>5500</v>
      </c>
      <c r="J3801" s="2">
        <v>559418.98788567109</v>
      </c>
    </row>
    <row r="3802" spans="1:10" x14ac:dyDescent="0.3">
      <c r="A3802" t="s">
        <v>4504</v>
      </c>
      <c r="B3802" t="s">
        <v>3344</v>
      </c>
      <c r="C3802" t="s">
        <v>2789</v>
      </c>
      <c r="D3802" t="s">
        <v>4790</v>
      </c>
      <c r="E3802" t="s">
        <v>1444</v>
      </c>
      <c r="F3802" t="s">
        <v>2030</v>
      </c>
      <c r="G3802" t="s">
        <v>5684</v>
      </c>
      <c r="H3802" s="2">
        <v>80</v>
      </c>
      <c r="I3802" s="2">
        <v>32000</v>
      </c>
      <c r="J3802" s="2">
        <v>724151.54918633925</v>
      </c>
    </row>
    <row r="3803" spans="1:10" x14ac:dyDescent="0.3">
      <c r="A3803" t="s">
        <v>4504</v>
      </c>
      <c r="B3803" t="s">
        <v>3344</v>
      </c>
      <c r="C3803" t="s">
        <v>2789</v>
      </c>
      <c r="D3803" t="s">
        <v>4790</v>
      </c>
      <c r="E3803" t="s">
        <v>1606</v>
      </c>
      <c r="F3803" t="s">
        <v>2030</v>
      </c>
      <c r="G3803" t="s">
        <v>5684</v>
      </c>
      <c r="H3803" s="2">
        <v>35</v>
      </c>
      <c r="I3803" s="2">
        <v>13440</v>
      </c>
      <c r="J3803" s="2">
        <v>326178.6385652686</v>
      </c>
    </row>
    <row r="3804" spans="1:10" x14ac:dyDescent="0.3">
      <c r="A3804" t="s">
        <v>4504</v>
      </c>
      <c r="B3804" t="s">
        <v>3344</v>
      </c>
      <c r="C3804" t="s">
        <v>2789</v>
      </c>
      <c r="D3804" t="s">
        <v>4790</v>
      </c>
      <c r="E3804" t="s">
        <v>1632</v>
      </c>
      <c r="F3804" t="s">
        <v>2269</v>
      </c>
      <c r="G3804" t="s">
        <v>5684</v>
      </c>
      <c r="H3804" s="2">
        <v>25</v>
      </c>
      <c r="I3804" s="2">
        <v>600</v>
      </c>
      <c r="J3804" s="2">
        <v>48258.419463092701</v>
      </c>
    </row>
    <row r="3805" spans="1:10" x14ac:dyDescent="0.3">
      <c r="A3805" t="s">
        <v>4504</v>
      </c>
      <c r="B3805" t="s">
        <v>3344</v>
      </c>
      <c r="C3805" t="s">
        <v>2789</v>
      </c>
      <c r="D3805" t="s">
        <v>4790</v>
      </c>
      <c r="E3805" t="s">
        <v>1632</v>
      </c>
      <c r="F3805" t="s">
        <v>2030</v>
      </c>
      <c r="G3805" t="s">
        <v>5684</v>
      </c>
      <c r="H3805" s="2">
        <v>30</v>
      </c>
      <c r="I3805" s="2">
        <v>720</v>
      </c>
      <c r="J3805" s="2">
        <v>103321.94017306695</v>
      </c>
    </row>
    <row r="3806" spans="1:10" x14ac:dyDescent="0.3">
      <c r="A3806" t="s">
        <v>4504</v>
      </c>
      <c r="B3806" t="s">
        <v>3870</v>
      </c>
      <c r="C3806" t="s">
        <v>2789</v>
      </c>
      <c r="D3806" t="s">
        <v>4788</v>
      </c>
      <c r="E3806" t="s">
        <v>1423</v>
      </c>
      <c r="F3806" t="s">
        <v>2031</v>
      </c>
      <c r="G3806" t="s">
        <v>5684</v>
      </c>
      <c r="H3806" s="2">
        <v>10</v>
      </c>
      <c r="I3806" s="2">
        <v>1000</v>
      </c>
      <c r="J3806" s="2">
        <v>75600.242379515024</v>
      </c>
    </row>
    <row r="3807" spans="1:10" x14ac:dyDescent="0.3">
      <c r="A3807" t="s">
        <v>4504</v>
      </c>
      <c r="B3807" t="s">
        <v>3870</v>
      </c>
      <c r="C3807" t="s">
        <v>2789</v>
      </c>
      <c r="D3807" t="s">
        <v>4788</v>
      </c>
      <c r="E3807" t="s">
        <v>1444</v>
      </c>
      <c r="F3807" t="s">
        <v>2030</v>
      </c>
      <c r="G3807" t="s">
        <v>5684</v>
      </c>
      <c r="H3807" s="2">
        <v>5</v>
      </c>
      <c r="I3807" s="2">
        <v>2000</v>
      </c>
      <c r="J3807" s="2">
        <v>45259.471824146203</v>
      </c>
    </row>
    <row r="3808" spans="1:10" x14ac:dyDescent="0.3">
      <c r="A3808" t="s">
        <v>4504</v>
      </c>
      <c r="B3808" t="s">
        <v>3870</v>
      </c>
      <c r="C3808" t="s">
        <v>2789</v>
      </c>
      <c r="D3808" t="s">
        <v>4788</v>
      </c>
      <c r="E3808" t="s">
        <v>1606</v>
      </c>
      <c r="F3808" t="s">
        <v>2030</v>
      </c>
      <c r="G3808" t="s">
        <v>5684</v>
      </c>
      <c r="H3808" s="2">
        <v>5</v>
      </c>
      <c r="I3808" s="2">
        <v>1920</v>
      </c>
      <c r="J3808" s="2">
        <v>46596.948366466939</v>
      </c>
    </row>
    <row r="3809" spans="1:10" x14ac:dyDescent="0.3">
      <c r="A3809" t="s">
        <v>4504</v>
      </c>
      <c r="B3809" t="s">
        <v>3870</v>
      </c>
      <c r="C3809" t="s">
        <v>2789</v>
      </c>
      <c r="D3809" t="s">
        <v>4788</v>
      </c>
      <c r="E3809" t="s">
        <v>2268</v>
      </c>
      <c r="F3809" t="s">
        <v>2269</v>
      </c>
      <c r="G3809" t="s">
        <v>5684</v>
      </c>
      <c r="H3809" s="2">
        <v>5</v>
      </c>
      <c r="I3809" s="2">
        <v>2400</v>
      </c>
      <c r="J3809" s="2">
        <v>24067.653836160538</v>
      </c>
    </row>
    <row r="3810" spans="1:10" x14ac:dyDescent="0.3">
      <c r="A3810" t="s">
        <v>4504</v>
      </c>
      <c r="B3810" t="s">
        <v>3870</v>
      </c>
      <c r="C3810" t="s">
        <v>2789</v>
      </c>
      <c r="D3810" t="s">
        <v>4788</v>
      </c>
      <c r="E3810" t="s">
        <v>1632</v>
      </c>
      <c r="F3810" t="s">
        <v>2269</v>
      </c>
      <c r="G3810" t="s">
        <v>5684</v>
      </c>
      <c r="H3810" s="2">
        <v>5</v>
      </c>
      <c r="I3810" s="2">
        <v>120</v>
      </c>
      <c r="J3810" s="2">
        <v>9651.683892618541</v>
      </c>
    </row>
    <row r="3811" spans="1:10" x14ac:dyDescent="0.3">
      <c r="A3811" t="s">
        <v>4504</v>
      </c>
      <c r="B3811" t="s">
        <v>3870</v>
      </c>
      <c r="C3811" t="s">
        <v>2789</v>
      </c>
      <c r="D3811" t="s">
        <v>4788</v>
      </c>
      <c r="E3811" t="s">
        <v>1632</v>
      </c>
      <c r="F3811" t="s">
        <v>2030</v>
      </c>
      <c r="G3811" t="s">
        <v>5684</v>
      </c>
      <c r="H3811" s="2">
        <v>5</v>
      </c>
      <c r="I3811" s="2">
        <v>120</v>
      </c>
      <c r="J3811" s="2">
        <v>17220.323362177827</v>
      </c>
    </row>
    <row r="3812" spans="1:10" x14ac:dyDescent="0.3">
      <c r="A3812" t="s">
        <v>4504</v>
      </c>
      <c r="B3812" t="s">
        <v>3871</v>
      </c>
      <c r="C3812" t="s">
        <v>2789</v>
      </c>
      <c r="D3812" t="s">
        <v>4799</v>
      </c>
      <c r="E3812" t="s">
        <v>1423</v>
      </c>
      <c r="F3812" t="s">
        <v>1868</v>
      </c>
      <c r="G3812" t="s">
        <v>5684</v>
      </c>
      <c r="H3812" s="2">
        <v>20</v>
      </c>
      <c r="I3812" s="2">
        <v>2000</v>
      </c>
      <c r="J3812" s="2">
        <v>247530.89456746302</v>
      </c>
    </row>
    <row r="3813" spans="1:10" x14ac:dyDescent="0.3">
      <c r="A3813" t="s">
        <v>4504</v>
      </c>
      <c r="B3813" t="s">
        <v>3871</v>
      </c>
      <c r="C3813" t="s">
        <v>2789</v>
      </c>
      <c r="D3813" t="s">
        <v>4799</v>
      </c>
      <c r="E3813" t="s">
        <v>1444</v>
      </c>
      <c r="F3813" t="s">
        <v>1867</v>
      </c>
      <c r="G3813" t="s">
        <v>5684</v>
      </c>
      <c r="H3813" s="2">
        <v>50</v>
      </c>
      <c r="I3813" s="2">
        <v>14400</v>
      </c>
      <c r="J3813" s="2">
        <v>410110.00334571017</v>
      </c>
    </row>
    <row r="3814" spans="1:10" x14ac:dyDescent="0.3">
      <c r="A3814" t="s">
        <v>4504</v>
      </c>
      <c r="B3814" t="s">
        <v>3871</v>
      </c>
      <c r="C3814" t="s">
        <v>2789</v>
      </c>
      <c r="D3814" t="s">
        <v>4799</v>
      </c>
      <c r="E3814" t="s">
        <v>1606</v>
      </c>
      <c r="F3814" t="s">
        <v>1867</v>
      </c>
      <c r="G3814" t="s">
        <v>5684</v>
      </c>
      <c r="H3814" s="2">
        <v>65</v>
      </c>
      <c r="I3814" s="2">
        <v>12480</v>
      </c>
      <c r="J3814" s="2">
        <v>539879.70376925101</v>
      </c>
    </row>
    <row r="3815" spans="1:10" x14ac:dyDescent="0.3">
      <c r="A3815" t="s">
        <v>4504</v>
      </c>
      <c r="B3815" t="s">
        <v>3871</v>
      </c>
      <c r="C3815" t="s">
        <v>2789</v>
      </c>
      <c r="D3815" t="s">
        <v>4799</v>
      </c>
      <c r="E3815" t="s">
        <v>1632</v>
      </c>
      <c r="F3815" t="s">
        <v>1867</v>
      </c>
      <c r="G3815" t="s">
        <v>5684</v>
      </c>
      <c r="H3815" s="2">
        <v>10</v>
      </c>
      <c r="I3815" s="2">
        <v>240</v>
      </c>
      <c r="J3815" s="2">
        <v>74626.430910006471</v>
      </c>
    </row>
    <row r="3816" spans="1:10" x14ac:dyDescent="0.3">
      <c r="A3816" t="s">
        <v>4504</v>
      </c>
      <c r="B3816" t="s">
        <v>3871</v>
      </c>
      <c r="C3816" t="s">
        <v>2789</v>
      </c>
      <c r="D3816" t="s">
        <v>4799</v>
      </c>
      <c r="E3816" t="s">
        <v>1632</v>
      </c>
      <c r="F3816" t="s">
        <v>2023</v>
      </c>
      <c r="G3816" t="s">
        <v>5684</v>
      </c>
      <c r="H3816" s="2">
        <v>30</v>
      </c>
      <c r="I3816" s="2">
        <v>720</v>
      </c>
      <c r="J3816" s="2">
        <v>56553.652101878877</v>
      </c>
    </row>
    <row r="3817" spans="1:10" x14ac:dyDescent="0.3">
      <c r="A3817" t="s">
        <v>4504</v>
      </c>
      <c r="B3817" t="s">
        <v>4727</v>
      </c>
      <c r="C3817" t="s">
        <v>4094</v>
      </c>
      <c r="D3817" t="s">
        <v>4791</v>
      </c>
      <c r="E3817" t="s">
        <v>1423</v>
      </c>
      <c r="F3817" t="s">
        <v>2031</v>
      </c>
      <c r="G3817" t="s">
        <v>5684</v>
      </c>
      <c r="H3817" s="2">
        <v>20</v>
      </c>
      <c r="I3817" s="2">
        <v>2000</v>
      </c>
      <c r="J3817" s="2">
        <v>151200.48475903005</v>
      </c>
    </row>
    <row r="3818" spans="1:10" x14ac:dyDescent="0.3">
      <c r="A3818" t="s">
        <v>4504</v>
      </c>
      <c r="B3818" t="s">
        <v>4727</v>
      </c>
      <c r="C3818" t="s">
        <v>4094</v>
      </c>
      <c r="D3818" t="s">
        <v>4791</v>
      </c>
      <c r="E3818" t="s">
        <v>1423</v>
      </c>
      <c r="F3818" t="s">
        <v>2040</v>
      </c>
      <c r="G3818" t="s">
        <v>5684</v>
      </c>
      <c r="H3818" s="2">
        <v>5</v>
      </c>
      <c r="I3818" s="2">
        <v>500</v>
      </c>
      <c r="J3818" s="2">
        <v>50856.271625970105</v>
      </c>
    </row>
    <row r="3819" spans="1:10" x14ac:dyDescent="0.3">
      <c r="A3819" t="s">
        <v>4504</v>
      </c>
      <c r="B3819" t="s">
        <v>4727</v>
      </c>
      <c r="C3819" t="s">
        <v>4094</v>
      </c>
      <c r="D3819" t="s">
        <v>4791</v>
      </c>
      <c r="E3819" t="s">
        <v>1423</v>
      </c>
      <c r="F3819" t="s">
        <v>1868</v>
      </c>
      <c r="G3819" t="s">
        <v>5684</v>
      </c>
      <c r="H3819" s="2">
        <v>10</v>
      </c>
      <c r="I3819" s="2">
        <v>1000</v>
      </c>
      <c r="J3819" s="2">
        <v>123765.44728373151</v>
      </c>
    </row>
    <row r="3820" spans="1:10" x14ac:dyDescent="0.3">
      <c r="A3820" t="s">
        <v>4504</v>
      </c>
      <c r="B3820" t="s">
        <v>4727</v>
      </c>
      <c r="C3820" t="s">
        <v>4094</v>
      </c>
      <c r="D3820" t="s">
        <v>4791</v>
      </c>
      <c r="E3820" t="s">
        <v>1444</v>
      </c>
      <c r="F3820" t="s">
        <v>1867</v>
      </c>
      <c r="G3820" t="s">
        <v>5684</v>
      </c>
      <c r="H3820" s="2">
        <v>25</v>
      </c>
      <c r="I3820" s="2">
        <v>7200</v>
      </c>
      <c r="J3820" s="2">
        <v>205055.00167285508</v>
      </c>
    </row>
    <row r="3821" spans="1:10" x14ac:dyDescent="0.3">
      <c r="A3821" t="s">
        <v>4504</v>
      </c>
      <c r="B3821" t="s">
        <v>4727</v>
      </c>
      <c r="C3821" t="s">
        <v>4094</v>
      </c>
      <c r="D3821" t="s">
        <v>4791</v>
      </c>
      <c r="E3821" t="s">
        <v>1444</v>
      </c>
      <c r="F3821" t="s">
        <v>2030</v>
      </c>
      <c r="G3821" t="s">
        <v>5684</v>
      </c>
      <c r="H3821" s="2">
        <v>20</v>
      </c>
      <c r="I3821" s="2">
        <v>8000</v>
      </c>
      <c r="J3821" s="2">
        <v>181037.88729658481</v>
      </c>
    </row>
    <row r="3822" spans="1:10" x14ac:dyDescent="0.3">
      <c r="A3822" t="s">
        <v>4504</v>
      </c>
      <c r="B3822" t="s">
        <v>4727</v>
      </c>
      <c r="C3822" t="s">
        <v>4094</v>
      </c>
      <c r="D3822" t="s">
        <v>4791</v>
      </c>
      <c r="E3822" t="s">
        <v>1606</v>
      </c>
      <c r="F3822" t="s">
        <v>1867</v>
      </c>
      <c r="G3822" t="s">
        <v>5684</v>
      </c>
      <c r="H3822" s="2">
        <v>25</v>
      </c>
      <c r="I3822" s="2">
        <v>4800</v>
      </c>
      <c r="J3822" s="2">
        <v>207646.03991125041</v>
      </c>
    </row>
    <row r="3823" spans="1:10" x14ac:dyDescent="0.3">
      <c r="A3823" t="s">
        <v>4504</v>
      </c>
      <c r="B3823" t="s">
        <v>4727</v>
      </c>
      <c r="C3823" t="s">
        <v>4094</v>
      </c>
      <c r="D3823" t="s">
        <v>4791</v>
      </c>
      <c r="E3823" t="s">
        <v>1606</v>
      </c>
      <c r="F3823" t="s">
        <v>2030</v>
      </c>
      <c r="G3823" t="s">
        <v>5684</v>
      </c>
      <c r="H3823" s="2">
        <v>10</v>
      </c>
      <c r="I3823" s="2">
        <v>3840</v>
      </c>
      <c r="J3823" s="2">
        <v>93193.896732933878</v>
      </c>
    </row>
    <row r="3824" spans="1:10" x14ac:dyDescent="0.3">
      <c r="A3824" t="s">
        <v>4504</v>
      </c>
      <c r="B3824" t="s">
        <v>4727</v>
      </c>
      <c r="C3824" t="s">
        <v>4094</v>
      </c>
      <c r="D3824" t="s">
        <v>4791</v>
      </c>
      <c r="E3824" t="s">
        <v>2268</v>
      </c>
      <c r="F3824" t="s">
        <v>2269</v>
      </c>
      <c r="G3824" t="s">
        <v>5684</v>
      </c>
      <c r="H3824" s="2">
        <v>10</v>
      </c>
      <c r="I3824" s="2">
        <v>4800</v>
      </c>
      <c r="J3824" s="2">
        <v>48135.307672321076</v>
      </c>
    </row>
    <row r="3825" spans="1:10" x14ac:dyDescent="0.3">
      <c r="A3825" t="s">
        <v>4504</v>
      </c>
      <c r="B3825" t="s">
        <v>4727</v>
      </c>
      <c r="C3825" t="s">
        <v>4094</v>
      </c>
      <c r="D3825" t="s">
        <v>4791</v>
      </c>
      <c r="E3825" t="s">
        <v>1632</v>
      </c>
      <c r="F3825" t="s">
        <v>2269</v>
      </c>
      <c r="G3825" t="s">
        <v>5684</v>
      </c>
      <c r="H3825" s="2">
        <v>5</v>
      </c>
      <c r="I3825" s="2">
        <v>120</v>
      </c>
      <c r="J3825" s="2">
        <v>9651.683892618541</v>
      </c>
    </row>
    <row r="3826" spans="1:10" x14ac:dyDescent="0.3">
      <c r="A3826" t="s">
        <v>4504</v>
      </c>
      <c r="B3826" t="s">
        <v>4727</v>
      </c>
      <c r="C3826" t="s">
        <v>4094</v>
      </c>
      <c r="D3826" t="s">
        <v>4791</v>
      </c>
      <c r="E3826" t="s">
        <v>1632</v>
      </c>
      <c r="F3826" t="s">
        <v>1867</v>
      </c>
      <c r="G3826" t="s">
        <v>5684</v>
      </c>
      <c r="H3826" s="2">
        <v>5</v>
      </c>
      <c r="I3826" s="2">
        <v>120</v>
      </c>
      <c r="J3826" s="2">
        <v>37313.215455003236</v>
      </c>
    </row>
    <row r="3827" spans="1:10" x14ac:dyDescent="0.3">
      <c r="A3827" t="s">
        <v>4504</v>
      </c>
      <c r="B3827" t="s">
        <v>4727</v>
      </c>
      <c r="C3827" t="s">
        <v>4094</v>
      </c>
      <c r="D3827" t="s">
        <v>4791</v>
      </c>
      <c r="E3827" t="s">
        <v>1632</v>
      </c>
      <c r="F3827" t="s">
        <v>2030</v>
      </c>
      <c r="G3827" t="s">
        <v>5684</v>
      </c>
      <c r="H3827" s="2">
        <v>5</v>
      </c>
      <c r="I3827" s="2">
        <v>120</v>
      </c>
      <c r="J3827" s="2">
        <v>17220.323362177827</v>
      </c>
    </row>
    <row r="3828" spans="1:10" x14ac:dyDescent="0.3">
      <c r="A3828" t="s">
        <v>4504</v>
      </c>
      <c r="B3828" t="s">
        <v>4727</v>
      </c>
      <c r="C3828" t="s">
        <v>4094</v>
      </c>
      <c r="D3828" t="s">
        <v>4791</v>
      </c>
      <c r="E3828" t="s">
        <v>1632</v>
      </c>
      <c r="F3828" t="s">
        <v>2023</v>
      </c>
      <c r="G3828" t="s">
        <v>5684</v>
      </c>
      <c r="H3828" s="2">
        <v>10</v>
      </c>
      <c r="I3828" s="2">
        <v>240</v>
      </c>
      <c r="J3828" s="2">
        <v>18851.21736729296</v>
      </c>
    </row>
    <row r="3829" spans="1:10" x14ac:dyDescent="0.3">
      <c r="A3829" t="s">
        <v>4504</v>
      </c>
      <c r="B3829" t="s">
        <v>5685</v>
      </c>
      <c r="C3829" t="s">
        <v>4122</v>
      </c>
      <c r="D3829" t="s">
        <v>5685</v>
      </c>
      <c r="E3829" t="s">
        <v>1444</v>
      </c>
      <c r="F3829" t="s">
        <v>5689</v>
      </c>
      <c r="G3829" t="s">
        <v>5684</v>
      </c>
      <c r="H3829" s="2">
        <v>10100</v>
      </c>
      <c r="I3829" s="2">
        <v>0</v>
      </c>
      <c r="J3829" s="2">
        <v>84185025.265201956</v>
      </c>
    </row>
    <row r="3830" spans="1:10" x14ac:dyDescent="0.3">
      <c r="A3830" t="s">
        <v>4504</v>
      </c>
      <c r="B3830" t="s">
        <v>5685</v>
      </c>
      <c r="D3830" t="s">
        <v>5685</v>
      </c>
      <c r="E3830" t="s">
        <v>1444</v>
      </c>
      <c r="F3830" t="s">
        <v>1627</v>
      </c>
      <c r="G3830" t="s">
        <v>5684</v>
      </c>
      <c r="H3830" s="2">
        <v>500</v>
      </c>
      <c r="I3830" s="2">
        <v>0</v>
      </c>
      <c r="J3830" s="2">
        <v>3227890</v>
      </c>
    </row>
    <row r="3831" spans="1:10" x14ac:dyDescent="0.3">
      <c r="A3831" t="s">
        <v>5597</v>
      </c>
      <c r="B3831" t="s">
        <v>1289</v>
      </c>
      <c r="C3831" t="s">
        <v>3089</v>
      </c>
      <c r="D3831" t="s">
        <v>4808</v>
      </c>
      <c r="E3831" t="s">
        <v>1423</v>
      </c>
      <c r="F3831" t="s">
        <v>1868</v>
      </c>
      <c r="G3831" t="s">
        <v>5827</v>
      </c>
      <c r="H3831" s="2">
        <v>70</v>
      </c>
      <c r="I3831" s="2">
        <v>7000</v>
      </c>
      <c r="J3831" s="2">
        <v>866358.13098612067</v>
      </c>
    </row>
    <row r="3832" spans="1:10" x14ac:dyDescent="0.3">
      <c r="A3832" t="s">
        <v>5597</v>
      </c>
      <c r="B3832" t="s">
        <v>1289</v>
      </c>
      <c r="C3832" t="s">
        <v>3089</v>
      </c>
      <c r="D3832" t="s">
        <v>4808</v>
      </c>
      <c r="E3832" t="s">
        <v>1444</v>
      </c>
      <c r="F3832" t="s">
        <v>1688</v>
      </c>
      <c r="G3832" t="s">
        <v>5827</v>
      </c>
      <c r="H3832" s="2">
        <v>395</v>
      </c>
      <c r="I3832" s="2">
        <v>139040</v>
      </c>
      <c r="J3832" s="2">
        <v>3462075.5517007937</v>
      </c>
    </row>
    <row r="3833" spans="1:10" x14ac:dyDescent="0.3">
      <c r="A3833" t="s">
        <v>5597</v>
      </c>
      <c r="B3833" t="s">
        <v>1289</v>
      </c>
      <c r="C3833" t="s">
        <v>3089</v>
      </c>
      <c r="D3833" t="s">
        <v>4808</v>
      </c>
      <c r="E3833" t="s">
        <v>1444</v>
      </c>
      <c r="F3833" t="s">
        <v>1867</v>
      </c>
      <c r="G3833" t="s">
        <v>5827</v>
      </c>
      <c r="H3833" s="2">
        <v>572</v>
      </c>
      <c r="I3833" s="2">
        <v>164736</v>
      </c>
      <c r="J3833" s="2">
        <v>4691658.4382749246</v>
      </c>
    </row>
    <row r="3834" spans="1:10" x14ac:dyDescent="0.3">
      <c r="A3834" t="s">
        <v>5597</v>
      </c>
      <c r="B3834" t="s">
        <v>1289</v>
      </c>
      <c r="C3834" t="s">
        <v>3089</v>
      </c>
      <c r="D3834" t="s">
        <v>4808</v>
      </c>
      <c r="E3834" t="s">
        <v>1444</v>
      </c>
      <c r="F3834" t="s">
        <v>2030</v>
      </c>
      <c r="G3834" t="s">
        <v>5827</v>
      </c>
      <c r="H3834" s="2">
        <v>166</v>
      </c>
      <c r="I3834" s="2">
        <v>66400</v>
      </c>
      <c r="J3834" s="2">
        <v>1502614.464561654</v>
      </c>
    </row>
    <row r="3835" spans="1:10" x14ac:dyDescent="0.3">
      <c r="A3835" t="s">
        <v>5597</v>
      </c>
      <c r="B3835" t="s">
        <v>1289</v>
      </c>
      <c r="C3835" t="s">
        <v>3089</v>
      </c>
      <c r="D3835" t="s">
        <v>4808</v>
      </c>
      <c r="E3835" t="s">
        <v>1606</v>
      </c>
      <c r="F3835" t="s">
        <v>1867</v>
      </c>
      <c r="G3835" t="s">
        <v>5827</v>
      </c>
      <c r="H3835" s="2">
        <v>274</v>
      </c>
      <c r="I3835" s="2">
        <v>52608</v>
      </c>
      <c r="J3835" s="2">
        <v>2275800.5974273044</v>
      </c>
    </row>
    <row r="3836" spans="1:10" x14ac:dyDescent="0.3">
      <c r="A3836" t="s">
        <v>5597</v>
      </c>
      <c r="B3836" t="s">
        <v>1289</v>
      </c>
      <c r="C3836" t="s">
        <v>3089</v>
      </c>
      <c r="D3836" t="s">
        <v>4808</v>
      </c>
      <c r="E3836" t="s">
        <v>2268</v>
      </c>
      <c r="F3836" t="s">
        <v>2314</v>
      </c>
      <c r="G3836" t="s">
        <v>5827</v>
      </c>
      <c r="H3836" s="2">
        <v>120</v>
      </c>
      <c r="I3836" s="2">
        <v>40320</v>
      </c>
      <c r="J3836" s="2">
        <v>893716.48294407502</v>
      </c>
    </row>
    <row r="3837" spans="1:10" x14ac:dyDescent="0.3">
      <c r="A3837" t="s">
        <v>5597</v>
      </c>
      <c r="B3837" t="s">
        <v>1289</v>
      </c>
      <c r="C3837" t="s">
        <v>3089</v>
      </c>
      <c r="D3837" t="s">
        <v>4808</v>
      </c>
      <c r="E3837" t="s">
        <v>1632</v>
      </c>
      <c r="F3837" t="s">
        <v>1688</v>
      </c>
      <c r="G3837" t="s">
        <v>5827</v>
      </c>
      <c r="H3837" s="2">
        <v>66</v>
      </c>
      <c r="I3837" s="2">
        <v>1584</v>
      </c>
      <c r="J3837" s="2">
        <v>237037.23550654025</v>
      </c>
    </row>
    <row r="3838" spans="1:10" x14ac:dyDescent="0.3">
      <c r="A3838" t="s">
        <v>5597</v>
      </c>
      <c r="B3838" t="s">
        <v>1289</v>
      </c>
      <c r="C3838" t="s">
        <v>3089</v>
      </c>
      <c r="D3838" t="s">
        <v>4808</v>
      </c>
      <c r="E3838" t="s">
        <v>1632</v>
      </c>
      <c r="F3838" t="s">
        <v>1867</v>
      </c>
      <c r="G3838" t="s">
        <v>5827</v>
      </c>
      <c r="H3838" s="2">
        <v>85</v>
      </c>
      <c r="I3838" s="2">
        <v>2040</v>
      </c>
      <c r="J3838" s="2">
        <v>634324.66273505497</v>
      </c>
    </row>
    <row r="3839" spans="1:10" x14ac:dyDescent="0.3">
      <c r="A3839" t="s">
        <v>5597</v>
      </c>
      <c r="B3839" t="s">
        <v>1289</v>
      </c>
      <c r="C3839" t="s">
        <v>3089</v>
      </c>
      <c r="D3839" t="s">
        <v>4808</v>
      </c>
      <c r="E3839" t="s">
        <v>1632</v>
      </c>
      <c r="F3839" t="s">
        <v>2030</v>
      </c>
      <c r="G3839" t="s">
        <v>5827</v>
      </c>
      <c r="H3839" s="2">
        <v>50</v>
      </c>
      <c r="I3839" s="2">
        <v>1200</v>
      </c>
      <c r="J3839" s="2">
        <v>172203.23362177826</v>
      </c>
    </row>
    <row r="3840" spans="1:10" x14ac:dyDescent="0.3">
      <c r="A3840" t="s">
        <v>5597</v>
      </c>
      <c r="B3840" t="s">
        <v>1303</v>
      </c>
      <c r="C3840" t="s">
        <v>3090</v>
      </c>
      <c r="D3840" t="s">
        <v>5819</v>
      </c>
      <c r="E3840" t="s">
        <v>1423</v>
      </c>
      <c r="F3840" t="s">
        <v>1868</v>
      </c>
      <c r="G3840" t="s">
        <v>5827</v>
      </c>
      <c r="H3840" s="2">
        <v>50</v>
      </c>
      <c r="I3840" s="2">
        <v>5000</v>
      </c>
      <c r="J3840" s="2">
        <v>618827.23641865759</v>
      </c>
    </row>
    <row r="3841" spans="1:10" x14ac:dyDescent="0.3">
      <c r="A3841" t="s">
        <v>5597</v>
      </c>
      <c r="B3841" t="s">
        <v>1303</v>
      </c>
      <c r="C3841" t="s">
        <v>3090</v>
      </c>
      <c r="D3841" t="s">
        <v>5819</v>
      </c>
      <c r="E3841" t="s">
        <v>1444</v>
      </c>
      <c r="F3841" t="s">
        <v>1688</v>
      </c>
      <c r="G3841" t="s">
        <v>5827</v>
      </c>
      <c r="H3841" s="2">
        <v>284</v>
      </c>
      <c r="I3841" s="2">
        <v>99968</v>
      </c>
      <c r="J3841" s="2">
        <v>2489188.49793171</v>
      </c>
    </row>
    <row r="3842" spans="1:10" x14ac:dyDescent="0.3">
      <c r="A3842" t="s">
        <v>5597</v>
      </c>
      <c r="B3842" t="s">
        <v>1303</v>
      </c>
      <c r="C3842" t="s">
        <v>3090</v>
      </c>
      <c r="D3842" t="s">
        <v>5819</v>
      </c>
      <c r="E3842" t="s">
        <v>1444</v>
      </c>
      <c r="F3842" t="s">
        <v>1867</v>
      </c>
      <c r="G3842" t="s">
        <v>5827</v>
      </c>
      <c r="H3842" s="2">
        <v>416</v>
      </c>
      <c r="I3842" s="2">
        <v>119808</v>
      </c>
      <c r="J3842" s="2">
        <v>3412115.2278363085</v>
      </c>
    </row>
    <row r="3843" spans="1:10" x14ac:dyDescent="0.3">
      <c r="A3843" t="s">
        <v>5597</v>
      </c>
      <c r="B3843" t="s">
        <v>1303</v>
      </c>
      <c r="C3843" t="s">
        <v>3090</v>
      </c>
      <c r="D3843" t="s">
        <v>5819</v>
      </c>
      <c r="E3843" t="s">
        <v>1444</v>
      </c>
      <c r="F3843" t="s">
        <v>2030</v>
      </c>
      <c r="G3843" t="s">
        <v>5827</v>
      </c>
      <c r="H3843" s="2">
        <v>120</v>
      </c>
      <c r="I3843" s="2">
        <v>48000</v>
      </c>
      <c r="J3843" s="2">
        <v>1086227.3237795089</v>
      </c>
    </row>
    <row r="3844" spans="1:10" x14ac:dyDescent="0.3">
      <c r="A3844" t="s">
        <v>5597</v>
      </c>
      <c r="B3844" t="s">
        <v>1303</v>
      </c>
      <c r="C3844" t="s">
        <v>3090</v>
      </c>
      <c r="D3844" t="s">
        <v>5819</v>
      </c>
      <c r="E3844" t="s">
        <v>1606</v>
      </c>
      <c r="F3844" t="s">
        <v>1867</v>
      </c>
      <c r="G3844" t="s">
        <v>5827</v>
      </c>
      <c r="H3844" s="2">
        <v>198</v>
      </c>
      <c r="I3844" s="2">
        <v>38016</v>
      </c>
      <c r="J3844" s="2">
        <v>1644556.6360971034</v>
      </c>
    </row>
    <row r="3845" spans="1:10" x14ac:dyDescent="0.3">
      <c r="A3845" t="s">
        <v>5597</v>
      </c>
      <c r="B3845" t="s">
        <v>1303</v>
      </c>
      <c r="C3845" t="s">
        <v>3090</v>
      </c>
      <c r="D3845" t="s">
        <v>5819</v>
      </c>
      <c r="E3845" t="s">
        <v>2268</v>
      </c>
      <c r="F3845" t="s">
        <v>2314</v>
      </c>
      <c r="G3845" t="s">
        <v>5827</v>
      </c>
      <c r="H3845" s="2">
        <v>87</v>
      </c>
      <c r="I3845" s="2">
        <v>29232</v>
      </c>
      <c r="J3845" s="2">
        <v>647944.45013445441</v>
      </c>
    </row>
    <row r="3846" spans="1:10" x14ac:dyDescent="0.3">
      <c r="A3846" t="s">
        <v>5597</v>
      </c>
      <c r="B3846" t="s">
        <v>1303</v>
      </c>
      <c r="C3846" t="s">
        <v>3090</v>
      </c>
      <c r="D3846" t="s">
        <v>5819</v>
      </c>
      <c r="E3846" t="s">
        <v>1632</v>
      </c>
      <c r="F3846" t="s">
        <v>1688</v>
      </c>
      <c r="G3846" t="s">
        <v>5827</v>
      </c>
      <c r="H3846" s="2">
        <v>49</v>
      </c>
      <c r="I3846" s="2">
        <v>1176</v>
      </c>
      <c r="J3846" s="2">
        <v>175982.1899972799</v>
      </c>
    </row>
    <row r="3847" spans="1:10" x14ac:dyDescent="0.3">
      <c r="A3847" t="s">
        <v>5597</v>
      </c>
      <c r="B3847" t="s">
        <v>1303</v>
      </c>
      <c r="C3847" t="s">
        <v>3090</v>
      </c>
      <c r="D3847" t="s">
        <v>5819</v>
      </c>
      <c r="E3847" t="s">
        <v>1632</v>
      </c>
      <c r="F3847" t="s">
        <v>1867</v>
      </c>
      <c r="G3847" t="s">
        <v>5827</v>
      </c>
      <c r="H3847" s="2">
        <v>60</v>
      </c>
      <c r="I3847" s="2">
        <v>1440</v>
      </c>
      <c r="J3847" s="2">
        <v>447758.5854600388</v>
      </c>
    </row>
    <row r="3848" spans="1:10" x14ac:dyDescent="0.3">
      <c r="A3848" t="s">
        <v>5597</v>
      </c>
      <c r="B3848" t="s">
        <v>1303</v>
      </c>
      <c r="C3848" t="s">
        <v>3090</v>
      </c>
      <c r="D3848" t="s">
        <v>5819</v>
      </c>
      <c r="E3848" t="s">
        <v>1632</v>
      </c>
      <c r="F3848" t="s">
        <v>2030</v>
      </c>
      <c r="G3848" t="s">
        <v>5827</v>
      </c>
      <c r="H3848" s="2">
        <v>36</v>
      </c>
      <c r="I3848" s="2">
        <v>864</v>
      </c>
      <c r="J3848" s="2">
        <v>123986.32820768034</v>
      </c>
    </row>
    <row r="3849" spans="1:10" x14ac:dyDescent="0.3">
      <c r="A3849" t="s">
        <v>5597</v>
      </c>
      <c r="B3849" t="s">
        <v>1304</v>
      </c>
      <c r="C3849" t="s">
        <v>3090</v>
      </c>
      <c r="D3849" t="s">
        <v>4811</v>
      </c>
      <c r="E3849" t="s">
        <v>1423</v>
      </c>
      <c r="F3849" t="s">
        <v>1868</v>
      </c>
      <c r="G3849" t="s">
        <v>5827</v>
      </c>
      <c r="H3849" s="2">
        <v>52</v>
      </c>
      <c r="I3849" s="2">
        <v>5200</v>
      </c>
      <c r="J3849" s="2">
        <v>643580.32587540394</v>
      </c>
    </row>
    <row r="3850" spans="1:10" x14ac:dyDescent="0.3">
      <c r="A3850" t="s">
        <v>5597</v>
      </c>
      <c r="B3850" t="s">
        <v>1304</v>
      </c>
      <c r="C3850" t="s">
        <v>3090</v>
      </c>
      <c r="D3850" t="s">
        <v>4811</v>
      </c>
      <c r="E3850" t="s">
        <v>1444</v>
      </c>
      <c r="F3850" t="s">
        <v>1688</v>
      </c>
      <c r="G3850" t="s">
        <v>5827</v>
      </c>
      <c r="H3850" s="2">
        <v>295</v>
      </c>
      <c r="I3850" s="2">
        <v>103840</v>
      </c>
      <c r="J3850" s="2">
        <v>2585600.7284854031</v>
      </c>
    </row>
    <row r="3851" spans="1:10" x14ac:dyDescent="0.3">
      <c r="A3851" t="s">
        <v>5597</v>
      </c>
      <c r="B3851" t="s">
        <v>1304</v>
      </c>
      <c r="C3851" t="s">
        <v>3090</v>
      </c>
      <c r="D3851" t="s">
        <v>4811</v>
      </c>
      <c r="E3851" t="s">
        <v>1444</v>
      </c>
      <c r="F3851" t="s">
        <v>1867</v>
      </c>
      <c r="G3851" t="s">
        <v>5827</v>
      </c>
      <c r="H3851" s="2">
        <v>430</v>
      </c>
      <c r="I3851" s="2">
        <v>123840</v>
      </c>
      <c r="J3851" s="2">
        <v>3526946.0287731076</v>
      </c>
    </row>
    <row r="3852" spans="1:10" x14ac:dyDescent="0.3">
      <c r="A3852" t="s">
        <v>5597</v>
      </c>
      <c r="B3852" t="s">
        <v>1304</v>
      </c>
      <c r="C3852" t="s">
        <v>3090</v>
      </c>
      <c r="D3852" t="s">
        <v>4811</v>
      </c>
      <c r="E3852" t="s">
        <v>1444</v>
      </c>
      <c r="F3852" t="s">
        <v>2030</v>
      </c>
      <c r="G3852" t="s">
        <v>5827</v>
      </c>
      <c r="H3852" s="2">
        <v>125</v>
      </c>
      <c r="I3852" s="2">
        <v>50000</v>
      </c>
      <c r="J3852" s="2">
        <v>1131486.795603655</v>
      </c>
    </row>
    <row r="3853" spans="1:10" x14ac:dyDescent="0.3">
      <c r="A3853" t="s">
        <v>5597</v>
      </c>
      <c r="B3853" t="s">
        <v>1304</v>
      </c>
      <c r="C3853" t="s">
        <v>3090</v>
      </c>
      <c r="D3853" t="s">
        <v>4811</v>
      </c>
      <c r="E3853" t="s">
        <v>1606</v>
      </c>
      <c r="F3853" t="s">
        <v>1867</v>
      </c>
      <c r="G3853" t="s">
        <v>5827</v>
      </c>
      <c r="H3853" s="2">
        <v>205</v>
      </c>
      <c r="I3853" s="2">
        <v>39360</v>
      </c>
      <c r="J3853" s="2">
        <v>1702697.5272722533</v>
      </c>
    </row>
    <row r="3854" spans="1:10" x14ac:dyDescent="0.3">
      <c r="A3854" t="s">
        <v>5597</v>
      </c>
      <c r="B3854" t="s">
        <v>1304</v>
      </c>
      <c r="C3854" t="s">
        <v>3090</v>
      </c>
      <c r="D3854" t="s">
        <v>4811</v>
      </c>
      <c r="E3854" t="s">
        <v>2268</v>
      </c>
      <c r="F3854" t="s">
        <v>2314</v>
      </c>
      <c r="G3854" t="s">
        <v>5827</v>
      </c>
      <c r="H3854" s="2">
        <v>90</v>
      </c>
      <c r="I3854" s="2">
        <v>30240</v>
      </c>
      <c r="J3854" s="2">
        <v>670287.36220805626</v>
      </c>
    </row>
    <row r="3855" spans="1:10" x14ac:dyDescent="0.3">
      <c r="A3855" t="s">
        <v>5597</v>
      </c>
      <c r="B3855" t="s">
        <v>1304</v>
      </c>
      <c r="C3855" t="s">
        <v>3090</v>
      </c>
      <c r="D3855" t="s">
        <v>4811</v>
      </c>
      <c r="E3855" t="s">
        <v>1632</v>
      </c>
      <c r="F3855" t="s">
        <v>1688</v>
      </c>
      <c r="G3855" t="s">
        <v>5827</v>
      </c>
      <c r="H3855" s="2">
        <v>50</v>
      </c>
      <c r="I3855" s="2">
        <v>1200</v>
      </c>
      <c r="J3855" s="2">
        <v>179573.66326253049</v>
      </c>
    </row>
    <row r="3856" spans="1:10" x14ac:dyDescent="0.3">
      <c r="A3856" t="s">
        <v>5597</v>
      </c>
      <c r="B3856" t="s">
        <v>1304</v>
      </c>
      <c r="C3856" t="s">
        <v>3090</v>
      </c>
      <c r="D3856" t="s">
        <v>4811</v>
      </c>
      <c r="E3856" t="s">
        <v>1632</v>
      </c>
      <c r="F3856" t="s">
        <v>1867</v>
      </c>
      <c r="G3856" t="s">
        <v>5827</v>
      </c>
      <c r="H3856" s="2">
        <v>62</v>
      </c>
      <c r="I3856" s="2">
        <v>1488</v>
      </c>
      <c r="J3856" s="2">
        <v>462683.87164204009</v>
      </c>
    </row>
    <row r="3857" spans="1:10" x14ac:dyDescent="0.3">
      <c r="A3857" t="s">
        <v>5597</v>
      </c>
      <c r="B3857" t="s">
        <v>1304</v>
      </c>
      <c r="C3857" t="s">
        <v>3090</v>
      </c>
      <c r="D3857" t="s">
        <v>4811</v>
      </c>
      <c r="E3857" t="s">
        <v>1632</v>
      </c>
      <c r="F3857" t="s">
        <v>2030</v>
      </c>
      <c r="G3857" t="s">
        <v>5827</v>
      </c>
      <c r="H3857" s="2">
        <v>37</v>
      </c>
      <c r="I3857" s="2">
        <v>888</v>
      </c>
      <c r="J3857" s="2">
        <v>127430.39288011591</v>
      </c>
    </row>
    <row r="3858" spans="1:10" x14ac:dyDescent="0.3">
      <c r="A3858" t="s">
        <v>5597</v>
      </c>
      <c r="B3858" t="s">
        <v>1305</v>
      </c>
      <c r="C3858" t="s">
        <v>3090</v>
      </c>
      <c r="D3858" t="s">
        <v>4816</v>
      </c>
      <c r="E3858" t="s">
        <v>1423</v>
      </c>
      <c r="F3858" t="s">
        <v>1868</v>
      </c>
      <c r="G3858" t="s">
        <v>5827</v>
      </c>
      <c r="H3858" s="2">
        <v>78</v>
      </c>
      <c r="I3858" s="2">
        <v>7800</v>
      </c>
      <c r="J3858" s="2">
        <v>965370.48881310585</v>
      </c>
    </row>
    <row r="3859" spans="1:10" x14ac:dyDescent="0.3">
      <c r="A3859" t="s">
        <v>5597</v>
      </c>
      <c r="B3859" t="s">
        <v>1305</v>
      </c>
      <c r="C3859" t="s">
        <v>3090</v>
      </c>
      <c r="D3859" t="s">
        <v>4816</v>
      </c>
      <c r="E3859" t="s">
        <v>1444</v>
      </c>
      <c r="F3859" t="s">
        <v>1688</v>
      </c>
      <c r="G3859" t="s">
        <v>5827</v>
      </c>
      <c r="H3859" s="2">
        <v>435</v>
      </c>
      <c r="I3859" s="2">
        <v>153120</v>
      </c>
      <c r="J3859" s="2">
        <v>3812665.48098695</v>
      </c>
    </row>
    <row r="3860" spans="1:10" x14ac:dyDescent="0.3">
      <c r="A3860" t="s">
        <v>5597</v>
      </c>
      <c r="B3860" t="s">
        <v>1305</v>
      </c>
      <c r="C3860" t="s">
        <v>3090</v>
      </c>
      <c r="D3860" t="s">
        <v>4816</v>
      </c>
      <c r="E3860" t="s">
        <v>1444</v>
      </c>
      <c r="F3860" t="s">
        <v>1867</v>
      </c>
      <c r="G3860" t="s">
        <v>5827</v>
      </c>
      <c r="H3860" s="2">
        <v>640</v>
      </c>
      <c r="I3860" s="2">
        <v>184320</v>
      </c>
      <c r="J3860" s="2">
        <v>5249408.0428250898</v>
      </c>
    </row>
    <row r="3861" spans="1:10" x14ac:dyDescent="0.3">
      <c r="A3861" t="s">
        <v>5597</v>
      </c>
      <c r="B3861" t="s">
        <v>1305</v>
      </c>
      <c r="C3861" t="s">
        <v>3090</v>
      </c>
      <c r="D3861" t="s">
        <v>4816</v>
      </c>
      <c r="E3861" t="s">
        <v>1444</v>
      </c>
      <c r="F3861" t="s">
        <v>2030</v>
      </c>
      <c r="G3861" t="s">
        <v>5827</v>
      </c>
      <c r="H3861" s="2">
        <v>185</v>
      </c>
      <c r="I3861" s="2">
        <v>74000</v>
      </c>
      <c r="J3861" s="2">
        <v>1674600.4574934095</v>
      </c>
    </row>
    <row r="3862" spans="1:10" x14ac:dyDescent="0.3">
      <c r="A3862" t="s">
        <v>5597</v>
      </c>
      <c r="B3862" t="s">
        <v>1305</v>
      </c>
      <c r="C3862" t="s">
        <v>3090</v>
      </c>
      <c r="D3862" t="s">
        <v>4816</v>
      </c>
      <c r="E3862" t="s">
        <v>1606</v>
      </c>
      <c r="F3862" t="s">
        <v>1867</v>
      </c>
      <c r="G3862" t="s">
        <v>5827</v>
      </c>
      <c r="H3862" s="2">
        <v>305</v>
      </c>
      <c r="I3862" s="2">
        <v>58560</v>
      </c>
      <c r="J3862" s="2">
        <v>2533281.6869172552</v>
      </c>
    </row>
    <row r="3863" spans="1:10" x14ac:dyDescent="0.3">
      <c r="A3863" t="s">
        <v>5597</v>
      </c>
      <c r="B3863" t="s">
        <v>1305</v>
      </c>
      <c r="C3863" t="s">
        <v>3090</v>
      </c>
      <c r="D3863" t="s">
        <v>4816</v>
      </c>
      <c r="E3863" t="s">
        <v>2268</v>
      </c>
      <c r="F3863" t="s">
        <v>2314</v>
      </c>
      <c r="G3863" t="s">
        <v>5827</v>
      </c>
      <c r="H3863" s="2">
        <v>133</v>
      </c>
      <c r="I3863" s="2">
        <v>44688</v>
      </c>
      <c r="J3863" s="2">
        <v>990535.76859634987</v>
      </c>
    </row>
    <row r="3864" spans="1:10" x14ac:dyDescent="0.3">
      <c r="A3864" t="s">
        <v>5597</v>
      </c>
      <c r="B3864" t="s">
        <v>1305</v>
      </c>
      <c r="C3864" t="s">
        <v>3090</v>
      </c>
      <c r="D3864" t="s">
        <v>4816</v>
      </c>
      <c r="E3864" t="s">
        <v>1632</v>
      </c>
      <c r="F3864" t="s">
        <v>1688</v>
      </c>
      <c r="G3864" t="s">
        <v>5827</v>
      </c>
      <c r="H3864" s="2">
        <v>74</v>
      </c>
      <c r="I3864" s="2">
        <v>1776</v>
      </c>
      <c r="J3864" s="2">
        <v>265769.02162854513</v>
      </c>
    </row>
    <row r="3865" spans="1:10" x14ac:dyDescent="0.3">
      <c r="A3865" t="s">
        <v>5597</v>
      </c>
      <c r="B3865" t="s">
        <v>1305</v>
      </c>
      <c r="C3865" t="s">
        <v>3090</v>
      </c>
      <c r="D3865" t="s">
        <v>4816</v>
      </c>
      <c r="E3865" t="s">
        <v>1632</v>
      </c>
      <c r="F3865" t="s">
        <v>1867</v>
      </c>
      <c r="G3865" t="s">
        <v>5827</v>
      </c>
      <c r="H3865" s="2">
        <v>93</v>
      </c>
      <c r="I3865" s="2">
        <v>2232</v>
      </c>
      <c r="J3865" s="2">
        <v>694025.80746306013</v>
      </c>
    </row>
    <row r="3866" spans="1:10" x14ac:dyDescent="0.3">
      <c r="A3866" t="s">
        <v>5597</v>
      </c>
      <c r="B3866" t="s">
        <v>1305</v>
      </c>
      <c r="C3866" t="s">
        <v>3090</v>
      </c>
      <c r="D3866" t="s">
        <v>4816</v>
      </c>
      <c r="E3866" t="s">
        <v>1632</v>
      </c>
      <c r="F3866" t="s">
        <v>2030</v>
      </c>
      <c r="G3866" t="s">
        <v>5827</v>
      </c>
      <c r="H3866" s="2">
        <v>55</v>
      </c>
      <c r="I3866" s="2">
        <v>1320</v>
      </c>
      <c r="J3866" s="2">
        <v>189423.55698395608</v>
      </c>
    </row>
    <row r="3867" spans="1:10" x14ac:dyDescent="0.3">
      <c r="A3867" t="s">
        <v>5597</v>
      </c>
      <c r="B3867" t="s">
        <v>1306</v>
      </c>
      <c r="C3867" t="s">
        <v>3090</v>
      </c>
      <c r="D3867" t="s">
        <v>4806</v>
      </c>
      <c r="E3867" t="s">
        <v>1423</v>
      </c>
      <c r="F3867" t="s">
        <v>1868</v>
      </c>
      <c r="G3867" t="s">
        <v>5827</v>
      </c>
      <c r="H3867" s="2">
        <v>88</v>
      </c>
      <c r="I3867" s="2">
        <v>8800</v>
      </c>
      <c r="J3867" s="2">
        <v>1089135.9360968373</v>
      </c>
    </row>
    <row r="3868" spans="1:10" x14ac:dyDescent="0.3">
      <c r="A3868" t="s">
        <v>5597</v>
      </c>
      <c r="B3868" t="s">
        <v>1306</v>
      </c>
      <c r="C3868" t="s">
        <v>3090</v>
      </c>
      <c r="D3868" t="s">
        <v>4806</v>
      </c>
      <c r="E3868" t="s">
        <v>1444</v>
      </c>
      <c r="F3868" t="s">
        <v>1688</v>
      </c>
      <c r="G3868" t="s">
        <v>5827</v>
      </c>
      <c r="H3868" s="2">
        <v>492</v>
      </c>
      <c r="I3868" s="2">
        <v>173184</v>
      </c>
      <c r="J3868" s="2">
        <v>4312256.1302197231</v>
      </c>
    </row>
    <row r="3869" spans="1:10" x14ac:dyDescent="0.3">
      <c r="A3869" t="s">
        <v>5597</v>
      </c>
      <c r="B3869" t="s">
        <v>1306</v>
      </c>
      <c r="C3869" t="s">
        <v>3090</v>
      </c>
      <c r="D3869" t="s">
        <v>4806</v>
      </c>
      <c r="E3869" t="s">
        <v>1444</v>
      </c>
      <c r="F3869" t="s">
        <v>1867</v>
      </c>
      <c r="G3869" t="s">
        <v>5827</v>
      </c>
      <c r="H3869" s="2">
        <v>722</v>
      </c>
      <c r="I3869" s="2">
        <v>207936</v>
      </c>
      <c r="J3869" s="2">
        <v>5921988.4483120553</v>
      </c>
    </row>
    <row r="3870" spans="1:10" x14ac:dyDescent="0.3">
      <c r="A3870" t="s">
        <v>5597</v>
      </c>
      <c r="B3870" t="s">
        <v>1306</v>
      </c>
      <c r="C3870" t="s">
        <v>3090</v>
      </c>
      <c r="D3870" t="s">
        <v>4806</v>
      </c>
      <c r="E3870" t="s">
        <v>1444</v>
      </c>
      <c r="F3870" t="s">
        <v>2030</v>
      </c>
      <c r="G3870" t="s">
        <v>5827</v>
      </c>
      <c r="H3870" s="2">
        <v>209</v>
      </c>
      <c r="I3870" s="2">
        <v>83600</v>
      </c>
      <c r="J3870" s="2">
        <v>1891845.9222493113</v>
      </c>
    </row>
    <row r="3871" spans="1:10" x14ac:dyDescent="0.3">
      <c r="A3871" t="s">
        <v>5597</v>
      </c>
      <c r="B3871" t="s">
        <v>1306</v>
      </c>
      <c r="C3871" t="s">
        <v>3090</v>
      </c>
      <c r="D3871" t="s">
        <v>4806</v>
      </c>
      <c r="E3871" t="s">
        <v>1606</v>
      </c>
      <c r="F3871" t="s">
        <v>1867</v>
      </c>
      <c r="G3871" t="s">
        <v>5827</v>
      </c>
      <c r="H3871" s="2">
        <v>346</v>
      </c>
      <c r="I3871" s="2">
        <v>66432</v>
      </c>
      <c r="J3871" s="2">
        <v>2873821.1923717055</v>
      </c>
    </row>
    <row r="3872" spans="1:10" x14ac:dyDescent="0.3">
      <c r="A3872" t="s">
        <v>5597</v>
      </c>
      <c r="B3872" t="s">
        <v>1306</v>
      </c>
      <c r="C3872" t="s">
        <v>3090</v>
      </c>
      <c r="D3872" t="s">
        <v>4806</v>
      </c>
      <c r="E3872" t="s">
        <v>2268</v>
      </c>
      <c r="F3872" t="s">
        <v>2314</v>
      </c>
      <c r="G3872" t="s">
        <v>5827</v>
      </c>
      <c r="H3872" s="2">
        <v>150</v>
      </c>
      <c r="I3872" s="2">
        <v>50400</v>
      </c>
      <c r="J3872" s="2">
        <v>1117145.6036800938</v>
      </c>
    </row>
    <row r="3873" spans="1:10" x14ac:dyDescent="0.3">
      <c r="A3873" t="s">
        <v>5597</v>
      </c>
      <c r="B3873" t="s">
        <v>1306</v>
      </c>
      <c r="C3873" t="s">
        <v>3090</v>
      </c>
      <c r="D3873" t="s">
        <v>4806</v>
      </c>
      <c r="E3873" t="s">
        <v>1632</v>
      </c>
      <c r="F3873" t="s">
        <v>1688</v>
      </c>
      <c r="G3873" t="s">
        <v>5827</v>
      </c>
      <c r="H3873" s="2">
        <v>82</v>
      </c>
      <c r="I3873" s="2">
        <v>1968</v>
      </c>
      <c r="J3873" s="2">
        <v>294500.80775055004</v>
      </c>
    </row>
    <row r="3874" spans="1:10" x14ac:dyDescent="0.3">
      <c r="A3874" t="s">
        <v>5597</v>
      </c>
      <c r="B3874" t="s">
        <v>1306</v>
      </c>
      <c r="C3874" t="s">
        <v>3090</v>
      </c>
      <c r="D3874" t="s">
        <v>4806</v>
      </c>
      <c r="E3874" t="s">
        <v>1632</v>
      </c>
      <c r="F3874" t="s">
        <v>1867</v>
      </c>
      <c r="G3874" t="s">
        <v>5827</v>
      </c>
      <c r="H3874" s="2">
        <v>105</v>
      </c>
      <c r="I3874" s="2">
        <v>2520</v>
      </c>
      <c r="J3874" s="2">
        <v>783577.52455506788</v>
      </c>
    </row>
    <row r="3875" spans="1:10" x14ac:dyDescent="0.3">
      <c r="A3875" t="s">
        <v>5597</v>
      </c>
      <c r="B3875" t="s">
        <v>1306</v>
      </c>
      <c r="C3875" t="s">
        <v>3090</v>
      </c>
      <c r="D3875" t="s">
        <v>4806</v>
      </c>
      <c r="E3875" t="s">
        <v>1632</v>
      </c>
      <c r="F3875" t="s">
        <v>2030</v>
      </c>
      <c r="G3875" t="s">
        <v>5827</v>
      </c>
      <c r="H3875" s="2">
        <v>63</v>
      </c>
      <c r="I3875" s="2">
        <v>1512</v>
      </c>
      <c r="J3875" s="2">
        <v>216976.0743634406</v>
      </c>
    </row>
    <row r="3876" spans="1:10" x14ac:dyDescent="0.3">
      <c r="A3876" t="s">
        <v>5597</v>
      </c>
      <c r="B3876" t="s">
        <v>1307</v>
      </c>
      <c r="C3876" t="s">
        <v>3090</v>
      </c>
      <c r="D3876" t="s">
        <v>4815</v>
      </c>
      <c r="E3876" t="s">
        <v>1423</v>
      </c>
      <c r="F3876" t="s">
        <v>1868</v>
      </c>
      <c r="G3876" t="s">
        <v>5827</v>
      </c>
      <c r="H3876" s="2">
        <v>35</v>
      </c>
      <c r="I3876" s="2">
        <v>3500</v>
      </c>
      <c r="J3876" s="2">
        <v>433179.06549306033</v>
      </c>
    </row>
    <row r="3877" spans="1:10" x14ac:dyDescent="0.3">
      <c r="A3877" t="s">
        <v>5597</v>
      </c>
      <c r="B3877" t="s">
        <v>1307</v>
      </c>
      <c r="C3877" t="s">
        <v>3090</v>
      </c>
      <c r="D3877" t="s">
        <v>4815</v>
      </c>
      <c r="E3877" t="s">
        <v>1444</v>
      </c>
      <c r="F3877" t="s">
        <v>1688</v>
      </c>
      <c r="G3877" t="s">
        <v>5827</v>
      </c>
      <c r="H3877" s="2">
        <v>196</v>
      </c>
      <c r="I3877" s="2">
        <v>68992</v>
      </c>
      <c r="J3877" s="2">
        <v>1717890.653502166</v>
      </c>
    </row>
    <row r="3878" spans="1:10" x14ac:dyDescent="0.3">
      <c r="A3878" t="s">
        <v>5597</v>
      </c>
      <c r="B3878" t="s">
        <v>1307</v>
      </c>
      <c r="C3878" t="s">
        <v>3090</v>
      </c>
      <c r="D3878" t="s">
        <v>4815</v>
      </c>
      <c r="E3878" t="s">
        <v>1444</v>
      </c>
      <c r="F3878" t="s">
        <v>1867</v>
      </c>
      <c r="G3878" t="s">
        <v>5827</v>
      </c>
      <c r="H3878" s="2">
        <v>287</v>
      </c>
      <c r="I3878" s="2">
        <v>82656</v>
      </c>
      <c r="J3878" s="2">
        <v>2354031.4192043762</v>
      </c>
    </row>
    <row r="3879" spans="1:10" x14ac:dyDescent="0.3">
      <c r="A3879" t="s">
        <v>5597</v>
      </c>
      <c r="B3879" t="s">
        <v>1307</v>
      </c>
      <c r="C3879" t="s">
        <v>3090</v>
      </c>
      <c r="D3879" t="s">
        <v>4815</v>
      </c>
      <c r="E3879" t="s">
        <v>1444</v>
      </c>
      <c r="F3879" t="s">
        <v>2030</v>
      </c>
      <c r="G3879" t="s">
        <v>5827</v>
      </c>
      <c r="H3879" s="2">
        <v>83</v>
      </c>
      <c r="I3879" s="2">
        <v>33200</v>
      </c>
      <c r="J3879" s="2">
        <v>751307.23228082701</v>
      </c>
    </row>
    <row r="3880" spans="1:10" x14ac:dyDescent="0.3">
      <c r="A3880" t="s">
        <v>5597</v>
      </c>
      <c r="B3880" t="s">
        <v>1307</v>
      </c>
      <c r="C3880" t="s">
        <v>3090</v>
      </c>
      <c r="D3880" t="s">
        <v>4815</v>
      </c>
      <c r="E3880" t="s">
        <v>1606</v>
      </c>
      <c r="F3880" t="s">
        <v>1867</v>
      </c>
      <c r="G3880" t="s">
        <v>5827</v>
      </c>
      <c r="H3880" s="2">
        <v>137</v>
      </c>
      <c r="I3880" s="2">
        <v>26304</v>
      </c>
      <c r="J3880" s="2">
        <v>1137900.2987136522</v>
      </c>
    </row>
    <row r="3881" spans="1:10" x14ac:dyDescent="0.3">
      <c r="A3881" t="s">
        <v>5597</v>
      </c>
      <c r="B3881" t="s">
        <v>1307</v>
      </c>
      <c r="C3881" t="s">
        <v>3090</v>
      </c>
      <c r="D3881" t="s">
        <v>4815</v>
      </c>
      <c r="E3881" t="s">
        <v>2268</v>
      </c>
      <c r="F3881" t="s">
        <v>2314</v>
      </c>
      <c r="G3881" t="s">
        <v>5827</v>
      </c>
      <c r="H3881" s="2">
        <v>60</v>
      </c>
      <c r="I3881" s="2">
        <v>20160</v>
      </c>
      <c r="J3881" s="2">
        <v>446858.24147203751</v>
      </c>
    </row>
    <row r="3882" spans="1:10" x14ac:dyDescent="0.3">
      <c r="A3882" t="s">
        <v>5597</v>
      </c>
      <c r="B3882" t="s">
        <v>1307</v>
      </c>
      <c r="C3882" t="s">
        <v>3090</v>
      </c>
      <c r="D3882" t="s">
        <v>4815</v>
      </c>
      <c r="E3882" t="s">
        <v>1632</v>
      </c>
      <c r="F3882" t="s">
        <v>1688</v>
      </c>
      <c r="G3882" t="s">
        <v>5827</v>
      </c>
      <c r="H3882" s="2">
        <v>33</v>
      </c>
      <c r="I3882" s="2">
        <v>792</v>
      </c>
      <c r="J3882" s="2">
        <v>118518.61775327013</v>
      </c>
    </row>
    <row r="3883" spans="1:10" x14ac:dyDescent="0.3">
      <c r="A3883" t="s">
        <v>5597</v>
      </c>
      <c r="B3883" t="s">
        <v>1307</v>
      </c>
      <c r="C3883" t="s">
        <v>3090</v>
      </c>
      <c r="D3883" t="s">
        <v>4815</v>
      </c>
      <c r="E3883" t="s">
        <v>1632</v>
      </c>
      <c r="F3883" t="s">
        <v>1867</v>
      </c>
      <c r="G3883" t="s">
        <v>5827</v>
      </c>
      <c r="H3883" s="2">
        <v>42</v>
      </c>
      <c r="I3883" s="2">
        <v>1008</v>
      </c>
      <c r="J3883" s="2">
        <v>313431.00982202718</v>
      </c>
    </row>
    <row r="3884" spans="1:10" x14ac:dyDescent="0.3">
      <c r="A3884" t="s">
        <v>5597</v>
      </c>
      <c r="B3884" t="s">
        <v>1307</v>
      </c>
      <c r="C3884" t="s">
        <v>3090</v>
      </c>
      <c r="D3884" t="s">
        <v>4815</v>
      </c>
      <c r="E3884" t="s">
        <v>1632</v>
      </c>
      <c r="F3884" t="s">
        <v>2030</v>
      </c>
      <c r="G3884" t="s">
        <v>5827</v>
      </c>
      <c r="H3884" s="2">
        <v>24</v>
      </c>
      <c r="I3884" s="2">
        <v>576</v>
      </c>
      <c r="J3884" s="2">
        <v>82657.552138453568</v>
      </c>
    </row>
    <row r="3885" spans="1:10" x14ac:dyDescent="0.3">
      <c r="A3885" t="s">
        <v>5597</v>
      </c>
      <c r="B3885" t="s">
        <v>1308</v>
      </c>
      <c r="C3885" t="s">
        <v>3090</v>
      </c>
      <c r="D3885" t="s">
        <v>4814</v>
      </c>
      <c r="E3885" t="s">
        <v>1423</v>
      </c>
      <c r="F3885" t="s">
        <v>1868</v>
      </c>
      <c r="G3885" t="s">
        <v>5827</v>
      </c>
      <c r="H3885" s="2">
        <v>45</v>
      </c>
      <c r="I3885" s="2">
        <v>4500</v>
      </c>
      <c r="J3885" s="2">
        <v>556944.51277679182</v>
      </c>
    </row>
    <row r="3886" spans="1:10" x14ac:dyDescent="0.3">
      <c r="A3886" t="s">
        <v>5597</v>
      </c>
      <c r="B3886" t="s">
        <v>1308</v>
      </c>
      <c r="C3886" t="s">
        <v>3090</v>
      </c>
      <c r="D3886" t="s">
        <v>4814</v>
      </c>
      <c r="E3886" t="s">
        <v>1444</v>
      </c>
      <c r="F3886" t="s">
        <v>1688</v>
      </c>
      <c r="G3886" t="s">
        <v>5827</v>
      </c>
      <c r="H3886" s="2">
        <v>261</v>
      </c>
      <c r="I3886" s="2">
        <v>91872</v>
      </c>
      <c r="J3886" s="2">
        <v>2287599.28859217</v>
      </c>
    </row>
    <row r="3887" spans="1:10" x14ac:dyDescent="0.3">
      <c r="A3887" t="s">
        <v>5597</v>
      </c>
      <c r="B3887" t="s">
        <v>1308</v>
      </c>
      <c r="C3887" t="s">
        <v>3090</v>
      </c>
      <c r="D3887" t="s">
        <v>4814</v>
      </c>
      <c r="E3887" t="s">
        <v>1444</v>
      </c>
      <c r="F3887" t="s">
        <v>1867</v>
      </c>
      <c r="G3887" t="s">
        <v>5827</v>
      </c>
      <c r="H3887" s="2">
        <v>382</v>
      </c>
      <c r="I3887" s="2">
        <v>110016</v>
      </c>
      <c r="J3887" s="2">
        <v>3133240.4255612255</v>
      </c>
    </row>
    <row r="3888" spans="1:10" x14ac:dyDescent="0.3">
      <c r="A3888" t="s">
        <v>5597</v>
      </c>
      <c r="B3888" t="s">
        <v>1308</v>
      </c>
      <c r="C3888" t="s">
        <v>3090</v>
      </c>
      <c r="D3888" t="s">
        <v>4814</v>
      </c>
      <c r="E3888" t="s">
        <v>1444</v>
      </c>
      <c r="F3888" t="s">
        <v>2030</v>
      </c>
      <c r="G3888" t="s">
        <v>5827</v>
      </c>
      <c r="H3888" s="2">
        <v>110</v>
      </c>
      <c r="I3888" s="2">
        <v>44000</v>
      </c>
      <c r="J3888" s="2">
        <v>995708.38013121649</v>
      </c>
    </row>
    <row r="3889" spans="1:10" x14ac:dyDescent="0.3">
      <c r="A3889" t="s">
        <v>5597</v>
      </c>
      <c r="B3889" t="s">
        <v>1308</v>
      </c>
      <c r="C3889" t="s">
        <v>3090</v>
      </c>
      <c r="D3889" t="s">
        <v>4814</v>
      </c>
      <c r="E3889" t="s">
        <v>1606</v>
      </c>
      <c r="F3889" t="s">
        <v>1867</v>
      </c>
      <c r="G3889" t="s">
        <v>5827</v>
      </c>
      <c r="H3889" s="2">
        <v>182</v>
      </c>
      <c r="I3889" s="2">
        <v>34944</v>
      </c>
      <c r="J3889" s="2">
        <v>1511663.1705539031</v>
      </c>
    </row>
    <row r="3890" spans="1:10" x14ac:dyDescent="0.3">
      <c r="A3890" t="s">
        <v>5597</v>
      </c>
      <c r="B3890" t="s">
        <v>1308</v>
      </c>
      <c r="C3890" t="s">
        <v>3090</v>
      </c>
      <c r="D3890" t="s">
        <v>4814</v>
      </c>
      <c r="E3890" t="s">
        <v>2268</v>
      </c>
      <c r="F3890" t="s">
        <v>2314</v>
      </c>
      <c r="G3890" t="s">
        <v>5827</v>
      </c>
      <c r="H3890" s="2">
        <v>80</v>
      </c>
      <c r="I3890" s="2">
        <v>26880</v>
      </c>
      <c r="J3890" s="2">
        <v>595810.98862938338</v>
      </c>
    </row>
    <row r="3891" spans="1:10" x14ac:dyDescent="0.3">
      <c r="A3891" t="s">
        <v>5597</v>
      </c>
      <c r="B3891" t="s">
        <v>1308</v>
      </c>
      <c r="C3891" t="s">
        <v>3090</v>
      </c>
      <c r="D3891" t="s">
        <v>4814</v>
      </c>
      <c r="E3891" t="s">
        <v>1632</v>
      </c>
      <c r="F3891" t="s">
        <v>1688</v>
      </c>
      <c r="G3891" t="s">
        <v>5827</v>
      </c>
      <c r="H3891" s="2">
        <v>33</v>
      </c>
      <c r="I3891" s="2">
        <v>792</v>
      </c>
      <c r="J3891" s="2">
        <v>118518.61775327013</v>
      </c>
    </row>
    <row r="3892" spans="1:10" x14ac:dyDescent="0.3">
      <c r="A3892" t="s">
        <v>5597</v>
      </c>
      <c r="B3892" t="s">
        <v>1308</v>
      </c>
      <c r="C3892" t="s">
        <v>3090</v>
      </c>
      <c r="D3892" t="s">
        <v>4814</v>
      </c>
      <c r="E3892" t="s">
        <v>1632</v>
      </c>
      <c r="F3892" t="s">
        <v>1867</v>
      </c>
      <c r="G3892" t="s">
        <v>5827</v>
      </c>
      <c r="H3892" s="2">
        <v>55</v>
      </c>
      <c r="I3892" s="2">
        <v>1320</v>
      </c>
      <c r="J3892" s="2">
        <v>410445.37000503554</v>
      </c>
    </row>
    <row r="3893" spans="1:10" x14ac:dyDescent="0.3">
      <c r="A3893" t="s">
        <v>5597</v>
      </c>
      <c r="B3893" t="s">
        <v>1308</v>
      </c>
      <c r="C3893" t="s">
        <v>3090</v>
      </c>
      <c r="D3893" t="s">
        <v>4814</v>
      </c>
      <c r="E3893" t="s">
        <v>1632</v>
      </c>
      <c r="F3893" t="s">
        <v>2030</v>
      </c>
      <c r="G3893" t="s">
        <v>5827</v>
      </c>
      <c r="H3893" s="2">
        <v>44</v>
      </c>
      <c r="I3893" s="2">
        <v>1056</v>
      </c>
      <c r="J3893" s="2">
        <v>151538.84558716486</v>
      </c>
    </row>
    <row r="3894" spans="1:10" x14ac:dyDescent="0.3">
      <c r="A3894" t="s">
        <v>5597</v>
      </c>
      <c r="B3894" t="s">
        <v>4807</v>
      </c>
      <c r="C3894" t="s">
        <v>4304</v>
      </c>
      <c r="D3894" t="s">
        <v>4122</v>
      </c>
      <c r="E3894" t="s">
        <v>1423</v>
      </c>
      <c r="F3894" t="s">
        <v>1868</v>
      </c>
      <c r="G3894" t="s">
        <v>5827</v>
      </c>
      <c r="H3894" s="2">
        <v>80</v>
      </c>
      <c r="I3894" s="2">
        <v>8000</v>
      </c>
      <c r="J3894" s="2">
        <v>990123.57826985209</v>
      </c>
    </row>
    <row r="3895" spans="1:10" x14ac:dyDescent="0.3">
      <c r="A3895" t="s">
        <v>5597</v>
      </c>
      <c r="B3895" t="s">
        <v>4807</v>
      </c>
      <c r="C3895" t="s">
        <v>4304</v>
      </c>
      <c r="E3895" t="s">
        <v>1444</v>
      </c>
      <c r="F3895" t="s">
        <v>1688</v>
      </c>
      <c r="G3895" t="s">
        <v>5827</v>
      </c>
      <c r="H3895" s="2">
        <v>650</v>
      </c>
      <c r="I3895" s="2">
        <v>228800</v>
      </c>
      <c r="J3895" s="2">
        <v>5697086.35090004</v>
      </c>
    </row>
    <row r="3896" spans="1:10" x14ac:dyDescent="0.3">
      <c r="A3896" t="s">
        <v>5597</v>
      </c>
      <c r="B3896" t="s">
        <v>4807</v>
      </c>
      <c r="C3896" t="s">
        <v>4304</v>
      </c>
      <c r="E3896" t="s">
        <v>1444</v>
      </c>
      <c r="F3896" t="s">
        <v>1867</v>
      </c>
      <c r="G3896" t="s">
        <v>5827</v>
      </c>
      <c r="H3896" s="2">
        <v>550</v>
      </c>
      <c r="I3896" s="2">
        <v>158400</v>
      </c>
      <c r="J3896" s="2">
        <v>4511210.0368028115</v>
      </c>
    </row>
    <row r="3897" spans="1:10" x14ac:dyDescent="0.3">
      <c r="A3897" t="s">
        <v>5597</v>
      </c>
      <c r="B3897" t="s">
        <v>4807</v>
      </c>
      <c r="C3897" t="s">
        <v>4304</v>
      </c>
      <c r="E3897" t="s">
        <v>1606</v>
      </c>
      <c r="F3897" t="s">
        <v>1867</v>
      </c>
      <c r="G3897" t="s">
        <v>5827</v>
      </c>
      <c r="H3897" s="2">
        <v>350</v>
      </c>
      <c r="I3897" s="2">
        <v>67200</v>
      </c>
      <c r="J3897" s="2">
        <v>2907044.5587575058</v>
      </c>
    </row>
    <row r="3898" spans="1:10" x14ac:dyDescent="0.3">
      <c r="A3898" t="s">
        <v>5597</v>
      </c>
      <c r="B3898" t="s">
        <v>4807</v>
      </c>
      <c r="C3898" t="s">
        <v>4304</v>
      </c>
      <c r="E3898" t="s">
        <v>1632</v>
      </c>
      <c r="F3898" t="s">
        <v>1688</v>
      </c>
      <c r="G3898" t="s">
        <v>5827</v>
      </c>
      <c r="H3898" s="2">
        <v>400</v>
      </c>
      <c r="I3898" s="2">
        <v>9600</v>
      </c>
      <c r="J3898" s="2">
        <v>1436589.3061002439</v>
      </c>
    </row>
    <row r="3899" spans="1:10" x14ac:dyDescent="0.3">
      <c r="A3899" t="s">
        <v>5597</v>
      </c>
      <c r="B3899" t="s">
        <v>4807</v>
      </c>
      <c r="C3899" t="s">
        <v>4304</v>
      </c>
      <c r="E3899" t="s">
        <v>1632</v>
      </c>
      <c r="F3899" t="s">
        <v>1867</v>
      </c>
      <c r="G3899" t="s">
        <v>5827</v>
      </c>
      <c r="H3899" s="2">
        <v>252</v>
      </c>
      <c r="I3899" s="2">
        <v>6048</v>
      </c>
      <c r="J3899" s="2">
        <v>1880586.0589321628</v>
      </c>
    </row>
    <row r="3900" spans="1:10" x14ac:dyDescent="0.3">
      <c r="A3900" t="s">
        <v>5602</v>
      </c>
      <c r="B3900" t="s">
        <v>5745</v>
      </c>
      <c r="C3900" t="s">
        <v>4124</v>
      </c>
      <c r="D3900" t="s">
        <v>5290</v>
      </c>
      <c r="E3900" t="s">
        <v>1423</v>
      </c>
      <c r="F3900" t="s">
        <v>1659</v>
      </c>
      <c r="G3900" t="s">
        <v>5302</v>
      </c>
      <c r="H3900" s="2">
        <v>1</v>
      </c>
      <c r="I3900" s="2">
        <v>100</v>
      </c>
      <c r="J3900" s="2">
        <v>10568.674059304707</v>
      </c>
    </row>
    <row r="3901" spans="1:10" x14ac:dyDescent="0.3">
      <c r="A3901" t="s">
        <v>5602</v>
      </c>
      <c r="B3901" t="s">
        <v>5745</v>
      </c>
      <c r="C3901" t="s">
        <v>4124</v>
      </c>
      <c r="D3901" t="s">
        <v>5290</v>
      </c>
      <c r="E3901" t="s">
        <v>1444</v>
      </c>
      <c r="F3901" t="s">
        <v>1688</v>
      </c>
      <c r="G3901" t="s">
        <v>5302</v>
      </c>
      <c r="H3901" s="2">
        <v>150</v>
      </c>
      <c r="I3901" s="2">
        <v>52800</v>
      </c>
      <c r="J3901" s="2">
        <v>1314712.2348230863</v>
      </c>
    </row>
    <row r="3902" spans="1:10" x14ac:dyDescent="0.3">
      <c r="A3902" t="s">
        <v>5602</v>
      </c>
      <c r="B3902" t="s">
        <v>5745</v>
      </c>
      <c r="C3902" t="s">
        <v>4124</v>
      </c>
      <c r="D3902" t="s">
        <v>5290</v>
      </c>
      <c r="E3902" t="s">
        <v>1444</v>
      </c>
      <c r="F3902" t="s">
        <v>1867</v>
      </c>
      <c r="G3902" t="s">
        <v>5302</v>
      </c>
      <c r="H3902" s="2">
        <v>5</v>
      </c>
      <c r="I3902" s="2">
        <v>1440</v>
      </c>
      <c r="J3902" s="2">
        <v>41011.000334571014</v>
      </c>
    </row>
    <row r="3903" spans="1:10" x14ac:dyDescent="0.3">
      <c r="A3903" t="s">
        <v>5602</v>
      </c>
      <c r="B3903" t="s">
        <v>5745</v>
      </c>
      <c r="C3903" t="s">
        <v>4124</v>
      </c>
      <c r="D3903" t="s">
        <v>5290</v>
      </c>
      <c r="E3903" t="s">
        <v>1606</v>
      </c>
      <c r="F3903" t="s">
        <v>1867</v>
      </c>
      <c r="G3903" t="s">
        <v>5302</v>
      </c>
      <c r="H3903" s="2">
        <v>3</v>
      </c>
      <c r="I3903" s="2">
        <v>576</v>
      </c>
      <c r="J3903" s="2">
        <v>24917.524789350049</v>
      </c>
    </row>
    <row r="3904" spans="1:10" x14ac:dyDescent="0.3">
      <c r="A3904" t="s">
        <v>5602</v>
      </c>
      <c r="B3904" t="s">
        <v>5745</v>
      </c>
      <c r="C3904" t="s">
        <v>4124</v>
      </c>
      <c r="D3904" t="s">
        <v>5290</v>
      </c>
      <c r="E3904" t="s">
        <v>2268</v>
      </c>
      <c r="F3904" t="s">
        <v>2314</v>
      </c>
      <c r="G3904" t="s">
        <v>5302</v>
      </c>
      <c r="H3904" s="2">
        <v>3</v>
      </c>
      <c r="I3904" s="2">
        <v>1008</v>
      </c>
      <c r="J3904" s="2">
        <v>22342.912073601874</v>
      </c>
    </row>
    <row r="3905" spans="1:10" x14ac:dyDescent="0.3">
      <c r="A3905" t="s">
        <v>5602</v>
      </c>
      <c r="B3905" t="s">
        <v>5745</v>
      </c>
      <c r="C3905" t="s">
        <v>4124</v>
      </c>
      <c r="D3905" t="s">
        <v>5290</v>
      </c>
      <c r="E3905" t="s">
        <v>1632</v>
      </c>
      <c r="F3905" t="s">
        <v>1688</v>
      </c>
      <c r="G3905" t="s">
        <v>5302</v>
      </c>
      <c r="H3905" s="2">
        <v>2</v>
      </c>
      <c r="I3905" s="2">
        <v>48</v>
      </c>
      <c r="J3905" s="2">
        <v>7182.94653050122</v>
      </c>
    </row>
    <row r="3906" spans="1:10" x14ac:dyDescent="0.3">
      <c r="A3906" t="s">
        <v>5602</v>
      </c>
      <c r="B3906" t="s">
        <v>5745</v>
      </c>
      <c r="C3906" t="s">
        <v>4124</v>
      </c>
      <c r="D3906" t="s">
        <v>5290</v>
      </c>
      <c r="E3906" t="s">
        <v>1632</v>
      </c>
      <c r="F3906" t="s">
        <v>1431</v>
      </c>
      <c r="G3906" t="s">
        <v>5302</v>
      </c>
      <c r="H3906" s="2">
        <v>3</v>
      </c>
      <c r="I3906" s="2">
        <v>144</v>
      </c>
      <c r="J3906" s="2">
        <v>3011.7446277210265</v>
      </c>
    </row>
    <row r="3907" spans="1:10" x14ac:dyDescent="0.3">
      <c r="A3907" t="s">
        <v>5602</v>
      </c>
      <c r="B3907" t="s">
        <v>5736</v>
      </c>
      <c r="C3907" t="s">
        <v>2956</v>
      </c>
      <c r="D3907" t="s">
        <v>5266</v>
      </c>
      <c r="E3907" t="s">
        <v>1423</v>
      </c>
      <c r="F3907" t="s">
        <v>2031</v>
      </c>
      <c r="G3907" t="s">
        <v>5302</v>
      </c>
      <c r="H3907" s="2">
        <v>4</v>
      </c>
      <c r="I3907" s="2">
        <v>400</v>
      </c>
      <c r="J3907" s="2">
        <v>30240.096951806008</v>
      </c>
    </row>
    <row r="3908" spans="1:10" x14ac:dyDescent="0.3">
      <c r="A3908" t="s">
        <v>5602</v>
      </c>
      <c r="B3908" t="s">
        <v>5736</v>
      </c>
      <c r="C3908" t="s">
        <v>2956</v>
      </c>
      <c r="D3908" t="s">
        <v>5266</v>
      </c>
      <c r="E3908" t="s">
        <v>1444</v>
      </c>
      <c r="F3908" t="s">
        <v>2030</v>
      </c>
      <c r="G3908" t="s">
        <v>5302</v>
      </c>
      <c r="H3908" s="2">
        <v>100</v>
      </c>
      <c r="I3908" s="2">
        <v>40000</v>
      </c>
      <c r="J3908" s="2">
        <v>905189.43648292404</v>
      </c>
    </row>
    <row r="3909" spans="1:10" x14ac:dyDescent="0.3">
      <c r="A3909" t="s">
        <v>5602</v>
      </c>
      <c r="B3909" t="s">
        <v>5736</v>
      </c>
      <c r="C3909" t="s">
        <v>2956</v>
      </c>
      <c r="D3909" t="s">
        <v>5266</v>
      </c>
      <c r="E3909" t="s">
        <v>1606</v>
      </c>
      <c r="F3909" t="s">
        <v>2030</v>
      </c>
      <c r="G3909" t="s">
        <v>5302</v>
      </c>
      <c r="H3909" s="2">
        <v>2</v>
      </c>
      <c r="I3909" s="2">
        <v>768</v>
      </c>
      <c r="J3909" s="2">
        <v>18638.779346586776</v>
      </c>
    </row>
    <row r="3910" spans="1:10" x14ac:dyDescent="0.3">
      <c r="A3910" t="s">
        <v>5602</v>
      </c>
      <c r="B3910" t="s">
        <v>5736</v>
      </c>
      <c r="C3910" t="s">
        <v>2956</v>
      </c>
      <c r="D3910" t="s">
        <v>5266</v>
      </c>
      <c r="E3910" t="s">
        <v>2268</v>
      </c>
      <c r="F3910" t="s">
        <v>2269</v>
      </c>
      <c r="G3910" t="s">
        <v>5302</v>
      </c>
      <c r="H3910" s="2">
        <v>8</v>
      </c>
      <c r="I3910" s="2">
        <v>3840</v>
      </c>
      <c r="J3910" s="2">
        <v>38508.246137856862</v>
      </c>
    </row>
    <row r="3911" spans="1:10" x14ac:dyDescent="0.3">
      <c r="A3911" t="s">
        <v>5602</v>
      </c>
      <c r="B3911" t="s">
        <v>5736</v>
      </c>
      <c r="C3911" t="s">
        <v>2956</v>
      </c>
      <c r="D3911" t="s">
        <v>5266</v>
      </c>
      <c r="E3911" t="s">
        <v>1632</v>
      </c>
      <c r="F3911" t="s">
        <v>2269</v>
      </c>
      <c r="G3911" t="s">
        <v>5302</v>
      </c>
      <c r="H3911" s="2">
        <v>5</v>
      </c>
      <c r="I3911" s="2">
        <v>120</v>
      </c>
      <c r="J3911" s="2">
        <v>41.029562221885115</v>
      </c>
    </row>
    <row r="3912" spans="1:10" x14ac:dyDescent="0.3">
      <c r="A3912" t="s">
        <v>5602</v>
      </c>
      <c r="B3912" t="s">
        <v>5736</v>
      </c>
      <c r="C3912" t="s">
        <v>2956</v>
      </c>
      <c r="D3912" t="s">
        <v>5266</v>
      </c>
      <c r="E3912" t="s">
        <v>1632</v>
      </c>
      <c r="F3912" t="s">
        <v>2030</v>
      </c>
      <c r="G3912" t="s">
        <v>5302</v>
      </c>
      <c r="H3912" s="2">
        <v>8</v>
      </c>
      <c r="I3912" s="2">
        <v>192</v>
      </c>
      <c r="J3912" s="2">
        <v>27552.517379484521</v>
      </c>
    </row>
    <row r="3913" spans="1:10" x14ac:dyDescent="0.3">
      <c r="A3913" t="s">
        <v>5602</v>
      </c>
      <c r="B3913" t="s">
        <v>5737</v>
      </c>
      <c r="C3913" t="s">
        <v>2956</v>
      </c>
      <c r="D3913" t="s">
        <v>5271</v>
      </c>
      <c r="E3913" t="s">
        <v>1423</v>
      </c>
      <c r="F3913" t="s">
        <v>2031</v>
      </c>
      <c r="G3913" t="s">
        <v>5302</v>
      </c>
      <c r="H3913" s="2">
        <v>2</v>
      </c>
      <c r="I3913" s="2">
        <v>200</v>
      </c>
      <c r="J3913" s="2">
        <v>15120.048475903004</v>
      </c>
    </row>
    <row r="3914" spans="1:10" x14ac:dyDescent="0.3">
      <c r="A3914" t="s">
        <v>5602</v>
      </c>
      <c r="B3914" t="s">
        <v>5737</v>
      </c>
      <c r="C3914" t="s">
        <v>2956</v>
      </c>
      <c r="D3914" t="s">
        <v>5271</v>
      </c>
      <c r="E3914" t="s">
        <v>1423</v>
      </c>
      <c r="F3914" t="s">
        <v>2040</v>
      </c>
      <c r="G3914" t="s">
        <v>5302</v>
      </c>
      <c r="H3914" s="2">
        <v>2</v>
      </c>
      <c r="I3914" s="2">
        <v>200</v>
      </c>
      <c r="J3914" s="2">
        <v>20342.508650388041</v>
      </c>
    </row>
    <row r="3915" spans="1:10" x14ac:dyDescent="0.3">
      <c r="A3915" t="s">
        <v>5602</v>
      </c>
      <c r="B3915" t="s">
        <v>5737</v>
      </c>
      <c r="C3915" t="s">
        <v>2956</v>
      </c>
      <c r="D3915" t="s">
        <v>5271</v>
      </c>
      <c r="E3915" t="s">
        <v>1444</v>
      </c>
      <c r="F3915" t="s">
        <v>2030</v>
      </c>
      <c r="G3915" t="s">
        <v>5302</v>
      </c>
      <c r="H3915" s="2">
        <v>80</v>
      </c>
      <c r="I3915" s="2">
        <v>32000</v>
      </c>
      <c r="J3915" s="2">
        <v>724151.54918633925</v>
      </c>
    </row>
    <row r="3916" spans="1:10" x14ac:dyDescent="0.3">
      <c r="A3916" t="s">
        <v>5602</v>
      </c>
      <c r="B3916" t="s">
        <v>5737</v>
      </c>
      <c r="C3916" t="s">
        <v>2956</v>
      </c>
      <c r="D3916" t="s">
        <v>5271</v>
      </c>
      <c r="E3916" t="s">
        <v>2268</v>
      </c>
      <c r="F3916" t="s">
        <v>2269</v>
      </c>
      <c r="G3916" t="s">
        <v>5302</v>
      </c>
      <c r="H3916" s="2">
        <v>8</v>
      </c>
      <c r="I3916" s="2">
        <v>3840</v>
      </c>
      <c r="J3916" s="2">
        <v>38508.246137856862</v>
      </c>
    </row>
    <row r="3917" spans="1:10" x14ac:dyDescent="0.3">
      <c r="A3917" t="s">
        <v>5602</v>
      </c>
      <c r="B3917" t="s">
        <v>5737</v>
      </c>
      <c r="C3917" t="s">
        <v>2956</v>
      </c>
      <c r="D3917" t="s">
        <v>5271</v>
      </c>
      <c r="E3917" t="s">
        <v>1632</v>
      </c>
      <c r="F3917" t="s">
        <v>2269</v>
      </c>
      <c r="G3917" t="s">
        <v>5302</v>
      </c>
      <c r="H3917" s="2">
        <v>8</v>
      </c>
      <c r="I3917" s="2">
        <v>192</v>
      </c>
      <c r="J3917" s="2">
        <v>65.64729955501619</v>
      </c>
    </row>
    <row r="3918" spans="1:10" x14ac:dyDescent="0.3">
      <c r="A3918" t="s">
        <v>5602</v>
      </c>
      <c r="B3918" t="s">
        <v>5737</v>
      </c>
      <c r="C3918" t="s">
        <v>2956</v>
      </c>
      <c r="D3918" t="s">
        <v>5271</v>
      </c>
      <c r="E3918" t="s">
        <v>1632</v>
      </c>
      <c r="F3918" t="s">
        <v>2030</v>
      </c>
      <c r="G3918" t="s">
        <v>5302</v>
      </c>
      <c r="H3918" s="2">
        <v>8</v>
      </c>
      <c r="I3918" s="2">
        <v>192</v>
      </c>
      <c r="J3918" s="2">
        <v>27552.517379484521</v>
      </c>
    </row>
    <row r="3919" spans="1:10" x14ac:dyDescent="0.3">
      <c r="A3919" t="s">
        <v>5602</v>
      </c>
      <c r="B3919" t="s">
        <v>5746</v>
      </c>
      <c r="C3919" t="s">
        <v>4124</v>
      </c>
      <c r="D3919" t="s">
        <v>5294</v>
      </c>
      <c r="E3919" t="s">
        <v>1423</v>
      </c>
      <c r="F3919" t="s">
        <v>1679</v>
      </c>
      <c r="G3919" t="s">
        <v>5302</v>
      </c>
      <c r="H3919" s="2">
        <v>1</v>
      </c>
      <c r="I3919" s="2">
        <v>100</v>
      </c>
      <c r="J3919" s="2">
        <v>7547.1347355163707</v>
      </c>
    </row>
    <row r="3920" spans="1:10" x14ac:dyDescent="0.3">
      <c r="A3920" t="s">
        <v>5602</v>
      </c>
      <c r="B3920" t="s">
        <v>5746</v>
      </c>
      <c r="C3920" t="s">
        <v>4124</v>
      </c>
      <c r="D3920" t="s">
        <v>5294</v>
      </c>
      <c r="E3920" t="s">
        <v>1444</v>
      </c>
      <c r="F3920" t="s">
        <v>1688</v>
      </c>
      <c r="G3920" t="s">
        <v>5302</v>
      </c>
      <c r="H3920" s="2">
        <v>180</v>
      </c>
      <c r="I3920" s="2">
        <v>63360</v>
      </c>
      <c r="J3920" s="2">
        <v>1577654.6817877034</v>
      </c>
    </row>
    <row r="3921" spans="1:10" x14ac:dyDescent="0.3">
      <c r="A3921" t="s">
        <v>5602</v>
      </c>
      <c r="B3921" t="s">
        <v>5746</v>
      </c>
      <c r="C3921" t="s">
        <v>4124</v>
      </c>
      <c r="D3921" t="s">
        <v>5294</v>
      </c>
      <c r="E3921" t="s">
        <v>1444</v>
      </c>
      <c r="F3921" t="s">
        <v>1867</v>
      </c>
      <c r="G3921" t="s">
        <v>5302</v>
      </c>
      <c r="H3921" s="2">
        <v>5</v>
      </c>
      <c r="I3921" s="2">
        <v>1440</v>
      </c>
      <c r="J3921" s="2">
        <v>41011.000334571014</v>
      </c>
    </row>
    <row r="3922" spans="1:10" x14ac:dyDescent="0.3">
      <c r="A3922" t="s">
        <v>5602</v>
      </c>
      <c r="B3922" t="s">
        <v>5746</v>
      </c>
      <c r="C3922" t="s">
        <v>4124</v>
      </c>
      <c r="D3922" t="s">
        <v>5294</v>
      </c>
      <c r="E3922" t="s">
        <v>1606</v>
      </c>
      <c r="F3922" t="s">
        <v>1867</v>
      </c>
      <c r="G3922" t="s">
        <v>5302</v>
      </c>
      <c r="H3922" s="2">
        <v>4</v>
      </c>
      <c r="I3922" s="2">
        <v>768</v>
      </c>
      <c r="J3922" s="2">
        <v>33223.366385800065</v>
      </c>
    </row>
    <row r="3923" spans="1:10" x14ac:dyDescent="0.3">
      <c r="A3923" t="s">
        <v>5602</v>
      </c>
      <c r="B3923" t="s">
        <v>5746</v>
      </c>
      <c r="C3923" t="s">
        <v>4124</v>
      </c>
      <c r="D3923" t="s">
        <v>5294</v>
      </c>
      <c r="E3923" t="s">
        <v>2268</v>
      </c>
      <c r="F3923" t="s">
        <v>2314</v>
      </c>
      <c r="G3923" t="s">
        <v>5302</v>
      </c>
      <c r="H3923" s="2">
        <v>6</v>
      </c>
      <c r="I3923" s="2">
        <v>2112</v>
      </c>
      <c r="J3923" s="2">
        <v>44279.812588426743</v>
      </c>
    </row>
    <row r="3924" spans="1:10" x14ac:dyDescent="0.3">
      <c r="A3924" t="s">
        <v>5602</v>
      </c>
      <c r="B3924" t="s">
        <v>5746</v>
      </c>
      <c r="C3924" t="s">
        <v>4124</v>
      </c>
      <c r="D3924" t="s">
        <v>5294</v>
      </c>
      <c r="E3924" t="s">
        <v>2268</v>
      </c>
      <c r="F3924" t="s">
        <v>2542</v>
      </c>
      <c r="G3924" t="s">
        <v>5302</v>
      </c>
      <c r="H3924" s="2">
        <v>2</v>
      </c>
      <c r="I3924" s="2">
        <v>960</v>
      </c>
      <c r="J3924" s="2">
        <v>9985.9706955503534</v>
      </c>
    </row>
    <row r="3925" spans="1:10" x14ac:dyDescent="0.3">
      <c r="A3925" t="s">
        <v>5602</v>
      </c>
      <c r="B3925" t="s">
        <v>5746</v>
      </c>
      <c r="C3925" t="s">
        <v>4124</v>
      </c>
      <c r="D3925" t="s">
        <v>5294</v>
      </c>
      <c r="E3925" t="s">
        <v>1632</v>
      </c>
      <c r="F3925" t="s">
        <v>1431</v>
      </c>
      <c r="G3925" t="s">
        <v>5302</v>
      </c>
      <c r="H3925" s="2">
        <v>3</v>
      </c>
      <c r="I3925" s="2">
        <v>144</v>
      </c>
      <c r="J3925" s="2">
        <v>3011.7446277210265</v>
      </c>
    </row>
    <row r="3926" spans="1:10" x14ac:dyDescent="0.3">
      <c r="A3926" t="s">
        <v>5602</v>
      </c>
      <c r="B3926" t="s">
        <v>5744</v>
      </c>
      <c r="C3926" t="s">
        <v>3760</v>
      </c>
      <c r="D3926" t="s">
        <v>5588</v>
      </c>
      <c r="E3926" t="s">
        <v>1444</v>
      </c>
      <c r="F3926" t="s">
        <v>1688</v>
      </c>
      <c r="G3926" t="s">
        <v>5302</v>
      </c>
      <c r="H3926" s="2">
        <v>100</v>
      </c>
      <c r="I3926" s="2">
        <v>35200</v>
      </c>
      <c r="J3926" s="2">
        <v>876474.82321539079</v>
      </c>
    </row>
    <row r="3927" spans="1:10" x14ac:dyDescent="0.3">
      <c r="A3927" t="s">
        <v>5602</v>
      </c>
      <c r="B3927" t="s">
        <v>5744</v>
      </c>
      <c r="C3927" t="s">
        <v>3760</v>
      </c>
      <c r="D3927" t="s">
        <v>5588</v>
      </c>
      <c r="E3927" t="s">
        <v>1632</v>
      </c>
      <c r="F3927" t="s">
        <v>1688</v>
      </c>
      <c r="G3927" t="s">
        <v>5302</v>
      </c>
      <c r="H3927" s="2">
        <v>1</v>
      </c>
      <c r="I3927" s="2">
        <v>24</v>
      </c>
      <c r="J3927" s="2">
        <v>3591.47326525061</v>
      </c>
    </row>
    <row r="3928" spans="1:10" x14ac:dyDescent="0.3">
      <c r="A3928" t="s">
        <v>5602</v>
      </c>
      <c r="B3928" t="s">
        <v>5744</v>
      </c>
      <c r="C3928" t="s">
        <v>3760</v>
      </c>
      <c r="D3928" t="s">
        <v>5588</v>
      </c>
      <c r="E3928" t="s">
        <v>1632</v>
      </c>
      <c r="F3928" t="s">
        <v>1431</v>
      </c>
      <c r="G3928" t="s">
        <v>5302</v>
      </c>
      <c r="H3928" s="2">
        <v>2</v>
      </c>
      <c r="I3928" s="2">
        <v>96</v>
      </c>
      <c r="J3928" s="2">
        <v>2007.8297518140178</v>
      </c>
    </row>
    <row r="3929" spans="1:10" x14ac:dyDescent="0.3">
      <c r="A3929" t="s">
        <v>5602</v>
      </c>
      <c r="B3929" t="s">
        <v>5738</v>
      </c>
      <c r="C3929" t="s">
        <v>2956</v>
      </c>
      <c r="D3929" t="s">
        <v>5270</v>
      </c>
      <c r="E3929" t="s">
        <v>1423</v>
      </c>
      <c r="F3929" t="s">
        <v>2031</v>
      </c>
      <c r="G3929" t="s">
        <v>5302</v>
      </c>
      <c r="H3929" s="2">
        <v>2</v>
      </c>
      <c r="I3929" s="2">
        <v>200</v>
      </c>
      <c r="J3929" s="2">
        <v>15120.048475903004</v>
      </c>
    </row>
    <row r="3930" spans="1:10" x14ac:dyDescent="0.3">
      <c r="A3930" t="s">
        <v>5602</v>
      </c>
      <c r="B3930" t="s">
        <v>5738</v>
      </c>
      <c r="C3930" t="s">
        <v>2956</v>
      </c>
      <c r="D3930" t="s">
        <v>5270</v>
      </c>
      <c r="E3930" t="s">
        <v>1444</v>
      </c>
      <c r="F3930" t="s">
        <v>2030</v>
      </c>
      <c r="G3930" t="s">
        <v>5302</v>
      </c>
      <c r="H3930" s="2">
        <v>140</v>
      </c>
      <c r="I3930" s="2">
        <v>56000</v>
      </c>
      <c r="J3930" s="2">
        <v>1267265.2110760936</v>
      </c>
    </row>
    <row r="3931" spans="1:10" x14ac:dyDescent="0.3">
      <c r="A3931" t="s">
        <v>5602</v>
      </c>
      <c r="B3931" t="s">
        <v>5738</v>
      </c>
      <c r="C3931" t="s">
        <v>2956</v>
      </c>
      <c r="D3931" t="s">
        <v>5270</v>
      </c>
      <c r="E3931" t="s">
        <v>2268</v>
      </c>
      <c r="F3931" t="s">
        <v>2269</v>
      </c>
      <c r="G3931" t="s">
        <v>5302</v>
      </c>
      <c r="H3931" s="2">
        <v>8</v>
      </c>
      <c r="I3931" s="2">
        <v>3840</v>
      </c>
      <c r="J3931" s="2">
        <v>38508.246137856862</v>
      </c>
    </row>
    <row r="3932" spans="1:10" x14ac:dyDescent="0.3">
      <c r="A3932" t="s">
        <v>5602</v>
      </c>
      <c r="B3932" t="s">
        <v>5738</v>
      </c>
      <c r="C3932" t="s">
        <v>2956</v>
      </c>
      <c r="D3932" t="s">
        <v>5270</v>
      </c>
      <c r="E3932" t="s">
        <v>1632</v>
      </c>
      <c r="F3932" t="s">
        <v>2269</v>
      </c>
      <c r="G3932" t="s">
        <v>5302</v>
      </c>
      <c r="H3932" s="2">
        <v>8</v>
      </c>
      <c r="I3932" s="2">
        <v>192</v>
      </c>
      <c r="J3932" s="2">
        <v>65.64729955501619</v>
      </c>
    </row>
    <row r="3933" spans="1:10" x14ac:dyDescent="0.3">
      <c r="A3933" t="s">
        <v>5602</v>
      </c>
      <c r="B3933" t="s">
        <v>5738</v>
      </c>
      <c r="C3933" t="s">
        <v>2956</v>
      </c>
      <c r="D3933" t="s">
        <v>5270</v>
      </c>
      <c r="E3933" t="s">
        <v>1632</v>
      </c>
      <c r="F3933" t="s">
        <v>2030</v>
      </c>
      <c r="G3933" t="s">
        <v>5302</v>
      </c>
      <c r="H3933" s="2">
        <v>8</v>
      </c>
      <c r="I3933" s="2">
        <v>192</v>
      </c>
      <c r="J3933" s="2">
        <v>27552.517379484521</v>
      </c>
    </row>
    <row r="3934" spans="1:10" x14ac:dyDescent="0.3">
      <c r="A3934" t="s">
        <v>5602</v>
      </c>
      <c r="B3934" t="s">
        <v>5739</v>
      </c>
      <c r="C3934" t="s">
        <v>2956</v>
      </c>
      <c r="D3934" t="s">
        <v>5269</v>
      </c>
      <c r="E3934" t="s">
        <v>1423</v>
      </c>
      <c r="F3934" t="s">
        <v>2031</v>
      </c>
      <c r="G3934" t="s">
        <v>5302</v>
      </c>
      <c r="H3934" s="2">
        <v>10</v>
      </c>
      <c r="I3934" s="2">
        <v>1000</v>
      </c>
      <c r="J3934" s="2">
        <v>75600.242379515024</v>
      </c>
    </row>
    <row r="3935" spans="1:10" x14ac:dyDescent="0.3">
      <c r="A3935" t="s">
        <v>5602</v>
      </c>
      <c r="B3935" t="s">
        <v>5739</v>
      </c>
      <c r="C3935" t="s">
        <v>2956</v>
      </c>
      <c r="D3935" t="s">
        <v>5269</v>
      </c>
      <c r="E3935" t="s">
        <v>1444</v>
      </c>
      <c r="F3935" t="s">
        <v>2030</v>
      </c>
      <c r="G3935" t="s">
        <v>5302</v>
      </c>
      <c r="H3935" s="2">
        <v>80</v>
      </c>
      <c r="I3935" s="2">
        <v>32000</v>
      </c>
      <c r="J3935" s="2">
        <v>724151.54918633925</v>
      </c>
    </row>
    <row r="3936" spans="1:10" x14ac:dyDescent="0.3">
      <c r="A3936" t="s">
        <v>5602</v>
      </c>
      <c r="B3936" t="s">
        <v>5739</v>
      </c>
      <c r="C3936" t="s">
        <v>2956</v>
      </c>
      <c r="D3936" t="s">
        <v>5269</v>
      </c>
      <c r="E3936" t="s">
        <v>1606</v>
      </c>
      <c r="F3936" t="s">
        <v>2030</v>
      </c>
      <c r="G3936" t="s">
        <v>5302</v>
      </c>
      <c r="H3936" s="2">
        <v>2</v>
      </c>
      <c r="I3936" s="2">
        <v>768</v>
      </c>
      <c r="J3936" s="2">
        <v>18638.779346586776</v>
      </c>
    </row>
    <row r="3937" spans="1:10" x14ac:dyDescent="0.3">
      <c r="A3937" t="s">
        <v>5602</v>
      </c>
      <c r="B3937" t="s">
        <v>5739</v>
      </c>
      <c r="C3937" t="s">
        <v>2956</v>
      </c>
      <c r="D3937" t="s">
        <v>5269</v>
      </c>
      <c r="E3937" t="s">
        <v>2268</v>
      </c>
      <c r="F3937" t="s">
        <v>2269</v>
      </c>
      <c r="G3937" t="s">
        <v>5302</v>
      </c>
      <c r="H3937" s="2">
        <v>10</v>
      </c>
      <c r="I3937" s="2">
        <v>4800</v>
      </c>
      <c r="J3937" s="2">
        <v>48135.307672321076</v>
      </c>
    </row>
    <row r="3938" spans="1:10" x14ac:dyDescent="0.3">
      <c r="A3938" t="s">
        <v>5602</v>
      </c>
      <c r="B3938" t="s">
        <v>5739</v>
      </c>
      <c r="C3938" t="s">
        <v>2956</v>
      </c>
      <c r="D3938" t="s">
        <v>5269</v>
      </c>
      <c r="E3938" t="s">
        <v>1632</v>
      </c>
      <c r="F3938" t="s">
        <v>2269</v>
      </c>
      <c r="G3938" t="s">
        <v>5302</v>
      </c>
      <c r="H3938" s="2">
        <v>10</v>
      </c>
      <c r="I3938" s="2">
        <v>240</v>
      </c>
      <c r="J3938" s="2">
        <v>82.05912444377023</v>
      </c>
    </row>
    <row r="3939" spans="1:10" x14ac:dyDescent="0.3">
      <c r="A3939" t="s">
        <v>5602</v>
      </c>
      <c r="B3939" t="s">
        <v>5739</v>
      </c>
      <c r="C3939" t="s">
        <v>2956</v>
      </c>
      <c r="D3939" t="s">
        <v>5269</v>
      </c>
      <c r="E3939" t="s">
        <v>1632</v>
      </c>
      <c r="F3939" t="s">
        <v>2030</v>
      </c>
      <c r="G3939" t="s">
        <v>5302</v>
      </c>
      <c r="H3939" s="2">
        <v>5</v>
      </c>
      <c r="I3939" s="2">
        <v>120</v>
      </c>
      <c r="J3939" s="2">
        <v>17220.323362177827</v>
      </c>
    </row>
    <row r="3940" spans="1:10" x14ac:dyDescent="0.3">
      <c r="A3940" t="s">
        <v>5602</v>
      </c>
      <c r="B3940" t="s">
        <v>5742</v>
      </c>
      <c r="C3940" t="s">
        <v>3691</v>
      </c>
      <c r="D3940" t="s">
        <v>5534</v>
      </c>
      <c r="E3940" t="s">
        <v>1423</v>
      </c>
      <c r="F3940" t="s">
        <v>2040</v>
      </c>
      <c r="G3940" t="s">
        <v>5302</v>
      </c>
      <c r="H3940" s="2">
        <v>5</v>
      </c>
      <c r="I3940" s="2">
        <v>500</v>
      </c>
      <c r="J3940" s="2">
        <v>50856.271625970105</v>
      </c>
    </row>
    <row r="3941" spans="1:10" x14ac:dyDescent="0.3">
      <c r="A3941" t="s">
        <v>5602</v>
      </c>
      <c r="B3941" t="s">
        <v>5742</v>
      </c>
      <c r="C3941" t="s">
        <v>3691</v>
      </c>
      <c r="D3941" t="s">
        <v>5534</v>
      </c>
      <c r="E3941" t="s">
        <v>1444</v>
      </c>
      <c r="F3941" t="s">
        <v>2030</v>
      </c>
      <c r="G3941" t="s">
        <v>5302</v>
      </c>
      <c r="H3941" s="2">
        <v>150</v>
      </c>
      <c r="I3941" s="2">
        <v>60000</v>
      </c>
      <c r="J3941" s="2">
        <v>1357784.1547243861</v>
      </c>
    </row>
    <row r="3942" spans="1:10" x14ac:dyDescent="0.3">
      <c r="A3942" t="s">
        <v>5602</v>
      </c>
      <c r="B3942" t="s">
        <v>5742</v>
      </c>
      <c r="C3942" t="s">
        <v>3691</v>
      </c>
      <c r="D3942" t="s">
        <v>5534</v>
      </c>
      <c r="E3942" t="s">
        <v>1606</v>
      </c>
      <c r="F3942" t="s">
        <v>2030</v>
      </c>
      <c r="G3942" t="s">
        <v>5302</v>
      </c>
      <c r="H3942" s="2">
        <v>3</v>
      </c>
      <c r="I3942" s="2">
        <v>1152</v>
      </c>
      <c r="J3942" s="2">
        <v>27958.169019880166</v>
      </c>
    </row>
    <row r="3943" spans="1:10" x14ac:dyDescent="0.3">
      <c r="A3943" t="s">
        <v>5602</v>
      </c>
      <c r="B3943" t="s">
        <v>5742</v>
      </c>
      <c r="C3943" t="s">
        <v>3691</v>
      </c>
      <c r="D3943" t="s">
        <v>5534</v>
      </c>
      <c r="E3943" t="s">
        <v>2268</v>
      </c>
      <c r="F3943" t="s">
        <v>2269</v>
      </c>
      <c r="G3943" t="s">
        <v>5302</v>
      </c>
      <c r="H3943" s="2">
        <v>20</v>
      </c>
      <c r="I3943" s="2">
        <v>9600</v>
      </c>
      <c r="J3943" s="2">
        <v>96270.615344642152</v>
      </c>
    </row>
    <row r="3944" spans="1:10" x14ac:dyDescent="0.3">
      <c r="A3944" t="s">
        <v>5602</v>
      </c>
      <c r="B3944" t="s">
        <v>5742</v>
      </c>
      <c r="C3944" t="s">
        <v>3691</v>
      </c>
      <c r="D3944" t="s">
        <v>5534</v>
      </c>
      <c r="E3944" t="s">
        <v>1632</v>
      </c>
      <c r="F3944" t="s">
        <v>2269</v>
      </c>
      <c r="G3944" t="s">
        <v>5302</v>
      </c>
      <c r="H3944" s="2">
        <v>25</v>
      </c>
      <c r="I3944" s="2">
        <v>600</v>
      </c>
      <c r="J3944" s="2">
        <v>205.14781110942559</v>
      </c>
    </row>
    <row r="3945" spans="1:10" x14ac:dyDescent="0.3">
      <c r="A3945" t="s">
        <v>5602</v>
      </c>
      <c r="B3945" t="s">
        <v>5742</v>
      </c>
      <c r="C3945" t="s">
        <v>3691</v>
      </c>
      <c r="D3945" t="s">
        <v>5534</v>
      </c>
      <c r="E3945" t="s">
        <v>1632</v>
      </c>
      <c r="F3945" t="s">
        <v>2030</v>
      </c>
      <c r="G3945" t="s">
        <v>5302</v>
      </c>
      <c r="H3945" s="2">
        <v>25</v>
      </c>
      <c r="I3945" s="2">
        <v>600</v>
      </c>
      <c r="J3945" s="2">
        <v>86101.616810889129</v>
      </c>
    </row>
    <row r="3946" spans="1:10" x14ac:dyDescent="0.3">
      <c r="A3946" t="s">
        <v>5602</v>
      </c>
      <c r="B3946" t="s">
        <v>5740</v>
      </c>
      <c r="C3946" t="s">
        <v>2956</v>
      </c>
      <c r="D3946" t="s">
        <v>5268</v>
      </c>
      <c r="E3946" t="s">
        <v>1444</v>
      </c>
      <c r="F3946" t="s">
        <v>2030</v>
      </c>
      <c r="G3946" t="s">
        <v>5302</v>
      </c>
      <c r="H3946" s="2">
        <v>100</v>
      </c>
      <c r="I3946" s="2">
        <v>40000</v>
      </c>
      <c r="J3946" s="2">
        <v>905189.43648292404</v>
      </c>
    </row>
    <row r="3947" spans="1:10" x14ac:dyDescent="0.3">
      <c r="A3947" t="s">
        <v>5602</v>
      </c>
      <c r="B3947" t="s">
        <v>5740</v>
      </c>
      <c r="C3947" t="s">
        <v>2956</v>
      </c>
      <c r="D3947" t="s">
        <v>5268</v>
      </c>
      <c r="E3947" t="s">
        <v>1606</v>
      </c>
      <c r="F3947" t="s">
        <v>2030</v>
      </c>
      <c r="G3947" t="s">
        <v>5302</v>
      </c>
      <c r="H3947" s="2">
        <v>2</v>
      </c>
      <c r="I3947" s="2">
        <v>768</v>
      </c>
      <c r="J3947" s="2">
        <v>18638.779346586776</v>
      </c>
    </row>
    <row r="3948" spans="1:10" x14ac:dyDescent="0.3">
      <c r="A3948" t="s">
        <v>5602</v>
      </c>
      <c r="B3948" t="s">
        <v>5740</v>
      </c>
      <c r="C3948" t="s">
        <v>2956</v>
      </c>
      <c r="D3948" t="s">
        <v>5268</v>
      </c>
      <c r="E3948" t="s">
        <v>2268</v>
      </c>
      <c r="F3948" t="s">
        <v>2269</v>
      </c>
      <c r="G3948" t="s">
        <v>5302</v>
      </c>
      <c r="H3948" s="2">
        <v>5</v>
      </c>
      <c r="I3948" s="2">
        <v>2400</v>
      </c>
      <c r="J3948" s="2">
        <v>24067.653836160538</v>
      </c>
    </row>
    <row r="3949" spans="1:10" x14ac:dyDescent="0.3">
      <c r="A3949" t="s">
        <v>5602</v>
      </c>
      <c r="B3949" t="s">
        <v>5740</v>
      </c>
      <c r="C3949" t="s">
        <v>2956</v>
      </c>
      <c r="D3949" t="s">
        <v>5268</v>
      </c>
      <c r="E3949" t="s">
        <v>1632</v>
      </c>
      <c r="F3949" t="s">
        <v>2269</v>
      </c>
      <c r="G3949" t="s">
        <v>5302</v>
      </c>
      <c r="H3949" s="2">
        <v>3</v>
      </c>
      <c r="I3949" s="2">
        <v>72</v>
      </c>
      <c r="J3949" s="2">
        <v>24.617737333131071</v>
      </c>
    </row>
    <row r="3950" spans="1:10" x14ac:dyDescent="0.3">
      <c r="A3950" t="s">
        <v>5602</v>
      </c>
      <c r="B3950" t="s">
        <v>5740</v>
      </c>
      <c r="C3950" t="s">
        <v>2956</v>
      </c>
      <c r="D3950" t="s">
        <v>5268</v>
      </c>
      <c r="E3950" t="s">
        <v>1632</v>
      </c>
      <c r="F3950" t="s">
        <v>2030</v>
      </c>
      <c r="G3950" t="s">
        <v>5302</v>
      </c>
      <c r="H3950" s="2">
        <v>5</v>
      </c>
      <c r="I3950" s="2">
        <v>120</v>
      </c>
      <c r="J3950" s="2">
        <v>17220.323362177827</v>
      </c>
    </row>
    <row r="3951" spans="1:10" x14ac:dyDescent="0.3">
      <c r="A3951" t="s">
        <v>5602</v>
      </c>
      <c r="B3951" t="s">
        <v>5747</v>
      </c>
      <c r="C3951" t="s">
        <v>4124</v>
      </c>
      <c r="D3951" t="s">
        <v>5293</v>
      </c>
      <c r="E3951" t="s">
        <v>1423</v>
      </c>
      <c r="F3951" t="s">
        <v>1659</v>
      </c>
      <c r="G3951" t="s">
        <v>5302</v>
      </c>
      <c r="H3951" s="2">
        <v>1</v>
      </c>
      <c r="I3951" s="2">
        <v>100</v>
      </c>
      <c r="J3951" s="2">
        <v>10568.674059304707</v>
      </c>
    </row>
    <row r="3952" spans="1:10" x14ac:dyDescent="0.3">
      <c r="A3952" t="s">
        <v>5602</v>
      </c>
      <c r="B3952" t="s">
        <v>5747</v>
      </c>
      <c r="C3952" t="s">
        <v>4124</v>
      </c>
      <c r="D3952" t="s">
        <v>5293</v>
      </c>
      <c r="E3952" t="s">
        <v>1423</v>
      </c>
      <c r="F3952" t="s">
        <v>1679</v>
      </c>
      <c r="G3952" t="s">
        <v>5302</v>
      </c>
      <c r="H3952" s="2">
        <v>1</v>
      </c>
      <c r="I3952" s="2">
        <v>100</v>
      </c>
      <c r="J3952" s="2">
        <v>7547.1347355163707</v>
      </c>
    </row>
    <row r="3953" spans="1:10" x14ac:dyDescent="0.3">
      <c r="A3953" t="s">
        <v>5602</v>
      </c>
      <c r="B3953" t="s">
        <v>5747</v>
      </c>
      <c r="C3953" t="s">
        <v>4124</v>
      </c>
      <c r="D3953" t="s">
        <v>5293</v>
      </c>
      <c r="E3953" t="s">
        <v>1444</v>
      </c>
      <c r="F3953" t="s">
        <v>1688</v>
      </c>
      <c r="G3953" t="s">
        <v>5302</v>
      </c>
      <c r="H3953" s="2">
        <v>200</v>
      </c>
      <c r="I3953" s="2">
        <v>70400</v>
      </c>
      <c r="J3953" s="2">
        <v>1752949.6464307816</v>
      </c>
    </row>
    <row r="3954" spans="1:10" x14ac:dyDescent="0.3">
      <c r="A3954" t="s">
        <v>5602</v>
      </c>
      <c r="B3954" t="s">
        <v>5747</v>
      </c>
      <c r="C3954" t="s">
        <v>4124</v>
      </c>
      <c r="D3954" t="s">
        <v>5293</v>
      </c>
      <c r="E3954" t="s">
        <v>1444</v>
      </c>
      <c r="F3954" t="s">
        <v>1867</v>
      </c>
      <c r="G3954" t="s">
        <v>5302</v>
      </c>
      <c r="H3954" s="2">
        <v>5</v>
      </c>
      <c r="I3954" s="2">
        <v>1440</v>
      </c>
      <c r="J3954" s="2">
        <v>41011.000334571014</v>
      </c>
    </row>
    <row r="3955" spans="1:10" x14ac:dyDescent="0.3">
      <c r="A3955" t="s">
        <v>5602</v>
      </c>
      <c r="B3955" t="s">
        <v>5747</v>
      </c>
      <c r="C3955" t="s">
        <v>4124</v>
      </c>
      <c r="D3955" t="s">
        <v>5293</v>
      </c>
      <c r="E3955" t="s">
        <v>1606</v>
      </c>
      <c r="F3955" t="s">
        <v>1867</v>
      </c>
      <c r="G3955" t="s">
        <v>5302</v>
      </c>
      <c r="H3955" s="2">
        <v>3</v>
      </c>
      <c r="I3955" s="2">
        <v>576</v>
      </c>
      <c r="J3955" s="2">
        <v>24917.524789350049</v>
      </c>
    </row>
    <row r="3956" spans="1:10" x14ac:dyDescent="0.3">
      <c r="A3956" t="s">
        <v>5602</v>
      </c>
      <c r="B3956" t="s">
        <v>5747</v>
      </c>
      <c r="C3956" t="s">
        <v>4124</v>
      </c>
      <c r="D3956" t="s">
        <v>5293</v>
      </c>
      <c r="E3956" t="s">
        <v>2268</v>
      </c>
      <c r="F3956" t="s">
        <v>2314</v>
      </c>
      <c r="G3956" t="s">
        <v>5302</v>
      </c>
      <c r="H3956" s="2">
        <v>6</v>
      </c>
      <c r="I3956" s="2">
        <v>2112</v>
      </c>
      <c r="J3956" s="2">
        <v>44279.812588426743</v>
      </c>
    </row>
    <row r="3957" spans="1:10" x14ac:dyDescent="0.3">
      <c r="A3957" t="s">
        <v>5602</v>
      </c>
      <c r="B3957" t="s">
        <v>5747</v>
      </c>
      <c r="C3957" t="s">
        <v>4124</v>
      </c>
      <c r="D3957" t="s">
        <v>5293</v>
      </c>
      <c r="E3957" t="s">
        <v>2268</v>
      </c>
      <c r="F3957" t="s">
        <v>2542</v>
      </c>
      <c r="G3957" t="s">
        <v>5302</v>
      </c>
      <c r="H3957" s="2">
        <v>2</v>
      </c>
      <c r="I3957" s="2">
        <v>960</v>
      </c>
      <c r="J3957" s="2">
        <v>9985.9706955503534</v>
      </c>
    </row>
    <row r="3958" spans="1:10" x14ac:dyDescent="0.3">
      <c r="A3958" t="s">
        <v>5602</v>
      </c>
      <c r="B3958" t="s">
        <v>5747</v>
      </c>
      <c r="C3958" t="s">
        <v>4124</v>
      </c>
      <c r="D3958" t="s">
        <v>5293</v>
      </c>
      <c r="E3958" t="s">
        <v>1632</v>
      </c>
      <c r="F3958" t="s">
        <v>1431</v>
      </c>
      <c r="G3958" t="s">
        <v>5302</v>
      </c>
      <c r="H3958" s="2">
        <v>2</v>
      </c>
      <c r="I3958" s="2">
        <v>96</v>
      </c>
      <c r="J3958" s="2">
        <v>2007.8297518140178</v>
      </c>
    </row>
    <row r="3959" spans="1:10" x14ac:dyDescent="0.3">
      <c r="A3959" t="s">
        <v>5602</v>
      </c>
      <c r="B3959" t="s">
        <v>5748</v>
      </c>
      <c r="C3959" t="s">
        <v>4124</v>
      </c>
      <c r="D3959" t="s">
        <v>5292</v>
      </c>
      <c r="E3959" t="s">
        <v>1423</v>
      </c>
      <c r="F3959" t="s">
        <v>1659</v>
      </c>
      <c r="G3959" t="s">
        <v>5302</v>
      </c>
      <c r="H3959" s="2">
        <v>1</v>
      </c>
      <c r="I3959" s="2">
        <v>100</v>
      </c>
      <c r="J3959" s="2">
        <v>10568.674059304707</v>
      </c>
    </row>
    <row r="3960" spans="1:10" x14ac:dyDescent="0.3">
      <c r="A3960" t="s">
        <v>5602</v>
      </c>
      <c r="B3960" t="s">
        <v>5748</v>
      </c>
      <c r="C3960" t="s">
        <v>4124</v>
      </c>
      <c r="D3960" t="s">
        <v>5292</v>
      </c>
      <c r="E3960" t="s">
        <v>1444</v>
      </c>
      <c r="F3960" t="s">
        <v>1688</v>
      </c>
      <c r="G3960" t="s">
        <v>5302</v>
      </c>
      <c r="H3960" s="2">
        <v>100</v>
      </c>
      <c r="I3960" s="2">
        <v>35200</v>
      </c>
      <c r="J3960" s="2">
        <v>876474.82321539079</v>
      </c>
    </row>
    <row r="3961" spans="1:10" x14ac:dyDescent="0.3">
      <c r="A3961" t="s">
        <v>5602</v>
      </c>
      <c r="B3961" t="s">
        <v>5748</v>
      </c>
      <c r="C3961" t="s">
        <v>4124</v>
      </c>
      <c r="D3961" t="s">
        <v>5292</v>
      </c>
      <c r="E3961" t="s">
        <v>1444</v>
      </c>
      <c r="F3961" t="s">
        <v>1867</v>
      </c>
      <c r="G3961" t="s">
        <v>5302</v>
      </c>
      <c r="H3961" s="2">
        <v>5</v>
      </c>
      <c r="I3961" s="2">
        <v>1440</v>
      </c>
      <c r="J3961" s="2">
        <v>41011.000334571014</v>
      </c>
    </row>
    <row r="3962" spans="1:10" x14ac:dyDescent="0.3">
      <c r="A3962" t="s">
        <v>5602</v>
      </c>
      <c r="B3962" t="s">
        <v>5748</v>
      </c>
      <c r="C3962" t="s">
        <v>4124</v>
      </c>
      <c r="D3962" t="s">
        <v>5292</v>
      </c>
      <c r="E3962" t="s">
        <v>1606</v>
      </c>
      <c r="F3962" t="s">
        <v>1867</v>
      </c>
      <c r="G3962" t="s">
        <v>5302</v>
      </c>
      <c r="H3962" s="2">
        <v>2</v>
      </c>
      <c r="I3962" s="2">
        <v>384</v>
      </c>
      <c r="J3962" s="2">
        <v>16611.683192900033</v>
      </c>
    </row>
    <row r="3963" spans="1:10" x14ac:dyDescent="0.3">
      <c r="A3963" t="s">
        <v>5602</v>
      </c>
      <c r="B3963" t="s">
        <v>5741</v>
      </c>
      <c r="C3963" t="s">
        <v>2956</v>
      </c>
      <c r="D3963" t="s">
        <v>5267</v>
      </c>
      <c r="E3963" t="s">
        <v>1423</v>
      </c>
      <c r="F3963" t="s">
        <v>2031</v>
      </c>
      <c r="G3963" t="s">
        <v>5302</v>
      </c>
      <c r="H3963" s="2">
        <v>4</v>
      </c>
      <c r="I3963" s="2">
        <v>400</v>
      </c>
      <c r="J3963" s="2">
        <v>30240.096951806008</v>
      </c>
    </row>
    <row r="3964" spans="1:10" x14ac:dyDescent="0.3">
      <c r="A3964" t="s">
        <v>5602</v>
      </c>
      <c r="B3964" t="s">
        <v>5741</v>
      </c>
      <c r="C3964" t="s">
        <v>2956</v>
      </c>
      <c r="D3964" t="s">
        <v>5267</v>
      </c>
      <c r="E3964" t="s">
        <v>1444</v>
      </c>
      <c r="F3964" t="s">
        <v>2030</v>
      </c>
      <c r="G3964" t="s">
        <v>5302</v>
      </c>
      <c r="H3964" s="2">
        <v>100</v>
      </c>
      <c r="I3964" s="2">
        <v>40000</v>
      </c>
      <c r="J3964" s="2">
        <v>905189.43648292404</v>
      </c>
    </row>
    <row r="3965" spans="1:10" x14ac:dyDescent="0.3">
      <c r="A3965" t="s">
        <v>5602</v>
      </c>
      <c r="B3965" t="s">
        <v>5741</v>
      </c>
      <c r="C3965" t="s">
        <v>2956</v>
      </c>
      <c r="D3965" t="s">
        <v>5267</v>
      </c>
      <c r="E3965" t="s">
        <v>1606</v>
      </c>
      <c r="F3965" t="s">
        <v>2030</v>
      </c>
      <c r="G3965" t="s">
        <v>5302</v>
      </c>
      <c r="H3965" s="2">
        <v>2</v>
      </c>
      <c r="I3965" s="2">
        <v>768</v>
      </c>
      <c r="J3965" s="2">
        <v>18638.779346586776</v>
      </c>
    </row>
    <row r="3966" spans="1:10" x14ac:dyDescent="0.3">
      <c r="A3966" t="s">
        <v>5602</v>
      </c>
      <c r="B3966" t="s">
        <v>5741</v>
      </c>
      <c r="C3966" t="s">
        <v>2956</v>
      </c>
      <c r="D3966" t="s">
        <v>5267</v>
      </c>
      <c r="E3966" t="s">
        <v>2268</v>
      </c>
      <c r="F3966" t="s">
        <v>2269</v>
      </c>
      <c r="G3966" t="s">
        <v>5302</v>
      </c>
      <c r="H3966" s="2">
        <v>8</v>
      </c>
      <c r="I3966" s="2">
        <v>3840</v>
      </c>
      <c r="J3966" s="2">
        <v>38508.246137856862</v>
      </c>
    </row>
    <row r="3967" spans="1:10" x14ac:dyDescent="0.3">
      <c r="A3967" t="s">
        <v>5602</v>
      </c>
      <c r="B3967" t="s">
        <v>5741</v>
      </c>
      <c r="C3967" t="s">
        <v>2956</v>
      </c>
      <c r="D3967" t="s">
        <v>5267</v>
      </c>
      <c r="E3967" t="s">
        <v>1632</v>
      </c>
      <c r="F3967" t="s">
        <v>2269</v>
      </c>
      <c r="G3967" t="s">
        <v>5302</v>
      </c>
      <c r="H3967" s="2">
        <v>5</v>
      </c>
      <c r="I3967" s="2">
        <v>120</v>
      </c>
      <c r="J3967" s="2">
        <v>41.029562221885115</v>
      </c>
    </row>
    <row r="3968" spans="1:10" x14ac:dyDescent="0.3">
      <c r="A3968" t="s">
        <v>5602</v>
      </c>
      <c r="B3968" t="s">
        <v>5741</v>
      </c>
      <c r="C3968" t="s">
        <v>2956</v>
      </c>
      <c r="D3968" t="s">
        <v>5267</v>
      </c>
      <c r="E3968" t="s">
        <v>1632</v>
      </c>
      <c r="F3968" t="s">
        <v>2030</v>
      </c>
      <c r="G3968" t="s">
        <v>5302</v>
      </c>
      <c r="H3968" s="2">
        <v>8</v>
      </c>
      <c r="I3968" s="2">
        <v>192</v>
      </c>
      <c r="J3968" s="2">
        <v>27552.517379484521</v>
      </c>
    </row>
    <row r="3969" spans="1:10" x14ac:dyDescent="0.3">
      <c r="A3969" t="s">
        <v>5602</v>
      </c>
      <c r="B3969" t="s">
        <v>5757</v>
      </c>
      <c r="C3969" t="s">
        <v>4347</v>
      </c>
      <c r="D3969" t="s">
        <v>5589</v>
      </c>
      <c r="E3969" t="s">
        <v>1444</v>
      </c>
      <c r="F3969" t="s">
        <v>1688</v>
      </c>
      <c r="G3969" t="s">
        <v>5302</v>
      </c>
      <c r="H3969" s="2">
        <v>100</v>
      </c>
      <c r="I3969" s="2">
        <v>35200</v>
      </c>
      <c r="J3969" s="2">
        <v>876474.82321539079</v>
      </c>
    </row>
    <row r="3970" spans="1:10" x14ac:dyDescent="0.3">
      <c r="A3970" t="s">
        <v>5602</v>
      </c>
      <c r="B3970" t="s">
        <v>5757</v>
      </c>
      <c r="C3970" t="s">
        <v>4347</v>
      </c>
      <c r="D3970" t="s">
        <v>5589</v>
      </c>
      <c r="E3970" t="s">
        <v>1632</v>
      </c>
      <c r="F3970" t="s">
        <v>1431</v>
      </c>
      <c r="G3970" t="s">
        <v>5302</v>
      </c>
      <c r="H3970" s="2">
        <v>2</v>
      </c>
      <c r="I3970" s="2">
        <v>96</v>
      </c>
      <c r="J3970" s="2">
        <v>2007.8297518140178</v>
      </c>
    </row>
    <row r="3971" spans="1:10" x14ac:dyDescent="0.3">
      <c r="A3971" t="s">
        <v>5602</v>
      </c>
      <c r="B3971" t="s">
        <v>5749</v>
      </c>
      <c r="C3971" t="s">
        <v>4124</v>
      </c>
      <c r="D3971" t="s">
        <v>5295</v>
      </c>
      <c r="E3971" t="s">
        <v>1444</v>
      </c>
      <c r="F3971" t="s">
        <v>1688</v>
      </c>
      <c r="G3971" t="s">
        <v>5302</v>
      </c>
      <c r="H3971" s="2">
        <v>150</v>
      </c>
      <c r="I3971" s="2">
        <v>52800</v>
      </c>
      <c r="J3971" s="2">
        <v>1314712.2348230863</v>
      </c>
    </row>
    <row r="3972" spans="1:10" x14ac:dyDescent="0.3">
      <c r="A3972" t="s">
        <v>5602</v>
      </c>
      <c r="B3972" t="s">
        <v>5749</v>
      </c>
      <c r="C3972" t="s">
        <v>4124</v>
      </c>
      <c r="D3972" t="s">
        <v>5295</v>
      </c>
      <c r="E3972" t="s">
        <v>1444</v>
      </c>
      <c r="F3972" t="s">
        <v>1867</v>
      </c>
      <c r="G3972" t="s">
        <v>5302</v>
      </c>
      <c r="H3972" s="2">
        <v>5</v>
      </c>
      <c r="I3972" s="2">
        <v>1440</v>
      </c>
      <c r="J3972" s="2">
        <v>41011.000334571014</v>
      </c>
    </row>
    <row r="3973" spans="1:10" x14ac:dyDescent="0.3">
      <c r="A3973" t="s">
        <v>5602</v>
      </c>
      <c r="B3973" t="s">
        <v>5749</v>
      </c>
      <c r="C3973" t="s">
        <v>4124</v>
      </c>
      <c r="D3973" t="s">
        <v>5295</v>
      </c>
      <c r="E3973" t="s">
        <v>2268</v>
      </c>
      <c r="F3973" t="s">
        <v>2314</v>
      </c>
      <c r="G3973" t="s">
        <v>5302</v>
      </c>
      <c r="H3973" s="2">
        <v>2</v>
      </c>
      <c r="I3973" s="2">
        <v>672</v>
      </c>
      <c r="J3973" s="2">
        <v>14895.274715734584</v>
      </c>
    </row>
    <row r="3974" spans="1:10" x14ac:dyDescent="0.3">
      <c r="A3974" t="s">
        <v>5602</v>
      </c>
      <c r="B3974" t="s">
        <v>5749</v>
      </c>
      <c r="C3974" t="s">
        <v>4124</v>
      </c>
      <c r="D3974" t="s">
        <v>5295</v>
      </c>
      <c r="E3974" t="s">
        <v>1632</v>
      </c>
      <c r="F3974" t="s">
        <v>1431</v>
      </c>
      <c r="G3974" t="s">
        <v>5302</v>
      </c>
      <c r="H3974" s="2">
        <v>2</v>
      </c>
      <c r="I3974" s="2">
        <v>96</v>
      </c>
      <c r="J3974" s="2">
        <v>2007.8297518140178</v>
      </c>
    </row>
    <row r="3975" spans="1:10" x14ac:dyDescent="0.3">
      <c r="A3975" t="s">
        <v>5602</v>
      </c>
      <c r="B3975" t="s">
        <v>5750</v>
      </c>
      <c r="C3975" t="s">
        <v>4124</v>
      </c>
      <c r="D3975" t="s">
        <v>5298</v>
      </c>
      <c r="E3975" t="s">
        <v>1444</v>
      </c>
      <c r="F3975" t="s">
        <v>1688</v>
      </c>
      <c r="G3975" t="s">
        <v>5302</v>
      </c>
      <c r="H3975" s="2">
        <v>140</v>
      </c>
      <c r="I3975" s="2">
        <v>49280</v>
      </c>
      <c r="J3975" s="2">
        <v>1227064.7525015471</v>
      </c>
    </row>
    <row r="3976" spans="1:10" x14ac:dyDescent="0.3">
      <c r="A3976" t="s">
        <v>5602</v>
      </c>
      <c r="B3976" t="s">
        <v>5750</v>
      </c>
      <c r="C3976" t="s">
        <v>4124</v>
      </c>
      <c r="D3976" t="s">
        <v>5298</v>
      </c>
      <c r="E3976" t="s">
        <v>1444</v>
      </c>
      <c r="F3976" t="s">
        <v>1867</v>
      </c>
      <c r="G3976" t="s">
        <v>5302</v>
      </c>
      <c r="H3976" s="2">
        <v>2</v>
      </c>
      <c r="I3976" s="2">
        <v>576</v>
      </c>
      <c r="J3976" s="2">
        <v>16404.400133828407</v>
      </c>
    </row>
    <row r="3977" spans="1:10" x14ac:dyDescent="0.3">
      <c r="A3977" t="s">
        <v>5602</v>
      </c>
      <c r="B3977" t="s">
        <v>5750</v>
      </c>
      <c r="C3977" t="s">
        <v>4124</v>
      </c>
      <c r="D3977" t="s">
        <v>5298</v>
      </c>
      <c r="E3977" t="s">
        <v>1632</v>
      </c>
      <c r="F3977" t="s">
        <v>1431</v>
      </c>
      <c r="G3977" t="s">
        <v>5302</v>
      </c>
      <c r="H3977" s="2">
        <v>3</v>
      </c>
      <c r="I3977" s="2">
        <v>144</v>
      </c>
      <c r="J3977" s="2">
        <v>3011.7446277210265</v>
      </c>
    </row>
    <row r="3978" spans="1:10" x14ac:dyDescent="0.3">
      <c r="A3978" t="s">
        <v>5602</v>
      </c>
      <c r="B3978" t="s">
        <v>5751</v>
      </c>
      <c r="C3978" t="s">
        <v>4124</v>
      </c>
      <c r="D3978" t="s">
        <v>5296</v>
      </c>
      <c r="E3978" t="s">
        <v>1444</v>
      </c>
      <c r="F3978" t="s">
        <v>1688</v>
      </c>
      <c r="G3978" t="s">
        <v>5302</v>
      </c>
      <c r="H3978" s="2">
        <v>140</v>
      </c>
      <c r="I3978" s="2">
        <v>49280</v>
      </c>
      <c r="J3978" s="2">
        <v>1227064.7525015471</v>
      </c>
    </row>
    <row r="3979" spans="1:10" x14ac:dyDescent="0.3">
      <c r="A3979" t="s">
        <v>5602</v>
      </c>
      <c r="B3979" t="s">
        <v>5751</v>
      </c>
      <c r="C3979" t="s">
        <v>4124</v>
      </c>
      <c r="D3979" t="s">
        <v>5296</v>
      </c>
      <c r="E3979" t="s">
        <v>1444</v>
      </c>
      <c r="F3979" t="s">
        <v>1867</v>
      </c>
      <c r="G3979" t="s">
        <v>5302</v>
      </c>
      <c r="H3979" s="2">
        <v>2</v>
      </c>
      <c r="I3979" s="2">
        <v>576</v>
      </c>
      <c r="J3979" s="2">
        <v>16404.400133828407</v>
      </c>
    </row>
    <row r="3980" spans="1:10" x14ac:dyDescent="0.3">
      <c r="A3980" t="s">
        <v>5602</v>
      </c>
      <c r="B3980" t="s">
        <v>5751</v>
      </c>
      <c r="C3980" t="s">
        <v>4124</v>
      </c>
      <c r="D3980" t="s">
        <v>5296</v>
      </c>
      <c r="E3980" t="s">
        <v>1632</v>
      </c>
      <c r="F3980" t="s">
        <v>1431</v>
      </c>
      <c r="G3980" t="s">
        <v>5302</v>
      </c>
      <c r="H3980" s="2">
        <v>3</v>
      </c>
      <c r="I3980" s="2">
        <v>144</v>
      </c>
      <c r="J3980" s="2">
        <v>3011.7446277210265</v>
      </c>
    </row>
    <row r="3981" spans="1:10" x14ac:dyDescent="0.3">
      <c r="A3981" t="s">
        <v>5602</v>
      </c>
      <c r="B3981" t="s">
        <v>5752</v>
      </c>
      <c r="C3981" t="s">
        <v>4124</v>
      </c>
      <c r="D3981" t="s">
        <v>5297</v>
      </c>
      <c r="E3981" t="s">
        <v>1444</v>
      </c>
      <c r="F3981" t="s">
        <v>1688</v>
      </c>
      <c r="G3981" t="s">
        <v>5302</v>
      </c>
      <c r="H3981" s="2">
        <v>140</v>
      </c>
      <c r="I3981" s="2">
        <v>49280</v>
      </c>
      <c r="J3981" s="2">
        <v>1227064.7525015471</v>
      </c>
    </row>
    <row r="3982" spans="1:10" x14ac:dyDescent="0.3">
      <c r="A3982" t="s">
        <v>5602</v>
      </c>
      <c r="B3982" t="s">
        <v>5752</v>
      </c>
      <c r="C3982" t="s">
        <v>4124</v>
      </c>
      <c r="D3982" t="s">
        <v>5297</v>
      </c>
      <c r="E3982" t="s">
        <v>1444</v>
      </c>
      <c r="F3982" t="s">
        <v>1867</v>
      </c>
      <c r="G3982" t="s">
        <v>5302</v>
      </c>
      <c r="H3982" s="2">
        <v>2</v>
      </c>
      <c r="I3982" s="2">
        <v>576</v>
      </c>
      <c r="J3982" s="2">
        <v>16404.400133828407</v>
      </c>
    </row>
    <row r="3983" spans="1:10" x14ac:dyDescent="0.3">
      <c r="A3983" t="s">
        <v>5602</v>
      </c>
      <c r="B3983" t="s">
        <v>5752</v>
      </c>
      <c r="C3983" t="s">
        <v>4124</v>
      </c>
      <c r="D3983" t="s">
        <v>5297</v>
      </c>
      <c r="E3983" t="s">
        <v>1632</v>
      </c>
      <c r="F3983" t="s">
        <v>1431</v>
      </c>
      <c r="G3983" t="s">
        <v>5302</v>
      </c>
      <c r="H3983" s="2">
        <v>3</v>
      </c>
      <c r="I3983" s="2">
        <v>144</v>
      </c>
      <c r="J3983" s="2">
        <v>3011.7446277210265</v>
      </c>
    </row>
    <row r="3984" spans="1:10" x14ac:dyDescent="0.3">
      <c r="A3984" t="s">
        <v>5602</v>
      </c>
      <c r="B3984" t="s">
        <v>5743</v>
      </c>
      <c r="C3984" t="s">
        <v>3747</v>
      </c>
      <c r="D3984" t="s">
        <v>5533</v>
      </c>
      <c r="E3984" t="s">
        <v>1423</v>
      </c>
      <c r="F3984" t="s">
        <v>2040</v>
      </c>
      <c r="G3984" t="s">
        <v>5302</v>
      </c>
      <c r="H3984" s="2">
        <v>5</v>
      </c>
      <c r="I3984" s="2">
        <v>500</v>
      </c>
      <c r="J3984" s="2">
        <v>50856.271625970105</v>
      </c>
    </row>
    <row r="3985" spans="1:10" x14ac:dyDescent="0.3">
      <c r="A3985" t="s">
        <v>5602</v>
      </c>
      <c r="B3985" t="s">
        <v>5743</v>
      </c>
      <c r="C3985" t="s">
        <v>3747</v>
      </c>
      <c r="D3985" t="s">
        <v>5533</v>
      </c>
      <c r="E3985" t="s">
        <v>1444</v>
      </c>
      <c r="F3985" t="s">
        <v>2030</v>
      </c>
      <c r="G3985" t="s">
        <v>5302</v>
      </c>
      <c r="H3985" s="2">
        <v>50</v>
      </c>
      <c r="I3985" s="2">
        <v>20000</v>
      </c>
      <c r="J3985" s="2">
        <v>452594.71824146202</v>
      </c>
    </row>
    <row r="3986" spans="1:10" x14ac:dyDescent="0.3">
      <c r="A3986" t="s">
        <v>5602</v>
      </c>
      <c r="B3986" t="s">
        <v>5743</v>
      </c>
      <c r="C3986" t="s">
        <v>3747</v>
      </c>
      <c r="D3986" t="s">
        <v>5533</v>
      </c>
      <c r="E3986" t="s">
        <v>1606</v>
      </c>
      <c r="F3986" t="s">
        <v>2030</v>
      </c>
      <c r="G3986" t="s">
        <v>5302</v>
      </c>
      <c r="H3986" s="2">
        <v>3</v>
      </c>
      <c r="I3986" s="2">
        <v>1152</v>
      </c>
      <c r="J3986" s="2">
        <v>27958.169019880166</v>
      </c>
    </row>
    <row r="3987" spans="1:10" x14ac:dyDescent="0.3">
      <c r="A3987" t="s">
        <v>5602</v>
      </c>
      <c r="B3987" t="s">
        <v>5743</v>
      </c>
      <c r="C3987" t="s">
        <v>3747</v>
      </c>
      <c r="D3987" t="s">
        <v>5533</v>
      </c>
      <c r="E3987" t="s">
        <v>2268</v>
      </c>
      <c r="F3987" t="s">
        <v>2269</v>
      </c>
      <c r="G3987" t="s">
        <v>5302</v>
      </c>
      <c r="H3987" s="2">
        <v>10</v>
      </c>
      <c r="I3987" s="2">
        <v>4800</v>
      </c>
      <c r="J3987" s="2">
        <v>48135.307672321076</v>
      </c>
    </row>
    <row r="3988" spans="1:10" x14ac:dyDescent="0.3">
      <c r="A3988" t="s">
        <v>5602</v>
      </c>
      <c r="B3988" t="s">
        <v>5743</v>
      </c>
      <c r="C3988" t="s">
        <v>3747</v>
      </c>
      <c r="D3988" t="s">
        <v>5533</v>
      </c>
      <c r="E3988" t="s">
        <v>1632</v>
      </c>
      <c r="F3988" t="s">
        <v>2269</v>
      </c>
      <c r="G3988" t="s">
        <v>5302</v>
      </c>
      <c r="H3988" s="2">
        <v>15</v>
      </c>
      <c r="I3988" s="2">
        <v>360</v>
      </c>
      <c r="J3988" s="2">
        <v>123.08868666565536</v>
      </c>
    </row>
    <row r="3989" spans="1:10" x14ac:dyDescent="0.3">
      <c r="A3989" t="s">
        <v>5602</v>
      </c>
      <c r="B3989" t="s">
        <v>5743</v>
      </c>
      <c r="C3989" t="s">
        <v>3747</v>
      </c>
      <c r="D3989" t="s">
        <v>5533</v>
      </c>
      <c r="E3989" t="s">
        <v>1632</v>
      </c>
      <c r="F3989" t="s">
        <v>2030</v>
      </c>
      <c r="G3989" t="s">
        <v>5302</v>
      </c>
      <c r="H3989" s="2">
        <v>10</v>
      </c>
      <c r="I3989" s="2">
        <v>240</v>
      </c>
      <c r="J3989" s="2">
        <v>34440.646724355654</v>
      </c>
    </row>
    <row r="3990" spans="1:10" x14ac:dyDescent="0.3">
      <c r="A3990" t="s">
        <v>5602</v>
      </c>
      <c r="B3990" t="s">
        <v>5753</v>
      </c>
      <c r="C3990" t="s">
        <v>4124</v>
      </c>
      <c r="D3990" t="s">
        <v>5299</v>
      </c>
      <c r="E3990" t="s">
        <v>1444</v>
      </c>
      <c r="F3990" t="s">
        <v>1688</v>
      </c>
      <c r="G3990" t="s">
        <v>5302</v>
      </c>
      <c r="H3990" s="2">
        <v>140</v>
      </c>
      <c r="I3990" s="2">
        <v>49280</v>
      </c>
      <c r="J3990" s="2">
        <v>1227064.7525015471</v>
      </c>
    </row>
    <row r="3991" spans="1:10" x14ac:dyDescent="0.3">
      <c r="A3991" t="s">
        <v>5602</v>
      </c>
      <c r="B3991" t="s">
        <v>5753</v>
      </c>
      <c r="C3991" t="s">
        <v>4124</v>
      </c>
      <c r="D3991" t="s">
        <v>5299</v>
      </c>
      <c r="E3991" t="s">
        <v>1444</v>
      </c>
      <c r="F3991" t="s">
        <v>1867</v>
      </c>
      <c r="G3991" t="s">
        <v>5302</v>
      </c>
      <c r="H3991" s="2">
        <v>2</v>
      </c>
      <c r="I3991" s="2">
        <v>576</v>
      </c>
      <c r="J3991" s="2">
        <v>16404.400133828407</v>
      </c>
    </row>
    <row r="3992" spans="1:10" x14ac:dyDescent="0.3">
      <c r="A3992" t="s">
        <v>5602</v>
      </c>
      <c r="B3992" t="s">
        <v>5753</v>
      </c>
      <c r="C3992" t="s">
        <v>4124</v>
      </c>
      <c r="D3992" t="s">
        <v>5299</v>
      </c>
      <c r="E3992" t="s">
        <v>1632</v>
      </c>
      <c r="F3992" t="s">
        <v>1431</v>
      </c>
      <c r="G3992" t="s">
        <v>5302</v>
      </c>
      <c r="H3992" s="2">
        <v>3</v>
      </c>
      <c r="I3992" s="2">
        <v>144</v>
      </c>
      <c r="J3992" s="2">
        <v>3011.7446277210265</v>
      </c>
    </row>
    <row r="3993" spans="1:10" x14ac:dyDescent="0.3">
      <c r="A3993" t="s">
        <v>5602</v>
      </c>
      <c r="B3993" t="s">
        <v>5754</v>
      </c>
      <c r="C3993" t="s">
        <v>4124</v>
      </c>
      <c r="D3993" t="s">
        <v>5301</v>
      </c>
      <c r="E3993" t="s">
        <v>1444</v>
      </c>
      <c r="F3993" t="s">
        <v>1688</v>
      </c>
      <c r="G3993" t="s">
        <v>5302</v>
      </c>
      <c r="H3993" s="2">
        <v>140</v>
      </c>
      <c r="I3993" s="2">
        <v>49280</v>
      </c>
      <c r="J3993" s="2">
        <v>1227064.7525015471</v>
      </c>
    </row>
    <row r="3994" spans="1:10" x14ac:dyDescent="0.3">
      <c r="A3994" t="s">
        <v>5602</v>
      </c>
      <c r="B3994" t="s">
        <v>5754</v>
      </c>
      <c r="C3994" t="s">
        <v>4124</v>
      </c>
      <c r="D3994" t="s">
        <v>5301</v>
      </c>
      <c r="E3994" t="s">
        <v>1632</v>
      </c>
      <c r="F3994" t="s">
        <v>1431</v>
      </c>
      <c r="G3994" t="s">
        <v>5302</v>
      </c>
      <c r="H3994" s="2">
        <v>3</v>
      </c>
      <c r="I3994" s="2">
        <v>144</v>
      </c>
      <c r="J3994" s="2">
        <v>3011.7446277210265</v>
      </c>
    </row>
    <row r="3995" spans="1:10" x14ac:dyDescent="0.3">
      <c r="A3995" t="s">
        <v>5602</v>
      </c>
      <c r="B3995" t="s">
        <v>5755</v>
      </c>
      <c r="C3995" t="s">
        <v>4124</v>
      </c>
      <c r="D3995" t="s">
        <v>5300</v>
      </c>
      <c r="E3995" t="s">
        <v>1444</v>
      </c>
      <c r="F3995" t="s">
        <v>1688</v>
      </c>
      <c r="G3995" t="s">
        <v>5302</v>
      </c>
      <c r="H3995" s="2">
        <v>140</v>
      </c>
      <c r="I3995" s="2">
        <v>49280</v>
      </c>
      <c r="J3995" s="2">
        <v>1227064.7525015471</v>
      </c>
    </row>
    <row r="3996" spans="1:10" x14ac:dyDescent="0.3">
      <c r="A3996" t="s">
        <v>5602</v>
      </c>
      <c r="B3996" t="s">
        <v>5755</v>
      </c>
      <c r="C3996" t="s">
        <v>4124</v>
      </c>
      <c r="D3996" t="s">
        <v>5300</v>
      </c>
      <c r="E3996" t="s">
        <v>1444</v>
      </c>
      <c r="F3996" t="s">
        <v>1867</v>
      </c>
      <c r="G3996" t="s">
        <v>5302</v>
      </c>
      <c r="H3996" s="2">
        <v>2</v>
      </c>
      <c r="I3996" s="2">
        <v>576</v>
      </c>
      <c r="J3996" s="2">
        <v>16404.400133828407</v>
      </c>
    </row>
    <row r="3997" spans="1:10" x14ac:dyDescent="0.3">
      <c r="A3997" t="s">
        <v>5602</v>
      </c>
      <c r="B3997" t="s">
        <v>5755</v>
      </c>
      <c r="C3997" t="s">
        <v>4124</v>
      </c>
      <c r="D3997" t="s">
        <v>5300</v>
      </c>
      <c r="E3997" t="s">
        <v>1632</v>
      </c>
      <c r="F3997" t="s">
        <v>1431</v>
      </c>
      <c r="G3997" t="s">
        <v>5302</v>
      </c>
      <c r="H3997" s="2">
        <v>3</v>
      </c>
      <c r="I3997" s="2">
        <v>144</v>
      </c>
      <c r="J3997" s="2">
        <v>3011.7446277210265</v>
      </c>
    </row>
    <row r="3998" spans="1:10" x14ac:dyDescent="0.3">
      <c r="A3998" t="s">
        <v>5602</v>
      </c>
      <c r="B3998" t="s">
        <v>5756</v>
      </c>
      <c r="C3998" t="s">
        <v>4124</v>
      </c>
      <c r="D3998" t="s">
        <v>5291</v>
      </c>
      <c r="E3998" t="s">
        <v>1423</v>
      </c>
      <c r="F3998" t="s">
        <v>1659</v>
      </c>
      <c r="G3998" t="s">
        <v>5302</v>
      </c>
      <c r="H3998" s="2">
        <v>1</v>
      </c>
      <c r="I3998" s="2">
        <v>100</v>
      </c>
      <c r="J3998" s="2">
        <v>10568.674059304707</v>
      </c>
    </row>
    <row r="3999" spans="1:10" x14ac:dyDescent="0.3">
      <c r="A3999" t="s">
        <v>5602</v>
      </c>
      <c r="B3999" t="s">
        <v>5756</v>
      </c>
      <c r="C3999" t="s">
        <v>4124</v>
      </c>
      <c r="D3999" t="s">
        <v>5291</v>
      </c>
      <c r="E3999" t="s">
        <v>1444</v>
      </c>
      <c r="F3999" t="s">
        <v>1688</v>
      </c>
      <c r="G3999" t="s">
        <v>5302</v>
      </c>
      <c r="H3999" s="2">
        <v>100</v>
      </c>
      <c r="I3999" s="2">
        <v>35200</v>
      </c>
      <c r="J3999" s="2">
        <v>876474.82321539079</v>
      </c>
    </row>
    <row r="4000" spans="1:10" x14ac:dyDescent="0.3">
      <c r="A4000" t="s">
        <v>5602</v>
      </c>
      <c r="B4000" t="s">
        <v>5756</v>
      </c>
      <c r="C4000" t="s">
        <v>4124</v>
      </c>
      <c r="D4000" t="s">
        <v>5291</v>
      </c>
      <c r="E4000" t="s">
        <v>1444</v>
      </c>
      <c r="F4000" t="s">
        <v>1867</v>
      </c>
      <c r="G4000" t="s">
        <v>5302</v>
      </c>
      <c r="H4000" s="2">
        <v>5</v>
      </c>
      <c r="I4000" s="2">
        <v>1440</v>
      </c>
      <c r="J4000" s="2">
        <v>41011.000334571014</v>
      </c>
    </row>
    <row r="4001" spans="1:10" x14ac:dyDescent="0.3">
      <c r="A4001" t="s">
        <v>5602</v>
      </c>
      <c r="B4001" t="s">
        <v>5756</v>
      </c>
      <c r="C4001" t="s">
        <v>4124</v>
      </c>
      <c r="D4001" t="s">
        <v>5291</v>
      </c>
      <c r="E4001" t="s">
        <v>1606</v>
      </c>
      <c r="F4001" t="s">
        <v>1867</v>
      </c>
      <c r="G4001" t="s">
        <v>5302</v>
      </c>
      <c r="H4001" s="2">
        <v>3</v>
      </c>
      <c r="I4001" s="2">
        <v>576</v>
      </c>
      <c r="J4001" s="2">
        <v>24917.524789350049</v>
      </c>
    </row>
    <row r="4002" spans="1:10" x14ac:dyDescent="0.3">
      <c r="A4002" t="s">
        <v>5602</v>
      </c>
      <c r="B4002" t="s">
        <v>5756</v>
      </c>
      <c r="C4002" t="s">
        <v>4124</v>
      </c>
      <c r="D4002" t="s">
        <v>5291</v>
      </c>
      <c r="E4002" t="s">
        <v>1632</v>
      </c>
      <c r="F4002" t="s">
        <v>1431</v>
      </c>
      <c r="G4002" t="s">
        <v>5302</v>
      </c>
      <c r="H4002" s="2">
        <v>2</v>
      </c>
      <c r="I4002" s="2">
        <v>96</v>
      </c>
      <c r="J4002" s="2">
        <v>2007.8297518140178</v>
      </c>
    </row>
    <row r="4003" spans="1:10" x14ac:dyDescent="0.3">
      <c r="A4003" t="s">
        <v>5602</v>
      </c>
      <c r="B4003" t="s">
        <v>927</v>
      </c>
      <c r="C4003" t="s">
        <v>2919</v>
      </c>
      <c r="D4003" t="s">
        <v>5530</v>
      </c>
      <c r="E4003" t="s">
        <v>1423</v>
      </c>
      <c r="F4003" t="s">
        <v>2040</v>
      </c>
      <c r="G4003" t="s">
        <v>5302</v>
      </c>
      <c r="H4003" s="2">
        <v>8</v>
      </c>
      <c r="I4003" s="2">
        <v>800</v>
      </c>
      <c r="J4003" s="2">
        <v>81370.034601552165</v>
      </c>
    </row>
    <row r="4004" spans="1:10" x14ac:dyDescent="0.3">
      <c r="A4004" t="s">
        <v>5602</v>
      </c>
      <c r="B4004" t="s">
        <v>927</v>
      </c>
      <c r="C4004" t="s">
        <v>2919</v>
      </c>
      <c r="D4004" t="s">
        <v>5530</v>
      </c>
      <c r="E4004" t="s">
        <v>1444</v>
      </c>
      <c r="F4004" t="s">
        <v>2030</v>
      </c>
      <c r="G4004" t="s">
        <v>5302</v>
      </c>
      <c r="H4004" s="2">
        <v>500</v>
      </c>
      <c r="I4004" s="2">
        <v>200000</v>
      </c>
      <c r="J4004" s="2">
        <v>4525947.1824146202</v>
      </c>
    </row>
    <row r="4005" spans="1:10" x14ac:dyDescent="0.3">
      <c r="A4005" t="s">
        <v>5602</v>
      </c>
      <c r="B4005" t="s">
        <v>927</v>
      </c>
      <c r="C4005" t="s">
        <v>2919</v>
      </c>
      <c r="D4005" t="s">
        <v>5530</v>
      </c>
      <c r="E4005" t="s">
        <v>1606</v>
      </c>
      <c r="F4005" t="s">
        <v>2030</v>
      </c>
      <c r="G4005" t="s">
        <v>5302</v>
      </c>
      <c r="H4005" s="2">
        <v>5</v>
      </c>
      <c r="I4005" s="2">
        <v>1920</v>
      </c>
      <c r="J4005" s="2">
        <v>46596.948366466939</v>
      </c>
    </row>
    <row r="4006" spans="1:10" x14ac:dyDescent="0.3">
      <c r="A4006" t="s">
        <v>5602</v>
      </c>
      <c r="B4006" t="s">
        <v>927</v>
      </c>
      <c r="C4006" t="s">
        <v>2919</v>
      </c>
      <c r="D4006" t="s">
        <v>5530</v>
      </c>
      <c r="E4006" t="s">
        <v>2268</v>
      </c>
      <c r="F4006" t="s">
        <v>2269</v>
      </c>
      <c r="G4006" t="s">
        <v>5302</v>
      </c>
      <c r="H4006" s="2">
        <v>25</v>
      </c>
      <c r="I4006" s="2">
        <v>12000</v>
      </c>
      <c r="J4006" s="2">
        <v>120338.2691808027</v>
      </c>
    </row>
    <row r="4007" spans="1:10" x14ac:dyDescent="0.3">
      <c r="A4007" t="s">
        <v>5602</v>
      </c>
      <c r="B4007" t="s">
        <v>927</v>
      </c>
      <c r="C4007" t="s">
        <v>2919</v>
      </c>
      <c r="D4007" t="s">
        <v>5530</v>
      </c>
      <c r="E4007" t="s">
        <v>1632</v>
      </c>
      <c r="F4007" t="s">
        <v>2269</v>
      </c>
      <c r="G4007" t="s">
        <v>5302</v>
      </c>
      <c r="H4007" s="2">
        <v>30</v>
      </c>
      <c r="I4007" s="2">
        <v>720</v>
      </c>
      <c r="J4007" s="2">
        <v>246.17737333131072</v>
      </c>
    </row>
    <row r="4008" spans="1:10" x14ac:dyDescent="0.3">
      <c r="A4008" t="s">
        <v>5602</v>
      </c>
      <c r="B4008" t="s">
        <v>927</v>
      </c>
      <c r="C4008" t="s">
        <v>2919</v>
      </c>
      <c r="D4008" t="s">
        <v>5530</v>
      </c>
      <c r="E4008" t="s">
        <v>1632</v>
      </c>
      <c r="F4008" t="s">
        <v>2030</v>
      </c>
      <c r="G4008" t="s">
        <v>5302</v>
      </c>
      <c r="H4008" s="2">
        <v>25</v>
      </c>
      <c r="I4008" s="2">
        <v>600</v>
      </c>
      <c r="J4008" s="2">
        <v>86101.616810889129</v>
      </c>
    </row>
    <row r="4009" spans="1:10" x14ac:dyDescent="0.3">
      <c r="A4009" t="s">
        <v>5602</v>
      </c>
      <c r="B4009" t="s">
        <v>987</v>
      </c>
      <c r="C4009" t="s">
        <v>2752</v>
      </c>
      <c r="D4009" t="s">
        <v>5276</v>
      </c>
      <c r="E4009" t="s">
        <v>1423</v>
      </c>
      <c r="F4009" t="s">
        <v>1659</v>
      </c>
      <c r="G4009" t="s">
        <v>5302</v>
      </c>
      <c r="H4009" s="2">
        <v>1</v>
      </c>
      <c r="I4009" s="2">
        <v>100</v>
      </c>
      <c r="J4009" s="2">
        <v>10568.674059304707</v>
      </c>
    </row>
    <row r="4010" spans="1:10" x14ac:dyDescent="0.3">
      <c r="A4010" t="s">
        <v>5602</v>
      </c>
      <c r="B4010" t="s">
        <v>987</v>
      </c>
      <c r="C4010" t="s">
        <v>2752</v>
      </c>
      <c r="D4010" t="s">
        <v>5276</v>
      </c>
      <c r="E4010" t="s">
        <v>1423</v>
      </c>
      <c r="F4010" t="s">
        <v>1431</v>
      </c>
      <c r="G4010" t="s">
        <v>5302</v>
      </c>
      <c r="H4010" s="2">
        <v>2</v>
      </c>
      <c r="I4010" s="2">
        <v>200</v>
      </c>
      <c r="J4010" s="2">
        <v>20309.096167094187</v>
      </c>
    </row>
    <row r="4011" spans="1:10" x14ac:dyDescent="0.3">
      <c r="A4011" t="s">
        <v>5602</v>
      </c>
      <c r="B4011" t="s">
        <v>987</v>
      </c>
      <c r="C4011" t="s">
        <v>2752</v>
      </c>
      <c r="D4011" t="s">
        <v>5276</v>
      </c>
      <c r="E4011" t="s">
        <v>1423</v>
      </c>
      <c r="F4011" t="s">
        <v>1868</v>
      </c>
      <c r="G4011" t="s">
        <v>5302</v>
      </c>
      <c r="H4011" s="2">
        <v>2</v>
      </c>
      <c r="I4011" s="2">
        <v>200</v>
      </c>
      <c r="J4011" s="2">
        <v>24753.089456746304</v>
      </c>
    </row>
    <row r="4012" spans="1:10" x14ac:dyDescent="0.3">
      <c r="A4012" t="s">
        <v>5602</v>
      </c>
      <c r="B4012" t="s">
        <v>987</v>
      </c>
      <c r="C4012" t="s">
        <v>2752</v>
      </c>
      <c r="D4012" t="s">
        <v>5276</v>
      </c>
      <c r="E4012" t="s">
        <v>1423</v>
      </c>
      <c r="F4012" t="s">
        <v>1679</v>
      </c>
      <c r="G4012" t="s">
        <v>5302</v>
      </c>
      <c r="H4012" s="2">
        <v>5</v>
      </c>
      <c r="I4012" s="2">
        <v>500</v>
      </c>
      <c r="J4012" s="2">
        <v>37735.673677581857</v>
      </c>
    </row>
    <row r="4013" spans="1:10" x14ac:dyDescent="0.3">
      <c r="A4013" t="s">
        <v>5602</v>
      </c>
      <c r="B4013" t="s">
        <v>987</v>
      </c>
      <c r="C4013" t="s">
        <v>2752</v>
      </c>
      <c r="D4013" t="s">
        <v>5276</v>
      </c>
      <c r="E4013" t="s">
        <v>1444</v>
      </c>
      <c r="F4013" t="s">
        <v>1688</v>
      </c>
      <c r="G4013" t="s">
        <v>5302</v>
      </c>
      <c r="H4013" s="2">
        <v>750</v>
      </c>
      <c r="I4013" s="2">
        <v>264000</v>
      </c>
      <c r="J4013" s="2">
        <v>6573561.1741154315</v>
      </c>
    </row>
    <row r="4014" spans="1:10" x14ac:dyDescent="0.3">
      <c r="A4014" t="s">
        <v>5602</v>
      </c>
      <c r="B4014" t="s">
        <v>987</v>
      </c>
      <c r="C4014" t="s">
        <v>2752</v>
      </c>
      <c r="D4014" t="s">
        <v>5276</v>
      </c>
      <c r="E4014" t="s">
        <v>1444</v>
      </c>
      <c r="F4014" t="s">
        <v>1867</v>
      </c>
      <c r="G4014" t="s">
        <v>5302</v>
      </c>
      <c r="H4014" s="2">
        <v>10</v>
      </c>
      <c r="I4014" s="2">
        <v>2880</v>
      </c>
      <c r="J4014" s="2">
        <v>82022.000669142028</v>
      </c>
    </row>
    <row r="4015" spans="1:10" x14ac:dyDescent="0.3">
      <c r="A4015" t="s">
        <v>5602</v>
      </c>
      <c r="B4015" t="s">
        <v>987</v>
      </c>
      <c r="C4015" t="s">
        <v>2752</v>
      </c>
      <c r="D4015" t="s">
        <v>5276</v>
      </c>
      <c r="E4015" t="s">
        <v>2582</v>
      </c>
      <c r="F4015" t="s">
        <v>2590</v>
      </c>
      <c r="G4015" t="s">
        <v>5302</v>
      </c>
      <c r="H4015" s="2">
        <v>1</v>
      </c>
      <c r="I4015" s="2">
        <v>144</v>
      </c>
      <c r="J4015" s="2">
        <v>5525.4887765477251</v>
      </c>
    </row>
    <row r="4016" spans="1:10" x14ac:dyDescent="0.3">
      <c r="A4016" t="s">
        <v>5602</v>
      </c>
      <c r="B4016" t="s">
        <v>987</v>
      </c>
      <c r="C4016" t="s">
        <v>2752</v>
      </c>
      <c r="D4016" t="s">
        <v>5276</v>
      </c>
      <c r="E4016" t="s">
        <v>1606</v>
      </c>
      <c r="F4016" t="s">
        <v>1688</v>
      </c>
      <c r="G4016" t="s">
        <v>5302</v>
      </c>
      <c r="H4016" s="2">
        <v>1</v>
      </c>
      <c r="I4016" s="2">
        <v>360</v>
      </c>
      <c r="J4016" s="2">
        <v>9113.7842034732421</v>
      </c>
    </row>
    <row r="4017" spans="1:10" x14ac:dyDescent="0.3">
      <c r="A4017" t="s">
        <v>5602</v>
      </c>
      <c r="B4017" t="s">
        <v>987</v>
      </c>
      <c r="C4017" t="s">
        <v>2752</v>
      </c>
      <c r="D4017" t="s">
        <v>5276</v>
      </c>
      <c r="E4017" t="s">
        <v>1606</v>
      </c>
      <c r="F4017" t="s">
        <v>1867</v>
      </c>
      <c r="G4017" t="s">
        <v>5302</v>
      </c>
      <c r="H4017" s="2">
        <v>15</v>
      </c>
      <c r="I4017" s="2">
        <v>2880</v>
      </c>
      <c r="J4017" s="2">
        <v>124587.62394675025</v>
      </c>
    </row>
    <row r="4018" spans="1:10" x14ac:dyDescent="0.3">
      <c r="A4018" t="s">
        <v>5602</v>
      </c>
      <c r="B4018" t="s">
        <v>987</v>
      </c>
      <c r="C4018" t="s">
        <v>2752</v>
      </c>
      <c r="D4018" t="s">
        <v>5276</v>
      </c>
      <c r="E4018" t="s">
        <v>2616</v>
      </c>
      <c r="F4018" t="s">
        <v>2617</v>
      </c>
      <c r="G4018" t="s">
        <v>5302</v>
      </c>
      <c r="H4018" s="2">
        <v>1</v>
      </c>
      <c r="I4018" s="2">
        <v>288</v>
      </c>
      <c r="J4018" s="2">
        <v>4853.4292677265948</v>
      </c>
    </row>
    <row r="4019" spans="1:10" x14ac:dyDescent="0.3">
      <c r="A4019" t="s">
        <v>5602</v>
      </c>
      <c r="B4019" t="s">
        <v>987</v>
      </c>
      <c r="C4019" t="s">
        <v>2752</v>
      </c>
      <c r="D4019" t="s">
        <v>5276</v>
      </c>
      <c r="E4019" t="s">
        <v>2268</v>
      </c>
      <c r="F4019" t="s">
        <v>2314</v>
      </c>
      <c r="G4019" t="s">
        <v>5302</v>
      </c>
      <c r="H4019" s="2">
        <v>22</v>
      </c>
      <c r="I4019" s="2">
        <v>7584</v>
      </c>
      <c r="J4019" s="2">
        <v>163035.99875552641</v>
      </c>
    </row>
    <row r="4020" spans="1:10" x14ac:dyDescent="0.3">
      <c r="A4020" t="s">
        <v>5602</v>
      </c>
      <c r="B4020" t="s">
        <v>987</v>
      </c>
      <c r="C4020" t="s">
        <v>2752</v>
      </c>
      <c r="D4020" t="s">
        <v>5276</v>
      </c>
      <c r="E4020" t="s">
        <v>2268</v>
      </c>
      <c r="F4020" t="s">
        <v>2542</v>
      </c>
      <c r="G4020" t="s">
        <v>5302</v>
      </c>
      <c r="H4020" s="2">
        <v>5</v>
      </c>
      <c r="I4020" s="2">
        <v>2400</v>
      </c>
      <c r="J4020" s="2">
        <v>24964.926738875882</v>
      </c>
    </row>
    <row r="4021" spans="1:10" x14ac:dyDescent="0.3">
      <c r="A4021" t="s">
        <v>5602</v>
      </c>
      <c r="B4021" t="s">
        <v>987</v>
      </c>
      <c r="C4021" t="s">
        <v>2752</v>
      </c>
      <c r="D4021" t="s">
        <v>5276</v>
      </c>
      <c r="E4021" t="s">
        <v>4360</v>
      </c>
      <c r="F4021" t="s">
        <v>1422</v>
      </c>
      <c r="G4021" t="s">
        <v>5302</v>
      </c>
      <c r="H4021" s="2">
        <v>2</v>
      </c>
      <c r="I4021" s="2">
        <v>192</v>
      </c>
      <c r="J4021" s="2">
        <v>0</v>
      </c>
    </row>
    <row r="4022" spans="1:10" x14ac:dyDescent="0.3">
      <c r="A4022" t="s">
        <v>5602</v>
      </c>
      <c r="B4022" t="s">
        <v>987</v>
      </c>
      <c r="C4022" t="s">
        <v>2752</v>
      </c>
      <c r="D4022" t="s">
        <v>5276</v>
      </c>
      <c r="E4022" t="s">
        <v>1632</v>
      </c>
      <c r="F4022" t="s">
        <v>1688</v>
      </c>
      <c r="G4022" t="s">
        <v>5302</v>
      </c>
      <c r="H4022" s="2">
        <v>10</v>
      </c>
      <c r="I4022" s="2">
        <v>240</v>
      </c>
      <c r="J4022" s="2">
        <v>35914.7326525061</v>
      </c>
    </row>
    <row r="4023" spans="1:10" x14ac:dyDescent="0.3">
      <c r="A4023" t="s">
        <v>5602</v>
      </c>
      <c r="B4023" t="s">
        <v>987</v>
      </c>
      <c r="C4023" t="s">
        <v>2752</v>
      </c>
      <c r="D4023" t="s">
        <v>5276</v>
      </c>
      <c r="E4023" t="s">
        <v>1632</v>
      </c>
      <c r="F4023" t="s">
        <v>1867</v>
      </c>
      <c r="G4023" t="s">
        <v>5302</v>
      </c>
      <c r="H4023" s="2">
        <v>2</v>
      </c>
      <c r="I4023" s="2">
        <v>48</v>
      </c>
      <c r="J4023" s="2">
        <v>14925.286182001293</v>
      </c>
    </row>
    <row r="4024" spans="1:10" x14ac:dyDescent="0.3">
      <c r="A4024" t="s">
        <v>5602</v>
      </c>
      <c r="B4024" t="s">
        <v>987</v>
      </c>
      <c r="C4024" t="s">
        <v>2752</v>
      </c>
      <c r="D4024" t="s">
        <v>5276</v>
      </c>
      <c r="E4024" t="s">
        <v>1632</v>
      </c>
      <c r="F4024" t="s">
        <v>1431</v>
      </c>
      <c r="G4024" t="s">
        <v>5302</v>
      </c>
      <c r="H4024" s="2">
        <v>10</v>
      </c>
      <c r="I4024" s="2">
        <v>480</v>
      </c>
      <c r="J4024" s="2">
        <v>10039.148759070089</v>
      </c>
    </row>
    <row r="4025" spans="1:10" x14ac:dyDescent="0.3">
      <c r="A4025" t="s">
        <v>5602</v>
      </c>
      <c r="B4025" t="s">
        <v>1020</v>
      </c>
      <c r="C4025" t="s">
        <v>2969</v>
      </c>
      <c r="D4025" t="s">
        <v>5525</v>
      </c>
      <c r="E4025" t="s">
        <v>1423</v>
      </c>
      <c r="F4025" t="s">
        <v>2031</v>
      </c>
      <c r="G4025" t="s">
        <v>5302</v>
      </c>
      <c r="H4025" s="2">
        <v>4</v>
      </c>
      <c r="I4025" s="2">
        <v>400</v>
      </c>
      <c r="J4025" s="2">
        <v>30240.096951806008</v>
      </c>
    </row>
    <row r="4026" spans="1:10" x14ac:dyDescent="0.3">
      <c r="A4026" t="s">
        <v>5602</v>
      </c>
      <c r="B4026" t="s">
        <v>1020</v>
      </c>
      <c r="C4026" t="s">
        <v>2969</v>
      </c>
      <c r="D4026" t="s">
        <v>5525</v>
      </c>
      <c r="E4026" t="s">
        <v>1423</v>
      </c>
      <c r="F4026" t="s">
        <v>2040</v>
      </c>
      <c r="G4026" t="s">
        <v>5302</v>
      </c>
      <c r="H4026" s="2">
        <v>8</v>
      </c>
      <c r="I4026" s="2">
        <v>800</v>
      </c>
      <c r="J4026" s="2">
        <v>81370.034601552165</v>
      </c>
    </row>
    <row r="4027" spans="1:10" x14ac:dyDescent="0.3">
      <c r="A4027" t="s">
        <v>5602</v>
      </c>
      <c r="B4027" t="s">
        <v>1020</v>
      </c>
      <c r="C4027" t="s">
        <v>2969</v>
      </c>
      <c r="D4027" t="s">
        <v>5525</v>
      </c>
      <c r="E4027" t="s">
        <v>1444</v>
      </c>
      <c r="F4027" t="s">
        <v>2030</v>
      </c>
      <c r="G4027" t="s">
        <v>5302</v>
      </c>
      <c r="H4027" s="2">
        <v>100</v>
      </c>
      <c r="I4027" s="2">
        <v>40000</v>
      </c>
      <c r="J4027" s="2">
        <v>905189.43648292404</v>
      </c>
    </row>
    <row r="4028" spans="1:10" x14ac:dyDescent="0.3">
      <c r="A4028" t="s">
        <v>5602</v>
      </c>
      <c r="B4028" t="s">
        <v>1020</v>
      </c>
      <c r="C4028" t="s">
        <v>2969</v>
      </c>
      <c r="D4028" t="s">
        <v>5525</v>
      </c>
      <c r="E4028" t="s">
        <v>1606</v>
      </c>
      <c r="F4028" t="s">
        <v>2030</v>
      </c>
      <c r="G4028" t="s">
        <v>5302</v>
      </c>
      <c r="H4028" s="2">
        <v>3</v>
      </c>
      <c r="I4028" s="2">
        <v>1152</v>
      </c>
      <c r="J4028" s="2">
        <v>27958.169019880166</v>
      </c>
    </row>
    <row r="4029" spans="1:10" x14ac:dyDescent="0.3">
      <c r="A4029" t="s">
        <v>5602</v>
      </c>
      <c r="B4029" t="s">
        <v>1020</v>
      </c>
      <c r="C4029" t="s">
        <v>2969</v>
      </c>
      <c r="D4029" t="s">
        <v>5525</v>
      </c>
      <c r="E4029" t="s">
        <v>2268</v>
      </c>
      <c r="F4029" t="s">
        <v>2269</v>
      </c>
      <c r="G4029" t="s">
        <v>5302</v>
      </c>
      <c r="H4029" s="2">
        <v>20</v>
      </c>
      <c r="I4029" s="2">
        <v>9600</v>
      </c>
      <c r="J4029" s="2">
        <v>96270.615344642152</v>
      </c>
    </row>
    <row r="4030" spans="1:10" x14ac:dyDescent="0.3">
      <c r="A4030" t="s">
        <v>5602</v>
      </c>
      <c r="B4030" t="s">
        <v>1020</v>
      </c>
      <c r="C4030" t="s">
        <v>2969</v>
      </c>
      <c r="D4030" t="s">
        <v>5525</v>
      </c>
      <c r="E4030" t="s">
        <v>1632</v>
      </c>
      <c r="F4030" t="s">
        <v>2269</v>
      </c>
      <c r="G4030" t="s">
        <v>5302</v>
      </c>
      <c r="H4030" s="2">
        <v>25</v>
      </c>
      <c r="I4030" s="2">
        <v>600</v>
      </c>
      <c r="J4030" s="2">
        <v>205.14781110942559</v>
      </c>
    </row>
    <row r="4031" spans="1:10" x14ac:dyDescent="0.3">
      <c r="A4031" t="s">
        <v>5602</v>
      </c>
      <c r="B4031" t="s">
        <v>1020</v>
      </c>
      <c r="C4031" t="s">
        <v>2969</v>
      </c>
      <c r="D4031" t="s">
        <v>5525</v>
      </c>
      <c r="E4031" t="s">
        <v>1632</v>
      </c>
      <c r="F4031" t="s">
        <v>2030</v>
      </c>
      <c r="G4031" t="s">
        <v>5302</v>
      </c>
      <c r="H4031" s="2">
        <v>10</v>
      </c>
      <c r="I4031" s="2">
        <v>240</v>
      </c>
      <c r="J4031" s="2">
        <v>34440.646724355654</v>
      </c>
    </row>
    <row r="4032" spans="1:10" x14ac:dyDescent="0.3">
      <c r="A4032" t="s">
        <v>5602</v>
      </c>
      <c r="B4032" t="s">
        <v>1021</v>
      </c>
      <c r="C4032" t="s">
        <v>2969</v>
      </c>
      <c r="D4032" t="s">
        <v>5527</v>
      </c>
      <c r="E4032" t="s">
        <v>1423</v>
      </c>
      <c r="F4032" t="s">
        <v>2031</v>
      </c>
      <c r="G4032" t="s">
        <v>5302</v>
      </c>
      <c r="H4032" s="2">
        <v>4</v>
      </c>
      <c r="I4032" s="2">
        <v>400</v>
      </c>
      <c r="J4032" s="2">
        <v>30240.096951806008</v>
      </c>
    </row>
    <row r="4033" spans="1:10" x14ac:dyDescent="0.3">
      <c r="A4033" t="s">
        <v>5602</v>
      </c>
      <c r="B4033" t="s">
        <v>1021</v>
      </c>
      <c r="C4033" t="s">
        <v>2969</v>
      </c>
      <c r="D4033" t="s">
        <v>5527</v>
      </c>
      <c r="E4033" t="s">
        <v>1423</v>
      </c>
      <c r="F4033" t="s">
        <v>2040</v>
      </c>
      <c r="G4033" t="s">
        <v>5302</v>
      </c>
      <c r="H4033" s="2">
        <v>8</v>
      </c>
      <c r="I4033" s="2">
        <v>800</v>
      </c>
      <c r="J4033" s="2">
        <v>81370.034601552165</v>
      </c>
    </row>
    <row r="4034" spans="1:10" x14ac:dyDescent="0.3">
      <c r="A4034" t="s">
        <v>5602</v>
      </c>
      <c r="B4034" t="s">
        <v>1021</v>
      </c>
      <c r="C4034" t="s">
        <v>2969</v>
      </c>
      <c r="D4034" t="s">
        <v>5527</v>
      </c>
      <c r="E4034" t="s">
        <v>1444</v>
      </c>
      <c r="F4034" t="s">
        <v>2030</v>
      </c>
      <c r="G4034" t="s">
        <v>5302</v>
      </c>
      <c r="H4034" s="2">
        <v>100</v>
      </c>
      <c r="I4034" s="2">
        <v>40000</v>
      </c>
      <c r="J4034" s="2">
        <v>905189.43648292404</v>
      </c>
    </row>
    <row r="4035" spans="1:10" x14ac:dyDescent="0.3">
      <c r="A4035" t="s">
        <v>5602</v>
      </c>
      <c r="B4035" t="s">
        <v>1021</v>
      </c>
      <c r="C4035" t="s">
        <v>2969</v>
      </c>
      <c r="D4035" t="s">
        <v>5527</v>
      </c>
      <c r="E4035" t="s">
        <v>1606</v>
      </c>
      <c r="F4035" t="s">
        <v>2030</v>
      </c>
      <c r="G4035" t="s">
        <v>5302</v>
      </c>
      <c r="H4035" s="2">
        <v>3</v>
      </c>
      <c r="I4035" s="2">
        <v>1152</v>
      </c>
      <c r="J4035" s="2">
        <v>27958.169019880166</v>
      </c>
    </row>
    <row r="4036" spans="1:10" x14ac:dyDescent="0.3">
      <c r="A4036" t="s">
        <v>5602</v>
      </c>
      <c r="B4036" t="s">
        <v>1021</v>
      </c>
      <c r="C4036" t="s">
        <v>2969</v>
      </c>
      <c r="D4036" t="s">
        <v>5527</v>
      </c>
      <c r="E4036" t="s">
        <v>2268</v>
      </c>
      <c r="F4036" t="s">
        <v>2269</v>
      </c>
      <c r="G4036" t="s">
        <v>5302</v>
      </c>
      <c r="H4036" s="2">
        <v>20</v>
      </c>
      <c r="I4036" s="2">
        <v>9600</v>
      </c>
      <c r="J4036" s="2">
        <v>96270.615344642152</v>
      </c>
    </row>
    <row r="4037" spans="1:10" x14ac:dyDescent="0.3">
      <c r="A4037" t="s">
        <v>5602</v>
      </c>
      <c r="B4037" t="s">
        <v>1021</v>
      </c>
      <c r="C4037" t="s">
        <v>2969</v>
      </c>
      <c r="D4037" t="s">
        <v>5527</v>
      </c>
      <c r="E4037" t="s">
        <v>1632</v>
      </c>
      <c r="F4037" t="s">
        <v>2269</v>
      </c>
      <c r="G4037" t="s">
        <v>5302</v>
      </c>
      <c r="H4037" s="2">
        <v>25</v>
      </c>
      <c r="I4037" s="2">
        <v>600</v>
      </c>
      <c r="J4037" s="2">
        <v>205.14781110942559</v>
      </c>
    </row>
    <row r="4038" spans="1:10" x14ac:dyDescent="0.3">
      <c r="A4038" t="s">
        <v>5602</v>
      </c>
      <c r="B4038" t="s">
        <v>1021</v>
      </c>
      <c r="C4038" t="s">
        <v>2969</v>
      </c>
      <c r="D4038" t="s">
        <v>5527</v>
      </c>
      <c r="E4038" t="s">
        <v>1632</v>
      </c>
      <c r="F4038" t="s">
        <v>2030</v>
      </c>
      <c r="G4038" t="s">
        <v>5302</v>
      </c>
      <c r="H4038" s="2">
        <v>10</v>
      </c>
      <c r="I4038" s="2">
        <v>240</v>
      </c>
      <c r="J4038" s="2">
        <v>34440.646724355654</v>
      </c>
    </row>
    <row r="4039" spans="1:10" x14ac:dyDescent="0.3">
      <c r="A4039" t="s">
        <v>5602</v>
      </c>
      <c r="B4039" t="s">
        <v>1022</v>
      </c>
      <c r="C4039" t="s">
        <v>2969</v>
      </c>
      <c r="D4039" t="s">
        <v>5528</v>
      </c>
      <c r="E4039" t="s">
        <v>1423</v>
      </c>
      <c r="F4039" t="s">
        <v>2031</v>
      </c>
      <c r="G4039" t="s">
        <v>5302</v>
      </c>
      <c r="H4039" s="2">
        <v>4</v>
      </c>
      <c r="I4039" s="2">
        <v>400</v>
      </c>
      <c r="J4039" s="2">
        <v>30240.096951806008</v>
      </c>
    </row>
    <row r="4040" spans="1:10" x14ac:dyDescent="0.3">
      <c r="A4040" t="s">
        <v>5602</v>
      </c>
      <c r="B4040" t="s">
        <v>1022</v>
      </c>
      <c r="C4040" t="s">
        <v>2969</v>
      </c>
      <c r="D4040" t="s">
        <v>5528</v>
      </c>
      <c r="E4040" t="s">
        <v>1423</v>
      </c>
      <c r="F4040" t="s">
        <v>2040</v>
      </c>
      <c r="G4040" t="s">
        <v>5302</v>
      </c>
      <c r="H4040" s="2">
        <v>8</v>
      </c>
      <c r="I4040" s="2">
        <v>800</v>
      </c>
      <c r="J4040" s="2">
        <v>81370.034601552165</v>
      </c>
    </row>
    <row r="4041" spans="1:10" x14ac:dyDescent="0.3">
      <c r="A4041" t="s">
        <v>5602</v>
      </c>
      <c r="B4041" t="s">
        <v>1022</v>
      </c>
      <c r="C4041" t="s">
        <v>2969</v>
      </c>
      <c r="D4041" t="s">
        <v>5528</v>
      </c>
      <c r="E4041" t="s">
        <v>1444</v>
      </c>
      <c r="F4041" t="s">
        <v>2030</v>
      </c>
      <c r="G4041" t="s">
        <v>5302</v>
      </c>
      <c r="H4041" s="2">
        <v>100</v>
      </c>
      <c r="I4041" s="2">
        <v>40000</v>
      </c>
      <c r="J4041" s="2">
        <v>905189.43648292404</v>
      </c>
    </row>
    <row r="4042" spans="1:10" x14ac:dyDescent="0.3">
      <c r="A4042" t="s">
        <v>5602</v>
      </c>
      <c r="B4042" t="s">
        <v>1022</v>
      </c>
      <c r="C4042" t="s">
        <v>2969</v>
      </c>
      <c r="D4042" t="s">
        <v>5528</v>
      </c>
      <c r="E4042" t="s">
        <v>1606</v>
      </c>
      <c r="F4042" t="s">
        <v>2030</v>
      </c>
      <c r="G4042" t="s">
        <v>5302</v>
      </c>
      <c r="H4042" s="2">
        <v>3</v>
      </c>
      <c r="I4042" s="2">
        <v>1152</v>
      </c>
      <c r="J4042" s="2">
        <v>27958.169019880166</v>
      </c>
    </row>
    <row r="4043" spans="1:10" x14ac:dyDescent="0.3">
      <c r="A4043" t="s">
        <v>5602</v>
      </c>
      <c r="B4043" t="s">
        <v>1022</v>
      </c>
      <c r="C4043" t="s">
        <v>2969</v>
      </c>
      <c r="D4043" t="s">
        <v>5528</v>
      </c>
      <c r="E4043" t="s">
        <v>2268</v>
      </c>
      <c r="F4043" t="s">
        <v>2269</v>
      </c>
      <c r="G4043" t="s">
        <v>5302</v>
      </c>
      <c r="H4043" s="2">
        <v>20</v>
      </c>
      <c r="I4043" s="2">
        <v>9600</v>
      </c>
      <c r="J4043" s="2">
        <v>96270.615344642152</v>
      </c>
    </row>
    <row r="4044" spans="1:10" x14ac:dyDescent="0.3">
      <c r="A4044" t="s">
        <v>5602</v>
      </c>
      <c r="B4044" t="s">
        <v>1022</v>
      </c>
      <c r="C4044" t="s">
        <v>2969</v>
      </c>
      <c r="D4044" t="s">
        <v>5528</v>
      </c>
      <c r="E4044" t="s">
        <v>1632</v>
      </c>
      <c r="F4044" t="s">
        <v>2269</v>
      </c>
      <c r="G4044" t="s">
        <v>5302</v>
      </c>
      <c r="H4044" s="2">
        <v>20</v>
      </c>
      <c r="I4044" s="2">
        <v>480</v>
      </c>
      <c r="J4044" s="2">
        <v>164.11824888754046</v>
      </c>
    </row>
    <row r="4045" spans="1:10" x14ac:dyDescent="0.3">
      <c r="A4045" t="s">
        <v>5602</v>
      </c>
      <c r="B4045" t="s">
        <v>1022</v>
      </c>
      <c r="C4045" t="s">
        <v>2969</v>
      </c>
      <c r="D4045" t="s">
        <v>5528</v>
      </c>
      <c r="E4045" t="s">
        <v>1632</v>
      </c>
      <c r="F4045" t="s">
        <v>2030</v>
      </c>
      <c r="G4045" t="s">
        <v>5302</v>
      </c>
      <c r="H4045" s="2">
        <v>15</v>
      </c>
      <c r="I4045" s="2">
        <v>360</v>
      </c>
      <c r="J4045" s="2">
        <v>51660.970086533474</v>
      </c>
    </row>
    <row r="4046" spans="1:10" x14ac:dyDescent="0.3">
      <c r="A4046" t="s">
        <v>5602</v>
      </c>
      <c r="B4046" t="s">
        <v>1023</v>
      </c>
      <c r="C4046" t="s">
        <v>2969</v>
      </c>
      <c r="D4046" t="s">
        <v>5529</v>
      </c>
      <c r="E4046" t="s">
        <v>1423</v>
      </c>
      <c r="F4046" t="s">
        <v>2031</v>
      </c>
      <c r="G4046" t="s">
        <v>5302</v>
      </c>
      <c r="H4046" s="2">
        <v>3</v>
      </c>
      <c r="I4046" s="2">
        <v>300</v>
      </c>
      <c r="J4046" s="2">
        <v>22680.072713854504</v>
      </c>
    </row>
    <row r="4047" spans="1:10" x14ac:dyDescent="0.3">
      <c r="A4047" t="s">
        <v>5602</v>
      </c>
      <c r="B4047" t="s">
        <v>1023</v>
      </c>
      <c r="C4047" t="s">
        <v>2969</v>
      </c>
      <c r="D4047" t="s">
        <v>5529</v>
      </c>
      <c r="E4047" t="s">
        <v>1423</v>
      </c>
      <c r="F4047" t="s">
        <v>2040</v>
      </c>
      <c r="G4047" t="s">
        <v>5302</v>
      </c>
      <c r="H4047" s="2">
        <v>8</v>
      </c>
      <c r="I4047" s="2">
        <v>800</v>
      </c>
      <c r="J4047" s="2">
        <v>81370.034601552165</v>
      </c>
    </row>
    <row r="4048" spans="1:10" x14ac:dyDescent="0.3">
      <c r="A4048" t="s">
        <v>5602</v>
      </c>
      <c r="B4048" t="s">
        <v>1023</v>
      </c>
      <c r="C4048" t="s">
        <v>2969</v>
      </c>
      <c r="D4048" t="s">
        <v>5529</v>
      </c>
      <c r="E4048" t="s">
        <v>1444</v>
      </c>
      <c r="F4048" t="s">
        <v>2030</v>
      </c>
      <c r="G4048" t="s">
        <v>5302</v>
      </c>
      <c r="H4048" s="2">
        <v>100</v>
      </c>
      <c r="I4048" s="2">
        <v>40000</v>
      </c>
      <c r="J4048" s="2">
        <v>905189.43648292404</v>
      </c>
    </row>
    <row r="4049" spans="1:10" x14ac:dyDescent="0.3">
      <c r="A4049" t="s">
        <v>5602</v>
      </c>
      <c r="B4049" t="s">
        <v>1023</v>
      </c>
      <c r="C4049" t="s">
        <v>2969</v>
      </c>
      <c r="D4049" t="s">
        <v>5529</v>
      </c>
      <c r="E4049" t="s">
        <v>1606</v>
      </c>
      <c r="F4049" t="s">
        <v>2030</v>
      </c>
      <c r="G4049" t="s">
        <v>5302</v>
      </c>
      <c r="H4049" s="2">
        <v>3</v>
      </c>
      <c r="I4049" s="2">
        <v>1152</v>
      </c>
      <c r="J4049" s="2">
        <v>27958.169019880166</v>
      </c>
    </row>
    <row r="4050" spans="1:10" x14ac:dyDescent="0.3">
      <c r="A4050" t="s">
        <v>5602</v>
      </c>
      <c r="B4050" t="s">
        <v>1023</v>
      </c>
      <c r="C4050" t="s">
        <v>2969</v>
      </c>
      <c r="D4050" t="s">
        <v>5529</v>
      </c>
      <c r="E4050" t="s">
        <v>2268</v>
      </c>
      <c r="F4050" t="s">
        <v>2269</v>
      </c>
      <c r="G4050" t="s">
        <v>5302</v>
      </c>
      <c r="H4050" s="2">
        <v>20</v>
      </c>
      <c r="I4050" s="2">
        <v>9600</v>
      </c>
      <c r="J4050" s="2">
        <v>96270.615344642152</v>
      </c>
    </row>
    <row r="4051" spans="1:10" x14ac:dyDescent="0.3">
      <c r="A4051" t="s">
        <v>5602</v>
      </c>
      <c r="B4051" t="s">
        <v>1023</v>
      </c>
      <c r="C4051" t="s">
        <v>2969</v>
      </c>
      <c r="D4051" t="s">
        <v>5529</v>
      </c>
      <c r="E4051" t="s">
        <v>1632</v>
      </c>
      <c r="F4051" t="s">
        <v>2269</v>
      </c>
      <c r="G4051" t="s">
        <v>5302</v>
      </c>
      <c r="H4051" s="2">
        <v>20</v>
      </c>
      <c r="I4051" s="2">
        <v>480</v>
      </c>
      <c r="J4051" s="2">
        <v>164.11824888754046</v>
      </c>
    </row>
    <row r="4052" spans="1:10" x14ac:dyDescent="0.3">
      <c r="A4052" t="s">
        <v>5602</v>
      </c>
      <c r="B4052" t="s">
        <v>1023</v>
      </c>
      <c r="C4052" t="s">
        <v>2969</v>
      </c>
      <c r="D4052" t="s">
        <v>5529</v>
      </c>
      <c r="E4052" t="s">
        <v>1632</v>
      </c>
      <c r="F4052" t="s">
        <v>2030</v>
      </c>
      <c r="G4052" t="s">
        <v>5302</v>
      </c>
      <c r="H4052" s="2">
        <v>15</v>
      </c>
      <c r="I4052" s="2">
        <v>360</v>
      </c>
      <c r="J4052" s="2">
        <v>51660.970086533474</v>
      </c>
    </row>
    <row r="4053" spans="1:10" x14ac:dyDescent="0.3">
      <c r="A4053" t="s">
        <v>5602</v>
      </c>
      <c r="B4053" t="s">
        <v>5247</v>
      </c>
      <c r="C4053" t="s">
        <v>2956</v>
      </c>
      <c r="D4053" t="s">
        <v>5260</v>
      </c>
      <c r="E4053" t="s">
        <v>1423</v>
      </c>
      <c r="F4053" t="s">
        <v>2031</v>
      </c>
      <c r="G4053" t="s">
        <v>5302</v>
      </c>
      <c r="H4053" s="2">
        <v>4</v>
      </c>
      <c r="I4053" s="2">
        <v>400</v>
      </c>
      <c r="J4053" s="2">
        <v>30240.096951806008</v>
      </c>
    </row>
    <row r="4054" spans="1:10" x14ac:dyDescent="0.3">
      <c r="A4054" t="s">
        <v>5602</v>
      </c>
      <c r="B4054" t="s">
        <v>5247</v>
      </c>
      <c r="C4054" t="s">
        <v>2956</v>
      </c>
      <c r="D4054" t="s">
        <v>5260</v>
      </c>
      <c r="E4054" t="s">
        <v>1444</v>
      </c>
      <c r="F4054" t="s">
        <v>2030</v>
      </c>
      <c r="G4054" t="s">
        <v>5302</v>
      </c>
      <c r="H4054" s="2">
        <v>80</v>
      </c>
      <c r="I4054" s="2">
        <v>32000</v>
      </c>
      <c r="J4054" s="2">
        <v>724151.54918633925</v>
      </c>
    </row>
    <row r="4055" spans="1:10" x14ac:dyDescent="0.3">
      <c r="A4055" t="s">
        <v>5602</v>
      </c>
      <c r="B4055" t="s">
        <v>5247</v>
      </c>
      <c r="C4055" t="s">
        <v>2956</v>
      </c>
      <c r="D4055" t="s">
        <v>5260</v>
      </c>
      <c r="E4055" t="s">
        <v>1632</v>
      </c>
      <c r="F4055" t="s">
        <v>2269</v>
      </c>
      <c r="G4055" t="s">
        <v>5302</v>
      </c>
      <c r="H4055" s="2">
        <v>1</v>
      </c>
      <c r="I4055" s="2">
        <v>24</v>
      </c>
      <c r="J4055" s="2">
        <v>8.2059124443770237</v>
      </c>
    </row>
    <row r="4056" spans="1:10" x14ac:dyDescent="0.3">
      <c r="A4056" t="s">
        <v>5602</v>
      </c>
      <c r="B4056" t="s">
        <v>1056</v>
      </c>
      <c r="C4056" t="s">
        <v>2751</v>
      </c>
      <c r="D4056" t="s">
        <v>5272</v>
      </c>
      <c r="E4056" t="s">
        <v>1423</v>
      </c>
      <c r="F4056" t="s">
        <v>1659</v>
      </c>
      <c r="G4056" t="s">
        <v>5302</v>
      </c>
      <c r="H4056" s="2">
        <v>2</v>
      </c>
      <c r="I4056" s="2">
        <v>200</v>
      </c>
      <c r="J4056" s="2">
        <v>21137.348118609414</v>
      </c>
    </row>
    <row r="4057" spans="1:10" x14ac:dyDescent="0.3">
      <c r="A4057" t="s">
        <v>5602</v>
      </c>
      <c r="B4057" t="s">
        <v>1056</v>
      </c>
      <c r="C4057" t="s">
        <v>2751</v>
      </c>
      <c r="D4057" t="s">
        <v>5272</v>
      </c>
      <c r="E4057" t="s">
        <v>1423</v>
      </c>
      <c r="F4057" t="s">
        <v>1431</v>
      </c>
      <c r="G4057" t="s">
        <v>5302</v>
      </c>
      <c r="H4057" s="2">
        <v>2</v>
      </c>
      <c r="I4057" s="2">
        <v>200</v>
      </c>
      <c r="J4057" s="2">
        <v>20309.096167094187</v>
      </c>
    </row>
    <row r="4058" spans="1:10" x14ac:dyDescent="0.3">
      <c r="A4058" t="s">
        <v>5602</v>
      </c>
      <c r="B4058" t="s">
        <v>1056</v>
      </c>
      <c r="C4058" t="s">
        <v>2751</v>
      </c>
      <c r="D4058" t="s">
        <v>5272</v>
      </c>
      <c r="E4058" t="s">
        <v>1423</v>
      </c>
      <c r="F4058" t="s">
        <v>1868</v>
      </c>
      <c r="G4058" t="s">
        <v>5302</v>
      </c>
      <c r="H4058" s="2">
        <v>1</v>
      </c>
      <c r="I4058" s="2">
        <v>100</v>
      </c>
      <c r="J4058" s="2">
        <v>12376.544728373152</v>
      </c>
    </row>
    <row r="4059" spans="1:10" x14ac:dyDescent="0.3">
      <c r="A4059" t="s">
        <v>5602</v>
      </c>
      <c r="B4059" t="s">
        <v>1056</v>
      </c>
      <c r="C4059" t="s">
        <v>2751</v>
      </c>
      <c r="D4059" t="s">
        <v>5272</v>
      </c>
      <c r="E4059" t="s">
        <v>1423</v>
      </c>
      <c r="F4059" t="s">
        <v>1679</v>
      </c>
      <c r="G4059" t="s">
        <v>5302</v>
      </c>
      <c r="H4059" s="2">
        <v>3</v>
      </c>
      <c r="I4059" s="2">
        <v>300</v>
      </c>
      <c r="J4059" s="2">
        <v>22641.404206549112</v>
      </c>
    </row>
    <row r="4060" spans="1:10" x14ac:dyDescent="0.3">
      <c r="A4060" t="s">
        <v>5602</v>
      </c>
      <c r="B4060" t="s">
        <v>1056</v>
      </c>
      <c r="C4060" t="s">
        <v>2751</v>
      </c>
      <c r="D4060" t="s">
        <v>5272</v>
      </c>
      <c r="E4060" t="s">
        <v>1444</v>
      </c>
      <c r="F4060" t="s">
        <v>1688</v>
      </c>
      <c r="G4060" t="s">
        <v>5302</v>
      </c>
      <c r="H4060" s="2">
        <v>190</v>
      </c>
      <c r="I4060" s="2">
        <v>66880</v>
      </c>
      <c r="J4060" s="2">
        <v>1665302.1641092426</v>
      </c>
    </row>
    <row r="4061" spans="1:10" x14ac:dyDescent="0.3">
      <c r="A4061" t="s">
        <v>5602</v>
      </c>
      <c r="B4061" t="s">
        <v>1056</v>
      </c>
      <c r="C4061" t="s">
        <v>2751</v>
      </c>
      <c r="D4061" t="s">
        <v>5272</v>
      </c>
      <c r="E4061" t="s">
        <v>1444</v>
      </c>
      <c r="F4061" t="s">
        <v>1867</v>
      </c>
      <c r="G4061" t="s">
        <v>5302</v>
      </c>
      <c r="H4061" s="2">
        <v>5</v>
      </c>
      <c r="I4061" s="2">
        <v>1440</v>
      </c>
      <c r="J4061" s="2">
        <v>41011.000334571014</v>
      </c>
    </row>
    <row r="4062" spans="1:10" x14ac:dyDescent="0.3">
      <c r="A4062" t="s">
        <v>5602</v>
      </c>
      <c r="B4062" t="s">
        <v>1056</v>
      </c>
      <c r="C4062" t="s">
        <v>2751</v>
      </c>
      <c r="D4062" t="s">
        <v>5272</v>
      </c>
      <c r="E4062" t="s">
        <v>2582</v>
      </c>
      <c r="F4062" t="s">
        <v>2590</v>
      </c>
      <c r="G4062" t="s">
        <v>5302</v>
      </c>
      <c r="H4062" s="2">
        <v>1</v>
      </c>
      <c r="I4062" s="2">
        <v>144</v>
      </c>
      <c r="J4062" s="2">
        <v>5525.4887765477251</v>
      </c>
    </row>
    <row r="4063" spans="1:10" x14ac:dyDescent="0.3">
      <c r="A4063" t="s">
        <v>5602</v>
      </c>
      <c r="B4063" t="s">
        <v>1056</v>
      </c>
      <c r="C4063" t="s">
        <v>2751</v>
      </c>
      <c r="D4063" t="s">
        <v>5272</v>
      </c>
      <c r="E4063" t="s">
        <v>1606</v>
      </c>
      <c r="F4063" t="s">
        <v>1688</v>
      </c>
      <c r="G4063" t="s">
        <v>5302</v>
      </c>
      <c r="H4063" s="2">
        <v>1</v>
      </c>
      <c r="I4063" s="2">
        <v>360</v>
      </c>
      <c r="J4063" s="2">
        <v>9113.7842034732421</v>
      </c>
    </row>
    <row r="4064" spans="1:10" x14ac:dyDescent="0.3">
      <c r="A4064" t="s">
        <v>5602</v>
      </c>
      <c r="B4064" t="s">
        <v>1056</v>
      </c>
      <c r="C4064" t="s">
        <v>2751</v>
      </c>
      <c r="D4064" t="s">
        <v>5272</v>
      </c>
      <c r="E4064" t="s">
        <v>1606</v>
      </c>
      <c r="F4064" t="s">
        <v>1867</v>
      </c>
      <c r="G4064" t="s">
        <v>5302</v>
      </c>
      <c r="H4064" s="2">
        <v>5</v>
      </c>
      <c r="I4064" s="2">
        <v>960</v>
      </c>
      <c r="J4064" s="2">
        <v>41529.207982250082</v>
      </c>
    </row>
    <row r="4065" spans="1:10" x14ac:dyDescent="0.3">
      <c r="A4065" t="s">
        <v>5602</v>
      </c>
      <c r="B4065" t="s">
        <v>1056</v>
      </c>
      <c r="C4065" t="s">
        <v>2751</v>
      </c>
      <c r="D4065" t="s">
        <v>5272</v>
      </c>
      <c r="E4065" t="s">
        <v>2616</v>
      </c>
      <c r="F4065" t="s">
        <v>2617</v>
      </c>
      <c r="G4065" t="s">
        <v>5302</v>
      </c>
      <c r="H4065" s="2">
        <v>1</v>
      </c>
      <c r="I4065" s="2">
        <v>288</v>
      </c>
      <c r="J4065" s="2">
        <v>4853.4292677265948</v>
      </c>
    </row>
    <row r="4066" spans="1:10" x14ac:dyDescent="0.3">
      <c r="A4066" t="s">
        <v>5602</v>
      </c>
      <c r="B4066" t="s">
        <v>1056</v>
      </c>
      <c r="C4066" t="s">
        <v>2751</v>
      </c>
      <c r="D4066" t="s">
        <v>5272</v>
      </c>
      <c r="E4066" t="s">
        <v>2268</v>
      </c>
      <c r="F4066" t="s">
        <v>2314</v>
      </c>
      <c r="G4066" t="s">
        <v>5302</v>
      </c>
      <c r="H4066" s="2">
        <v>6</v>
      </c>
      <c r="I4066" s="2">
        <v>2112</v>
      </c>
      <c r="J4066" s="2">
        <v>44279.812588426743</v>
      </c>
    </row>
    <row r="4067" spans="1:10" x14ac:dyDescent="0.3">
      <c r="A4067" t="s">
        <v>5602</v>
      </c>
      <c r="B4067" t="s">
        <v>1056</v>
      </c>
      <c r="C4067" t="s">
        <v>2751</v>
      </c>
      <c r="D4067" t="s">
        <v>5272</v>
      </c>
      <c r="E4067" t="s">
        <v>2268</v>
      </c>
      <c r="F4067" t="s">
        <v>2542</v>
      </c>
      <c r="G4067" t="s">
        <v>5302</v>
      </c>
      <c r="H4067" s="2">
        <v>3</v>
      </c>
      <c r="I4067" s="2">
        <v>1440</v>
      </c>
      <c r="J4067" s="2">
        <v>14978.95604332553</v>
      </c>
    </row>
    <row r="4068" spans="1:10" x14ac:dyDescent="0.3">
      <c r="A4068" t="s">
        <v>5602</v>
      </c>
      <c r="B4068" t="s">
        <v>1056</v>
      </c>
      <c r="C4068" t="s">
        <v>2751</v>
      </c>
      <c r="D4068" t="s">
        <v>5272</v>
      </c>
      <c r="E4068" t="s">
        <v>4360</v>
      </c>
      <c r="F4068" t="s">
        <v>1422</v>
      </c>
      <c r="G4068" t="s">
        <v>5302</v>
      </c>
      <c r="H4068" s="2">
        <v>2</v>
      </c>
      <c r="I4068" s="2">
        <v>192</v>
      </c>
      <c r="J4068" s="2">
        <v>0</v>
      </c>
    </row>
    <row r="4069" spans="1:10" x14ac:dyDescent="0.3">
      <c r="A4069" t="s">
        <v>5602</v>
      </c>
      <c r="B4069" t="s">
        <v>1056</v>
      </c>
      <c r="C4069" t="s">
        <v>2751</v>
      </c>
      <c r="D4069" t="s">
        <v>5272</v>
      </c>
      <c r="E4069" t="s">
        <v>1632</v>
      </c>
      <c r="F4069" t="s">
        <v>1688</v>
      </c>
      <c r="G4069" t="s">
        <v>5302</v>
      </c>
      <c r="H4069" s="2">
        <v>5</v>
      </c>
      <c r="I4069" s="2">
        <v>120</v>
      </c>
      <c r="J4069" s="2">
        <v>17957.36632625305</v>
      </c>
    </row>
    <row r="4070" spans="1:10" x14ac:dyDescent="0.3">
      <c r="A4070" t="s">
        <v>5602</v>
      </c>
      <c r="B4070" t="s">
        <v>1056</v>
      </c>
      <c r="C4070" t="s">
        <v>2751</v>
      </c>
      <c r="D4070" t="s">
        <v>5272</v>
      </c>
      <c r="E4070" t="s">
        <v>1632</v>
      </c>
      <c r="F4070" t="s">
        <v>1867</v>
      </c>
      <c r="G4070" t="s">
        <v>5302</v>
      </c>
      <c r="H4070" s="2">
        <v>2</v>
      </c>
      <c r="I4070" s="2">
        <v>48</v>
      </c>
      <c r="J4070" s="2">
        <v>14925.286182001293</v>
      </c>
    </row>
    <row r="4071" spans="1:10" x14ac:dyDescent="0.3">
      <c r="A4071" t="s">
        <v>5602</v>
      </c>
      <c r="B4071" t="s">
        <v>1056</v>
      </c>
      <c r="C4071" t="s">
        <v>2751</v>
      </c>
      <c r="D4071" t="s">
        <v>5272</v>
      </c>
      <c r="E4071" t="s">
        <v>1632</v>
      </c>
      <c r="F4071" t="s">
        <v>1431</v>
      </c>
      <c r="G4071" t="s">
        <v>5302</v>
      </c>
      <c r="H4071" s="2">
        <v>5</v>
      </c>
      <c r="I4071" s="2">
        <v>240</v>
      </c>
      <c r="J4071" s="2">
        <v>5019.5743795350445</v>
      </c>
    </row>
    <row r="4072" spans="1:10" x14ac:dyDescent="0.3">
      <c r="A4072" t="s">
        <v>5602</v>
      </c>
      <c r="B4072" t="s">
        <v>1057</v>
      </c>
      <c r="C4072" t="s">
        <v>2751</v>
      </c>
      <c r="D4072" t="s">
        <v>5275</v>
      </c>
      <c r="E4072" t="s">
        <v>1423</v>
      </c>
      <c r="F4072" t="s">
        <v>1659</v>
      </c>
      <c r="G4072" t="s">
        <v>5302</v>
      </c>
      <c r="H4072" s="2">
        <v>1</v>
      </c>
      <c r="I4072" s="2">
        <v>100</v>
      </c>
      <c r="J4072" s="2">
        <v>10568.674059304707</v>
      </c>
    </row>
    <row r="4073" spans="1:10" x14ac:dyDescent="0.3">
      <c r="A4073" t="s">
        <v>5602</v>
      </c>
      <c r="B4073" t="s">
        <v>1057</v>
      </c>
      <c r="C4073" t="s">
        <v>2751</v>
      </c>
      <c r="D4073" t="s">
        <v>5275</v>
      </c>
      <c r="E4073" t="s">
        <v>1423</v>
      </c>
      <c r="F4073" t="s">
        <v>1431</v>
      </c>
      <c r="G4073" t="s">
        <v>5302</v>
      </c>
      <c r="H4073" s="2">
        <v>2</v>
      </c>
      <c r="I4073" s="2">
        <v>200</v>
      </c>
      <c r="J4073" s="2">
        <v>20309.096167094187</v>
      </c>
    </row>
    <row r="4074" spans="1:10" x14ac:dyDescent="0.3">
      <c r="A4074" t="s">
        <v>5602</v>
      </c>
      <c r="B4074" t="s">
        <v>1057</v>
      </c>
      <c r="C4074" t="s">
        <v>2751</v>
      </c>
      <c r="D4074" t="s">
        <v>5275</v>
      </c>
      <c r="E4074" t="s">
        <v>1423</v>
      </c>
      <c r="F4074" t="s">
        <v>1868</v>
      </c>
      <c r="G4074" t="s">
        <v>5302</v>
      </c>
      <c r="H4074" s="2">
        <v>1</v>
      </c>
      <c r="I4074" s="2">
        <v>100</v>
      </c>
      <c r="J4074" s="2">
        <v>12376.544728373152</v>
      </c>
    </row>
    <row r="4075" spans="1:10" x14ac:dyDescent="0.3">
      <c r="A4075" t="s">
        <v>5602</v>
      </c>
      <c r="B4075" t="s">
        <v>1057</v>
      </c>
      <c r="C4075" t="s">
        <v>2751</v>
      </c>
      <c r="D4075" t="s">
        <v>5275</v>
      </c>
      <c r="E4075" t="s">
        <v>1423</v>
      </c>
      <c r="F4075" t="s">
        <v>1679</v>
      </c>
      <c r="G4075" t="s">
        <v>5302</v>
      </c>
      <c r="H4075" s="2">
        <v>3</v>
      </c>
      <c r="I4075" s="2">
        <v>300</v>
      </c>
      <c r="J4075" s="2">
        <v>22641.404206549112</v>
      </c>
    </row>
    <row r="4076" spans="1:10" x14ac:dyDescent="0.3">
      <c r="A4076" t="s">
        <v>5602</v>
      </c>
      <c r="B4076" t="s">
        <v>1057</v>
      </c>
      <c r="C4076" t="s">
        <v>2751</v>
      </c>
      <c r="D4076" t="s">
        <v>5275</v>
      </c>
      <c r="E4076" t="s">
        <v>1444</v>
      </c>
      <c r="F4076" t="s">
        <v>1688</v>
      </c>
      <c r="G4076" t="s">
        <v>5302</v>
      </c>
      <c r="H4076" s="2">
        <v>180</v>
      </c>
      <c r="I4076" s="2">
        <v>63360</v>
      </c>
      <c r="J4076" s="2">
        <v>1577654.6817877034</v>
      </c>
    </row>
    <row r="4077" spans="1:10" x14ac:dyDescent="0.3">
      <c r="A4077" t="s">
        <v>5602</v>
      </c>
      <c r="B4077" t="s">
        <v>1057</v>
      </c>
      <c r="C4077" t="s">
        <v>2751</v>
      </c>
      <c r="D4077" t="s">
        <v>5275</v>
      </c>
      <c r="E4077" t="s">
        <v>1444</v>
      </c>
      <c r="F4077" t="s">
        <v>1867</v>
      </c>
      <c r="G4077" t="s">
        <v>5302</v>
      </c>
      <c r="H4077" s="2">
        <v>5</v>
      </c>
      <c r="I4077" s="2">
        <v>1440</v>
      </c>
      <c r="J4077" s="2">
        <v>41011.000334571014</v>
      </c>
    </row>
    <row r="4078" spans="1:10" x14ac:dyDescent="0.3">
      <c r="A4078" t="s">
        <v>5602</v>
      </c>
      <c r="B4078" t="s">
        <v>1057</v>
      </c>
      <c r="C4078" t="s">
        <v>2751</v>
      </c>
      <c r="D4078" t="s">
        <v>5275</v>
      </c>
      <c r="E4078" t="s">
        <v>2582</v>
      </c>
      <c r="F4078" t="s">
        <v>2590</v>
      </c>
      <c r="G4078" t="s">
        <v>5302</v>
      </c>
      <c r="H4078" s="2">
        <v>1</v>
      </c>
      <c r="I4078" s="2">
        <v>144</v>
      </c>
      <c r="J4078" s="2">
        <v>5525.4887765477251</v>
      </c>
    </row>
    <row r="4079" spans="1:10" x14ac:dyDescent="0.3">
      <c r="A4079" t="s">
        <v>5602</v>
      </c>
      <c r="B4079" t="s">
        <v>1057</v>
      </c>
      <c r="C4079" t="s">
        <v>2751</v>
      </c>
      <c r="D4079" t="s">
        <v>5275</v>
      </c>
      <c r="E4079" t="s">
        <v>1606</v>
      </c>
      <c r="F4079" t="s">
        <v>1688</v>
      </c>
      <c r="G4079" t="s">
        <v>5302</v>
      </c>
      <c r="H4079" s="2">
        <v>1</v>
      </c>
      <c r="I4079" s="2">
        <v>360</v>
      </c>
      <c r="J4079" s="2">
        <v>9113.7842034732421</v>
      </c>
    </row>
    <row r="4080" spans="1:10" x14ac:dyDescent="0.3">
      <c r="A4080" t="s">
        <v>5602</v>
      </c>
      <c r="B4080" t="s">
        <v>1057</v>
      </c>
      <c r="C4080" t="s">
        <v>2751</v>
      </c>
      <c r="D4080" t="s">
        <v>5275</v>
      </c>
      <c r="E4080" t="s">
        <v>1606</v>
      </c>
      <c r="F4080" t="s">
        <v>1867</v>
      </c>
      <c r="G4080" t="s">
        <v>5302</v>
      </c>
      <c r="H4080" s="2">
        <v>5</v>
      </c>
      <c r="I4080" s="2">
        <v>960</v>
      </c>
      <c r="J4080" s="2">
        <v>41529.207982250082</v>
      </c>
    </row>
    <row r="4081" spans="1:10" x14ac:dyDescent="0.3">
      <c r="A4081" t="s">
        <v>5602</v>
      </c>
      <c r="B4081" t="s">
        <v>1057</v>
      </c>
      <c r="C4081" t="s">
        <v>2751</v>
      </c>
      <c r="D4081" t="s">
        <v>5275</v>
      </c>
      <c r="E4081" t="s">
        <v>2616</v>
      </c>
      <c r="F4081" t="s">
        <v>2617</v>
      </c>
      <c r="G4081" t="s">
        <v>5302</v>
      </c>
      <c r="H4081" s="2">
        <v>1</v>
      </c>
      <c r="I4081" s="2">
        <v>288</v>
      </c>
      <c r="J4081" s="2">
        <v>4853.4292677265948</v>
      </c>
    </row>
    <row r="4082" spans="1:10" x14ac:dyDescent="0.3">
      <c r="A4082" t="s">
        <v>5602</v>
      </c>
      <c r="B4082" t="s">
        <v>1057</v>
      </c>
      <c r="C4082" t="s">
        <v>2751</v>
      </c>
      <c r="D4082" t="s">
        <v>5275</v>
      </c>
      <c r="E4082" t="s">
        <v>2268</v>
      </c>
      <c r="F4082" t="s">
        <v>2314</v>
      </c>
      <c r="G4082" t="s">
        <v>5302</v>
      </c>
      <c r="H4082" s="2">
        <v>6</v>
      </c>
      <c r="I4082" s="2">
        <v>2112</v>
      </c>
      <c r="J4082" s="2">
        <v>44279.812588426743</v>
      </c>
    </row>
    <row r="4083" spans="1:10" x14ac:dyDescent="0.3">
      <c r="A4083" t="s">
        <v>5602</v>
      </c>
      <c r="B4083" t="s">
        <v>1057</v>
      </c>
      <c r="C4083" t="s">
        <v>2751</v>
      </c>
      <c r="D4083" t="s">
        <v>5275</v>
      </c>
      <c r="E4083" t="s">
        <v>2268</v>
      </c>
      <c r="F4083" t="s">
        <v>2542</v>
      </c>
      <c r="G4083" t="s">
        <v>5302</v>
      </c>
      <c r="H4083" s="2">
        <v>3</v>
      </c>
      <c r="I4083" s="2">
        <v>1440</v>
      </c>
      <c r="J4083" s="2">
        <v>14978.95604332553</v>
      </c>
    </row>
    <row r="4084" spans="1:10" x14ac:dyDescent="0.3">
      <c r="A4084" t="s">
        <v>5602</v>
      </c>
      <c r="B4084" t="s">
        <v>1057</v>
      </c>
      <c r="C4084" t="s">
        <v>2751</v>
      </c>
      <c r="D4084" t="s">
        <v>5275</v>
      </c>
      <c r="E4084" t="s">
        <v>4360</v>
      </c>
      <c r="F4084" t="s">
        <v>1422</v>
      </c>
      <c r="G4084" t="s">
        <v>5302</v>
      </c>
      <c r="H4084" s="2">
        <v>2</v>
      </c>
      <c r="I4084" s="2">
        <v>192</v>
      </c>
      <c r="J4084" s="2">
        <v>0</v>
      </c>
    </row>
    <row r="4085" spans="1:10" x14ac:dyDescent="0.3">
      <c r="A4085" t="s">
        <v>5602</v>
      </c>
      <c r="B4085" t="s">
        <v>1057</v>
      </c>
      <c r="C4085" t="s">
        <v>2751</v>
      </c>
      <c r="D4085" t="s">
        <v>5275</v>
      </c>
      <c r="E4085" t="s">
        <v>1632</v>
      </c>
      <c r="F4085" t="s">
        <v>1688</v>
      </c>
      <c r="G4085" t="s">
        <v>5302</v>
      </c>
      <c r="H4085" s="2">
        <v>4</v>
      </c>
      <c r="I4085" s="2">
        <v>96</v>
      </c>
      <c r="J4085" s="2">
        <v>14365.89306100244</v>
      </c>
    </row>
    <row r="4086" spans="1:10" x14ac:dyDescent="0.3">
      <c r="A4086" t="s">
        <v>5602</v>
      </c>
      <c r="B4086" t="s">
        <v>1057</v>
      </c>
      <c r="C4086" t="s">
        <v>2751</v>
      </c>
      <c r="D4086" t="s">
        <v>5275</v>
      </c>
      <c r="E4086" t="s">
        <v>1632</v>
      </c>
      <c r="F4086" t="s">
        <v>1867</v>
      </c>
      <c r="G4086" t="s">
        <v>5302</v>
      </c>
      <c r="H4086" s="2">
        <v>2</v>
      </c>
      <c r="I4086" s="2">
        <v>48</v>
      </c>
      <c r="J4086" s="2">
        <v>14925.286182001293</v>
      </c>
    </row>
    <row r="4087" spans="1:10" x14ac:dyDescent="0.3">
      <c r="A4087" t="s">
        <v>5602</v>
      </c>
      <c r="B4087" t="s">
        <v>1057</v>
      </c>
      <c r="C4087" t="s">
        <v>2751</v>
      </c>
      <c r="D4087" t="s">
        <v>5275</v>
      </c>
      <c r="E4087" t="s">
        <v>1632</v>
      </c>
      <c r="F4087" t="s">
        <v>1431</v>
      </c>
      <c r="G4087" t="s">
        <v>5302</v>
      </c>
      <c r="H4087" s="2">
        <v>5</v>
      </c>
      <c r="I4087" s="2">
        <v>240</v>
      </c>
      <c r="J4087" s="2">
        <v>5019.5743795350445</v>
      </c>
    </row>
    <row r="4088" spans="1:10" x14ac:dyDescent="0.3">
      <c r="A4088" t="s">
        <v>5602</v>
      </c>
      <c r="B4088" t="s">
        <v>5245</v>
      </c>
      <c r="C4088" t="s">
        <v>2959</v>
      </c>
      <c r="D4088" t="s">
        <v>5256</v>
      </c>
      <c r="E4088" t="s">
        <v>1423</v>
      </c>
      <c r="F4088" t="s">
        <v>2031</v>
      </c>
      <c r="G4088" t="s">
        <v>5302</v>
      </c>
      <c r="H4088" s="2">
        <v>5</v>
      </c>
      <c r="I4088" s="2">
        <v>500</v>
      </c>
      <c r="J4088" s="2">
        <v>37800.121189757512</v>
      </c>
    </row>
    <row r="4089" spans="1:10" x14ac:dyDescent="0.3">
      <c r="A4089" t="s">
        <v>5602</v>
      </c>
      <c r="B4089" t="s">
        <v>5245</v>
      </c>
      <c r="C4089" t="s">
        <v>2959</v>
      </c>
      <c r="D4089" t="s">
        <v>5256</v>
      </c>
      <c r="E4089" t="s">
        <v>1423</v>
      </c>
      <c r="F4089" t="s">
        <v>2040</v>
      </c>
      <c r="G4089" t="s">
        <v>5302</v>
      </c>
      <c r="H4089" s="2">
        <v>4</v>
      </c>
      <c r="I4089" s="2">
        <v>400</v>
      </c>
      <c r="J4089" s="2">
        <v>40685.017300776082</v>
      </c>
    </row>
    <row r="4090" spans="1:10" x14ac:dyDescent="0.3">
      <c r="A4090" t="s">
        <v>5602</v>
      </c>
      <c r="B4090" t="s">
        <v>5245</v>
      </c>
      <c r="C4090" t="s">
        <v>2959</v>
      </c>
      <c r="D4090" t="s">
        <v>5256</v>
      </c>
      <c r="E4090" t="s">
        <v>1444</v>
      </c>
      <c r="F4090" t="s">
        <v>2030</v>
      </c>
      <c r="G4090" t="s">
        <v>5302</v>
      </c>
      <c r="H4090" s="2">
        <v>150</v>
      </c>
      <c r="I4090" s="2">
        <v>60000</v>
      </c>
      <c r="J4090" s="2">
        <v>1357784.1547243861</v>
      </c>
    </row>
    <row r="4091" spans="1:10" x14ac:dyDescent="0.3">
      <c r="A4091" t="s">
        <v>5602</v>
      </c>
      <c r="B4091" t="s">
        <v>5245</v>
      </c>
      <c r="C4091" t="s">
        <v>2959</v>
      </c>
      <c r="D4091" t="s">
        <v>5256</v>
      </c>
      <c r="E4091" t="s">
        <v>1606</v>
      </c>
      <c r="F4091" t="s">
        <v>2030</v>
      </c>
      <c r="G4091" t="s">
        <v>5302</v>
      </c>
      <c r="H4091" s="2">
        <v>2</v>
      </c>
      <c r="I4091" s="2">
        <v>768</v>
      </c>
      <c r="J4091" s="2">
        <v>18638.779346586776</v>
      </c>
    </row>
    <row r="4092" spans="1:10" x14ac:dyDescent="0.3">
      <c r="A4092" t="s">
        <v>5602</v>
      </c>
      <c r="B4092" t="s">
        <v>5245</v>
      </c>
      <c r="C4092" t="s">
        <v>2959</v>
      </c>
      <c r="D4092" t="s">
        <v>5256</v>
      </c>
      <c r="E4092" t="s">
        <v>2268</v>
      </c>
      <c r="F4092" t="s">
        <v>2269</v>
      </c>
      <c r="G4092" t="s">
        <v>5302</v>
      </c>
      <c r="H4092" s="2">
        <v>12</v>
      </c>
      <c r="I4092" s="2">
        <v>5760</v>
      </c>
      <c r="J4092" s="2">
        <v>57762.369206785297</v>
      </c>
    </row>
    <row r="4093" spans="1:10" x14ac:dyDescent="0.3">
      <c r="A4093" t="s">
        <v>5602</v>
      </c>
      <c r="B4093" t="s">
        <v>5245</v>
      </c>
      <c r="C4093" t="s">
        <v>2959</v>
      </c>
      <c r="D4093" t="s">
        <v>5256</v>
      </c>
      <c r="E4093" t="s">
        <v>1632</v>
      </c>
      <c r="F4093" t="s">
        <v>2269</v>
      </c>
      <c r="G4093" t="s">
        <v>5302</v>
      </c>
      <c r="H4093" s="2">
        <v>20</v>
      </c>
      <c r="I4093" s="2">
        <v>480</v>
      </c>
      <c r="J4093" s="2">
        <v>164.11824888754046</v>
      </c>
    </row>
    <row r="4094" spans="1:10" x14ac:dyDescent="0.3">
      <c r="A4094" t="s">
        <v>5602</v>
      </c>
      <c r="B4094" t="s">
        <v>5245</v>
      </c>
      <c r="C4094" t="s">
        <v>2959</v>
      </c>
      <c r="D4094" t="s">
        <v>5256</v>
      </c>
      <c r="E4094" t="s">
        <v>1632</v>
      </c>
      <c r="F4094" t="s">
        <v>2030</v>
      </c>
      <c r="G4094" t="s">
        <v>5302</v>
      </c>
      <c r="H4094" s="2">
        <v>11</v>
      </c>
      <c r="I4094" s="2">
        <v>264</v>
      </c>
      <c r="J4094" s="2">
        <v>37884.711396791216</v>
      </c>
    </row>
    <row r="4095" spans="1:10" x14ac:dyDescent="0.3">
      <c r="A4095" t="s">
        <v>5602</v>
      </c>
      <c r="B4095" t="s">
        <v>5243</v>
      </c>
      <c r="C4095" t="s">
        <v>2959</v>
      </c>
      <c r="D4095" t="s">
        <v>4678</v>
      </c>
      <c r="E4095" t="s">
        <v>1423</v>
      </c>
      <c r="F4095" t="s">
        <v>2031</v>
      </c>
      <c r="G4095" t="s">
        <v>5302</v>
      </c>
      <c r="H4095" s="2">
        <v>4</v>
      </c>
      <c r="I4095" s="2">
        <v>400</v>
      </c>
      <c r="J4095" s="2">
        <v>30240.096951806008</v>
      </c>
    </row>
    <row r="4096" spans="1:10" x14ac:dyDescent="0.3">
      <c r="A4096" t="s">
        <v>5602</v>
      </c>
      <c r="B4096" t="s">
        <v>5243</v>
      </c>
      <c r="C4096" t="s">
        <v>2959</v>
      </c>
      <c r="D4096" t="s">
        <v>4678</v>
      </c>
      <c r="E4096" t="s">
        <v>1423</v>
      </c>
      <c r="F4096" t="s">
        <v>2040</v>
      </c>
      <c r="G4096" t="s">
        <v>5302</v>
      </c>
      <c r="H4096" s="2">
        <v>5</v>
      </c>
      <c r="I4096" s="2">
        <v>500</v>
      </c>
      <c r="J4096" s="2">
        <v>50856.271625970105</v>
      </c>
    </row>
    <row r="4097" spans="1:10" x14ac:dyDescent="0.3">
      <c r="A4097" t="s">
        <v>5602</v>
      </c>
      <c r="B4097" t="s">
        <v>5243</v>
      </c>
      <c r="C4097" t="s">
        <v>2959</v>
      </c>
      <c r="D4097" t="s">
        <v>4678</v>
      </c>
      <c r="E4097" t="s">
        <v>1444</v>
      </c>
      <c r="F4097" t="s">
        <v>2030</v>
      </c>
      <c r="G4097" t="s">
        <v>5302</v>
      </c>
      <c r="H4097" s="2">
        <v>140</v>
      </c>
      <c r="I4097" s="2">
        <v>56000</v>
      </c>
      <c r="J4097" s="2">
        <v>1267265.2110760936</v>
      </c>
    </row>
    <row r="4098" spans="1:10" x14ac:dyDescent="0.3">
      <c r="A4098" t="s">
        <v>5602</v>
      </c>
      <c r="B4098" t="s">
        <v>5243</v>
      </c>
      <c r="C4098" t="s">
        <v>2959</v>
      </c>
      <c r="D4098" t="s">
        <v>4678</v>
      </c>
      <c r="E4098" t="s">
        <v>1606</v>
      </c>
      <c r="F4098" t="s">
        <v>2030</v>
      </c>
      <c r="G4098" t="s">
        <v>5302</v>
      </c>
      <c r="H4098" s="2">
        <v>2</v>
      </c>
      <c r="I4098" s="2">
        <v>768</v>
      </c>
      <c r="J4098" s="2">
        <v>18638.779346586776</v>
      </c>
    </row>
    <row r="4099" spans="1:10" x14ac:dyDescent="0.3">
      <c r="A4099" t="s">
        <v>5602</v>
      </c>
      <c r="B4099" t="s">
        <v>5243</v>
      </c>
      <c r="C4099" t="s">
        <v>2959</v>
      </c>
      <c r="D4099" t="s">
        <v>4678</v>
      </c>
      <c r="E4099" t="s">
        <v>2268</v>
      </c>
      <c r="F4099" t="s">
        <v>2269</v>
      </c>
      <c r="G4099" t="s">
        <v>5302</v>
      </c>
      <c r="H4099" s="2">
        <v>12</v>
      </c>
      <c r="I4099" s="2">
        <v>5760</v>
      </c>
      <c r="J4099" s="2">
        <v>57762.369206785297</v>
      </c>
    </row>
    <row r="4100" spans="1:10" x14ac:dyDescent="0.3">
      <c r="A4100" t="s">
        <v>5602</v>
      </c>
      <c r="B4100" t="s">
        <v>5243</v>
      </c>
      <c r="C4100" t="s">
        <v>2959</v>
      </c>
      <c r="D4100" t="s">
        <v>4678</v>
      </c>
      <c r="E4100" t="s">
        <v>1632</v>
      </c>
      <c r="F4100" t="s">
        <v>2269</v>
      </c>
      <c r="G4100" t="s">
        <v>5302</v>
      </c>
      <c r="H4100" s="2">
        <v>20</v>
      </c>
      <c r="I4100" s="2">
        <v>480</v>
      </c>
      <c r="J4100" s="2">
        <v>164.11824888754046</v>
      </c>
    </row>
    <row r="4101" spans="1:10" x14ac:dyDescent="0.3">
      <c r="A4101" t="s">
        <v>5602</v>
      </c>
      <c r="B4101" t="s">
        <v>5243</v>
      </c>
      <c r="C4101" t="s">
        <v>2959</v>
      </c>
      <c r="D4101" t="s">
        <v>4678</v>
      </c>
      <c r="E4101" t="s">
        <v>1632</v>
      </c>
      <c r="F4101" t="s">
        <v>2030</v>
      </c>
      <c r="G4101" t="s">
        <v>5302</v>
      </c>
      <c r="H4101" s="2">
        <v>10</v>
      </c>
      <c r="I4101" s="2">
        <v>240</v>
      </c>
      <c r="J4101" s="2">
        <v>34440.646724355654</v>
      </c>
    </row>
    <row r="4102" spans="1:10" x14ac:dyDescent="0.3">
      <c r="A4102" t="s">
        <v>5602</v>
      </c>
      <c r="B4102" t="s">
        <v>5240</v>
      </c>
      <c r="C4102" t="s">
        <v>2959</v>
      </c>
      <c r="D4102" t="s">
        <v>5252</v>
      </c>
      <c r="E4102" t="s">
        <v>1423</v>
      </c>
      <c r="F4102" t="s">
        <v>2031</v>
      </c>
      <c r="G4102" t="s">
        <v>5302</v>
      </c>
      <c r="H4102" s="2">
        <v>2</v>
      </c>
      <c r="I4102" s="2">
        <v>200</v>
      </c>
      <c r="J4102" s="2">
        <v>15120.048475903004</v>
      </c>
    </row>
    <row r="4103" spans="1:10" x14ac:dyDescent="0.3">
      <c r="A4103" t="s">
        <v>5602</v>
      </c>
      <c r="B4103" t="s">
        <v>5240</v>
      </c>
      <c r="C4103" t="s">
        <v>2959</v>
      </c>
      <c r="D4103" t="s">
        <v>5252</v>
      </c>
      <c r="E4103" t="s">
        <v>1423</v>
      </c>
      <c r="F4103" t="s">
        <v>2040</v>
      </c>
      <c r="G4103" t="s">
        <v>5302</v>
      </c>
      <c r="H4103" s="2">
        <v>2</v>
      </c>
      <c r="I4103" s="2">
        <v>200</v>
      </c>
      <c r="J4103" s="2">
        <v>20342.508650388041</v>
      </c>
    </row>
    <row r="4104" spans="1:10" x14ac:dyDescent="0.3">
      <c r="A4104" t="s">
        <v>5602</v>
      </c>
      <c r="B4104" t="s">
        <v>5240</v>
      </c>
      <c r="C4104" t="s">
        <v>2959</v>
      </c>
      <c r="D4104" t="s">
        <v>5252</v>
      </c>
      <c r="E4104" t="s">
        <v>1444</v>
      </c>
      <c r="F4104" t="s">
        <v>2030</v>
      </c>
      <c r="G4104" t="s">
        <v>5302</v>
      </c>
      <c r="H4104" s="2">
        <v>120</v>
      </c>
      <c r="I4104" s="2">
        <v>48000</v>
      </c>
      <c r="J4104" s="2">
        <v>1086227.3237795089</v>
      </c>
    </row>
    <row r="4105" spans="1:10" x14ac:dyDescent="0.3">
      <c r="A4105" t="s">
        <v>5602</v>
      </c>
      <c r="B4105" t="s">
        <v>5240</v>
      </c>
      <c r="C4105" t="s">
        <v>2959</v>
      </c>
      <c r="D4105" t="s">
        <v>5252</v>
      </c>
      <c r="E4105" t="s">
        <v>1606</v>
      </c>
      <c r="F4105" t="s">
        <v>2030</v>
      </c>
      <c r="G4105" t="s">
        <v>5302</v>
      </c>
      <c r="H4105" s="2">
        <v>2</v>
      </c>
      <c r="I4105" s="2">
        <v>768</v>
      </c>
      <c r="J4105" s="2">
        <v>18638.779346586776</v>
      </c>
    </row>
    <row r="4106" spans="1:10" x14ac:dyDescent="0.3">
      <c r="A4106" t="s">
        <v>5602</v>
      </c>
      <c r="B4106" t="s">
        <v>5240</v>
      </c>
      <c r="C4106" t="s">
        <v>2959</v>
      </c>
      <c r="D4106" t="s">
        <v>5252</v>
      </c>
      <c r="E4106" t="s">
        <v>2268</v>
      </c>
      <c r="F4106" t="s">
        <v>2269</v>
      </c>
      <c r="G4106" t="s">
        <v>5302</v>
      </c>
      <c r="H4106" s="2">
        <v>10</v>
      </c>
      <c r="I4106" s="2">
        <v>4800</v>
      </c>
      <c r="J4106" s="2">
        <v>48135.307672321076</v>
      </c>
    </row>
    <row r="4107" spans="1:10" x14ac:dyDescent="0.3">
      <c r="A4107" t="s">
        <v>5602</v>
      </c>
      <c r="B4107" t="s">
        <v>5240</v>
      </c>
      <c r="C4107" t="s">
        <v>2959</v>
      </c>
      <c r="D4107" t="s">
        <v>5252</v>
      </c>
      <c r="E4107" t="s">
        <v>1632</v>
      </c>
      <c r="F4107" t="s">
        <v>2269</v>
      </c>
      <c r="G4107" t="s">
        <v>5302</v>
      </c>
      <c r="H4107" s="2">
        <v>15</v>
      </c>
      <c r="I4107" s="2">
        <v>360</v>
      </c>
      <c r="J4107" s="2">
        <v>123.08868666565536</v>
      </c>
    </row>
    <row r="4108" spans="1:10" x14ac:dyDescent="0.3">
      <c r="A4108" t="s">
        <v>5602</v>
      </c>
      <c r="B4108" t="s">
        <v>5240</v>
      </c>
      <c r="C4108" t="s">
        <v>2959</v>
      </c>
      <c r="D4108" t="s">
        <v>5252</v>
      </c>
      <c r="E4108" t="s">
        <v>1632</v>
      </c>
      <c r="F4108" t="s">
        <v>2030</v>
      </c>
      <c r="G4108" t="s">
        <v>5302</v>
      </c>
      <c r="H4108" s="2">
        <v>10</v>
      </c>
      <c r="I4108" s="2">
        <v>240</v>
      </c>
      <c r="J4108" s="2">
        <v>34440.646724355654</v>
      </c>
    </row>
    <row r="4109" spans="1:10" x14ac:dyDescent="0.3">
      <c r="A4109" t="s">
        <v>5602</v>
      </c>
      <c r="B4109" t="s">
        <v>5239</v>
      </c>
      <c r="C4109" t="s">
        <v>2959</v>
      </c>
      <c r="D4109" t="s">
        <v>5249</v>
      </c>
      <c r="E4109" t="s">
        <v>1423</v>
      </c>
      <c r="F4109" t="s">
        <v>2031</v>
      </c>
      <c r="G4109" t="s">
        <v>5302</v>
      </c>
      <c r="H4109" s="2">
        <v>2</v>
      </c>
      <c r="I4109" s="2">
        <v>200</v>
      </c>
      <c r="J4109" s="2">
        <v>15120.048475903004</v>
      </c>
    </row>
    <row r="4110" spans="1:10" x14ac:dyDescent="0.3">
      <c r="A4110" t="s">
        <v>5602</v>
      </c>
      <c r="B4110" t="s">
        <v>5239</v>
      </c>
      <c r="C4110" t="s">
        <v>2959</v>
      </c>
      <c r="D4110" t="s">
        <v>5249</v>
      </c>
      <c r="E4110" t="s">
        <v>1423</v>
      </c>
      <c r="F4110" t="s">
        <v>2040</v>
      </c>
      <c r="G4110" t="s">
        <v>5302</v>
      </c>
      <c r="H4110" s="2">
        <v>4</v>
      </c>
      <c r="I4110" s="2">
        <v>400</v>
      </c>
      <c r="J4110" s="2">
        <v>40685.017300776082</v>
      </c>
    </row>
    <row r="4111" spans="1:10" x14ac:dyDescent="0.3">
      <c r="A4111" t="s">
        <v>5602</v>
      </c>
      <c r="B4111" t="s">
        <v>5239</v>
      </c>
      <c r="C4111" t="s">
        <v>2959</v>
      </c>
      <c r="D4111" t="s">
        <v>5249</v>
      </c>
      <c r="E4111" t="s">
        <v>1444</v>
      </c>
      <c r="F4111" t="s">
        <v>2030</v>
      </c>
      <c r="G4111" t="s">
        <v>5302</v>
      </c>
      <c r="H4111" s="2">
        <v>160</v>
      </c>
      <c r="I4111" s="2">
        <v>64000</v>
      </c>
      <c r="J4111" s="2">
        <v>1448303.0983726785</v>
      </c>
    </row>
    <row r="4112" spans="1:10" x14ac:dyDescent="0.3">
      <c r="A4112" t="s">
        <v>5602</v>
      </c>
      <c r="B4112" t="s">
        <v>5239</v>
      </c>
      <c r="C4112" t="s">
        <v>2959</v>
      </c>
      <c r="D4112" t="s">
        <v>5249</v>
      </c>
      <c r="E4112" t="s">
        <v>1606</v>
      </c>
      <c r="F4112" t="s">
        <v>2030</v>
      </c>
      <c r="G4112" t="s">
        <v>5302</v>
      </c>
      <c r="H4112" s="2">
        <v>2</v>
      </c>
      <c r="I4112" s="2">
        <v>768</v>
      </c>
      <c r="J4112" s="2">
        <v>18638.779346586776</v>
      </c>
    </row>
    <row r="4113" spans="1:10" x14ac:dyDescent="0.3">
      <c r="A4113" t="s">
        <v>5602</v>
      </c>
      <c r="B4113" t="s">
        <v>5239</v>
      </c>
      <c r="C4113" t="s">
        <v>2959</v>
      </c>
      <c r="D4113" t="s">
        <v>5249</v>
      </c>
      <c r="E4113" t="s">
        <v>2268</v>
      </c>
      <c r="F4113" t="s">
        <v>2269</v>
      </c>
      <c r="G4113" t="s">
        <v>5302</v>
      </c>
      <c r="H4113" s="2">
        <v>12</v>
      </c>
      <c r="I4113" s="2">
        <v>5760</v>
      </c>
      <c r="J4113" s="2">
        <v>57762.369206785297</v>
      </c>
    </row>
    <row r="4114" spans="1:10" x14ac:dyDescent="0.3">
      <c r="A4114" t="s">
        <v>5602</v>
      </c>
      <c r="B4114" t="s">
        <v>5239</v>
      </c>
      <c r="C4114" t="s">
        <v>2959</v>
      </c>
      <c r="D4114" t="s">
        <v>5249</v>
      </c>
      <c r="E4114" t="s">
        <v>1632</v>
      </c>
      <c r="F4114" t="s">
        <v>2269</v>
      </c>
      <c r="G4114" t="s">
        <v>5302</v>
      </c>
      <c r="H4114" s="2">
        <v>20</v>
      </c>
      <c r="I4114" s="2">
        <v>480</v>
      </c>
      <c r="J4114" s="2">
        <v>164.11824888754046</v>
      </c>
    </row>
    <row r="4115" spans="1:10" x14ac:dyDescent="0.3">
      <c r="A4115" t="s">
        <v>5602</v>
      </c>
      <c r="B4115" t="s">
        <v>5239</v>
      </c>
      <c r="C4115" t="s">
        <v>2959</v>
      </c>
      <c r="D4115" t="s">
        <v>5249</v>
      </c>
      <c r="E4115" t="s">
        <v>1632</v>
      </c>
      <c r="F4115" t="s">
        <v>2030</v>
      </c>
      <c r="G4115" t="s">
        <v>5302</v>
      </c>
      <c r="H4115" s="2">
        <v>12</v>
      </c>
      <c r="I4115" s="2">
        <v>288</v>
      </c>
      <c r="J4115" s="2">
        <v>41328.776069226784</v>
      </c>
    </row>
    <row r="4116" spans="1:10" x14ac:dyDescent="0.3">
      <c r="A4116" t="s">
        <v>5602</v>
      </c>
      <c r="B4116" t="s">
        <v>5242</v>
      </c>
      <c r="C4116" t="s">
        <v>2959</v>
      </c>
      <c r="D4116" t="s">
        <v>5254</v>
      </c>
      <c r="E4116" t="s">
        <v>1423</v>
      </c>
      <c r="F4116" t="s">
        <v>2031</v>
      </c>
      <c r="G4116" t="s">
        <v>5302</v>
      </c>
      <c r="H4116" s="2">
        <v>4</v>
      </c>
      <c r="I4116" s="2">
        <v>400</v>
      </c>
      <c r="J4116" s="2">
        <v>30240.096951806008</v>
      </c>
    </row>
    <row r="4117" spans="1:10" x14ac:dyDescent="0.3">
      <c r="A4117" t="s">
        <v>5602</v>
      </c>
      <c r="B4117" t="s">
        <v>5242</v>
      </c>
      <c r="C4117" t="s">
        <v>2959</v>
      </c>
      <c r="D4117" t="s">
        <v>5254</v>
      </c>
      <c r="E4117" t="s">
        <v>1423</v>
      </c>
      <c r="F4117" t="s">
        <v>2040</v>
      </c>
      <c r="G4117" t="s">
        <v>5302</v>
      </c>
      <c r="H4117" s="2">
        <v>6</v>
      </c>
      <c r="I4117" s="2">
        <v>600</v>
      </c>
      <c r="J4117" s="2">
        <v>61027.52595116412</v>
      </c>
    </row>
    <row r="4118" spans="1:10" x14ac:dyDescent="0.3">
      <c r="A4118" t="s">
        <v>5602</v>
      </c>
      <c r="B4118" t="s">
        <v>5242</v>
      </c>
      <c r="C4118" t="s">
        <v>2959</v>
      </c>
      <c r="D4118" t="s">
        <v>5254</v>
      </c>
      <c r="E4118" t="s">
        <v>1444</v>
      </c>
      <c r="F4118" t="s">
        <v>2030</v>
      </c>
      <c r="G4118" t="s">
        <v>5302</v>
      </c>
      <c r="H4118" s="2">
        <v>140</v>
      </c>
      <c r="I4118" s="2">
        <v>56000</v>
      </c>
      <c r="J4118" s="2">
        <v>1267265.2110760936</v>
      </c>
    </row>
    <row r="4119" spans="1:10" x14ac:dyDescent="0.3">
      <c r="A4119" t="s">
        <v>5602</v>
      </c>
      <c r="B4119" t="s">
        <v>5242</v>
      </c>
      <c r="C4119" t="s">
        <v>2959</v>
      </c>
      <c r="D4119" t="s">
        <v>5254</v>
      </c>
      <c r="E4119" t="s">
        <v>1606</v>
      </c>
      <c r="F4119" t="s">
        <v>2030</v>
      </c>
      <c r="G4119" t="s">
        <v>5302</v>
      </c>
      <c r="H4119" s="2">
        <v>2</v>
      </c>
      <c r="I4119" s="2">
        <v>768</v>
      </c>
      <c r="J4119" s="2">
        <v>18638.779346586776</v>
      </c>
    </row>
    <row r="4120" spans="1:10" x14ac:dyDescent="0.3">
      <c r="A4120" t="s">
        <v>5602</v>
      </c>
      <c r="B4120" t="s">
        <v>5242</v>
      </c>
      <c r="C4120" t="s">
        <v>2959</v>
      </c>
      <c r="D4120" t="s">
        <v>5254</v>
      </c>
      <c r="E4120" t="s">
        <v>2268</v>
      </c>
      <c r="F4120" t="s">
        <v>2269</v>
      </c>
      <c r="G4120" t="s">
        <v>5302</v>
      </c>
      <c r="H4120" s="2">
        <v>12</v>
      </c>
      <c r="I4120" s="2">
        <v>5760</v>
      </c>
      <c r="J4120" s="2">
        <v>57762.369206785297</v>
      </c>
    </row>
    <row r="4121" spans="1:10" x14ac:dyDescent="0.3">
      <c r="A4121" t="s">
        <v>5602</v>
      </c>
      <c r="B4121" t="s">
        <v>5242</v>
      </c>
      <c r="C4121" t="s">
        <v>2959</v>
      </c>
      <c r="D4121" t="s">
        <v>5254</v>
      </c>
      <c r="E4121" t="s">
        <v>1632</v>
      </c>
      <c r="F4121" t="s">
        <v>2269</v>
      </c>
      <c r="G4121" t="s">
        <v>5302</v>
      </c>
      <c r="H4121" s="2">
        <v>20</v>
      </c>
      <c r="I4121" s="2">
        <v>480</v>
      </c>
      <c r="J4121" s="2">
        <v>164.11824888754046</v>
      </c>
    </row>
    <row r="4122" spans="1:10" x14ac:dyDescent="0.3">
      <c r="A4122" t="s">
        <v>5602</v>
      </c>
      <c r="B4122" t="s">
        <v>5242</v>
      </c>
      <c r="C4122" t="s">
        <v>2959</v>
      </c>
      <c r="D4122" t="s">
        <v>5254</v>
      </c>
      <c r="E4122" t="s">
        <v>1632</v>
      </c>
      <c r="F4122" t="s">
        <v>2030</v>
      </c>
      <c r="G4122" t="s">
        <v>5302</v>
      </c>
      <c r="H4122" s="2">
        <v>10</v>
      </c>
      <c r="I4122" s="2">
        <v>240</v>
      </c>
      <c r="J4122" s="2">
        <v>34440.646724355654</v>
      </c>
    </row>
    <row r="4123" spans="1:10" x14ac:dyDescent="0.3">
      <c r="A4123" t="s">
        <v>5602</v>
      </c>
      <c r="B4123" t="s">
        <v>5241</v>
      </c>
      <c r="C4123" t="s">
        <v>2959</v>
      </c>
      <c r="D4123" t="s">
        <v>5253</v>
      </c>
      <c r="E4123" t="s">
        <v>1423</v>
      </c>
      <c r="F4123" t="s">
        <v>2031</v>
      </c>
      <c r="G4123" t="s">
        <v>5302</v>
      </c>
      <c r="H4123" s="2">
        <v>15</v>
      </c>
      <c r="I4123" s="2">
        <v>1500</v>
      </c>
      <c r="J4123" s="2">
        <v>113400.36356927254</v>
      </c>
    </row>
    <row r="4124" spans="1:10" x14ac:dyDescent="0.3">
      <c r="A4124" t="s">
        <v>5602</v>
      </c>
      <c r="B4124" t="s">
        <v>5241</v>
      </c>
      <c r="C4124" t="s">
        <v>2959</v>
      </c>
      <c r="D4124" t="s">
        <v>5253</v>
      </c>
      <c r="E4124" t="s">
        <v>1423</v>
      </c>
      <c r="F4124" t="s">
        <v>2040</v>
      </c>
      <c r="G4124" t="s">
        <v>5302</v>
      </c>
      <c r="H4124" s="2">
        <v>6</v>
      </c>
      <c r="I4124" s="2">
        <v>600</v>
      </c>
      <c r="J4124" s="2">
        <v>61027.52595116412</v>
      </c>
    </row>
    <row r="4125" spans="1:10" x14ac:dyDescent="0.3">
      <c r="A4125" t="s">
        <v>5602</v>
      </c>
      <c r="B4125" t="s">
        <v>5241</v>
      </c>
      <c r="C4125" t="s">
        <v>2959</v>
      </c>
      <c r="D4125" t="s">
        <v>5253</v>
      </c>
      <c r="E4125" t="s">
        <v>1444</v>
      </c>
      <c r="F4125" t="s">
        <v>2030</v>
      </c>
      <c r="G4125" t="s">
        <v>5302</v>
      </c>
      <c r="H4125" s="2">
        <v>180</v>
      </c>
      <c r="I4125" s="2">
        <v>72000</v>
      </c>
      <c r="J4125" s="2">
        <v>1629340.9856692634</v>
      </c>
    </row>
    <row r="4126" spans="1:10" x14ac:dyDescent="0.3">
      <c r="A4126" t="s">
        <v>5602</v>
      </c>
      <c r="B4126" t="s">
        <v>5241</v>
      </c>
      <c r="C4126" t="s">
        <v>2959</v>
      </c>
      <c r="D4126" t="s">
        <v>5253</v>
      </c>
      <c r="E4126" t="s">
        <v>1606</v>
      </c>
      <c r="F4126" t="s">
        <v>2030</v>
      </c>
      <c r="G4126" t="s">
        <v>5302</v>
      </c>
      <c r="H4126" s="2">
        <v>3</v>
      </c>
      <c r="I4126" s="2">
        <v>1152</v>
      </c>
      <c r="J4126" s="2">
        <v>27958.169019880166</v>
      </c>
    </row>
    <row r="4127" spans="1:10" x14ac:dyDescent="0.3">
      <c r="A4127" t="s">
        <v>5602</v>
      </c>
      <c r="B4127" t="s">
        <v>5241</v>
      </c>
      <c r="C4127" t="s">
        <v>2959</v>
      </c>
      <c r="D4127" t="s">
        <v>5253</v>
      </c>
      <c r="E4127" t="s">
        <v>2268</v>
      </c>
      <c r="F4127" t="s">
        <v>2269</v>
      </c>
      <c r="G4127" t="s">
        <v>5302</v>
      </c>
      <c r="H4127" s="2">
        <v>15</v>
      </c>
      <c r="I4127" s="2">
        <v>7200</v>
      </c>
      <c r="J4127" s="2">
        <v>72202.961508481618</v>
      </c>
    </row>
    <row r="4128" spans="1:10" x14ac:dyDescent="0.3">
      <c r="A4128" t="s">
        <v>5602</v>
      </c>
      <c r="B4128" t="s">
        <v>5241</v>
      </c>
      <c r="C4128" t="s">
        <v>2959</v>
      </c>
      <c r="D4128" t="s">
        <v>5253</v>
      </c>
      <c r="E4128" t="s">
        <v>1632</v>
      </c>
      <c r="F4128" t="s">
        <v>2269</v>
      </c>
      <c r="G4128" t="s">
        <v>5302</v>
      </c>
      <c r="H4128" s="2">
        <v>30</v>
      </c>
      <c r="I4128" s="2">
        <v>720</v>
      </c>
      <c r="J4128" s="2">
        <v>246.17737333131072</v>
      </c>
    </row>
    <row r="4129" spans="1:10" x14ac:dyDescent="0.3">
      <c r="A4129" t="s">
        <v>5602</v>
      </c>
      <c r="B4129" t="s">
        <v>5241</v>
      </c>
      <c r="C4129" t="s">
        <v>2959</v>
      </c>
      <c r="D4129" t="s">
        <v>5253</v>
      </c>
      <c r="E4129" t="s">
        <v>1632</v>
      </c>
      <c r="F4129" t="s">
        <v>2030</v>
      </c>
      <c r="G4129" t="s">
        <v>5302</v>
      </c>
      <c r="H4129" s="2">
        <v>15</v>
      </c>
      <c r="I4129" s="2">
        <v>360</v>
      </c>
      <c r="J4129" s="2">
        <v>51660.970086533474</v>
      </c>
    </row>
    <row r="4130" spans="1:10" x14ac:dyDescent="0.3">
      <c r="A4130" t="s">
        <v>5602</v>
      </c>
      <c r="B4130" t="s">
        <v>5244</v>
      </c>
      <c r="C4130" t="s">
        <v>2959</v>
      </c>
      <c r="D4130" t="s">
        <v>5255</v>
      </c>
      <c r="E4130" t="s">
        <v>1423</v>
      </c>
      <c r="F4130" t="s">
        <v>2031</v>
      </c>
      <c r="G4130" t="s">
        <v>5302</v>
      </c>
      <c r="H4130" s="2">
        <v>11</v>
      </c>
      <c r="I4130" s="2">
        <v>1100</v>
      </c>
      <c r="J4130" s="2">
        <v>83160.266617466521</v>
      </c>
    </row>
    <row r="4131" spans="1:10" x14ac:dyDescent="0.3">
      <c r="A4131" t="s">
        <v>5602</v>
      </c>
      <c r="B4131" t="s">
        <v>5244</v>
      </c>
      <c r="C4131" t="s">
        <v>2959</v>
      </c>
      <c r="D4131" t="s">
        <v>5255</v>
      </c>
      <c r="E4131" t="s">
        <v>1423</v>
      </c>
      <c r="F4131" t="s">
        <v>2040</v>
      </c>
      <c r="G4131" t="s">
        <v>5302</v>
      </c>
      <c r="H4131" s="2">
        <v>12</v>
      </c>
      <c r="I4131" s="2">
        <v>1200</v>
      </c>
      <c r="J4131" s="2">
        <v>122055.05190232824</v>
      </c>
    </row>
    <row r="4132" spans="1:10" x14ac:dyDescent="0.3">
      <c r="A4132" t="s">
        <v>5602</v>
      </c>
      <c r="B4132" t="s">
        <v>5244</v>
      </c>
      <c r="C4132" t="s">
        <v>2959</v>
      </c>
      <c r="D4132" t="s">
        <v>5255</v>
      </c>
      <c r="E4132" t="s">
        <v>1444</v>
      </c>
      <c r="F4132" t="s">
        <v>2030</v>
      </c>
      <c r="G4132" t="s">
        <v>5302</v>
      </c>
      <c r="H4132" s="2">
        <v>200</v>
      </c>
      <c r="I4132" s="2">
        <v>80000</v>
      </c>
      <c r="J4132" s="2">
        <v>1810378.8729658481</v>
      </c>
    </row>
    <row r="4133" spans="1:10" x14ac:dyDescent="0.3">
      <c r="A4133" t="s">
        <v>5602</v>
      </c>
      <c r="B4133" t="s">
        <v>5244</v>
      </c>
      <c r="C4133" t="s">
        <v>2959</v>
      </c>
      <c r="D4133" t="s">
        <v>5255</v>
      </c>
      <c r="E4133" t="s">
        <v>1606</v>
      </c>
      <c r="F4133" t="s">
        <v>2030</v>
      </c>
      <c r="G4133" t="s">
        <v>5302</v>
      </c>
      <c r="H4133" s="2">
        <v>2</v>
      </c>
      <c r="I4133" s="2">
        <v>768</v>
      </c>
      <c r="J4133" s="2">
        <v>18638.779346586776</v>
      </c>
    </row>
    <row r="4134" spans="1:10" x14ac:dyDescent="0.3">
      <c r="A4134" t="s">
        <v>5602</v>
      </c>
      <c r="B4134" t="s">
        <v>5244</v>
      </c>
      <c r="C4134" t="s">
        <v>2959</v>
      </c>
      <c r="D4134" t="s">
        <v>5255</v>
      </c>
      <c r="E4134" t="s">
        <v>2268</v>
      </c>
      <c r="F4134" t="s">
        <v>2269</v>
      </c>
      <c r="G4134" t="s">
        <v>5302</v>
      </c>
      <c r="H4134" s="2">
        <v>12</v>
      </c>
      <c r="I4134" s="2">
        <v>5760</v>
      </c>
      <c r="J4134" s="2">
        <v>57762.369206785297</v>
      </c>
    </row>
    <row r="4135" spans="1:10" x14ac:dyDescent="0.3">
      <c r="A4135" t="s">
        <v>5602</v>
      </c>
      <c r="B4135" t="s">
        <v>5244</v>
      </c>
      <c r="C4135" t="s">
        <v>2959</v>
      </c>
      <c r="D4135" t="s">
        <v>5255</v>
      </c>
      <c r="E4135" t="s">
        <v>1632</v>
      </c>
      <c r="F4135" t="s">
        <v>2269</v>
      </c>
      <c r="G4135" t="s">
        <v>5302</v>
      </c>
      <c r="H4135" s="2">
        <v>20</v>
      </c>
      <c r="I4135" s="2">
        <v>480</v>
      </c>
      <c r="J4135" s="2">
        <v>164.11824888754046</v>
      </c>
    </row>
    <row r="4136" spans="1:10" x14ac:dyDescent="0.3">
      <c r="A4136" t="s">
        <v>5602</v>
      </c>
      <c r="B4136" t="s">
        <v>5244</v>
      </c>
      <c r="C4136" t="s">
        <v>2959</v>
      </c>
      <c r="D4136" t="s">
        <v>5255</v>
      </c>
      <c r="E4136" t="s">
        <v>1632</v>
      </c>
      <c r="F4136" t="s">
        <v>2030</v>
      </c>
      <c r="G4136" t="s">
        <v>5302</v>
      </c>
      <c r="H4136" s="2">
        <v>12</v>
      </c>
      <c r="I4136" s="2">
        <v>288</v>
      </c>
      <c r="J4136" s="2">
        <v>41328.776069226784</v>
      </c>
    </row>
    <row r="4137" spans="1:10" x14ac:dyDescent="0.3">
      <c r="A4137" t="s">
        <v>5602</v>
      </c>
      <c r="B4137" t="s">
        <v>5246</v>
      </c>
      <c r="C4137" t="s">
        <v>2961</v>
      </c>
      <c r="D4137" t="s">
        <v>5257</v>
      </c>
      <c r="E4137" t="s">
        <v>1423</v>
      </c>
      <c r="F4137" t="s">
        <v>2031</v>
      </c>
      <c r="G4137" t="s">
        <v>5302</v>
      </c>
      <c r="H4137" s="2">
        <v>4</v>
      </c>
      <c r="I4137" s="2">
        <v>400</v>
      </c>
      <c r="J4137" s="2">
        <v>30240.096951806008</v>
      </c>
    </row>
    <row r="4138" spans="1:10" x14ac:dyDescent="0.3">
      <c r="A4138" t="s">
        <v>5602</v>
      </c>
      <c r="B4138" t="s">
        <v>5246</v>
      </c>
      <c r="C4138" t="s">
        <v>2961</v>
      </c>
      <c r="D4138" t="s">
        <v>5257</v>
      </c>
      <c r="E4138" t="s">
        <v>1423</v>
      </c>
      <c r="F4138" t="s">
        <v>2040</v>
      </c>
      <c r="G4138" t="s">
        <v>5302</v>
      </c>
      <c r="H4138" s="2">
        <v>4</v>
      </c>
      <c r="I4138" s="2">
        <v>400</v>
      </c>
      <c r="J4138" s="2">
        <v>40685.017300776082</v>
      </c>
    </row>
    <row r="4139" spans="1:10" x14ac:dyDescent="0.3">
      <c r="A4139" t="s">
        <v>5602</v>
      </c>
      <c r="B4139" t="s">
        <v>5246</v>
      </c>
      <c r="C4139" t="s">
        <v>2961</v>
      </c>
      <c r="D4139" t="s">
        <v>5257</v>
      </c>
      <c r="E4139" t="s">
        <v>1444</v>
      </c>
      <c r="F4139" t="s">
        <v>2030</v>
      </c>
      <c r="G4139" t="s">
        <v>5302</v>
      </c>
      <c r="H4139" s="2">
        <v>110</v>
      </c>
      <c r="I4139" s="2">
        <v>44000</v>
      </c>
      <c r="J4139" s="2">
        <v>995708.38013121649</v>
      </c>
    </row>
    <row r="4140" spans="1:10" x14ac:dyDescent="0.3">
      <c r="A4140" t="s">
        <v>5602</v>
      </c>
      <c r="B4140" t="s">
        <v>5246</v>
      </c>
      <c r="C4140" t="s">
        <v>2961</v>
      </c>
      <c r="D4140" t="s">
        <v>5257</v>
      </c>
      <c r="E4140" t="s">
        <v>1606</v>
      </c>
      <c r="F4140" t="s">
        <v>2030</v>
      </c>
      <c r="G4140" t="s">
        <v>5302</v>
      </c>
      <c r="H4140" s="2">
        <v>2</v>
      </c>
      <c r="I4140" s="2">
        <v>768</v>
      </c>
      <c r="J4140" s="2">
        <v>18638.779346586776</v>
      </c>
    </row>
    <row r="4141" spans="1:10" x14ac:dyDescent="0.3">
      <c r="A4141" t="s">
        <v>5602</v>
      </c>
      <c r="B4141" t="s">
        <v>5246</v>
      </c>
      <c r="C4141" t="s">
        <v>2961</v>
      </c>
      <c r="D4141" t="s">
        <v>5257</v>
      </c>
      <c r="E4141" t="s">
        <v>2268</v>
      </c>
      <c r="F4141" t="s">
        <v>2269</v>
      </c>
      <c r="G4141" t="s">
        <v>5302</v>
      </c>
      <c r="H4141" s="2">
        <v>8</v>
      </c>
      <c r="I4141" s="2">
        <v>3840</v>
      </c>
      <c r="J4141" s="2">
        <v>38508.246137856862</v>
      </c>
    </row>
    <row r="4142" spans="1:10" x14ac:dyDescent="0.3">
      <c r="A4142" t="s">
        <v>5602</v>
      </c>
      <c r="B4142" t="s">
        <v>5246</v>
      </c>
      <c r="C4142" t="s">
        <v>2961</v>
      </c>
      <c r="D4142" t="s">
        <v>5257</v>
      </c>
      <c r="E4142" t="s">
        <v>1632</v>
      </c>
      <c r="F4142" t="s">
        <v>2269</v>
      </c>
      <c r="G4142" t="s">
        <v>5302</v>
      </c>
      <c r="H4142" s="2">
        <v>5</v>
      </c>
      <c r="I4142" s="2">
        <v>120</v>
      </c>
      <c r="J4142" s="2">
        <v>41.029562221885115</v>
      </c>
    </row>
    <row r="4143" spans="1:10" x14ac:dyDescent="0.3">
      <c r="A4143" t="s">
        <v>5602</v>
      </c>
      <c r="B4143" t="s">
        <v>5246</v>
      </c>
      <c r="C4143" t="s">
        <v>2961</v>
      </c>
      <c r="D4143" t="s">
        <v>5257</v>
      </c>
      <c r="E4143" t="s">
        <v>1632</v>
      </c>
      <c r="F4143" t="s">
        <v>2030</v>
      </c>
      <c r="G4143" t="s">
        <v>5302</v>
      </c>
      <c r="H4143" s="2">
        <v>8</v>
      </c>
      <c r="I4143" s="2">
        <v>192</v>
      </c>
      <c r="J4143" s="2">
        <v>27552.517379484521</v>
      </c>
    </row>
    <row r="4144" spans="1:10" x14ac:dyDescent="0.3">
      <c r="A4144" t="s">
        <v>5602</v>
      </c>
      <c r="B4144" t="s">
        <v>3834</v>
      </c>
      <c r="C4144" t="s">
        <v>3747</v>
      </c>
      <c r="D4144" t="s">
        <v>5566</v>
      </c>
      <c r="E4144" t="s">
        <v>1423</v>
      </c>
      <c r="F4144" t="s">
        <v>1659</v>
      </c>
      <c r="G4144" t="s">
        <v>5302</v>
      </c>
      <c r="H4144" s="2">
        <v>6</v>
      </c>
      <c r="I4144" s="2">
        <v>600</v>
      </c>
      <c r="J4144" s="2">
        <v>63412.044355828242</v>
      </c>
    </row>
    <row r="4145" spans="1:10" x14ac:dyDescent="0.3">
      <c r="A4145" t="s">
        <v>5602</v>
      </c>
      <c r="B4145" t="s">
        <v>3834</v>
      </c>
      <c r="C4145" t="s">
        <v>3747</v>
      </c>
      <c r="D4145" t="s">
        <v>5566</v>
      </c>
      <c r="E4145" t="s">
        <v>1423</v>
      </c>
      <c r="F4145" t="s">
        <v>1431</v>
      </c>
      <c r="G4145" t="s">
        <v>5302</v>
      </c>
      <c r="H4145" s="2">
        <v>1</v>
      </c>
      <c r="I4145" s="2">
        <v>100</v>
      </c>
      <c r="J4145" s="2">
        <v>10154.548083547093</v>
      </c>
    </row>
    <row r="4146" spans="1:10" x14ac:dyDescent="0.3">
      <c r="A4146" t="s">
        <v>5602</v>
      </c>
      <c r="B4146" t="s">
        <v>3834</v>
      </c>
      <c r="C4146" t="s">
        <v>3747</v>
      </c>
      <c r="D4146" t="s">
        <v>5566</v>
      </c>
      <c r="E4146" t="s">
        <v>1423</v>
      </c>
      <c r="F4146" t="s">
        <v>1679</v>
      </c>
      <c r="G4146" t="s">
        <v>5302</v>
      </c>
      <c r="H4146" s="2">
        <v>4</v>
      </c>
      <c r="I4146" s="2">
        <v>400</v>
      </c>
      <c r="J4146" s="2">
        <v>30188.538942065483</v>
      </c>
    </row>
    <row r="4147" spans="1:10" x14ac:dyDescent="0.3">
      <c r="A4147" t="s">
        <v>5602</v>
      </c>
      <c r="B4147" t="s">
        <v>3834</v>
      </c>
      <c r="C4147" t="s">
        <v>3747</v>
      </c>
      <c r="D4147" t="s">
        <v>5566</v>
      </c>
      <c r="E4147" t="s">
        <v>1444</v>
      </c>
      <c r="F4147" t="s">
        <v>1688</v>
      </c>
      <c r="G4147" t="s">
        <v>5302</v>
      </c>
      <c r="H4147" s="2">
        <v>200</v>
      </c>
      <c r="I4147" s="2">
        <v>70400</v>
      </c>
      <c r="J4147" s="2">
        <v>1752949.6464307816</v>
      </c>
    </row>
    <row r="4148" spans="1:10" x14ac:dyDescent="0.3">
      <c r="A4148" t="s">
        <v>5602</v>
      </c>
      <c r="B4148" t="s">
        <v>3834</v>
      </c>
      <c r="C4148" t="s">
        <v>3747</v>
      </c>
      <c r="D4148" t="s">
        <v>5566</v>
      </c>
      <c r="E4148" t="s">
        <v>2582</v>
      </c>
      <c r="F4148" t="s">
        <v>2590</v>
      </c>
      <c r="G4148" t="s">
        <v>5302</v>
      </c>
      <c r="H4148" s="2">
        <v>3</v>
      </c>
      <c r="I4148" s="2">
        <v>432</v>
      </c>
      <c r="J4148" s="2">
        <v>16576.466329643175</v>
      </c>
    </row>
    <row r="4149" spans="1:10" x14ac:dyDescent="0.3">
      <c r="A4149" t="s">
        <v>5602</v>
      </c>
      <c r="B4149" t="s">
        <v>3834</v>
      </c>
      <c r="C4149" t="s">
        <v>3747</v>
      </c>
      <c r="D4149" t="s">
        <v>5566</v>
      </c>
      <c r="E4149" t="s">
        <v>1606</v>
      </c>
      <c r="F4149" t="s">
        <v>1688</v>
      </c>
      <c r="G4149" t="s">
        <v>5302</v>
      </c>
      <c r="H4149" s="2">
        <v>3</v>
      </c>
      <c r="I4149" s="2">
        <v>1080</v>
      </c>
      <c r="J4149" s="2">
        <v>27341.352610419726</v>
      </c>
    </row>
    <row r="4150" spans="1:10" x14ac:dyDescent="0.3">
      <c r="A4150" t="s">
        <v>5602</v>
      </c>
      <c r="B4150" t="s">
        <v>3834</v>
      </c>
      <c r="C4150" t="s">
        <v>3747</v>
      </c>
      <c r="D4150" t="s">
        <v>5566</v>
      </c>
      <c r="E4150" t="s">
        <v>2616</v>
      </c>
      <c r="F4150" t="s">
        <v>2617</v>
      </c>
      <c r="G4150" t="s">
        <v>5302</v>
      </c>
      <c r="H4150" s="2">
        <v>1</v>
      </c>
      <c r="I4150" s="2">
        <v>288</v>
      </c>
      <c r="J4150" s="2">
        <v>4853.4292677265948</v>
      </c>
    </row>
    <row r="4151" spans="1:10" x14ac:dyDescent="0.3">
      <c r="A4151" t="s">
        <v>5602</v>
      </c>
      <c r="B4151" t="s">
        <v>3834</v>
      </c>
      <c r="C4151" t="s">
        <v>3747</v>
      </c>
      <c r="D4151" t="s">
        <v>5566</v>
      </c>
      <c r="E4151" t="s">
        <v>1632</v>
      </c>
      <c r="F4151" t="s">
        <v>1688</v>
      </c>
      <c r="G4151" t="s">
        <v>5302</v>
      </c>
      <c r="H4151" s="2">
        <v>4</v>
      </c>
      <c r="I4151" s="2">
        <v>96</v>
      </c>
      <c r="J4151" s="2">
        <v>14365.89306100244</v>
      </c>
    </row>
    <row r="4152" spans="1:10" x14ac:dyDescent="0.3">
      <c r="A4152" t="s">
        <v>5602</v>
      </c>
      <c r="B4152" t="s">
        <v>1279</v>
      </c>
      <c r="C4152" t="s">
        <v>2749</v>
      </c>
      <c r="D4152" t="s">
        <v>5564</v>
      </c>
      <c r="E4152" t="s">
        <v>1423</v>
      </c>
      <c r="F4152" t="s">
        <v>1659</v>
      </c>
      <c r="G4152" t="s">
        <v>5302</v>
      </c>
      <c r="H4152" s="2">
        <v>1</v>
      </c>
      <c r="I4152" s="2">
        <v>100</v>
      </c>
      <c r="J4152" s="2">
        <v>10568.674059304707</v>
      </c>
    </row>
    <row r="4153" spans="1:10" x14ac:dyDescent="0.3">
      <c r="A4153" t="s">
        <v>5602</v>
      </c>
      <c r="B4153" t="s">
        <v>1279</v>
      </c>
      <c r="C4153" t="s">
        <v>2749</v>
      </c>
      <c r="D4153" t="s">
        <v>5564</v>
      </c>
      <c r="E4153" t="s">
        <v>1423</v>
      </c>
      <c r="F4153" t="s">
        <v>1431</v>
      </c>
      <c r="G4153" t="s">
        <v>5302</v>
      </c>
      <c r="H4153" s="2">
        <v>1</v>
      </c>
      <c r="I4153" s="2">
        <v>100</v>
      </c>
      <c r="J4153" s="2">
        <v>10154.548083547093</v>
      </c>
    </row>
    <row r="4154" spans="1:10" x14ac:dyDescent="0.3">
      <c r="A4154" t="s">
        <v>5602</v>
      </c>
      <c r="B4154" t="s">
        <v>1279</v>
      </c>
      <c r="C4154" t="s">
        <v>2749</v>
      </c>
      <c r="D4154" t="s">
        <v>5564</v>
      </c>
      <c r="E4154" t="s">
        <v>1423</v>
      </c>
      <c r="F4154" t="s">
        <v>1679</v>
      </c>
      <c r="G4154" t="s">
        <v>5302</v>
      </c>
      <c r="H4154" s="2">
        <v>7</v>
      </c>
      <c r="I4154" s="2">
        <v>700</v>
      </c>
      <c r="J4154" s="2">
        <v>52829.943148614591</v>
      </c>
    </row>
    <row r="4155" spans="1:10" x14ac:dyDescent="0.3">
      <c r="A4155" t="s">
        <v>5602</v>
      </c>
      <c r="B4155" t="s">
        <v>1279</v>
      </c>
      <c r="C4155" t="s">
        <v>2749</v>
      </c>
      <c r="D4155" t="s">
        <v>5564</v>
      </c>
      <c r="E4155" t="s">
        <v>1444</v>
      </c>
      <c r="F4155" t="s">
        <v>1688</v>
      </c>
      <c r="G4155" t="s">
        <v>5302</v>
      </c>
      <c r="H4155" s="2">
        <v>200</v>
      </c>
      <c r="I4155" s="2">
        <v>70400</v>
      </c>
      <c r="J4155" s="2">
        <v>1752949.6464307816</v>
      </c>
    </row>
    <row r="4156" spans="1:10" x14ac:dyDescent="0.3">
      <c r="A4156" t="s">
        <v>5602</v>
      </c>
      <c r="B4156" t="s">
        <v>1279</v>
      </c>
      <c r="C4156" t="s">
        <v>2749</v>
      </c>
      <c r="D4156" t="s">
        <v>5564</v>
      </c>
      <c r="E4156" t="s">
        <v>2616</v>
      </c>
      <c r="F4156" t="s">
        <v>2617</v>
      </c>
      <c r="G4156" t="s">
        <v>5302</v>
      </c>
      <c r="H4156" s="2">
        <v>1</v>
      </c>
      <c r="I4156" s="2">
        <v>288</v>
      </c>
      <c r="J4156" s="2">
        <v>4853.4292677265948</v>
      </c>
    </row>
    <row r="4157" spans="1:10" x14ac:dyDescent="0.3">
      <c r="A4157" t="s">
        <v>5602</v>
      </c>
      <c r="B4157" t="s">
        <v>1279</v>
      </c>
      <c r="C4157" t="s">
        <v>2749</v>
      </c>
      <c r="D4157" t="s">
        <v>5564</v>
      </c>
      <c r="E4157" t="s">
        <v>2268</v>
      </c>
      <c r="F4157" t="s">
        <v>2542</v>
      </c>
      <c r="G4157" t="s">
        <v>5302</v>
      </c>
      <c r="H4157" s="2">
        <v>2</v>
      </c>
      <c r="I4157" s="2">
        <v>960</v>
      </c>
      <c r="J4157" s="2">
        <v>9985.9706955503534</v>
      </c>
    </row>
    <row r="4158" spans="1:10" x14ac:dyDescent="0.3">
      <c r="A4158" t="s">
        <v>5602</v>
      </c>
      <c r="B4158" t="s">
        <v>1279</v>
      </c>
      <c r="C4158" t="s">
        <v>2749</v>
      </c>
      <c r="D4158" t="s">
        <v>5564</v>
      </c>
      <c r="E4158" t="s">
        <v>1632</v>
      </c>
      <c r="F4158" t="s">
        <v>1688</v>
      </c>
      <c r="G4158" t="s">
        <v>5302</v>
      </c>
      <c r="H4158" s="2">
        <v>5</v>
      </c>
      <c r="I4158" s="2">
        <v>120</v>
      </c>
      <c r="J4158" s="2">
        <v>17957.36632625305</v>
      </c>
    </row>
    <row r="4159" spans="1:10" x14ac:dyDescent="0.3">
      <c r="A4159" t="s">
        <v>5602</v>
      </c>
      <c r="B4159" t="s">
        <v>1279</v>
      </c>
      <c r="C4159" t="s">
        <v>2749</v>
      </c>
      <c r="D4159" t="s">
        <v>5564</v>
      </c>
      <c r="E4159" t="s">
        <v>1632</v>
      </c>
      <c r="F4159" t="s">
        <v>1431</v>
      </c>
      <c r="G4159" t="s">
        <v>5302</v>
      </c>
      <c r="H4159" s="2">
        <v>8</v>
      </c>
      <c r="I4159" s="2">
        <v>384</v>
      </c>
      <c r="J4159" s="2">
        <v>8031.319007256071</v>
      </c>
    </row>
    <row r="4160" spans="1:10" x14ac:dyDescent="0.3">
      <c r="A4160" t="s">
        <v>5602</v>
      </c>
      <c r="B4160" t="s">
        <v>1342</v>
      </c>
      <c r="C4160" t="s">
        <v>2753</v>
      </c>
      <c r="D4160" t="s">
        <v>5278</v>
      </c>
      <c r="E4160" t="s">
        <v>1423</v>
      </c>
      <c r="F4160" t="s">
        <v>1659</v>
      </c>
      <c r="G4160" t="s">
        <v>5302</v>
      </c>
      <c r="H4160" s="2">
        <v>1</v>
      </c>
      <c r="I4160" s="2">
        <v>100</v>
      </c>
      <c r="J4160" s="2">
        <v>10568.674059304707</v>
      </c>
    </row>
    <row r="4161" spans="1:10" x14ac:dyDescent="0.3">
      <c r="A4161" t="s">
        <v>5602</v>
      </c>
      <c r="B4161" t="s">
        <v>1342</v>
      </c>
      <c r="C4161" t="s">
        <v>2753</v>
      </c>
      <c r="D4161" t="s">
        <v>5278</v>
      </c>
      <c r="E4161" t="s">
        <v>1423</v>
      </c>
      <c r="F4161" t="s">
        <v>1431</v>
      </c>
      <c r="G4161" t="s">
        <v>5302</v>
      </c>
      <c r="H4161" s="2">
        <v>2</v>
      </c>
      <c r="I4161" s="2">
        <v>200</v>
      </c>
      <c r="J4161" s="2">
        <v>20309.096167094187</v>
      </c>
    </row>
    <row r="4162" spans="1:10" x14ac:dyDescent="0.3">
      <c r="A4162" t="s">
        <v>5602</v>
      </c>
      <c r="B4162" t="s">
        <v>1342</v>
      </c>
      <c r="C4162" t="s">
        <v>2753</v>
      </c>
      <c r="D4162" t="s">
        <v>5278</v>
      </c>
      <c r="E4162" t="s">
        <v>1423</v>
      </c>
      <c r="F4162" t="s">
        <v>1868</v>
      </c>
      <c r="G4162" t="s">
        <v>5302</v>
      </c>
      <c r="H4162" s="2">
        <v>2</v>
      </c>
      <c r="I4162" s="2">
        <v>200</v>
      </c>
      <c r="J4162" s="2">
        <v>24753.089456746304</v>
      </c>
    </row>
    <row r="4163" spans="1:10" x14ac:dyDescent="0.3">
      <c r="A4163" t="s">
        <v>5602</v>
      </c>
      <c r="B4163" t="s">
        <v>1342</v>
      </c>
      <c r="C4163" t="s">
        <v>2753</v>
      </c>
      <c r="D4163" t="s">
        <v>5278</v>
      </c>
      <c r="E4163" t="s">
        <v>1423</v>
      </c>
      <c r="F4163" t="s">
        <v>1679</v>
      </c>
      <c r="G4163" t="s">
        <v>5302</v>
      </c>
      <c r="H4163" s="2">
        <v>2</v>
      </c>
      <c r="I4163" s="2">
        <v>200</v>
      </c>
      <c r="J4163" s="2">
        <v>15094.269471032741</v>
      </c>
    </row>
    <row r="4164" spans="1:10" x14ac:dyDescent="0.3">
      <c r="A4164" t="s">
        <v>5602</v>
      </c>
      <c r="B4164" t="s">
        <v>1342</v>
      </c>
      <c r="C4164" t="s">
        <v>2753</v>
      </c>
      <c r="D4164" t="s">
        <v>5278</v>
      </c>
      <c r="E4164" t="s">
        <v>1444</v>
      </c>
      <c r="F4164" t="s">
        <v>1688</v>
      </c>
      <c r="G4164" t="s">
        <v>5302</v>
      </c>
      <c r="H4164" s="2">
        <v>320</v>
      </c>
      <c r="I4164" s="2">
        <v>112640</v>
      </c>
      <c r="J4164" s="2">
        <v>2804719.4342892505</v>
      </c>
    </row>
    <row r="4165" spans="1:10" x14ac:dyDescent="0.3">
      <c r="A4165" t="s">
        <v>5602</v>
      </c>
      <c r="B4165" t="s">
        <v>1342</v>
      </c>
      <c r="C4165" t="s">
        <v>2753</v>
      </c>
      <c r="D4165" t="s">
        <v>5278</v>
      </c>
      <c r="E4165" t="s">
        <v>1444</v>
      </c>
      <c r="F4165" t="s">
        <v>1867</v>
      </c>
      <c r="G4165" t="s">
        <v>5302</v>
      </c>
      <c r="H4165" s="2">
        <v>20</v>
      </c>
      <c r="I4165" s="2">
        <v>5760</v>
      </c>
      <c r="J4165" s="2">
        <v>164044.00133828406</v>
      </c>
    </row>
    <row r="4166" spans="1:10" x14ac:dyDescent="0.3">
      <c r="A4166" t="s">
        <v>5602</v>
      </c>
      <c r="B4166" t="s">
        <v>1342</v>
      </c>
      <c r="C4166" t="s">
        <v>2753</v>
      </c>
      <c r="D4166" t="s">
        <v>5278</v>
      </c>
      <c r="E4166" t="s">
        <v>2582</v>
      </c>
      <c r="F4166" t="s">
        <v>2590</v>
      </c>
      <c r="G4166" t="s">
        <v>5302</v>
      </c>
      <c r="H4166" s="2">
        <v>1</v>
      </c>
      <c r="I4166" s="2">
        <v>144</v>
      </c>
      <c r="J4166" s="2">
        <v>5525.4887765477251</v>
      </c>
    </row>
    <row r="4167" spans="1:10" x14ac:dyDescent="0.3">
      <c r="A4167" t="s">
        <v>5602</v>
      </c>
      <c r="B4167" t="s">
        <v>1342</v>
      </c>
      <c r="C4167" t="s">
        <v>2753</v>
      </c>
      <c r="D4167" t="s">
        <v>5278</v>
      </c>
      <c r="E4167" t="s">
        <v>1606</v>
      </c>
      <c r="F4167" t="s">
        <v>1688</v>
      </c>
      <c r="G4167" t="s">
        <v>5302</v>
      </c>
      <c r="H4167" s="2">
        <v>1</v>
      </c>
      <c r="I4167" s="2">
        <v>360</v>
      </c>
      <c r="J4167" s="2">
        <v>9113.7842034732421</v>
      </c>
    </row>
    <row r="4168" spans="1:10" x14ac:dyDescent="0.3">
      <c r="A4168" t="s">
        <v>5602</v>
      </c>
      <c r="B4168" t="s">
        <v>1342</v>
      </c>
      <c r="C4168" t="s">
        <v>2753</v>
      </c>
      <c r="D4168" t="s">
        <v>5278</v>
      </c>
      <c r="E4168" t="s">
        <v>1606</v>
      </c>
      <c r="F4168" t="s">
        <v>1867</v>
      </c>
      <c r="G4168" t="s">
        <v>5302</v>
      </c>
      <c r="H4168" s="2">
        <v>15</v>
      </c>
      <c r="I4168" s="2">
        <v>2880</v>
      </c>
      <c r="J4168" s="2">
        <v>124587.62394675025</v>
      </c>
    </row>
    <row r="4169" spans="1:10" x14ac:dyDescent="0.3">
      <c r="A4169" t="s">
        <v>5602</v>
      </c>
      <c r="B4169" t="s">
        <v>1342</v>
      </c>
      <c r="C4169" t="s">
        <v>2753</v>
      </c>
      <c r="D4169" t="s">
        <v>5278</v>
      </c>
      <c r="E4169" t="s">
        <v>2616</v>
      </c>
      <c r="F4169" t="s">
        <v>2617</v>
      </c>
      <c r="G4169" t="s">
        <v>5302</v>
      </c>
      <c r="H4169" s="2">
        <v>1</v>
      </c>
      <c r="I4169" s="2">
        <v>288</v>
      </c>
      <c r="J4169" s="2">
        <v>4853.4292677265948</v>
      </c>
    </row>
    <row r="4170" spans="1:10" x14ac:dyDescent="0.3">
      <c r="A4170" t="s">
        <v>5602</v>
      </c>
      <c r="B4170" t="s">
        <v>1342</v>
      </c>
      <c r="C4170" t="s">
        <v>2753</v>
      </c>
      <c r="D4170" t="s">
        <v>5278</v>
      </c>
      <c r="E4170" t="s">
        <v>2268</v>
      </c>
      <c r="F4170" t="s">
        <v>2314</v>
      </c>
      <c r="G4170" t="s">
        <v>5302</v>
      </c>
      <c r="H4170" s="2">
        <v>11</v>
      </c>
      <c r="I4170" s="2">
        <v>3792</v>
      </c>
      <c r="J4170" s="2">
        <v>81517.999377763204</v>
      </c>
    </row>
    <row r="4171" spans="1:10" x14ac:dyDescent="0.3">
      <c r="A4171" t="s">
        <v>5602</v>
      </c>
      <c r="B4171" t="s">
        <v>1342</v>
      </c>
      <c r="C4171" t="s">
        <v>2753</v>
      </c>
      <c r="D4171" t="s">
        <v>5278</v>
      </c>
      <c r="E4171" t="s">
        <v>2268</v>
      </c>
      <c r="F4171" t="s">
        <v>2542</v>
      </c>
      <c r="G4171" t="s">
        <v>5302</v>
      </c>
      <c r="H4171" s="2">
        <v>5</v>
      </c>
      <c r="I4171" s="2">
        <v>2400</v>
      </c>
      <c r="J4171" s="2">
        <v>24964.926738875882</v>
      </c>
    </row>
    <row r="4172" spans="1:10" x14ac:dyDescent="0.3">
      <c r="A4172" t="s">
        <v>5602</v>
      </c>
      <c r="B4172" t="s">
        <v>1342</v>
      </c>
      <c r="C4172" t="s">
        <v>2753</v>
      </c>
      <c r="D4172" t="s">
        <v>5278</v>
      </c>
      <c r="E4172" t="s">
        <v>4360</v>
      </c>
      <c r="F4172" t="s">
        <v>1422</v>
      </c>
      <c r="G4172" t="s">
        <v>5302</v>
      </c>
      <c r="H4172" s="2">
        <v>2</v>
      </c>
      <c r="I4172" s="2">
        <v>192</v>
      </c>
      <c r="J4172" s="2">
        <v>0</v>
      </c>
    </row>
    <row r="4173" spans="1:10" x14ac:dyDescent="0.3">
      <c r="A4173" t="s">
        <v>5602</v>
      </c>
      <c r="B4173" t="s">
        <v>1342</v>
      </c>
      <c r="C4173" t="s">
        <v>2753</v>
      </c>
      <c r="D4173" t="s">
        <v>5278</v>
      </c>
      <c r="E4173" t="s">
        <v>1632</v>
      </c>
      <c r="F4173" t="s">
        <v>1688</v>
      </c>
      <c r="G4173" t="s">
        <v>5302</v>
      </c>
      <c r="H4173" s="2">
        <v>5</v>
      </c>
      <c r="I4173" s="2">
        <v>120</v>
      </c>
      <c r="J4173" s="2">
        <v>17957.36632625305</v>
      </c>
    </row>
    <row r="4174" spans="1:10" x14ac:dyDescent="0.3">
      <c r="A4174" t="s">
        <v>5602</v>
      </c>
      <c r="B4174" t="s">
        <v>1342</v>
      </c>
      <c r="C4174" t="s">
        <v>2753</v>
      </c>
      <c r="D4174" t="s">
        <v>5278</v>
      </c>
      <c r="E4174" t="s">
        <v>1632</v>
      </c>
      <c r="F4174" t="s">
        <v>1867</v>
      </c>
      <c r="G4174" t="s">
        <v>5302</v>
      </c>
      <c r="H4174" s="2">
        <v>2</v>
      </c>
      <c r="I4174" s="2">
        <v>48</v>
      </c>
      <c r="J4174" s="2">
        <v>14925.286182001293</v>
      </c>
    </row>
    <row r="4175" spans="1:10" x14ac:dyDescent="0.3">
      <c r="A4175" t="s">
        <v>5602</v>
      </c>
      <c r="B4175" t="s">
        <v>1342</v>
      </c>
      <c r="C4175" t="s">
        <v>2753</v>
      </c>
      <c r="D4175" t="s">
        <v>5278</v>
      </c>
      <c r="E4175" t="s">
        <v>1632</v>
      </c>
      <c r="F4175" t="s">
        <v>1431</v>
      </c>
      <c r="G4175" t="s">
        <v>5302</v>
      </c>
      <c r="H4175" s="2">
        <v>10</v>
      </c>
      <c r="I4175" s="2">
        <v>480</v>
      </c>
      <c r="J4175" s="2">
        <v>10039.148759070089</v>
      </c>
    </row>
    <row r="4176" spans="1:10" x14ac:dyDescent="0.3">
      <c r="A4176" t="s">
        <v>5602</v>
      </c>
      <c r="B4176" t="s">
        <v>1343</v>
      </c>
      <c r="C4176" t="s">
        <v>2743</v>
      </c>
      <c r="D4176" t="s">
        <v>5572</v>
      </c>
      <c r="E4176" t="s">
        <v>1423</v>
      </c>
      <c r="F4176" t="s">
        <v>1659</v>
      </c>
      <c r="G4176" t="s">
        <v>5302</v>
      </c>
      <c r="H4176" s="2">
        <v>11</v>
      </c>
      <c r="I4176" s="2">
        <v>1100</v>
      </c>
      <c r="J4176" s="2">
        <v>116255.41465235178</v>
      </c>
    </row>
    <row r="4177" spans="1:10" x14ac:dyDescent="0.3">
      <c r="A4177" t="s">
        <v>5602</v>
      </c>
      <c r="B4177" t="s">
        <v>1343</v>
      </c>
      <c r="C4177" t="s">
        <v>2743</v>
      </c>
      <c r="D4177" t="s">
        <v>5572</v>
      </c>
      <c r="E4177" t="s">
        <v>1423</v>
      </c>
      <c r="F4177" t="s">
        <v>1431</v>
      </c>
      <c r="G4177" t="s">
        <v>5302</v>
      </c>
      <c r="H4177" s="2">
        <v>306</v>
      </c>
      <c r="I4177" s="2">
        <v>30600</v>
      </c>
      <c r="J4177" s="2">
        <v>3107291.7135654106</v>
      </c>
    </row>
    <row r="4178" spans="1:10" x14ac:dyDescent="0.3">
      <c r="A4178" t="s">
        <v>5602</v>
      </c>
      <c r="B4178" t="s">
        <v>1343</v>
      </c>
      <c r="C4178" t="s">
        <v>2743</v>
      </c>
      <c r="D4178" t="s">
        <v>5572</v>
      </c>
      <c r="E4178" t="s">
        <v>1444</v>
      </c>
      <c r="F4178" t="s">
        <v>1688</v>
      </c>
      <c r="G4178" t="s">
        <v>5302</v>
      </c>
      <c r="H4178" s="2">
        <v>5</v>
      </c>
      <c r="I4178" s="2">
        <v>1760</v>
      </c>
      <c r="J4178" s="2">
        <v>43823.741160769539</v>
      </c>
    </row>
    <row r="4179" spans="1:10" x14ac:dyDescent="0.3">
      <c r="A4179" t="s">
        <v>5602</v>
      </c>
      <c r="B4179" t="s">
        <v>1343</v>
      </c>
      <c r="C4179" t="s">
        <v>2743</v>
      </c>
      <c r="D4179" t="s">
        <v>5572</v>
      </c>
      <c r="E4179" t="s">
        <v>1444</v>
      </c>
      <c r="F4179" t="s">
        <v>1867</v>
      </c>
      <c r="G4179" t="s">
        <v>5302</v>
      </c>
      <c r="H4179" s="2">
        <v>50</v>
      </c>
      <c r="I4179" s="2">
        <v>14400</v>
      </c>
      <c r="J4179" s="2">
        <v>410110.00334571017</v>
      </c>
    </row>
    <row r="4180" spans="1:10" x14ac:dyDescent="0.3">
      <c r="A4180" t="s">
        <v>5602</v>
      </c>
      <c r="B4180" t="s">
        <v>1343</v>
      </c>
      <c r="C4180" t="s">
        <v>2743</v>
      </c>
      <c r="D4180" t="s">
        <v>5572</v>
      </c>
      <c r="E4180" t="s">
        <v>2582</v>
      </c>
      <c r="F4180" t="s">
        <v>2590</v>
      </c>
      <c r="G4180" t="s">
        <v>5302</v>
      </c>
      <c r="H4180" s="2">
        <v>1</v>
      </c>
      <c r="I4180" s="2">
        <v>144</v>
      </c>
      <c r="J4180" s="2">
        <v>5525.4887765477251</v>
      </c>
    </row>
    <row r="4181" spans="1:10" x14ac:dyDescent="0.3">
      <c r="A4181" t="s">
        <v>5602</v>
      </c>
      <c r="B4181" t="s">
        <v>1343</v>
      </c>
      <c r="C4181" t="s">
        <v>2743</v>
      </c>
      <c r="D4181" t="s">
        <v>5572</v>
      </c>
      <c r="E4181" t="s">
        <v>2616</v>
      </c>
      <c r="F4181" t="s">
        <v>2617</v>
      </c>
      <c r="G4181" t="s">
        <v>5302</v>
      </c>
      <c r="H4181" s="2">
        <v>2</v>
      </c>
      <c r="I4181" s="2">
        <v>576</v>
      </c>
      <c r="J4181" s="2">
        <v>9706.8585354531897</v>
      </c>
    </row>
    <row r="4182" spans="1:10" x14ac:dyDescent="0.3">
      <c r="A4182" t="s">
        <v>5602</v>
      </c>
      <c r="B4182" t="s">
        <v>1343</v>
      </c>
      <c r="C4182" t="s">
        <v>2743</v>
      </c>
      <c r="D4182" t="s">
        <v>5572</v>
      </c>
      <c r="E4182" t="s">
        <v>2268</v>
      </c>
      <c r="F4182" t="s">
        <v>2314</v>
      </c>
      <c r="G4182" t="s">
        <v>5302</v>
      </c>
      <c r="H4182" s="2">
        <v>35</v>
      </c>
      <c r="I4182" s="2">
        <v>12720</v>
      </c>
      <c r="J4182" s="2">
        <v>256607.1919375851</v>
      </c>
    </row>
    <row r="4183" spans="1:10" x14ac:dyDescent="0.3">
      <c r="A4183" t="s">
        <v>5602</v>
      </c>
      <c r="B4183" t="s">
        <v>1343</v>
      </c>
      <c r="C4183" t="s">
        <v>2743</v>
      </c>
      <c r="D4183" t="s">
        <v>5572</v>
      </c>
      <c r="E4183" t="s">
        <v>2268</v>
      </c>
      <c r="F4183" t="s">
        <v>2542</v>
      </c>
      <c r="G4183" t="s">
        <v>5302</v>
      </c>
      <c r="H4183" s="2">
        <v>1</v>
      </c>
      <c r="I4183" s="2">
        <v>480</v>
      </c>
      <c r="J4183" s="2">
        <v>4992.9853477751767</v>
      </c>
    </row>
    <row r="4184" spans="1:10" x14ac:dyDescent="0.3">
      <c r="A4184" t="s">
        <v>5602</v>
      </c>
      <c r="B4184" t="s">
        <v>1343</v>
      </c>
      <c r="C4184" t="s">
        <v>2743</v>
      </c>
      <c r="D4184" t="s">
        <v>5572</v>
      </c>
      <c r="E4184" t="s">
        <v>1632</v>
      </c>
      <c r="F4184" t="s">
        <v>1688</v>
      </c>
      <c r="G4184" t="s">
        <v>5302</v>
      </c>
      <c r="H4184" s="2">
        <v>4</v>
      </c>
      <c r="I4184" s="2">
        <v>96</v>
      </c>
      <c r="J4184" s="2">
        <v>14365.89306100244</v>
      </c>
    </row>
    <row r="4185" spans="1:10" x14ac:dyDescent="0.3">
      <c r="A4185" t="s">
        <v>5602</v>
      </c>
      <c r="B4185" t="s">
        <v>1343</v>
      </c>
      <c r="C4185" t="s">
        <v>2743</v>
      </c>
      <c r="D4185" t="s">
        <v>5572</v>
      </c>
      <c r="E4185" t="s">
        <v>1632</v>
      </c>
      <c r="F4185" t="s">
        <v>1431</v>
      </c>
      <c r="G4185" t="s">
        <v>5302</v>
      </c>
      <c r="H4185" s="2">
        <v>1</v>
      </c>
      <c r="I4185" s="2">
        <v>48</v>
      </c>
      <c r="J4185" s="2">
        <v>1003.9148759070089</v>
      </c>
    </row>
    <row r="4186" spans="1:10" x14ac:dyDescent="0.3">
      <c r="A4186" t="s">
        <v>5602</v>
      </c>
      <c r="B4186" t="s">
        <v>1344</v>
      </c>
      <c r="C4186" t="s">
        <v>2725</v>
      </c>
      <c r="D4186" t="s">
        <v>5582</v>
      </c>
      <c r="E4186" t="s">
        <v>1423</v>
      </c>
      <c r="F4186" t="s">
        <v>1431</v>
      </c>
      <c r="G4186" t="s">
        <v>5302</v>
      </c>
      <c r="H4186" s="2">
        <v>4</v>
      </c>
      <c r="I4186" s="2">
        <v>400</v>
      </c>
      <c r="J4186" s="2">
        <v>40618.192334188374</v>
      </c>
    </row>
    <row r="4187" spans="1:10" x14ac:dyDescent="0.3">
      <c r="A4187" t="s">
        <v>5602</v>
      </c>
      <c r="B4187" t="s">
        <v>1344</v>
      </c>
      <c r="C4187" t="s">
        <v>2725</v>
      </c>
      <c r="D4187" t="s">
        <v>5582</v>
      </c>
      <c r="E4187" t="s">
        <v>1444</v>
      </c>
      <c r="F4187" t="s">
        <v>1508</v>
      </c>
      <c r="G4187" t="s">
        <v>5302</v>
      </c>
      <c r="H4187" s="2">
        <v>2</v>
      </c>
      <c r="I4187" s="2">
        <v>416</v>
      </c>
      <c r="J4187" s="2">
        <v>0</v>
      </c>
    </row>
    <row r="4188" spans="1:10" x14ac:dyDescent="0.3">
      <c r="A4188" t="s">
        <v>5602</v>
      </c>
      <c r="B4188" t="s">
        <v>1344</v>
      </c>
      <c r="C4188" t="s">
        <v>2725</v>
      </c>
      <c r="D4188" t="s">
        <v>5582</v>
      </c>
      <c r="E4188" t="s">
        <v>1606</v>
      </c>
      <c r="F4188" t="s">
        <v>1688</v>
      </c>
      <c r="G4188" t="s">
        <v>5302</v>
      </c>
      <c r="H4188" s="2">
        <v>4</v>
      </c>
      <c r="I4188" s="2">
        <v>1440</v>
      </c>
      <c r="J4188" s="2">
        <v>36455.136813892968</v>
      </c>
    </row>
    <row r="4189" spans="1:10" x14ac:dyDescent="0.3">
      <c r="A4189" t="s">
        <v>5602</v>
      </c>
      <c r="B4189" t="s">
        <v>1344</v>
      </c>
      <c r="C4189" t="s">
        <v>4127</v>
      </c>
      <c r="D4189" t="s">
        <v>5582</v>
      </c>
      <c r="E4189" t="s">
        <v>1606</v>
      </c>
      <c r="F4189" t="s">
        <v>1688</v>
      </c>
      <c r="G4189" t="s">
        <v>5302</v>
      </c>
      <c r="H4189" s="2">
        <v>150</v>
      </c>
      <c r="I4189" s="2">
        <v>54000</v>
      </c>
      <c r="J4189" s="2">
        <v>1367067.6305209864</v>
      </c>
    </row>
    <row r="4190" spans="1:10" x14ac:dyDescent="0.3">
      <c r="A4190" t="s">
        <v>5602</v>
      </c>
      <c r="B4190" t="s">
        <v>5542</v>
      </c>
      <c r="C4190" t="s">
        <v>3222</v>
      </c>
      <c r="D4190" t="s">
        <v>5536</v>
      </c>
      <c r="E4190" t="s">
        <v>1423</v>
      </c>
      <c r="F4190" t="s">
        <v>1659</v>
      </c>
      <c r="G4190" t="s">
        <v>5302</v>
      </c>
      <c r="H4190" s="2">
        <v>1</v>
      </c>
      <c r="I4190" s="2">
        <v>100</v>
      </c>
      <c r="J4190" s="2">
        <v>10568.674059304707</v>
      </c>
    </row>
    <row r="4191" spans="1:10" x14ac:dyDescent="0.3">
      <c r="A4191" t="s">
        <v>5602</v>
      </c>
      <c r="B4191" t="s">
        <v>3960</v>
      </c>
      <c r="C4191" t="s">
        <v>3222</v>
      </c>
      <c r="D4191" t="s">
        <v>5536</v>
      </c>
      <c r="E4191" t="s">
        <v>1423</v>
      </c>
      <c r="F4191" t="s">
        <v>1659</v>
      </c>
      <c r="G4191" t="s">
        <v>5302</v>
      </c>
      <c r="H4191" s="2">
        <v>2</v>
      </c>
      <c r="I4191" s="2">
        <v>200</v>
      </c>
      <c r="J4191" s="2">
        <v>21137.348118609414</v>
      </c>
    </row>
    <row r="4192" spans="1:10" x14ac:dyDescent="0.3">
      <c r="A4192" t="s">
        <v>5602</v>
      </c>
      <c r="B4192" t="s">
        <v>3960</v>
      </c>
      <c r="C4192" t="s">
        <v>3222</v>
      </c>
      <c r="D4192" t="s">
        <v>5536</v>
      </c>
      <c r="E4192" t="s">
        <v>1423</v>
      </c>
      <c r="F4192" t="s">
        <v>1431</v>
      </c>
      <c r="G4192" t="s">
        <v>5302</v>
      </c>
      <c r="H4192" s="2">
        <v>1</v>
      </c>
      <c r="I4192" s="2">
        <v>100</v>
      </c>
      <c r="J4192" s="2">
        <v>10154.548083547093</v>
      </c>
    </row>
    <row r="4193" spans="1:10" x14ac:dyDescent="0.3">
      <c r="A4193" t="s">
        <v>5602</v>
      </c>
      <c r="B4193" t="s">
        <v>3960</v>
      </c>
      <c r="C4193" t="s">
        <v>3222</v>
      </c>
      <c r="D4193" t="s">
        <v>5536</v>
      </c>
      <c r="E4193" t="s">
        <v>1423</v>
      </c>
      <c r="F4193" t="s">
        <v>1868</v>
      </c>
      <c r="G4193" t="s">
        <v>5302</v>
      </c>
      <c r="H4193" s="2">
        <v>10</v>
      </c>
      <c r="I4193" s="2">
        <v>1000</v>
      </c>
      <c r="J4193" s="2">
        <v>123765.44728373151</v>
      </c>
    </row>
    <row r="4194" spans="1:10" x14ac:dyDescent="0.3">
      <c r="A4194" t="s">
        <v>5602</v>
      </c>
      <c r="B4194" t="s">
        <v>3960</v>
      </c>
      <c r="C4194" t="s">
        <v>3222</v>
      </c>
      <c r="D4194" t="s">
        <v>5536</v>
      </c>
      <c r="E4194" t="s">
        <v>1423</v>
      </c>
      <c r="F4194" t="s">
        <v>1679</v>
      </c>
      <c r="G4194" t="s">
        <v>5302</v>
      </c>
      <c r="H4194" s="2">
        <v>6</v>
      </c>
      <c r="I4194" s="2">
        <v>600</v>
      </c>
      <c r="J4194" s="2">
        <v>45282.808413098224</v>
      </c>
    </row>
    <row r="4195" spans="1:10" x14ac:dyDescent="0.3">
      <c r="A4195" t="s">
        <v>5602</v>
      </c>
      <c r="B4195" t="s">
        <v>3960</v>
      </c>
      <c r="C4195" t="s">
        <v>3222</v>
      </c>
      <c r="D4195" t="s">
        <v>5536</v>
      </c>
      <c r="E4195" t="s">
        <v>1444</v>
      </c>
      <c r="F4195" t="s">
        <v>1688</v>
      </c>
      <c r="G4195" t="s">
        <v>5302</v>
      </c>
      <c r="H4195" s="2">
        <v>250</v>
      </c>
      <c r="I4195" s="2">
        <v>88000</v>
      </c>
      <c r="J4195" s="2">
        <v>2191187.0580384769</v>
      </c>
    </row>
    <row r="4196" spans="1:10" x14ac:dyDescent="0.3">
      <c r="A4196" t="s">
        <v>5602</v>
      </c>
      <c r="B4196" t="s">
        <v>3960</v>
      </c>
      <c r="C4196" t="s">
        <v>3222</v>
      </c>
      <c r="D4196" t="s">
        <v>5536</v>
      </c>
      <c r="E4196" t="s">
        <v>1444</v>
      </c>
      <c r="F4196" t="s">
        <v>1867</v>
      </c>
      <c r="G4196" t="s">
        <v>5302</v>
      </c>
      <c r="H4196" s="2">
        <v>50</v>
      </c>
      <c r="I4196" s="2">
        <v>14400</v>
      </c>
      <c r="J4196" s="2">
        <v>410110.00334571017</v>
      </c>
    </row>
    <row r="4197" spans="1:10" x14ac:dyDescent="0.3">
      <c r="A4197" t="s">
        <v>5602</v>
      </c>
      <c r="B4197" t="s">
        <v>3960</v>
      </c>
      <c r="C4197" t="s">
        <v>3222</v>
      </c>
      <c r="D4197" t="s">
        <v>5536</v>
      </c>
      <c r="E4197" t="s">
        <v>2582</v>
      </c>
      <c r="F4197" t="s">
        <v>2590</v>
      </c>
      <c r="G4197" t="s">
        <v>5302</v>
      </c>
      <c r="H4197" s="2">
        <v>2</v>
      </c>
      <c r="I4197" s="2">
        <v>288</v>
      </c>
      <c r="J4197" s="2">
        <v>11050.97755309545</v>
      </c>
    </row>
    <row r="4198" spans="1:10" x14ac:dyDescent="0.3">
      <c r="A4198" t="s">
        <v>5602</v>
      </c>
      <c r="B4198" t="s">
        <v>3960</v>
      </c>
      <c r="C4198" t="s">
        <v>3222</v>
      </c>
      <c r="D4198" t="s">
        <v>5536</v>
      </c>
      <c r="E4198" t="s">
        <v>1606</v>
      </c>
      <c r="F4198" t="s">
        <v>1867</v>
      </c>
      <c r="G4198" t="s">
        <v>5302</v>
      </c>
      <c r="H4198" s="2">
        <v>23</v>
      </c>
      <c r="I4198" s="2">
        <v>4416</v>
      </c>
      <c r="J4198" s="2">
        <v>191034.35671835038</v>
      </c>
    </row>
    <row r="4199" spans="1:10" x14ac:dyDescent="0.3">
      <c r="A4199" t="s">
        <v>5602</v>
      </c>
      <c r="B4199" t="s">
        <v>3960</v>
      </c>
      <c r="C4199" t="s">
        <v>3222</v>
      </c>
      <c r="D4199" t="s">
        <v>5536</v>
      </c>
      <c r="E4199" t="s">
        <v>2616</v>
      </c>
      <c r="F4199" t="s">
        <v>2617</v>
      </c>
      <c r="G4199" t="s">
        <v>5302</v>
      </c>
      <c r="H4199" s="2">
        <v>1</v>
      </c>
      <c r="I4199" s="2">
        <v>288</v>
      </c>
      <c r="J4199" s="2">
        <v>4853.4292677265948</v>
      </c>
    </row>
    <row r="4200" spans="1:10" x14ac:dyDescent="0.3">
      <c r="A4200" t="s">
        <v>5602</v>
      </c>
      <c r="B4200" t="s">
        <v>3960</v>
      </c>
      <c r="C4200" t="s">
        <v>3222</v>
      </c>
      <c r="D4200" t="s">
        <v>5536</v>
      </c>
      <c r="E4200" t="s">
        <v>1632</v>
      </c>
      <c r="F4200" t="s">
        <v>1431</v>
      </c>
      <c r="G4200" t="s">
        <v>5302</v>
      </c>
      <c r="H4200" s="2">
        <v>3</v>
      </c>
      <c r="I4200" s="2">
        <v>144</v>
      </c>
      <c r="J4200" s="2">
        <v>3011.7446277210265</v>
      </c>
    </row>
    <row r="4201" spans="1:10" x14ac:dyDescent="0.3">
      <c r="A4201" t="s">
        <v>5602</v>
      </c>
      <c r="B4201" t="s">
        <v>3961</v>
      </c>
      <c r="C4201" t="s">
        <v>3222</v>
      </c>
      <c r="D4201" t="s">
        <v>5554</v>
      </c>
      <c r="E4201" t="s">
        <v>1423</v>
      </c>
      <c r="F4201" t="s">
        <v>1659</v>
      </c>
      <c r="G4201" t="s">
        <v>5302</v>
      </c>
      <c r="H4201" s="2">
        <v>1</v>
      </c>
      <c r="I4201" s="2">
        <v>100</v>
      </c>
      <c r="J4201" s="2">
        <v>10568.674059304707</v>
      </c>
    </row>
    <row r="4202" spans="1:10" x14ac:dyDescent="0.3">
      <c r="A4202" t="s">
        <v>5602</v>
      </c>
      <c r="B4202" t="s">
        <v>3961</v>
      </c>
      <c r="C4202" t="s">
        <v>3222</v>
      </c>
      <c r="D4202" t="s">
        <v>5554</v>
      </c>
      <c r="E4202" t="s">
        <v>1423</v>
      </c>
      <c r="F4202" t="s">
        <v>1431</v>
      </c>
      <c r="G4202" t="s">
        <v>5302</v>
      </c>
      <c r="H4202" s="2">
        <v>1</v>
      </c>
      <c r="I4202" s="2">
        <v>100</v>
      </c>
      <c r="J4202" s="2">
        <v>10154.548083547093</v>
      </c>
    </row>
    <row r="4203" spans="1:10" x14ac:dyDescent="0.3">
      <c r="A4203" t="s">
        <v>5602</v>
      </c>
      <c r="B4203" t="s">
        <v>3961</v>
      </c>
      <c r="C4203" t="s">
        <v>3222</v>
      </c>
      <c r="D4203" t="s">
        <v>5554</v>
      </c>
      <c r="E4203" t="s">
        <v>1423</v>
      </c>
      <c r="F4203" t="s">
        <v>1679</v>
      </c>
      <c r="G4203" t="s">
        <v>5302</v>
      </c>
      <c r="H4203" s="2">
        <v>3</v>
      </c>
      <c r="I4203" s="2">
        <v>300</v>
      </c>
      <c r="J4203" s="2">
        <v>22641.404206549112</v>
      </c>
    </row>
    <row r="4204" spans="1:10" x14ac:dyDescent="0.3">
      <c r="A4204" t="s">
        <v>5602</v>
      </c>
      <c r="B4204" t="s">
        <v>3961</v>
      </c>
      <c r="C4204" t="s">
        <v>3222</v>
      </c>
      <c r="D4204" t="s">
        <v>5554</v>
      </c>
      <c r="E4204" t="s">
        <v>1444</v>
      </c>
      <c r="F4204" t="s">
        <v>1688</v>
      </c>
      <c r="G4204" t="s">
        <v>5302</v>
      </c>
      <c r="H4204" s="2">
        <v>250</v>
      </c>
      <c r="I4204" s="2">
        <v>88000</v>
      </c>
      <c r="J4204" s="2">
        <v>2191187.0580384769</v>
      </c>
    </row>
    <row r="4205" spans="1:10" x14ac:dyDescent="0.3">
      <c r="A4205" t="s">
        <v>5602</v>
      </c>
      <c r="B4205" t="s">
        <v>3961</v>
      </c>
      <c r="C4205" t="s">
        <v>3222</v>
      </c>
      <c r="D4205" t="s">
        <v>5554</v>
      </c>
      <c r="E4205" t="s">
        <v>2268</v>
      </c>
      <c r="F4205" t="s">
        <v>2314</v>
      </c>
      <c r="G4205" t="s">
        <v>5302</v>
      </c>
      <c r="H4205" s="2">
        <v>25</v>
      </c>
      <c r="I4205" s="2">
        <v>8400</v>
      </c>
      <c r="J4205" s="2">
        <v>186190.93394668229</v>
      </c>
    </row>
    <row r="4206" spans="1:10" x14ac:dyDescent="0.3">
      <c r="A4206" t="s">
        <v>5602</v>
      </c>
      <c r="B4206" t="s">
        <v>3961</v>
      </c>
      <c r="C4206" t="s">
        <v>3222</v>
      </c>
      <c r="D4206" t="s">
        <v>5554</v>
      </c>
      <c r="E4206" t="s">
        <v>2268</v>
      </c>
      <c r="F4206" t="s">
        <v>2542</v>
      </c>
      <c r="G4206" t="s">
        <v>5302</v>
      </c>
      <c r="H4206" s="2">
        <v>1</v>
      </c>
      <c r="I4206" s="2">
        <v>480</v>
      </c>
      <c r="J4206" s="2">
        <v>4992.9853477751767</v>
      </c>
    </row>
    <row r="4207" spans="1:10" x14ac:dyDescent="0.3">
      <c r="A4207" t="s">
        <v>5602</v>
      </c>
      <c r="B4207" t="s">
        <v>3961</v>
      </c>
      <c r="C4207" t="s">
        <v>3222</v>
      </c>
      <c r="D4207" t="s">
        <v>5554</v>
      </c>
      <c r="E4207" t="s">
        <v>1632</v>
      </c>
      <c r="F4207" t="s">
        <v>1688</v>
      </c>
      <c r="G4207" t="s">
        <v>5302</v>
      </c>
      <c r="H4207" s="2">
        <v>1</v>
      </c>
      <c r="I4207" s="2">
        <v>24</v>
      </c>
      <c r="J4207" s="2">
        <v>3591.47326525061</v>
      </c>
    </row>
    <row r="4208" spans="1:10" x14ac:dyDescent="0.3">
      <c r="A4208" t="s">
        <v>5602</v>
      </c>
      <c r="B4208" t="s">
        <v>3961</v>
      </c>
      <c r="C4208" t="s">
        <v>3222</v>
      </c>
      <c r="D4208" t="s">
        <v>5554</v>
      </c>
      <c r="E4208" t="s">
        <v>1632</v>
      </c>
      <c r="F4208" t="s">
        <v>1431</v>
      </c>
      <c r="G4208" t="s">
        <v>5302</v>
      </c>
      <c r="H4208" s="2">
        <v>15</v>
      </c>
      <c r="I4208" s="2">
        <v>720</v>
      </c>
      <c r="J4208" s="2">
        <v>15058.723138605133</v>
      </c>
    </row>
    <row r="4209" spans="1:10" x14ac:dyDescent="0.3">
      <c r="A4209" t="s">
        <v>5602</v>
      </c>
      <c r="B4209" t="s">
        <v>3964</v>
      </c>
      <c r="C4209" t="s">
        <v>3223</v>
      </c>
      <c r="D4209" t="s">
        <v>5559</v>
      </c>
      <c r="E4209" t="s">
        <v>1423</v>
      </c>
      <c r="F4209" t="s">
        <v>1659</v>
      </c>
      <c r="G4209" t="s">
        <v>5302</v>
      </c>
      <c r="H4209" s="2">
        <v>1</v>
      </c>
      <c r="I4209" s="2">
        <v>100</v>
      </c>
      <c r="J4209" s="2">
        <v>10568.674059304707</v>
      </c>
    </row>
    <row r="4210" spans="1:10" x14ac:dyDescent="0.3">
      <c r="A4210" t="s">
        <v>5602</v>
      </c>
      <c r="B4210" t="s">
        <v>3964</v>
      </c>
      <c r="C4210" t="s">
        <v>3223</v>
      </c>
      <c r="D4210" t="s">
        <v>5559</v>
      </c>
      <c r="E4210" t="s">
        <v>1423</v>
      </c>
      <c r="F4210" t="s">
        <v>1679</v>
      </c>
      <c r="G4210" t="s">
        <v>5302</v>
      </c>
      <c r="H4210" s="2">
        <v>8</v>
      </c>
      <c r="I4210" s="2">
        <v>800</v>
      </c>
      <c r="J4210" s="2">
        <v>60377.077884130966</v>
      </c>
    </row>
    <row r="4211" spans="1:10" x14ac:dyDescent="0.3">
      <c r="A4211" t="s">
        <v>5602</v>
      </c>
      <c r="B4211" t="s">
        <v>3964</v>
      </c>
      <c r="C4211" t="s">
        <v>3223</v>
      </c>
      <c r="D4211" t="s">
        <v>5559</v>
      </c>
      <c r="E4211" t="s">
        <v>1444</v>
      </c>
      <c r="F4211" t="s">
        <v>1688</v>
      </c>
      <c r="G4211" t="s">
        <v>5302</v>
      </c>
      <c r="H4211" s="2">
        <v>100</v>
      </c>
      <c r="I4211" s="2">
        <v>35200</v>
      </c>
      <c r="J4211" s="2">
        <v>876474.82321539079</v>
      </c>
    </row>
    <row r="4212" spans="1:10" x14ac:dyDescent="0.3">
      <c r="A4212" t="s">
        <v>5602</v>
      </c>
      <c r="B4212" t="s">
        <v>3964</v>
      </c>
      <c r="C4212" t="s">
        <v>3223</v>
      </c>
      <c r="D4212" t="s">
        <v>5559</v>
      </c>
      <c r="E4212" t="s">
        <v>1632</v>
      </c>
      <c r="F4212" t="s">
        <v>1688</v>
      </c>
      <c r="G4212" t="s">
        <v>5302</v>
      </c>
      <c r="H4212" s="2">
        <v>1</v>
      </c>
      <c r="I4212" s="2">
        <v>24</v>
      </c>
      <c r="J4212" s="2">
        <v>3591.47326525061</v>
      </c>
    </row>
    <row r="4213" spans="1:10" x14ac:dyDescent="0.3">
      <c r="A4213" t="s">
        <v>5602</v>
      </c>
      <c r="B4213" t="s">
        <v>3964</v>
      </c>
      <c r="C4213" t="s">
        <v>3223</v>
      </c>
      <c r="D4213" t="s">
        <v>5559</v>
      </c>
      <c r="E4213" t="s">
        <v>1632</v>
      </c>
      <c r="F4213" t="s">
        <v>1431</v>
      </c>
      <c r="G4213" t="s">
        <v>5302</v>
      </c>
      <c r="H4213" s="2">
        <v>4</v>
      </c>
      <c r="I4213" s="2">
        <v>192</v>
      </c>
      <c r="J4213" s="2">
        <v>4015.6595036280355</v>
      </c>
    </row>
    <row r="4214" spans="1:10" x14ac:dyDescent="0.3">
      <c r="A4214" t="s">
        <v>5602</v>
      </c>
      <c r="B4214" t="s">
        <v>3964</v>
      </c>
      <c r="C4214" t="s">
        <v>4339</v>
      </c>
      <c r="D4214" t="s">
        <v>5559</v>
      </c>
      <c r="E4214" t="s">
        <v>1423</v>
      </c>
      <c r="F4214" t="s">
        <v>1431</v>
      </c>
      <c r="G4214" t="s">
        <v>5302</v>
      </c>
      <c r="H4214" s="2">
        <v>3</v>
      </c>
      <c r="I4214" s="2">
        <v>300</v>
      </c>
      <c r="J4214" s="2">
        <v>30463.644250641279</v>
      </c>
    </row>
    <row r="4215" spans="1:10" x14ac:dyDescent="0.3">
      <c r="A4215" t="s">
        <v>5602</v>
      </c>
      <c r="B4215" t="s">
        <v>5546</v>
      </c>
      <c r="C4215" t="s">
        <v>3222</v>
      </c>
      <c r="D4215" t="s">
        <v>5536</v>
      </c>
      <c r="E4215" t="s">
        <v>1632</v>
      </c>
      <c r="F4215" t="s">
        <v>1867</v>
      </c>
      <c r="G4215" t="s">
        <v>5302</v>
      </c>
      <c r="H4215" s="2">
        <v>10</v>
      </c>
      <c r="I4215" s="2">
        <v>240</v>
      </c>
      <c r="J4215" s="2">
        <v>74626.430910006471</v>
      </c>
    </row>
    <row r="4216" spans="1:10" x14ac:dyDescent="0.3">
      <c r="A4216" t="s">
        <v>5602</v>
      </c>
      <c r="B4216" t="s">
        <v>4023</v>
      </c>
      <c r="C4216" t="s">
        <v>3691</v>
      </c>
      <c r="D4216" t="s">
        <v>5522</v>
      </c>
      <c r="E4216" t="s">
        <v>1423</v>
      </c>
      <c r="F4216" t="s">
        <v>2031</v>
      </c>
      <c r="G4216" t="s">
        <v>5302</v>
      </c>
      <c r="H4216" s="2">
        <v>2</v>
      </c>
      <c r="I4216" s="2">
        <v>200</v>
      </c>
      <c r="J4216" s="2">
        <v>15120.048475903004</v>
      </c>
    </row>
    <row r="4217" spans="1:10" x14ac:dyDescent="0.3">
      <c r="A4217" t="s">
        <v>5602</v>
      </c>
      <c r="B4217" t="s">
        <v>4023</v>
      </c>
      <c r="C4217" t="s">
        <v>3691</v>
      </c>
      <c r="D4217" t="s">
        <v>5522</v>
      </c>
      <c r="E4217" t="s">
        <v>1423</v>
      </c>
      <c r="F4217" t="s">
        <v>2040</v>
      </c>
      <c r="G4217" t="s">
        <v>5302</v>
      </c>
      <c r="H4217" s="2">
        <v>8</v>
      </c>
      <c r="I4217" s="2">
        <v>800</v>
      </c>
      <c r="J4217" s="2">
        <v>81370.034601552165</v>
      </c>
    </row>
    <row r="4218" spans="1:10" x14ac:dyDescent="0.3">
      <c r="A4218" t="s">
        <v>5602</v>
      </c>
      <c r="B4218" t="s">
        <v>4023</v>
      </c>
      <c r="C4218" t="s">
        <v>3691</v>
      </c>
      <c r="D4218" t="s">
        <v>5522</v>
      </c>
      <c r="E4218" t="s">
        <v>1606</v>
      </c>
      <c r="F4218" t="s">
        <v>2030</v>
      </c>
      <c r="G4218" t="s">
        <v>5302</v>
      </c>
      <c r="H4218" s="2">
        <v>2</v>
      </c>
      <c r="I4218" s="2">
        <v>768</v>
      </c>
      <c r="J4218" s="2">
        <v>18638.779346586776</v>
      </c>
    </row>
    <row r="4219" spans="1:10" x14ac:dyDescent="0.3">
      <c r="A4219" t="s">
        <v>5602</v>
      </c>
      <c r="B4219" t="s">
        <v>4023</v>
      </c>
      <c r="C4219" t="s">
        <v>3691</v>
      </c>
      <c r="D4219" t="s">
        <v>5522</v>
      </c>
      <c r="E4219" t="s">
        <v>2268</v>
      </c>
      <c r="F4219" t="s">
        <v>2269</v>
      </c>
      <c r="G4219" t="s">
        <v>5302</v>
      </c>
      <c r="H4219" s="2">
        <v>15</v>
      </c>
      <c r="I4219" s="2">
        <v>7200</v>
      </c>
      <c r="J4219" s="2">
        <v>72202.961508481618</v>
      </c>
    </row>
    <row r="4220" spans="1:10" x14ac:dyDescent="0.3">
      <c r="A4220" t="s">
        <v>5602</v>
      </c>
      <c r="B4220" t="s">
        <v>4023</v>
      </c>
      <c r="C4220" t="s">
        <v>3691</v>
      </c>
      <c r="D4220" t="s">
        <v>5522</v>
      </c>
      <c r="E4220" t="s">
        <v>1632</v>
      </c>
      <c r="F4220" t="s">
        <v>2269</v>
      </c>
      <c r="G4220" t="s">
        <v>5302</v>
      </c>
      <c r="H4220" s="2">
        <v>40</v>
      </c>
      <c r="I4220" s="2">
        <v>960</v>
      </c>
      <c r="J4220" s="2">
        <v>328.23649777508092</v>
      </c>
    </row>
    <row r="4221" spans="1:10" x14ac:dyDescent="0.3">
      <c r="A4221" t="s">
        <v>5602</v>
      </c>
      <c r="B4221" t="s">
        <v>4023</v>
      </c>
      <c r="C4221" t="s">
        <v>3691</v>
      </c>
      <c r="D4221" t="s">
        <v>5522</v>
      </c>
      <c r="E4221" t="s">
        <v>1632</v>
      </c>
      <c r="F4221" t="s">
        <v>2030</v>
      </c>
      <c r="G4221" t="s">
        <v>5302</v>
      </c>
      <c r="H4221" s="2">
        <v>25</v>
      </c>
      <c r="I4221" s="2">
        <v>600</v>
      </c>
      <c r="J4221" s="2">
        <v>86101.616810889129</v>
      </c>
    </row>
    <row r="4222" spans="1:10" x14ac:dyDescent="0.3">
      <c r="A4222" t="s">
        <v>5602</v>
      </c>
      <c r="B4222" t="s">
        <v>4023</v>
      </c>
      <c r="C4222" t="s">
        <v>3747</v>
      </c>
      <c r="D4222" t="s">
        <v>5518</v>
      </c>
      <c r="E4222" t="s">
        <v>1444</v>
      </c>
      <c r="F4222" t="s">
        <v>2030</v>
      </c>
      <c r="G4222" t="s">
        <v>5302</v>
      </c>
      <c r="H4222" s="2">
        <v>100</v>
      </c>
      <c r="I4222" s="2">
        <v>40000</v>
      </c>
      <c r="J4222" s="2">
        <v>905189.43648292404</v>
      </c>
    </row>
    <row r="4223" spans="1:10" x14ac:dyDescent="0.3">
      <c r="A4223" t="s">
        <v>5602</v>
      </c>
      <c r="B4223" t="s">
        <v>5569</v>
      </c>
      <c r="C4223" t="s">
        <v>3747</v>
      </c>
      <c r="D4223" t="s">
        <v>5570</v>
      </c>
      <c r="E4223" t="s">
        <v>1423</v>
      </c>
      <c r="F4223" t="s">
        <v>1659</v>
      </c>
      <c r="G4223" t="s">
        <v>5302</v>
      </c>
      <c r="H4223" s="2">
        <v>1</v>
      </c>
      <c r="I4223" s="2">
        <v>100</v>
      </c>
      <c r="J4223" s="2">
        <v>10568.674059304707</v>
      </c>
    </row>
    <row r="4224" spans="1:10" x14ac:dyDescent="0.3">
      <c r="A4224" t="s">
        <v>5602</v>
      </c>
      <c r="B4224" t="s">
        <v>5569</v>
      </c>
      <c r="C4224" t="s">
        <v>3747</v>
      </c>
      <c r="D4224" t="s">
        <v>5570</v>
      </c>
      <c r="E4224" t="s">
        <v>1444</v>
      </c>
      <c r="F4224" t="s">
        <v>1688</v>
      </c>
      <c r="G4224" t="s">
        <v>5302</v>
      </c>
      <c r="H4224" s="2">
        <v>200</v>
      </c>
      <c r="I4224" s="2">
        <v>70400</v>
      </c>
      <c r="J4224" s="2">
        <v>1752949.6464307816</v>
      </c>
    </row>
    <row r="4225" spans="1:10" x14ac:dyDescent="0.3">
      <c r="A4225" t="s">
        <v>5602</v>
      </c>
      <c r="B4225" t="s">
        <v>5569</v>
      </c>
      <c r="C4225" t="s">
        <v>3747</v>
      </c>
      <c r="D4225" t="s">
        <v>5570</v>
      </c>
      <c r="E4225" t="s">
        <v>1606</v>
      </c>
      <c r="F4225" t="s">
        <v>1867</v>
      </c>
      <c r="G4225" t="s">
        <v>5302</v>
      </c>
      <c r="H4225" s="2">
        <v>25</v>
      </c>
      <c r="I4225" s="2">
        <v>4800</v>
      </c>
      <c r="J4225" s="2">
        <v>207646.03991125041</v>
      </c>
    </row>
    <row r="4226" spans="1:10" x14ac:dyDescent="0.3">
      <c r="A4226" t="s">
        <v>5602</v>
      </c>
      <c r="B4226" t="s">
        <v>5569</v>
      </c>
      <c r="C4226" t="s">
        <v>3747</v>
      </c>
      <c r="D4226" t="s">
        <v>5570</v>
      </c>
      <c r="E4226" t="s">
        <v>2616</v>
      </c>
      <c r="F4226" t="s">
        <v>2617</v>
      </c>
      <c r="G4226" t="s">
        <v>5302</v>
      </c>
      <c r="H4226" s="2">
        <v>4</v>
      </c>
      <c r="I4226" s="2">
        <v>1152</v>
      </c>
      <c r="J4226" s="2">
        <v>19413.717070906379</v>
      </c>
    </row>
    <row r="4227" spans="1:10" x14ac:dyDescent="0.3">
      <c r="A4227" t="s">
        <v>5602</v>
      </c>
      <c r="B4227" t="s">
        <v>5569</v>
      </c>
      <c r="C4227" t="s">
        <v>3747</v>
      </c>
      <c r="D4227" t="s">
        <v>5570</v>
      </c>
      <c r="E4227" t="s">
        <v>2268</v>
      </c>
      <c r="F4227" t="s">
        <v>2314</v>
      </c>
      <c r="G4227" t="s">
        <v>5302</v>
      </c>
      <c r="H4227" s="2">
        <v>25</v>
      </c>
      <c r="I4227" s="2">
        <v>8400</v>
      </c>
      <c r="J4227" s="2">
        <v>186190.93394668229</v>
      </c>
    </row>
    <row r="4228" spans="1:10" x14ac:dyDescent="0.3">
      <c r="A4228" t="s">
        <v>5602</v>
      </c>
      <c r="B4228" t="s">
        <v>5569</v>
      </c>
      <c r="C4228" t="s">
        <v>3747</v>
      </c>
      <c r="D4228" t="s">
        <v>5570</v>
      </c>
      <c r="E4228" t="s">
        <v>2268</v>
      </c>
      <c r="F4228" t="s">
        <v>2542</v>
      </c>
      <c r="G4228" t="s">
        <v>5302</v>
      </c>
      <c r="H4228" s="2">
        <v>2</v>
      </c>
      <c r="I4228" s="2">
        <v>960</v>
      </c>
      <c r="J4228" s="2">
        <v>9985.9706955503534</v>
      </c>
    </row>
    <row r="4229" spans="1:10" x14ac:dyDescent="0.3">
      <c r="A4229" t="s">
        <v>5602</v>
      </c>
      <c r="B4229" t="s">
        <v>5569</v>
      </c>
      <c r="C4229" t="s">
        <v>3747</v>
      </c>
      <c r="D4229" t="s">
        <v>5570</v>
      </c>
      <c r="E4229" t="s">
        <v>4360</v>
      </c>
      <c r="F4229" t="s">
        <v>1422</v>
      </c>
      <c r="G4229" t="s">
        <v>5302</v>
      </c>
      <c r="H4229" s="2">
        <v>1</v>
      </c>
      <c r="I4229" s="2">
        <v>96</v>
      </c>
      <c r="J4229" s="2">
        <v>0</v>
      </c>
    </row>
    <row r="4230" spans="1:10" x14ac:dyDescent="0.3">
      <c r="A4230" t="s">
        <v>5602</v>
      </c>
      <c r="B4230" t="s">
        <v>5569</v>
      </c>
      <c r="C4230" t="s">
        <v>3747</v>
      </c>
      <c r="D4230" t="s">
        <v>5570</v>
      </c>
      <c r="E4230" t="s">
        <v>1632</v>
      </c>
      <c r="F4230" t="s">
        <v>1431</v>
      </c>
      <c r="G4230" t="s">
        <v>5302</v>
      </c>
      <c r="H4230" s="2">
        <v>1</v>
      </c>
      <c r="I4230" s="2">
        <v>48</v>
      </c>
      <c r="J4230" s="2">
        <v>1003.9148759070089</v>
      </c>
    </row>
    <row r="4231" spans="1:10" x14ac:dyDescent="0.3">
      <c r="A4231" t="s">
        <v>5602</v>
      </c>
      <c r="B4231" t="s">
        <v>5579</v>
      </c>
      <c r="C4231" t="s">
        <v>4127</v>
      </c>
      <c r="D4231" t="s">
        <v>5580</v>
      </c>
      <c r="E4231" t="s">
        <v>1423</v>
      </c>
      <c r="F4231" t="s">
        <v>1659</v>
      </c>
      <c r="G4231" t="s">
        <v>5302</v>
      </c>
      <c r="H4231" s="2">
        <v>4</v>
      </c>
      <c r="I4231" s="2">
        <v>400</v>
      </c>
      <c r="J4231" s="2">
        <v>42274.696237218828</v>
      </c>
    </row>
    <row r="4232" spans="1:10" x14ac:dyDescent="0.3">
      <c r="A4232" t="s">
        <v>5602</v>
      </c>
      <c r="B4232" t="s">
        <v>5579</v>
      </c>
      <c r="C4232" t="s">
        <v>4127</v>
      </c>
      <c r="D4232" t="s">
        <v>5580</v>
      </c>
      <c r="E4232" t="s">
        <v>1444</v>
      </c>
      <c r="F4232" t="s">
        <v>1688</v>
      </c>
      <c r="G4232" t="s">
        <v>5302</v>
      </c>
      <c r="H4232" s="2">
        <v>100</v>
      </c>
      <c r="I4232" s="2">
        <v>35200</v>
      </c>
      <c r="J4232" s="2">
        <v>876474.82321539079</v>
      </c>
    </row>
    <row r="4233" spans="1:10" x14ac:dyDescent="0.3">
      <c r="A4233" t="s">
        <v>5602</v>
      </c>
      <c r="B4233" t="s">
        <v>5579</v>
      </c>
      <c r="C4233" t="s">
        <v>4127</v>
      </c>
      <c r="D4233" t="s">
        <v>5580</v>
      </c>
      <c r="E4233" t="s">
        <v>2582</v>
      </c>
      <c r="F4233" t="s">
        <v>2590</v>
      </c>
      <c r="G4233" t="s">
        <v>5302</v>
      </c>
      <c r="H4233" s="2">
        <v>2</v>
      </c>
      <c r="I4233" s="2">
        <v>288</v>
      </c>
      <c r="J4233" s="2">
        <v>11050.97755309545</v>
      </c>
    </row>
    <row r="4234" spans="1:10" x14ac:dyDescent="0.3">
      <c r="A4234" t="s">
        <v>5602</v>
      </c>
      <c r="B4234" t="s">
        <v>5579</v>
      </c>
      <c r="C4234" t="s">
        <v>4127</v>
      </c>
      <c r="D4234" t="s">
        <v>5580</v>
      </c>
      <c r="E4234" t="s">
        <v>1606</v>
      </c>
      <c r="F4234" t="s">
        <v>1607</v>
      </c>
      <c r="G4234" t="s">
        <v>5302</v>
      </c>
      <c r="H4234" s="2">
        <v>2</v>
      </c>
      <c r="I4234" s="2">
        <v>800</v>
      </c>
      <c r="J4234" s="2">
        <v>0</v>
      </c>
    </row>
    <row r="4235" spans="1:10" x14ac:dyDescent="0.3">
      <c r="A4235" t="s">
        <v>5602</v>
      </c>
      <c r="B4235" t="s">
        <v>5579</v>
      </c>
      <c r="C4235" t="s">
        <v>4127</v>
      </c>
      <c r="D4235" t="s">
        <v>5580</v>
      </c>
      <c r="E4235" t="s">
        <v>2616</v>
      </c>
      <c r="F4235" t="s">
        <v>2617</v>
      </c>
      <c r="G4235" t="s">
        <v>5302</v>
      </c>
      <c r="H4235" s="2">
        <v>2</v>
      </c>
      <c r="I4235" s="2">
        <v>576</v>
      </c>
      <c r="J4235" s="2">
        <v>9706.8585354531897</v>
      </c>
    </row>
    <row r="4236" spans="1:10" x14ac:dyDescent="0.3">
      <c r="A4236" t="s">
        <v>5602</v>
      </c>
      <c r="B4236" t="s">
        <v>5579</v>
      </c>
      <c r="C4236" t="s">
        <v>4127</v>
      </c>
      <c r="D4236" t="s">
        <v>5580</v>
      </c>
      <c r="E4236" t="s">
        <v>2268</v>
      </c>
      <c r="F4236" t="s">
        <v>2542</v>
      </c>
      <c r="G4236" t="s">
        <v>5302</v>
      </c>
      <c r="H4236" s="2">
        <v>1</v>
      </c>
      <c r="I4236" s="2">
        <v>480</v>
      </c>
      <c r="J4236" s="2">
        <v>4992.9853477751767</v>
      </c>
    </row>
    <row r="4237" spans="1:10" x14ac:dyDescent="0.3">
      <c r="A4237" t="s">
        <v>5602</v>
      </c>
      <c r="B4237" t="s">
        <v>5280</v>
      </c>
      <c r="C4237" t="s">
        <v>4124</v>
      </c>
      <c r="D4237" t="s">
        <v>5820</v>
      </c>
      <c r="E4237" t="s">
        <v>1423</v>
      </c>
      <c r="F4237" t="s">
        <v>1659</v>
      </c>
      <c r="G4237" t="s">
        <v>5302</v>
      </c>
      <c r="H4237" s="2">
        <v>1</v>
      </c>
      <c r="I4237" s="2">
        <v>100</v>
      </c>
      <c r="J4237" s="2">
        <v>10568.674059304707</v>
      </c>
    </row>
    <row r="4238" spans="1:10" x14ac:dyDescent="0.3">
      <c r="A4238" t="s">
        <v>5602</v>
      </c>
      <c r="B4238" t="s">
        <v>5280</v>
      </c>
      <c r="C4238" t="s">
        <v>4124</v>
      </c>
      <c r="D4238" t="s">
        <v>5820</v>
      </c>
      <c r="E4238" t="s">
        <v>1423</v>
      </c>
      <c r="F4238" t="s">
        <v>1431</v>
      </c>
      <c r="G4238" t="s">
        <v>5302</v>
      </c>
      <c r="H4238" s="2">
        <v>2</v>
      </c>
      <c r="I4238" s="2">
        <v>200</v>
      </c>
      <c r="J4238" s="2">
        <v>20309.096167094187</v>
      </c>
    </row>
    <row r="4239" spans="1:10" x14ac:dyDescent="0.3">
      <c r="A4239" t="s">
        <v>5602</v>
      </c>
      <c r="B4239" t="s">
        <v>5280</v>
      </c>
      <c r="C4239" t="s">
        <v>4124</v>
      </c>
      <c r="D4239" t="s">
        <v>5820</v>
      </c>
      <c r="E4239" t="s">
        <v>1423</v>
      </c>
      <c r="F4239" t="s">
        <v>1868</v>
      </c>
      <c r="G4239" t="s">
        <v>5302</v>
      </c>
      <c r="H4239" s="2">
        <v>4</v>
      </c>
      <c r="I4239" s="2">
        <v>400</v>
      </c>
      <c r="J4239" s="2">
        <v>49506.178913492608</v>
      </c>
    </row>
    <row r="4240" spans="1:10" x14ac:dyDescent="0.3">
      <c r="A4240" t="s">
        <v>5602</v>
      </c>
      <c r="B4240" t="s">
        <v>5280</v>
      </c>
      <c r="C4240" t="s">
        <v>4124</v>
      </c>
      <c r="D4240" t="s">
        <v>5820</v>
      </c>
      <c r="E4240" t="s">
        <v>1423</v>
      </c>
      <c r="F4240" t="s">
        <v>1679</v>
      </c>
      <c r="G4240" t="s">
        <v>5302</v>
      </c>
      <c r="H4240" s="2">
        <v>10</v>
      </c>
      <c r="I4240" s="2">
        <v>1000</v>
      </c>
      <c r="J4240" s="2">
        <v>75471.347355163714</v>
      </c>
    </row>
    <row r="4241" spans="1:10" x14ac:dyDescent="0.3">
      <c r="A4241" t="s">
        <v>5602</v>
      </c>
      <c r="B4241" t="s">
        <v>5280</v>
      </c>
      <c r="C4241" t="s">
        <v>4124</v>
      </c>
      <c r="D4241" t="s">
        <v>5820</v>
      </c>
      <c r="E4241" t="s">
        <v>1444</v>
      </c>
      <c r="F4241" t="s">
        <v>1688</v>
      </c>
      <c r="G4241" t="s">
        <v>5302</v>
      </c>
      <c r="H4241" s="2">
        <v>220</v>
      </c>
      <c r="I4241" s="2">
        <v>77440</v>
      </c>
      <c r="J4241" s="2">
        <v>1928244.6110738597</v>
      </c>
    </row>
    <row r="4242" spans="1:10" x14ac:dyDescent="0.3">
      <c r="A4242" t="s">
        <v>5602</v>
      </c>
      <c r="B4242" t="s">
        <v>5280</v>
      </c>
      <c r="C4242" t="s">
        <v>4124</v>
      </c>
      <c r="D4242" t="s">
        <v>5820</v>
      </c>
      <c r="E4242" t="s">
        <v>1444</v>
      </c>
      <c r="F4242" t="s">
        <v>1867</v>
      </c>
      <c r="G4242" t="s">
        <v>5302</v>
      </c>
      <c r="H4242" s="2">
        <v>20</v>
      </c>
      <c r="I4242" s="2">
        <v>5760</v>
      </c>
      <c r="J4242" s="2">
        <v>164044.00133828406</v>
      </c>
    </row>
    <row r="4243" spans="1:10" x14ac:dyDescent="0.3">
      <c r="A4243" t="s">
        <v>5602</v>
      </c>
      <c r="B4243" t="s">
        <v>5280</v>
      </c>
      <c r="C4243" t="s">
        <v>4124</v>
      </c>
      <c r="D4243" t="s">
        <v>5820</v>
      </c>
      <c r="E4243" t="s">
        <v>2582</v>
      </c>
      <c r="F4243" t="s">
        <v>2590</v>
      </c>
      <c r="G4243" t="s">
        <v>5302</v>
      </c>
      <c r="H4243" s="2">
        <v>1</v>
      </c>
      <c r="I4243" s="2">
        <v>144</v>
      </c>
      <c r="J4243" s="2">
        <v>5525.4887765477251</v>
      </c>
    </row>
    <row r="4244" spans="1:10" x14ac:dyDescent="0.3">
      <c r="A4244" t="s">
        <v>5602</v>
      </c>
      <c r="B4244" t="s">
        <v>5280</v>
      </c>
      <c r="C4244" t="s">
        <v>4124</v>
      </c>
      <c r="D4244" t="s">
        <v>5820</v>
      </c>
      <c r="E4244" t="s">
        <v>1606</v>
      </c>
      <c r="F4244" t="s">
        <v>1688</v>
      </c>
      <c r="G4244" t="s">
        <v>5302</v>
      </c>
      <c r="H4244" s="2">
        <v>1</v>
      </c>
      <c r="I4244" s="2">
        <v>360</v>
      </c>
      <c r="J4244" s="2">
        <v>9113.7842034732421</v>
      </c>
    </row>
    <row r="4245" spans="1:10" x14ac:dyDescent="0.3">
      <c r="A4245" t="s">
        <v>5602</v>
      </c>
      <c r="B4245" t="s">
        <v>5280</v>
      </c>
      <c r="C4245" t="s">
        <v>4124</v>
      </c>
      <c r="D4245" t="s">
        <v>5820</v>
      </c>
      <c r="E4245" t="s">
        <v>1606</v>
      </c>
      <c r="F4245" t="s">
        <v>1867</v>
      </c>
      <c r="G4245" t="s">
        <v>5302</v>
      </c>
      <c r="H4245" s="2">
        <v>20</v>
      </c>
      <c r="I4245" s="2">
        <v>3840</v>
      </c>
      <c r="J4245" s="2">
        <v>166116.83192900033</v>
      </c>
    </row>
    <row r="4246" spans="1:10" x14ac:dyDescent="0.3">
      <c r="A4246" t="s">
        <v>5602</v>
      </c>
      <c r="B4246" t="s">
        <v>5280</v>
      </c>
      <c r="C4246" t="s">
        <v>4124</v>
      </c>
      <c r="D4246" t="s">
        <v>5820</v>
      </c>
      <c r="E4246" t="s">
        <v>2616</v>
      </c>
      <c r="F4246" t="s">
        <v>2617</v>
      </c>
      <c r="G4246" t="s">
        <v>5302</v>
      </c>
      <c r="H4246" s="2">
        <v>1</v>
      </c>
      <c r="I4246" s="2">
        <v>288</v>
      </c>
      <c r="J4246" s="2">
        <v>4853.4292677265948</v>
      </c>
    </row>
    <row r="4247" spans="1:10" x14ac:dyDescent="0.3">
      <c r="A4247" t="s">
        <v>5602</v>
      </c>
      <c r="B4247" t="s">
        <v>5280</v>
      </c>
      <c r="C4247" t="s">
        <v>4124</v>
      </c>
      <c r="D4247" t="s">
        <v>5820</v>
      </c>
      <c r="E4247" t="s">
        <v>2268</v>
      </c>
      <c r="F4247" t="s">
        <v>2314</v>
      </c>
      <c r="G4247" t="s">
        <v>5302</v>
      </c>
      <c r="H4247" s="2">
        <v>23</v>
      </c>
      <c r="I4247" s="2">
        <v>8016</v>
      </c>
      <c r="J4247" s="2">
        <v>170077.62455461669</v>
      </c>
    </row>
    <row r="4248" spans="1:10" x14ac:dyDescent="0.3">
      <c r="A4248" t="s">
        <v>5602</v>
      </c>
      <c r="B4248" t="s">
        <v>5280</v>
      </c>
      <c r="C4248" t="s">
        <v>4124</v>
      </c>
      <c r="D4248" t="s">
        <v>5820</v>
      </c>
      <c r="E4248" t="s">
        <v>2268</v>
      </c>
      <c r="F4248" t="s">
        <v>2542</v>
      </c>
      <c r="G4248" t="s">
        <v>5302</v>
      </c>
      <c r="H4248" s="2">
        <v>5</v>
      </c>
      <c r="I4248" s="2">
        <v>2400</v>
      </c>
      <c r="J4248" s="2">
        <v>24964.926738875882</v>
      </c>
    </row>
    <row r="4249" spans="1:10" x14ac:dyDescent="0.3">
      <c r="A4249" t="s">
        <v>5602</v>
      </c>
      <c r="B4249" t="s">
        <v>5280</v>
      </c>
      <c r="C4249" t="s">
        <v>4124</v>
      </c>
      <c r="D4249" t="s">
        <v>5820</v>
      </c>
      <c r="E4249" t="s">
        <v>4360</v>
      </c>
      <c r="F4249" t="s">
        <v>1422</v>
      </c>
      <c r="G4249" t="s">
        <v>5302</v>
      </c>
      <c r="H4249" s="2">
        <v>2</v>
      </c>
      <c r="I4249" s="2">
        <v>192</v>
      </c>
      <c r="J4249" s="2">
        <v>0</v>
      </c>
    </row>
    <row r="4250" spans="1:10" x14ac:dyDescent="0.3">
      <c r="A4250" t="s">
        <v>5602</v>
      </c>
      <c r="B4250" t="s">
        <v>5280</v>
      </c>
      <c r="C4250" t="s">
        <v>4124</v>
      </c>
      <c r="D4250" t="s">
        <v>5820</v>
      </c>
      <c r="E4250" t="s">
        <v>1632</v>
      </c>
      <c r="F4250" t="s">
        <v>1688</v>
      </c>
      <c r="G4250" t="s">
        <v>5302</v>
      </c>
      <c r="H4250" s="2">
        <v>5</v>
      </c>
      <c r="I4250" s="2">
        <v>120</v>
      </c>
      <c r="J4250" s="2">
        <v>17957.36632625305</v>
      </c>
    </row>
    <row r="4251" spans="1:10" x14ac:dyDescent="0.3">
      <c r="A4251" t="s">
        <v>5602</v>
      </c>
      <c r="B4251" t="s">
        <v>5280</v>
      </c>
      <c r="C4251" t="s">
        <v>4124</v>
      </c>
      <c r="D4251" t="s">
        <v>5820</v>
      </c>
      <c r="E4251" t="s">
        <v>1632</v>
      </c>
      <c r="F4251" t="s">
        <v>1867</v>
      </c>
      <c r="G4251" t="s">
        <v>5302</v>
      </c>
      <c r="H4251" s="2">
        <v>2</v>
      </c>
      <c r="I4251" s="2">
        <v>48</v>
      </c>
      <c r="J4251" s="2">
        <v>14925.286182001293</v>
      </c>
    </row>
    <row r="4252" spans="1:10" x14ac:dyDescent="0.3">
      <c r="A4252" t="s">
        <v>5602</v>
      </c>
      <c r="B4252" t="s">
        <v>5280</v>
      </c>
      <c r="C4252" t="s">
        <v>4124</v>
      </c>
      <c r="D4252" t="s">
        <v>5820</v>
      </c>
      <c r="E4252" t="s">
        <v>1632</v>
      </c>
      <c r="F4252" t="s">
        <v>1431</v>
      </c>
      <c r="G4252" t="s">
        <v>5302</v>
      </c>
      <c r="H4252" s="2">
        <v>10</v>
      </c>
      <c r="I4252" s="2">
        <v>480</v>
      </c>
      <c r="J4252" s="2">
        <v>10039.148759070089</v>
      </c>
    </row>
    <row r="4253" spans="1:10" x14ac:dyDescent="0.3">
      <c r="A4253" t="s">
        <v>5602</v>
      </c>
      <c r="B4253" t="s">
        <v>5284</v>
      </c>
      <c r="C4253" t="s">
        <v>4346</v>
      </c>
      <c r="D4253" t="s">
        <v>5276</v>
      </c>
      <c r="E4253" t="s">
        <v>1444</v>
      </c>
      <c r="F4253" t="s">
        <v>1688</v>
      </c>
      <c r="G4253" t="s">
        <v>5302</v>
      </c>
      <c r="H4253" s="2">
        <v>125</v>
      </c>
      <c r="I4253" s="2">
        <v>44000</v>
      </c>
      <c r="J4253" s="2">
        <v>1095593.5290192384</v>
      </c>
    </row>
    <row r="4254" spans="1:10" x14ac:dyDescent="0.3">
      <c r="A4254" t="s">
        <v>5602</v>
      </c>
      <c r="B4254" t="s">
        <v>5284</v>
      </c>
      <c r="C4254" t="s">
        <v>4346</v>
      </c>
      <c r="D4254" t="s">
        <v>5276</v>
      </c>
      <c r="E4254" t="s">
        <v>1632</v>
      </c>
      <c r="F4254" t="s">
        <v>1688</v>
      </c>
      <c r="G4254" t="s">
        <v>5302</v>
      </c>
      <c r="H4254" s="2">
        <v>5</v>
      </c>
      <c r="I4254" s="2">
        <v>120</v>
      </c>
      <c r="J4254" s="2">
        <v>17957.36632625305</v>
      </c>
    </row>
    <row r="4255" spans="1:10" x14ac:dyDescent="0.3">
      <c r="A4255" t="s">
        <v>5602</v>
      </c>
      <c r="B4255" t="s">
        <v>5284</v>
      </c>
      <c r="C4255" t="s">
        <v>4346</v>
      </c>
      <c r="D4255" t="s">
        <v>5276</v>
      </c>
      <c r="E4255" t="s">
        <v>1632</v>
      </c>
      <c r="F4255" t="s">
        <v>1431</v>
      </c>
      <c r="G4255" t="s">
        <v>5302</v>
      </c>
      <c r="H4255" s="2">
        <v>1</v>
      </c>
      <c r="I4255" s="2">
        <v>48</v>
      </c>
      <c r="J4255" s="2">
        <v>1003.9148759070089</v>
      </c>
    </row>
    <row r="4256" spans="1:10" x14ac:dyDescent="0.3">
      <c r="A4256" t="s">
        <v>5602</v>
      </c>
      <c r="B4256" t="s">
        <v>5583</v>
      </c>
      <c r="C4256" t="s">
        <v>4335</v>
      </c>
      <c r="D4256" t="s">
        <v>5584</v>
      </c>
      <c r="E4256" t="s">
        <v>1444</v>
      </c>
      <c r="F4256" t="s">
        <v>1688</v>
      </c>
      <c r="G4256" t="s">
        <v>5302</v>
      </c>
      <c r="H4256" s="2">
        <v>100</v>
      </c>
      <c r="I4256" s="2">
        <v>35200</v>
      </c>
      <c r="J4256" s="2">
        <v>876474.82321539079</v>
      </c>
    </row>
    <row r="4257" spans="1:10" x14ac:dyDescent="0.3">
      <c r="A4257" t="s">
        <v>5602</v>
      </c>
      <c r="B4257" t="s">
        <v>5583</v>
      </c>
      <c r="C4257" t="s">
        <v>4335</v>
      </c>
      <c r="D4257" t="s">
        <v>5584</v>
      </c>
      <c r="E4257" t="s">
        <v>1606</v>
      </c>
      <c r="F4257" t="s">
        <v>1688</v>
      </c>
      <c r="G4257" t="s">
        <v>5302</v>
      </c>
      <c r="H4257" s="2">
        <v>4</v>
      </c>
      <c r="I4257" s="2">
        <v>1440</v>
      </c>
      <c r="J4257" s="2">
        <v>36455.136813892968</v>
      </c>
    </row>
    <row r="4258" spans="1:10" x14ac:dyDescent="0.3">
      <c r="A4258" t="s">
        <v>5602</v>
      </c>
      <c r="B4258" t="s">
        <v>5583</v>
      </c>
      <c r="C4258" t="s">
        <v>4335</v>
      </c>
      <c r="D4258" t="s">
        <v>5584</v>
      </c>
      <c r="E4258" t="s">
        <v>2268</v>
      </c>
      <c r="F4258" t="s">
        <v>2542</v>
      </c>
      <c r="G4258" t="s">
        <v>5302</v>
      </c>
      <c r="H4258" s="2">
        <v>2</v>
      </c>
      <c r="I4258" s="2">
        <v>960</v>
      </c>
      <c r="J4258" s="2">
        <v>9985.9706955503534</v>
      </c>
    </row>
    <row r="4259" spans="1:10" x14ac:dyDescent="0.3">
      <c r="A4259" t="s">
        <v>5602</v>
      </c>
      <c r="B4259" t="s">
        <v>5583</v>
      </c>
      <c r="C4259" t="s">
        <v>4335</v>
      </c>
      <c r="D4259" t="s">
        <v>5584</v>
      </c>
      <c r="E4259" t="s">
        <v>1632</v>
      </c>
      <c r="F4259" t="s">
        <v>1431</v>
      </c>
      <c r="G4259" t="s">
        <v>5302</v>
      </c>
      <c r="H4259" s="2">
        <v>4</v>
      </c>
      <c r="I4259" s="2">
        <v>192</v>
      </c>
      <c r="J4259" s="2">
        <v>4015.6595036280355</v>
      </c>
    </row>
    <row r="4260" spans="1:10" x14ac:dyDescent="0.3">
      <c r="A4260" t="s">
        <v>5602</v>
      </c>
      <c r="B4260" t="s">
        <v>5585</v>
      </c>
      <c r="C4260" t="s">
        <v>4337</v>
      </c>
      <c r="D4260" t="s">
        <v>5586</v>
      </c>
      <c r="E4260" t="s">
        <v>1444</v>
      </c>
      <c r="F4260" t="s">
        <v>1688</v>
      </c>
      <c r="G4260" t="s">
        <v>5302</v>
      </c>
      <c r="H4260" s="2">
        <v>100</v>
      </c>
      <c r="I4260" s="2">
        <v>35200</v>
      </c>
      <c r="J4260" s="2">
        <v>876474.82321539079</v>
      </c>
    </row>
    <row r="4261" spans="1:10" x14ac:dyDescent="0.3">
      <c r="A4261" t="s">
        <v>5602</v>
      </c>
      <c r="B4261" t="s">
        <v>5585</v>
      </c>
      <c r="C4261" t="s">
        <v>4337</v>
      </c>
      <c r="D4261" t="s">
        <v>5586</v>
      </c>
      <c r="E4261" t="s">
        <v>1606</v>
      </c>
      <c r="F4261" t="s">
        <v>1688</v>
      </c>
      <c r="G4261" t="s">
        <v>5302</v>
      </c>
      <c r="H4261" s="2">
        <v>2</v>
      </c>
      <c r="I4261" s="2">
        <v>720</v>
      </c>
      <c r="J4261" s="2">
        <v>18227.568406946484</v>
      </c>
    </row>
    <row r="4262" spans="1:10" x14ac:dyDescent="0.3">
      <c r="A4262" t="s">
        <v>5602</v>
      </c>
      <c r="B4262" t="s">
        <v>5585</v>
      </c>
      <c r="C4262" t="s">
        <v>4337</v>
      </c>
      <c r="D4262" t="s">
        <v>5586</v>
      </c>
      <c r="E4262" t="s">
        <v>2268</v>
      </c>
      <c r="F4262" t="s">
        <v>2542</v>
      </c>
      <c r="G4262" t="s">
        <v>5302</v>
      </c>
      <c r="H4262" s="2">
        <v>1</v>
      </c>
      <c r="I4262" s="2">
        <v>480</v>
      </c>
      <c r="J4262" s="2">
        <v>4992.9853477751767</v>
      </c>
    </row>
    <row r="4263" spans="1:10" x14ac:dyDescent="0.3">
      <c r="A4263" t="s">
        <v>5602</v>
      </c>
      <c r="B4263" t="s">
        <v>5585</v>
      </c>
      <c r="C4263" t="s">
        <v>4337</v>
      </c>
      <c r="D4263" t="s">
        <v>5586</v>
      </c>
      <c r="E4263" t="s">
        <v>1632</v>
      </c>
      <c r="F4263" t="s">
        <v>1431</v>
      </c>
      <c r="G4263" t="s">
        <v>5302</v>
      </c>
      <c r="H4263" s="2">
        <v>2</v>
      </c>
      <c r="I4263" s="2">
        <v>96</v>
      </c>
      <c r="J4263" s="2">
        <v>2007.8297518140178</v>
      </c>
    </row>
    <row r="4264" spans="1:10" x14ac:dyDescent="0.3">
      <c r="A4264" t="s">
        <v>5602</v>
      </c>
      <c r="B4264" t="s">
        <v>5561</v>
      </c>
      <c r="C4264" t="s">
        <v>4300</v>
      </c>
      <c r="D4264" t="s">
        <v>5562</v>
      </c>
      <c r="E4264" t="s">
        <v>1423</v>
      </c>
      <c r="F4264" t="s">
        <v>1659</v>
      </c>
      <c r="G4264" t="s">
        <v>5302</v>
      </c>
      <c r="H4264" s="2">
        <v>5</v>
      </c>
      <c r="I4264" s="2">
        <v>500</v>
      </c>
      <c r="J4264" s="2">
        <v>52843.370296523535</v>
      </c>
    </row>
    <row r="4265" spans="1:10" x14ac:dyDescent="0.3">
      <c r="A4265" t="s">
        <v>5602</v>
      </c>
      <c r="B4265" t="s">
        <v>5561</v>
      </c>
      <c r="C4265" t="s">
        <v>4300</v>
      </c>
      <c r="D4265" t="s">
        <v>5562</v>
      </c>
      <c r="E4265" t="s">
        <v>1423</v>
      </c>
      <c r="F4265" t="s">
        <v>1431</v>
      </c>
      <c r="G4265" t="s">
        <v>5302</v>
      </c>
      <c r="H4265" s="2">
        <v>1</v>
      </c>
      <c r="I4265" s="2">
        <v>100</v>
      </c>
      <c r="J4265" s="2">
        <v>10154.548083547093</v>
      </c>
    </row>
    <row r="4266" spans="1:10" x14ac:dyDescent="0.3">
      <c r="A4266" t="s">
        <v>5602</v>
      </c>
      <c r="B4266" t="s">
        <v>5561</v>
      </c>
      <c r="C4266" t="s">
        <v>4300</v>
      </c>
      <c r="D4266" t="s">
        <v>5562</v>
      </c>
      <c r="E4266" t="s">
        <v>1423</v>
      </c>
      <c r="F4266" t="s">
        <v>1679</v>
      </c>
      <c r="G4266" t="s">
        <v>5302</v>
      </c>
      <c r="H4266" s="2">
        <v>4</v>
      </c>
      <c r="I4266" s="2">
        <v>400</v>
      </c>
      <c r="J4266" s="2">
        <v>30188.538942065483</v>
      </c>
    </row>
    <row r="4267" spans="1:10" x14ac:dyDescent="0.3">
      <c r="A4267" t="s">
        <v>5602</v>
      </c>
      <c r="B4267" t="s">
        <v>5561</v>
      </c>
      <c r="C4267" t="s">
        <v>4300</v>
      </c>
      <c r="D4267" t="s">
        <v>5562</v>
      </c>
      <c r="E4267" t="s">
        <v>1444</v>
      </c>
      <c r="F4267" t="s">
        <v>1688</v>
      </c>
      <c r="G4267" t="s">
        <v>5302</v>
      </c>
      <c r="H4267" s="2">
        <v>300</v>
      </c>
      <c r="I4267" s="2">
        <v>105600</v>
      </c>
      <c r="J4267" s="2">
        <v>2629424.4696461726</v>
      </c>
    </row>
    <row r="4268" spans="1:10" x14ac:dyDescent="0.3">
      <c r="A4268" t="s">
        <v>5602</v>
      </c>
      <c r="B4268" t="s">
        <v>5561</v>
      </c>
      <c r="C4268" t="s">
        <v>4300</v>
      </c>
      <c r="D4268" t="s">
        <v>5562</v>
      </c>
      <c r="E4268" t="s">
        <v>1606</v>
      </c>
      <c r="F4268" t="s">
        <v>1867</v>
      </c>
      <c r="G4268" t="s">
        <v>5302</v>
      </c>
      <c r="H4268" s="2">
        <v>25</v>
      </c>
      <c r="I4268" s="2">
        <v>4800</v>
      </c>
      <c r="J4268" s="2">
        <v>207646.03991125041</v>
      </c>
    </row>
    <row r="4269" spans="1:10" x14ac:dyDescent="0.3">
      <c r="A4269" t="s">
        <v>5602</v>
      </c>
      <c r="B4269" t="s">
        <v>5561</v>
      </c>
      <c r="C4269" t="s">
        <v>4300</v>
      </c>
      <c r="D4269" t="s">
        <v>5562</v>
      </c>
      <c r="E4269" t="s">
        <v>2616</v>
      </c>
      <c r="F4269" t="s">
        <v>2617</v>
      </c>
      <c r="G4269" t="s">
        <v>5302</v>
      </c>
      <c r="H4269" s="2">
        <v>1</v>
      </c>
      <c r="I4269" s="2">
        <v>288</v>
      </c>
      <c r="J4269" s="2">
        <v>4853.4292677265948</v>
      </c>
    </row>
    <row r="4270" spans="1:10" x14ac:dyDescent="0.3">
      <c r="A4270" t="s">
        <v>5602</v>
      </c>
      <c r="B4270" t="s">
        <v>5561</v>
      </c>
      <c r="C4270" t="s">
        <v>4300</v>
      </c>
      <c r="D4270" t="s">
        <v>5562</v>
      </c>
      <c r="E4270" t="s">
        <v>2268</v>
      </c>
      <c r="F4270" t="s">
        <v>2542</v>
      </c>
      <c r="G4270" t="s">
        <v>5302</v>
      </c>
      <c r="H4270" s="2">
        <v>2</v>
      </c>
      <c r="I4270" s="2">
        <v>960</v>
      </c>
      <c r="J4270" s="2">
        <v>9985.9706955503534</v>
      </c>
    </row>
    <row r="4271" spans="1:10" x14ac:dyDescent="0.3">
      <c r="A4271" t="s">
        <v>5602</v>
      </c>
      <c r="B4271" t="s">
        <v>5561</v>
      </c>
      <c r="C4271" t="s">
        <v>4300</v>
      </c>
      <c r="D4271" t="s">
        <v>5562</v>
      </c>
      <c r="E4271" t="s">
        <v>1632</v>
      </c>
      <c r="F4271" t="s">
        <v>1688</v>
      </c>
      <c r="G4271" t="s">
        <v>5302</v>
      </c>
      <c r="H4271" s="2">
        <v>1</v>
      </c>
      <c r="I4271" s="2">
        <v>24</v>
      </c>
      <c r="J4271" s="2">
        <v>3591.47326525061</v>
      </c>
    </row>
    <row r="4272" spans="1:10" x14ac:dyDescent="0.3">
      <c r="A4272" t="s">
        <v>5602</v>
      </c>
      <c r="B4272" t="s">
        <v>5561</v>
      </c>
      <c r="C4272" t="s">
        <v>4300</v>
      </c>
      <c r="D4272" t="s">
        <v>5562</v>
      </c>
      <c r="E4272" t="s">
        <v>1632</v>
      </c>
      <c r="F4272" t="s">
        <v>1445</v>
      </c>
      <c r="G4272" t="s">
        <v>5302</v>
      </c>
      <c r="H4272" s="2">
        <v>4</v>
      </c>
      <c r="I4272" s="2">
        <v>96</v>
      </c>
      <c r="J4272" s="2">
        <v>12570.640003456458</v>
      </c>
    </row>
    <row r="4273" spans="1:10" x14ac:dyDescent="0.3">
      <c r="A4273" t="s">
        <v>5602</v>
      </c>
      <c r="B4273" t="s">
        <v>5561</v>
      </c>
      <c r="C4273" t="s">
        <v>4300</v>
      </c>
      <c r="D4273" t="s">
        <v>5562</v>
      </c>
      <c r="E4273" t="s">
        <v>1632</v>
      </c>
      <c r="F4273" t="s">
        <v>1431</v>
      </c>
      <c r="G4273" t="s">
        <v>5302</v>
      </c>
      <c r="H4273" s="2">
        <v>10</v>
      </c>
      <c r="I4273" s="2">
        <v>480</v>
      </c>
      <c r="J4273" s="2">
        <v>10039.148759070089</v>
      </c>
    </row>
    <row r="4274" spans="1:10" x14ac:dyDescent="0.3">
      <c r="A4274" t="s">
        <v>5602</v>
      </c>
      <c r="B4274" t="s">
        <v>5283</v>
      </c>
      <c r="C4274" t="s">
        <v>4348</v>
      </c>
      <c r="D4274" t="s">
        <v>5276</v>
      </c>
      <c r="E4274" t="s">
        <v>1444</v>
      </c>
      <c r="F4274" t="s">
        <v>1688</v>
      </c>
      <c r="G4274" t="s">
        <v>5302</v>
      </c>
      <c r="H4274" s="2">
        <v>120</v>
      </c>
      <c r="I4274" s="2">
        <v>42240</v>
      </c>
      <c r="J4274" s="2">
        <v>1051769.7878584689</v>
      </c>
    </row>
    <row r="4275" spans="1:10" x14ac:dyDescent="0.3">
      <c r="A4275" t="s">
        <v>5602</v>
      </c>
      <c r="B4275" t="s">
        <v>5283</v>
      </c>
      <c r="C4275" t="s">
        <v>4348</v>
      </c>
      <c r="D4275" t="s">
        <v>5276</v>
      </c>
      <c r="E4275" t="s">
        <v>1632</v>
      </c>
      <c r="F4275" t="s">
        <v>1688</v>
      </c>
      <c r="G4275" t="s">
        <v>5302</v>
      </c>
      <c r="H4275" s="2">
        <v>5</v>
      </c>
      <c r="I4275" s="2">
        <v>120</v>
      </c>
      <c r="J4275" s="2">
        <v>17957.36632625305</v>
      </c>
    </row>
    <row r="4276" spans="1:10" x14ac:dyDescent="0.3">
      <c r="A4276" t="s">
        <v>5602</v>
      </c>
      <c r="B4276" t="s">
        <v>5248</v>
      </c>
      <c r="C4276" t="s">
        <v>4358</v>
      </c>
      <c r="D4276" t="s">
        <v>5821</v>
      </c>
      <c r="E4276" t="s">
        <v>1423</v>
      </c>
      <c r="F4276" t="s">
        <v>2031</v>
      </c>
      <c r="G4276" t="s">
        <v>5302</v>
      </c>
      <c r="H4276" s="2">
        <v>2</v>
      </c>
      <c r="I4276" s="2">
        <v>200</v>
      </c>
      <c r="J4276" s="2">
        <v>15120.048475903004</v>
      </c>
    </row>
    <row r="4277" spans="1:10" x14ac:dyDescent="0.3">
      <c r="A4277" t="s">
        <v>5602</v>
      </c>
      <c r="B4277" t="s">
        <v>5248</v>
      </c>
      <c r="C4277" t="s">
        <v>4358</v>
      </c>
      <c r="D4277" t="s">
        <v>5821</v>
      </c>
      <c r="E4277" t="s">
        <v>1423</v>
      </c>
      <c r="F4277" t="s">
        <v>2040</v>
      </c>
      <c r="G4277" t="s">
        <v>5302</v>
      </c>
      <c r="H4277" s="2">
        <v>5</v>
      </c>
      <c r="I4277" s="2">
        <v>500</v>
      </c>
      <c r="J4277" s="2">
        <v>50856.271625970105</v>
      </c>
    </row>
    <row r="4278" spans="1:10" x14ac:dyDescent="0.3">
      <c r="A4278" t="s">
        <v>5602</v>
      </c>
      <c r="B4278" t="s">
        <v>5248</v>
      </c>
      <c r="C4278" t="s">
        <v>4358</v>
      </c>
      <c r="D4278" t="s">
        <v>5821</v>
      </c>
      <c r="E4278" t="s">
        <v>1444</v>
      </c>
      <c r="F4278" t="s">
        <v>2030</v>
      </c>
      <c r="G4278" t="s">
        <v>5302</v>
      </c>
      <c r="H4278" s="2">
        <v>120</v>
      </c>
      <c r="I4278" s="2">
        <v>48000</v>
      </c>
      <c r="J4278" s="2">
        <v>1086227.3237795089</v>
      </c>
    </row>
    <row r="4279" spans="1:10" x14ac:dyDescent="0.3">
      <c r="A4279" t="s">
        <v>5602</v>
      </c>
      <c r="B4279" t="s">
        <v>5248</v>
      </c>
      <c r="C4279" t="s">
        <v>4358</v>
      </c>
      <c r="D4279" t="s">
        <v>5821</v>
      </c>
      <c r="E4279" t="s">
        <v>2268</v>
      </c>
      <c r="F4279" t="s">
        <v>2269</v>
      </c>
      <c r="G4279" t="s">
        <v>5302</v>
      </c>
      <c r="H4279" s="2">
        <v>10</v>
      </c>
      <c r="I4279" s="2">
        <v>4800</v>
      </c>
      <c r="J4279" s="2">
        <v>48135.307672321076</v>
      </c>
    </row>
    <row r="4280" spans="1:10" x14ac:dyDescent="0.3">
      <c r="A4280" t="s">
        <v>5602</v>
      </c>
      <c r="B4280" t="s">
        <v>5248</v>
      </c>
      <c r="C4280" t="s">
        <v>4358</v>
      </c>
      <c r="D4280" t="s">
        <v>5821</v>
      </c>
      <c r="E4280" t="s">
        <v>1632</v>
      </c>
      <c r="F4280" t="s">
        <v>2269</v>
      </c>
      <c r="G4280" t="s">
        <v>5302</v>
      </c>
      <c r="H4280" s="2">
        <v>10</v>
      </c>
      <c r="I4280" s="2">
        <v>240</v>
      </c>
      <c r="J4280" s="2">
        <v>82.05912444377023</v>
      </c>
    </row>
    <row r="4281" spans="1:10" x14ac:dyDescent="0.3">
      <c r="A4281" t="s">
        <v>5602</v>
      </c>
      <c r="B4281" t="s">
        <v>5248</v>
      </c>
      <c r="C4281" t="s">
        <v>4358</v>
      </c>
      <c r="D4281" t="s">
        <v>5821</v>
      </c>
      <c r="E4281" t="s">
        <v>1632</v>
      </c>
      <c r="F4281" t="s">
        <v>2030</v>
      </c>
      <c r="G4281" t="s">
        <v>5302</v>
      </c>
      <c r="H4281" s="2">
        <v>10</v>
      </c>
      <c r="I4281" s="2">
        <v>240</v>
      </c>
      <c r="J4281" s="2">
        <v>34440.646724355654</v>
      </c>
    </row>
    <row r="4282" spans="1:10" x14ac:dyDescent="0.3">
      <c r="A4282" t="s">
        <v>5602</v>
      </c>
      <c r="B4282" t="s">
        <v>5287</v>
      </c>
      <c r="C4282" t="s">
        <v>5288</v>
      </c>
      <c r="D4282" t="s">
        <v>5276</v>
      </c>
      <c r="E4282" t="s">
        <v>1444</v>
      </c>
      <c r="F4282" t="s">
        <v>1688</v>
      </c>
      <c r="G4282" t="s">
        <v>5302</v>
      </c>
      <c r="H4282" s="2">
        <v>150</v>
      </c>
      <c r="I4282" s="2">
        <v>52800</v>
      </c>
      <c r="J4282" s="2">
        <v>1314712.2348230863</v>
      </c>
    </row>
    <row r="4283" spans="1:10" x14ac:dyDescent="0.3">
      <c r="A4283" t="s">
        <v>5602</v>
      </c>
      <c r="B4283" t="s">
        <v>5287</v>
      </c>
      <c r="C4283" t="s">
        <v>5288</v>
      </c>
      <c r="D4283" t="s">
        <v>5276</v>
      </c>
      <c r="E4283" t="s">
        <v>1632</v>
      </c>
      <c r="F4283" t="s">
        <v>1688</v>
      </c>
      <c r="G4283" t="s">
        <v>5302</v>
      </c>
      <c r="H4283" s="2">
        <v>5</v>
      </c>
      <c r="I4283" s="2">
        <v>120</v>
      </c>
      <c r="J4283" s="2">
        <v>17957.36632625305</v>
      </c>
    </row>
    <row r="4284" spans="1:10" x14ac:dyDescent="0.3">
      <c r="A4284" t="s">
        <v>5602</v>
      </c>
      <c r="B4284" t="s">
        <v>5287</v>
      </c>
      <c r="C4284" t="s">
        <v>5288</v>
      </c>
      <c r="D4284" t="s">
        <v>5276</v>
      </c>
      <c r="E4284" t="s">
        <v>1632</v>
      </c>
      <c r="F4284" t="s">
        <v>1431</v>
      </c>
      <c r="G4284" t="s">
        <v>5302</v>
      </c>
      <c r="H4284" s="2">
        <v>2</v>
      </c>
      <c r="I4284" s="2">
        <v>96</v>
      </c>
      <c r="J4284" s="2">
        <v>2007.8297518140178</v>
      </c>
    </row>
    <row r="4285" spans="1:10" x14ac:dyDescent="0.3">
      <c r="A4285" t="s">
        <v>5602</v>
      </c>
      <c r="B4285" t="s">
        <v>5285</v>
      </c>
      <c r="C4285" t="s">
        <v>4401</v>
      </c>
      <c r="D4285" t="s">
        <v>5276</v>
      </c>
      <c r="E4285" t="s">
        <v>1444</v>
      </c>
      <c r="F4285" t="s">
        <v>1688</v>
      </c>
      <c r="G4285" t="s">
        <v>5302</v>
      </c>
      <c r="H4285" s="2">
        <v>125</v>
      </c>
      <c r="I4285" s="2">
        <v>44000</v>
      </c>
      <c r="J4285" s="2">
        <v>1095593.5290192384</v>
      </c>
    </row>
    <row r="4286" spans="1:10" x14ac:dyDescent="0.3">
      <c r="A4286" t="s">
        <v>5602</v>
      </c>
      <c r="B4286" t="s">
        <v>5285</v>
      </c>
      <c r="C4286" t="s">
        <v>4401</v>
      </c>
      <c r="D4286" t="s">
        <v>5276</v>
      </c>
      <c r="E4286" t="s">
        <v>1632</v>
      </c>
      <c r="F4286" t="s">
        <v>1688</v>
      </c>
      <c r="G4286" t="s">
        <v>5302</v>
      </c>
      <c r="H4286" s="2">
        <v>5</v>
      </c>
      <c r="I4286" s="2">
        <v>120</v>
      </c>
      <c r="J4286" s="2">
        <v>17957.36632625305</v>
      </c>
    </row>
    <row r="4287" spans="1:10" x14ac:dyDescent="0.3">
      <c r="A4287" t="s">
        <v>5602</v>
      </c>
      <c r="B4287" t="s">
        <v>5285</v>
      </c>
      <c r="C4287" t="s">
        <v>4401</v>
      </c>
      <c r="D4287" t="s">
        <v>5276</v>
      </c>
      <c r="E4287" t="s">
        <v>1632</v>
      </c>
      <c r="F4287" t="s">
        <v>1431</v>
      </c>
      <c r="G4287" t="s">
        <v>5302</v>
      </c>
      <c r="H4287" s="2">
        <v>2</v>
      </c>
      <c r="I4287" s="2">
        <v>96</v>
      </c>
      <c r="J4287" s="2">
        <v>2007.8297518140178</v>
      </c>
    </row>
    <row r="4288" spans="1:10" x14ac:dyDescent="0.3">
      <c r="A4288" t="s">
        <v>5602</v>
      </c>
      <c r="B4288" t="s">
        <v>5210</v>
      </c>
      <c r="C4288" t="s">
        <v>4503</v>
      </c>
      <c r="D4288" t="s">
        <v>5221</v>
      </c>
      <c r="E4288" t="s">
        <v>1423</v>
      </c>
      <c r="F4288" t="s">
        <v>1868</v>
      </c>
      <c r="G4288" t="s">
        <v>5302</v>
      </c>
      <c r="H4288" s="2">
        <v>3.33</v>
      </c>
      <c r="I4288" s="2">
        <v>333</v>
      </c>
      <c r="J4288" s="2">
        <v>41213.893945482596</v>
      </c>
    </row>
    <row r="4289" spans="1:10" x14ac:dyDescent="0.3">
      <c r="A4289" t="s">
        <v>5602</v>
      </c>
      <c r="B4289" t="s">
        <v>5210</v>
      </c>
      <c r="C4289" t="s">
        <v>4503</v>
      </c>
      <c r="D4289" t="s">
        <v>5221</v>
      </c>
      <c r="E4289" t="s">
        <v>1444</v>
      </c>
      <c r="F4289" t="s">
        <v>1867</v>
      </c>
      <c r="G4289" t="s">
        <v>5302</v>
      </c>
      <c r="H4289" s="2">
        <v>16.66</v>
      </c>
      <c r="I4289" s="2">
        <v>4798.08</v>
      </c>
      <c r="J4289" s="2">
        <v>136648.65311479062</v>
      </c>
    </row>
    <row r="4290" spans="1:10" x14ac:dyDescent="0.3">
      <c r="A4290" t="s">
        <v>5602</v>
      </c>
      <c r="B4290" t="s">
        <v>5210</v>
      </c>
      <c r="C4290" t="s">
        <v>4503</v>
      </c>
      <c r="D4290" t="s">
        <v>5221</v>
      </c>
      <c r="E4290" t="s">
        <v>1606</v>
      </c>
      <c r="F4290" t="s">
        <v>1867</v>
      </c>
      <c r="G4290" t="s">
        <v>5302</v>
      </c>
      <c r="H4290" s="2">
        <v>16.66</v>
      </c>
      <c r="I4290" s="2">
        <v>3198.7200000000003</v>
      </c>
      <c r="J4290" s="2">
        <v>138375.32099685728</v>
      </c>
    </row>
    <row r="4291" spans="1:10" x14ac:dyDescent="0.3">
      <c r="A4291" t="s">
        <v>5602</v>
      </c>
      <c r="B4291" t="s">
        <v>5210</v>
      </c>
      <c r="C4291" t="s">
        <v>4503</v>
      </c>
      <c r="D4291" t="s">
        <v>5221</v>
      </c>
      <c r="E4291" t="s">
        <v>2268</v>
      </c>
      <c r="F4291" t="s">
        <v>2314</v>
      </c>
      <c r="G4291" t="s">
        <v>5302</v>
      </c>
      <c r="H4291" s="2">
        <v>11.66</v>
      </c>
      <c r="I4291" s="2">
        <v>4237.4400000000005</v>
      </c>
      <c r="J4291" s="2">
        <v>85487.433102005176</v>
      </c>
    </row>
    <row r="4292" spans="1:10" x14ac:dyDescent="0.3">
      <c r="A4292" t="s">
        <v>5602</v>
      </c>
      <c r="B4292" t="s">
        <v>5210</v>
      </c>
      <c r="C4292" t="s">
        <v>4503</v>
      </c>
      <c r="D4292" t="s">
        <v>5221</v>
      </c>
      <c r="E4292" t="s">
        <v>1632</v>
      </c>
      <c r="F4292" t="s">
        <v>1867</v>
      </c>
      <c r="G4292" t="s">
        <v>5302</v>
      </c>
      <c r="H4292" s="2">
        <v>3.33</v>
      </c>
      <c r="I4292" s="2">
        <v>79.92</v>
      </c>
      <c r="J4292" s="2">
        <v>24850.601493032154</v>
      </c>
    </row>
    <row r="4293" spans="1:10" x14ac:dyDescent="0.3">
      <c r="A4293" t="s">
        <v>5602</v>
      </c>
      <c r="B4293" t="s">
        <v>5210</v>
      </c>
      <c r="C4293" t="s">
        <v>4503</v>
      </c>
      <c r="D4293" t="s">
        <v>5221</v>
      </c>
      <c r="E4293" t="s">
        <v>1632</v>
      </c>
      <c r="F4293" t="s">
        <v>2023</v>
      </c>
      <c r="G4293" t="s">
        <v>5302</v>
      </c>
      <c r="H4293" s="2">
        <v>1.66</v>
      </c>
      <c r="I4293" s="2">
        <v>39.839999999999996</v>
      </c>
      <c r="J4293" s="2">
        <v>3129.3020829706311</v>
      </c>
    </row>
    <row r="4294" spans="1:10" x14ac:dyDescent="0.3">
      <c r="A4294" t="s">
        <v>5602</v>
      </c>
      <c r="B4294" t="s">
        <v>5210</v>
      </c>
      <c r="C4294" t="s">
        <v>4503</v>
      </c>
      <c r="D4294" t="s">
        <v>5211</v>
      </c>
      <c r="E4294" t="s">
        <v>1423</v>
      </c>
      <c r="F4294" t="s">
        <v>1659</v>
      </c>
      <c r="G4294" t="s">
        <v>5302</v>
      </c>
      <c r="H4294" s="2">
        <v>3.33</v>
      </c>
      <c r="I4294" s="2">
        <v>333</v>
      </c>
      <c r="J4294" s="2">
        <v>35193.684617484672</v>
      </c>
    </row>
    <row r="4295" spans="1:10" x14ac:dyDescent="0.3">
      <c r="A4295" t="s">
        <v>5602</v>
      </c>
      <c r="B4295" t="s">
        <v>5210</v>
      </c>
      <c r="C4295" t="s">
        <v>4503</v>
      </c>
      <c r="D4295" t="s">
        <v>5211</v>
      </c>
      <c r="E4295" t="s">
        <v>1423</v>
      </c>
      <c r="F4295" t="s">
        <v>1431</v>
      </c>
      <c r="G4295" t="s">
        <v>5302</v>
      </c>
      <c r="H4295" s="2">
        <v>3.33</v>
      </c>
      <c r="I4295" s="2">
        <v>333</v>
      </c>
      <c r="J4295" s="2">
        <v>33814.645118211825</v>
      </c>
    </row>
    <row r="4296" spans="1:10" x14ac:dyDescent="0.3">
      <c r="A4296" t="s">
        <v>5602</v>
      </c>
      <c r="B4296" t="s">
        <v>5210</v>
      </c>
      <c r="C4296" t="s">
        <v>4503</v>
      </c>
      <c r="D4296" t="s">
        <v>5211</v>
      </c>
      <c r="E4296" t="s">
        <v>1423</v>
      </c>
      <c r="F4296" t="s">
        <v>1679</v>
      </c>
      <c r="G4296" t="s">
        <v>5302</v>
      </c>
      <c r="H4296" s="2">
        <v>8.33</v>
      </c>
      <c r="I4296" s="2">
        <v>833</v>
      </c>
      <c r="J4296" s="2">
        <v>62867.632346851366</v>
      </c>
    </row>
    <row r="4297" spans="1:10" x14ac:dyDescent="0.3">
      <c r="A4297" t="s">
        <v>5602</v>
      </c>
      <c r="B4297" t="s">
        <v>5210</v>
      </c>
      <c r="C4297" t="s">
        <v>4503</v>
      </c>
      <c r="D4297" t="s">
        <v>5211</v>
      </c>
      <c r="E4297" t="s">
        <v>1444</v>
      </c>
      <c r="F4297" t="s">
        <v>1688</v>
      </c>
      <c r="G4297" t="s">
        <v>5302</v>
      </c>
      <c r="H4297" s="2">
        <v>233.33</v>
      </c>
      <c r="I4297" s="2">
        <v>82132.160000000003</v>
      </c>
      <c r="J4297" s="2">
        <v>2045078.7050084716</v>
      </c>
    </row>
    <row r="4298" spans="1:10" x14ac:dyDescent="0.3">
      <c r="A4298" t="s">
        <v>5602</v>
      </c>
      <c r="B4298" t="s">
        <v>5210</v>
      </c>
      <c r="C4298" t="s">
        <v>4503</v>
      </c>
      <c r="D4298" t="s">
        <v>5211</v>
      </c>
      <c r="E4298" t="s">
        <v>2582</v>
      </c>
      <c r="F4298" t="s">
        <v>2590</v>
      </c>
      <c r="G4298" t="s">
        <v>5302</v>
      </c>
      <c r="H4298" s="2">
        <v>1.66</v>
      </c>
      <c r="I4298" s="2">
        <v>239.04</v>
      </c>
      <c r="J4298" s="2">
        <v>9172.3113690692226</v>
      </c>
    </row>
    <row r="4299" spans="1:10" x14ac:dyDescent="0.3">
      <c r="A4299" t="s">
        <v>5602</v>
      </c>
      <c r="B4299" t="s">
        <v>5210</v>
      </c>
      <c r="C4299" t="s">
        <v>4503</v>
      </c>
      <c r="D4299" t="s">
        <v>5211</v>
      </c>
      <c r="E4299" t="s">
        <v>1606</v>
      </c>
      <c r="F4299" t="s">
        <v>1688</v>
      </c>
      <c r="G4299" t="s">
        <v>5302</v>
      </c>
      <c r="H4299" s="2">
        <v>1.66</v>
      </c>
      <c r="I4299" s="2">
        <v>597.6</v>
      </c>
      <c r="J4299" s="2">
        <v>15128.88177776558</v>
      </c>
    </row>
    <row r="4300" spans="1:10" x14ac:dyDescent="0.3">
      <c r="A4300" t="s">
        <v>5602</v>
      </c>
      <c r="B4300" t="s">
        <v>5210</v>
      </c>
      <c r="C4300" t="s">
        <v>4503</v>
      </c>
      <c r="D4300" t="s">
        <v>5211</v>
      </c>
      <c r="E4300" t="s">
        <v>2616</v>
      </c>
      <c r="F4300" t="s">
        <v>2617</v>
      </c>
      <c r="G4300" t="s">
        <v>5302</v>
      </c>
      <c r="H4300" s="2">
        <v>1.66</v>
      </c>
      <c r="I4300" s="2">
        <v>478.08</v>
      </c>
      <c r="J4300" s="2">
        <v>8056.6925844261468</v>
      </c>
    </row>
    <row r="4301" spans="1:10" x14ac:dyDescent="0.3">
      <c r="A4301" t="s">
        <v>5602</v>
      </c>
      <c r="B4301" t="s">
        <v>5210</v>
      </c>
      <c r="C4301" t="s">
        <v>4503</v>
      </c>
      <c r="D4301" t="s">
        <v>5211</v>
      </c>
      <c r="E4301" t="s">
        <v>2268</v>
      </c>
      <c r="F4301" t="s">
        <v>2542</v>
      </c>
      <c r="G4301" t="s">
        <v>5302</v>
      </c>
      <c r="H4301" s="2">
        <v>8.33</v>
      </c>
      <c r="I4301" s="2">
        <v>3998.4</v>
      </c>
      <c r="J4301" s="2">
        <v>41591.567946967225</v>
      </c>
    </row>
    <row r="4302" spans="1:10" x14ac:dyDescent="0.3">
      <c r="A4302" t="s">
        <v>5602</v>
      </c>
      <c r="B4302" t="s">
        <v>5210</v>
      </c>
      <c r="C4302" t="s">
        <v>4503</v>
      </c>
      <c r="D4302" t="s">
        <v>5211</v>
      </c>
      <c r="E4302" t="s">
        <v>4360</v>
      </c>
      <c r="F4302" t="s">
        <v>1422</v>
      </c>
      <c r="G4302" t="s">
        <v>5302</v>
      </c>
      <c r="H4302" s="2">
        <v>3.33</v>
      </c>
      <c r="I4302" s="2">
        <v>319.68</v>
      </c>
      <c r="J4302" s="2">
        <v>0</v>
      </c>
    </row>
    <row r="4303" spans="1:10" x14ac:dyDescent="0.3">
      <c r="A4303" t="s">
        <v>5602</v>
      </c>
      <c r="B4303" t="s">
        <v>5210</v>
      </c>
      <c r="C4303" t="s">
        <v>4503</v>
      </c>
      <c r="D4303" t="s">
        <v>5211</v>
      </c>
      <c r="E4303" t="s">
        <v>1632</v>
      </c>
      <c r="F4303" t="s">
        <v>1688</v>
      </c>
      <c r="G4303" t="s">
        <v>5302</v>
      </c>
      <c r="H4303" s="2">
        <v>8.33</v>
      </c>
      <c r="I4303" s="2">
        <v>199.92000000000002</v>
      </c>
      <c r="J4303" s="2">
        <v>29916.972299537581</v>
      </c>
    </row>
    <row r="4304" spans="1:10" x14ac:dyDescent="0.3">
      <c r="A4304" t="s">
        <v>5602</v>
      </c>
      <c r="B4304" t="s">
        <v>5210</v>
      </c>
      <c r="C4304" t="s">
        <v>4503</v>
      </c>
      <c r="D4304" t="s">
        <v>5211</v>
      </c>
      <c r="E4304" t="s">
        <v>1632</v>
      </c>
      <c r="F4304" t="s">
        <v>1431</v>
      </c>
      <c r="G4304" t="s">
        <v>5302</v>
      </c>
      <c r="H4304" s="2">
        <v>8.41</v>
      </c>
      <c r="I4304" s="2">
        <v>403.68</v>
      </c>
      <c r="J4304" s="2">
        <v>8442.9241063779446</v>
      </c>
    </row>
    <row r="4305" spans="1:10" x14ac:dyDescent="0.3">
      <c r="A4305" t="s">
        <v>5602</v>
      </c>
      <c r="B4305" t="s">
        <v>5216</v>
      </c>
      <c r="C4305" t="s">
        <v>4503</v>
      </c>
      <c r="D4305" t="s">
        <v>5217</v>
      </c>
      <c r="E4305" t="s">
        <v>1423</v>
      </c>
      <c r="F4305" t="s">
        <v>1659</v>
      </c>
      <c r="G4305" t="s">
        <v>5302</v>
      </c>
      <c r="H4305" s="2">
        <v>3.33</v>
      </c>
      <c r="I4305" s="2">
        <v>333</v>
      </c>
      <c r="J4305" s="2">
        <v>35193.684617484672</v>
      </c>
    </row>
    <row r="4306" spans="1:10" x14ac:dyDescent="0.3">
      <c r="A4306" t="s">
        <v>5602</v>
      </c>
      <c r="B4306" t="s">
        <v>5216</v>
      </c>
      <c r="C4306" t="s">
        <v>4503</v>
      </c>
      <c r="D4306" t="s">
        <v>5217</v>
      </c>
      <c r="E4306" t="s">
        <v>1423</v>
      </c>
      <c r="F4306" t="s">
        <v>1431</v>
      </c>
      <c r="G4306" t="s">
        <v>5302</v>
      </c>
      <c r="H4306" s="2">
        <v>3.33</v>
      </c>
      <c r="I4306" s="2">
        <v>333</v>
      </c>
      <c r="J4306" s="2">
        <v>33814.645118211825</v>
      </c>
    </row>
    <row r="4307" spans="1:10" x14ac:dyDescent="0.3">
      <c r="A4307" t="s">
        <v>5602</v>
      </c>
      <c r="B4307" t="s">
        <v>5216</v>
      </c>
      <c r="C4307" t="s">
        <v>4503</v>
      </c>
      <c r="D4307" t="s">
        <v>5217</v>
      </c>
      <c r="E4307" t="s">
        <v>1423</v>
      </c>
      <c r="F4307" t="s">
        <v>1868</v>
      </c>
      <c r="G4307" t="s">
        <v>5302</v>
      </c>
      <c r="H4307" s="2">
        <v>3.33</v>
      </c>
      <c r="I4307" s="2">
        <v>333</v>
      </c>
      <c r="J4307" s="2">
        <v>41213.893945482596</v>
      </c>
    </row>
    <row r="4308" spans="1:10" x14ac:dyDescent="0.3">
      <c r="A4308" t="s">
        <v>5602</v>
      </c>
      <c r="B4308" t="s">
        <v>5216</v>
      </c>
      <c r="C4308" t="s">
        <v>4503</v>
      </c>
      <c r="D4308" t="s">
        <v>5217</v>
      </c>
      <c r="E4308" t="s">
        <v>1423</v>
      </c>
      <c r="F4308" t="s">
        <v>1679</v>
      </c>
      <c r="G4308" t="s">
        <v>5302</v>
      </c>
      <c r="H4308" s="2">
        <v>8.33</v>
      </c>
      <c r="I4308" s="2">
        <v>833</v>
      </c>
      <c r="J4308" s="2">
        <v>62867.632346851366</v>
      </c>
    </row>
    <row r="4309" spans="1:10" x14ac:dyDescent="0.3">
      <c r="A4309" t="s">
        <v>5602</v>
      </c>
      <c r="B4309" t="s">
        <v>5216</v>
      </c>
      <c r="C4309" t="s">
        <v>4503</v>
      </c>
      <c r="D4309" t="s">
        <v>5217</v>
      </c>
      <c r="E4309" t="s">
        <v>1444</v>
      </c>
      <c r="F4309" t="s">
        <v>1688</v>
      </c>
      <c r="G4309" t="s">
        <v>5302</v>
      </c>
      <c r="H4309" s="2">
        <v>233.33</v>
      </c>
      <c r="I4309" s="2">
        <v>82132.160000000003</v>
      </c>
      <c r="J4309" s="2">
        <v>2045078.7050084716</v>
      </c>
    </row>
    <row r="4310" spans="1:10" x14ac:dyDescent="0.3">
      <c r="A4310" t="s">
        <v>5602</v>
      </c>
      <c r="B4310" t="s">
        <v>5216</v>
      </c>
      <c r="C4310" t="s">
        <v>4503</v>
      </c>
      <c r="D4310" t="s">
        <v>5217</v>
      </c>
      <c r="E4310" t="s">
        <v>1444</v>
      </c>
      <c r="F4310" t="s">
        <v>1867</v>
      </c>
      <c r="G4310" t="s">
        <v>5302</v>
      </c>
      <c r="H4310" s="2">
        <v>16.66</v>
      </c>
      <c r="I4310" s="2">
        <v>4798.08</v>
      </c>
      <c r="J4310" s="2">
        <v>136648.65311479062</v>
      </c>
    </row>
    <row r="4311" spans="1:10" x14ac:dyDescent="0.3">
      <c r="A4311" t="s">
        <v>5602</v>
      </c>
      <c r="B4311" t="s">
        <v>5216</v>
      </c>
      <c r="C4311" t="s">
        <v>4503</v>
      </c>
      <c r="D4311" t="s">
        <v>5217</v>
      </c>
      <c r="E4311" t="s">
        <v>2582</v>
      </c>
      <c r="F4311" t="s">
        <v>2590</v>
      </c>
      <c r="G4311" t="s">
        <v>5302</v>
      </c>
      <c r="H4311" s="2">
        <v>1.66</v>
      </c>
      <c r="I4311" s="2">
        <v>239.04</v>
      </c>
      <c r="J4311" s="2">
        <v>9172.3113690692226</v>
      </c>
    </row>
    <row r="4312" spans="1:10" x14ac:dyDescent="0.3">
      <c r="A4312" t="s">
        <v>5602</v>
      </c>
      <c r="B4312" t="s">
        <v>5216</v>
      </c>
      <c r="C4312" t="s">
        <v>4503</v>
      </c>
      <c r="D4312" t="s">
        <v>5217</v>
      </c>
      <c r="E4312" t="s">
        <v>1606</v>
      </c>
      <c r="F4312" t="s">
        <v>1688</v>
      </c>
      <c r="G4312" t="s">
        <v>5302</v>
      </c>
      <c r="H4312" s="2">
        <v>1.66</v>
      </c>
      <c r="I4312" s="2">
        <v>597.6</v>
      </c>
      <c r="J4312" s="2">
        <v>15128.88177776558</v>
      </c>
    </row>
    <row r="4313" spans="1:10" x14ac:dyDescent="0.3">
      <c r="A4313" t="s">
        <v>5602</v>
      </c>
      <c r="B4313" t="s">
        <v>5216</v>
      </c>
      <c r="C4313" t="s">
        <v>4503</v>
      </c>
      <c r="D4313" t="s">
        <v>5217</v>
      </c>
      <c r="E4313" t="s">
        <v>1606</v>
      </c>
      <c r="F4313" t="s">
        <v>1867</v>
      </c>
      <c r="G4313" t="s">
        <v>5302</v>
      </c>
      <c r="H4313" s="2">
        <v>16.66</v>
      </c>
      <c r="I4313" s="2">
        <v>3198.7200000000003</v>
      </c>
      <c r="J4313" s="2">
        <v>138375.32099685728</v>
      </c>
    </row>
    <row r="4314" spans="1:10" x14ac:dyDescent="0.3">
      <c r="A4314" t="s">
        <v>5602</v>
      </c>
      <c r="B4314" t="s">
        <v>5216</v>
      </c>
      <c r="C4314" t="s">
        <v>4503</v>
      </c>
      <c r="D4314" t="s">
        <v>5217</v>
      </c>
      <c r="E4314" t="s">
        <v>2616</v>
      </c>
      <c r="F4314" t="s">
        <v>2617</v>
      </c>
      <c r="G4314" t="s">
        <v>5302</v>
      </c>
      <c r="H4314" s="2">
        <v>1.66</v>
      </c>
      <c r="I4314" s="2">
        <v>478.08</v>
      </c>
      <c r="J4314" s="2">
        <v>8056.6925844261468</v>
      </c>
    </row>
    <row r="4315" spans="1:10" x14ac:dyDescent="0.3">
      <c r="A4315" t="s">
        <v>5602</v>
      </c>
      <c r="B4315" t="s">
        <v>5216</v>
      </c>
      <c r="C4315" t="s">
        <v>4503</v>
      </c>
      <c r="D4315" t="s">
        <v>5217</v>
      </c>
      <c r="E4315" t="s">
        <v>2268</v>
      </c>
      <c r="F4315" t="s">
        <v>2314</v>
      </c>
      <c r="G4315" t="s">
        <v>5302</v>
      </c>
      <c r="H4315" s="2">
        <v>11.66</v>
      </c>
      <c r="I4315" s="2">
        <v>4237.4400000000005</v>
      </c>
      <c r="J4315" s="2">
        <v>85487.433102005176</v>
      </c>
    </row>
    <row r="4316" spans="1:10" x14ac:dyDescent="0.3">
      <c r="A4316" t="s">
        <v>5602</v>
      </c>
      <c r="B4316" t="s">
        <v>5216</v>
      </c>
      <c r="C4316" t="s">
        <v>4503</v>
      </c>
      <c r="D4316" t="s">
        <v>5217</v>
      </c>
      <c r="E4316" t="s">
        <v>2268</v>
      </c>
      <c r="F4316" t="s">
        <v>2542</v>
      </c>
      <c r="G4316" t="s">
        <v>5302</v>
      </c>
      <c r="H4316" s="2">
        <v>8.33</v>
      </c>
      <c r="I4316" s="2">
        <v>3998.4</v>
      </c>
      <c r="J4316" s="2">
        <v>41591.567946967225</v>
      </c>
    </row>
    <row r="4317" spans="1:10" x14ac:dyDescent="0.3">
      <c r="A4317" t="s">
        <v>5602</v>
      </c>
      <c r="B4317" t="s">
        <v>5216</v>
      </c>
      <c r="C4317" t="s">
        <v>4503</v>
      </c>
      <c r="D4317" t="s">
        <v>5217</v>
      </c>
      <c r="E4317" t="s">
        <v>4360</v>
      </c>
      <c r="F4317" t="s">
        <v>1422</v>
      </c>
      <c r="G4317" t="s">
        <v>5302</v>
      </c>
      <c r="H4317" s="2">
        <v>3.33</v>
      </c>
      <c r="I4317" s="2">
        <v>319.68</v>
      </c>
      <c r="J4317" s="2">
        <v>0</v>
      </c>
    </row>
    <row r="4318" spans="1:10" x14ac:dyDescent="0.3">
      <c r="A4318" t="s">
        <v>5602</v>
      </c>
      <c r="B4318" t="s">
        <v>5216</v>
      </c>
      <c r="C4318" t="s">
        <v>4503</v>
      </c>
      <c r="D4318" t="s">
        <v>5217</v>
      </c>
      <c r="E4318" t="s">
        <v>1632</v>
      </c>
      <c r="F4318" t="s">
        <v>1688</v>
      </c>
      <c r="G4318" t="s">
        <v>5302</v>
      </c>
      <c r="H4318" s="2">
        <v>8.33</v>
      </c>
      <c r="I4318" s="2">
        <v>199.92000000000002</v>
      </c>
      <c r="J4318" s="2">
        <v>29916.972299537581</v>
      </c>
    </row>
    <row r="4319" spans="1:10" x14ac:dyDescent="0.3">
      <c r="A4319" t="s">
        <v>5602</v>
      </c>
      <c r="B4319" t="s">
        <v>5216</v>
      </c>
      <c r="C4319" t="s">
        <v>4503</v>
      </c>
      <c r="D4319" t="s">
        <v>5217</v>
      </c>
      <c r="E4319" t="s">
        <v>1632</v>
      </c>
      <c r="F4319" t="s">
        <v>1867</v>
      </c>
      <c r="G4319" t="s">
        <v>5302</v>
      </c>
      <c r="H4319" s="2">
        <v>3.33</v>
      </c>
      <c r="I4319" s="2">
        <v>79.92</v>
      </c>
      <c r="J4319" s="2">
        <v>24850.601493032154</v>
      </c>
    </row>
    <row r="4320" spans="1:10" x14ac:dyDescent="0.3">
      <c r="A4320" t="s">
        <v>5602</v>
      </c>
      <c r="B4320" t="s">
        <v>5216</v>
      </c>
      <c r="C4320" t="s">
        <v>4503</v>
      </c>
      <c r="D4320" t="s">
        <v>5217</v>
      </c>
      <c r="E4320" t="s">
        <v>1632</v>
      </c>
      <c r="F4320" t="s">
        <v>2023</v>
      </c>
      <c r="G4320" t="s">
        <v>5302</v>
      </c>
      <c r="H4320" s="2">
        <v>1.66</v>
      </c>
      <c r="I4320" s="2">
        <v>39.839999999999996</v>
      </c>
      <c r="J4320" s="2">
        <v>3129.3020829706311</v>
      </c>
    </row>
    <row r="4321" spans="1:10" x14ac:dyDescent="0.3">
      <c r="A4321" t="s">
        <v>5602</v>
      </c>
      <c r="B4321" t="s">
        <v>5216</v>
      </c>
      <c r="C4321" t="s">
        <v>4503</v>
      </c>
      <c r="D4321" t="s">
        <v>5217</v>
      </c>
      <c r="E4321" t="s">
        <v>1632</v>
      </c>
      <c r="F4321" t="s">
        <v>1431</v>
      </c>
      <c r="G4321" t="s">
        <v>5302</v>
      </c>
      <c r="H4321" s="2">
        <v>8.41</v>
      </c>
      <c r="I4321" s="2">
        <v>403.68</v>
      </c>
      <c r="J4321" s="2">
        <v>8442.9241063779446</v>
      </c>
    </row>
    <row r="4322" spans="1:10" x14ac:dyDescent="0.3">
      <c r="A4322" t="s">
        <v>5602</v>
      </c>
      <c r="B4322" t="s">
        <v>5218</v>
      </c>
      <c r="C4322" t="s">
        <v>4503</v>
      </c>
      <c r="D4322" t="s">
        <v>5219</v>
      </c>
      <c r="E4322" t="s">
        <v>1423</v>
      </c>
      <c r="F4322" t="s">
        <v>1659</v>
      </c>
      <c r="G4322" t="s">
        <v>5302</v>
      </c>
      <c r="H4322" s="2">
        <v>3.33</v>
      </c>
      <c r="I4322" s="2">
        <v>333</v>
      </c>
      <c r="J4322" s="2">
        <v>35193.684617484672</v>
      </c>
    </row>
    <row r="4323" spans="1:10" x14ac:dyDescent="0.3">
      <c r="A4323" t="s">
        <v>5602</v>
      </c>
      <c r="B4323" t="s">
        <v>5218</v>
      </c>
      <c r="C4323" t="s">
        <v>4503</v>
      </c>
      <c r="D4323" t="s">
        <v>5219</v>
      </c>
      <c r="E4323" t="s">
        <v>1423</v>
      </c>
      <c r="F4323" t="s">
        <v>1431</v>
      </c>
      <c r="G4323" t="s">
        <v>5302</v>
      </c>
      <c r="H4323" s="2">
        <v>3.33</v>
      </c>
      <c r="I4323" s="2">
        <v>333</v>
      </c>
      <c r="J4323" s="2">
        <v>33814.645118211825</v>
      </c>
    </row>
    <row r="4324" spans="1:10" x14ac:dyDescent="0.3">
      <c r="A4324" t="s">
        <v>5602</v>
      </c>
      <c r="B4324" t="s">
        <v>5218</v>
      </c>
      <c r="C4324" t="s">
        <v>4503</v>
      </c>
      <c r="D4324" t="s">
        <v>5219</v>
      </c>
      <c r="E4324" t="s">
        <v>1423</v>
      </c>
      <c r="F4324" t="s">
        <v>1868</v>
      </c>
      <c r="G4324" t="s">
        <v>5302</v>
      </c>
      <c r="H4324" s="2">
        <v>3.33</v>
      </c>
      <c r="I4324" s="2">
        <v>333</v>
      </c>
      <c r="J4324" s="2">
        <v>41213.893945482596</v>
      </c>
    </row>
    <row r="4325" spans="1:10" x14ac:dyDescent="0.3">
      <c r="A4325" t="s">
        <v>5602</v>
      </c>
      <c r="B4325" t="s">
        <v>5218</v>
      </c>
      <c r="C4325" t="s">
        <v>4503</v>
      </c>
      <c r="D4325" t="s">
        <v>5219</v>
      </c>
      <c r="E4325" t="s">
        <v>1423</v>
      </c>
      <c r="F4325" t="s">
        <v>1679</v>
      </c>
      <c r="G4325" t="s">
        <v>5302</v>
      </c>
      <c r="H4325" s="2">
        <v>8.33</v>
      </c>
      <c r="I4325" s="2">
        <v>833</v>
      </c>
      <c r="J4325" s="2">
        <v>62867.632346851366</v>
      </c>
    </row>
    <row r="4326" spans="1:10" x14ac:dyDescent="0.3">
      <c r="A4326" t="s">
        <v>5602</v>
      </c>
      <c r="B4326" t="s">
        <v>5218</v>
      </c>
      <c r="C4326" t="s">
        <v>4503</v>
      </c>
      <c r="D4326" t="s">
        <v>5219</v>
      </c>
      <c r="E4326" t="s">
        <v>1444</v>
      </c>
      <c r="F4326" t="s">
        <v>1688</v>
      </c>
      <c r="G4326" t="s">
        <v>5302</v>
      </c>
      <c r="H4326" s="2">
        <v>233.33</v>
      </c>
      <c r="I4326" s="2">
        <v>82132.160000000003</v>
      </c>
      <c r="J4326" s="2">
        <v>2045078.7050084716</v>
      </c>
    </row>
    <row r="4327" spans="1:10" x14ac:dyDescent="0.3">
      <c r="A4327" t="s">
        <v>5602</v>
      </c>
      <c r="B4327" t="s">
        <v>5218</v>
      </c>
      <c r="C4327" t="s">
        <v>4503</v>
      </c>
      <c r="D4327" t="s">
        <v>5219</v>
      </c>
      <c r="E4327" t="s">
        <v>1444</v>
      </c>
      <c r="F4327" t="s">
        <v>1867</v>
      </c>
      <c r="G4327" t="s">
        <v>5302</v>
      </c>
      <c r="H4327" s="2">
        <v>16.66</v>
      </c>
      <c r="I4327" s="2">
        <v>4798.08</v>
      </c>
      <c r="J4327" s="2">
        <v>136648.65311479062</v>
      </c>
    </row>
    <row r="4328" spans="1:10" x14ac:dyDescent="0.3">
      <c r="A4328" t="s">
        <v>5602</v>
      </c>
      <c r="B4328" t="s">
        <v>5218</v>
      </c>
      <c r="C4328" t="s">
        <v>4503</v>
      </c>
      <c r="D4328" t="s">
        <v>5219</v>
      </c>
      <c r="E4328" t="s">
        <v>2582</v>
      </c>
      <c r="F4328" t="s">
        <v>2590</v>
      </c>
      <c r="G4328" t="s">
        <v>5302</v>
      </c>
      <c r="H4328" s="2">
        <v>1.66</v>
      </c>
      <c r="I4328" s="2">
        <v>239.04</v>
      </c>
      <c r="J4328" s="2">
        <v>9172.3113690692226</v>
      </c>
    </row>
    <row r="4329" spans="1:10" x14ac:dyDescent="0.3">
      <c r="A4329" t="s">
        <v>5602</v>
      </c>
      <c r="B4329" t="s">
        <v>5218</v>
      </c>
      <c r="C4329" t="s">
        <v>4503</v>
      </c>
      <c r="D4329" t="s">
        <v>5219</v>
      </c>
      <c r="E4329" t="s">
        <v>1606</v>
      </c>
      <c r="F4329" t="s">
        <v>1688</v>
      </c>
      <c r="G4329" t="s">
        <v>5302</v>
      </c>
      <c r="H4329" s="2">
        <v>1.66</v>
      </c>
      <c r="I4329" s="2">
        <v>597.6</v>
      </c>
      <c r="J4329" s="2">
        <v>15128.88177776558</v>
      </c>
    </row>
    <row r="4330" spans="1:10" x14ac:dyDescent="0.3">
      <c r="A4330" t="s">
        <v>5602</v>
      </c>
      <c r="B4330" t="s">
        <v>5218</v>
      </c>
      <c r="C4330" t="s">
        <v>4503</v>
      </c>
      <c r="D4330" t="s">
        <v>5219</v>
      </c>
      <c r="E4330" t="s">
        <v>1606</v>
      </c>
      <c r="F4330" t="s">
        <v>1867</v>
      </c>
      <c r="G4330" t="s">
        <v>5302</v>
      </c>
      <c r="H4330" s="2">
        <v>16.66</v>
      </c>
      <c r="I4330" s="2">
        <v>3198.7200000000003</v>
      </c>
      <c r="J4330" s="2">
        <v>138375.32099685728</v>
      </c>
    </row>
    <row r="4331" spans="1:10" x14ac:dyDescent="0.3">
      <c r="A4331" t="s">
        <v>5602</v>
      </c>
      <c r="B4331" t="s">
        <v>5218</v>
      </c>
      <c r="C4331" t="s">
        <v>4503</v>
      </c>
      <c r="D4331" t="s">
        <v>5219</v>
      </c>
      <c r="E4331" t="s">
        <v>2616</v>
      </c>
      <c r="F4331" t="s">
        <v>2617</v>
      </c>
      <c r="G4331" t="s">
        <v>5302</v>
      </c>
      <c r="H4331" s="2">
        <v>1.66</v>
      </c>
      <c r="I4331" s="2">
        <v>478.08</v>
      </c>
      <c r="J4331" s="2">
        <v>8056.6925844261468</v>
      </c>
    </row>
    <row r="4332" spans="1:10" x14ac:dyDescent="0.3">
      <c r="A4332" t="s">
        <v>5602</v>
      </c>
      <c r="B4332" t="s">
        <v>5218</v>
      </c>
      <c r="C4332" t="s">
        <v>4503</v>
      </c>
      <c r="D4332" t="s">
        <v>5219</v>
      </c>
      <c r="E4332" t="s">
        <v>2268</v>
      </c>
      <c r="F4332" t="s">
        <v>2314</v>
      </c>
      <c r="G4332" t="s">
        <v>5302</v>
      </c>
      <c r="H4332" s="2">
        <v>11.66</v>
      </c>
      <c r="I4332" s="2">
        <v>4237.4400000000005</v>
      </c>
      <c r="J4332" s="2">
        <v>85487.433102005176</v>
      </c>
    </row>
    <row r="4333" spans="1:10" x14ac:dyDescent="0.3">
      <c r="A4333" t="s">
        <v>5602</v>
      </c>
      <c r="B4333" t="s">
        <v>5218</v>
      </c>
      <c r="C4333" t="s">
        <v>4503</v>
      </c>
      <c r="D4333" t="s">
        <v>5219</v>
      </c>
      <c r="E4333" t="s">
        <v>2268</v>
      </c>
      <c r="F4333" t="s">
        <v>2542</v>
      </c>
      <c r="G4333" t="s">
        <v>5302</v>
      </c>
      <c r="H4333" s="2">
        <v>8.33</v>
      </c>
      <c r="I4333" s="2">
        <v>3998.4</v>
      </c>
      <c r="J4333" s="2">
        <v>41591.567946967225</v>
      </c>
    </row>
    <row r="4334" spans="1:10" x14ac:dyDescent="0.3">
      <c r="A4334" t="s">
        <v>5602</v>
      </c>
      <c r="B4334" t="s">
        <v>5218</v>
      </c>
      <c r="C4334" t="s">
        <v>4503</v>
      </c>
      <c r="D4334" t="s">
        <v>5219</v>
      </c>
      <c r="E4334" t="s">
        <v>4360</v>
      </c>
      <c r="F4334" t="s">
        <v>1422</v>
      </c>
      <c r="G4334" t="s">
        <v>5302</v>
      </c>
      <c r="H4334" s="2">
        <v>3.33</v>
      </c>
      <c r="I4334" s="2">
        <v>319.68</v>
      </c>
      <c r="J4334" s="2">
        <v>0</v>
      </c>
    </row>
    <row r="4335" spans="1:10" x14ac:dyDescent="0.3">
      <c r="A4335" t="s">
        <v>5602</v>
      </c>
      <c r="B4335" t="s">
        <v>5218</v>
      </c>
      <c r="C4335" t="s">
        <v>4503</v>
      </c>
      <c r="D4335" t="s">
        <v>5219</v>
      </c>
      <c r="E4335" t="s">
        <v>1632</v>
      </c>
      <c r="F4335" t="s">
        <v>1688</v>
      </c>
      <c r="G4335" t="s">
        <v>5302</v>
      </c>
      <c r="H4335" s="2">
        <v>8.33</v>
      </c>
      <c r="I4335" s="2">
        <v>199.92000000000002</v>
      </c>
      <c r="J4335" s="2">
        <v>29916.972299537581</v>
      </c>
    </row>
    <row r="4336" spans="1:10" x14ac:dyDescent="0.3">
      <c r="A4336" t="s">
        <v>5602</v>
      </c>
      <c r="B4336" t="s">
        <v>5218</v>
      </c>
      <c r="C4336" t="s">
        <v>4503</v>
      </c>
      <c r="D4336" t="s">
        <v>5219</v>
      </c>
      <c r="E4336" t="s">
        <v>1632</v>
      </c>
      <c r="F4336" t="s">
        <v>1867</v>
      </c>
      <c r="G4336" t="s">
        <v>5302</v>
      </c>
      <c r="H4336" s="2">
        <v>3.33</v>
      </c>
      <c r="I4336" s="2">
        <v>79.92</v>
      </c>
      <c r="J4336" s="2">
        <v>24850.601493032154</v>
      </c>
    </row>
    <row r="4337" spans="1:10" x14ac:dyDescent="0.3">
      <c r="A4337" t="s">
        <v>5602</v>
      </c>
      <c r="B4337" t="s">
        <v>5218</v>
      </c>
      <c r="C4337" t="s">
        <v>4503</v>
      </c>
      <c r="D4337" t="s">
        <v>5219</v>
      </c>
      <c r="E4337" t="s">
        <v>1632</v>
      </c>
      <c r="F4337" t="s">
        <v>2023</v>
      </c>
      <c r="G4337" t="s">
        <v>5302</v>
      </c>
      <c r="H4337" s="2">
        <v>1.66</v>
      </c>
      <c r="I4337" s="2">
        <v>39.839999999999996</v>
      </c>
      <c r="J4337" s="2">
        <v>3129.3020829706311</v>
      </c>
    </row>
    <row r="4338" spans="1:10" x14ac:dyDescent="0.3">
      <c r="A4338" t="s">
        <v>5602</v>
      </c>
      <c r="B4338" t="s">
        <v>5218</v>
      </c>
      <c r="C4338" t="s">
        <v>4503</v>
      </c>
      <c r="D4338" t="s">
        <v>5219</v>
      </c>
      <c r="E4338" t="s">
        <v>1632</v>
      </c>
      <c r="F4338" t="s">
        <v>1431</v>
      </c>
      <c r="G4338" t="s">
        <v>5302</v>
      </c>
      <c r="H4338" s="2">
        <v>8.41</v>
      </c>
      <c r="I4338" s="2">
        <v>403.68</v>
      </c>
      <c r="J4338" s="2">
        <v>8442.9241063779446</v>
      </c>
    </row>
    <row r="4339" spans="1:10" x14ac:dyDescent="0.3">
      <c r="A4339" t="s">
        <v>5602</v>
      </c>
      <c r="B4339" t="s">
        <v>5224</v>
      </c>
      <c r="C4339" t="s">
        <v>4501</v>
      </c>
      <c r="D4339" t="s">
        <v>5225</v>
      </c>
      <c r="E4339" t="s">
        <v>1423</v>
      </c>
      <c r="F4339" t="s">
        <v>1659</v>
      </c>
      <c r="G4339" t="s">
        <v>5302</v>
      </c>
      <c r="H4339" s="2">
        <v>10</v>
      </c>
      <c r="I4339" s="2">
        <v>1000</v>
      </c>
      <c r="J4339" s="2">
        <v>105686.74059304707</v>
      </c>
    </row>
    <row r="4340" spans="1:10" x14ac:dyDescent="0.3">
      <c r="A4340" t="s">
        <v>5602</v>
      </c>
      <c r="B4340" t="s">
        <v>5224</v>
      </c>
      <c r="C4340" t="s">
        <v>4501</v>
      </c>
      <c r="D4340" t="s">
        <v>5225</v>
      </c>
      <c r="E4340" t="s">
        <v>1423</v>
      </c>
      <c r="F4340" t="s">
        <v>1431</v>
      </c>
      <c r="G4340" t="s">
        <v>5302</v>
      </c>
      <c r="H4340" s="2">
        <v>3</v>
      </c>
      <c r="I4340" s="2">
        <v>300</v>
      </c>
      <c r="J4340" s="2">
        <v>30463.644250641279</v>
      </c>
    </row>
    <row r="4341" spans="1:10" x14ac:dyDescent="0.3">
      <c r="A4341" t="s">
        <v>5602</v>
      </c>
      <c r="B4341" t="s">
        <v>5224</v>
      </c>
      <c r="C4341" t="s">
        <v>4501</v>
      </c>
      <c r="D4341" t="s">
        <v>5225</v>
      </c>
      <c r="E4341" t="s">
        <v>1423</v>
      </c>
      <c r="F4341" t="s">
        <v>1868</v>
      </c>
      <c r="G4341" t="s">
        <v>5302</v>
      </c>
      <c r="H4341" s="2">
        <v>35</v>
      </c>
      <c r="I4341" s="2">
        <v>3500</v>
      </c>
      <c r="J4341" s="2">
        <v>433179.06549306033</v>
      </c>
    </row>
    <row r="4342" spans="1:10" x14ac:dyDescent="0.3">
      <c r="A4342" t="s">
        <v>5602</v>
      </c>
      <c r="B4342" t="s">
        <v>5224</v>
      </c>
      <c r="C4342" t="s">
        <v>4501</v>
      </c>
      <c r="D4342" t="s">
        <v>5225</v>
      </c>
      <c r="E4342" t="s">
        <v>1423</v>
      </c>
      <c r="F4342" t="s">
        <v>1679</v>
      </c>
      <c r="G4342" t="s">
        <v>5302</v>
      </c>
      <c r="H4342" s="2">
        <v>5</v>
      </c>
      <c r="I4342" s="2">
        <v>500</v>
      </c>
      <c r="J4342" s="2">
        <v>37735.673677581857</v>
      </c>
    </row>
    <row r="4343" spans="1:10" x14ac:dyDescent="0.3">
      <c r="A4343" t="s">
        <v>5602</v>
      </c>
      <c r="B4343" t="s">
        <v>5224</v>
      </c>
      <c r="C4343" t="s">
        <v>4501</v>
      </c>
      <c r="D4343" t="s">
        <v>5225</v>
      </c>
      <c r="E4343" t="s">
        <v>1444</v>
      </c>
      <c r="F4343" t="s">
        <v>1688</v>
      </c>
      <c r="G4343" t="s">
        <v>5302</v>
      </c>
      <c r="H4343" s="2">
        <v>950</v>
      </c>
      <c r="I4343" s="2">
        <v>334400</v>
      </c>
      <c r="J4343" s="2">
        <v>8326510.8205462126</v>
      </c>
    </row>
    <row r="4344" spans="1:10" x14ac:dyDescent="0.3">
      <c r="A4344" t="s">
        <v>5602</v>
      </c>
      <c r="B4344" t="s">
        <v>5224</v>
      </c>
      <c r="C4344" t="s">
        <v>4501</v>
      </c>
      <c r="D4344" t="s">
        <v>5225</v>
      </c>
      <c r="E4344" t="s">
        <v>1444</v>
      </c>
      <c r="F4344" t="s">
        <v>1867</v>
      </c>
      <c r="G4344" t="s">
        <v>5302</v>
      </c>
      <c r="H4344" s="2">
        <v>83.33</v>
      </c>
      <c r="I4344" s="2">
        <v>23999.040000000001</v>
      </c>
      <c r="J4344" s="2">
        <v>683489.33157596062</v>
      </c>
    </row>
    <row r="4345" spans="1:10" x14ac:dyDescent="0.3">
      <c r="A4345" t="s">
        <v>5602</v>
      </c>
      <c r="B4345" t="s">
        <v>5224</v>
      </c>
      <c r="C4345" t="s">
        <v>4501</v>
      </c>
      <c r="D4345" t="s">
        <v>5225</v>
      </c>
      <c r="E4345" t="s">
        <v>2582</v>
      </c>
      <c r="F4345" t="s">
        <v>2590</v>
      </c>
      <c r="G4345" t="s">
        <v>5302</v>
      </c>
      <c r="H4345" s="2">
        <v>2</v>
      </c>
      <c r="I4345" s="2">
        <v>288</v>
      </c>
      <c r="J4345" s="2">
        <v>11050.97755309545</v>
      </c>
    </row>
    <row r="4346" spans="1:10" x14ac:dyDescent="0.3">
      <c r="A4346" t="s">
        <v>5602</v>
      </c>
      <c r="B4346" t="s">
        <v>5224</v>
      </c>
      <c r="C4346" t="s">
        <v>4501</v>
      </c>
      <c r="D4346" t="s">
        <v>5225</v>
      </c>
      <c r="E4346" t="s">
        <v>1606</v>
      </c>
      <c r="F4346" t="s">
        <v>1688</v>
      </c>
      <c r="G4346" t="s">
        <v>5302</v>
      </c>
      <c r="H4346" s="2">
        <v>2</v>
      </c>
      <c r="I4346" s="2">
        <v>720</v>
      </c>
      <c r="J4346" s="2">
        <v>18227.568406946484</v>
      </c>
    </row>
    <row r="4347" spans="1:10" x14ac:dyDescent="0.3">
      <c r="A4347" t="s">
        <v>5602</v>
      </c>
      <c r="B4347" t="s">
        <v>5224</v>
      </c>
      <c r="C4347" t="s">
        <v>4501</v>
      </c>
      <c r="D4347" t="s">
        <v>5225</v>
      </c>
      <c r="E4347" t="s">
        <v>1606</v>
      </c>
      <c r="F4347" t="s">
        <v>1867</v>
      </c>
      <c r="G4347" t="s">
        <v>5302</v>
      </c>
      <c r="H4347" s="2">
        <v>30</v>
      </c>
      <c r="I4347" s="2">
        <v>5760</v>
      </c>
      <c r="J4347" s="2">
        <v>249175.24789350049</v>
      </c>
    </row>
    <row r="4348" spans="1:10" x14ac:dyDescent="0.3">
      <c r="A4348" t="s">
        <v>5602</v>
      </c>
      <c r="B4348" t="s">
        <v>5224</v>
      </c>
      <c r="C4348" t="s">
        <v>4501</v>
      </c>
      <c r="D4348" t="s">
        <v>5225</v>
      </c>
      <c r="E4348" t="s">
        <v>2616</v>
      </c>
      <c r="F4348" t="s">
        <v>2617</v>
      </c>
      <c r="G4348" t="s">
        <v>5302</v>
      </c>
      <c r="H4348" s="2">
        <v>2</v>
      </c>
      <c r="I4348" s="2">
        <v>576</v>
      </c>
      <c r="J4348" s="2">
        <v>9706.8585354531897</v>
      </c>
    </row>
    <row r="4349" spans="1:10" x14ac:dyDescent="0.3">
      <c r="A4349" t="s">
        <v>5602</v>
      </c>
      <c r="B4349" t="s">
        <v>5224</v>
      </c>
      <c r="C4349" t="s">
        <v>4501</v>
      </c>
      <c r="D4349" t="s">
        <v>5225</v>
      </c>
      <c r="E4349" t="s">
        <v>2268</v>
      </c>
      <c r="F4349" t="s">
        <v>2314</v>
      </c>
      <c r="G4349" t="s">
        <v>5302</v>
      </c>
      <c r="H4349" s="2">
        <v>20</v>
      </c>
      <c r="I4349" s="2">
        <v>7200</v>
      </c>
      <c r="J4349" s="2">
        <v>146922.68936346078</v>
      </c>
    </row>
    <row r="4350" spans="1:10" x14ac:dyDescent="0.3">
      <c r="A4350" t="s">
        <v>5602</v>
      </c>
      <c r="B4350" t="s">
        <v>5224</v>
      </c>
      <c r="C4350" t="s">
        <v>4501</v>
      </c>
      <c r="D4350" t="s">
        <v>5225</v>
      </c>
      <c r="E4350" t="s">
        <v>2268</v>
      </c>
      <c r="F4350" t="s">
        <v>2542</v>
      </c>
      <c r="G4350" t="s">
        <v>5302</v>
      </c>
      <c r="H4350" s="2">
        <v>5</v>
      </c>
      <c r="I4350" s="2">
        <v>2400</v>
      </c>
      <c r="J4350" s="2">
        <v>24964.926738875882</v>
      </c>
    </row>
    <row r="4351" spans="1:10" x14ac:dyDescent="0.3">
      <c r="A4351" t="s">
        <v>5602</v>
      </c>
      <c r="B4351" t="s">
        <v>5224</v>
      </c>
      <c r="C4351" t="s">
        <v>4501</v>
      </c>
      <c r="D4351" t="s">
        <v>5225</v>
      </c>
      <c r="E4351" t="s">
        <v>4360</v>
      </c>
      <c r="F4351" t="s">
        <v>1422</v>
      </c>
      <c r="G4351" t="s">
        <v>5302</v>
      </c>
      <c r="H4351" s="2">
        <v>6</v>
      </c>
      <c r="I4351" s="2">
        <v>576</v>
      </c>
      <c r="J4351" s="2">
        <v>0</v>
      </c>
    </row>
    <row r="4352" spans="1:10" x14ac:dyDescent="0.3">
      <c r="A4352" t="s">
        <v>5602</v>
      </c>
      <c r="B4352" t="s">
        <v>5224</v>
      </c>
      <c r="C4352" t="s">
        <v>4501</v>
      </c>
      <c r="D4352" t="s">
        <v>5225</v>
      </c>
      <c r="E4352" t="s">
        <v>1632</v>
      </c>
      <c r="F4352" t="s">
        <v>1688</v>
      </c>
      <c r="G4352" t="s">
        <v>5302</v>
      </c>
      <c r="H4352" s="2">
        <v>25</v>
      </c>
      <c r="I4352" s="2">
        <v>600</v>
      </c>
      <c r="J4352" s="2">
        <v>89786.831631265246</v>
      </c>
    </row>
    <row r="4353" spans="1:10" x14ac:dyDescent="0.3">
      <c r="A4353" t="s">
        <v>5602</v>
      </c>
      <c r="B4353" t="s">
        <v>5224</v>
      </c>
      <c r="C4353" t="s">
        <v>4501</v>
      </c>
      <c r="D4353" t="s">
        <v>5225</v>
      </c>
      <c r="E4353" t="s">
        <v>1632</v>
      </c>
      <c r="F4353" t="s">
        <v>1867</v>
      </c>
      <c r="G4353" t="s">
        <v>5302</v>
      </c>
      <c r="H4353" s="2">
        <v>4</v>
      </c>
      <c r="I4353" s="2">
        <v>96</v>
      </c>
      <c r="J4353" s="2">
        <v>29850.572364002586</v>
      </c>
    </row>
    <row r="4354" spans="1:10" x14ac:dyDescent="0.3">
      <c r="A4354" t="s">
        <v>5602</v>
      </c>
      <c r="B4354" t="s">
        <v>5224</v>
      </c>
      <c r="C4354" t="s">
        <v>4501</v>
      </c>
      <c r="D4354" t="s">
        <v>5225</v>
      </c>
      <c r="E4354" t="s">
        <v>1632</v>
      </c>
      <c r="F4354" t="s">
        <v>2023</v>
      </c>
      <c r="G4354" t="s">
        <v>5302</v>
      </c>
      <c r="H4354" s="2">
        <v>2</v>
      </c>
      <c r="I4354" s="2">
        <v>48</v>
      </c>
      <c r="J4354" s="2">
        <v>3770.2434734585918</v>
      </c>
    </row>
    <row r="4355" spans="1:10" x14ac:dyDescent="0.3">
      <c r="A4355" t="s">
        <v>5602</v>
      </c>
      <c r="B4355" t="s">
        <v>5224</v>
      </c>
      <c r="C4355" t="s">
        <v>4501</v>
      </c>
      <c r="D4355" t="s">
        <v>5225</v>
      </c>
      <c r="E4355" t="s">
        <v>1632</v>
      </c>
      <c r="F4355" t="s">
        <v>1431</v>
      </c>
      <c r="G4355" t="s">
        <v>5302</v>
      </c>
      <c r="H4355" s="2">
        <v>20</v>
      </c>
      <c r="I4355" s="2">
        <v>960</v>
      </c>
      <c r="J4355" s="2">
        <v>20078.297518140178</v>
      </c>
    </row>
    <row r="4356" spans="1:10" x14ac:dyDescent="0.3">
      <c r="A4356" t="s">
        <v>5602</v>
      </c>
      <c r="B4356" t="s">
        <v>5227</v>
      </c>
      <c r="C4356" t="s">
        <v>4501</v>
      </c>
      <c r="D4356" t="s">
        <v>5228</v>
      </c>
      <c r="E4356" t="s">
        <v>1423</v>
      </c>
      <c r="F4356" t="s">
        <v>1659</v>
      </c>
      <c r="G4356" t="s">
        <v>5302</v>
      </c>
      <c r="H4356" s="2">
        <v>0.83</v>
      </c>
      <c r="I4356" s="2">
        <v>83</v>
      </c>
      <c r="J4356" s="2">
        <v>8771.9994692229066</v>
      </c>
    </row>
    <row r="4357" spans="1:10" x14ac:dyDescent="0.3">
      <c r="A4357" t="s">
        <v>5602</v>
      </c>
      <c r="B4357" t="s">
        <v>5227</v>
      </c>
      <c r="C4357" t="s">
        <v>4501</v>
      </c>
      <c r="D4357" t="s">
        <v>5228</v>
      </c>
      <c r="E4357" t="s">
        <v>1423</v>
      </c>
      <c r="F4357" t="s">
        <v>1431</v>
      </c>
      <c r="G4357" t="s">
        <v>5302</v>
      </c>
      <c r="H4357" s="2">
        <v>2</v>
      </c>
      <c r="I4357" s="2">
        <v>200</v>
      </c>
      <c r="J4357" s="2">
        <v>20309.096167094187</v>
      </c>
    </row>
    <row r="4358" spans="1:10" x14ac:dyDescent="0.3">
      <c r="A4358" t="s">
        <v>5602</v>
      </c>
      <c r="B4358" t="s">
        <v>5227</v>
      </c>
      <c r="C4358" t="s">
        <v>4501</v>
      </c>
      <c r="D4358" t="s">
        <v>5228</v>
      </c>
      <c r="E4358" t="s">
        <v>1423</v>
      </c>
      <c r="F4358" t="s">
        <v>1868</v>
      </c>
      <c r="G4358" t="s">
        <v>5302</v>
      </c>
      <c r="H4358" s="2">
        <v>5.83</v>
      </c>
      <c r="I4358" s="2">
        <v>583</v>
      </c>
      <c r="J4358" s="2">
        <v>72155.255766415474</v>
      </c>
    </row>
    <row r="4359" spans="1:10" x14ac:dyDescent="0.3">
      <c r="A4359" t="s">
        <v>5602</v>
      </c>
      <c r="B4359" t="s">
        <v>5227</v>
      </c>
      <c r="C4359" t="s">
        <v>4501</v>
      </c>
      <c r="D4359" t="s">
        <v>5228</v>
      </c>
      <c r="E4359" t="s">
        <v>1423</v>
      </c>
      <c r="F4359" t="s">
        <v>1679</v>
      </c>
      <c r="G4359" t="s">
        <v>5302</v>
      </c>
      <c r="H4359" s="2">
        <v>3.33</v>
      </c>
      <c r="I4359" s="2">
        <v>333</v>
      </c>
      <c r="J4359" s="2">
        <v>25131.958669269516</v>
      </c>
    </row>
    <row r="4360" spans="1:10" x14ac:dyDescent="0.3">
      <c r="A4360" t="s">
        <v>5602</v>
      </c>
      <c r="B4360" t="s">
        <v>5227</v>
      </c>
      <c r="C4360" t="s">
        <v>4501</v>
      </c>
      <c r="D4360" t="s">
        <v>5228</v>
      </c>
      <c r="E4360" t="s">
        <v>1444</v>
      </c>
      <c r="F4360" t="s">
        <v>1688</v>
      </c>
      <c r="G4360" t="s">
        <v>5302</v>
      </c>
      <c r="H4360" s="2">
        <v>233.33</v>
      </c>
      <c r="I4360" s="2">
        <v>82132.160000000003</v>
      </c>
      <c r="J4360" s="2">
        <v>2045078.7050084716</v>
      </c>
    </row>
    <row r="4361" spans="1:10" x14ac:dyDescent="0.3">
      <c r="A4361" t="s">
        <v>5602</v>
      </c>
      <c r="B4361" t="s">
        <v>5227</v>
      </c>
      <c r="C4361" t="s">
        <v>4501</v>
      </c>
      <c r="D4361" t="s">
        <v>5228</v>
      </c>
      <c r="E4361" t="s">
        <v>1444</v>
      </c>
      <c r="F4361" t="s">
        <v>1867</v>
      </c>
      <c r="G4361" t="s">
        <v>5302</v>
      </c>
      <c r="H4361" s="2">
        <v>28</v>
      </c>
      <c r="I4361" s="2">
        <v>8064</v>
      </c>
      <c r="J4361" s="2">
        <v>229661.60187359771</v>
      </c>
    </row>
    <row r="4362" spans="1:10" x14ac:dyDescent="0.3">
      <c r="A4362" t="s">
        <v>5602</v>
      </c>
      <c r="B4362" t="s">
        <v>5227</v>
      </c>
      <c r="C4362" t="s">
        <v>4501</v>
      </c>
      <c r="D4362" t="s">
        <v>5228</v>
      </c>
      <c r="E4362" t="s">
        <v>2582</v>
      </c>
      <c r="F4362" t="s">
        <v>2590</v>
      </c>
      <c r="G4362" t="s">
        <v>5302</v>
      </c>
      <c r="H4362" s="2">
        <v>1.33</v>
      </c>
      <c r="I4362" s="2">
        <v>191.52</v>
      </c>
      <c r="J4362" s="2">
        <v>7348.9000728084748</v>
      </c>
    </row>
    <row r="4363" spans="1:10" x14ac:dyDescent="0.3">
      <c r="A4363" t="s">
        <v>5602</v>
      </c>
      <c r="B4363" t="s">
        <v>5227</v>
      </c>
      <c r="C4363" t="s">
        <v>4501</v>
      </c>
      <c r="D4363" t="s">
        <v>5228</v>
      </c>
      <c r="E4363" t="s">
        <v>1606</v>
      </c>
      <c r="F4363" t="s">
        <v>1688</v>
      </c>
      <c r="G4363" t="s">
        <v>5302</v>
      </c>
      <c r="H4363" s="2">
        <v>1.33</v>
      </c>
      <c r="I4363" s="2">
        <v>478.8</v>
      </c>
      <c r="J4363" s="2">
        <v>12121.332990619412</v>
      </c>
    </row>
    <row r="4364" spans="1:10" x14ac:dyDescent="0.3">
      <c r="A4364" t="s">
        <v>5602</v>
      </c>
      <c r="B4364" t="s">
        <v>5227</v>
      </c>
      <c r="C4364" t="s">
        <v>4501</v>
      </c>
      <c r="D4364" t="s">
        <v>5228</v>
      </c>
      <c r="E4364" t="s">
        <v>1606</v>
      </c>
      <c r="F4364" t="s">
        <v>1867</v>
      </c>
      <c r="G4364" t="s">
        <v>5302</v>
      </c>
      <c r="H4364" s="2">
        <v>20</v>
      </c>
      <c r="I4364" s="2">
        <v>3840</v>
      </c>
      <c r="J4364" s="2">
        <v>166116.83192900033</v>
      </c>
    </row>
    <row r="4365" spans="1:10" x14ac:dyDescent="0.3">
      <c r="A4365" t="s">
        <v>5602</v>
      </c>
      <c r="B4365" t="s">
        <v>5227</v>
      </c>
      <c r="C4365" t="s">
        <v>4501</v>
      </c>
      <c r="D4365" t="s">
        <v>5228</v>
      </c>
      <c r="E4365" t="s">
        <v>2616</v>
      </c>
      <c r="F4365" t="s">
        <v>2617</v>
      </c>
      <c r="G4365" t="s">
        <v>5302</v>
      </c>
      <c r="H4365" s="2">
        <v>1.33</v>
      </c>
      <c r="I4365" s="2">
        <v>383.04</v>
      </c>
      <c r="J4365" s="2">
        <v>6455.0609260763713</v>
      </c>
    </row>
    <row r="4366" spans="1:10" x14ac:dyDescent="0.3">
      <c r="A4366" t="s">
        <v>5602</v>
      </c>
      <c r="B4366" t="s">
        <v>5227</v>
      </c>
      <c r="C4366" t="s">
        <v>4501</v>
      </c>
      <c r="D4366" t="s">
        <v>5228</v>
      </c>
      <c r="E4366" t="s">
        <v>2268</v>
      </c>
      <c r="F4366" t="s">
        <v>2314</v>
      </c>
      <c r="G4366" t="s">
        <v>5302</v>
      </c>
      <c r="H4366" s="2">
        <v>12.5</v>
      </c>
      <c r="I4366" s="2">
        <v>4440</v>
      </c>
      <c r="J4366" s="2">
        <v>92080.438076398626</v>
      </c>
    </row>
    <row r="4367" spans="1:10" x14ac:dyDescent="0.3">
      <c r="A4367" t="s">
        <v>5602</v>
      </c>
      <c r="B4367" t="s">
        <v>5227</v>
      </c>
      <c r="C4367" t="s">
        <v>4501</v>
      </c>
      <c r="D4367" t="s">
        <v>5228</v>
      </c>
      <c r="E4367" t="s">
        <v>2268</v>
      </c>
      <c r="F4367" t="s">
        <v>2542</v>
      </c>
      <c r="G4367" t="s">
        <v>5302</v>
      </c>
      <c r="H4367" s="2">
        <v>3.33</v>
      </c>
      <c r="I4367" s="2">
        <v>1598.4</v>
      </c>
      <c r="J4367" s="2">
        <v>16626.64120809134</v>
      </c>
    </row>
    <row r="4368" spans="1:10" x14ac:dyDescent="0.3">
      <c r="A4368" t="s">
        <v>5602</v>
      </c>
      <c r="B4368" t="s">
        <v>5227</v>
      </c>
      <c r="C4368" t="s">
        <v>4501</v>
      </c>
      <c r="D4368" t="s">
        <v>5228</v>
      </c>
      <c r="E4368" t="s">
        <v>4360</v>
      </c>
      <c r="F4368" t="s">
        <v>1422</v>
      </c>
      <c r="G4368" t="s">
        <v>5302</v>
      </c>
      <c r="H4368" s="2">
        <v>2.33</v>
      </c>
      <c r="I4368" s="2">
        <v>223.68</v>
      </c>
      <c r="J4368" s="2">
        <v>0</v>
      </c>
    </row>
    <row r="4369" spans="1:10" x14ac:dyDescent="0.3">
      <c r="A4369" t="s">
        <v>5602</v>
      </c>
      <c r="B4369" t="s">
        <v>5227</v>
      </c>
      <c r="C4369" t="s">
        <v>4501</v>
      </c>
      <c r="D4369" t="s">
        <v>5228</v>
      </c>
      <c r="E4369" t="s">
        <v>1632</v>
      </c>
      <c r="F4369" t="s">
        <v>1688</v>
      </c>
      <c r="G4369" t="s">
        <v>5302</v>
      </c>
      <c r="H4369" s="2">
        <v>8</v>
      </c>
      <c r="I4369" s="2">
        <v>192</v>
      </c>
      <c r="J4369" s="2">
        <v>28731.78612200488</v>
      </c>
    </row>
    <row r="4370" spans="1:10" x14ac:dyDescent="0.3">
      <c r="A4370" t="s">
        <v>5602</v>
      </c>
      <c r="B4370" t="s">
        <v>5227</v>
      </c>
      <c r="C4370" t="s">
        <v>4501</v>
      </c>
      <c r="D4370" t="s">
        <v>5228</v>
      </c>
      <c r="E4370" t="s">
        <v>1632</v>
      </c>
      <c r="F4370" t="s">
        <v>1867</v>
      </c>
      <c r="G4370" t="s">
        <v>5302</v>
      </c>
      <c r="H4370" s="2">
        <v>2.66</v>
      </c>
      <c r="I4370" s="2">
        <v>63.84</v>
      </c>
      <c r="J4370" s="2">
        <v>19850.630622061723</v>
      </c>
    </row>
    <row r="4371" spans="1:10" x14ac:dyDescent="0.3">
      <c r="A4371" t="s">
        <v>5602</v>
      </c>
      <c r="B4371" t="s">
        <v>5227</v>
      </c>
      <c r="C4371" t="s">
        <v>4501</v>
      </c>
      <c r="D4371" t="s">
        <v>5228</v>
      </c>
      <c r="E4371" t="s">
        <v>1632</v>
      </c>
      <c r="F4371" t="s">
        <v>2023</v>
      </c>
      <c r="G4371" t="s">
        <v>5302</v>
      </c>
      <c r="H4371" s="2">
        <v>1.33</v>
      </c>
      <c r="I4371" s="2">
        <v>31.92</v>
      </c>
      <c r="J4371" s="2">
        <v>2507.2119098499638</v>
      </c>
    </row>
    <row r="4372" spans="1:10" x14ac:dyDescent="0.3">
      <c r="A4372" t="s">
        <v>5602</v>
      </c>
      <c r="B4372" t="s">
        <v>5227</v>
      </c>
      <c r="C4372" t="s">
        <v>4501</v>
      </c>
      <c r="D4372" t="s">
        <v>5228</v>
      </c>
      <c r="E4372" t="s">
        <v>1632</v>
      </c>
      <c r="F4372" t="s">
        <v>1431</v>
      </c>
      <c r="G4372" t="s">
        <v>5302</v>
      </c>
      <c r="H4372" s="2">
        <v>13.33</v>
      </c>
      <c r="I4372" s="2">
        <v>639.84</v>
      </c>
      <c r="J4372" s="2">
        <v>13382.185295840429</v>
      </c>
    </row>
    <row r="4373" spans="1:10" x14ac:dyDescent="0.3">
      <c r="A4373" t="s">
        <v>5602</v>
      </c>
      <c r="B4373" t="s">
        <v>5229</v>
      </c>
      <c r="C4373" t="s">
        <v>4501</v>
      </c>
      <c r="D4373" t="s">
        <v>5230</v>
      </c>
      <c r="E4373" t="s">
        <v>1423</v>
      </c>
      <c r="F4373" t="s">
        <v>1659</v>
      </c>
      <c r="G4373" t="s">
        <v>5302</v>
      </c>
      <c r="H4373" s="2">
        <v>0.83</v>
      </c>
      <c r="I4373" s="2">
        <v>83</v>
      </c>
      <c r="J4373" s="2">
        <v>8771.9994692229066</v>
      </c>
    </row>
    <row r="4374" spans="1:10" x14ac:dyDescent="0.3">
      <c r="A4374" t="s">
        <v>5602</v>
      </c>
      <c r="B4374" t="s">
        <v>5229</v>
      </c>
      <c r="C4374" t="s">
        <v>4501</v>
      </c>
      <c r="D4374" t="s">
        <v>5230</v>
      </c>
      <c r="E4374" t="s">
        <v>1423</v>
      </c>
      <c r="F4374" t="s">
        <v>1431</v>
      </c>
      <c r="G4374" t="s">
        <v>5302</v>
      </c>
      <c r="H4374" s="2">
        <v>2</v>
      </c>
      <c r="I4374" s="2">
        <v>200</v>
      </c>
      <c r="J4374" s="2">
        <v>20309.096167094187</v>
      </c>
    </row>
    <row r="4375" spans="1:10" x14ac:dyDescent="0.3">
      <c r="A4375" t="s">
        <v>5602</v>
      </c>
      <c r="B4375" t="s">
        <v>5229</v>
      </c>
      <c r="C4375" t="s">
        <v>4501</v>
      </c>
      <c r="D4375" t="s">
        <v>5230</v>
      </c>
      <c r="E4375" t="s">
        <v>1423</v>
      </c>
      <c r="F4375" t="s">
        <v>1868</v>
      </c>
      <c r="G4375" t="s">
        <v>5302</v>
      </c>
      <c r="H4375" s="2">
        <v>5.83</v>
      </c>
      <c r="I4375" s="2">
        <v>583</v>
      </c>
      <c r="J4375" s="2">
        <v>72155.255766415474</v>
      </c>
    </row>
    <row r="4376" spans="1:10" x14ac:dyDescent="0.3">
      <c r="A4376" t="s">
        <v>5602</v>
      </c>
      <c r="B4376" t="s">
        <v>5229</v>
      </c>
      <c r="C4376" t="s">
        <v>4501</v>
      </c>
      <c r="D4376" t="s">
        <v>5230</v>
      </c>
      <c r="E4376" t="s">
        <v>1423</v>
      </c>
      <c r="F4376" t="s">
        <v>1679</v>
      </c>
      <c r="G4376" t="s">
        <v>5302</v>
      </c>
      <c r="H4376" s="2">
        <v>3.33</v>
      </c>
      <c r="I4376" s="2">
        <v>333</v>
      </c>
      <c r="J4376" s="2">
        <v>25131.958669269516</v>
      </c>
    </row>
    <row r="4377" spans="1:10" x14ac:dyDescent="0.3">
      <c r="A4377" t="s">
        <v>5602</v>
      </c>
      <c r="B4377" t="s">
        <v>5229</v>
      </c>
      <c r="C4377" t="s">
        <v>4501</v>
      </c>
      <c r="D4377" t="s">
        <v>5230</v>
      </c>
      <c r="E4377" t="s">
        <v>1444</v>
      </c>
      <c r="F4377" t="s">
        <v>1688</v>
      </c>
      <c r="G4377" t="s">
        <v>5302</v>
      </c>
      <c r="H4377" s="2">
        <v>233.33</v>
      </c>
      <c r="I4377" s="2">
        <v>82132.160000000003</v>
      </c>
      <c r="J4377" s="2">
        <v>2045078.7050084716</v>
      </c>
    </row>
    <row r="4378" spans="1:10" x14ac:dyDescent="0.3">
      <c r="A4378" t="s">
        <v>5602</v>
      </c>
      <c r="B4378" t="s">
        <v>5229</v>
      </c>
      <c r="C4378" t="s">
        <v>4501</v>
      </c>
      <c r="D4378" t="s">
        <v>5230</v>
      </c>
      <c r="E4378" t="s">
        <v>1444</v>
      </c>
      <c r="F4378" t="s">
        <v>1867</v>
      </c>
      <c r="G4378" t="s">
        <v>5302</v>
      </c>
      <c r="H4378" s="2">
        <v>28</v>
      </c>
      <c r="I4378" s="2">
        <v>8064</v>
      </c>
      <c r="J4378" s="2">
        <v>229661.60187359771</v>
      </c>
    </row>
    <row r="4379" spans="1:10" x14ac:dyDescent="0.3">
      <c r="A4379" t="s">
        <v>5602</v>
      </c>
      <c r="B4379" t="s">
        <v>5229</v>
      </c>
      <c r="C4379" t="s">
        <v>4501</v>
      </c>
      <c r="D4379" t="s">
        <v>5230</v>
      </c>
      <c r="E4379" t="s">
        <v>2582</v>
      </c>
      <c r="F4379" t="s">
        <v>2590</v>
      </c>
      <c r="G4379" t="s">
        <v>5302</v>
      </c>
      <c r="H4379" s="2">
        <v>1.33</v>
      </c>
      <c r="I4379" s="2">
        <v>191.52</v>
      </c>
      <c r="J4379" s="2">
        <v>7348.9000728084748</v>
      </c>
    </row>
    <row r="4380" spans="1:10" x14ac:dyDescent="0.3">
      <c r="A4380" t="s">
        <v>5602</v>
      </c>
      <c r="B4380" t="s">
        <v>5229</v>
      </c>
      <c r="C4380" t="s">
        <v>4501</v>
      </c>
      <c r="D4380" t="s">
        <v>5230</v>
      </c>
      <c r="E4380" t="s">
        <v>1606</v>
      </c>
      <c r="F4380" t="s">
        <v>1688</v>
      </c>
      <c r="G4380" t="s">
        <v>5302</v>
      </c>
      <c r="H4380" s="2">
        <v>1.33</v>
      </c>
      <c r="I4380" s="2">
        <v>478.8</v>
      </c>
      <c r="J4380" s="2">
        <v>12121.332990619412</v>
      </c>
    </row>
    <row r="4381" spans="1:10" x14ac:dyDescent="0.3">
      <c r="A4381" t="s">
        <v>5602</v>
      </c>
      <c r="B4381" t="s">
        <v>5229</v>
      </c>
      <c r="C4381" t="s">
        <v>4501</v>
      </c>
      <c r="D4381" t="s">
        <v>5230</v>
      </c>
      <c r="E4381" t="s">
        <v>1606</v>
      </c>
      <c r="F4381" t="s">
        <v>1867</v>
      </c>
      <c r="G4381" t="s">
        <v>5302</v>
      </c>
      <c r="H4381" s="2">
        <v>20</v>
      </c>
      <c r="I4381" s="2">
        <v>3840</v>
      </c>
      <c r="J4381" s="2">
        <v>166116.83192900033</v>
      </c>
    </row>
    <row r="4382" spans="1:10" x14ac:dyDescent="0.3">
      <c r="A4382" t="s">
        <v>5602</v>
      </c>
      <c r="B4382" t="s">
        <v>5229</v>
      </c>
      <c r="C4382" t="s">
        <v>4501</v>
      </c>
      <c r="D4382" t="s">
        <v>5230</v>
      </c>
      <c r="E4382" t="s">
        <v>2616</v>
      </c>
      <c r="F4382" t="s">
        <v>2617</v>
      </c>
      <c r="G4382" t="s">
        <v>5302</v>
      </c>
      <c r="H4382" s="2">
        <v>1.33</v>
      </c>
      <c r="I4382" s="2">
        <v>383.04</v>
      </c>
      <c r="J4382" s="2">
        <v>6455.0609260763713</v>
      </c>
    </row>
    <row r="4383" spans="1:10" x14ac:dyDescent="0.3">
      <c r="A4383" t="s">
        <v>5602</v>
      </c>
      <c r="B4383" t="s">
        <v>5229</v>
      </c>
      <c r="C4383" t="s">
        <v>4501</v>
      </c>
      <c r="D4383" t="s">
        <v>5230</v>
      </c>
      <c r="E4383" t="s">
        <v>2268</v>
      </c>
      <c r="F4383" t="s">
        <v>2314</v>
      </c>
      <c r="G4383" t="s">
        <v>5302</v>
      </c>
      <c r="H4383" s="2">
        <v>12.5</v>
      </c>
      <c r="I4383" s="2">
        <v>4440</v>
      </c>
      <c r="J4383" s="2">
        <v>92080.438076398626</v>
      </c>
    </row>
    <row r="4384" spans="1:10" x14ac:dyDescent="0.3">
      <c r="A4384" t="s">
        <v>5602</v>
      </c>
      <c r="B4384" t="s">
        <v>5229</v>
      </c>
      <c r="C4384" t="s">
        <v>4501</v>
      </c>
      <c r="D4384" t="s">
        <v>5230</v>
      </c>
      <c r="E4384" t="s">
        <v>2268</v>
      </c>
      <c r="F4384" t="s">
        <v>2542</v>
      </c>
      <c r="G4384" t="s">
        <v>5302</v>
      </c>
      <c r="H4384" s="2">
        <v>3.33</v>
      </c>
      <c r="I4384" s="2">
        <v>1598.4</v>
      </c>
      <c r="J4384" s="2">
        <v>16626.64120809134</v>
      </c>
    </row>
    <row r="4385" spans="1:10" x14ac:dyDescent="0.3">
      <c r="A4385" t="s">
        <v>5602</v>
      </c>
      <c r="B4385" t="s">
        <v>5229</v>
      </c>
      <c r="C4385" t="s">
        <v>4501</v>
      </c>
      <c r="D4385" t="s">
        <v>5230</v>
      </c>
      <c r="E4385" t="s">
        <v>4360</v>
      </c>
      <c r="F4385" t="s">
        <v>1422</v>
      </c>
      <c r="G4385" t="s">
        <v>5302</v>
      </c>
      <c r="H4385" s="2">
        <v>2.33</v>
      </c>
      <c r="I4385" s="2">
        <v>223.68</v>
      </c>
      <c r="J4385" s="2">
        <v>0</v>
      </c>
    </row>
    <row r="4386" spans="1:10" x14ac:dyDescent="0.3">
      <c r="A4386" t="s">
        <v>5602</v>
      </c>
      <c r="B4386" t="s">
        <v>5229</v>
      </c>
      <c r="C4386" t="s">
        <v>4501</v>
      </c>
      <c r="D4386" t="s">
        <v>5230</v>
      </c>
      <c r="E4386" t="s">
        <v>1632</v>
      </c>
      <c r="F4386" t="s">
        <v>1688</v>
      </c>
      <c r="G4386" t="s">
        <v>5302</v>
      </c>
      <c r="H4386" s="2">
        <v>8</v>
      </c>
      <c r="I4386" s="2">
        <v>192</v>
      </c>
      <c r="J4386" s="2">
        <v>28731.78612200488</v>
      </c>
    </row>
    <row r="4387" spans="1:10" x14ac:dyDescent="0.3">
      <c r="A4387" t="s">
        <v>5602</v>
      </c>
      <c r="B4387" t="s">
        <v>5229</v>
      </c>
      <c r="C4387" t="s">
        <v>4501</v>
      </c>
      <c r="D4387" t="s">
        <v>5230</v>
      </c>
      <c r="E4387" t="s">
        <v>1632</v>
      </c>
      <c r="F4387" t="s">
        <v>1867</v>
      </c>
      <c r="G4387" t="s">
        <v>5302</v>
      </c>
      <c r="H4387" s="2">
        <v>2.66</v>
      </c>
      <c r="I4387" s="2">
        <v>63.84</v>
      </c>
      <c r="J4387" s="2">
        <v>19850.630622061723</v>
      </c>
    </row>
    <row r="4388" spans="1:10" x14ac:dyDescent="0.3">
      <c r="A4388" t="s">
        <v>5602</v>
      </c>
      <c r="B4388" t="s">
        <v>5229</v>
      </c>
      <c r="C4388" t="s">
        <v>4501</v>
      </c>
      <c r="D4388" t="s">
        <v>5230</v>
      </c>
      <c r="E4388" t="s">
        <v>1632</v>
      </c>
      <c r="F4388" t="s">
        <v>2023</v>
      </c>
      <c r="G4388" t="s">
        <v>5302</v>
      </c>
      <c r="H4388" s="2">
        <v>1.33</v>
      </c>
      <c r="I4388" s="2">
        <v>31.92</v>
      </c>
      <c r="J4388" s="2">
        <v>2507.2119098499638</v>
      </c>
    </row>
    <row r="4389" spans="1:10" x14ac:dyDescent="0.3">
      <c r="A4389" t="s">
        <v>5602</v>
      </c>
      <c r="B4389" t="s">
        <v>5229</v>
      </c>
      <c r="C4389" t="s">
        <v>4501</v>
      </c>
      <c r="D4389" t="s">
        <v>5230</v>
      </c>
      <c r="E4389" t="s">
        <v>1632</v>
      </c>
      <c r="F4389" t="s">
        <v>1431</v>
      </c>
      <c r="G4389" t="s">
        <v>5302</v>
      </c>
      <c r="H4389" s="2">
        <v>13.33</v>
      </c>
      <c r="I4389" s="2">
        <v>639.84</v>
      </c>
      <c r="J4389" s="2">
        <v>13382.185295840429</v>
      </c>
    </row>
    <row r="4390" spans="1:10" x14ac:dyDescent="0.3">
      <c r="A4390" t="s">
        <v>5602</v>
      </c>
      <c r="B4390" t="s">
        <v>5231</v>
      </c>
      <c r="C4390" t="s">
        <v>4501</v>
      </c>
      <c r="D4390" t="s">
        <v>5232</v>
      </c>
      <c r="E4390" t="s">
        <v>1423</v>
      </c>
      <c r="F4390" t="s">
        <v>1659</v>
      </c>
      <c r="G4390" t="s">
        <v>5302</v>
      </c>
      <c r="H4390" s="2">
        <v>0.83</v>
      </c>
      <c r="I4390" s="2">
        <v>83</v>
      </c>
      <c r="J4390" s="2">
        <v>8771.9994692229066</v>
      </c>
    </row>
    <row r="4391" spans="1:10" x14ac:dyDescent="0.3">
      <c r="A4391" t="s">
        <v>5602</v>
      </c>
      <c r="B4391" t="s">
        <v>5231</v>
      </c>
      <c r="C4391" t="s">
        <v>4501</v>
      </c>
      <c r="D4391" t="s">
        <v>5232</v>
      </c>
      <c r="E4391" t="s">
        <v>1423</v>
      </c>
      <c r="F4391" t="s">
        <v>1431</v>
      </c>
      <c r="G4391" t="s">
        <v>5302</v>
      </c>
      <c r="H4391" s="2">
        <v>2</v>
      </c>
      <c r="I4391" s="2">
        <v>200</v>
      </c>
      <c r="J4391" s="2">
        <v>20309.096167094187</v>
      </c>
    </row>
    <row r="4392" spans="1:10" x14ac:dyDescent="0.3">
      <c r="A4392" t="s">
        <v>5602</v>
      </c>
      <c r="B4392" t="s">
        <v>5231</v>
      </c>
      <c r="C4392" t="s">
        <v>4501</v>
      </c>
      <c r="D4392" t="s">
        <v>5232</v>
      </c>
      <c r="E4392" t="s">
        <v>1423</v>
      </c>
      <c r="F4392" t="s">
        <v>1868</v>
      </c>
      <c r="G4392" t="s">
        <v>5302</v>
      </c>
      <c r="H4392" s="2">
        <v>5.83</v>
      </c>
      <c r="I4392" s="2">
        <v>583</v>
      </c>
      <c r="J4392" s="2">
        <v>72155.255766415474</v>
      </c>
    </row>
    <row r="4393" spans="1:10" x14ac:dyDescent="0.3">
      <c r="A4393" t="s">
        <v>5602</v>
      </c>
      <c r="B4393" t="s">
        <v>5231</v>
      </c>
      <c r="C4393" t="s">
        <v>4501</v>
      </c>
      <c r="D4393" t="s">
        <v>5232</v>
      </c>
      <c r="E4393" t="s">
        <v>1423</v>
      </c>
      <c r="F4393" t="s">
        <v>1679</v>
      </c>
      <c r="G4393" t="s">
        <v>5302</v>
      </c>
      <c r="H4393" s="2">
        <v>3.33</v>
      </c>
      <c r="I4393" s="2">
        <v>333</v>
      </c>
      <c r="J4393" s="2">
        <v>25131.958669269516</v>
      </c>
    </row>
    <row r="4394" spans="1:10" x14ac:dyDescent="0.3">
      <c r="A4394" t="s">
        <v>5602</v>
      </c>
      <c r="B4394" t="s">
        <v>5231</v>
      </c>
      <c r="C4394" t="s">
        <v>4501</v>
      </c>
      <c r="D4394" t="s">
        <v>5232</v>
      </c>
      <c r="E4394" t="s">
        <v>1444</v>
      </c>
      <c r="F4394" t="s">
        <v>1688</v>
      </c>
      <c r="G4394" t="s">
        <v>5302</v>
      </c>
      <c r="H4394" s="2">
        <v>233.33</v>
      </c>
      <c r="I4394" s="2">
        <v>82132.160000000003</v>
      </c>
      <c r="J4394" s="2">
        <v>2045078.7050084716</v>
      </c>
    </row>
    <row r="4395" spans="1:10" x14ac:dyDescent="0.3">
      <c r="A4395" t="s">
        <v>5602</v>
      </c>
      <c r="B4395" t="s">
        <v>5231</v>
      </c>
      <c r="C4395" t="s">
        <v>4501</v>
      </c>
      <c r="D4395" t="s">
        <v>5232</v>
      </c>
      <c r="E4395" t="s">
        <v>1444</v>
      </c>
      <c r="F4395" t="s">
        <v>1867</v>
      </c>
      <c r="G4395" t="s">
        <v>5302</v>
      </c>
      <c r="H4395" s="2">
        <v>28</v>
      </c>
      <c r="I4395" s="2">
        <v>8064</v>
      </c>
      <c r="J4395" s="2">
        <v>229661.60187359771</v>
      </c>
    </row>
    <row r="4396" spans="1:10" x14ac:dyDescent="0.3">
      <c r="A4396" t="s">
        <v>5602</v>
      </c>
      <c r="B4396" t="s">
        <v>5231</v>
      </c>
      <c r="C4396" t="s">
        <v>4501</v>
      </c>
      <c r="D4396" t="s">
        <v>5232</v>
      </c>
      <c r="E4396" t="s">
        <v>2582</v>
      </c>
      <c r="F4396" t="s">
        <v>2590</v>
      </c>
      <c r="G4396" t="s">
        <v>5302</v>
      </c>
      <c r="H4396" s="2">
        <v>1.33</v>
      </c>
      <c r="I4396" s="2">
        <v>191.52</v>
      </c>
      <c r="J4396" s="2">
        <v>7348.9000728084748</v>
      </c>
    </row>
    <row r="4397" spans="1:10" x14ac:dyDescent="0.3">
      <c r="A4397" t="s">
        <v>5602</v>
      </c>
      <c r="B4397" t="s">
        <v>5231</v>
      </c>
      <c r="C4397" t="s">
        <v>4501</v>
      </c>
      <c r="D4397" t="s">
        <v>5232</v>
      </c>
      <c r="E4397" t="s">
        <v>1606</v>
      </c>
      <c r="F4397" t="s">
        <v>1688</v>
      </c>
      <c r="G4397" t="s">
        <v>5302</v>
      </c>
      <c r="H4397" s="2">
        <v>1.33</v>
      </c>
      <c r="I4397" s="2">
        <v>478.8</v>
      </c>
      <c r="J4397" s="2">
        <v>12121.332990619412</v>
      </c>
    </row>
    <row r="4398" spans="1:10" x14ac:dyDescent="0.3">
      <c r="A4398" t="s">
        <v>5602</v>
      </c>
      <c r="B4398" t="s">
        <v>5231</v>
      </c>
      <c r="C4398" t="s">
        <v>4501</v>
      </c>
      <c r="D4398" t="s">
        <v>5232</v>
      </c>
      <c r="E4398" t="s">
        <v>1606</v>
      </c>
      <c r="F4398" t="s">
        <v>1867</v>
      </c>
      <c r="G4398" t="s">
        <v>5302</v>
      </c>
      <c r="H4398" s="2">
        <v>20</v>
      </c>
      <c r="I4398" s="2">
        <v>3840</v>
      </c>
      <c r="J4398" s="2">
        <v>166116.83192900033</v>
      </c>
    </row>
    <row r="4399" spans="1:10" x14ac:dyDescent="0.3">
      <c r="A4399" t="s">
        <v>5602</v>
      </c>
      <c r="B4399" t="s">
        <v>5231</v>
      </c>
      <c r="C4399" t="s">
        <v>4501</v>
      </c>
      <c r="D4399" t="s">
        <v>5232</v>
      </c>
      <c r="E4399" t="s">
        <v>2616</v>
      </c>
      <c r="F4399" t="s">
        <v>2617</v>
      </c>
      <c r="G4399" t="s">
        <v>5302</v>
      </c>
      <c r="H4399" s="2">
        <v>1.33</v>
      </c>
      <c r="I4399" s="2">
        <v>383.04</v>
      </c>
      <c r="J4399" s="2">
        <v>6455.0609260763713</v>
      </c>
    </row>
    <row r="4400" spans="1:10" x14ac:dyDescent="0.3">
      <c r="A4400" t="s">
        <v>5602</v>
      </c>
      <c r="B4400" t="s">
        <v>5231</v>
      </c>
      <c r="C4400" t="s">
        <v>4501</v>
      </c>
      <c r="D4400" t="s">
        <v>5232</v>
      </c>
      <c r="E4400" t="s">
        <v>2268</v>
      </c>
      <c r="F4400" t="s">
        <v>2314</v>
      </c>
      <c r="G4400" t="s">
        <v>5302</v>
      </c>
      <c r="H4400" s="2">
        <v>12.5</v>
      </c>
      <c r="I4400" s="2">
        <v>4440</v>
      </c>
      <c r="J4400" s="2">
        <v>92080.438076398626</v>
      </c>
    </row>
    <row r="4401" spans="1:10" x14ac:dyDescent="0.3">
      <c r="A4401" t="s">
        <v>5602</v>
      </c>
      <c r="B4401" t="s">
        <v>5231</v>
      </c>
      <c r="C4401" t="s">
        <v>4501</v>
      </c>
      <c r="D4401" t="s">
        <v>5232</v>
      </c>
      <c r="E4401" t="s">
        <v>2268</v>
      </c>
      <c r="F4401" t="s">
        <v>2542</v>
      </c>
      <c r="G4401" t="s">
        <v>5302</v>
      </c>
      <c r="H4401" s="2">
        <v>3.33</v>
      </c>
      <c r="I4401" s="2">
        <v>1598.4</v>
      </c>
      <c r="J4401" s="2">
        <v>16626.64120809134</v>
      </c>
    </row>
    <row r="4402" spans="1:10" x14ac:dyDescent="0.3">
      <c r="A4402" t="s">
        <v>5602</v>
      </c>
      <c r="B4402" t="s">
        <v>5231</v>
      </c>
      <c r="C4402" t="s">
        <v>4501</v>
      </c>
      <c r="D4402" t="s">
        <v>5232</v>
      </c>
      <c r="E4402" t="s">
        <v>4360</v>
      </c>
      <c r="F4402" t="s">
        <v>1422</v>
      </c>
      <c r="G4402" t="s">
        <v>5302</v>
      </c>
      <c r="H4402" s="2">
        <v>2.33</v>
      </c>
      <c r="I4402" s="2">
        <v>223.68</v>
      </c>
      <c r="J4402" s="2">
        <v>0</v>
      </c>
    </row>
    <row r="4403" spans="1:10" x14ac:dyDescent="0.3">
      <c r="A4403" t="s">
        <v>5602</v>
      </c>
      <c r="B4403" t="s">
        <v>5231</v>
      </c>
      <c r="C4403" t="s">
        <v>4501</v>
      </c>
      <c r="D4403" t="s">
        <v>5232</v>
      </c>
      <c r="E4403" t="s">
        <v>1632</v>
      </c>
      <c r="F4403" t="s">
        <v>1688</v>
      </c>
      <c r="G4403" t="s">
        <v>5302</v>
      </c>
      <c r="H4403" s="2">
        <v>8</v>
      </c>
      <c r="I4403" s="2">
        <v>192</v>
      </c>
      <c r="J4403" s="2">
        <v>28731.78612200488</v>
      </c>
    </row>
    <row r="4404" spans="1:10" x14ac:dyDescent="0.3">
      <c r="A4404" t="s">
        <v>5602</v>
      </c>
      <c r="B4404" t="s">
        <v>5231</v>
      </c>
      <c r="C4404" t="s">
        <v>4501</v>
      </c>
      <c r="D4404" t="s">
        <v>5232</v>
      </c>
      <c r="E4404" t="s">
        <v>1632</v>
      </c>
      <c r="F4404" t="s">
        <v>1867</v>
      </c>
      <c r="G4404" t="s">
        <v>5302</v>
      </c>
      <c r="H4404" s="2">
        <v>2.66</v>
      </c>
      <c r="I4404" s="2">
        <v>63.84</v>
      </c>
      <c r="J4404" s="2">
        <v>19850.630622061723</v>
      </c>
    </row>
    <row r="4405" spans="1:10" x14ac:dyDescent="0.3">
      <c r="A4405" t="s">
        <v>5602</v>
      </c>
      <c r="B4405" t="s">
        <v>5231</v>
      </c>
      <c r="C4405" t="s">
        <v>4501</v>
      </c>
      <c r="D4405" t="s">
        <v>5232</v>
      </c>
      <c r="E4405" t="s">
        <v>1632</v>
      </c>
      <c r="F4405" t="s">
        <v>2023</v>
      </c>
      <c r="G4405" t="s">
        <v>5302</v>
      </c>
      <c r="H4405" s="2">
        <v>1.33</v>
      </c>
      <c r="I4405" s="2">
        <v>31.92</v>
      </c>
      <c r="J4405" s="2">
        <v>2507.2119098499638</v>
      </c>
    </row>
    <row r="4406" spans="1:10" x14ac:dyDescent="0.3">
      <c r="A4406" t="s">
        <v>5602</v>
      </c>
      <c r="B4406" t="s">
        <v>5231</v>
      </c>
      <c r="C4406" t="s">
        <v>4501</v>
      </c>
      <c r="D4406" t="s">
        <v>5232</v>
      </c>
      <c r="E4406" t="s">
        <v>1632</v>
      </c>
      <c r="F4406" t="s">
        <v>1431</v>
      </c>
      <c r="G4406" t="s">
        <v>5302</v>
      </c>
      <c r="H4406" s="2">
        <v>13.33</v>
      </c>
      <c r="I4406" s="2">
        <v>639.84</v>
      </c>
      <c r="J4406" s="2">
        <v>13382.185295840429</v>
      </c>
    </row>
    <row r="4407" spans="1:10" x14ac:dyDescent="0.3">
      <c r="A4407" t="s">
        <v>5602</v>
      </c>
      <c r="B4407" t="s">
        <v>5233</v>
      </c>
      <c r="C4407" t="s">
        <v>4501</v>
      </c>
      <c r="D4407" t="s">
        <v>5234</v>
      </c>
      <c r="E4407" t="s">
        <v>1423</v>
      </c>
      <c r="F4407" t="s">
        <v>1659</v>
      </c>
      <c r="G4407" t="s">
        <v>5302</v>
      </c>
      <c r="H4407" s="2">
        <v>0.83</v>
      </c>
      <c r="I4407" s="2">
        <v>83</v>
      </c>
      <c r="J4407" s="2">
        <v>8771.9994692229066</v>
      </c>
    </row>
    <row r="4408" spans="1:10" x14ac:dyDescent="0.3">
      <c r="A4408" t="s">
        <v>5602</v>
      </c>
      <c r="B4408" t="s">
        <v>5233</v>
      </c>
      <c r="C4408" t="s">
        <v>4501</v>
      </c>
      <c r="D4408" t="s">
        <v>5234</v>
      </c>
      <c r="E4408" t="s">
        <v>1423</v>
      </c>
      <c r="F4408" t="s">
        <v>1431</v>
      </c>
      <c r="G4408" t="s">
        <v>5302</v>
      </c>
      <c r="H4408" s="2">
        <v>2</v>
      </c>
      <c r="I4408" s="2">
        <v>200</v>
      </c>
      <c r="J4408" s="2">
        <v>20309.096167094187</v>
      </c>
    </row>
    <row r="4409" spans="1:10" x14ac:dyDescent="0.3">
      <c r="A4409" t="s">
        <v>5602</v>
      </c>
      <c r="B4409" t="s">
        <v>5233</v>
      </c>
      <c r="C4409" t="s">
        <v>4501</v>
      </c>
      <c r="D4409" t="s">
        <v>5234</v>
      </c>
      <c r="E4409" t="s">
        <v>1423</v>
      </c>
      <c r="F4409" t="s">
        <v>1868</v>
      </c>
      <c r="G4409" t="s">
        <v>5302</v>
      </c>
      <c r="H4409" s="2">
        <v>5.83</v>
      </c>
      <c r="I4409" s="2">
        <v>583</v>
      </c>
      <c r="J4409" s="2">
        <v>72155.255766415474</v>
      </c>
    </row>
    <row r="4410" spans="1:10" x14ac:dyDescent="0.3">
      <c r="A4410" t="s">
        <v>5602</v>
      </c>
      <c r="B4410" t="s">
        <v>5233</v>
      </c>
      <c r="C4410" t="s">
        <v>4501</v>
      </c>
      <c r="D4410" t="s">
        <v>5234</v>
      </c>
      <c r="E4410" t="s">
        <v>1423</v>
      </c>
      <c r="F4410" t="s">
        <v>1679</v>
      </c>
      <c r="G4410" t="s">
        <v>5302</v>
      </c>
      <c r="H4410" s="2">
        <v>3.33</v>
      </c>
      <c r="I4410" s="2">
        <v>333</v>
      </c>
      <c r="J4410" s="2">
        <v>25131.958669269516</v>
      </c>
    </row>
    <row r="4411" spans="1:10" x14ac:dyDescent="0.3">
      <c r="A4411" t="s">
        <v>5602</v>
      </c>
      <c r="B4411" t="s">
        <v>5233</v>
      </c>
      <c r="C4411" t="s">
        <v>4501</v>
      </c>
      <c r="D4411" t="s">
        <v>5234</v>
      </c>
      <c r="E4411" t="s">
        <v>1444</v>
      </c>
      <c r="F4411" t="s">
        <v>1688</v>
      </c>
      <c r="G4411" t="s">
        <v>5302</v>
      </c>
      <c r="H4411" s="2">
        <v>233.33</v>
      </c>
      <c r="I4411" s="2">
        <v>82132.160000000003</v>
      </c>
      <c r="J4411" s="2">
        <v>2045078.7050084716</v>
      </c>
    </row>
    <row r="4412" spans="1:10" x14ac:dyDescent="0.3">
      <c r="A4412" t="s">
        <v>5602</v>
      </c>
      <c r="B4412" t="s">
        <v>5233</v>
      </c>
      <c r="C4412" t="s">
        <v>4501</v>
      </c>
      <c r="D4412" t="s">
        <v>5234</v>
      </c>
      <c r="E4412" t="s">
        <v>1444</v>
      </c>
      <c r="F4412" t="s">
        <v>1867</v>
      </c>
      <c r="G4412" t="s">
        <v>5302</v>
      </c>
      <c r="H4412" s="2">
        <v>28</v>
      </c>
      <c r="I4412" s="2">
        <v>8064</v>
      </c>
      <c r="J4412" s="2">
        <v>229661.60187359771</v>
      </c>
    </row>
    <row r="4413" spans="1:10" x14ac:dyDescent="0.3">
      <c r="A4413" t="s">
        <v>5602</v>
      </c>
      <c r="B4413" t="s">
        <v>5233</v>
      </c>
      <c r="C4413" t="s">
        <v>4501</v>
      </c>
      <c r="D4413" t="s">
        <v>5234</v>
      </c>
      <c r="E4413" t="s">
        <v>2582</v>
      </c>
      <c r="F4413" t="s">
        <v>2590</v>
      </c>
      <c r="G4413" t="s">
        <v>5302</v>
      </c>
      <c r="H4413" s="2">
        <v>1.33</v>
      </c>
      <c r="I4413" s="2">
        <v>191.52</v>
      </c>
      <c r="J4413" s="2">
        <v>7348.9000728084748</v>
      </c>
    </row>
    <row r="4414" spans="1:10" x14ac:dyDescent="0.3">
      <c r="A4414" t="s">
        <v>5602</v>
      </c>
      <c r="B4414" t="s">
        <v>5233</v>
      </c>
      <c r="C4414" t="s">
        <v>4501</v>
      </c>
      <c r="D4414" t="s">
        <v>5234</v>
      </c>
      <c r="E4414" t="s">
        <v>1606</v>
      </c>
      <c r="F4414" t="s">
        <v>1688</v>
      </c>
      <c r="G4414" t="s">
        <v>5302</v>
      </c>
      <c r="H4414" s="2">
        <v>1.33</v>
      </c>
      <c r="I4414" s="2">
        <v>478.8</v>
      </c>
      <c r="J4414" s="2">
        <v>12121.332990619412</v>
      </c>
    </row>
    <row r="4415" spans="1:10" x14ac:dyDescent="0.3">
      <c r="A4415" t="s">
        <v>5602</v>
      </c>
      <c r="B4415" t="s">
        <v>5233</v>
      </c>
      <c r="C4415" t="s">
        <v>4501</v>
      </c>
      <c r="D4415" t="s">
        <v>5234</v>
      </c>
      <c r="E4415" t="s">
        <v>1606</v>
      </c>
      <c r="F4415" t="s">
        <v>1867</v>
      </c>
      <c r="G4415" t="s">
        <v>5302</v>
      </c>
      <c r="H4415" s="2">
        <v>20</v>
      </c>
      <c r="I4415" s="2">
        <v>3840</v>
      </c>
      <c r="J4415" s="2">
        <v>166116.83192900033</v>
      </c>
    </row>
    <row r="4416" spans="1:10" x14ac:dyDescent="0.3">
      <c r="A4416" t="s">
        <v>5602</v>
      </c>
      <c r="B4416" t="s">
        <v>5233</v>
      </c>
      <c r="C4416" t="s">
        <v>4501</v>
      </c>
      <c r="D4416" t="s">
        <v>5234</v>
      </c>
      <c r="E4416" t="s">
        <v>2616</v>
      </c>
      <c r="F4416" t="s">
        <v>2617</v>
      </c>
      <c r="G4416" t="s">
        <v>5302</v>
      </c>
      <c r="H4416" s="2">
        <v>1.33</v>
      </c>
      <c r="I4416" s="2">
        <v>383.04</v>
      </c>
      <c r="J4416" s="2">
        <v>6455.0609260763713</v>
      </c>
    </row>
    <row r="4417" spans="1:10" x14ac:dyDescent="0.3">
      <c r="A4417" t="s">
        <v>5602</v>
      </c>
      <c r="B4417" t="s">
        <v>5233</v>
      </c>
      <c r="C4417" t="s">
        <v>4501</v>
      </c>
      <c r="D4417" t="s">
        <v>5234</v>
      </c>
      <c r="E4417" t="s">
        <v>2268</v>
      </c>
      <c r="F4417" t="s">
        <v>2314</v>
      </c>
      <c r="G4417" t="s">
        <v>5302</v>
      </c>
      <c r="H4417" s="2">
        <v>12.5</v>
      </c>
      <c r="I4417" s="2">
        <v>4440</v>
      </c>
      <c r="J4417" s="2">
        <v>92080.438076398626</v>
      </c>
    </row>
    <row r="4418" spans="1:10" x14ac:dyDescent="0.3">
      <c r="A4418" t="s">
        <v>5602</v>
      </c>
      <c r="B4418" t="s">
        <v>5233</v>
      </c>
      <c r="C4418" t="s">
        <v>4501</v>
      </c>
      <c r="D4418" t="s">
        <v>5234</v>
      </c>
      <c r="E4418" t="s">
        <v>2268</v>
      </c>
      <c r="F4418" t="s">
        <v>2542</v>
      </c>
      <c r="G4418" t="s">
        <v>5302</v>
      </c>
      <c r="H4418" s="2">
        <v>3.33</v>
      </c>
      <c r="I4418" s="2">
        <v>1598.4</v>
      </c>
      <c r="J4418" s="2">
        <v>16626.64120809134</v>
      </c>
    </row>
    <row r="4419" spans="1:10" x14ac:dyDescent="0.3">
      <c r="A4419" t="s">
        <v>5602</v>
      </c>
      <c r="B4419" t="s">
        <v>5233</v>
      </c>
      <c r="C4419" t="s">
        <v>4501</v>
      </c>
      <c r="D4419" t="s">
        <v>5234</v>
      </c>
      <c r="E4419" t="s">
        <v>4360</v>
      </c>
      <c r="F4419" t="s">
        <v>1422</v>
      </c>
      <c r="G4419" t="s">
        <v>5302</v>
      </c>
      <c r="H4419" s="2">
        <v>2.33</v>
      </c>
      <c r="I4419" s="2">
        <v>223.68</v>
      </c>
      <c r="J4419" s="2">
        <v>0</v>
      </c>
    </row>
    <row r="4420" spans="1:10" x14ac:dyDescent="0.3">
      <c r="A4420" t="s">
        <v>5602</v>
      </c>
      <c r="B4420" t="s">
        <v>5233</v>
      </c>
      <c r="C4420" t="s">
        <v>4501</v>
      </c>
      <c r="D4420" t="s">
        <v>5234</v>
      </c>
      <c r="E4420" t="s">
        <v>1632</v>
      </c>
      <c r="F4420" t="s">
        <v>1688</v>
      </c>
      <c r="G4420" t="s">
        <v>5302</v>
      </c>
      <c r="H4420" s="2">
        <v>8</v>
      </c>
      <c r="I4420" s="2">
        <v>192</v>
      </c>
      <c r="J4420" s="2">
        <v>28731.78612200488</v>
      </c>
    </row>
    <row r="4421" spans="1:10" x14ac:dyDescent="0.3">
      <c r="A4421" t="s">
        <v>5602</v>
      </c>
      <c r="B4421" t="s">
        <v>5233</v>
      </c>
      <c r="C4421" t="s">
        <v>4501</v>
      </c>
      <c r="D4421" t="s">
        <v>5234</v>
      </c>
      <c r="E4421" t="s">
        <v>1632</v>
      </c>
      <c r="F4421" t="s">
        <v>1867</v>
      </c>
      <c r="G4421" t="s">
        <v>5302</v>
      </c>
      <c r="H4421" s="2">
        <v>2.66</v>
      </c>
      <c r="I4421" s="2">
        <v>63.84</v>
      </c>
      <c r="J4421" s="2">
        <v>19850.630622061723</v>
      </c>
    </row>
    <row r="4422" spans="1:10" x14ac:dyDescent="0.3">
      <c r="A4422" t="s">
        <v>5602</v>
      </c>
      <c r="B4422" t="s">
        <v>5233</v>
      </c>
      <c r="C4422" t="s">
        <v>4501</v>
      </c>
      <c r="D4422" t="s">
        <v>5234</v>
      </c>
      <c r="E4422" t="s">
        <v>1632</v>
      </c>
      <c r="F4422" t="s">
        <v>2023</v>
      </c>
      <c r="G4422" t="s">
        <v>5302</v>
      </c>
      <c r="H4422" s="2">
        <v>1.33</v>
      </c>
      <c r="I4422" s="2">
        <v>31.92</v>
      </c>
      <c r="J4422" s="2">
        <v>2507.2119098499638</v>
      </c>
    </row>
    <row r="4423" spans="1:10" x14ac:dyDescent="0.3">
      <c r="A4423" t="s">
        <v>5602</v>
      </c>
      <c r="B4423" t="s">
        <v>5233</v>
      </c>
      <c r="C4423" t="s">
        <v>4501</v>
      </c>
      <c r="D4423" t="s">
        <v>5234</v>
      </c>
      <c r="E4423" t="s">
        <v>1632</v>
      </c>
      <c r="F4423" t="s">
        <v>1431</v>
      </c>
      <c r="G4423" t="s">
        <v>5302</v>
      </c>
      <c r="H4423" s="2">
        <v>13.33</v>
      </c>
      <c r="I4423" s="2">
        <v>639.84</v>
      </c>
      <c r="J4423" s="2">
        <v>13382.185295840429</v>
      </c>
    </row>
    <row r="4424" spans="1:10" x14ac:dyDescent="0.3">
      <c r="A4424" t="s">
        <v>5602</v>
      </c>
      <c r="B4424" t="s">
        <v>5235</v>
      </c>
      <c r="C4424" t="s">
        <v>4501</v>
      </c>
      <c r="D4424" t="s">
        <v>5236</v>
      </c>
      <c r="E4424" t="s">
        <v>1423</v>
      </c>
      <c r="F4424" t="s">
        <v>1659</v>
      </c>
      <c r="G4424" t="s">
        <v>5302</v>
      </c>
      <c r="H4424" s="2">
        <v>0.83</v>
      </c>
      <c r="I4424" s="2">
        <v>83</v>
      </c>
      <c r="J4424" s="2">
        <v>8771.9994692229066</v>
      </c>
    </row>
    <row r="4425" spans="1:10" x14ac:dyDescent="0.3">
      <c r="A4425" t="s">
        <v>5602</v>
      </c>
      <c r="B4425" t="s">
        <v>5235</v>
      </c>
      <c r="C4425" t="s">
        <v>4501</v>
      </c>
      <c r="D4425" t="s">
        <v>5236</v>
      </c>
      <c r="E4425" t="s">
        <v>1423</v>
      </c>
      <c r="F4425" t="s">
        <v>1431</v>
      </c>
      <c r="G4425" t="s">
        <v>5302</v>
      </c>
      <c r="H4425" s="2">
        <v>2</v>
      </c>
      <c r="I4425" s="2">
        <v>200</v>
      </c>
      <c r="J4425" s="2">
        <v>20309.096167094187</v>
      </c>
    </row>
    <row r="4426" spans="1:10" x14ac:dyDescent="0.3">
      <c r="A4426" t="s">
        <v>5602</v>
      </c>
      <c r="B4426" t="s">
        <v>5235</v>
      </c>
      <c r="C4426" t="s">
        <v>4501</v>
      </c>
      <c r="D4426" t="s">
        <v>5236</v>
      </c>
      <c r="E4426" t="s">
        <v>1423</v>
      </c>
      <c r="F4426" t="s">
        <v>1868</v>
      </c>
      <c r="G4426" t="s">
        <v>5302</v>
      </c>
      <c r="H4426" s="2">
        <v>5.83</v>
      </c>
      <c r="I4426" s="2">
        <v>583</v>
      </c>
      <c r="J4426" s="2">
        <v>72155.255766415474</v>
      </c>
    </row>
    <row r="4427" spans="1:10" x14ac:dyDescent="0.3">
      <c r="A4427" t="s">
        <v>5602</v>
      </c>
      <c r="B4427" t="s">
        <v>5235</v>
      </c>
      <c r="C4427" t="s">
        <v>4501</v>
      </c>
      <c r="D4427" t="s">
        <v>5236</v>
      </c>
      <c r="E4427" t="s">
        <v>1423</v>
      </c>
      <c r="F4427" t="s">
        <v>1679</v>
      </c>
      <c r="G4427" t="s">
        <v>5302</v>
      </c>
      <c r="H4427" s="2">
        <v>3.33</v>
      </c>
      <c r="I4427" s="2">
        <v>333</v>
      </c>
      <c r="J4427" s="2">
        <v>25131.958669269516</v>
      </c>
    </row>
    <row r="4428" spans="1:10" x14ac:dyDescent="0.3">
      <c r="A4428" t="s">
        <v>5602</v>
      </c>
      <c r="B4428" t="s">
        <v>5235</v>
      </c>
      <c r="C4428" t="s">
        <v>4501</v>
      </c>
      <c r="D4428" t="s">
        <v>5236</v>
      </c>
      <c r="E4428" t="s">
        <v>1444</v>
      </c>
      <c r="F4428" t="s">
        <v>1688</v>
      </c>
      <c r="G4428" t="s">
        <v>5302</v>
      </c>
      <c r="H4428" s="2">
        <v>233.33</v>
      </c>
      <c r="I4428" s="2">
        <v>82132.160000000003</v>
      </c>
      <c r="J4428" s="2">
        <v>2045078.7050084716</v>
      </c>
    </row>
    <row r="4429" spans="1:10" x14ac:dyDescent="0.3">
      <c r="A4429" t="s">
        <v>5602</v>
      </c>
      <c r="B4429" t="s">
        <v>5235</v>
      </c>
      <c r="C4429" t="s">
        <v>4501</v>
      </c>
      <c r="D4429" t="s">
        <v>5236</v>
      </c>
      <c r="E4429" t="s">
        <v>1444</v>
      </c>
      <c r="F4429" t="s">
        <v>1867</v>
      </c>
      <c r="G4429" t="s">
        <v>5302</v>
      </c>
      <c r="H4429" s="2">
        <v>28</v>
      </c>
      <c r="I4429" s="2">
        <v>8064</v>
      </c>
      <c r="J4429" s="2">
        <v>229661.60187359771</v>
      </c>
    </row>
    <row r="4430" spans="1:10" x14ac:dyDescent="0.3">
      <c r="A4430" t="s">
        <v>5602</v>
      </c>
      <c r="B4430" t="s">
        <v>5235</v>
      </c>
      <c r="C4430" t="s">
        <v>4501</v>
      </c>
      <c r="D4430" t="s">
        <v>5236</v>
      </c>
      <c r="E4430" t="s">
        <v>2582</v>
      </c>
      <c r="F4430" t="s">
        <v>2590</v>
      </c>
      <c r="G4430" t="s">
        <v>5302</v>
      </c>
      <c r="H4430" s="2">
        <v>1.33</v>
      </c>
      <c r="I4430" s="2">
        <v>191.52</v>
      </c>
      <c r="J4430" s="2">
        <v>7348.9000728084748</v>
      </c>
    </row>
    <row r="4431" spans="1:10" x14ac:dyDescent="0.3">
      <c r="A4431" t="s">
        <v>5602</v>
      </c>
      <c r="B4431" t="s">
        <v>5235</v>
      </c>
      <c r="C4431" t="s">
        <v>4501</v>
      </c>
      <c r="D4431" t="s">
        <v>5236</v>
      </c>
      <c r="E4431" t="s">
        <v>1606</v>
      </c>
      <c r="F4431" t="s">
        <v>1688</v>
      </c>
      <c r="G4431" t="s">
        <v>5302</v>
      </c>
      <c r="H4431" s="2">
        <v>1.33</v>
      </c>
      <c r="I4431" s="2">
        <v>478.8</v>
      </c>
      <c r="J4431" s="2">
        <v>12121.332990619412</v>
      </c>
    </row>
    <row r="4432" spans="1:10" x14ac:dyDescent="0.3">
      <c r="A4432" t="s">
        <v>5602</v>
      </c>
      <c r="B4432" t="s">
        <v>5235</v>
      </c>
      <c r="C4432" t="s">
        <v>4501</v>
      </c>
      <c r="D4432" t="s">
        <v>5236</v>
      </c>
      <c r="E4432" t="s">
        <v>1606</v>
      </c>
      <c r="F4432" t="s">
        <v>1867</v>
      </c>
      <c r="G4432" t="s">
        <v>5302</v>
      </c>
      <c r="H4432" s="2">
        <v>20</v>
      </c>
      <c r="I4432" s="2">
        <v>3840</v>
      </c>
      <c r="J4432" s="2">
        <v>166116.83192900033</v>
      </c>
    </row>
    <row r="4433" spans="1:10" x14ac:dyDescent="0.3">
      <c r="A4433" t="s">
        <v>5602</v>
      </c>
      <c r="B4433" t="s">
        <v>5235</v>
      </c>
      <c r="C4433" t="s">
        <v>4501</v>
      </c>
      <c r="D4433" t="s">
        <v>5236</v>
      </c>
      <c r="E4433" t="s">
        <v>2616</v>
      </c>
      <c r="F4433" t="s">
        <v>2617</v>
      </c>
      <c r="G4433" t="s">
        <v>5302</v>
      </c>
      <c r="H4433" s="2">
        <v>1.33</v>
      </c>
      <c r="I4433" s="2">
        <v>383.04</v>
      </c>
      <c r="J4433" s="2">
        <v>6455.0609260763713</v>
      </c>
    </row>
    <row r="4434" spans="1:10" x14ac:dyDescent="0.3">
      <c r="A4434" t="s">
        <v>5602</v>
      </c>
      <c r="B4434" t="s">
        <v>5235</v>
      </c>
      <c r="C4434" t="s">
        <v>4501</v>
      </c>
      <c r="D4434" t="s">
        <v>5236</v>
      </c>
      <c r="E4434" t="s">
        <v>2268</v>
      </c>
      <c r="F4434" t="s">
        <v>2314</v>
      </c>
      <c r="G4434" t="s">
        <v>5302</v>
      </c>
      <c r="H4434" s="2">
        <v>12.5</v>
      </c>
      <c r="I4434" s="2">
        <v>4440</v>
      </c>
      <c r="J4434" s="2">
        <v>92080.438076398626</v>
      </c>
    </row>
    <row r="4435" spans="1:10" x14ac:dyDescent="0.3">
      <c r="A4435" t="s">
        <v>5602</v>
      </c>
      <c r="B4435" t="s">
        <v>5235</v>
      </c>
      <c r="C4435" t="s">
        <v>4501</v>
      </c>
      <c r="D4435" t="s">
        <v>5236</v>
      </c>
      <c r="E4435" t="s">
        <v>2268</v>
      </c>
      <c r="F4435" t="s">
        <v>2542</v>
      </c>
      <c r="G4435" t="s">
        <v>5302</v>
      </c>
      <c r="H4435" s="2">
        <v>3.33</v>
      </c>
      <c r="I4435" s="2">
        <v>1598.4</v>
      </c>
      <c r="J4435" s="2">
        <v>16626.64120809134</v>
      </c>
    </row>
    <row r="4436" spans="1:10" x14ac:dyDescent="0.3">
      <c r="A4436" t="s">
        <v>5602</v>
      </c>
      <c r="B4436" t="s">
        <v>5235</v>
      </c>
      <c r="C4436" t="s">
        <v>4501</v>
      </c>
      <c r="D4436" t="s">
        <v>5236</v>
      </c>
      <c r="E4436" t="s">
        <v>4360</v>
      </c>
      <c r="F4436" t="s">
        <v>1422</v>
      </c>
      <c r="G4436" t="s">
        <v>5302</v>
      </c>
      <c r="H4436" s="2">
        <v>2.33</v>
      </c>
      <c r="I4436" s="2">
        <v>223.68</v>
      </c>
      <c r="J4436" s="2">
        <v>0</v>
      </c>
    </row>
    <row r="4437" spans="1:10" x14ac:dyDescent="0.3">
      <c r="A4437" t="s">
        <v>5602</v>
      </c>
      <c r="B4437" t="s">
        <v>5235</v>
      </c>
      <c r="C4437" t="s">
        <v>4501</v>
      </c>
      <c r="D4437" t="s">
        <v>5236</v>
      </c>
      <c r="E4437" t="s">
        <v>1632</v>
      </c>
      <c r="F4437" t="s">
        <v>1688</v>
      </c>
      <c r="G4437" t="s">
        <v>5302</v>
      </c>
      <c r="H4437" s="2">
        <v>8</v>
      </c>
      <c r="I4437" s="2">
        <v>192</v>
      </c>
      <c r="J4437" s="2">
        <v>28731.78612200488</v>
      </c>
    </row>
    <row r="4438" spans="1:10" x14ac:dyDescent="0.3">
      <c r="A4438" t="s">
        <v>5602</v>
      </c>
      <c r="B4438" t="s">
        <v>5235</v>
      </c>
      <c r="C4438" t="s">
        <v>4501</v>
      </c>
      <c r="D4438" t="s">
        <v>5236</v>
      </c>
      <c r="E4438" t="s">
        <v>1632</v>
      </c>
      <c r="F4438" t="s">
        <v>1867</v>
      </c>
      <c r="G4438" t="s">
        <v>5302</v>
      </c>
      <c r="H4438" s="2">
        <v>2.66</v>
      </c>
      <c r="I4438" s="2">
        <v>63.84</v>
      </c>
      <c r="J4438" s="2">
        <v>19850.630622061723</v>
      </c>
    </row>
    <row r="4439" spans="1:10" x14ac:dyDescent="0.3">
      <c r="A4439" t="s">
        <v>5602</v>
      </c>
      <c r="B4439" t="s">
        <v>5235</v>
      </c>
      <c r="C4439" t="s">
        <v>4501</v>
      </c>
      <c r="D4439" t="s">
        <v>5236</v>
      </c>
      <c r="E4439" t="s">
        <v>1632</v>
      </c>
      <c r="F4439" t="s">
        <v>2023</v>
      </c>
      <c r="G4439" t="s">
        <v>5302</v>
      </c>
      <c r="H4439" s="2">
        <v>1.33</v>
      </c>
      <c r="I4439" s="2">
        <v>31.92</v>
      </c>
      <c r="J4439" s="2">
        <v>2507.2119098499638</v>
      </c>
    </row>
    <row r="4440" spans="1:10" x14ac:dyDescent="0.3">
      <c r="A4440" t="s">
        <v>5602</v>
      </c>
      <c r="B4440" t="s">
        <v>5235</v>
      </c>
      <c r="C4440" t="s">
        <v>4501</v>
      </c>
      <c r="D4440" t="s">
        <v>5236</v>
      </c>
      <c r="E4440" t="s">
        <v>1632</v>
      </c>
      <c r="F4440" t="s">
        <v>1431</v>
      </c>
      <c r="G4440" t="s">
        <v>5302</v>
      </c>
      <c r="H4440" s="2">
        <v>13.33</v>
      </c>
      <c r="I4440" s="2">
        <v>639.84</v>
      </c>
      <c r="J4440" s="2">
        <v>13382.185295840429</v>
      </c>
    </row>
    <row r="4441" spans="1:10" x14ac:dyDescent="0.3">
      <c r="A4441" t="s">
        <v>5602</v>
      </c>
      <c r="B4441" t="s">
        <v>5237</v>
      </c>
      <c r="C4441" t="s">
        <v>4501</v>
      </c>
      <c r="D4441" t="s">
        <v>5238</v>
      </c>
      <c r="E4441" t="s">
        <v>1423</v>
      </c>
      <c r="F4441" t="s">
        <v>1659</v>
      </c>
      <c r="G4441" t="s">
        <v>5302</v>
      </c>
      <c r="H4441" s="2">
        <v>0.83</v>
      </c>
      <c r="I4441" s="2">
        <v>83</v>
      </c>
      <c r="J4441" s="2">
        <v>8771.9994692229066</v>
      </c>
    </row>
    <row r="4442" spans="1:10" x14ac:dyDescent="0.3">
      <c r="A4442" t="s">
        <v>5602</v>
      </c>
      <c r="B4442" t="s">
        <v>5237</v>
      </c>
      <c r="C4442" t="s">
        <v>4501</v>
      </c>
      <c r="D4442" t="s">
        <v>5238</v>
      </c>
      <c r="E4442" t="s">
        <v>1423</v>
      </c>
      <c r="F4442" t="s">
        <v>1431</v>
      </c>
      <c r="G4442" t="s">
        <v>5302</v>
      </c>
      <c r="H4442" s="2">
        <v>2</v>
      </c>
      <c r="I4442" s="2">
        <v>200</v>
      </c>
      <c r="J4442" s="2">
        <v>20309.096167094187</v>
      </c>
    </row>
    <row r="4443" spans="1:10" x14ac:dyDescent="0.3">
      <c r="A4443" t="s">
        <v>5602</v>
      </c>
      <c r="B4443" t="s">
        <v>5237</v>
      </c>
      <c r="C4443" t="s">
        <v>4501</v>
      </c>
      <c r="D4443" t="s">
        <v>5238</v>
      </c>
      <c r="E4443" t="s">
        <v>1423</v>
      </c>
      <c r="F4443" t="s">
        <v>1868</v>
      </c>
      <c r="G4443" t="s">
        <v>5302</v>
      </c>
      <c r="H4443" s="2">
        <v>5.83</v>
      </c>
      <c r="I4443" s="2">
        <v>583</v>
      </c>
      <c r="J4443" s="2">
        <v>72155.255766415474</v>
      </c>
    </row>
    <row r="4444" spans="1:10" x14ac:dyDescent="0.3">
      <c r="A4444" t="s">
        <v>5602</v>
      </c>
      <c r="B4444" t="s">
        <v>5237</v>
      </c>
      <c r="C4444" t="s">
        <v>4501</v>
      </c>
      <c r="D4444" t="s">
        <v>5238</v>
      </c>
      <c r="E4444" t="s">
        <v>1423</v>
      </c>
      <c r="F4444" t="s">
        <v>1679</v>
      </c>
      <c r="G4444" t="s">
        <v>5302</v>
      </c>
      <c r="H4444" s="2">
        <v>3.33</v>
      </c>
      <c r="I4444" s="2">
        <v>333</v>
      </c>
      <c r="J4444" s="2">
        <v>25131.958669269516</v>
      </c>
    </row>
    <row r="4445" spans="1:10" x14ac:dyDescent="0.3">
      <c r="A4445" t="s">
        <v>5602</v>
      </c>
      <c r="B4445" t="s">
        <v>5237</v>
      </c>
      <c r="C4445" t="s">
        <v>4501</v>
      </c>
      <c r="D4445" t="s">
        <v>5238</v>
      </c>
      <c r="E4445" t="s">
        <v>1444</v>
      </c>
      <c r="F4445" t="s">
        <v>1688</v>
      </c>
      <c r="G4445" t="s">
        <v>5302</v>
      </c>
      <c r="H4445" s="2">
        <v>233.33</v>
      </c>
      <c r="I4445" s="2">
        <v>82132.160000000003</v>
      </c>
      <c r="J4445" s="2">
        <v>2045078.7050084716</v>
      </c>
    </row>
    <row r="4446" spans="1:10" x14ac:dyDescent="0.3">
      <c r="A4446" t="s">
        <v>5602</v>
      </c>
      <c r="B4446" t="s">
        <v>5237</v>
      </c>
      <c r="C4446" t="s">
        <v>4501</v>
      </c>
      <c r="D4446" t="s">
        <v>5238</v>
      </c>
      <c r="E4446" t="s">
        <v>1444</v>
      </c>
      <c r="F4446" t="s">
        <v>1867</v>
      </c>
      <c r="G4446" t="s">
        <v>5302</v>
      </c>
      <c r="H4446" s="2">
        <v>28</v>
      </c>
      <c r="I4446" s="2">
        <v>8064</v>
      </c>
      <c r="J4446" s="2">
        <v>229661.60187359771</v>
      </c>
    </row>
    <row r="4447" spans="1:10" x14ac:dyDescent="0.3">
      <c r="A4447" t="s">
        <v>5602</v>
      </c>
      <c r="B4447" t="s">
        <v>5237</v>
      </c>
      <c r="C4447" t="s">
        <v>4501</v>
      </c>
      <c r="D4447" t="s">
        <v>5238</v>
      </c>
      <c r="E4447" t="s">
        <v>2582</v>
      </c>
      <c r="F4447" t="s">
        <v>2590</v>
      </c>
      <c r="G4447" t="s">
        <v>5302</v>
      </c>
      <c r="H4447" s="2">
        <v>1.33</v>
      </c>
      <c r="I4447" s="2">
        <v>191.52</v>
      </c>
      <c r="J4447" s="2">
        <v>7348.9000728084748</v>
      </c>
    </row>
    <row r="4448" spans="1:10" x14ac:dyDescent="0.3">
      <c r="A4448" t="s">
        <v>5602</v>
      </c>
      <c r="B4448" t="s">
        <v>5237</v>
      </c>
      <c r="C4448" t="s">
        <v>4501</v>
      </c>
      <c r="D4448" t="s">
        <v>5238</v>
      </c>
      <c r="E4448" t="s">
        <v>1606</v>
      </c>
      <c r="F4448" t="s">
        <v>1688</v>
      </c>
      <c r="G4448" t="s">
        <v>5302</v>
      </c>
      <c r="H4448" s="2">
        <v>1.33</v>
      </c>
      <c r="I4448" s="2">
        <v>478.8</v>
      </c>
      <c r="J4448" s="2">
        <v>12121.332990619412</v>
      </c>
    </row>
    <row r="4449" spans="1:10" x14ac:dyDescent="0.3">
      <c r="A4449" t="s">
        <v>5602</v>
      </c>
      <c r="B4449" t="s">
        <v>5237</v>
      </c>
      <c r="C4449" t="s">
        <v>4501</v>
      </c>
      <c r="D4449" t="s">
        <v>5238</v>
      </c>
      <c r="E4449" t="s">
        <v>1606</v>
      </c>
      <c r="F4449" t="s">
        <v>1867</v>
      </c>
      <c r="G4449" t="s">
        <v>5302</v>
      </c>
      <c r="H4449" s="2">
        <v>20</v>
      </c>
      <c r="I4449" s="2">
        <v>3840</v>
      </c>
      <c r="J4449" s="2">
        <v>166116.83192900033</v>
      </c>
    </row>
    <row r="4450" spans="1:10" x14ac:dyDescent="0.3">
      <c r="A4450" t="s">
        <v>5602</v>
      </c>
      <c r="B4450" t="s">
        <v>5237</v>
      </c>
      <c r="C4450" t="s">
        <v>4501</v>
      </c>
      <c r="D4450" t="s">
        <v>5238</v>
      </c>
      <c r="E4450" t="s">
        <v>2616</v>
      </c>
      <c r="F4450" t="s">
        <v>2617</v>
      </c>
      <c r="G4450" t="s">
        <v>5302</v>
      </c>
      <c r="H4450" s="2">
        <v>1.33</v>
      </c>
      <c r="I4450" s="2">
        <v>383.04</v>
      </c>
      <c r="J4450" s="2">
        <v>6455.0609260763713</v>
      </c>
    </row>
    <row r="4451" spans="1:10" x14ac:dyDescent="0.3">
      <c r="A4451" t="s">
        <v>5602</v>
      </c>
      <c r="B4451" t="s">
        <v>5237</v>
      </c>
      <c r="C4451" t="s">
        <v>4501</v>
      </c>
      <c r="D4451" t="s">
        <v>5238</v>
      </c>
      <c r="E4451" t="s">
        <v>2268</v>
      </c>
      <c r="F4451" t="s">
        <v>2314</v>
      </c>
      <c r="G4451" t="s">
        <v>5302</v>
      </c>
      <c r="H4451" s="2">
        <v>12.5</v>
      </c>
      <c r="I4451" s="2">
        <v>4440</v>
      </c>
      <c r="J4451" s="2">
        <v>92080.438076398626</v>
      </c>
    </row>
    <row r="4452" spans="1:10" x14ac:dyDescent="0.3">
      <c r="A4452" t="s">
        <v>5602</v>
      </c>
      <c r="B4452" t="s">
        <v>5237</v>
      </c>
      <c r="C4452" t="s">
        <v>4501</v>
      </c>
      <c r="D4452" t="s">
        <v>5238</v>
      </c>
      <c r="E4452" t="s">
        <v>2268</v>
      </c>
      <c r="F4452" t="s">
        <v>2542</v>
      </c>
      <c r="G4452" t="s">
        <v>5302</v>
      </c>
      <c r="H4452" s="2">
        <v>3.33</v>
      </c>
      <c r="I4452" s="2">
        <v>1598.4</v>
      </c>
      <c r="J4452" s="2">
        <v>16626.64120809134</v>
      </c>
    </row>
    <row r="4453" spans="1:10" x14ac:dyDescent="0.3">
      <c r="A4453" t="s">
        <v>5602</v>
      </c>
      <c r="B4453" t="s">
        <v>5237</v>
      </c>
      <c r="C4453" t="s">
        <v>4501</v>
      </c>
      <c r="D4453" t="s">
        <v>5238</v>
      </c>
      <c r="E4453" t="s">
        <v>4360</v>
      </c>
      <c r="F4453" t="s">
        <v>1422</v>
      </c>
      <c r="G4453" t="s">
        <v>5302</v>
      </c>
      <c r="H4453" s="2">
        <v>2.33</v>
      </c>
      <c r="I4453" s="2">
        <v>223.68</v>
      </c>
      <c r="J4453" s="2">
        <v>0</v>
      </c>
    </row>
    <row r="4454" spans="1:10" x14ac:dyDescent="0.3">
      <c r="A4454" t="s">
        <v>5602</v>
      </c>
      <c r="B4454" t="s">
        <v>5237</v>
      </c>
      <c r="C4454" t="s">
        <v>4501</v>
      </c>
      <c r="D4454" t="s">
        <v>5238</v>
      </c>
      <c r="E4454" t="s">
        <v>1632</v>
      </c>
      <c r="F4454" t="s">
        <v>1688</v>
      </c>
      <c r="G4454" t="s">
        <v>5302</v>
      </c>
      <c r="H4454" s="2">
        <v>8</v>
      </c>
      <c r="I4454" s="2">
        <v>192</v>
      </c>
      <c r="J4454" s="2">
        <v>28731.78612200488</v>
      </c>
    </row>
    <row r="4455" spans="1:10" x14ac:dyDescent="0.3">
      <c r="A4455" t="s">
        <v>5602</v>
      </c>
      <c r="B4455" t="s">
        <v>5237</v>
      </c>
      <c r="C4455" t="s">
        <v>4501</v>
      </c>
      <c r="D4455" t="s">
        <v>5238</v>
      </c>
      <c r="E4455" t="s">
        <v>1632</v>
      </c>
      <c r="F4455" t="s">
        <v>1867</v>
      </c>
      <c r="G4455" t="s">
        <v>5302</v>
      </c>
      <c r="H4455" s="2">
        <v>2.66</v>
      </c>
      <c r="I4455" s="2">
        <v>63.84</v>
      </c>
      <c r="J4455" s="2">
        <v>19850.630622061723</v>
      </c>
    </row>
    <row r="4456" spans="1:10" x14ac:dyDescent="0.3">
      <c r="A4456" t="s">
        <v>5602</v>
      </c>
      <c r="B4456" t="s">
        <v>5237</v>
      </c>
      <c r="C4456" t="s">
        <v>4501</v>
      </c>
      <c r="D4456" t="s">
        <v>5238</v>
      </c>
      <c r="E4456" t="s">
        <v>1632</v>
      </c>
      <c r="F4456" t="s">
        <v>2023</v>
      </c>
      <c r="G4456" t="s">
        <v>5302</v>
      </c>
      <c r="H4456" s="2">
        <v>1.33</v>
      </c>
      <c r="I4456" s="2">
        <v>31.92</v>
      </c>
      <c r="J4456" s="2">
        <v>2507.2119098499638</v>
      </c>
    </row>
    <row r="4457" spans="1:10" x14ac:dyDescent="0.3">
      <c r="A4457" t="s">
        <v>5602</v>
      </c>
      <c r="B4457" t="s">
        <v>5237</v>
      </c>
      <c r="C4457" t="s">
        <v>4501</v>
      </c>
      <c r="D4457" t="s">
        <v>5238</v>
      </c>
      <c r="E4457" t="s">
        <v>1632</v>
      </c>
      <c r="F4457" t="s">
        <v>1431</v>
      </c>
      <c r="G4457" t="s">
        <v>5302</v>
      </c>
      <c r="H4457" s="2">
        <v>13.33</v>
      </c>
      <c r="I4457" s="2">
        <v>639.84</v>
      </c>
      <c r="J4457" s="2">
        <v>13382.185295840429</v>
      </c>
    </row>
    <row r="4458" spans="1:10" x14ac:dyDescent="0.3">
      <c r="A4458" t="s">
        <v>5602</v>
      </c>
      <c r="B4458" t="s">
        <v>5571</v>
      </c>
      <c r="C4458" t="s">
        <v>3747</v>
      </c>
      <c r="D4458" t="s">
        <v>5570</v>
      </c>
      <c r="E4458" t="s">
        <v>2582</v>
      </c>
      <c r="F4458" t="s">
        <v>2590</v>
      </c>
      <c r="G4458" t="s">
        <v>5302</v>
      </c>
      <c r="H4458" s="2">
        <v>4</v>
      </c>
      <c r="I4458" s="2">
        <v>576</v>
      </c>
      <c r="J4458" s="2">
        <v>22101.955106190901</v>
      </c>
    </row>
    <row r="4459" spans="1:10" x14ac:dyDescent="0.3">
      <c r="A4459" t="s">
        <v>5602</v>
      </c>
      <c r="B4459" t="s">
        <v>5581</v>
      </c>
      <c r="C4459" t="s">
        <v>4127</v>
      </c>
      <c r="D4459" t="s">
        <v>5580</v>
      </c>
      <c r="E4459" t="s">
        <v>1632</v>
      </c>
      <c r="F4459" t="s">
        <v>1688</v>
      </c>
      <c r="G4459" t="s">
        <v>5302</v>
      </c>
      <c r="H4459" s="2">
        <v>4</v>
      </c>
      <c r="I4459" s="2">
        <v>96</v>
      </c>
      <c r="J4459" s="2">
        <v>14365.89306100244</v>
      </c>
    </row>
    <row r="4460" spans="1:10" x14ac:dyDescent="0.3">
      <c r="A4460" t="s">
        <v>5602</v>
      </c>
      <c r="B4460" t="s">
        <v>5576</v>
      </c>
      <c r="C4460" t="s">
        <v>3760</v>
      </c>
      <c r="D4460" t="s">
        <v>5577</v>
      </c>
      <c r="E4460" t="s">
        <v>1423</v>
      </c>
      <c r="F4460" t="s">
        <v>1659</v>
      </c>
      <c r="G4460" t="s">
        <v>5302</v>
      </c>
      <c r="H4460" s="2">
        <v>1</v>
      </c>
      <c r="I4460" s="2">
        <v>100</v>
      </c>
      <c r="J4460" s="2">
        <v>10568.674059304707</v>
      </c>
    </row>
    <row r="4461" spans="1:10" x14ac:dyDescent="0.3">
      <c r="A4461" t="s">
        <v>5602</v>
      </c>
      <c r="B4461" t="s">
        <v>5576</v>
      </c>
      <c r="C4461" t="s">
        <v>3760</v>
      </c>
      <c r="D4461" t="s">
        <v>5577</v>
      </c>
      <c r="E4461" t="s">
        <v>1423</v>
      </c>
      <c r="F4461" t="s">
        <v>1431</v>
      </c>
      <c r="G4461" t="s">
        <v>5302</v>
      </c>
      <c r="H4461" s="2">
        <v>1</v>
      </c>
      <c r="I4461" s="2">
        <v>100</v>
      </c>
      <c r="J4461" s="2">
        <v>10154.548083547093</v>
      </c>
    </row>
    <row r="4462" spans="1:10" x14ac:dyDescent="0.3">
      <c r="A4462" t="s">
        <v>5602</v>
      </c>
      <c r="B4462" t="s">
        <v>5576</v>
      </c>
      <c r="C4462" t="s">
        <v>3760</v>
      </c>
      <c r="D4462" t="s">
        <v>5577</v>
      </c>
      <c r="E4462" t="s">
        <v>1444</v>
      </c>
      <c r="F4462" t="s">
        <v>1688</v>
      </c>
      <c r="G4462" t="s">
        <v>5302</v>
      </c>
      <c r="H4462" s="2">
        <v>150</v>
      </c>
      <c r="I4462" s="2">
        <v>52800</v>
      </c>
      <c r="J4462" s="2">
        <v>1314712.2348230863</v>
      </c>
    </row>
    <row r="4463" spans="1:10" x14ac:dyDescent="0.3">
      <c r="A4463" t="s">
        <v>5602</v>
      </c>
      <c r="B4463" t="s">
        <v>5576</v>
      </c>
      <c r="C4463" t="s">
        <v>3760</v>
      </c>
      <c r="D4463" t="s">
        <v>5577</v>
      </c>
      <c r="E4463" t="s">
        <v>2268</v>
      </c>
      <c r="F4463" t="s">
        <v>2542</v>
      </c>
      <c r="G4463" t="s">
        <v>5302</v>
      </c>
      <c r="H4463" s="2">
        <v>2</v>
      </c>
      <c r="I4463" s="2">
        <v>960</v>
      </c>
      <c r="J4463" s="2">
        <v>9985.9706955503534</v>
      </c>
    </row>
    <row r="4464" spans="1:10" x14ac:dyDescent="0.3">
      <c r="A4464" t="s">
        <v>5602</v>
      </c>
      <c r="B4464" t="s">
        <v>5576</v>
      </c>
      <c r="C4464" t="s">
        <v>3760</v>
      </c>
      <c r="D4464" t="s">
        <v>5577</v>
      </c>
      <c r="E4464" t="s">
        <v>1632</v>
      </c>
      <c r="F4464" t="s">
        <v>1688</v>
      </c>
      <c r="G4464" t="s">
        <v>5302</v>
      </c>
      <c r="H4464" s="2">
        <v>4</v>
      </c>
      <c r="I4464" s="2">
        <v>96</v>
      </c>
      <c r="J4464" s="2">
        <v>14365.89306100244</v>
      </c>
    </row>
    <row r="4465" spans="1:10" x14ac:dyDescent="0.3">
      <c r="A4465" t="s">
        <v>5602</v>
      </c>
      <c r="B4465" t="s">
        <v>5576</v>
      </c>
      <c r="C4465" t="s">
        <v>3760</v>
      </c>
      <c r="D4465" t="s">
        <v>5577</v>
      </c>
      <c r="E4465" t="s">
        <v>1632</v>
      </c>
      <c r="F4465" t="s">
        <v>1431</v>
      </c>
      <c r="G4465" t="s">
        <v>5302</v>
      </c>
      <c r="H4465" s="2">
        <v>4</v>
      </c>
      <c r="I4465" s="2">
        <v>192</v>
      </c>
      <c r="J4465" s="2">
        <v>4015.6595036280355</v>
      </c>
    </row>
    <row r="4466" spans="1:10" x14ac:dyDescent="0.3">
      <c r="A4466" t="s">
        <v>5602</v>
      </c>
      <c r="B4466" t="s">
        <v>5685</v>
      </c>
      <c r="C4466" t="s">
        <v>4122</v>
      </c>
      <c r="D4466" t="s">
        <v>5685</v>
      </c>
      <c r="E4466" t="s">
        <v>1444</v>
      </c>
      <c r="F4466" t="s">
        <v>5693</v>
      </c>
      <c r="G4466" t="s">
        <v>5302</v>
      </c>
      <c r="H4466" s="2">
        <v>2000</v>
      </c>
      <c r="I4466" s="2">
        <v>0</v>
      </c>
      <c r="J4466" s="2">
        <v>11738300</v>
      </c>
    </row>
    <row r="4467" spans="1:10" x14ac:dyDescent="0.3">
      <c r="A4467" t="s">
        <v>5602</v>
      </c>
      <c r="B4467" t="s">
        <v>5685</v>
      </c>
      <c r="D4467" t="s">
        <v>5685</v>
      </c>
      <c r="E4467" t="s">
        <v>1444</v>
      </c>
      <c r="F4467" t="s">
        <v>1627</v>
      </c>
      <c r="G4467" t="s">
        <v>5302</v>
      </c>
      <c r="H4467" s="2">
        <v>500</v>
      </c>
      <c r="I4467" s="2">
        <v>0</v>
      </c>
      <c r="J4467" s="2">
        <v>3227890</v>
      </c>
    </row>
    <row r="4468" spans="1:10" x14ac:dyDescent="0.3">
      <c r="A4468" t="s">
        <v>2638</v>
      </c>
      <c r="B4468"/>
      <c r="H4468" s="2">
        <v>305459.72197907971</v>
      </c>
      <c r="I4468" s="2">
        <v>96375581.886772215</v>
      </c>
      <c r="J4468" s="2">
        <v>2456943444.1502857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4582-85D6-4F74-90E6-B0F8A0F56DEB}">
  <dimension ref="A1:N613"/>
  <sheetViews>
    <sheetView tabSelected="1" workbookViewId="0">
      <selection activeCell="C8" sqref="C8"/>
    </sheetView>
  </sheetViews>
  <sheetFormatPr defaultRowHeight="14.4" x14ac:dyDescent="0.3"/>
  <cols>
    <col min="1" max="1" width="14" bestFit="1" customWidth="1"/>
    <col min="2" max="2" width="17.88671875" bestFit="1" customWidth="1"/>
    <col min="3" max="3" width="37.33203125" bestFit="1" customWidth="1"/>
    <col min="4" max="4" width="14.21875" bestFit="1" customWidth="1"/>
    <col min="5" max="5" width="9" bestFit="1" customWidth="1"/>
    <col min="6" max="6" width="15.5546875" bestFit="1" customWidth="1"/>
    <col min="7" max="8" width="18.21875" bestFit="1" customWidth="1"/>
    <col min="9" max="9" width="15.6640625" bestFit="1" customWidth="1"/>
    <col min="10" max="10" width="17.77734375" bestFit="1" customWidth="1"/>
    <col min="11" max="11" width="19.109375" bestFit="1" customWidth="1"/>
    <col min="12" max="12" width="16" bestFit="1" customWidth="1"/>
    <col min="13" max="13" width="10.21875" bestFit="1" customWidth="1"/>
    <col min="14" max="14" width="17" bestFit="1" customWidth="1"/>
  </cols>
  <sheetData>
    <row r="1" spans="1:14" x14ac:dyDescent="0.3">
      <c r="A1" t="s">
        <v>3160</v>
      </c>
      <c r="B1" t="s">
        <v>5828</v>
      </c>
      <c r="C1" t="s">
        <v>5829</v>
      </c>
      <c r="D1" t="s">
        <v>3346</v>
      </c>
      <c r="E1" t="s">
        <v>5830</v>
      </c>
      <c r="F1" t="s">
        <v>3348</v>
      </c>
      <c r="G1" t="s">
        <v>3349</v>
      </c>
      <c r="H1" t="s">
        <v>3350</v>
      </c>
      <c r="I1" t="s">
        <v>3351</v>
      </c>
      <c r="J1" t="s">
        <v>3352</v>
      </c>
      <c r="K1" t="s">
        <v>5830</v>
      </c>
      <c r="L1" t="s">
        <v>5831</v>
      </c>
      <c r="M1" t="s">
        <v>5832</v>
      </c>
      <c r="N1" t="s">
        <v>5833</v>
      </c>
    </row>
    <row r="2" spans="1:14" x14ac:dyDescent="0.3">
      <c r="A2" t="s">
        <v>2689</v>
      </c>
      <c r="B2">
        <v>3400081</v>
      </c>
      <c r="C2" t="s">
        <v>2986</v>
      </c>
      <c r="D2" t="s">
        <v>5834</v>
      </c>
      <c r="E2" t="s">
        <v>5837</v>
      </c>
      <c r="F2" t="s">
        <v>2905</v>
      </c>
      <c r="G2" t="s">
        <v>5835</v>
      </c>
      <c r="H2" t="s">
        <v>5835</v>
      </c>
      <c r="I2" t="s">
        <v>5836</v>
      </c>
      <c r="J2" t="s">
        <v>5517</v>
      </c>
      <c r="K2" t="s">
        <v>5837</v>
      </c>
      <c r="L2" t="s">
        <v>5838</v>
      </c>
      <c r="M2" t="s">
        <v>5839</v>
      </c>
      <c r="N2" t="s">
        <v>5840</v>
      </c>
    </row>
    <row r="3" spans="1:14" x14ac:dyDescent="0.3">
      <c r="A3" t="s">
        <v>2665</v>
      </c>
      <c r="B3">
        <v>3400088</v>
      </c>
      <c r="C3" t="s">
        <v>3056</v>
      </c>
      <c r="D3" t="s">
        <v>5834</v>
      </c>
      <c r="E3" t="s">
        <v>5837</v>
      </c>
      <c r="F3" t="s">
        <v>2905</v>
      </c>
      <c r="G3" t="s">
        <v>5841</v>
      </c>
      <c r="H3" t="s">
        <v>5841</v>
      </c>
      <c r="I3" t="s">
        <v>5836</v>
      </c>
      <c r="J3" t="s">
        <v>5517</v>
      </c>
      <c r="K3" t="s">
        <v>5837</v>
      </c>
      <c r="L3" t="s">
        <v>5838</v>
      </c>
      <c r="M3" t="s">
        <v>5839</v>
      </c>
      <c r="N3" t="s">
        <v>5840</v>
      </c>
    </row>
    <row r="4" spans="1:14" x14ac:dyDescent="0.3">
      <c r="A4" t="s">
        <v>2690</v>
      </c>
      <c r="B4">
        <v>3400089</v>
      </c>
      <c r="C4" t="s">
        <v>3054</v>
      </c>
      <c r="D4" t="s">
        <v>5834</v>
      </c>
      <c r="E4" t="s">
        <v>5837</v>
      </c>
      <c r="F4" t="s">
        <v>2905</v>
      </c>
      <c r="G4" t="s">
        <v>5842</v>
      </c>
      <c r="H4" t="s">
        <v>5842</v>
      </c>
      <c r="I4" t="s">
        <v>5836</v>
      </c>
      <c r="J4" t="s">
        <v>5517</v>
      </c>
      <c r="K4" t="s">
        <v>5837</v>
      </c>
      <c r="L4" t="s">
        <v>5838</v>
      </c>
      <c r="M4" t="s">
        <v>5839</v>
      </c>
      <c r="N4" t="s">
        <v>5840</v>
      </c>
    </row>
    <row r="5" spans="1:14" x14ac:dyDescent="0.3">
      <c r="A5" t="s">
        <v>2691</v>
      </c>
      <c r="B5">
        <v>3400091</v>
      </c>
      <c r="C5" t="s">
        <v>3055</v>
      </c>
      <c r="D5" t="s">
        <v>5834</v>
      </c>
      <c r="E5" t="s">
        <v>5837</v>
      </c>
      <c r="F5" t="s">
        <v>2905</v>
      </c>
      <c r="G5" t="s">
        <v>5843</v>
      </c>
      <c r="H5" t="s">
        <v>5843</v>
      </c>
      <c r="I5" t="s">
        <v>5836</v>
      </c>
      <c r="J5" t="s">
        <v>5517</v>
      </c>
      <c r="K5" t="s">
        <v>5837</v>
      </c>
      <c r="L5" t="s">
        <v>5838</v>
      </c>
      <c r="M5" t="s">
        <v>5839</v>
      </c>
      <c r="N5" t="s">
        <v>5840</v>
      </c>
    </row>
    <row r="6" spans="1:14" x14ac:dyDescent="0.3">
      <c r="A6" t="s">
        <v>2692</v>
      </c>
      <c r="B6">
        <v>3400084</v>
      </c>
      <c r="C6" t="s">
        <v>3052</v>
      </c>
      <c r="D6" t="s">
        <v>5834</v>
      </c>
      <c r="E6" t="s">
        <v>5837</v>
      </c>
      <c r="F6" t="s">
        <v>2905</v>
      </c>
      <c r="G6" t="s">
        <v>5844</v>
      </c>
      <c r="H6" t="s">
        <v>5844</v>
      </c>
      <c r="I6" t="s">
        <v>5836</v>
      </c>
      <c r="J6" t="s">
        <v>5517</v>
      </c>
      <c r="K6" t="s">
        <v>5837</v>
      </c>
      <c r="L6" t="s">
        <v>5838</v>
      </c>
      <c r="M6" t="s">
        <v>5839</v>
      </c>
      <c r="N6" t="s">
        <v>5840</v>
      </c>
    </row>
    <row r="7" spans="1:14" x14ac:dyDescent="0.3">
      <c r="A7" t="s">
        <v>2693</v>
      </c>
      <c r="B7">
        <v>3400083</v>
      </c>
      <c r="C7" t="s">
        <v>3051</v>
      </c>
      <c r="D7" t="s">
        <v>5834</v>
      </c>
      <c r="E7" t="s">
        <v>5837</v>
      </c>
      <c r="F7" t="s">
        <v>2905</v>
      </c>
      <c r="G7" t="s">
        <v>5845</v>
      </c>
      <c r="H7" t="s">
        <v>5845</v>
      </c>
      <c r="I7" t="s">
        <v>5836</v>
      </c>
      <c r="J7" t="s">
        <v>5517</v>
      </c>
      <c r="K7" t="s">
        <v>5837</v>
      </c>
      <c r="L7" t="s">
        <v>5838</v>
      </c>
      <c r="M7" t="s">
        <v>5839</v>
      </c>
      <c r="N7" t="s">
        <v>5840</v>
      </c>
    </row>
    <row r="8" spans="1:14" x14ac:dyDescent="0.3">
      <c r="A8" t="s">
        <v>2694</v>
      </c>
      <c r="B8">
        <v>3400085</v>
      </c>
      <c r="C8" t="s">
        <v>2988</v>
      </c>
      <c r="D8" t="s">
        <v>5834</v>
      </c>
      <c r="E8" t="s">
        <v>5837</v>
      </c>
      <c r="F8" t="s">
        <v>2905</v>
      </c>
      <c r="G8" t="s">
        <v>5846</v>
      </c>
      <c r="H8" t="s">
        <v>5846</v>
      </c>
      <c r="I8" t="s">
        <v>5836</v>
      </c>
      <c r="J8" t="s">
        <v>5517</v>
      </c>
      <c r="K8" t="s">
        <v>5837</v>
      </c>
      <c r="L8" t="s">
        <v>5838</v>
      </c>
      <c r="M8" t="s">
        <v>5839</v>
      </c>
      <c r="N8" t="s">
        <v>5840</v>
      </c>
    </row>
    <row r="9" spans="1:14" x14ac:dyDescent="0.3">
      <c r="A9" t="s">
        <v>2695</v>
      </c>
      <c r="B9">
        <v>3400086</v>
      </c>
      <c r="C9" t="s">
        <v>3053</v>
      </c>
      <c r="D9" t="s">
        <v>5834</v>
      </c>
      <c r="E9" t="s">
        <v>5837</v>
      </c>
      <c r="F9" t="s">
        <v>2905</v>
      </c>
      <c r="G9" t="s">
        <v>5847</v>
      </c>
      <c r="H9" t="s">
        <v>5847</v>
      </c>
      <c r="I9" t="s">
        <v>5836</v>
      </c>
      <c r="J9" t="s">
        <v>5517</v>
      </c>
      <c r="K9" t="s">
        <v>5837</v>
      </c>
      <c r="L9" t="s">
        <v>5838</v>
      </c>
      <c r="M9" t="s">
        <v>5839</v>
      </c>
      <c r="N9" t="s">
        <v>5840</v>
      </c>
    </row>
    <row r="10" spans="1:14" x14ac:dyDescent="0.3">
      <c r="A10" t="s">
        <v>2696</v>
      </c>
      <c r="B10">
        <v>3400082</v>
      </c>
      <c r="C10" t="s">
        <v>3050</v>
      </c>
      <c r="D10" t="s">
        <v>5834</v>
      </c>
      <c r="E10" t="s">
        <v>5837</v>
      </c>
      <c r="F10" t="s">
        <v>2905</v>
      </c>
      <c r="G10" t="s">
        <v>5848</v>
      </c>
      <c r="H10" t="s">
        <v>5848</v>
      </c>
      <c r="I10" t="s">
        <v>5836</v>
      </c>
      <c r="J10" t="s">
        <v>5517</v>
      </c>
      <c r="K10" t="s">
        <v>5837</v>
      </c>
      <c r="L10" t="s">
        <v>5838</v>
      </c>
      <c r="M10" t="s">
        <v>5839</v>
      </c>
      <c r="N10" t="s">
        <v>5840</v>
      </c>
    </row>
    <row r="11" spans="1:14" x14ac:dyDescent="0.3">
      <c r="A11" t="s">
        <v>2952</v>
      </c>
      <c r="B11" t="s">
        <v>2952</v>
      </c>
      <c r="C11" t="s">
        <v>3360</v>
      </c>
      <c r="D11" t="s">
        <v>5849</v>
      </c>
      <c r="E11" t="s">
        <v>5852</v>
      </c>
      <c r="F11" t="s">
        <v>2907</v>
      </c>
      <c r="G11" t="s">
        <v>5850</v>
      </c>
      <c r="H11" t="s">
        <v>5850</v>
      </c>
      <c r="I11" t="s">
        <v>3252</v>
      </c>
      <c r="J11" t="s">
        <v>5851</v>
      </c>
      <c r="K11" t="s">
        <v>5852</v>
      </c>
      <c r="L11" t="s">
        <v>5853</v>
      </c>
      <c r="M11" t="s">
        <v>5839</v>
      </c>
      <c r="N11" t="s">
        <v>5840</v>
      </c>
    </row>
    <row r="12" spans="1:14" x14ac:dyDescent="0.3">
      <c r="A12" t="s">
        <v>2865</v>
      </c>
      <c r="B12" t="s">
        <v>2865</v>
      </c>
      <c r="C12" t="s">
        <v>2953</v>
      </c>
      <c r="D12" t="s">
        <v>5849</v>
      </c>
      <c r="E12" t="s">
        <v>5854</v>
      </c>
      <c r="F12" t="s">
        <v>2907</v>
      </c>
      <c r="G12" t="s">
        <v>2907</v>
      </c>
      <c r="H12" t="s">
        <v>2907</v>
      </c>
      <c r="I12" t="s">
        <v>3252</v>
      </c>
      <c r="J12" t="s">
        <v>5851</v>
      </c>
      <c r="K12" t="s">
        <v>5854</v>
      </c>
      <c r="L12" t="s">
        <v>5853</v>
      </c>
      <c r="M12" t="s">
        <v>5839</v>
      </c>
      <c r="N12" t="s">
        <v>5840</v>
      </c>
    </row>
    <row r="13" spans="1:14" x14ac:dyDescent="0.3">
      <c r="A13" t="s">
        <v>3361</v>
      </c>
      <c r="B13" t="s">
        <v>3361</v>
      </c>
      <c r="C13" t="s">
        <v>3362</v>
      </c>
      <c r="D13" t="s">
        <v>3353</v>
      </c>
      <c r="E13" t="s">
        <v>5854</v>
      </c>
      <c r="F13" t="s">
        <v>2907</v>
      </c>
      <c r="G13" t="s">
        <v>2907</v>
      </c>
      <c r="H13" t="s">
        <v>2907</v>
      </c>
      <c r="I13" t="s">
        <v>3357</v>
      </c>
      <c r="J13" t="s">
        <v>3357</v>
      </c>
      <c r="K13" t="s">
        <v>5854</v>
      </c>
      <c r="L13" t="s">
        <v>5838</v>
      </c>
      <c r="N13" t="s">
        <v>5840</v>
      </c>
    </row>
    <row r="14" spans="1:14" x14ac:dyDescent="0.3">
      <c r="A14" t="s">
        <v>3363</v>
      </c>
      <c r="B14" t="s">
        <v>3363</v>
      </c>
      <c r="C14" t="s">
        <v>3364</v>
      </c>
      <c r="D14" t="s">
        <v>3353</v>
      </c>
      <c r="E14" t="s">
        <v>5854</v>
      </c>
      <c r="F14" t="s">
        <v>2907</v>
      </c>
      <c r="G14" t="s">
        <v>2907</v>
      </c>
      <c r="H14" t="s">
        <v>2907</v>
      </c>
      <c r="I14" t="s">
        <v>3357</v>
      </c>
      <c r="J14" t="s">
        <v>3357</v>
      </c>
      <c r="K14" t="s">
        <v>5854</v>
      </c>
      <c r="L14" t="s">
        <v>5838</v>
      </c>
      <c r="N14" t="s">
        <v>5840</v>
      </c>
    </row>
    <row r="15" spans="1:14" x14ac:dyDescent="0.3">
      <c r="A15" t="s">
        <v>3365</v>
      </c>
      <c r="B15" t="s">
        <v>3365</v>
      </c>
      <c r="C15" t="s">
        <v>3366</v>
      </c>
      <c r="D15" t="s">
        <v>3353</v>
      </c>
      <c r="E15" t="s">
        <v>5854</v>
      </c>
      <c r="F15" t="s">
        <v>2907</v>
      </c>
      <c r="G15" t="s">
        <v>2907</v>
      </c>
      <c r="H15" t="s">
        <v>2907</v>
      </c>
      <c r="I15" t="s">
        <v>3357</v>
      </c>
      <c r="J15" t="s">
        <v>3357</v>
      </c>
      <c r="K15" t="s">
        <v>5854</v>
      </c>
      <c r="L15" t="s">
        <v>5838</v>
      </c>
      <c r="N15" t="s">
        <v>5840</v>
      </c>
    </row>
    <row r="16" spans="1:14" x14ac:dyDescent="0.3">
      <c r="A16" t="s">
        <v>3367</v>
      </c>
      <c r="B16" t="s">
        <v>3367</v>
      </c>
      <c r="C16" t="s">
        <v>3368</v>
      </c>
      <c r="D16" t="s">
        <v>3353</v>
      </c>
      <c r="E16" t="s">
        <v>5854</v>
      </c>
      <c r="F16" t="s">
        <v>2907</v>
      </c>
      <c r="G16" t="s">
        <v>2907</v>
      </c>
      <c r="H16" t="s">
        <v>2907</v>
      </c>
      <c r="I16" t="s">
        <v>3357</v>
      </c>
      <c r="J16" t="s">
        <v>3357</v>
      </c>
      <c r="K16" t="s">
        <v>5854</v>
      </c>
      <c r="L16" t="s">
        <v>5853</v>
      </c>
      <c r="N16" t="s">
        <v>5840</v>
      </c>
    </row>
    <row r="17" spans="1:14" x14ac:dyDescent="0.3">
      <c r="A17" t="s">
        <v>2926</v>
      </c>
      <c r="B17">
        <v>3400246</v>
      </c>
      <c r="C17" t="s">
        <v>2927</v>
      </c>
      <c r="D17" t="s">
        <v>5849</v>
      </c>
      <c r="E17" t="s">
        <v>5854</v>
      </c>
      <c r="F17" t="s">
        <v>2907</v>
      </c>
      <c r="G17" t="s">
        <v>2907</v>
      </c>
      <c r="H17" t="s">
        <v>2907</v>
      </c>
      <c r="I17" t="s">
        <v>3252</v>
      </c>
      <c r="J17" t="s">
        <v>5851</v>
      </c>
      <c r="K17" t="s">
        <v>5854</v>
      </c>
      <c r="L17" t="s">
        <v>5838</v>
      </c>
      <c r="N17" t="s">
        <v>5840</v>
      </c>
    </row>
    <row r="18" spans="1:14" x14ac:dyDescent="0.3">
      <c r="A18" t="s">
        <v>2804</v>
      </c>
      <c r="B18" t="s">
        <v>2804</v>
      </c>
      <c r="C18" t="s">
        <v>2963</v>
      </c>
      <c r="D18" t="s">
        <v>5849</v>
      </c>
      <c r="E18" t="s">
        <v>5852</v>
      </c>
      <c r="F18" t="s">
        <v>2909</v>
      </c>
      <c r="G18" t="s">
        <v>2909</v>
      </c>
      <c r="H18" t="s">
        <v>2909</v>
      </c>
      <c r="I18" t="s">
        <v>3252</v>
      </c>
      <c r="J18" t="s">
        <v>5851</v>
      </c>
      <c r="K18" t="s">
        <v>5852</v>
      </c>
      <c r="L18" t="s">
        <v>5853</v>
      </c>
      <c r="M18" t="s">
        <v>5839</v>
      </c>
      <c r="N18" t="s">
        <v>5840</v>
      </c>
    </row>
    <row r="19" spans="1:14" x14ac:dyDescent="0.3">
      <c r="A19" t="s">
        <v>2868</v>
      </c>
      <c r="B19">
        <v>3400530</v>
      </c>
      <c r="C19" t="s">
        <v>3369</v>
      </c>
      <c r="D19" t="s">
        <v>5855</v>
      </c>
      <c r="E19" t="s">
        <v>5711</v>
      </c>
      <c r="F19" t="s">
        <v>2905</v>
      </c>
      <c r="G19" t="s">
        <v>2905</v>
      </c>
      <c r="H19" t="s">
        <v>2905</v>
      </c>
      <c r="I19" t="s">
        <v>4303</v>
      </c>
      <c r="J19" t="s">
        <v>3569</v>
      </c>
      <c r="K19" t="s">
        <v>5711</v>
      </c>
      <c r="L19" t="s">
        <v>5838</v>
      </c>
      <c r="M19" t="s">
        <v>5839</v>
      </c>
      <c r="N19" t="s">
        <v>5856</v>
      </c>
    </row>
    <row r="20" spans="1:14" x14ac:dyDescent="0.3">
      <c r="A20" t="s">
        <v>2915</v>
      </c>
      <c r="B20">
        <v>3400837</v>
      </c>
      <c r="C20" t="s">
        <v>2916</v>
      </c>
      <c r="D20" t="s">
        <v>5849</v>
      </c>
      <c r="E20" t="s">
        <v>5858</v>
      </c>
      <c r="F20" t="s">
        <v>2914</v>
      </c>
      <c r="G20" t="s">
        <v>5857</v>
      </c>
      <c r="H20" t="s">
        <v>5857</v>
      </c>
      <c r="I20" t="s">
        <v>3252</v>
      </c>
      <c r="J20" t="s">
        <v>5851</v>
      </c>
      <c r="K20" t="s">
        <v>5858</v>
      </c>
      <c r="L20" t="s">
        <v>5838</v>
      </c>
      <c r="N20" t="s">
        <v>5840</v>
      </c>
    </row>
    <row r="21" spans="1:14" x14ac:dyDescent="0.3">
      <c r="A21" t="s">
        <v>2885</v>
      </c>
      <c r="B21">
        <v>3400067</v>
      </c>
      <c r="C21" t="s">
        <v>3373</v>
      </c>
      <c r="D21" t="s">
        <v>5849</v>
      </c>
      <c r="E21" t="s">
        <v>5688</v>
      </c>
      <c r="F21" t="s">
        <v>2905</v>
      </c>
      <c r="G21" t="s">
        <v>5859</v>
      </c>
      <c r="H21" t="s">
        <v>5859</v>
      </c>
      <c r="I21" t="s">
        <v>3252</v>
      </c>
      <c r="J21" t="s">
        <v>5851</v>
      </c>
      <c r="K21" t="s">
        <v>5688</v>
      </c>
      <c r="L21" t="s">
        <v>5838</v>
      </c>
      <c r="M21" t="s">
        <v>5839</v>
      </c>
      <c r="N21" t="s">
        <v>5840</v>
      </c>
    </row>
    <row r="22" spans="1:14" x14ac:dyDescent="0.3">
      <c r="A22" t="s">
        <v>2886</v>
      </c>
      <c r="B22">
        <v>3400066</v>
      </c>
      <c r="C22" t="s">
        <v>3377</v>
      </c>
      <c r="D22" t="s">
        <v>5849</v>
      </c>
      <c r="E22" t="s">
        <v>5688</v>
      </c>
      <c r="F22" t="s">
        <v>2905</v>
      </c>
      <c r="G22" t="s">
        <v>5860</v>
      </c>
      <c r="H22" t="s">
        <v>5860</v>
      </c>
      <c r="I22" t="s">
        <v>3252</v>
      </c>
      <c r="J22" t="s">
        <v>5851</v>
      </c>
      <c r="K22" t="s">
        <v>5688</v>
      </c>
      <c r="L22" t="s">
        <v>5838</v>
      </c>
      <c r="M22" t="s">
        <v>5839</v>
      </c>
      <c r="N22" t="s">
        <v>5840</v>
      </c>
    </row>
    <row r="23" spans="1:14" x14ac:dyDescent="0.3">
      <c r="A23" t="s">
        <v>2887</v>
      </c>
      <c r="B23">
        <v>3400065</v>
      </c>
      <c r="C23" t="s">
        <v>3378</v>
      </c>
      <c r="D23" t="s">
        <v>5849</v>
      </c>
      <c r="E23" t="s">
        <v>5688</v>
      </c>
      <c r="F23" t="s">
        <v>2905</v>
      </c>
      <c r="G23" t="s">
        <v>5861</v>
      </c>
      <c r="H23" t="s">
        <v>5861</v>
      </c>
      <c r="I23" t="s">
        <v>3252</v>
      </c>
      <c r="J23" t="s">
        <v>5851</v>
      </c>
      <c r="K23" t="s">
        <v>5688</v>
      </c>
      <c r="L23" t="s">
        <v>5838</v>
      </c>
      <c r="M23" t="s">
        <v>5839</v>
      </c>
      <c r="N23" t="s">
        <v>5840</v>
      </c>
    </row>
    <row r="24" spans="1:14" x14ac:dyDescent="0.3">
      <c r="A24" t="s">
        <v>2668</v>
      </c>
      <c r="B24" t="s">
        <v>2668</v>
      </c>
      <c r="C24" t="s">
        <v>3015</v>
      </c>
      <c r="D24" t="s">
        <v>5834</v>
      </c>
      <c r="E24" t="s">
        <v>5710</v>
      </c>
      <c r="F24" t="s">
        <v>2995</v>
      </c>
      <c r="G24" t="s">
        <v>2995</v>
      </c>
      <c r="H24" t="s">
        <v>2995</v>
      </c>
      <c r="I24" t="s">
        <v>5836</v>
      </c>
      <c r="J24" t="s">
        <v>2637</v>
      </c>
      <c r="K24" t="s">
        <v>5710</v>
      </c>
      <c r="L24" t="s">
        <v>5853</v>
      </c>
      <c r="M24" t="s">
        <v>5839</v>
      </c>
      <c r="N24" t="s">
        <v>5840</v>
      </c>
    </row>
    <row r="25" spans="1:14" x14ac:dyDescent="0.3">
      <c r="A25" t="s">
        <v>3379</v>
      </c>
      <c r="B25">
        <v>3400039</v>
      </c>
      <c r="C25" t="s">
        <v>3097</v>
      </c>
      <c r="D25" t="s">
        <v>3353</v>
      </c>
      <c r="E25" t="s">
        <v>5710</v>
      </c>
      <c r="F25" t="s">
        <v>2965</v>
      </c>
      <c r="G25" t="s">
        <v>2965</v>
      </c>
      <c r="H25" t="s">
        <v>2965</v>
      </c>
      <c r="I25" t="s">
        <v>3357</v>
      </c>
      <c r="J25" t="s">
        <v>3357</v>
      </c>
      <c r="K25" t="s">
        <v>5710</v>
      </c>
      <c r="L25" t="s">
        <v>5838</v>
      </c>
      <c r="N25" t="s">
        <v>5840</v>
      </c>
    </row>
    <row r="26" spans="1:14" x14ac:dyDescent="0.3">
      <c r="A26" t="s">
        <v>2669</v>
      </c>
      <c r="B26">
        <v>3400011</v>
      </c>
      <c r="C26" t="s">
        <v>2986</v>
      </c>
      <c r="D26" t="s">
        <v>5834</v>
      </c>
      <c r="E26" t="s">
        <v>5710</v>
      </c>
      <c r="F26" t="s">
        <v>2905</v>
      </c>
      <c r="G26" t="s">
        <v>5862</v>
      </c>
      <c r="H26" t="s">
        <v>5862</v>
      </c>
      <c r="I26" t="s">
        <v>1688</v>
      </c>
      <c r="J26" t="s">
        <v>2864</v>
      </c>
      <c r="K26" t="s">
        <v>5710</v>
      </c>
      <c r="L26" t="s">
        <v>5838</v>
      </c>
      <c r="M26" t="s">
        <v>5839</v>
      </c>
      <c r="N26" t="s">
        <v>5840</v>
      </c>
    </row>
    <row r="27" spans="1:14" x14ac:dyDescent="0.3">
      <c r="A27" t="s">
        <v>2670</v>
      </c>
      <c r="B27">
        <v>3400039</v>
      </c>
      <c r="C27" t="s">
        <v>3097</v>
      </c>
      <c r="D27" t="s">
        <v>5834</v>
      </c>
      <c r="E27" t="s">
        <v>5710</v>
      </c>
      <c r="F27" t="s">
        <v>2965</v>
      </c>
      <c r="G27" t="s">
        <v>2965</v>
      </c>
      <c r="H27" t="s">
        <v>2965</v>
      </c>
      <c r="I27" t="s">
        <v>5836</v>
      </c>
      <c r="J27" t="s">
        <v>2864</v>
      </c>
      <c r="K27" t="s">
        <v>5710</v>
      </c>
      <c r="L27" t="s">
        <v>5863</v>
      </c>
      <c r="N27" t="s">
        <v>5840</v>
      </c>
    </row>
    <row r="28" spans="1:14" x14ac:dyDescent="0.3">
      <c r="A28" t="s">
        <v>2996</v>
      </c>
      <c r="B28">
        <v>3400043</v>
      </c>
      <c r="C28" t="s">
        <v>2997</v>
      </c>
      <c r="D28" t="s">
        <v>5834</v>
      </c>
      <c r="E28" t="s">
        <v>5710</v>
      </c>
      <c r="F28" t="s">
        <v>2965</v>
      </c>
      <c r="G28" t="s">
        <v>2965</v>
      </c>
      <c r="H28" t="s">
        <v>2965</v>
      </c>
      <c r="I28" t="s">
        <v>5836</v>
      </c>
      <c r="J28" t="s">
        <v>2864</v>
      </c>
      <c r="K28" t="s">
        <v>5710</v>
      </c>
      <c r="L28" t="s">
        <v>5863</v>
      </c>
      <c r="N28" t="s">
        <v>5840</v>
      </c>
    </row>
    <row r="29" spans="1:14" x14ac:dyDescent="0.3">
      <c r="A29" t="s">
        <v>2933</v>
      </c>
      <c r="B29">
        <v>3400239</v>
      </c>
      <c r="C29" t="s">
        <v>3245</v>
      </c>
      <c r="D29" t="s">
        <v>5849</v>
      </c>
      <c r="E29" t="s">
        <v>5852</v>
      </c>
      <c r="F29" t="s">
        <v>2936</v>
      </c>
      <c r="G29" t="s">
        <v>2937</v>
      </c>
      <c r="H29" t="s">
        <v>2937</v>
      </c>
      <c r="I29" t="s">
        <v>3252</v>
      </c>
      <c r="J29" t="s">
        <v>5851</v>
      </c>
      <c r="K29" t="s">
        <v>5852</v>
      </c>
      <c r="L29" t="s">
        <v>5863</v>
      </c>
      <c r="N29" t="s">
        <v>5840</v>
      </c>
    </row>
    <row r="30" spans="1:14" x14ac:dyDescent="0.3">
      <c r="A30" t="s">
        <v>2671</v>
      </c>
      <c r="B30" t="s">
        <v>2671</v>
      </c>
      <c r="C30" t="s">
        <v>3014</v>
      </c>
      <c r="D30" t="s">
        <v>5834</v>
      </c>
      <c r="E30" t="s">
        <v>5710</v>
      </c>
      <c r="F30" t="s">
        <v>2951</v>
      </c>
      <c r="G30" t="s">
        <v>2951</v>
      </c>
      <c r="H30" t="s">
        <v>2951</v>
      </c>
      <c r="I30" t="s">
        <v>5836</v>
      </c>
      <c r="J30" t="s">
        <v>2637</v>
      </c>
      <c r="K30" t="s">
        <v>5710</v>
      </c>
      <c r="L30" t="s">
        <v>5853</v>
      </c>
      <c r="M30" t="s">
        <v>5839</v>
      </c>
      <c r="N30" t="s">
        <v>5840</v>
      </c>
    </row>
    <row r="31" spans="1:14" x14ac:dyDescent="0.3">
      <c r="A31" t="s">
        <v>2931</v>
      </c>
      <c r="B31">
        <v>3400595</v>
      </c>
      <c r="C31" t="s">
        <v>3393</v>
      </c>
      <c r="D31" t="s">
        <v>5849</v>
      </c>
      <c r="E31" t="s">
        <v>5858</v>
      </c>
      <c r="F31" t="s">
        <v>2914</v>
      </c>
      <c r="G31" t="s">
        <v>2914</v>
      </c>
      <c r="H31" t="s">
        <v>2914</v>
      </c>
      <c r="I31" t="s">
        <v>3252</v>
      </c>
      <c r="J31" t="s">
        <v>5851</v>
      </c>
      <c r="K31" t="s">
        <v>5858</v>
      </c>
      <c r="L31" t="s">
        <v>5863</v>
      </c>
      <c r="N31" t="s">
        <v>5840</v>
      </c>
    </row>
    <row r="32" spans="1:14" x14ac:dyDescent="0.3">
      <c r="A32" t="s">
        <v>2932</v>
      </c>
      <c r="B32">
        <v>3400846</v>
      </c>
      <c r="C32" t="s">
        <v>3394</v>
      </c>
      <c r="D32" t="s">
        <v>5849</v>
      </c>
      <c r="E32" t="s">
        <v>5854</v>
      </c>
      <c r="F32" t="s">
        <v>2908</v>
      </c>
      <c r="G32" t="s">
        <v>2908</v>
      </c>
      <c r="H32" t="s">
        <v>2908</v>
      </c>
      <c r="I32" t="s">
        <v>3252</v>
      </c>
      <c r="J32" t="s">
        <v>5851</v>
      </c>
      <c r="K32" t="s">
        <v>5854</v>
      </c>
      <c r="L32" t="s">
        <v>5863</v>
      </c>
      <c r="N32" t="s">
        <v>5840</v>
      </c>
    </row>
    <row r="33" spans="1:14" x14ac:dyDescent="0.3">
      <c r="A33" t="s">
        <v>3395</v>
      </c>
      <c r="B33">
        <v>3400494</v>
      </c>
      <c r="C33" t="s">
        <v>3396</v>
      </c>
      <c r="D33" t="s">
        <v>3353</v>
      </c>
      <c r="E33" t="s">
        <v>5854</v>
      </c>
      <c r="F33" t="s">
        <v>2910</v>
      </c>
      <c r="G33" t="s">
        <v>2910</v>
      </c>
      <c r="H33" t="s">
        <v>2910</v>
      </c>
      <c r="I33" t="s">
        <v>3357</v>
      </c>
      <c r="J33" t="s">
        <v>3357</v>
      </c>
      <c r="K33" t="s">
        <v>5854</v>
      </c>
      <c r="L33" t="s">
        <v>5838</v>
      </c>
      <c r="N33" t="s">
        <v>5840</v>
      </c>
    </row>
    <row r="34" spans="1:14" x14ac:dyDescent="0.3">
      <c r="A34" t="s">
        <v>2942</v>
      </c>
      <c r="B34" t="s">
        <v>2942</v>
      </c>
      <c r="C34" t="s">
        <v>2943</v>
      </c>
      <c r="D34" t="s">
        <v>5849</v>
      </c>
      <c r="E34" t="s">
        <v>5854</v>
      </c>
      <c r="F34" t="s">
        <v>2910</v>
      </c>
      <c r="G34" t="s">
        <v>2910</v>
      </c>
      <c r="H34" t="s">
        <v>5864</v>
      </c>
      <c r="I34" t="s">
        <v>3252</v>
      </c>
      <c r="J34" t="s">
        <v>5851</v>
      </c>
      <c r="K34" t="s">
        <v>5854</v>
      </c>
      <c r="L34" t="s">
        <v>5853</v>
      </c>
      <c r="M34" t="s">
        <v>5839</v>
      </c>
      <c r="N34" t="s">
        <v>5840</v>
      </c>
    </row>
    <row r="35" spans="1:14" x14ac:dyDescent="0.3">
      <c r="A35" t="s">
        <v>3397</v>
      </c>
      <c r="B35">
        <v>3400234</v>
      </c>
      <c r="C35" t="s">
        <v>3398</v>
      </c>
      <c r="D35" t="s">
        <v>3353</v>
      </c>
      <c r="E35" t="s">
        <v>5865</v>
      </c>
      <c r="F35" t="s">
        <v>3061</v>
      </c>
      <c r="G35" t="s">
        <v>2921</v>
      </c>
      <c r="H35" t="s">
        <v>2921</v>
      </c>
      <c r="I35" t="s">
        <v>3357</v>
      </c>
      <c r="J35" t="s">
        <v>3357</v>
      </c>
      <c r="K35" t="s">
        <v>5865</v>
      </c>
      <c r="L35" t="s">
        <v>5863</v>
      </c>
      <c r="N35" t="s">
        <v>5840</v>
      </c>
    </row>
    <row r="36" spans="1:14" x14ac:dyDescent="0.3">
      <c r="A36" t="s">
        <v>2821</v>
      </c>
      <c r="B36">
        <v>3400557</v>
      </c>
      <c r="C36" t="s">
        <v>2822</v>
      </c>
      <c r="D36" t="s">
        <v>5834</v>
      </c>
      <c r="E36" t="s">
        <v>5852</v>
      </c>
      <c r="F36" t="s">
        <v>2909</v>
      </c>
      <c r="G36" t="s">
        <v>2993</v>
      </c>
      <c r="H36" t="s">
        <v>2993</v>
      </c>
      <c r="I36" t="s">
        <v>1688</v>
      </c>
      <c r="J36" t="s">
        <v>2772</v>
      </c>
      <c r="K36" t="s">
        <v>5852</v>
      </c>
      <c r="L36" t="s">
        <v>5863</v>
      </c>
      <c r="N36" t="s">
        <v>5840</v>
      </c>
    </row>
    <row r="37" spans="1:14" x14ac:dyDescent="0.3">
      <c r="A37" t="s">
        <v>3399</v>
      </c>
      <c r="B37" t="s">
        <v>3399</v>
      </c>
      <c r="C37" t="s">
        <v>3400</v>
      </c>
      <c r="D37" t="s">
        <v>3353</v>
      </c>
      <c r="E37" t="s">
        <v>5865</v>
      </c>
      <c r="F37" t="s">
        <v>3061</v>
      </c>
      <c r="G37" t="s">
        <v>2921</v>
      </c>
      <c r="H37" t="s">
        <v>2921</v>
      </c>
      <c r="I37" t="s">
        <v>3357</v>
      </c>
      <c r="J37" t="s">
        <v>3357</v>
      </c>
      <c r="K37" t="s">
        <v>5865</v>
      </c>
      <c r="L37" t="s">
        <v>5853</v>
      </c>
      <c r="N37" t="s">
        <v>5840</v>
      </c>
    </row>
    <row r="38" spans="1:14" x14ac:dyDescent="0.3">
      <c r="A38" t="s">
        <v>2957</v>
      </c>
      <c r="B38" t="s">
        <v>2957</v>
      </c>
      <c r="C38" t="s">
        <v>2958</v>
      </c>
      <c r="D38" t="s">
        <v>5849</v>
      </c>
      <c r="E38" t="s">
        <v>5865</v>
      </c>
      <c r="F38" t="s">
        <v>3061</v>
      </c>
      <c r="G38" t="s">
        <v>2921</v>
      </c>
      <c r="H38" t="s">
        <v>2921</v>
      </c>
      <c r="I38" t="s">
        <v>3252</v>
      </c>
      <c r="J38" t="s">
        <v>5851</v>
      </c>
      <c r="K38" t="s">
        <v>5865</v>
      </c>
      <c r="L38" t="s">
        <v>5853</v>
      </c>
      <c r="N38" t="s">
        <v>5840</v>
      </c>
    </row>
    <row r="39" spans="1:14" x14ac:dyDescent="0.3">
      <c r="A39" t="s">
        <v>3401</v>
      </c>
      <c r="B39" t="s">
        <v>3401</v>
      </c>
      <c r="C39" t="s">
        <v>3402</v>
      </c>
      <c r="D39" t="s">
        <v>3353</v>
      </c>
      <c r="E39" t="s">
        <v>5865</v>
      </c>
      <c r="F39" t="s">
        <v>3061</v>
      </c>
      <c r="G39" t="s">
        <v>2921</v>
      </c>
      <c r="H39" t="s">
        <v>2921</v>
      </c>
      <c r="I39" t="s">
        <v>3357</v>
      </c>
      <c r="J39" t="s">
        <v>3357</v>
      </c>
      <c r="K39" t="s">
        <v>5865</v>
      </c>
      <c r="L39" t="s">
        <v>5853</v>
      </c>
      <c r="N39" t="s">
        <v>5840</v>
      </c>
    </row>
    <row r="40" spans="1:14" x14ac:dyDescent="0.3">
      <c r="A40" t="s">
        <v>3403</v>
      </c>
      <c r="B40" t="s">
        <v>3403</v>
      </c>
      <c r="C40" t="s">
        <v>3404</v>
      </c>
      <c r="D40" t="s">
        <v>3353</v>
      </c>
      <c r="E40" t="s">
        <v>5858</v>
      </c>
      <c r="F40" t="s">
        <v>2914</v>
      </c>
      <c r="G40" t="s">
        <v>2914</v>
      </c>
      <c r="H40" t="s">
        <v>2939</v>
      </c>
      <c r="I40" t="s">
        <v>3357</v>
      </c>
      <c r="J40" t="s">
        <v>3357</v>
      </c>
      <c r="K40" t="s">
        <v>5858</v>
      </c>
      <c r="L40" t="s">
        <v>5853</v>
      </c>
      <c r="N40" t="s">
        <v>5840</v>
      </c>
    </row>
    <row r="41" spans="1:14" x14ac:dyDescent="0.3">
      <c r="A41" t="s">
        <v>2672</v>
      </c>
      <c r="B41">
        <v>3400012</v>
      </c>
      <c r="C41" t="s">
        <v>2987</v>
      </c>
      <c r="D41" t="s">
        <v>5834</v>
      </c>
      <c r="E41" t="s">
        <v>5710</v>
      </c>
      <c r="F41" t="s">
        <v>2905</v>
      </c>
      <c r="G41" t="s">
        <v>2905</v>
      </c>
      <c r="H41" t="s">
        <v>2905</v>
      </c>
      <c r="I41" t="s">
        <v>1688</v>
      </c>
      <c r="J41" t="s">
        <v>2864</v>
      </c>
      <c r="K41" t="s">
        <v>5710</v>
      </c>
      <c r="L41" t="s">
        <v>5838</v>
      </c>
      <c r="M41" t="s">
        <v>5839</v>
      </c>
      <c r="N41" t="s">
        <v>5840</v>
      </c>
    </row>
    <row r="42" spans="1:14" x14ac:dyDescent="0.3">
      <c r="A42" t="s">
        <v>2673</v>
      </c>
      <c r="B42">
        <v>3400016</v>
      </c>
      <c r="C42" t="s">
        <v>3407</v>
      </c>
      <c r="D42" t="s">
        <v>5834</v>
      </c>
      <c r="E42" t="s">
        <v>5710</v>
      </c>
      <c r="F42" t="s">
        <v>2905</v>
      </c>
      <c r="G42" t="s">
        <v>2905</v>
      </c>
      <c r="H42" t="s">
        <v>2905</v>
      </c>
      <c r="I42" t="s">
        <v>5836</v>
      </c>
      <c r="J42" t="s">
        <v>2637</v>
      </c>
      <c r="K42" t="s">
        <v>5710</v>
      </c>
      <c r="L42" t="s">
        <v>5838</v>
      </c>
      <c r="M42" t="s">
        <v>5839</v>
      </c>
      <c r="N42" t="s">
        <v>5840</v>
      </c>
    </row>
    <row r="43" spans="1:14" x14ac:dyDescent="0.3">
      <c r="A43" t="s">
        <v>2674</v>
      </c>
      <c r="B43">
        <v>3400009</v>
      </c>
      <c r="C43" t="s">
        <v>2985</v>
      </c>
      <c r="D43" t="s">
        <v>5834</v>
      </c>
      <c r="E43" t="s">
        <v>5710</v>
      </c>
      <c r="F43" t="s">
        <v>2905</v>
      </c>
      <c r="G43" t="s">
        <v>5842</v>
      </c>
      <c r="H43" t="s">
        <v>5842</v>
      </c>
      <c r="I43" t="s">
        <v>1688</v>
      </c>
      <c r="J43" t="s">
        <v>2864</v>
      </c>
      <c r="K43" t="s">
        <v>5710</v>
      </c>
      <c r="L43" t="s">
        <v>5838</v>
      </c>
      <c r="M43" t="s">
        <v>5839</v>
      </c>
      <c r="N43" t="s">
        <v>5840</v>
      </c>
    </row>
    <row r="44" spans="1:14" x14ac:dyDescent="0.3">
      <c r="A44" t="s">
        <v>2675</v>
      </c>
      <c r="B44">
        <v>3400010</v>
      </c>
      <c r="C44" t="s">
        <v>3408</v>
      </c>
      <c r="D44" t="s">
        <v>5834</v>
      </c>
      <c r="E44" t="s">
        <v>5710</v>
      </c>
      <c r="F44" t="s">
        <v>2905</v>
      </c>
      <c r="G44" t="s">
        <v>5848</v>
      </c>
      <c r="H44" t="s">
        <v>5848</v>
      </c>
      <c r="I44" t="s">
        <v>1688</v>
      </c>
      <c r="J44" t="s">
        <v>2864</v>
      </c>
      <c r="K44" t="s">
        <v>5710</v>
      </c>
      <c r="L44" t="s">
        <v>5838</v>
      </c>
      <c r="M44" t="s">
        <v>5839</v>
      </c>
      <c r="N44" t="s">
        <v>5840</v>
      </c>
    </row>
    <row r="45" spans="1:14" x14ac:dyDescent="0.3">
      <c r="A45" t="s">
        <v>2923</v>
      </c>
      <c r="B45">
        <v>3400844</v>
      </c>
      <c r="C45" t="s">
        <v>2924</v>
      </c>
      <c r="D45" t="s">
        <v>5849</v>
      </c>
      <c r="E45" t="s">
        <v>5858</v>
      </c>
      <c r="F45" t="s">
        <v>2914</v>
      </c>
      <c r="G45" t="s">
        <v>5866</v>
      </c>
      <c r="H45" t="s">
        <v>5866</v>
      </c>
      <c r="I45" t="s">
        <v>3252</v>
      </c>
      <c r="J45" t="s">
        <v>5851</v>
      </c>
      <c r="K45" t="s">
        <v>5858</v>
      </c>
      <c r="L45" t="s">
        <v>5863</v>
      </c>
      <c r="N45" t="s">
        <v>5840</v>
      </c>
    </row>
    <row r="46" spans="1:14" x14ac:dyDescent="0.3">
      <c r="A46" t="s">
        <v>2676</v>
      </c>
      <c r="B46">
        <v>3400013</v>
      </c>
      <c r="C46" t="s">
        <v>2988</v>
      </c>
      <c r="D46" t="s">
        <v>5834</v>
      </c>
      <c r="E46" t="s">
        <v>5710</v>
      </c>
      <c r="F46" t="s">
        <v>2905</v>
      </c>
      <c r="G46" t="s">
        <v>5867</v>
      </c>
      <c r="H46" t="s">
        <v>5867</v>
      </c>
      <c r="I46" t="s">
        <v>1688</v>
      </c>
      <c r="J46" t="s">
        <v>2864</v>
      </c>
      <c r="K46" t="s">
        <v>5710</v>
      </c>
      <c r="L46" t="s">
        <v>5838</v>
      </c>
      <c r="M46" t="s">
        <v>5839</v>
      </c>
      <c r="N46" t="s">
        <v>5840</v>
      </c>
    </row>
    <row r="47" spans="1:14" x14ac:dyDescent="0.3">
      <c r="A47" t="s">
        <v>2801</v>
      </c>
      <c r="B47">
        <v>3400723</v>
      </c>
      <c r="C47" t="s">
        <v>2975</v>
      </c>
      <c r="D47" t="s">
        <v>5849</v>
      </c>
      <c r="E47" t="s">
        <v>5688</v>
      </c>
      <c r="F47" t="s">
        <v>2905</v>
      </c>
      <c r="G47" t="s">
        <v>2905</v>
      </c>
      <c r="H47" t="s">
        <v>2905</v>
      </c>
      <c r="I47" t="s">
        <v>3252</v>
      </c>
      <c r="J47" t="s">
        <v>5851</v>
      </c>
      <c r="K47" t="s">
        <v>5688</v>
      </c>
      <c r="L47" t="s">
        <v>5838</v>
      </c>
      <c r="M47" t="s">
        <v>5839</v>
      </c>
      <c r="N47" t="s">
        <v>5840</v>
      </c>
    </row>
    <row r="48" spans="1:14" x14ac:dyDescent="0.3">
      <c r="A48" t="s">
        <v>3093</v>
      </c>
      <c r="B48">
        <v>3400037</v>
      </c>
      <c r="C48" t="s">
        <v>3094</v>
      </c>
      <c r="D48" t="s">
        <v>5834</v>
      </c>
      <c r="E48" t="s">
        <v>5854</v>
      </c>
      <c r="F48" t="s">
        <v>2936</v>
      </c>
      <c r="G48" t="s">
        <v>2936</v>
      </c>
      <c r="H48" t="s">
        <v>2936</v>
      </c>
      <c r="I48" t="s">
        <v>1422</v>
      </c>
      <c r="J48" t="s">
        <v>2772</v>
      </c>
      <c r="K48" t="s">
        <v>5854</v>
      </c>
      <c r="L48" t="s">
        <v>5863</v>
      </c>
      <c r="N48" t="s">
        <v>5840</v>
      </c>
    </row>
    <row r="49" spans="1:14" x14ac:dyDescent="0.3">
      <c r="A49" t="s">
        <v>2989</v>
      </c>
      <c r="B49">
        <v>3400021</v>
      </c>
      <c r="C49" t="s">
        <v>2990</v>
      </c>
      <c r="D49" t="s">
        <v>5834</v>
      </c>
      <c r="E49" t="s">
        <v>5710</v>
      </c>
      <c r="F49" t="s">
        <v>2965</v>
      </c>
      <c r="G49" t="s">
        <v>2965</v>
      </c>
      <c r="H49" t="s">
        <v>2965</v>
      </c>
      <c r="I49" t="s">
        <v>1688</v>
      </c>
      <c r="J49" t="s">
        <v>2864</v>
      </c>
      <c r="K49" t="s">
        <v>5710</v>
      </c>
      <c r="L49" t="s">
        <v>5863</v>
      </c>
      <c r="M49" t="s">
        <v>5839</v>
      </c>
      <c r="N49" t="s">
        <v>5840</v>
      </c>
    </row>
    <row r="50" spans="1:14" x14ac:dyDescent="0.3">
      <c r="A50" t="s">
        <v>3100</v>
      </c>
      <c r="B50">
        <v>3400063</v>
      </c>
      <c r="C50" t="s">
        <v>3101</v>
      </c>
      <c r="D50" t="s">
        <v>5849</v>
      </c>
      <c r="E50" t="s">
        <v>5688</v>
      </c>
      <c r="F50" t="s">
        <v>2965</v>
      </c>
      <c r="G50" t="s">
        <v>2965</v>
      </c>
      <c r="H50" t="s">
        <v>2965</v>
      </c>
      <c r="I50" t="s">
        <v>3252</v>
      </c>
      <c r="J50" t="s">
        <v>5851</v>
      </c>
      <c r="K50" t="s">
        <v>5688</v>
      </c>
      <c r="L50" t="s">
        <v>5863</v>
      </c>
      <c r="N50" t="s">
        <v>5840</v>
      </c>
    </row>
    <row r="51" spans="1:14" x14ac:dyDescent="0.3">
      <c r="A51" t="s">
        <v>3425</v>
      </c>
      <c r="B51">
        <v>3400017</v>
      </c>
      <c r="C51" t="s">
        <v>3426</v>
      </c>
      <c r="D51" t="s">
        <v>5834</v>
      </c>
      <c r="E51" t="s">
        <v>5854</v>
      </c>
      <c r="F51" t="s">
        <v>2936</v>
      </c>
      <c r="G51" t="s">
        <v>2936</v>
      </c>
      <c r="H51" t="s">
        <v>2936</v>
      </c>
      <c r="I51" t="s">
        <v>1688</v>
      </c>
      <c r="J51" t="s">
        <v>2772</v>
      </c>
      <c r="K51" t="s">
        <v>5854</v>
      </c>
      <c r="L51" t="s">
        <v>5863</v>
      </c>
      <c r="N51" t="s">
        <v>5840</v>
      </c>
    </row>
    <row r="52" spans="1:14" x14ac:dyDescent="0.3">
      <c r="A52" t="s">
        <v>2873</v>
      </c>
      <c r="B52">
        <v>3400060</v>
      </c>
      <c r="C52" t="s">
        <v>2844</v>
      </c>
      <c r="D52" t="s">
        <v>5834</v>
      </c>
      <c r="E52" t="s">
        <v>5854</v>
      </c>
      <c r="F52" t="s">
        <v>2936</v>
      </c>
      <c r="G52" t="s">
        <v>2936</v>
      </c>
      <c r="H52" t="s">
        <v>2936</v>
      </c>
      <c r="I52" t="s">
        <v>1688</v>
      </c>
      <c r="J52" t="s">
        <v>2772</v>
      </c>
      <c r="K52" t="s">
        <v>5854</v>
      </c>
      <c r="L52" t="s">
        <v>5863</v>
      </c>
      <c r="M52" t="s">
        <v>5839</v>
      </c>
      <c r="N52" t="s">
        <v>5840</v>
      </c>
    </row>
    <row r="53" spans="1:14" x14ac:dyDescent="0.3">
      <c r="A53" t="s">
        <v>2796</v>
      </c>
      <c r="B53" t="s">
        <v>2796</v>
      </c>
      <c r="C53" t="s">
        <v>2964</v>
      </c>
      <c r="D53" t="s">
        <v>5849</v>
      </c>
      <c r="E53" t="s">
        <v>5688</v>
      </c>
      <c r="F53" t="s">
        <v>2965</v>
      </c>
      <c r="G53" t="s">
        <v>2965</v>
      </c>
      <c r="H53" t="s">
        <v>2965</v>
      </c>
      <c r="I53" t="s">
        <v>3252</v>
      </c>
      <c r="J53" t="s">
        <v>5851</v>
      </c>
      <c r="K53" t="s">
        <v>5688</v>
      </c>
      <c r="L53" t="s">
        <v>5853</v>
      </c>
      <c r="N53" t="s">
        <v>5840</v>
      </c>
    </row>
    <row r="54" spans="1:14" x14ac:dyDescent="0.3">
      <c r="A54" t="s">
        <v>2966</v>
      </c>
      <c r="B54" t="s">
        <v>2966</v>
      </c>
      <c r="C54" t="s">
        <v>2967</v>
      </c>
      <c r="D54" t="s">
        <v>5849</v>
      </c>
      <c r="E54" t="s">
        <v>5688</v>
      </c>
      <c r="F54" t="s">
        <v>2965</v>
      </c>
      <c r="G54" t="s">
        <v>2965</v>
      </c>
      <c r="H54" t="s">
        <v>2965</v>
      </c>
      <c r="I54" t="s">
        <v>3252</v>
      </c>
      <c r="J54" t="s">
        <v>5851</v>
      </c>
      <c r="K54" t="s">
        <v>5688</v>
      </c>
      <c r="L54" t="s">
        <v>5853</v>
      </c>
      <c r="N54" t="s">
        <v>5840</v>
      </c>
    </row>
    <row r="55" spans="1:14" x14ac:dyDescent="0.3">
      <c r="A55" t="s">
        <v>3427</v>
      </c>
      <c r="B55" t="s">
        <v>3427</v>
      </c>
      <c r="C55" t="s">
        <v>3428</v>
      </c>
      <c r="D55" t="s">
        <v>3353</v>
      </c>
      <c r="E55" t="s">
        <v>5854</v>
      </c>
      <c r="F55" t="s">
        <v>2907</v>
      </c>
      <c r="G55" t="s">
        <v>2907</v>
      </c>
      <c r="H55" t="s">
        <v>2907</v>
      </c>
      <c r="I55" t="s">
        <v>3357</v>
      </c>
      <c r="J55" t="s">
        <v>3357</v>
      </c>
      <c r="K55" t="s">
        <v>5854</v>
      </c>
      <c r="L55" t="s">
        <v>5853</v>
      </c>
      <c r="N55" t="s">
        <v>5840</v>
      </c>
    </row>
    <row r="56" spans="1:14" x14ac:dyDescent="0.3">
      <c r="A56" t="s">
        <v>2840</v>
      </c>
      <c r="B56" t="s">
        <v>2840</v>
      </c>
      <c r="C56" t="s">
        <v>3429</v>
      </c>
      <c r="D56" t="s">
        <v>5834</v>
      </c>
      <c r="E56" t="s">
        <v>5854</v>
      </c>
      <c r="F56" t="s">
        <v>2907</v>
      </c>
      <c r="G56" t="s">
        <v>2907</v>
      </c>
      <c r="H56" t="s">
        <v>2907</v>
      </c>
      <c r="I56" t="s">
        <v>1688</v>
      </c>
      <c r="J56" t="s">
        <v>2772</v>
      </c>
      <c r="K56" t="s">
        <v>5854</v>
      </c>
      <c r="L56" t="s">
        <v>5853</v>
      </c>
      <c r="N56" t="s">
        <v>5840</v>
      </c>
    </row>
    <row r="57" spans="1:14" x14ac:dyDescent="0.3">
      <c r="A57" t="s">
        <v>3430</v>
      </c>
      <c r="B57" t="s">
        <v>3430</v>
      </c>
      <c r="C57" t="s">
        <v>3431</v>
      </c>
      <c r="D57" t="s">
        <v>3353</v>
      </c>
      <c r="E57" t="s">
        <v>5854</v>
      </c>
      <c r="F57" t="s">
        <v>2907</v>
      </c>
      <c r="G57" t="s">
        <v>2907</v>
      </c>
      <c r="H57" t="s">
        <v>2907</v>
      </c>
      <c r="I57" t="s">
        <v>3357</v>
      </c>
      <c r="J57" t="s">
        <v>3357</v>
      </c>
      <c r="K57" t="s">
        <v>5854</v>
      </c>
      <c r="L57" t="s">
        <v>5853</v>
      </c>
      <c r="N57" t="s">
        <v>5840</v>
      </c>
    </row>
    <row r="58" spans="1:14" x14ac:dyDescent="0.3">
      <c r="A58" t="s">
        <v>3432</v>
      </c>
      <c r="B58" t="s">
        <v>3432</v>
      </c>
      <c r="C58" t="s">
        <v>3433</v>
      </c>
      <c r="D58" t="s">
        <v>3353</v>
      </c>
      <c r="E58" t="s">
        <v>5854</v>
      </c>
      <c r="F58" t="s">
        <v>2907</v>
      </c>
      <c r="G58" t="s">
        <v>2907</v>
      </c>
      <c r="H58" t="s">
        <v>2907</v>
      </c>
      <c r="I58" t="s">
        <v>3357</v>
      </c>
      <c r="J58" t="s">
        <v>3357</v>
      </c>
      <c r="K58" t="s">
        <v>5854</v>
      </c>
      <c r="L58" t="s">
        <v>5853</v>
      </c>
      <c r="N58" t="s">
        <v>5840</v>
      </c>
    </row>
    <row r="59" spans="1:14" x14ac:dyDescent="0.3">
      <c r="A59" t="s">
        <v>3434</v>
      </c>
      <c r="B59" t="s">
        <v>3434</v>
      </c>
      <c r="C59" t="s">
        <v>3435</v>
      </c>
      <c r="D59" t="s">
        <v>3353</v>
      </c>
      <c r="E59" t="s">
        <v>5854</v>
      </c>
      <c r="F59" t="s">
        <v>2907</v>
      </c>
      <c r="G59" t="s">
        <v>2907</v>
      </c>
      <c r="H59" t="s">
        <v>2907</v>
      </c>
      <c r="I59" t="s">
        <v>3357</v>
      </c>
      <c r="J59" t="s">
        <v>3357</v>
      </c>
      <c r="K59" t="s">
        <v>5854</v>
      </c>
      <c r="L59" t="s">
        <v>5853</v>
      </c>
      <c r="N59" t="s">
        <v>5840</v>
      </c>
    </row>
    <row r="60" spans="1:14" x14ac:dyDescent="0.3">
      <c r="A60" t="s">
        <v>3098</v>
      </c>
      <c r="B60">
        <v>3400045</v>
      </c>
      <c r="C60" t="s">
        <v>3099</v>
      </c>
      <c r="D60" t="s">
        <v>5834</v>
      </c>
      <c r="E60" t="s">
        <v>5865</v>
      </c>
      <c r="F60" t="s">
        <v>3061</v>
      </c>
      <c r="G60" t="s">
        <v>2921</v>
      </c>
      <c r="H60" t="s">
        <v>2921</v>
      </c>
      <c r="I60" t="s">
        <v>1688</v>
      </c>
      <c r="J60" t="s">
        <v>3057</v>
      </c>
      <c r="K60" t="s">
        <v>5865</v>
      </c>
      <c r="L60" t="s">
        <v>5863</v>
      </c>
      <c r="N60" t="s">
        <v>5840</v>
      </c>
    </row>
    <row r="61" spans="1:14" x14ac:dyDescent="0.3">
      <c r="A61" t="s">
        <v>2875</v>
      </c>
      <c r="B61">
        <v>3400649</v>
      </c>
      <c r="C61" t="s">
        <v>3436</v>
      </c>
      <c r="D61" t="s">
        <v>5834</v>
      </c>
      <c r="E61" t="s">
        <v>5854</v>
      </c>
      <c r="F61" t="s">
        <v>2907</v>
      </c>
      <c r="G61" t="s">
        <v>2907</v>
      </c>
      <c r="H61" t="s">
        <v>2907</v>
      </c>
      <c r="I61" t="s">
        <v>1688</v>
      </c>
      <c r="J61" t="s">
        <v>2772</v>
      </c>
      <c r="K61" t="s">
        <v>5854</v>
      </c>
      <c r="L61" t="s">
        <v>5838</v>
      </c>
      <c r="N61" t="s">
        <v>5840</v>
      </c>
    </row>
    <row r="62" spans="1:14" x14ac:dyDescent="0.3">
      <c r="A62" t="s">
        <v>2876</v>
      </c>
      <c r="B62">
        <v>3400064</v>
      </c>
      <c r="C62" t="s">
        <v>3437</v>
      </c>
      <c r="D62" t="s">
        <v>5834</v>
      </c>
      <c r="E62" t="s">
        <v>5854</v>
      </c>
      <c r="F62" t="s">
        <v>2907</v>
      </c>
      <c r="G62" t="s">
        <v>2907</v>
      </c>
      <c r="H62" t="s">
        <v>2907</v>
      </c>
      <c r="I62" t="s">
        <v>1688</v>
      </c>
      <c r="J62" t="s">
        <v>2772</v>
      </c>
      <c r="K62" t="s">
        <v>5854</v>
      </c>
      <c r="L62" t="s">
        <v>5838</v>
      </c>
      <c r="N62" t="s">
        <v>5840</v>
      </c>
    </row>
    <row r="63" spans="1:14" x14ac:dyDescent="0.3">
      <c r="A63" t="s">
        <v>3438</v>
      </c>
      <c r="B63">
        <v>3400068</v>
      </c>
      <c r="C63" t="s">
        <v>3439</v>
      </c>
      <c r="D63" t="s">
        <v>3353</v>
      </c>
      <c r="E63" t="s">
        <v>5854</v>
      </c>
      <c r="F63" t="s">
        <v>2907</v>
      </c>
      <c r="G63" t="s">
        <v>2907</v>
      </c>
      <c r="H63" t="s">
        <v>2907</v>
      </c>
      <c r="I63" t="s">
        <v>3357</v>
      </c>
      <c r="J63" t="s">
        <v>3357</v>
      </c>
      <c r="K63" t="s">
        <v>5854</v>
      </c>
      <c r="L63" t="s">
        <v>5863</v>
      </c>
      <c r="N63" t="s">
        <v>5840</v>
      </c>
    </row>
    <row r="64" spans="1:14" x14ac:dyDescent="0.3">
      <c r="A64" t="s">
        <v>3440</v>
      </c>
      <c r="B64" t="s">
        <v>3440</v>
      </c>
      <c r="C64" t="s">
        <v>3441</v>
      </c>
      <c r="D64" t="s">
        <v>3353</v>
      </c>
      <c r="E64" t="s">
        <v>5854</v>
      </c>
      <c r="F64" t="s">
        <v>2907</v>
      </c>
      <c r="G64" t="s">
        <v>2907</v>
      </c>
      <c r="H64" t="s">
        <v>2907</v>
      </c>
      <c r="I64" t="s">
        <v>3357</v>
      </c>
      <c r="J64" t="s">
        <v>3357</v>
      </c>
      <c r="K64" t="s">
        <v>5854</v>
      </c>
      <c r="L64" t="s">
        <v>5853</v>
      </c>
      <c r="N64" t="s">
        <v>5840</v>
      </c>
    </row>
    <row r="65" spans="1:14" x14ac:dyDescent="0.3">
      <c r="A65" t="s">
        <v>3246</v>
      </c>
      <c r="B65">
        <v>3400305</v>
      </c>
      <c r="C65" t="s">
        <v>3247</v>
      </c>
      <c r="D65" t="s">
        <v>5849</v>
      </c>
      <c r="E65" t="s">
        <v>5865</v>
      </c>
      <c r="F65" t="s">
        <v>3061</v>
      </c>
      <c r="G65" t="s">
        <v>2921</v>
      </c>
      <c r="H65" t="s">
        <v>2921</v>
      </c>
      <c r="I65" t="s">
        <v>3252</v>
      </c>
      <c r="J65" t="s">
        <v>5851</v>
      </c>
      <c r="K65" t="s">
        <v>5865</v>
      </c>
      <c r="L65" t="s">
        <v>5863</v>
      </c>
      <c r="N65" t="s">
        <v>5840</v>
      </c>
    </row>
    <row r="66" spans="1:14" x14ac:dyDescent="0.3">
      <c r="A66" t="s">
        <v>3442</v>
      </c>
      <c r="B66">
        <v>3400077</v>
      </c>
      <c r="C66" t="s">
        <v>3443</v>
      </c>
      <c r="D66" t="s">
        <v>3353</v>
      </c>
      <c r="E66" t="s">
        <v>5865</v>
      </c>
      <c r="F66" t="s">
        <v>3061</v>
      </c>
      <c r="G66" t="s">
        <v>2921</v>
      </c>
      <c r="H66" t="s">
        <v>2921</v>
      </c>
      <c r="I66" t="s">
        <v>3357</v>
      </c>
      <c r="J66" t="s">
        <v>3357</v>
      </c>
      <c r="K66" t="s">
        <v>5865</v>
      </c>
      <c r="L66" t="s">
        <v>5863</v>
      </c>
      <c r="N66" t="s">
        <v>5840</v>
      </c>
    </row>
    <row r="67" spans="1:14" x14ac:dyDescent="0.3">
      <c r="A67" t="s">
        <v>3444</v>
      </c>
      <c r="B67">
        <v>3400077</v>
      </c>
      <c r="C67" t="s">
        <v>3445</v>
      </c>
      <c r="D67" t="s">
        <v>3353</v>
      </c>
      <c r="E67" t="s">
        <v>5865</v>
      </c>
      <c r="F67" t="s">
        <v>3061</v>
      </c>
      <c r="G67" t="s">
        <v>2921</v>
      </c>
      <c r="H67" t="s">
        <v>2921</v>
      </c>
      <c r="I67" t="s">
        <v>3357</v>
      </c>
      <c r="J67" t="s">
        <v>3357</v>
      </c>
      <c r="K67" t="s">
        <v>5865</v>
      </c>
      <c r="L67" t="s">
        <v>5863</v>
      </c>
      <c r="N67" t="s">
        <v>5840</v>
      </c>
    </row>
    <row r="68" spans="1:14" x14ac:dyDescent="0.3">
      <c r="A68" t="s">
        <v>2654</v>
      </c>
      <c r="B68">
        <v>3400031</v>
      </c>
      <c r="C68" t="s">
        <v>2820</v>
      </c>
      <c r="D68" t="s">
        <v>5834</v>
      </c>
      <c r="E68" t="s">
        <v>5852</v>
      </c>
      <c r="F68" t="s">
        <v>2909</v>
      </c>
      <c r="G68" t="s">
        <v>2909</v>
      </c>
      <c r="H68" t="s">
        <v>2909</v>
      </c>
      <c r="I68" t="s">
        <v>1688</v>
      </c>
      <c r="J68" t="s">
        <v>2772</v>
      </c>
      <c r="K68" t="s">
        <v>5852</v>
      </c>
      <c r="L68" t="s">
        <v>5863</v>
      </c>
      <c r="N68" t="s">
        <v>5840</v>
      </c>
    </row>
    <row r="69" spans="1:14" x14ac:dyDescent="0.3">
      <c r="A69" t="s">
        <v>3095</v>
      </c>
      <c r="B69">
        <v>3400038</v>
      </c>
      <c r="C69" t="s">
        <v>3096</v>
      </c>
      <c r="D69" t="s">
        <v>5834</v>
      </c>
      <c r="E69" t="s">
        <v>5852</v>
      </c>
      <c r="F69" t="s">
        <v>2909</v>
      </c>
      <c r="G69" t="s">
        <v>2909</v>
      </c>
      <c r="H69" t="s">
        <v>2909</v>
      </c>
      <c r="I69" t="s">
        <v>3446</v>
      </c>
      <c r="J69" t="s">
        <v>3283</v>
      </c>
      <c r="K69" t="s">
        <v>5852</v>
      </c>
      <c r="L69" t="s">
        <v>5863</v>
      </c>
      <c r="M69" t="s">
        <v>5839</v>
      </c>
      <c r="N69" t="s">
        <v>5840</v>
      </c>
    </row>
    <row r="70" spans="1:14" x14ac:dyDescent="0.3">
      <c r="A70" t="s">
        <v>2892</v>
      </c>
      <c r="B70">
        <v>3400072</v>
      </c>
      <c r="C70" t="s">
        <v>3447</v>
      </c>
      <c r="D70" t="s">
        <v>5868</v>
      </c>
      <c r="E70" t="s">
        <v>5852</v>
      </c>
      <c r="F70" t="s">
        <v>2909</v>
      </c>
      <c r="G70" t="s">
        <v>2909</v>
      </c>
      <c r="H70" t="s">
        <v>2909</v>
      </c>
      <c r="I70" t="s">
        <v>4107</v>
      </c>
      <c r="J70" t="s">
        <v>3569</v>
      </c>
      <c r="K70" t="s">
        <v>5852</v>
      </c>
      <c r="L70" t="s">
        <v>5863</v>
      </c>
      <c r="M70" t="s">
        <v>5839</v>
      </c>
      <c r="N70" t="s">
        <v>5840</v>
      </c>
    </row>
    <row r="71" spans="1:14" x14ac:dyDescent="0.3">
      <c r="A71" t="s">
        <v>2798</v>
      </c>
      <c r="B71">
        <v>3400723</v>
      </c>
      <c r="C71" t="s">
        <v>2974</v>
      </c>
      <c r="D71" t="s">
        <v>5849</v>
      </c>
      <c r="E71" t="s">
        <v>5688</v>
      </c>
      <c r="F71" t="s">
        <v>2905</v>
      </c>
      <c r="G71" t="s">
        <v>2905</v>
      </c>
      <c r="H71" t="s">
        <v>2905</v>
      </c>
      <c r="I71" t="s">
        <v>3252</v>
      </c>
      <c r="J71" t="s">
        <v>5851</v>
      </c>
      <c r="K71" t="s">
        <v>5688</v>
      </c>
      <c r="L71" t="s">
        <v>5838</v>
      </c>
      <c r="M71" t="s">
        <v>5839</v>
      </c>
      <c r="N71" t="s">
        <v>5840</v>
      </c>
    </row>
    <row r="72" spans="1:14" x14ac:dyDescent="0.3">
      <c r="A72" t="s">
        <v>3448</v>
      </c>
      <c r="B72">
        <v>3400019</v>
      </c>
      <c r="C72" t="s">
        <v>3449</v>
      </c>
      <c r="D72" t="s">
        <v>3353</v>
      </c>
      <c r="E72" t="s">
        <v>5858</v>
      </c>
      <c r="F72" t="s">
        <v>2914</v>
      </c>
      <c r="G72" t="s">
        <v>2914</v>
      </c>
      <c r="H72" t="s">
        <v>2914</v>
      </c>
      <c r="I72" t="s">
        <v>3357</v>
      </c>
      <c r="J72" t="s">
        <v>3357</v>
      </c>
      <c r="K72" t="s">
        <v>5858</v>
      </c>
      <c r="L72" t="s">
        <v>5863</v>
      </c>
      <c r="N72" t="s">
        <v>5840</v>
      </c>
    </row>
    <row r="73" spans="1:14" x14ac:dyDescent="0.3">
      <c r="A73" t="s">
        <v>3450</v>
      </c>
      <c r="B73" t="s">
        <v>3450</v>
      </c>
      <c r="C73" t="s">
        <v>3451</v>
      </c>
      <c r="D73" t="s">
        <v>3353</v>
      </c>
      <c r="E73" t="s">
        <v>5858</v>
      </c>
      <c r="F73" t="s">
        <v>2914</v>
      </c>
      <c r="G73" t="s">
        <v>2914</v>
      </c>
      <c r="H73" t="s">
        <v>2914</v>
      </c>
      <c r="I73" t="s">
        <v>3357</v>
      </c>
      <c r="J73" t="s">
        <v>3357</v>
      </c>
      <c r="K73" t="s">
        <v>5858</v>
      </c>
      <c r="L73" t="s">
        <v>5853</v>
      </c>
      <c r="N73" t="s">
        <v>5840</v>
      </c>
    </row>
    <row r="74" spans="1:14" x14ac:dyDescent="0.3">
      <c r="A74" t="s">
        <v>2738</v>
      </c>
      <c r="B74">
        <v>3400762</v>
      </c>
      <c r="C74" t="s">
        <v>3077</v>
      </c>
      <c r="D74" t="s">
        <v>5834</v>
      </c>
      <c r="E74" t="s">
        <v>5858</v>
      </c>
      <c r="F74" t="s">
        <v>2914</v>
      </c>
      <c r="G74" t="s">
        <v>2914</v>
      </c>
      <c r="H74" t="s">
        <v>2914</v>
      </c>
      <c r="I74" t="s">
        <v>1688</v>
      </c>
      <c r="J74" t="s">
        <v>3057</v>
      </c>
      <c r="K74" t="s">
        <v>5858</v>
      </c>
      <c r="L74" t="s">
        <v>5838</v>
      </c>
      <c r="N74" t="s">
        <v>5840</v>
      </c>
    </row>
    <row r="75" spans="1:14" x14ac:dyDescent="0.3">
      <c r="A75" t="s">
        <v>2731</v>
      </c>
      <c r="B75">
        <v>3400040</v>
      </c>
      <c r="C75" t="s">
        <v>3452</v>
      </c>
      <c r="D75" t="s">
        <v>5834</v>
      </c>
      <c r="E75" t="s">
        <v>5858</v>
      </c>
      <c r="F75" t="s">
        <v>2914</v>
      </c>
      <c r="G75" t="s">
        <v>2914</v>
      </c>
      <c r="H75" t="s">
        <v>2914</v>
      </c>
      <c r="I75" t="s">
        <v>1688</v>
      </c>
      <c r="J75" t="s">
        <v>3057</v>
      </c>
      <c r="K75" t="s">
        <v>5858</v>
      </c>
      <c r="L75" t="s">
        <v>5863</v>
      </c>
      <c r="N75" t="s">
        <v>5840</v>
      </c>
    </row>
    <row r="76" spans="1:14" x14ac:dyDescent="0.3">
      <c r="A76" t="s">
        <v>2882</v>
      </c>
      <c r="B76">
        <v>3400073</v>
      </c>
      <c r="C76" t="s">
        <v>3453</v>
      </c>
      <c r="D76" t="s">
        <v>5834</v>
      </c>
      <c r="E76" t="s">
        <v>5858</v>
      </c>
      <c r="F76" t="s">
        <v>2914</v>
      </c>
      <c r="G76" t="s">
        <v>2914</v>
      </c>
      <c r="H76" t="s">
        <v>2914</v>
      </c>
      <c r="I76" t="s">
        <v>1688</v>
      </c>
      <c r="J76" t="s">
        <v>3057</v>
      </c>
      <c r="K76" t="s">
        <v>5858</v>
      </c>
      <c r="L76" t="s">
        <v>5863</v>
      </c>
      <c r="M76" t="s">
        <v>5839</v>
      </c>
      <c r="N76" t="s">
        <v>5840</v>
      </c>
    </row>
    <row r="77" spans="1:14" x14ac:dyDescent="0.3">
      <c r="A77" t="s">
        <v>2802</v>
      </c>
      <c r="B77">
        <v>3400723</v>
      </c>
      <c r="C77" t="s">
        <v>3454</v>
      </c>
      <c r="D77" t="s">
        <v>5849</v>
      </c>
      <c r="E77" t="s">
        <v>5688</v>
      </c>
      <c r="F77" t="s">
        <v>2905</v>
      </c>
      <c r="G77" t="s">
        <v>2905</v>
      </c>
      <c r="H77" t="s">
        <v>2905</v>
      </c>
      <c r="I77" t="s">
        <v>3252</v>
      </c>
      <c r="J77" t="s">
        <v>5851</v>
      </c>
      <c r="K77" t="s">
        <v>5688</v>
      </c>
      <c r="L77" t="s">
        <v>5838</v>
      </c>
      <c r="M77" t="s">
        <v>5839</v>
      </c>
      <c r="N77" t="s">
        <v>5840</v>
      </c>
    </row>
    <row r="78" spans="1:14" x14ac:dyDescent="0.3">
      <c r="A78" t="s">
        <v>3455</v>
      </c>
      <c r="B78" t="s">
        <v>3455</v>
      </c>
      <c r="C78" t="s">
        <v>3456</v>
      </c>
      <c r="D78" t="s">
        <v>3002</v>
      </c>
      <c r="E78" t="s">
        <v>5854</v>
      </c>
      <c r="F78" t="s">
        <v>2907</v>
      </c>
      <c r="G78" t="s">
        <v>2907</v>
      </c>
      <c r="H78" t="s">
        <v>2907</v>
      </c>
      <c r="I78" t="s">
        <v>3357</v>
      </c>
      <c r="J78" t="s">
        <v>3357</v>
      </c>
      <c r="K78" t="s">
        <v>5854</v>
      </c>
      <c r="L78" t="s">
        <v>5838</v>
      </c>
      <c r="N78" t="s">
        <v>5840</v>
      </c>
    </row>
    <row r="79" spans="1:14" x14ac:dyDescent="0.3">
      <c r="A79" t="s">
        <v>2790</v>
      </c>
      <c r="B79" t="s">
        <v>2790</v>
      </c>
      <c r="C79" t="s">
        <v>3457</v>
      </c>
      <c r="D79" t="s">
        <v>5849</v>
      </c>
      <c r="E79" t="s">
        <v>5688</v>
      </c>
      <c r="F79" t="s">
        <v>2951</v>
      </c>
      <c r="G79" t="s">
        <v>2951</v>
      </c>
      <c r="H79" t="s">
        <v>2951</v>
      </c>
      <c r="I79" t="s">
        <v>3252</v>
      </c>
      <c r="J79" t="s">
        <v>5851</v>
      </c>
      <c r="K79" t="s">
        <v>5688</v>
      </c>
      <c r="L79" t="s">
        <v>5853</v>
      </c>
      <c r="M79" t="s">
        <v>5839</v>
      </c>
      <c r="N79" t="s">
        <v>5840</v>
      </c>
    </row>
    <row r="80" spans="1:14" x14ac:dyDescent="0.3">
      <c r="A80" t="s">
        <v>3460</v>
      </c>
      <c r="B80" t="s">
        <v>3460</v>
      </c>
      <c r="C80" t="s">
        <v>3461</v>
      </c>
      <c r="D80" t="s">
        <v>3353</v>
      </c>
      <c r="E80" t="s">
        <v>5854</v>
      </c>
      <c r="F80" t="s">
        <v>2907</v>
      </c>
      <c r="G80" t="s">
        <v>2907</v>
      </c>
      <c r="H80" t="s">
        <v>2907</v>
      </c>
      <c r="I80" t="s">
        <v>3357</v>
      </c>
      <c r="J80" t="s">
        <v>3357</v>
      </c>
      <c r="K80" t="s">
        <v>5854</v>
      </c>
      <c r="L80" t="s">
        <v>5853</v>
      </c>
      <c r="N80" t="s">
        <v>5840</v>
      </c>
    </row>
    <row r="81" spans="1:14" x14ac:dyDescent="0.3">
      <c r="A81" t="s">
        <v>2946</v>
      </c>
      <c r="B81">
        <v>3400235</v>
      </c>
      <c r="C81" t="s">
        <v>3462</v>
      </c>
      <c r="D81" t="s">
        <v>5849</v>
      </c>
      <c r="E81" t="s">
        <v>5852</v>
      </c>
      <c r="F81" t="s">
        <v>2936</v>
      </c>
      <c r="G81" t="s">
        <v>2936</v>
      </c>
      <c r="H81" t="s">
        <v>2936</v>
      </c>
      <c r="I81" t="s">
        <v>3252</v>
      </c>
      <c r="J81" t="s">
        <v>5851</v>
      </c>
      <c r="K81" t="s">
        <v>5852</v>
      </c>
      <c r="L81" t="s">
        <v>5863</v>
      </c>
      <c r="N81" t="s">
        <v>5840</v>
      </c>
    </row>
    <row r="82" spans="1:14" x14ac:dyDescent="0.3">
      <c r="A82" t="s">
        <v>2677</v>
      </c>
      <c r="B82">
        <v>3400046</v>
      </c>
      <c r="C82" t="s">
        <v>2998</v>
      </c>
      <c r="D82" t="s">
        <v>5834</v>
      </c>
      <c r="E82" t="s">
        <v>5710</v>
      </c>
      <c r="F82" t="s">
        <v>2951</v>
      </c>
      <c r="G82" t="s">
        <v>2951</v>
      </c>
      <c r="H82" t="s">
        <v>2951</v>
      </c>
      <c r="I82" t="s">
        <v>5836</v>
      </c>
      <c r="J82" t="s">
        <v>2637</v>
      </c>
      <c r="K82" t="s">
        <v>5710</v>
      </c>
      <c r="L82" t="s">
        <v>5863</v>
      </c>
      <c r="N82" t="s">
        <v>5840</v>
      </c>
    </row>
    <row r="83" spans="1:14" x14ac:dyDescent="0.3">
      <c r="A83" t="s">
        <v>2991</v>
      </c>
      <c r="B83">
        <v>3400032</v>
      </c>
      <c r="C83" t="s">
        <v>2992</v>
      </c>
      <c r="D83" t="s">
        <v>5834</v>
      </c>
      <c r="E83" t="s">
        <v>5710</v>
      </c>
      <c r="F83" t="s">
        <v>2951</v>
      </c>
      <c r="G83" t="s">
        <v>2951</v>
      </c>
      <c r="H83" t="s">
        <v>2951</v>
      </c>
      <c r="I83" t="s">
        <v>1688</v>
      </c>
      <c r="J83" t="s">
        <v>2637</v>
      </c>
      <c r="K83" t="s">
        <v>5710</v>
      </c>
      <c r="L83" t="s">
        <v>5863</v>
      </c>
      <c r="N83" t="s">
        <v>5840</v>
      </c>
    </row>
    <row r="84" spans="1:14" x14ac:dyDescent="0.3">
      <c r="A84" t="s">
        <v>2894</v>
      </c>
      <c r="B84">
        <v>3400614</v>
      </c>
      <c r="C84" t="s">
        <v>3464</v>
      </c>
      <c r="D84" t="s">
        <v>5849</v>
      </c>
      <c r="E84" t="s">
        <v>5688</v>
      </c>
      <c r="F84" t="s">
        <v>2951</v>
      </c>
      <c r="G84" t="s">
        <v>2951</v>
      </c>
      <c r="H84" t="s">
        <v>2951</v>
      </c>
      <c r="I84" t="s">
        <v>3252</v>
      </c>
      <c r="J84" t="s">
        <v>5851</v>
      </c>
      <c r="K84" t="s">
        <v>5688</v>
      </c>
      <c r="L84" t="s">
        <v>5863</v>
      </c>
      <c r="N84" t="s">
        <v>5840</v>
      </c>
    </row>
    <row r="85" spans="1:14" x14ac:dyDescent="0.3">
      <c r="A85" t="s">
        <v>2678</v>
      </c>
      <c r="B85">
        <v>3400042</v>
      </c>
      <c r="C85" t="s">
        <v>2994</v>
      </c>
      <c r="D85" t="s">
        <v>5834</v>
      </c>
      <c r="E85" t="s">
        <v>5710</v>
      </c>
      <c r="F85" t="s">
        <v>2995</v>
      </c>
      <c r="G85" t="s">
        <v>2995</v>
      </c>
      <c r="H85" t="s">
        <v>2995</v>
      </c>
      <c r="I85" t="s">
        <v>5836</v>
      </c>
      <c r="J85" t="s">
        <v>2637</v>
      </c>
      <c r="K85" t="s">
        <v>5710</v>
      </c>
      <c r="L85" t="s">
        <v>5863</v>
      </c>
      <c r="N85" t="s">
        <v>5840</v>
      </c>
    </row>
    <row r="86" spans="1:14" x14ac:dyDescent="0.3">
      <c r="A86" t="s">
        <v>2697</v>
      </c>
      <c r="B86">
        <v>3400621</v>
      </c>
      <c r="C86" t="s">
        <v>3467</v>
      </c>
      <c r="D86" t="s">
        <v>5834</v>
      </c>
      <c r="E86" t="s">
        <v>5837</v>
      </c>
      <c r="F86" t="s">
        <v>2905</v>
      </c>
      <c r="G86" t="s">
        <v>5869</v>
      </c>
      <c r="H86" t="s">
        <v>5869</v>
      </c>
      <c r="I86" t="s">
        <v>5836</v>
      </c>
      <c r="J86" t="s">
        <v>5517</v>
      </c>
      <c r="K86" t="s">
        <v>5837</v>
      </c>
      <c r="L86" t="s">
        <v>5838</v>
      </c>
      <c r="M86" t="s">
        <v>5839</v>
      </c>
      <c r="N86" t="s">
        <v>5840</v>
      </c>
    </row>
    <row r="87" spans="1:14" x14ac:dyDescent="0.3">
      <c r="A87" t="s">
        <v>2698</v>
      </c>
      <c r="B87">
        <v>3400622</v>
      </c>
      <c r="C87" t="s">
        <v>3468</v>
      </c>
      <c r="D87" t="s">
        <v>5834</v>
      </c>
      <c r="E87" t="s">
        <v>5837</v>
      </c>
      <c r="F87" t="s">
        <v>2905</v>
      </c>
      <c r="G87" t="s">
        <v>5870</v>
      </c>
      <c r="H87" t="s">
        <v>5870</v>
      </c>
      <c r="I87" t="s">
        <v>5836</v>
      </c>
      <c r="J87" t="s">
        <v>5517</v>
      </c>
      <c r="K87" t="s">
        <v>5837</v>
      </c>
      <c r="L87" t="s">
        <v>5838</v>
      </c>
      <c r="M87" t="s">
        <v>5839</v>
      </c>
      <c r="N87" t="s">
        <v>5840</v>
      </c>
    </row>
    <row r="88" spans="1:14" x14ac:dyDescent="0.3">
      <c r="A88" t="s">
        <v>2929</v>
      </c>
      <c r="B88">
        <v>3400845</v>
      </c>
      <c r="C88" t="s">
        <v>2930</v>
      </c>
      <c r="D88" t="s">
        <v>5849</v>
      </c>
      <c r="E88" t="s">
        <v>5854</v>
      </c>
      <c r="F88" t="s">
        <v>2907</v>
      </c>
      <c r="G88" t="s">
        <v>2907</v>
      </c>
      <c r="H88" t="s">
        <v>2907</v>
      </c>
      <c r="I88" t="s">
        <v>3252</v>
      </c>
      <c r="J88" t="s">
        <v>5851</v>
      </c>
      <c r="K88" t="s">
        <v>5854</v>
      </c>
      <c r="L88" t="s">
        <v>5863</v>
      </c>
      <c r="N88" t="s">
        <v>5840</v>
      </c>
    </row>
    <row r="89" spans="1:14" x14ac:dyDescent="0.3">
      <c r="A89" t="s">
        <v>2838</v>
      </c>
      <c r="B89" t="s">
        <v>2838</v>
      </c>
      <c r="C89" t="s">
        <v>3044</v>
      </c>
      <c r="D89" t="s">
        <v>5834</v>
      </c>
      <c r="E89" t="s">
        <v>5854</v>
      </c>
      <c r="F89" t="s">
        <v>2907</v>
      </c>
      <c r="G89" t="s">
        <v>2907</v>
      </c>
      <c r="H89" t="s">
        <v>2907</v>
      </c>
      <c r="I89" t="s">
        <v>1688</v>
      </c>
      <c r="J89" t="s">
        <v>2772</v>
      </c>
      <c r="K89" t="s">
        <v>5854</v>
      </c>
      <c r="L89" t="s">
        <v>5853</v>
      </c>
      <c r="N89" t="s">
        <v>5840</v>
      </c>
    </row>
    <row r="90" spans="1:14" x14ac:dyDescent="0.3">
      <c r="A90" t="s">
        <v>2803</v>
      </c>
      <c r="B90">
        <v>3400723</v>
      </c>
      <c r="C90" t="s">
        <v>2976</v>
      </c>
      <c r="D90" t="s">
        <v>5849</v>
      </c>
      <c r="E90" t="s">
        <v>5688</v>
      </c>
      <c r="F90" t="s">
        <v>2905</v>
      </c>
      <c r="G90" t="s">
        <v>2905</v>
      </c>
      <c r="H90" t="s">
        <v>2905</v>
      </c>
      <c r="I90" t="s">
        <v>3252</v>
      </c>
      <c r="J90" t="s">
        <v>5851</v>
      </c>
      <c r="K90" t="s">
        <v>5688</v>
      </c>
      <c r="L90" t="s">
        <v>5838</v>
      </c>
      <c r="M90" t="s">
        <v>5839</v>
      </c>
      <c r="N90" t="s">
        <v>5840</v>
      </c>
    </row>
    <row r="91" spans="1:14" x14ac:dyDescent="0.3">
      <c r="A91" t="s">
        <v>3168</v>
      </c>
      <c r="B91">
        <v>3400639</v>
      </c>
      <c r="C91" t="s">
        <v>3471</v>
      </c>
      <c r="D91" t="s">
        <v>5834</v>
      </c>
      <c r="E91" t="s">
        <v>5854</v>
      </c>
      <c r="F91" t="s">
        <v>2907</v>
      </c>
      <c r="G91" t="s">
        <v>2907</v>
      </c>
      <c r="H91" t="s">
        <v>2907</v>
      </c>
      <c r="I91" t="s">
        <v>1688</v>
      </c>
      <c r="J91" t="s">
        <v>2772</v>
      </c>
      <c r="K91" t="s">
        <v>5854</v>
      </c>
      <c r="L91" t="s">
        <v>5863</v>
      </c>
      <c r="N91" t="s">
        <v>5840</v>
      </c>
    </row>
    <row r="92" spans="1:14" x14ac:dyDescent="0.3">
      <c r="A92" t="s">
        <v>2791</v>
      </c>
      <c r="B92">
        <v>3400850</v>
      </c>
      <c r="C92" t="s">
        <v>3472</v>
      </c>
      <c r="D92" t="s">
        <v>5849</v>
      </c>
      <c r="E92" t="s">
        <v>5688</v>
      </c>
      <c r="F92" t="s">
        <v>2951</v>
      </c>
      <c r="G92" t="s">
        <v>2928</v>
      </c>
      <c r="H92" t="s">
        <v>2928</v>
      </c>
      <c r="I92" t="s">
        <v>3252</v>
      </c>
      <c r="J92" t="s">
        <v>5851</v>
      </c>
      <c r="K92" t="s">
        <v>5688</v>
      </c>
      <c r="L92" t="s">
        <v>5863</v>
      </c>
      <c r="M92" t="s">
        <v>5839</v>
      </c>
      <c r="N92" t="s">
        <v>5840</v>
      </c>
    </row>
    <row r="93" spans="1:14" x14ac:dyDescent="0.3">
      <c r="A93" t="s">
        <v>2792</v>
      </c>
      <c r="B93">
        <v>3400248</v>
      </c>
      <c r="C93" t="s">
        <v>3473</v>
      </c>
      <c r="D93" t="s">
        <v>5849</v>
      </c>
      <c r="E93" t="s">
        <v>5688</v>
      </c>
      <c r="F93" t="s">
        <v>2951</v>
      </c>
      <c r="G93" t="s">
        <v>2928</v>
      </c>
      <c r="H93" t="s">
        <v>2928</v>
      </c>
      <c r="I93" t="s">
        <v>3252</v>
      </c>
      <c r="J93" t="s">
        <v>5851</v>
      </c>
      <c r="K93" t="s">
        <v>5688</v>
      </c>
      <c r="L93" t="s">
        <v>5838</v>
      </c>
      <c r="N93" t="s">
        <v>5840</v>
      </c>
    </row>
    <row r="94" spans="1:14" x14ac:dyDescent="0.3">
      <c r="A94" t="s">
        <v>2893</v>
      </c>
      <c r="B94">
        <v>3400635</v>
      </c>
      <c r="C94" t="s">
        <v>3474</v>
      </c>
      <c r="D94" t="s">
        <v>5849</v>
      </c>
      <c r="E94" t="s">
        <v>5688</v>
      </c>
      <c r="F94" t="s">
        <v>2951</v>
      </c>
      <c r="G94" t="s">
        <v>2928</v>
      </c>
      <c r="H94" t="s">
        <v>2928</v>
      </c>
      <c r="I94" t="s">
        <v>3252</v>
      </c>
      <c r="J94" t="s">
        <v>5851</v>
      </c>
      <c r="K94" t="s">
        <v>5688</v>
      </c>
      <c r="L94" t="s">
        <v>5863</v>
      </c>
      <c r="N94" t="s">
        <v>5840</v>
      </c>
    </row>
    <row r="95" spans="1:14" x14ac:dyDescent="0.3">
      <c r="A95" t="s">
        <v>2837</v>
      </c>
      <c r="B95" t="s">
        <v>2837</v>
      </c>
      <c r="C95" t="s">
        <v>3045</v>
      </c>
      <c r="D95" t="s">
        <v>5834</v>
      </c>
      <c r="E95" t="s">
        <v>5854</v>
      </c>
      <c r="F95" t="s">
        <v>2907</v>
      </c>
      <c r="G95" t="s">
        <v>2907</v>
      </c>
      <c r="H95" t="s">
        <v>5871</v>
      </c>
      <c r="I95" t="s">
        <v>1688</v>
      </c>
      <c r="J95" t="s">
        <v>2772</v>
      </c>
      <c r="K95" t="s">
        <v>5854</v>
      </c>
      <c r="L95" t="s">
        <v>5853</v>
      </c>
      <c r="M95" t="s">
        <v>5839</v>
      </c>
      <c r="N95" t="s">
        <v>5840</v>
      </c>
    </row>
    <row r="96" spans="1:14" x14ac:dyDescent="0.3">
      <c r="A96" t="s">
        <v>3475</v>
      </c>
      <c r="B96">
        <v>3400629</v>
      </c>
      <c r="C96" t="s">
        <v>3476</v>
      </c>
      <c r="D96" t="s">
        <v>3353</v>
      </c>
      <c r="E96" t="s">
        <v>5854</v>
      </c>
      <c r="F96" t="s">
        <v>3022</v>
      </c>
      <c r="G96" t="s">
        <v>3022</v>
      </c>
      <c r="H96" t="s">
        <v>3023</v>
      </c>
      <c r="I96" t="s">
        <v>3357</v>
      </c>
      <c r="J96" t="s">
        <v>3357</v>
      </c>
      <c r="K96" t="s">
        <v>5854</v>
      </c>
      <c r="L96" t="s">
        <v>5863</v>
      </c>
      <c r="N96" t="s">
        <v>5840</v>
      </c>
    </row>
    <row r="97" spans="1:14" x14ac:dyDescent="0.3">
      <c r="A97" t="s">
        <v>3477</v>
      </c>
      <c r="B97" t="s">
        <v>3477</v>
      </c>
      <c r="C97" t="s">
        <v>3478</v>
      </c>
      <c r="D97" t="s">
        <v>3353</v>
      </c>
      <c r="E97" t="s">
        <v>5854</v>
      </c>
      <c r="F97" t="s">
        <v>3022</v>
      </c>
      <c r="G97" t="s">
        <v>3022</v>
      </c>
      <c r="H97" t="s">
        <v>3023</v>
      </c>
      <c r="I97" t="s">
        <v>3357</v>
      </c>
      <c r="J97" t="s">
        <v>3357</v>
      </c>
      <c r="K97" t="s">
        <v>5854</v>
      </c>
      <c r="L97" t="s">
        <v>5853</v>
      </c>
      <c r="N97" t="s">
        <v>5840</v>
      </c>
    </row>
    <row r="98" spans="1:14" x14ac:dyDescent="0.3">
      <c r="A98" t="s">
        <v>2773</v>
      </c>
      <c r="B98">
        <v>3400604</v>
      </c>
      <c r="C98" t="s">
        <v>3479</v>
      </c>
      <c r="D98" t="s">
        <v>5834</v>
      </c>
      <c r="E98" t="s">
        <v>5854</v>
      </c>
      <c r="F98" t="s">
        <v>2910</v>
      </c>
      <c r="G98" t="s">
        <v>2910</v>
      </c>
      <c r="H98" t="s">
        <v>2910</v>
      </c>
      <c r="I98" t="s">
        <v>1688</v>
      </c>
      <c r="J98" t="s">
        <v>2772</v>
      </c>
      <c r="K98" t="s">
        <v>5854</v>
      </c>
      <c r="L98" t="s">
        <v>5863</v>
      </c>
      <c r="N98" t="s">
        <v>5840</v>
      </c>
    </row>
    <row r="99" spans="1:14" x14ac:dyDescent="0.3">
      <c r="A99" t="s">
        <v>2775</v>
      </c>
      <c r="B99">
        <v>3400656</v>
      </c>
      <c r="C99" t="s">
        <v>2776</v>
      </c>
      <c r="D99" t="s">
        <v>5834</v>
      </c>
      <c r="E99" t="s">
        <v>5854</v>
      </c>
      <c r="F99" t="s">
        <v>2910</v>
      </c>
      <c r="G99" t="s">
        <v>2910</v>
      </c>
      <c r="H99" t="s">
        <v>2910</v>
      </c>
      <c r="I99" t="s">
        <v>1688</v>
      </c>
      <c r="J99" t="s">
        <v>2772</v>
      </c>
      <c r="K99" t="s">
        <v>5854</v>
      </c>
      <c r="L99" t="s">
        <v>5863</v>
      </c>
      <c r="N99" t="s">
        <v>5840</v>
      </c>
    </row>
    <row r="100" spans="1:14" x14ac:dyDescent="0.3">
      <c r="A100" t="s">
        <v>3488</v>
      </c>
      <c r="B100" t="s">
        <v>3488</v>
      </c>
      <c r="C100" t="s">
        <v>3489</v>
      </c>
      <c r="D100" t="s">
        <v>3353</v>
      </c>
      <c r="E100" t="s">
        <v>5854</v>
      </c>
      <c r="F100" t="s">
        <v>2907</v>
      </c>
      <c r="G100" t="s">
        <v>2907</v>
      </c>
      <c r="H100" t="s">
        <v>2907</v>
      </c>
      <c r="I100" t="s">
        <v>3357</v>
      </c>
      <c r="J100" t="s">
        <v>3357</v>
      </c>
      <c r="K100" t="s">
        <v>5854</v>
      </c>
      <c r="L100" t="s">
        <v>5853</v>
      </c>
      <c r="N100" t="s">
        <v>5840</v>
      </c>
    </row>
    <row r="101" spans="1:14" x14ac:dyDescent="0.3">
      <c r="A101" t="s">
        <v>2841</v>
      </c>
      <c r="B101">
        <v>3400636</v>
      </c>
      <c r="C101" t="s">
        <v>2831</v>
      </c>
      <c r="D101" t="s">
        <v>5834</v>
      </c>
      <c r="E101" t="s">
        <v>5854</v>
      </c>
      <c r="F101" t="s">
        <v>3258</v>
      </c>
      <c r="G101" t="s">
        <v>3258</v>
      </c>
      <c r="H101" t="s">
        <v>3258</v>
      </c>
      <c r="I101" t="s">
        <v>1688</v>
      </c>
      <c r="J101" t="s">
        <v>2772</v>
      </c>
      <c r="K101" t="s">
        <v>5854</v>
      </c>
      <c r="L101" t="s">
        <v>5863</v>
      </c>
      <c r="N101" t="s">
        <v>5840</v>
      </c>
    </row>
    <row r="102" spans="1:14" x14ac:dyDescent="0.3">
      <c r="A102" t="s">
        <v>3490</v>
      </c>
      <c r="B102" t="s">
        <v>3490</v>
      </c>
      <c r="C102" t="s">
        <v>3491</v>
      </c>
      <c r="D102" t="s">
        <v>3353</v>
      </c>
      <c r="E102" t="s">
        <v>5854</v>
      </c>
      <c r="F102" t="s">
        <v>2907</v>
      </c>
      <c r="G102" t="s">
        <v>2907</v>
      </c>
      <c r="H102" t="s">
        <v>2907</v>
      </c>
      <c r="I102" t="s">
        <v>3357</v>
      </c>
      <c r="J102" t="s">
        <v>3357</v>
      </c>
      <c r="K102" t="s">
        <v>5854</v>
      </c>
      <c r="L102" t="s">
        <v>5853</v>
      </c>
      <c r="N102" t="s">
        <v>5840</v>
      </c>
    </row>
    <row r="103" spans="1:14" x14ac:dyDescent="0.3">
      <c r="A103" t="s">
        <v>2835</v>
      </c>
      <c r="B103" t="s">
        <v>2835</v>
      </c>
      <c r="C103" t="s">
        <v>3035</v>
      </c>
      <c r="D103" t="s">
        <v>5834</v>
      </c>
      <c r="E103" t="s">
        <v>5854</v>
      </c>
      <c r="F103" t="s">
        <v>3258</v>
      </c>
      <c r="G103" t="s">
        <v>3258</v>
      </c>
      <c r="H103" t="s">
        <v>3258</v>
      </c>
      <c r="I103" t="s">
        <v>1688</v>
      </c>
      <c r="J103" t="s">
        <v>2772</v>
      </c>
      <c r="K103" t="s">
        <v>5854</v>
      </c>
      <c r="L103" t="s">
        <v>5853</v>
      </c>
      <c r="M103" t="s">
        <v>5839</v>
      </c>
      <c r="N103" t="s">
        <v>5840</v>
      </c>
    </row>
    <row r="104" spans="1:14" x14ac:dyDescent="0.3">
      <c r="A104" t="s">
        <v>3027</v>
      </c>
      <c r="B104" t="s">
        <v>3027</v>
      </c>
      <c r="C104" t="s">
        <v>3028</v>
      </c>
      <c r="D104" t="s">
        <v>5834</v>
      </c>
      <c r="E104" t="s">
        <v>5854</v>
      </c>
      <c r="F104" t="s">
        <v>2907</v>
      </c>
      <c r="G104" t="s">
        <v>2907</v>
      </c>
      <c r="H104" t="s">
        <v>2907</v>
      </c>
      <c r="I104" t="s">
        <v>1688</v>
      </c>
      <c r="J104" t="s">
        <v>2772</v>
      </c>
      <c r="K104" t="s">
        <v>5854</v>
      </c>
      <c r="L104" t="s">
        <v>5853</v>
      </c>
      <c r="N104" t="s">
        <v>5840</v>
      </c>
    </row>
    <row r="105" spans="1:14" x14ac:dyDescent="0.3">
      <c r="A105" t="s">
        <v>3492</v>
      </c>
      <c r="B105" t="s">
        <v>3492</v>
      </c>
      <c r="C105" t="s">
        <v>3493</v>
      </c>
      <c r="D105" t="s">
        <v>3353</v>
      </c>
      <c r="E105" t="s">
        <v>5852</v>
      </c>
      <c r="F105" t="s">
        <v>5872</v>
      </c>
      <c r="G105" t="s">
        <v>2993</v>
      </c>
      <c r="H105" t="s">
        <v>2993</v>
      </c>
      <c r="I105" t="s">
        <v>3357</v>
      </c>
      <c r="J105" t="s">
        <v>3357</v>
      </c>
      <c r="K105" t="s">
        <v>5852</v>
      </c>
      <c r="L105" t="s">
        <v>5853</v>
      </c>
      <c r="N105" t="s">
        <v>5840</v>
      </c>
    </row>
    <row r="106" spans="1:14" x14ac:dyDescent="0.3">
      <c r="A106" t="s">
        <v>2785</v>
      </c>
      <c r="B106">
        <v>3400655</v>
      </c>
      <c r="C106" t="s">
        <v>3020</v>
      </c>
      <c r="D106" t="s">
        <v>5834</v>
      </c>
      <c r="E106" t="s">
        <v>5854</v>
      </c>
      <c r="F106" t="s">
        <v>2937</v>
      </c>
      <c r="G106" t="s">
        <v>2937</v>
      </c>
      <c r="H106" t="s">
        <v>2937</v>
      </c>
      <c r="I106" t="s">
        <v>1688</v>
      </c>
      <c r="J106" t="s">
        <v>2772</v>
      </c>
      <c r="K106" t="s">
        <v>5854</v>
      </c>
      <c r="L106" t="s">
        <v>5863</v>
      </c>
      <c r="N106" t="s">
        <v>5840</v>
      </c>
    </row>
    <row r="107" spans="1:14" x14ac:dyDescent="0.3">
      <c r="A107" t="s">
        <v>2808</v>
      </c>
      <c r="B107" t="s">
        <v>2808</v>
      </c>
      <c r="C107" t="s">
        <v>3036</v>
      </c>
      <c r="D107" t="s">
        <v>5834</v>
      </c>
      <c r="E107" t="s">
        <v>5854</v>
      </c>
      <c r="F107" t="s">
        <v>2937</v>
      </c>
      <c r="G107" t="s">
        <v>2937</v>
      </c>
      <c r="H107" t="s">
        <v>2937</v>
      </c>
      <c r="I107" t="s">
        <v>1688</v>
      </c>
      <c r="J107" t="s">
        <v>2772</v>
      </c>
      <c r="K107" t="s">
        <v>5854</v>
      </c>
      <c r="L107" t="s">
        <v>5853</v>
      </c>
      <c r="M107" t="s">
        <v>5839</v>
      </c>
      <c r="N107" t="s">
        <v>5840</v>
      </c>
    </row>
    <row r="108" spans="1:14" x14ac:dyDescent="0.3">
      <c r="A108" t="s">
        <v>3496</v>
      </c>
      <c r="B108" t="s">
        <v>4324</v>
      </c>
      <c r="C108" t="s">
        <v>3497</v>
      </c>
      <c r="D108" t="s">
        <v>5849</v>
      </c>
      <c r="E108" t="s">
        <v>5852</v>
      </c>
      <c r="F108" t="s">
        <v>2909</v>
      </c>
      <c r="G108" t="s">
        <v>2909</v>
      </c>
      <c r="H108" t="s">
        <v>2909</v>
      </c>
      <c r="I108" t="s">
        <v>3252</v>
      </c>
      <c r="J108" t="s">
        <v>5851</v>
      </c>
      <c r="K108" t="s">
        <v>5852</v>
      </c>
      <c r="L108" t="s">
        <v>5863</v>
      </c>
      <c r="N108" t="s">
        <v>5840</v>
      </c>
    </row>
    <row r="109" spans="1:14" x14ac:dyDescent="0.3">
      <c r="A109" t="s">
        <v>3498</v>
      </c>
      <c r="B109" t="s">
        <v>3498</v>
      </c>
      <c r="C109" t="s">
        <v>3499</v>
      </c>
      <c r="D109" t="s">
        <v>3353</v>
      </c>
      <c r="E109" t="s">
        <v>5852</v>
      </c>
      <c r="F109" t="s">
        <v>2909</v>
      </c>
      <c r="G109" t="s">
        <v>2909</v>
      </c>
      <c r="H109" t="s">
        <v>2909</v>
      </c>
      <c r="I109" t="s">
        <v>3357</v>
      </c>
      <c r="J109" t="s">
        <v>3357</v>
      </c>
      <c r="K109" t="s">
        <v>5852</v>
      </c>
      <c r="L109" t="s">
        <v>5853</v>
      </c>
      <c r="N109" t="s">
        <v>5840</v>
      </c>
    </row>
    <row r="110" spans="1:14" x14ac:dyDescent="0.3">
      <c r="A110" t="s">
        <v>2806</v>
      </c>
      <c r="B110" t="s">
        <v>2806</v>
      </c>
      <c r="C110" t="s">
        <v>3034</v>
      </c>
      <c r="D110" t="s">
        <v>5834</v>
      </c>
      <c r="E110" t="s">
        <v>5854</v>
      </c>
      <c r="F110" t="s">
        <v>2910</v>
      </c>
      <c r="G110" t="s">
        <v>2910</v>
      </c>
      <c r="H110" t="s">
        <v>2910</v>
      </c>
      <c r="I110" t="s">
        <v>1688</v>
      </c>
      <c r="J110" t="s">
        <v>2772</v>
      </c>
      <c r="K110" t="s">
        <v>5854</v>
      </c>
      <c r="L110" t="s">
        <v>5853</v>
      </c>
      <c r="M110" t="s">
        <v>5839</v>
      </c>
      <c r="N110" t="s">
        <v>5840</v>
      </c>
    </row>
    <row r="111" spans="1:14" x14ac:dyDescent="0.3">
      <c r="A111" t="s">
        <v>2811</v>
      </c>
      <c r="B111" t="s">
        <v>2811</v>
      </c>
      <c r="C111" t="s">
        <v>3500</v>
      </c>
      <c r="D111" t="s">
        <v>5834</v>
      </c>
      <c r="E111" t="s">
        <v>5852</v>
      </c>
      <c r="F111" t="s">
        <v>2909</v>
      </c>
      <c r="G111" t="s">
        <v>2909</v>
      </c>
      <c r="H111" t="s">
        <v>2909</v>
      </c>
      <c r="I111" t="s">
        <v>1688</v>
      </c>
      <c r="J111" t="s">
        <v>2772</v>
      </c>
      <c r="K111" t="s">
        <v>5852</v>
      </c>
      <c r="L111" t="s">
        <v>5853</v>
      </c>
      <c r="M111" t="s">
        <v>5839</v>
      </c>
      <c r="N111" t="s">
        <v>5840</v>
      </c>
    </row>
    <row r="112" spans="1:14" x14ac:dyDescent="0.3">
      <c r="A112" t="s">
        <v>2954</v>
      </c>
      <c r="B112" t="s">
        <v>2954</v>
      </c>
      <c r="C112" t="s">
        <v>2955</v>
      </c>
      <c r="D112" t="s">
        <v>5849</v>
      </c>
      <c r="E112" t="s">
        <v>5854</v>
      </c>
      <c r="F112" t="s">
        <v>2907</v>
      </c>
      <c r="G112" t="s">
        <v>2907</v>
      </c>
      <c r="H112" t="s">
        <v>2907</v>
      </c>
      <c r="I112" t="s">
        <v>3252</v>
      </c>
      <c r="J112" t="s">
        <v>5851</v>
      </c>
      <c r="K112" t="s">
        <v>5854</v>
      </c>
      <c r="L112" t="s">
        <v>5853</v>
      </c>
      <c r="M112" t="s">
        <v>5839</v>
      </c>
      <c r="N112" t="s">
        <v>5840</v>
      </c>
    </row>
    <row r="113" spans="1:14" x14ac:dyDescent="0.3">
      <c r="A113" t="s">
        <v>3501</v>
      </c>
      <c r="B113" t="s">
        <v>4324</v>
      </c>
      <c r="C113" t="s">
        <v>3502</v>
      </c>
      <c r="D113" t="s">
        <v>3353</v>
      </c>
      <c r="E113" t="s">
        <v>5854</v>
      </c>
      <c r="F113" t="s">
        <v>2907</v>
      </c>
      <c r="G113" t="s">
        <v>2907</v>
      </c>
      <c r="H113" t="s">
        <v>2907</v>
      </c>
      <c r="I113" t="s">
        <v>3357</v>
      </c>
      <c r="J113" t="s">
        <v>3357</v>
      </c>
      <c r="K113" t="s">
        <v>5854</v>
      </c>
      <c r="L113" t="s">
        <v>5863</v>
      </c>
      <c r="N113" t="s">
        <v>5840</v>
      </c>
    </row>
    <row r="114" spans="1:14" x14ac:dyDescent="0.3">
      <c r="A114" t="s">
        <v>3503</v>
      </c>
      <c r="B114">
        <v>3400062</v>
      </c>
      <c r="C114" t="s">
        <v>3504</v>
      </c>
      <c r="D114" t="s">
        <v>3353</v>
      </c>
      <c r="E114" t="s">
        <v>5854</v>
      </c>
      <c r="F114" t="s">
        <v>2910</v>
      </c>
      <c r="G114" t="s">
        <v>2910</v>
      </c>
      <c r="H114" t="s">
        <v>2910</v>
      </c>
      <c r="I114" t="s">
        <v>3357</v>
      </c>
      <c r="J114" t="s">
        <v>3357</v>
      </c>
      <c r="K114" t="s">
        <v>5854</v>
      </c>
      <c r="L114" t="s">
        <v>5863</v>
      </c>
      <c r="N114" t="s">
        <v>5840</v>
      </c>
    </row>
    <row r="115" spans="1:14" x14ac:dyDescent="0.3">
      <c r="A115" t="s">
        <v>3505</v>
      </c>
      <c r="B115">
        <v>3400638</v>
      </c>
      <c r="C115" t="s">
        <v>3506</v>
      </c>
      <c r="D115" t="s">
        <v>3353</v>
      </c>
      <c r="E115" t="s">
        <v>5854</v>
      </c>
      <c r="F115" t="s">
        <v>2908</v>
      </c>
      <c r="G115" t="s">
        <v>2908</v>
      </c>
      <c r="H115" t="s">
        <v>2908</v>
      </c>
      <c r="I115" t="s">
        <v>3357</v>
      </c>
      <c r="J115" t="s">
        <v>3357</v>
      </c>
      <c r="K115" t="s">
        <v>5854</v>
      </c>
      <c r="L115" t="s">
        <v>5863</v>
      </c>
      <c r="N115" t="s">
        <v>5840</v>
      </c>
    </row>
    <row r="116" spans="1:14" x14ac:dyDescent="0.3">
      <c r="A116" t="s">
        <v>2679</v>
      </c>
      <c r="B116">
        <v>3400035</v>
      </c>
      <c r="C116" t="s">
        <v>2653</v>
      </c>
      <c r="D116" t="s">
        <v>5834</v>
      </c>
      <c r="E116" t="s">
        <v>5710</v>
      </c>
      <c r="F116" t="s">
        <v>5873</v>
      </c>
      <c r="G116" t="s">
        <v>2993</v>
      </c>
      <c r="H116" t="s">
        <v>2993</v>
      </c>
      <c r="I116" t="s">
        <v>5836</v>
      </c>
      <c r="J116" t="s">
        <v>2637</v>
      </c>
      <c r="K116" t="s">
        <v>5710</v>
      </c>
      <c r="L116" t="s">
        <v>5863</v>
      </c>
      <c r="N116" t="s">
        <v>5840</v>
      </c>
    </row>
    <row r="117" spans="1:14" x14ac:dyDescent="0.3">
      <c r="A117" t="s">
        <v>3512</v>
      </c>
      <c r="B117" t="s">
        <v>3512</v>
      </c>
      <c r="C117" t="s">
        <v>3513</v>
      </c>
      <c r="D117" t="s">
        <v>3353</v>
      </c>
      <c r="E117" t="s">
        <v>5854</v>
      </c>
      <c r="F117" t="s">
        <v>2908</v>
      </c>
      <c r="G117" t="s">
        <v>2908</v>
      </c>
      <c r="H117" t="s">
        <v>2908</v>
      </c>
      <c r="I117" t="s">
        <v>3357</v>
      </c>
      <c r="J117" t="s">
        <v>3357</v>
      </c>
      <c r="K117" t="s">
        <v>5854</v>
      </c>
      <c r="L117" t="s">
        <v>5853</v>
      </c>
      <c r="N117" t="s">
        <v>5840</v>
      </c>
    </row>
    <row r="118" spans="1:14" x14ac:dyDescent="0.3">
      <c r="A118" t="s">
        <v>2680</v>
      </c>
      <c r="B118">
        <v>3400258</v>
      </c>
      <c r="C118" t="s">
        <v>2999</v>
      </c>
      <c r="D118" t="s">
        <v>5834</v>
      </c>
      <c r="E118" t="s">
        <v>5710</v>
      </c>
      <c r="F118" t="s">
        <v>3000</v>
      </c>
      <c r="G118" t="s">
        <v>3000</v>
      </c>
      <c r="H118" t="s">
        <v>3000</v>
      </c>
      <c r="I118" t="s">
        <v>5836</v>
      </c>
      <c r="J118" t="s">
        <v>2637</v>
      </c>
      <c r="K118" t="s">
        <v>5710</v>
      </c>
      <c r="L118" t="s">
        <v>5838</v>
      </c>
      <c r="M118" t="s">
        <v>5839</v>
      </c>
      <c r="N118" t="s">
        <v>5840</v>
      </c>
    </row>
    <row r="119" spans="1:14" x14ac:dyDescent="0.3">
      <c r="A119" t="s">
        <v>2681</v>
      </c>
      <c r="B119" t="s">
        <v>2681</v>
      </c>
      <c r="C119" t="s">
        <v>3017</v>
      </c>
      <c r="D119" t="s">
        <v>5834</v>
      </c>
      <c r="E119" t="s">
        <v>5710</v>
      </c>
      <c r="F119" t="s">
        <v>5873</v>
      </c>
      <c r="G119" t="s">
        <v>2993</v>
      </c>
      <c r="H119" t="s">
        <v>2993</v>
      </c>
      <c r="I119" t="s">
        <v>5836</v>
      </c>
      <c r="J119" t="s">
        <v>2637</v>
      </c>
      <c r="K119" t="s">
        <v>5710</v>
      </c>
      <c r="L119" t="s">
        <v>5853</v>
      </c>
      <c r="M119" t="s">
        <v>5839</v>
      </c>
      <c r="N119" t="s">
        <v>5840</v>
      </c>
    </row>
    <row r="120" spans="1:14" x14ac:dyDescent="0.3">
      <c r="A120" t="s">
        <v>3514</v>
      </c>
      <c r="B120" t="s">
        <v>3514</v>
      </c>
      <c r="C120" t="s">
        <v>3515</v>
      </c>
      <c r="D120" t="s">
        <v>3353</v>
      </c>
      <c r="E120" t="s">
        <v>5852</v>
      </c>
      <c r="F120" t="s">
        <v>3000</v>
      </c>
      <c r="G120" t="s">
        <v>3000</v>
      </c>
      <c r="H120" t="s">
        <v>3516</v>
      </c>
      <c r="I120" t="s">
        <v>3357</v>
      </c>
      <c r="J120" t="s">
        <v>3357</v>
      </c>
      <c r="K120" t="s">
        <v>5852</v>
      </c>
      <c r="L120" t="s">
        <v>5853</v>
      </c>
      <c r="N120" t="s">
        <v>5840</v>
      </c>
    </row>
    <row r="121" spans="1:14" x14ac:dyDescent="0.3">
      <c r="A121" t="s">
        <v>3517</v>
      </c>
      <c r="B121" t="s">
        <v>3517</v>
      </c>
      <c r="C121" t="s">
        <v>3518</v>
      </c>
      <c r="D121" t="s">
        <v>3353</v>
      </c>
      <c r="E121" t="s">
        <v>5865</v>
      </c>
      <c r="F121" t="s">
        <v>3061</v>
      </c>
      <c r="G121" t="s">
        <v>2921</v>
      </c>
      <c r="H121" t="s">
        <v>2921</v>
      </c>
      <c r="I121" t="s">
        <v>3357</v>
      </c>
      <c r="J121" t="s">
        <v>3357</v>
      </c>
      <c r="K121" t="s">
        <v>5865</v>
      </c>
      <c r="L121" t="s">
        <v>5853</v>
      </c>
      <c r="N121" t="s">
        <v>5840</v>
      </c>
    </row>
    <row r="122" spans="1:14" x14ac:dyDescent="0.3">
      <c r="A122" t="s">
        <v>2836</v>
      </c>
      <c r="B122" t="s">
        <v>2836</v>
      </c>
      <c r="C122" t="s">
        <v>3040</v>
      </c>
      <c r="D122" t="s">
        <v>5834</v>
      </c>
      <c r="E122" t="s">
        <v>5854</v>
      </c>
      <c r="F122" t="s">
        <v>3022</v>
      </c>
      <c r="G122" t="s">
        <v>3022</v>
      </c>
      <c r="H122" t="s">
        <v>3023</v>
      </c>
      <c r="I122" t="s">
        <v>1688</v>
      </c>
      <c r="J122" t="s">
        <v>2772</v>
      </c>
      <c r="K122" t="s">
        <v>5854</v>
      </c>
      <c r="L122" t="s">
        <v>5853</v>
      </c>
      <c r="N122" t="s">
        <v>5840</v>
      </c>
    </row>
    <row r="123" spans="1:14" x14ac:dyDescent="0.3">
      <c r="A123" t="s">
        <v>2745</v>
      </c>
      <c r="B123">
        <v>3400027</v>
      </c>
      <c r="C123" t="s">
        <v>3519</v>
      </c>
      <c r="D123" t="s">
        <v>5834</v>
      </c>
      <c r="E123" t="s">
        <v>5858</v>
      </c>
      <c r="F123" t="s">
        <v>2917</v>
      </c>
      <c r="G123" t="s">
        <v>2917</v>
      </c>
      <c r="H123" t="s">
        <v>5874</v>
      </c>
      <c r="I123" t="s">
        <v>1688</v>
      </c>
      <c r="J123" t="s">
        <v>3057</v>
      </c>
      <c r="K123" t="s">
        <v>5858</v>
      </c>
      <c r="L123" t="s">
        <v>5863</v>
      </c>
      <c r="M123" t="s">
        <v>5839</v>
      </c>
      <c r="N123" t="s">
        <v>5840</v>
      </c>
    </row>
    <row r="124" spans="1:14" x14ac:dyDescent="0.3">
      <c r="A124" t="s">
        <v>3064</v>
      </c>
      <c r="B124">
        <v>3400610</v>
      </c>
      <c r="C124" t="s">
        <v>3520</v>
      </c>
      <c r="D124" t="s">
        <v>5834</v>
      </c>
      <c r="E124" t="s">
        <v>5865</v>
      </c>
      <c r="F124" t="s">
        <v>3061</v>
      </c>
      <c r="G124" t="s">
        <v>2921</v>
      </c>
      <c r="H124" t="s">
        <v>2921</v>
      </c>
      <c r="I124" t="s">
        <v>1688</v>
      </c>
      <c r="J124" t="s">
        <v>3057</v>
      </c>
      <c r="K124" t="s">
        <v>5865</v>
      </c>
      <c r="L124" t="s">
        <v>5863</v>
      </c>
      <c r="N124" t="s">
        <v>5840</v>
      </c>
    </row>
    <row r="125" spans="1:14" x14ac:dyDescent="0.3">
      <c r="A125" t="s">
        <v>2919</v>
      </c>
      <c r="B125">
        <v>3400836</v>
      </c>
      <c r="C125" t="s">
        <v>2920</v>
      </c>
      <c r="D125" t="s">
        <v>5849</v>
      </c>
      <c r="E125" t="s">
        <v>5865</v>
      </c>
      <c r="F125" t="s">
        <v>2922</v>
      </c>
      <c r="G125" t="s">
        <v>2922</v>
      </c>
      <c r="H125" t="s">
        <v>2922</v>
      </c>
      <c r="I125" t="s">
        <v>3252</v>
      </c>
      <c r="J125" t="s">
        <v>5851</v>
      </c>
      <c r="K125" t="s">
        <v>5865</v>
      </c>
      <c r="L125" t="s">
        <v>5863</v>
      </c>
      <c r="N125" t="s">
        <v>5840</v>
      </c>
    </row>
    <row r="126" spans="1:14" x14ac:dyDescent="0.3">
      <c r="A126" t="s">
        <v>3029</v>
      </c>
      <c r="B126" t="s">
        <v>3029</v>
      </c>
      <c r="C126" t="s">
        <v>3521</v>
      </c>
      <c r="D126" t="s">
        <v>5834</v>
      </c>
      <c r="E126" t="s">
        <v>5854</v>
      </c>
      <c r="F126" t="s">
        <v>2907</v>
      </c>
      <c r="G126" t="s">
        <v>2907</v>
      </c>
      <c r="H126" t="s">
        <v>2907</v>
      </c>
      <c r="I126" t="s">
        <v>1688</v>
      </c>
      <c r="J126" t="s">
        <v>2772</v>
      </c>
      <c r="K126" t="s">
        <v>5854</v>
      </c>
      <c r="L126" t="s">
        <v>5853</v>
      </c>
      <c r="N126" t="s">
        <v>5840</v>
      </c>
    </row>
    <row r="127" spans="1:14" x14ac:dyDescent="0.3">
      <c r="A127" t="s">
        <v>3522</v>
      </c>
      <c r="B127">
        <v>3400687</v>
      </c>
      <c r="C127" t="s">
        <v>3372</v>
      </c>
      <c r="D127" t="s">
        <v>3353</v>
      </c>
      <c r="E127" t="s">
        <v>5852</v>
      </c>
      <c r="F127" t="s">
        <v>2936</v>
      </c>
      <c r="G127" t="s">
        <v>2936</v>
      </c>
      <c r="H127" t="s">
        <v>2936</v>
      </c>
      <c r="I127" t="s">
        <v>3357</v>
      </c>
      <c r="J127" t="s">
        <v>3357</v>
      </c>
      <c r="K127" t="s">
        <v>5852</v>
      </c>
      <c r="L127" t="s">
        <v>5863</v>
      </c>
      <c r="N127" t="s">
        <v>5840</v>
      </c>
    </row>
    <row r="128" spans="1:14" x14ac:dyDescent="0.3">
      <c r="A128" t="s">
        <v>2888</v>
      </c>
      <c r="B128">
        <v>3400695</v>
      </c>
      <c r="C128" t="s">
        <v>3523</v>
      </c>
      <c r="D128" t="s">
        <v>5849</v>
      </c>
      <c r="E128" t="s">
        <v>5688</v>
      </c>
      <c r="F128" t="s">
        <v>2905</v>
      </c>
      <c r="G128" t="s">
        <v>5875</v>
      </c>
      <c r="H128" t="s">
        <v>5875</v>
      </c>
      <c r="I128" t="s">
        <v>3252</v>
      </c>
      <c r="J128" t="s">
        <v>5851</v>
      </c>
      <c r="K128" t="s">
        <v>5688</v>
      </c>
      <c r="L128" t="s">
        <v>5838</v>
      </c>
      <c r="M128" t="s">
        <v>5839</v>
      </c>
      <c r="N128" t="s">
        <v>5840</v>
      </c>
    </row>
    <row r="129" spans="1:14" x14ac:dyDescent="0.3">
      <c r="A129" t="s">
        <v>3524</v>
      </c>
      <c r="B129" t="s">
        <v>3524</v>
      </c>
      <c r="C129" t="s">
        <v>3001</v>
      </c>
      <c r="D129" t="s">
        <v>3353</v>
      </c>
      <c r="E129" t="s">
        <v>5865</v>
      </c>
      <c r="F129" t="s">
        <v>3061</v>
      </c>
      <c r="G129" t="s">
        <v>2921</v>
      </c>
      <c r="H129" t="s">
        <v>2921</v>
      </c>
      <c r="I129" t="s">
        <v>3357</v>
      </c>
      <c r="J129" t="s">
        <v>3357</v>
      </c>
      <c r="K129" t="s">
        <v>5865</v>
      </c>
      <c r="L129" t="s">
        <v>5853</v>
      </c>
      <c r="N129" t="s">
        <v>5840</v>
      </c>
    </row>
    <row r="130" spans="1:14" x14ac:dyDescent="0.3">
      <c r="A130" t="s">
        <v>3248</v>
      </c>
      <c r="B130" t="s">
        <v>3248</v>
      </c>
      <c r="C130" t="s">
        <v>3249</v>
      </c>
      <c r="D130" t="s">
        <v>5849</v>
      </c>
      <c r="E130" t="s">
        <v>5865</v>
      </c>
      <c r="F130" t="s">
        <v>3061</v>
      </c>
      <c r="G130" t="s">
        <v>2921</v>
      </c>
      <c r="H130" t="s">
        <v>2921</v>
      </c>
      <c r="I130" t="s">
        <v>3252</v>
      </c>
      <c r="J130" t="s">
        <v>5851</v>
      </c>
      <c r="K130" t="s">
        <v>5865</v>
      </c>
      <c r="L130" t="s">
        <v>5853</v>
      </c>
      <c r="N130" t="s">
        <v>5840</v>
      </c>
    </row>
    <row r="131" spans="1:14" x14ac:dyDescent="0.3">
      <c r="A131" t="s">
        <v>3004</v>
      </c>
      <c r="B131" t="s">
        <v>3004</v>
      </c>
      <c r="C131" t="s">
        <v>3005</v>
      </c>
      <c r="D131" t="s">
        <v>5834</v>
      </c>
      <c r="E131" t="s">
        <v>5710</v>
      </c>
      <c r="F131" t="s">
        <v>2965</v>
      </c>
      <c r="G131" t="s">
        <v>3006</v>
      </c>
      <c r="H131" t="s">
        <v>3007</v>
      </c>
      <c r="I131" t="s">
        <v>5836</v>
      </c>
      <c r="J131" t="s">
        <v>2637</v>
      </c>
      <c r="K131" t="s">
        <v>5710</v>
      </c>
      <c r="L131" t="s">
        <v>5853</v>
      </c>
      <c r="N131" t="s">
        <v>5840</v>
      </c>
    </row>
    <row r="132" spans="1:14" x14ac:dyDescent="0.3">
      <c r="A132" t="s">
        <v>3008</v>
      </c>
      <c r="B132" t="s">
        <v>3008</v>
      </c>
      <c r="C132" t="s">
        <v>3525</v>
      </c>
      <c r="D132" t="s">
        <v>5834</v>
      </c>
      <c r="E132" t="s">
        <v>5710</v>
      </c>
      <c r="F132" t="s">
        <v>2965</v>
      </c>
      <c r="G132" t="s">
        <v>3006</v>
      </c>
      <c r="H132" t="s">
        <v>3006</v>
      </c>
      <c r="I132" t="s">
        <v>5836</v>
      </c>
      <c r="J132" t="s">
        <v>2637</v>
      </c>
      <c r="K132" t="s">
        <v>5710</v>
      </c>
      <c r="L132" t="s">
        <v>5853</v>
      </c>
      <c r="N132" t="s">
        <v>5840</v>
      </c>
    </row>
    <row r="133" spans="1:14" x14ac:dyDescent="0.3">
      <c r="A133" t="s">
        <v>3030</v>
      </c>
      <c r="B133" t="s">
        <v>3030</v>
      </c>
      <c r="C133" t="s">
        <v>3031</v>
      </c>
      <c r="D133" t="s">
        <v>5834</v>
      </c>
      <c r="E133" t="s">
        <v>5854</v>
      </c>
      <c r="F133" t="s">
        <v>2907</v>
      </c>
      <c r="G133" t="s">
        <v>2907</v>
      </c>
      <c r="H133" t="s">
        <v>2907</v>
      </c>
      <c r="I133" t="s">
        <v>1688</v>
      </c>
      <c r="J133" t="s">
        <v>2772</v>
      </c>
      <c r="K133" t="s">
        <v>5854</v>
      </c>
      <c r="L133" t="s">
        <v>5853</v>
      </c>
      <c r="N133" t="s">
        <v>5840</v>
      </c>
    </row>
    <row r="134" spans="1:14" x14ac:dyDescent="0.3">
      <c r="A134" t="s">
        <v>3526</v>
      </c>
      <c r="B134">
        <v>3400675</v>
      </c>
      <c r="C134" t="s">
        <v>3527</v>
      </c>
      <c r="D134" t="s">
        <v>3353</v>
      </c>
      <c r="E134" t="s">
        <v>5865</v>
      </c>
      <c r="F134" t="s">
        <v>3061</v>
      </c>
      <c r="G134" t="s">
        <v>2962</v>
      </c>
      <c r="H134" t="s">
        <v>2962</v>
      </c>
      <c r="I134" t="s">
        <v>3357</v>
      </c>
      <c r="J134" t="s">
        <v>3357</v>
      </c>
      <c r="K134" t="s">
        <v>5865</v>
      </c>
      <c r="L134" t="s">
        <v>5863</v>
      </c>
      <c r="N134" t="s">
        <v>5840</v>
      </c>
    </row>
    <row r="135" spans="1:14" x14ac:dyDescent="0.3">
      <c r="A135" t="s">
        <v>3059</v>
      </c>
      <c r="B135">
        <v>3400023</v>
      </c>
      <c r="C135" t="s">
        <v>3060</v>
      </c>
      <c r="D135" t="s">
        <v>5834</v>
      </c>
      <c r="E135" t="s">
        <v>5865</v>
      </c>
      <c r="F135" t="s">
        <v>2971</v>
      </c>
      <c r="G135" t="s">
        <v>2971</v>
      </c>
      <c r="H135" t="s">
        <v>3062</v>
      </c>
      <c r="I135" t="s">
        <v>1688</v>
      </c>
      <c r="J135" t="s">
        <v>3057</v>
      </c>
      <c r="K135" t="s">
        <v>5865</v>
      </c>
      <c r="L135" t="s">
        <v>5863</v>
      </c>
      <c r="N135" t="s">
        <v>5840</v>
      </c>
    </row>
    <row r="136" spans="1:14" x14ac:dyDescent="0.3">
      <c r="A136" t="s">
        <v>3528</v>
      </c>
      <c r="B136" t="s">
        <v>3528</v>
      </c>
      <c r="C136" t="s">
        <v>3529</v>
      </c>
      <c r="D136" t="s">
        <v>3353</v>
      </c>
      <c r="E136" t="s">
        <v>5865</v>
      </c>
      <c r="F136" t="s">
        <v>2962</v>
      </c>
      <c r="G136" t="s">
        <v>2962</v>
      </c>
      <c r="H136" t="s">
        <v>2962</v>
      </c>
      <c r="I136" t="s">
        <v>3357</v>
      </c>
      <c r="J136" t="s">
        <v>3357</v>
      </c>
      <c r="K136" t="s">
        <v>5865</v>
      </c>
      <c r="L136" t="s">
        <v>5853</v>
      </c>
      <c r="N136" t="s">
        <v>5840</v>
      </c>
    </row>
    <row r="137" spans="1:14" x14ac:dyDescent="0.3">
      <c r="A137" t="s">
        <v>3009</v>
      </c>
      <c r="B137">
        <v>3401110</v>
      </c>
      <c r="C137" t="s">
        <v>3010</v>
      </c>
      <c r="D137" t="s">
        <v>5834</v>
      </c>
      <c r="E137" t="s">
        <v>5710</v>
      </c>
      <c r="F137" t="s">
        <v>2965</v>
      </c>
      <c r="G137" t="s">
        <v>3011</v>
      </c>
      <c r="H137" t="s">
        <v>3011</v>
      </c>
      <c r="I137" t="s">
        <v>5836</v>
      </c>
      <c r="J137" t="s">
        <v>2637</v>
      </c>
      <c r="K137" t="s">
        <v>5710</v>
      </c>
      <c r="L137" t="s">
        <v>5838</v>
      </c>
      <c r="N137" t="s">
        <v>5840</v>
      </c>
    </row>
    <row r="138" spans="1:14" x14ac:dyDescent="0.3">
      <c r="A138" t="s">
        <v>3012</v>
      </c>
      <c r="B138" t="s">
        <v>3012</v>
      </c>
      <c r="C138" t="s">
        <v>3013</v>
      </c>
      <c r="D138" t="s">
        <v>5834</v>
      </c>
      <c r="E138" t="s">
        <v>5710</v>
      </c>
      <c r="F138" t="s">
        <v>2965</v>
      </c>
      <c r="G138" t="s">
        <v>2965</v>
      </c>
      <c r="H138" t="s">
        <v>2965</v>
      </c>
      <c r="I138" t="s">
        <v>1688</v>
      </c>
      <c r="J138" t="s">
        <v>2864</v>
      </c>
      <c r="K138" t="s">
        <v>5710</v>
      </c>
      <c r="L138" t="s">
        <v>5853</v>
      </c>
      <c r="N138" t="s">
        <v>5840</v>
      </c>
    </row>
    <row r="139" spans="1:14" x14ac:dyDescent="0.3">
      <c r="A139" t="s">
        <v>3532</v>
      </c>
      <c r="B139">
        <v>3400674</v>
      </c>
      <c r="C139" t="s">
        <v>3533</v>
      </c>
      <c r="D139" t="s">
        <v>3353</v>
      </c>
      <c r="E139" t="s">
        <v>5858</v>
      </c>
      <c r="F139" t="s">
        <v>2914</v>
      </c>
      <c r="G139" t="s">
        <v>2917</v>
      </c>
      <c r="H139" t="s">
        <v>2918</v>
      </c>
      <c r="I139" t="s">
        <v>3357</v>
      </c>
      <c r="J139" t="s">
        <v>3357</v>
      </c>
      <c r="K139" t="s">
        <v>5858</v>
      </c>
      <c r="L139" t="s">
        <v>5863</v>
      </c>
      <c r="N139" t="s">
        <v>5840</v>
      </c>
    </row>
    <row r="140" spans="1:14" x14ac:dyDescent="0.3">
      <c r="A140" t="s">
        <v>2682</v>
      </c>
      <c r="B140">
        <v>3400698</v>
      </c>
      <c r="C140" t="s">
        <v>3396</v>
      </c>
      <c r="D140" t="s">
        <v>5834</v>
      </c>
      <c r="E140" t="s">
        <v>5710</v>
      </c>
      <c r="F140" t="s">
        <v>2951</v>
      </c>
      <c r="G140" t="s">
        <v>2951</v>
      </c>
      <c r="H140" t="s">
        <v>2951</v>
      </c>
      <c r="I140" t="s">
        <v>5836</v>
      </c>
      <c r="J140" t="s">
        <v>2637</v>
      </c>
      <c r="K140" t="s">
        <v>5710</v>
      </c>
      <c r="L140" t="s">
        <v>5863</v>
      </c>
      <c r="N140" t="s">
        <v>5840</v>
      </c>
    </row>
    <row r="141" spans="1:14" x14ac:dyDescent="0.3">
      <c r="A141" t="s">
        <v>2783</v>
      </c>
      <c r="B141">
        <v>3400697</v>
      </c>
      <c r="C141" t="s">
        <v>2784</v>
      </c>
      <c r="D141" t="s">
        <v>5834</v>
      </c>
      <c r="E141" t="s">
        <v>5854</v>
      </c>
      <c r="F141" t="s">
        <v>2936</v>
      </c>
      <c r="G141" t="s">
        <v>2936</v>
      </c>
      <c r="H141" t="s">
        <v>2936</v>
      </c>
      <c r="I141" t="s">
        <v>1688</v>
      </c>
      <c r="J141" t="s">
        <v>2772</v>
      </c>
      <c r="K141" t="s">
        <v>5854</v>
      </c>
      <c r="L141" t="s">
        <v>5863</v>
      </c>
      <c r="N141" t="s">
        <v>5840</v>
      </c>
    </row>
    <row r="142" spans="1:14" x14ac:dyDescent="0.3">
      <c r="A142" t="s">
        <v>3147</v>
      </c>
      <c r="B142">
        <v>3401098</v>
      </c>
      <c r="C142" t="s">
        <v>3148</v>
      </c>
      <c r="D142" t="s">
        <v>5834</v>
      </c>
      <c r="E142" t="s">
        <v>5710</v>
      </c>
      <c r="F142" t="s">
        <v>2995</v>
      </c>
      <c r="G142" t="s">
        <v>3537</v>
      </c>
      <c r="H142" t="s">
        <v>3537</v>
      </c>
      <c r="I142" t="s">
        <v>5836</v>
      </c>
      <c r="J142" t="s">
        <v>2864</v>
      </c>
      <c r="K142" t="s">
        <v>5710</v>
      </c>
      <c r="L142" t="s">
        <v>5838</v>
      </c>
      <c r="N142" t="s">
        <v>5840</v>
      </c>
    </row>
    <row r="143" spans="1:14" x14ac:dyDescent="0.3">
      <c r="A143" t="s">
        <v>2752</v>
      </c>
      <c r="B143">
        <v>3400616</v>
      </c>
      <c r="C143" t="s">
        <v>3065</v>
      </c>
      <c r="D143" t="s">
        <v>5834</v>
      </c>
      <c r="E143" t="s">
        <v>5865</v>
      </c>
      <c r="F143" t="s">
        <v>3066</v>
      </c>
      <c r="G143" t="s">
        <v>3066</v>
      </c>
      <c r="H143" t="s">
        <v>3066</v>
      </c>
      <c r="I143" t="s">
        <v>1688</v>
      </c>
      <c r="J143" t="s">
        <v>3057</v>
      </c>
      <c r="K143" t="s">
        <v>5865</v>
      </c>
      <c r="L143" t="s">
        <v>5863</v>
      </c>
      <c r="N143" t="s">
        <v>5840</v>
      </c>
    </row>
    <row r="144" spans="1:14" x14ac:dyDescent="0.3">
      <c r="A144" t="s">
        <v>2683</v>
      </c>
      <c r="B144" t="s">
        <v>2683</v>
      </c>
      <c r="C144" t="s">
        <v>3538</v>
      </c>
      <c r="D144" t="s">
        <v>5834</v>
      </c>
      <c r="E144" t="s">
        <v>5710</v>
      </c>
      <c r="F144" t="s">
        <v>2995</v>
      </c>
      <c r="G144" t="s">
        <v>2995</v>
      </c>
      <c r="H144" t="s">
        <v>2995</v>
      </c>
      <c r="I144" t="s">
        <v>5836</v>
      </c>
      <c r="J144" t="s">
        <v>2637</v>
      </c>
      <c r="K144" t="s">
        <v>5710</v>
      </c>
      <c r="L144" t="s">
        <v>5853</v>
      </c>
      <c r="N144" t="s">
        <v>5840</v>
      </c>
    </row>
    <row r="145" spans="1:14" x14ac:dyDescent="0.3">
      <c r="A145" t="s">
        <v>2684</v>
      </c>
      <c r="B145" t="s">
        <v>2684</v>
      </c>
      <c r="C145" t="s">
        <v>3016</v>
      </c>
      <c r="D145" t="s">
        <v>5834</v>
      </c>
      <c r="E145" t="s">
        <v>5710</v>
      </c>
      <c r="F145" t="s">
        <v>2995</v>
      </c>
      <c r="G145" t="s">
        <v>5876</v>
      </c>
      <c r="H145" t="s">
        <v>5876</v>
      </c>
      <c r="I145" t="s">
        <v>5836</v>
      </c>
      <c r="J145" t="s">
        <v>2637</v>
      </c>
      <c r="K145" t="s">
        <v>5710</v>
      </c>
      <c r="L145" t="s">
        <v>5853</v>
      </c>
      <c r="N145" t="s">
        <v>5840</v>
      </c>
    </row>
    <row r="146" spans="1:14" x14ac:dyDescent="0.3">
      <c r="A146" t="s">
        <v>3149</v>
      </c>
      <c r="B146">
        <v>3401104</v>
      </c>
      <c r="C146" t="s">
        <v>5877</v>
      </c>
      <c r="D146" t="s">
        <v>5834</v>
      </c>
      <c r="E146" t="s">
        <v>5710</v>
      </c>
      <c r="F146" t="s">
        <v>2995</v>
      </c>
      <c r="G146" t="s">
        <v>3019</v>
      </c>
      <c r="H146" t="s">
        <v>3019</v>
      </c>
      <c r="I146" t="s">
        <v>5836</v>
      </c>
      <c r="J146" t="s">
        <v>2864</v>
      </c>
      <c r="K146" t="s">
        <v>5710</v>
      </c>
      <c r="L146" t="s">
        <v>5838</v>
      </c>
      <c r="N146" t="s">
        <v>5840</v>
      </c>
    </row>
    <row r="147" spans="1:14" x14ac:dyDescent="0.3">
      <c r="A147" t="s">
        <v>3539</v>
      </c>
      <c r="B147" t="s">
        <v>3539</v>
      </c>
      <c r="C147" t="s">
        <v>3540</v>
      </c>
      <c r="D147" t="s">
        <v>3353</v>
      </c>
      <c r="E147" t="s">
        <v>5865</v>
      </c>
      <c r="F147" t="s">
        <v>3061</v>
      </c>
      <c r="G147" t="s">
        <v>2921</v>
      </c>
      <c r="H147" t="s">
        <v>2921</v>
      </c>
      <c r="I147" t="s">
        <v>3357</v>
      </c>
      <c r="J147" t="s">
        <v>3357</v>
      </c>
      <c r="K147" t="s">
        <v>5865</v>
      </c>
      <c r="L147" t="s">
        <v>5853</v>
      </c>
      <c r="N147" t="s">
        <v>5840</v>
      </c>
    </row>
    <row r="148" spans="1:14" x14ac:dyDescent="0.3">
      <c r="A148" t="s">
        <v>2781</v>
      </c>
      <c r="B148">
        <v>3400702</v>
      </c>
      <c r="C148" t="s">
        <v>2782</v>
      </c>
      <c r="D148" t="s">
        <v>5834</v>
      </c>
      <c r="E148" t="s">
        <v>5854</v>
      </c>
      <c r="F148" t="s">
        <v>2936</v>
      </c>
      <c r="G148" t="s">
        <v>2936</v>
      </c>
      <c r="H148" t="s">
        <v>2936</v>
      </c>
      <c r="I148" t="s">
        <v>1688</v>
      </c>
      <c r="J148" t="s">
        <v>2772</v>
      </c>
      <c r="K148" t="s">
        <v>5854</v>
      </c>
      <c r="L148" t="s">
        <v>5863</v>
      </c>
      <c r="N148" t="s">
        <v>5840</v>
      </c>
    </row>
    <row r="149" spans="1:14" x14ac:dyDescent="0.3">
      <c r="A149" t="s">
        <v>2685</v>
      </c>
      <c r="B149">
        <v>3401099</v>
      </c>
      <c r="C149" t="s">
        <v>3018</v>
      </c>
      <c r="D149" t="s">
        <v>5834</v>
      </c>
      <c r="E149" t="s">
        <v>5710</v>
      </c>
      <c r="F149" t="s">
        <v>2995</v>
      </c>
      <c r="G149" t="s">
        <v>3019</v>
      </c>
      <c r="H149" t="s">
        <v>3019</v>
      </c>
      <c r="I149" t="s">
        <v>5836</v>
      </c>
      <c r="J149" t="s">
        <v>2864</v>
      </c>
      <c r="K149" t="s">
        <v>5710</v>
      </c>
      <c r="L149" t="s">
        <v>5838</v>
      </c>
      <c r="N149" t="s">
        <v>5840</v>
      </c>
    </row>
    <row r="150" spans="1:14" x14ac:dyDescent="0.3">
      <c r="A150" t="s">
        <v>3541</v>
      </c>
      <c r="B150">
        <v>3400659</v>
      </c>
      <c r="C150" t="s">
        <v>3039</v>
      </c>
      <c r="D150" t="s">
        <v>3353</v>
      </c>
      <c r="E150" t="s">
        <v>5852</v>
      </c>
      <c r="F150" t="s">
        <v>2909</v>
      </c>
      <c r="G150" t="s">
        <v>2909</v>
      </c>
      <c r="H150" t="s">
        <v>2909</v>
      </c>
      <c r="I150" t="s">
        <v>3357</v>
      </c>
      <c r="J150" t="s">
        <v>3357</v>
      </c>
      <c r="K150" t="s">
        <v>5852</v>
      </c>
      <c r="L150" t="s">
        <v>5863</v>
      </c>
      <c r="N150" t="s">
        <v>5840</v>
      </c>
    </row>
    <row r="151" spans="1:14" x14ac:dyDescent="0.3">
      <c r="A151" t="s">
        <v>3542</v>
      </c>
      <c r="B151">
        <v>3400703</v>
      </c>
      <c r="C151" t="s">
        <v>3543</v>
      </c>
      <c r="D151" t="s">
        <v>3353</v>
      </c>
      <c r="E151" t="s">
        <v>5854</v>
      </c>
      <c r="F151" t="s">
        <v>2907</v>
      </c>
      <c r="G151" t="s">
        <v>2907</v>
      </c>
      <c r="H151" t="s">
        <v>2907</v>
      </c>
      <c r="I151" t="s">
        <v>3357</v>
      </c>
      <c r="J151" t="s">
        <v>3357</v>
      </c>
      <c r="K151" t="s">
        <v>5854</v>
      </c>
      <c r="L151" t="s">
        <v>5838</v>
      </c>
      <c r="N151" t="s">
        <v>5840</v>
      </c>
    </row>
    <row r="152" spans="1:14" x14ac:dyDescent="0.3">
      <c r="A152" t="s">
        <v>2969</v>
      </c>
      <c r="B152" t="s">
        <v>2969</v>
      </c>
      <c r="C152" t="s">
        <v>2970</v>
      </c>
      <c r="D152" t="s">
        <v>5849</v>
      </c>
      <c r="E152" t="s">
        <v>5865</v>
      </c>
      <c r="F152" t="s">
        <v>2971</v>
      </c>
      <c r="G152" t="s">
        <v>2971</v>
      </c>
      <c r="H152" t="s">
        <v>2971</v>
      </c>
      <c r="I152" t="s">
        <v>3252</v>
      </c>
      <c r="J152" t="s">
        <v>5851</v>
      </c>
      <c r="K152" t="s">
        <v>5865</v>
      </c>
      <c r="L152" t="s">
        <v>5853</v>
      </c>
      <c r="M152" t="s">
        <v>5839</v>
      </c>
      <c r="N152" t="s">
        <v>5840</v>
      </c>
    </row>
    <row r="153" spans="1:14" x14ac:dyDescent="0.3">
      <c r="A153" t="s">
        <v>3544</v>
      </c>
      <c r="B153">
        <v>3400700</v>
      </c>
      <c r="C153" t="s">
        <v>3545</v>
      </c>
      <c r="D153" t="s">
        <v>3353</v>
      </c>
      <c r="E153" t="s">
        <v>5854</v>
      </c>
      <c r="F153" t="s">
        <v>2907</v>
      </c>
      <c r="G153" t="s">
        <v>2907</v>
      </c>
      <c r="H153" t="s">
        <v>2907</v>
      </c>
      <c r="I153" t="s">
        <v>3357</v>
      </c>
      <c r="J153" t="s">
        <v>3357</v>
      </c>
      <c r="K153" t="s">
        <v>5854</v>
      </c>
      <c r="L153" t="s">
        <v>5863</v>
      </c>
      <c r="N153" t="s">
        <v>5840</v>
      </c>
    </row>
    <row r="154" spans="1:14" x14ac:dyDescent="0.3">
      <c r="A154" t="s">
        <v>3546</v>
      </c>
      <c r="B154">
        <v>3400713</v>
      </c>
      <c r="C154" t="s">
        <v>3547</v>
      </c>
      <c r="D154" t="s">
        <v>3353</v>
      </c>
      <c r="E154" t="s">
        <v>5854</v>
      </c>
      <c r="F154" t="s">
        <v>2907</v>
      </c>
      <c r="G154" t="s">
        <v>2907</v>
      </c>
      <c r="H154" t="s">
        <v>2907</v>
      </c>
      <c r="I154" t="s">
        <v>3357</v>
      </c>
      <c r="J154" t="s">
        <v>3357</v>
      </c>
      <c r="K154" t="s">
        <v>5854</v>
      </c>
      <c r="L154" t="s">
        <v>5838</v>
      </c>
      <c r="N154" t="s">
        <v>5840</v>
      </c>
    </row>
    <row r="155" spans="1:14" x14ac:dyDescent="0.3">
      <c r="A155" t="s">
        <v>2956</v>
      </c>
      <c r="B155">
        <v>3400849</v>
      </c>
      <c r="C155" t="s">
        <v>2972</v>
      </c>
      <c r="D155" t="s">
        <v>5849</v>
      </c>
      <c r="E155" t="s">
        <v>5865</v>
      </c>
      <c r="F155" t="s">
        <v>3061</v>
      </c>
      <c r="G155" t="s">
        <v>2921</v>
      </c>
      <c r="H155" t="s">
        <v>2921</v>
      </c>
      <c r="I155" t="s">
        <v>3252</v>
      </c>
      <c r="J155" t="s">
        <v>5851</v>
      </c>
      <c r="K155" t="s">
        <v>5865</v>
      </c>
      <c r="L155" t="s">
        <v>5863</v>
      </c>
      <c r="N155" t="s">
        <v>5840</v>
      </c>
    </row>
    <row r="156" spans="1:14" x14ac:dyDescent="0.3">
      <c r="A156" t="s">
        <v>2938</v>
      </c>
      <c r="B156">
        <v>3401125</v>
      </c>
      <c r="C156" t="s">
        <v>3548</v>
      </c>
      <c r="D156" t="s">
        <v>5849</v>
      </c>
      <c r="E156" t="s">
        <v>5858</v>
      </c>
      <c r="F156" t="s">
        <v>2914</v>
      </c>
      <c r="G156" t="s">
        <v>2939</v>
      </c>
      <c r="H156" t="s">
        <v>2939</v>
      </c>
      <c r="I156" t="s">
        <v>3252</v>
      </c>
      <c r="J156" t="s">
        <v>5851</v>
      </c>
      <c r="K156" t="s">
        <v>5858</v>
      </c>
      <c r="L156" t="s">
        <v>5838</v>
      </c>
      <c r="N156" t="s">
        <v>5840</v>
      </c>
    </row>
    <row r="157" spans="1:14" x14ac:dyDescent="0.3">
      <c r="A157" t="s">
        <v>2805</v>
      </c>
      <c r="B157">
        <v>3400672</v>
      </c>
      <c r="C157" t="s">
        <v>3549</v>
      </c>
      <c r="D157" t="s">
        <v>5849</v>
      </c>
      <c r="E157" t="s">
        <v>5852</v>
      </c>
      <c r="F157" t="s">
        <v>2909</v>
      </c>
      <c r="G157" t="s">
        <v>2909</v>
      </c>
      <c r="H157" t="s">
        <v>2909</v>
      </c>
      <c r="I157" t="s">
        <v>3252</v>
      </c>
      <c r="J157" t="s">
        <v>5851</v>
      </c>
      <c r="K157" t="s">
        <v>5852</v>
      </c>
      <c r="L157" t="s">
        <v>5863</v>
      </c>
      <c r="M157" t="s">
        <v>5878</v>
      </c>
      <c r="N157" t="s">
        <v>5840</v>
      </c>
    </row>
    <row r="158" spans="1:14" x14ac:dyDescent="0.3">
      <c r="A158" t="s">
        <v>3550</v>
      </c>
      <c r="B158" t="s">
        <v>3550</v>
      </c>
      <c r="C158" t="s">
        <v>3551</v>
      </c>
      <c r="D158" t="s">
        <v>3353</v>
      </c>
      <c r="E158" t="s">
        <v>5865</v>
      </c>
      <c r="F158" t="s">
        <v>2971</v>
      </c>
      <c r="G158" t="s">
        <v>2971</v>
      </c>
      <c r="H158" t="s">
        <v>2971</v>
      </c>
      <c r="I158" t="s">
        <v>3357</v>
      </c>
      <c r="J158" t="s">
        <v>3357</v>
      </c>
      <c r="K158" t="s">
        <v>5865</v>
      </c>
      <c r="L158" t="s">
        <v>5863</v>
      </c>
      <c r="N158" t="s">
        <v>5840</v>
      </c>
    </row>
    <row r="159" spans="1:14" x14ac:dyDescent="0.3">
      <c r="A159" t="s">
        <v>2730</v>
      </c>
      <c r="B159">
        <v>3400717</v>
      </c>
      <c r="C159" t="s">
        <v>3552</v>
      </c>
      <c r="D159" t="s">
        <v>5834</v>
      </c>
      <c r="E159" t="s">
        <v>5865</v>
      </c>
      <c r="F159" t="s">
        <v>2962</v>
      </c>
      <c r="G159" t="s">
        <v>2962</v>
      </c>
      <c r="H159" t="s">
        <v>2962</v>
      </c>
      <c r="I159" t="s">
        <v>1688</v>
      </c>
      <c r="J159" t="s">
        <v>3057</v>
      </c>
      <c r="K159" t="s">
        <v>5865</v>
      </c>
      <c r="L159" t="s">
        <v>5863</v>
      </c>
      <c r="N159" t="s">
        <v>5840</v>
      </c>
    </row>
    <row r="160" spans="1:14" x14ac:dyDescent="0.3">
      <c r="A160" t="s">
        <v>2751</v>
      </c>
      <c r="B160" t="s">
        <v>2751</v>
      </c>
      <c r="C160" t="s">
        <v>3553</v>
      </c>
      <c r="D160" t="s">
        <v>5834</v>
      </c>
      <c r="E160" t="s">
        <v>5865</v>
      </c>
      <c r="F160" t="s">
        <v>2962</v>
      </c>
      <c r="G160" t="s">
        <v>2962</v>
      </c>
      <c r="H160" t="s">
        <v>2962</v>
      </c>
      <c r="I160" t="s">
        <v>1688</v>
      </c>
      <c r="J160" t="s">
        <v>3057</v>
      </c>
      <c r="K160" t="s">
        <v>5865</v>
      </c>
      <c r="L160" t="s">
        <v>5853</v>
      </c>
      <c r="M160" t="s">
        <v>5839</v>
      </c>
      <c r="N160" t="s">
        <v>5840</v>
      </c>
    </row>
    <row r="161" spans="1:14" x14ac:dyDescent="0.3">
      <c r="A161" t="s">
        <v>2889</v>
      </c>
      <c r="B161">
        <v>3400650</v>
      </c>
      <c r="C161" t="s">
        <v>3554</v>
      </c>
      <c r="D161" t="s">
        <v>5849</v>
      </c>
      <c r="E161" t="s">
        <v>5688</v>
      </c>
      <c r="F161" t="s">
        <v>2905</v>
      </c>
      <c r="G161" t="s">
        <v>5879</v>
      </c>
      <c r="H161" t="s">
        <v>5879</v>
      </c>
      <c r="I161" t="s">
        <v>3252</v>
      </c>
      <c r="J161" t="s">
        <v>5851</v>
      </c>
      <c r="K161" t="s">
        <v>5688</v>
      </c>
      <c r="L161" t="s">
        <v>5838</v>
      </c>
      <c r="M161" t="s">
        <v>5839</v>
      </c>
      <c r="N161" t="s">
        <v>5840</v>
      </c>
    </row>
    <row r="162" spans="1:14" x14ac:dyDescent="0.3">
      <c r="A162" t="s">
        <v>3037</v>
      </c>
      <c r="B162" t="s">
        <v>3037</v>
      </c>
      <c r="C162" t="s">
        <v>3038</v>
      </c>
      <c r="D162" t="s">
        <v>5834</v>
      </c>
      <c r="E162" t="s">
        <v>5854</v>
      </c>
      <c r="F162" t="s">
        <v>2936</v>
      </c>
      <c r="G162" t="s">
        <v>2936</v>
      </c>
      <c r="H162" t="s">
        <v>2936</v>
      </c>
      <c r="I162" t="s">
        <v>1688</v>
      </c>
      <c r="J162" t="s">
        <v>2772</v>
      </c>
      <c r="K162" t="s">
        <v>5854</v>
      </c>
      <c r="L162" t="s">
        <v>5853</v>
      </c>
      <c r="N162" t="s">
        <v>5840</v>
      </c>
    </row>
    <row r="163" spans="1:14" x14ac:dyDescent="0.3">
      <c r="A163" t="s">
        <v>2890</v>
      </c>
      <c r="B163">
        <v>3400718</v>
      </c>
      <c r="C163" t="s">
        <v>3555</v>
      </c>
      <c r="D163" t="s">
        <v>5849</v>
      </c>
      <c r="E163" t="s">
        <v>5688</v>
      </c>
      <c r="F163" t="s">
        <v>2905</v>
      </c>
      <c r="G163" t="s">
        <v>5879</v>
      </c>
      <c r="H163" t="s">
        <v>5879</v>
      </c>
      <c r="I163" t="s">
        <v>3252</v>
      </c>
      <c r="J163" t="s">
        <v>5851</v>
      </c>
      <c r="K163" t="s">
        <v>5688</v>
      </c>
      <c r="L163" t="s">
        <v>5838</v>
      </c>
      <c r="M163" t="s">
        <v>5839</v>
      </c>
      <c r="N163" t="s">
        <v>5840</v>
      </c>
    </row>
    <row r="164" spans="1:14" x14ac:dyDescent="0.3">
      <c r="A164" t="s">
        <v>2818</v>
      </c>
      <c r="B164">
        <v>3400714</v>
      </c>
      <c r="C164" t="s">
        <v>2819</v>
      </c>
      <c r="D164" t="s">
        <v>5834</v>
      </c>
      <c r="E164" t="s">
        <v>5852</v>
      </c>
      <c r="F164" t="s">
        <v>2909</v>
      </c>
      <c r="G164" t="s">
        <v>2909</v>
      </c>
      <c r="H164" t="s">
        <v>2909</v>
      </c>
      <c r="I164" t="s">
        <v>1688</v>
      </c>
      <c r="J164" t="s">
        <v>2772</v>
      </c>
      <c r="K164" t="s">
        <v>5852</v>
      </c>
      <c r="L164" t="s">
        <v>5863</v>
      </c>
      <c r="N164" t="s">
        <v>5840</v>
      </c>
    </row>
    <row r="165" spans="1:14" x14ac:dyDescent="0.3">
      <c r="A165" t="s">
        <v>2699</v>
      </c>
      <c r="B165">
        <v>3400720</v>
      </c>
      <c r="C165" t="s">
        <v>3240</v>
      </c>
      <c r="D165" t="s">
        <v>5834</v>
      </c>
      <c r="E165" t="s">
        <v>5837</v>
      </c>
      <c r="F165" t="s">
        <v>2905</v>
      </c>
      <c r="G165" t="s">
        <v>5860</v>
      </c>
      <c r="H165" t="s">
        <v>5860</v>
      </c>
      <c r="I165" t="s">
        <v>5836</v>
      </c>
      <c r="J165" t="s">
        <v>5517</v>
      </c>
      <c r="K165" t="s">
        <v>5837</v>
      </c>
      <c r="L165" t="s">
        <v>5838</v>
      </c>
      <c r="M165" t="s">
        <v>5839</v>
      </c>
      <c r="N165" t="s">
        <v>5840</v>
      </c>
    </row>
    <row r="166" spans="1:14" x14ac:dyDescent="0.3">
      <c r="A166" t="s">
        <v>2686</v>
      </c>
      <c r="B166">
        <v>3400719</v>
      </c>
      <c r="C166" t="s">
        <v>3556</v>
      </c>
      <c r="D166" t="s">
        <v>5834</v>
      </c>
      <c r="E166" t="s">
        <v>5710</v>
      </c>
      <c r="F166" t="s">
        <v>2928</v>
      </c>
      <c r="G166" t="s">
        <v>2928</v>
      </c>
      <c r="H166" t="s">
        <v>2928</v>
      </c>
      <c r="I166" t="s">
        <v>5836</v>
      </c>
      <c r="J166" t="s">
        <v>2637</v>
      </c>
      <c r="K166" t="s">
        <v>5710</v>
      </c>
      <c r="L166" t="s">
        <v>5838</v>
      </c>
      <c r="M166" t="s">
        <v>5839</v>
      </c>
      <c r="N166" t="s">
        <v>5840</v>
      </c>
    </row>
    <row r="167" spans="1:14" x14ac:dyDescent="0.3">
      <c r="A167" t="s">
        <v>3102</v>
      </c>
      <c r="B167">
        <v>3400724</v>
      </c>
      <c r="C167" t="s">
        <v>3103</v>
      </c>
      <c r="D167" t="s">
        <v>5834</v>
      </c>
      <c r="E167" t="s">
        <v>5854</v>
      </c>
      <c r="F167" t="s">
        <v>2907</v>
      </c>
      <c r="G167" t="s">
        <v>2907</v>
      </c>
      <c r="H167" t="s">
        <v>2907</v>
      </c>
      <c r="I167" t="s">
        <v>1688</v>
      </c>
      <c r="J167" t="s">
        <v>2772</v>
      </c>
      <c r="K167" t="s">
        <v>5854</v>
      </c>
      <c r="L167" t="s">
        <v>5838</v>
      </c>
      <c r="N167" t="s">
        <v>5840</v>
      </c>
    </row>
    <row r="168" spans="1:14" x14ac:dyDescent="0.3">
      <c r="A168" t="s">
        <v>2877</v>
      </c>
      <c r="B168">
        <v>3400070</v>
      </c>
      <c r="C168" t="s">
        <v>3557</v>
      </c>
      <c r="D168" t="s">
        <v>5834</v>
      </c>
      <c r="E168" t="s">
        <v>5854</v>
      </c>
      <c r="F168" t="s">
        <v>2907</v>
      </c>
      <c r="G168" t="s">
        <v>2907</v>
      </c>
      <c r="H168" t="s">
        <v>2907</v>
      </c>
      <c r="I168" t="s">
        <v>1688</v>
      </c>
      <c r="J168" t="s">
        <v>2772</v>
      </c>
      <c r="K168" t="s">
        <v>5854</v>
      </c>
      <c r="L168" t="s">
        <v>5838</v>
      </c>
      <c r="N168" t="s">
        <v>5840</v>
      </c>
    </row>
    <row r="169" spans="1:14" x14ac:dyDescent="0.3">
      <c r="A169" t="s">
        <v>2793</v>
      </c>
      <c r="B169">
        <v>3400839</v>
      </c>
      <c r="C169" t="s">
        <v>2973</v>
      </c>
      <c r="D169" t="s">
        <v>5849</v>
      </c>
      <c r="E169" t="s">
        <v>5688</v>
      </c>
      <c r="F169" t="s">
        <v>2951</v>
      </c>
      <c r="G169" t="s">
        <v>5880</v>
      </c>
      <c r="H169" t="s">
        <v>5880</v>
      </c>
      <c r="I169" t="s">
        <v>3252</v>
      </c>
      <c r="J169" t="s">
        <v>5851</v>
      </c>
      <c r="K169" t="s">
        <v>5688</v>
      </c>
      <c r="L169" t="s">
        <v>5863</v>
      </c>
      <c r="N169" t="s">
        <v>5840</v>
      </c>
    </row>
    <row r="170" spans="1:14" x14ac:dyDescent="0.3">
      <c r="A170" t="s">
        <v>2741</v>
      </c>
      <c r="B170">
        <v>3400726</v>
      </c>
      <c r="C170" t="s">
        <v>3241</v>
      </c>
      <c r="D170" t="s">
        <v>5834</v>
      </c>
      <c r="E170" t="s">
        <v>5865</v>
      </c>
      <c r="F170" t="s">
        <v>2921</v>
      </c>
      <c r="G170" t="s">
        <v>2921</v>
      </c>
      <c r="H170" t="s">
        <v>2921</v>
      </c>
      <c r="I170" t="s">
        <v>1688</v>
      </c>
      <c r="J170" t="s">
        <v>3057</v>
      </c>
      <c r="K170" t="s">
        <v>5865</v>
      </c>
      <c r="L170" t="s">
        <v>5838</v>
      </c>
      <c r="M170" t="s">
        <v>5839</v>
      </c>
      <c r="N170" t="s">
        <v>5840</v>
      </c>
    </row>
    <row r="171" spans="1:14" x14ac:dyDescent="0.3">
      <c r="A171" t="s">
        <v>2727</v>
      </c>
      <c r="B171">
        <v>3400715</v>
      </c>
      <c r="C171" t="s">
        <v>3558</v>
      </c>
      <c r="D171" t="s">
        <v>5834</v>
      </c>
      <c r="E171" t="s">
        <v>5858</v>
      </c>
      <c r="F171" t="s">
        <v>2917</v>
      </c>
      <c r="G171" t="s">
        <v>2917</v>
      </c>
      <c r="H171" t="s">
        <v>2925</v>
      </c>
      <c r="I171" t="s">
        <v>1688</v>
      </c>
      <c r="J171" t="s">
        <v>3057</v>
      </c>
      <c r="K171" t="s">
        <v>5858</v>
      </c>
      <c r="L171" t="s">
        <v>5863</v>
      </c>
      <c r="N171" t="s">
        <v>5840</v>
      </c>
    </row>
    <row r="172" spans="1:14" x14ac:dyDescent="0.3">
      <c r="A172" t="s">
        <v>3559</v>
      </c>
      <c r="B172">
        <v>3400729</v>
      </c>
      <c r="C172" t="s">
        <v>3560</v>
      </c>
      <c r="D172" t="s">
        <v>3353</v>
      </c>
      <c r="E172" t="s">
        <v>5854</v>
      </c>
      <c r="F172" t="s">
        <v>2910</v>
      </c>
      <c r="G172" t="s">
        <v>2910</v>
      </c>
      <c r="H172" t="s">
        <v>2910</v>
      </c>
      <c r="I172" t="s">
        <v>3357</v>
      </c>
      <c r="J172" t="s">
        <v>3357</v>
      </c>
      <c r="K172" t="s">
        <v>5854</v>
      </c>
      <c r="L172" t="s">
        <v>5838</v>
      </c>
      <c r="N172" t="s">
        <v>5840</v>
      </c>
    </row>
    <row r="173" spans="1:14" x14ac:dyDescent="0.3">
      <c r="A173" t="s">
        <v>3563</v>
      </c>
      <c r="B173">
        <v>3400735</v>
      </c>
      <c r="C173" t="s">
        <v>3564</v>
      </c>
      <c r="D173" t="s">
        <v>3353</v>
      </c>
      <c r="E173" t="s">
        <v>5854</v>
      </c>
      <c r="F173" t="s">
        <v>2907</v>
      </c>
      <c r="G173" t="s">
        <v>2907</v>
      </c>
      <c r="H173" t="s">
        <v>2907</v>
      </c>
      <c r="I173" t="s">
        <v>3357</v>
      </c>
      <c r="J173" t="s">
        <v>3357</v>
      </c>
      <c r="K173" t="s">
        <v>5854</v>
      </c>
      <c r="L173" t="s">
        <v>5838</v>
      </c>
      <c r="N173" t="s">
        <v>5840</v>
      </c>
    </row>
    <row r="174" spans="1:14" x14ac:dyDescent="0.3">
      <c r="A174" t="s">
        <v>2895</v>
      </c>
      <c r="B174">
        <v>3400737</v>
      </c>
      <c r="C174" t="s">
        <v>3396</v>
      </c>
      <c r="D174" t="s">
        <v>5849</v>
      </c>
      <c r="E174" t="s">
        <v>5688</v>
      </c>
      <c r="F174" t="s">
        <v>2951</v>
      </c>
      <c r="G174" t="s">
        <v>2951</v>
      </c>
      <c r="H174" t="s">
        <v>2951</v>
      </c>
      <c r="I174" t="s">
        <v>3252</v>
      </c>
      <c r="J174" t="s">
        <v>5851</v>
      </c>
      <c r="K174" t="s">
        <v>5688</v>
      </c>
      <c r="L174" t="s">
        <v>5863</v>
      </c>
      <c r="N174" t="s">
        <v>5840</v>
      </c>
    </row>
    <row r="175" spans="1:14" x14ac:dyDescent="0.3">
      <c r="A175" t="s">
        <v>2900</v>
      </c>
      <c r="B175" t="s">
        <v>2900</v>
      </c>
      <c r="C175" t="s">
        <v>3580</v>
      </c>
      <c r="D175" t="s">
        <v>5849</v>
      </c>
      <c r="E175" t="s">
        <v>5688</v>
      </c>
      <c r="F175" t="s">
        <v>2951</v>
      </c>
      <c r="G175" t="s">
        <v>2951</v>
      </c>
      <c r="H175" t="s">
        <v>2951</v>
      </c>
      <c r="I175" t="s">
        <v>3252</v>
      </c>
      <c r="J175" t="s">
        <v>5851</v>
      </c>
      <c r="K175" t="s">
        <v>5688</v>
      </c>
      <c r="L175" t="s">
        <v>5853</v>
      </c>
      <c r="N175" t="s">
        <v>5840</v>
      </c>
    </row>
    <row r="176" spans="1:14" x14ac:dyDescent="0.3">
      <c r="A176" t="s">
        <v>3581</v>
      </c>
      <c r="B176">
        <v>3400608</v>
      </c>
      <c r="C176" t="s">
        <v>2844</v>
      </c>
      <c r="D176" t="s">
        <v>3353</v>
      </c>
      <c r="E176" t="s">
        <v>5865</v>
      </c>
      <c r="F176" t="s">
        <v>2971</v>
      </c>
      <c r="G176" t="s">
        <v>2971</v>
      </c>
      <c r="H176" t="s">
        <v>2971</v>
      </c>
      <c r="I176" t="s">
        <v>3357</v>
      </c>
      <c r="J176" t="s">
        <v>3357</v>
      </c>
      <c r="K176" t="s">
        <v>5865</v>
      </c>
      <c r="L176" t="s">
        <v>5863</v>
      </c>
      <c r="N176" t="s">
        <v>5840</v>
      </c>
    </row>
    <row r="177" spans="1:14" x14ac:dyDescent="0.3">
      <c r="A177" t="s">
        <v>2729</v>
      </c>
      <c r="B177">
        <v>3400866</v>
      </c>
      <c r="C177" t="s">
        <v>3068</v>
      </c>
      <c r="D177" t="s">
        <v>5834</v>
      </c>
      <c r="E177" t="s">
        <v>5865</v>
      </c>
      <c r="F177" t="s">
        <v>2971</v>
      </c>
      <c r="G177" t="s">
        <v>2971</v>
      </c>
      <c r="H177" t="s">
        <v>2971</v>
      </c>
      <c r="I177" t="s">
        <v>1688</v>
      </c>
      <c r="J177" t="s">
        <v>3057</v>
      </c>
      <c r="K177" t="s">
        <v>5865</v>
      </c>
      <c r="L177" t="s">
        <v>5863</v>
      </c>
      <c r="N177" t="s">
        <v>5840</v>
      </c>
    </row>
    <row r="178" spans="1:14" x14ac:dyDescent="0.3">
      <c r="A178" t="s">
        <v>2883</v>
      </c>
      <c r="B178">
        <v>3400721</v>
      </c>
      <c r="C178" t="s">
        <v>3582</v>
      </c>
      <c r="D178" t="s">
        <v>5834</v>
      </c>
      <c r="E178" t="s">
        <v>5858</v>
      </c>
      <c r="F178" t="s">
        <v>2914</v>
      </c>
      <c r="G178" t="s">
        <v>2917</v>
      </c>
      <c r="H178" t="s">
        <v>2918</v>
      </c>
      <c r="I178" t="s">
        <v>1688</v>
      </c>
      <c r="J178" t="s">
        <v>3057</v>
      </c>
      <c r="K178" t="s">
        <v>5858</v>
      </c>
      <c r="L178" t="s">
        <v>5863</v>
      </c>
      <c r="N178" t="s">
        <v>5840</v>
      </c>
    </row>
    <row r="179" spans="1:14" x14ac:dyDescent="0.3">
      <c r="A179" t="s">
        <v>2896</v>
      </c>
      <c r="B179">
        <v>3400744</v>
      </c>
      <c r="C179" t="s">
        <v>3015</v>
      </c>
      <c r="D179" t="s">
        <v>5849</v>
      </c>
      <c r="E179" t="s">
        <v>5688</v>
      </c>
      <c r="F179" t="s">
        <v>2965</v>
      </c>
      <c r="G179" t="s">
        <v>2965</v>
      </c>
      <c r="H179" t="s">
        <v>2965</v>
      </c>
      <c r="I179" t="s">
        <v>3252</v>
      </c>
      <c r="J179" t="s">
        <v>5851</v>
      </c>
      <c r="K179" t="s">
        <v>5688</v>
      </c>
      <c r="L179" t="s">
        <v>5863</v>
      </c>
      <c r="N179" t="s">
        <v>5840</v>
      </c>
    </row>
    <row r="180" spans="1:14" x14ac:dyDescent="0.3">
      <c r="A180" t="s">
        <v>2959</v>
      </c>
      <c r="B180" t="s">
        <v>2959</v>
      </c>
      <c r="C180" t="s">
        <v>2960</v>
      </c>
      <c r="D180" t="s">
        <v>5849</v>
      </c>
      <c r="E180" t="s">
        <v>5865</v>
      </c>
      <c r="F180" t="s">
        <v>3061</v>
      </c>
      <c r="G180" t="s">
        <v>2921</v>
      </c>
      <c r="H180" t="s">
        <v>2921</v>
      </c>
      <c r="I180" t="s">
        <v>3252</v>
      </c>
      <c r="J180" t="s">
        <v>5851</v>
      </c>
      <c r="K180" t="s">
        <v>5865</v>
      </c>
      <c r="L180" t="s">
        <v>5853</v>
      </c>
      <c r="M180" t="s">
        <v>5839</v>
      </c>
      <c r="N180" t="s">
        <v>5840</v>
      </c>
    </row>
    <row r="181" spans="1:14" x14ac:dyDescent="0.3">
      <c r="A181" t="s">
        <v>2728</v>
      </c>
      <c r="B181">
        <v>3400608</v>
      </c>
      <c r="C181" t="s">
        <v>2716</v>
      </c>
      <c r="D181" t="s">
        <v>5834</v>
      </c>
      <c r="E181" t="s">
        <v>5865</v>
      </c>
      <c r="F181" t="s">
        <v>2971</v>
      </c>
      <c r="G181" t="s">
        <v>2971</v>
      </c>
      <c r="H181" t="s">
        <v>2971</v>
      </c>
      <c r="I181" t="s">
        <v>1688</v>
      </c>
      <c r="J181" t="s">
        <v>3057</v>
      </c>
      <c r="K181" t="s">
        <v>5865</v>
      </c>
      <c r="L181" t="s">
        <v>5863</v>
      </c>
      <c r="N181" t="s">
        <v>5840</v>
      </c>
    </row>
    <row r="182" spans="1:14" x14ac:dyDescent="0.3">
      <c r="A182" t="s">
        <v>2878</v>
      </c>
      <c r="B182">
        <v>3400814</v>
      </c>
      <c r="C182" t="s">
        <v>3583</v>
      </c>
      <c r="D182" t="s">
        <v>5834</v>
      </c>
      <c r="E182" t="s">
        <v>5854</v>
      </c>
      <c r="F182" t="s">
        <v>3022</v>
      </c>
      <c r="G182" t="s">
        <v>3022</v>
      </c>
      <c r="H182" t="s">
        <v>3023</v>
      </c>
      <c r="I182" t="s">
        <v>1688</v>
      </c>
      <c r="J182" t="s">
        <v>2772</v>
      </c>
      <c r="K182" t="s">
        <v>5854</v>
      </c>
      <c r="L182" t="s">
        <v>5863</v>
      </c>
      <c r="N182" t="s">
        <v>5840</v>
      </c>
    </row>
    <row r="183" spans="1:14" x14ac:dyDescent="0.3">
      <c r="A183" t="s">
        <v>2961</v>
      </c>
      <c r="B183" t="s">
        <v>2961</v>
      </c>
      <c r="C183" t="s">
        <v>3584</v>
      </c>
      <c r="D183" t="s">
        <v>5849</v>
      </c>
      <c r="E183" t="s">
        <v>5865</v>
      </c>
      <c r="F183" t="s">
        <v>2962</v>
      </c>
      <c r="G183" t="s">
        <v>2962</v>
      </c>
      <c r="H183" t="s">
        <v>2962</v>
      </c>
      <c r="I183" t="s">
        <v>3252</v>
      </c>
      <c r="J183" t="s">
        <v>5851</v>
      </c>
      <c r="K183" t="s">
        <v>5865</v>
      </c>
      <c r="L183" t="s">
        <v>5853</v>
      </c>
      <c r="M183" t="s">
        <v>5839</v>
      </c>
      <c r="N183" t="s">
        <v>5840</v>
      </c>
    </row>
    <row r="184" spans="1:14" x14ac:dyDescent="0.3">
      <c r="A184" t="s">
        <v>3046</v>
      </c>
      <c r="B184" t="s">
        <v>3046</v>
      </c>
      <c r="C184" t="s">
        <v>3047</v>
      </c>
      <c r="D184" t="s">
        <v>5834</v>
      </c>
      <c r="E184" t="s">
        <v>5854</v>
      </c>
      <c r="F184" t="s">
        <v>2907</v>
      </c>
      <c r="G184" t="s">
        <v>2907</v>
      </c>
      <c r="H184" t="s">
        <v>2907</v>
      </c>
      <c r="I184" t="s">
        <v>1688</v>
      </c>
      <c r="J184" t="s">
        <v>2772</v>
      </c>
      <c r="K184" t="s">
        <v>5854</v>
      </c>
      <c r="L184" t="s">
        <v>5853</v>
      </c>
      <c r="N184" t="s">
        <v>5840</v>
      </c>
    </row>
    <row r="185" spans="1:14" x14ac:dyDescent="0.3">
      <c r="A185" t="s">
        <v>2687</v>
      </c>
      <c r="B185">
        <v>3400740</v>
      </c>
      <c r="C185" t="s">
        <v>3003</v>
      </c>
      <c r="D185" t="s">
        <v>5834</v>
      </c>
      <c r="E185" t="s">
        <v>5710</v>
      </c>
      <c r="F185" t="s">
        <v>2965</v>
      </c>
      <c r="G185" t="s">
        <v>2965</v>
      </c>
      <c r="H185" t="s">
        <v>2965</v>
      </c>
      <c r="I185" t="s">
        <v>5836</v>
      </c>
      <c r="J185" t="s">
        <v>2864</v>
      </c>
      <c r="K185" t="s">
        <v>5710</v>
      </c>
      <c r="L185" t="s">
        <v>5863</v>
      </c>
      <c r="M185" t="s">
        <v>5839</v>
      </c>
      <c r="N185" t="s">
        <v>5840</v>
      </c>
    </row>
    <row r="186" spans="1:14" x14ac:dyDescent="0.3">
      <c r="A186" t="s">
        <v>3032</v>
      </c>
      <c r="B186" t="s">
        <v>3032</v>
      </c>
      <c r="C186" t="s">
        <v>3033</v>
      </c>
      <c r="D186" t="s">
        <v>5834</v>
      </c>
      <c r="E186" t="s">
        <v>5854</v>
      </c>
      <c r="F186" t="s">
        <v>2907</v>
      </c>
      <c r="G186" t="s">
        <v>2907</v>
      </c>
      <c r="H186" t="s">
        <v>2907</v>
      </c>
      <c r="I186" t="s">
        <v>1688</v>
      </c>
      <c r="J186" t="s">
        <v>2772</v>
      </c>
      <c r="K186" t="s">
        <v>5854</v>
      </c>
      <c r="L186" t="s">
        <v>5853</v>
      </c>
      <c r="N186" t="s">
        <v>5840</v>
      </c>
    </row>
    <row r="187" spans="1:14" x14ac:dyDescent="0.3">
      <c r="A187" t="s">
        <v>2834</v>
      </c>
      <c r="B187">
        <v>3401123</v>
      </c>
      <c r="C187" t="s">
        <v>4577</v>
      </c>
      <c r="D187" t="s">
        <v>5834</v>
      </c>
      <c r="E187" t="s">
        <v>5852</v>
      </c>
      <c r="F187" t="s">
        <v>5872</v>
      </c>
      <c r="G187" t="s">
        <v>2993</v>
      </c>
      <c r="H187" t="s">
        <v>2993</v>
      </c>
      <c r="I187" t="s">
        <v>1688</v>
      </c>
      <c r="J187" t="s">
        <v>2772</v>
      </c>
      <c r="K187" t="s">
        <v>5852</v>
      </c>
      <c r="L187" t="s">
        <v>5838</v>
      </c>
      <c r="M187" t="s">
        <v>5839</v>
      </c>
      <c r="N187" t="s">
        <v>5840</v>
      </c>
    </row>
    <row r="188" spans="1:14" x14ac:dyDescent="0.3">
      <c r="A188" t="s">
        <v>2947</v>
      </c>
      <c r="B188" t="s">
        <v>2947</v>
      </c>
      <c r="C188" t="s">
        <v>2948</v>
      </c>
      <c r="D188" t="s">
        <v>5849</v>
      </c>
      <c r="E188" t="s">
        <v>5852</v>
      </c>
      <c r="F188" t="s">
        <v>2936</v>
      </c>
      <c r="G188" t="s">
        <v>2936</v>
      </c>
      <c r="H188" t="s">
        <v>2936</v>
      </c>
      <c r="I188" t="s">
        <v>3252</v>
      </c>
      <c r="J188" t="s">
        <v>5851</v>
      </c>
      <c r="K188" t="s">
        <v>5852</v>
      </c>
      <c r="L188" t="s">
        <v>5853</v>
      </c>
      <c r="M188" t="s">
        <v>5839</v>
      </c>
      <c r="N188" t="s">
        <v>5840</v>
      </c>
    </row>
    <row r="189" spans="1:14" x14ac:dyDescent="0.3">
      <c r="A189" t="s">
        <v>2869</v>
      </c>
      <c r="B189">
        <v>3400734</v>
      </c>
      <c r="C189" t="s">
        <v>3585</v>
      </c>
      <c r="D189" t="s">
        <v>5855</v>
      </c>
      <c r="E189" t="s">
        <v>5711</v>
      </c>
      <c r="F189" t="s">
        <v>2928</v>
      </c>
      <c r="G189" t="s">
        <v>2928</v>
      </c>
      <c r="H189" t="s">
        <v>2928</v>
      </c>
      <c r="I189" t="s">
        <v>4303</v>
      </c>
      <c r="J189" t="s">
        <v>3569</v>
      </c>
      <c r="K189" t="s">
        <v>5711</v>
      </c>
      <c r="L189" t="s">
        <v>5838</v>
      </c>
      <c r="M189" t="s">
        <v>5839</v>
      </c>
      <c r="N189" t="s">
        <v>5856</v>
      </c>
    </row>
    <row r="190" spans="1:14" x14ac:dyDescent="0.3">
      <c r="A190" t="s">
        <v>2983</v>
      </c>
      <c r="B190">
        <v>3400848</v>
      </c>
      <c r="C190" t="s">
        <v>2984</v>
      </c>
      <c r="D190" t="s">
        <v>5849</v>
      </c>
      <c r="E190" t="s">
        <v>5852</v>
      </c>
      <c r="F190" t="s">
        <v>2936</v>
      </c>
      <c r="G190" t="s">
        <v>2936</v>
      </c>
      <c r="H190" t="s">
        <v>2936</v>
      </c>
      <c r="I190" t="s">
        <v>3252</v>
      </c>
      <c r="J190" t="s">
        <v>5851</v>
      </c>
      <c r="K190" t="s">
        <v>5852</v>
      </c>
      <c r="L190" t="s">
        <v>5863</v>
      </c>
      <c r="N190" t="s">
        <v>5840</v>
      </c>
    </row>
    <row r="191" spans="1:14" x14ac:dyDescent="0.3">
      <c r="A191" t="s">
        <v>2901</v>
      </c>
      <c r="B191" t="s">
        <v>2901</v>
      </c>
      <c r="C191" t="s">
        <v>2733</v>
      </c>
      <c r="D191" t="s">
        <v>5849</v>
      </c>
      <c r="E191" t="s">
        <v>5688</v>
      </c>
      <c r="F191" t="s">
        <v>2951</v>
      </c>
      <c r="G191" t="s">
        <v>2995</v>
      </c>
      <c r="H191" t="s">
        <v>2995</v>
      </c>
      <c r="I191" t="s">
        <v>3252</v>
      </c>
      <c r="J191" t="s">
        <v>5851</v>
      </c>
      <c r="K191" t="s">
        <v>5688</v>
      </c>
      <c r="L191" t="s">
        <v>5853</v>
      </c>
      <c r="N191" t="s">
        <v>5840</v>
      </c>
    </row>
    <row r="192" spans="1:14" x14ac:dyDescent="0.3">
      <c r="A192" t="s">
        <v>2940</v>
      </c>
      <c r="B192" t="s">
        <v>2940</v>
      </c>
      <c r="C192" t="s">
        <v>3588</v>
      </c>
      <c r="D192" t="s">
        <v>5849</v>
      </c>
      <c r="E192" t="s">
        <v>5858</v>
      </c>
      <c r="F192" t="s">
        <v>2914</v>
      </c>
      <c r="G192" t="s">
        <v>2914</v>
      </c>
      <c r="H192" t="s">
        <v>2914</v>
      </c>
      <c r="I192" t="s">
        <v>3252</v>
      </c>
      <c r="J192" t="s">
        <v>5851</v>
      </c>
      <c r="K192" t="s">
        <v>5858</v>
      </c>
      <c r="L192" t="s">
        <v>5853</v>
      </c>
      <c r="M192" t="s">
        <v>5839</v>
      </c>
      <c r="N192" t="s">
        <v>5840</v>
      </c>
    </row>
    <row r="193" spans="1:14" x14ac:dyDescent="0.3">
      <c r="A193" t="s">
        <v>2724</v>
      </c>
      <c r="B193">
        <v>3400760</v>
      </c>
      <c r="C193" t="s">
        <v>2732</v>
      </c>
      <c r="D193" t="s">
        <v>5834</v>
      </c>
      <c r="E193" t="s">
        <v>5858</v>
      </c>
      <c r="F193" t="s">
        <v>2939</v>
      </c>
      <c r="G193" t="s">
        <v>2939</v>
      </c>
      <c r="H193" t="s">
        <v>2939</v>
      </c>
      <c r="I193" t="s">
        <v>1688</v>
      </c>
      <c r="J193" t="s">
        <v>3057</v>
      </c>
      <c r="K193" t="s">
        <v>5858</v>
      </c>
      <c r="L193" t="s">
        <v>5863</v>
      </c>
      <c r="N193" t="s">
        <v>5840</v>
      </c>
    </row>
    <row r="194" spans="1:14" x14ac:dyDescent="0.3">
      <c r="A194" t="s">
        <v>2742</v>
      </c>
      <c r="B194">
        <v>3400890</v>
      </c>
      <c r="C194" t="s">
        <v>2985</v>
      </c>
      <c r="D194" t="s">
        <v>5834</v>
      </c>
      <c r="E194" t="s">
        <v>5865</v>
      </c>
      <c r="F194" t="s">
        <v>2971</v>
      </c>
      <c r="G194" t="s">
        <v>2971</v>
      </c>
      <c r="H194" t="s">
        <v>2971</v>
      </c>
      <c r="I194" t="s">
        <v>1688</v>
      </c>
      <c r="J194" t="s">
        <v>3057</v>
      </c>
      <c r="K194" t="s">
        <v>5865</v>
      </c>
      <c r="L194" t="s">
        <v>5863</v>
      </c>
      <c r="N194" t="s">
        <v>5840</v>
      </c>
    </row>
    <row r="195" spans="1:14" x14ac:dyDescent="0.3">
      <c r="A195" t="s">
        <v>3589</v>
      </c>
      <c r="B195">
        <v>3400762</v>
      </c>
      <c r="C195" t="s">
        <v>3077</v>
      </c>
      <c r="D195" t="s">
        <v>3353</v>
      </c>
      <c r="E195" t="s">
        <v>5858</v>
      </c>
      <c r="F195" t="s">
        <v>2914</v>
      </c>
      <c r="G195" t="s">
        <v>2914</v>
      </c>
      <c r="H195" t="s">
        <v>2914</v>
      </c>
      <c r="I195" t="s">
        <v>3357</v>
      </c>
      <c r="J195" t="s">
        <v>3357</v>
      </c>
      <c r="K195" t="s">
        <v>5858</v>
      </c>
      <c r="L195" t="s">
        <v>5863</v>
      </c>
      <c r="N195" t="s">
        <v>5840</v>
      </c>
    </row>
    <row r="196" spans="1:14" x14ac:dyDescent="0.3">
      <c r="A196" t="s">
        <v>3106</v>
      </c>
      <c r="B196">
        <v>3400764</v>
      </c>
      <c r="C196" t="s">
        <v>3107</v>
      </c>
      <c r="D196" t="s">
        <v>5834</v>
      </c>
      <c r="E196" t="s">
        <v>5854</v>
      </c>
      <c r="F196" t="s">
        <v>2910</v>
      </c>
      <c r="G196" t="s">
        <v>2910</v>
      </c>
      <c r="H196" t="s">
        <v>2910</v>
      </c>
      <c r="I196" t="s">
        <v>1688</v>
      </c>
      <c r="J196" t="s">
        <v>2772</v>
      </c>
      <c r="K196" t="s">
        <v>5854</v>
      </c>
      <c r="L196" t="s">
        <v>5838</v>
      </c>
      <c r="N196" t="s">
        <v>5840</v>
      </c>
    </row>
    <row r="197" spans="1:14" x14ac:dyDescent="0.3">
      <c r="A197" t="s">
        <v>2726</v>
      </c>
      <c r="B197">
        <v>3400749</v>
      </c>
      <c r="C197" t="s">
        <v>2863</v>
      </c>
      <c r="D197" t="s">
        <v>5834</v>
      </c>
      <c r="E197" t="s">
        <v>5858</v>
      </c>
      <c r="F197" t="s">
        <v>5857</v>
      </c>
      <c r="G197" t="s">
        <v>5857</v>
      </c>
      <c r="H197" t="s">
        <v>5857</v>
      </c>
      <c r="I197" t="s">
        <v>1688</v>
      </c>
      <c r="J197" t="s">
        <v>3057</v>
      </c>
      <c r="K197" t="s">
        <v>5858</v>
      </c>
      <c r="L197" t="s">
        <v>5863</v>
      </c>
      <c r="M197" t="s">
        <v>5839</v>
      </c>
      <c r="N197" t="s">
        <v>5840</v>
      </c>
    </row>
    <row r="198" spans="1:14" x14ac:dyDescent="0.3">
      <c r="A198" t="s">
        <v>2744</v>
      </c>
      <c r="B198">
        <v>3400750</v>
      </c>
      <c r="C198" t="s">
        <v>3070</v>
      </c>
      <c r="D198" t="s">
        <v>5834</v>
      </c>
      <c r="E198" t="s">
        <v>5858</v>
      </c>
      <c r="F198" t="s">
        <v>5857</v>
      </c>
      <c r="G198" t="s">
        <v>5857</v>
      </c>
      <c r="H198" t="s">
        <v>5866</v>
      </c>
      <c r="I198" t="s">
        <v>1688</v>
      </c>
      <c r="J198" t="s">
        <v>3057</v>
      </c>
      <c r="K198" t="s">
        <v>5858</v>
      </c>
      <c r="L198" t="s">
        <v>5863</v>
      </c>
      <c r="M198" t="s">
        <v>5839</v>
      </c>
      <c r="N198" t="s">
        <v>5840</v>
      </c>
    </row>
    <row r="199" spans="1:14" x14ac:dyDescent="0.3">
      <c r="A199" t="s">
        <v>3590</v>
      </c>
      <c r="B199">
        <v>3400766</v>
      </c>
      <c r="C199" t="s">
        <v>3591</v>
      </c>
      <c r="D199" t="s">
        <v>3353</v>
      </c>
      <c r="E199" t="s">
        <v>5854</v>
      </c>
      <c r="F199" t="s">
        <v>2907</v>
      </c>
      <c r="G199" t="s">
        <v>2907</v>
      </c>
      <c r="H199" t="s">
        <v>2907</v>
      </c>
      <c r="I199" t="s">
        <v>3357</v>
      </c>
      <c r="J199" t="s">
        <v>3357</v>
      </c>
      <c r="K199" t="s">
        <v>5854</v>
      </c>
      <c r="L199" t="s">
        <v>5838</v>
      </c>
      <c r="N199" t="s">
        <v>5840</v>
      </c>
    </row>
    <row r="200" spans="1:14" x14ac:dyDescent="0.3">
      <c r="A200" t="s">
        <v>2832</v>
      </c>
      <c r="B200">
        <v>3400768</v>
      </c>
      <c r="C200" t="s">
        <v>2833</v>
      </c>
      <c r="D200" t="s">
        <v>5834</v>
      </c>
      <c r="E200" t="s">
        <v>5854</v>
      </c>
      <c r="F200" t="s">
        <v>3022</v>
      </c>
      <c r="G200" t="s">
        <v>3022</v>
      </c>
      <c r="H200" t="s">
        <v>3023</v>
      </c>
      <c r="I200" t="s">
        <v>1688</v>
      </c>
      <c r="J200" t="s">
        <v>2772</v>
      </c>
      <c r="K200" t="s">
        <v>5854</v>
      </c>
      <c r="L200" t="s">
        <v>5863</v>
      </c>
      <c r="N200" t="s">
        <v>5840</v>
      </c>
    </row>
    <row r="201" spans="1:14" x14ac:dyDescent="0.3">
      <c r="A201" t="s">
        <v>2944</v>
      </c>
      <c r="B201" t="s">
        <v>2944</v>
      </c>
      <c r="C201" t="s">
        <v>2945</v>
      </c>
      <c r="D201" t="s">
        <v>5849</v>
      </c>
      <c r="E201" t="s">
        <v>5854</v>
      </c>
      <c r="F201" t="s">
        <v>2908</v>
      </c>
      <c r="G201" t="s">
        <v>2908</v>
      </c>
      <c r="H201" t="s">
        <v>2908</v>
      </c>
      <c r="I201" t="s">
        <v>3252</v>
      </c>
      <c r="J201" t="s">
        <v>5851</v>
      </c>
      <c r="K201" t="s">
        <v>5854</v>
      </c>
      <c r="L201" t="s">
        <v>5853</v>
      </c>
      <c r="M201" t="s">
        <v>5839</v>
      </c>
      <c r="N201" t="s">
        <v>5840</v>
      </c>
    </row>
    <row r="202" spans="1:14" x14ac:dyDescent="0.3">
      <c r="A202" t="s">
        <v>3084</v>
      </c>
      <c r="B202">
        <v>3400104</v>
      </c>
      <c r="C202" t="s">
        <v>3592</v>
      </c>
      <c r="D202" t="s">
        <v>5855</v>
      </c>
      <c r="E202" t="s">
        <v>3593</v>
      </c>
      <c r="F202" t="s">
        <v>2905</v>
      </c>
      <c r="G202" t="s">
        <v>2905</v>
      </c>
      <c r="H202" t="s">
        <v>2905</v>
      </c>
      <c r="I202" t="s">
        <v>5881</v>
      </c>
      <c r="J202" t="s">
        <v>3569</v>
      </c>
      <c r="K202" t="s">
        <v>3593</v>
      </c>
      <c r="L202" t="s">
        <v>5838</v>
      </c>
      <c r="N202" t="s">
        <v>5882</v>
      </c>
    </row>
    <row r="203" spans="1:14" x14ac:dyDescent="0.3">
      <c r="A203" t="s">
        <v>3081</v>
      </c>
      <c r="B203">
        <v>3400115</v>
      </c>
      <c r="C203" t="s">
        <v>3244</v>
      </c>
      <c r="D203" t="s">
        <v>5855</v>
      </c>
      <c r="E203" t="s">
        <v>3080</v>
      </c>
      <c r="F203" t="s">
        <v>3061</v>
      </c>
      <c r="G203" t="s">
        <v>3061</v>
      </c>
      <c r="H203" t="s">
        <v>3061</v>
      </c>
      <c r="I203" t="s">
        <v>5881</v>
      </c>
      <c r="J203" t="s">
        <v>3569</v>
      </c>
      <c r="K203" t="s">
        <v>3080</v>
      </c>
      <c r="L203" t="s">
        <v>5838</v>
      </c>
      <c r="N203" t="s">
        <v>5856</v>
      </c>
    </row>
    <row r="204" spans="1:14" x14ac:dyDescent="0.3">
      <c r="A204" t="s">
        <v>3086</v>
      </c>
      <c r="B204">
        <v>3400149</v>
      </c>
      <c r="C204" t="s">
        <v>3595</v>
      </c>
      <c r="D204" t="s">
        <v>5855</v>
      </c>
      <c r="E204" t="s">
        <v>3593</v>
      </c>
      <c r="F204" t="s">
        <v>2905</v>
      </c>
      <c r="G204" t="s">
        <v>2905</v>
      </c>
      <c r="H204" t="s">
        <v>2905</v>
      </c>
      <c r="I204" t="s">
        <v>5881</v>
      </c>
      <c r="J204" t="s">
        <v>3569</v>
      </c>
      <c r="K204" t="s">
        <v>3593</v>
      </c>
      <c r="L204" t="s">
        <v>5838</v>
      </c>
      <c r="N204" t="s">
        <v>5882</v>
      </c>
    </row>
    <row r="205" spans="1:14" x14ac:dyDescent="0.3">
      <c r="A205" t="s">
        <v>3082</v>
      </c>
      <c r="B205">
        <v>3400184</v>
      </c>
      <c r="C205" t="s">
        <v>3596</v>
      </c>
      <c r="D205" t="s">
        <v>5855</v>
      </c>
      <c r="E205" t="s">
        <v>3080</v>
      </c>
      <c r="F205" t="s">
        <v>2907</v>
      </c>
      <c r="G205" t="s">
        <v>2907</v>
      </c>
      <c r="H205" t="s">
        <v>2907</v>
      </c>
      <c r="I205" t="s">
        <v>5881</v>
      </c>
      <c r="J205" t="s">
        <v>3569</v>
      </c>
      <c r="K205" t="s">
        <v>3080</v>
      </c>
      <c r="L205" t="s">
        <v>5838</v>
      </c>
      <c r="N205" t="s">
        <v>5856</v>
      </c>
    </row>
    <row r="206" spans="1:14" x14ac:dyDescent="0.3">
      <c r="A206" t="s">
        <v>3083</v>
      </c>
      <c r="B206">
        <v>3400357</v>
      </c>
      <c r="C206" t="s">
        <v>3598</v>
      </c>
      <c r="D206" t="s">
        <v>5855</v>
      </c>
      <c r="E206" t="s">
        <v>3593</v>
      </c>
      <c r="F206" t="s">
        <v>2905</v>
      </c>
      <c r="G206" t="s">
        <v>2905</v>
      </c>
      <c r="H206" t="s">
        <v>2905</v>
      </c>
      <c r="I206" t="s">
        <v>5881</v>
      </c>
      <c r="J206" t="s">
        <v>3569</v>
      </c>
      <c r="K206" t="s">
        <v>3593</v>
      </c>
      <c r="L206" t="s">
        <v>5838</v>
      </c>
      <c r="N206" t="s">
        <v>5882</v>
      </c>
    </row>
    <row r="207" spans="1:14" x14ac:dyDescent="0.3">
      <c r="A207" t="s">
        <v>3085</v>
      </c>
      <c r="B207">
        <v>3400641</v>
      </c>
      <c r="C207" t="s">
        <v>3599</v>
      </c>
      <c r="D207" t="s">
        <v>5855</v>
      </c>
      <c r="E207" t="s">
        <v>3593</v>
      </c>
      <c r="F207" t="s">
        <v>2905</v>
      </c>
      <c r="G207" t="s">
        <v>2905</v>
      </c>
      <c r="H207" t="s">
        <v>2905</v>
      </c>
      <c r="I207" t="s">
        <v>5881</v>
      </c>
      <c r="J207" t="s">
        <v>3569</v>
      </c>
      <c r="K207" t="s">
        <v>3593</v>
      </c>
      <c r="L207" t="s">
        <v>5838</v>
      </c>
      <c r="N207" t="s">
        <v>5882</v>
      </c>
    </row>
    <row r="208" spans="1:14" x14ac:dyDescent="0.3">
      <c r="A208" t="s">
        <v>3087</v>
      </c>
      <c r="B208">
        <v>3400755</v>
      </c>
      <c r="C208" t="s">
        <v>3600</v>
      </c>
      <c r="D208" t="s">
        <v>5855</v>
      </c>
      <c r="E208" t="s">
        <v>3080</v>
      </c>
      <c r="F208" t="s">
        <v>2905</v>
      </c>
      <c r="G208" t="s">
        <v>2905</v>
      </c>
      <c r="H208" t="s">
        <v>2905</v>
      </c>
      <c r="I208" t="s">
        <v>5881</v>
      </c>
      <c r="J208" t="s">
        <v>3569</v>
      </c>
      <c r="K208" t="s">
        <v>3080</v>
      </c>
      <c r="L208" t="s">
        <v>5838</v>
      </c>
      <c r="N208" t="s">
        <v>5856</v>
      </c>
    </row>
    <row r="209" spans="1:14" x14ac:dyDescent="0.3">
      <c r="A209" t="s">
        <v>3088</v>
      </c>
      <c r="B209">
        <v>3400767</v>
      </c>
      <c r="C209" t="s">
        <v>3601</v>
      </c>
      <c r="D209" t="s">
        <v>5855</v>
      </c>
      <c r="E209" t="s">
        <v>3080</v>
      </c>
      <c r="F209" t="s">
        <v>2907</v>
      </c>
      <c r="G209" t="s">
        <v>2907</v>
      </c>
      <c r="H209" t="s">
        <v>2907</v>
      </c>
      <c r="I209" t="s">
        <v>5881</v>
      </c>
      <c r="J209" t="s">
        <v>3569</v>
      </c>
      <c r="K209" t="s">
        <v>3080</v>
      </c>
      <c r="L209" t="s">
        <v>5838</v>
      </c>
      <c r="N209" t="s">
        <v>5856</v>
      </c>
    </row>
    <row r="210" spans="1:14" x14ac:dyDescent="0.3">
      <c r="A210" t="s">
        <v>2934</v>
      </c>
      <c r="B210" t="s">
        <v>2934</v>
      </c>
      <c r="C210" t="s">
        <v>2935</v>
      </c>
      <c r="D210" t="s">
        <v>5849</v>
      </c>
      <c r="E210" t="s">
        <v>5852</v>
      </c>
      <c r="F210" t="s">
        <v>2937</v>
      </c>
      <c r="G210" t="s">
        <v>2937</v>
      </c>
      <c r="H210" t="s">
        <v>2937</v>
      </c>
      <c r="I210" t="s">
        <v>3252</v>
      </c>
      <c r="J210" t="s">
        <v>5851</v>
      </c>
      <c r="K210" t="s">
        <v>5852</v>
      </c>
      <c r="L210" t="s">
        <v>5853</v>
      </c>
      <c r="N210" t="s">
        <v>5840</v>
      </c>
    </row>
    <row r="211" spans="1:14" x14ac:dyDescent="0.3">
      <c r="A211" t="s">
        <v>2794</v>
      </c>
      <c r="B211">
        <v>3400833</v>
      </c>
      <c r="C211" t="s">
        <v>3101</v>
      </c>
      <c r="D211" t="s">
        <v>5849</v>
      </c>
      <c r="E211" t="s">
        <v>5688</v>
      </c>
      <c r="F211" t="s">
        <v>2965</v>
      </c>
      <c r="G211" t="s">
        <v>2965</v>
      </c>
      <c r="H211" t="s">
        <v>2965</v>
      </c>
      <c r="I211" t="s">
        <v>3252</v>
      </c>
      <c r="J211" t="s">
        <v>5851</v>
      </c>
      <c r="K211" t="s">
        <v>5688</v>
      </c>
      <c r="L211" t="s">
        <v>5863</v>
      </c>
      <c r="N211" t="s">
        <v>5840</v>
      </c>
    </row>
    <row r="212" spans="1:14" x14ac:dyDescent="0.3">
      <c r="A212" t="s">
        <v>2968</v>
      </c>
      <c r="B212">
        <v>3400832</v>
      </c>
      <c r="C212" t="s">
        <v>2974</v>
      </c>
      <c r="D212" t="s">
        <v>5849</v>
      </c>
      <c r="E212" t="s">
        <v>5865</v>
      </c>
      <c r="F212" t="s">
        <v>2971</v>
      </c>
      <c r="G212" t="s">
        <v>2971</v>
      </c>
      <c r="H212" t="s">
        <v>2971</v>
      </c>
      <c r="I212" t="s">
        <v>3252</v>
      </c>
      <c r="J212" t="s">
        <v>5851</v>
      </c>
      <c r="K212" t="s">
        <v>5865</v>
      </c>
      <c r="L212" t="s">
        <v>5863</v>
      </c>
      <c r="N212" t="s">
        <v>5840</v>
      </c>
    </row>
    <row r="213" spans="1:14" x14ac:dyDescent="0.3">
      <c r="A213" t="s">
        <v>2746</v>
      </c>
      <c r="B213" t="s">
        <v>2746</v>
      </c>
      <c r="C213" t="s">
        <v>3602</v>
      </c>
      <c r="D213" t="s">
        <v>5834</v>
      </c>
      <c r="E213" t="s">
        <v>5858</v>
      </c>
      <c r="F213" t="s">
        <v>2917</v>
      </c>
      <c r="G213" t="s">
        <v>2917</v>
      </c>
      <c r="H213" t="s">
        <v>2925</v>
      </c>
      <c r="I213" t="s">
        <v>1688</v>
      </c>
      <c r="J213" t="s">
        <v>3057</v>
      </c>
      <c r="K213" t="s">
        <v>5858</v>
      </c>
      <c r="L213" t="s">
        <v>5853</v>
      </c>
      <c r="M213" t="s">
        <v>5839</v>
      </c>
      <c r="N213" t="s">
        <v>5840</v>
      </c>
    </row>
    <row r="214" spans="1:14" x14ac:dyDescent="0.3">
      <c r="A214" t="s">
        <v>2749</v>
      </c>
      <c r="B214">
        <v>3400704</v>
      </c>
      <c r="C214" t="s">
        <v>3067</v>
      </c>
      <c r="D214" t="s">
        <v>5834</v>
      </c>
      <c r="E214" t="s">
        <v>5865</v>
      </c>
      <c r="F214" t="s">
        <v>2922</v>
      </c>
      <c r="G214" t="s">
        <v>2922</v>
      </c>
      <c r="H214" t="s">
        <v>5883</v>
      </c>
      <c r="I214" t="s">
        <v>1688</v>
      </c>
      <c r="J214" t="s">
        <v>3057</v>
      </c>
      <c r="K214" t="s">
        <v>5865</v>
      </c>
      <c r="L214" t="s">
        <v>5838</v>
      </c>
      <c r="M214" t="s">
        <v>5839</v>
      </c>
      <c r="N214" t="s">
        <v>5840</v>
      </c>
    </row>
    <row r="215" spans="1:14" x14ac:dyDescent="0.3">
      <c r="A215" t="s">
        <v>2748</v>
      </c>
      <c r="B215">
        <v>3400022</v>
      </c>
      <c r="C215" t="s">
        <v>3058</v>
      </c>
      <c r="D215" t="s">
        <v>5834</v>
      </c>
      <c r="E215" t="s">
        <v>5865</v>
      </c>
      <c r="F215" t="s">
        <v>2922</v>
      </c>
      <c r="G215" t="s">
        <v>2922</v>
      </c>
      <c r="H215" t="s">
        <v>2922</v>
      </c>
      <c r="I215" t="s">
        <v>1688</v>
      </c>
      <c r="J215" t="s">
        <v>3057</v>
      </c>
      <c r="K215" t="s">
        <v>5865</v>
      </c>
      <c r="L215" t="s">
        <v>5838</v>
      </c>
      <c r="M215" t="s">
        <v>5839</v>
      </c>
      <c r="N215" t="s">
        <v>5840</v>
      </c>
    </row>
    <row r="216" spans="1:14" x14ac:dyDescent="0.3">
      <c r="A216" t="s">
        <v>3603</v>
      </c>
      <c r="B216">
        <v>65802</v>
      </c>
      <c r="C216" t="s">
        <v>3604</v>
      </c>
      <c r="D216" t="s">
        <v>3353</v>
      </c>
      <c r="E216" t="s">
        <v>5858</v>
      </c>
      <c r="F216" t="s">
        <v>2914</v>
      </c>
      <c r="G216" t="s">
        <v>2914</v>
      </c>
      <c r="H216" t="s">
        <v>2914</v>
      </c>
      <c r="I216" t="s">
        <v>3357</v>
      </c>
      <c r="J216" t="s">
        <v>3357</v>
      </c>
      <c r="K216" t="s">
        <v>5858</v>
      </c>
      <c r="L216" t="s">
        <v>5853</v>
      </c>
      <c r="N216" t="s">
        <v>5840</v>
      </c>
    </row>
    <row r="217" spans="1:14" x14ac:dyDescent="0.3">
      <c r="A217" t="s">
        <v>2982</v>
      </c>
      <c r="B217" t="s">
        <v>2982</v>
      </c>
      <c r="C217" t="s">
        <v>3605</v>
      </c>
      <c r="D217" t="s">
        <v>5849</v>
      </c>
      <c r="E217" t="s">
        <v>5858</v>
      </c>
      <c r="F217" t="s">
        <v>2914</v>
      </c>
      <c r="G217" t="s">
        <v>2914</v>
      </c>
      <c r="H217" t="s">
        <v>2914</v>
      </c>
      <c r="I217" t="s">
        <v>3252</v>
      </c>
      <c r="J217" t="s">
        <v>5851</v>
      </c>
      <c r="K217" t="s">
        <v>5858</v>
      </c>
      <c r="L217" t="s">
        <v>5853</v>
      </c>
      <c r="N217" t="s">
        <v>5840</v>
      </c>
    </row>
    <row r="218" spans="1:14" x14ac:dyDescent="0.3">
      <c r="A218" t="s">
        <v>3606</v>
      </c>
      <c r="B218">
        <v>36461</v>
      </c>
      <c r="C218" t="s">
        <v>3607</v>
      </c>
      <c r="D218" t="s">
        <v>3353</v>
      </c>
      <c r="E218" t="s">
        <v>5858</v>
      </c>
      <c r="F218" t="s">
        <v>2914</v>
      </c>
      <c r="G218" t="s">
        <v>2914</v>
      </c>
      <c r="H218" t="s">
        <v>2914</v>
      </c>
      <c r="I218" t="s">
        <v>3357</v>
      </c>
      <c r="J218" t="s">
        <v>3357</v>
      </c>
      <c r="K218" t="s">
        <v>5858</v>
      </c>
      <c r="L218" t="s">
        <v>5853</v>
      </c>
      <c r="N218" t="s">
        <v>5840</v>
      </c>
    </row>
    <row r="219" spans="1:14" x14ac:dyDescent="0.3">
      <c r="A219" t="s">
        <v>2911</v>
      </c>
      <c r="B219" t="s">
        <v>2911</v>
      </c>
      <c r="C219" t="s">
        <v>2912</v>
      </c>
      <c r="D219" t="s">
        <v>5849</v>
      </c>
      <c r="E219" t="s">
        <v>5858</v>
      </c>
      <c r="F219" t="s">
        <v>2914</v>
      </c>
      <c r="G219" t="s">
        <v>5884</v>
      </c>
      <c r="H219" t="s">
        <v>5884</v>
      </c>
      <c r="I219" t="s">
        <v>3252</v>
      </c>
      <c r="J219" t="s">
        <v>5851</v>
      </c>
      <c r="K219" t="s">
        <v>5858</v>
      </c>
      <c r="L219" t="s">
        <v>5853</v>
      </c>
      <c r="N219" t="s">
        <v>5840</v>
      </c>
    </row>
    <row r="220" spans="1:14" x14ac:dyDescent="0.3">
      <c r="A220" t="s">
        <v>3608</v>
      </c>
      <c r="B220">
        <v>35369</v>
      </c>
      <c r="C220" t="s">
        <v>3609</v>
      </c>
      <c r="D220" t="s">
        <v>3353</v>
      </c>
      <c r="E220" t="s">
        <v>5858</v>
      </c>
      <c r="F220" t="s">
        <v>2914</v>
      </c>
      <c r="G220" t="s">
        <v>2914</v>
      </c>
      <c r="H220" t="s">
        <v>2914</v>
      </c>
      <c r="I220" t="s">
        <v>3357</v>
      </c>
      <c r="J220" t="s">
        <v>3357</v>
      </c>
      <c r="K220" t="s">
        <v>5858</v>
      </c>
      <c r="L220" t="s">
        <v>5853</v>
      </c>
      <c r="N220" t="s">
        <v>5840</v>
      </c>
    </row>
    <row r="221" spans="1:14" x14ac:dyDescent="0.3">
      <c r="A221" t="s">
        <v>3610</v>
      </c>
      <c r="B221">
        <v>85546</v>
      </c>
      <c r="C221" t="s">
        <v>3611</v>
      </c>
      <c r="D221" t="s">
        <v>3353</v>
      </c>
      <c r="E221" t="s">
        <v>5858</v>
      </c>
      <c r="F221" t="s">
        <v>2914</v>
      </c>
      <c r="G221" t="s">
        <v>2914</v>
      </c>
      <c r="H221" t="s">
        <v>2914</v>
      </c>
      <c r="I221" t="s">
        <v>3357</v>
      </c>
      <c r="J221" t="s">
        <v>3357</v>
      </c>
      <c r="K221" t="s">
        <v>5858</v>
      </c>
      <c r="L221" t="s">
        <v>5853</v>
      </c>
      <c r="N221" t="s">
        <v>5840</v>
      </c>
    </row>
    <row r="222" spans="1:14" x14ac:dyDescent="0.3">
      <c r="A222" t="s">
        <v>3612</v>
      </c>
      <c r="B222">
        <v>36364</v>
      </c>
      <c r="C222" t="s">
        <v>3613</v>
      </c>
      <c r="D222" t="s">
        <v>3353</v>
      </c>
      <c r="E222" t="s">
        <v>5858</v>
      </c>
      <c r="F222" t="s">
        <v>2914</v>
      </c>
      <c r="G222" t="s">
        <v>2914</v>
      </c>
      <c r="H222" t="s">
        <v>2914</v>
      </c>
      <c r="I222" t="s">
        <v>3357</v>
      </c>
      <c r="J222" t="s">
        <v>3357</v>
      </c>
      <c r="K222" t="s">
        <v>5858</v>
      </c>
      <c r="L222" t="s">
        <v>5853</v>
      </c>
      <c r="N222" t="s">
        <v>5840</v>
      </c>
    </row>
    <row r="223" spans="1:14" x14ac:dyDescent="0.3">
      <c r="A223" t="s">
        <v>2978</v>
      </c>
      <c r="B223" t="s">
        <v>2978</v>
      </c>
      <c r="C223" t="s">
        <v>2979</v>
      </c>
      <c r="D223" t="s">
        <v>5849</v>
      </c>
      <c r="E223" t="s">
        <v>5858</v>
      </c>
      <c r="F223" t="s">
        <v>2914</v>
      </c>
      <c r="G223" t="s">
        <v>5885</v>
      </c>
      <c r="H223" t="s">
        <v>5885</v>
      </c>
      <c r="I223" t="s">
        <v>3252</v>
      </c>
      <c r="J223" t="s">
        <v>5851</v>
      </c>
      <c r="K223" t="s">
        <v>5858</v>
      </c>
      <c r="L223" t="s">
        <v>5853</v>
      </c>
      <c r="N223" t="s">
        <v>5840</v>
      </c>
    </row>
    <row r="224" spans="1:14" x14ac:dyDescent="0.3">
      <c r="A224" t="s">
        <v>3614</v>
      </c>
      <c r="B224">
        <v>34734</v>
      </c>
      <c r="C224" t="s">
        <v>3615</v>
      </c>
      <c r="D224" t="s">
        <v>3353</v>
      </c>
      <c r="E224" t="s">
        <v>5858</v>
      </c>
      <c r="F224" t="s">
        <v>2914</v>
      </c>
      <c r="G224" t="s">
        <v>2914</v>
      </c>
      <c r="H224" t="s">
        <v>2914</v>
      </c>
      <c r="I224" t="s">
        <v>3357</v>
      </c>
      <c r="J224" t="s">
        <v>3357</v>
      </c>
      <c r="K224" t="s">
        <v>5858</v>
      </c>
      <c r="L224" t="s">
        <v>5853</v>
      </c>
      <c r="N224" t="s">
        <v>5840</v>
      </c>
    </row>
    <row r="225" spans="1:14" x14ac:dyDescent="0.3">
      <c r="A225" t="s">
        <v>3616</v>
      </c>
      <c r="B225">
        <v>101874</v>
      </c>
      <c r="C225" t="s">
        <v>3617</v>
      </c>
      <c r="D225" t="s">
        <v>3353</v>
      </c>
      <c r="E225" t="s">
        <v>5858</v>
      </c>
      <c r="F225" t="s">
        <v>2914</v>
      </c>
      <c r="G225" t="s">
        <v>2914</v>
      </c>
      <c r="H225" t="s">
        <v>2914</v>
      </c>
      <c r="I225" t="s">
        <v>3357</v>
      </c>
      <c r="J225" t="s">
        <v>3357</v>
      </c>
      <c r="K225" t="s">
        <v>5858</v>
      </c>
      <c r="L225" t="s">
        <v>5853</v>
      </c>
      <c r="N225" t="s">
        <v>5840</v>
      </c>
    </row>
    <row r="226" spans="1:14" x14ac:dyDescent="0.3">
      <c r="A226" t="s">
        <v>2980</v>
      </c>
      <c r="B226">
        <v>3401105</v>
      </c>
      <c r="C226" t="s">
        <v>5886</v>
      </c>
      <c r="D226" t="s">
        <v>5849</v>
      </c>
      <c r="E226" t="s">
        <v>5858</v>
      </c>
      <c r="F226" t="s">
        <v>2914</v>
      </c>
      <c r="G226" t="s">
        <v>2917</v>
      </c>
      <c r="H226" t="s">
        <v>2917</v>
      </c>
      <c r="I226" t="s">
        <v>3252</v>
      </c>
      <c r="J226" t="s">
        <v>5851</v>
      </c>
      <c r="K226" t="s">
        <v>5858</v>
      </c>
      <c r="L226" t="s">
        <v>5838</v>
      </c>
      <c r="N226" t="s">
        <v>5840</v>
      </c>
    </row>
    <row r="227" spans="1:14" x14ac:dyDescent="0.3">
      <c r="A227" t="s">
        <v>3618</v>
      </c>
      <c r="B227">
        <v>70599</v>
      </c>
      <c r="C227" t="s">
        <v>3619</v>
      </c>
      <c r="D227" t="s">
        <v>3353</v>
      </c>
      <c r="E227" t="s">
        <v>5858</v>
      </c>
      <c r="F227" t="s">
        <v>2914</v>
      </c>
      <c r="G227" t="s">
        <v>2914</v>
      </c>
      <c r="H227" t="s">
        <v>2914</v>
      </c>
      <c r="I227" t="s">
        <v>3357</v>
      </c>
      <c r="J227" t="s">
        <v>3357</v>
      </c>
      <c r="K227" t="s">
        <v>5858</v>
      </c>
      <c r="L227" t="s">
        <v>5853</v>
      </c>
      <c r="N227" t="s">
        <v>5840</v>
      </c>
    </row>
    <row r="228" spans="1:14" x14ac:dyDescent="0.3">
      <c r="A228" t="s">
        <v>3620</v>
      </c>
      <c r="B228">
        <v>53315</v>
      </c>
      <c r="C228" t="s">
        <v>3583</v>
      </c>
      <c r="D228" t="s">
        <v>3353</v>
      </c>
      <c r="E228" t="s">
        <v>5858</v>
      </c>
      <c r="F228" t="s">
        <v>2914</v>
      </c>
      <c r="G228" t="s">
        <v>2914</v>
      </c>
      <c r="H228" t="s">
        <v>2914</v>
      </c>
      <c r="I228" t="s">
        <v>3357</v>
      </c>
      <c r="J228" t="s">
        <v>3357</v>
      </c>
      <c r="K228" t="s">
        <v>5858</v>
      </c>
      <c r="L228" t="s">
        <v>5853</v>
      </c>
      <c r="N228" t="s">
        <v>5840</v>
      </c>
    </row>
    <row r="229" spans="1:14" x14ac:dyDescent="0.3">
      <c r="A229" t="s">
        <v>3621</v>
      </c>
      <c r="B229">
        <v>81802</v>
      </c>
      <c r="C229" t="s">
        <v>3622</v>
      </c>
      <c r="D229" t="s">
        <v>3353</v>
      </c>
      <c r="E229" t="s">
        <v>5858</v>
      </c>
      <c r="F229" t="s">
        <v>2914</v>
      </c>
      <c r="G229" t="s">
        <v>2914</v>
      </c>
      <c r="H229" t="s">
        <v>2914</v>
      </c>
      <c r="I229" t="s">
        <v>3357</v>
      </c>
      <c r="J229" t="s">
        <v>3357</v>
      </c>
      <c r="K229" t="s">
        <v>5858</v>
      </c>
      <c r="L229" t="s">
        <v>5853</v>
      </c>
      <c r="N229" t="s">
        <v>5840</v>
      </c>
    </row>
    <row r="230" spans="1:14" x14ac:dyDescent="0.3">
      <c r="A230" t="s">
        <v>2941</v>
      </c>
      <c r="B230" t="s">
        <v>2941</v>
      </c>
      <c r="C230" t="s">
        <v>3623</v>
      </c>
      <c r="D230" t="s">
        <v>5849</v>
      </c>
      <c r="E230" t="s">
        <v>5858</v>
      </c>
      <c r="F230" t="s">
        <v>2914</v>
      </c>
      <c r="G230" t="s">
        <v>2914</v>
      </c>
      <c r="H230" t="s">
        <v>2914</v>
      </c>
      <c r="I230" t="s">
        <v>3252</v>
      </c>
      <c r="J230" t="s">
        <v>5851</v>
      </c>
      <c r="K230" t="s">
        <v>5858</v>
      </c>
      <c r="L230" t="s">
        <v>5853</v>
      </c>
      <c r="N230" t="s">
        <v>5840</v>
      </c>
    </row>
    <row r="231" spans="1:14" x14ac:dyDescent="0.3">
      <c r="A231" t="s">
        <v>3624</v>
      </c>
      <c r="B231">
        <v>36367</v>
      </c>
      <c r="C231" t="s">
        <v>3625</v>
      </c>
      <c r="D231" t="s">
        <v>3353</v>
      </c>
      <c r="E231" t="s">
        <v>5858</v>
      </c>
      <c r="F231" t="s">
        <v>2914</v>
      </c>
      <c r="G231" t="s">
        <v>2914</v>
      </c>
      <c r="H231" t="s">
        <v>2914</v>
      </c>
      <c r="I231" t="s">
        <v>3357</v>
      </c>
      <c r="J231" t="s">
        <v>3357</v>
      </c>
      <c r="K231" t="s">
        <v>5858</v>
      </c>
      <c r="L231" t="s">
        <v>5853</v>
      </c>
      <c r="N231" t="s">
        <v>5840</v>
      </c>
    </row>
    <row r="232" spans="1:14" x14ac:dyDescent="0.3">
      <c r="A232" t="s">
        <v>3626</v>
      </c>
      <c r="B232">
        <v>36459</v>
      </c>
      <c r="C232" t="s">
        <v>3627</v>
      </c>
      <c r="D232" t="s">
        <v>3353</v>
      </c>
      <c r="E232" t="s">
        <v>5858</v>
      </c>
      <c r="F232" t="s">
        <v>2914</v>
      </c>
      <c r="G232" t="s">
        <v>2914</v>
      </c>
      <c r="H232" t="s">
        <v>2914</v>
      </c>
      <c r="I232" t="s">
        <v>3357</v>
      </c>
      <c r="J232" t="s">
        <v>3357</v>
      </c>
      <c r="K232" t="s">
        <v>5858</v>
      </c>
      <c r="L232" t="s">
        <v>5853</v>
      </c>
      <c r="N232" t="s">
        <v>5840</v>
      </c>
    </row>
    <row r="233" spans="1:14" x14ac:dyDescent="0.3">
      <c r="A233" t="s">
        <v>3628</v>
      </c>
      <c r="B233">
        <v>59059</v>
      </c>
      <c r="C233" t="s">
        <v>3629</v>
      </c>
      <c r="D233" t="s">
        <v>3353</v>
      </c>
      <c r="E233" t="s">
        <v>5858</v>
      </c>
      <c r="F233" t="s">
        <v>2914</v>
      </c>
      <c r="G233" t="s">
        <v>2914</v>
      </c>
      <c r="H233" t="s">
        <v>2914</v>
      </c>
      <c r="I233" t="s">
        <v>3357</v>
      </c>
      <c r="J233" t="s">
        <v>3357</v>
      </c>
      <c r="K233" t="s">
        <v>5858</v>
      </c>
      <c r="L233" t="s">
        <v>5853</v>
      </c>
      <c r="N233" t="s">
        <v>5840</v>
      </c>
    </row>
    <row r="234" spans="1:14" x14ac:dyDescent="0.3">
      <c r="A234" t="s">
        <v>3630</v>
      </c>
      <c r="B234">
        <v>81800</v>
      </c>
      <c r="C234" t="s">
        <v>3631</v>
      </c>
      <c r="D234" t="s">
        <v>3353</v>
      </c>
      <c r="E234" t="s">
        <v>5858</v>
      </c>
      <c r="F234" t="s">
        <v>2914</v>
      </c>
      <c r="G234" t="s">
        <v>2914</v>
      </c>
      <c r="H234" t="s">
        <v>2914</v>
      </c>
      <c r="I234" t="s">
        <v>3357</v>
      </c>
      <c r="J234" t="s">
        <v>3357</v>
      </c>
      <c r="K234" t="s">
        <v>5858</v>
      </c>
      <c r="L234" t="s">
        <v>5853</v>
      </c>
      <c r="N234" t="s">
        <v>5840</v>
      </c>
    </row>
    <row r="235" spans="1:14" x14ac:dyDescent="0.3">
      <c r="A235" t="s">
        <v>3632</v>
      </c>
      <c r="B235">
        <v>100870</v>
      </c>
      <c r="C235" t="s">
        <v>3429</v>
      </c>
      <c r="D235" t="s">
        <v>3353</v>
      </c>
      <c r="E235" t="s">
        <v>5858</v>
      </c>
      <c r="F235" t="s">
        <v>2914</v>
      </c>
      <c r="G235" t="s">
        <v>2914</v>
      </c>
      <c r="H235" t="s">
        <v>2914</v>
      </c>
      <c r="I235" t="s">
        <v>3357</v>
      </c>
      <c r="J235" t="s">
        <v>3357</v>
      </c>
      <c r="K235" t="s">
        <v>5858</v>
      </c>
      <c r="L235" t="s">
        <v>5853</v>
      </c>
      <c r="N235" t="s">
        <v>5840</v>
      </c>
    </row>
    <row r="236" spans="1:14" x14ac:dyDescent="0.3">
      <c r="A236" t="s">
        <v>3024</v>
      </c>
      <c r="B236">
        <v>3400796</v>
      </c>
      <c r="C236" t="s">
        <v>3025</v>
      </c>
      <c r="D236" t="s">
        <v>5834</v>
      </c>
      <c r="E236" t="s">
        <v>5854</v>
      </c>
      <c r="F236" t="s">
        <v>2910</v>
      </c>
      <c r="G236" t="s">
        <v>2910</v>
      </c>
      <c r="H236" t="s">
        <v>2910</v>
      </c>
      <c r="I236" t="s">
        <v>1688</v>
      </c>
      <c r="J236" t="s">
        <v>2772</v>
      </c>
      <c r="K236" t="s">
        <v>5854</v>
      </c>
      <c r="L236" t="s">
        <v>5838</v>
      </c>
      <c r="N236" t="s">
        <v>5840</v>
      </c>
    </row>
    <row r="237" spans="1:14" x14ac:dyDescent="0.3">
      <c r="A237" t="s">
        <v>3089</v>
      </c>
      <c r="B237">
        <v>3400870</v>
      </c>
      <c r="C237" t="s">
        <v>3243</v>
      </c>
      <c r="D237" t="s">
        <v>5855</v>
      </c>
      <c r="E237" t="s">
        <v>5712</v>
      </c>
      <c r="F237" t="s">
        <v>2914</v>
      </c>
      <c r="G237" t="s">
        <v>2914</v>
      </c>
      <c r="H237" t="s">
        <v>2914</v>
      </c>
      <c r="I237" t="s">
        <v>4303</v>
      </c>
      <c r="J237" t="s">
        <v>3569</v>
      </c>
      <c r="K237" t="s">
        <v>5712</v>
      </c>
      <c r="L237" t="s">
        <v>5838</v>
      </c>
      <c r="M237" t="s">
        <v>5839</v>
      </c>
      <c r="N237" t="s">
        <v>5856</v>
      </c>
    </row>
    <row r="238" spans="1:14" x14ac:dyDescent="0.3">
      <c r="A238" t="s">
        <v>3075</v>
      </c>
      <c r="B238" t="s">
        <v>3075</v>
      </c>
      <c r="C238" t="s">
        <v>2985</v>
      </c>
      <c r="D238" t="s">
        <v>5834</v>
      </c>
      <c r="E238" t="s">
        <v>5865</v>
      </c>
      <c r="F238" t="s">
        <v>2971</v>
      </c>
      <c r="G238" t="s">
        <v>2971</v>
      </c>
      <c r="H238" t="s">
        <v>2971</v>
      </c>
      <c r="I238" t="s">
        <v>1688</v>
      </c>
      <c r="J238" t="s">
        <v>3057</v>
      </c>
      <c r="K238" t="s">
        <v>5865</v>
      </c>
      <c r="L238" t="s">
        <v>5853</v>
      </c>
      <c r="N238" t="s">
        <v>5840</v>
      </c>
    </row>
    <row r="239" spans="1:14" x14ac:dyDescent="0.3">
      <c r="A239" t="s">
        <v>2813</v>
      </c>
      <c r="B239" t="s">
        <v>2813</v>
      </c>
      <c r="C239" t="s">
        <v>3039</v>
      </c>
      <c r="D239" t="s">
        <v>5834</v>
      </c>
      <c r="E239" t="s">
        <v>5852</v>
      </c>
      <c r="F239" t="s">
        <v>2909</v>
      </c>
      <c r="G239" t="s">
        <v>2909</v>
      </c>
      <c r="H239" t="s">
        <v>2909</v>
      </c>
      <c r="I239" t="s">
        <v>1688</v>
      </c>
      <c r="J239" t="s">
        <v>2772</v>
      </c>
      <c r="K239" t="s">
        <v>5852</v>
      </c>
      <c r="L239" t="s">
        <v>5853</v>
      </c>
      <c r="N239" t="s">
        <v>5840</v>
      </c>
    </row>
    <row r="240" spans="1:14" x14ac:dyDescent="0.3">
      <c r="A240" t="s">
        <v>3110</v>
      </c>
      <c r="B240">
        <v>3400795</v>
      </c>
      <c r="C240" t="s">
        <v>3111</v>
      </c>
      <c r="D240" t="s">
        <v>5834</v>
      </c>
      <c r="E240" t="s">
        <v>5854</v>
      </c>
      <c r="F240" t="s">
        <v>2910</v>
      </c>
      <c r="G240" t="s">
        <v>2910</v>
      </c>
      <c r="H240" t="s">
        <v>2910</v>
      </c>
      <c r="I240" t="s">
        <v>1688</v>
      </c>
      <c r="J240" t="s">
        <v>2772</v>
      </c>
      <c r="K240" t="s">
        <v>5854</v>
      </c>
      <c r="L240" t="s">
        <v>5838</v>
      </c>
      <c r="N240" t="s">
        <v>5840</v>
      </c>
    </row>
    <row r="241" spans="1:14" x14ac:dyDescent="0.3">
      <c r="A241" t="s">
        <v>2879</v>
      </c>
      <c r="B241">
        <v>3400795</v>
      </c>
      <c r="C241" t="s">
        <v>2833</v>
      </c>
      <c r="D241" t="s">
        <v>5834</v>
      </c>
      <c r="E241" t="s">
        <v>5854</v>
      </c>
      <c r="F241" t="s">
        <v>2910</v>
      </c>
      <c r="G241" t="s">
        <v>2910</v>
      </c>
      <c r="H241" t="s">
        <v>2910</v>
      </c>
      <c r="I241" t="s">
        <v>1688</v>
      </c>
      <c r="J241" t="s">
        <v>2772</v>
      </c>
      <c r="K241" t="s">
        <v>5854</v>
      </c>
      <c r="L241" t="s">
        <v>5863</v>
      </c>
      <c r="N241" t="s">
        <v>5840</v>
      </c>
    </row>
    <row r="242" spans="1:14" x14ac:dyDescent="0.3">
      <c r="A242" t="s">
        <v>3633</v>
      </c>
      <c r="B242">
        <v>3400798</v>
      </c>
      <c r="C242" t="s">
        <v>3634</v>
      </c>
      <c r="D242" t="s">
        <v>3353</v>
      </c>
      <c r="E242" t="s">
        <v>5854</v>
      </c>
      <c r="F242" t="s">
        <v>2908</v>
      </c>
      <c r="G242" t="s">
        <v>2908</v>
      </c>
      <c r="H242" t="s">
        <v>2908</v>
      </c>
      <c r="I242" t="s">
        <v>3357</v>
      </c>
      <c r="J242" t="s">
        <v>3357</v>
      </c>
      <c r="K242" t="s">
        <v>5854</v>
      </c>
      <c r="L242" t="s">
        <v>5863</v>
      </c>
      <c r="N242" t="s">
        <v>5840</v>
      </c>
    </row>
    <row r="243" spans="1:14" x14ac:dyDescent="0.3">
      <c r="A243" t="s">
        <v>2884</v>
      </c>
      <c r="B243">
        <v>3400871</v>
      </c>
      <c r="C243" t="s">
        <v>3635</v>
      </c>
      <c r="D243" t="s">
        <v>5834</v>
      </c>
      <c r="E243" t="s">
        <v>5858</v>
      </c>
      <c r="F243" t="s">
        <v>2914</v>
      </c>
      <c r="G243" t="s">
        <v>2914</v>
      </c>
      <c r="H243" t="s">
        <v>2914</v>
      </c>
      <c r="I243" t="s">
        <v>1688</v>
      </c>
      <c r="J243" t="s">
        <v>3057</v>
      </c>
      <c r="K243" t="s">
        <v>5858</v>
      </c>
      <c r="L243" t="s">
        <v>5863</v>
      </c>
      <c r="N243" t="s">
        <v>5840</v>
      </c>
    </row>
    <row r="244" spans="1:14" x14ac:dyDescent="0.3">
      <c r="A244" t="s">
        <v>3090</v>
      </c>
      <c r="B244">
        <v>3400802</v>
      </c>
      <c r="C244" t="s">
        <v>3242</v>
      </c>
      <c r="D244" t="s">
        <v>5855</v>
      </c>
      <c r="E244" t="s">
        <v>5712</v>
      </c>
      <c r="F244" t="s">
        <v>3061</v>
      </c>
      <c r="G244" t="s">
        <v>3061</v>
      </c>
      <c r="H244" t="s">
        <v>3061</v>
      </c>
      <c r="I244" t="s">
        <v>4303</v>
      </c>
      <c r="J244" t="s">
        <v>3569</v>
      </c>
      <c r="K244" t="s">
        <v>5712</v>
      </c>
      <c r="L244" t="s">
        <v>5838</v>
      </c>
      <c r="M244" t="s">
        <v>5839</v>
      </c>
      <c r="N244" t="s">
        <v>5856</v>
      </c>
    </row>
    <row r="245" spans="1:14" x14ac:dyDescent="0.3">
      <c r="A245" t="s">
        <v>2881</v>
      </c>
      <c r="B245">
        <v>3400648</v>
      </c>
      <c r="C245" t="s">
        <v>3636</v>
      </c>
      <c r="D245" t="s">
        <v>5849</v>
      </c>
      <c r="E245" t="s">
        <v>5865</v>
      </c>
      <c r="F245" t="s">
        <v>3061</v>
      </c>
      <c r="G245" t="s">
        <v>3061</v>
      </c>
      <c r="H245" t="s">
        <v>3061</v>
      </c>
      <c r="I245" t="s">
        <v>3252</v>
      </c>
      <c r="J245" t="s">
        <v>5851</v>
      </c>
      <c r="K245" t="s">
        <v>5865</v>
      </c>
      <c r="L245" t="s">
        <v>5863</v>
      </c>
      <c r="N245" t="s">
        <v>5840</v>
      </c>
    </row>
    <row r="246" spans="1:14" x14ac:dyDescent="0.3">
      <c r="A246" t="s">
        <v>2891</v>
      </c>
      <c r="B246">
        <v>3400453</v>
      </c>
      <c r="C246" t="s">
        <v>3637</v>
      </c>
      <c r="D246" t="s">
        <v>5849</v>
      </c>
      <c r="E246" t="s">
        <v>5688</v>
      </c>
      <c r="F246" t="s">
        <v>2905</v>
      </c>
      <c r="G246" t="s">
        <v>5887</v>
      </c>
      <c r="H246" t="s">
        <v>5887</v>
      </c>
      <c r="I246" t="s">
        <v>3252</v>
      </c>
      <c r="J246" t="s">
        <v>5851</v>
      </c>
      <c r="K246" t="s">
        <v>5688</v>
      </c>
      <c r="L246" t="s">
        <v>5838</v>
      </c>
      <c r="M246" t="s">
        <v>5839</v>
      </c>
      <c r="N246" t="s">
        <v>5840</v>
      </c>
    </row>
    <row r="247" spans="1:14" x14ac:dyDescent="0.3">
      <c r="A247" t="s">
        <v>2871</v>
      </c>
      <c r="B247">
        <v>3400805</v>
      </c>
      <c r="C247" t="s">
        <v>3560</v>
      </c>
      <c r="D247" t="s">
        <v>5834</v>
      </c>
      <c r="E247" t="s">
        <v>5854</v>
      </c>
      <c r="F247" t="s">
        <v>2937</v>
      </c>
      <c r="G247" t="s">
        <v>2937</v>
      </c>
      <c r="H247" t="s">
        <v>2937</v>
      </c>
      <c r="I247" t="s">
        <v>1688</v>
      </c>
      <c r="J247" t="s">
        <v>2772</v>
      </c>
      <c r="K247" t="s">
        <v>5854</v>
      </c>
      <c r="L247" t="s">
        <v>5863</v>
      </c>
      <c r="N247" t="s">
        <v>5840</v>
      </c>
    </row>
    <row r="248" spans="1:14" x14ac:dyDescent="0.3">
      <c r="A248" t="s">
        <v>2747</v>
      </c>
      <c r="B248">
        <v>3400020</v>
      </c>
      <c r="C248" t="s">
        <v>3074</v>
      </c>
      <c r="D248" t="s">
        <v>5834</v>
      </c>
      <c r="E248" t="s">
        <v>5858</v>
      </c>
      <c r="F248" t="s">
        <v>5857</v>
      </c>
      <c r="G248" t="s">
        <v>5857</v>
      </c>
      <c r="H248" t="s">
        <v>5888</v>
      </c>
      <c r="I248" t="s">
        <v>1688</v>
      </c>
      <c r="J248" t="s">
        <v>3057</v>
      </c>
      <c r="K248" t="s">
        <v>5858</v>
      </c>
      <c r="L248" t="s">
        <v>5863</v>
      </c>
      <c r="M248" t="s">
        <v>5839</v>
      </c>
      <c r="N248" t="s">
        <v>5840</v>
      </c>
    </row>
    <row r="249" spans="1:14" x14ac:dyDescent="0.3">
      <c r="A249" t="s">
        <v>2797</v>
      </c>
      <c r="B249">
        <v>3400723</v>
      </c>
      <c r="C249" t="s">
        <v>3464</v>
      </c>
      <c r="D249" t="s">
        <v>5849</v>
      </c>
      <c r="E249" t="s">
        <v>5688</v>
      </c>
      <c r="F249" t="s">
        <v>2905</v>
      </c>
      <c r="G249" t="s">
        <v>2905</v>
      </c>
      <c r="H249" t="s">
        <v>2905</v>
      </c>
      <c r="I249" t="s">
        <v>3252</v>
      </c>
      <c r="J249" t="s">
        <v>5851</v>
      </c>
      <c r="K249" t="s">
        <v>5688</v>
      </c>
      <c r="L249" t="s">
        <v>5838</v>
      </c>
      <c r="M249" t="s">
        <v>5839</v>
      </c>
      <c r="N249" t="s">
        <v>5840</v>
      </c>
    </row>
    <row r="250" spans="1:14" x14ac:dyDescent="0.3">
      <c r="A250" t="s">
        <v>2800</v>
      </c>
      <c r="B250">
        <v>3400723</v>
      </c>
      <c r="C250" t="s">
        <v>3408</v>
      </c>
      <c r="D250" t="s">
        <v>5849</v>
      </c>
      <c r="E250" t="s">
        <v>5688</v>
      </c>
      <c r="F250" t="s">
        <v>2905</v>
      </c>
      <c r="G250" t="s">
        <v>2905</v>
      </c>
      <c r="H250" t="s">
        <v>2905</v>
      </c>
      <c r="I250" t="s">
        <v>3252</v>
      </c>
      <c r="J250" t="s">
        <v>5851</v>
      </c>
      <c r="K250" t="s">
        <v>5688</v>
      </c>
      <c r="L250" t="s">
        <v>5838</v>
      </c>
      <c r="M250" t="s">
        <v>5839</v>
      </c>
      <c r="N250" t="s">
        <v>5840</v>
      </c>
    </row>
    <row r="251" spans="1:14" x14ac:dyDescent="0.3">
      <c r="A251" t="s">
        <v>2799</v>
      </c>
      <c r="B251">
        <v>3400723</v>
      </c>
      <c r="C251" t="s">
        <v>2977</v>
      </c>
      <c r="D251" t="s">
        <v>5849</v>
      </c>
      <c r="E251" t="s">
        <v>5688</v>
      </c>
      <c r="F251" t="s">
        <v>2905</v>
      </c>
      <c r="G251" t="s">
        <v>2905</v>
      </c>
      <c r="H251" t="s">
        <v>2905</v>
      </c>
      <c r="I251" t="s">
        <v>3252</v>
      </c>
      <c r="J251" t="s">
        <v>5851</v>
      </c>
      <c r="K251" t="s">
        <v>5688</v>
      </c>
      <c r="L251" t="s">
        <v>5838</v>
      </c>
      <c r="M251" t="s">
        <v>5839</v>
      </c>
      <c r="N251" t="s">
        <v>5840</v>
      </c>
    </row>
    <row r="252" spans="1:14" x14ac:dyDescent="0.3">
      <c r="A252" t="s">
        <v>2839</v>
      </c>
      <c r="B252" t="s">
        <v>2839</v>
      </c>
      <c r="C252" t="s">
        <v>3158</v>
      </c>
      <c r="D252" t="s">
        <v>5834</v>
      </c>
      <c r="E252" t="s">
        <v>5854</v>
      </c>
      <c r="F252" t="s">
        <v>2907</v>
      </c>
      <c r="G252" t="s">
        <v>2907</v>
      </c>
      <c r="H252" t="s">
        <v>2907</v>
      </c>
      <c r="I252" t="s">
        <v>1688</v>
      </c>
      <c r="J252" t="s">
        <v>2772</v>
      </c>
      <c r="K252" t="s">
        <v>5854</v>
      </c>
      <c r="L252" t="s">
        <v>5853</v>
      </c>
      <c r="N252" t="s">
        <v>5840</v>
      </c>
    </row>
    <row r="253" spans="1:14" x14ac:dyDescent="0.3">
      <c r="A253" t="s">
        <v>2816</v>
      </c>
      <c r="B253">
        <v>3401127</v>
      </c>
      <c r="C253" t="s">
        <v>2817</v>
      </c>
      <c r="D253" t="s">
        <v>5834</v>
      </c>
      <c r="E253" t="s">
        <v>5852</v>
      </c>
      <c r="F253" t="s">
        <v>3000</v>
      </c>
      <c r="G253" t="s">
        <v>3000</v>
      </c>
      <c r="H253" t="s">
        <v>3000</v>
      </c>
      <c r="I253" t="s">
        <v>1688</v>
      </c>
      <c r="J253" t="s">
        <v>2772</v>
      </c>
      <c r="K253" t="s">
        <v>5852</v>
      </c>
      <c r="L253" t="s">
        <v>5838</v>
      </c>
      <c r="M253" t="s">
        <v>5839</v>
      </c>
      <c r="N253" t="s">
        <v>5840</v>
      </c>
    </row>
    <row r="254" spans="1:14" x14ac:dyDescent="0.3">
      <c r="A254" t="s">
        <v>2753</v>
      </c>
      <c r="B254">
        <v>3400030</v>
      </c>
      <c r="C254" t="s">
        <v>3063</v>
      </c>
      <c r="D254" t="s">
        <v>5834</v>
      </c>
      <c r="E254" t="s">
        <v>5865</v>
      </c>
      <c r="F254" t="s">
        <v>2962</v>
      </c>
      <c r="G254" t="s">
        <v>2962</v>
      </c>
      <c r="H254" t="s">
        <v>5889</v>
      </c>
      <c r="I254" t="s">
        <v>1688</v>
      </c>
      <c r="J254" t="s">
        <v>3057</v>
      </c>
      <c r="K254" t="s">
        <v>5865</v>
      </c>
      <c r="L254" t="s">
        <v>5863</v>
      </c>
      <c r="N254" t="s">
        <v>5840</v>
      </c>
    </row>
    <row r="255" spans="1:14" x14ac:dyDescent="0.3">
      <c r="A255" t="s">
        <v>2743</v>
      </c>
      <c r="B255">
        <v>3400722</v>
      </c>
      <c r="C255" t="s">
        <v>3069</v>
      </c>
      <c r="D255" t="s">
        <v>5834</v>
      </c>
      <c r="E255" t="s">
        <v>5865</v>
      </c>
      <c r="F255" t="s">
        <v>3062</v>
      </c>
      <c r="G255" t="s">
        <v>3062</v>
      </c>
      <c r="H255" t="s">
        <v>3062</v>
      </c>
      <c r="I255" t="s">
        <v>1688</v>
      </c>
      <c r="J255" t="s">
        <v>3057</v>
      </c>
      <c r="K255" t="s">
        <v>5865</v>
      </c>
      <c r="L255" t="s">
        <v>5863</v>
      </c>
      <c r="N255" t="s">
        <v>5840</v>
      </c>
    </row>
    <row r="256" spans="1:14" x14ac:dyDescent="0.3">
      <c r="A256" t="s">
        <v>2725</v>
      </c>
      <c r="B256">
        <v>3400793</v>
      </c>
      <c r="C256" t="s">
        <v>2733</v>
      </c>
      <c r="D256" t="s">
        <v>5834</v>
      </c>
      <c r="E256" t="s">
        <v>5865</v>
      </c>
      <c r="F256" t="s">
        <v>2971</v>
      </c>
      <c r="G256" t="s">
        <v>2914</v>
      </c>
      <c r="H256" t="s">
        <v>2914</v>
      </c>
      <c r="I256" t="s">
        <v>1688</v>
      </c>
      <c r="J256" t="s">
        <v>3057</v>
      </c>
      <c r="K256" t="s">
        <v>5865</v>
      </c>
      <c r="L256" t="s">
        <v>5863</v>
      </c>
      <c r="N256" t="s">
        <v>5840</v>
      </c>
    </row>
    <row r="257" spans="1:14" x14ac:dyDescent="0.3">
      <c r="A257" t="s">
        <v>3072</v>
      </c>
      <c r="B257">
        <v>3400806</v>
      </c>
      <c r="C257" t="s">
        <v>3073</v>
      </c>
      <c r="D257" t="s">
        <v>5834</v>
      </c>
      <c r="E257" t="s">
        <v>5865</v>
      </c>
      <c r="F257" t="s">
        <v>3061</v>
      </c>
      <c r="G257" t="s">
        <v>2921</v>
      </c>
      <c r="H257" t="s">
        <v>2921</v>
      </c>
      <c r="I257" t="s">
        <v>1688</v>
      </c>
      <c r="J257" t="s">
        <v>3057</v>
      </c>
      <c r="K257" t="s">
        <v>5865</v>
      </c>
      <c r="L257" t="s">
        <v>5838</v>
      </c>
      <c r="N257" t="s">
        <v>5840</v>
      </c>
    </row>
    <row r="258" spans="1:14" x14ac:dyDescent="0.3">
      <c r="A258" t="s">
        <v>2740</v>
      </c>
      <c r="B258" t="s">
        <v>2740</v>
      </c>
      <c r="C258" t="s">
        <v>3076</v>
      </c>
      <c r="D258" t="s">
        <v>5834</v>
      </c>
      <c r="E258" t="s">
        <v>5858</v>
      </c>
      <c r="F258" t="s">
        <v>2914</v>
      </c>
      <c r="G258" t="s">
        <v>2914</v>
      </c>
      <c r="H258" t="s">
        <v>2939</v>
      </c>
      <c r="I258" t="s">
        <v>1688</v>
      </c>
      <c r="J258" t="s">
        <v>3057</v>
      </c>
      <c r="K258" t="s">
        <v>5858</v>
      </c>
      <c r="L258" t="s">
        <v>5853</v>
      </c>
      <c r="M258" t="s">
        <v>5839</v>
      </c>
      <c r="N258" t="s">
        <v>5840</v>
      </c>
    </row>
    <row r="259" spans="1:14" x14ac:dyDescent="0.3">
      <c r="A259" t="s">
        <v>2688</v>
      </c>
      <c r="B259" t="s">
        <v>2688</v>
      </c>
      <c r="C259" t="s">
        <v>3151</v>
      </c>
      <c r="D259" t="s">
        <v>5834</v>
      </c>
      <c r="E259" t="s">
        <v>5710</v>
      </c>
      <c r="F259" t="s">
        <v>2951</v>
      </c>
      <c r="G259" t="s">
        <v>2951</v>
      </c>
      <c r="H259" t="s">
        <v>2951</v>
      </c>
      <c r="I259" t="s">
        <v>5836</v>
      </c>
      <c r="J259" t="s">
        <v>2637</v>
      </c>
      <c r="K259" t="s">
        <v>5710</v>
      </c>
      <c r="L259" t="s">
        <v>5853</v>
      </c>
      <c r="N259" t="s">
        <v>5840</v>
      </c>
    </row>
    <row r="260" spans="1:14" x14ac:dyDescent="0.3">
      <c r="A260" t="s">
        <v>3041</v>
      </c>
      <c r="B260" t="s">
        <v>3041</v>
      </c>
      <c r="C260" t="s">
        <v>3042</v>
      </c>
      <c r="D260" t="s">
        <v>5834</v>
      </c>
      <c r="E260" t="s">
        <v>5854</v>
      </c>
      <c r="F260" t="s">
        <v>2907</v>
      </c>
      <c r="G260" t="s">
        <v>2907</v>
      </c>
      <c r="H260" t="s">
        <v>5890</v>
      </c>
      <c r="I260" t="s">
        <v>1688</v>
      </c>
      <c r="J260" t="s">
        <v>2772</v>
      </c>
      <c r="K260" t="s">
        <v>5854</v>
      </c>
      <c r="L260" t="s">
        <v>5853</v>
      </c>
      <c r="M260" t="s">
        <v>5839</v>
      </c>
      <c r="N260" t="s">
        <v>5840</v>
      </c>
    </row>
    <row r="261" spans="1:14" x14ac:dyDescent="0.3">
      <c r="A261" t="s">
        <v>3048</v>
      </c>
      <c r="B261" t="s">
        <v>3048</v>
      </c>
      <c r="C261" t="s">
        <v>3049</v>
      </c>
      <c r="D261" t="s">
        <v>5834</v>
      </c>
      <c r="E261" t="s">
        <v>5854</v>
      </c>
      <c r="F261" t="s">
        <v>2907</v>
      </c>
      <c r="G261" t="s">
        <v>2907</v>
      </c>
      <c r="H261" t="s">
        <v>2907</v>
      </c>
      <c r="I261" t="s">
        <v>1688</v>
      </c>
      <c r="J261" t="s">
        <v>2772</v>
      </c>
      <c r="K261" t="s">
        <v>5854</v>
      </c>
      <c r="L261" t="s">
        <v>5853</v>
      </c>
      <c r="N261" t="s">
        <v>5840</v>
      </c>
    </row>
    <row r="262" spans="1:14" x14ac:dyDescent="0.3">
      <c r="A262" t="s">
        <v>2870</v>
      </c>
      <c r="B262">
        <v>3400808</v>
      </c>
      <c r="C262" t="s">
        <v>3638</v>
      </c>
      <c r="D262" t="s">
        <v>5855</v>
      </c>
      <c r="E262" t="s">
        <v>5711</v>
      </c>
      <c r="F262" t="s">
        <v>2965</v>
      </c>
      <c r="G262" t="s">
        <v>2965</v>
      </c>
      <c r="H262" t="s">
        <v>2965</v>
      </c>
      <c r="I262" t="s">
        <v>4303</v>
      </c>
      <c r="J262" t="s">
        <v>3569</v>
      </c>
      <c r="K262" t="s">
        <v>5711</v>
      </c>
      <c r="L262" t="s">
        <v>5838</v>
      </c>
      <c r="N262" t="s">
        <v>5856</v>
      </c>
    </row>
    <row r="263" spans="1:14" x14ac:dyDescent="0.3">
      <c r="A263" t="s">
        <v>2795</v>
      </c>
      <c r="B263" t="s">
        <v>2795</v>
      </c>
      <c r="C263" t="s">
        <v>3639</v>
      </c>
      <c r="D263" t="s">
        <v>5849</v>
      </c>
      <c r="E263" t="s">
        <v>5688</v>
      </c>
      <c r="F263" t="s">
        <v>2965</v>
      </c>
      <c r="G263" t="s">
        <v>2965</v>
      </c>
      <c r="H263" t="s">
        <v>2965</v>
      </c>
      <c r="I263" t="s">
        <v>3252</v>
      </c>
      <c r="J263" t="s">
        <v>5851</v>
      </c>
      <c r="K263" t="s">
        <v>5688</v>
      </c>
      <c r="L263" t="s">
        <v>5853</v>
      </c>
      <c r="M263" t="s">
        <v>5839</v>
      </c>
      <c r="N263" t="s">
        <v>5840</v>
      </c>
    </row>
    <row r="264" spans="1:14" x14ac:dyDescent="0.3">
      <c r="A264" t="s">
        <v>2824</v>
      </c>
      <c r="B264">
        <v>3400811</v>
      </c>
      <c r="C264" t="s">
        <v>3640</v>
      </c>
      <c r="D264" t="s">
        <v>5834</v>
      </c>
      <c r="E264" t="s">
        <v>5852</v>
      </c>
      <c r="F264" t="s">
        <v>2909</v>
      </c>
      <c r="G264" t="s">
        <v>2909</v>
      </c>
      <c r="H264" t="s">
        <v>5891</v>
      </c>
      <c r="I264" t="s">
        <v>1688</v>
      </c>
      <c r="J264" t="s">
        <v>2772</v>
      </c>
      <c r="K264" t="s">
        <v>5852</v>
      </c>
      <c r="L264" t="s">
        <v>5863</v>
      </c>
      <c r="N264" t="s">
        <v>5840</v>
      </c>
    </row>
    <row r="265" spans="1:14" x14ac:dyDescent="0.3">
      <c r="A265" t="s">
        <v>2750</v>
      </c>
      <c r="B265">
        <v>3400807</v>
      </c>
      <c r="C265" t="s">
        <v>3641</v>
      </c>
      <c r="D265" t="s">
        <v>5834</v>
      </c>
      <c r="E265" t="s">
        <v>5854</v>
      </c>
      <c r="F265" t="s">
        <v>3642</v>
      </c>
      <c r="G265" t="s">
        <v>3642</v>
      </c>
      <c r="H265" t="s">
        <v>3643</v>
      </c>
      <c r="I265" t="s">
        <v>1688</v>
      </c>
      <c r="J265" t="s">
        <v>2772</v>
      </c>
      <c r="K265" t="s">
        <v>5854</v>
      </c>
      <c r="L265" t="s">
        <v>5863</v>
      </c>
      <c r="N265" t="s">
        <v>5840</v>
      </c>
    </row>
    <row r="266" spans="1:14" x14ac:dyDescent="0.3">
      <c r="A266" t="s">
        <v>2779</v>
      </c>
      <c r="B266">
        <v>3400585</v>
      </c>
      <c r="C266" t="s">
        <v>3644</v>
      </c>
      <c r="D266" t="s">
        <v>5834</v>
      </c>
      <c r="E266" t="s">
        <v>5854</v>
      </c>
      <c r="F266" t="s">
        <v>2936</v>
      </c>
      <c r="G266" t="s">
        <v>2936</v>
      </c>
      <c r="H266" t="s">
        <v>2936</v>
      </c>
      <c r="I266" t="s">
        <v>1688</v>
      </c>
      <c r="J266" t="s">
        <v>2772</v>
      </c>
      <c r="K266" t="s">
        <v>5854</v>
      </c>
      <c r="L266" t="s">
        <v>5863</v>
      </c>
      <c r="N266" t="s">
        <v>5840</v>
      </c>
    </row>
    <row r="267" spans="1:14" x14ac:dyDescent="0.3">
      <c r="A267" t="s">
        <v>2809</v>
      </c>
      <c r="B267" t="s">
        <v>2809</v>
      </c>
      <c r="C267" t="s">
        <v>3043</v>
      </c>
      <c r="D267" t="s">
        <v>5834</v>
      </c>
      <c r="E267" t="s">
        <v>5854</v>
      </c>
      <c r="F267" t="s">
        <v>2936</v>
      </c>
      <c r="G267" t="s">
        <v>2936</v>
      </c>
      <c r="H267" t="s">
        <v>5892</v>
      </c>
      <c r="I267" t="s">
        <v>1688</v>
      </c>
      <c r="J267" t="s">
        <v>2772</v>
      </c>
      <c r="K267" t="s">
        <v>5854</v>
      </c>
      <c r="L267" t="s">
        <v>5853</v>
      </c>
      <c r="M267" t="s">
        <v>5839</v>
      </c>
      <c r="N267" t="s">
        <v>5840</v>
      </c>
    </row>
    <row r="268" spans="1:14" x14ac:dyDescent="0.3">
      <c r="A268" t="s">
        <v>3078</v>
      </c>
      <c r="B268">
        <v>3400813</v>
      </c>
      <c r="C268" t="s">
        <v>2981</v>
      </c>
      <c r="D268" t="s">
        <v>5834</v>
      </c>
      <c r="E268" t="s">
        <v>5858</v>
      </c>
      <c r="F268" t="s">
        <v>2914</v>
      </c>
      <c r="G268" t="s">
        <v>2914</v>
      </c>
      <c r="H268" t="s">
        <v>2914</v>
      </c>
      <c r="I268" t="s">
        <v>1688</v>
      </c>
      <c r="J268" t="s">
        <v>3057</v>
      </c>
      <c r="K268" t="s">
        <v>5858</v>
      </c>
      <c r="L268" t="s">
        <v>5838</v>
      </c>
      <c r="N268" t="s">
        <v>5840</v>
      </c>
    </row>
    <row r="269" spans="1:14" x14ac:dyDescent="0.3">
      <c r="A269" t="s">
        <v>2866</v>
      </c>
      <c r="B269">
        <v>3400817</v>
      </c>
      <c r="C269" t="s">
        <v>3645</v>
      </c>
      <c r="D269" t="s">
        <v>5855</v>
      </c>
      <c r="E269" t="s">
        <v>5893</v>
      </c>
      <c r="F269" t="s">
        <v>2907</v>
      </c>
      <c r="G269" t="s">
        <v>2907</v>
      </c>
      <c r="H269" t="s">
        <v>2907</v>
      </c>
      <c r="I269" t="s">
        <v>4303</v>
      </c>
      <c r="J269" t="s">
        <v>3569</v>
      </c>
      <c r="K269" t="s">
        <v>5893</v>
      </c>
      <c r="L269" t="s">
        <v>5838</v>
      </c>
      <c r="M269" t="s">
        <v>5839</v>
      </c>
      <c r="N269" t="s">
        <v>5856</v>
      </c>
    </row>
    <row r="270" spans="1:14" x14ac:dyDescent="0.3">
      <c r="A270" t="s">
        <v>3152</v>
      </c>
      <c r="B270">
        <v>3400842</v>
      </c>
      <c r="C270" t="s">
        <v>3153</v>
      </c>
      <c r="D270" t="s">
        <v>5849</v>
      </c>
      <c r="E270" t="s">
        <v>5852</v>
      </c>
      <c r="F270" t="s">
        <v>2937</v>
      </c>
      <c r="G270" t="s">
        <v>2937</v>
      </c>
      <c r="H270" t="s">
        <v>5894</v>
      </c>
      <c r="I270" t="s">
        <v>3252</v>
      </c>
      <c r="J270" t="s">
        <v>5851</v>
      </c>
      <c r="K270" t="s">
        <v>5852</v>
      </c>
      <c r="L270" t="s">
        <v>5863</v>
      </c>
      <c r="N270" t="s">
        <v>5840</v>
      </c>
    </row>
    <row r="271" spans="1:14" x14ac:dyDescent="0.3">
      <c r="A271" t="s">
        <v>2872</v>
      </c>
      <c r="B271">
        <v>3400818</v>
      </c>
      <c r="C271" t="s">
        <v>3646</v>
      </c>
      <c r="D271" t="s">
        <v>5834</v>
      </c>
      <c r="E271" t="s">
        <v>5854</v>
      </c>
      <c r="F271" t="s">
        <v>2937</v>
      </c>
      <c r="G271" t="s">
        <v>2937</v>
      </c>
      <c r="H271" t="s">
        <v>2937</v>
      </c>
      <c r="I271" t="s">
        <v>1688</v>
      </c>
      <c r="J271" t="s">
        <v>2772</v>
      </c>
      <c r="K271" t="s">
        <v>5854</v>
      </c>
      <c r="L271" t="s">
        <v>5863</v>
      </c>
      <c r="N271" t="s">
        <v>5840</v>
      </c>
    </row>
    <row r="272" spans="1:14" x14ac:dyDescent="0.3">
      <c r="A272" t="s">
        <v>3141</v>
      </c>
      <c r="B272" t="s">
        <v>3141</v>
      </c>
      <c r="C272" t="s">
        <v>3647</v>
      </c>
      <c r="D272" t="s">
        <v>5849</v>
      </c>
      <c r="E272" t="s">
        <v>5852</v>
      </c>
      <c r="F272" t="s">
        <v>2937</v>
      </c>
      <c r="G272" t="s">
        <v>2937</v>
      </c>
      <c r="H272" t="s">
        <v>5894</v>
      </c>
      <c r="I272" t="s">
        <v>3252</v>
      </c>
      <c r="J272" t="s">
        <v>5851</v>
      </c>
      <c r="K272" t="s">
        <v>5852</v>
      </c>
      <c r="L272" t="s">
        <v>5853</v>
      </c>
      <c r="M272" t="s">
        <v>5839</v>
      </c>
      <c r="N272" t="s">
        <v>5840</v>
      </c>
    </row>
    <row r="273" spans="1:14" x14ac:dyDescent="0.3">
      <c r="A273" t="s">
        <v>2789</v>
      </c>
      <c r="B273">
        <v>3400838</v>
      </c>
      <c r="C273" t="s">
        <v>2950</v>
      </c>
      <c r="D273" t="s">
        <v>5849</v>
      </c>
      <c r="E273" t="s">
        <v>5688</v>
      </c>
      <c r="F273" t="s">
        <v>2951</v>
      </c>
      <c r="G273" t="s">
        <v>2951</v>
      </c>
      <c r="H273" t="s">
        <v>2951</v>
      </c>
      <c r="I273" t="s">
        <v>3252</v>
      </c>
      <c r="J273" t="s">
        <v>5851</v>
      </c>
      <c r="K273" t="s">
        <v>5688</v>
      </c>
      <c r="L273" t="s">
        <v>5863</v>
      </c>
      <c r="N273" t="s">
        <v>5840</v>
      </c>
    </row>
    <row r="274" spans="1:14" x14ac:dyDescent="0.3">
      <c r="A274" t="s">
        <v>3112</v>
      </c>
      <c r="B274">
        <v>3400819</v>
      </c>
      <c r="C274" t="s">
        <v>3113</v>
      </c>
      <c r="D274" t="s">
        <v>5834</v>
      </c>
      <c r="E274" t="s">
        <v>5854</v>
      </c>
      <c r="F274" t="s">
        <v>2907</v>
      </c>
      <c r="G274" t="s">
        <v>2907</v>
      </c>
      <c r="H274" t="s">
        <v>2907</v>
      </c>
      <c r="I274" t="s">
        <v>1688</v>
      </c>
      <c r="J274" t="s">
        <v>2772</v>
      </c>
      <c r="K274" t="s">
        <v>5854</v>
      </c>
      <c r="L274" t="s">
        <v>5863</v>
      </c>
      <c r="N274" t="s">
        <v>5840</v>
      </c>
    </row>
    <row r="275" spans="1:14" x14ac:dyDescent="0.3">
      <c r="A275" t="s">
        <v>2874</v>
      </c>
      <c r="B275">
        <v>3400061</v>
      </c>
      <c r="C275" t="s">
        <v>3648</v>
      </c>
      <c r="D275" t="s">
        <v>5834</v>
      </c>
      <c r="E275" t="s">
        <v>5854</v>
      </c>
      <c r="F275" t="s">
        <v>2936</v>
      </c>
      <c r="G275" t="s">
        <v>2936</v>
      </c>
      <c r="H275" t="s">
        <v>2936</v>
      </c>
      <c r="I275" t="s">
        <v>1688</v>
      </c>
      <c r="J275" t="s">
        <v>2772</v>
      </c>
      <c r="K275" t="s">
        <v>5854</v>
      </c>
      <c r="L275" t="s">
        <v>5838</v>
      </c>
      <c r="N275" t="s">
        <v>5840</v>
      </c>
    </row>
    <row r="276" spans="1:14" x14ac:dyDescent="0.3">
      <c r="A276" t="s">
        <v>2807</v>
      </c>
      <c r="B276" t="s">
        <v>2807</v>
      </c>
      <c r="C276" t="s">
        <v>3146</v>
      </c>
      <c r="D276" t="s">
        <v>5834</v>
      </c>
      <c r="E276" t="s">
        <v>5854</v>
      </c>
      <c r="F276" t="s">
        <v>2910</v>
      </c>
      <c r="G276" t="s">
        <v>2910</v>
      </c>
      <c r="H276" t="s">
        <v>2910</v>
      </c>
      <c r="I276" t="s">
        <v>1688</v>
      </c>
      <c r="J276" t="s">
        <v>2772</v>
      </c>
      <c r="K276" t="s">
        <v>5854</v>
      </c>
      <c r="L276" t="s">
        <v>5853</v>
      </c>
      <c r="N276" t="s">
        <v>5840</v>
      </c>
    </row>
    <row r="277" spans="1:14" x14ac:dyDescent="0.3">
      <c r="A277" t="s">
        <v>3142</v>
      </c>
      <c r="B277" t="s">
        <v>3142</v>
      </c>
      <c r="C277" t="s">
        <v>3143</v>
      </c>
      <c r="D277" t="s">
        <v>5834</v>
      </c>
      <c r="E277" t="s">
        <v>5854</v>
      </c>
      <c r="F277" t="s">
        <v>2907</v>
      </c>
      <c r="G277" t="s">
        <v>2907</v>
      </c>
      <c r="H277" t="s">
        <v>2907</v>
      </c>
      <c r="I277" t="s">
        <v>1688</v>
      </c>
      <c r="J277" t="s">
        <v>2772</v>
      </c>
      <c r="K277" t="s">
        <v>5854</v>
      </c>
      <c r="L277" t="s">
        <v>5853</v>
      </c>
      <c r="N277" t="s">
        <v>5840</v>
      </c>
    </row>
    <row r="278" spans="1:14" x14ac:dyDescent="0.3">
      <c r="A278" t="s">
        <v>3154</v>
      </c>
      <c r="B278">
        <v>3400843</v>
      </c>
      <c r="C278" t="s">
        <v>3155</v>
      </c>
      <c r="D278" t="s">
        <v>5849</v>
      </c>
      <c r="E278" t="s">
        <v>5852</v>
      </c>
      <c r="F278" t="s">
        <v>2936</v>
      </c>
      <c r="G278" t="s">
        <v>2936</v>
      </c>
      <c r="H278" t="s">
        <v>2936</v>
      </c>
      <c r="I278" t="s">
        <v>3252</v>
      </c>
      <c r="J278" t="s">
        <v>5851</v>
      </c>
      <c r="K278" t="s">
        <v>5852</v>
      </c>
      <c r="L278" t="s">
        <v>5863</v>
      </c>
      <c r="N278" t="s">
        <v>5840</v>
      </c>
    </row>
    <row r="279" spans="1:14" x14ac:dyDescent="0.3">
      <c r="A279" t="s">
        <v>3114</v>
      </c>
      <c r="B279">
        <v>3400821</v>
      </c>
      <c r="C279" t="s">
        <v>3115</v>
      </c>
      <c r="D279" t="s">
        <v>5834</v>
      </c>
      <c r="E279" t="s">
        <v>5854</v>
      </c>
      <c r="F279" t="s">
        <v>2936</v>
      </c>
      <c r="G279" t="s">
        <v>2936</v>
      </c>
      <c r="H279" t="s">
        <v>2936</v>
      </c>
      <c r="I279" t="s">
        <v>1688</v>
      </c>
      <c r="J279" t="s">
        <v>2772</v>
      </c>
      <c r="K279" t="s">
        <v>5854</v>
      </c>
      <c r="L279" t="s">
        <v>5863</v>
      </c>
      <c r="N279" t="s">
        <v>5840</v>
      </c>
    </row>
    <row r="280" spans="1:14" x14ac:dyDescent="0.3">
      <c r="A280" t="s">
        <v>2880</v>
      </c>
      <c r="B280">
        <v>3400830</v>
      </c>
      <c r="C280" t="s">
        <v>3649</v>
      </c>
      <c r="D280" t="s">
        <v>5834</v>
      </c>
      <c r="E280" t="s">
        <v>5854</v>
      </c>
      <c r="F280" t="s">
        <v>2907</v>
      </c>
      <c r="G280" t="s">
        <v>2907</v>
      </c>
      <c r="H280" t="s">
        <v>3258</v>
      </c>
      <c r="I280" t="s">
        <v>1688</v>
      </c>
      <c r="J280" t="s">
        <v>2772</v>
      </c>
      <c r="K280" t="s">
        <v>5854</v>
      </c>
      <c r="L280" t="s">
        <v>5863</v>
      </c>
      <c r="N280" t="s">
        <v>5840</v>
      </c>
    </row>
    <row r="281" spans="1:14" x14ac:dyDescent="0.3">
      <c r="A281" t="s">
        <v>3108</v>
      </c>
      <c r="B281">
        <v>3400791</v>
      </c>
      <c r="C281" t="s">
        <v>3109</v>
      </c>
      <c r="D281" t="s">
        <v>5834</v>
      </c>
      <c r="E281" t="s">
        <v>5865</v>
      </c>
      <c r="F281" t="s">
        <v>2971</v>
      </c>
      <c r="G281" t="s">
        <v>2971</v>
      </c>
      <c r="H281" t="s">
        <v>3062</v>
      </c>
      <c r="I281" t="s">
        <v>1688</v>
      </c>
      <c r="J281" t="s">
        <v>3057</v>
      </c>
      <c r="K281" t="s">
        <v>5865</v>
      </c>
      <c r="L281" t="s">
        <v>5838</v>
      </c>
      <c r="N281" t="s">
        <v>5840</v>
      </c>
    </row>
    <row r="282" spans="1:14" x14ac:dyDescent="0.3">
      <c r="A282" t="s">
        <v>3116</v>
      </c>
      <c r="B282">
        <v>3400831</v>
      </c>
      <c r="C282" t="s">
        <v>3117</v>
      </c>
      <c r="D282" t="s">
        <v>5834</v>
      </c>
      <c r="E282" t="s">
        <v>5852</v>
      </c>
      <c r="F282" t="s">
        <v>2909</v>
      </c>
      <c r="G282" t="s">
        <v>2909</v>
      </c>
      <c r="H282" t="s">
        <v>2909</v>
      </c>
      <c r="I282" t="s">
        <v>1688</v>
      </c>
      <c r="J282" t="s">
        <v>2772</v>
      </c>
      <c r="K282" t="s">
        <v>5852</v>
      </c>
      <c r="L282" t="s">
        <v>5838</v>
      </c>
      <c r="N282" t="s">
        <v>5840</v>
      </c>
    </row>
    <row r="283" spans="1:14" x14ac:dyDescent="0.3">
      <c r="A283" t="s">
        <v>3120</v>
      </c>
      <c r="B283" t="s">
        <v>3120</v>
      </c>
      <c r="C283" t="s">
        <v>3121</v>
      </c>
      <c r="D283" t="s">
        <v>5849</v>
      </c>
      <c r="E283" t="s">
        <v>5852</v>
      </c>
      <c r="F283" t="s">
        <v>3000</v>
      </c>
      <c r="G283" t="s">
        <v>3000</v>
      </c>
      <c r="H283" t="s">
        <v>3000</v>
      </c>
      <c r="I283" t="s">
        <v>3252</v>
      </c>
      <c r="J283" t="s">
        <v>5851</v>
      </c>
      <c r="K283" t="s">
        <v>5852</v>
      </c>
      <c r="L283" t="s">
        <v>5853</v>
      </c>
      <c r="M283" t="s">
        <v>5878</v>
      </c>
      <c r="N283" t="s">
        <v>5840</v>
      </c>
    </row>
    <row r="284" spans="1:14" x14ac:dyDescent="0.3">
      <c r="A284" t="s">
        <v>3124</v>
      </c>
      <c r="B284" t="s">
        <v>3124</v>
      </c>
      <c r="C284" t="s">
        <v>3125</v>
      </c>
      <c r="D284" t="s">
        <v>5849</v>
      </c>
      <c r="E284" t="s">
        <v>5852</v>
      </c>
      <c r="F284" t="s">
        <v>2909</v>
      </c>
      <c r="G284" t="s">
        <v>5895</v>
      </c>
      <c r="H284" t="s">
        <v>5895</v>
      </c>
      <c r="I284" t="s">
        <v>3252</v>
      </c>
      <c r="J284" t="s">
        <v>5851</v>
      </c>
      <c r="K284" t="s">
        <v>5852</v>
      </c>
      <c r="L284" t="s">
        <v>5853</v>
      </c>
      <c r="M284" t="s">
        <v>5878</v>
      </c>
      <c r="N284" t="s">
        <v>5840</v>
      </c>
    </row>
    <row r="285" spans="1:14" x14ac:dyDescent="0.3">
      <c r="A285" t="s">
        <v>3126</v>
      </c>
      <c r="B285" t="s">
        <v>3126</v>
      </c>
      <c r="C285" t="s">
        <v>3127</v>
      </c>
      <c r="D285" t="s">
        <v>5849</v>
      </c>
      <c r="E285" t="s">
        <v>5852</v>
      </c>
      <c r="F285" t="s">
        <v>2909</v>
      </c>
      <c r="G285" t="s">
        <v>5896</v>
      </c>
      <c r="H285" t="s">
        <v>5896</v>
      </c>
      <c r="I285" t="s">
        <v>3252</v>
      </c>
      <c r="J285" t="s">
        <v>5851</v>
      </c>
      <c r="K285" t="s">
        <v>5852</v>
      </c>
      <c r="L285" t="s">
        <v>5853</v>
      </c>
      <c r="M285" t="s">
        <v>5878</v>
      </c>
      <c r="N285" t="s">
        <v>5840</v>
      </c>
    </row>
    <row r="286" spans="1:14" x14ac:dyDescent="0.3">
      <c r="A286" t="s">
        <v>3128</v>
      </c>
      <c r="B286" t="s">
        <v>3128</v>
      </c>
      <c r="C286" t="s">
        <v>3129</v>
      </c>
      <c r="D286" t="s">
        <v>5849</v>
      </c>
      <c r="E286" t="s">
        <v>5852</v>
      </c>
      <c r="F286" t="s">
        <v>2909</v>
      </c>
      <c r="G286" t="s">
        <v>3130</v>
      </c>
      <c r="H286" t="s">
        <v>3130</v>
      </c>
      <c r="I286" t="s">
        <v>3252</v>
      </c>
      <c r="J286" t="s">
        <v>5851</v>
      </c>
      <c r="K286" t="s">
        <v>5852</v>
      </c>
      <c r="L286" t="s">
        <v>5853</v>
      </c>
      <c r="M286" t="s">
        <v>5878</v>
      </c>
      <c r="N286" t="s">
        <v>5840</v>
      </c>
    </row>
    <row r="287" spans="1:14" x14ac:dyDescent="0.3">
      <c r="A287" t="s">
        <v>3131</v>
      </c>
      <c r="B287" t="s">
        <v>3131</v>
      </c>
      <c r="C287" t="s">
        <v>3132</v>
      </c>
      <c r="D287" t="s">
        <v>5849</v>
      </c>
      <c r="E287" t="s">
        <v>5852</v>
      </c>
      <c r="F287" t="s">
        <v>2909</v>
      </c>
      <c r="G287" t="s">
        <v>5897</v>
      </c>
      <c r="H287" t="s">
        <v>5897</v>
      </c>
      <c r="I287" t="s">
        <v>3252</v>
      </c>
      <c r="J287" t="s">
        <v>5851</v>
      </c>
      <c r="K287" t="s">
        <v>5852</v>
      </c>
      <c r="L287" t="s">
        <v>5853</v>
      </c>
      <c r="M287" t="s">
        <v>5878</v>
      </c>
      <c r="N287" t="s">
        <v>5840</v>
      </c>
    </row>
    <row r="288" spans="1:14" x14ac:dyDescent="0.3">
      <c r="A288" t="s">
        <v>3133</v>
      </c>
      <c r="B288" t="s">
        <v>3133</v>
      </c>
      <c r="C288" t="s">
        <v>3134</v>
      </c>
      <c r="D288" t="s">
        <v>5849</v>
      </c>
      <c r="E288" t="s">
        <v>5852</v>
      </c>
      <c r="F288" t="s">
        <v>2909</v>
      </c>
      <c r="G288" t="s">
        <v>5898</v>
      </c>
      <c r="H288" t="s">
        <v>5898</v>
      </c>
      <c r="I288" t="s">
        <v>3252</v>
      </c>
      <c r="J288" t="s">
        <v>5851</v>
      </c>
      <c r="K288" t="s">
        <v>5852</v>
      </c>
      <c r="L288" t="s">
        <v>5853</v>
      </c>
      <c r="M288" t="s">
        <v>5878</v>
      </c>
      <c r="N288" t="s">
        <v>5840</v>
      </c>
    </row>
    <row r="289" spans="1:14" x14ac:dyDescent="0.3">
      <c r="A289" t="s">
        <v>3135</v>
      </c>
      <c r="B289" t="s">
        <v>3135</v>
      </c>
      <c r="C289" t="s">
        <v>3650</v>
      </c>
      <c r="D289" t="s">
        <v>5849</v>
      </c>
      <c r="E289" t="s">
        <v>5852</v>
      </c>
      <c r="F289" t="s">
        <v>2909</v>
      </c>
      <c r="G289" t="s">
        <v>5899</v>
      </c>
      <c r="H289" t="s">
        <v>5899</v>
      </c>
      <c r="I289" t="s">
        <v>3252</v>
      </c>
      <c r="J289" t="s">
        <v>5851</v>
      </c>
      <c r="K289" t="s">
        <v>5852</v>
      </c>
      <c r="L289" t="s">
        <v>5853</v>
      </c>
      <c r="M289" t="s">
        <v>5878</v>
      </c>
      <c r="N289" t="s">
        <v>5840</v>
      </c>
    </row>
    <row r="290" spans="1:14" x14ac:dyDescent="0.3">
      <c r="A290" t="s">
        <v>3136</v>
      </c>
      <c r="B290" t="s">
        <v>3136</v>
      </c>
      <c r="C290" t="s">
        <v>3137</v>
      </c>
      <c r="D290" t="s">
        <v>5849</v>
      </c>
      <c r="E290" t="s">
        <v>5852</v>
      </c>
      <c r="F290" t="s">
        <v>5872</v>
      </c>
      <c r="G290" t="s">
        <v>5873</v>
      </c>
      <c r="H290" t="s">
        <v>5873</v>
      </c>
      <c r="I290" t="s">
        <v>3252</v>
      </c>
      <c r="J290" t="s">
        <v>5851</v>
      </c>
      <c r="K290" t="s">
        <v>5852</v>
      </c>
      <c r="L290" t="s">
        <v>5853</v>
      </c>
      <c r="M290" t="s">
        <v>5839</v>
      </c>
      <c r="N290" t="s">
        <v>5840</v>
      </c>
    </row>
    <row r="291" spans="1:14" x14ac:dyDescent="0.3">
      <c r="A291" t="s">
        <v>3138</v>
      </c>
      <c r="B291" t="s">
        <v>3138</v>
      </c>
      <c r="C291" t="s">
        <v>3651</v>
      </c>
      <c r="D291" t="s">
        <v>5849</v>
      </c>
      <c r="E291" t="s">
        <v>5852</v>
      </c>
      <c r="F291" t="s">
        <v>2909</v>
      </c>
      <c r="G291" t="s">
        <v>5900</v>
      </c>
      <c r="H291" t="s">
        <v>5900</v>
      </c>
      <c r="I291" t="s">
        <v>3252</v>
      </c>
      <c r="J291" t="s">
        <v>5851</v>
      </c>
      <c r="K291" t="s">
        <v>5852</v>
      </c>
      <c r="L291" t="s">
        <v>5853</v>
      </c>
      <c r="M291" t="s">
        <v>5878</v>
      </c>
      <c r="N291" t="s">
        <v>5840</v>
      </c>
    </row>
    <row r="292" spans="1:14" x14ac:dyDescent="0.3">
      <c r="A292" t="s">
        <v>3091</v>
      </c>
      <c r="B292">
        <v>3400036</v>
      </c>
      <c r="C292" t="s">
        <v>3092</v>
      </c>
      <c r="D292" t="s">
        <v>5834</v>
      </c>
      <c r="E292" t="s">
        <v>5710</v>
      </c>
      <c r="F292" t="s">
        <v>2951</v>
      </c>
      <c r="G292" t="s">
        <v>2951</v>
      </c>
      <c r="H292" t="s">
        <v>2951</v>
      </c>
      <c r="I292" t="s">
        <v>5836</v>
      </c>
      <c r="J292" t="s">
        <v>2637</v>
      </c>
      <c r="K292" t="s">
        <v>5710</v>
      </c>
      <c r="L292" t="s">
        <v>5863</v>
      </c>
      <c r="N292" t="s">
        <v>5840</v>
      </c>
    </row>
    <row r="293" spans="1:14" x14ac:dyDescent="0.3">
      <c r="A293" t="s">
        <v>3104</v>
      </c>
      <c r="B293">
        <v>3400733</v>
      </c>
      <c r="C293" t="s">
        <v>3105</v>
      </c>
      <c r="D293" t="s">
        <v>5834</v>
      </c>
      <c r="E293" t="s">
        <v>5710</v>
      </c>
      <c r="F293" t="s">
        <v>2951</v>
      </c>
      <c r="G293" t="s">
        <v>2951</v>
      </c>
      <c r="H293" t="s">
        <v>2951</v>
      </c>
      <c r="I293" t="s">
        <v>5836</v>
      </c>
      <c r="J293" t="s">
        <v>2637</v>
      </c>
      <c r="K293" t="s">
        <v>5710</v>
      </c>
      <c r="L293" t="s">
        <v>5863</v>
      </c>
      <c r="N293" t="s">
        <v>5840</v>
      </c>
    </row>
    <row r="294" spans="1:14" x14ac:dyDescent="0.3">
      <c r="A294" t="s">
        <v>2902</v>
      </c>
      <c r="B294" t="s">
        <v>2902</v>
      </c>
      <c r="C294" t="s">
        <v>3652</v>
      </c>
      <c r="D294" t="s">
        <v>5834</v>
      </c>
      <c r="E294" t="s">
        <v>5858</v>
      </c>
      <c r="F294" t="s">
        <v>2914</v>
      </c>
      <c r="G294" t="s">
        <v>2914</v>
      </c>
      <c r="H294" t="s">
        <v>2914</v>
      </c>
      <c r="I294" t="s">
        <v>1688</v>
      </c>
      <c r="J294" t="s">
        <v>3057</v>
      </c>
      <c r="K294" t="s">
        <v>5858</v>
      </c>
      <c r="L294" t="s">
        <v>5853</v>
      </c>
      <c r="N294" t="s">
        <v>5840</v>
      </c>
    </row>
    <row r="295" spans="1:14" x14ac:dyDescent="0.3">
      <c r="A295" t="s">
        <v>3118</v>
      </c>
      <c r="B295" t="s">
        <v>3118</v>
      </c>
      <c r="C295" t="s">
        <v>3119</v>
      </c>
      <c r="D295" t="s">
        <v>5849</v>
      </c>
      <c r="E295" t="s">
        <v>5865</v>
      </c>
      <c r="F295" t="s">
        <v>3061</v>
      </c>
      <c r="G295" t="s">
        <v>2921</v>
      </c>
      <c r="H295" t="s">
        <v>2921</v>
      </c>
      <c r="I295" t="s">
        <v>3252</v>
      </c>
      <c r="J295" t="s">
        <v>5851</v>
      </c>
      <c r="K295" t="s">
        <v>5865</v>
      </c>
      <c r="L295" t="s">
        <v>5853</v>
      </c>
      <c r="N295" t="s">
        <v>5840</v>
      </c>
    </row>
    <row r="296" spans="1:14" x14ac:dyDescent="0.3">
      <c r="A296" t="s">
        <v>3156</v>
      </c>
      <c r="B296" t="s">
        <v>3156</v>
      </c>
      <c r="C296" t="s">
        <v>3157</v>
      </c>
      <c r="D296" t="s">
        <v>5849</v>
      </c>
      <c r="E296" t="s">
        <v>5854</v>
      </c>
      <c r="F296" t="s">
        <v>2907</v>
      </c>
      <c r="G296" t="s">
        <v>2936</v>
      </c>
      <c r="H296" t="s">
        <v>2907</v>
      </c>
      <c r="I296" t="s">
        <v>3252</v>
      </c>
      <c r="J296" t="s">
        <v>5851</v>
      </c>
      <c r="K296" t="s">
        <v>5854</v>
      </c>
      <c r="L296" t="s">
        <v>5863</v>
      </c>
      <c r="N296" t="s">
        <v>5840</v>
      </c>
    </row>
    <row r="297" spans="1:14" x14ac:dyDescent="0.3">
      <c r="A297" t="s">
        <v>3144</v>
      </c>
      <c r="B297" t="s">
        <v>3144</v>
      </c>
      <c r="C297" t="s">
        <v>3145</v>
      </c>
      <c r="D297" t="s">
        <v>5834</v>
      </c>
      <c r="E297" t="s">
        <v>5854</v>
      </c>
      <c r="F297" t="s">
        <v>2907</v>
      </c>
      <c r="G297" t="s">
        <v>2907</v>
      </c>
      <c r="H297" t="s">
        <v>2907</v>
      </c>
      <c r="I297" t="s">
        <v>1688</v>
      </c>
      <c r="J297" t="s">
        <v>2772</v>
      </c>
      <c r="K297" t="s">
        <v>5854</v>
      </c>
      <c r="L297" t="s">
        <v>5853</v>
      </c>
      <c r="N297" t="s">
        <v>5840</v>
      </c>
    </row>
    <row r="298" spans="1:14" x14ac:dyDescent="0.3">
      <c r="A298" t="s">
        <v>2897</v>
      </c>
      <c r="B298">
        <v>3400852</v>
      </c>
      <c r="C298" t="s">
        <v>3634</v>
      </c>
      <c r="D298" t="s">
        <v>5834</v>
      </c>
      <c r="E298" t="s">
        <v>5854</v>
      </c>
      <c r="F298" t="s">
        <v>2907</v>
      </c>
      <c r="G298" t="s">
        <v>2908</v>
      </c>
      <c r="H298" t="s">
        <v>2908</v>
      </c>
      <c r="I298" t="s">
        <v>1688</v>
      </c>
      <c r="J298" t="s">
        <v>2772</v>
      </c>
      <c r="K298" t="s">
        <v>5854</v>
      </c>
      <c r="L298" t="s">
        <v>5863</v>
      </c>
      <c r="N298" t="s">
        <v>5840</v>
      </c>
    </row>
    <row r="299" spans="1:14" x14ac:dyDescent="0.3">
      <c r="A299" t="s">
        <v>2903</v>
      </c>
      <c r="B299" t="s">
        <v>2903</v>
      </c>
      <c r="C299" t="s">
        <v>3653</v>
      </c>
      <c r="D299" t="s">
        <v>5834</v>
      </c>
      <c r="E299" t="s">
        <v>5858</v>
      </c>
      <c r="F299" t="s">
        <v>2914</v>
      </c>
      <c r="G299" t="s">
        <v>2917</v>
      </c>
      <c r="H299" t="s">
        <v>2918</v>
      </c>
      <c r="I299" t="s">
        <v>1688</v>
      </c>
      <c r="J299" t="s">
        <v>3057</v>
      </c>
      <c r="K299" t="s">
        <v>5858</v>
      </c>
      <c r="L299" t="s">
        <v>5853</v>
      </c>
      <c r="N299" t="s">
        <v>5840</v>
      </c>
    </row>
    <row r="300" spans="1:14" x14ac:dyDescent="0.3">
      <c r="A300" t="s">
        <v>2898</v>
      </c>
      <c r="B300">
        <v>3400854</v>
      </c>
      <c r="C300" t="s">
        <v>3654</v>
      </c>
      <c r="D300" t="s">
        <v>5834</v>
      </c>
      <c r="E300" t="s">
        <v>5854</v>
      </c>
      <c r="F300" t="s">
        <v>3642</v>
      </c>
      <c r="G300" t="s">
        <v>2910</v>
      </c>
      <c r="H300" t="s">
        <v>3642</v>
      </c>
      <c r="I300" t="s">
        <v>1688</v>
      </c>
      <c r="J300" t="s">
        <v>2772</v>
      </c>
      <c r="K300" t="s">
        <v>5854</v>
      </c>
      <c r="L300" t="s">
        <v>5863</v>
      </c>
      <c r="N300" t="s">
        <v>5840</v>
      </c>
    </row>
    <row r="301" spans="1:14" x14ac:dyDescent="0.3">
      <c r="A301" t="s">
        <v>2899</v>
      </c>
      <c r="B301">
        <v>3400856</v>
      </c>
      <c r="C301" t="s">
        <v>3655</v>
      </c>
      <c r="D301" t="s">
        <v>5834</v>
      </c>
      <c r="E301" t="s">
        <v>5854</v>
      </c>
      <c r="F301" t="s">
        <v>3657</v>
      </c>
      <c r="G301" t="s">
        <v>3656</v>
      </c>
      <c r="H301" t="s">
        <v>3657</v>
      </c>
      <c r="I301" t="s">
        <v>1688</v>
      </c>
      <c r="J301" t="s">
        <v>2772</v>
      </c>
      <c r="K301" t="s">
        <v>5854</v>
      </c>
      <c r="L301" t="s">
        <v>5863</v>
      </c>
      <c r="N301" t="s">
        <v>5840</v>
      </c>
    </row>
    <row r="302" spans="1:14" x14ac:dyDescent="0.3">
      <c r="A302" t="s">
        <v>3300</v>
      </c>
      <c r="B302" t="s">
        <v>3300</v>
      </c>
      <c r="C302" t="s">
        <v>3658</v>
      </c>
      <c r="D302" t="s">
        <v>5834</v>
      </c>
      <c r="E302" t="s">
        <v>5854</v>
      </c>
      <c r="F302" t="s">
        <v>2908</v>
      </c>
      <c r="G302" t="s">
        <v>2908</v>
      </c>
      <c r="H302" t="s">
        <v>2908</v>
      </c>
      <c r="I302" t="s">
        <v>1688</v>
      </c>
      <c r="J302" t="s">
        <v>2772</v>
      </c>
      <c r="K302" t="s">
        <v>5854</v>
      </c>
      <c r="L302" t="s">
        <v>5853</v>
      </c>
      <c r="N302" t="s">
        <v>5840</v>
      </c>
    </row>
    <row r="303" spans="1:14" x14ac:dyDescent="0.3">
      <c r="A303" t="s">
        <v>3301</v>
      </c>
      <c r="B303">
        <v>3400859</v>
      </c>
      <c r="C303" t="s">
        <v>3659</v>
      </c>
      <c r="D303" t="s">
        <v>5834</v>
      </c>
      <c r="E303" t="s">
        <v>5854</v>
      </c>
      <c r="F303" t="s">
        <v>2910</v>
      </c>
      <c r="G303" t="s">
        <v>2910</v>
      </c>
      <c r="H303" t="s">
        <v>2910</v>
      </c>
      <c r="I303" t="s">
        <v>1422</v>
      </c>
      <c r="J303" t="s">
        <v>3569</v>
      </c>
      <c r="K303" t="s">
        <v>5854</v>
      </c>
      <c r="L303" t="s">
        <v>5863</v>
      </c>
      <c r="N303" t="s">
        <v>5840</v>
      </c>
    </row>
    <row r="304" spans="1:14" x14ac:dyDescent="0.3">
      <c r="A304" t="s">
        <v>3219</v>
      </c>
      <c r="B304">
        <v>3400860</v>
      </c>
      <c r="C304" t="s">
        <v>3660</v>
      </c>
      <c r="D304" t="s">
        <v>5834</v>
      </c>
      <c r="E304" t="s">
        <v>5710</v>
      </c>
      <c r="F304" t="s">
        <v>2951</v>
      </c>
      <c r="G304" t="s">
        <v>2951</v>
      </c>
      <c r="H304" t="s">
        <v>2951</v>
      </c>
      <c r="I304" t="s">
        <v>5836</v>
      </c>
      <c r="J304" t="s">
        <v>2637</v>
      </c>
      <c r="K304" t="s">
        <v>5710</v>
      </c>
      <c r="L304" t="s">
        <v>5863</v>
      </c>
      <c r="M304" t="s">
        <v>5839</v>
      </c>
      <c r="N304" t="s">
        <v>5840</v>
      </c>
    </row>
    <row r="305" spans="1:14" x14ac:dyDescent="0.3">
      <c r="A305" t="s">
        <v>3218</v>
      </c>
      <c r="B305" t="s">
        <v>3218</v>
      </c>
      <c r="C305" t="s">
        <v>3661</v>
      </c>
      <c r="D305" t="s">
        <v>5834</v>
      </c>
      <c r="E305" t="s">
        <v>5710</v>
      </c>
      <c r="F305" t="s">
        <v>2951</v>
      </c>
      <c r="G305" t="s">
        <v>2951</v>
      </c>
      <c r="H305" t="s">
        <v>2951</v>
      </c>
      <c r="I305" t="s">
        <v>5836</v>
      </c>
      <c r="J305" t="s">
        <v>2637</v>
      </c>
      <c r="K305" t="s">
        <v>5710</v>
      </c>
      <c r="L305" t="s">
        <v>5853</v>
      </c>
      <c r="N305" t="s">
        <v>5840</v>
      </c>
    </row>
    <row r="306" spans="1:14" x14ac:dyDescent="0.3">
      <c r="A306" t="s">
        <v>3220</v>
      </c>
      <c r="B306">
        <v>3400864</v>
      </c>
      <c r="C306" t="s">
        <v>3466</v>
      </c>
      <c r="D306" t="s">
        <v>5834</v>
      </c>
      <c r="E306" t="s">
        <v>5710</v>
      </c>
      <c r="F306" t="s">
        <v>2995</v>
      </c>
      <c r="G306" t="s">
        <v>2995</v>
      </c>
      <c r="H306" t="s">
        <v>2995</v>
      </c>
      <c r="I306" t="s">
        <v>5836</v>
      </c>
      <c r="J306" t="s">
        <v>2637</v>
      </c>
      <c r="K306" t="s">
        <v>5710</v>
      </c>
      <c r="L306" t="s">
        <v>5863</v>
      </c>
      <c r="M306" t="s">
        <v>5839</v>
      </c>
      <c r="N306" t="s">
        <v>5840</v>
      </c>
    </row>
    <row r="307" spans="1:14" x14ac:dyDescent="0.3">
      <c r="A307" t="s">
        <v>3217</v>
      </c>
      <c r="B307">
        <v>3400865</v>
      </c>
      <c r="C307" t="s">
        <v>3662</v>
      </c>
      <c r="D307" t="s">
        <v>5834</v>
      </c>
      <c r="E307" t="s">
        <v>5854</v>
      </c>
      <c r="F307" t="s">
        <v>2907</v>
      </c>
      <c r="G307" t="s">
        <v>2907</v>
      </c>
      <c r="H307" t="s">
        <v>2907</v>
      </c>
      <c r="I307" t="s">
        <v>1688</v>
      </c>
      <c r="J307" t="s">
        <v>2772</v>
      </c>
      <c r="K307" t="s">
        <v>5854</v>
      </c>
      <c r="L307" t="s">
        <v>5838</v>
      </c>
      <c r="N307" t="s">
        <v>5840</v>
      </c>
    </row>
    <row r="308" spans="1:14" x14ac:dyDescent="0.3">
      <c r="A308" t="s">
        <v>3663</v>
      </c>
      <c r="B308">
        <v>3400868</v>
      </c>
      <c r="C308" t="s">
        <v>3664</v>
      </c>
      <c r="D308" t="s">
        <v>5834</v>
      </c>
      <c r="E308" t="s">
        <v>5854</v>
      </c>
      <c r="F308" t="s">
        <v>2936</v>
      </c>
      <c r="G308" t="s">
        <v>2936</v>
      </c>
      <c r="H308" t="s">
        <v>2936</v>
      </c>
      <c r="I308" t="s">
        <v>1688</v>
      </c>
      <c r="J308" t="s">
        <v>2772</v>
      </c>
      <c r="K308" t="s">
        <v>5854</v>
      </c>
      <c r="L308" t="s">
        <v>5863</v>
      </c>
      <c r="N308" t="s">
        <v>5840</v>
      </c>
    </row>
    <row r="309" spans="1:14" x14ac:dyDescent="0.3">
      <c r="A309" t="s">
        <v>3222</v>
      </c>
      <c r="B309">
        <v>3400608</v>
      </c>
      <c r="C309" t="s">
        <v>2844</v>
      </c>
      <c r="D309" t="s">
        <v>5834</v>
      </c>
      <c r="E309" t="s">
        <v>5865</v>
      </c>
      <c r="F309" t="s">
        <v>2971</v>
      </c>
      <c r="G309" t="s">
        <v>2971</v>
      </c>
      <c r="H309" t="s">
        <v>2971</v>
      </c>
      <c r="I309" t="s">
        <v>1688</v>
      </c>
      <c r="J309" t="s">
        <v>3057</v>
      </c>
      <c r="K309" t="s">
        <v>5865</v>
      </c>
      <c r="L309" t="s">
        <v>5863</v>
      </c>
      <c r="M309" t="s">
        <v>5839</v>
      </c>
      <c r="N309" t="s">
        <v>5840</v>
      </c>
    </row>
    <row r="310" spans="1:14" x14ac:dyDescent="0.3">
      <c r="A310" t="s">
        <v>3665</v>
      </c>
      <c r="B310">
        <v>3400866</v>
      </c>
      <c r="C310" t="s">
        <v>3068</v>
      </c>
      <c r="D310" t="s">
        <v>3353</v>
      </c>
      <c r="E310" t="s">
        <v>5865</v>
      </c>
      <c r="F310" t="s">
        <v>2971</v>
      </c>
      <c r="G310" t="s">
        <v>2971</v>
      </c>
      <c r="H310" t="s">
        <v>2971</v>
      </c>
      <c r="I310" t="s">
        <v>3357</v>
      </c>
      <c r="J310" t="s">
        <v>3357</v>
      </c>
      <c r="K310" t="s">
        <v>5865</v>
      </c>
      <c r="L310" t="s">
        <v>5838</v>
      </c>
      <c r="N310" t="s">
        <v>5840</v>
      </c>
    </row>
    <row r="311" spans="1:14" x14ac:dyDescent="0.3">
      <c r="A311" t="s">
        <v>3223</v>
      </c>
      <c r="B311">
        <v>3400866</v>
      </c>
      <c r="C311" t="s">
        <v>3068</v>
      </c>
      <c r="D311" t="s">
        <v>5834</v>
      </c>
      <c r="E311" t="s">
        <v>5865</v>
      </c>
      <c r="F311" t="s">
        <v>5901</v>
      </c>
      <c r="G311" t="s">
        <v>5901</v>
      </c>
      <c r="H311" t="s">
        <v>5901</v>
      </c>
      <c r="I311" t="s">
        <v>1688</v>
      </c>
      <c r="J311" t="s">
        <v>3057</v>
      </c>
      <c r="K311" t="s">
        <v>5865</v>
      </c>
      <c r="L311" t="s">
        <v>5863</v>
      </c>
      <c r="N311" t="s">
        <v>5840</v>
      </c>
    </row>
    <row r="312" spans="1:14" x14ac:dyDescent="0.3">
      <c r="A312" t="s">
        <v>3216</v>
      </c>
      <c r="B312" t="s">
        <v>3216</v>
      </c>
      <c r="C312" t="s">
        <v>3666</v>
      </c>
      <c r="D312" t="s">
        <v>5834</v>
      </c>
      <c r="E312" t="s">
        <v>5854</v>
      </c>
      <c r="F312" t="s">
        <v>2907</v>
      </c>
      <c r="G312" t="s">
        <v>2907</v>
      </c>
      <c r="H312" t="s">
        <v>2907</v>
      </c>
      <c r="I312" t="s">
        <v>1688</v>
      </c>
      <c r="J312" t="s">
        <v>2772</v>
      </c>
      <c r="K312" t="s">
        <v>5854</v>
      </c>
      <c r="L312" t="s">
        <v>5853</v>
      </c>
      <c r="M312" t="s">
        <v>5839</v>
      </c>
      <c r="N312" t="s">
        <v>5840</v>
      </c>
    </row>
    <row r="313" spans="1:14" x14ac:dyDescent="0.3">
      <c r="A313" t="s">
        <v>3213</v>
      </c>
      <c r="B313">
        <v>3400875</v>
      </c>
      <c r="C313" t="s">
        <v>3214</v>
      </c>
      <c r="D313" t="s">
        <v>5834</v>
      </c>
      <c r="E313" t="s">
        <v>5858</v>
      </c>
      <c r="F313" t="s">
        <v>2914</v>
      </c>
      <c r="G313" t="s">
        <v>2914</v>
      </c>
      <c r="H313" t="s">
        <v>5885</v>
      </c>
      <c r="I313" t="s">
        <v>1688</v>
      </c>
      <c r="J313" t="s">
        <v>3057</v>
      </c>
      <c r="K313" t="s">
        <v>5858</v>
      </c>
      <c r="L313" t="s">
        <v>5838</v>
      </c>
      <c r="M313" t="s">
        <v>5839</v>
      </c>
      <c r="N313" t="s">
        <v>5840</v>
      </c>
    </row>
    <row r="314" spans="1:14" x14ac:dyDescent="0.3">
      <c r="A314" t="s">
        <v>3221</v>
      </c>
      <c r="B314" t="s">
        <v>3221</v>
      </c>
      <c r="C314" t="s">
        <v>3667</v>
      </c>
      <c r="D314" t="s">
        <v>5834</v>
      </c>
      <c r="E314" t="s">
        <v>5710</v>
      </c>
      <c r="F314" t="s">
        <v>2995</v>
      </c>
      <c r="G314" t="s">
        <v>2995</v>
      </c>
      <c r="H314" t="s">
        <v>2995</v>
      </c>
      <c r="I314" t="s">
        <v>5836</v>
      </c>
      <c r="J314" t="s">
        <v>2637</v>
      </c>
      <c r="K314" t="s">
        <v>5710</v>
      </c>
      <c r="L314" t="s">
        <v>5853</v>
      </c>
      <c r="M314" t="s">
        <v>5839</v>
      </c>
      <c r="N314" t="s">
        <v>5840</v>
      </c>
    </row>
    <row r="315" spans="1:14" x14ac:dyDescent="0.3">
      <c r="A315" t="s">
        <v>3668</v>
      </c>
      <c r="B315">
        <v>3400878</v>
      </c>
      <c r="C315" t="s">
        <v>3669</v>
      </c>
      <c r="D315" t="s">
        <v>5834</v>
      </c>
      <c r="E315" t="s">
        <v>5858</v>
      </c>
      <c r="F315" t="s">
        <v>2914</v>
      </c>
      <c r="G315" t="s">
        <v>2914</v>
      </c>
      <c r="H315" t="s">
        <v>2914</v>
      </c>
      <c r="I315" t="s">
        <v>1688</v>
      </c>
      <c r="J315" t="s">
        <v>3057</v>
      </c>
      <c r="K315" t="s">
        <v>5858</v>
      </c>
      <c r="L315" t="s">
        <v>5863</v>
      </c>
      <c r="N315" t="s">
        <v>5840</v>
      </c>
    </row>
    <row r="316" spans="1:14" x14ac:dyDescent="0.3">
      <c r="A316" t="s">
        <v>3670</v>
      </c>
      <c r="B316">
        <v>3400880</v>
      </c>
      <c r="C316" t="s">
        <v>3671</v>
      </c>
      <c r="D316" t="s">
        <v>5834</v>
      </c>
      <c r="E316" t="s">
        <v>5854</v>
      </c>
      <c r="F316" t="s">
        <v>2907</v>
      </c>
      <c r="G316" t="s">
        <v>2907</v>
      </c>
      <c r="H316" t="s">
        <v>2907</v>
      </c>
      <c r="I316" t="s">
        <v>1688</v>
      </c>
      <c r="J316" t="s">
        <v>2772</v>
      </c>
      <c r="K316" t="s">
        <v>5854</v>
      </c>
      <c r="L316" t="s">
        <v>5863</v>
      </c>
      <c r="N316" t="s">
        <v>5840</v>
      </c>
    </row>
    <row r="317" spans="1:14" x14ac:dyDescent="0.3">
      <c r="A317" t="s">
        <v>3231</v>
      </c>
      <c r="B317" t="s">
        <v>3231</v>
      </c>
      <c r="C317" t="s">
        <v>3672</v>
      </c>
      <c r="D317" t="s">
        <v>5834</v>
      </c>
      <c r="E317" t="s">
        <v>5854</v>
      </c>
      <c r="F317" t="s">
        <v>2907</v>
      </c>
      <c r="G317" t="s">
        <v>2907</v>
      </c>
      <c r="H317" t="s">
        <v>5902</v>
      </c>
      <c r="I317" t="s">
        <v>1688</v>
      </c>
      <c r="J317" t="s">
        <v>2772</v>
      </c>
      <c r="K317" t="s">
        <v>5854</v>
      </c>
      <c r="L317" t="s">
        <v>5853</v>
      </c>
      <c r="M317" t="s">
        <v>5839</v>
      </c>
      <c r="N317" t="s">
        <v>5840</v>
      </c>
    </row>
    <row r="318" spans="1:14" x14ac:dyDescent="0.3">
      <c r="A318" t="s">
        <v>3233</v>
      </c>
      <c r="B318">
        <v>3400015</v>
      </c>
      <c r="C318" t="s">
        <v>3673</v>
      </c>
      <c r="D318" t="s">
        <v>5834</v>
      </c>
      <c r="E318" t="s">
        <v>5854</v>
      </c>
      <c r="F318" t="s">
        <v>2936</v>
      </c>
      <c r="G318" t="s">
        <v>5903</v>
      </c>
      <c r="H318" t="s">
        <v>5903</v>
      </c>
      <c r="I318" t="s">
        <v>1688</v>
      </c>
      <c r="J318" t="s">
        <v>2772</v>
      </c>
      <c r="K318" t="s">
        <v>5854</v>
      </c>
      <c r="L318" t="s">
        <v>5863</v>
      </c>
      <c r="N318" t="s">
        <v>5840</v>
      </c>
    </row>
    <row r="319" spans="1:14" x14ac:dyDescent="0.3">
      <c r="A319" t="s">
        <v>3224</v>
      </c>
      <c r="B319">
        <v>3400873</v>
      </c>
      <c r="C319" t="s">
        <v>3674</v>
      </c>
      <c r="D319" t="s">
        <v>5834</v>
      </c>
      <c r="E319" t="s">
        <v>5858</v>
      </c>
      <c r="F319" t="s">
        <v>2917</v>
      </c>
      <c r="G319" t="s">
        <v>2917</v>
      </c>
      <c r="H319" t="s">
        <v>2917</v>
      </c>
      <c r="I319" t="s">
        <v>1688</v>
      </c>
      <c r="J319" t="s">
        <v>3057</v>
      </c>
      <c r="K319" t="s">
        <v>5858</v>
      </c>
      <c r="L319" t="s">
        <v>5863</v>
      </c>
      <c r="N319" t="s">
        <v>5840</v>
      </c>
    </row>
    <row r="320" spans="1:14" x14ac:dyDescent="0.3">
      <c r="A320" t="s">
        <v>3260</v>
      </c>
      <c r="B320" t="s">
        <v>3260</v>
      </c>
      <c r="C320" t="s">
        <v>3675</v>
      </c>
      <c r="D320" t="s">
        <v>5834</v>
      </c>
      <c r="E320" t="s">
        <v>5858</v>
      </c>
      <c r="F320" t="s">
        <v>2917</v>
      </c>
      <c r="G320" t="s">
        <v>2917</v>
      </c>
      <c r="H320" t="s">
        <v>2925</v>
      </c>
      <c r="I320" t="s">
        <v>1688</v>
      </c>
      <c r="J320" t="s">
        <v>3057</v>
      </c>
      <c r="K320" t="s">
        <v>5858</v>
      </c>
      <c r="L320" t="s">
        <v>5853</v>
      </c>
      <c r="M320" t="s">
        <v>5839</v>
      </c>
      <c r="N320" t="s">
        <v>5840</v>
      </c>
    </row>
    <row r="321" spans="1:14" x14ac:dyDescent="0.3">
      <c r="A321" t="s">
        <v>3232</v>
      </c>
      <c r="B321" t="s">
        <v>3232</v>
      </c>
      <c r="C321" t="s">
        <v>3676</v>
      </c>
      <c r="D321" t="s">
        <v>5834</v>
      </c>
      <c r="E321" t="s">
        <v>5854</v>
      </c>
      <c r="F321" t="s">
        <v>2907</v>
      </c>
      <c r="G321" t="s">
        <v>2907</v>
      </c>
      <c r="H321" t="s">
        <v>2907</v>
      </c>
      <c r="I321" t="s">
        <v>1688</v>
      </c>
      <c r="J321" t="s">
        <v>2772</v>
      </c>
      <c r="K321" t="s">
        <v>5854</v>
      </c>
      <c r="L321" t="s">
        <v>5853</v>
      </c>
      <c r="M321" t="s">
        <v>5839</v>
      </c>
      <c r="N321" t="s">
        <v>5840</v>
      </c>
    </row>
    <row r="322" spans="1:14" x14ac:dyDescent="0.3">
      <c r="A322" t="s">
        <v>3236</v>
      </c>
      <c r="B322">
        <v>3400074</v>
      </c>
      <c r="C322" t="s">
        <v>3677</v>
      </c>
      <c r="D322" t="s">
        <v>5834</v>
      </c>
      <c r="E322" t="s">
        <v>5858</v>
      </c>
      <c r="F322" t="s">
        <v>2914</v>
      </c>
      <c r="G322" t="s">
        <v>2914</v>
      </c>
      <c r="H322" t="s">
        <v>2914</v>
      </c>
      <c r="I322" t="s">
        <v>1688</v>
      </c>
      <c r="J322" t="s">
        <v>3057</v>
      </c>
      <c r="K322" t="s">
        <v>5858</v>
      </c>
      <c r="L322" t="s">
        <v>5863</v>
      </c>
      <c r="N322" t="s">
        <v>5840</v>
      </c>
    </row>
    <row r="323" spans="1:14" x14ac:dyDescent="0.3">
      <c r="A323" t="s">
        <v>3230</v>
      </c>
      <c r="B323">
        <v>3400895</v>
      </c>
      <c r="C323" t="s">
        <v>3229</v>
      </c>
      <c r="D323" t="s">
        <v>5834</v>
      </c>
      <c r="E323" t="s">
        <v>5710</v>
      </c>
      <c r="F323" t="s">
        <v>2905</v>
      </c>
      <c r="G323" t="s">
        <v>5860</v>
      </c>
      <c r="H323" t="s">
        <v>5860</v>
      </c>
      <c r="I323" t="s">
        <v>1688</v>
      </c>
      <c r="J323" t="s">
        <v>2864</v>
      </c>
      <c r="K323" t="s">
        <v>5710</v>
      </c>
      <c r="L323" t="s">
        <v>5838</v>
      </c>
      <c r="M323" t="s">
        <v>5839</v>
      </c>
      <c r="N323" t="s">
        <v>5840</v>
      </c>
    </row>
    <row r="324" spans="1:14" x14ac:dyDescent="0.3">
      <c r="A324" t="s">
        <v>3234</v>
      </c>
      <c r="B324" t="s">
        <v>3234</v>
      </c>
      <c r="C324" t="s">
        <v>3235</v>
      </c>
      <c r="D324" t="s">
        <v>5834</v>
      </c>
      <c r="E324" t="s">
        <v>5854</v>
      </c>
      <c r="F324" t="s">
        <v>2910</v>
      </c>
      <c r="G324" t="s">
        <v>2910</v>
      </c>
      <c r="H324" t="s">
        <v>3643</v>
      </c>
      <c r="I324" t="s">
        <v>1688</v>
      </c>
      <c r="J324" t="s">
        <v>2772</v>
      </c>
      <c r="K324" t="s">
        <v>5854</v>
      </c>
      <c r="L324" t="s">
        <v>5853</v>
      </c>
      <c r="N324" t="s">
        <v>5840</v>
      </c>
    </row>
    <row r="325" spans="1:14" x14ac:dyDescent="0.3">
      <c r="A325" t="s">
        <v>3237</v>
      </c>
      <c r="B325" t="s">
        <v>3237</v>
      </c>
      <c r="C325" t="s">
        <v>3678</v>
      </c>
      <c r="D325" t="s">
        <v>5849</v>
      </c>
      <c r="E325" t="s">
        <v>5865</v>
      </c>
      <c r="F325" t="s">
        <v>3061</v>
      </c>
      <c r="G325" t="s">
        <v>5904</v>
      </c>
      <c r="H325" t="s">
        <v>5904</v>
      </c>
      <c r="I325" t="s">
        <v>3252</v>
      </c>
      <c r="J325" t="s">
        <v>5851</v>
      </c>
      <c r="K325" t="s">
        <v>5865</v>
      </c>
      <c r="L325" t="s">
        <v>5853</v>
      </c>
      <c r="N325" t="s">
        <v>5840</v>
      </c>
    </row>
    <row r="326" spans="1:14" x14ac:dyDescent="0.3">
      <c r="A326" t="s">
        <v>3238</v>
      </c>
      <c r="B326">
        <v>3400897</v>
      </c>
      <c r="C326" t="s">
        <v>3679</v>
      </c>
      <c r="D326" t="s">
        <v>5834</v>
      </c>
      <c r="E326" t="s">
        <v>5854</v>
      </c>
      <c r="F326" t="s">
        <v>2907</v>
      </c>
      <c r="G326" t="s">
        <v>2907</v>
      </c>
      <c r="H326" t="s">
        <v>2907</v>
      </c>
      <c r="I326" t="s">
        <v>1688</v>
      </c>
      <c r="J326" t="s">
        <v>2772</v>
      </c>
      <c r="K326" t="s">
        <v>5854</v>
      </c>
      <c r="L326" t="s">
        <v>5863</v>
      </c>
      <c r="N326" t="s">
        <v>5840</v>
      </c>
    </row>
    <row r="327" spans="1:14" x14ac:dyDescent="0.3">
      <c r="A327" t="s">
        <v>3239</v>
      </c>
      <c r="B327">
        <v>3400889</v>
      </c>
      <c r="C327" t="s">
        <v>3680</v>
      </c>
      <c r="D327" t="s">
        <v>5849</v>
      </c>
      <c r="E327" t="s">
        <v>5852</v>
      </c>
      <c r="F327" t="s">
        <v>2937</v>
      </c>
      <c r="G327" t="s">
        <v>2937</v>
      </c>
      <c r="H327" t="s">
        <v>5894</v>
      </c>
      <c r="I327" t="s">
        <v>3252</v>
      </c>
      <c r="J327" t="s">
        <v>5851</v>
      </c>
      <c r="K327" t="s">
        <v>5852</v>
      </c>
      <c r="L327" t="s">
        <v>5863</v>
      </c>
      <c r="N327" t="s">
        <v>5840</v>
      </c>
    </row>
    <row r="328" spans="1:14" x14ac:dyDescent="0.3">
      <c r="A328" t="s">
        <v>3250</v>
      </c>
      <c r="B328" t="s">
        <v>3250</v>
      </c>
      <c r="C328" t="s">
        <v>3681</v>
      </c>
      <c r="D328" t="s">
        <v>5834</v>
      </c>
      <c r="E328" t="s">
        <v>5852</v>
      </c>
      <c r="F328" t="s">
        <v>5872</v>
      </c>
      <c r="G328" t="s">
        <v>2993</v>
      </c>
      <c r="H328" t="s">
        <v>2993</v>
      </c>
      <c r="I328" t="s">
        <v>1688</v>
      </c>
      <c r="J328" t="s">
        <v>2772</v>
      </c>
      <c r="K328" t="s">
        <v>5852</v>
      </c>
      <c r="L328" t="s">
        <v>5853</v>
      </c>
      <c r="N328" t="s">
        <v>5840</v>
      </c>
    </row>
    <row r="329" spans="1:14" x14ac:dyDescent="0.3">
      <c r="A329" t="s">
        <v>3251</v>
      </c>
      <c r="B329">
        <v>3400900</v>
      </c>
      <c r="C329" t="s">
        <v>3682</v>
      </c>
      <c r="D329" t="s">
        <v>5849</v>
      </c>
      <c r="E329" t="s">
        <v>5854</v>
      </c>
      <c r="F329" t="s">
        <v>2910</v>
      </c>
      <c r="G329" t="s">
        <v>2910</v>
      </c>
      <c r="H329" t="s">
        <v>2910</v>
      </c>
      <c r="I329" t="s">
        <v>3252</v>
      </c>
      <c r="J329" t="s">
        <v>5851</v>
      </c>
      <c r="K329" t="s">
        <v>5854</v>
      </c>
      <c r="L329" t="s">
        <v>5863</v>
      </c>
      <c r="N329" t="s">
        <v>5840</v>
      </c>
    </row>
    <row r="330" spans="1:14" x14ac:dyDescent="0.3">
      <c r="A330" t="s">
        <v>3253</v>
      </c>
      <c r="B330">
        <v>3400901</v>
      </c>
      <c r="C330" t="s">
        <v>3683</v>
      </c>
      <c r="D330" t="s">
        <v>5834</v>
      </c>
      <c r="E330" t="s">
        <v>5858</v>
      </c>
      <c r="F330" t="s">
        <v>2914</v>
      </c>
      <c r="G330" t="s">
        <v>2914</v>
      </c>
      <c r="H330" t="s">
        <v>5905</v>
      </c>
      <c r="I330" t="s">
        <v>1688</v>
      </c>
      <c r="J330" t="s">
        <v>3057</v>
      </c>
      <c r="K330" t="s">
        <v>5858</v>
      </c>
      <c r="L330" t="s">
        <v>5838</v>
      </c>
      <c r="N330" t="s">
        <v>5840</v>
      </c>
    </row>
    <row r="331" spans="1:14" x14ac:dyDescent="0.3">
      <c r="A331" t="s">
        <v>3254</v>
      </c>
      <c r="B331">
        <v>3400913</v>
      </c>
      <c r="C331" t="s">
        <v>3255</v>
      </c>
      <c r="D331" t="s">
        <v>5834</v>
      </c>
      <c r="E331" t="s">
        <v>5858</v>
      </c>
      <c r="F331" t="s">
        <v>2914</v>
      </c>
      <c r="G331" t="s">
        <v>2914</v>
      </c>
      <c r="H331" t="s">
        <v>5906</v>
      </c>
      <c r="I331" t="s">
        <v>1688</v>
      </c>
      <c r="J331" t="s">
        <v>3057</v>
      </c>
      <c r="K331" t="s">
        <v>5858</v>
      </c>
      <c r="L331" t="s">
        <v>5863</v>
      </c>
      <c r="M331" t="s">
        <v>5839</v>
      </c>
      <c r="N331" t="s">
        <v>5840</v>
      </c>
    </row>
    <row r="332" spans="1:14" x14ac:dyDescent="0.3">
      <c r="A332" t="s">
        <v>3256</v>
      </c>
      <c r="B332">
        <v>3400912</v>
      </c>
      <c r="C332" t="s">
        <v>3684</v>
      </c>
      <c r="D332" t="s">
        <v>5834</v>
      </c>
      <c r="E332" t="s">
        <v>5852</v>
      </c>
      <c r="F332" t="s">
        <v>3130</v>
      </c>
      <c r="G332" t="s">
        <v>3130</v>
      </c>
      <c r="H332" t="s">
        <v>3130</v>
      </c>
      <c r="I332" t="s">
        <v>1688</v>
      </c>
      <c r="J332" t="s">
        <v>2772</v>
      </c>
      <c r="K332" t="s">
        <v>5852</v>
      </c>
      <c r="L332" t="s">
        <v>5863</v>
      </c>
      <c r="N332" t="s">
        <v>5840</v>
      </c>
    </row>
    <row r="333" spans="1:14" x14ac:dyDescent="0.3">
      <c r="A333" t="s">
        <v>3257</v>
      </c>
      <c r="B333">
        <v>3400914</v>
      </c>
      <c r="C333" t="s">
        <v>3303</v>
      </c>
      <c r="D333" t="s">
        <v>5834</v>
      </c>
      <c r="E333" t="s">
        <v>5854</v>
      </c>
      <c r="F333" t="s">
        <v>3258</v>
      </c>
      <c r="G333" t="s">
        <v>3258</v>
      </c>
      <c r="H333" t="s">
        <v>3258</v>
      </c>
      <c r="I333" t="s">
        <v>1688</v>
      </c>
      <c r="J333" t="s">
        <v>2772</v>
      </c>
      <c r="K333" t="s">
        <v>5854</v>
      </c>
      <c r="L333" t="s">
        <v>5863</v>
      </c>
      <c r="N333" t="s">
        <v>5840</v>
      </c>
    </row>
    <row r="334" spans="1:14" x14ac:dyDescent="0.3">
      <c r="A334" t="s">
        <v>3259</v>
      </c>
      <c r="B334">
        <v>3400923</v>
      </c>
      <c r="C334" t="s">
        <v>3685</v>
      </c>
      <c r="D334" t="s">
        <v>5849</v>
      </c>
      <c r="E334" t="s">
        <v>5852</v>
      </c>
      <c r="F334" t="s">
        <v>2907</v>
      </c>
      <c r="G334" t="s">
        <v>5907</v>
      </c>
      <c r="H334" t="s">
        <v>5907</v>
      </c>
      <c r="I334" t="s">
        <v>3252</v>
      </c>
      <c r="J334" t="s">
        <v>5851</v>
      </c>
      <c r="K334" t="s">
        <v>5852</v>
      </c>
      <c r="L334" t="s">
        <v>5863</v>
      </c>
      <c r="N334" t="s">
        <v>5840</v>
      </c>
    </row>
    <row r="335" spans="1:14" x14ac:dyDescent="0.3">
      <c r="A335" t="s">
        <v>3686</v>
      </c>
      <c r="B335" t="s">
        <v>3686</v>
      </c>
      <c r="C335" t="s">
        <v>3687</v>
      </c>
      <c r="D335" t="s">
        <v>5849</v>
      </c>
      <c r="E335" t="s">
        <v>5854</v>
      </c>
      <c r="F335" t="s">
        <v>2907</v>
      </c>
      <c r="G335" t="s">
        <v>2907</v>
      </c>
      <c r="H335" t="s">
        <v>2907</v>
      </c>
      <c r="I335" t="s">
        <v>3252</v>
      </c>
      <c r="J335" t="s">
        <v>5851</v>
      </c>
      <c r="K335" t="s">
        <v>5854</v>
      </c>
      <c r="L335" t="s">
        <v>5853</v>
      </c>
      <c r="M335" t="s">
        <v>5839</v>
      </c>
      <c r="N335" t="s">
        <v>5840</v>
      </c>
    </row>
    <row r="336" spans="1:14" x14ac:dyDescent="0.3">
      <c r="A336" t="s">
        <v>3304</v>
      </c>
      <c r="B336">
        <v>3400931</v>
      </c>
      <c r="C336" t="s">
        <v>3305</v>
      </c>
      <c r="D336" t="s">
        <v>5834</v>
      </c>
      <c r="E336" t="s">
        <v>5854</v>
      </c>
      <c r="F336" t="s">
        <v>3022</v>
      </c>
      <c r="G336" t="s">
        <v>3022</v>
      </c>
      <c r="H336" t="s">
        <v>3023</v>
      </c>
      <c r="I336" t="s">
        <v>1688</v>
      </c>
      <c r="J336" t="s">
        <v>2772</v>
      </c>
      <c r="K336" t="s">
        <v>5854</v>
      </c>
      <c r="L336" t="s">
        <v>5863</v>
      </c>
      <c r="N336" t="s">
        <v>5840</v>
      </c>
    </row>
    <row r="337" spans="1:14" x14ac:dyDescent="0.3">
      <c r="A337" t="s">
        <v>3264</v>
      </c>
      <c r="B337" t="s">
        <v>3264</v>
      </c>
      <c r="C337" t="s">
        <v>3688</v>
      </c>
      <c r="D337" t="s">
        <v>5834</v>
      </c>
      <c r="E337" t="s">
        <v>5854</v>
      </c>
      <c r="F337" t="s">
        <v>2907</v>
      </c>
      <c r="G337" t="s">
        <v>2907</v>
      </c>
      <c r="H337" t="s">
        <v>5908</v>
      </c>
      <c r="I337" t="s">
        <v>1688</v>
      </c>
      <c r="J337" t="s">
        <v>2772</v>
      </c>
      <c r="K337" t="s">
        <v>5854</v>
      </c>
      <c r="L337" t="s">
        <v>5838</v>
      </c>
      <c r="M337" t="s">
        <v>5839</v>
      </c>
      <c r="N337" t="s">
        <v>5840</v>
      </c>
    </row>
    <row r="338" spans="1:14" x14ac:dyDescent="0.3">
      <c r="A338" t="s">
        <v>3689</v>
      </c>
      <c r="B338" t="s">
        <v>3689</v>
      </c>
      <c r="C338" t="s">
        <v>3690</v>
      </c>
      <c r="D338" t="s">
        <v>5834</v>
      </c>
      <c r="E338" t="s">
        <v>5858</v>
      </c>
      <c r="F338" t="s">
        <v>2914</v>
      </c>
      <c r="G338" t="s">
        <v>2914</v>
      </c>
      <c r="H338" t="s">
        <v>2914</v>
      </c>
      <c r="I338" t="s">
        <v>1688</v>
      </c>
      <c r="J338" t="s">
        <v>3057</v>
      </c>
      <c r="K338" t="s">
        <v>5858</v>
      </c>
      <c r="L338" t="s">
        <v>5853</v>
      </c>
      <c r="N338" t="s">
        <v>5840</v>
      </c>
    </row>
    <row r="339" spans="1:14" x14ac:dyDescent="0.3">
      <c r="A339" t="s">
        <v>3691</v>
      </c>
      <c r="B339">
        <v>3400936</v>
      </c>
      <c r="C339" t="s">
        <v>3551</v>
      </c>
      <c r="D339" t="s">
        <v>5849</v>
      </c>
      <c r="E339" t="s">
        <v>5854</v>
      </c>
      <c r="F339" t="s">
        <v>2910</v>
      </c>
      <c r="G339" t="s">
        <v>2971</v>
      </c>
      <c r="H339" t="s">
        <v>2971</v>
      </c>
      <c r="I339" t="s">
        <v>3252</v>
      </c>
      <c r="J339" t="s">
        <v>5851</v>
      </c>
      <c r="K339" t="s">
        <v>5854</v>
      </c>
      <c r="L339" t="s">
        <v>5863</v>
      </c>
      <c r="N339" t="s">
        <v>5840</v>
      </c>
    </row>
    <row r="340" spans="1:14" x14ac:dyDescent="0.3">
      <c r="A340" t="s">
        <v>3692</v>
      </c>
      <c r="B340">
        <v>3400874</v>
      </c>
      <c r="C340" t="s">
        <v>3693</v>
      </c>
      <c r="D340" t="s">
        <v>5834</v>
      </c>
      <c r="E340" t="s">
        <v>5858</v>
      </c>
      <c r="F340" t="s">
        <v>2917</v>
      </c>
      <c r="G340" t="s">
        <v>2917</v>
      </c>
      <c r="H340" t="s">
        <v>5909</v>
      </c>
      <c r="I340" t="s">
        <v>1688</v>
      </c>
      <c r="J340" t="s">
        <v>3057</v>
      </c>
      <c r="K340" t="s">
        <v>5858</v>
      </c>
      <c r="L340" t="s">
        <v>5863</v>
      </c>
      <c r="N340" t="s">
        <v>5840</v>
      </c>
    </row>
    <row r="341" spans="1:14" x14ac:dyDescent="0.3">
      <c r="A341" t="s">
        <v>3694</v>
      </c>
      <c r="B341">
        <v>3401089</v>
      </c>
      <c r="C341" t="s">
        <v>3695</v>
      </c>
      <c r="D341" t="s">
        <v>5834</v>
      </c>
      <c r="E341" t="s">
        <v>5854</v>
      </c>
      <c r="F341" t="s">
        <v>2936</v>
      </c>
      <c r="G341" t="s">
        <v>5910</v>
      </c>
      <c r="H341" t="s">
        <v>5910</v>
      </c>
      <c r="I341" t="s">
        <v>1688</v>
      </c>
      <c r="J341" t="s">
        <v>2772</v>
      </c>
      <c r="K341" t="s">
        <v>5854</v>
      </c>
      <c r="L341" t="s">
        <v>5838</v>
      </c>
      <c r="N341" t="s">
        <v>5840</v>
      </c>
    </row>
    <row r="342" spans="1:14" x14ac:dyDescent="0.3">
      <c r="A342" t="s">
        <v>3696</v>
      </c>
      <c r="B342" t="s">
        <v>3696</v>
      </c>
      <c r="C342" t="s">
        <v>3697</v>
      </c>
      <c r="D342" t="s">
        <v>5834</v>
      </c>
      <c r="E342" t="s">
        <v>5854</v>
      </c>
      <c r="F342" t="s">
        <v>2936</v>
      </c>
      <c r="G342" t="s">
        <v>2936</v>
      </c>
      <c r="H342" t="s">
        <v>2936</v>
      </c>
      <c r="I342" t="s">
        <v>1688</v>
      </c>
      <c r="J342" t="s">
        <v>2772</v>
      </c>
      <c r="K342" t="s">
        <v>5854</v>
      </c>
      <c r="L342" t="s">
        <v>5853</v>
      </c>
      <c r="N342" t="s">
        <v>5840</v>
      </c>
    </row>
    <row r="343" spans="1:14" x14ac:dyDescent="0.3">
      <c r="A343" t="s">
        <v>3698</v>
      </c>
      <c r="B343" t="s">
        <v>3698</v>
      </c>
      <c r="C343" t="s">
        <v>3699</v>
      </c>
      <c r="D343" t="s">
        <v>5834</v>
      </c>
      <c r="E343" t="s">
        <v>5854</v>
      </c>
      <c r="F343" t="s">
        <v>2936</v>
      </c>
      <c r="G343" t="s">
        <v>2936</v>
      </c>
      <c r="H343" t="s">
        <v>2936</v>
      </c>
      <c r="I343" t="s">
        <v>1688</v>
      </c>
      <c r="J343" t="s">
        <v>2772</v>
      </c>
      <c r="K343" t="s">
        <v>5854</v>
      </c>
      <c r="L343" t="s">
        <v>5853</v>
      </c>
      <c r="N343" t="s">
        <v>5840</v>
      </c>
    </row>
    <row r="344" spans="1:14" x14ac:dyDescent="0.3">
      <c r="A344" t="s">
        <v>3700</v>
      </c>
      <c r="B344" t="s">
        <v>3700</v>
      </c>
      <c r="C344" t="s">
        <v>3701</v>
      </c>
      <c r="D344" t="s">
        <v>5834</v>
      </c>
      <c r="E344" t="s">
        <v>5854</v>
      </c>
      <c r="F344" t="s">
        <v>2936</v>
      </c>
      <c r="G344" t="s">
        <v>5911</v>
      </c>
      <c r="H344" t="s">
        <v>5911</v>
      </c>
      <c r="I344" t="s">
        <v>1688</v>
      </c>
      <c r="J344" t="s">
        <v>2772</v>
      </c>
      <c r="K344" t="s">
        <v>5854</v>
      </c>
      <c r="L344" t="s">
        <v>5838</v>
      </c>
      <c r="N344" t="s">
        <v>5840</v>
      </c>
    </row>
    <row r="345" spans="1:14" x14ac:dyDescent="0.3">
      <c r="A345" t="s">
        <v>3702</v>
      </c>
      <c r="B345">
        <v>3401129</v>
      </c>
      <c r="C345" t="s">
        <v>5912</v>
      </c>
      <c r="D345" t="s">
        <v>5834</v>
      </c>
      <c r="E345" t="s">
        <v>5854</v>
      </c>
      <c r="F345" t="s">
        <v>2936</v>
      </c>
      <c r="G345" t="s">
        <v>2936</v>
      </c>
      <c r="H345" t="s">
        <v>2936</v>
      </c>
      <c r="I345" t="s">
        <v>1688</v>
      </c>
      <c r="J345" t="s">
        <v>2772</v>
      </c>
      <c r="K345" t="s">
        <v>5854</v>
      </c>
      <c r="L345" t="s">
        <v>5838</v>
      </c>
      <c r="N345" t="s">
        <v>5840</v>
      </c>
    </row>
    <row r="346" spans="1:14" x14ac:dyDescent="0.3">
      <c r="A346" t="s">
        <v>3704</v>
      </c>
      <c r="B346" t="s">
        <v>3704</v>
      </c>
      <c r="C346" t="s">
        <v>3705</v>
      </c>
      <c r="D346" t="s">
        <v>5834</v>
      </c>
      <c r="E346" t="s">
        <v>5854</v>
      </c>
      <c r="F346" t="s">
        <v>2936</v>
      </c>
      <c r="G346" t="s">
        <v>2936</v>
      </c>
      <c r="H346" t="s">
        <v>2936</v>
      </c>
      <c r="I346" t="s">
        <v>1688</v>
      </c>
      <c r="J346" t="s">
        <v>2772</v>
      </c>
      <c r="K346" t="s">
        <v>5854</v>
      </c>
      <c r="L346" t="s">
        <v>5853</v>
      </c>
      <c r="N346" t="s">
        <v>5840</v>
      </c>
    </row>
    <row r="347" spans="1:14" x14ac:dyDescent="0.3">
      <c r="A347" t="s">
        <v>3706</v>
      </c>
      <c r="B347" t="s">
        <v>3706</v>
      </c>
      <c r="C347" t="s">
        <v>3707</v>
      </c>
      <c r="D347" t="s">
        <v>5834</v>
      </c>
      <c r="E347" t="s">
        <v>5854</v>
      </c>
      <c r="F347" t="s">
        <v>2936</v>
      </c>
      <c r="G347" t="s">
        <v>2936</v>
      </c>
      <c r="H347" t="s">
        <v>2936</v>
      </c>
      <c r="I347" t="s">
        <v>1688</v>
      </c>
      <c r="J347" t="s">
        <v>2772</v>
      </c>
      <c r="K347" t="s">
        <v>5854</v>
      </c>
      <c r="L347" t="s">
        <v>5853</v>
      </c>
      <c r="N347" t="s">
        <v>5840</v>
      </c>
    </row>
    <row r="348" spans="1:14" x14ac:dyDescent="0.3">
      <c r="A348" t="s">
        <v>3708</v>
      </c>
      <c r="B348" t="s">
        <v>3708</v>
      </c>
      <c r="C348" t="s">
        <v>3709</v>
      </c>
      <c r="D348" t="s">
        <v>5834</v>
      </c>
      <c r="E348" t="s">
        <v>5854</v>
      </c>
      <c r="F348" t="s">
        <v>2936</v>
      </c>
      <c r="G348" t="s">
        <v>2936</v>
      </c>
      <c r="H348" t="s">
        <v>2936</v>
      </c>
      <c r="I348" t="s">
        <v>1688</v>
      </c>
      <c r="J348" t="s">
        <v>2772</v>
      </c>
      <c r="K348" t="s">
        <v>5854</v>
      </c>
      <c r="L348" t="s">
        <v>5853</v>
      </c>
      <c r="N348" t="s">
        <v>5840</v>
      </c>
    </row>
    <row r="349" spans="1:14" x14ac:dyDescent="0.3">
      <c r="A349" t="s">
        <v>3710</v>
      </c>
      <c r="B349" t="s">
        <v>3710</v>
      </c>
      <c r="C349" t="s">
        <v>3711</v>
      </c>
      <c r="D349" t="s">
        <v>5834</v>
      </c>
      <c r="E349" t="s">
        <v>5854</v>
      </c>
      <c r="F349" t="s">
        <v>2936</v>
      </c>
      <c r="G349" t="s">
        <v>2936</v>
      </c>
      <c r="H349" t="s">
        <v>2936</v>
      </c>
      <c r="I349" t="s">
        <v>1688</v>
      </c>
      <c r="J349" t="s">
        <v>2772</v>
      </c>
      <c r="K349" t="s">
        <v>5854</v>
      </c>
      <c r="L349" t="s">
        <v>5853</v>
      </c>
      <c r="N349" t="s">
        <v>5840</v>
      </c>
    </row>
    <row r="350" spans="1:14" x14ac:dyDescent="0.3">
      <c r="A350" t="s">
        <v>3712</v>
      </c>
      <c r="B350" t="s">
        <v>3712</v>
      </c>
      <c r="C350" t="s">
        <v>3713</v>
      </c>
      <c r="D350" t="s">
        <v>5834</v>
      </c>
      <c r="E350" t="s">
        <v>5854</v>
      </c>
      <c r="F350" t="s">
        <v>2936</v>
      </c>
      <c r="G350" t="s">
        <v>2936</v>
      </c>
      <c r="H350" t="s">
        <v>2936</v>
      </c>
      <c r="I350" t="s">
        <v>1688</v>
      </c>
      <c r="J350" t="s">
        <v>2772</v>
      </c>
      <c r="K350" t="s">
        <v>5854</v>
      </c>
      <c r="L350" t="s">
        <v>5853</v>
      </c>
      <c r="N350" t="s">
        <v>5840</v>
      </c>
    </row>
    <row r="351" spans="1:14" x14ac:dyDescent="0.3">
      <c r="A351" t="s">
        <v>3714</v>
      </c>
      <c r="B351" t="s">
        <v>3714</v>
      </c>
      <c r="C351" t="s">
        <v>3715</v>
      </c>
      <c r="D351" t="s">
        <v>5834</v>
      </c>
      <c r="E351" t="s">
        <v>5854</v>
      </c>
      <c r="F351" t="s">
        <v>2936</v>
      </c>
      <c r="G351" t="s">
        <v>2936</v>
      </c>
      <c r="H351" t="s">
        <v>2936</v>
      </c>
      <c r="I351" t="s">
        <v>1688</v>
      </c>
      <c r="J351" t="s">
        <v>2772</v>
      </c>
      <c r="K351" t="s">
        <v>5854</v>
      </c>
      <c r="L351" t="s">
        <v>5853</v>
      </c>
      <c r="N351" t="s">
        <v>5840</v>
      </c>
    </row>
    <row r="352" spans="1:14" x14ac:dyDescent="0.3">
      <c r="A352" t="s">
        <v>3716</v>
      </c>
      <c r="B352" t="s">
        <v>3716</v>
      </c>
      <c r="C352" t="s">
        <v>3717</v>
      </c>
      <c r="D352" t="s">
        <v>5834</v>
      </c>
      <c r="E352" t="s">
        <v>5854</v>
      </c>
      <c r="F352" t="s">
        <v>2936</v>
      </c>
      <c r="G352" t="s">
        <v>2936</v>
      </c>
      <c r="H352" t="s">
        <v>2936</v>
      </c>
      <c r="I352" t="s">
        <v>1688</v>
      </c>
      <c r="J352" t="s">
        <v>2772</v>
      </c>
      <c r="K352" t="s">
        <v>5854</v>
      </c>
      <c r="L352" t="s">
        <v>5853</v>
      </c>
      <c r="N352" t="s">
        <v>5840</v>
      </c>
    </row>
    <row r="353" spans="1:14" x14ac:dyDescent="0.3">
      <c r="A353" t="s">
        <v>3718</v>
      </c>
      <c r="B353" t="s">
        <v>3718</v>
      </c>
      <c r="C353" t="s">
        <v>3719</v>
      </c>
      <c r="D353" t="s">
        <v>5834</v>
      </c>
      <c r="E353" t="s">
        <v>5854</v>
      </c>
      <c r="F353" t="s">
        <v>2936</v>
      </c>
      <c r="G353" t="s">
        <v>2936</v>
      </c>
      <c r="H353" t="s">
        <v>2936</v>
      </c>
      <c r="I353" t="s">
        <v>1688</v>
      </c>
      <c r="J353" t="s">
        <v>2772</v>
      </c>
      <c r="K353" t="s">
        <v>5854</v>
      </c>
      <c r="L353" t="s">
        <v>5853</v>
      </c>
      <c r="N353" t="s">
        <v>5840</v>
      </c>
    </row>
    <row r="354" spans="1:14" x14ac:dyDescent="0.3">
      <c r="A354" t="s">
        <v>3720</v>
      </c>
      <c r="B354" t="s">
        <v>3720</v>
      </c>
      <c r="C354" t="s">
        <v>3721</v>
      </c>
      <c r="D354" t="s">
        <v>5834</v>
      </c>
      <c r="E354" t="s">
        <v>5854</v>
      </c>
      <c r="F354" t="s">
        <v>2936</v>
      </c>
      <c r="G354" t="s">
        <v>2936</v>
      </c>
      <c r="H354" t="s">
        <v>2936</v>
      </c>
      <c r="I354" t="s">
        <v>1688</v>
      </c>
      <c r="J354" t="s">
        <v>2772</v>
      </c>
      <c r="K354" t="s">
        <v>5854</v>
      </c>
      <c r="L354" t="s">
        <v>5853</v>
      </c>
      <c r="N354" t="s">
        <v>5840</v>
      </c>
    </row>
    <row r="355" spans="1:14" x14ac:dyDescent="0.3">
      <c r="A355" t="s">
        <v>3722</v>
      </c>
      <c r="B355" t="s">
        <v>3722</v>
      </c>
      <c r="C355" t="s">
        <v>3723</v>
      </c>
      <c r="D355" t="s">
        <v>5834</v>
      </c>
      <c r="E355" t="s">
        <v>5852</v>
      </c>
      <c r="F355" t="s">
        <v>3130</v>
      </c>
      <c r="G355" t="s">
        <v>3130</v>
      </c>
      <c r="H355" t="s">
        <v>3130</v>
      </c>
      <c r="I355" t="s">
        <v>1688</v>
      </c>
      <c r="J355" t="s">
        <v>2772</v>
      </c>
      <c r="K355" t="s">
        <v>5852</v>
      </c>
      <c r="L355" t="s">
        <v>5853</v>
      </c>
      <c r="M355" t="s">
        <v>5839</v>
      </c>
      <c r="N355" t="s">
        <v>5840</v>
      </c>
    </row>
    <row r="356" spans="1:14" x14ac:dyDescent="0.3">
      <c r="A356" t="s">
        <v>3263</v>
      </c>
      <c r="B356">
        <v>3400944</v>
      </c>
      <c r="C356" t="s">
        <v>3724</v>
      </c>
      <c r="D356" t="s">
        <v>5834</v>
      </c>
      <c r="E356" t="s">
        <v>5854</v>
      </c>
      <c r="F356" t="s">
        <v>2910</v>
      </c>
      <c r="G356" t="s">
        <v>2910</v>
      </c>
      <c r="H356" t="s">
        <v>2910</v>
      </c>
      <c r="I356" t="s">
        <v>1688</v>
      </c>
      <c r="J356" t="s">
        <v>2772</v>
      </c>
      <c r="K356" t="s">
        <v>5854</v>
      </c>
      <c r="L356" t="s">
        <v>5863</v>
      </c>
      <c r="N356" t="s">
        <v>5840</v>
      </c>
    </row>
    <row r="357" spans="1:14" x14ac:dyDescent="0.3">
      <c r="A357" t="s">
        <v>3725</v>
      </c>
      <c r="B357" t="s">
        <v>3725</v>
      </c>
      <c r="C357" t="s">
        <v>3726</v>
      </c>
      <c r="D357" t="s">
        <v>5834</v>
      </c>
      <c r="E357" t="s">
        <v>5854</v>
      </c>
      <c r="F357" t="s">
        <v>2910</v>
      </c>
      <c r="G357" t="s">
        <v>2910</v>
      </c>
      <c r="H357" t="s">
        <v>2910</v>
      </c>
      <c r="I357" t="s">
        <v>1688</v>
      </c>
      <c r="J357" t="s">
        <v>2772</v>
      </c>
      <c r="K357" t="s">
        <v>5854</v>
      </c>
      <c r="L357" t="s">
        <v>5853</v>
      </c>
      <c r="M357" t="s">
        <v>5839</v>
      </c>
      <c r="N357" t="s">
        <v>5840</v>
      </c>
    </row>
    <row r="358" spans="1:14" x14ac:dyDescent="0.3">
      <c r="A358" t="s">
        <v>3262</v>
      </c>
      <c r="B358" t="s">
        <v>3262</v>
      </c>
      <c r="C358" t="s">
        <v>3727</v>
      </c>
      <c r="D358" t="s">
        <v>5834</v>
      </c>
      <c r="E358" t="s">
        <v>5710</v>
      </c>
      <c r="F358" t="s">
        <v>2995</v>
      </c>
      <c r="G358" t="s">
        <v>3537</v>
      </c>
      <c r="H358" t="s">
        <v>3537</v>
      </c>
      <c r="I358" t="s">
        <v>5836</v>
      </c>
      <c r="J358" t="s">
        <v>2864</v>
      </c>
      <c r="K358" t="s">
        <v>5710</v>
      </c>
      <c r="L358" t="s">
        <v>5853</v>
      </c>
      <c r="N358" t="s">
        <v>5840</v>
      </c>
    </row>
    <row r="359" spans="1:14" x14ac:dyDescent="0.3">
      <c r="A359" t="s">
        <v>3728</v>
      </c>
      <c r="B359" t="s">
        <v>3728</v>
      </c>
      <c r="C359" t="s">
        <v>3729</v>
      </c>
      <c r="D359" t="s">
        <v>5849</v>
      </c>
      <c r="E359" t="s">
        <v>5854</v>
      </c>
      <c r="F359" t="s">
        <v>2907</v>
      </c>
      <c r="G359" t="s">
        <v>5913</v>
      </c>
      <c r="H359" t="s">
        <v>5913</v>
      </c>
      <c r="I359" t="s">
        <v>3252</v>
      </c>
      <c r="J359" t="s">
        <v>5851</v>
      </c>
      <c r="K359" t="s">
        <v>5854</v>
      </c>
      <c r="L359" t="s">
        <v>5853</v>
      </c>
      <c r="M359" t="s">
        <v>5839</v>
      </c>
      <c r="N359" t="s">
        <v>5840</v>
      </c>
    </row>
    <row r="360" spans="1:14" x14ac:dyDescent="0.3">
      <c r="A360" t="s">
        <v>3317</v>
      </c>
      <c r="B360">
        <v>3400946</v>
      </c>
      <c r="C360" t="s">
        <v>3730</v>
      </c>
      <c r="D360" t="s">
        <v>5834</v>
      </c>
      <c r="E360" t="s">
        <v>5865</v>
      </c>
      <c r="F360" t="s">
        <v>5914</v>
      </c>
      <c r="G360" t="s">
        <v>5914</v>
      </c>
      <c r="H360" t="s">
        <v>5914</v>
      </c>
      <c r="I360" t="s">
        <v>1688</v>
      </c>
      <c r="J360" t="s">
        <v>3057</v>
      </c>
      <c r="K360" t="s">
        <v>5865</v>
      </c>
      <c r="L360" t="s">
        <v>5863</v>
      </c>
      <c r="M360" t="s">
        <v>5839</v>
      </c>
      <c r="N360" t="s">
        <v>5840</v>
      </c>
    </row>
    <row r="361" spans="1:14" x14ac:dyDescent="0.3">
      <c r="A361" t="s">
        <v>3298</v>
      </c>
      <c r="B361" t="s">
        <v>3298</v>
      </c>
      <c r="C361" t="s">
        <v>3731</v>
      </c>
      <c r="D361" t="s">
        <v>5834</v>
      </c>
      <c r="E361" t="s">
        <v>5854</v>
      </c>
      <c r="F361" t="s">
        <v>2907</v>
      </c>
      <c r="G361" t="s">
        <v>2907</v>
      </c>
      <c r="H361" t="s">
        <v>5913</v>
      </c>
      <c r="I361" t="s">
        <v>1688</v>
      </c>
      <c r="J361" t="s">
        <v>2772</v>
      </c>
      <c r="K361" t="s">
        <v>5854</v>
      </c>
      <c r="L361" t="s">
        <v>5853</v>
      </c>
      <c r="M361" t="s">
        <v>5839</v>
      </c>
      <c r="N361" t="s">
        <v>5840</v>
      </c>
    </row>
    <row r="362" spans="1:14" x14ac:dyDescent="0.3">
      <c r="A362" t="s">
        <v>3732</v>
      </c>
      <c r="B362">
        <v>3401112</v>
      </c>
      <c r="C362" t="s">
        <v>4573</v>
      </c>
      <c r="D362" t="s">
        <v>5834</v>
      </c>
      <c r="E362" t="s">
        <v>5852</v>
      </c>
      <c r="F362" t="s">
        <v>2909</v>
      </c>
      <c r="G362" t="s">
        <v>3130</v>
      </c>
      <c r="H362" t="s">
        <v>5915</v>
      </c>
      <c r="I362" t="s">
        <v>1688</v>
      </c>
      <c r="J362" t="s">
        <v>2772</v>
      </c>
      <c r="K362" t="s">
        <v>5852</v>
      </c>
      <c r="L362" t="s">
        <v>5838</v>
      </c>
      <c r="M362" t="s">
        <v>5839</v>
      </c>
      <c r="N362" t="s">
        <v>5840</v>
      </c>
    </row>
    <row r="363" spans="1:14" x14ac:dyDescent="0.3">
      <c r="A363" t="s">
        <v>3734</v>
      </c>
      <c r="B363">
        <v>3400981</v>
      </c>
      <c r="C363" t="s">
        <v>3735</v>
      </c>
      <c r="D363" t="s">
        <v>5849</v>
      </c>
      <c r="E363" t="s">
        <v>5852</v>
      </c>
      <c r="F363" t="s">
        <v>2936</v>
      </c>
      <c r="G363" t="s">
        <v>5916</v>
      </c>
      <c r="H363" t="s">
        <v>5916</v>
      </c>
      <c r="I363" t="s">
        <v>3252</v>
      </c>
      <c r="J363" t="s">
        <v>5851</v>
      </c>
      <c r="K363" t="s">
        <v>5852</v>
      </c>
      <c r="L363" t="s">
        <v>5863</v>
      </c>
      <c r="N363" t="s">
        <v>5840</v>
      </c>
    </row>
    <row r="364" spans="1:14" x14ac:dyDescent="0.3">
      <c r="A364" t="s">
        <v>3736</v>
      </c>
      <c r="B364">
        <v>3400985</v>
      </c>
      <c r="C364" t="s">
        <v>3737</v>
      </c>
      <c r="D364" t="s">
        <v>5834</v>
      </c>
      <c r="E364" t="s">
        <v>5854</v>
      </c>
      <c r="F364" t="s">
        <v>5917</v>
      </c>
      <c r="G364" t="s">
        <v>5917</v>
      </c>
      <c r="H364" t="s">
        <v>5917</v>
      </c>
      <c r="I364" t="s">
        <v>1688</v>
      </c>
      <c r="J364" t="s">
        <v>2772</v>
      </c>
      <c r="K364" t="s">
        <v>5854</v>
      </c>
      <c r="L364" t="s">
        <v>5838</v>
      </c>
      <c r="N364" t="s">
        <v>5840</v>
      </c>
    </row>
    <row r="365" spans="1:14" x14ac:dyDescent="0.3">
      <c r="A365" t="s">
        <v>3738</v>
      </c>
      <c r="B365" t="s">
        <v>3738</v>
      </c>
      <c r="C365" t="s">
        <v>3739</v>
      </c>
      <c r="D365" t="s">
        <v>5834</v>
      </c>
      <c r="E365" t="s">
        <v>5854</v>
      </c>
      <c r="F365" t="s">
        <v>2910</v>
      </c>
      <c r="G365" t="s">
        <v>5918</v>
      </c>
      <c r="H365" t="s">
        <v>5919</v>
      </c>
      <c r="I365" t="s">
        <v>1688</v>
      </c>
      <c r="J365" t="s">
        <v>2772</v>
      </c>
      <c r="K365" t="s">
        <v>5854</v>
      </c>
      <c r="L365" t="s">
        <v>5853</v>
      </c>
      <c r="N365" t="s">
        <v>5840</v>
      </c>
    </row>
    <row r="366" spans="1:14" x14ac:dyDescent="0.3">
      <c r="A366" t="s">
        <v>3740</v>
      </c>
      <c r="B366" t="s">
        <v>3740</v>
      </c>
      <c r="C366" t="s">
        <v>3741</v>
      </c>
      <c r="D366" t="s">
        <v>5834</v>
      </c>
      <c r="E366" t="s">
        <v>5854</v>
      </c>
      <c r="F366" t="s">
        <v>2910</v>
      </c>
      <c r="G366" t="s">
        <v>2910</v>
      </c>
      <c r="H366" t="s">
        <v>2910</v>
      </c>
      <c r="I366" t="s">
        <v>1688</v>
      </c>
      <c r="J366" t="s">
        <v>2772</v>
      </c>
      <c r="K366" t="s">
        <v>5854</v>
      </c>
      <c r="L366" t="s">
        <v>5853</v>
      </c>
      <c r="N366" t="s">
        <v>5840</v>
      </c>
    </row>
    <row r="367" spans="1:14" x14ac:dyDescent="0.3">
      <c r="A367" t="s">
        <v>3742</v>
      </c>
      <c r="B367" t="s">
        <v>3742</v>
      </c>
      <c r="C367" t="s">
        <v>3743</v>
      </c>
      <c r="D367" t="s">
        <v>5834</v>
      </c>
      <c r="E367" t="s">
        <v>5854</v>
      </c>
      <c r="F367" t="s">
        <v>5918</v>
      </c>
      <c r="G367" t="s">
        <v>5918</v>
      </c>
      <c r="H367" t="s">
        <v>5920</v>
      </c>
      <c r="I367" t="s">
        <v>1688</v>
      </c>
      <c r="J367" t="s">
        <v>2772</v>
      </c>
      <c r="K367" t="s">
        <v>5854</v>
      </c>
      <c r="L367" t="s">
        <v>5853</v>
      </c>
      <c r="N367" t="s">
        <v>5840</v>
      </c>
    </row>
    <row r="368" spans="1:14" x14ac:dyDescent="0.3">
      <c r="A368" t="s">
        <v>3744</v>
      </c>
      <c r="B368">
        <v>3400988</v>
      </c>
      <c r="C368" t="s">
        <v>3745</v>
      </c>
      <c r="D368" t="s">
        <v>5834</v>
      </c>
      <c r="E368" t="s">
        <v>5865</v>
      </c>
      <c r="F368" t="s">
        <v>2971</v>
      </c>
      <c r="G368" t="s">
        <v>2971</v>
      </c>
      <c r="H368" t="s">
        <v>2971</v>
      </c>
      <c r="I368" t="s">
        <v>1688</v>
      </c>
      <c r="J368" t="s">
        <v>3057</v>
      </c>
      <c r="K368" t="s">
        <v>5865</v>
      </c>
      <c r="L368" t="s">
        <v>5863</v>
      </c>
      <c r="N368" t="s">
        <v>5840</v>
      </c>
    </row>
    <row r="369" spans="1:14" x14ac:dyDescent="0.3">
      <c r="A369" t="s">
        <v>3746</v>
      </c>
      <c r="B369" t="s">
        <v>3746</v>
      </c>
      <c r="C369" t="s">
        <v>2844</v>
      </c>
      <c r="D369" t="s">
        <v>5834</v>
      </c>
      <c r="E369" t="s">
        <v>5854</v>
      </c>
      <c r="F369" t="s">
        <v>3258</v>
      </c>
      <c r="G369" t="s">
        <v>3258</v>
      </c>
      <c r="H369" t="s">
        <v>3258</v>
      </c>
      <c r="I369" t="s">
        <v>1688</v>
      </c>
      <c r="J369" t="s">
        <v>2772</v>
      </c>
      <c r="K369" t="s">
        <v>5854</v>
      </c>
      <c r="L369" t="s">
        <v>5853</v>
      </c>
      <c r="N369" t="s">
        <v>5840</v>
      </c>
    </row>
    <row r="370" spans="1:14" x14ac:dyDescent="0.3">
      <c r="A370" t="s">
        <v>3747</v>
      </c>
      <c r="B370">
        <v>3400984</v>
      </c>
      <c r="C370" t="s">
        <v>3723</v>
      </c>
      <c r="D370" t="s">
        <v>5834</v>
      </c>
      <c r="E370" t="s">
        <v>5865</v>
      </c>
      <c r="F370" t="s">
        <v>2971</v>
      </c>
      <c r="G370" t="s">
        <v>2971</v>
      </c>
      <c r="H370" t="s">
        <v>5921</v>
      </c>
      <c r="I370" t="s">
        <v>1688</v>
      </c>
      <c r="J370" t="s">
        <v>3057</v>
      </c>
      <c r="K370" t="s">
        <v>5865</v>
      </c>
      <c r="L370" t="s">
        <v>5863</v>
      </c>
      <c r="M370" t="s">
        <v>5839</v>
      </c>
      <c r="N370" t="s">
        <v>5840</v>
      </c>
    </row>
    <row r="371" spans="1:14" x14ac:dyDescent="0.3">
      <c r="A371" t="s">
        <v>3748</v>
      </c>
      <c r="B371">
        <v>3401121</v>
      </c>
      <c r="C371" t="s">
        <v>3749</v>
      </c>
      <c r="D371" t="s">
        <v>5834</v>
      </c>
      <c r="E371" t="s">
        <v>5852</v>
      </c>
      <c r="F371" t="s">
        <v>5922</v>
      </c>
      <c r="G371" t="s">
        <v>5922</v>
      </c>
      <c r="H371" t="s">
        <v>5922</v>
      </c>
      <c r="I371" t="s">
        <v>1688</v>
      </c>
      <c r="J371" t="s">
        <v>2772</v>
      </c>
      <c r="K371" t="s">
        <v>5852</v>
      </c>
      <c r="L371" t="s">
        <v>5838</v>
      </c>
      <c r="M371" t="s">
        <v>5839</v>
      </c>
      <c r="N371" t="s">
        <v>5840</v>
      </c>
    </row>
    <row r="372" spans="1:14" x14ac:dyDescent="0.3">
      <c r="A372" t="s">
        <v>3750</v>
      </c>
      <c r="B372" t="s">
        <v>3750</v>
      </c>
      <c r="C372" t="s">
        <v>3751</v>
      </c>
      <c r="D372" t="s">
        <v>5834</v>
      </c>
      <c r="E372" t="s">
        <v>5854</v>
      </c>
      <c r="F372" t="s">
        <v>2937</v>
      </c>
      <c r="G372" t="s">
        <v>2937</v>
      </c>
      <c r="H372" t="s">
        <v>5923</v>
      </c>
      <c r="I372" t="s">
        <v>1688</v>
      </c>
      <c r="J372" t="s">
        <v>2772</v>
      </c>
      <c r="K372" t="s">
        <v>5854</v>
      </c>
      <c r="L372" t="s">
        <v>5853</v>
      </c>
      <c r="M372" t="s">
        <v>5839</v>
      </c>
      <c r="N372" t="s">
        <v>5840</v>
      </c>
    </row>
    <row r="373" spans="1:14" x14ac:dyDescent="0.3">
      <c r="A373" t="s">
        <v>3752</v>
      </c>
      <c r="B373" t="s">
        <v>3752</v>
      </c>
      <c r="C373" t="s">
        <v>3753</v>
      </c>
      <c r="D373" t="s">
        <v>5834</v>
      </c>
      <c r="E373" t="s">
        <v>5710</v>
      </c>
      <c r="F373" t="s">
        <v>2965</v>
      </c>
      <c r="G373" t="s">
        <v>2965</v>
      </c>
      <c r="H373" t="s">
        <v>2965</v>
      </c>
      <c r="I373" t="s">
        <v>5836</v>
      </c>
      <c r="J373" t="s">
        <v>2864</v>
      </c>
      <c r="K373" t="s">
        <v>5710</v>
      </c>
      <c r="L373" t="s">
        <v>5838</v>
      </c>
      <c r="M373" t="s">
        <v>5839</v>
      </c>
      <c r="N373" t="s">
        <v>5840</v>
      </c>
    </row>
    <row r="374" spans="1:14" x14ac:dyDescent="0.3">
      <c r="A374" t="s">
        <v>3754</v>
      </c>
      <c r="B374" t="s">
        <v>3754</v>
      </c>
      <c r="C374" t="s">
        <v>3525</v>
      </c>
      <c r="D374" t="s">
        <v>5834</v>
      </c>
      <c r="E374" t="s">
        <v>5710</v>
      </c>
      <c r="F374" t="s">
        <v>2965</v>
      </c>
      <c r="G374" t="s">
        <v>3006</v>
      </c>
      <c r="H374" t="s">
        <v>3006</v>
      </c>
      <c r="I374" t="s">
        <v>5836</v>
      </c>
      <c r="J374" t="s">
        <v>2637</v>
      </c>
      <c r="K374" t="s">
        <v>5710</v>
      </c>
      <c r="L374" t="s">
        <v>5853</v>
      </c>
      <c r="M374" t="s">
        <v>5839</v>
      </c>
      <c r="N374" t="s">
        <v>5840</v>
      </c>
    </row>
    <row r="375" spans="1:14" x14ac:dyDescent="0.3">
      <c r="A375" t="s">
        <v>3755</v>
      </c>
      <c r="B375">
        <v>3400996</v>
      </c>
      <c r="C375" t="s">
        <v>3756</v>
      </c>
      <c r="D375" t="s">
        <v>5834</v>
      </c>
      <c r="E375" t="s">
        <v>5852</v>
      </c>
      <c r="F375" t="s">
        <v>2909</v>
      </c>
      <c r="G375" t="s">
        <v>2909</v>
      </c>
      <c r="H375" t="s">
        <v>5924</v>
      </c>
      <c r="I375" t="s">
        <v>1688</v>
      </c>
      <c r="J375" t="s">
        <v>2772</v>
      </c>
      <c r="K375" t="s">
        <v>5852</v>
      </c>
      <c r="L375" t="s">
        <v>5838</v>
      </c>
      <c r="M375" t="s">
        <v>5839</v>
      </c>
      <c r="N375" t="s">
        <v>5840</v>
      </c>
    </row>
    <row r="376" spans="1:14" x14ac:dyDescent="0.3">
      <c r="A376" t="s">
        <v>3757</v>
      </c>
      <c r="B376">
        <v>3401002</v>
      </c>
      <c r="C376" t="s">
        <v>3758</v>
      </c>
      <c r="D376" t="s">
        <v>5834</v>
      </c>
      <c r="E376" t="s">
        <v>5852</v>
      </c>
      <c r="F376" t="s">
        <v>2909</v>
      </c>
      <c r="G376" t="s">
        <v>5922</v>
      </c>
      <c r="H376" t="s">
        <v>5925</v>
      </c>
      <c r="I376" t="s">
        <v>1688</v>
      </c>
      <c r="J376" t="s">
        <v>2772</v>
      </c>
      <c r="K376" t="s">
        <v>5852</v>
      </c>
      <c r="L376" t="s">
        <v>5838</v>
      </c>
      <c r="M376" t="s">
        <v>5839</v>
      </c>
      <c r="N376" t="s">
        <v>5840</v>
      </c>
    </row>
    <row r="377" spans="1:14" x14ac:dyDescent="0.3">
      <c r="A377" t="s">
        <v>3759</v>
      </c>
      <c r="B377">
        <v>3401005</v>
      </c>
      <c r="C377" t="s">
        <v>3508</v>
      </c>
      <c r="D377" t="s">
        <v>5834</v>
      </c>
      <c r="E377" t="s">
        <v>5710</v>
      </c>
      <c r="F377" t="s">
        <v>2951</v>
      </c>
      <c r="G377" t="s">
        <v>2951</v>
      </c>
      <c r="H377" t="s">
        <v>2951</v>
      </c>
      <c r="I377" t="s">
        <v>5836</v>
      </c>
      <c r="J377" t="s">
        <v>2637</v>
      </c>
      <c r="K377" t="s">
        <v>5710</v>
      </c>
      <c r="L377" t="s">
        <v>5863</v>
      </c>
      <c r="M377" t="s">
        <v>5839</v>
      </c>
      <c r="N377" t="s">
        <v>5840</v>
      </c>
    </row>
    <row r="378" spans="1:14" x14ac:dyDescent="0.3">
      <c r="A378" t="s">
        <v>3760</v>
      </c>
      <c r="B378">
        <v>3401004</v>
      </c>
      <c r="C378" t="s">
        <v>3761</v>
      </c>
      <c r="D378" t="s">
        <v>5834</v>
      </c>
      <c r="E378" t="s">
        <v>5865</v>
      </c>
      <c r="F378" t="s">
        <v>3062</v>
      </c>
      <c r="G378" t="s">
        <v>3062</v>
      </c>
      <c r="H378" t="s">
        <v>5904</v>
      </c>
      <c r="I378" t="s">
        <v>1688</v>
      </c>
      <c r="J378" t="s">
        <v>3057</v>
      </c>
      <c r="K378" t="s">
        <v>5865</v>
      </c>
      <c r="L378" t="s">
        <v>5863</v>
      </c>
      <c r="M378" t="s">
        <v>5839</v>
      </c>
      <c r="N378" t="s">
        <v>5840</v>
      </c>
    </row>
    <row r="379" spans="1:14" x14ac:dyDescent="0.3">
      <c r="A379" t="s">
        <v>3762</v>
      </c>
      <c r="B379">
        <v>3401003</v>
      </c>
      <c r="C379" t="s">
        <v>3763</v>
      </c>
      <c r="D379" t="s">
        <v>5834</v>
      </c>
      <c r="E379" t="s">
        <v>5852</v>
      </c>
      <c r="F379" t="s">
        <v>5926</v>
      </c>
      <c r="G379" t="s">
        <v>5926</v>
      </c>
      <c r="H379" t="s">
        <v>5927</v>
      </c>
      <c r="I379" t="s">
        <v>1688</v>
      </c>
      <c r="J379" t="s">
        <v>2772</v>
      </c>
      <c r="K379" t="s">
        <v>5852</v>
      </c>
      <c r="L379" t="s">
        <v>5838</v>
      </c>
      <c r="M379" t="s">
        <v>5839</v>
      </c>
      <c r="N379" t="s">
        <v>5840</v>
      </c>
    </row>
    <row r="380" spans="1:14" x14ac:dyDescent="0.3">
      <c r="A380" t="s">
        <v>4091</v>
      </c>
      <c r="B380">
        <v>3401035</v>
      </c>
      <c r="C380" t="s">
        <v>5928</v>
      </c>
      <c r="D380" t="s">
        <v>5849</v>
      </c>
      <c r="E380" t="s">
        <v>5858</v>
      </c>
      <c r="F380" t="s">
        <v>2914</v>
      </c>
      <c r="G380" t="s">
        <v>5929</v>
      </c>
      <c r="H380" t="s">
        <v>5929</v>
      </c>
      <c r="I380" t="s">
        <v>3252</v>
      </c>
      <c r="J380" t="s">
        <v>5851</v>
      </c>
      <c r="K380" t="s">
        <v>5858</v>
      </c>
      <c r="L380" t="s">
        <v>5838</v>
      </c>
      <c r="M380" t="s">
        <v>5839</v>
      </c>
      <c r="N380" t="s">
        <v>5840</v>
      </c>
    </row>
    <row r="381" spans="1:14" x14ac:dyDescent="0.3">
      <c r="A381" t="s">
        <v>4083</v>
      </c>
      <c r="B381" t="s">
        <v>4083</v>
      </c>
      <c r="C381" t="s">
        <v>5930</v>
      </c>
      <c r="D381" t="s">
        <v>5834</v>
      </c>
      <c r="E381" t="s">
        <v>5854</v>
      </c>
      <c r="F381" t="s">
        <v>2910</v>
      </c>
      <c r="G381" t="s">
        <v>2910</v>
      </c>
      <c r="H381" t="s">
        <v>2910</v>
      </c>
      <c r="I381" t="s">
        <v>1688</v>
      </c>
      <c r="J381" t="s">
        <v>2772</v>
      </c>
      <c r="K381" t="s">
        <v>5854</v>
      </c>
      <c r="L381" t="s">
        <v>5853</v>
      </c>
      <c r="M381" t="s">
        <v>5839</v>
      </c>
      <c r="N381" t="s">
        <v>5840</v>
      </c>
    </row>
    <row r="382" spans="1:14" x14ac:dyDescent="0.3">
      <c r="A382" t="s">
        <v>4084</v>
      </c>
      <c r="B382" t="s">
        <v>4084</v>
      </c>
      <c r="C382" t="s">
        <v>5931</v>
      </c>
      <c r="D382" t="s">
        <v>5834</v>
      </c>
      <c r="E382" t="s">
        <v>5854</v>
      </c>
      <c r="F382" t="s">
        <v>5918</v>
      </c>
      <c r="G382" t="s">
        <v>5918</v>
      </c>
      <c r="H382" t="s">
        <v>5932</v>
      </c>
      <c r="I382" t="s">
        <v>1688</v>
      </c>
      <c r="J382" t="s">
        <v>2772</v>
      </c>
      <c r="K382" t="s">
        <v>5854</v>
      </c>
      <c r="L382" t="s">
        <v>5853</v>
      </c>
      <c r="M382" t="s">
        <v>5839</v>
      </c>
      <c r="N382" t="s">
        <v>5840</v>
      </c>
    </row>
    <row r="383" spans="1:14" x14ac:dyDescent="0.3">
      <c r="A383" t="s">
        <v>4094</v>
      </c>
      <c r="B383" t="s">
        <v>4094</v>
      </c>
      <c r="C383" t="s">
        <v>5933</v>
      </c>
      <c r="D383" t="s">
        <v>5849</v>
      </c>
      <c r="E383" t="s">
        <v>5688</v>
      </c>
      <c r="F383" t="s">
        <v>2951</v>
      </c>
      <c r="G383" t="s">
        <v>2995</v>
      </c>
      <c r="H383" t="s">
        <v>2995</v>
      </c>
      <c r="I383" t="s">
        <v>3252</v>
      </c>
      <c r="J383" t="s">
        <v>5851</v>
      </c>
      <c r="K383" t="s">
        <v>5688</v>
      </c>
      <c r="L383" t="s">
        <v>5853</v>
      </c>
      <c r="M383" t="s">
        <v>5839</v>
      </c>
      <c r="N383" t="s">
        <v>5840</v>
      </c>
    </row>
    <row r="384" spans="1:14" x14ac:dyDescent="0.3">
      <c r="A384" t="s">
        <v>4089</v>
      </c>
      <c r="B384" t="s">
        <v>4089</v>
      </c>
      <c r="C384" t="s">
        <v>4090</v>
      </c>
      <c r="D384" t="s">
        <v>5849</v>
      </c>
      <c r="E384" t="s">
        <v>5858</v>
      </c>
      <c r="F384" t="s">
        <v>2914</v>
      </c>
      <c r="G384" t="s">
        <v>2914</v>
      </c>
      <c r="H384" t="s">
        <v>2914</v>
      </c>
      <c r="I384" t="s">
        <v>3252</v>
      </c>
      <c r="J384" t="s">
        <v>5851</v>
      </c>
      <c r="K384" t="s">
        <v>5858</v>
      </c>
      <c r="L384" t="s">
        <v>5853</v>
      </c>
      <c r="M384" t="s">
        <v>5839</v>
      </c>
      <c r="N384" t="s">
        <v>5840</v>
      </c>
    </row>
    <row r="385" spans="1:14" x14ac:dyDescent="0.3">
      <c r="A385" t="s">
        <v>4299</v>
      </c>
      <c r="B385">
        <v>3401119</v>
      </c>
      <c r="C385" t="s">
        <v>5934</v>
      </c>
      <c r="D385" t="s">
        <v>5834</v>
      </c>
      <c r="E385" t="s">
        <v>5858</v>
      </c>
      <c r="F385" t="s">
        <v>5857</v>
      </c>
      <c r="G385" t="s">
        <v>5857</v>
      </c>
      <c r="H385" t="s">
        <v>5857</v>
      </c>
      <c r="I385" t="s">
        <v>1688</v>
      </c>
      <c r="J385" t="s">
        <v>3057</v>
      </c>
      <c r="K385" t="s">
        <v>5858</v>
      </c>
      <c r="L385" t="s">
        <v>5838</v>
      </c>
      <c r="M385" t="s">
        <v>5839</v>
      </c>
      <c r="N385" t="s">
        <v>5840</v>
      </c>
    </row>
    <row r="386" spans="1:14" x14ac:dyDescent="0.3">
      <c r="A386" t="s">
        <v>4088</v>
      </c>
      <c r="B386">
        <v>3401007</v>
      </c>
      <c r="C386" t="s">
        <v>5935</v>
      </c>
      <c r="D386" t="s">
        <v>5834</v>
      </c>
      <c r="E386" t="s">
        <v>5865</v>
      </c>
      <c r="F386" t="s">
        <v>2962</v>
      </c>
      <c r="G386" t="s">
        <v>2962</v>
      </c>
      <c r="H386" t="s">
        <v>5936</v>
      </c>
      <c r="I386" t="s">
        <v>1688</v>
      </c>
      <c r="J386" t="s">
        <v>3057</v>
      </c>
      <c r="K386" t="s">
        <v>5865</v>
      </c>
      <c r="L386" t="s">
        <v>5863</v>
      </c>
      <c r="M386" t="s">
        <v>5839</v>
      </c>
      <c r="N386" t="s">
        <v>5840</v>
      </c>
    </row>
    <row r="387" spans="1:14" x14ac:dyDescent="0.3">
      <c r="A387" t="s">
        <v>4087</v>
      </c>
      <c r="B387">
        <v>3400949</v>
      </c>
      <c r="C387" t="s">
        <v>5937</v>
      </c>
      <c r="D387" t="s">
        <v>5834</v>
      </c>
      <c r="E387" t="s">
        <v>5865</v>
      </c>
      <c r="F387" t="s">
        <v>2962</v>
      </c>
      <c r="G387" t="s">
        <v>2962</v>
      </c>
      <c r="H387" t="s">
        <v>5938</v>
      </c>
      <c r="I387" t="s">
        <v>1688</v>
      </c>
      <c r="J387" t="s">
        <v>3057</v>
      </c>
      <c r="K387" t="s">
        <v>5865</v>
      </c>
      <c r="L387" t="s">
        <v>5863</v>
      </c>
      <c r="M387" t="s">
        <v>5839</v>
      </c>
      <c r="N387" t="s">
        <v>5840</v>
      </c>
    </row>
    <row r="388" spans="1:14" x14ac:dyDescent="0.3">
      <c r="A388" t="s">
        <v>4101</v>
      </c>
      <c r="B388" t="s">
        <v>4101</v>
      </c>
      <c r="C388" t="s">
        <v>5939</v>
      </c>
      <c r="D388" t="s">
        <v>5834</v>
      </c>
      <c r="E388" t="s">
        <v>5854</v>
      </c>
      <c r="F388" t="s">
        <v>2907</v>
      </c>
      <c r="G388" t="s">
        <v>2907</v>
      </c>
      <c r="H388" t="s">
        <v>5940</v>
      </c>
      <c r="I388" t="s">
        <v>1688</v>
      </c>
      <c r="J388" t="s">
        <v>2772</v>
      </c>
      <c r="K388" t="s">
        <v>5854</v>
      </c>
      <c r="L388" t="s">
        <v>5853</v>
      </c>
      <c r="M388" t="s">
        <v>5839</v>
      </c>
      <c r="N388" t="s">
        <v>5840</v>
      </c>
    </row>
    <row r="389" spans="1:14" x14ac:dyDescent="0.3">
      <c r="A389" t="s">
        <v>4124</v>
      </c>
      <c r="B389">
        <v>3401017</v>
      </c>
      <c r="C389" t="s">
        <v>5941</v>
      </c>
      <c r="D389" t="s">
        <v>5834</v>
      </c>
      <c r="E389" t="s">
        <v>5865</v>
      </c>
      <c r="F389" t="s">
        <v>5914</v>
      </c>
      <c r="G389" t="s">
        <v>5914</v>
      </c>
      <c r="H389" t="s">
        <v>5914</v>
      </c>
      <c r="I389" t="s">
        <v>1688</v>
      </c>
      <c r="J389" t="s">
        <v>3057</v>
      </c>
      <c r="K389" t="s">
        <v>5865</v>
      </c>
      <c r="L389" t="s">
        <v>5863</v>
      </c>
      <c r="M389" t="s">
        <v>5839</v>
      </c>
      <c r="N389" t="s">
        <v>5840</v>
      </c>
    </row>
    <row r="390" spans="1:14" x14ac:dyDescent="0.3">
      <c r="A390" t="s">
        <v>4095</v>
      </c>
      <c r="B390" t="s">
        <v>4095</v>
      </c>
      <c r="C390" t="s">
        <v>4096</v>
      </c>
      <c r="D390" t="s">
        <v>5834</v>
      </c>
      <c r="E390" t="s">
        <v>5710</v>
      </c>
      <c r="F390" t="s">
        <v>2951</v>
      </c>
      <c r="G390" t="s">
        <v>5942</v>
      </c>
      <c r="H390" t="s">
        <v>5942</v>
      </c>
      <c r="I390" t="s">
        <v>5836</v>
      </c>
      <c r="J390" t="s">
        <v>2637</v>
      </c>
      <c r="K390" t="s">
        <v>5710</v>
      </c>
      <c r="L390" t="s">
        <v>5853</v>
      </c>
      <c r="M390" t="s">
        <v>5839</v>
      </c>
      <c r="N390" t="s">
        <v>5840</v>
      </c>
    </row>
    <row r="391" spans="1:14" x14ac:dyDescent="0.3">
      <c r="A391" t="s">
        <v>4097</v>
      </c>
      <c r="B391" t="s">
        <v>4097</v>
      </c>
      <c r="C391" t="s">
        <v>5943</v>
      </c>
      <c r="D391" t="s">
        <v>5834</v>
      </c>
      <c r="E391" t="s">
        <v>5710</v>
      </c>
      <c r="F391" t="s">
        <v>2951</v>
      </c>
      <c r="G391" t="s">
        <v>5944</v>
      </c>
      <c r="H391" t="s">
        <v>5944</v>
      </c>
      <c r="I391" t="s">
        <v>5836</v>
      </c>
      <c r="J391" t="s">
        <v>2637</v>
      </c>
      <c r="K391" t="s">
        <v>5710</v>
      </c>
      <c r="L391" t="s">
        <v>5853</v>
      </c>
      <c r="M391" t="s">
        <v>5839</v>
      </c>
      <c r="N391" t="s">
        <v>5840</v>
      </c>
    </row>
    <row r="392" spans="1:14" x14ac:dyDescent="0.3">
      <c r="A392" t="s">
        <v>4167</v>
      </c>
      <c r="B392">
        <v>3401014</v>
      </c>
      <c r="C392" t="s">
        <v>5945</v>
      </c>
      <c r="D392" t="s">
        <v>5849</v>
      </c>
      <c r="E392" t="s">
        <v>5854</v>
      </c>
      <c r="F392" t="s">
        <v>2910</v>
      </c>
      <c r="G392" t="s">
        <v>5946</v>
      </c>
      <c r="H392" t="s">
        <v>5946</v>
      </c>
      <c r="I392" t="s">
        <v>3252</v>
      </c>
      <c r="J392" t="s">
        <v>5851</v>
      </c>
      <c r="K392" t="s">
        <v>5854</v>
      </c>
      <c r="L392" t="s">
        <v>5863</v>
      </c>
      <c r="M392" t="s">
        <v>5839</v>
      </c>
      <c r="N392" t="s">
        <v>5840</v>
      </c>
    </row>
    <row r="393" spans="1:14" x14ac:dyDescent="0.3">
      <c r="A393" t="s">
        <v>4166</v>
      </c>
      <c r="B393">
        <v>3401029</v>
      </c>
      <c r="C393" t="s">
        <v>5947</v>
      </c>
      <c r="D393" t="s">
        <v>5849</v>
      </c>
      <c r="E393" t="s">
        <v>5854</v>
      </c>
      <c r="F393" t="s">
        <v>2910</v>
      </c>
      <c r="G393" t="s">
        <v>5932</v>
      </c>
      <c r="H393" t="s">
        <v>5932</v>
      </c>
      <c r="I393" t="s">
        <v>3252</v>
      </c>
      <c r="J393" t="s">
        <v>5851</v>
      </c>
      <c r="K393" t="s">
        <v>5854</v>
      </c>
      <c r="L393" t="s">
        <v>5863</v>
      </c>
      <c r="M393" t="s">
        <v>5839</v>
      </c>
      <c r="N393" t="s">
        <v>5840</v>
      </c>
    </row>
    <row r="394" spans="1:14" x14ac:dyDescent="0.3">
      <c r="A394" t="s">
        <v>4195</v>
      </c>
      <c r="B394">
        <v>3400071</v>
      </c>
      <c r="C394" t="s">
        <v>5655</v>
      </c>
      <c r="D394" t="s">
        <v>5868</v>
      </c>
      <c r="E394" t="s">
        <v>5852</v>
      </c>
      <c r="F394" t="s">
        <v>2909</v>
      </c>
      <c r="G394" t="s">
        <v>2909</v>
      </c>
      <c r="H394" t="s">
        <v>2909</v>
      </c>
      <c r="I394" t="s">
        <v>4107</v>
      </c>
      <c r="J394" t="s">
        <v>3569</v>
      </c>
      <c r="K394" t="s">
        <v>5852</v>
      </c>
      <c r="L394" t="s">
        <v>5863</v>
      </c>
      <c r="M394" t="s">
        <v>5839</v>
      </c>
      <c r="N394" t="s">
        <v>5840</v>
      </c>
    </row>
    <row r="395" spans="1:14" x14ac:dyDescent="0.3">
      <c r="A395" t="s">
        <v>4328</v>
      </c>
      <c r="B395">
        <v>3401032</v>
      </c>
      <c r="C395" t="s">
        <v>5948</v>
      </c>
      <c r="D395" t="s">
        <v>5849</v>
      </c>
      <c r="E395" t="s">
        <v>5854</v>
      </c>
      <c r="F395" t="s">
        <v>2910</v>
      </c>
      <c r="G395" t="s">
        <v>5949</v>
      </c>
      <c r="H395" t="s">
        <v>5949</v>
      </c>
      <c r="I395" t="s">
        <v>3252</v>
      </c>
      <c r="J395" t="s">
        <v>5851</v>
      </c>
      <c r="K395" t="s">
        <v>5854</v>
      </c>
      <c r="L395" t="s">
        <v>5863</v>
      </c>
      <c r="M395" t="s">
        <v>5839</v>
      </c>
      <c r="N395" t="s">
        <v>5840</v>
      </c>
    </row>
    <row r="396" spans="1:14" x14ac:dyDescent="0.3">
      <c r="A396" t="s">
        <v>4326</v>
      </c>
      <c r="B396">
        <v>3401033</v>
      </c>
      <c r="C396" t="s">
        <v>5950</v>
      </c>
      <c r="D396" t="s">
        <v>5849</v>
      </c>
      <c r="E396" t="s">
        <v>5854</v>
      </c>
      <c r="F396" t="s">
        <v>2910</v>
      </c>
      <c r="G396" t="s">
        <v>5951</v>
      </c>
      <c r="H396" t="s">
        <v>5951</v>
      </c>
      <c r="I396" t="s">
        <v>3252</v>
      </c>
      <c r="J396" t="s">
        <v>5851</v>
      </c>
      <c r="K396" t="s">
        <v>5854</v>
      </c>
      <c r="L396" t="s">
        <v>5863</v>
      </c>
      <c r="M396" t="s">
        <v>5839</v>
      </c>
      <c r="N396" t="s">
        <v>5840</v>
      </c>
    </row>
    <row r="397" spans="1:14" x14ac:dyDescent="0.3">
      <c r="A397" t="s">
        <v>4127</v>
      </c>
      <c r="B397">
        <v>3401044</v>
      </c>
      <c r="C397" t="s">
        <v>4128</v>
      </c>
      <c r="D397" t="s">
        <v>5834</v>
      </c>
      <c r="E397" t="s">
        <v>5865</v>
      </c>
      <c r="F397" t="s">
        <v>2971</v>
      </c>
      <c r="G397" t="s">
        <v>3062</v>
      </c>
      <c r="H397" t="s">
        <v>5952</v>
      </c>
      <c r="I397" t="s">
        <v>1688</v>
      </c>
      <c r="J397" t="s">
        <v>3057</v>
      </c>
      <c r="K397" t="s">
        <v>5865</v>
      </c>
      <c r="L397" t="s">
        <v>5863</v>
      </c>
      <c r="N397" t="s">
        <v>5840</v>
      </c>
    </row>
    <row r="398" spans="1:14" x14ac:dyDescent="0.3">
      <c r="A398" t="s">
        <v>4129</v>
      </c>
      <c r="B398">
        <v>3401038</v>
      </c>
      <c r="C398" t="s">
        <v>5953</v>
      </c>
      <c r="D398" t="s">
        <v>5834</v>
      </c>
      <c r="E398" t="s">
        <v>5865</v>
      </c>
      <c r="F398" t="s">
        <v>2971</v>
      </c>
      <c r="G398" t="s">
        <v>2971</v>
      </c>
      <c r="H398" t="s">
        <v>5954</v>
      </c>
      <c r="I398" t="s">
        <v>1688</v>
      </c>
      <c r="J398" t="s">
        <v>3057</v>
      </c>
      <c r="K398" t="s">
        <v>5865</v>
      </c>
      <c r="L398" t="s">
        <v>5863</v>
      </c>
      <c r="N398" t="s">
        <v>5840</v>
      </c>
    </row>
    <row r="399" spans="1:14" x14ac:dyDescent="0.3">
      <c r="A399" t="s">
        <v>4120</v>
      </c>
      <c r="B399">
        <v>3401028</v>
      </c>
      <c r="C399" t="s">
        <v>4587</v>
      </c>
      <c r="D399" t="s">
        <v>5834</v>
      </c>
      <c r="E399" t="s">
        <v>5852</v>
      </c>
      <c r="F399" t="s">
        <v>2909</v>
      </c>
      <c r="G399" t="s">
        <v>5926</v>
      </c>
      <c r="H399" t="s">
        <v>5926</v>
      </c>
      <c r="I399" t="s">
        <v>1688</v>
      </c>
      <c r="J399" t="s">
        <v>2772</v>
      </c>
      <c r="K399" t="s">
        <v>5852</v>
      </c>
      <c r="L399" t="s">
        <v>5838</v>
      </c>
      <c r="N399" t="s">
        <v>5840</v>
      </c>
    </row>
    <row r="400" spans="1:14" x14ac:dyDescent="0.3">
      <c r="A400" t="s">
        <v>4100</v>
      </c>
      <c r="B400">
        <v>3401039</v>
      </c>
      <c r="C400" t="s">
        <v>5955</v>
      </c>
      <c r="D400" t="s">
        <v>5834</v>
      </c>
      <c r="E400" t="s">
        <v>5854</v>
      </c>
      <c r="F400" t="s">
        <v>5918</v>
      </c>
      <c r="G400" t="s">
        <v>5918</v>
      </c>
      <c r="H400" t="s">
        <v>5918</v>
      </c>
      <c r="I400" t="s">
        <v>1688</v>
      </c>
      <c r="J400" t="s">
        <v>2772</v>
      </c>
      <c r="K400" t="s">
        <v>5854</v>
      </c>
      <c r="L400" t="s">
        <v>5863</v>
      </c>
      <c r="M400" t="s">
        <v>5839</v>
      </c>
      <c r="N400" t="s">
        <v>5840</v>
      </c>
    </row>
    <row r="401" spans="1:14" x14ac:dyDescent="0.3">
      <c r="A401" t="s">
        <v>4168</v>
      </c>
      <c r="B401">
        <v>3401040</v>
      </c>
      <c r="C401" t="s">
        <v>5956</v>
      </c>
      <c r="D401" t="s">
        <v>5849</v>
      </c>
      <c r="E401" t="s">
        <v>5854</v>
      </c>
      <c r="F401" t="s">
        <v>2910</v>
      </c>
      <c r="G401" t="s">
        <v>5864</v>
      </c>
      <c r="H401" t="s">
        <v>5864</v>
      </c>
      <c r="I401" t="s">
        <v>3252</v>
      </c>
      <c r="J401" t="s">
        <v>5851</v>
      </c>
      <c r="K401" t="s">
        <v>5854</v>
      </c>
      <c r="L401" t="s">
        <v>5863</v>
      </c>
      <c r="N401" t="s">
        <v>5840</v>
      </c>
    </row>
    <row r="402" spans="1:14" x14ac:dyDescent="0.3">
      <c r="A402" t="s">
        <v>4329</v>
      </c>
      <c r="B402">
        <v>3401037</v>
      </c>
      <c r="C402" t="s">
        <v>5957</v>
      </c>
      <c r="D402" t="s">
        <v>5849</v>
      </c>
      <c r="E402" t="s">
        <v>5858</v>
      </c>
      <c r="F402" t="s">
        <v>2914</v>
      </c>
      <c r="G402" t="s">
        <v>3066</v>
      </c>
      <c r="H402" t="s">
        <v>3066</v>
      </c>
      <c r="I402" t="s">
        <v>3252</v>
      </c>
      <c r="J402" t="s">
        <v>5851</v>
      </c>
      <c r="K402" t="s">
        <v>5858</v>
      </c>
      <c r="L402" t="s">
        <v>5863</v>
      </c>
      <c r="N402" t="s">
        <v>5840</v>
      </c>
    </row>
    <row r="403" spans="1:14" x14ac:dyDescent="0.3">
      <c r="A403" t="s">
        <v>4331</v>
      </c>
      <c r="B403" t="s">
        <v>4331</v>
      </c>
      <c r="C403" t="s">
        <v>4556</v>
      </c>
      <c r="D403" t="s">
        <v>5834</v>
      </c>
      <c r="E403" t="s">
        <v>5852</v>
      </c>
      <c r="F403" t="s">
        <v>5922</v>
      </c>
      <c r="G403" t="s">
        <v>5922</v>
      </c>
      <c r="H403" t="s">
        <v>5958</v>
      </c>
      <c r="I403" t="s">
        <v>1688</v>
      </c>
      <c r="J403" t="s">
        <v>2772</v>
      </c>
      <c r="K403" t="s">
        <v>5852</v>
      </c>
      <c r="L403" t="s">
        <v>5838</v>
      </c>
      <c r="N403" t="s">
        <v>5840</v>
      </c>
    </row>
    <row r="404" spans="1:14" x14ac:dyDescent="0.3">
      <c r="A404" t="s">
        <v>4346</v>
      </c>
      <c r="B404">
        <v>3401026</v>
      </c>
      <c r="C404" t="s">
        <v>5959</v>
      </c>
      <c r="D404" t="s">
        <v>5834</v>
      </c>
      <c r="E404" t="s">
        <v>5865</v>
      </c>
      <c r="F404" t="s">
        <v>3066</v>
      </c>
      <c r="G404" t="s">
        <v>3066</v>
      </c>
      <c r="H404" t="s">
        <v>5960</v>
      </c>
      <c r="I404" t="s">
        <v>1688</v>
      </c>
      <c r="J404" t="s">
        <v>3057</v>
      </c>
      <c r="K404" t="s">
        <v>5865</v>
      </c>
      <c r="L404" t="s">
        <v>5863</v>
      </c>
      <c r="N404" t="s">
        <v>5840</v>
      </c>
    </row>
    <row r="405" spans="1:14" x14ac:dyDescent="0.3">
      <c r="A405" t="s">
        <v>4332</v>
      </c>
      <c r="B405" t="s">
        <v>4332</v>
      </c>
      <c r="C405" t="s">
        <v>5961</v>
      </c>
      <c r="D405" t="s">
        <v>5834</v>
      </c>
      <c r="E405" t="s">
        <v>5865</v>
      </c>
      <c r="F405" t="s">
        <v>2971</v>
      </c>
      <c r="G405" t="s">
        <v>2971</v>
      </c>
      <c r="H405" t="s">
        <v>2971</v>
      </c>
      <c r="I405" t="s">
        <v>1688</v>
      </c>
      <c r="J405" t="s">
        <v>3057</v>
      </c>
      <c r="K405" t="s">
        <v>5865</v>
      </c>
      <c r="L405" t="s">
        <v>5853</v>
      </c>
      <c r="M405" t="s">
        <v>5839</v>
      </c>
      <c r="N405" t="s">
        <v>5840</v>
      </c>
    </row>
    <row r="406" spans="1:14" x14ac:dyDescent="0.3">
      <c r="A406" t="s">
        <v>4103</v>
      </c>
      <c r="B406">
        <v>3401051</v>
      </c>
      <c r="C406" t="s">
        <v>5962</v>
      </c>
      <c r="D406" t="s">
        <v>5834</v>
      </c>
      <c r="E406" t="s">
        <v>5710</v>
      </c>
      <c r="F406" t="s">
        <v>2905</v>
      </c>
      <c r="G406" t="s">
        <v>2905</v>
      </c>
      <c r="H406" t="s">
        <v>5963</v>
      </c>
      <c r="I406" t="s">
        <v>1688</v>
      </c>
      <c r="J406" t="s">
        <v>2864</v>
      </c>
      <c r="K406" t="s">
        <v>5710</v>
      </c>
      <c r="L406" t="s">
        <v>5838</v>
      </c>
      <c r="M406" t="s">
        <v>5839</v>
      </c>
      <c r="N406" t="s">
        <v>5840</v>
      </c>
    </row>
    <row r="407" spans="1:14" x14ac:dyDescent="0.3">
      <c r="A407" t="s">
        <v>4323</v>
      </c>
      <c r="B407">
        <v>3401052</v>
      </c>
      <c r="C407" t="s">
        <v>5964</v>
      </c>
      <c r="D407" t="s">
        <v>5834</v>
      </c>
      <c r="E407" t="s">
        <v>5858</v>
      </c>
      <c r="F407" t="s">
        <v>2914</v>
      </c>
      <c r="G407" t="s">
        <v>2914</v>
      </c>
      <c r="H407" t="s">
        <v>2914</v>
      </c>
      <c r="I407" t="s">
        <v>1688</v>
      </c>
      <c r="J407" t="s">
        <v>3057</v>
      </c>
      <c r="K407" t="s">
        <v>5858</v>
      </c>
      <c r="L407" t="s">
        <v>5863</v>
      </c>
      <c r="M407" t="s">
        <v>5839</v>
      </c>
      <c r="N407" t="s">
        <v>5840</v>
      </c>
    </row>
    <row r="408" spans="1:14" x14ac:dyDescent="0.3">
      <c r="A408" t="s">
        <v>4165</v>
      </c>
      <c r="B408">
        <v>3401050</v>
      </c>
      <c r="C408" t="s">
        <v>5965</v>
      </c>
      <c r="D408" t="s">
        <v>5849</v>
      </c>
      <c r="E408" t="s">
        <v>5854</v>
      </c>
      <c r="F408" t="s">
        <v>2908</v>
      </c>
      <c r="G408" t="s">
        <v>2908</v>
      </c>
      <c r="H408" t="s">
        <v>2908</v>
      </c>
      <c r="I408" t="s">
        <v>3252</v>
      </c>
      <c r="J408" t="s">
        <v>5851</v>
      </c>
      <c r="K408" t="s">
        <v>5854</v>
      </c>
      <c r="L408" t="s">
        <v>5863</v>
      </c>
      <c r="M408" t="s">
        <v>5839</v>
      </c>
      <c r="N408" t="s">
        <v>5840</v>
      </c>
    </row>
    <row r="409" spans="1:14" x14ac:dyDescent="0.3">
      <c r="A409" t="s">
        <v>4118</v>
      </c>
      <c r="B409" t="s">
        <v>4118</v>
      </c>
      <c r="C409" t="s">
        <v>5966</v>
      </c>
      <c r="D409" t="s">
        <v>5834</v>
      </c>
      <c r="E409" t="s">
        <v>5854</v>
      </c>
      <c r="F409" t="s">
        <v>2907</v>
      </c>
      <c r="G409" t="s">
        <v>2907</v>
      </c>
      <c r="H409" t="s">
        <v>5967</v>
      </c>
      <c r="I409" t="s">
        <v>1688</v>
      </c>
      <c r="J409" t="s">
        <v>2772</v>
      </c>
      <c r="K409" t="s">
        <v>5854</v>
      </c>
      <c r="L409" t="s">
        <v>5853</v>
      </c>
      <c r="M409" t="s">
        <v>5839</v>
      </c>
      <c r="N409" t="s">
        <v>5840</v>
      </c>
    </row>
    <row r="410" spans="1:14" x14ac:dyDescent="0.3">
      <c r="A410" t="s">
        <v>4333</v>
      </c>
      <c r="B410" t="s">
        <v>4333</v>
      </c>
      <c r="C410" t="s">
        <v>5968</v>
      </c>
      <c r="D410" t="s">
        <v>5834</v>
      </c>
      <c r="E410" t="s">
        <v>5865</v>
      </c>
      <c r="F410" t="s">
        <v>3061</v>
      </c>
      <c r="G410" t="s">
        <v>2921</v>
      </c>
      <c r="H410" t="s">
        <v>2921</v>
      </c>
      <c r="I410" t="s">
        <v>1688</v>
      </c>
      <c r="J410" t="s">
        <v>3057</v>
      </c>
      <c r="K410" t="s">
        <v>5865</v>
      </c>
      <c r="L410" t="s">
        <v>5853</v>
      </c>
      <c r="N410" t="s">
        <v>5840</v>
      </c>
    </row>
    <row r="411" spans="1:14" x14ac:dyDescent="0.3">
      <c r="A411" t="s">
        <v>4334</v>
      </c>
      <c r="B411" t="s">
        <v>4334</v>
      </c>
      <c r="C411" t="s">
        <v>5969</v>
      </c>
      <c r="D411" t="s">
        <v>5834</v>
      </c>
      <c r="E411" t="s">
        <v>5865</v>
      </c>
      <c r="F411" t="s">
        <v>3061</v>
      </c>
      <c r="G411" t="s">
        <v>2971</v>
      </c>
      <c r="H411" t="s">
        <v>2971</v>
      </c>
      <c r="I411" t="s">
        <v>1688</v>
      </c>
      <c r="J411" t="s">
        <v>3057</v>
      </c>
      <c r="K411" t="s">
        <v>5865</v>
      </c>
      <c r="L411" t="s">
        <v>5853</v>
      </c>
      <c r="N411" t="s">
        <v>5840</v>
      </c>
    </row>
    <row r="412" spans="1:14" x14ac:dyDescent="0.3">
      <c r="A412" t="s">
        <v>4152</v>
      </c>
      <c r="B412">
        <v>3401055</v>
      </c>
      <c r="C412" t="s">
        <v>3669</v>
      </c>
      <c r="D412" t="s">
        <v>5834</v>
      </c>
      <c r="E412" t="s">
        <v>5858</v>
      </c>
      <c r="F412" t="s">
        <v>2917</v>
      </c>
      <c r="G412" t="s">
        <v>2917</v>
      </c>
      <c r="H412" t="s">
        <v>5970</v>
      </c>
      <c r="I412" t="s">
        <v>1688</v>
      </c>
      <c r="J412" t="s">
        <v>3057</v>
      </c>
      <c r="K412" t="s">
        <v>5858</v>
      </c>
      <c r="L412" t="s">
        <v>5863</v>
      </c>
      <c r="N412" t="s">
        <v>5840</v>
      </c>
    </row>
    <row r="413" spans="1:14" x14ac:dyDescent="0.3">
      <c r="A413" t="s">
        <v>4125</v>
      </c>
      <c r="B413" t="s">
        <v>4125</v>
      </c>
      <c r="C413" t="s">
        <v>5971</v>
      </c>
      <c r="D413" t="s">
        <v>5834</v>
      </c>
      <c r="E413" t="s">
        <v>5858</v>
      </c>
      <c r="F413" t="s">
        <v>2914</v>
      </c>
      <c r="G413" t="s">
        <v>2914</v>
      </c>
      <c r="H413" t="s">
        <v>2914</v>
      </c>
      <c r="I413" t="s">
        <v>1688</v>
      </c>
      <c r="J413" t="s">
        <v>3057</v>
      </c>
      <c r="K413" t="s">
        <v>5858</v>
      </c>
      <c r="L413" t="s">
        <v>5853</v>
      </c>
      <c r="N413" t="s">
        <v>5840</v>
      </c>
    </row>
    <row r="414" spans="1:14" x14ac:dyDescent="0.3">
      <c r="A414" t="s">
        <v>4171</v>
      </c>
      <c r="B414">
        <v>3401067</v>
      </c>
      <c r="C414" t="s">
        <v>5972</v>
      </c>
      <c r="D414" t="s">
        <v>5834</v>
      </c>
      <c r="E414" t="s">
        <v>5837</v>
      </c>
      <c r="F414" t="s">
        <v>2905</v>
      </c>
      <c r="G414" t="s">
        <v>5973</v>
      </c>
      <c r="H414" t="s">
        <v>5973</v>
      </c>
      <c r="I414" t="s">
        <v>5836</v>
      </c>
      <c r="J414" t="s">
        <v>5517</v>
      </c>
      <c r="K414" t="s">
        <v>5837</v>
      </c>
      <c r="L414" t="s">
        <v>5838</v>
      </c>
      <c r="M414" t="s">
        <v>5839</v>
      </c>
      <c r="N414" t="s">
        <v>5840</v>
      </c>
    </row>
    <row r="415" spans="1:14" x14ac:dyDescent="0.3">
      <c r="A415" t="s">
        <v>4158</v>
      </c>
      <c r="B415" t="s">
        <v>4158</v>
      </c>
      <c r="C415" t="s">
        <v>3560</v>
      </c>
      <c r="D415" t="s">
        <v>5849</v>
      </c>
      <c r="E415" t="s">
        <v>5854</v>
      </c>
      <c r="F415" t="s">
        <v>2910</v>
      </c>
      <c r="G415" t="s">
        <v>5932</v>
      </c>
      <c r="H415" t="s">
        <v>5932</v>
      </c>
      <c r="I415" t="s">
        <v>3252</v>
      </c>
      <c r="J415" t="s">
        <v>5851</v>
      </c>
      <c r="K415" t="s">
        <v>5854</v>
      </c>
      <c r="L415" t="s">
        <v>5853</v>
      </c>
      <c r="N415" t="s">
        <v>5840</v>
      </c>
    </row>
    <row r="416" spans="1:14" x14ac:dyDescent="0.3">
      <c r="A416" t="s">
        <v>4154</v>
      </c>
      <c r="B416" t="s">
        <v>4154</v>
      </c>
      <c r="C416" t="s">
        <v>4164</v>
      </c>
      <c r="D416" t="s">
        <v>5849</v>
      </c>
      <c r="E416" t="s">
        <v>5854</v>
      </c>
      <c r="F416" t="s">
        <v>2910</v>
      </c>
      <c r="G416" t="s">
        <v>5946</v>
      </c>
      <c r="H416" t="s">
        <v>5946</v>
      </c>
      <c r="I416" t="s">
        <v>3252</v>
      </c>
      <c r="J416" t="s">
        <v>5851</v>
      </c>
      <c r="K416" t="s">
        <v>5854</v>
      </c>
      <c r="L416" t="s">
        <v>5853</v>
      </c>
      <c r="N416" t="s">
        <v>5840</v>
      </c>
    </row>
    <row r="417" spans="1:14" x14ac:dyDescent="0.3">
      <c r="A417" t="s">
        <v>4188</v>
      </c>
      <c r="B417" t="s">
        <v>4188</v>
      </c>
      <c r="C417" t="s">
        <v>4572</v>
      </c>
      <c r="D417" t="s">
        <v>5834</v>
      </c>
      <c r="E417" t="s">
        <v>5852</v>
      </c>
      <c r="F417" t="s">
        <v>2909</v>
      </c>
      <c r="G417" t="s">
        <v>3130</v>
      </c>
      <c r="H417" t="s">
        <v>5974</v>
      </c>
      <c r="I417" t="s">
        <v>1688</v>
      </c>
      <c r="J417" t="s">
        <v>2772</v>
      </c>
      <c r="K417" t="s">
        <v>5852</v>
      </c>
      <c r="L417" t="s">
        <v>5853</v>
      </c>
      <c r="N417" t="s">
        <v>5840</v>
      </c>
    </row>
    <row r="418" spans="1:14" x14ac:dyDescent="0.3">
      <c r="A418" t="s">
        <v>4187</v>
      </c>
      <c r="B418" t="s">
        <v>4187</v>
      </c>
      <c r="C418" t="s">
        <v>5975</v>
      </c>
      <c r="D418" t="s">
        <v>5834</v>
      </c>
      <c r="E418" t="s">
        <v>5852</v>
      </c>
      <c r="F418" t="s">
        <v>2909</v>
      </c>
      <c r="G418" t="s">
        <v>3130</v>
      </c>
      <c r="H418" t="s">
        <v>5976</v>
      </c>
      <c r="I418" t="s">
        <v>1688</v>
      </c>
      <c r="J418" t="s">
        <v>2772</v>
      </c>
      <c r="K418" t="s">
        <v>5852</v>
      </c>
      <c r="L418" t="s">
        <v>5853</v>
      </c>
      <c r="N418" t="s">
        <v>5840</v>
      </c>
    </row>
    <row r="419" spans="1:14" x14ac:dyDescent="0.3">
      <c r="A419" t="s">
        <v>4189</v>
      </c>
      <c r="B419">
        <v>3401113</v>
      </c>
      <c r="C419" t="s">
        <v>4580</v>
      </c>
      <c r="D419" t="s">
        <v>5834</v>
      </c>
      <c r="E419" t="s">
        <v>5852</v>
      </c>
      <c r="F419" t="s">
        <v>2909</v>
      </c>
      <c r="G419" t="s">
        <v>5977</v>
      </c>
      <c r="H419" t="s">
        <v>5978</v>
      </c>
      <c r="I419" t="s">
        <v>1688</v>
      </c>
      <c r="J419" t="s">
        <v>2772</v>
      </c>
      <c r="K419" t="s">
        <v>5852</v>
      </c>
      <c r="L419" t="s">
        <v>5838</v>
      </c>
      <c r="N419" t="s">
        <v>5840</v>
      </c>
    </row>
    <row r="420" spans="1:14" x14ac:dyDescent="0.3">
      <c r="A420" t="s">
        <v>4185</v>
      </c>
      <c r="B420">
        <v>3401128</v>
      </c>
      <c r="C420" t="s">
        <v>5979</v>
      </c>
      <c r="D420" t="s">
        <v>3353</v>
      </c>
      <c r="E420" t="s">
        <v>5858</v>
      </c>
      <c r="F420" t="s">
        <v>5857</v>
      </c>
      <c r="G420" t="s">
        <v>5857</v>
      </c>
      <c r="H420" t="s">
        <v>5857</v>
      </c>
      <c r="I420" t="s">
        <v>1688</v>
      </c>
      <c r="J420" t="s">
        <v>3057</v>
      </c>
      <c r="K420" t="s">
        <v>5858</v>
      </c>
      <c r="L420" t="s">
        <v>5863</v>
      </c>
      <c r="M420" t="s">
        <v>5839</v>
      </c>
      <c r="N420" t="s">
        <v>5840</v>
      </c>
    </row>
    <row r="421" spans="1:14" x14ac:dyDescent="0.3">
      <c r="A421" t="s">
        <v>4186</v>
      </c>
      <c r="B421" t="s">
        <v>4186</v>
      </c>
      <c r="C421" t="s">
        <v>4570</v>
      </c>
      <c r="D421" t="s">
        <v>5834</v>
      </c>
      <c r="E421" t="s">
        <v>5852</v>
      </c>
      <c r="F421" t="s">
        <v>3130</v>
      </c>
      <c r="G421" t="s">
        <v>3130</v>
      </c>
      <c r="H421" t="s">
        <v>5899</v>
      </c>
      <c r="I421" t="s">
        <v>1688</v>
      </c>
      <c r="J421" t="s">
        <v>2772</v>
      </c>
      <c r="K421" t="s">
        <v>5852</v>
      </c>
      <c r="L421" t="s">
        <v>5853</v>
      </c>
      <c r="M421" t="s">
        <v>5839</v>
      </c>
      <c r="N421" t="s">
        <v>5840</v>
      </c>
    </row>
    <row r="422" spans="1:14" x14ac:dyDescent="0.3">
      <c r="A422" t="s">
        <v>4190</v>
      </c>
      <c r="B422" t="s">
        <v>4190</v>
      </c>
      <c r="C422" t="s">
        <v>4583</v>
      </c>
      <c r="D422" t="s">
        <v>5834</v>
      </c>
      <c r="E422" t="s">
        <v>5852</v>
      </c>
      <c r="F422" t="s">
        <v>3000</v>
      </c>
      <c r="G422" t="s">
        <v>3000</v>
      </c>
      <c r="H422" t="s">
        <v>3516</v>
      </c>
      <c r="I422" t="s">
        <v>1688</v>
      </c>
      <c r="J422" t="s">
        <v>2772</v>
      </c>
      <c r="K422" t="s">
        <v>5852</v>
      </c>
      <c r="L422" t="s">
        <v>5838</v>
      </c>
      <c r="N422" t="s">
        <v>5840</v>
      </c>
    </row>
    <row r="423" spans="1:14" x14ac:dyDescent="0.3">
      <c r="A423" t="s">
        <v>4163</v>
      </c>
      <c r="B423" t="s">
        <v>4163</v>
      </c>
      <c r="C423" t="s">
        <v>5980</v>
      </c>
      <c r="D423" t="s">
        <v>5849</v>
      </c>
      <c r="E423" t="s">
        <v>5854</v>
      </c>
      <c r="F423" t="s">
        <v>2910</v>
      </c>
      <c r="G423" t="s">
        <v>5951</v>
      </c>
      <c r="H423" t="s">
        <v>5951</v>
      </c>
      <c r="I423" t="s">
        <v>3252</v>
      </c>
      <c r="J423" t="s">
        <v>5851</v>
      </c>
      <c r="K423" t="s">
        <v>5854</v>
      </c>
      <c r="L423" t="s">
        <v>5853</v>
      </c>
      <c r="N423" t="s">
        <v>5840</v>
      </c>
    </row>
    <row r="424" spans="1:14" x14ac:dyDescent="0.3">
      <c r="A424" t="s">
        <v>4336</v>
      </c>
      <c r="B424">
        <v>3401057</v>
      </c>
      <c r="C424" t="s">
        <v>5981</v>
      </c>
      <c r="D424" t="s">
        <v>5834</v>
      </c>
      <c r="E424" t="s">
        <v>5865</v>
      </c>
      <c r="F424" t="s">
        <v>3061</v>
      </c>
      <c r="G424" t="s">
        <v>2921</v>
      </c>
      <c r="H424" t="s">
        <v>2921</v>
      </c>
      <c r="I424" t="s">
        <v>1688</v>
      </c>
      <c r="J424" t="s">
        <v>3057</v>
      </c>
      <c r="K424" t="s">
        <v>5865</v>
      </c>
      <c r="L424" t="s">
        <v>5863</v>
      </c>
      <c r="N424" t="s">
        <v>5840</v>
      </c>
    </row>
    <row r="425" spans="1:14" x14ac:dyDescent="0.3">
      <c r="A425" t="s">
        <v>4335</v>
      </c>
      <c r="B425" t="s">
        <v>4335</v>
      </c>
      <c r="C425" t="s">
        <v>5982</v>
      </c>
      <c r="D425" t="s">
        <v>5834</v>
      </c>
      <c r="E425" t="s">
        <v>5865</v>
      </c>
      <c r="F425" t="s">
        <v>3061</v>
      </c>
      <c r="G425" t="s">
        <v>2921</v>
      </c>
      <c r="H425" t="s">
        <v>2921</v>
      </c>
      <c r="I425" t="s">
        <v>1688</v>
      </c>
      <c r="J425" t="s">
        <v>3057</v>
      </c>
      <c r="K425" t="s">
        <v>5865</v>
      </c>
      <c r="L425" t="s">
        <v>5853</v>
      </c>
      <c r="N425" t="s">
        <v>5840</v>
      </c>
    </row>
    <row r="426" spans="1:14" x14ac:dyDescent="0.3">
      <c r="A426" t="s">
        <v>4338</v>
      </c>
      <c r="B426">
        <v>3401079</v>
      </c>
      <c r="C426" t="s">
        <v>5983</v>
      </c>
      <c r="D426" t="s">
        <v>5834</v>
      </c>
      <c r="E426" t="s">
        <v>5865</v>
      </c>
      <c r="F426" t="s">
        <v>3061</v>
      </c>
      <c r="G426" t="s">
        <v>2921</v>
      </c>
      <c r="H426" t="s">
        <v>2921</v>
      </c>
      <c r="I426" t="s">
        <v>1688</v>
      </c>
      <c r="J426" t="s">
        <v>3057</v>
      </c>
      <c r="K426" t="s">
        <v>5865</v>
      </c>
      <c r="L426" t="s">
        <v>5863</v>
      </c>
      <c r="N426" t="s">
        <v>5840</v>
      </c>
    </row>
    <row r="427" spans="1:14" x14ac:dyDescent="0.3">
      <c r="A427" t="s">
        <v>4337</v>
      </c>
      <c r="B427" t="s">
        <v>4337</v>
      </c>
      <c r="C427" t="s">
        <v>5984</v>
      </c>
      <c r="D427" t="s">
        <v>5834</v>
      </c>
      <c r="E427" t="s">
        <v>5865</v>
      </c>
      <c r="F427" t="s">
        <v>3061</v>
      </c>
      <c r="G427" t="s">
        <v>2921</v>
      </c>
      <c r="H427" t="s">
        <v>2921</v>
      </c>
      <c r="I427" t="s">
        <v>1688</v>
      </c>
      <c r="J427" t="s">
        <v>3057</v>
      </c>
      <c r="K427" t="s">
        <v>5865</v>
      </c>
      <c r="L427" t="s">
        <v>5853</v>
      </c>
      <c r="N427" t="s">
        <v>5840</v>
      </c>
    </row>
    <row r="428" spans="1:14" x14ac:dyDescent="0.3">
      <c r="A428" t="s">
        <v>4146</v>
      </c>
      <c r="B428">
        <v>3401078</v>
      </c>
      <c r="C428" t="s">
        <v>5985</v>
      </c>
      <c r="D428" t="s">
        <v>5834</v>
      </c>
      <c r="E428" t="s">
        <v>5854</v>
      </c>
      <c r="F428" t="s">
        <v>3258</v>
      </c>
      <c r="G428" t="s">
        <v>3258</v>
      </c>
      <c r="H428" t="s">
        <v>5986</v>
      </c>
      <c r="I428" t="s">
        <v>1688</v>
      </c>
      <c r="J428" t="s">
        <v>2772</v>
      </c>
      <c r="K428" t="s">
        <v>5854</v>
      </c>
      <c r="L428" t="s">
        <v>5838</v>
      </c>
      <c r="N428" t="s">
        <v>5840</v>
      </c>
    </row>
    <row r="429" spans="1:14" x14ac:dyDescent="0.3">
      <c r="A429" t="s">
        <v>4294</v>
      </c>
      <c r="B429">
        <v>3401077</v>
      </c>
      <c r="C429" t="s">
        <v>5987</v>
      </c>
      <c r="D429" t="s">
        <v>5834</v>
      </c>
      <c r="E429" t="s">
        <v>5854</v>
      </c>
      <c r="F429" t="s">
        <v>3258</v>
      </c>
      <c r="G429" t="s">
        <v>3258</v>
      </c>
      <c r="H429" t="s">
        <v>5988</v>
      </c>
      <c r="I429" t="s">
        <v>1688</v>
      </c>
      <c r="J429" t="s">
        <v>2772</v>
      </c>
      <c r="K429" t="s">
        <v>5854</v>
      </c>
      <c r="L429" t="s">
        <v>5838</v>
      </c>
      <c r="N429" t="s">
        <v>5840</v>
      </c>
    </row>
    <row r="430" spans="1:14" x14ac:dyDescent="0.3">
      <c r="A430" t="s">
        <v>4293</v>
      </c>
      <c r="B430">
        <v>3401082</v>
      </c>
      <c r="C430" t="s">
        <v>5989</v>
      </c>
      <c r="D430" t="s">
        <v>5834</v>
      </c>
      <c r="E430" t="s">
        <v>5854</v>
      </c>
      <c r="F430" t="s">
        <v>3258</v>
      </c>
      <c r="G430" t="s">
        <v>3258</v>
      </c>
      <c r="H430" t="s">
        <v>5990</v>
      </c>
      <c r="I430" t="s">
        <v>1688</v>
      </c>
      <c r="J430" t="s">
        <v>2772</v>
      </c>
      <c r="K430" t="s">
        <v>5854</v>
      </c>
      <c r="L430" t="s">
        <v>5838</v>
      </c>
      <c r="N430" t="s">
        <v>5840</v>
      </c>
    </row>
    <row r="431" spans="1:14" x14ac:dyDescent="0.3">
      <c r="A431" t="s">
        <v>4145</v>
      </c>
      <c r="B431">
        <v>3401085</v>
      </c>
      <c r="C431" t="s">
        <v>5991</v>
      </c>
      <c r="D431" t="s">
        <v>5834</v>
      </c>
      <c r="E431" t="s">
        <v>5854</v>
      </c>
      <c r="F431" t="s">
        <v>2937</v>
      </c>
      <c r="G431" t="s">
        <v>2937</v>
      </c>
      <c r="H431" t="s">
        <v>2937</v>
      </c>
      <c r="I431" t="s">
        <v>1688</v>
      </c>
      <c r="J431" t="s">
        <v>2772</v>
      </c>
      <c r="K431" t="s">
        <v>5854</v>
      </c>
      <c r="L431" t="s">
        <v>5863</v>
      </c>
      <c r="N431" t="s">
        <v>5840</v>
      </c>
    </row>
    <row r="432" spans="1:14" x14ac:dyDescent="0.3">
      <c r="A432" t="s">
        <v>4347</v>
      </c>
      <c r="B432">
        <v>3401084</v>
      </c>
      <c r="C432" t="s">
        <v>5992</v>
      </c>
      <c r="D432" t="s">
        <v>5834</v>
      </c>
      <c r="E432" t="s">
        <v>5865</v>
      </c>
      <c r="F432" t="s">
        <v>2971</v>
      </c>
      <c r="G432" t="s">
        <v>2922</v>
      </c>
      <c r="H432" t="s">
        <v>5883</v>
      </c>
      <c r="I432" t="s">
        <v>1688</v>
      </c>
      <c r="J432" t="s">
        <v>3057</v>
      </c>
      <c r="K432" t="s">
        <v>5865</v>
      </c>
      <c r="L432" t="s">
        <v>5863</v>
      </c>
      <c r="N432" t="s">
        <v>5840</v>
      </c>
    </row>
    <row r="433" spans="1:14" x14ac:dyDescent="0.3">
      <c r="A433" t="s">
        <v>4339</v>
      </c>
      <c r="B433">
        <v>3401086</v>
      </c>
      <c r="C433" t="s">
        <v>5993</v>
      </c>
      <c r="D433" t="s">
        <v>5834</v>
      </c>
      <c r="E433" t="s">
        <v>5865</v>
      </c>
      <c r="F433" t="s">
        <v>2971</v>
      </c>
      <c r="G433" t="s">
        <v>2922</v>
      </c>
      <c r="H433" t="s">
        <v>2922</v>
      </c>
      <c r="I433" t="s">
        <v>1688</v>
      </c>
      <c r="J433" t="s">
        <v>3057</v>
      </c>
      <c r="K433" t="s">
        <v>5865</v>
      </c>
      <c r="L433" t="s">
        <v>5863</v>
      </c>
      <c r="N433" t="s">
        <v>5840</v>
      </c>
    </row>
    <row r="434" spans="1:14" x14ac:dyDescent="0.3">
      <c r="A434" t="s">
        <v>4300</v>
      </c>
      <c r="B434" t="s">
        <v>4300</v>
      </c>
      <c r="C434" t="s">
        <v>5994</v>
      </c>
      <c r="D434" t="s">
        <v>5834</v>
      </c>
      <c r="E434" t="s">
        <v>5865</v>
      </c>
      <c r="F434" t="s">
        <v>2922</v>
      </c>
      <c r="G434" t="s">
        <v>2922</v>
      </c>
      <c r="H434" t="s">
        <v>2922</v>
      </c>
      <c r="I434" t="s">
        <v>1688</v>
      </c>
      <c r="J434" t="s">
        <v>3057</v>
      </c>
      <c r="K434" t="s">
        <v>5865</v>
      </c>
      <c r="L434" t="s">
        <v>5853</v>
      </c>
      <c r="M434" t="s">
        <v>5839</v>
      </c>
      <c r="N434" t="s">
        <v>5840</v>
      </c>
    </row>
    <row r="435" spans="1:14" x14ac:dyDescent="0.3">
      <c r="A435" t="s">
        <v>4340</v>
      </c>
      <c r="B435" t="s">
        <v>4340</v>
      </c>
      <c r="C435" t="s">
        <v>5995</v>
      </c>
      <c r="D435" t="s">
        <v>5834</v>
      </c>
      <c r="E435" t="s">
        <v>5865</v>
      </c>
      <c r="F435" t="s">
        <v>2962</v>
      </c>
      <c r="G435" t="s">
        <v>2962</v>
      </c>
      <c r="H435" t="s">
        <v>5889</v>
      </c>
      <c r="I435" t="s">
        <v>1688</v>
      </c>
      <c r="J435" t="s">
        <v>3057</v>
      </c>
      <c r="K435" t="s">
        <v>5865</v>
      </c>
      <c r="L435" t="s">
        <v>5853</v>
      </c>
      <c r="M435" t="s">
        <v>5839</v>
      </c>
      <c r="N435" t="s">
        <v>5840</v>
      </c>
    </row>
    <row r="436" spans="1:14" x14ac:dyDescent="0.3">
      <c r="A436" t="s">
        <v>4313</v>
      </c>
      <c r="B436" t="s">
        <v>4313</v>
      </c>
      <c r="C436" t="s">
        <v>5996</v>
      </c>
      <c r="D436" t="s">
        <v>5849</v>
      </c>
      <c r="E436" t="s">
        <v>5854</v>
      </c>
      <c r="F436" t="s">
        <v>2907</v>
      </c>
      <c r="G436" t="s">
        <v>5967</v>
      </c>
      <c r="H436" t="s">
        <v>5967</v>
      </c>
      <c r="I436" t="s">
        <v>3252</v>
      </c>
      <c r="J436" t="s">
        <v>5851</v>
      </c>
      <c r="K436" t="s">
        <v>5854</v>
      </c>
      <c r="L436" t="s">
        <v>5853</v>
      </c>
      <c r="M436" t="s">
        <v>5839</v>
      </c>
      <c r="N436" t="s">
        <v>5840</v>
      </c>
    </row>
    <row r="437" spans="1:14" x14ac:dyDescent="0.3">
      <c r="A437" t="s">
        <v>4173</v>
      </c>
      <c r="B437">
        <v>3401090</v>
      </c>
      <c r="C437" t="s">
        <v>5997</v>
      </c>
      <c r="D437" t="s">
        <v>5849</v>
      </c>
      <c r="E437" t="s">
        <v>5852</v>
      </c>
      <c r="F437" t="s">
        <v>2936</v>
      </c>
      <c r="G437" t="s">
        <v>5916</v>
      </c>
      <c r="H437" t="s">
        <v>5916</v>
      </c>
      <c r="I437" t="s">
        <v>3252</v>
      </c>
      <c r="J437" t="s">
        <v>5851</v>
      </c>
      <c r="K437" t="s">
        <v>5852</v>
      </c>
      <c r="L437" t="s">
        <v>5863</v>
      </c>
      <c r="N437" t="s">
        <v>5840</v>
      </c>
    </row>
    <row r="438" spans="1:14" x14ac:dyDescent="0.3">
      <c r="A438" t="s">
        <v>4341</v>
      </c>
      <c r="B438" t="s">
        <v>4341</v>
      </c>
      <c r="C438" t="s">
        <v>5998</v>
      </c>
      <c r="D438" t="s">
        <v>5834</v>
      </c>
      <c r="E438" t="s">
        <v>5865</v>
      </c>
      <c r="F438" t="s">
        <v>3062</v>
      </c>
      <c r="G438" t="s">
        <v>3062</v>
      </c>
      <c r="H438" t="s">
        <v>3062</v>
      </c>
      <c r="I438" t="s">
        <v>1688</v>
      </c>
      <c r="J438" t="s">
        <v>3057</v>
      </c>
      <c r="K438" t="s">
        <v>5865</v>
      </c>
      <c r="L438" t="s">
        <v>5853</v>
      </c>
      <c r="N438" t="s">
        <v>5840</v>
      </c>
    </row>
    <row r="439" spans="1:14" x14ac:dyDescent="0.3">
      <c r="A439" t="s">
        <v>4348</v>
      </c>
      <c r="B439">
        <v>3401080</v>
      </c>
      <c r="C439" t="s">
        <v>4350</v>
      </c>
      <c r="D439" t="s">
        <v>5834</v>
      </c>
      <c r="E439" t="s">
        <v>5865</v>
      </c>
      <c r="F439" t="s">
        <v>3066</v>
      </c>
      <c r="G439" t="s">
        <v>3066</v>
      </c>
      <c r="H439" t="s">
        <v>3066</v>
      </c>
      <c r="I439" t="s">
        <v>1688</v>
      </c>
      <c r="J439" t="s">
        <v>3057</v>
      </c>
      <c r="K439" t="s">
        <v>5865</v>
      </c>
      <c r="L439" t="s">
        <v>5838</v>
      </c>
      <c r="N439" t="s">
        <v>5840</v>
      </c>
    </row>
    <row r="440" spans="1:14" x14ac:dyDescent="0.3">
      <c r="A440" t="s">
        <v>4140</v>
      </c>
      <c r="B440">
        <v>3401093</v>
      </c>
      <c r="C440" t="s">
        <v>4141</v>
      </c>
      <c r="D440" t="s">
        <v>5834</v>
      </c>
      <c r="E440" t="s">
        <v>5854</v>
      </c>
      <c r="F440" t="s">
        <v>3258</v>
      </c>
      <c r="G440" t="s">
        <v>3258</v>
      </c>
      <c r="H440" t="s">
        <v>5999</v>
      </c>
      <c r="I440" t="s">
        <v>1688</v>
      </c>
      <c r="J440" t="s">
        <v>2772</v>
      </c>
      <c r="K440" t="s">
        <v>5854</v>
      </c>
      <c r="L440" t="s">
        <v>5838</v>
      </c>
      <c r="N440" t="s">
        <v>5840</v>
      </c>
    </row>
    <row r="441" spans="1:14" x14ac:dyDescent="0.3">
      <c r="A441" t="s">
        <v>4295</v>
      </c>
      <c r="B441" t="s">
        <v>4295</v>
      </c>
      <c r="C441" t="s">
        <v>4296</v>
      </c>
      <c r="D441" t="s">
        <v>5834</v>
      </c>
      <c r="E441" t="s">
        <v>5852</v>
      </c>
      <c r="F441" t="s">
        <v>2909</v>
      </c>
      <c r="G441" t="s">
        <v>5896</v>
      </c>
      <c r="H441" t="s">
        <v>5896</v>
      </c>
      <c r="I441" t="s">
        <v>1688</v>
      </c>
      <c r="J441" t="s">
        <v>2772</v>
      </c>
      <c r="K441" t="s">
        <v>5852</v>
      </c>
      <c r="L441" t="s">
        <v>5838</v>
      </c>
      <c r="N441" t="s">
        <v>5840</v>
      </c>
    </row>
    <row r="442" spans="1:14" x14ac:dyDescent="0.3">
      <c r="A442" t="s">
        <v>4327</v>
      </c>
      <c r="B442" t="s">
        <v>4327</v>
      </c>
      <c r="C442" t="s">
        <v>6000</v>
      </c>
      <c r="D442" t="s">
        <v>5849</v>
      </c>
      <c r="E442" t="s">
        <v>5852</v>
      </c>
      <c r="F442" t="s">
        <v>2936</v>
      </c>
      <c r="G442" t="s">
        <v>5916</v>
      </c>
      <c r="H442" t="s">
        <v>5916</v>
      </c>
      <c r="I442" t="s">
        <v>3252</v>
      </c>
      <c r="J442" t="s">
        <v>5851</v>
      </c>
      <c r="K442" t="s">
        <v>5852</v>
      </c>
      <c r="L442" t="s">
        <v>5853</v>
      </c>
      <c r="M442" t="s">
        <v>5839</v>
      </c>
      <c r="N442" t="s">
        <v>5840</v>
      </c>
    </row>
    <row r="443" spans="1:14" x14ac:dyDescent="0.3">
      <c r="A443" t="s">
        <v>4330</v>
      </c>
      <c r="B443">
        <v>3401103</v>
      </c>
      <c r="C443" t="s">
        <v>6001</v>
      </c>
      <c r="D443" t="s">
        <v>5849</v>
      </c>
      <c r="E443" t="s">
        <v>5858</v>
      </c>
      <c r="F443" t="s">
        <v>2914</v>
      </c>
      <c r="G443" t="s">
        <v>5929</v>
      </c>
      <c r="H443" t="s">
        <v>5929</v>
      </c>
      <c r="I443" t="s">
        <v>3252</v>
      </c>
      <c r="J443" t="s">
        <v>5851</v>
      </c>
      <c r="K443" t="s">
        <v>5858</v>
      </c>
      <c r="L443" t="s">
        <v>5838</v>
      </c>
      <c r="N443" t="s">
        <v>5840</v>
      </c>
    </row>
    <row r="444" spans="1:14" x14ac:dyDescent="0.3">
      <c r="A444" t="s">
        <v>4311</v>
      </c>
      <c r="B444" t="s">
        <v>4311</v>
      </c>
      <c r="C444" t="s">
        <v>6002</v>
      </c>
      <c r="D444" t="s">
        <v>5849</v>
      </c>
      <c r="E444" t="s">
        <v>5852</v>
      </c>
      <c r="F444" t="s">
        <v>2907</v>
      </c>
      <c r="G444" t="s">
        <v>6003</v>
      </c>
      <c r="H444" t="s">
        <v>6003</v>
      </c>
      <c r="I444" t="s">
        <v>3252</v>
      </c>
      <c r="J444" t="s">
        <v>5851</v>
      </c>
      <c r="K444" t="s">
        <v>5852</v>
      </c>
      <c r="L444" t="s">
        <v>5853</v>
      </c>
      <c r="M444" t="s">
        <v>5839</v>
      </c>
      <c r="N444" t="s">
        <v>5840</v>
      </c>
    </row>
    <row r="445" spans="1:14" x14ac:dyDescent="0.3">
      <c r="A445" t="s">
        <v>4289</v>
      </c>
      <c r="B445">
        <v>3401106</v>
      </c>
      <c r="C445" t="s">
        <v>6004</v>
      </c>
      <c r="D445" t="s">
        <v>5834</v>
      </c>
      <c r="E445" t="s">
        <v>5854</v>
      </c>
      <c r="F445" t="s">
        <v>3258</v>
      </c>
      <c r="G445" t="s">
        <v>3258</v>
      </c>
      <c r="H445" t="s">
        <v>3657</v>
      </c>
      <c r="I445" t="s">
        <v>1688</v>
      </c>
      <c r="J445" t="s">
        <v>2772</v>
      </c>
      <c r="K445" t="s">
        <v>5854</v>
      </c>
      <c r="L445" t="s">
        <v>5863</v>
      </c>
      <c r="N445" t="s">
        <v>5840</v>
      </c>
    </row>
    <row r="446" spans="1:14" x14ac:dyDescent="0.3">
      <c r="A446" t="s">
        <v>4288</v>
      </c>
      <c r="B446" t="s">
        <v>4288</v>
      </c>
      <c r="C446" t="s">
        <v>6005</v>
      </c>
      <c r="D446" t="s">
        <v>5834</v>
      </c>
      <c r="E446" t="s">
        <v>5854</v>
      </c>
      <c r="F446" t="s">
        <v>2907</v>
      </c>
      <c r="G446" t="s">
        <v>2907</v>
      </c>
      <c r="H446" t="s">
        <v>6006</v>
      </c>
      <c r="I446" t="s">
        <v>1688</v>
      </c>
      <c r="J446" t="s">
        <v>2772</v>
      </c>
      <c r="K446" t="s">
        <v>5854</v>
      </c>
      <c r="L446" t="s">
        <v>5838</v>
      </c>
      <c r="N446" t="s">
        <v>5840</v>
      </c>
    </row>
    <row r="447" spans="1:14" x14ac:dyDescent="0.3">
      <c r="A447" t="s">
        <v>4287</v>
      </c>
      <c r="B447">
        <v>3401102</v>
      </c>
      <c r="C447" t="s">
        <v>6007</v>
      </c>
      <c r="D447" t="s">
        <v>5834</v>
      </c>
      <c r="E447" t="s">
        <v>5852</v>
      </c>
      <c r="F447" t="s">
        <v>6008</v>
      </c>
      <c r="G447" t="s">
        <v>6009</v>
      </c>
      <c r="H447" t="s">
        <v>6010</v>
      </c>
      <c r="I447" t="s">
        <v>1688</v>
      </c>
      <c r="J447" t="s">
        <v>2772</v>
      </c>
      <c r="K447" t="s">
        <v>5852</v>
      </c>
      <c r="L447" t="s">
        <v>5838</v>
      </c>
      <c r="N447" t="s">
        <v>5840</v>
      </c>
    </row>
    <row r="448" spans="1:14" x14ac:dyDescent="0.3">
      <c r="A448" t="s">
        <v>4343</v>
      </c>
      <c r="B448">
        <v>3401096</v>
      </c>
      <c r="C448" t="s">
        <v>6011</v>
      </c>
      <c r="D448" t="s">
        <v>5834</v>
      </c>
      <c r="E448" t="s">
        <v>5854</v>
      </c>
      <c r="F448" t="s">
        <v>2908</v>
      </c>
      <c r="G448" t="s">
        <v>2908</v>
      </c>
      <c r="H448" t="s">
        <v>2908</v>
      </c>
      <c r="I448" t="s">
        <v>1688</v>
      </c>
      <c r="J448" t="s">
        <v>2772</v>
      </c>
      <c r="K448" t="s">
        <v>5854</v>
      </c>
      <c r="L448" t="s">
        <v>5863</v>
      </c>
      <c r="N448" t="s">
        <v>5840</v>
      </c>
    </row>
    <row r="449" spans="1:14" x14ac:dyDescent="0.3">
      <c r="A449" t="s">
        <v>4342</v>
      </c>
      <c r="B449" t="s">
        <v>4342</v>
      </c>
      <c r="C449" t="s">
        <v>6012</v>
      </c>
      <c r="D449" t="s">
        <v>5834</v>
      </c>
      <c r="E449" t="s">
        <v>5854</v>
      </c>
      <c r="F449" t="s">
        <v>2908</v>
      </c>
      <c r="G449" t="s">
        <v>2908</v>
      </c>
      <c r="H449" t="s">
        <v>2908</v>
      </c>
      <c r="I449" t="s">
        <v>1688</v>
      </c>
      <c r="J449" t="s">
        <v>2772</v>
      </c>
      <c r="K449" t="s">
        <v>5854</v>
      </c>
      <c r="L449" t="s">
        <v>5853</v>
      </c>
      <c r="M449" t="s">
        <v>5839</v>
      </c>
      <c r="N449" t="s">
        <v>5840</v>
      </c>
    </row>
    <row r="450" spans="1:14" x14ac:dyDescent="0.3">
      <c r="A450" t="s">
        <v>4315</v>
      </c>
      <c r="B450">
        <v>3401109</v>
      </c>
      <c r="C450" t="s">
        <v>6013</v>
      </c>
      <c r="D450" t="s">
        <v>5834</v>
      </c>
      <c r="E450" t="s">
        <v>5837</v>
      </c>
      <c r="F450" t="s">
        <v>2905</v>
      </c>
      <c r="G450" t="s">
        <v>5843</v>
      </c>
      <c r="H450" t="s">
        <v>5843</v>
      </c>
      <c r="I450" t="s">
        <v>5836</v>
      </c>
      <c r="J450" t="s">
        <v>5517</v>
      </c>
      <c r="K450" t="s">
        <v>5837</v>
      </c>
      <c r="L450" t="s">
        <v>5838</v>
      </c>
      <c r="M450" t="s">
        <v>5839</v>
      </c>
      <c r="N450" t="s">
        <v>5840</v>
      </c>
    </row>
    <row r="451" spans="1:14" x14ac:dyDescent="0.3">
      <c r="A451" t="s">
        <v>4344</v>
      </c>
      <c r="B451" t="s">
        <v>4344</v>
      </c>
      <c r="C451" t="s">
        <v>2985</v>
      </c>
      <c r="D451" t="s">
        <v>5834</v>
      </c>
      <c r="E451" t="s">
        <v>5854</v>
      </c>
      <c r="F451" t="s">
        <v>2910</v>
      </c>
      <c r="G451" t="s">
        <v>2910</v>
      </c>
      <c r="H451" t="s">
        <v>2910</v>
      </c>
      <c r="I451" t="s">
        <v>1688</v>
      </c>
      <c r="J451" t="s">
        <v>2772</v>
      </c>
      <c r="K451" t="s">
        <v>5854</v>
      </c>
      <c r="L451" t="s">
        <v>5853</v>
      </c>
      <c r="N451" t="s">
        <v>5840</v>
      </c>
    </row>
    <row r="452" spans="1:14" x14ac:dyDescent="0.3">
      <c r="A452" t="s">
        <v>4292</v>
      </c>
      <c r="B452">
        <v>3401107</v>
      </c>
      <c r="C452" t="s">
        <v>6014</v>
      </c>
      <c r="D452" t="s">
        <v>5834</v>
      </c>
      <c r="E452" t="s">
        <v>5854</v>
      </c>
      <c r="F452" t="s">
        <v>3258</v>
      </c>
      <c r="G452" t="s">
        <v>3258</v>
      </c>
      <c r="H452" t="s">
        <v>3258</v>
      </c>
      <c r="I452" t="s">
        <v>1688</v>
      </c>
      <c r="J452" t="s">
        <v>2772</v>
      </c>
      <c r="K452" t="s">
        <v>5854</v>
      </c>
      <c r="L452" t="s">
        <v>5838</v>
      </c>
      <c r="N452" t="s">
        <v>5840</v>
      </c>
    </row>
    <row r="453" spans="1:14" x14ac:dyDescent="0.3">
      <c r="A453" t="s">
        <v>4297</v>
      </c>
      <c r="B453">
        <v>3401118</v>
      </c>
      <c r="C453" t="s">
        <v>6015</v>
      </c>
      <c r="D453" t="s">
        <v>5834</v>
      </c>
      <c r="E453" t="s">
        <v>5854</v>
      </c>
      <c r="F453" t="s">
        <v>2936</v>
      </c>
      <c r="G453" t="s">
        <v>2936</v>
      </c>
      <c r="H453" t="s">
        <v>2936</v>
      </c>
      <c r="I453" t="s">
        <v>1688</v>
      </c>
      <c r="J453" t="s">
        <v>2772</v>
      </c>
      <c r="K453" t="s">
        <v>5854</v>
      </c>
      <c r="L453" t="s">
        <v>5838</v>
      </c>
      <c r="N453" t="s">
        <v>5840</v>
      </c>
    </row>
    <row r="454" spans="1:14" x14ac:dyDescent="0.3">
      <c r="A454" t="s">
        <v>4349</v>
      </c>
      <c r="B454">
        <v>3401120</v>
      </c>
      <c r="C454" t="s">
        <v>6016</v>
      </c>
      <c r="D454" t="s">
        <v>5834</v>
      </c>
      <c r="E454" t="s">
        <v>5852</v>
      </c>
      <c r="F454" t="s">
        <v>2909</v>
      </c>
      <c r="G454" t="s">
        <v>2909</v>
      </c>
      <c r="H454" t="s">
        <v>5891</v>
      </c>
      <c r="I454" t="s">
        <v>1688</v>
      </c>
      <c r="J454" t="s">
        <v>2772</v>
      </c>
      <c r="K454" t="s">
        <v>5852</v>
      </c>
      <c r="L454" t="s">
        <v>5838</v>
      </c>
      <c r="N454" t="s">
        <v>5840</v>
      </c>
    </row>
    <row r="455" spans="1:14" x14ac:dyDescent="0.3">
      <c r="A455" t="s">
        <v>4345</v>
      </c>
      <c r="B455" t="s">
        <v>4345</v>
      </c>
      <c r="C455" t="s">
        <v>6017</v>
      </c>
      <c r="D455" t="s">
        <v>5834</v>
      </c>
      <c r="E455" t="s">
        <v>5854</v>
      </c>
      <c r="F455" t="s">
        <v>5918</v>
      </c>
      <c r="G455" t="s">
        <v>5918</v>
      </c>
      <c r="H455" t="s">
        <v>5918</v>
      </c>
      <c r="I455" t="s">
        <v>1688</v>
      </c>
      <c r="J455" t="s">
        <v>2772</v>
      </c>
      <c r="K455" t="s">
        <v>5854</v>
      </c>
      <c r="L455" t="s">
        <v>5853</v>
      </c>
      <c r="N455" t="s">
        <v>5840</v>
      </c>
    </row>
    <row r="456" spans="1:14" x14ac:dyDescent="0.3">
      <c r="A456" t="s">
        <v>4358</v>
      </c>
      <c r="B456">
        <v>3401126</v>
      </c>
      <c r="C456" t="s">
        <v>3761</v>
      </c>
      <c r="D456" t="s">
        <v>5849</v>
      </c>
      <c r="E456" t="s">
        <v>5865</v>
      </c>
      <c r="F456" t="s">
        <v>3061</v>
      </c>
      <c r="G456" t="s">
        <v>2962</v>
      </c>
      <c r="H456" t="s">
        <v>2962</v>
      </c>
      <c r="I456" t="s">
        <v>3252</v>
      </c>
      <c r="J456" t="s">
        <v>5851</v>
      </c>
      <c r="K456" t="s">
        <v>5865</v>
      </c>
      <c r="L456" t="s">
        <v>5838</v>
      </c>
      <c r="N456" t="s">
        <v>5840</v>
      </c>
    </row>
    <row r="457" spans="1:14" x14ac:dyDescent="0.3">
      <c r="A457" t="s">
        <v>4370</v>
      </c>
      <c r="B457" t="s">
        <v>4370</v>
      </c>
      <c r="C457" t="s">
        <v>6018</v>
      </c>
      <c r="D457" t="s">
        <v>5834</v>
      </c>
      <c r="E457" t="s">
        <v>5854</v>
      </c>
      <c r="F457" t="s">
        <v>2936</v>
      </c>
      <c r="G457" t="s">
        <v>2936</v>
      </c>
      <c r="H457" t="s">
        <v>5892</v>
      </c>
      <c r="I457" t="s">
        <v>1688</v>
      </c>
      <c r="J457" t="s">
        <v>2772</v>
      </c>
      <c r="K457" t="s">
        <v>5854</v>
      </c>
      <c r="L457" t="s">
        <v>5853</v>
      </c>
      <c r="N457" t="s">
        <v>5840</v>
      </c>
    </row>
    <row r="458" spans="1:14" x14ac:dyDescent="0.3">
      <c r="A458" t="s">
        <v>6019</v>
      </c>
      <c r="B458" t="s">
        <v>6019</v>
      </c>
      <c r="C458" t="s">
        <v>6020</v>
      </c>
      <c r="D458" t="s">
        <v>5834</v>
      </c>
      <c r="E458" t="s">
        <v>5854</v>
      </c>
      <c r="F458" t="s">
        <v>2936</v>
      </c>
      <c r="G458" t="s">
        <v>2936</v>
      </c>
      <c r="H458" t="s">
        <v>2936</v>
      </c>
      <c r="I458" t="s">
        <v>1688</v>
      </c>
      <c r="J458" t="s">
        <v>2772</v>
      </c>
      <c r="K458" t="s">
        <v>5854</v>
      </c>
      <c r="L458" t="s">
        <v>5853</v>
      </c>
      <c r="N458" t="s">
        <v>5840</v>
      </c>
    </row>
    <row r="459" spans="1:14" x14ac:dyDescent="0.3">
      <c r="A459">
        <v>3400940</v>
      </c>
      <c r="B459">
        <v>3400940</v>
      </c>
      <c r="C459" t="s">
        <v>5593</v>
      </c>
      <c r="D459" t="s">
        <v>5855</v>
      </c>
      <c r="E459" t="s">
        <v>5712</v>
      </c>
      <c r="F459" t="s">
        <v>3061</v>
      </c>
      <c r="G459" t="s">
        <v>3061</v>
      </c>
      <c r="H459" t="s">
        <v>3061</v>
      </c>
      <c r="I459" t="s">
        <v>4303</v>
      </c>
      <c r="J459" t="s">
        <v>3569</v>
      </c>
      <c r="K459" t="s">
        <v>5712</v>
      </c>
      <c r="L459">
        <v>0</v>
      </c>
      <c r="M459" t="s">
        <v>5839</v>
      </c>
      <c r="N459" t="s">
        <v>5856</v>
      </c>
    </row>
    <row r="460" spans="1:14" x14ac:dyDescent="0.3">
      <c r="A460" t="s">
        <v>4100</v>
      </c>
      <c r="B460">
        <v>3401039</v>
      </c>
      <c r="C460" t="s">
        <v>5955</v>
      </c>
      <c r="D460" t="s">
        <v>5834</v>
      </c>
      <c r="E460" t="s">
        <v>5854</v>
      </c>
      <c r="F460" t="s">
        <v>2908</v>
      </c>
      <c r="G460" t="s">
        <v>2908</v>
      </c>
      <c r="H460" t="s">
        <v>2908</v>
      </c>
      <c r="I460" t="s">
        <v>1688</v>
      </c>
      <c r="J460" t="s">
        <v>2772</v>
      </c>
      <c r="K460" t="s">
        <v>5854</v>
      </c>
      <c r="L460" t="s">
        <v>5853</v>
      </c>
      <c r="M460" t="s">
        <v>5839</v>
      </c>
      <c r="N460" t="s">
        <v>5840</v>
      </c>
    </row>
    <row r="461" spans="1:14" x14ac:dyDescent="0.3">
      <c r="A461" t="s">
        <v>4367</v>
      </c>
      <c r="C461" t="s">
        <v>4368</v>
      </c>
      <c r="D461" t="s">
        <v>5834</v>
      </c>
      <c r="E461" t="s">
        <v>5854</v>
      </c>
      <c r="F461" t="s">
        <v>2936</v>
      </c>
      <c r="G461" t="s">
        <v>2936</v>
      </c>
      <c r="H461" t="s">
        <v>2936</v>
      </c>
      <c r="K461" t="s">
        <v>5854</v>
      </c>
      <c r="L461" t="s">
        <v>5838</v>
      </c>
      <c r="N461" t="s">
        <v>5840</v>
      </c>
    </row>
    <row r="462" spans="1:14" x14ac:dyDescent="0.3">
      <c r="A462" t="s">
        <v>6021</v>
      </c>
      <c r="C462" t="s">
        <v>6022</v>
      </c>
      <c r="D462" t="s">
        <v>5834</v>
      </c>
      <c r="E462" t="s">
        <v>5854</v>
      </c>
      <c r="F462" t="s">
        <v>2910</v>
      </c>
      <c r="G462" t="s">
        <v>2910</v>
      </c>
      <c r="H462" t="s">
        <v>2910</v>
      </c>
      <c r="K462" t="s">
        <v>5854</v>
      </c>
      <c r="L462" t="s">
        <v>5863</v>
      </c>
      <c r="N462" t="s">
        <v>5840</v>
      </c>
    </row>
    <row r="463" spans="1:14" x14ac:dyDescent="0.3">
      <c r="A463" t="s">
        <v>4387</v>
      </c>
      <c r="C463" t="s">
        <v>6023</v>
      </c>
      <c r="D463" t="s">
        <v>5834</v>
      </c>
      <c r="E463" t="s">
        <v>5854</v>
      </c>
      <c r="F463" t="s">
        <v>2910</v>
      </c>
      <c r="G463" t="s">
        <v>2910</v>
      </c>
      <c r="H463" t="s">
        <v>2910</v>
      </c>
      <c r="K463" t="s">
        <v>5854</v>
      </c>
      <c r="L463" t="s">
        <v>5863</v>
      </c>
      <c r="N463" t="s">
        <v>5840</v>
      </c>
    </row>
    <row r="464" spans="1:14" x14ac:dyDescent="0.3">
      <c r="A464" t="s">
        <v>4371</v>
      </c>
      <c r="C464" t="s">
        <v>4498</v>
      </c>
      <c r="D464" t="s">
        <v>5834</v>
      </c>
      <c r="E464" t="s">
        <v>5852</v>
      </c>
      <c r="F464" t="s">
        <v>2907</v>
      </c>
      <c r="G464" t="s">
        <v>2907</v>
      </c>
      <c r="H464" t="s">
        <v>2907</v>
      </c>
      <c r="K464" t="s">
        <v>5852</v>
      </c>
      <c r="L464" t="s">
        <v>5853</v>
      </c>
      <c r="N464" t="s">
        <v>5840</v>
      </c>
    </row>
    <row r="465" spans="1:14" x14ac:dyDescent="0.3">
      <c r="A465" t="s">
        <v>4362</v>
      </c>
      <c r="C465" t="s">
        <v>6024</v>
      </c>
      <c r="D465" t="s">
        <v>5834</v>
      </c>
      <c r="E465" t="s">
        <v>5854</v>
      </c>
      <c r="F465" t="s">
        <v>2907</v>
      </c>
      <c r="G465" t="s">
        <v>2907</v>
      </c>
      <c r="H465" t="s">
        <v>2907</v>
      </c>
      <c r="K465" t="s">
        <v>5854</v>
      </c>
      <c r="L465" t="s">
        <v>5838</v>
      </c>
      <c r="N465" t="s">
        <v>5840</v>
      </c>
    </row>
    <row r="466" spans="1:14" x14ac:dyDescent="0.3">
      <c r="A466" t="s">
        <v>6025</v>
      </c>
      <c r="C466" t="s">
        <v>6026</v>
      </c>
      <c r="D466" t="s">
        <v>5834</v>
      </c>
      <c r="E466" t="s">
        <v>5854</v>
      </c>
      <c r="F466" t="s">
        <v>2907</v>
      </c>
      <c r="G466" t="s">
        <v>3022</v>
      </c>
      <c r="H466" t="s">
        <v>3023</v>
      </c>
      <c r="K466" t="s">
        <v>5854</v>
      </c>
      <c r="L466" t="s">
        <v>5863</v>
      </c>
      <c r="N466" t="s">
        <v>5840</v>
      </c>
    </row>
    <row r="467" spans="1:14" x14ac:dyDescent="0.3">
      <c r="A467" t="s">
        <v>5068</v>
      </c>
      <c r="C467" t="s">
        <v>3478</v>
      </c>
      <c r="D467" t="s">
        <v>5834</v>
      </c>
      <c r="E467" t="s">
        <v>5854</v>
      </c>
      <c r="F467" t="s">
        <v>2907</v>
      </c>
      <c r="G467" t="s">
        <v>3022</v>
      </c>
      <c r="H467" t="s">
        <v>3023</v>
      </c>
      <c r="K467" t="s">
        <v>5854</v>
      </c>
      <c r="L467" t="s">
        <v>5863</v>
      </c>
      <c r="N467" t="s">
        <v>5840</v>
      </c>
    </row>
    <row r="468" spans="1:14" x14ac:dyDescent="0.3">
      <c r="A468" t="s">
        <v>4384</v>
      </c>
      <c r="C468" t="s">
        <v>6027</v>
      </c>
      <c r="D468" t="s">
        <v>5834</v>
      </c>
      <c r="E468" t="s">
        <v>5858</v>
      </c>
      <c r="F468" t="s">
        <v>2914</v>
      </c>
      <c r="G468" t="s">
        <v>2939</v>
      </c>
      <c r="H468" t="s">
        <v>2939</v>
      </c>
      <c r="K468" t="s">
        <v>5858</v>
      </c>
      <c r="L468" t="s">
        <v>5838</v>
      </c>
      <c r="N468" t="s">
        <v>5840</v>
      </c>
    </row>
    <row r="469" spans="1:14" x14ac:dyDescent="0.3">
      <c r="A469" t="s">
        <v>4385</v>
      </c>
      <c r="C469" t="s">
        <v>6028</v>
      </c>
      <c r="D469" t="s">
        <v>5834</v>
      </c>
      <c r="E469" t="s">
        <v>5858</v>
      </c>
      <c r="F469" t="s">
        <v>2914</v>
      </c>
      <c r="G469" t="s">
        <v>2939</v>
      </c>
      <c r="H469" t="s">
        <v>2939</v>
      </c>
      <c r="K469" t="s">
        <v>5858</v>
      </c>
      <c r="L469" t="s">
        <v>5863</v>
      </c>
      <c r="N469" t="s">
        <v>5840</v>
      </c>
    </row>
    <row r="470" spans="1:14" x14ac:dyDescent="0.3">
      <c r="A470" t="s">
        <v>4386</v>
      </c>
      <c r="C470" t="s">
        <v>6029</v>
      </c>
      <c r="D470" t="s">
        <v>5834</v>
      </c>
      <c r="E470" t="s">
        <v>5858</v>
      </c>
      <c r="F470" t="s">
        <v>2914</v>
      </c>
      <c r="G470" t="s">
        <v>2939</v>
      </c>
      <c r="H470" t="s">
        <v>2939</v>
      </c>
      <c r="K470" t="s">
        <v>5858</v>
      </c>
      <c r="L470" t="s">
        <v>5863</v>
      </c>
      <c r="N470" t="s">
        <v>5840</v>
      </c>
    </row>
    <row r="471" spans="1:14" x14ac:dyDescent="0.3">
      <c r="A471" t="s">
        <v>3021</v>
      </c>
      <c r="B471">
        <v>3400694</v>
      </c>
      <c r="C471" t="s">
        <v>3579</v>
      </c>
      <c r="D471" t="s">
        <v>3353</v>
      </c>
      <c r="E471" t="s">
        <v>5852</v>
      </c>
      <c r="F471" t="s">
        <v>6030</v>
      </c>
      <c r="G471" t="s">
        <v>3357</v>
      </c>
      <c r="H471" t="s">
        <v>3357</v>
      </c>
      <c r="I471" t="s">
        <v>3252</v>
      </c>
      <c r="J471" t="s">
        <v>3357</v>
      </c>
      <c r="K471" t="s">
        <v>5852</v>
      </c>
      <c r="L471" t="s">
        <v>5863</v>
      </c>
      <c r="N471" t="s">
        <v>5840</v>
      </c>
    </row>
    <row r="472" spans="1:14" x14ac:dyDescent="0.3">
      <c r="A472" t="s">
        <v>4365</v>
      </c>
      <c r="B472" t="s">
        <v>4100</v>
      </c>
      <c r="C472" t="s">
        <v>6031</v>
      </c>
      <c r="D472" t="s">
        <v>5834</v>
      </c>
      <c r="E472" t="s">
        <v>5854</v>
      </c>
      <c r="F472" t="s">
        <v>2908</v>
      </c>
      <c r="G472" t="s">
        <v>2908</v>
      </c>
      <c r="H472" t="s">
        <v>2908</v>
      </c>
      <c r="I472" t="s">
        <v>1688</v>
      </c>
      <c r="J472" t="s">
        <v>2772</v>
      </c>
      <c r="K472" t="s">
        <v>5854</v>
      </c>
      <c r="L472" t="s">
        <v>5853</v>
      </c>
      <c r="M472" t="s">
        <v>5839</v>
      </c>
      <c r="N472" t="s">
        <v>5840</v>
      </c>
    </row>
    <row r="473" spans="1:14" x14ac:dyDescent="0.3">
      <c r="A473" t="s">
        <v>5675</v>
      </c>
      <c r="C473" t="s">
        <v>6032</v>
      </c>
      <c r="D473" t="s">
        <v>5834</v>
      </c>
      <c r="E473" t="s">
        <v>5854</v>
      </c>
      <c r="F473" t="s">
        <v>6033</v>
      </c>
      <c r="G473" t="s">
        <v>3022</v>
      </c>
      <c r="H473" t="s">
        <v>3023</v>
      </c>
      <c r="I473" t="s">
        <v>1688</v>
      </c>
      <c r="J473" t="s">
        <v>2772</v>
      </c>
      <c r="K473" t="s">
        <v>5854</v>
      </c>
      <c r="N473" t="s">
        <v>5840</v>
      </c>
    </row>
    <row r="474" spans="1:14" x14ac:dyDescent="0.3">
      <c r="A474" t="s">
        <v>4380</v>
      </c>
      <c r="C474" t="s">
        <v>6034</v>
      </c>
      <c r="D474" t="s">
        <v>5834</v>
      </c>
      <c r="E474" t="s">
        <v>5858</v>
      </c>
      <c r="F474" t="s">
        <v>2914</v>
      </c>
      <c r="G474" t="s">
        <v>2914</v>
      </c>
      <c r="H474" t="s">
        <v>5905</v>
      </c>
      <c r="I474" t="s">
        <v>1688</v>
      </c>
      <c r="J474" t="s">
        <v>3057</v>
      </c>
      <c r="K474" t="s">
        <v>5858</v>
      </c>
      <c r="N474" t="s">
        <v>5840</v>
      </c>
    </row>
    <row r="475" spans="1:14" x14ac:dyDescent="0.3">
      <c r="A475" t="s">
        <v>4388</v>
      </c>
      <c r="C475" t="s">
        <v>4554</v>
      </c>
      <c r="D475" t="s">
        <v>5834</v>
      </c>
      <c r="E475" t="s">
        <v>5852</v>
      </c>
      <c r="F475" t="s">
        <v>2909</v>
      </c>
      <c r="G475" t="s">
        <v>2909</v>
      </c>
      <c r="H475" t="s">
        <v>5891</v>
      </c>
      <c r="I475" t="s">
        <v>1688</v>
      </c>
      <c r="J475" t="s">
        <v>2772</v>
      </c>
      <c r="K475" t="s">
        <v>5852</v>
      </c>
      <c r="N475" t="s">
        <v>5840</v>
      </c>
    </row>
    <row r="476" spans="1:14" x14ac:dyDescent="0.3">
      <c r="A476" t="s">
        <v>5288</v>
      </c>
      <c r="C476" t="s">
        <v>5289</v>
      </c>
      <c r="D476" t="s">
        <v>5834</v>
      </c>
      <c r="E476" t="s">
        <v>5865</v>
      </c>
      <c r="F476" t="s">
        <v>2962</v>
      </c>
      <c r="G476" t="s">
        <v>3066</v>
      </c>
      <c r="H476" t="s">
        <v>3066</v>
      </c>
      <c r="I476" t="s">
        <v>1688</v>
      </c>
      <c r="J476" t="s">
        <v>3057</v>
      </c>
      <c r="K476" t="s">
        <v>5865</v>
      </c>
      <c r="N476" t="s">
        <v>5840</v>
      </c>
    </row>
    <row r="477" spans="1:14" x14ac:dyDescent="0.3">
      <c r="A477" t="s">
        <v>4383</v>
      </c>
      <c r="C477" t="s">
        <v>6035</v>
      </c>
      <c r="D477" t="s">
        <v>5834</v>
      </c>
      <c r="E477" t="s">
        <v>5710</v>
      </c>
      <c r="F477" t="s">
        <v>2965</v>
      </c>
      <c r="G477" t="s">
        <v>2965</v>
      </c>
      <c r="H477" t="s">
        <v>2965</v>
      </c>
      <c r="I477" t="s">
        <v>1422</v>
      </c>
      <c r="J477" t="s">
        <v>2864</v>
      </c>
      <c r="K477" t="s">
        <v>5710</v>
      </c>
      <c r="N477" t="s">
        <v>5840</v>
      </c>
    </row>
    <row r="478" spans="1:14" x14ac:dyDescent="0.3">
      <c r="A478" t="s">
        <v>5676</v>
      </c>
      <c r="C478" t="s">
        <v>6036</v>
      </c>
      <c r="D478" t="s">
        <v>5834</v>
      </c>
      <c r="E478" t="s">
        <v>5854</v>
      </c>
      <c r="F478" t="s">
        <v>6033</v>
      </c>
      <c r="G478" t="s">
        <v>3022</v>
      </c>
      <c r="H478" t="s">
        <v>3023</v>
      </c>
      <c r="I478" t="s">
        <v>1688</v>
      </c>
      <c r="J478" t="s">
        <v>2772</v>
      </c>
      <c r="K478" t="s">
        <v>5854</v>
      </c>
      <c r="N478" t="s">
        <v>5840</v>
      </c>
    </row>
    <row r="479" spans="1:14" x14ac:dyDescent="0.3">
      <c r="A479" t="s">
        <v>6037</v>
      </c>
      <c r="C479" t="s">
        <v>3235</v>
      </c>
      <c r="D479" t="s">
        <v>5834</v>
      </c>
      <c r="E479" t="s">
        <v>5854</v>
      </c>
      <c r="F479" t="s">
        <v>2910</v>
      </c>
      <c r="G479" t="s">
        <v>2910</v>
      </c>
      <c r="H479" t="s">
        <v>2910</v>
      </c>
      <c r="I479" t="s">
        <v>3252</v>
      </c>
      <c r="J479" t="s">
        <v>4376</v>
      </c>
      <c r="K479" t="s">
        <v>5854</v>
      </c>
      <c r="N479" t="s">
        <v>5840</v>
      </c>
    </row>
    <row r="480" spans="1:14" x14ac:dyDescent="0.3">
      <c r="A480" t="s">
        <v>6038</v>
      </c>
      <c r="C480" t="s">
        <v>6039</v>
      </c>
      <c r="D480" t="s">
        <v>5834</v>
      </c>
      <c r="E480" t="s">
        <v>5854</v>
      </c>
      <c r="F480" t="s">
        <v>2910</v>
      </c>
      <c r="G480" t="s">
        <v>5932</v>
      </c>
      <c r="H480" t="s">
        <v>5932</v>
      </c>
      <c r="I480" t="s">
        <v>3252</v>
      </c>
      <c r="J480" t="s">
        <v>4376</v>
      </c>
      <c r="K480" t="s">
        <v>5854</v>
      </c>
      <c r="N480" t="s">
        <v>5840</v>
      </c>
    </row>
    <row r="481" spans="1:14" x14ac:dyDescent="0.3">
      <c r="A481" t="s">
        <v>4400</v>
      </c>
      <c r="C481" t="s">
        <v>4729</v>
      </c>
      <c r="D481" t="s">
        <v>5834</v>
      </c>
      <c r="E481" t="s">
        <v>5688</v>
      </c>
      <c r="F481" t="s">
        <v>2928</v>
      </c>
      <c r="G481" t="s">
        <v>2928</v>
      </c>
      <c r="H481" t="s">
        <v>2928</v>
      </c>
      <c r="I481" t="s">
        <v>3252</v>
      </c>
      <c r="J481" t="s">
        <v>4376</v>
      </c>
      <c r="K481" t="s">
        <v>5688</v>
      </c>
      <c r="N481" t="s">
        <v>5840</v>
      </c>
    </row>
    <row r="482" spans="1:14" x14ac:dyDescent="0.3">
      <c r="A482" t="s">
        <v>6040</v>
      </c>
      <c r="C482" t="s">
        <v>6041</v>
      </c>
      <c r="D482" t="s">
        <v>5834</v>
      </c>
      <c r="E482" t="s">
        <v>5852</v>
      </c>
      <c r="F482" t="s">
        <v>2909</v>
      </c>
      <c r="G482" t="s">
        <v>5977</v>
      </c>
      <c r="H482" t="s">
        <v>5978</v>
      </c>
      <c r="I482" t="s">
        <v>1688</v>
      </c>
      <c r="J482" t="s">
        <v>2772</v>
      </c>
      <c r="K482" t="s">
        <v>5852</v>
      </c>
      <c r="N482" t="s">
        <v>5840</v>
      </c>
    </row>
    <row r="483" spans="1:14" x14ac:dyDescent="0.3">
      <c r="A483" t="s">
        <v>4402</v>
      </c>
      <c r="C483" t="s">
        <v>6042</v>
      </c>
      <c r="D483" t="s">
        <v>5834</v>
      </c>
      <c r="E483" t="s">
        <v>5710</v>
      </c>
      <c r="F483" t="s">
        <v>2951</v>
      </c>
      <c r="G483" t="s">
        <v>2995</v>
      </c>
      <c r="H483" t="s">
        <v>2995</v>
      </c>
      <c r="I483" t="s">
        <v>5836</v>
      </c>
      <c r="J483" t="s">
        <v>2637</v>
      </c>
      <c r="K483" t="s">
        <v>5710</v>
      </c>
      <c r="N483" t="s">
        <v>5840</v>
      </c>
    </row>
    <row r="484" spans="1:14" x14ac:dyDescent="0.3">
      <c r="A484" t="s">
        <v>4401</v>
      </c>
      <c r="B484">
        <v>3401161</v>
      </c>
      <c r="C484" t="s">
        <v>6043</v>
      </c>
      <c r="D484" t="s">
        <v>5834</v>
      </c>
      <c r="E484" t="s">
        <v>5865</v>
      </c>
      <c r="F484" t="s">
        <v>2962</v>
      </c>
      <c r="G484" t="s">
        <v>3066</v>
      </c>
      <c r="H484" t="s">
        <v>3066</v>
      </c>
      <c r="I484" t="s">
        <v>1688</v>
      </c>
      <c r="J484" t="s">
        <v>3057</v>
      </c>
      <c r="K484" t="s">
        <v>5865</v>
      </c>
      <c r="N484" t="s">
        <v>5840</v>
      </c>
    </row>
    <row r="485" spans="1:14" x14ac:dyDescent="0.3">
      <c r="A485" t="s">
        <v>5601</v>
      </c>
      <c r="C485" t="s">
        <v>6044</v>
      </c>
      <c r="D485" t="s">
        <v>5834</v>
      </c>
      <c r="E485" t="s">
        <v>5854</v>
      </c>
      <c r="F485" t="s">
        <v>2936</v>
      </c>
      <c r="G485" t="s">
        <v>2936</v>
      </c>
      <c r="H485" t="s">
        <v>2936</v>
      </c>
      <c r="I485" t="s">
        <v>1688</v>
      </c>
      <c r="J485" t="s">
        <v>2772</v>
      </c>
      <c r="K485" t="s">
        <v>5854</v>
      </c>
      <c r="N485" t="s">
        <v>5840</v>
      </c>
    </row>
    <row r="486" spans="1:14" x14ac:dyDescent="0.3">
      <c r="A486">
        <v>3400537</v>
      </c>
      <c r="B486">
        <v>3400537</v>
      </c>
      <c r="C486" t="s">
        <v>6045</v>
      </c>
      <c r="E486" t="s">
        <v>5837</v>
      </c>
      <c r="F486" t="s">
        <v>6046</v>
      </c>
      <c r="J486" t="s">
        <v>5517</v>
      </c>
      <c r="K486" t="s">
        <v>5837</v>
      </c>
      <c r="N486" t="s" vm="2">
        <v>5840</v>
      </c>
    </row>
    <row r="487" spans="1:14" x14ac:dyDescent="0.3">
      <c r="A487">
        <v>3401159</v>
      </c>
      <c r="B487">
        <v>3401159</v>
      </c>
      <c r="C487" t="s">
        <v>6047</v>
      </c>
      <c r="E487" t="s">
        <v>5837</v>
      </c>
      <c r="F487" t="s">
        <v>6046</v>
      </c>
      <c r="J487" t="s">
        <v>5517</v>
      </c>
      <c r="K487" t="s">
        <v>5837</v>
      </c>
      <c r="N487" t="s">
        <v>5840</v>
      </c>
    </row>
    <row r="488" spans="1:14" x14ac:dyDescent="0.3">
      <c r="A488">
        <v>3400412</v>
      </c>
      <c r="B488">
        <v>3400412</v>
      </c>
      <c r="C488" t="s">
        <v>6048</v>
      </c>
      <c r="E488" t="s">
        <v>5837</v>
      </c>
      <c r="F488" t="s">
        <v>6046</v>
      </c>
      <c r="J488" t="s">
        <v>5517</v>
      </c>
      <c r="K488" t="s">
        <v>5837</v>
      </c>
      <c r="N488" t="s">
        <v>5840</v>
      </c>
    </row>
    <row r="489" spans="1:14" x14ac:dyDescent="0.3">
      <c r="A489">
        <v>3400642</v>
      </c>
      <c r="B489">
        <v>3400642</v>
      </c>
      <c r="C489" t="s">
        <v>6049</v>
      </c>
      <c r="E489" t="s">
        <v>5837</v>
      </c>
      <c r="F489" t="s">
        <v>6046</v>
      </c>
      <c r="J489" t="s">
        <v>5517</v>
      </c>
      <c r="K489" t="s">
        <v>5837</v>
      </c>
      <c r="N489" t="s">
        <v>5840</v>
      </c>
    </row>
    <row r="490" spans="1:14" x14ac:dyDescent="0.3">
      <c r="A490">
        <v>3401148</v>
      </c>
      <c r="B490">
        <v>3401148</v>
      </c>
      <c r="C490" t="s">
        <v>6050</v>
      </c>
      <c r="E490" t="s">
        <v>5837</v>
      </c>
      <c r="F490" t="s">
        <v>6046</v>
      </c>
      <c r="J490" t="s">
        <v>5517</v>
      </c>
      <c r="K490" t="s">
        <v>5837</v>
      </c>
      <c r="N490" t="s">
        <v>5840</v>
      </c>
    </row>
    <row r="491" spans="1:14" x14ac:dyDescent="0.3">
      <c r="A491">
        <v>3401149</v>
      </c>
      <c r="B491">
        <v>3401149</v>
      </c>
      <c r="C491" t="s">
        <v>6051</v>
      </c>
      <c r="E491" t="s">
        <v>5837</v>
      </c>
      <c r="F491" t="s">
        <v>6046</v>
      </c>
      <c r="J491" t="s">
        <v>5517</v>
      </c>
      <c r="K491" t="s">
        <v>5837</v>
      </c>
      <c r="N491" t="s">
        <v>5840</v>
      </c>
    </row>
    <row r="492" spans="1:14" x14ac:dyDescent="0.3">
      <c r="A492">
        <v>3401151</v>
      </c>
      <c r="B492">
        <v>3401151</v>
      </c>
      <c r="C492" t="s">
        <v>6052</v>
      </c>
      <c r="E492" t="s">
        <v>5837</v>
      </c>
      <c r="F492" t="s">
        <v>6046</v>
      </c>
      <c r="J492" t="s">
        <v>5517</v>
      </c>
      <c r="K492" t="s">
        <v>5837</v>
      </c>
      <c r="N492" t="s">
        <v>5840</v>
      </c>
    </row>
    <row r="493" spans="1:14" x14ac:dyDescent="0.3">
      <c r="A493">
        <v>3401152</v>
      </c>
      <c r="B493">
        <v>3401152</v>
      </c>
      <c r="C493" t="s">
        <v>6053</v>
      </c>
      <c r="E493" t="s">
        <v>5837</v>
      </c>
      <c r="F493" t="s">
        <v>6046</v>
      </c>
      <c r="J493" t="s">
        <v>5517</v>
      </c>
      <c r="K493" t="s">
        <v>5837</v>
      </c>
      <c r="N493" t="s">
        <v>5840</v>
      </c>
    </row>
    <row r="494" spans="1:14" x14ac:dyDescent="0.3">
      <c r="A494">
        <v>3401153</v>
      </c>
      <c r="B494">
        <v>3401153</v>
      </c>
      <c r="C494" t="s">
        <v>6054</v>
      </c>
      <c r="E494" t="s">
        <v>5837</v>
      </c>
      <c r="F494" t="s">
        <v>6046</v>
      </c>
      <c r="J494" t="s">
        <v>5517</v>
      </c>
      <c r="K494" t="s">
        <v>5837</v>
      </c>
      <c r="N494" t="s">
        <v>5840</v>
      </c>
    </row>
    <row r="495" spans="1:14" x14ac:dyDescent="0.3">
      <c r="A495">
        <v>3401154</v>
      </c>
      <c r="B495">
        <v>3401154</v>
      </c>
      <c r="C495" t="s">
        <v>6055</v>
      </c>
      <c r="E495" t="s">
        <v>5837</v>
      </c>
      <c r="F495" t="s">
        <v>6046</v>
      </c>
      <c r="J495" t="s">
        <v>5517</v>
      </c>
      <c r="K495" t="s">
        <v>5837</v>
      </c>
      <c r="N495" t="s">
        <v>5840</v>
      </c>
    </row>
    <row r="496" spans="1:14" x14ac:dyDescent="0.3">
      <c r="A496">
        <v>3401155</v>
      </c>
      <c r="B496">
        <v>3401155</v>
      </c>
      <c r="C496" t="s">
        <v>6056</v>
      </c>
      <c r="E496" t="s">
        <v>5837</v>
      </c>
      <c r="F496" t="s">
        <v>6046</v>
      </c>
      <c r="J496" t="s">
        <v>5517</v>
      </c>
      <c r="K496" t="s">
        <v>5837</v>
      </c>
      <c r="N496" t="s">
        <v>5840</v>
      </c>
    </row>
    <row r="497" spans="1:14" x14ac:dyDescent="0.3">
      <c r="A497">
        <v>3401156</v>
      </c>
      <c r="B497">
        <v>3401156</v>
      </c>
      <c r="C497" t="s">
        <v>6057</v>
      </c>
      <c r="E497" t="s">
        <v>5837</v>
      </c>
      <c r="F497" t="s">
        <v>6046</v>
      </c>
      <c r="J497" t="s">
        <v>5517</v>
      </c>
      <c r="K497" t="s">
        <v>5837</v>
      </c>
      <c r="N497" t="s">
        <v>5840</v>
      </c>
    </row>
    <row r="498" spans="1:14" x14ac:dyDescent="0.3">
      <c r="A498">
        <v>3401157</v>
      </c>
      <c r="B498">
        <v>3401157</v>
      </c>
      <c r="C498" t="s">
        <v>6058</v>
      </c>
      <c r="E498" t="s">
        <v>5837</v>
      </c>
      <c r="F498" t="s">
        <v>6046</v>
      </c>
      <c r="J498" t="s">
        <v>5517</v>
      </c>
      <c r="K498" t="s">
        <v>5837</v>
      </c>
      <c r="N498" t="s">
        <v>5840</v>
      </c>
    </row>
    <row r="499" spans="1:14" x14ac:dyDescent="0.3">
      <c r="A499">
        <v>3401160</v>
      </c>
      <c r="B499">
        <v>3401160</v>
      </c>
      <c r="C499" t="s">
        <v>6059</v>
      </c>
      <c r="E499" t="s">
        <v>5837</v>
      </c>
      <c r="F499" t="s">
        <v>6046</v>
      </c>
      <c r="J499" t="s">
        <v>5517</v>
      </c>
      <c r="K499" t="s">
        <v>5837</v>
      </c>
      <c r="N499" t="s">
        <v>5840</v>
      </c>
    </row>
    <row r="500" spans="1:14" x14ac:dyDescent="0.3">
      <c r="A500" t="s">
        <v>4397</v>
      </c>
      <c r="B500">
        <v>3401172</v>
      </c>
      <c r="C500" t="s">
        <v>6060</v>
      </c>
      <c r="E500" t="s">
        <v>5854</v>
      </c>
      <c r="F500" t="s">
        <v>2936</v>
      </c>
      <c r="J500" t="s">
        <v>2772</v>
      </c>
      <c r="K500" t="s">
        <v>5854</v>
      </c>
      <c r="N500" t="s">
        <v>5840</v>
      </c>
    </row>
    <row r="501" spans="1:14" x14ac:dyDescent="0.3">
      <c r="A501" t="s">
        <v>6061</v>
      </c>
      <c r="C501" t="s">
        <v>6062</v>
      </c>
      <c r="E501" t="s">
        <v>5854</v>
      </c>
      <c r="F501" t="s">
        <v>2937</v>
      </c>
      <c r="J501" t="s">
        <v>2772</v>
      </c>
      <c r="K501" t="s">
        <v>5854</v>
      </c>
      <c r="N501" t="s">
        <v>5840</v>
      </c>
    </row>
    <row r="502" spans="1:14" x14ac:dyDescent="0.3">
      <c r="A502" t="s">
        <v>4503</v>
      </c>
      <c r="C502" t="s">
        <v>5215</v>
      </c>
      <c r="E502" t="s">
        <v>5865</v>
      </c>
      <c r="F502" t="s">
        <v>2921</v>
      </c>
      <c r="J502" t="s">
        <v>3057</v>
      </c>
      <c r="K502" t="s">
        <v>5865</v>
      </c>
      <c r="N502" t="s">
        <v>5840</v>
      </c>
    </row>
    <row r="503" spans="1:14" x14ac:dyDescent="0.3">
      <c r="A503">
        <v>3401047</v>
      </c>
      <c r="B503">
        <v>3401047</v>
      </c>
      <c r="C503" t="s">
        <v>6063</v>
      </c>
      <c r="E503" t="s">
        <v>5854</v>
      </c>
      <c r="F503" t="s">
        <v>3258</v>
      </c>
      <c r="J503" t="s">
        <v>2772</v>
      </c>
      <c r="K503" t="s">
        <v>5854</v>
      </c>
      <c r="N503" t="s">
        <v>5840</v>
      </c>
    </row>
    <row r="504" spans="1:14" x14ac:dyDescent="0.3">
      <c r="A504">
        <v>3401010</v>
      </c>
      <c r="B504">
        <v>3401010</v>
      </c>
      <c r="C504" t="s">
        <v>6064</v>
      </c>
      <c r="E504" t="s">
        <v>5852</v>
      </c>
      <c r="F504" t="s">
        <v>6065</v>
      </c>
      <c r="J504" t="s">
        <v>2772</v>
      </c>
      <c r="K504" t="s">
        <v>5852</v>
      </c>
      <c r="N504" t="s">
        <v>5840</v>
      </c>
    </row>
    <row r="505" spans="1:14" x14ac:dyDescent="0.3">
      <c r="A505">
        <v>3401162</v>
      </c>
      <c r="B505">
        <v>3401162</v>
      </c>
      <c r="C505" t="s">
        <v>6066</v>
      </c>
      <c r="E505" t="s">
        <v>5865</v>
      </c>
      <c r="F505" t="s">
        <v>6067</v>
      </c>
      <c r="J505" t="s">
        <v>3057</v>
      </c>
      <c r="K505" t="s">
        <v>5865</v>
      </c>
      <c r="N505" t="s">
        <v>5840</v>
      </c>
    </row>
    <row r="506" spans="1:14" x14ac:dyDescent="0.3">
      <c r="A506">
        <v>3401181</v>
      </c>
      <c r="B506">
        <v>3401181</v>
      </c>
      <c r="C506" t="s">
        <v>6068</v>
      </c>
      <c r="E506" t="s">
        <v>5865</v>
      </c>
      <c r="F506" t="s">
        <v>6069</v>
      </c>
      <c r="J506" t="s">
        <v>3057</v>
      </c>
      <c r="K506" t="s">
        <v>5865</v>
      </c>
      <c r="N506" t="s">
        <v>5840</v>
      </c>
    </row>
    <row r="507" spans="1:14" x14ac:dyDescent="0.3">
      <c r="A507">
        <v>3400867</v>
      </c>
      <c r="B507">
        <v>3400867</v>
      </c>
      <c r="C507" t="s">
        <v>6070</v>
      </c>
      <c r="E507" t="s">
        <v>5710</v>
      </c>
      <c r="F507" t="s">
        <v>6071</v>
      </c>
      <c r="J507" t="s">
        <v>2864</v>
      </c>
      <c r="K507" t="s">
        <v>5710</v>
      </c>
      <c r="N507" t="s">
        <v>5840</v>
      </c>
    </row>
    <row r="508" spans="1:14" x14ac:dyDescent="0.3">
      <c r="A508">
        <v>3400869</v>
      </c>
      <c r="B508">
        <v>3400869</v>
      </c>
      <c r="C508" t="s">
        <v>6072</v>
      </c>
      <c r="E508" t="s">
        <v>5710</v>
      </c>
      <c r="F508" t="s">
        <v>6073</v>
      </c>
      <c r="J508" t="s">
        <v>2864</v>
      </c>
      <c r="K508" t="s">
        <v>5710</v>
      </c>
      <c r="N508" t="s">
        <v>5840</v>
      </c>
    </row>
    <row r="509" spans="1:14" x14ac:dyDescent="0.3">
      <c r="A509">
        <v>3400973</v>
      </c>
      <c r="B509">
        <v>3400973</v>
      </c>
      <c r="C509" t="s">
        <v>6074</v>
      </c>
      <c r="E509" t="s">
        <v>5710</v>
      </c>
      <c r="F509" t="s">
        <v>6075</v>
      </c>
      <c r="J509" t="s">
        <v>2864</v>
      </c>
      <c r="K509" t="s">
        <v>5710</v>
      </c>
      <c r="N509" t="s">
        <v>5840</v>
      </c>
    </row>
    <row r="510" spans="1:14" x14ac:dyDescent="0.3">
      <c r="A510">
        <v>3400876</v>
      </c>
      <c r="B510">
        <v>3400876</v>
      </c>
      <c r="C510" t="s">
        <v>6076</v>
      </c>
      <c r="E510" t="s">
        <v>5710</v>
      </c>
      <c r="F510" t="s">
        <v>6046</v>
      </c>
      <c r="J510" t="s">
        <v>2864</v>
      </c>
      <c r="K510" t="s">
        <v>5710</v>
      </c>
      <c r="N510" t="s">
        <v>5840</v>
      </c>
    </row>
    <row r="511" spans="1:14" x14ac:dyDescent="0.3">
      <c r="A511">
        <v>3400879</v>
      </c>
      <c r="B511">
        <v>3400879</v>
      </c>
      <c r="C511" t="s">
        <v>6077</v>
      </c>
      <c r="E511" t="s">
        <v>5710</v>
      </c>
      <c r="F511" t="s">
        <v>6046</v>
      </c>
      <c r="J511" t="s">
        <v>2864</v>
      </c>
      <c r="K511" t="s">
        <v>5710</v>
      </c>
      <c r="N511" t="s">
        <v>5840</v>
      </c>
    </row>
    <row r="512" spans="1:14" x14ac:dyDescent="0.3">
      <c r="A512">
        <v>3401034</v>
      </c>
      <c r="B512">
        <v>3401034</v>
      </c>
      <c r="C512" t="s">
        <v>6078</v>
      </c>
      <c r="E512" t="s">
        <v>5710</v>
      </c>
      <c r="F512" t="s">
        <v>6079</v>
      </c>
      <c r="J512" t="s">
        <v>2864</v>
      </c>
      <c r="K512" t="s">
        <v>5710</v>
      </c>
      <c r="N512" t="s">
        <v>5840</v>
      </c>
    </row>
    <row r="513" spans="1:14" x14ac:dyDescent="0.3">
      <c r="A513">
        <v>3400454</v>
      </c>
      <c r="B513">
        <v>3400454</v>
      </c>
      <c r="C513" t="s">
        <v>6080</v>
      </c>
      <c r="E513" t="s">
        <v>5688</v>
      </c>
      <c r="F513" t="s">
        <v>6081</v>
      </c>
      <c r="J513" t="s">
        <v>2864</v>
      </c>
      <c r="K513" t="s">
        <v>5688</v>
      </c>
      <c r="N513" t="s">
        <v>5840</v>
      </c>
    </row>
    <row r="514" spans="1:14" x14ac:dyDescent="0.3">
      <c r="A514">
        <v>3401130</v>
      </c>
      <c r="B514">
        <v>3401130</v>
      </c>
      <c r="C514" t="s">
        <v>6082</v>
      </c>
      <c r="E514" t="s">
        <v>5710</v>
      </c>
      <c r="F514" t="s">
        <v>6083</v>
      </c>
      <c r="J514" t="s">
        <v>2864</v>
      </c>
      <c r="K514" t="s">
        <v>5710</v>
      </c>
      <c r="N514" t="s">
        <v>5840</v>
      </c>
    </row>
    <row r="515" spans="1:14" x14ac:dyDescent="0.3">
      <c r="A515">
        <v>3401111</v>
      </c>
      <c r="B515">
        <v>3401111</v>
      </c>
      <c r="C515" t="s">
        <v>6084</v>
      </c>
      <c r="E515" t="s">
        <v>5710</v>
      </c>
      <c r="F515" t="s">
        <v>6085</v>
      </c>
      <c r="J515" t="s">
        <v>2864</v>
      </c>
      <c r="K515" t="s">
        <v>5710</v>
      </c>
      <c r="N515" t="s">
        <v>5840</v>
      </c>
    </row>
    <row r="516" spans="1:14" x14ac:dyDescent="0.3">
      <c r="A516">
        <v>3400039</v>
      </c>
      <c r="B516">
        <v>3400039</v>
      </c>
      <c r="C516" t="s">
        <v>6086</v>
      </c>
      <c r="E516" t="s">
        <v>5710</v>
      </c>
      <c r="F516" t="s">
        <v>6075</v>
      </c>
      <c r="J516" t="s">
        <v>2864</v>
      </c>
      <c r="K516" t="s">
        <v>5710</v>
      </c>
      <c r="N516" t="s">
        <v>5840</v>
      </c>
    </row>
    <row r="517" spans="1:14" x14ac:dyDescent="0.3">
      <c r="A517">
        <v>3400730</v>
      </c>
      <c r="B517">
        <v>3400730</v>
      </c>
      <c r="C517" t="s">
        <v>6087</v>
      </c>
      <c r="E517" t="s">
        <v>5710</v>
      </c>
      <c r="F517" t="s">
        <v>6075</v>
      </c>
      <c r="J517" t="s">
        <v>2864</v>
      </c>
      <c r="K517" t="s">
        <v>5710</v>
      </c>
      <c r="N517" t="s">
        <v>5840</v>
      </c>
    </row>
    <row r="518" spans="1:14" x14ac:dyDescent="0.3">
      <c r="A518">
        <v>3400986</v>
      </c>
      <c r="B518">
        <v>3400986</v>
      </c>
      <c r="C518" t="s">
        <v>6088</v>
      </c>
      <c r="E518" t="s">
        <v>5710</v>
      </c>
      <c r="F518" t="s">
        <v>6075</v>
      </c>
      <c r="J518" t="s">
        <v>2864</v>
      </c>
      <c r="K518" t="s">
        <v>5710</v>
      </c>
      <c r="N518" t="s">
        <v>5840</v>
      </c>
    </row>
    <row r="519" spans="1:14" x14ac:dyDescent="0.3">
      <c r="A519">
        <v>3401021</v>
      </c>
      <c r="B519">
        <v>3401021</v>
      </c>
      <c r="C519" t="s">
        <v>6089</v>
      </c>
      <c r="E519" t="s">
        <v>5710</v>
      </c>
      <c r="F519" t="s">
        <v>6075</v>
      </c>
      <c r="J519" t="s">
        <v>2864</v>
      </c>
      <c r="K519" t="s">
        <v>5710</v>
      </c>
      <c r="N519" t="s">
        <v>5840</v>
      </c>
    </row>
    <row r="520" spans="1:14" x14ac:dyDescent="0.3">
      <c r="A520">
        <v>3401022</v>
      </c>
      <c r="B520">
        <v>3401022</v>
      </c>
      <c r="C520" t="s">
        <v>6090</v>
      </c>
      <c r="E520" t="s">
        <v>5710</v>
      </c>
      <c r="F520" t="s">
        <v>6075</v>
      </c>
      <c r="J520" t="s">
        <v>2864</v>
      </c>
      <c r="K520" t="s">
        <v>5710</v>
      </c>
      <c r="N520" t="s">
        <v>5840</v>
      </c>
    </row>
    <row r="521" spans="1:14" x14ac:dyDescent="0.3">
      <c r="A521">
        <v>3401024</v>
      </c>
      <c r="B521">
        <v>3401024</v>
      </c>
      <c r="C521" t="s">
        <v>6091</v>
      </c>
      <c r="E521" t="s">
        <v>5710</v>
      </c>
      <c r="F521" t="s">
        <v>6071</v>
      </c>
      <c r="J521" t="s">
        <v>2864</v>
      </c>
      <c r="K521" t="s">
        <v>5710</v>
      </c>
      <c r="N521" t="s">
        <v>5840</v>
      </c>
    </row>
    <row r="522" spans="1:14" x14ac:dyDescent="0.3">
      <c r="A522">
        <v>3401114</v>
      </c>
      <c r="B522">
        <v>3401114</v>
      </c>
      <c r="C522" t="s">
        <v>6092</v>
      </c>
      <c r="E522" t="s">
        <v>5688</v>
      </c>
      <c r="F522" t="s">
        <v>6093</v>
      </c>
      <c r="J522" t="s">
        <v>2864</v>
      </c>
      <c r="K522" t="s">
        <v>5688</v>
      </c>
      <c r="N522" t="s">
        <v>5840</v>
      </c>
    </row>
    <row r="523" spans="1:14" x14ac:dyDescent="0.3">
      <c r="A523">
        <v>3401141</v>
      </c>
      <c r="B523">
        <v>3401141</v>
      </c>
      <c r="C523" t="s">
        <v>6094</v>
      </c>
      <c r="E523" t="s">
        <v>5688</v>
      </c>
      <c r="F523" t="s">
        <v>6093</v>
      </c>
      <c r="J523" t="s">
        <v>2864</v>
      </c>
      <c r="K523" t="s">
        <v>5688</v>
      </c>
      <c r="N523" t="s">
        <v>5840</v>
      </c>
    </row>
    <row r="524" spans="1:14" x14ac:dyDescent="0.3">
      <c r="A524">
        <v>3400862</v>
      </c>
      <c r="B524">
        <v>3400862</v>
      </c>
      <c r="C524" t="s">
        <v>6095</v>
      </c>
      <c r="E524" t="s">
        <v>5710</v>
      </c>
      <c r="F524" t="s">
        <v>6096</v>
      </c>
      <c r="J524" t="s">
        <v>2864</v>
      </c>
      <c r="K524" t="s">
        <v>5710</v>
      </c>
      <c r="N524" t="s">
        <v>5840</v>
      </c>
    </row>
    <row r="525" spans="1:14" x14ac:dyDescent="0.3">
      <c r="A525">
        <v>3401043</v>
      </c>
      <c r="B525">
        <v>3401043</v>
      </c>
      <c r="C525" t="s">
        <v>6097</v>
      </c>
      <c r="E525" t="s">
        <v>5710</v>
      </c>
      <c r="F525" t="s">
        <v>6096</v>
      </c>
      <c r="J525" t="s">
        <v>2864</v>
      </c>
      <c r="K525" t="s">
        <v>5710</v>
      </c>
      <c r="N525" t="s">
        <v>5840</v>
      </c>
    </row>
    <row r="526" spans="1:14" x14ac:dyDescent="0.3">
      <c r="A526">
        <v>3401041</v>
      </c>
      <c r="B526">
        <v>3401041</v>
      </c>
      <c r="C526" t="s">
        <v>6098</v>
      </c>
      <c r="E526" t="s">
        <v>5852</v>
      </c>
      <c r="F526" t="s">
        <v>6099</v>
      </c>
      <c r="J526" t="s">
        <v>2864</v>
      </c>
      <c r="K526" t="s">
        <v>5852</v>
      </c>
      <c r="N526" t="s">
        <v>5840</v>
      </c>
    </row>
    <row r="527" spans="1:14" x14ac:dyDescent="0.3">
      <c r="A527">
        <v>3401023</v>
      </c>
      <c r="B527">
        <v>3401023</v>
      </c>
      <c r="C527" t="s">
        <v>6100</v>
      </c>
      <c r="E527" t="s">
        <v>5710</v>
      </c>
      <c r="F527" t="s">
        <v>6101</v>
      </c>
      <c r="J527" t="s">
        <v>2864</v>
      </c>
      <c r="K527" t="s">
        <v>5710</v>
      </c>
      <c r="N527" t="s">
        <v>5840</v>
      </c>
    </row>
    <row r="528" spans="1:14" x14ac:dyDescent="0.3">
      <c r="A528">
        <v>3401101</v>
      </c>
      <c r="B528">
        <v>3401101</v>
      </c>
      <c r="C528" t="s">
        <v>6102</v>
      </c>
      <c r="E528" t="s">
        <v>5710</v>
      </c>
      <c r="F528" t="s">
        <v>6103</v>
      </c>
      <c r="J528" t="s">
        <v>2864</v>
      </c>
      <c r="K528" t="s">
        <v>5710</v>
      </c>
      <c r="N528" t="s">
        <v>5840</v>
      </c>
    </row>
    <row r="529" spans="1:14" x14ac:dyDescent="0.3">
      <c r="A529">
        <v>3401116</v>
      </c>
      <c r="B529">
        <v>3401116</v>
      </c>
      <c r="C529" t="s">
        <v>6104</v>
      </c>
      <c r="E529" t="s">
        <v>5710</v>
      </c>
      <c r="F529" t="s">
        <v>6105</v>
      </c>
      <c r="J529" t="s">
        <v>2864</v>
      </c>
      <c r="K529" t="s">
        <v>5710</v>
      </c>
      <c r="N529" t="s">
        <v>5840</v>
      </c>
    </row>
    <row r="530" spans="1:14" x14ac:dyDescent="0.3">
      <c r="A530">
        <v>3401115</v>
      </c>
      <c r="B530">
        <v>3401115</v>
      </c>
      <c r="C530" t="s">
        <v>6106</v>
      </c>
      <c r="E530" t="s">
        <v>5710</v>
      </c>
      <c r="F530" t="s">
        <v>6107</v>
      </c>
      <c r="J530" t="s">
        <v>2864</v>
      </c>
      <c r="K530" t="s">
        <v>5710</v>
      </c>
      <c r="N530" t="s">
        <v>5840</v>
      </c>
    </row>
    <row r="531" spans="1:14" x14ac:dyDescent="0.3">
      <c r="A531">
        <v>3401166</v>
      </c>
      <c r="B531">
        <v>3401166</v>
      </c>
      <c r="C531" t="s">
        <v>6108</v>
      </c>
      <c r="E531" t="s">
        <v>5688</v>
      </c>
      <c r="F531" t="s">
        <v>2905</v>
      </c>
      <c r="I531" t="s">
        <v>4107</v>
      </c>
      <c r="K531" t="s">
        <v>5688</v>
      </c>
      <c r="N531" t="s">
        <v>5840</v>
      </c>
    </row>
    <row r="532" spans="1:14" x14ac:dyDescent="0.3">
      <c r="A532">
        <v>3400392</v>
      </c>
      <c r="B532">
        <v>3400392</v>
      </c>
      <c r="C532" t="s">
        <v>6109</v>
      </c>
      <c r="E532" t="s">
        <v>5688</v>
      </c>
      <c r="F532" t="s">
        <v>6046</v>
      </c>
      <c r="K532" t="s">
        <v>5688</v>
      </c>
      <c r="N532" t="s">
        <v>5840</v>
      </c>
    </row>
    <row r="533" spans="1:14" x14ac:dyDescent="0.3">
      <c r="A533">
        <v>3401182</v>
      </c>
      <c r="B533">
        <v>3401182</v>
      </c>
      <c r="C533" t="s">
        <v>6110</v>
      </c>
      <c r="E533" t="s">
        <v>5852</v>
      </c>
      <c r="F533" t="s">
        <v>6111</v>
      </c>
      <c r="K533" t="s">
        <v>5852</v>
      </c>
      <c r="N533" t="s">
        <v>5840</v>
      </c>
    </row>
    <row r="534" spans="1:14" x14ac:dyDescent="0.3">
      <c r="A534">
        <v>3401177</v>
      </c>
      <c r="B534">
        <v>3401177</v>
      </c>
      <c r="C534" t="s">
        <v>6112</v>
      </c>
      <c r="E534" t="s">
        <v>5852</v>
      </c>
      <c r="F534" t="s">
        <v>6113</v>
      </c>
      <c r="K534" t="s">
        <v>5852</v>
      </c>
      <c r="N534" t="s">
        <v>5840</v>
      </c>
    </row>
    <row r="535" spans="1:14" x14ac:dyDescent="0.3">
      <c r="A535">
        <v>3400227</v>
      </c>
      <c r="B535">
        <v>3400227</v>
      </c>
      <c r="C535" t="s">
        <v>6114</v>
      </c>
      <c r="E535" t="s">
        <v>5852</v>
      </c>
      <c r="F535" t="s">
        <v>6065</v>
      </c>
      <c r="K535" t="s">
        <v>5852</v>
      </c>
      <c r="N535" t="s">
        <v>5840</v>
      </c>
    </row>
    <row r="536" spans="1:14" x14ac:dyDescent="0.3">
      <c r="A536">
        <v>3400834</v>
      </c>
      <c r="B536">
        <v>3400834</v>
      </c>
      <c r="C536" t="s">
        <v>6115</v>
      </c>
      <c r="E536" t="s">
        <v>5852</v>
      </c>
      <c r="F536" t="s">
        <v>6065</v>
      </c>
      <c r="K536" t="s">
        <v>5852</v>
      </c>
      <c r="N536" t="s">
        <v>5840</v>
      </c>
    </row>
    <row r="537" spans="1:14" x14ac:dyDescent="0.3">
      <c r="A537">
        <v>3400835</v>
      </c>
      <c r="B537">
        <v>3400835</v>
      </c>
      <c r="C537" t="s">
        <v>6116</v>
      </c>
      <c r="E537" t="s">
        <v>5852</v>
      </c>
      <c r="F537" t="s">
        <v>6065</v>
      </c>
      <c r="K537" t="s">
        <v>5852</v>
      </c>
      <c r="N537" t="s">
        <v>5840</v>
      </c>
    </row>
    <row r="538" spans="1:14" x14ac:dyDescent="0.3">
      <c r="A538">
        <v>3400840</v>
      </c>
      <c r="B538">
        <v>3400840</v>
      </c>
      <c r="C538" t="s">
        <v>6117</v>
      </c>
      <c r="E538" t="s">
        <v>5852</v>
      </c>
      <c r="F538" t="s">
        <v>6065</v>
      </c>
      <c r="K538" t="s">
        <v>5852</v>
      </c>
      <c r="N538" t="s">
        <v>5840</v>
      </c>
    </row>
    <row r="539" spans="1:14" x14ac:dyDescent="0.3">
      <c r="A539">
        <v>3400882</v>
      </c>
      <c r="B539">
        <v>3400882</v>
      </c>
      <c r="C539" t="s">
        <v>6118</v>
      </c>
      <c r="E539" t="s">
        <v>5852</v>
      </c>
      <c r="F539" t="s">
        <v>6065</v>
      </c>
      <c r="K539" t="s">
        <v>5852</v>
      </c>
      <c r="N539" t="s">
        <v>5840</v>
      </c>
    </row>
    <row r="540" spans="1:14" x14ac:dyDescent="0.3">
      <c r="A540">
        <v>3400980</v>
      </c>
      <c r="B540">
        <v>3400980</v>
      </c>
      <c r="C540" t="s">
        <v>6119</v>
      </c>
      <c r="E540" t="s">
        <v>5852</v>
      </c>
      <c r="F540" t="s">
        <v>6065</v>
      </c>
      <c r="K540" t="s">
        <v>5852</v>
      </c>
      <c r="N540" t="s">
        <v>5840</v>
      </c>
    </row>
    <row r="541" spans="1:14" x14ac:dyDescent="0.3">
      <c r="A541">
        <v>3400872</v>
      </c>
      <c r="B541">
        <v>3400872</v>
      </c>
      <c r="C541" t="s">
        <v>6120</v>
      </c>
      <c r="E541" t="s">
        <v>5858</v>
      </c>
      <c r="F541" t="s">
        <v>6121</v>
      </c>
      <c r="K541" t="s">
        <v>5858</v>
      </c>
      <c r="N541" t="s">
        <v>5840</v>
      </c>
    </row>
    <row r="542" spans="1:14" x14ac:dyDescent="0.3">
      <c r="A542" t="s">
        <v>6122</v>
      </c>
      <c r="B542">
        <v>3401162</v>
      </c>
      <c r="C542" t="s">
        <v>6123</v>
      </c>
      <c r="E542" t="s">
        <v>5865</v>
      </c>
      <c r="F542" t="s">
        <v>2962</v>
      </c>
      <c r="K542" t="s">
        <v>5865</v>
      </c>
      <c r="N542" t="s">
        <v>5840</v>
      </c>
    </row>
    <row r="543" spans="1:14" x14ac:dyDescent="0.3">
      <c r="A543" t="s">
        <v>4484</v>
      </c>
      <c r="B543">
        <v>3401177</v>
      </c>
      <c r="C543" t="s">
        <v>6124</v>
      </c>
      <c r="E543" t="s">
        <v>5852</v>
      </c>
      <c r="F543" t="s">
        <v>2907</v>
      </c>
      <c r="K543" t="s">
        <v>5852</v>
      </c>
      <c r="N543" t="s">
        <v>5840</v>
      </c>
    </row>
    <row r="544" spans="1:14" x14ac:dyDescent="0.3">
      <c r="A544" t="s">
        <v>4499</v>
      </c>
      <c r="E544" t="s">
        <v>5852</v>
      </c>
      <c r="F544" t="s">
        <v>2936</v>
      </c>
      <c r="K544" t="s">
        <v>5852</v>
      </c>
      <c r="N544" t="s">
        <v>5840</v>
      </c>
    </row>
    <row r="545" spans="1:14" x14ac:dyDescent="0.3">
      <c r="A545">
        <v>3400221</v>
      </c>
      <c r="B545">
        <v>3400221</v>
      </c>
      <c r="C545" t="s">
        <v>6125</v>
      </c>
      <c r="E545" t="s">
        <v>3593</v>
      </c>
      <c r="F545" t="s">
        <v>2905</v>
      </c>
      <c r="K545" t="s">
        <v>3593</v>
      </c>
      <c r="N545" t="s">
        <v>5882</v>
      </c>
    </row>
    <row r="546" spans="1:14" x14ac:dyDescent="0.3">
      <c r="A546" t="s">
        <v>5595</v>
      </c>
      <c r="B546" t="s">
        <v>3734</v>
      </c>
      <c r="E546" t="s">
        <v>5852</v>
      </c>
      <c r="F546" t="s">
        <v>2936</v>
      </c>
      <c r="G546" t="s">
        <v>2936</v>
      </c>
      <c r="H546" t="s">
        <v>2936</v>
      </c>
      <c r="I546" t="s">
        <v>3252</v>
      </c>
      <c r="J546" t="s">
        <v>4376</v>
      </c>
      <c r="K546" t="s">
        <v>5852</v>
      </c>
      <c r="N546" t="s">
        <v>5840</v>
      </c>
    </row>
    <row r="547" spans="1:14" x14ac:dyDescent="0.3">
      <c r="A547" t="s">
        <v>4501</v>
      </c>
      <c r="B547">
        <v>3401185</v>
      </c>
      <c r="C547" t="s">
        <v>6126</v>
      </c>
      <c r="E547" t="s">
        <v>5865</v>
      </c>
      <c r="F547" t="s">
        <v>2921</v>
      </c>
      <c r="G547" t="s">
        <v>2921</v>
      </c>
      <c r="H547" t="s">
        <v>2921</v>
      </c>
      <c r="I547" t="s">
        <v>1688</v>
      </c>
      <c r="J547" t="s">
        <v>3057</v>
      </c>
      <c r="K547" t="s">
        <v>5865</v>
      </c>
      <c r="M547" t="s">
        <v>5839</v>
      </c>
      <c r="N547" t="s">
        <v>5840</v>
      </c>
    </row>
    <row r="548" spans="1:14" x14ac:dyDescent="0.3">
      <c r="A548" t="s">
        <v>5674</v>
      </c>
      <c r="B548" t="s">
        <v>4168</v>
      </c>
      <c r="E548" t="s">
        <v>5854</v>
      </c>
      <c r="F548" t="s">
        <v>2910</v>
      </c>
      <c r="G548" t="s">
        <v>5946</v>
      </c>
      <c r="H548" t="s">
        <v>5946</v>
      </c>
      <c r="I548" t="s">
        <v>3252</v>
      </c>
      <c r="J548" t="s">
        <v>4376</v>
      </c>
      <c r="K548" t="s">
        <v>5854</v>
      </c>
      <c r="N548" t="s">
        <v>5840</v>
      </c>
    </row>
    <row r="549" spans="1:14" x14ac:dyDescent="0.3">
      <c r="A549">
        <v>3400497</v>
      </c>
      <c r="B549">
        <v>3400497</v>
      </c>
      <c r="C549" t="s">
        <v>6127</v>
      </c>
      <c r="E549" t="s">
        <v>6128</v>
      </c>
      <c r="F549" t="s">
        <v>2905</v>
      </c>
      <c r="K549" t="s">
        <v>6128</v>
      </c>
      <c r="N549" t="s">
        <v>6128</v>
      </c>
    </row>
    <row r="550" spans="1:14" x14ac:dyDescent="0.3">
      <c r="A550">
        <v>3400582</v>
      </c>
      <c r="B550">
        <v>3400582</v>
      </c>
      <c r="C550" t="s">
        <v>6129</v>
      </c>
      <c r="E550" t="s">
        <v>6128</v>
      </c>
      <c r="K550" t="s">
        <v>6128</v>
      </c>
      <c r="L550" t="s">
        <v>6128</v>
      </c>
      <c r="N550" t="s">
        <v>6128</v>
      </c>
    </row>
    <row r="551" spans="1:14" x14ac:dyDescent="0.3">
      <c r="A551">
        <v>3400651</v>
      </c>
      <c r="B551">
        <v>3400651</v>
      </c>
      <c r="C551" t="s">
        <v>6130</v>
      </c>
      <c r="E551" t="s">
        <v>6128</v>
      </c>
      <c r="F551" t="s">
        <v>2905</v>
      </c>
      <c r="K551" t="s">
        <v>6128</v>
      </c>
      <c r="N551" t="s">
        <v>6128</v>
      </c>
    </row>
    <row r="552" spans="1:14" x14ac:dyDescent="0.3">
      <c r="A552">
        <v>3400902</v>
      </c>
      <c r="B552">
        <v>3400902</v>
      </c>
      <c r="C552" t="s">
        <v>6131</v>
      </c>
      <c r="E552" t="s">
        <v>6128</v>
      </c>
      <c r="F552" t="s">
        <v>2951</v>
      </c>
      <c r="K552" t="s">
        <v>6128</v>
      </c>
      <c r="N552" t="s">
        <v>6128</v>
      </c>
    </row>
    <row r="553" spans="1:14" x14ac:dyDescent="0.3">
      <c r="A553">
        <v>3400906</v>
      </c>
      <c r="B553">
        <v>3400906</v>
      </c>
      <c r="C553" t="s">
        <v>6132</v>
      </c>
      <c r="E553" t="s">
        <v>6128</v>
      </c>
      <c r="F553" t="s">
        <v>2965</v>
      </c>
      <c r="K553" t="s">
        <v>6128</v>
      </c>
      <c r="N553" t="s">
        <v>6128</v>
      </c>
    </row>
    <row r="554" spans="1:14" x14ac:dyDescent="0.3">
      <c r="A554">
        <v>3400918</v>
      </c>
      <c r="B554">
        <v>3400918</v>
      </c>
      <c r="C554" t="s">
        <v>6133</v>
      </c>
      <c r="E554" t="s">
        <v>6128</v>
      </c>
      <c r="F554" t="s">
        <v>2905</v>
      </c>
      <c r="K554" t="s">
        <v>6128</v>
      </c>
      <c r="N554" t="s">
        <v>6128</v>
      </c>
    </row>
    <row r="555" spans="1:14" x14ac:dyDescent="0.3">
      <c r="A555">
        <v>3400926</v>
      </c>
      <c r="B555">
        <v>3400926</v>
      </c>
      <c r="C555" t="s">
        <v>6134</v>
      </c>
      <c r="E555" t="s">
        <v>6128</v>
      </c>
      <c r="F555" t="s">
        <v>2905</v>
      </c>
      <c r="K555" t="s">
        <v>6128</v>
      </c>
      <c r="N555" t="s">
        <v>6128</v>
      </c>
    </row>
    <row r="556" spans="1:14" x14ac:dyDescent="0.3">
      <c r="A556">
        <v>3400951</v>
      </c>
      <c r="B556">
        <v>3400951</v>
      </c>
      <c r="C556" t="s">
        <v>6135</v>
      </c>
      <c r="E556" t="s">
        <v>5852</v>
      </c>
      <c r="F556" t="s">
        <v>2909</v>
      </c>
      <c r="K556" t="s">
        <v>5852</v>
      </c>
      <c r="N556" t="s">
        <v>6128</v>
      </c>
    </row>
    <row r="557" spans="1:14" x14ac:dyDescent="0.3">
      <c r="A557">
        <v>3400956</v>
      </c>
      <c r="B557">
        <v>3400956</v>
      </c>
      <c r="C557" t="s">
        <v>6136</v>
      </c>
      <c r="E557" t="s">
        <v>6128</v>
      </c>
      <c r="F557" t="s">
        <v>2905</v>
      </c>
      <c r="K557" t="s">
        <v>6128</v>
      </c>
      <c r="N557" t="s">
        <v>6128</v>
      </c>
    </row>
    <row r="558" spans="1:14" x14ac:dyDescent="0.3">
      <c r="A558">
        <v>3400976</v>
      </c>
      <c r="B558">
        <v>3400976</v>
      </c>
      <c r="C558" t="s">
        <v>6137</v>
      </c>
      <c r="E558" t="s">
        <v>5852</v>
      </c>
      <c r="F558" t="s">
        <v>6138</v>
      </c>
      <c r="K558" t="s">
        <v>5852</v>
      </c>
      <c r="N558" t="s">
        <v>6128</v>
      </c>
    </row>
    <row r="559" spans="1:14" x14ac:dyDescent="0.3">
      <c r="A559">
        <v>3401011</v>
      </c>
      <c r="B559">
        <v>3401011</v>
      </c>
      <c r="C559" t="s">
        <v>6139</v>
      </c>
      <c r="E559" t="s">
        <v>5858</v>
      </c>
      <c r="F559" t="s">
        <v>2914</v>
      </c>
      <c r="K559" t="s">
        <v>5858</v>
      </c>
      <c r="N559" t="s">
        <v>6128</v>
      </c>
    </row>
    <row r="560" spans="1:14" x14ac:dyDescent="0.3">
      <c r="A560">
        <v>3401012</v>
      </c>
      <c r="B560">
        <v>3401012</v>
      </c>
      <c r="C560" t="s">
        <v>6140</v>
      </c>
      <c r="E560" t="s">
        <v>6128</v>
      </c>
      <c r="F560" t="s">
        <v>2905</v>
      </c>
      <c r="K560" t="s">
        <v>6128</v>
      </c>
      <c r="N560" t="s">
        <v>6128</v>
      </c>
    </row>
    <row r="561" spans="1:14" x14ac:dyDescent="0.3">
      <c r="A561">
        <v>3401013</v>
      </c>
      <c r="B561">
        <v>3401013</v>
      </c>
      <c r="C561" t="s">
        <v>6141</v>
      </c>
      <c r="E561" t="s">
        <v>5858</v>
      </c>
      <c r="F561" t="s">
        <v>2914</v>
      </c>
      <c r="K561" t="s">
        <v>5858</v>
      </c>
      <c r="N561" t="s">
        <v>6128</v>
      </c>
    </row>
    <row r="562" spans="1:14" x14ac:dyDescent="0.3">
      <c r="A562">
        <v>3401030</v>
      </c>
      <c r="B562">
        <v>3401030</v>
      </c>
      <c r="C562" t="s">
        <v>6142</v>
      </c>
      <c r="E562" t="s">
        <v>6128</v>
      </c>
      <c r="F562" t="s">
        <v>2905</v>
      </c>
      <c r="K562" t="s">
        <v>6128</v>
      </c>
      <c r="N562" t="s">
        <v>6128</v>
      </c>
    </row>
    <row r="563" spans="1:14" x14ac:dyDescent="0.3">
      <c r="A563">
        <v>3401083</v>
      </c>
      <c r="B563">
        <v>3401083</v>
      </c>
      <c r="C563" t="s">
        <v>6143</v>
      </c>
      <c r="E563" t="s">
        <v>6128</v>
      </c>
      <c r="F563" t="s">
        <v>2951</v>
      </c>
      <c r="K563" t="s">
        <v>6128</v>
      </c>
      <c r="N563" t="s">
        <v>6128</v>
      </c>
    </row>
    <row r="564" spans="1:14" x14ac:dyDescent="0.3">
      <c r="A564">
        <v>3401087</v>
      </c>
      <c r="B564">
        <v>3401087</v>
      </c>
      <c r="C564" t="s">
        <v>6144</v>
      </c>
      <c r="E564" t="s">
        <v>6128</v>
      </c>
      <c r="F564" t="s">
        <v>3258</v>
      </c>
      <c r="K564" t="s">
        <v>6128</v>
      </c>
      <c r="N564" t="s">
        <v>6128</v>
      </c>
    </row>
    <row r="565" spans="1:14" x14ac:dyDescent="0.3">
      <c r="A565">
        <v>3401100</v>
      </c>
      <c r="B565">
        <v>3401100</v>
      </c>
      <c r="C565" t="s">
        <v>6145</v>
      </c>
      <c r="E565" t="s">
        <v>6128</v>
      </c>
      <c r="F565" t="s">
        <v>2905</v>
      </c>
      <c r="K565" t="s">
        <v>6128</v>
      </c>
      <c r="N565" t="s">
        <v>6128</v>
      </c>
    </row>
    <row r="566" spans="1:14" x14ac:dyDescent="0.3">
      <c r="A566">
        <v>3401134</v>
      </c>
      <c r="B566">
        <v>3401134</v>
      </c>
      <c r="C566" t="s">
        <v>6146</v>
      </c>
      <c r="E566" t="s">
        <v>6128</v>
      </c>
      <c r="F566" t="s">
        <v>2905</v>
      </c>
      <c r="K566" t="s">
        <v>6128</v>
      </c>
      <c r="N566" t="s">
        <v>6128</v>
      </c>
    </row>
    <row r="567" spans="1:14" x14ac:dyDescent="0.3">
      <c r="A567">
        <v>3401164</v>
      </c>
      <c r="B567">
        <v>3401164</v>
      </c>
      <c r="C567" t="s">
        <v>6147</v>
      </c>
      <c r="E567" t="s">
        <v>6128</v>
      </c>
      <c r="F567" t="s">
        <v>2905</v>
      </c>
      <c r="K567" t="s">
        <v>6128</v>
      </c>
      <c r="N567" t="s">
        <v>6128</v>
      </c>
    </row>
    <row r="568" spans="1:14" x14ac:dyDescent="0.3">
      <c r="A568">
        <v>3401180</v>
      </c>
      <c r="B568">
        <v>3401180</v>
      </c>
      <c r="C568" t="s">
        <v>6148</v>
      </c>
      <c r="E568" t="s">
        <v>6128</v>
      </c>
      <c r="F568" t="s">
        <v>2928</v>
      </c>
      <c r="K568" t="s">
        <v>6128</v>
      </c>
      <c r="N568" t="s">
        <v>6128</v>
      </c>
    </row>
    <row r="569" spans="1:14" x14ac:dyDescent="0.3">
      <c r="A569">
        <v>3401188</v>
      </c>
      <c r="B569">
        <v>3401188</v>
      </c>
      <c r="C569" t="s">
        <v>6149</v>
      </c>
      <c r="E569" t="s">
        <v>6128</v>
      </c>
      <c r="F569" t="s">
        <v>2905</v>
      </c>
      <c r="K569" t="s">
        <v>6128</v>
      </c>
      <c r="N569" t="s">
        <v>6128</v>
      </c>
    </row>
    <row r="570" spans="1:14" x14ac:dyDescent="0.3">
      <c r="A570">
        <v>3401192</v>
      </c>
      <c r="B570">
        <v>3401192</v>
      </c>
      <c r="C570" t="s">
        <v>6150</v>
      </c>
      <c r="E570" t="s">
        <v>5858</v>
      </c>
      <c r="F570" t="s">
        <v>5857</v>
      </c>
      <c r="K570" t="s">
        <v>5858</v>
      </c>
      <c r="N570" t="s">
        <v>6128</v>
      </c>
    </row>
    <row r="571" spans="1:14" x14ac:dyDescent="0.3">
      <c r="A571" t="s">
        <v>5603</v>
      </c>
      <c r="B571">
        <v>3401193</v>
      </c>
      <c r="C571" t="s">
        <v>6151</v>
      </c>
      <c r="E571" t="s">
        <v>5854</v>
      </c>
      <c r="F571" t="s">
        <v>3258</v>
      </c>
      <c r="K571" t="s">
        <v>5854</v>
      </c>
      <c r="N571" t="s">
        <v>5840</v>
      </c>
    </row>
    <row r="572" spans="1:14" x14ac:dyDescent="0.3">
      <c r="A572" t="s">
        <v>5598</v>
      </c>
      <c r="B572">
        <v>3401195</v>
      </c>
      <c r="C572" t="s">
        <v>6152</v>
      </c>
      <c r="E572" t="s">
        <v>5854</v>
      </c>
      <c r="F572" t="s">
        <v>2910</v>
      </c>
      <c r="K572" t="s">
        <v>5854</v>
      </c>
      <c r="N572" t="s">
        <v>5840</v>
      </c>
    </row>
    <row r="573" spans="1:14" x14ac:dyDescent="0.3">
      <c r="A573" t="s">
        <v>5599</v>
      </c>
      <c r="B573">
        <v>3401197</v>
      </c>
      <c r="C573" t="s">
        <v>6153</v>
      </c>
      <c r="E573" t="s">
        <v>5854</v>
      </c>
      <c r="F573" t="s">
        <v>2910</v>
      </c>
      <c r="K573" t="s">
        <v>5854</v>
      </c>
      <c r="N573" t="s">
        <v>5840</v>
      </c>
    </row>
    <row r="574" spans="1:14" x14ac:dyDescent="0.3">
      <c r="A574" t="s">
        <v>6154</v>
      </c>
      <c r="B574" t="s">
        <v>3747</v>
      </c>
      <c r="C574" t="s">
        <v>6155</v>
      </c>
      <c r="E574" t="s">
        <v>5865</v>
      </c>
      <c r="F574" t="s">
        <v>2971</v>
      </c>
      <c r="K574" t="s">
        <v>5865</v>
      </c>
      <c r="N574" t="s">
        <v>5840</v>
      </c>
    </row>
    <row r="575" spans="1:14" x14ac:dyDescent="0.3">
      <c r="A575" t="s">
        <v>6156</v>
      </c>
      <c r="B575">
        <v>3400793</v>
      </c>
      <c r="C575" t="s">
        <v>6157</v>
      </c>
      <c r="E575" t="s">
        <v>5865</v>
      </c>
      <c r="F575" t="s">
        <v>2971</v>
      </c>
      <c r="K575" t="s">
        <v>5865</v>
      </c>
      <c r="N575" t="s">
        <v>5840</v>
      </c>
    </row>
    <row r="576" spans="1:14" x14ac:dyDescent="0.3">
      <c r="A576" t="s">
        <v>6156</v>
      </c>
      <c r="B576">
        <v>3401198</v>
      </c>
      <c r="C576" t="s">
        <v>6158</v>
      </c>
      <c r="E576" t="s">
        <v>5865</v>
      </c>
      <c r="F576" t="s">
        <v>2971</v>
      </c>
      <c r="K576" t="s">
        <v>5865</v>
      </c>
      <c r="N576" t="s">
        <v>5840</v>
      </c>
    </row>
    <row r="577" spans="1:14" x14ac:dyDescent="0.3">
      <c r="A577">
        <v>3401199</v>
      </c>
      <c r="B577">
        <v>3401199</v>
      </c>
      <c r="C577" t="s">
        <v>6159</v>
      </c>
      <c r="E577" t="s">
        <v>5858</v>
      </c>
      <c r="K577" t="s">
        <v>5858</v>
      </c>
      <c r="N577" t="s">
        <v>6160</v>
      </c>
    </row>
    <row r="578" spans="1:14" x14ac:dyDescent="0.3">
      <c r="A578">
        <v>3401200</v>
      </c>
      <c r="B578">
        <v>3401200</v>
      </c>
      <c r="C578" t="s">
        <v>6161</v>
      </c>
      <c r="E578" t="s">
        <v>5858</v>
      </c>
      <c r="F578" t="s">
        <v>6162</v>
      </c>
      <c r="K578" t="s">
        <v>5858</v>
      </c>
      <c r="N578" t="s">
        <v>6160</v>
      </c>
    </row>
    <row r="579" spans="1:14" x14ac:dyDescent="0.3">
      <c r="A579" t="s">
        <v>3264</v>
      </c>
      <c r="B579">
        <v>3401176</v>
      </c>
      <c r="C579" t="s">
        <v>6163</v>
      </c>
      <c r="E579" t="s">
        <v>5854</v>
      </c>
      <c r="F579" t="s">
        <v>2907</v>
      </c>
      <c r="K579" t="s">
        <v>5854</v>
      </c>
      <c r="N579" t="s">
        <v>5840</v>
      </c>
    </row>
    <row r="580" spans="1:14" x14ac:dyDescent="0.3">
      <c r="A580" t="s">
        <v>5600</v>
      </c>
      <c r="B580">
        <v>3401191</v>
      </c>
      <c r="C580" t="s">
        <v>6164</v>
      </c>
      <c r="E580" t="s">
        <v>5854</v>
      </c>
      <c r="F580" t="s">
        <v>2907</v>
      </c>
      <c r="K580" t="s">
        <v>5854</v>
      </c>
      <c r="N580" t="s">
        <v>5840</v>
      </c>
    </row>
    <row r="581" spans="1:14" x14ac:dyDescent="0.3">
      <c r="A581" t="s">
        <v>3738</v>
      </c>
      <c r="B581">
        <v>3401194</v>
      </c>
      <c r="C581" t="s">
        <v>6165</v>
      </c>
      <c r="E581" t="s">
        <v>5854</v>
      </c>
      <c r="F581" t="s">
        <v>2910</v>
      </c>
      <c r="K581" t="s">
        <v>5854</v>
      </c>
      <c r="N581" t="s">
        <v>5840</v>
      </c>
    </row>
    <row r="582" spans="1:14" x14ac:dyDescent="0.3">
      <c r="A582">
        <v>3400816</v>
      </c>
      <c r="B582">
        <v>3400816</v>
      </c>
      <c r="C582" t="s">
        <v>6166</v>
      </c>
      <c r="E582" t="s">
        <v>6160</v>
      </c>
      <c r="F582" t="s">
        <v>2905</v>
      </c>
      <c r="K582" t="s">
        <v>6160</v>
      </c>
      <c r="N582" t="s">
        <v>6160</v>
      </c>
    </row>
    <row r="583" spans="1:14" x14ac:dyDescent="0.3">
      <c r="A583">
        <v>3200000</v>
      </c>
      <c r="B583">
        <v>3200000</v>
      </c>
      <c r="C583" t="s">
        <v>6167</v>
      </c>
      <c r="E583" t="s">
        <v>6168</v>
      </c>
      <c r="K583" t="s">
        <v>6168</v>
      </c>
      <c r="N583" t="s">
        <v>6168</v>
      </c>
    </row>
    <row r="584" spans="1:14" x14ac:dyDescent="0.3">
      <c r="A584">
        <v>3400917</v>
      </c>
      <c r="B584">
        <v>3400917</v>
      </c>
      <c r="C584" t="s">
        <v>6169</v>
      </c>
      <c r="E584" t="s">
        <v>6128</v>
      </c>
      <c r="F584" t="s">
        <v>2951</v>
      </c>
      <c r="K584" t="s">
        <v>6128</v>
      </c>
      <c r="N584" t="s">
        <v>6128</v>
      </c>
    </row>
    <row r="585" spans="1:14" x14ac:dyDescent="0.3">
      <c r="A585" t="s">
        <v>5673</v>
      </c>
      <c r="B585">
        <v>3401201</v>
      </c>
      <c r="C585" t="s">
        <v>6170</v>
      </c>
      <c r="E585" t="s">
        <v>5710</v>
      </c>
      <c r="F585" t="s">
        <v>6171</v>
      </c>
      <c r="K585" t="s">
        <v>5710</v>
      </c>
      <c r="N585" t="s">
        <v>5840</v>
      </c>
    </row>
    <row r="586" spans="1:14" x14ac:dyDescent="0.3">
      <c r="A586">
        <v>3400924</v>
      </c>
      <c r="B586">
        <v>3400924</v>
      </c>
      <c r="C586" t="s">
        <v>6172</v>
      </c>
      <c r="E586" t="s">
        <v>5858</v>
      </c>
      <c r="F586" t="s">
        <v>5866</v>
      </c>
      <c r="K586" t="s">
        <v>5858</v>
      </c>
      <c r="N586" t="s">
        <v>6160</v>
      </c>
    </row>
    <row r="587" spans="1:14" x14ac:dyDescent="0.3">
      <c r="A587">
        <v>3401203</v>
      </c>
      <c r="B587">
        <v>3401203</v>
      </c>
      <c r="C587" t="s">
        <v>6173</v>
      </c>
      <c r="E587" t="s">
        <v>5858</v>
      </c>
      <c r="F587" t="s">
        <v>2928</v>
      </c>
      <c r="K587" t="s">
        <v>5858</v>
      </c>
      <c r="N587" t="s">
        <v>6160</v>
      </c>
    </row>
    <row r="588" spans="1:14" x14ac:dyDescent="0.3">
      <c r="A588">
        <v>3401205</v>
      </c>
      <c r="B588">
        <v>3401205</v>
      </c>
      <c r="C588" t="s">
        <v>6174</v>
      </c>
      <c r="E588" t="s">
        <v>6128</v>
      </c>
      <c r="K588" t="s">
        <v>6128</v>
      </c>
      <c r="N588" t="s">
        <v>5840</v>
      </c>
    </row>
    <row r="589" spans="1:14" x14ac:dyDescent="0.3">
      <c r="A589">
        <v>3401206</v>
      </c>
      <c r="B589">
        <v>3401206</v>
      </c>
      <c r="C589" t="s">
        <v>6175</v>
      </c>
      <c r="E589" t="s">
        <v>5865</v>
      </c>
      <c r="K589" t="s">
        <v>5865</v>
      </c>
      <c r="N589" t="s">
        <v>5840</v>
      </c>
    </row>
    <row r="590" spans="1:14" x14ac:dyDescent="0.3">
      <c r="A590">
        <v>3401208</v>
      </c>
      <c r="B590">
        <v>3401208</v>
      </c>
      <c r="C590" t="s">
        <v>6176</v>
      </c>
      <c r="E590" t="s">
        <v>5858</v>
      </c>
      <c r="F590" t="s">
        <v>6177</v>
      </c>
      <c r="K590" t="s">
        <v>5858</v>
      </c>
      <c r="N590" t="s">
        <v>6160</v>
      </c>
    </row>
    <row r="591" spans="1:14" x14ac:dyDescent="0.3">
      <c r="A591">
        <v>3401209</v>
      </c>
      <c r="B591">
        <v>3401209</v>
      </c>
      <c r="C591" t="s">
        <v>6178</v>
      </c>
      <c r="E591" t="s">
        <v>5858</v>
      </c>
      <c r="F591" t="s">
        <v>5938</v>
      </c>
      <c r="K591" t="s">
        <v>5858</v>
      </c>
      <c r="N591" t="s">
        <v>6160</v>
      </c>
    </row>
    <row r="592" spans="1:14" x14ac:dyDescent="0.3">
      <c r="A592">
        <v>3401212</v>
      </c>
      <c r="B592">
        <v>3401212</v>
      </c>
      <c r="C592" t="s">
        <v>6179</v>
      </c>
      <c r="E592" t="s">
        <v>5858</v>
      </c>
      <c r="F592" t="s">
        <v>2939</v>
      </c>
      <c r="K592" t="s">
        <v>5858</v>
      </c>
      <c r="N592" t="s">
        <v>6160</v>
      </c>
    </row>
    <row r="593" spans="1:14" x14ac:dyDescent="0.3">
      <c r="A593">
        <v>3401211</v>
      </c>
      <c r="B593">
        <v>3401211</v>
      </c>
      <c r="C593" t="s">
        <v>6180</v>
      </c>
      <c r="E593" t="s">
        <v>5858</v>
      </c>
      <c r="F593" t="s">
        <v>2914</v>
      </c>
      <c r="K593" t="s">
        <v>5858</v>
      </c>
      <c r="N593" t="s">
        <v>6160</v>
      </c>
    </row>
    <row r="594" spans="1:14" x14ac:dyDescent="0.3">
      <c r="A594" t="s">
        <v>6181</v>
      </c>
      <c r="B594">
        <v>3401214</v>
      </c>
      <c r="C594" t="s">
        <v>6182</v>
      </c>
      <c r="E594" t="s">
        <v>5858</v>
      </c>
      <c r="F594" t="s">
        <v>2914</v>
      </c>
      <c r="K594" t="s">
        <v>5858</v>
      </c>
      <c r="N594" t="s">
        <v>5840</v>
      </c>
    </row>
    <row r="595" spans="1:14" x14ac:dyDescent="0.3">
      <c r="A595" t="s">
        <v>6183</v>
      </c>
      <c r="B595">
        <v>3401179</v>
      </c>
      <c r="E595" t="s">
        <v>5854</v>
      </c>
      <c r="K595" t="s">
        <v>5854</v>
      </c>
      <c r="N595" t="s">
        <v>5840</v>
      </c>
    </row>
    <row r="596" spans="1:14" x14ac:dyDescent="0.3">
      <c r="A596" t="s">
        <v>6184</v>
      </c>
      <c r="B596" t="s">
        <v>5598</v>
      </c>
      <c r="C596" t="s">
        <v>6185</v>
      </c>
      <c r="E596" t="s">
        <v>5854</v>
      </c>
      <c r="F596" t="s">
        <v>2910</v>
      </c>
      <c r="K596" t="s">
        <v>5854</v>
      </c>
      <c r="N596" t="s">
        <v>5840</v>
      </c>
    </row>
    <row r="597" spans="1:14" x14ac:dyDescent="0.3">
      <c r="A597" t="s">
        <v>6186</v>
      </c>
      <c r="B597">
        <v>3401207</v>
      </c>
      <c r="C597" t="s">
        <v>6035</v>
      </c>
      <c r="E597" t="s">
        <v>5858</v>
      </c>
      <c r="F597" t="s">
        <v>5885</v>
      </c>
      <c r="K597" t="s">
        <v>5858</v>
      </c>
      <c r="N597" t="s">
        <v>5840</v>
      </c>
    </row>
    <row r="598" spans="1:14" x14ac:dyDescent="0.3">
      <c r="A598">
        <v>3400922</v>
      </c>
      <c r="B598">
        <v>3400922</v>
      </c>
      <c r="C598" t="s">
        <v>6187</v>
      </c>
      <c r="E598" t="s">
        <v>5858</v>
      </c>
      <c r="F598" t="s">
        <v>2917</v>
      </c>
      <c r="K598" t="s">
        <v>5858</v>
      </c>
      <c r="N598" t="s">
        <v>6160</v>
      </c>
    </row>
    <row r="599" spans="1:14" x14ac:dyDescent="0.3">
      <c r="A599" t="s">
        <v>6188</v>
      </c>
      <c r="B599" t="s">
        <v>5598</v>
      </c>
      <c r="C599" t="s">
        <v>6189</v>
      </c>
      <c r="E599" t="s">
        <v>5854</v>
      </c>
      <c r="F599" t="s">
        <v>2910</v>
      </c>
      <c r="K599" t="s">
        <v>5854</v>
      </c>
      <c r="N599" t="s">
        <v>5840</v>
      </c>
    </row>
    <row r="600" spans="1:14" x14ac:dyDescent="0.3">
      <c r="A600" t="s">
        <v>6190</v>
      </c>
      <c r="B600" t="s">
        <v>5598</v>
      </c>
      <c r="C600" t="s">
        <v>6191</v>
      </c>
      <c r="E600" t="s">
        <v>5854</v>
      </c>
      <c r="F600" t="s">
        <v>2910</v>
      </c>
      <c r="K600" t="s">
        <v>5854</v>
      </c>
      <c r="N600" t="s">
        <v>5840</v>
      </c>
    </row>
    <row r="601" spans="1:14" x14ac:dyDescent="0.3">
      <c r="A601" t="s">
        <v>6192</v>
      </c>
      <c r="B601" t="s">
        <v>5598</v>
      </c>
      <c r="C601" t="s">
        <v>6193</v>
      </c>
      <c r="E601" t="s">
        <v>5854</v>
      </c>
      <c r="F601" t="s">
        <v>2910</v>
      </c>
      <c r="K601" t="s">
        <v>5854</v>
      </c>
      <c r="N601" t="s">
        <v>5840</v>
      </c>
    </row>
    <row r="602" spans="1:14" x14ac:dyDescent="0.3">
      <c r="A602" t="s">
        <v>6194</v>
      </c>
      <c r="B602">
        <v>3401215</v>
      </c>
      <c r="C602" t="s">
        <v>6195</v>
      </c>
      <c r="E602" t="s">
        <v>5710</v>
      </c>
      <c r="F602" t="s">
        <v>2905</v>
      </c>
      <c r="K602" t="s">
        <v>5710</v>
      </c>
      <c r="N602" t="s">
        <v>5840</v>
      </c>
    </row>
    <row r="603" spans="1:14" x14ac:dyDescent="0.3">
      <c r="A603" t="s">
        <v>6196</v>
      </c>
      <c r="B603" t="s">
        <v>6037</v>
      </c>
      <c r="C603" t="s">
        <v>6197</v>
      </c>
      <c r="E603" t="s">
        <v>5854</v>
      </c>
      <c r="F603" t="s">
        <v>2910</v>
      </c>
      <c r="K603" t="s">
        <v>5854</v>
      </c>
      <c r="N603" t="s">
        <v>5840</v>
      </c>
    </row>
    <row r="604" spans="1:14" x14ac:dyDescent="0.3">
      <c r="A604" t="s">
        <v>6198</v>
      </c>
      <c r="B604">
        <v>3401218</v>
      </c>
      <c r="C604" t="s">
        <v>2985</v>
      </c>
      <c r="E604" t="s">
        <v>5854</v>
      </c>
      <c r="F604" t="s">
        <v>2907</v>
      </c>
      <c r="K604" t="s">
        <v>5854</v>
      </c>
      <c r="N604" t="s">
        <v>5840</v>
      </c>
    </row>
    <row r="605" spans="1:14" x14ac:dyDescent="0.3">
      <c r="A605" t="s">
        <v>6199</v>
      </c>
      <c r="B605">
        <v>3401217</v>
      </c>
      <c r="C605" t="s">
        <v>6200</v>
      </c>
      <c r="E605" t="s">
        <v>5854</v>
      </c>
      <c r="F605" t="s">
        <v>2907</v>
      </c>
      <c r="K605" t="s">
        <v>5854</v>
      </c>
      <c r="N605" t="s">
        <v>5840</v>
      </c>
    </row>
    <row r="606" spans="1:14" x14ac:dyDescent="0.3">
      <c r="A606" t="s">
        <v>6201</v>
      </c>
      <c r="B606">
        <v>3400878</v>
      </c>
      <c r="C606" t="s">
        <v>3669</v>
      </c>
      <c r="E606" t="s">
        <v>5858</v>
      </c>
      <c r="F606" t="s">
        <v>2914</v>
      </c>
      <c r="K606" t="s">
        <v>5858</v>
      </c>
      <c r="N606" t="s">
        <v>5840</v>
      </c>
    </row>
    <row r="607" spans="1:14" x14ac:dyDescent="0.3">
      <c r="A607">
        <v>3401008</v>
      </c>
      <c r="B607">
        <v>3401008</v>
      </c>
      <c r="C607" t="s">
        <v>6202</v>
      </c>
      <c r="E607" t="s">
        <v>6160</v>
      </c>
      <c r="F607" t="s">
        <v>2905</v>
      </c>
      <c r="K607" t="s">
        <v>6160</v>
      </c>
      <c r="N607" t="s">
        <v>6160</v>
      </c>
    </row>
    <row r="608" spans="1:14" x14ac:dyDescent="0.3">
      <c r="A608" t="s">
        <v>2665</v>
      </c>
      <c r="B608">
        <v>3400642</v>
      </c>
      <c r="C608" t="s">
        <v>6049</v>
      </c>
      <c r="E608" t="s">
        <v>6203</v>
      </c>
      <c r="K608" t="s">
        <v>6203</v>
      </c>
      <c r="N608" t="s">
        <v>5840</v>
      </c>
    </row>
    <row r="609" spans="1:14" x14ac:dyDescent="0.3">
      <c r="A609" t="s">
        <v>6204</v>
      </c>
      <c r="B609">
        <v>3401213</v>
      </c>
      <c r="C609" t="s">
        <v>6205</v>
      </c>
      <c r="E609" t="s">
        <v>5854</v>
      </c>
      <c r="F609" t="s">
        <v>2936</v>
      </c>
      <c r="K609" t="s">
        <v>5854</v>
      </c>
      <c r="N609" t="s">
        <v>5840</v>
      </c>
    </row>
    <row r="610" spans="1:14" x14ac:dyDescent="0.3">
      <c r="A610">
        <v>3401219</v>
      </c>
      <c r="B610">
        <v>3401219</v>
      </c>
      <c r="C610" t="s">
        <v>6206</v>
      </c>
      <c r="E610" t="s">
        <v>5858</v>
      </c>
      <c r="F610" t="s">
        <v>6207</v>
      </c>
      <c r="K610" t="s">
        <v>5858</v>
      </c>
      <c r="N610" t="s">
        <v>6160</v>
      </c>
    </row>
    <row r="611" spans="1:14" x14ac:dyDescent="0.3">
      <c r="A611" t="s">
        <v>6208</v>
      </c>
      <c r="B611">
        <v>3401217</v>
      </c>
      <c r="C611" t="s">
        <v>6209</v>
      </c>
      <c r="E611" t="s">
        <v>5854</v>
      </c>
      <c r="F611" t="s">
        <v>2936</v>
      </c>
      <c r="K611" t="s">
        <v>5854</v>
      </c>
      <c r="N611" t="s">
        <v>5840</v>
      </c>
    </row>
    <row r="612" spans="1:14" x14ac:dyDescent="0.3">
      <c r="A612" t="s">
        <v>6210</v>
      </c>
      <c r="B612">
        <v>3401218</v>
      </c>
      <c r="C612" t="s">
        <v>6211</v>
      </c>
      <c r="E612" t="s">
        <v>5854</v>
      </c>
      <c r="F612" t="s">
        <v>2910</v>
      </c>
      <c r="K612" t="s">
        <v>5854</v>
      </c>
      <c r="N612" t="s">
        <v>5840</v>
      </c>
    </row>
    <row r="613" spans="1:14" x14ac:dyDescent="0.3">
      <c r="A613">
        <v>3401210</v>
      </c>
      <c r="B613">
        <v>3401210</v>
      </c>
      <c r="C613" t="s">
        <v>6212</v>
      </c>
      <c r="E613" t="s">
        <v>6213</v>
      </c>
      <c r="F613" t="s">
        <v>6213</v>
      </c>
      <c r="K613" t="s">
        <v>6213</v>
      </c>
      <c r="N613" t="s">
        <v>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79"/>
  <sheetViews>
    <sheetView topLeftCell="B1" zoomScale="90" zoomScaleNormal="90" workbookViewId="0">
      <selection activeCell="C4538" sqref="C4538"/>
    </sheetView>
  </sheetViews>
  <sheetFormatPr defaultRowHeight="14.4" x14ac:dyDescent="0.3"/>
  <cols>
    <col min="1" max="1" width="19.5546875" customWidth="1"/>
    <col min="2" max="2" width="28.33203125" bestFit="1" customWidth="1"/>
    <col min="3" max="3" width="39.77734375" bestFit="1" customWidth="1"/>
    <col min="4" max="4" width="11.44140625" customWidth="1"/>
    <col min="5" max="5" width="16.109375" bestFit="1" customWidth="1"/>
    <col min="6" max="6" width="38.5546875" customWidth="1"/>
    <col min="7" max="7" width="18.77734375" customWidth="1"/>
    <col min="8" max="8" width="20.6640625" customWidth="1"/>
    <col min="9" max="9" width="27.6640625" bestFit="1" customWidth="1"/>
    <col min="10" max="10" width="11.109375" customWidth="1"/>
    <col min="11" max="12" width="10.109375" customWidth="1"/>
    <col min="13" max="13" width="12.21875" bestFit="1" customWidth="1"/>
    <col min="14" max="14" width="16" customWidth="1"/>
    <col min="15" max="16" width="15.6640625" customWidth="1"/>
    <col min="17" max="17" width="15.5546875" customWidth="1"/>
    <col min="18" max="18" width="14.33203125" customWidth="1"/>
    <col min="19" max="19" width="24.6640625" customWidth="1"/>
    <col min="20" max="20" width="17.5546875" customWidth="1"/>
    <col min="21" max="21" width="17.6640625" bestFit="1" customWidth="1"/>
    <col min="22" max="22" width="19.6640625" bestFit="1" customWidth="1"/>
    <col min="23" max="23" width="16.88671875" bestFit="1" customWidth="1"/>
  </cols>
  <sheetData>
    <row r="1" spans="1:24" s="9" customFormat="1" ht="27.6" customHeight="1" x14ac:dyDescent="0.3">
      <c r="A1" s="12" t="s">
        <v>44</v>
      </c>
      <c r="B1" s="12" t="s">
        <v>0</v>
      </c>
      <c r="C1" s="12" t="s">
        <v>1</v>
      </c>
      <c r="D1" s="12" t="s">
        <v>3215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5604</v>
      </c>
      <c r="M1" s="12" t="s">
        <v>4196</v>
      </c>
      <c r="N1" s="12" t="s">
        <v>4197</v>
      </c>
      <c r="O1" s="12" t="s">
        <v>4317</v>
      </c>
      <c r="P1" s="11" t="s">
        <v>47</v>
      </c>
      <c r="Q1" s="11" t="s">
        <v>4320</v>
      </c>
      <c r="R1" s="11" t="s">
        <v>45</v>
      </c>
      <c r="S1" s="11" t="s">
        <v>46</v>
      </c>
      <c r="T1" s="11" t="s">
        <v>2636</v>
      </c>
      <c r="U1" s="11" t="s">
        <v>2639</v>
      </c>
      <c r="V1" s="11" t="s">
        <v>5605</v>
      </c>
      <c r="W1" s="11" t="s">
        <v>5606</v>
      </c>
      <c r="X1" s="11" t="s">
        <v>3764</v>
      </c>
    </row>
    <row r="2" spans="1:24" hidden="1" x14ac:dyDescent="0.3">
      <c r="A2" t="s">
        <v>4507</v>
      </c>
      <c r="B2" t="s">
        <v>4472</v>
      </c>
      <c r="C2" t="s">
        <v>4473</v>
      </c>
      <c r="D2" t="s">
        <v>1412</v>
      </c>
      <c r="E2" t="s">
        <v>4474</v>
      </c>
      <c r="F2" t="s">
        <v>4475</v>
      </c>
      <c r="G2" t="s">
        <v>4156</v>
      </c>
      <c r="H2" t="s">
        <v>4106</v>
      </c>
      <c r="I2" t="s">
        <v>4391</v>
      </c>
      <c r="J2" t="s">
        <v>2144</v>
      </c>
      <c r="K2" s="1">
        <v>140</v>
      </c>
      <c r="L2" s="1" t="s">
        <v>1412</v>
      </c>
      <c r="M2" s="2">
        <f ca="1">Table1[[#This Row],[Cases]]*Table1[[#This Row],[Pack Size]]</f>
        <v>0</v>
      </c>
      <c r="N2" s="1">
        <f ca="1">Table1[[#This Row],[Cases]]*Table1[[#This Row],[Pack Size]]</f>
        <v>56000</v>
      </c>
      <c r="O2" s="1">
        <f>IFERROR(VLOOKUP(Table1[[#This Row],[SKU Code]],'SKU Size'!$G:$H,2,FALSE),0)*Table1[[#This Row],[Cases]]</f>
        <v>1267265.2110760936</v>
      </c>
      <c r="P2" t="str">
        <f t="shared" ref="P2:P33" si="0">TRIM(E2)</f>
        <v>D0013</v>
      </c>
      <c r="Q2" t="str">
        <f>IFERROR(VLOOKUP(Table1[[#This Row],[Trim Distributor Code]],Sheet1!$N:$O,2,FALSE),0)</f>
        <v>D0381</v>
      </c>
      <c r="R2">
        <f>IFERROR(VLOOKUP(Table1[[#This Row],[Salesflo AppUser Code]],HIE!$A:$B,2,FALSE),0)</f>
        <v>0</v>
      </c>
      <c r="S2">
        <f>IFERROR(VLOOKUP(Table1[[#This Row],[Salesflo AppUser Code]],HIE!$A:$B,2,FALSE),0)</f>
        <v>0</v>
      </c>
      <c r="T2" t="s">
        <v>5594</v>
      </c>
      <c r="U2" t="s">
        <v>2909</v>
      </c>
      <c r="V2" t="s">
        <v>1444</v>
      </c>
      <c r="W2" t="s">
        <v>2030</v>
      </c>
      <c r="X2" t="str">
        <f>IFERROR(VLOOKUP( Table1[[#This Row],[Trim Distributor Code]],Sheet1!$A:$J,10,FALSE),0)</f>
        <v>Active</v>
      </c>
    </row>
    <row r="3" spans="1:24" hidden="1" x14ac:dyDescent="0.3">
      <c r="A3" t="s">
        <v>4507</v>
      </c>
      <c r="B3" t="s">
        <v>4472</v>
      </c>
      <c r="C3" t="s">
        <v>4473</v>
      </c>
      <c r="D3" t="s">
        <v>1412</v>
      </c>
      <c r="E3" t="s">
        <v>4474</v>
      </c>
      <c r="F3" t="s">
        <v>4475</v>
      </c>
      <c r="G3" t="s">
        <v>4156</v>
      </c>
      <c r="H3" t="s">
        <v>4137</v>
      </c>
      <c r="I3" t="s">
        <v>4392</v>
      </c>
      <c r="J3" t="s">
        <v>2238</v>
      </c>
      <c r="K3">
        <v>2.5</v>
      </c>
      <c r="L3" s="2" t="s">
        <v>1412</v>
      </c>
      <c r="M3" s="2">
        <f ca="1">Table1[[#This Row],[Cases]]*Table1[[#This Row],[Pack Size]]</f>
        <v>0</v>
      </c>
      <c r="N3" s="1">
        <f ca="1">Table1[[#This Row],[Cases]]*Table1[[#This Row],[Pack Size]]</f>
        <v>960</v>
      </c>
      <c r="O3" s="1">
        <f>IFERROR(VLOOKUP(Table1[[#This Row],[SKU Code]],'SKU Size'!$G:$H,2,FALSE),0)*Table1[[#This Row],[Cases]]</f>
        <v>23298.474183233469</v>
      </c>
      <c r="P3" t="str">
        <f t="shared" si="0"/>
        <v>D0013</v>
      </c>
      <c r="Q3" t="str">
        <f>IFERROR(VLOOKUP(Table1[[#This Row],[Trim Distributor Code]],Sheet1!$N:$O,2,FALSE),0)</f>
        <v>D0381</v>
      </c>
      <c r="R3">
        <f>IFERROR(VLOOKUP(Table1[[#This Row],[Salesflo AppUser Code]],HIE!$A:$B,2,FALSE),0)</f>
        <v>0</v>
      </c>
      <c r="S3">
        <f>IFERROR(VLOOKUP(Table1[[#This Row],[Salesflo AppUser Code]],HIE!$A:$B,2,FALSE),0)</f>
        <v>0</v>
      </c>
      <c r="T3" t="s">
        <v>5594</v>
      </c>
      <c r="U3" t="s">
        <v>2909</v>
      </c>
      <c r="V3" t="s">
        <v>1606</v>
      </c>
      <c r="W3" t="s">
        <v>2030</v>
      </c>
      <c r="X3" t="str">
        <f>IFERROR(VLOOKUP( Table1[[#This Row],[Trim Distributor Code]],Sheet1!$A:$J,10,FALSE),0)</f>
        <v>Active</v>
      </c>
    </row>
    <row r="4" spans="1:24" hidden="1" x14ac:dyDescent="0.3">
      <c r="A4" t="s">
        <v>4507</v>
      </c>
      <c r="B4" t="s">
        <v>4472</v>
      </c>
      <c r="C4" t="s">
        <v>4473</v>
      </c>
      <c r="D4" t="s">
        <v>1412</v>
      </c>
      <c r="E4" t="s">
        <v>4474</v>
      </c>
      <c r="F4" t="s">
        <v>4475</v>
      </c>
      <c r="G4" t="s">
        <v>4156</v>
      </c>
      <c r="H4" t="s">
        <v>4113</v>
      </c>
      <c r="I4" t="s">
        <v>4394</v>
      </c>
      <c r="J4" t="s">
        <v>2307</v>
      </c>
      <c r="K4">
        <v>5</v>
      </c>
      <c r="L4" s="2" t="s">
        <v>1412</v>
      </c>
      <c r="M4" s="2">
        <f ca="1">Table1[[#This Row],[Cases]]*Table1[[#This Row],[Pack Size]]</f>
        <v>0</v>
      </c>
      <c r="N4" s="1">
        <f ca="1">Table1[[#This Row],[Cases]]*Table1[[#This Row],[Pack Size]]</f>
        <v>120</v>
      </c>
      <c r="O4" s="1">
        <f>IFERROR(VLOOKUP(Table1[[#This Row],[SKU Code]],'SKU Size'!$G:$H,2,FALSE),0)*Table1[[#This Row],[Cases]]</f>
        <v>17220.323362177827</v>
      </c>
      <c r="P4" t="str">
        <f t="shared" si="0"/>
        <v>D0013</v>
      </c>
      <c r="Q4" t="str">
        <f>IFERROR(VLOOKUP(Table1[[#This Row],[Trim Distributor Code]],Sheet1!$N:$O,2,FALSE),0)</f>
        <v>D0381</v>
      </c>
      <c r="R4">
        <f>IFERROR(VLOOKUP(Table1[[#This Row],[Salesflo AppUser Code]],HIE!$A:$B,2,FALSE),0)</f>
        <v>0</v>
      </c>
      <c r="S4">
        <f>IFERROR(VLOOKUP(Table1[[#This Row],[Salesflo AppUser Code]],HIE!$A:$B,2,FALSE),0)</f>
        <v>0</v>
      </c>
      <c r="T4" t="s">
        <v>5594</v>
      </c>
      <c r="U4" t="s">
        <v>2909</v>
      </c>
      <c r="V4" t="s">
        <v>1632</v>
      </c>
      <c r="W4" t="s">
        <v>2030</v>
      </c>
      <c r="X4" t="str">
        <f>IFERROR(VLOOKUP( Table1[[#This Row],[Trim Distributor Code]],Sheet1!$A:$J,10,FALSE),0)</f>
        <v>Active</v>
      </c>
    </row>
    <row r="5" spans="1:24" hidden="1" x14ac:dyDescent="0.3">
      <c r="A5" t="s">
        <v>4507</v>
      </c>
      <c r="B5" t="s">
        <v>4472</v>
      </c>
      <c r="C5" t="s">
        <v>4473</v>
      </c>
      <c r="D5" t="s">
        <v>1412</v>
      </c>
      <c r="E5" t="s">
        <v>4474</v>
      </c>
      <c r="F5" t="s">
        <v>4475</v>
      </c>
      <c r="G5" t="s">
        <v>4305</v>
      </c>
      <c r="H5" t="s">
        <v>4109</v>
      </c>
      <c r="I5" t="s">
        <v>4393</v>
      </c>
      <c r="J5" t="s">
        <v>2060</v>
      </c>
      <c r="K5">
        <v>10</v>
      </c>
      <c r="L5" s="2" t="s">
        <v>1412</v>
      </c>
      <c r="M5" s="2">
        <f ca="1">Table1[[#This Row],[Cases]]*Table1[[#This Row],[Pack Size]]</f>
        <v>0</v>
      </c>
      <c r="N5" s="1">
        <f ca="1">Table1[[#This Row],[Cases]]*Table1[[#This Row],[Pack Size]]</f>
        <v>1000</v>
      </c>
      <c r="O5" s="1">
        <f>IFERROR(VLOOKUP(Table1[[#This Row],[SKU Code]],'SKU Size'!$G:$H,2,FALSE),0)*Table1[[#This Row],[Cases]]</f>
        <v>101712.54325194021</v>
      </c>
      <c r="P5" t="str">
        <f t="shared" si="0"/>
        <v>D0013</v>
      </c>
      <c r="Q5" t="str">
        <f>IFERROR(VLOOKUP(Table1[[#This Row],[Trim Distributor Code]],Sheet1!$N:$O,2,FALSE),0)</f>
        <v>D0381</v>
      </c>
      <c r="R5">
        <f>IFERROR(VLOOKUP(Table1[[#This Row],[Salesflo AppUser Code]],HIE!$A:$B,2,FALSE),0)</f>
        <v>0</v>
      </c>
      <c r="S5">
        <f>IFERROR(VLOOKUP(Table1[[#This Row],[Salesflo AppUser Code]],HIE!$A:$B,2,FALSE),0)</f>
        <v>0</v>
      </c>
      <c r="T5" t="s">
        <v>5594</v>
      </c>
      <c r="U5" t="s">
        <v>2909</v>
      </c>
      <c r="V5" t="s">
        <v>1423</v>
      </c>
      <c r="W5" t="s">
        <v>2040</v>
      </c>
      <c r="X5" t="str">
        <f>IFERROR(VLOOKUP( Table1[[#This Row],[Trim Distributor Code]],Sheet1!$A:$J,10,FALSE),0)</f>
        <v>Active</v>
      </c>
    </row>
    <row r="6" spans="1:24" ht="14.25" hidden="1" customHeight="1" x14ac:dyDescent="0.3">
      <c r="A6" t="s">
        <v>4507</v>
      </c>
      <c r="B6" t="s">
        <v>4472</v>
      </c>
      <c r="C6" t="s">
        <v>4473</v>
      </c>
      <c r="D6" t="s">
        <v>1412</v>
      </c>
      <c r="E6" t="s">
        <v>4474</v>
      </c>
      <c r="F6" t="s">
        <v>4475</v>
      </c>
      <c r="G6" t="s">
        <v>4306</v>
      </c>
      <c r="H6" t="s">
        <v>4109</v>
      </c>
      <c r="I6" t="s">
        <v>4307</v>
      </c>
      <c r="J6" t="s">
        <v>2034</v>
      </c>
      <c r="K6">
        <v>2.5</v>
      </c>
      <c r="L6" s="2" t="s">
        <v>1412</v>
      </c>
      <c r="M6" s="2">
        <f ca="1">Table1[[#This Row],[Cases]]*Table1[[#This Row],[Pack Size]]</f>
        <v>0</v>
      </c>
      <c r="N6" s="1">
        <f ca="1">Table1[[#This Row],[Cases]]*Table1[[#This Row],[Pack Size]]</f>
        <v>250</v>
      </c>
      <c r="O6" s="1">
        <f>IFERROR(VLOOKUP(Table1[[#This Row],[SKU Code]],'SKU Size'!$G:$H,2,FALSE),0)*Table1[[#This Row],[Cases]]</f>
        <v>18900.060594878756</v>
      </c>
      <c r="P6" t="str">
        <f t="shared" si="0"/>
        <v>D0013</v>
      </c>
      <c r="Q6" t="str">
        <f>IFERROR(VLOOKUP(Table1[[#This Row],[Trim Distributor Code]],Sheet1!$N:$O,2,FALSE),0)</f>
        <v>D0381</v>
      </c>
      <c r="R6">
        <f>IFERROR(VLOOKUP(Table1[[#This Row],[Salesflo AppUser Code]],HIE!$A:$B,2,FALSE),0)</f>
        <v>0</v>
      </c>
      <c r="S6">
        <f>IFERROR(VLOOKUP(Table1[[#This Row],[Salesflo AppUser Code]],HIE!$A:$B,2,FALSE),0)</f>
        <v>0</v>
      </c>
      <c r="T6" t="s">
        <v>5594</v>
      </c>
      <c r="U6" t="s">
        <v>2909</v>
      </c>
      <c r="V6" t="s">
        <v>1423</v>
      </c>
      <c r="W6" t="s">
        <v>2031</v>
      </c>
      <c r="X6" t="str">
        <f>IFERROR(VLOOKUP( Table1[[#This Row],[Trim Distributor Code]],Sheet1!$A:$J,10,FALSE),0)</f>
        <v>Active</v>
      </c>
    </row>
    <row r="7" spans="1:24" hidden="1" x14ac:dyDescent="0.3">
      <c r="A7" t="s">
        <v>4507</v>
      </c>
      <c r="B7" t="s">
        <v>4472</v>
      </c>
      <c r="C7" t="s">
        <v>4473</v>
      </c>
      <c r="D7" t="s">
        <v>1412</v>
      </c>
      <c r="E7" t="s">
        <v>4474</v>
      </c>
      <c r="F7" t="s">
        <v>4475</v>
      </c>
      <c r="G7" t="s">
        <v>4308</v>
      </c>
      <c r="H7" t="s">
        <v>4390</v>
      </c>
      <c r="I7" t="s">
        <v>4399</v>
      </c>
      <c r="J7" t="s">
        <v>2270</v>
      </c>
      <c r="K7">
        <v>10</v>
      </c>
      <c r="L7" s="2" t="s">
        <v>1412</v>
      </c>
      <c r="M7" s="2">
        <f ca="1">Table1[[#This Row],[Cases]]*Table1[[#This Row],[Pack Size]]</f>
        <v>0</v>
      </c>
      <c r="N7" s="1">
        <f ca="1">Table1[[#This Row],[Cases]]*Table1[[#This Row],[Pack Size]]</f>
        <v>4800</v>
      </c>
      <c r="O7" s="1">
        <f>IFERROR(VLOOKUP(Table1[[#This Row],[SKU Code]],'SKU Size'!$G:$H,2,FALSE),0)*Table1[[#This Row],[Cases]]</f>
        <v>48135.307672321076</v>
      </c>
      <c r="P7" t="str">
        <f t="shared" si="0"/>
        <v>D0013</v>
      </c>
      <c r="Q7" t="str">
        <f>IFERROR(VLOOKUP(Table1[[#This Row],[Trim Distributor Code]],Sheet1!$N:$O,2,FALSE),0)</f>
        <v>D0381</v>
      </c>
      <c r="R7">
        <f>IFERROR(VLOOKUP(Table1[[#This Row],[Salesflo AppUser Code]],HIE!$A:$B,2,FALSE),0)</f>
        <v>0</v>
      </c>
      <c r="S7">
        <f>IFERROR(VLOOKUP(Table1[[#This Row],[Salesflo AppUser Code]],HIE!$A:$B,2,FALSE),0)</f>
        <v>0</v>
      </c>
      <c r="T7" t="s">
        <v>5594</v>
      </c>
      <c r="U7" t="s">
        <v>2909</v>
      </c>
      <c r="V7" t="s">
        <v>2268</v>
      </c>
      <c r="W7" t="s">
        <v>2269</v>
      </c>
      <c r="X7" t="str">
        <f>IFERROR(VLOOKUP( Table1[[#This Row],[Trim Distributor Code]],Sheet1!$A:$J,10,FALSE),0)</f>
        <v>Active</v>
      </c>
    </row>
    <row r="8" spans="1:24" hidden="1" x14ac:dyDescent="0.3">
      <c r="A8" t="s">
        <v>4507</v>
      </c>
      <c r="B8" t="s">
        <v>4472</v>
      </c>
      <c r="C8" t="s">
        <v>4473</v>
      </c>
      <c r="D8" t="s">
        <v>1412</v>
      </c>
      <c r="E8" t="s">
        <v>4474</v>
      </c>
      <c r="F8" t="s">
        <v>4475</v>
      </c>
      <c r="G8" t="s">
        <v>4308</v>
      </c>
      <c r="H8" t="s">
        <v>4113</v>
      </c>
      <c r="I8" t="s">
        <v>4398</v>
      </c>
      <c r="J8" t="s">
        <v>2288</v>
      </c>
      <c r="K8">
        <v>10</v>
      </c>
      <c r="L8" s="2" t="s">
        <v>1412</v>
      </c>
      <c r="M8" s="2">
        <f ca="1">Table1[[#This Row],[Cases]]*Table1[[#This Row],[Pack Size]]</f>
        <v>0</v>
      </c>
      <c r="N8" s="1">
        <f ca="1">Table1[[#This Row],[Cases]]*Table1[[#This Row],[Pack Size]]</f>
        <v>240</v>
      </c>
      <c r="O8" s="1">
        <f>IFERROR(VLOOKUP(Table1[[#This Row],[SKU Code]],'SKU Size'!$G:$H,2,FALSE),0)*Table1[[#This Row],[Cases]]</f>
        <v>19303.367785237082</v>
      </c>
      <c r="P8" t="str">
        <f t="shared" si="0"/>
        <v>D0013</v>
      </c>
      <c r="Q8" t="str">
        <f>IFERROR(VLOOKUP(Table1[[#This Row],[Trim Distributor Code]],Sheet1!$N:$O,2,FALSE),0)</f>
        <v>D0381</v>
      </c>
      <c r="R8">
        <f>IFERROR(VLOOKUP(Table1[[#This Row],[Salesflo AppUser Code]],HIE!$A:$B,2,FALSE),0)</f>
        <v>0</v>
      </c>
      <c r="S8">
        <f>IFERROR(VLOOKUP(Table1[[#This Row],[Salesflo AppUser Code]],HIE!$A:$B,2,FALSE),0)</f>
        <v>0</v>
      </c>
      <c r="T8" t="s">
        <v>5594</v>
      </c>
      <c r="U8" t="s">
        <v>2909</v>
      </c>
      <c r="V8" t="s">
        <v>1632</v>
      </c>
      <c r="W8" t="s">
        <v>2269</v>
      </c>
      <c r="X8" t="str">
        <f>IFERROR(VLOOKUP( Table1[[#This Row],[Trim Distributor Code]],Sheet1!$A:$J,10,FALSE),0)</f>
        <v>Active</v>
      </c>
    </row>
    <row r="9" spans="1:24" hidden="1" x14ac:dyDescent="0.3">
      <c r="A9" t="s">
        <v>4507</v>
      </c>
      <c r="B9" t="s">
        <v>4476</v>
      </c>
      <c r="C9" t="s">
        <v>4477</v>
      </c>
      <c r="D9" t="s">
        <v>1412</v>
      </c>
      <c r="E9" t="s">
        <v>4474</v>
      </c>
      <c r="F9" t="s">
        <v>4475</v>
      </c>
      <c r="G9" t="s">
        <v>4156</v>
      </c>
      <c r="H9" t="s">
        <v>4106</v>
      </c>
      <c r="I9" t="s">
        <v>4391</v>
      </c>
      <c r="J9" t="s">
        <v>2144</v>
      </c>
      <c r="K9">
        <v>140</v>
      </c>
      <c r="L9" s="2" t="s">
        <v>1412</v>
      </c>
      <c r="M9" s="2">
        <f ca="1">Table1[[#This Row],[Cases]]*Table1[[#This Row],[Pack Size]]</f>
        <v>0</v>
      </c>
      <c r="N9" s="1">
        <f ca="1">Table1[[#This Row],[Cases]]*Table1[[#This Row],[Pack Size]]</f>
        <v>56000</v>
      </c>
      <c r="O9" s="1">
        <f>IFERROR(VLOOKUP(Table1[[#This Row],[SKU Code]],'SKU Size'!$G:$H,2,FALSE),0)*Table1[[#This Row],[Cases]]</f>
        <v>1267265.2110760936</v>
      </c>
      <c r="P9" t="str">
        <f t="shared" si="0"/>
        <v>D0013</v>
      </c>
      <c r="Q9" t="str">
        <f>IFERROR(VLOOKUP(Table1[[#This Row],[Trim Distributor Code]],Sheet1!$N:$O,2,FALSE),0)</f>
        <v>D0381</v>
      </c>
      <c r="R9">
        <f>IFERROR(VLOOKUP(Table1[[#This Row],[Salesflo AppUser Code]],HIE!$A:$B,2,FALSE),0)</f>
        <v>0</v>
      </c>
      <c r="S9">
        <f>IFERROR(VLOOKUP(Table1[[#This Row],[Salesflo AppUser Code]],HIE!$A:$B,2,FALSE),0)</f>
        <v>0</v>
      </c>
      <c r="T9" t="s">
        <v>5594</v>
      </c>
      <c r="U9" t="s">
        <v>2909</v>
      </c>
      <c r="V9" t="s">
        <v>1444</v>
      </c>
      <c r="W9" t="s">
        <v>2030</v>
      </c>
      <c r="X9" t="str">
        <f>IFERROR(VLOOKUP( Table1[[#This Row],[Trim Distributor Code]],Sheet1!$A:$J,10,FALSE),0)</f>
        <v>Active</v>
      </c>
    </row>
    <row r="10" spans="1:24" hidden="1" x14ac:dyDescent="0.3">
      <c r="A10" t="s">
        <v>4507</v>
      </c>
      <c r="B10" t="s">
        <v>4476</v>
      </c>
      <c r="C10" t="s">
        <v>4477</v>
      </c>
      <c r="D10" t="s">
        <v>1412</v>
      </c>
      <c r="E10" t="s">
        <v>4474</v>
      </c>
      <c r="F10" t="s">
        <v>4475</v>
      </c>
      <c r="G10" t="s">
        <v>4156</v>
      </c>
      <c r="H10" t="s">
        <v>4137</v>
      </c>
      <c r="I10" t="s">
        <v>4392</v>
      </c>
      <c r="J10" t="s">
        <v>2238</v>
      </c>
      <c r="K10">
        <v>2.5</v>
      </c>
      <c r="L10" s="2" t="s">
        <v>1412</v>
      </c>
      <c r="M10" s="2">
        <f ca="1">Table1[[#This Row],[Cases]]*Table1[[#This Row],[Pack Size]]</f>
        <v>0</v>
      </c>
      <c r="N10" s="1">
        <f ca="1">Table1[[#This Row],[Cases]]*Table1[[#This Row],[Pack Size]]</f>
        <v>960</v>
      </c>
      <c r="O10" s="1">
        <f>IFERROR(VLOOKUP(Table1[[#This Row],[SKU Code]],'SKU Size'!$G:$H,2,FALSE),0)*Table1[[#This Row],[Cases]]</f>
        <v>23298.474183233469</v>
      </c>
      <c r="P10" t="str">
        <f t="shared" si="0"/>
        <v>D0013</v>
      </c>
      <c r="Q10" t="str">
        <f>IFERROR(VLOOKUP(Table1[[#This Row],[Trim Distributor Code]],Sheet1!$N:$O,2,FALSE),0)</f>
        <v>D0381</v>
      </c>
      <c r="R10">
        <f>IFERROR(VLOOKUP(Table1[[#This Row],[Salesflo AppUser Code]],HIE!$A:$B,2,FALSE),0)</f>
        <v>0</v>
      </c>
      <c r="S10">
        <f>IFERROR(VLOOKUP(Table1[[#This Row],[Salesflo AppUser Code]],HIE!$A:$B,2,FALSE),0)</f>
        <v>0</v>
      </c>
      <c r="T10" t="s">
        <v>5594</v>
      </c>
      <c r="U10" t="s">
        <v>2909</v>
      </c>
      <c r="V10" t="s">
        <v>1606</v>
      </c>
      <c r="W10" t="s">
        <v>2030</v>
      </c>
      <c r="X10" t="str">
        <f>IFERROR(VLOOKUP( Table1[[#This Row],[Trim Distributor Code]],Sheet1!$A:$J,10,FALSE),0)</f>
        <v>Active</v>
      </c>
    </row>
    <row r="11" spans="1:24" hidden="1" x14ac:dyDescent="0.3">
      <c r="A11" t="s">
        <v>4507</v>
      </c>
      <c r="B11" t="s">
        <v>4476</v>
      </c>
      <c r="C11" t="s">
        <v>4477</v>
      </c>
      <c r="D11" t="s">
        <v>1412</v>
      </c>
      <c r="E11" t="s">
        <v>4474</v>
      </c>
      <c r="F11" t="s">
        <v>4475</v>
      </c>
      <c r="G11" t="s">
        <v>4156</v>
      </c>
      <c r="H11" t="s">
        <v>4113</v>
      </c>
      <c r="I11" t="s">
        <v>4394</v>
      </c>
      <c r="J11" t="s">
        <v>2307</v>
      </c>
      <c r="K11" s="1">
        <v>5</v>
      </c>
      <c r="L11" s="1" t="s">
        <v>1412</v>
      </c>
      <c r="M11" s="2">
        <f ca="1">Table1[[#This Row],[Cases]]*Table1[[#This Row],[Pack Size]]</f>
        <v>0</v>
      </c>
      <c r="N11" s="1">
        <f ca="1">Table1[[#This Row],[Cases]]*Table1[[#This Row],[Pack Size]]</f>
        <v>120</v>
      </c>
      <c r="O11" s="1">
        <f>IFERROR(VLOOKUP(Table1[[#This Row],[SKU Code]],'SKU Size'!$G:$H,2,FALSE),0)*Table1[[#This Row],[Cases]]</f>
        <v>17220.323362177827</v>
      </c>
      <c r="P11" t="str">
        <f t="shared" si="0"/>
        <v>D0013</v>
      </c>
      <c r="Q11" t="str">
        <f>IFERROR(VLOOKUP(Table1[[#This Row],[Trim Distributor Code]],Sheet1!$N:$O,2,FALSE),0)</f>
        <v>D0381</v>
      </c>
      <c r="R11">
        <f>IFERROR(VLOOKUP(Table1[[#This Row],[Salesflo AppUser Code]],HIE!$A:$B,2,FALSE),0)</f>
        <v>0</v>
      </c>
      <c r="S11">
        <f>IFERROR(VLOOKUP(Table1[[#This Row],[Salesflo AppUser Code]],HIE!$A:$B,2,FALSE),0)</f>
        <v>0</v>
      </c>
      <c r="T11" t="s">
        <v>5594</v>
      </c>
      <c r="U11" t="s">
        <v>2909</v>
      </c>
      <c r="V11" t="s">
        <v>1632</v>
      </c>
      <c r="W11" t="s">
        <v>2030</v>
      </c>
      <c r="X11" t="str">
        <f>IFERROR(VLOOKUP( Table1[[#This Row],[Trim Distributor Code]],Sheet1!$A:$J,10,FALSE),0)</f>
        <v>Active</v>
      </c>
    </row>
    <row r="12" spans="1:24" hidden="1" x14ac:dyDescent="0.3">
      <c r="A12" t="s">
        <v>4507</v>
      </c>
      <c r="B12" t="s">
        <v>4476</v>
      </c>
      <c r="C12" t="s">
        <v>4477</v>
      </c>
      <c r="D12" t="s">
        <v>1412</v>
      </c>
      <c r="E12" t="s">
        <v>4474</v>
      </c>
      <c r="F12" t="s">
        <v>4475</v>
      </c>
      <c r="G12" t="s">
        <v>4305</v>
      </c>
      <c r="H12" t="s">
        <v>4109</v>
      </c>
      <c r="I12" t="s">
        <v>4393</v>
      </c>
      <c r="J12" t="s">
        <v>2060</v>
      </c>
      <c r="K12">
        <v>10</v>
      </c>
      <c r="L12" s="2" t="s">
        <v>1412</v>
      </c>
      <c r="M12" s="2">
        <f ca="1">Table1[[#This Row],[Cases]]*Table1[[#This Row],[Pack Size]]</f>
        <v>0</v>
      </c>
      <c r="N12" s="1">
        <f ca="1">Table1[[#This Row],[Cases]]*Table1[[#This Row],[Pack Size]]</f>
        <v>1000</v>
      </c>
      <c r="O12" s="1">
        <f>IFERROR(VLOOKUP(Table1[[#This Row],[SKU Code]],'SKU Size'!$G:$H,2,FALSE),0)*Table1[[#This Row],[Cases]]</f>
        <v>101712.54325194021</v>
      </c>
      <c r="P12" t="str">
        <f t="shared" si="0"/>
        <v>D0013</v>
      </c>
      <c r="Q12" t="str">
        <f>IFERROR(VLOOKUP(Table1[[#This Row],[Trim Distributor Code]],Sheet1!$N:$O,2,FALSE),0)</f>
        <v>D0381</v>
      </c>
      <c r="R12">
        <f>IFERROR(VLOOKUP(Table1[[#This Row],[Salesflo AppUser Code]],HIE!$A:$B,2,FALSE),0)</f>
        <v>0</v>
      </c>
      <c r="S12">
        <f>IFERROR(VLOOKUP(Table1[[#This Row],[Salesflo AppUser Code]],HIE!$A:$B,2,FALSE),0)</f>
        <v>0</v>
      </c>
      <c r="T12" t="s">
        <v>5594</v>
      </c>
      <c r="U12" t="s">
        <v>2909</v>
      </c>
      <c r="V12" t="s">
        <v>1423</v>
      </c>
      <c r="W12" t="s">
        <v>2040</v>
      </c>
      <c r="X12" t="str">
        <f>IFERROR(VLOOKUP( Table1[[#This Row],[Trim Distributor Code]],Sheet1!$A:$J,10,FALSE),0)</f>
        <v>Active</v>
      </c>
    </row>
    <row r="13" spans="1:24" hidden="1" x14ac:dyDescent="0.3">
      <c r="A13" t="s">
        <v>4507</v>
      </c>
      <c r="B13" t="s">
        <v>4476</v>
      </c>
      <c r="C13" t="s">
        <v>4477</v>
      </c>
      <c r="D13" t="s">
        <v>1412</v>
      </c>
      <c r="E13" t="s">
        <v>4474</v>
      </c>
      <c r="F13" t="s">
        <v>4475</v>
      </c>
      <c r="G13" t="s">
        <v>4306</v>
      </c>
      <c r="H13" t="s">
        <v>4109</v>
      </c>
      <c r="I13" t="s">
        <v>4307</v>
      </c>
      <c r="J13" t="s">
        <v>2034</v>
      </c>
      <c r="K13">
        <v>2.5</v>
      </c>
      <c r="L13" s="2" t="s">
        <v>1412</v>
      </c>
      <c r="M13" s="2">
        <f ca="1">Table1[[#This Row],[Cases]]*Table1[[#This Row],[Pack Size]]</f>
        <v>0</v>
      </c>
      <c r="N13" s="1">
        <f ca="1">Table1[[#This Row],[Cases]]*Table1[[#This Row],[Pack Size]]</f>
        <v>250</v>
      </c>
      <c r="O13" s="1">
        <f>IFERROR(VLOOKUP(Table1[[#This Row],[SKU Code]],'SKU Size'!$G:$H,2,FALSE),0)*Table1[[#This Row],[Cases]]</f>
        <v>18900.060594878756</v>
      </c>
      <c r="P13" t="str">
        <f t="shared" si="0"/>
        <v>D0013</v>
      </c>
      <c r="Q13" t="str">
        <f>IFERROR(VLOOKUP(Table1[[#This Row],[Trim Distributor Code]],Sheet1!$N:$O,2,FALSE),0)</f>
        <v>D0381</v>
      </c>
      <c r="R13">
        <f>IFERROR(VLOOKUP(Table1[[#This Row],[Salesflo AppUser Code]],HIE!$A:$B,2,FALSE),0)</f>
        <v>0</v>
      </c>
      <c r="S13">
        <f>IFERROR(VLOOKUP(Table1[[#This Row],[Salesflo AppUser Code]],HIE!$A:$B,2,FALSE),0)</f>
        <v>0</v>
      </c>
      <c r="T13" t="s">
        <v>5594</v>
      </c>
      <c r="U13" t="s">
        <v>2909</v>
      </c>
      <c r="V13" t="s">
        <v>1423</v>
      </c>
      <c r="W13" t="s">
        <v>2031</v>
      </c>
      <c r="X13" t="str">
        <f>IFERROR(VLOOKUP( Table1[[#This Row],[Trim Distributor Code]],Sheet1!$A:$J,10,FALSE),0)</f>
        <v>Active</v>
      </c>
    </row>
    <row r="14" spans="1:24" hidden="1" x14ac:dyDescent="0.3">
      <c r="A14" t="s">
        <v>4507</v>
      </c>
      <c r="B14" t="s">
        <v>4476</v>
      </c>
      <c r="C14" t="s">
        <v>4477</v>
      </c>
      <c r="D14" t="s">
        <v>1412</v>
      </c>
      <c r="E14" t="s">
        <v>4474</v>
      </c>
      <c r="F14" t="s">
        <v>4475</v>
      </c>
      <c r="G14" t="s">
        <v>4308</v>
      </c>
      <c r="H14" t="s">
        <v>4390</v>
      </c>
      <c r="I14" t="s">
        <v>4399</v>
      </c>
      <c r="J14" t="s">
        <v>2270</v>
      </c>
      <c r="K14">
        <v>10</v>
      </c>
      <c r="L14" s="2" t="s">
        <v>1412</v>
      </c>
      <c r="M14" s="2">
        <f ca="1">Table1[[#This Row],[Cases]]*Table1[[#This Row],[Pack Size]]</f>
        <v>0</v>
      </c>
      <c r="N14" s="1">
        <f ca="1">Table1[[#This Row],[Cases]]*Table1[[#This Row],[Pack Size]]</f>
        <v>4800</v>
      </c>
      <c r="O14" s="1">
        <f>IFERROR(VLOOKUP(Table1[[#This Row],[SKU Code]],'SKU Size'!$G:$H,2,FALSE),0)*Table1[[#This Row],[Cases]]</f>
        <v>48135.307672321076</v>
      </c>
      <c r="P14" t="str">
        <f t="shared" si="0"/>
        <v>D0013</v>
      </c>
      <c r="Q14" t="str">
        <f>IFERROR(VLOOKUP(Table1[[#This Row],[Trim Distributor Code]],Sheet1!$N:$O,2,FALSE),0)</f>
        <v>D0381</v>
      </c>
      <c r="R14">
        <f>IFERROR(VLOOKUP(Table1[[#This Row],[Salesflo AppUser Code]],HIE!$A:$B,2,FALSE),0)</f>
        <v>0</v>
      </c>
      <c r="S14">
        <f>IFERROR(VLOOKUP(Table1[[#This Row],[Salesflo AppUser Code]],HIE!$A:$B,2,FALSE),0)</f>
        <v>0</v>
      </c>
      <c r="T14" t="s">
        <v>5594</v>
      </c>
      <c r="U14" t="s">
        <v>2909</v>
      </c>
      <c r="V14" t="s">
        <v>2268</v>
      </c>
      <c r="W14" t="s">
        <v>2269</v>
      </c>
      <c r="X14" t="str">
        <f>IFERROR(VLOOKUP( Table1[[#This Row],[Trim Distributor Code]],Sheet1!$A:$J,10,FALSE),0)</f>
        <v>Active</v>
      </c>
    </row>
    <row r="15" spans="1:24" hidden="1" x14ac:dyDescent="0.3">
      <c r="A15" t="s">
        <v>4507</v>
      </c>
      <c r="B15" t="s">
        <v>4476</v>
      </c>
      <c r="C15" t="s">
        <v>4477</v>
      </c>
      <c r="D15" t="s">
        <v>1412</v>
      </c>
      <c r="E15" t="s">
        <v>4474</v>
      </c>
      <c r="F15" t="s">
        <v>4475</v>
      </c>
      <c r="G15" t="s">
        <v>4308</v>
      </c>
      <c r="H15" t="s">
        <v>4113</v>
      </c>
      <c r="I15" t="s">
        <v>4398</v>
      </c>
      <c r="J15" t="s">
        <v>2288</v>
      </c>
      <c r="K15">
        <v>10</v>
      </c>
      <c r="L15" s="2" t="s">
        <v>1412</v>
      </c>
      <c r="M15" s="2">
        <f ca="1">Table1[[#This Row],[Cases]]*Table1[[#This Row],[Pack Size]]</f>
        <v>0</v>
      </c>
      <c r="N15" s="1">
        <f ca="1">Table1[[#This Row],[Cases]]*Table1[[#This Row],[Pack Size]]</f>
        <v>240</v>
      </c>
      <c r="O15" s="1">
        <f>IFERROR(VLOOKUP(Table1[[#This Row],[SKU Code]],'SKU Size'!$G:$H,2,FALSE),0)*Table1[[#This Row],[Cases]]</f>
        <v>19303.367785237082</v>
      </c>
      <c r="P15" t="str">
        <f t="shared" si="0"/>
        <v>D0013</v>
      </c>
      <c r="Q15" t="str">
        <f>IFERROR(VLOOKUP(Table1[[#This Row],[Trim Distributor Code]],Sheet1!$N:$O,2,FALSE),0)</f>
        <v>D0381</v>
      </c>
      <c r="R15">
        <f>IFERROR(VLOOKUP(Table1[[#This Row],[Salesflo AppUser Code]],HIE!$A:$B,2,FALSE),0)</f>
        <v>0</v>
      </c>
      <c r="S15">
        <f>IFERROR(VLOOKUP(Table1[[#This Row],[Salesflo AppUser Code]],HIE!$A:$B,2,FALSE),0)</f>
        <v>0</v>
      </c>
      <c r="T15" t="s">
        <v>5594</v>
      </c>
      <c r="U15" t="s">
        <v>2909</v>
      </c>
      <c r="V15" t="s">
        <v>1632</v>
      </c>
      <c r="W15" t="s">
        <v>2269</v>
      </c>
      <c r="X15" t="str">
        <f>IFERROR(VLOOKUP( Table1[[#This Row],[Trim Distributor Code]],Sheet1!$A:$J,10,FALSE),0)</f>
        <v>Active</v>
      </c>
    </row>
    <row r="16" spans="1:24" hidden="1" x14ac:dyDescent="0.3">
      <c r="A16" t="s">
        <v>4507</v>
      </c>
      <c r="B16" t="s">
        <v>4478</v>
      </c>
      <c r="C16" t="s">
        <v>4479</v>
      </c>
      <c r="D16" t="s">
        <v>1412</v>
      </c>
      <c r="E16" t="s">
        <v>4311</v>
      </c>
      <c r="F16" t="s">
        <v>4312</v>
      </c>
      <c r="G16" t="s">
        <v>4156</v>
      </c>
      <c r="H16" t="s">
        <v>4106</v>
      </c>
      <c r="I16" t="s">
        <v>4391</v>
      </c>
      <c r="J16" t="s">
        <v>2144</v>
      </c>
      <c r="K16">
        <v>135</v>
      </c>
      <c r="L16" s="2" t="s">
        <v>1412</v>
      </c>
      <c r="M16" s="2">
        <f ca="1">Table1[[#This Row],[Cases]]*Table1[[#This Row],[Pack Size]]</f>
        <v>0</v>
      </c>
      <c r="N16" s="1">
        <f ca="1">Table1[[#This Row],[Cases]]*Table1[[#This Row],[Pack Size]]</f>
        <v>54000</v>
      </c>
      <c r="O16" s="1">
        <f>IFERROR(VLOOKUP(Table1[[#This Row],[SKU Code]],'SKU Size'!$G:$H,2,FALSE),0)*Table1[[#This Row],[Cases]]</f>
        <v>1222005.7392519475</v>
      </c>
      <c r="P16" t="str">
        <f t="shared" si="0"/>
        <v>D0491</v>
      </c>
      <c r="Q16" t="str">
        <f>IFERROR(VLOOKUP(Table1[[#This Row],[Trim Distributor Code]],Sheet1!$N:$O,2,FALSE),0)</f>
        <v>D0381</v>
      </c>
      <c r="R16">
        <f>IFERROR(VLOOKUP(Table1[[#This Row],[Salesflo AppUser Code]],HIE!$A:$B,2,FALSE),0)</f>
        <v>0</v>
      </c>
      <c r="S16">
        <f>IFERROR(VLOOKUP(Table1[[#This Row],[Salesflo AppUser Code]],HIE!$A:$B,2,FALSE),0)</f>
        <v>0</v>
      </c>
      <c r="T16" t="s">
        <v>5594</v>
      </c>
      <c r="U16" t="s">
        <v>2909</v>
      </c>
      <c r="V16" t="s">
        <v>1444</v>
      </c>
      <c r="W16" t="s">
        <v>2030</v>
      </c>
      <c r="X16">
        <f>IFERROR(VLOOKUP( Table1[[#This Row],[Trim Distributor Code]],Sheet1!$A:$J,10,FALSE),0)</f>
        <v>0</v>
      </c>
    </row>
    <row r="17" spans="1:24" hidden="1" x14ac:dyDescent="0.3">
      <c r="A17" t="s">
        <v>4507</v>
      </c>
      <c r="B17" t="s">
        <v>4478</v>
      </c>
      <c r="C17" t="s">
        <v>4479</v>
      </c>
      <c r="D17" t="s">
        <v>1412</v>
      </c>
      <c r="E17" t="s">
        <v>4311</v>
      </c>
      <c r="F17" t="s">
        <v>4312</v>
      </c>
      <c r="G17" t="s">
        <v>4156</v>
      </c>
      <c r="H17" t="s">
        <v>4137</v>
      </c>
      <c r="I17" t="s">
        <v>4392</v>
      </c>
      <c r="J17" t="s">
        <v>2238</v>
      </c>
      <c r="K17">
        <v>2</v>
      </c>
      <c r="L17" s="2" t="s">
        <v>1412</v>
      </c>
      <c r="M17" s="2">
        <f ca="1">Table1[[#This Row],[Cases]]*Table1[[#This Row],[Pack Size]]</f>
        <v>0</v>
      </c>
      <c r="N17" s="1">
        <f ca="1">Table1[[#This Row],[Cases]]*Table1[[#This Row],[Pack Size]]</f>
        <v>768</v>
      </c>
      <c r="O17" s="1">
        <f>IFERROR(VLOOKUP(Table1[[#This Row],[SKU Code]],'SKU Size'!$G:$H,2,FALSE),0)*Table1[[#This Row],[Cases]]</f>
        <v>18638.779346586776</v>
      </c>
      <c r="P17" t="str">
        <f t="shared" si="0"/>
        <v>D0491</v>
      </c>
      <c r="Q17" t="str">
        <f>IFERROR(VLOOKUP(Table1[[#This Row],[Trim Distributor Code]],Sheet1!$N:$O,2,FALSE),0)</f>
        <v>D0381</v>
      </c>
      <c r="R17">
        <f>IFERROR(VLOOKUP(Table1[[#This Row],[Salesflo AppUser Code]],HIE!$A:$B,2,FALSE),0)</f>
        <v>0</v>
      </c>
      <c r="S17">
        <f>IFERROR(VLOOKUP(Table1[[#This Row],[Salesflo AppUser Code]],HIE!$A:$B,2,FALSE),0)</f>
        <v>0</v>
      </c>
      <c r="T17" t="s">
        <v>5594</v>
      </c>
      <c r="U17" t="s">
        <v>2909</v>
      </c>
      <c r="V17" t="s">
        <v>1606</v>
      </c>
      <c r="W17" t="s">
        <v>2030</v>
      </c>
      <c r="X17">
        <f>IFERROR(VLOOKUP( Table1[[#This Row],[Trim Distributor Code]],Sheet1!$A:$J,10,FALSE),0)</f>
        <v>0</v>
      </c>
    </row>
    <row r="18" spans="1:24" hidden="1" x14ac:dyDescent="0.3">
      <c r="A18" t="s">
        <v>4507</v>
      </c>
      <c r="B18" t="s">
        <v>4478</v>
      </c>
      <c r="C18" t="s">
        <v>4479</v>
      </c>
      <c r="D18" t="s">
        <v>1412</v>
      </c>
      <c r="E18" t="s">
        <v>4311</v>
      </c>
      <c r="F18" t="s">
        <v>4312</v>
      </c>
      <c r="G18" t="s">
        <v>4156</v>
      </c>
      <c r="H18" t="s">
        <v>4113</v>
      </c>
      <c r="I18" t="s">
        <v>4394</v>
      </c>
      <c r="J18" t="s">
        <v>2307</v>
      </c>
      <c r="K18">
        <v>10</v>
      </c>
      <c r="L18" s="2" t="s">
        <v>1412</v>
      </c>
      <c r="M18" s="2">
        <f ca="1">Table1[[#This Row],[Cases]]*Table1[[#This Row],[Pack Size]]</f>
        <v>0</v>
      </c>
      <c r="N18" s="1">
        <f ca="1">Table1[[#This Row],[Cases]]*Table1[[#This Row],[Pack Size]]</f>
        <v>240</v>
      </c>
      <c r="O18" s="1">
        <f>IFERROR(VLOOKUP(Table1[[#This Row],[SKU Code]],'SKU Size'!$G:$H,2,FALSE),0)*Table1[[#This Row],[Cases]]</f>
        <v>34440.646724355654</v>
      </c>
      <c r="P18" t="str">
        <f t="shared" si="0"/>
        <v>D0491</v>
      </c>
      <c r="Q18" t="str">
        <f>IFERROR(VLOOKUP(Table1[[#This Row],[Trim Distributor Code]],Sheet1!$N:$O,2,FALSE),0)</f>
        <v>D0381</v>
      </c>
      <c r="R18">
        <f>IFERROR(VLOOKUP(Table1[[#This Row],[Salesflo AppUser Code]],HIE!$A:$B,2,FALSE),0)</f>
        <v>0</v>
      </c>
      <c r="S18">
        <f>IFERROR(VLOOKUP(Table1[[#This Row],[Salesflo AppUser Code]],HIE!$A:$B,2,FALSE),0)</f>
        <v>0</v>
      </c>
      <c r="T18" t="s">
        <v>5594</v>
      </c>
      <c r="U18" t="s">
        <v>2909</v>
      </c>
      <c r="V18" t="s">
        <v>1632</v>
      </c>
      <c r="W18" t="s">
        <v>2030</v>
      </c>
      <c r="X18">
        <f>IFERROR(VLOOKUP( Table1[[#This Row],[Trim Distributor Code]],Sheet1!$A:$J,10,FALSE),0)</f>
        <v>0</v>
      </c>
    </row>
    <row r="19" spans="1:24" hidden="1" x14ac:dyDescent="0.3">
      <c r="A19" t="s">
        <v>4507</v>
      </c>
      <c r="B19" t="s">
        <v>4478</v>
      </c>
      <c r="C19" t="s">
        <v>4479</v>
      </c>
      <c r="D19" t="s">
        <v>1412</v>
      </c>
      <c r="E19" t="s">
        <v>4311</v>
      </c>
      <c r="F19" t="s">
        <v>4312</v>
      </c>
      <c r="G19" t="s">
        <v>4305</v>
      </c>
      <c r="H19" t="s">
        <v>4109</v>
      </c>
      <c r="I19" t="s">
        <v>4393</v>
      </c>
      <c r="J19" t="s">
        <v>2060</v>
      </c>
      <c r="K19">
        <v>5</v>
      </c>
      <c r="L19" s="2" t="s">
        <v>1412</v>
      </c>
      <c r="M19" s="2">
        <f ca="1">Table1[[#This Row],[Cases]]*Table1[[#This Row],[Pack Size]]</f>
        <v>0</v>
      </c>
      <c r="N19" s="1">
        <f ca="1">Table1[[#This Row],[Cases]]*Table1[[#This Row],[Pack Size]]</f>
        <v>500</v>
      </c>
      <c r="O19" s="1">
        <f>IFERROR(VLOOKUP(Table1[[#This Row],[SKU Code]],'SKU Size'!$G:$H,2,FALSE),0)*Table1[[#This Row],[Cases]]</f>
        <v>50856.271625970105</v>
      </c>
      <c r="P19" t="str">
        <f t="shared" si="0"/>
        <v>D0491</v>
      </c>
      <c r="Q19" t="str">
        <f>IFERROR(VLOOKUP(Table1[[#This Row],[Trim Distributor Code]],Sheet1!$N:$O,2,FALSE),0)</f>
        <v>D0381</v>
      </c>
      <c r="R19">
        <f>IFERROR(VLOOKUP(Table1[[#This Row],[Salesflo AppUser Code]],HIE!$A:$B,2,FALSE),0)</f>
        <v>0</v>
      </c>
      <c r="S19">
        <f>IFERROR(VLOOKUP(Table1[[#This Row],[Salesflo AppUser Code]],HIE!$A:$B,2,FALSE),0)</f>
        <v>0</v>
      </c>
      <c r="T19" t="s">
        <v>5594</v>
      </c>
      <c r="U19" t="s">
        <v>2909</v>
      </c>
      <c r="V19" t="s">
        <v>1423</v>
      </c>
      <c r="W19" t="s">
        <v>2040</v>
      </c>
      <c r="X19">
        <f>IFERROR(VLOOKUP( Table1[[#This Row],[Trim Distributor Code]],Sheet1!$A:$J,10,FALSE),0)</f>
        <v>0</v>
      </c>
    </row>
    <row r="20" spans="1:24" hidden="1" x14ac:dyDescent="0.3">
      <c r="A20" t="s">
        <v>4507</v>
      </c>
      <c r="B20" t="s">
        <v>4478</v>
      </c>
      <c r="C20" t="s">
        <v>4479</v>
      </c>
      <c r="D20" t="s">
        <v>1412</v>
      </c>
      <c r="E20" t="s">
        <v>4311</v>
      </c>
      <c r="F20" t="s">
        <v>4312</v>
      </c>
      <c r="G20" t="s">
        <v>4306</v>
      </c>
      <c r="H20" t="s">
        <v>4109</v>
      </c>
      <c r="I20" t="s">
        <v>4307</v>
      </c>
      <c r="J20" t="s">
        <v>2034</v>
      </c>
      <c r="K20" s="1">
        <v>3</v>
      </c>
      <c r="L20" s="1" t="s">
        <v>1412</v>
      </c>
      <c r="M20" s="2">
        <f ca="1">Table1[[#This Row],[Cases]]*Table1[[#This Row],[Pack Size]]</f>
        <v>0</v>
      </c>
      <c r="N20" s="1">
        <f ca="1">Table1[[#This Row],[Cases]]*Table1[[#This Row],[Pack Size]]</f>
        <v>300</v>
      </c>
      <c r="O20" s="1">
        <f>IFERROR(VLOOKUP(Table1[[#This Row],[SKU Code]],'SKU Size'!$G:$H,2,FALSE),0)*Table1[[#This Row],[Cases]]</f>
        <v>22680.072713854504</v>
      </c>
      <c r="P20" t="str">
        <f t="shared" si="0"/>
        <v>D0491</v>
      </c>
      <c r="Q20" t="str">
        <f>IFERROR(VLOOKUP(Table1[[#This Row],[Trim Distributor Code]],Sheet1!$N:$O,2,FALSE),0)</f>
        <v>D0381</v>
      </c>
      <c r="R20">
        <f>IFERROR(VLOOKUP(Table1[[#This Row],[Salesflo AppUser Code]],HIE!$A:$B,2,FALSE),0)</f>
        <v>0</v>
      </c>
      <c r="S20">
        <f>IFERROR(VLOOKUP(Table1[[#This Row],[Salesflo AppUser Code]],HIE!$A:$B,2,FALSE),0)</f>
        <v>0</v>
      </c>
      <c r="T20" t="s">
        <v>5594</v>
      </c>
      <c r="U20" t="s">
        <v>2909</v>
      </c>
      <c r="V20" t="s">
        <v>1423</v>
      </c>
      <c r="W20" t="s">
        <v>2031</v>
      </c>
      <c r="X20">
        <f>IFERROR(VLOOKUP( Table1[[#This Row],[Trim Distributor Code]],Sheet1!$A:$J,10,FALSE),0)</f>
        <v>0</v>
      </c>
    </row>
    <row r="21" spans="1:24" hidden="1" x14ac:dyDescent="0.3">
      <c r="A21" t="s">
        <v>4507</v>
      </c>
      <c r="B21" t="s">
        <v>4478</v>
      </c>
      <c r="C21" t="s">
        <v>4479</v>
      </c>
      <c r="D21" t="s">
        <v>1412</v>
      </c>
      <c r="E21" t="s">
        <v>4311</v>
      </c>
      <c r="F21" t="s">
        <v>4312</v>
      </c>
      <c r="G21" t="s">
        <v>4308</v>
      </c>
      <c r="H21" t="s">
        <v>4390</v>
      </c>
      <c r="I21" t="s">
        <v>4399</v>
      </c>
      <c r="J21" t="s">
        <v>2270</v>
      </c>
      <c r="K21">
        <v>10</v>
      </c>
      <c r="L21" s="2" t="s">
        <v>1412</v>
      </c>
      <c r="M21" s="2">
        <f ca="1">Table1[[#This Row],[Cases]]*Table1[[#This Row],[Pack Size]]</f>
        <v>0</v>
      </c>
      <c r="N21" s="1">
        <f ca="1">Table1[[#This Row],[Cases]]*Table1[[#This Row],[Pack Size]]</f>
        <v>4800</v>
      </c>
      <c r="O21" s="1">
        <f>IFERROR(VLOOKUP(Table1[[#This Row],[SKU Code]],'SKU Size'!$G:$H,2,FALSE),0)*Table1[[#This Row],[Cases]]</f>
        <v>48135.307672321076</v>
      </c>
      <c r="P21" t="str">
        <f t="shared" si="0"/>
        <v>D0491</v>
      </c>
      <c r="Q21" t="str">
        <f>IFERROR(VLOOKUP(Table1[[#This Row],[Trim Distributor Code]],Sheet1!$N:$O,2,FALSE),0)</f>
        <v>D0381</v>
      </c>
      <c r="R21">
        <f>IFERROR(VLOOKUP(Table1[[#This Row],[Salesflo AppUser Code]],HIE!$A:$B,2,FALSE),0)</f>
        <v>0</v>
      </c>
      <c r="S21">
        <f>IFERROR(VLOOKUP(Table1[[#This Row],[Salesflo AppUser Code]],HIE!$A:$B,2,FALSE),0)</f>
        <v>0</v>
      </c>
      <c r="T21" t="s">
        <v>5594</v>
      </c>
      <c r="U21" t="s">
        <v>2909</v>
      </c>
      <c r="V21" t="s">
        <v>2268</v>
      </c>
      <c r="W21" t="s">
        <v>2269</v>
      </c>
      <c r="X21">
        <f>IFERROR(VLOOKUP( Table1[[#This Row],[Trim Distributor Code]],Sheet1!$A:$J,10,FALSE),0)</f>
        <v>0</v>
      </c>
    </row>
    <row r="22" spans="1:24" hidden="1" x14ac:dyDescent="0.3">
      <c r="A22" t="s">
        <v>4507</v>
      </c>
      <c r="B22" t="s">
        <v>4478</v>
      </c>
      <c r="C22" t="s">
        <v>4479</v>
      </c>
      <c r="D22" t="s">
        <v>1412</v>
      </c>
      <c r="E22" t="s">
        <v>4311</v>
      </c>
      <c r="F22" t="s">
        <v>4312</v>
      </c>
      <c r="G22" t="s">
        <v>4308</v>
      </c>
      <c r="H22" t="s">
        <v>4113</v>
      </c>
      <c r="I22" t="s">
        <v>4398</v>
      </c>
      <c r="J22" t="s">
        <v>2288</v>
      </c>
      <c r="K22">
        <v>10</v>
      </c>
      <c r="L22" s="2" t="s">
        <v>1412</v>
      </c>
      <c r="M22" s="2">
        <f ca="1">Table1[[#This Row],[Cases]]*Table1[[#This Row],[Pack Size]]</f>
        <v>0</v>
      </c>
      <c r="N22" s="1">
        <f ca="1">Table1[[#This Row],[Cases]]*Table1[[#This Row],[Pack Size]]</f>
        <v>240</v>
      </c>
      <c r="O22" s="1">
        <f>IFERROR(VLOOKUP(Table1[[#This Row],[SKU Code]],'SKU Size'!$G:$H,2,FALSE),0)*Table1[[#This Row],[Cases]]</f>
        <v>19303.367785237082</v>
      </c>
      <c r="P22" t="str">
        <f t="shared" si="0"/>
        <v>D0491</v>
      </c>
      <c r="Q22" t="str">
        <f>IFERROR(VLOOKUP(Table1[[#This Row],[Trim Distributor Code]],Sheet1!$N:$O,2,FALSE),0)</f>
        <v>D0381</v>
      </c>
      <c r="R22">
        <f>IFERROR(VLOOKUP(Table1[[#This Row],[Salesflo AppUser Code]],HIE!$A:$B,2,FALSE),0)</f>
        <v>0</v>
      </c>
      <c r="S22">
        <f>IFERROR(VLOOKUP(Table1[[#This Row],[Salesflo AppUser Code]],HIE!$A:$B,2,FALSE),0)</f>
        <v>0</v>
      </c>
      <c r="T22" t="s">
        <v>5594</v>
      </c>
      <c r="U22" t="s">
        <v>2909</v>
      </c>
      <c r="V22" t="s">
        <v>1632</v>
      </c>
      <c r="W22" t="s">
        <v>2269</v>
      </c>
      <c r="X22">
        <f>IFERROR(VLOOKUP( Table1[[#This Row],[Trim Distributor Code]],Sheet1!$A:$J,10,FALSE),0)</f>
        <v>0</v>
      </c>
    </row>
    <row r="23" spans="1:24" hidden="1" x14ac:dyDescent="0.3">
      <c r="A23" t="s">
        <v>4507</v>
      </c>
      <c r="B23" t="s">
        <v>4480</v>
      </c>
      <c r="C23" t="s">
        <v>4481</v>
      </c>
      <c r="D23" t="s">
        <v>1412</v>
      </c>
      <c r="E23" t="s">
        <v>4311</v>
      </c>
      <c r="F23" t="s">
        <v>4312</v>
      </c>
      <c r="G23" t="s">
        <v>4156</v>
      </c>
      <c r="H23" t="s">
        <v>4106</v>
      </c>
      <c r="I23" t="s">
        <v>4391</v>
      </c>
      <c r="J23" t="s">
        <v>2144</v>
      </c>
      <c r="K23">
        <v>135</v>
      </c>
      <c r="L23" s="2" t="s">
        <v>1412</v>
      </c>
      <c r="M23" s="2">
        <f ca="1">Table1[[#This Row],[Cases]]*Table1[[#This Row],[Pack Size]]</f>
        <v>0</v>
      </c>
      <c r="N23" s="1">
        <f ca="1">Table1[[#This Row],[Cases]]*Table1[[#This Row],[Pack Size]]</f>
        <v>54000</v>
      </c>
      <c r="O23" s="1">
        <f>IFERROR(VLOOKUP(Table1[[#This Row],[SKU Code]],'SKU Size'!$G:$H,2,FALSE),0)*Table1[[#This Row],[Cases]]</f>
        <v>1222005.7392519475</v>
      </c>
      <c r="P23" t="str">
        <f t="shared" si="0"/>
        <v>D0491</v>
      </c>
      <c r="Q23" t="str">
        <f>IFERROR(VLOOKUP(Table1[[#This Row],[Trim Distributor Code]],Sheet1!$N:$O,2,FALSE),0)</f>
        <v>D0381</v>
      </c>
      <c r="R23">
        <f>IFERROR(VLOOKUP(Table1[[#This Row],[Salesflo AppUser Code]],HIE!$A:$B,2,FALSE),0)</f>
        <v>0</v>
      </c>
      <c r="S23">
        <f>IFERROR(VLOOKUP(Table1[[#This Row],[Salesflo AppUser Code]],HIE!$A:$B,2,FALSE),0)</f>
        <v>0</v>
      </c>
      <c r="T23" t="s">
        <v>5594</v>
      </c>
      <c r="U23" t="s">
        <v>2909</v>
      </c>
      <c r="V23" t="s">
        <v>1444</v>
      </c>
      <c r="W23" t="s">
        <v>2030</v>
      </c>
      <c r="X23">
        <f>IFERROR(VLOOKUP( Table1[[#This Row],[Trim Distributor Code]],Sheet1!$A:$J,10,FALSE),0)</f>
        <v>0</v>
      </c>
    </row>
    <row r="24" spans="1:24" hidden="1" x14ac:dyDescent="0.3">
      <c r="A24" t="s">
        <v>4507</v>
      </c>
      <c r="B24" t="s">
        <v>4480</v>
      </c>
      <c r="C24" t="s">
        <v>4481</v>
      </c>
      <c r="D24" t="s">
        <v>1412</v>
      </c>
      <c r="E24" t="s">
        <v>4311</v>
      </c>
      <c r="F24" t="s">
        <v>4312</v>
      </c>
      <c r="G24" t="s">
        <v>4156</v>
      </c>
      <c r="H24" t="s">
        <v>4137</v>
      </c>
      <c r="I24" t="s">
        <v>4392</v>
      </c>
      <c r="J24" t="s">
        <v>2238</v>
      </c>
      <c r="K24">
        <v>3</v>
      </c>
      <c r="L24" s="2" t="s">
        <v>1412</v>
      </c>
      <c r="M24" s="2">
        <f ca="1">Table1[[#This Row],[Cases]]*Table1[[#This Row],[Pack Size]]</f>
        <v>0</v>
      </c>
      <c r="N24" s="1">
        <f ca="1">Table1[[#This Row],[Cases]]*Table1[[#This Row],[Pack Size]]</f>
        <v>1152</v>
      </c>
      <c r="O24" s="1">
        <f>IFERROR(VLOOKUP(Table1[[#This Row],[SKU Code]],'SKU Size'!$G:$H,2,FALSE),0)*Table1[[#This Row],[Cases]]</f>
        <v>27958.169019880166</v>
      </c>
      <c r="P24" t="str">
        <f t="shared" si="0"/>
        <v>D0491</v>
      </c>
      <c r="Q24" t="str">
        <f>IFERROR(VLOOKUP(Table1[[#This Row],[Trim Distributor Code]],Sheet1!$N:$O,2,FALSE),0)</f>
        <v>D0381</v>
      </c>
      <c r="R24">
        <f>IFERROR(VLOOKUP(Table1[[#This Row],[Salesflo AppUser Code]],HIE!$A:$B,2,FALSE),0)</f>
        <v>0</v>
      </c>
      <c r="S24">
        <f>IFERROR(VLOOKUP(Table1[[#This Row],[Salesflo AppUser Code]],HIE!$A:$B,2,FALSE),0)</f>
        <v>0</v>
      </c>
      <c r="T24" t="s">
        <v>5594</v>
      </c>
      <c r="U24" t="s">
        <v>2909</v>
      </c>
      <c r="V24" t="s">
        <v>1606</v>
      </c>
      <c r="W24" t="s">
        <v>2030</v>
      </c>
      <c r="X24">
        <f>IFERROR(VLOOKUP( Table1[[#This Row],[Trim Distributor Code]],Sheet1!$A:$J,10,FALSE),0)</f>
        <v>0</v>
      </c>
    </row>
    <row r="25" spans="1:24" hidden="1" x14ac:dyDescent="0.3">
      <c r="A25" t="s">
        <v>4507</v>
      </c>
      <c r="B25" t="s">
        <v>4480</v>
      </c>
      <c r="C25" t="s">
        <v>4481</v>
      </c>
      <c r="D25" t="s">
        <v>1412</v>
      </c>
      <c r="E25" t="s">
        <v>4311</v>
      </c>
      <c r="F25" t="s">
        <v>4312</v>
      </c>
      <c r="G25" t="s">
        <v>4156</v>
      </c>
      <c r="H25" t="s">
        <v>4113</v>
      </c>
      <c r="I25" t="s">
        <v>4394</v>
      </c>
      <c r="J25" t="s">
        <v>2307</v>
      </c>
      <c r="K25">
        <v>10</v>
      </c>
      <c r="L25" s="2" t="s">
        <v>1412</v>
      </c>
      <c r="M25" s="2">
        <f ca="1">Table1[[#This Row],[Cases]]*Table1[[#This Row],[Pack Size]]</f>
        <v>0</v>
      </c>
      <c r="N25" s="1">
        <f ca="1">Table1[[#This Row],[Cases]]*Table1[[#This Row],[Pack Size]]</f>
        <v>240</v>
      </c>
      <c r="O25" s="1">
        <f>IFERROR(VLOOKUP(Table1[[#This Row],[SKU Code]],'SKU Size'!$G:$H,2,FALSE),0)*Table1[[#This Row],[Cases]]</f>
        <v>34440.646724355654</v>
      </c>
      <c r="P25" t="str">
        <f t="shared" si="0"/>
        <v>D0491</v>
      </c>
      <c r="Q25" t="str">
        <f>IFERROR(VLOOKUP(Table1[[#This Row],[Trim Distributor Code]],Sheet1!$N:$O,2,FALSE),0)</f>
        <v>D0381</v>
      </c>
      <c r="R25">
        <f>IFERROR(VLOOKUP(Table1[[#This Row],[Salesflo AppUser Code]],HIE!$A:$B,2,FALSE),0)</f>
        <v>0</v>
      </c>
      <c r="S25">
        <f>IFERROR(VLOOKUP(Table1[[#This Row],[Salesflo AppUser Code]],HIE!$A:$B,2,FALSE),0)</f>
        <v>0</v>
      </c>
      <c r="T25" t="s">
        <v>5594</v>
      </c>
      <c r="U25" t="s">
        <v>2909</v>
      </c>
      <c r="V25" t="s">
        <v>1632</v>
      </c>
      <c r="W25" t="s">
        <v>2030</v>
      </c>
      <c r="X25">
        <f>IFERROR(VLOOKUP( Table1[[#This Row],[Trim Distributor Code]],Sheet1!$A:$J,10,FALSE),0)</f>
        <v>0</v>
      </c>
    </row>
    <row r="26" spans="1:24" hidden="1" x14ac:dyDescent="0.3">
      <c r="A26" t="s">
        <v>4507</v>
      </c>
      <c r="B26" t="s">
        <v>4480</v>
      </c>
      <c r="C26" t="s">
        <v>4481</v>
      </c>
      <c r="D26" t="s">
        <v>1412</v>
      </c>
      <c r="E26" t="s">
        <v>4311</v>
      </c>
      <c r="F26" t="s">
        <v>4312</v>
      </c>
      <c r="G26" t="s">
        <v>4305</v>
      </c>
      <c r="H26" t="s">
        <v>4109</v>
      </c>
      <c r="I26" t="s">
        <v>4393</v>
      </c>
      <c r="J26" t="s">
        <v>2060</v>
      </c>
      <c r="K26">
        <v>5</v>
      </c>
      <c r="L26" s="2" t="s">
        <v>1412</v>
      </c>
      <c r="M26" s="2">
        <f ca="1">Table1[[#This Row],[Cases]]*Table1[[#This Row],[Pack Size]]</f>
        <v>0</v>
      </c>
      <c r="N26" s="1">
        <f ca="1">Table1[[#This Row],[Cases]]*Table1[[#This Row],[Pack Size]]</f>
        <v>500</v>
      </c>
      <c r="O26" s="1">
        <f>IFERROR(VLOOKUP(Table1[[#This Row],[SKU Code]],'SKU Size'!$G:$H,2,FALSE),0)*Table1[[#This Row],[Cases]]</f>
        <v>50856.271625970105</v>
      </c>
      <c r="P26" t="str">
        <f t="shared" si="0"/>
        <v>D0491</v>
      </c>
      <c r="Q26" t="str">
        <f>IFERROR(VLOOKUP(Table1[[#This Row],[Trim Distributor Code]],Sheet1!$N:$O,2,FALSE),0)</f>
        <v>D0381</v>
      </c>
      <c r="R26">
        <f>IFERROR(VLOOKUP(Table1[[#This Row],[Salesflo AppUser Code]],HIE!$A:$B,2,FALSE),0)</f>
        <v>0</v>
      </c>
      <c r="S26">
        <f>IFERROR(VLOOKUP(Table1[[#This Row],[Salesflo AppUser Code]],HIE!$A:$B,2,FALSE),0)</f>
        <v>0</v>
      </c>
      <c r="T26" t="s">
        <v>5594</v>
      </c>
      <c r="U26" t="s">
        <v>2909</v>
      </c>
      <c r="V26" t="s">
        <v>1423</v>
      </c>
      <c r="W26" t="s">
        <v>2040</v>
      </c>
      <c r="X26">
        <f>IFERROR(VLOOKUP( Table1[[#This Row],[Trim Distributor Code]],Sheet1!$A:$J,10,FALSE),0)</f>
        <v>0</v>
      </c>
    </row>
    <row r="27" spans="1:24" hidden="1" x14ac:dyDescent="0.3">
      <c r="A27" t="s">
        <v>4507</v>
      </c>
      <c r="B27" t="s">
        <v>4480</v>
      </c>
      <c r="C27" t="s">
        <v>4481</v>
      </c>
      <c r="D27" t="s">
        <v>1412</v>
      </c>
      <c r="E27" t="s">
        <v>4311</v>
      </c>
      <c r="F27" t="s">
        <v>4312</v>
      </c>
      <c r="G27" t="s">
        <v>4306</v>
      </c>
      <c r="H27" t="s">
        <v>4109</v>
      </c>
      <c r="I27" t="s">
        <v>4307</v>
      </c>
      <c r="J27" t="s">
        <v>2034</v>
      </c>
      <c r="K27">
        <v>2</v>
      </c>
      <c r="L27" s="2" t="s">
        <v>1412</v>
      </c>
      <c r="M27" s="2">
        <f ca="1">Table1[[#This Row],[Cases]]*Table1[[#This Row],[Pack Size]]</f>
        <v>0</v>
      </c>
      <c r="N27" s="1">
        <f ca="1">Table1[[#This Row],[Cases]]*Table1[[#This Row],[Pack Size]]</f>
        <v>200</v>
      </c>
      <c r="O27" s="1">
        <f>IFERROR(VLOOKUP(Table1[[#This Row],[SKU Code]],'SKU Size'!$G:$H,2,FALSE),0)*Table1[[#This Row],[Cases]]</f>
        <v>15120.048475903004</v>
      </c>
      <c r="P27" t="str">
        <f t="shared" si="0"/>
        <v>D0491</v>
      </c>
      <c r="Q27" t="str">
        <f>IFERROR(VLOOKUP(Table1[[#This Row],[Trim Distributor Code]],Sheet1!$N:$O,2,FALSE),0)</f>
        <v>D0381</v>
      </c>
      <c r="R27">
        <f>IFERROR(VLOOKUP(Table1[[#This Row],[Salesflo AppUser Code]],HIE!$A:$B,2,FALSE),0)</f>
        <v>0</v>
      </c>
      <c r="S27">
        <f>IFERROR(VLOOKUP(Table1[[#This Row],[Salesflo AppUser Code]],HIE!$A:$B,2,FALSE),0)</f>
        <v>0</v>
      </c>
      <c r="T27" t="s">
        <v>5594</v>
      </c>
      <c r="U27" t="s">
        <v>2909</v>
      </c>
      <c r="V27" t="s">
        <v>1423</v>
      </c>
      <c r="W27" t="s">
        <v>2031</v>
      </c>
      <c r="X27">
        <f>IFERROR(VLOOKUP( Table1[[#This Row],[Trim Distributor Code]],Sheet1!$A:$J,10,FALSE),0)</f>
        <v>0</v>
      </c>
    </row>
    <row r="28" spans="1:24" hidden="1" x14ac:dyDescent="0.3">
      <c r="A28" t="s">
        <v>4507</v>
      </c>
      <c r="B28" t="s">
        <v>4480</v>
      </c>
      <c r="C28" t="s">
        <v>4481</v>
      </c>
      <c r="D28" t="s">
        <v>1412</v>
      </c>
      <c r="E28" t="s">
        <v>4311</v>
      </c>
      <c r="F28" t="s">
        <v>4312</v>
      </c>
      <c r="G28" t="s">
        <v>4308</v>
      </c>
      <c r="H28" t="s">
        <v>4390</v>
      </c>
      <c r="I28" t="s">
        <v>4399</v>
      </c>
      <c r="J28" t="s">
        <v>2270</v>
      </c>
      <c r="K28">
        <v>10</v>
      </c>
      <c r="L28" s="2" t="s">
        <v>1412</v>
      </c>
      <c r="M28" s="2">
        <f ca="1">Table1[[#This Row],[Cases]]*Table1[[#This Row],[Pack Size]]</f>
        <v>0</v>
      </c>
      <c r="N28" s="1">
        <f ca="1">Table1[[#This Row],[Cases]]*Table1[[#This Row],[Pack Size]]</f>
        <v>4800</v>
      </c>
      <c r="O28" s="1">
        <f>IFERROR(VLOOKUP(Table1[[#This Row],[SKU Code]],'SKU Size'!$G:$H,2,FALSE),0)*Table1[[#This Row],[Cases]]</f>
        <v>48135.307672321076</v>
      </c>
      <c r="P28" t="str">
        <f t="shared" si="0"/>
        <v>D0491</v>
      </c>
      <c r="Q28" t="str">
        <f>IFERROR(VLOOKUP(Table1[[#This Row],[Trim Distributor Code]],Sheet1!$N:$O,2,FALSE),0)</f>
        <v>D0381</v>
      </c>
      <c r="R28">
        <f>IFERROR(VLOOKUP(Table1[[#This Row],[Salesflo AppUser Code]],HIE!$A:$B,2,FALSE),0)</f>
        <v>0</v>
      </c>
      <c r="S28">
        <f>IFERROR(VLOOKUP(Table1[[#This Row],[Salesflo AppUser Code]],HIE!$A:$B,2,FALSE),0)</f>
        <v>0</v>
      </c>
      <c r="T28" t="s">
        <v>5594</v>
      </c>
      <c r="U28" t="s">
        <v>2909</v>
      </c>
      <c r="V28" t="s">
        <v>2268</v>
      </c>
      <c r="W28" t="s">
        <v>2269</v>
      </c>
      <c r="X28">
        <f>IFERROR(VLOOKUP( Table1[[#This Row],[Trim Distributor Code]],Sheet1!$A:$J,10,FALSE),0)</f>
        <v>0</v>
      </c>
    </row>
    <row r="29" spans="1:24" hidden="1" x14ac:dyDescent="0.3">
      <c r="A29" t="s">
        <v>4507</v>
      </c>
      <c r="B29" t="s">
        <v>4480</v>
      </c>
      <c r="C29" t="s">
        <v>4481</v>
      </c>
      <c r="D29" t="s">
        <v>1412</v>
      </c>
      <c r="E29" t="s">
        <v>4311</v>
      </c>
      <c r="F29" t="s">
        <v>4312</v>
      </c>
      <c r="G29" t="s">
        <v>4308</v>
      </c>
      <c r="H29" t="s">
        <v>4113</v>
      </c>
      <c r="I29" t="s">
        <v>4398</v>
      </c>
      <c r="J29" t="s">
        <v>2288</v>
      </c>
      <c r="K29" s="1">
        <v>10</v>
      </c>
      <c r="L29" s="1" t="s">
        <v>1412</v>
      </c>
      <c r="M29" s="2">
        <f ca="1">Table1[[#This Row],[Cases]]*Table1[[#This Row],[Pack Size]]</f>
        <v>0</v>
      </c>
      <c r="N29" s="1">
        <f ca="1">Table1[[#This Row],[Cases]]*Table1[[#This Row],[Pack Size]]</f>
        <v>240</v>
      </c>
      <c r="O29" s="1">
        <f>IFERROR(VLOOKUP(Table1[[#This Row],[SKU Code]],'SKU Size'!$G:$H,2,FALSE),0)*Table1[[#This Row],[Cases]]</f>
        <v>19303.367785237082</v>
      </c>
      <c r="P29" t="str">
        <f t="shared" si="0"/>
        <v>D0491</v>
      </c>
      <c r="Q29" t="str">
        <f>IFERROR(VLOOKUP(Table1[[#This Row],[Trim Distributor Code]],Sheet1!$N:$O,2,FALSE),0)</f>
        <v>D0381</v>
      </c>
      <c r="R29">
        <f>IFERROR(VLOOKUP(Table1[[#This Row],[Salesflo AppUser Code]],HIE!$A:$B,2,FALSE),0)</f>
        <v>0</v>
      </c>
      <c r="S29">
        <f>IFERROR(VLOOKUP(Table1[[#This Row],[Salesflo AppUser Code]],HIE!$A:$B,2,FALSE),0)</f>
        <v>0</v>
      </c>
      <c r="T29" t="s">
        <v>5594</v>
      </c>
      <c r="U29" t="s">
        <v>2909</v>
      </c>
      <c r="V29" t="s">
        <v>1632</v>
      </c>
      <c r="W29" t="s">
        <v>2269</v>
      </c>
      <c r="X29">
        <f>IFERROR(VLOOKUP( Table1[[#This Row],[Trim Distributor Code]],Sheet1!$A:$J,10,FALSE),0)</f>
        <v>0</v>
      </c>
    </row>
    <row r="30" spans="1:24" hidden="1" x14ac:dyDescent="0.3">
      <c r="A30" t="s">
        <v>4507</v>
      </c>
      <c r="B30" t="s">
        <v>4482</v>
      </c>
      <c r="C30" t="s">
        <v>4483</v>
      </c>
      <c r="D30" t="s">
        <v>1412</v>
      </c>
      <c r="E30" t="s">
        <v>4484</v>
      </c>
      <c r="F30" t="s">
        <v>4485</v>
      </c>
      <c r="G30" t="s">
        <v>4156</v>
      </c>
      <c r="H30" t="s">
        <v>4106</v>
      </c>
      <c r="I30" t="s">
        <v>4391</v>
      </c>
      <c r="J30" t="s">
        <v>2144</v>
      </c>
      <c r="K30">
        <v>200</v>
      </c>
      <c r="L30" s="2" t="s">
        <v>1412</v>
      </c>
      <c r="M30" s="2">
        <f ca="1">Table1[[#This Row],[Cases]]*Table1[[#This Row],[Pack Size]]</f>
        <v>0</v>
      </c>
      <c r="N30" s="1">
        <f ca="1">Table1[[#This Row],[Cases]]*Table1[[#This Row],[Pack Size]]</f>
        <v>80000</v>
      </c>
      <c r="O30" s="1">
        <f>IFERROR(VLOOKUP(Table1[[#This Row],[SKU Code]],'SKU Size'!$G:$H,2,FALSE),0)*Table1[[#This Row],[Cases]]</f>
        <v>1810378.8729658481</v>
      </c>
      <c r="P30" t="str">
        <f t="shared" si="0"/>
        <v>D0528</v>
      </c>
      <c r="Q30">
        <f>IFERROR(VLOOKUP(Table1[[#This Row],[Trim Distributor Code]],Sheet1!$N:$O,2,FALSE),0)</f>
        <v>0</v>
      </c>
      <c r="R30">
        <f>IFERROR(VLOOKUP(Table1[[#This Row],[Salesflo AppUser Code]],HIE!$A:$B,2,FALSE),0)</f>
        <v>0</v>
      </c>
      <c r="S30">
        <f>IFERROR(VLOOKUP(Table1[[#This Row],[Salesflo AppUser Code]],HIE!$A:$B,2,FALSE),0)</f>
        <v>0</v>
      </c>
      <c r="T30" t="s">
        <v>5594</v>
      </c>
      <c r="U30" t="s">
        <v>2909</v>
      </c>
      <c r="V30" t="s">
        <v>1444</v>
      </c>
      <c r="W30" t="s">
        <v>2030</v>
      </c>
      <c r="X30">
        <f>IFERROR(VLOOKUP( Table1[[#This Row],[Trim Distributor Code]],Sheet1!$A:$J,10,FALSE),0)</f>
        <v>0</v>
      </c>
    </row>
    <row r="31" spans="1:24" hidden="1" x14ac:dyDescent="0.3">
      <c r="A31" t="s">
        <v>4507</v>
      </c>
      <c r="B31" t="s">
        <v>4482</v>
      </c>
      <c r="C31" t="s">
        <v>4483</v>
      </c>
      <c r="D31" t="s">
        <v>1412</v>
      </c>
      <c r="E31" t="s">
        <v>4484</v>
      </c>
      <c r="F31" t="s">
        <v>4485</v>
      </c>
      <c r="G31" t="s">
        <v>4156</v>
      </c>
      <c r="H31" t="s">
        <v>4137</v>
      </c>
      <c r="I31" t="s">
        <v>4392</v>
      </c>
      <c r="J31" t="s">
        <v>2238</v>
      </c>
      <c r="K31">
        <v>2</v>
      </c>
      <c r="L31" s="2" t="s">
        <v>1412</v>
      </c>
      <c r="M31" s="2">
        <f ca="1">Table1[[#This Row],[Cases]]*Table1[[#This Row],[Pack Size]]</f>
        <v>0</v>
      </c>
      <c r="N31" s="1">
        <f ca="1">Table1[[#This Row],[Cases]]*Table1[[#This Row],[Pack Size]]</f>
        <v>768</v>
      </c>
      <c r="O31" s="1">
        <f>IFERROR(VLOOKUP(Table1[[#This Row],[SKU Code]],'SKU Size'!$G:$H,2,FALSE),0)*Table1[[#This Row],[Cases]]</f>
        <v>18638.779346586776</v>
      </c>
      <c r="P31" t="str">
        <f t="shared" si="0"/>
        <v>D0528</v>
      </c>
      <c r="Q31">
        <f>IFERROR(VLOOKUP(Table1[[#This Row],[Trim Distributor Code]],Sheet1!$N:$O,2,FALSE),0)</f>
        <v>0</v>
      </c>
      <c r="R31">
        <f>IFERROR(VLOOKUP(Table1[[#This Row],[Salesflo AppUser Code]],HIE!$A:$B,2,FALSE),0)</f>
        <v>0</v>
      </c>
      <c r="S31">
        <f>IFERROR(VLOOKUP(Table1[[#This Row],[Salesflo AppUser Code]],HIE!$A:$B,2,FALSE),0)</f>
        <v>0</v>
      </c>
      <c r="T31" t="s">
        <v>5594</v>
      </c>
      <c r="U31" t="s">
        <v>2909</v>
      </c>
      <c r="V31" t="s">
        <v>1606</v>
      </c>
      <c r="W31" t="s">
        <v>2030</v>
      </c>
      <c r="X31">
        <f>IFERROR(VLOOKUP( Table1[[#This Row],[Trim Distributor Code]],Sheet1!$A:$J,10,FALSE),0)</f>
        <v>0</v>
      </c>
    </row>
    <row r="32" spans="1:24" hidden="1" x14ac:dyDescent="0.3">
      <c r="A32" t="s">
        <v>4507</v>
      </c>
      <c r="B32" t="s">
        <v>4482</v>
      </c>
      <c r="C32" t="s">
        <v>4483</v>
      </c>
      <c r="D32" t="s">
        <v>1412</v>
      </c>
      <c r="E32" t="s">
        <v>4484</v>
      </c>
      <c r="F32" t="s">
        <v>4485</v>
      </c>
      <c r="G32" t="s">
        <v>4156</v>
      </c>
      <c r="H32" t="s">
        <v>4113</v>
      </c>
      <c r="I32" t="s">
        <v>4394</v>
      </c>
      <c r="J32" t="s">
        <v>2307</v>
      </c>
      <c r="K32">
        <v>12</v>
      </c>
      <c r="L32" s="2" t="s">
        <v>1412</v>
      </c>
      <c r="M32" s="2">
        <f ca="1">Table1[[#This Row],[Cases]]*Table1[[#This Row],[Pack Size]]</f>
        <v>0</v>
      </c>
      <c r="N32" s="1">
        <f ca="1">Table1[[#This Row],[Cases]]*Table1[[#This Row],[Pack Size]]</f>
        <v>288</v>
      </c>
      <c r="O32" s="1">
        <f>IFERROR(VLOOKUP(Table1[[#This Row],[SKU Code]],'SKU Size'!$G:$H,2,FALSE),0)*Table1[[#This Row],[Cases]]</f>
        <v>41328.776069226784</v>
      </c>
      <c r="P32" t="str">
        <f t="shared" si="0"/>
        <v>D0528</v>
      </c>
      <c r="Q32">
        <f>IFERROR(VLOOKUP(Table1[[#This Row],[Trim Distributor Code]],Sheet1!$N:$O,2,FALSE),0)</f>
        <v>0</v>
      </c>
      <c r="R32">
        <f>IFERROR(VLOOKUP(Table1[[#This Row],[Salesflo AppUser Code]],HIE!$A:$B,2,FALSE),0)</f>
        <v>0</v>
      </c>
      <c r="S32">
        <f>IFERROR(VLOOKUP(Table1[[#This Row],[Salesflo AppUser Code]],HIE!$A:$B,2,FALSE),0)</f>
        <v>0</v>
      </c>
      <c r="T32" t="s">
        <v>5594</v>
      </c>
      <c r="U32" t="s">
        <v>2909</v>
      </c>
      <c r="V32" t="s">
        <v>1632</v>
      </c>
      <c r="W32" t="s">
        <v>2030</v>
      </c>
      <c r="X32">
        <f>IFERROR(VLOOKUP( Table1[[#This Row],[Trim Distributor Code]],Sheet1!$A:$J,10,FALSE),0)</f>
        <v>0</v>
      </c>
    </row>
    <row r="33" spans="1:24" hidden="1" x14ac:dyDescent="0.3">
      <c r="A33" t="s">
        <v>4507</v>
      </c>
      <c r="B33" t="s">
        <v>4482</v>
      </c>
      <c r="C33" t="s">
        <v>4483</v>
      </c>
      <c r="D33" t="s">
        <v>1412</v>
      </c>
      <c r="E33" t="s">
        <v>4484</v>
      </c>
      <c r="F33" t="s">
        <v>4485</v>
      </c>
      <c r="G33" t="s">
        <v>4305</v>
      </c>
      <c r="H33" t="s">
        <v>4109</v>
      </c>
      <c r="I33" t="s">
        <v>4393</v>
      </c>
      <c r="J33" t="s">
        <v>2060</v>
      </c>
      <c r="K33">
        <v>5</v>
      </c>
      <c r="L33" s="2" t="s">
        <v>1412</v>
      </c>
      <c r="M33" s="2">
        <f ca="1">Table1[[#This Row],[Cases]]*Table1[[#This Row],[Pack Size]]</f>
        <v>0</v>
      </c>
      <c r="N33" s="1">
        <f ca="1">Table1[[#This Row],[Cases]]*Table1[[#This Row],[Pack Size]]</f>
        <v>500</v>
      </c>
      <c r="O33" s="1">
        <f>IFERROR(VLOOKUP(Table1[[#This Row],[SKU Code]],'SKU Size'!$G:$H,2,FALSE),0)*Table1[[#This Row],[Cases]]</f>
        <v>50856.271625970105</v>
      </c>
      <c r="P33" t="str">
        <f t="shared" si="0"/>
        <v>D0528</v>
      </c>
      <c r="Q33">
        <f>IFERROR(VLOOKUP(Table1[[#This Row],[Trim Distributor Code]],Sheet1!$N:$O,2,FALSE),0)</f>
        <v>0</v>
      </c>
      <c r="R33">
        <f>IFERROR(VLOOKUP(Table1[[#This Row],[Salesflo AppUser Code]],HIE!$A:$B,2,FALSE),0)</f>
        <v>0</v>
      </c>
      <c r="S33">
        <f>IFERROR(VLOOKUP(Table1[[#This Row],[Salesflo AppUser Code]],HIE!$A:$B,2,FALSE),0)</f>
        <v>0</v>
      </c>
      <c r="T33" t="s">
        <v>5594</v>
      </c>
      <c r="U33" t="s">
        <v>2909</v>
      </c>
      <c r="V33" t="s">
        <v>1423</v>
      </c>
      <c r="W33" t="s">
        <v>2040</v>
      </c>
      <c r="X33">
        <f>IFERROR(VLOOKUP( Table1[[#This Row],[Trim Distributor Code]],Sheet1!$A:$J,10,FALSE),0)</f>
        <v>0</v>
      </c>
    </row>
    <row r="34" spans="1:24" hidden="1" x14ac:dyDescent="0.3">
      <c r="A34" t="s">
        <v>4507</v>
      </c>
      <c r="B34" t="s">
        <v>4482</v>
      </c>
      <c r="C34" t="s">
        <v>4483</v>
      </c>
      <c r="D34" t="s">
        <v>1412</v>
      </c>
      <c r="E34" t="s">
        <v>4484</v>
      </c>
      <c r="F34" t="s">
        <v>4485</v>
      </c>
      <c r="G34" t="s">
        <v>4306</v>
      </c>
      <c r="H34" t="s">
        <v>4109</v>
      </c>
      <c r="I34" t="s">
        <v>4307</v>
      </c>
      <c r="J34" t="s">
        <v>2034</v>
      </c>
      <c r="K34">
        <v>5</v>
      </c>
      <c r="L34" s="2" t="s">
        <v>1412</v>
      </c>
      <c r="M34" s="2">
        <f ca="1">Table1[[#This Row],[Cases]]*Table1[[#This Row],[Pack Size]]</f>
        <v>0</v>
      </c>
      <c r="N34" s="1">
        <f ca="1">Table1[[#This Row],[Cases]]*Table1[[#This Row],[Pack Size]]</f>
        <v>500</v>
      </c>
      <c r="O34" s="1">
        <f>IFERROR(VLOOKUP(Table1[[#This Row],[SKU Code]],'SKU Size'!$G:$H,2,FALSE),0)*Table1[[#This Row],[Cases]]</f>
        <v>37800.121189757512</v>
      </c>
      <c r="P34" t="str">
        <f t="shared" ref="P34:P65" si="1">TRIM(E34)</f>
        <v>D0528</v>
      </c>
      <c r="Q34">
        <f>IFERROR(VLOOKUP(Table1[[#This Row],[Trim Distributor Code]],Sheet1!$N:$O,2,FALSE),0)</f>
        <v>0</v>
      </c>
      <c r="R34">
        <f>IFERROR(VLOOKUP(Table1[[#This Row],[Salesflo AppUser Code]],HIE!$A:$B,2,FALSE),0)</f>
        <v>0</v>
      </c>
      <c r="S34">
        <f>IFERROR(VLOOKUP(Table1[[#This Row],[Salesflo AppUser Code]],HIE!$A:$B,2,FALSE),0)</f>
        <v>0</v>
      </c>
      <c r="T34" t="s">
        <v>5594</v>
      </c>
      <c r="U34" t="s">
        <v>2909</v>
      </c>
      <c r="V34" t="s">
        <v>1423</v>
      </c>
      <c r="W34" t="s">
        <v>2031</v>
      </c>
      <c r="X34">
        <f>IFERROR(VLOOKUP( Table1[[#This Row],[Trim Distributor Code]],Sheet1!$A:$J,10,FALSE),0)</f>
        <v>0</v>
      </c>
    </row>
    <row r="35" spans="1:24" hidden="1" x14ac:dyDescent="0.3">
      <c r="A35" t="s">
        <v>4507</v>
      </c>
      <c r="B35" t="s">
        <v>4482</v>
      </c>
      <c r="C35" t="s">
        <v>4483</v>
      </c>
      <c r="D35" t="s">
        <v>1412</v>
      </c>
      <c r="E35" t="s">
        <v>4484</v>
      </c>
      <c r="F35" t="s">
        <v>4485</v>
      </c>
      <c r="G35" t="s">
        <v>4308</v>
      </c>
      <c r="H35" t="s">
        <v>4390</v>
      </c>
      <c r="I35" t="s">
        <v>4399</v>
      </c>
      <c r="J35" t="s">
        <v>2270</v>
      </c>
      <c r="K35">
        <v>20</v>
      </c>
      <c r="L35" s="2" t="s">
        <v>1412</v>
      </c>
      <c r="M35" s="2">
        <f ca="1">Table1[[#This Row],[Cases]]*Table1[[#This Row],[Pack Size]]</f>
        <v>0</v>
      </c>
      <c r="N35" s="1">
        <f ca="1">Table1[[#This Row],[Cases]]*Table1[[#This Row],[Pack Size]]</f>
        <v>9600</v>
      </c>
      <c r="O35" s="1">
        <f>IFERROR(VLOOKUP(Table1[[#This Row],[SKU Code]],'SKU Size'!$G:$H,2,FALSE),0)*Table1[[#This Row],[Cases]]</f>
        <v>96270.615344642152</v>
      </c>
      <c r="P35" t="str">
        <f t="shared" si="1"/>
        <v>D0528</v>
      </c>
      <c r="Q35">
        <f>IFERROR(VLOOKUP(Table1[[#This Row],[Trim Distributor Code]],Sheet1!$N:$O,2,FALSE),0)</f>
        <v>0</v>
      </c>
      <c r="R35">
        <f>IFERROR(VLOOKUP(Table1[[#This Row],[Salesflo AppUser Code]],HIE!$A:$B,2,FALSE),0)</f>
        <v>0</v>
      </c>
      <c r="S35">
        <f>IFERROR(VLOOKUP(Table1[[#This Row],[Salesflo AppUser Code]],HIE!$A:$B,2,FALSE),0)</f>
        <v>0</v>
      </c>
      <c r="T35" t="s">
        <v>5594</v>
      </c>
      <c r="U35" t="s">
        <v>2909</v>
      </c>
      <c r="V35" t="s">
        <v>2268</v>
      </c>
      <c r="W35" t="s">
        <v>2269</v>
      </c>
      <c r="X35">
        <f>IFERROR(VLOOKUP( Table1[[#This Row],[Trim Distributor Code]],Sheet1!$A:$J,10,FALSE),0)</f>
        <v>0</v>
      </c>
    </row>
    <row r="36" spans="1:24" hidden="1" x14ac:dyDescent="0.3">
      <c r="A36" t="s">
        <v>4507</v>
      </c>
      <c r="B36" t="s">
        <v>4482</v>
      </c>
      <c r="C36" t="s">
        <v>4483</v>
      </c>
      <c r="D36" t="s">
        <v>1412</v>
      </c>
      <c r="E36" t="s">
        <v>4484</v>
      </c>
      <c r="F36" t="s">
        <v>4485</v>
      </c>
      <c r="G36" t="s">
        <v>4308</v>
      </c>
      <c r="H36" t="s">
        <v>4113</v>
      </c>
      <c r="I36" t="s">
        <v>4398</v>
      </c>
      <c r="J36" t="s">
        <v>2288</v>
      </c>
      <c r="K36">
        <v>10</v>
      </c>
      <c r="L36" s="2" t="s">
        <v>1412</v>
      </c>
      <c r="M36" s="2">
        <f ca="1">Table1[[#This Row],[Cases]]*Table1[[#This Row],[Pack Size]]</f>
        <v>0</v>
      </c>
      <c r="N36" s="1">
        <f ca="1">Table1[[#This Row],[Cases]]*Table1[[#This Row],[Pack Size]]</f>
        <v>240</v>
      </c>
      <c r="O36" s="1">
        <f>IFERROR(VLOOKUP(Table1[[#This Row],[SKU Code]],'SKU Size'!$G:$H,2,FALSE),0)*Table1[[#This Row],[Cases]]</f>
        <v>19303.367785237082</v>
      </c>
      <c r="P36" t="str">
        <f t="shared" si="1"/>
        <v>D0528</v>
      </c>
      <c r="Q36">
        <f>IFERROR(VLOOKUP(Table1[[#This Row],[Trim Distributor Code]],Sheet1!$N:$O,2,FALSE),0)</f>
        <v>0</v>
      </c>
      <c r="R36">
        <f>IFERROR(VLOOKUP(Table1[[#This Row],[Salesflo AppUser Code]],HIE!$A:$B,2,FALSE),0)</f>
        <v>0</v>
      </c>
      <c r="S36">
        <f>IFERROR(VLOOKUP(Table1[[#This Row],[Salesflo AppUser Code]],HIE!$A:$B,2,FALSE),0)</f>
        <v>0</v>
      </c>
      <c r="T36" t="s">
        <v>5594</v>
      </c>
      <c r="U36" t="s">
        <v>2909</v>
      </c>
      <c r="V36" t="s">
        <v>1632</v>
      </c>
      <c r="W36" t="s">
        <v>2269</v>
      </c>
      <c r="X36">
        <f>IFERROR(VLOOKUP( Table1[[#This Row],[Trim Distributor Code]],Sheet1!$A:$J,10,FALSE),0)</f>
        <v>0</v>
      </c>
    </row>
    <row r="37" spans="1:24" hidden="1" x14ac:dyDescent="0.3">
      <c r="A37" t="s">
        <v>4507</v>
      </c>
      <c r="B37" t="s">
        <v>4486</v>
      </c>
      <c r="C37" t="s">
        <v>4487</v>
      </c>
      <c r="D37" t="s">
        <v>1412</v>
      </c>
      <c r="E37" t="s">
        <v>4484</v>
      </c>
      <c r="F37" t="s">
        <v>4485</v>
      </c>
      <c r="G37" t="s">
        <v>4156</v>
      </c>
      <c r="H37" t="s">
        <v>4106</v>
      </c>
      <c r="I37" t="s">
        <v>4391</v>
      </c>
      <c r="J37" t="s">
        <v>2144</v>
      </c>
      <c r="K37">
        <v>100</v>
      </c>
      <c r="L37" s="2" t="s">
        <v>1412</v>
      </c>
      <c r="M37" s="2">
        <f ca="1">Table1[[#This Row],[Cases]]*Table1[[#This Row],[Pack Size]]</f>
        <v>0</v>
      </c>
      <c r="N37" s="1">
        <f ca="1">Table1[[#This Row],[Cases]]*Table1[[#This Row],[Pack Size]]</f>
        <v>40000</v>
      </c>
      <c r="O37" s="1">
        <f>IFERROR(VLOOKUP(Table1[[#This Row],[SKU Code]],'SKU Size'!$G:$H,2,FALSE),0)*Table1[[#This Row],[Cases]]</f>
        <v>905189.43648292404</v>
      </c>
      <c r="P37" t="str">
        <f t="shared" si="1"/>
        <v>D0528</v>
      </c>
      <c r="Q37">
        <f>IFERROR(VLOOKUP(Table1[[#This Row],[Trim Distributor Code]],Sheet1!$N:$O,2,FALSE),0)</f>
        <v>0</v>
      </c>
      <c r="R37">
        <f>IFERROR(VLOOKUP(Table1[[#This Row],[Salesflo AppUser Code]],HIE!$A:$B,2,FALSE),0)</f>
        <v>0</v>
      </c>
      <c r="S37">
        <f>IFERROR(VLOOKUP(Table1[[#This Row],[Salesflo AppUser Code]],HIE!$A:$B,2,FALSE),0)</f>
        <v>0</v>
      </c>
      <c r="T37" t="s">
        <v>5594</v>
      </c>
      <c r="U37" t="s">
        <v>2909</v>
      </c>
      <c r="V37" t="s">
        <v>1444</v>
      </c>
      <c r="W37" t="s">
        <v>2030</v>
      </c>
      <c r="X37">
        <f>IFERROR(VLOOKUP( Table1[[#This Row],[Trim Distributor Code]],Sheet1!$A:$J,10,FALSE),0)</f>
        <v>0</v>
      </c>
    </row>
    <row r="38" spans="1:24" hidden="1" x14ac:dyDescent="0.3">
      <c r="A38" t="s">
        <v>4507</v>
      </c>
      <c r="B38" t="s">
        <v>4486</v>
      </c>
      <c r="C38" t="s">
        <v>4487</v>
      </c>
      <c r="D38" t="s">
        <v>1412</v>
      </c>
      <c r="E38" t="s">
        <v>4484</v>
      </c>
      <c r="F38" t="s">
        <v>4485</v>
      </c>
      <c r="G38" t="s">
        <v>4156</v>
      </c>
      <c r="H38" t="s">
        <v>4137</v>
      </c>
      <c r="I38" t="s">
        <v>4392</v>
      </c>
      <c r="J38" t="s">
        <v>2238</v>
      </c>
      <c r="K38" s="1">
        <v>2</v>
      </c>
      <c r="L38" s="1" t="s">
        <v>1412</v>
      </c>
      <c r="M38" s="2">
        <f ca="1">Table1[[#This Row],[Cases]]*Table1[[#This Row],[Pack Size]]</f>
        <v>0</v>
      </c>
      <c r="N38" s="1">
        <f ca="1">Table1[[#This Row],[Cases]]*Table1[[#This Row],[Pack Size]]</f>
        <v>768</v>
      </c>
      <c r="O38" s="1">
        <f>IFERROR(VLOOKUP(Table1[[#This Row],[SKU Code]],'SKU Size'!$G:$H,2,FALSE),0)*Table1[[#This Row],[Cases]]</f>
        <v>18638.779346586776</v>
      </c>
      <c r="P38" t="str">
        <f t="shared" si="1"/>
        <v>D0528</v>
      </c>
      <c r="Q38">
        <f>IFERROR(VLOOKUP(Table1[[#This Row],[Trim Distributor Code]],Sheet1!$N:$O,2,FALSE),0)</f>
        <v>0</v>
      </c>
      <c r="R38">
        <f>IFERROR(VLOOKUP(Table1[[#This Row],[Salesflo AppUser Code]],HIE!$A:$B,2,FALSE),0)</f>
        <v>0</v>
      </c>
      <c r="S38">
        <f>IFERROR(VLOOKUP(Table1[[#This Row],[Salesflo AppUser Code]],HIE!$A:$B,2,FALSE),0)</f>
        <v>0</v>
      </c>
      <c r="T38" t="s">
        <v>5594</v>
      </c>
      <c r="U38" t="s">
        <v>2909</v>
      </c>
      <c r="V38" t="s">
        <v>1606</v>
      </c>
      <c r="W38" t="s">
        <v>2030</v>
      </c>
      <c r="X38">
        <f>IFERROR(VLOOKUP( Table1[[#This Row],[Trim Distributor Code]],Sheet1!$A:$J,10,FALSE),0)</f>
        <v>0</v>
      </c>
    </row>
    <row r="39" spans="1:24" hidden="1" x14ac:dyDescent="0.3">
      <c r="A39" t="s">
        <v>4507</v>
      </c>
      <c r="B39" t="s">
        <v>4486</v>
      </c>
      <c r="C39" t="s">
        <v>4487</v>
      </c>
      <c r="D39" t="s">
        <v>1412</v>
      </c>
      <c r="E39" t="s">
        <v>4484</v>
      </c>
      <c r="F39" t="s">
        <v>4485</v>
      </c>
      <c r="G39" t="s">
        <v>4156</v>
      </c>
      <c r="H39" t="s">
        <v>4113</v>
      </c>
      <c r="I39" t="s">
        <v>4394</v>
      </c>
      <c r="J39" t="s">
        <v>2307</v>
      </c>
      <c r="K39">
        <v>15</v>
      </c>
      <c r="L39" s="2" t="s">
        <v>1412</v>
      </c>
      <c r="M39" s="2">
        <f ca="1">Table1[[#This Row],[Cases]]*Table1[[#This Row],[Pack Size]]</f>
        <v>0</v>
      </c>
      <c r="N39" s="1">
        <f ca="1">Table1[[#This Row],[Cases]]*Table1[[#This Row],[Pack Size]]</f>
        <v>360</v>
      </c>
      <c r="O39" s="1">
        <f>IFERROR(VLOOKUP(Table1[[#This Row],[SKU Code]],'SKU Size'!$G:$H,2,FALSE),0)*Table1[[#This Row],[Cases]]</f>
        <v>51660.970086533474</v>
      </c>
      <c r="P39" t="str">
        <f t="shared" si="1"/>
        <v>D0528</v>
      </c>
      <c r="Q39">
        <f>IFERROR(VLOOKUP(Table1[[#This Row],[Trim Distributor Code]],Sheet1!$N:$O,2,FALSE),0)</f>
        <v>0</v>
      </c>
      <c r="R39">
        <f>IFERROR(VLOOKUP(Table1[[#This Row],[Salesflo AppUser Code]],HIE!$A:$B,2,FALSE),0)</f>
        <v>0</v>
      </c>
      <c r="S39">
        <f>IFERROR(VLOOKUP(Table1[[#This Row],[Salesflo AppUser Code]],HIE!$A:$B,2,FALSE),0)</f>
        <v>0</v>
      </c>
      <c r="T39" t="s">
        <v>5594</v>
      </c>
      <c r="U39" t="s">
        <v>2909</v>
      </c>
      <c r="V39" t="s">
        <v>1632</v>
      </c>
      <c r="W39" t="s">
        <v>2030</v>
      </c>
      <c r="X39">
        <f>IFERROR(VLOOKUP( Table1[[#This Row],[Trim Distributor Code]],Sheet1!$A:$J,10,FALSE),0)</f>
        <v>0</v>
      </c>
    </row>
    <row r="40" spans="1:24" hidden="1" x14ac:dyDescent="0.3">
      <c r="A40" t="s">
        <v>4507</v>
      </c>
      <c r="B40" t="s">
        <v>4486</v>
      </c>
      <c r="C40" t="s">
        <v>4487</v>
      </c>
      <c r="D40" t="s">
        <v>1412</v>
      </c>
      <c r="E40" t="s">
        <v>4484</v>
      </c>
      <c r="F40" t="s">
        <v>4485</v>
      </c>
      <c r="G40" t="s">
        <v>4305</v>
      </c>
      <c r="H40" t="s">
        <v>4109</v>
      </c>
      <c r="I40" t="s">
        <v>4393</v>
      </c>
      <c r="J40" t="s">
        <v>2060</v>
      </c>
      <c r="K40">
        <v>5</v>
      </c>
      <c r="L40" s="2" t="s">
        <v>1412</v>
      </c>
      <c r="M40" s="2">
        <f ca="1">Table1[[#This Row],[Cases]]*Table1[[#This Row],[Pack Size]]</f>
        <v>0</v>
      </c>
      <c r="N40" s="1">
        <f ca="1">Table1[[#This Row],[Cases]]*Table1[[#This Row],[Pack Size]]</f>
        <v>500</v>
      </c>
      <c r="O40" s="1">
        <f>IFERROR(VLOOKUP(Table1[[#This Row],[SKU Code]],'SKU Size'!$G:$H,2,FALSE),0)*Table1[[#This Row],[Cases]]</f>
        <v>50856.271625970105</v>
      </c>
      <c r="P40" t="str">
        <f t="shared" si="1"/>
        <v>D0528</v>
      </c>
      <c r="Q40">
        <f>IFERROR(VLOOKUP(Table1[[#This Row],[Trim Distributor Code]],Sheet1!$N:$O,2,FALSE),0)</f>
        <v>0</v>
      </c>
      <c r="R40">
        <f>IFERROR(VLOOKUP(Table1[[#This Row],[Salesflo AppUser Code]],HIE!$A:$B,2,FALSE),0)</f>
        <v>0</v>
      </c>
      <c r="S40">
        <f>IFERROR(VLOOKUP(Table1[[#This Row],[Salesflo AppUser Code]],HIE!$A:$B,2,FALSE),0)</f>
        <v>0</v>
      </c>
      <c r="T40" t="s">
        <v>5594</v>
      </c>
      <c r="U40" t="s">
        <v>2909</v>
      </c>
      <c r="V40" t="s">
        <v>1423</v>
      </c>
      <c r="W40" t="s">
        <v>2040</v>
      </c>
      <c r="X40">
        <f>IFERROR(VLOOKUP( Table1[[#This Row],[Trim Distributor Code]],Sheet1!$A:$J,10,FALSE),0)</f>
        <v>0</v>
      </c>
    </row>
    <row r="41" spans="1:24" hidden="1" x14ac:dyDescent="0.3">
      <c r="A41" t="s">
        <v>4507</v>
      </c>
      <c r="B41" t="s">
        <v>4486</v>
      </c>
      <c r="C41" t="s">
        <v>4487</v>
      </c>
      <c r="D41" t="s">
        <v>1412</v>
      </c>
      <c r="E41" t="s">
        <v>4484</v>
      </c>
      <c r="F41" t="s">
        <v>4485</v>
      </c>
      <c r="G41" t="s">
        <v>4306</v>
      </c>
      <c r="H41" t="s">
        <v>4109</v>
      </c>
      <c r="I41" t="s">
        <v>4307</v>
      </c>
      <c r="J41" t="s">
        <v>2034</v>
      </c>
      <c r="K41">
        <v>5</v>
      </c>
      <c r="L41" s="2" t="s">
        <v>1412</v>
      </c>
      <c r="M41" s="2">
        <f ca="1">Table1[[#This Row],[Cases]]*Table1[[#This Row],[Pack Size]]</f>
        <v>0</v>
      </c>
      <c r="N41" s="1">
        <f ca="1">Table1[[#This Row],[Cases]]*Table1[[#This Row],[Pack Size]]</f>
        <v>500</v>
      </c>
      <c r="O41" s="1">
        <f>IFERROR(VLOOKUP(Table1[[#This Row],[SKU Code]],'SKU Size'!$G:$H,2,FALSE),0)*Table1[[#This Row],[Cases]]</f>
        <v>37800.121189757512</v>
      </c>
      <c r="P41" t="str">
        <f t="shared" si="1"/>
        <v>D0528</v>
      </c>
      <c r="Q41">
        <f>IFERROR(VLOOKUP(Table1[[#This Row],[Trim Distributor Code]],Sheet1!$N:$O,2,FALSE),0)</f>
        <v>0</v>
      </c>
      <c r="R41">
        <f>IFERROR(VLOOKUP(Table1[[#This Row],[Salesflo AppUser Code]],HIE!$A:$B,2,FALSE),0)</f>
        <v>0</v>
      </c>
      <c r="S41">
        <f>IFERROR(VLOOKUP(Table1[[#This Row],[Salesflo AppUser Code]],HIE!$A:$B,2,FALSE),0)</f>
        <v>0</v>
      </c>
      <c r="T41" t="s">
        <v>5594</v>
      </c>
      <c r="U41" t="s">
        <v>2909</v>
      </c>
      <c r="V41" t="s">
        <v>1423</v>
      </c>
      <c r="W41" t="s">
        <v>2031</v>
      </c>
      <c r="X41">
        <f>IFERROR(VLOOKUP( Table1[[#This Row],[Trim Distributor Code]],Sheet1!$A:$J,10,FALSE),0)</f>
        <v>0</v>
      </c>
    </row>
    <row r="42" spans="1:24" hidden="1" x14ac:dyDescent="0.3">
      <c r="A42" t="s">
        <v>4507</v>
      </c>
      <c r="B42" t="s">
        <v>4486</v>
      </c>
      <c r="C42" t="s">
        <v>4487</v>
      </c>
      <c r="D42" t="s">
        <v>1412</v>
      </c>
      <c r="E42" t="s">
        <v>4484</v>
      </c>
      <c r="F42" t="s">
        <v>4485</v>
      </c>
      <c r="G42" t="s">
        <v>4308</v>
      </c>
      <c r="H42" t="s">
        <v>4390</v>
      </c>
      <c r="I42" t="s">
        <v>4399</v>
      </c>
      <c r="J42" t="s">
        <v>2270</v>
      </c>
      <c r="K42">
        <v>5</v>
      </c>
      <c r="L42" s="2" t="s">
        <v>1412</v>
      </c>
      <c r="M42" s="2">
        <f ca="1">Table1[[#This Row],[Cases]]*Table1[[#This Row],[Pack Size]]</f>
        <v>0</v>
      </c>
      <c r="N42" s="1">
        <f ca="1">Table1[[#This Row],[Cases]]*Table1[[#This Row],[Pack Size]]</f>
        <v>2400</v>
      </c>
      <c r="O42" s="1">
        <f>IFERROR(VLOOKUP(Table1[[#This Row],[SKU Code]],'SKU Size'!$G:$H,2,FALSE),0)*Table1[[#This Row],[Cases]]</f>
        <v>24067.653836160538</v>
      </c>
      <c r="P42" t="str">
        <f t="shared" si="1"/>
        <v>D0528</v>
      </c>
      <c r="Q42">
        <f>IFERROR(VLOOKUP(Table1[[#This Row],[Trim Distributor Code]],Sheet1!$N:$O,2,FALSE),0)</f>
        <v>0</v>
      </c>
      <c r="R42">
        <f>IFERROR(VLOOKUP(Table1[[#This Row],[Salesflo AppUser Code]],HIE!$A:$B,2,FALSE),0)</f>
        <v>0</v>
      </c>
      <c r="S42">
        <f>IFERROR(VLOOKUP(Table1[[#This Row],[Salesflo AppUser Code]],HIE!$A:$B,2,FALSE),0)</f>
        <v>0</v>
      </c>
      <c r="T42" t="s">
        <v>5594</v>
      </c>
      <c r="U42" t="s">
        <v>2909</v>
      </c>
      <c r="V42" t="s">
        <v>2268</v>
      </c>
      <c r="W42" t="s">
        <v>2269</v>
      </c>
      <c r="X42">
        <f>IFERROR(VLOOKUP( Table1[[#This Row],[Trim Distributor Code]],Sheet1!$A:$J,10,FALSE),0)</f>
        <v>0</v>
      </c>
    </row>
    <row r="43" spans="1:24" hidden="1" x14ac:dyDescent="0.3">
      <c r="A43" t="s">
        <v>4507</v>
      </c>
      <c r="B43" t="s">
        <v>4486</v>
      </c>
      <c r="C43" t="s">
        <v>4487</v>
      </c>
      <c r="D43" t="s">
        <v>1412</v>
      </c>
      <c r="E43" t="s">
        <v>4484</v>
      </c>
      <c r="F43" t="s">
        <v>4485</v>
      </c>
      <c r="G43" t="s">
        <v>4308</v>
      </c>
      <c r="H43" t="s">
        <v>4113</v>
      </c>
      <c r="I43" t="s">
        <v>4398</v>
      </c>
      <c r="J43" t="s">
        <v>2288</v>
      </c>
      <c r="K43">
        <v>10</v>
      </c>
      <c r="L43" s="2" t="s">
        <v>1412</v>
      </c>
      <c r="M43" s="2">
        <f ca="1">Table1[[#This Row],[Cases]]*Table1[[#This Row],[Pack Size]]</f>
        <v>0</v>
      </c>
      <c r="N43" s="1">
        <f ca="1">Table1[[#This Row],[Cases]]*Table1[[#This Row],[Pack Size]]</f>
        <v>240</v>
      </c>
      <c r="O43" s="1">
        <f>IFERROR(VLOOKUP(Table1[[#This Row],[SKU Code]],'SKU Size'!$G:$H,2,FALSE),0)*Table1[[#This Row],[Cases]]</f>
        <v>19303.367785237082</v>
      </c>
      <c r="P43" t="str">
        <f t="shared" si="1"/>
        <v>D0528</v>
      </c>
      <c r="Q43">
        <f>IFERROR(VLOOKUP(Table1[[#This Row],[Trim Distributor Code]],Sheet1!$N:$O,2,FALSE),0)</f>
        <v>0</v>
      </c>
      <c r="R43">
        <f>IFERROR(VLOOKUP(Table1[[#This Row],[Salesflo AppUser Code]],HIE!$A:$B,2,FALSE),0)</f>
        <v>0</v>
      </c>
      <c r="S43">
        <f>IFERROR(VLOOKUP(Table1[[#This Row],[Salesflo AppUser Code]],HIE!$A:$B,2,FALSE),0)</f>
        <v>0</v>
      </c>
      <c r="T43" t="s">
        <v>5594</v>
      </c>
      <c r="U43" t="s">
        <v>2909</v>
      </c>
      <c r="V43" t="s">
        <v>1632</v>
      </c>
      <c r="W43" t="s">
        <v>2269</v>
      </c>
      <c r="X43">
        <f>IFERROR(VLOOKUP( Table1[[#This Row],[Trim Distributor Code]],Sheet1!$A:$J,10,FALSE),0)</f>
        <v>0</v>
      </c>
    </row>
    <row r="44" spans="1:24" hidden="1" x14ac:dyDescent="0.3">
      <c r="A44" t="s">
        <v>4507</v>
      </c>
      <c r="B44" t="s">
        <v>4488</v>
      </c>
      <c r="C44" t="s">
        <v>4489</v>
      </c>
      <c r="D44" t="s">
        <v>1412</v>
      </c>
      <c r="E44" t="s">
        <v>4484</v>
      </c>
      <c r="F44" t="s">
        <v>4485</v>
      </c>
      <c r="G44" t="s">
        <v>4156</v>
      </c>
      <c r="H44" t="s">
        <v>4106</v>
      </c>
      <c r="I44" t="s">
        <v>4391</v>
      </c>
      <c r="J44" t="s">
        <v>2144</v>
      </c>
      <c r="K44">
        <v>170</v>
      </c>
      <c r="L44" s="2" t="s">
        <v>1412</v>
      </c>
      <c r="M44" s="2">
        <f ca="1">Table1[[#This Row],[Cases]]*Table1[[#This Row],[Pack Size]]</f>
        <v>0</v>
      </c>
      <c r="N44" s="1">
        <f ca="1">Table1[[#This Row],[Cases]]*Table1[[#This Row],[Pack Size]]</f>
        <v>68000</v>
      </c>
      <c r="O44" s="1">
        <f>IFERROR(VLOOKUP(Table1[[#This Row],[SKU Code]],'SKU Size'!$G:$H,2,FALSE),0)*Table1[[#This Row],[Cases]]</f>
        <v>1538822.042020971</v>
      </c>
      <c r="P44" t="str">
        <f t="shared" si="1"/>
        <v>D0528</v>
      </c>
      <c r="Q44">
        <f>IFERROR(VLOOKUP(Table1[[#This Row],[Trim Distributor Code]],Sheet1!$N:$O,2,FALSE),0)</f>
        <v>0</v>
      </c>
      <c r="R44">
        <f>IFERROR(VLOOKUP(Table1[[#This Row],[Salesflo AppUser Code]],HIE!$A:$B,2,FALSE),0)</f>
        <v>0</v>
      </c>
      <c r="S44">
        <f>IFERROR(VLOOKUP(Table1[[#This Row],[Salesflo AppUser Code]],HIE!$A:$B,2,FALSE),0)</f>
        <v>0</v>
      </c>
      <c r="T44" t="s">
        <v>5594</v>
      </c>
      <c r="U44" t="s">
        <v>2909</v>
      </c>
      <c r="V44" t="s">
        <v>1444</v>
      </c>
      <c r="W44" t="s">
        <v>2030</v>
      </c>
      <c r="X44">
        <f>IFERROR(VLOOKUP( Table1[[#This Row],[Trim Distributor Code]],Sheet1!$A:$J,10,FALSE),0)</f>
        <v>0</v>
      </c>
    </row>
    <row r="45" spans="1:24" hidden="1" x14ac:dyDescent="0.3">
      <c r="A45" t="s">
        <v>4507</v>
      </c>
      <c r="B45" t="s">
        <v>4488</v>
      </c>
      <c r="C45" t="s">
        <v>4489</v>
      </c>
      <c r="D45" t="s">
        <v>1412</v>
      </c>
      <c r="E45" t="s">
        <v>4484</v>
      </c>
      <c r="F45" t="s">
        <v>4485</v>
      </c>
      <c r="G45" t="s">
        <v>4156</v>
      </c>
      <c r="H45" t="s">
        <v>4137</v>
      </c>
      <c r="I45" t="s">
        <v>4392</v>
      </c>
      <c r="J45" t="s">
        <v>2238</v>
      </c>
      <c r="K45">
        <v>2</v>
      </c>
      <c r="L45" s="2" t="s">
        <v>1412</v>
      </c>
      <c r="M45" s="2">
        <f ca="1">Table1[[#This Row],[Cases]]*Table1[[#This Row],[Pack Size]]</f>
        <v>0</v>
      </c>
      <c r="N45" s="1">
        <f ca="1">Table1[[#This Row],[Cases]]*Table1[[#This Row],[Pack Size]]</f>
        <v>768</v>
      </c>
      <c r="O45" s="1">
        <f>IFERROR(VLOOKUP(Table1[[#This Row],[SKU Code]],'SKU Size'!$G:$H,2,FALSE),0)*Table1[[#This Row],[Cases]]</f>
        <v>18638.779346586776</v>
      </c>
      <c r="P45" t="str">
        <f t="shared" si="1"/>
        <v>D0528</v>
      </c>
      <c r="Q45">
        <f>IFERROR(VLOOKUP(Table1[[#This Row],[Trim Distributor Code]],Sheet1!$N:$O,2,FALSE),0)</f>
        <v>0</v>
      </c>
      <c r="R45">
        <f>IFERROR(VLOOKUP(Table1[[#This Row],[Salesflo AppUser Code]],HIE!$A:$B,2,FALSE),0)</f>
        <v>0</v>
      </c>
      <c r="S45">
        <f>IFERROR(VLOOKUP(Table1[[#This Row],[Salesflo AppUser Code]],HIE!$A:$B,2,FALSE),0)</f>
        <v>0</v>
      </c>
      <c r="T45" t="s">
        <v>5594</v>
      </c>
      <c r="U45" t="s">
        <v>2909</v>
      </c>
      <c r="V45" t="s">
        <v>1606</v>
      </c>
      <c r="W45" t="s">
        <v>2030</v>
      </c>
      <c r="X45">
        <f>IFERROR(VLOOKUP( Table1[[#This Row],[Trim Distributor Code]],Sheet1!$A:$J,10,FALSE),0)</f>
        <v>0</v>
      </c>
    </row>
    <row r="46" spans="1:24" hidden="1" x14ac:dyDescent="0.3">
      <c r="A46" t="s">
        <v>4507</v>
      </c>
      <c r="B46" t="s">
        <v>4488</v>
      </c>
      <c r="C46" t="s">
        <v>4489</v>
      </c>
      <c r="D46" t="s">
        <v>1412</v>
      </c>
      <c r="E46" t="s">
        <v>4484</v>
      </c>
      <c r="F46" t="s">
        <v>4485</v>
      </c>
      <c r="G46" t="s">
        <v>4156</v>
      </c>
      <c r="H46" t="s">
        <v>4113</v>
      </c>
      <c r="I46" t="s">
        <v>4394</v>
      </c>
      <c r="J46" t="s">
        <v>2307</v>
      </c>
      <c r="K46">
        <v>12</v>
      </c>
      <c r="L46" s="2" t="s">
        <v>1412</v>
      </c>
      <c r="M46" s="2">
        <f ca="1">Table1[[#This Row],[Cases]]*Table1[[#This Row],[Pack Size]]</f>
        <v>0</v>
      </c>
      <c r="N46" s="1">
        <f ca="1">Table1[[#This Row],[Cases]]*Table1[[#This Row],[Pack Size]]</f>
        <v>288</v>
      </c>
      <c r="O46" s="1">
        <f>IFERROR(VLOOKUP(Table1[[#This Row],[SKU Code]],'SKU Size'!$G:$H,2,FALSE),0)*Table1[[#This Row],[Cases]]</f>
        <v>41328.776069226784</v>
      </c>
      <c r="P46" t="str">
        <f t="shared" si="1"/>
        <v>D0528</v>
      </c>
      <c r="Q46">
        <f>IFERROR(VLOOKUP(Table1[[#This Row],[Trim Distributor Code]],Sheet1!$N:$O,2,FALSE),0)</f>
        <v>0</v>
      </c>
      <c r="R46">
        <f>IFERROR(VLOOKUP(Table1[[#This Row],[Salesflo AppUser Code]],HIE!$A:$B,2,FALSE),0)</f>
        <v>0</v>
      </c>
      <c r="S46">
        <f>IFERROR(VLOOKUP(Table1[[#This Row],[Salesflo AppUser Code]],HIE!$A:$B,2,FALSE),0)</f>
        <v>0</v>
      </c>
      <c r="T46" t="s">
        <v>5594</v>
      </c>
      <c r="U46" t="s">
        <v>2909</v>
      </c>
      <c r="V46" t="s">
        <v>1632</v>
      </c>
      <c r="W46" t="s">
        <v>2030</v>
      </c>
      <c r="X46">
        <f>IFERROR(VLOOKUP( Table1[[#This Row],[Trim Distributor Code]],Sheet1!$A:$J,10,FALSE),0)</f>
        <v>0</v>
      </c>
    </row>
    <row r="47" spans="1:24" hidden="1" x14ac:dyDescent="0.3">
      <c r="A47" t="s">
        <v>4507</v>
      </c>
      <c r="B47" t="s">
        <v>4488</v>
      </c>
      <c r="C47" t="s">
        <v>4489</v>
      </c>
      <c r="D47" t="s">
        <v>1412</v>
      </c>
      <c r="E47" t="s">
        <v>4484</v>
      </c>
      <c r="F47" t="s">
        <v>4485</v>
      </c>
      <c r="G47" t="s">
        <v>4305</v>
      </c>
      <c r="H47" t="s">
        <v>4109</v>
      </c>
      <c r="I47" t="s">
        <v>4393</v>
      </c>
      <c r="J47" t="s">
        <v>2060</v>
      </c>
      <c r="K47" s="1">
        <v>5</v>
      </c>
      <c r="L47" s="1" t="s">
        <v>1412</v>
      </c>
      <c r="M47" s="2">
        <f ca="1">Table1[[#This Row],[Cases]]*Table1[[#This Row],[Pack Size]]</f>
        <v>0</v>
      </c>
      <c r="N47" s="1">
        <f ca="1">Table1[[#This Row],[Cases]]*Table1[[#This Row],[Pack Size]]</f>
        <v>500</v>
      </c>
      <c r="O47" s="1">
        <f>IFERROR(VLOOKUP(Table1[[#This Row],[SKU Code]],'SKU Size'!$G:$H,2,FALSE),0)*Table1[[#This Row],[Cases]]</f>
        <v>50856.271625970105</v>
      </c>
      <c r="P47" t="str">
        <f t="shared" si="1"/>
        <v>D0528</v>
      </c>
      <c r="Q47">
        <f>IFERROR(VLOOKUP(Table1[[#This Row],[Trim Distributor Code]],Sheet1!$N:$O,2,FALSE),0)</f>
        <v>0</v>
      </c>
      <c r="R47">
        <f>IFERROR(VLOOKUP(Table1[[#This Row],[Salesflo AppUser Code]],HIE!$A:$B,2,FALSE),0)</f>
        <v>0</v>
      </c>
      <c r="S47">
        <f>IFERROR(VLOOKUP(Table1[[#This Row],[Salesflo AppUser Code]],HIE!$A:$B,2,FALSE),0)</f>
        <v>0</v>
      </c>
      <c r="T47" t="s">
        <v>5594</v>
      </c>
      <c r="U47" t="s">
        <v>2909</v>
      </c>
      <c r="V47" t="s">
        <v>1423</v>
      </c>
      <c r="W47" t="s">
        <v>2040</v>
      </c>
      <c r="X47">
        <f>IFERROR(VLOOKUP( Table1[[#This Row],[Trim Distributor Code]],Sheet1!$A:$J,10,FALSE),0)</f>
        <v>0</v>
      </c>
    </row>
    <row r="48" spans="1:24" hidden="1" x14ac:dyDescent="0.3">
      <c r="A48" t="s">
        <v>4507</v>
      </c>
      <c r="B48" t="s">
        <v>4488</v>
      </c>
      <c r="C48" t="s">
        <v>4489</v>
      </c>
      <c r="D48" t="s">
        <v>1412</v>
      </c>
      <c r="E48" t="s">
        <v>4484</v>
      </c>
      <c r="F48" t="s">
        <v>4485</v>
      </c>
      <c r="G48" t="s">
        <v>4306</v>
      </c>
      <c r="H48" t="s">
        <v>4109</v>
      </c>
      <c r="I48" t="s">
        <v>4307</v>
      </c>
      <c r="J48" t="s">
        <v>2034</v>
      </c>
      <c r="K48">
        <v>2</v>
      </c>
      <c r="L48" s="2" t="s">
        <v>1412</v>
      </c>
      <c r="M48" s="2">
        <f ca="1">Table1[[#This Row],[Cases]]*Table1[[#This Row],[Pack Size]]</f>
        <v>0</v>
      </c>
      <c r="N48" s="1">
        <f ca="1">Table1[[#This Row],[Cases]]*Table1[[#This Row],[Pack Size]]</f>
        <v>200</v>
      </c>
      <c r="O48" s="1">
        <f>IFERROR(VLOOKUP(Table1[[#This Row],[SKU Code]],'SKU Size'!$G:$H,2,FALSE),0)*Table1[[#This Row],[Cases]]</f>
        <v>15120.048475903004</v>
      </c>
      <c r="P48" t="str">
        <f t="shared" si="1"/>
        <v>D0528</v>
      </c>
      <c r="Q48">
        <f>IFERROR(VLOOKUP(Table1[[#This Row],[Trim Distributor Code]],Sheet1!$N:$O,2,FALSE),0)</f>
        <v>0</v>
      </c>
      <c r="R48">
        <f>IFERROR(VLOOKUP(Table1[[#This Row],[Salesflo AppUser Code]],HIE!$A:$B,2,FALSE),0)</f>
        <v>0</v>
      </c>
      <c r="S48">
        <f>IFERROR(VLOOKUP(Table1[[#This Row],[Salesflo AppUser Code]],HIE!$A:$B,2,FALSE),0)</f>
        <v>0</v>
      </c>
      <c r="T48" t="s">
        <v>5594</v>
      </c>
      <c r="U48" t="s">
        <v>2909</v>
      </c>
      <c r="V48" t="s">
        <v>1423</v>
      </c>
      <c r="W48" t="s">
        <v>2031</v>
      </c>
      <c r="X48">
        <f>IFERROR(VLOOKUP( Table1[[#This Row],[Trim Distributor Code]],Sheet1!$A:$J,10,FALSE),0)</f>
        <v>0</v>
      </c>
    </row>
    <row r="49" spans="1:24" hidden="1" x14ac:dyDescent="0.3">
      <c r="A49" t="s">
        <v>4507</v>
      </c>
      <c r="B49" t="s">
        <v>4488</v>
      </c>
      <c r="C49" t="s">
        <v>4489</v>
      </c>
      <c r="D49" t="s">
        <v>1412</v>
      </c>
      <c r="E49" t="s">
        <v>4484</v>
      </c>
      <c r="F49" t="s">
        <v>4485</v>
      </c>
      <c r="G49" t="s">
        <v>4308</v>
      </c>
      <c r="H49" t="s">
        <v>4390</v>
      </c>
      <c r="I49" t="s">
        <v>4399</v>
      </c>
      <c r="J49" t="s">
        <v>2270</v>
      </c>
      <c r="K49">
        <v>5</v>
      </c>
      <c r="L49" s="2" t="s">
        <v>1412</v>
      </c>
      <c r="M49" s="2">
        <f ca="1">Table1[[#This Row],[Cases]]*Table1[[#This Row],[Pack Size]]</f>
        <v>0</v>
      </c>
      <c r="N49" s="1">
        <f ca="1">Table1[[#This Row],[Cases]]*Table1[[#This Row],[Pack Size]]</f>
        <v>2400</v>
      </c>
      <c r="O49" s="1">
        <f>IFERROR(VLOOKUP(Table1[[#This Row],[SKU Code]],'SKU Size'!$G:$H,2,FALSE),0)*Table1[[#This Row],[Cases]]</f>
        <v>24067.653836160538</v>
      </c>
      <c r="P49" t="str">
        <f t="shared" si="1"/>
        <v>D0528</v>
      </c>
      <c r="Q49">
        <f>IFERROR(VLOOKUP(Table1[[#This Row],[Trim Distributor Code]],Sheet1!$N:$O,2,FALSE),0)</f>
        <v>0</v>
      </c>
      <c r="R49">
        <f>IFERROR(VLOOKUP(Table1[[#This Row],[Salesflo AppUser Code]],HIE!$A:$B,2,FALSE),0)</f>
        <v>0</v>
      </c>
      <c r="S49">
        <f>IFERROR(VLOOKUP(Table1[[#This Row],[Salesflo AppUser Code]],HIE!$A:$B,2,FALSE),0)</f>
        <v>0</v>
      </c>
      <c r="T49" t="s">
        <v>5594</v>
      </c>
      <c r="U49" t="s">
        <v>2909</v>
      </c>
      <c r="V49" t="s">
        <v>2268</v>
      </c>
      <c r="W49" t="s">
        <v>2269</v>
      </c>
      <c r="X49">
        <f>IFERROR(VLOOKUP( Table1[[#This Row],[Trim Distributor Code]],Sheet1!$A:$J,10,FALSE),0)</f>
        <v>0</v>
      </c>
    </row>
    <row r="50" spans="1:24" hidden="1" x14ac:dyDescent="0.3">
      <c r="A50" t="s">
        <v>4507</v>
      </c>
      <c r="B50" t="s">
        <v>4488</v>
      </c>
      <c r="C50" t="s">
        <v>4489</v>
      </c>
      <c r="D50" t="s">
        <v>1412</v>
      </c>
      <c r="E50" t="s">
        <v>4484</v>
      </c>
      <c r="F50" t="s">
        <v>4485</v>
      </c>
      <c r="G50" t="s">
        <v>4308</v>
      </c>
      <c r="H50" t="s">
        <v>4113</v>
      </c>
      <c r="I50" t="s">
        <v>4398</v>
      </c>
      <c r="J50" t="s">
        <v>2288</v>
      </c>
      <c r="K50">
        <v>10</v>
      </c>
      <c r="L50" s="2" t="s">
        <v>1412</v>
      </c>
      <c r="M50" s="2">
        <f ca="1">Table1[[#This Row],[Cases]]*Table1[[#This Row],[Pack Size]]</f>
        <v>0</v>
      </c>
      <c r="N50" s="1">
        <f ca="1">Table1[[#This Row],[Cases]]*Table1[[#This Row],[Pack Size]]</f>
        <v>240</v>
      </c>
      <c r="O50" s="1">
        <f>IFERROR(VLOOKUP(Table1[[#This Row],[SKU Code]],'SKU Size'!$G:$H,2,FALSE),0)*Table1[[#This Row],[Cases]]</f>
        <v>19303.367785237082</v>
      </c>
      <c r="P50" t="str">
        <f t="shared" si="1"/>
        <v>D0528</v>
      </c>
      <c r="Q50">
        <f>IFERROR(VLOOKUP(Table1[[#This Row],[Trim Distributor Code]],Sheet1!$N:$O,2,FALSE),0)</f>
        <v>0</v>
      </c>
      <c r="R50">
        <f>IFERROR(VLOOKUP(Table1[[#This Row],[Salesflo AppUser Code]],HIE!$A:$B,2,FALSE),0)</f>
        <v>0</v>
      </c>
      <c r="S50">
        <f>IFERROR(VLOOKUP(Table1[[#This Row],[Salesflo AppUser Code]],HIE!$A:$B,2,FALSE),0)</f>
        <v>0</v>
      </c>
      <c r="T50" t="s">
        <v>5594</v>
      </c>
      <c r="U50" t="s">
        <v>2909</v>
      </c>
      <c r="V50" t="s">
        <v>1632</v>
      </c>
      <c r="W50" t="s">
        <v>2269</v>
      </c>
      <c r="X50">
        <f>IFERROR(VLOOKUP( Table1[[#This Row],[Trim Distributor Code]],Sheet1!$A:$J,10,FALSE),0)</f>
        <v>0</v>
      </c>
    </row>
    <row r="51" spans="1:24" hidden="1" x14ac:dyDescent="0.3">
      <c r="A51" t="s">
        <v>4507</v>
      </c>
      <c r="B51" t="s">
        <v>4490</v>
      </c>
      <c r="C51" t="s">
        <v>4491</v>
      </c>
      <c r="D51" t="s">
        <v>1412</v>
      </c>
      <c r="E51" t="s">
        <v>4484</v>
      </c>
      <c r="F51" t="s">
        <v>4485</v>
      </c>
      <c r="G51" t="s">
        <v>4156</v>
      </c>
      <c r="H51" t="s">
        <v>4106</v>
      </c>
      <c r="I51" t="s">
        <v>4391</v>
      </c>
      <c r="J51" t="s">
        <v>2144</v>
      </c>
      <c r="K51">
        <v>230</v>
      </c>
      <c r="L51" s="2" t="s">
        <v>1412</v>
      </c>
      <c r="M51" s="2">
        <f ca="1">Table1[[#This Row],[Cases]]*Table1[[#This Row],[Pack Size]]</f>
        <v>0</v>
      </c>
      <c r="N51" s="1">
        <f ca="1">Table1[[#This Row],[Cases]]*Table1[[#This Row],[Pack Size]]</f>
        <v>92000</v>
      </c>
      <c r="O51" s="1">
        <f>IFERROR(VLOOKUP(Table1[[#This Row],[SKU Code]],'SKU Size'!$G:$H,2,FALSE),0)*Table1[[#This Row],[Cases]]</f>
        <v>2081935.7039107254</v>
      </c>
      <c r="P51" t="str">
        <f t="shared" si="1"/>
        <v>D0528</v>
      </c>
      <c r="Q51">
        <f>IFERROR(VLOOKUP(Table1[[#This Row],[Trim Distributor Code]],Sheet1!$N:$O,2,FALSE),0)</f>
        <v>0</v>
      </c>
      <c r="R51">
        <f>IFERROR(VLOOKUP(Table1[[#This Row],[Salesflo AppUser Code]],HIE!$A:$B,2,FALSE),0)</f>
        <v>0</v>
      </c>
      <c r="S51">
        <f>IFERROR(VLOOKUP(Table1[[#This Row],[Salesflo AppUser Code]],HIE!$A:$B,2,FALSE),0)</f>
        <v>0</v>
      </c>
      <c r="T51" t="s">
        <v>5594</v>
      </c>
      <c r="U51" t="s">
        <v>2909</v>
      </c>
      <c r="V51" t="s">
        <v>1444</v>
      </c>
      <c r="W51" t="s">
        <v>2030</v>
      </c>
      <c r="X51">
        <f>IFERROR(VLOOKUP( Table1[[#This Row],[Trim Distributor Code]],Sheet1!$A:$J,10,FALSE),0)</f>
        <v>0</v>
      </c>
    </row>
    <row r="52" spans="1:24" hidden="1" x14ac:dyDescent="0.3">
      <c r="A52" t="s">
        <v>4507</v>
      </c>
      <c r="B52" t="s">
        <v>4490</v>
      </c>
      <c r="C52" t="s">
        <v>4491</v>
      </c>
      <c r="D52" t="s">
        <v>1412</v>
      </c>
      <c r="E52" t="s">
        <v>4484</v>
      </c>
      <c r="F52" t="s">
        <v>4485</v>
      </c>
      <c r="G52" t="s">
        <v>4156</v>
      </c>
      <c r="H52" t="s">
        <v>4137</v>
      </c>
      <c r="I52" t="s">
        <v>4392</v>
      </c>
      <c r="J52" t="s">
        <v>2238</v>
      </c>
      <c r="K52">
        <v>4</v>
      </c>
      <c r="L52" s="2" t="s">
        <v>1412</v>
      </c>
      <c r="M52" s="2">
        <f ca="1">Table1[[#This Row],[Cases]]*Table1[[#This Row],[Pack Size]]</f>
        <v>0</v>
      </c>
      <c r="N52" s="1">
        <f ca="1">Table1[[#This Row],[Cases]]*Table1[[#This Row],[Pack Size]]</f>
        <v>1536</v>
      </c>
      <c r="O52" s="1">
        <f>IFERROR(VLOOKUP(Table1[[#This Row],[SKU Code]],'SKU Size'!$G:$H,2,FALSE),0)*Table1[[#This Row],[Cases]]</f>
        <v>37277.558693173552</v>
      </c>
      <c r="P52" t="str">
        <f t="shared" si="1"/>
        <v>D0528</v>
      </c>
      <c r="Q52">
        <f>IFERROR(VLOOKUP(Table1[[#This Row],[Trim Distributor Code]],Sheet1!$N:$O,2,FALSE),0)</f>
        <v>0</v>
      </c>
      <c r="R52">
        <f>IFERROR(VLOOKUP(Table1[[#This Row],[Salesflo AppUser Code]],HIE!$A:$B,2,FALSE),0)</f>
        <v>0</v>
      </c>
      <c r="S52">
        <f>IFERROR(VLOOKUP(Table1[[#This Row],[Salesflo AppUser Code]],HIE!$A:$B,2,FALSE),0)</f>
        <v>0</v>
      </c>
      <c r="T52" t="s">
        <v>5594</v>
      </c>
      <c r="U52" t="s">
        <v>2909</v>
      </c>
      <c r="V52" t="s">
        <v>1606</v>
      </c>
      <c r="W52" t="s">
        <v>2030</v>
      </c>
      <c r="X52">
        <f>IFERROR(VLOOKUP( Table1[[#This Row],[Trim Distributor Code]],Sheet1!$A:$J,10,FALSE),0)</f>
        <v>0</v>
      </c>
    </row>
    <row r="53" spans="1:24" hidden="1" x14ac:dyDescent="0.3">
      <c r="A53" t="s">
        <v>4507</v>
      </c>
      <c r="B53" t="s">
        <v>4490</v>
      </c>
      <c r="C53" t="s">
        <v>4491</v>
      </c>
      <c r="D53" t="s">
        <v>1412</v>
      </c>
      <c r="E53" t="s">
        <v>4484</v>
      </c>
      <c r="F53" t="s">
        <v>4485</v>
      </c>
      <c r="G53" t="s">
        <v>4156</v>
      </c>
      <c r="H53" t="s">
        <v>4113</v>
      </c>
      <c r="I53" t="s">
        <v>4394</v>
      </c>
      <c r="J53" t="s">
        <v>2307</v>
      </c>
      <c r="K53">
        <v>11</v>
      </c>
      <c r="L53" s="2" t="s">
        <v>1412</v>
      </c>
      <c r="M53" s="2">
        <f ca="1">Table1[[#This Row],[Cases]]*Table1[[#This Row],[Pack Size]]</f>
        <v>0</v>
      </c>
      <c r="N53" s="1">
        <f ca="1">Table1[[#This Row],[Cases]]*Table1[[#This Row],[Pack Size]]</f>
        <v>264</v>
      </c>
      <c r="O53" s="1">
        <f>IFERROR(VLOOKUP(Table1[[#This Row],[SKU Code]],'SKU Size'!$G:$H,2,FALSE),0)*Table1[[#This Row],[Cases]]</f>
        <v>37884.711396791216</v>
      </c>
      <c r="P53" t="str">
        <f t="shared" si="1"/>
        <v>D0528</v>
      </c>
      <c r="Q53">
        <f>IFERROR(VLOOKUP(Table1[[#This Row],[Trim Distributor Code]],Sheet1!$N:$O,2,FALSE),0)</f>
        <v>0</v>
      </c>
      <c r="R53">
        <f>IFERROR(VLOOKUP(Table1[[#This Row],[Salesflo AppUser Code]],HIE!$A:$B,2,FALSE),0)</f>
        <v>0</v>
      </c>
      <c r="S53">
        <f>IFERROR(VLOOKUP(Table1[[#This Row],[Salesflo AppUser Code]],HIE!$A:$B,2,FALSE),0)</f>
        <v>0</v>
      </c>
      <c r="T53" t="s">
        <v>5594</v>
      </c>
      <c r="U53" t="s">
        <v>2909</v>
      </c>
      <c r="V53" t="s">
        <v>1632</v>
      </c>
      <c r="W53" t="s">
        <v>2030</v>
      </c>
      <c r="X53">
        <f>IFERROR(VLOOKUP( Table1[[#This Row],[Trim Distributor Code]],Sheet1!$A:$J,10,FALSE),0)</f>
        <v>0</v>
      </c>
    </row>
    <row r="54" spans="1:24" hidden="1" x14ac:dyDescent="0.3">
      <c r="A54" t="s">
        <v>4507</v>
      </c>
      <c r="B54" t="s">
        <v>4490</v>
      </c>
      <c r="C54" t="s">
        <v>4491</v>
      </c>
      <c r="D54" t="s">
        <v>1412</v>
      </c>
      <c r="E54" t="s">
        <v>4484</v>
      </c>
      <c r="F54" t="s">
        <v>4485</v>
      </c>
      <c r="G54" t="s">
        <v>4305</v>
      </c>
      <c r="H54" t="s">
        <v>4109</v>
      </c>
      <c r="I54" t="s">
        <v>4393</v>
      </c>
      <c r="J54" t="s">
        <v>2060</v>
      </c>
      <c r="K54">
        <v>5</v>
      </c>
      <c r="L54" s="2" t="s">
        <v>1412</v>
      </c>
      <c r="M54" s="2">
        <f ca="1">Table1[[#This Row],[Cases]]*Table1[[#This Row],[Pack Size]]</f>
        <v>0</v>
      </c>
      <c r="N54" s="1">
        <f ca="1">Table1[[#This Row],[Cases]]*Table1[[#This Row],[Pack Size]]</f>
        <v>500</v>
      </c>
      <c r="O54" s="1">
        <f>IFERROR(VLOOKUP(Table1[[#This Row],[SKU Code]],'SKU Size'!$G:$H,2,FALSE),0)*Table1[[#This Row],[Cases]]</f>
        <v>50856.271625970105</v>
      </c>
      <c r="P54" t="str">
        <f t="shared" si="1"/>
        <v>D0528</v>
      </c>
      <c r="Q54">
        <f>IFERROR(VLOOKUP(Table1[[#This Row],[Trim Distributor Code]],Sheet1!$N:$O,2,FALSE),0)</f>
        <v>0</v>
      </c>
      <c r="R54">
        <f>IFERROR(VLOOKUP(Table1[[#This Row],[Salesflo AppUser Code]],HIE!$A:$B,2,FALSE),0)</f>
        <v>0</v>
      </c>
      <c r="S54">
        <f>IFERROR(VLOOKUP(Table1[[#This Row],[Salesflo AppUser Code]],HIE!$A:$B,2,FALSE),0)</f>
        <v>0</v>
      </c>
      <c r="T54" t="s">
        <v>5594</v>
      </c>
      <c r="U54" t="s">
        <v>2909</v>
      </c>
      <c r="V54" t="s">
        <v>1423</v>
      </c>
      <c r="W54" t="s">
        <v>2040</v>
      </c>
      <c r="X54">
        <f>IFERROR(VLOOKUP( Table1[[#This Row],[Trim Distributor Code]],Sheet1!$A:$J,10,FALSE),0)</f>
        <v>0</v>
      </c>
    </row>
    <row r="55" spans="1:24" hidden="1" x14ac:dyDescent="0.3">
      <c r="A55" t="s">
        <v>4507</v>
      </c>
      <c r="B55" t="s">
        <v>4490</v>
      </c>
      <c r="C55" t="s">
        <v>4491</v>
      </c>
      <c r="D55" t="s">
        <v>1412</v>
      </c>
      <c r="E55" t="s">
        <v>4484</v>
      </c>
      <c r="F55" t="s">
        <v>4485</v>
      </c>
      <c r="G55" t="s">
        <v>4306</v>
      </c>
      <c r="H55" t="s">
        <v>4109</v>
      </c>
      <c r="I55" t="s">
        <v>4307</v>
      </c>
      <c r="J55" t="s">
        <v>2034</v>
      </c>
      <c r="K55">
        <v>3</v>
      </c>
      <c r="L55" s="2" t="s">
        <v>1412</v>
      </c>
      <c r="M55" s="2">
        <f ca="1">Table1[[#This Row],[Cases]]*Table1[[#This Row],[Pack Size]]</f>
        <v>0</v>
      </c>
      <c r="N55" s="1">
        <f ca="1">Table1[[#This Row],[Cases]]*Table1[[#This Row],[Pack Size]]</f>
        <v>300</v>
      </c>
      <c r="O55" s="1">
        <f>IFERROR(VLOOKUP(Table1[[#This Row],[SKU Code]],'SKU Size'!$G:$H,2,FALSE),0)*Table1[[#This Row],[Cases]]</f>
        <v>22680.072713854504</v>
      </c>
      <c r="P55" t="str">
        <f t="shared" si="1"/>
        <v>D0528</v>
      </c>
      <c r="Q55">
        <f>IFERROR(VLOOKUP(Table1[[#This Row],[Trim Distributor Code]],Sheet1!$N:$O,2,FALSE),0)</f>
        <v>0</v>
      </c>
      <c r="R55">
        <f>IFERROR(VLOOKUP(Table1[[#This Row],[Salesflo AppUser Code]],HIE!$A:$B,2,FALSE),0)</f>
        <v>0</v>
      </c>
      <c r="S55">
        <f>IFERROR(VLOOKUP(Table1[[#This Row],[Salesflo AppUser Code]],HIE!$A:$B,2,FALSE),0)</f>
        <v>0</v>
      </c>
      <c r="T55" t="s">
        <v>5594</v>
      </c>
      <c r="U55" t="s">
        <v>2909</v>
      </c>
      <c r="V55" t="s">
        <v>1423</v>
      </c>
      <c r="W55" t="s">
        <v>2031</v>
      </c>
      <c r="X55">
        <f>IFERROR(VLOOKUP( Table1[[#This Row],[Trim Distributor Code]],Sheet1!$A:$J,10,FALSE),0)</f>
        <v>0</v>
      </c>
    </row>
    <row r="56" spans="1:24" hidden="1" x14ac:dyDescent="0.3">
      <c r="A56" t="s">
        <v>4507</v>
      </c>
      <c r="B56" t="s">
        <v>4490</v>
      </c>
      <c r="C56" t="s">
        <v>4491</v>
      </c>
      <c r="D56" t="s">
        <v>1412</v>
      </c>
      <c r="E56" t="s">
        <v>4484</v>
      </c>
      <c r="F56" t="s">
        <v>4485</v>
      </c>
      <c r="G56" t="s">
        <v>4308</v>
      </c>
      <c r="H56" t="s">
        <v>4390</v>
      </c>
      <c r="I56" t="s">
        <v>4399</v>
      </c>
      <c r="J56" t="s">
        <v>2270</v>
      </c>
      <c r="K56" s="1">
        <v>10</v>
      </c>
      <c r="L56" s="1" t="s">
        <v>1412</v>
      </c>
      <c r="M56" s="2">
        <f ca="1">Table1[[#This Row],[Cases]]*Table1[[#This Row],[Pack Size]]</f>
        <v>0</v>
      </c>
      <c r="N56" s="1">
        <f ca="1">Table1[[#This Row],[Cases]]*Table1[[#This Row],[Pack Size]]</f>
        <v>4800</v>
      </c>
      <c r="O56" s="1">
        <f>IFERROR(VLOOKUP(Table1[[#This Row],[SKU Code]],'SKU Size'!$G:$H,2,FALSE),0)*Table1[[#This Row],[Cases]]</f>
        <v>48135.307672321076</v>
      </c>
      <c r="P56" t="str">
        <f t="shared" si="1"/>
        <v>D0528</v>
      </c>
      <c r="Q56">
        <f>IFERROR(VLOOKUP(Table1[[#This Row],[Trim Distributor Code]],Sheet1!$N:$O,2,FALSE),0)</f>
        <v>0</v>
      </c>
      <c r="R56">
        <f>IFERROR(VLOOKUP(Table1[[#This Row],[Salesflo AppUser Code]],HIE!$A:$B,2,FALSE),0)</f>
        <v>0</v>
      </c>
      <c r="S56">
        <f>IFERROR(VLOOKUP(Table1[[#This Row],[Salesflo AppUser Code]],HIE!$A:$B,2,FALSE),0)</f>
        <v>0</v>
      </c>
      <c r="T56" t="s">
        <v>5594</v>
      </c>
      <c r="U56" t="s">
        <v>2909</v>
      </c>
      <c r="V56" t="s">
        <v>2268</v>
      </c>
      <c r="W56" t="s">
        <v>2269</v>
      </c>
      <c r="X56">
        <f>IFERROR(VLOOKUP( Table1[[#This Row],[Trim Distributor Code]],Sheet1!$A:$J,10,FALSE),0)</f>
        <v>0</v>
      </c>
    </row>
    <row r="57" spans="1:24" hidden="1" x14ac:dyDescent="0.3">
      <c r="A57" t="s">
        <v>4507</v>
      </c>
      <c r="B57" t="s">
        <v>4490</v>
      </c>
      <c r="C57" t="s">
        <v>4491</v>
      </c>
      <c r="D57" t="s">
        <v>1412</v>
      </c>
      <c r="E57" t="s">
        <v>4484</v>
      </c>
      <c r="F57" t="s">
        <v>4485</v>
      </c>
      <c r="G57" t="s">
        <v>4308</v>
      </c>
      <c r="H57" t="s">
        <v>4113</v>
      </c>
      <c r="I57" t="s">
        <v>4398</v>
      </c>
      <c r="J57" t="s">
        <v>2288</v>
      </c>
      <c r="K57">
        <v>10</v>
      </c>
      <c r="L57" s="2" t="s">
        <v>1412</v>
      </c>
      <c r="M57" s="2">
        <f ca="1">Table1[[#This Row],[Cases]]*Table1[[#This Row],[Pack Size]]</f>
        <v>0</v>
      </c>
      <c r="N57" s="1">
        <f ca="1">Table1[[#This Row],[Cases]]*Table1[[#This Row],[Pack Size]]</f>
        <v>240</v>
      </c>
      <c r="O57" s="1">
        <f>IFERROR(VLOOKUP(Table1[[#This Row],[SKU Code]],'SKU Size'!$G:$H,2,FALSE),0)*Table1[[#This Row],[Cases]]</f>
        <v>19303.367785237082</v>
      </c>
      <c r="P57" t="str">
        <f t="shared" si="1"/>
        <v>D0528</v>
      </c>
      <c r="Q57">
        <f>IFERROR(VLOOKUP(Table1[[#This Row],[Trim Distributor Code]],Sheet1!$N:$O,2,FALSE),0)</f>
        <v>0</v>
      </c>
      <c r="R57">
        <f>IFERROR(VLOOKUP(Table1[[#This Row],[Salesflo AppUser Code]],HIE!$A:$B,2,FALSE),0)</f>
        <v>0</v>
      </c>
      <c r="S57">
        <f>IFERROR(VLOOKUP(Table1[[#This Row],[Salesflo AppUser Code]],HIE!$A:$B,2,FALSE),0)</f>
        <v>0</v>
      </c>
      <c r="T57" t="s">
        <v>5594</v>
      </c>
      <c r="U57" t="s">
        <v>2909</v>
      </c>
      <c r="V57" t="s">
        <v>1632</v>
      </c>
      <c r="W57" t="s">
        <v>2269</v>
      </c>
      <c r="X57">
        <f>IFERROR(VLOOKUP( Table1[[#This Row],[Trim Distributor Code]],Sheet1!$A:$J,10,FALSE),0)</f>
        <v>0</v>
      </c>
    </row>
    <row r="58" spans="1:24" hidden="1" x14ac:dyDescent="0.3">
      <c r="A58" t="s">
        <v>4507</v>
      </c>
      <c r="B58" t="s">
        <v>4008</v>
      </c>
      <c r="C58" t="s">
        <v>4492</v>
      </c>
      <c r="D58" t="s">
        <v>1412</v>
      </c>
      <c r="E58" t="s">
        <v>3259</v>
      </c>
      <c r="F58" t="s">
        <v>4493</v>
      </c>
      <c r="G58" t="s">
        <v>4156</v>
      </c>
      <c r="H58" t="s">
        <v>4106</v>
      </c>
      <c r="I58" t="s">
        <v>4391</v>
      </c>
      <c r="J58" t="s">
        <v>2144</v>
      </c>
      <c r="K58">
        <v>300</v>
      </c>
      <c r="L58" s="2" t="s">
        <v>1412</v>
      </c>
      <c r="M58" s="2">
        <f ca="1">Table1[[#This Row],[Cases]]*Table1[[#This Row],[Pack Size]]</f>
        <v>0</v>
      </c>
      <c r="N58" s="1">
        <f ca="1">Table1[[#This Row],[Cases]]*Table1[[#This Row],[Pack Size]]</f>
        <v>120000</v>
      </c>
      <c r="O58" s="1">
        <f>IFERROR(VLOOKUP(Table1[[#This Row],[SKU Code]],'SKU Size'!$G:$H,2,FALSE),0)*Table1[[#This Row],[Cases]]</f>
        <v>2715568.3094487721</v>
      </c>
      <c r="P58" t="str">
        <f t="shared" si="1"/>
        <v>D0381</v>
      </c>
      <c r="Q58">
        <f>IFERROR(VLOOKUP(Table1[[#This Row],[Trim Distributor Code]],Sheet1!$N:$O,2,FALSE),0)</f>
        <v>3400923</v>
      </c>
      <c r="R58" t="str">
        <f>IFERROR(VLOOKUP(Table1[[#This Row],[Salesflo AppUser Code]],HIE!$A:$B,2,FALSE),0)</f>
        <v>Active</v>
      </c>
      <c r="S58" t="str">
        <f>IFERROR(VLOOKUP(Table1[[#This Row],[Salesflo AppUser Code]],HIE!$A:$B,2,FALSE),0)</f>
        <v>Active</v>
      </c>
      <c r="T58" t="s">
        <v>5594</v>
      </c>
      <c r="U58" t="s">
        <v>2909</v>
      </c>
      <c r="V58" t="s">
        <v>1444</v>
      </c>
      <c r="W58" t="s">
        <v>2030</v>
      </c>
      <c r="X58" t="str">
        <f>IFERROR(VLOOKUP( Table1[[#This Row],[Trim Distributor Code]],Sheet1!$A:$J,10,FALSE),0)</f>
        <v>Active</v>
      </c>
    </row>
    <row r="59" spans="1:24" hidden="1" x14ac:dyDescent="0.3">
      <c r="A59" t="s">
        <v>4507</v>
      </c>
      <c r="B59" t="s">
        <v>4008</v>
      </c>
      <c r="C59" t="s">
        <v>4492</v>
      </c>
      <c r="D59" t="s">
        <v>1412</v>
      </c>
      <c r="E59" t="s">
        <v>3259</v>
      </c>
      <c r="F59" t="s">
        <v>4493</v>
      </c>
      <c r="G59" t="s">
        <v>4156</v>
      </c>
      <c r="H59" t="s">
        <v>4137</v>
      </c>
      <c r="I59" t="s">
        <v>4392</v>
      </c>
      <c r="J59" t="s">
        <v>2238</v>
      </c>
      <c r="K59">
        <v>5</v>
      </c>
      <c r="L59" s="2" t="s">
        <v>1412</v>
      </c>
      <c r="M59" s="2">
        <f ca="1">Table1[[#This Row],[Cases]]*Table1[[#This Row],[Pack Size]]</f>
        <v>0</v>
      </c>
      <c r="N59" s="1">
        <f ca="1">Table1[[#This Row],[Cases]]*Table1[[#This Row],[Pack Size]]</f>
        <v>1920</v>
      </c>
      <c r="O59" s="1">
        <f>IFERROR(VLOOKUP(Table1[[#This Row],[SKU Code]],'SKU Size'!$G:$H,2,FALSE),0)*Table1[[#This Row],[Cases]]</f>
        <v>46596.948366466939</v>
      </c>
      <c r="P59" t="str">
        <f t="shared" si="1"/>
        <v>D0381</v>
      </c>
      <c r="Q59">
        <f>IFERROR(VLOOKUP(Table1[[#This Row],[Trim Distributor Code]],Sheet1!$N:$O,2,FALSE),0)</f>
        <v>3400923</v>
      </c>
      <c r="R59" t="str">
        <f>IFERROR(VLOOKUP(Table1[[#This Row],[Salesflo AppUser Code]],HIE!$A:$B,2,FALSE),0)</f>
        <v>Active</v>
      </c>
      <c r="S59" t="str">
        <f>IFERROR(VLOOKUP(Table1[[#This Row],[Salesflo AppUser Code]],HIE!$A:$B,2,FALSE),0)</f>
        <v>Active</v>
      </c>
      <c r="T59" t="s">
        <v>5594</v>
      </c>
      <c r="U59" t="s">
        <v>2909</v>
      </c>
      <c r="V59" t="s">
        <v>1606</v>
      </c>
      <c r="W59" t="s">
        <v>2030</v>
      </c>
      <c r="X59" t="str">
        <f>IFERROR(VLOOKUP( Table1[[#This Row],[Trim Distributor Code]],Sheet1!$A:$J,10,FALSE),0)</f>
        <v>Active</v>
      </c>
    </row>
    <row r="60" spans="1:24" hidden="1" x14ac:dyDescent="0.3">
      <c r="A60" t="s">
        <v>4507</v>
      </c>
      <c r="B60" t="s">
        <v>4008</v>
      </c>
      <c r="C60" t="s">
        <v>4492</v>
      </c>
      <c r="D60" t="s">
        <v>1412</v>
      </c>
      <c r="E60" t="s">
        <v>3259</v>
      </c>
      <c r="F60" t="s">
        <v>4493</v>
      </c>
      <c r="G60" t="s">
        <v>4156</v>
      </c>
      <c r="H60" t="s">
        <v>4113</v>
      </c>
      <c r="I60" t="s">
        <v>4394</v>
      </c>
      <c r="J60" t="s">
        <v>2307</v>
      </c>
      <c r="K60">
        <v>40</v>
      </c>
      <c r="L60" s="2" t="s">
        <v>1412</v>
      </c>
      <c r="M60" s="2">
        <f ca="1">Table1[[#This Row],[Cases]]*Table1[[#This Row],[Pack Size]]</f>
        <v>0</v>
      </c>
      <c r="N60" s="1">
        <f ca="1">Table1[[#This Row],[Cases]]*Table1[[#This Row],[Pack Size]]</f>
        <v>960</v>
      </c>
      <c r="O60" s="1">
        <f>IFERROR(VLOOKUP(Table1[[#This Row],[SKU Code]],'SKU Size'!$G:$H,2,FALSE),0)*Table1[[#This Row],[Cases]]</f>
        <v>137762.58689742262</v>
      </c>
      <c r="P60" t="str">
        <f t="shared" si="1"/>
        <v>D0381</v>
      </c>
      <c r="Q60">
        <f>IFERROR(VLOOKUP(Table1[[#This Row],[Trim Distributor Code]],Sheet1!$N:$O,2,FALSE),0)</f>
        <v>3400923</v>
      </c>
      <c r="R60" t="str">
        <f>IFERROR(VLOOKUP(Table1[[#This Row],[Salesflo AppUser Code]],HIE!$A:$B,2,FALSE),0)</f>
        <v>Active</v>
      </c>
      <c r="S60" t="str">
        <f>IFERROR(VLOOKUP(Table1[[#This Row],[Salesflo AppUser Code]],HIE!$A:$B,2,FALSE),0)</f>
        <v>Active</v>
      </c>
      <c r="T60" t="s">
        <v>5594</v>
      </c>
      <c r="U60" t="s">
        <v>2909</v>
      </c>
      <c r="V60" t="s">
        <v>1632</v>
      </c>
      <c r="W60" t="s">
        <v>2030</v>
      </c>
      <c r="X60" t="str">
        <f>IFERROR(VLOOKUP( Table1[[#This Row],[Trim Distributor Code]],Sheet1!$A:$J,10,FALSE),0)</f>
        <v>Active</v>
      </c>
    </row>
    <row r="61" spans="1:24" hidden="1" x14ac:dyDescent="0.3">
      <c r="A61" t="s">
        <v>4507</v>
      </c>
      <c r="B61" t="s">
        <v>4008</v>
      </c>
      <c r="C61" t="s">
        <v>4492</v>
      </c>
      <c r="D61" t="s">
        <v>1412</v>
      </c>
      <c r="E61" t="s">
        <v>3259</v>
      </c>
      <c r="F61" t="s">
        <v>4493</v>
      </c>
      <c r="G61" t="s">
        <v>4305</v>
      </c>
      <c r="H61" t="s">
        <v>4109</v>
      </c>
      <c r="I61" t="s">
        <v>4393</v>
      </c>
      <c r="J61" t="s">
        <v>2060</v>
      </c>
      <c r="K61">
        <v>50</v>
      </c>
      <c r="L61" s="2" t="s">
        <v>1412</v>
      </c>
      <c r="M61" s="2">
        <f ca="1">Table1[[#This Row],[Cases]]*Table1[[#This Row],[Pack Size]]</f>
        <v>0</v>
      </c>
      <c r="N61" s="1">
        <f ca="1">Table1[[#This Row],[Cases]]*Table1[[#This Row],[Pack Size]]</f>
        <v>5000</v>
      </c>
      <c r="O61" s="1">
        <f>IFERROR(VLOOKUP(Table1[[#This Row],[SKU Code]],'SKU Size'!$G:$H,2,FALSE),0)*Table1[[#This Row],[Cases]]</f>
        <v>508562.716259701</v>
      </c>
      <c r="P61" t="str">
        <f t="shared" si="1"/>
        <v>D0381</v>
      </c>
      <c r="Q61">
        <f>IFERROR(VLOOKUP(Table1[[#This Row],[Trim Distributor Code]],Sheet1!$N:$O,2,FALSE),0)</f>
        <v>3400923</v>
      </c>
      <c r="R61" t="str">
        <f>IFERROR(VLOOKUP(Table1[[#This Row],[Salesflo AppUser Code]],HIE!$A:$B,2,FALSE),0)</f>
        <v>Active</v>
      </c>
      <c r="S61" t="str">
        <f>IFERROR(VLOOKUP(Table1[[#This Row],[Salesflo AppUser Code]],HIE!$A:$B,2,FALSE),0)</f>
        <v>Active</v>
      </c>
      <c r="T61" t="s">
        <v>5594</v>
      </c>
      <c r="U61" t="s">
        <v>2909</v>
      </c>
      <c r="V61" t="s">
        <v>1423</v>
      </c>
      <c r="W61" t="s">
        <v>2040</v>
      </c>
      <c r="X61" t="str">
        <f>IFERROR(VLOOKUP( Table1[[#This Row],[Trim Distributor Code]],Sheet1!$A:$J,10,FALSE),0)</f>
        <v>Active</v>
      </c>
    </row>
    <row r="62" spans="1:24" hidden="1" x14ac:dyDescent="0.3">
      <c r="A62" t="s">
        <v>4507</v>
      </c>
      <c r="B62" t="s">
        <v>4008</v>
      </c>
      <c r="C62" t="s">
        <v>4492</v>
      </c>
      <c r="D62" t="s">
        <v>1412</v>
      </c>
      <c r="E62" t="s">
        <v>3259</v>
      </c>
      <c r="F62" t="s">
        <v>4493</v>
      </c>
      <c r="G62" t="s">
        <v>4306</v>
      </c>
      <c r="H62" t="s">
        <v>4109</v>
      </c>
      <c r="I62" t="s">
        <v>4307</v>
      </c>
      <c r="J62" t="s">
        <v>2034</v>
      </c>
      <c r="K62">
        <v>15</v>
      </c>
      <c r="L62" s="2" t="s">
        <v>1412</v>
      </c>
      <c r="M62" s="2">
        <f ca="1">Table1[[#This Row],[Cases]]*Table1[[#This Row],[Pack Size]]</f>
        <v>0</v>
      </c>
      <c r="N62" s="1">
        <f ca="1">Table1[[#This Row],[Cases]]*Table1[[#This Row],[Pack Size]]</f>
        <v>1500</v>
      </c>
      <c r="O62" s="1">
        <f>IFERROR(VLOOKUP(Table1[[#This Row],[SKU Code]],'SKU Size'!$G:$H,2,FALSE),0)*Table1[[#This Row],[Cases]]</f>
        <v>113400.36356927254</v>
      </c>
      <c r="P62" t="str">
        <f t="shared" si="1"/>
        <v>D0381</v>
      </c>
      <c r="Q62">
        <f>IFERROR(VLOOKUP(Table1[[#This Row],[Trim Distributor Code]],Sheet1!$N:$O,2,FALSE),0)</f>
        <v>3400923</v>
      </c>
      <c r="R62" t="str">
        <f>IFERROR(VLOOKUP(Table1[[#This Row],[Salesflo AppUser Code]],HIE!$A:$B,2,FALSE),0)</f>
        <v>Active</v>
      </c>
      <c r="S62" t="str">
        <f>IFERROR(VLOOKUP(Table1[[#This Row],[Salesflo AppUser Code]],HIE!$A:$B,2,FALSE),0)</f>
        <v>Active</v>
      </c>
      <c r="T62" t="s">
        <v>5594</v>
      </c>
      <c r="U62" t="s">
        <v>2909</v>
      </c>
      <c r="V62" t="s">
        <v>1423</v>
      </c>
      <c r="W62" t="s">
        <v>2031</v>
      </c>
      <c r="X62" t="str">
        <f>IFERROR(VLOOKUP( Table1[[#This Row],[Trim Distributor Code]],Sheet1!$A:$J,10,FALSE),0)</f>
        <v>Active</v>
      </c>
    </row>
    <row r="63" spans="1:24" hidden="1" x14ac:dyDescent="0.3">
      <c r="A63" t="s">
        <v>4507</v>
      </c>
      <c r="B63" t="s">
        <v>4008</v>
      </c>
      <c r="C63" t="s">
        <v>4492</v>
      </c>
      <c r="D63" t="s">
        <v>1412</v>
      </c>
      <c r="E63" t="s">
        <v>3259</v>
      </c>
      <c r="F63" t="s">
        <v>4493</v>
      </c>
      <c r="G63" t="s">
        <v>4308</v>
      </c>
      <c r="H63" t="s">
        <v>4390</v>
      </c>
      <c r="I63" t="s">
        <v>4399</v>
      </c>
      <c r="J63" t="s">
        <v>2270</v>
      </c>
      <c r="K63">
        <v>25</v>
      </c>
      <c r="L63" s="2" t="s">
        <v>1412</v>
      </c>
      <c r="M63" s="2">
        <f ca="1">Table1[[#This Row],[Cases]]*Table1[[#This Row],[Pack Size]]</f>
        <v>0</v>
      </c>
      <c r="N63" s="1">
        <f ca="1">Table1[[#This Row],[Cases]]*Table1[[#This Row],[Pack Size]]</f>
        <v>12000</v>
      </c>
      <c r="O63" s="1">
        <f>IFERROR(VLOOKUP(Table1[[#This Row],[SKU Code]],'SKU Size'!$G:$H,2,FALSE),0)*Table1[[#This Row],[Cases]]</f>
        <v>120338.2691808027</v>
      </c>
      <c r="P63" t="str">
        <f t="shared" si="1"/>
        <v>D0381</v>
      </c>
      <c r="Q63">
        <f>IFERROR(VLOOKUP(Table1[[#This Row],[Trim Distributor Code]],Sheet1!$N:$O,2,FALSE),0)</f>
        <v>3400923</v>
      </c>
      <c r="R63" t="str">
        <f>IFERROR(VLOOKUP(Table1[[#This Row],[Salesflo AppUser Code]],HIE!$A:$B,2,FALSE),0)</f>
        <v>Active</v>
      </c>
      <c r="S63" t="str">
        <f>IFERROR(VLOOKUP(Table1[[#This Row],[Salesflo AppUser Code]],HIE!$A:$B,2,FALSE),0)</f>
        <v>Active</v>
      </c>
      <c r="T63" t="s">
        <v>5594</v>
      </c>
      <c r="U63" t="s">
        <v>2909</v>
      </c>
      <c r="V63" t="s">
        <v>2268</v>
      </c>
      <c r="W63" t="s">
        <v>2269</v>
      </c>
      <c r="X63" t="str">
        <f>IFERROR(VLOOKUP( Table1[[#This Row],[Trim Distributor Code]],Sheet1!$A:$J,10,FALSE),0)</f>
        <v>Active</v>
      </c>
    </row>
    <row r="64" spans="1:24" hidden="1" x14ac:dyDescent="0.3">
      <c r="A64" t="s">
        <v>4507</v>
      </c>
      <c r="B64" t="s">
        <v>4008</v>
      </c>
      <c r="C64" t="s">
        <v>4492</v>
      </c>
      <c r="D64" t="s">
        <v>1412</v>
      </c>
      <c r="E64" t="s">
        <v>3259</v>
      </c>
      <c r="F64" t="s">
        <v>4493</v>
      </c>
      <c r="G64" t="s">
        <v>4308</v>
      </c>
      <c r="H64" t="s">
        <v>4113</v>
      </c>
      <c r="I64" t="s">
        <v>4398</v>
      </c>
      <c r="J64" t="s">
        <v>2288</v>
      </c>
      <c r="K64">
        <v>25</v>
      </c>
      <c r="L64" s="2" t="s">
        <v>1412</v>
      </c>
      <c r="M64" s="2">
        <f ca="1">Table1[[#This Row],[Cases]]*Table1[[#This Row],[Pack Size]]</f>
        <v>0</v>
      </c>
      <c r="N64" s="1">
        <f ca="1">Table1[[#This Row],[Cases]]*Table1[[#This Row],[Pack Size]]</f>
        <v>600</v>
      </c>
      <c r="O64" s="1">
        <f>IFERROR(VLOOKUP(Table1[[#This Row],[SKU Code]],'SKU Size'!$G:$H,2,FALSE),0)*Table1[[#This Row],[Cases]]</f>
        <v>48258.419463092701</v>
      </c>
      <c r="P64" t="str">
        <f t="shared" si="1"/>
        <v>D0381</v>
      </c>
      <c r="Q64">
        <f>IFERROR(VLOOKUP(Table1[[#This Row],[Trim Distributor Code]],Sheet1!$N:$O,2,FALSE),0)</f>
        <v>3400923</v>
      </c>
      <c r="R64" t="str">
        <f>IFERROR(VLOOKUP(Table1[[#This Row],[Salesflo AppUser Code]],HIE!$A:$B,2,FALSE),0)</f>
        <v>Active</v>
      </c>
      <c r="S64" t="str">
        <f>IFERROR(VLOOKUP(Table1[[#This Row],[Salesflo AppUser Code]],HIE!$A:$B,2,FALSE),0)</f>
        <v>Active</v>
      </c>
      <c r="T64" t="s">
        <v>5594</v>
      </c>
      <c r="U64" t="s">
        <v>2909</v>
      </c>
      <c r="V64" t="s">
        <v>1632</v>
      </c>
      <c r="W64" t="s">
        <v>2269</v>
      </c>
      <c r="X64" t="str">
        <f>IFERROR(VLOOKUP( Table1[[#This Row],[Trim Distributor Code]],Sheet1!$A:$J,10,FALSE),0)</f>
        <v>Active</v>
      </c>
    </row>
    <row r="65" spans="1:24" hidden="1" x14ac:dyDescent="0.3">
      <c r="A65" t="s">
        <v>4507</v>
      </c>
      <c r="B65" t="s">
        <v>4004</v>
      </c>
      <c r="C65" t="s">
        <v>4494</v>
      </c>
      <c r="D65" t="s">
        <v>1412</v>
      </c>
      <c r="E65" t="s">
        <v>3259</v>
      </c>
      <c r="F65" t="s">
        <v>4493</v>
      </c>
      <c r="G65" t="s">
        <v>4156</v>
      </c>
      <c r="H65" t="s">
        <v>4106</v>
      </c>
      <c r="I65" t="s">
        <v>4391</v>
      </c>
      <c r="J65" t="s">
        <v>2144</v>
      </c>
      <c r="K65" s="1">
        <v>700</v>
      </c>
      <c r="L65" s="1" t="s">
        <v>1412</v>
      </c>
      <c r="M65" s="2">
        <f ca="1">Table1[[#This Row],[Cases]]*Table1[[#This Row],[Pack Size]]</f>
        <v>0</v>
      </c>
      <c r="N65" s="1">
        <f ca="1">Table1[[#This Row],[Cases]]*Table1[[#This Row],[Pack Size]]</f>
        <v>280000</v>
      </c>
      <c r="O65" s="1">
        <f>IFERROR(VLOOKUP(Table1[[#This Row],[SKU Code]],'SKU Size'!$G:$H,2,FALSE),0)*Table1[[#This Row],[Cases]]</f>
        <v>6336326.0553804683</v>
      </c>
      <c r="P65" t="str">
        <f t="shared" si="1"/>
        <v>D0381</v>
      </c>
      <c r="Q65">
        <f>IFERROR(VLOOKUP(Table1[[#This Row],[Trim Distributor Code]],Sheet1!$N:$O,2,FALSE),0)</f>
        <v>3400923</v>
      </c>
      <c r="R65" t="str">
        <f>IFERROR(VLOOKUP(Table1[[#This Row],[Salesflo AppUser Code]],HIE!$A:$B,2,FALSE),0)</f>
        <v>Active</v>
      </c>
      <c r="S65" t="str">
        <f>IFERROR(VLOOKUP(Table1[[#This Row],[Salesflo AppUser Code]],HIE!$A:$B,2,FALSE),0)</f>
        <v>Active</v>
      </c>
      <c r="T65" t="s">
        <v>5594</v>
      </c>
      <c r="U65" t="s">
        <v>2909</v>
      </c>
      <c r="V65" t="s">
        <v>1444</v>
      </c>
      <c r="W65" t="s">
        <v>2030</v>
      </c>
      <c r="X65" t="str">
        <f>IFERROR(VLOOKUP( Table1[[#This Row],[Trim Distributor Code]],Sheet1!$A:$J,10,FALSE),0)</f>
        <v>Active</v>
      </c>
    </row>
    <row r="66" spans="1:24" hidden="1" x14ac:dyDescent="0.3">
      <c r="A66" t="s">
        <v>4507</v>
      </c>
      <c r="B66" t="s">
        <v>4004</v>
      </c>
      <c r="C66" t="s">
        <v>4494</v>
      </c>
      <c r="D66" t="s">
        <v>1412</v>
      </c>
      <c r="E66" t="s">
        <v>3259</v>
      </c>
      <c r="F66" t="s">
        <v>4493</v>
      </c>
      <c r="G66" t="s">
        <v>4156</v>
      </c>
      <c r="H66" t="s">
        <v>4137</v>
      </c>
      <c r="I66" t="s">
        <v>4392</v>
      </c>
      <c r="J66" t="s">
        <v>2238</v>
      </c>
      <c r="K66">
        <v>5</v>
      </c>
      <c r="L66" s="2" t="s">
        <v>1412</v>
      </c>
      <c r="M66" s="2">
        <f ca="1">Table1[[#This Row],[Cases]]*Table1[[#This Row],[Pack Size]]</f>
        <v>0</v>
      </c>
      <c r="N66" s="1">
        <f ca="1">Table1[[#This Row],[Cases]]*Table1[[#This Row],[Pack Size]]</f>
        <v>1920</v>
      </c>
      <c r="O66" s="1">
        <f>IFERROR(VLOOKUP(Table1[[#This Row],[SKU Code]],'SKU Size'!$G:$H,2,FALSE),0)*Table1[[#This Row],[Cases]]</f>
        <v>46596.948366466939</v>
      </c>
      <c r="P66" t="str">
        <f t="shared" ref="P66:P129" si="2">TRIM(E66)</f>
        <v>D0381</v>
      </c>
      <c r="Q66">
        <f>IFERROR(VLOOKUP(Table1[[#This Row],[Trim Distributor Code]],Sheet1!$N:$O,2,FALSE),0)</f>
        <v>3400923</v>
      </c>
      <c r="R66" t="str">
        <f>IFERROR(VLOOKUP(Table1[[#This Row],[Salesflo AppUser Code]],HIE!$A:$B,2,FALSE),0)</f>
        <v>Active</v>
      </c>
      <c r="S66" t="str">
        <f>IFERROR(VLOOKUP(Table1[[#This Row],[Salesflo AppUser Code]],HIE!$A:$B,2,FALSE),0)</f>
        <v>Active</v>
      </c>
      <c r="T66" t="s">
        <v>5594</v>
      </c>
      <c r="U66" t="s">
        <v>2909</v>
      </c>
      <c r="V66" t="s">
        <v>1606</v>
      </c>
      <c r="W66" t="s">
        <v>2030</v>
      </c>
      <c r="X66" t="str">
        <f>IFERROR(VLOOKUP( Table1[[#This Row],[Trim Distributor Code]],Sheet1!$A:$J,10,FALSE),0)</f>
        <v>Active</v>
      </c>
    </row>
    <row r="67" spans="1:24" hidden="1" x14ac:dyDescent="0.3">
      <c r="A67" t="s">
        <v>4507</v>
      </c>
      <c r="B67" t="s">
        <v>4004</v>
      </c>
      <c r="C67" t="s">
        <v>4494</v>
      </c>
      <c r="D67" t="s">
        <v>1412</v>
      </c>
      <c r="E67" t="s">
        <v>3259</v>
      </c>
      <c r="F67" t="s">
        <v>4493</v>
      </c>
      <c r="G67" t="s">
        <v>4156</v>
      </c>
      <c r="H67" t="s">
        <v>4113</v>
      </c>
      <c r="I67" t="s">
        <v>4394</v>
      </c>
      <c r="J67" t="s">
        <v>2307</v>
      </c>
      <c r="K67">
        <v>60</v>
      </c>
      <c r="L67" s="2" t="s">
        <v>1412</v>
      </c>
      <c r="M67" s="2">
        <f ca="1">Table1[[#This Row],[Cases]]*Table1[[#This Row],[Pack Size]]</f>
        <v>0</v>
      </c>
      <c r="N67" s="1">
        <f ca="1">Table1[[#This Row],[Cases]]*Table1[[#This Row],[Pack Size]]</f>
        <v>1440</v>
      </c>
      <c r="O67" s="1">
        <f>IFERROR(VLOOKUP(Table1[[#This Row],[SKU Code]],'SKU Size'!$G:$H,2,FALSE),0)*Table1[[#This Row],[Cases]]</f>
        <v>206643.8803461339</v>
      </c>
      <c r="P67" t="str">
        <f t="shared" si="2"/>
        <v>D0381</v>
      </c>
      <c r="Q67">
        <f>IFERROR(VLOOKUP(Table1[[#This Row],[Trim Distributor Code]],Sheet1!$N:$O,2,FALSE),0)</f>
        <v>3400923</v>
      </c>
      <c r="R67" t="str">
        <f>IFERROR(VLOOKUP(Table1[[#This Row],[Salesflo AppUser Code]],HIE!$A:$B,2,FALSE),0)</f>
        <v>Active</v>
      </c>
      <c r="S67" t="str">
        <f>IFERROR(VLOOKUP(Table1[[#This Row],[Salesflo AppUser Code]],HIE!$A:$B,2,FALSE),0)</f>
        <v>Active</v>
      </c>
      <c r="T67" t="s">
        <v>5594</v>
      </c>
      <c r="U67" t="s">
        <v>2909</v>
      </c>
      <c r="V67" t="s">
        <v>1632</v>
      </c>
      <c r="W67" t="s">
        <v>2030</v>
      </c>
      <c r="X67" t="str">
        <f>IFERROR(VLOOKUP( Table1[[#This Row],[Trim Distributor Code]],Sheet1!$A:$J,10,FALSE),0)</f>
        <v>Active</v>
      </c>
    </row>
    <row r="68" spans="1:24" hidden="1" x14ac:dyDescent="0.3">
      <c r="A68" t="s">
        <v>4507</v>
      </c>
      <c r="B68" t="s">
        <v>4004</v>
      </c>
      <c r="C68" t="s">
        <v>4494</v>
      </c>
      <c r="D68" t="s">
        <v>1412</v>
      </c>
      <c r="E68" t="s">
        <v>3259</v>
      </c>
      <c r="F68" t="s">
        <v>4493</v>
      </c>
      <c r="G68" t="s">
        <v>4305</v>
      </c>
      <c r="H68" t="s">
        <v>4109</v>
      </c>
      <c r="I68" t="s">
        <v>4393</v>
      </c>
      <c r="J68" t="s">
        <v>2060</v>
      </c>
      <c r="K68">
        <v>80</v>
      </c>
      <c r="L68" s="2" t="s">
        <v>1412</v>
      </c>
      <c r="M68" s="2">
        <f ca="1">Table1[[#This Row],[Cases]]*Table1[[#This Row],[Pack Size]]</f>
        <v>0</v>
      </c>
      <c r="N68" s="1">
        <f ca="1">Table1[[#This Row],[Cases]]*Table1[[#This Row],[Pack Size]]</f>
        <v>8000</v>
      </c>
      <c r="O68" s="1">
        <f>IFERROR(VLOOKUP(Table1[[#This Row],[SKU Code]],'SKU Size'!$G:$H,2,FALSE),0)*Table1[[#This Row],[Cases]]</f>
        <v>813700.34601552167</v>
      </c>
      <c r="P68" t="str">
        <f t="shared" si="2"/>
        <v>D0381</v>
      </c>
      <c r="Q68">
        <f>IFERROR(VLOOKUP(Table1[[#This Row],[Trim Distributor Code]],Sheet1!$N:$O,2,FALSE),0)</f>
        <v>3400923</v>
      </c>
      <c r="R68" t="str">
        <f>IFERROR(VLOOKUP(Table1[[#This Row],[Salesflo AppUser Code]],HIE!$A:$B,2,FALSE),0)</f>
        <v>Active</v>
      </c>
      <c r="S68" t="str">
        <f>IFERROR(VLOOKUP(Table1[[#This Row],[Salesflo AppUser Code]],HIE!$A:$B,2,FALSE),0)</f>
        <v>Active</v>
      </c>
      <c r="T68" t="s">
        <v>5594</v>
      </c>
      <c r="U68" t="s">
        <v>2909</v>
      </c>
      <c r="V68" t="s">
        <v>1423</v>
      </c>
      <c r="W68" t="s">
        <v>2040</v>
      </c>
      <c r="X68" t="str">
        <f>IFERROR(VLOOKUP( Table1[[#This Row],[Trim Distributor Code]],Sheet1!$A:$J,10,FALSE),0)</f>
        <v>Active</v>
      </c>
    </row>
    <row r="69" spans="1:24" hidden="1" x14ac:dyDescent="0.3">
      <c r="A69" t="s">
        <v>4507</v>
      </c>
      <c r="B69" t="s">
        <v>4004</v>
      </c>
      <c r="C69" t="s">
        <v>4494</v>
      </c>
      <c r="D69" t="s">
        <v>1412</v>
      </c>
      <c r="E69" t="s">
        <v>3259</v>
      </c>
      <c r="F69" t="s">
        <v>4493</v>
      </c>
      <c r="G69" t="s">
        <v>4306</v>
      </c>
      <c r="H69" t="s">
        <v>4109</v>
      </c>
      <c r="I69" t="s">
        <v>4307</v>
      </c>
      <c r="J69" t="s">
        <v>2034</v>
      </c>
      <c r="K69">
        <v>15</v>
      </c>
      <c r="L69" s="2" t="s">
        <v>1412</v>
      </c>
      <c r="M69" s="2">
        <f ca="1">Table1[[#This Row],[Cases]]*Table1[[#This Row],[Pack Size]]</f>
        <v>0</v>
      </c>
      <c r="N69" s="1">
        <f ca="1">Table1[[#This Row],[Cases]]*Table1[[#This Row],[Pack Size]]</f>
        <v>1500</v>
      </c>
      <c r="O69" s="1">
        <f>IFERROR(VLOOKUP(Table1[[#This Row],[SKU Code]],'SKU Size'!$G:$H,2,FALSE),0)*Table1[[#This Row],[Cases]]</f>
        <v>113400.36356927254</v>
      </c>
      <c r="P69" t="str">
        <f t="shared" si="2"/>
        <v>D0381</v>
      </c>
      <c r="Q69">
        <f>IFERROR(VLOOKUP(Table1[[#This Row],[Trim Distributor Code]],Sheet1!$N:$O,2,FALSE),0)</f>
        <v>3400923</v>
      </c>
      <c r="R69" t="str">
        <f>IFERROR(VLOOKUP(Table1[[#This Row],[Salesflo AppUser Code]],HIE!$A:$B,2,FALSE),0)</f>
        <v>Active</v>
      </c>
      <c r="S69" t="str">
        <f>IFERROR(VLOOKUP(Table1[[#This Row],[Salesflo AppUser Code]],HIE!$A:$B,2,FALSE),0)</f>
        <v>Active</v>
      </c>
      <c r="T69" t="s">
        <v>5594</v>
      </c>
      <c r="U69" t="s">
        <v>2909</v>
      </c>
      <c r="V69" t="s">
        <v>1423</v>
      </c>
      <c r="W69" t="s">
        <v>2031</v>
      </c>
      <c r="X69" t="str">
        <f>IFERROR(VLOOKUP( Table1[[#This Row],[Trim Distributor Code]],Sheet1!$A:$J,10,FALSE),0)</f>
        <v>Active</v>
      </c>
    </row>
    <row r="70" spans="1:24" hidden="1" x14ac:dyDescent="0.3">
      <c r="A70" t="s">
        <v>4507</v>
      </c>
      <c r="B70" t="s">
        <v>4004</v>
      </c>
      <c r="C70" t="s">
        <v>4494</v>
      </c>
      <c r="D70" t="s">
        <v>1412</v>
      </c>
      <c r="E70" t="s">
        <v>3259</v>
      </c>
      <c r="F70" t="s">
        <v>4493</v>
      </c>
      <c r="G70" t="s">
        <v>4308</v>
      </c>
      <c r="H70" t="s">
        <v>4390</v>
      </c>
      <c r="I70" t="s">
        <v>4399</v>
      </c>
      <c r="J70" t="s">
        <v>2270</v>
      </c>
      <c r="K70">
        <v>25</v>
      </c>
      <c r="L70" s="2" t="s">
        <v>1412</v>
      </c>
      <c r="M70" s="2">
        <f ca="1">Table1[[#This Row],[Cases]]*Table1[[#This Row],[Pack Size]]</f>
        <v>0</v>
      </c>
      <c r="N70" s="1">
        <f ca="1">Table1[[#This Row],[Cases]]*Table1[[#This Row],[Pack Size]]</f>
        <v>12000</v>
      </c>
      <c r="O70" s="1">
        <f>IFERROR(VLOOKUP(Table1[[#This Row],[SKU Code]],'SKU Size'!$G:$H,2,FALSE),0)*Table1[[#This Row],[Cases]]</f>
        <v>120338.2691808027</v>
      </c>
      <c r="P70" t="str">
        <f t="shared" si="2"/>
        <v>D0381</v>
      </c>
      <c r="Q70">
        <f>IFERROR(VLOOKUP(Table1[[#This Row],[Trim Distributor Code]],Sheet1!$N:$O,2,FALSE),0)</f>
        <v>3400923</v>
      </c>
      <c r="R70" t="str">
        <f>IFERROR(VLOOKUP(Table1[[#This Row],[Salesflo AppUser Code]],HIE!$A:$B,2,FALSE),0)</f>
        <v>Active</v>
      </c>
      <c r="S70" t="str">
        <f>IFERROR(VLOOKUP(Table1[[#This Row],[Salesflo AppUser Code]],HIE!$A:$B,2,FALSE),0)</f>
        <v>Active</v>
      </c>
      <c r="T70" t="s">
        <v>5594</v>
      </c>
      <c r="U70" t="s">
        <v>2909</v>
      </c>
      <c r="V70" t="s">
        <v>2268</v>
      </c>
      <c r="W70" t="s">
        <v>2269</v>
      </c>
      <c r="X70" t="str">
        <f>IFERROR(VLOOKUP( Table1[[#This Row],[Trim Distributor Code]],Sheet1!$A:$J,10,FALSE),0)</f>
        <v>Active</v>
      </c>
    </row>
    <row r="71" spans="1:24" hidden="1" x14ac:dyDescent="0.3">
      <c r="A71" t="s">
        <v>4507</v>
      </c>
      <c r="B71" t="s">
        <v>4004</v>
      </c>
      <c r="C71" t="s">
        <v>4494</v>
      </c>
      <c r="D71" t="s">
        <v>1412</v>
      </c>
      <c r="E71" t="s">
        <v>3259</v>
      </c>
      <c r="F71" t="s">
        <v>4493</v>
      </c>
      <c r="G71" t="s">
        <v>4308</v>
      </c>
      <c r="H71" t="s">
        <v>4113</v>
      </c>
      <c r="I71" t="s">
        <v>4398</v>
      </c>
      <c r="J71" t="s">
        <v>2288</v>
      </c>
      <c r="K71">
        <v>25</v>
      </c>
      <c r="L71" s="2" t="s">
        <v>1412</v>
      </c>
      <c r="M71" s="2">
        <f ca="1">Table1[[#This Row],[Cases]]*Table1[[#This Row],[Pack Size]]</f>
        <v>0</v>
      </c>
      <c r="N71" s="1">
        <f ca="1">Table1[[#This Row],[Cases]]*Table1[[#This Row],[Pack Size]]</f>
        <v>600</v>
      </c>
      <c r="O71" s="1">
        <f>IFERROR(VLOOKUP(Table1[[#This Row],[SKU Code]],'SKU Size'!$G:$H,2,FALSE),0)*Table1[[#This Row],[Cases]]</f>
        <v>48258.419463092701</v>
      </c>
      <c r="P71" t="str">
        <f t="shared" si="2"/>
        <v>D0381</v>
      </c>
      <c r="Q71">
        <f>IFERROR(VLOOKUP(Table1[[#This Row],[Trim Distributor Code]],Sheet1!$N:$O,2,FALSE),0)</f>
        <v>3400923</v>
      </c>
      <c r="R71" t="str">
        <f>IFERROR(VLOOKUP(Table1[[#This Row],[Salesflo AppUser Code]],HIE!$A:$B,2,FALSE),0)</f>
        <v>Active</v>
      </c>
      <c r="S71" t="str">
        <f>IFERROR(VLOOKUP(Table1[[#This Row],[Salesflo AppUser Code]],HIE!$A:$B,2,FALSE),0)</f>
        <v>Active</v>
      </c>
      <c r="T71" t="s">
        <v>5594</v>
      </c>
      <c r="U71" t="s">
        <v>2909</v>
      </c>
      <c r="V71" t="s">
        <v>1632</v>
      </c>
      <c r="W71" t="s">
        <v>2269</v>
      </c>
      <c r="X71" t="str">
        <f>IFERROR(VLOOKUP( Table1[[#This Row],[Trim Distributor Code]],Sheet1!$A:$J,10,FALSE),0)</f>
        <v>Active</v>
      </c>
    </row>
    <row r="72" spans="1:24" hidden="1" x14ac:dyDescent="0.3">
      <c r="A72" t="s">
        <v>4507</v>
      </c>
      <c r="B72" t="s">
        <v>4495</v>
      </c>
      <c r="C72" t="s">
        <v>4496</v>
      </c>
      <c r="D72" t="s">
        <v>1412</v>
      </c>
      <c r="E72" t="s">
        <v>4497</v>
      </c>
      <c r="F72" t="s">
        <v>4498</v>
      </c>
      <c r="G72" t="s">
        <v>4156</v>
      </c>
      <c r="H72" t="s">
        <v>4106</v>
      </c>
      <c r="I72" t="s">
        <v>4391</v>
      </c>
      <c r="J72" t="s">
        <v>2144</v>
      </c>
      <c r="K72">
        <v>110</v>
      </c>
      <c r="L72" s="2" t="s">
        <v>1412</v>
      </c>
      <c r="M72" s="2">
        <f ca="1">Table1[[#This Row],[Cases]]*Table1[[#This Row],[Pack Size]]</f>
        <v>0</v>
      </c>
      <c r="N72" s="1">
        <f ca="1">Table1[[#This Row],[Cases]]*Table1[[#This Row],[Pack Size]]</f>
        <v>44000</v>
      </c>
      <c r="O72" s="1">
        <f>IFERROR(VLOOKUP(Table1[[#This Row],[SKU Code]],'SKU Size'!$G:$H,2,FALSE),0)*Table1[[#This Row],[Cases]]</f>
        <v>995708.38013121649</v>
      </c>
      <c r="P72" t="str">
        <f t="shared" si="2"/>
        <v>D0510</v>
      </c>
      <c r="Q72" t="str">
        <f>IFERROR(VLOOKUP(Table1[[#This Row],[Trim Distributor Code]],Sheet1!$N:$O,2,FALSE),0)</f>
        <v>D0381</v>
      </c>
      <c r="R72">
        <f>IFERROR(VLOOKUP(Table1[[#This Row],[Salesflo AppUser Code]],HIE!$A:$B,2,FALSE),0)</f>
        <v>0</v>
      </c>
      <c r="S72">
        <f>IFERROR(VLOOKUP(Table1[[#This Row],[Salesflo AppUser Code]],HIE!$A:$B,2,FALSE),0)</f>
        <v>0</v>
      </c>
      <c r="T72" t="s">
        <v>5594</v>
      </c>
      <c r="U72" t="s">
        <v>2909</v>
      </c>
      <c r="V72" t="s">
        <v>1444</v>
      </c>
      <c r="W72" t="s">
        <v>2030</v>
      </c>
      <c r="X72">
        <f>IFERROR(VLOOKUP( Table1[[#This Row],[Trim Distributor Code]],Sheet1!$A:$J,10,FALSE),0)</f>
        <v>0</v>
      </c>
    </row>
    <row r="73" spans="1:24" hidden="1" x14ac:dyDescent="0.3">
      <c r="A73" t="s">
        <v>4507</v>
      </c>
      <c r="B73" t="s">
        <v>4495</v>
      </c>
      <c r="C73" t="s">
        <v>4496</v>
      </c>
      <c r="D73" t="s">
        <v>1412</v>
      </c>
      <c r="E73" t="s">
        <v>4497</v>
      </c>
      <c r="F73" t="s">
        <v>4498</v>
      </c>
      <c r="G73" t="s">
        <v>4156</v>
      </c>
      <c r="H73" t="s">
        <v>4137</v>
      </c>
      <c r="I73" t="s">
        <v>4392</v>
      </c>
      <c r="J73" t="s">
        <v>2238</v>
      </c>
      <c r="K73">
        <v>2</v>
      </c>
      <c r="L73" s="2" t="s">
        <v>1412</v>
      </c>
      <c r="M73" s="2">
        <f ca="1">Table1[[#This Row],[Cases]]*Table1[[#This Row],[Pack Size]]</f>
        <v>0</v>
      </c>
      <c r="N73" s="1">
        <f ca="1">Table1[[#This Row],[Cases]]*Table1[[#This Row],[Pack Size]]</f>
        <v>768</v>
      </c>
      <c r="O73" s="1">
        <f>IFERROR(VLOOKUP(Table1[[#This Row],[SKU Code]],'SKU Size'!$G:$H,2,FALSE),0)*Table1[[#This Row],[Cases]]</f>
        <v>18638.779346586776</v>
      </c>
      <c r="P73" t="str">
        <f t="shared" si="2"/>
        <v>D0510</v>
      </c>
      <c r="Q73" t="str">
        <f>IFERROR(VLOOKUP(Table1[[#This Row],[Trim Distributor Code]],Sheet1!$N:$O,2,FALSE),0)</f>
        <v>D0381</v>
      </c>
      <c r="R73">
        <f>IFERROR(VLOOKUP(Table1[[#This Row],[Salesflo AppUser Code]],HIE!$A:$B,2,FALSE),0)</f>
        <v>0</v>
      </c>
      <c r="S73">
        <f>IFERROR(VLOOKUP(Table1[[#This Row],[Salesflo AppUser Code]],HIE!$A:$B,2,FALSE),0)</f>
        <v>0</v>
      </c>
      <c r="T73" t="s">
        <v>5594</v>
      </c>
      <c r="U73" t="s">
        <v>2909</v>
      </c>
      <c r="V73" t="s">
        <v>1606</v>
      </c>
      <c r="W73" t="s">
        <v>2030</v>
      </c>
      <c r="X73">
        <f>IFERROR(VLOOKUP( Table1[[#This Row],[Trim Distributor Code]],Sheet1!$A:$J,10,FALSE),0)</f>
        <v>0</v>
      </c>
    </row>
    <row r="74" spans="1:24" hidden="1" x14ac:dyDescent="0.3">
      <c r="A74" t="s">
        <v>4507</v>
      </c>
      <c r="B74" t="s">
        <v>4495</v>
      </c>
      <c r="C74" t="s">
        <v>4496</v>
      </c>
      <c r="D74" t="s">
        <v>1412</v>
      </c>
      <c r="E74" t="s">
        <v>4497</v>
      </c>
      <c r="F74" t="s">
        <v>4498</v>
      </c>
      <c r="G74" t="s">
        <v>4156</v>
      </c>
      <c r="H74" t="s">
        <v>4113</v>
      </c>
      <c r="I74" t="s">
        <v>4394</v>
      </c>
      <c r="J74" t="s">
        <v>2307</v>
      </c>
      <c r="K74" s="1">
        <v>6</v>
      </c>
      <c r="L74" s="1" t="s">
        <v>1412</v>
      </c>
      <c r="M74" s="2">
        <f ca="1">Table1[[#This Row],[Cases]]*Table1[[#This Row],[Pack Size]]</f>
        <v>0</v>
      </c>
      <c r="N74" s="1">
        <f ca="1">Table1[[#This Row],[Cases]]*Table1[[#This Row],[Pack Size]]</f>
        <v>144</v>
      </c>
      <c r="O74" s="1">
        <f>IFERROR(VLOOKUP(Table1[[#This Row],[SKU Code]],'SKU Size'!$G:$H,2,FALSE),0)*Table1[[#This Row],[Cases]]</f>
        <v>20664.388034613392</v>
      </c>
      <c r="P74" t="str">
        <f t="shared" si="2"/>
        <v>D0510</v>
      </c>
      <c r="Q74" t="str">
        <f>IFERROR(VLOOKUP(Table1[[#This Row],[Trim Distributor Code]],Sheet1!$N:$O,2,FALSE),0)</f>
        <v>D0381</v>
      </c>
      <c r="R74">
        <f>IFERROR(VLOOKUP(Table1[[#This Row],[Salesflo AppUser Code]],HIE!$A:$B,2,FALSE),0)</f>
        <v>0</v>
      </c>
      <c r="S74">
        <f>IFERROR(VLOOKUP(Table1[[#This Row],[Salesflo AppUser Code]],HIE!$A:$B,2,FALSE),0)</f>
        <v>0</v>
      </c>
      <c r="T74" t="s">
        <v>5594</v>
      </c>
      <c r="U74" t="s">
        <v>2909</v>
      </c>
      <c r="V74" t="s">
        <v>1632</v>
      </c>
      <c r="W74" t="s">
        <v>2030</v>
      </c>
      <c r="X74">
        <f>IFERROR(VLOOKUP( Table1[[#This Row],[Trim Distributor Code]],Sheet1!$A:$J,10,FALSE),0)</f>
        <v>0</v>
      </c>
    </row>
    <row r="75" spans="1:24" hidden="1" x14ac:dyDescent="0.3">
      <c r="A75" t="s">
        <v>4507</v>
      </c>
      <c r="B75" t="s">
        <v>4495</v>
      </c>
      <c r="C75" t="s">
        <v>4496</v>
      </c>
      <c r="D75" t="s">
        <v>1412</v>
      </c>
      <c r="E75" t="s">
        <v>4497</v>
      </c>
      <c r="F75" t="s">
        <v>4498</v>
      </c>
      <c r="G75" t="s">
        <v>4305</v>
      </c>
      <c r="H75" t="s">
        <v>4109</v>
      </c>
      <c r="I75" t="s">
        <v>4393</v>
      </c>
      <c r="J75" t="s">
        <v>2060</v>
      </c>
      <c r="K75">
        <v>6</v>
      </c>
      <c r="L75" s="2" t="s">
        <v>1412</v>
      </c>
      <c r="M75" s="2">
        <f ca="1">Table1[[#This Row],[Cases]]*Table1[[#This Row],[Pack Size]]</f>
        <v>0</v>
      </c>
      <c r="N75" s="1">
        <f ca="1">Table1[[#This Row],[Cases]]*Table1[[#This Row],[Pack Size]]</f>
        <v>600</v>
      </c>
      <c r="O75" s="1">
        <f>IFERROR(VLOOKUP(Table1[[#This Row],[SKU Code]],'SKU Size'!$G:$H,2,FALSE),0)*Table1[[#This Row],[Cases]]</f>
        <v>61027.52595116412</v>
      </c>
      <c r="P75" t="str">
        <f t="shared" si="2"/>
        <v>D0510</v>
      </c>
      <c r="Q75" t="str">
        <f>IFERROR(VLOOKUP(Table1[[#This Row],[Trim Distributor Code]],Sheet1!$N:$O,2,FALSE),0)</f>
        <v>D0381</v>
      </c>
      <c r="R75">
        <f>IFERROR(VLOOKUP(Table1[[#This Row],[Salesflo AppUser Code]],HIE!$A:$B,2,FALSE),0)</f>
        <v>0</v>
      </c>
      <c r="S75">
        <f>IFERROR(VLOOKUP(Table1[[#This Row],[Salesflo AppUser Code]],HIE!$A:$B,2,FALSE),0)</f>
        <v>0</v>
      </c>
      <c r="T75" t="s">
        <v>5594</v>
      </c>
      <c r="U75" t="s">
        <v>2909</v>
      </c>
      <c r="V75" t="s">
        <v>1423</v>
      </c>
      <c r="W75" t="s">
        <v>2040</v>
      </c>
      <c r="X75">
        <f>IFERROR(VLOOKUP( Table1[[#This Row],[Trim Distributor Code]],Sheet1!$A:$J,10,FALSE),0)</f>
        <v>0</v>
      </c>
    </row>
    <row r="76" spans="1:24" hidden="1" x14ac:dyDescent="0.3">
      <c r="A76" t="s">
        <v>4507</v>
      </c>
      <c r="B76" t="s">
        <v>4495</v>
      </c>
      <c r="C76" t="s">
        <v>4496</v>
      </c>
      <c r="D76" t="s">
        <v>1412</v>
      </c>
      <c r="E76" t="s">
        <v>4497</v>
      </c>
      <c r="F76" t="s">
        <v>4498</v>
      </c>
      <c r="G76" t="s">
        <v>4306</v>
      </c>
      <c r="H76" t="s">
        <v>4109</v>
      </c>
      <c r="I76" t="s">
        <v>4307</v>
      </c>
      <c r="J76" t="s">
        <v>2034</v>
      </c>
      <c r="K76">
        <v>2</v>
      </c>
      <c r="L76" s="2" t="s">
        <v>1412</v>
      </c>
      <c r="M76" s="2">
        <f ca="1">Table1[[#This Row],[Cases]]*Table1[[#This Row],[Pack Size]]</f>
        <v>0</v>
      </c>
      <c r="N76" s="1">
        <f ca="1">Table1[[#This Row],[Cases]]*Table1[[#This Row],[Pack Size]]</f>
        <v>200</v>
      </c>
      <c r="O76" s="1">
        <f>IFERROR(VLOOKUP(Table1[[#This Row],[SKU Code]],'SKU Size'!$G:$H,2,FALSE),0)*Table1[[#This Row],[Cases]]</f>
        <v>15120.048475903004</v>
      </c>
      <c r="P76" t="str">
        <f t="shared" si="2"/>
        <v>D0510</v>
      </c>
      <c r="Q76" t="str">
        <f>IFERROR(VLOOKUP(Table1[[#This Row],[Trim Distributor Code]],Sheet1!$N:$O,2,FALSE),0)</f>
        <v>D0381</v>
      </c>
      <c r="R76">
        <f>IFERROR(VLOOKUP(Table1[[#This Row],[Salesflo AppUser Code]],HIE!$A:$B,2,FALSE),0)</f>
        <v>0</v>
      </c>
      <c r="S76">
        <f>IFERROR(VLOOKUP(Table1[[#This Row],[Salesflo AppUser Code]],HIE!$A:$B,2,FALSE),0)</f>
        <v>0</v>
      </c>
      <c r="T76" t="s">
        <v>5594</v>
      </c>
      <c r="U76" t="s">
        <v>2909</v>
      </c>
      <c r="V76" t="s">
        <v>1423</v>
      </c>
      <c r="W76" t="s">
        <v>2031</v>
      </c>
      <c r="X76">
        <f>IFERROR(VLOOKUP( Table1[[#This Row],[Trim Distributor Code]],Sheet1!$A:$J,10,FALSE),0)</f>
        <v>0</v>
      </c>
    </row>
    <row r="77" spans="1:24" hidden="1" x14ac:dyDescent="0.3">
      <c r="A77" t="s">
        <v>4507</v>
      </c>
      <c r="B77" t="s">
        <v>4495</v>
      </c>
      <c r="C77" t="s">
        <v>4496</v>
      </c>
      <c r="D77" t="s">
        <v>1412</v>
      </c>
      <c r="E77" t="s">
        <v>4497</v>
      </c>
      <c r="F77" t="s">
        <v>4498</v>
      </c>
      <c r="G77" t="s">
        <v>4308</v>
      </c>
      <c r="H77" t="s">
        <v>4390</v>
      </c>
      <c r="I77" t="s">
        <v>4399</v>
      </c>
      <c r="J77" t="s">
        <v>2270</v>
      </c>
      <c r="K77">
        <v>38</v>
      </c>
      <c r="L77" s="2" t="s">
        <v>1412</v>
      </c>
      <c r="M77" s="2">
        <f ca="1">Table1[[#This Row],[Cases]]*Table1[[#This Row],[Pack Size]]</f>
        <v>0</v>
      </c>
      <c r="N77" s="1">
        <f ca="1">Table1[[#This Row],[Cases]]*Table1[[#This Row],[Pack Size]]</f>
        <v>18240</v>
      </c>
      <c r="O77" s="1">
        <f>IFERROR(VLOOKUP(Table1[[#This Row],[SKU Code]],'SKU Size'!$G:$H,2,FALSE),0)*Table1[[#This Row],[Cases]]</f>
        <v>182914.16915482009</v>
      </c>
      <c r="P77" t="str">
        <f t="shared" si="2"/>
        <v>D0510</v>
      </c>
      <c r="Q77" t="str">
        <f>IFERROR(VLOOKUP(Table1[[#This Row],[Trim Distributor Code]],Sheet1!$N:$O,2,FALSE),0)</f>
        <v>D0381</v>
      </c>
      <c r="R77">
        <f>IFERROR(VLOOKUP(Table1[[#This Row],[Salesflo AppUser Code]],HIE!$A:$B,2,FALSE),0)</f>
        <v>0</v>
      </c>
      <c r="S77">
        <f>IFERROR(VLOOKUP(Table1[[#This Row],[Salesflo AppUser Code]],HIE!$A:$B,2,FALSE),0)</f>
        <v>0</v>
      </c>
      <c r="T77" t="s">
        <v>5594</v>
      </c>
      <c r="U77" t="s">
        <v>2909</v>
      </c>
      <c r="V77" t="s">
        <v>2268</v>
      </c>
      <c r="W77" t="s">
        <v>2269</v>
      </c>
      <c r="X77">
        <f>IFERROR(VLOOKUP( Table1[[#This Row],[Trim Distributor Code]],Sheet1!$A:$J,10,FALSE),0)</f>
        <v>0</v>
      </c>
    </row>
    <row r="78" spans="1:24" hidden="1" x14ac:dyDescent="0.3">
      <c r="A78" t="s">
        <v>4507</v>
      </c>
      <c r="B78" t="s">
        <v>4495</v>
      </c>
      <c r="C78" t="s">
        <v>4496</v>
      </c>
      <c r="D78" t="s">
        <v>1412</v>
      </c>
      <c r="E78" t="s">
        <v>4497</v>
      </c>
      <c r="F78" t="s">
        <v>4498</v>
      </c>
      <c r="G78" t="s">
        <v>4308</v>
      </c>
      <c r="H78" t="s">
        <v>4113</v>
      </c>
      <c r="I78" t="s">
        <v>4398</v>
      </c>
      <c r="J78" t="s">
        <v>2288</v>
      </c>
      <c r="K78">
        <v>6</v>
      </c>
      <c r="L78" s="2" t="s">
        <v>1412</v>
      </c>
      <c r="M78" s="2">
        <f ca="1">Table1[[#This Row],[Cases]]*Table1[[#This Row],[Pack Size]]</f>
        <v>0</v>
      </c>
      <c r="N78" s="1">
        <f ca="1">Table1[[#This Row],[Cases]]*Table1[[#This Row],[Pack Size]]</f>
        <v>144</v>
      </c>
      <c r="O78" s="1">
        <f>IFERROR(VLOOKUP(Table1[[#This Row],[SKU Code]],'SKU Size'!$G:$H,2,FALSE),0)*Table1[[#This Row],[Cases]]</f>
        <v>11582.020671142249</v>
      </c>
      <c r="P78" t="str">
        <f t="shared" si="2"/>
        <v>D0510</v>
      </c>
      <c r="Q78" t="str">
        <f>IFERROR(VLOOKUP(Table1[[#This Row],[Trim Distributor Code]],Sheet1!$N:$O,2,FALSE),0)</f>
        <v>D0381</v>
      </c>
      <c r="R78">
        <f>IFERROR(VLOOKUP(Table1[[#This Row],[Salesflo AppUser Code]],HIE!$A:$B,2,FALSE),0)</f>
        <v>0</v>
      </c>
      <c r="S78">
        <f>IFERROR(VLOOKUP(Table1[[#This Row],[Salesflo AppUser Code]],HIE!$A:$B,2,FALSE),0)</f>
        <v>0</v>
      </c>
      <c r="T78" t="s">
        <v>5594</v>
      </c>
      <c r="U78" t="s">
        <v>2909</v>
      </c>
      <c r="V78" t="s">
        <v>1632</v>
      </c>
      <c r="W78" t="s">
        <v>2269</v>
      </c>
      <c r="X78">
        <f>IFERROR(VLOOKUP( Table1[[#This Row],[Trim Distributor Code]],Sheet1!$A:$J,10,FALSE),0)</f>
        <v>0</v>
      </c>
    </row>
    <row r="79" spans="1:24" hidden="1" x14ac:dyDescent="0.3">
      <c r="A79" t="s">
        <v>4507</v>
      </c>
      <c r="B79" t="s">
        <v>4505</v>
      </c>
      <c r="C79" t="s">
        <v>4506</v>
      </c>
      <c r="D79" t="s">
        <v>1412</v>
      </c>
      <c r="E79" t="s">
        <v>4497</v>
      </c>
      <c r="F79" t="s">
        <v>4498</v>
      </c>
      <c r="G79" t="s">
        <v>4156</v>
      </c>
      <c r="H79" t="s">
        <v>4106</v>
      </c>
      <c r="I79" t="s">
        <v>4391</v>
      </c>
      <c r="J79" t="s">
        <v>2144</v>
      </c>
      <c r="K79">
        <v>140</v>
      </c>
      <c r="L79" s="2" t="s">
        <v>1412</v>
      </c>
      <c r="M79" s="2">
        <f ca="1">Table1[[#This Row],[Cases]]*Table1[[#This Row],[Pack Size]]</f>
        <v>0</v>
      </c>
      <c r="N79" s="1">
        <f ca="1">Table1[[#This Row],[Cases]]*Table1[[#This Row],[Pack Size]]</f>
        <v>56000</v>
      </c>
      <c r="O79" s="1">
        <f>IFERROR(VLOOKUP(Table1[[#This Row],[SKU Code]],'SKU Size'!$G:$H,2,FALSE),0)*Table1[[#This Row],[Cases]]</f>
        <v>1267265.2110760936</v>
      </c>
      <c r="P79" t="str">
        <f t="shared" si="2"/>
        <v>D0510</v>
      </c>
      <c r="Q79" t="str">
        <f>IFERROR(VLOOKUP(Table1[[#This Row],[Trim Distributor Code]],Sheet1!$N:$O,2,FALSE),0)</f>
        <v>D0381</v>
      </c>
      <c r="R79">
        <f>IFERROR(VLOOKUP(Table1[[#This Row],[Salesflo AppUser Code]],HIE!$A:$B,2,FALSE),0)</f>
        <v>0</v>
      </c>
      <c r="S79">
        <f>IFERROR(VLOOKUP(Table1[[#This Row],[Salesflo AppUser Code]],HIE!$A:$B,2,FALSE),0)</f>
        <v>0</v>
      </c>
      <c r="T79" t="s">
        <v>5594</v>
      </c>
      <c r="U79" t="s">
        <v>2909</v>
      </c>
      <c r="V79" t="s">
        <v>1444</v>
      </c>
      <c r="W79" t="s">
        <v>2030</v>
      </c>
      <c r="X79">
        <f>IFERROR(VLOOKUP( Table1[[#This Row],[Trim Distributor Code]],Sheet1!$A:$J,10,FALSE),0)</f>
        <v>0</v>
      </c>
    </row>
    <row r="80" spans="1:24" hidden="1" x14ac:dyDescent="0.3">
      <c r="A80" t="s">
        <v>4507</v>
      </c>
      <c r="B80" t="s">
        <v>4505</v>
      </c>
      <c r="C80" t="s">
        <v>4506</v>
      </c>
      <c r="D80" t="s">
        <v>1412</v>
      </c>
      <c r="E80" t="s">
        <v>4497</v>
      </c>
      <c r="F80" t="s">
        <v>4498</v>
      </c>
      <c r="G80" t="s">
        <v>4156</v>
      </c>
      <c r="H80" t="s">
        <v>4137</v>
      </c>
      <c r="I80" t="s">
        <v>4392</v>
      </c>
      <c r="J80" t="s">
        <v>2238</v>
      </c>
      <c r="K80">
        <v>3</v>
      </c>
      <c r="L80" s="2" t="s">
        <v>1412</v>
      </c>
      <c r="M80" s="2">
        <f ca="1">Table1[[#This Row],[Cases]]*Table1[[#This Row],[Pack Size]]</f>
        <v>0</v>
      </c>
      <c r="N80" s="1">
        <f ca="1">Table1[[#This Row],[Cases]]*Table1[[#This Row],[Pack Size]]</f>
        <v>1152</v>
      </c>
      <c r="O80" s="1">
        <f>IFERROR(VLOOKUP(Table1[[#This Row],[SKU Code]],'SKU Size'!$G:$H,2,FALSE),0)*Table1[[#This Row],[Cases]]</f>
        <v>27958.169019880166</v>
      </c>
      <c r="P80" t="str">
        <f t="shared" si="2"/>
        <v>D0510</v>
      </c>
      <c r="Q80" t="str">
        <f>IFERROR(VLOOKUP(Table1[[#This Row],[Trim Distributor Code]],Sheet1!$N:$O,2,FALSE),0)</f>
        <v>D0381</v>
      </c>
      <c r="R80">
        <f>IFERROR(VLOOKUP(Table1[[#This Row],[Salesflo AppUser Code]],HIE!$A:$B,2,FALSE),0)</f>
        <v>0</v>
      </c>
      <c r="S80">
        <f>IFERROR(VLOOKUP(Table1[[#This Row],[Salesflo AppUser Code]],HIE!$A:$B,2,FALSE),0)</f>
        <v>0</v>
      </c>
      <c r="T80" t="s">
        <v>5594</v>
      </c>
      <c r="U80" t="s">
        <v>2909</v>
      </c>
      <c r="V80" t="s">
        <v>1606</v>
      </c>
      <c r="W80" t="s">
        <v>2030</v>
      </c>
      <c r="X80">
        <f>IFERROR(VLOOKUP( Table1[[#This Row],[Trim Distributor Code]],Sheet1!$A:$J,10,FALSE),0)</f>
        <v>0</v>
      </c>
    </row>
    <row r="81" spans="1:24" hidden="1" x14ac:dyDescent="0.3">
      <c r="A81" t="s">
        <v>4507</v>
      </c>
      <c r="B81" t="s">
        <v>4505</v>
      </c>
      <c r="C81" t="s">
        <v>4506</v>
      </c>
      <c r="D81" t="s">
        <v>1412</v>
      </c>
      <c r="E81" t="s">
        <v>4497</v>
      </c>
      <c r="F81" t="s">
        <v>4498</v>
      </c>
      <c r="G81" t="s">
        <v>4156</v>
      </c>
      <c r="H81" t="s">
        <v>4113</v>
      </c>
      <c r="I81" t="s">
        <v>4394</v>
      </c>
      <c r="J81" t="s">
        <v>2307</v>
      </c>
      <c r="K81">
        <v>14</v>
      </c>
      <c r="L81" s="2" t="s">
        <v>1412</v>
      </c>
      <c r="M81" s="2">
        <f ca="1">Table1[[#This Row],[Cases]]*Table1[[#This Row],[Pack Size]]</f>
        <v>0</v>
      </c>
      <c r="N81" s="1">
        <f ca="1">Table1[[#This Row],[Cases]]*Table1[[#This Row],[Pack Size]]</f>
        <v>336</v>
      </c>
      <c r="O81" s="1">
        <f>IFERROR(VLOOKUP(Table1[[#This Row],[SKU Code]],'SKU Size'!$G:$H,2,FALSE),0)*Table1[[#This Row],[Cases]]</f>
        <v>48216.905414097913</v>
      </c>
      <c r="P81" t="str">
        <f t="shared" si="2"/>
        <v>D0510</v>
      </c>
      <c r="Q81" t="str">
        <f>IFERROR(VLOOKUP(Table1[[#This Row],[Trim Distributor Code]],Sheet1!$N:$O,2,FALSE),0)</f>
        <v>D0381</v>
      </c>
      <c r="R81">
        <f>IFERROR(VLOOKUP(Table1[[#This Row],[Salesflo AppUser Code]],HIE!$A:$B,2,FALSE),0)</f>
        <v>0</v>
      </c>
      <c r="S81">
        <f>IFERROR(VLOOKUP(Table1[[#This Row],[Salesflo AppUser Code]],HIE!$A:$B,2,FALSE),0)</f>
        <v>0</v>
      </c>
      <c r="T81" t="s">
        <v>5594</v>
      </c>
      <c r="U81" t="s">
        <v>2909</v>
      </c>
      <c r="V81" t="s">
        <v>1632</v>
      </c>
      <c r="W81" t="s">
        <v>2030</v>
      </c>
      <c r="X81">
        <f>IFERROR(VLOOKUP( Table1[[#This Row],[Trim Distributor Code]],Sheet1!$A:$J,10,FALSE),0)</f>
        <v>0</v>
      </c>
    </row>
    <row r="82" spans="1:24" hidden="1" x14ac:dyDescent="0.3">
      <c r="A82" t="s">
        <v>4507</v>
      </c>
      <c r="B82" t="s">
        <v>4505</v>
      </c>
      <c r="C82" t="s">
        <v>4506</v>
      </c>
      <c r="D82" t="s">
        <v>1412</v>
      </c>
      <c r="E82" t="s">
        <v>4497</v>
      </c>
      <c r="F82" t="s">
        <v>4498</v>
      </c>
      <c r="G82" t="s">
        <v>4305</v>
      </c>
      <c r="H82" t="s">
        <v>4109</v>
      </c>
      <c r="I82" t="s">
        <v>4393</v>
      </c>
      <c r="J82" t="s">
        <v>2060</v>
      </c>
      <c r="K82">
        <v>14</v>
      </c>
      <c r="L82" s="2" t="s">
        <v>1412</v>
      </c>
      <c r="M82" s="2">
        <f ca="1">Table1[[#This Row],[Cases]]*Table1[[#This Row],[Pack Size]]</f>
        <v>0</v>
      </c>
      <c r="N82" s="1">
        <f ca="1">Table1[[#This Row],[Cases]]*Table1[[#This Row],[Pack Size]]</f>
        <v>1400</v>
      </c>
      <c r="O82" s="1">
        <f>IFERROR(VLOOKUP(Table1[[#This Row],[SKU Code]],'SKU Size'!$G:$H,2,FALSE),0)*Table1[[#This Row],[Cases]]</f>
        <v>142397.56055271628</v>
      </c>
      <c r="P82" t="str">
        <f t="shared" si="2"/>
        <v>D0510</v>
      </c>
      <c r="Q82" t="str">
        <f>IFERROR(VLOOKUP(Table1[[#This Row],[Trim Distributor Code]],Sheet1!$N:$O,2,FALSE),0)</f>
        <v>D0381</v>
      </c>
      <c r="R82">
        <f>IFERROR(VLOOKUP(Table1[[#This Row],[Salesflo AppUser Code]],HIE!$A:$B,2,FALSE),0)</f>
        <v>0</v>
      </c>
      <c r="S82">
        <f>IFERROR(VLOOKUP(Table1[[#This Row],[Salesflo AppUser Code]],HIE!$A:$B,2,FALSE),0)</f>
        <v>0</v>
      </c>
      <c r="T82" t="s">
        <v>5594</v>
      </c>
      <c r="U82" t="s">
        <v>2909</v>
      </c>
      <c r="V82" t="s">
        <v>1423</v>
      </c>
      <c r="W82" t="s">
        <v>2040</v>
      </c>
      <c r="X82">
        <f>IFERROR(VLOOKUP( Table1[[#This Row],[Trim Distributor Code]],Sheet1!$A:$J,10,FALSE),0)</f>
        <v>0</v>
      </c>
    </row>
    <row r="83" spans="1:24" hidden="1" x14ac:dyDescent="0.3">
      <c r="A83" t="s">
        <v>4507</v>
      </c>
      <c r="B83" t="s">
        <v>4505</v>
      </c>
      <c r="C83" t="s">
        <v>4506</v>
      </c>
      <c r="D83" t="s">
        <v>1412</v>
      </c>
      <c r="E83" t="s">
        <v>4497</v>
      </c>
      <c r="F83" t="s">
        <v>4498</v>
      </c>
      <c r="G83" t="s">
        <v>4306</v>
      </c>
      <c r="H83" t="s">
        <v>4109</v>
      </c>
      <c r="I83" t="s">
        <v>4307</v>
      </c>
      <c r="J83" t="s">
        <v>2034</v>
      </c>
      <c r="K83" s="1">
        <v>3</v>
      </c>
      <c r="L83" s="1" t="s">
        <v>1412</v>
      </c>
      <c r="M83" s="2">
        <f ca="1">Table1[[#This Row],[Cases]]*Table1[[#This Row],[Pack Size]]</f>
        <v>0</v>
      </c>
      <c r="N83" s="1">
        <f ca="1">Table1[[#This Row],[Cases]]*Table1[[#This Row],[Pack Size]]</f>
        <v>300</v>
      </c>
      <c r="O83" s="1">
        <f>IFERROR(VLOOKUP(Table1[[#This Row],[SKU Code]],'SKU Size'!$G:$H,2,FALSE),0)*Table1[[#This Row],[Cases]]</f>
        <v>22680.072713854504</v>
      </c>
      <c r="P83" t="str">
        <f t="shared" si="2"/>
        <v>D0510</v>
      </c>
      <c r="Q83" t="str">
        <f>IFERROR(VLOOKUP(Table1[[#This Row],[Trim Distributor Code]],Sheet1!$N:$O,2,FALSE),0)</f>
        <v>D0381</v>
      </c>
      <c r="R83">
        <f>IFERROR(VLOOKUP(Table1[[#This Row],[Salesflo AppUser Code]],HIE!$A:$B,2,FALSE),0)</f>
        <v>0</v>
      </c>
      <c r="S83">
        <f>IFERROR(VLOOKUP(Table1[[#This Row],[Salesflo AppUser Code]],HIE!$A:$B,2,FALSE),0)</f>
        <v>0</v>
      </c>
      <c r="T83" t="s">
        <v>5594</v>
      </c>
      <c r="U83" t="s">
        <v>2909</v>
      </c>
      <c r="V83" t="s">
        <v>1423</v>
      </c>
      <c r="W83" t="s">
        <v>2031</v>
      </c>
      <c r="X83">
        <f>IFERROR(VLOOKUP( Table1[[#This Row],[Trim Distributor Code]],Sheet1!$A:$J,10,FALSE),0)</f>
        <v>0</v>
      </c>
    </row>
    <row r="84" spans="1:24" hidden="1" x14ac:dyDescent="0.3">
      <c r="A84" t="s">
        <v>4507</v>
      </c>
      <c r="B84" t="s">
        <v>4505</v>
      </c>
      <c r="C84" t="s">
        <v>4506</v>
      </c>
      <c r="D84" t="s">
        <v>1412</v>
      </c>
      <c r="E84" t="s">
        <v>4497</v>
      </c>
      <c r="F84" t="s">
        <v>4498</v>
      </c>
      <c r="G84" t="s">
        <v>4308</v>
      </c>
      <c r="H84" t="s">
        <v>4390</v>
      </c>
      <c r="I84" t="s">
        <v>4399</v>
      </c>
      <c r="J84" t="s">
        <v>2270</v>
      </c>
      <c r="K84">
        <v>82</v>
      </c>
      <c r="L84" s="2" t="s">
        <v>1412</v>
      </c>
      <c r="M84" s="2">
        <f ca="1">Table1[[#This Row],[Cases]]*Table1[[#This Row],[Pack Size]]</f>
        <v>0</v>
      </c>
      <c r="N84" s="1">
        <f ca="1">Table1[[#This Row],[Cases]]*Table1[[#This Row],[Pack Size]]</f>
        <v>39360</v>
      </c>
      <c r="O84" s="1">
        <f>IFERROR(VLOOKUP(Table1[[#This Row],[SKU Code]],'SKU Size'!$G:$H,2,FALSE),0)*Table1[[#This Row],[Cases]]</f>
        <v>394709.52291303285</v>
      </c>
      <c r="P84" t="str">
        <f t="shared" si="2"/>
        <v>D0510</v>
      </c>
      <c r="Q84" t="str">
        <f>IFERROR(VLOOKUP(Table1[[#This Row],[Trim Distributor Code]],Sheet1!$N:$O,2,FALSE),0)</f>
        <v>D0381</v>
      </c>
      <c r="R84">
        <f>IFERROR(VLOOKUP(Table1[[#This Row],[Salesflo AppUser Code]],HIE!$A:$B,2,FALSE),0)</f>
        <v>0</v>
      </c>
      <c r="S84">
        <f>IFERROR(VLOOKUP(Table1[[#This Row],[Salesflo AppUser Code]],HIE!$A:$B,2,FALSE),0)</f>
        <v>0</v>
      </c>
      <c r="T84" t="s">
        <v>5594</v>
      </c>
      <c r="U84" t="s">
        <v>2909</v>
      </c>
      <c r="V84" t="s">
        <v>2268</v>
      </c>
      <c r="W84" t="s">
        <v>2269</v>
      </c>
      <c r="X84">
        <f>IFERROR(VLOOKUP( Table1[[#This Row],[Trim Distributor Code]],Sheet1!$A:$J,10,FALSE),0)</f>
        <v>0</v>
      </c>
    </row>
    <row r="85" spans="1:24" hidden="1" x14ac:dyDescent="0.3">
      <c r="A85" t="s">
        <v>4507</v>
      </c>
      <c r="B85" t="s">
        <v>4505</v>
      </c>
      <c r="C85" t="s">
        <v>4506</v>
      </c>
      <c r="D85" t="s">
        <v>1412</v>
      </c>
      <c r="E85" t="s">
        <v>4497</v>
      </c>
      <c r="F85" t="s">
        <v>4498</v>
      </c>
      <c r="G85" t="s">
        <v>4308</v>
      </c>
      <c r="H85" t="s">
        <v>4113</v>
      </c>
      <c r="I85" t="s">
        <v>4398</v>
      </c>
      <c r="J85" t="s">
        <v>2288</v>
      </c>
      <c r="K85">
        <v>14</v>
      </c>
      <c r="L85" s="2" t="s">
        <v>1412</v>
      </c>
      <c r="M85" s="2">
        <f ca="1">Table1[[#This Row],[Cases]]*Table1[[#This Row],[Pack Size]]</f>
        <v>0</v>
      </c>
      <c r="N85" s="1">
        <f ca="1">Table1[[#This Row],[Cases]]*Table1[[#This Row],[Pack Size]]</f>
        <v>336</v>
      </c>
      <c r="O85" s="1">
        <f>IFERROR(VLOOKUP(Table1[[#This Row],[SKU Code]],'SKU Size'!$G:$H,2,FALSE),0)*Table1[[#This Row],[Cases]]</f>
        <v>27024.714899331913</v>
      </c>
      <c r="P85" t="str">
        <f t="shared" si="2"/>
        <v>D0510</v>
      </c>
      <c r="Q85" t="str">
        <f>IFERROR(VLOOKUP(Table1[[#This Row],[Trim Distributor Code]],Sheet1!$N:$O,2,FALSE),0)</f>
        <v>D0381</v>
      </c>
      <c r="R85">
        <f>IFERROR(VLOOKUP(Table1[[#This Row],[Salesflo AppUser Code]],HIE!$A:$B,2,FALSE),0)</f>
        <v>0</v>
      </c>
      <c r="S85">
        <f>IFERROR(VLOOKUP(Table1[[#This Row],[Salesflo AppUser Code]],HIE!$A:$B,2,FALSE),0)</f>
        <v>0</v>
      </c>
      <c r="T85" t="s">
        <v>5594</v>
      </c>
      <c r="U85" t="s">
        <v>2909</v>
      </c>
      <c r="V85" t="s">
        <v>1632</v>
      </c>
      <c r="W85" t="s">
        <v>2269</v>
      </c>
      <c r="X85">
        <f>IFERROR(VLOOKUP( Table1[[#This Row],[Trim Distributor Code]],Sheet1!$A:$J,10,FALSE),0)</f>
        <v>0</v>
      </c>
    </row>
    <row r="86" spans="1:24" hidden="1" x14ac:dyDescent="0.3">
      <c r="A86" t="s">
        <v>4520</v>
      </c>
      <c r="B86" t="s">
        <v>167</v>
      </c>
      <c r="C86" t="s">
        <v>4406</v>
      </c>
      <c r="D86" t="s">
        <v>1412</v>
      </c>
      <c r="E86" t="s">
        <v>4407</v>
      </c>
      <c r="F86" t="s">
        <v>2768</v>
      </c>
      <c r="G86" t="s">
        <v>4308</v>
      </c>
      <c r="H86" t="s">
        <v>4390</v>
      </c>
      <c r="I86" t="s">
        <v>4399</v>
      </c>
      <c r="J86" t="s">
        <v>2270</v>
      </c>
      <c r="K86">
        <v>4.6677471636952994</v>
      </c>
      <c r="L86" s="2" t="s">
        <v>1412</v>
      </c>
      <c r="M86" s="2">
        <f ca="1">Table1[[#This Row],[Cases]]*Table1[[#This Row],[Pack Size]]</f>
        <v>0</v>
      </c>
      <c r="N86" s="1">
        <f ca="1">Table1[[#This Row],[Cases]]*Table1[[#This Row],[Pack Size]]</f>
        <v>2240.5186385737438</v>
      </c>
      <c r="O86" s="1">
        <f>IFERROR(VLOOKUP(Table1[[#This Row],[SKU Code]],'SKU Size'!$G:$H,2,FALSE),0)*Table1[[#This Row],[Cases]]</f>
        <v>22468.344586107731</v>
      </c>
      <c r="P86" t="str">
        <f t="shared" si="2"/>
        <v>D0020</v>
      </c>
      <c r="Q86" t="str">
        <f>IFERROR(VLOOKUP(Table1[[#This Row],[Trim Distributor Code]],Sheet1!$N:$O,2,FALSE),0)</f>
        <v>D0192</v>
      </c>
      <c r="R86" t="str">
        <f>IFERROR(VLOOKUP(Table1[[#This Row],[Salesflo AppUser Code]],HIE!$A:$B,2,FALSE),0)</f>
        <v>Active</v>
      </c>
      <c r="S86" t="str">
        <f>IFERROR(VLOOKUP(Table1[[#This Row],[Salesflo AppUser Code]],HIE!$A:$B,2,FALSE),0)</f>
        <v>Active</v>
      </c>
      <c r="T86" t="s">
        <v>5594</v>
      </c>
      <c r="U86" t="s">
        <v>2909</v>
      </c>
      <c r="V86" t="s">
        <v>2268</v>
      </c>
      <c r="W86" t="s">
        <v>2269</v>
      </c>
      <c r="X86" t="str">
        <f>IFERROR(VLOOKUP( Table1[[#This Row],[Trim Distributor Code]],Sheet1!$A:$J,10,FALSE),0)</f>
        <v>Active</v>
      </c>
    </row>
    <row r="87" spans="1:24" hidden="1" x14ac:dyDescent="0.3">
      <c r="A87" t="s">
        <v>4520</v>
      </c>
      <c r="B87" t="s">
        <v>171</v>
      </c>
      <c r="C87" t="s">
        <v>4408</v>
      </c>
      <c r="D87" t="s">
        <v>1412</v>
      </c>
      <c r="E87" t="s">
        <v>4407</v>
      </c>
      <c r="F87" t="s">
        <v>2768</v>
      </c>
      <c r="G87" t="s">
        <v>4308</v>
      </c>
      <c r="H87" t="s">
        <v>4390</v>
      </c>
      <c r="I87" t="s">
        <v>4399</v>
      </c>
      <c r="J87" t="s">
        <v>2270</v>
      </c>
      <c r="K87">
        <v>2.9821717990275527</v>
      </c>
      <c r="L87" s="2" t="s">
        <v>1412</v>
      </c>
      <c r="M87" s="2">
        <f ca="1">Table1[[#This Row],[Cases]]*Table1[[#This Row],[Pack Size]]</f>
        <v>0</v>
      </c>
      <c r="N87" s="1">
        <f ca="1">Table1[[#This Row],[Cases]]*Table1[[#This Row],[Pack Size]]</f>
        <v>1431.4424635332252</v>
      </c>
      <c r="O87" s="1">
        <f>IFERROR(VLOOKUP(Table1[[#This Row],[SKU Code]],'SKU Size'!$G:$H,2,FALSE),0)*Table1[[#This Row],[Cases]]</f>
        <v>14354.77570779105</v>
      </c>
      <c r="P87" t="str">
        <f t="shared" si="2"/>
        <v>D0020</v>
      </c>
      <c r="Q87" t="str">
        <f>IFERROR(VLOOKUP(Table1[[#This Row],[Trim Distributor Code]],Sheet1!$N:$O,2,FALSE),0)</f>
        <v>D0192</v>
      </c>
      <c r="R87" t="str">
        <f>IFERROR(VLOOKUP(Table1[[#This Row],[Salesflo AppUser Code]],HIE!$A:$B,2,FALSE),0)</f>
        <v>Active</v>
      </c>
      <c r="S87" t="str">
        <f>IFERROR(VLOOKUP(Table1[[#This Row],[Salesflo AppUser Code]],HIE!$A:$B,2,FALSE),0)</f>
        <v>Active</v>
      </c>
      <c r="T87" t="s">
        <v>5594</v>
      </c>
      <c r="U87" t="s">
        <v>2909</v>
      </c>
      <c r="V87" t="s">
        <v>2268</v>
      </c>
      <c r="W87" t="s">
        <v>2269</v>
      </c>
      <c r="X87" t="str">
        <f>IFERROR(VLOOKUP( Table1[[#This Row],[Trim Distributor Code]],Sheet1!$A:$J,10,FALSE),0)</f>
        <v>Active</v>
      </c>
    </row>
    <row r="88" spans="1:24" hidden="1" x14ac:dyDescent="0.3">
      <c r="A88" t="s">
        <v>4520</v>
      </c>
      <c r="B88" t="s">
        <v>160</v>
      </c>
      <c r="C88" t="s">
        <v>4409</v>
      </c>
      <c r="D88" t="s">
        <v>1412</v>
      </c>
      <c r="E88" t="s">
        <v>4407</v>
      </c>
      <c r="F88" t="s">
        <v>2768</v>
      </c>
      <c r="G88" t="s">
        <v>4308</v>
      </c>
      <c r="H88" t="s">
        <v>4390</v>
      </c>
      <c r="I88" t="s">
        <v>4399</v>
      </c>
      <c r="J88" t="s">
        <v>2270</v>
      </c>
      <c r="K88">
        <v>2.852512155591572</v>
      </c>
      <c r="L88" s="2" t="s">
        <v>1412</v>
      </c>
      <c r="M88" s="2">
        <f ca="1">Table1[[#This Row],[Cases]]*Table1[[#This Row],[Pack Size]]</f>
        <v>0</v>
      </c>
      <c r="N88" s="1">
        <f ca="1">Table1[[#This Row],[Cases]]*Table1[[#This Row],[Pack Size]]</f>
        <v>1369.2058346839547</v>
      </c>
      <c r="O88" s="1">
        <f>IFERROR(VLOOKUP(Table1[[#This Row],[SKU Code]],'SKU Size'!$G:$H,2,FALSE),0)*Table1[[#This Row],[Cases]]</f>
        <v>13730.655024843612</v>
      </c>
      <c r="P88" t="str">
        <f t="shared" si="2"/>
        <v>D0020</v>
      </c>
      <c r="Q88" t="str">
        <f>IFERROR(VLOOKUP(Table1[[#This Row],[Trim Distributor Code]],Sheet1!$N:$O,2,FALSE),0)</f>
        <v>D0192</v>
      </c>
      <c r="R88" t="str">
        <f>IFERROR(VLOOKUP(Table1[[#This Row],[Salesflo AppUser Code]],HIE!$A:$B,2,FALSE),0)</f>
        <v>Active</v>
      </c>
      <c r="S88" t="str">
        <f>IFERROR(VLOOKUP(Table1[[#This Row],[Salesflo AppUser Code]],HIE!$A:$B,2,FALSE),0)</f>
        <v>Active</v>
      </c>
      <c r="T88" t="s">
        <v>5594</v>
      </c>
      <c r="U88" t="s">
        <v>2909</v>
      </c>
      <c r="V88" t="s">
        <v>2268</v>
      </c>
      <c r="W88" t="s">
        <v>2269</v>
      </c>
      <c r="X88" t="str">
        <f>IFERROR(VLOOKUP( Table1[[#This Row],[Trim Distributor Code]],Sheet1!$A:$J,10,FALSE),0)</f>
        <v>Active</v>
      </c>
    </row>
    <row r="89" spans="1:24" hidden="1" x14ac:dyDescent="0.3">
      <c r="A89" t="s">
        <v>4520</v>
      </c>
      <c r="B89" t="s">
        <v>173</v>
      </c>
      <c r="C89" t="s">
        <v>4410</v>
      </c>
      <c r="D89" t="s">
        <v>1412</v>
      </c>
      <c r="E89" t="s">
        <v>4407</v>
      </c>
      <c r="F89" t="s">
        <v>2768</v>
      </c>
      <c r="G89" t="s">
        <v>4308</v>
      </c>
      <c r="H89" t="s">
        <v>4390</v>
      </c>
      <c r="I89" t="s">
        <v>4399</v>
      </c>
      <c r="J89" t="s">
        <v>2270</v>
      </c>
      <c r="K89">
        <v>4.6677471636952994</v>
      </c>
      <c r="L89" s="2" t="s">
        <v>1412</v>
      </c>
      <c r="M89" s="2">
        <f ca="1">Table1[[#This Row],[Cases]]*Table1[[#This Row],[Pack Size]]</f>
        <v>0</v>
      </c>
      <c r="N89" s="1">
        <f ca="1">Table1[[#This Row],[Cases]]*Table1[[#This Row],[Pack Size]]</f>
        <v>2240.5186385737438</v>
      </c>
      <c r="O89" s="1">
        <f>IFERROR(VLOOKUP(Table1[[#This Row],[SKU Code]],'SKU Size'!$G:$H,2,FALSE),0)*Table1[[#This Row],[Cases]]</f>
        <v>22468.344586107731</v>
      </c>
      <c r="P89" t="str">
        <f t="shared" si="2"/>
        <v>D0020</v>
      </c>
      <c r="Q89" t="str">
        <f>IFERROR(VLOOKUP(Table1[[#This Row],[Trim Distributor Code]],Sheet1!$N:$O,2,FALSE),0)</f>
        <v>D0192</v>
      </c>
      <c r="R89" t="str">
        <f>IFERROR(VLOOKUP(Table1[[#This Row],[Salesflo AppUser Code]],HIE!$A:$B,2,FALSE),0)</f>
        <v>Active</v>
      </c>
      <c r="S89" t="str">
        <f>IFERROR(VLOOKUP(Table1[[#This Row],[Salesflo AppUser Code]],HIE!$A:$B,2,FALSE),0)</f>
        <v>Active</v>
      </c>
      <c r="T89" t="s">
        <v>5594</v>
      </c>
      <c r="U89" t="s">
        <v>2909</v>
      </c>
      <c r="V89" t="s">
        <v>2268</v>
      </c>
      <c r="W89" t="s">
        <v>2269</v>
      </c>
      <c r="X89" t="str">
        <f>IFERROR(VLOOKUP( Table1[[#This Row],[Trim Distributor Code]],Sheet1!$A:$J,10,FALSE),0)</f>
        <v>Active</v>
      </c>
    </row>
    <row r="90" spans="1:24" hidden="1" x14ac:dyDescent="0.3">
      <c r="A90" t="s">
        <v>4520</v>
      </c>
      <c r="B90" t="s">
        <v>172</v>
      </c>
      <c r="C90" t="s">
        <v>4411</v>
      </c>
      <c r="D90" t="s">
        <v>1412</v>
      </c>
      <c r="E90" t="s">
        <v>4407</v>
      </c>
      <c r="F90" t="s">
        <v>2768</v>
      </c>
      <c r="G90" t="s">
        <v>4308</v>
      </c>
      <c r="H90" t="s">
        <v>4390</v>
      </c>
      <c r="I90" t="s">
        <v>4399</v>
      </c>
      <c r="J90" t="s">
        <v>2270</v>
      </c>
      <c r="K90">
        <v>3.3711507293354943</v>
      </c>
      <c r="L90" s="2" t="s">
        <v>1412</v>
      </c>
      <c r="M90" s="2">
        <f ca="1">Table1[[#This Row],[Cases]]*Table1[[#This Row],[Pack Size]]</f>
        <v>0</v>
      </c>
      <c r="N90" s="1">
        <f ca="1">Table1[[#This Row],[Cases]]*Table1[[#This Row],[Pack Size]]</f>
        <v>1618.1523500810372</v>
      </c>
      <c r="O90" s="1">
        <f>IFERROR(VLOOKUP(Table1[[#This Row],[SKU Code]],'SKU Size'!$G:$H,2,FALSE),0)*Table1[[#This Row],[Cases]]</f>
        <v>16227.137756633361</v>
      </c>
      <c r="P90" t="str">
        <f t="shared" si="2"/>
        <v>D0020</v>
      </c>
      <c r="Q90" t="str">
        <f>IFERROR(VLOOKUP(Table1[[#This Row],[Trim Distributor Code]],Sheet1!$N:$O,2,FALSE),0)</f>
        <v>D0192</v>
      </c>
      <c r="R90" t="str">
        <f>IFERROR(VLOOKUP(Table1[[#This Row],[Salesflo AppUser Code]],HIE!$A:$B,2,FALSE),0)</f>
        <v>Active</v>
      </c>
      <c r="S90" t="str">
        <f>IFERROR(VLOOKUP(Table1[[#This Row],[Salesflo AppUser Code]],HIE!$A:$B,2,FALSE),0)</f>
        <v>Active</v>
      </c>
      <c r="T90" t="s">
        <v>5594</v>
      </c>
      <c r="U90" t="s">
        <v>2909</v>
      </c>
      <c r="V90" t="s">
        <v>2268</v>
      </c>
      <c r="W90" t="s">
        <v>2269</v>
      </c>
      <c r="X90" t="str">
        <f>IFERROR(VLOOKUP( Table1[[#This Row],[Trim Distributor Code]],Sheet1!$A:$J,10,FALSE),0)</f>
        <v>Active</v>
      </c>
    </row>
    <row r="91" spans="1:24" hidden="1" x14ac:dyDescent="0.3">
      <c r="A91" t="s">
        <v>4520</v>
      </c>
      <c r="B91" t="s">
        <v>168</v>
      </c>
      <c r="C91" t="s">
        <v>4412</v>
      </c>
      <c r="D91" t="s">
        <v>1412</v>
      </c>
      <c r="E91" t="s">
        <v>4407</v>
      </c>
      <c r="F91" t="s">
        <v>2768</v>
      </c>
      <c r="G91" t="s">
        <v>4308</v>
      </c>
      <c r="H91" t="s">
        <v>4390</v>
      </c>
      <c r="I91" t="s">
        <v>4399</v>
      </c>
      <c r="J91" t="s">
        <v>2270</v>
      </c>
      <c r="K91">
        <v>3.2414910858995136</v>
      </c>
      <c r="L91" s="2" t="s">
        <v>1412</v>
      </c>
      <c r="M91" s="2">
        <f ca="1">Table1[[#This Row],[Cases]]*Table1[[#This Row],[Pack Size]]</f>
        <v>0</v>
      </c>
      <c r="N91" s="1">
        <f ca="1">Table1[[#This Row],[Cases]]*Table1[[#This Row],[Pack Size]]</f>
        <v>1555.9157212317666</v>
      </c>
      <c r="O91" s="1">
        <f>IFERROR(VLOOKUP(Table1[[#This Row],[SKU Code]],'SKU Size'!$G:$H,2,FALSE),0)*Table1[[#This Row],[Cases]]</f>
        <v>15603.017073685924</v>
      </c>
      <c r="P91" t="str">
        <f t="shared" si="2"/>
        <v>D0020</v>
      </c>
      <c r="Q91" t="str">
        <f>IFERROR(VLOOKUP(Table1[[#This Row],[Trim Distributor Code]],Sheet1!$N:$O,2,FALSE),0)</f>
        <v>D0192</v>
      </c>
      <c r="R91" t="str">
        <f>IFERROR(VLOOKUP(Table1[[#This Row],[Salesflo AppUser Code]],HIE!$A:$B,2,FALSE),0)</f>
        <v>Active</v>
      </c>
      <c r="S91" t="str">
        <f>IFERROR(VLOOKUP(Table1[[#This Row],[Salesflo AppUser Code]],HIE!$A:$B,2,FALSE),0)</f>
        <v>Active</v>
      </c>
      <c r="T91" t="s">
        <v>5594</v>
      </c>
      <c r="U91" t="s">
        <v>2909</v>
      </c>
      <c r="V91" t="s">
        <v>2268</v>
      </c>
      <c r="W91" t="s">
        <v>2269</v>
      </c>
      <c r="X91" t="str">
        <f>IFERROR(VLOOKUP( Table1[[#This Row],[Trim Distributor Code]],Sheet1!$A:$J,10,FALSE),0)</f>
        <v>Active</v>
      </c>
    </row>
    <row r="92" spans="1:24" hidden="1" x14ac:dyDescent="0.3">
      <c r="A92" t="s">
        <v>4520</v>
      </c>
      <c r="B92" t="s">
        <v>169</v>
      </c>
      <c r="C92" t="s">
        <v>4413</v>
      </c>
      <c r="D92" t="s">
        <v>1412</v>
      </c>
      <c r="E92" t="s">
        <v>4407</v>
      </c>
      <c r="F92" t="s">
        <v>2768</v>
      </c>
      <c r="G92" t="s">
        <v>4308</v>
      </c>
      <c r="H92" t="s">
        <v>4390</v>
      </c>
      <c r="I92" t="s">
        <v>4399</v>
      </c>
      <c r="J92" t="s">
        <v>2270</v>
      </c>
      <c r="K92" s="1">
        <v>3.2414910858995136</v>
      </c>
      <c r="L92" s="1" t="s">
        <v>1412</v>
      </c>
      <c r="M92" s="2">
        <f ca="1">Table1[[#This Row],[Cases]]*Table1[[#This Row],[Pack Size]]</f>
        <v>0</v>
      </c>
      <c r="N92" s="1">
        <f ca="1">Table1[[#This Row],[Cases]]*Table1[[#This Row],[Pack Size]]</f>
        <v>1555.9157212317666</v>
      </c>
      <c r="O92" s="1">
        <f>IFERROR(VLOOKUP(Table1[[#This Row],[SKU Code]],'SKU Size'!$G:$H,2,FALSE),0)*Table1[[#This Row],[Cases]]</f>
        <v>15603.017073685924</v>
      </c>
      <c r="P92" t="str">
        <f t="shared" si="2"/>
        <v>D0020</v>
      </c>
      <c r="Q92" t="str">
        <f>IFERROR(VLOOKUP(Table1[[#This Row],[Trim Distributor Code]],Sheet1!$N:$O,2,FALSE),0)</f>
        <v>D0192</v>
      </c>
      <c r="R92" t="str">
        <f>IFERROR(VLOOKUP(Table1[[#This Row],[Salesflo AppUser Code]],HIE!$A:$B,2,FALSE),0)</f>
        <v>Active</v>
      </c>
      <c r="S92" t="str">
        <f>IFERROR(VLOOKUP(Table1[[#This Row],[Salesflo AppUser Code]],HIE!$A:$B,2,FALSE),0)</f>
        <v>Active</v>
      </c>
      <c r="T92" t="s">
        <v>5594</v>
      </c>
      <c r="U92" t="s">
        <v>2909</v>
      </c>
      <c r="V92" t="s">
        <v>2268</v>
      </c>
      <c r="W92" t="s">
        <v>2269</v>
      </c>
      <c r="X92" t="str">
        <f>IFERROR(VLOOKUP( Table1[[#This Row],[Trim Distributor Code]],Sheet1!$A:$J,10,FALSE),0)</f>
        <v>Active</v>
      </c>
    </row>
    <row r="93" spans="1:24" hidden="1" x14ac:dyDescent="0.3">
      <c r="A93" t="s">
        <v>4520</v>
      </c>
      <c r="B93" t="s">
        <v>161</v>
      </c>
      <c r="C93" t="s">
        <v>4414</v>
      </c>
      <c r="D93" t="s">
        <v>1412</v>
      </c>
      <c r="E93" t="s">
        <v>4407</v>
      </c>
      <c r="F93" t="s">
        <v>2768</v>
      </c>
      <c r="G93" t="s">
        <v>4308</v>
      </c>
      <c r="H93" t="s">
        <v>4390</v>
      </c>
      <c r="I93" t="s">
        <v>4399</v>
      </c>
      <c r="J93" t="s">
        <v>2270</v>
      </c>
      <c r="K93">
        <v>2.852512155591572</v>
      </c>
      <c r="L93" s="2" t="s">
        <v>1412</v>
      </c>
      <c r="M93" s="2">
        <f ca="1">Table1[[#This Row],[Cases]]*Table1[[#This Row],[Pack Size]]</f>
        <v>0</v>
      </c>
      <c r="N93" s="1">
        <f ca="1">Table1[[#This Row],[Cases]]*Table1[[#This Row],[Pack Size]]</f>
        <v>1369.2058346839547</v>
      </c>
      <c r="O93" s="1">
        <f>IFERROR(VLOOKUP(Table1[[#This Row],[SKU Code]],'SKU Size'!$G:$H,2,FALSE),0)*Table1[[#This Row],[Cases]]</f>
        <v>13730.655024843612</v>
      </c>
      <c r="P93" t="str">
        <f t="shared" si="2"/>
        <v>D0020</v>
      </c>
      <c r="Q93" t="str">
        <f>IFERROR(VLOOKUP(Table1[[#This Row],[Trim Distributor Code]],Sheet1!$N:$O,2,FALSE),0)</f>
        <v>D0192</v>
      </c>
      <c r="R93" t="str">
        <f>IFERROR(VLOOKUP(Table1[[#This Row],[Salesflo AppUser Code]],HIE!$A:$B,2,FALSE),0)</f>
        <v>Active</v>
      </c>
      <c r="S93" t="str">
        <f>IFERROR(VLOOKUP(Table1[[#This Row],[Salesflo AppUser Code]],HIE!$A:$B,2,FALSE),0)</f>
        <v>Active</v>
      </c>
      <c r="T93" t="s">
        <v>5594</v>
      </c>
      <c r="U93" t="s">
        <v>2909</v>
      </c>
      <c r="V93" t="s">
        <v>2268</v>
      </c>
      <c r="W93" t="s">
        <v>2269</v>
      </c>
      <c r="X93" t="str">
        <f>IFERROR(VLOOKUP( Table1[[#This Row],[Trim Distributor Code]],Sheet1!$A:$J,10,FALSE),0)</f>
        <v>Active</v>
      </c>
    </row>
    <row r="94" spans="1:24" hidden="1" x14ac:dyDescent="0.3">
      <c r="A94" t="s">
        <v>4520</v>
      </c>
      <c r="B94" t="s">
        <v>170</v>
      </c>
      <c r="C94" t="s">
        <v>4415</v>
      </c>
      <c r="D94" t="s">
        <v>1412</v>
      </c>
      <c r="E94" t="s">
        <v>4407</v>
      </c>
      <c r="F94" t="s">
        <v>2768</v>
      </c>
      <c r="G94" t="s">
        <v>4308</v>
      </c>
      <c r="H94" t="s">
        <v>4390</v>
      </c>
      <c r="I94" t="s">
        <v>4399</v>
      </c>
      <c r="J94" t="s">
        <v>2270</v>
      </c>
      <c r="K94">
        <v>2.9821717990275527</v>
      </c>
      <c r="L94" s="2" t="s">
        <v>1412</v>
      </c>
      <c r="M94" s="2">
        <f ca="1">Table1[[#This Row],[Cases]]*Table1[[#This Row],[Pack Size]]</f>
        <v>0</v>
      </c>
      <c r="N94" s="1">
        <f ca="1">Table1[[#This Row],[Cases]]*Table1[[#This Row],[Pack Size]]</f>
        <v>1431.4424635332252</v>
      </c>
      <c r="O94" s="1">
        <f>IFERROR(VLOOKUP(Table1[[#This Row],[SKU Code]],'SKU Size'!$G:$H,2,FALSE),0)*Table1[[#This Row],[Cases]]</f>
        <v>14354.77570779105</v>
      </c>
      <c r="P94" t="str">
        <f t="shared" si="2"/>
        <v>D0020</v>
      </c>
      <c r="Q94" t="str">
        <f>IFERROR(VLOOKUP(Table1[[#This Row],[Trim Distributor Code]],Sheet1!$N:$O,2,FALSE),0)</f>
        <v>D0192</v>
      </c>
      <c r="R94" t="str">
        <f>IFERROR(VLOOKUP(Table1[[#This Row],[Salesflo AppUser Code]],HIE!$A:$B,2,FALSE),0)</f>
        <v>Active</v>
      </c>
      <c r="S94" t="str">
        <f>IFERROR(VLOOKUP(Table1[[#This Row],[Salesflo AppUser Code]],HIE!$A:$B,2,FALSE),0)</f>
        <v>Active</v>
      </c>
      <c r="T94" t="s">
        <v>5594</v>
      </c>
      <c r="U94" t="s">
        <v>2909</v>
      </c>
      <c r="V94" t="s">
        <v>2268</v>
      </c>
      <c r="W94" t="s">
        <v>2269</v>
      </c>
      <c r="X94" t="str">
        <f>IFERROR(VLOOKUP( Table1[[#This Row],[Trim Distributor Code]],Sheet1!$A:$J,10,FALSE),0)</f>
        <v>Active</v>
      </c>
    </row>
    <row r="95" spans="1:24" hidden="1" x14ac:dyDescent="0.3">
      <c r="A95" t="s">
        <v>4520</v>
      </c>
      <c r="B95" t="s">
        <v>165</v>
      </c>
      <c r="C95" t="s">
        <v>4416</v>
      </c>
      <c r="D95" t="s">
        <v>1412</v>
      </c>
      <c r="E95" t="s">
        <v>4407</v>
      </c>
      <c r="F95" t="s">
        <v>2768</v>
      </c>
      <c r="G95" t="s">
        <v>4308</v>
      </c>
      <c r="H95" t="s">
        <v>4390</v>
      </c>
      <c r="I95" t="s">
        <v>4399</v>
      </c>
      <c r="J95" t="s">
        <v>2270</v>
      </c>
      <c r="K95">
        <v>20.745542949756889</v>
      </c>
      <c r="L95" s="2" t="s">
        <v>1412</v>
      </c>
      <c r="M95" s="2">
        <f ca="1">Table1[[#This Row],[Cases]]*Table1[[#This Row],[Pack Size]]</f>
        <v>0</v>
      </c>
      <c r="N95" s="1">
        <f ca="1">Table1[[#This Row],[Cases]]*Table1[[#This Row],[Pack Size]]</f>
        <v>9957.8606158833063</v>
      </c>
      <c r="O95" s="1">
        <f>IFERROR(VLOOKUP(Table1[[#This Row],[SKU Code]],'SKU Size'!$G:$H,2,FALSE),0)*Table1[[#This Row],[Cases]]</f>
        <v>99859.309271589926</v>
      </c>
      <c r="P95" t="str">
        <f t="shared" si="2"/>
        <v>D0020</v>
      </c>
      <c r="Q95" t="str">
        <f>IFERROR(VLOOKUP(Table1[[#This Row],[Trim Distributor Code]],Sheet1!$N:$O,2,FALSE),0)</f>
        <v>D0192</v>
      </c>
      <c r="R95" t="str">
        <f>IFERROR(VLOOKUP(Table1[[#This Row],[Salesflo AppUser Code]],HIE!$A:$B,2,FALSE),0)</f>
        <v>Active</v>
      </c>
      <c r="S95" t="str">
        <f>IFERROR(VLOOKUP(Table1[[#This Row],[Salesflo AppUser Code]],HIE!$A:$B,2,FALSE),0)</f>
        <v>Active</v>
      </c>
      <c r="T95" t="s">
        <v>5594</v>
      </c>
      <c r="U95" t="s">
        <v>2909</v>
      </c>
      <c r="V95" t="s">
        <v>2268</v>
      </c>
      <c r="W95" t="s">
        <v>2269</v>
      </c>
      <c r="X95" t="str">
        <f>IFERROR(VLOOKUP( Table1[[#This Row],[Trim Distributor Code]],Sheet1!$A:$J,10,FALSE),0)</f>
        <v>Active</v>
      </c>
    </row>
    <row r="96" spans="1:24" hidden="1" x14ac:dyDescent="0.3">
      <c r="A96" t="s">
        <v>4520</v>
      </c>
      <c r="B96" t="s">
        <v>164</v>
      </c>
      <c r="C96" t="s">
        <v>4417</v>
      </c>
      <c r="D96" t="s">
        <v>1412</v>
      </c>
      <c r="E96" t="s">
        <v>4407</v>
      </c>
      <c r="F96" t="s">
        <v>2768</v>
      </c>
      <c r="G96" t="s">
        <v>4308</v>
      </c>
      <c r="H96" t="s">
        <v>4390</v>
      </c>
      <c r="I96" t="s">
        <v>4399</v>
      </c>
      <c r="J96" t="s">
        <v>2270</v>
      </c>
      <c r="K96">
        <v>28.525121555915721</v>
      </c>
      <c r="L96" s="2" t="s">
        <v>1412</v>
      </c>
      <c r="M96" s="2">
        <f ca="1">Table1[[#This Row],[Cases]]*Table1[[#This Row],[Pack Size]]</f>
        <v>0</v>
      </c>
      <c r="N96" s="1">
        <f ca="1">Table1[[#This Row],[Cases]]*Table1[[#This Row],[Pack Size]]</f>
        <v>13692.058346839545</v>
      </c>
      <c r="O96" s="1">
        <f>IFERROR(VLOOKUP(Table1[[#This Row],[SKU Code]],'SKU Size'!$G:$H,2,FALSE),0)*Table1[[#This Row],[Cases]]</f>
        <v>137306.55024843614</v>
      </c>
      <c r="P96" t="str">
        <f t="shared" si="2"/>
        <v>D0020</v>
      </c>
      <c r="Q96" t="str">
        <f>IFERROR(VLOOKUP(Table1[[#This Row],[Trim Distributor Code]],Sheet1!$N:$O,2,FALSE),0)</f>
        <v>D0192</v>
      </c>
      <c r="R96" t="str">
        <f>IFERROR(VLOOKUP(Table1[[#This Row],[Salesflo AppUser Code]],HIE!$A:$B,2,FALSE),0)</f>
        <v>Active</v>
      </c>
      <c r="S96" t="str">
        <f>IFERROR(VLOOKUP(Table1[[#This Row],[Salesflo AppUser Code]],HIE!$A:$B,2,FALSE),0)</f>
        <v>Active</v>
      </c>
      <c r="T96" t="s">
        <v>5594</v>
      </c>
      <c r="U96" t="s">
        <v>2909</v>
      </c>
      <c r="V96" t="s">
        <v>2268</v>
      </c>
      <c r="W96" t="s">
        <v>2269</v>
      </c>
      <c r="X96" t="str">
        <f>IFERROR(VLOOKUP( Table1[[#This Row],[Trim Distributor Code]],Sheet1!$A:$J,10,FALSE),0)</f>
        <v>Active</v>
      </c>
    </row>
    <row r="97" spans="1:24" hidden="1" x14ac:dyDescent="0.3">
      <c r="A97" t="s">
        <v>4520</v>
      </c>
      <c r="B97" t="s">
        <v>166</v>
      </c>
      <c r="C97" t="s">
        <v>4418</v>
      </c>
      <c r="D97" t="s">
        <v>1412</v>
      </c>
      <c r="E97" t="s">
        <v>4407</v>
      </c>
      <c r="F97" t="s">
        <v>2768</v>
      </c>
      <c r="G97" t="s">
        <v>4308</v>
      </c>
      <c r="H97" t="s">
        <v>4390</v>
      </c>
      <c r="I97" t="s">
        <v>4399</v>
      </c>
      <c r="J97" t="s">
        <v>2270</v>
      </c>
      <c r="K97">
        <v>10.632090761750405</v>
      </c>
      <c r="L97" s="2" t="s">
        <v>1412</v>
      </c>
      <c r="M97" s="2">
        <f ca="1">Table1[[#This Row],[Cases]]*Table1[[#This Row],[Pack Size]]</f>
        <v>0</v>
      </c>
      <c r="N97" s="1">
        <f ca="1">Table1[[#This Row],[Cases]]*Table1[[#This Row],[Pack Size]]</f>
        <v>5103.4035656401938</v>
      </c>
      <c r="O97" s="1">
        <f>IFERROR(VLOOKUP(Table1[[#This Row],[SKU Code]],'SKU Size'!$G:$H,2,FALSE),0)*Table1[[#This Row],[Cases]]</f>
        <v>51177.896001689835</v>
      </c>
      <c r="P97" t="str">
        <f t="shared" si="2"/>
        <v>D0020</v>
      </c>
      <c r="Q97" t="str">
        <f>IFERROR(VLOOKUP(Table1[[#This Row],[Trim Distributor Code]],Sheet1!$N:$O,2,FALSE),0)</f>
        <v>D0192</v>
      </c>
      <c r="R97" t="str">
        <f>IFERROR(VLOOKUP(Table1[[#This Row],[Salesflo AppUser Code]],HIE!$A:$B,2,FALSE),0)</f>
        <v>Active</v>
      </c>
      <c r="S97" t="str">
        <f>IFERROR(VLOOKUP(Table1[[#This Row],[Salesflo AppUser Code]],HIE!$A:$B,2,FALSE),0)</f>
        <v>Active</v>
      </c>
      <c r="T97" t="s">
        <v>5594</v>
      </c>
      <c r="U97" t="s">
        <v>2909</v>
      </c>
      <c r="V97" t="s">
        <v>2268</v>
      </c>
      <c r="W97" t="s">
        <v>2269</v>
      </c>
      <c r="X97" t="str">
        <f>IFERROR(VLOOKUP( Table1[[#This Row],[Trim Distributor Code]],Sheet1!$A:$J,10,FALSE),0)</f>
        <v>Active</v>
      </c>
    </row>
    <row r="98" spans="1:24" hidden="1" x14ac:dyDescent="0.3">
      <c r="A98" t="s">
        <v>4520</v>
      </c>
      <c r="B98" t="s">
        <v>1043</v>
      </c>
      <c r="C98" t="s">
        <v>4419</v>
      </c>
      <c r="D98" t="s">
        <v>1412</v>
      </c>
      <c r="E98" t="s">
        <v>4420</v>
      </c>
      <c r="F98" t="s">
        <v>2769</v>
      </c>
      <c r="G98" t="s">
        <v>4308</v>
      </c>
      <c r="H98" t="s">
        <v>4390</v>
      </c>
      <c r="I98" t="s">
        <v>4399</v>
      </c>
      <c r="J98" t="s">
        <v>2270</v>
      </c>
      <c r="K98">
        <v>11.928687196110213</v>
      </c>
      <c r="L98" s="2" t="s">
        <v>1412</v>
      </c>
      <c r="M98" s="2">
        <f ca="1">Table1[[#This Row],[Cases]]*Table1[[#This Row],[Pack Size]]</f>
        <v>0</v>
      </c>
      <c r="N98" s="1">
        <f ca="1">Table1[[#This Row],[Cases]]*Table1[[#This Row],[Pack Size]]</f>
        <v>5725.7698541329019</v>
      </c>
      <c r="O98" s="1">
        <f>IFERROR(VLOOKUP(Table1[[#This Row],[SKU Code]],'SKU Size'!$G:$H,2,FALSE),0)*Table1[[#This Row],[Cases]]</f>
        <v>57419.102831164215</v>
      </c>
      <c r="P98" t="str">
        <f t="shared" si="2"/>
        <v>D0192</v>
      </c>
      <c r="Q98">
        <f>IFERROR(VLOOKUP(Table1[[#This Row],[Trim Distributor Code]],Sheet1!$N:$O,2,FALSE),0)</f>
        <v>3400672</v>
      </c>
      <c r="R98" t="str">
        <f>IFERROR(VLOOKUP(Table1[[#This Row],[Salesflo AppUser Code]],HIE!$A:$B,2,FALSE),0)</f>
        <v>Active</v>
      </c>
      <c r="S98" t="str">
        <f>IFERROR(VLOOKUP(Table1[[#This Row],[Salesflo AppUser Code]],HIE!$A:$B,2,FALSE),0)</f>
        <v>Active</v>
      </c>
      <c r="T98" t="s">
        <v>5594</v>
      </c>
      <c r="U98" t="s">
        <v>2909</v>
      </c>
      <c r="V98" t="s">
        <v>2268</v>
      </c>
      <c r="W98" t="s">
        <v>2269</v>
      </c>
      <c r="X98" t="str">
        <f>IFERROR(VLOOKUP( Table1[[#This Row],[Trim Distributor Code]],Sheet1!$A:$J,10,FALSE),0)</f>
        <v>Active</v>
      </c>
    </row>
    <row r="99" spans="1:24" hidden="1" x14ac:dyDescent="0.3">
      <c r="A99" t="s">
        <v>4520</v>
      </c>
      <c r="B99" t="s">
        <v>1044</v>
      </c>
      <c r="C99" t="s">
        <v>4421</v>
      </c>
      <c r="D99" t="s">
        <v>1412</v>
      </c>
      <c r="E99" t="s">
        <v>4420</v>
      </c>
      <c r="F99" t="s">
        <v>2769</v>
      </c>
      <c r="G99" t="s">
        <v>4308</v>
      </c>
      <c r="H99" t="s">
        <v>4390</v>
      </c>
      <c r="I99" t="s">
        <v>4399</v>
      </c>
      <c r="J99" t="s">
        <v>2270</v>
      </c>
      <c r="K99">
        <v>27.876823338735825</v>
      </c>
      <c r="L99" s="2" t="s">
        <v>1412</v>
      </c>
      <c r="M99" s="2">
        <f ca="1">Table1[[#This Row],[Cases]]*Table1[[#This Row],[Pack Size]]</f>
        <v>0</v>
      </c>
      <c r="N99" s="1">
        <f ca="1">Table1[[#This Row],[Cases]]*Table1[[#This Row],[Pack Size]]</f>
        <v>13380.875202593195</v>
      </c>
      <c r="O99" s="1">
        <f>IFERROR(VLOOKUP(Table1[[#This Row],[SKU Code]],'SKU Size'!$G:$H,2,FALSE),0)*Table1[[#This Row],[Cases]]</f>
        <v>134185.94683369898</v>
      </c>
      <c r="P99" t="str">
        <f t="shared" si="2"/>
        <v>D0192</v>
      </c>
      <c r="Q99">
        <f>IFERROR(VLOOKUP(Table1[[#This Row],[Trim Distributor Code]],Sheet1!$N:$O,2,FALSE),0)</f>
        <v>3400672</v>
      </c>
      <c r="R99" t="str">
        <f>IFERROR(VLOOKUP(Table1[[#This Row],[Salesflo AppUser Code]],HIE!$A:$B,2,FALSE),0)</f>
        <v>Active</v>
      </c>
      <c r="S99" t="str">
        <f>IFERROR(VLOOKUP(Table1[[#This Row],[Salesflo AppUser Code]],HIE!$A:$B,2,FALSE),0)</f>
        <v>Active</v>
      </c>
      <c r="T99" t="s">
        <v>5594</v>
      </c>
      <c r="U99" t="s">
        <v>2909</v>
      </c>
      <c r="V99" t="s">
        <v>2268</v>
      </c>
      <c r="W99" t="s">
        <v>2269</v>
      </c>
      <c r="X99" t="str">
        <f>IFERROR(VLOOKUP( Table1[[#This Row],[Trim Distributor Code]],Sheet1!$A:$J,10,FALSE),0)</f>
        <v>Active</v>
      </c>
    </row>
    <row r="100" spans="1:24" hidden="1" x14ac:dyDescent="0.3">
      <c r="A100" t="s">
        <v>4520</v>
      </c>
      <c r="B100" t="s">
        <v>1047</v>
      </c>
      <c r="C100" t="s">
        <v>4422</v>
      </c>
      <c r="D100" t="s">
        <v>1412</v>
      </c>
      <c r="E100" t="s">
        <v>4420</v>
      </c>
      <c r="F100" t="s">
        <v>2769</v>
      </c>
      <c r="G100" t="s">
        <v>4308</v>
      </c>
      <c r="H100" t="s">
        <v>4390</v>
      </c>
      <c r="I100" t="s">
        <v>4399</v>
      </c>
      <c r="J100" t="s">
        <v>2270</v>
      </c>
      <c r="K100">
        <v>8.5575364667747191</v>
      </c>
      <c r="L100" s="2" t="s">
        <v>1412</v>
      </c>
      <c r="M100" s="2">
        <f ca="1">Table1[[#This Row],[Cases]]*Table1[[#This Row],[Pack Size]]</f>
        <v>0</v>
      </c>
      <c r="N100" s="1">
        <f ca="1">Table1[[#This Row],[Cases]]*Table1[[#This Row],[Pack Size]]</f>
        <v>4107.6175040518656</v>
      </c>
      <c r="O100" s="1">
        <f>IFERROR(VLOOKUP(Table1[[#This Row],[SKU Code]],'SKU Size'!$G:$H,2,FALSE),0)*Table1[[#This Row],[Cases]]</f>
        <v>41191.965074530854</v>
      </c>
      <c r="P100" t="str">
        <f t="shared" si="2"/>
        <v>D0192</v>
      </c>
      <c r="Q100">
        <f>IFERROR(VLOOKUP(Table1[[#This Row],[Trim Distributor Code]],Sheet1!$N:$O,2,FALSE),0)</f>
        <v>3400672</v>
      </c>
      <c r="R100" t="str">
        <f>IFERROR(VLOOKUP(Table1[[#This Row],[Salesflo AppUser Code]],HIE!$A:$B,2,FALSE),0)</f>
        <v>Active</v>
      </c>
      <c r="S100" t="str">
        <f>IFERROR(VLOOKUP(Table1[[#This Row],[Salesflo AppUser Code]],HIE!$A:$B,2,FALSE),0)</f>
        <v>Active</v>
      </c>
      <c r="T100" t="s">
        <v>5594</v>
      </c>
      <c r="U100" t="s">
        <v>2909</v>
      </c>
      <c r="V100" t="s">
        <v>2268</v>
      </c>
      <c r="W100" t="s">
        <v>2269</v>
      </c>
      <c r="X100" t="str">
        <f>IFERROR(VLOOKUP( Table1[[#This Row],[Trim Distributor Code]],Sheet1!$A:$J,10,FALSE),0)</f>
        <v>Active</v>
      </c>
    </row>
    <row r="101" spans="1:24" hidden="1" x14ac:dyDescent="0.3">
      <c r="A101" t="s">
        <v>4520</v>
      </c>
      <c r="B101" t="s">
        <v>4423</v>
      </c>
      <c r="C101" t="s">
        <v>4424</v>
      </c>
      <c r="D101" t="s">
        <v>1412</v>
      </c>
      <c r="E101" t="s">
        <v>4420</v>
      </c>
      <c r="F101" t="s">
        <v>2769</v>
      </c>
      <c r="G101" t="s">
        <v>4308</v>
      </c>
      <c r="H101" t="s">
        <v>4390</v>
      </c>
      <c r="I101" t="s">
        <v>4399</v>
      </c>
      <c r="J101" t="s">
        <v>2270</v>
      </c>
      <c r="K101" s="1">
        <v>16.531604538087525</v>
      </c>
      <c r="L101" s="1" t="s">
        <v>1412</v>
      </c>
      <c r="M101" s="2">
        <f ca="1">Table1[[#This Row],[Cases]]*Table1[[#This Row],[Pack Size]]</f>
        <v>0</v>
      </c>
      <c r="N101" s="1">
        <f ca="1">Table1[[#This Row],[Cases]]*Table1[[#This Row],[Pack Size]]</f>
        <v>7935.1701782820119</v>
      </c>
      <c r="O101" s="1">
        <f>IFERROR(VLOOKUP(Table1[[#This Row],[SKU Code]],'SKU Size'!$G:$H,2,FALSE),0)*Table1[[#This Row],[Cases]]</f>
        <v>79575.387075798237</v>
      </c>
      <c r="P101" t="str">
        <f t="shared" si="2"/>
        <v>D0192</v>
      </c>
      <c r="Q101">
        <f>IFERROR(VLOOKUP(Table1[[#This Row],[Trim Distributor Code]],Sheet1!$N:$O,2,FALSE),0)</f>
        <v>3400672</v>
      </c>
      <c r="R101">
        <f>IFERROR(VLOOKUP(Table1[[#This Row],[Salesflo AppUser Code]],HIE!$A:$B,2,FALSE),0)</f>
        <v>0</v>
      </c>
      <c r="S101">
        <f>IFERROR(VLOOKUP(Table1[[#This Row],[Salesflo AppUser Code]],HIE!$A:$B,2,FALSE),0)</f>
        <v>0</v>
      </c>
      <c r="T101" t="s">
        <v>5594</v>
      </c>
      <c r="U101" t="s">
        <v>2909</v>
      </c>
      <c r="V101" t="s">
        <v>2268</v>
      </c>
      <c r="W101" t="s">
        <v>2269</v>
      </c>
      <c r="X101" t="str">
        <f>IFERROR(VLOOKUP( Table1[[#This Row],[Trim Distributor Code]],Sheet1!$A:$J,10,FALSE),0)</f>
        <v>Active</v>
      </c>
    </row>
    <row r="102" spans="1:24" hidden="1" x14ac:dyDescent="0.3">
      <c r="A102" t="s">
        <v>4520</v>
      </c>
      <c r="B102" t="s">
        <v>3331</v>
      </c>
      <c r="C102" t="s">
        <v>4425</v>
      </c>
      <c r="D102" t="s">
        <v>1412</v>
      </c>
      <c r="E102" t="s">
        <v>4426</v>
      </c>
      <c r="F102" t="s">
        <v>4427</v>
      </c>
      <c r="G102" t="s">
        <v>4308</v>
      </c>
      <c r="H102" t="s">
        <v>4390</v>
      </c>
      <c r="I102" t="s">
        <v>4399</v>
      </c>
      <c r="J102" t="s">
        <v>2270</v>
      </c>
      <c r="K102">
        <v>1.9448946515397088</v>
      </c>
      <c r="L102" s="2" t="s">
        <v>1412</v>
      </c>
      <c r="M102" s="2">
        <f ca="1">Table1[[#This Row],[Cases]]*Table1[[#This Row],[Pack Size]]</f>
        <v>0</v>
      </c>
      <c r="N102" s="1">
        <f ca="1">Table1[[#This Row],[Cases]]*Table1[[#This Row],[Pack Size]]</f>
        <v>933.54943273906019</v>
      </c>
      <c r="O102" s="1">
        <f>IFERROR(VLOOKUP(Table1[[#This Row],[SKU Code]],'SKU Size'!$G:$H,2,FALSE),0)*Table1[[#This Row],[Cases]]</f>
        <v>9361.8102442115578</v>
      </c>
      <c r="P102" t="str">
        <f t="shared" si="2"/>
        <v>D0330</v>
      </c>
      <c r="Q102" t="str">
        <f>IFERROR(VLOOKUP(Table1[[#This Row],[Trim Distributor Code]],Sheet1!$N:$O,2,FALSE),0)</f>
        <v>D0192</v>
      </c>
      <c r="R102" t="str">
        <f>IFERROR(VLOOKUP(Table1[[#This Row],[Salesflo AppUser Code]],HIE!$A:$B,2,FALSE),0)</f>
        <v>Active</v>
      </c>
      <c r="S102" t="str">
        <f>IFERROR(VLOOKUP(Table1[[#This Row],[Salesflo AppUser Code]],HIE!$A:$B,2,FALSE),0)</f>
        <v>Active</v>
      </c>
      <c r="T102" t="s">
        <v>5594</v>
      </c>
      <c r="U102" t="s">
        <v>2909</v>
      </c>
      <c r="V102" t="s">
        <v>2268</v>
      </c>
      <c r="W102" t="s">
        <v>2269</v>
      </c>
      <c r="X102" t="str">
        <f>IFERROR(VLOOKUP( Table1[[#This Row],[Trim Distributor Code]],Sheet1!$A:$J,10,FALSE),0)</f>
        <v>Active</v>
      </c>
    </row>
    <row r="103" spans="1:24" hidden="1" x14ac:dyDescent="0.3">
      <c r="A103" t="s">
        <v>4520</v>
      </c>
      <c r="B103" t="s">
        <v>3332</v>
      </c>
      <c r="C103" t="s">
        <v>4428</v>
      </c>
      <c r="D103" t="s">
        <v>1412</v>
      </c>
      <c r="E103" t="s">
        <v>4429</v>
      </c>
      <c r="F103" t="s">
        <v>4430</v>
      </c>
      <c r="G103" t="s">
        <v>4308</v>
      </c>
      <c r="H103" t="s">
        <v>4390</v>
      </c>
      <c r="I103" t="s">
        <v>4399</v>
      </c>
      <c r="J103" t="s">
        <v>2270</v>
      </c>
      <c r="K103">
        <v>2.5931928687196115</v>
      </c>
      <c r="L103" s="2" t="s">
        <v>1412</v>
      </c>
      <c r="M103" s="2">
        <f ca="1">Table1[[#This Row],[Cases]]*Table1[[#This Row],[Pack Size]]</f>
        <v>0</v>
      </c>
      <c r="N103" s="1">
        <f ca="1">Table1[[#This Row],[Cases]]*Table1[[#This Row],[Pack Size]]</f>
        <v>1244.7325769854135</v>
      </c>
      <c r="O103" s="1">
        <f>IFERROR(VLOOKUP(Table1[[#This Row],[SKU Code]],'SKU Size'!$G:$H,2,FALSE),0)*Table1[[#This Row],[Cases]]</f>
        <v>12482.413658948743</v>
      </c>
      <c r="P103" t="str">
        <f t="shared" si="2"/>
        <v>D0333</v>
      </c>
      <c r="Q103" t="str">
        <f>IFERROR(VLOOKUP(Table1[[#This Row],[Trim Distributor Code]],Sheet1!$N:$O,2,FALSE),0)</f>
        <v>D0192</v>
      </c>
      <c r="R103" t="str">
        <f>IFERROR(VLOOKUP(Table1[[#This Row],[Salesflo AppUser Code]],HIE!$A:$B,2,FALSE),0)</f>
        <v>Active</v>
      </c>
      <c r="S103" t="str">
        <f>IFERROR(VLOOKUP(Table1[[#This Row],[Salesflo AppUser Code]],HIE!$A:$B,2,FALSE),0)</f>
        <v>Active</v>
      </c>
      <c r="T103" t="s">
        <v>5594</v>
      </c>
      <c r="U103" t="s">
        <v>2909</v>
      </c>
      <c r="V103" t="s">
        <v>2268</v>
      </c>
      <c r="W103" t="s">
        <v>2269</v>
      </c>
      <c r="X103" t="str">
        <f>IFERROR(VLOOKUP( Table1[[#This Row],[Trim Distributor Code]],Sheet1!$A:$J,10,FALSE),0)</f>
        <v>Active</v>
      </c>
    </row>
    <row r="104" spans="1:24" hidden="1" x14ac:dyDescent="0.3">
      <c r="A104" t="s">
        <v>4520</v>
      </c>
      <c r="B104" t="s">
        <v>3333</v>
      </c>
      <c r="C104" t="s">
        <v>4431</v>
      </c>
      <c r="D104" t="s">
        <v>1412</v>
      </c>
      <c r="E104" t="s">
        <v>4432</v>
      </c>
      <c r="F104" t="s">
        <v>4433</v>
      </c>
      <c r="G104" t="s">
        <v>4308</v>
      </c>
      <c r="H104" t="s">
        <v>4390</v>
      </c>
      <c r="I104" t="s">
        <v>4399</v>
      </c>
      <c r="J104" t="s">
        <v>2270</v>
      </c>
      <c r="K104">
        <v>2.2042139384116699</v>
      </c>
      <c r="L104" s="2" t="s">
        <v>1412</v>
      </c>
      <c r="M104" s="2">
        <f ca="1">Table1[[#This Row],[Cases]]*Table1[[#This Row],[Pack Size]]</f>
        <v>0</v>
      </c>
      <c r="N104" s="1">
        <f ca="1">Table1[[#This Row],[Cases]]*Table1[[#This Row],[Pack Size]]</f>
        <v>1058.0226904376016</v>
      </c>
      <c r="O104" s="1">
        <f>IFERROR(VLOOKUP(Table1[[#This Row],[SKU Code]],'SKU Size'!$G:$H,2,FALSE),0)*Table1[[#This Row],[Cases]]</f>
        <v>10610.051610106431</v>
      </c>
      <c r="P104" t="str">
        <f t="shared" si="2"/>
        <v>D0334</v>
      </c>
      <c r="Q104" t="str">
        <f>IFERROR(VLOOKUP(Table1[[#This Row],[Trim Distributor Code]],Sheet1!$N:$O,2,FALSE),0)</f>
        <v>D0192</v>
      </c>
      <c r="R104" t="str">
        <f>IFERROR(VLOOKUP(Table1[[#This Row],[Salesflo AppUser Code]],HIE!$A:$B,2,FALSE),0)</f>
        <v>Active</v>
      </c>
      <c r="S104" t="str">
        <f>IFERROR(VLOOKUP(Table1[[#This Row],[Salesflo AppUser Code]],HIE!$A:$B,2,FALSE),0)</f>
        <v>Active</v>
      </c>
      <c r="T104" t="s">
        <v>5594</v>
      </c>
      <c r="U104" t="s">
        <v>2909</v>
      </c>
      <c r="V104" t="s">
        <v>2268</v>
      </c>
      <c r="W104" t="s">
        <v>2269</v>
      </c>
      <c r="X104" t="str">
        <f>IFERROR(VLOOKUP( Table1[[#This Row],[Trim Distributor Code]],Sheet1!$A:$J,10,FALSE),0)</f>
        <v>Active</v>
      </c>
    </row>
    <row r="105" spans="1:24" hidden="1" x14ac:dyDescent="0.3">
      <c r="A105" t="s">
        <v>4520</v>
      </c>
      <c r="B105" t="s">
        <v>3334</v>
      </c>
      <c r="C105" t="s">
        <v>4434</v>
      </c>
      <c r="D105" t="s">
        <v>1412</v>
      </c>
      <c r="E105" t="s">
        <v>4432</v>
      </c>
      <c r="F105" t="s">
        <v>4433</v>
      </c>
      <c r="G105" t="s">
        <v>4308</v>
      </c>
      <c r="H105" t="s">
        <v>4390</v>
      </c>
      <c r="I105" t="s">
        <v>4399</v>
      </c>
      <c r="J105" t="s">
        <v>2270</v>
      </c>
      <c r="K105">
        <v>8.8168557536466796</v>
      </c>
      <c r="L105" s="2" t="s">
        <v>1412</v>
      </c>
      <c r="M105" s="2">
        <f ca="1">Table1[[#This Row],[Cases]]*Table1[[#This Row],[Pack Size]]</f>
        <v>0</v>
      </c>
      <c r="N105" s="1">
        <f ca="1">Table1[[#This Row],[Cases]]*Table1[[#This Row],[Pack Size]]</f>
        <v>4232.0907617504063</v>
      </c>
      <c r="O105" s="1">
        <f>IFERROR(VLOOKUP(Table1[[#This Row],[SKU Code]],'SKU Size'!$G:$H,2,FALSE),0)*Table1[[#This Row],[Cases]]</f>
        <v>42440.206440425725</v>
      </c>
      <c r="P105" t="str">
        <f t="shared" si="2"/>
        <v>D0334</v>
      </c>
      <c r="Q105" t="str">
        <f>IFERROR(VLOOKUP(Table1[[#This Row],[Trim Distributor Code]],Sheet1!$N:$O,2,FALSE),0)</f>
        <v>D0192</v>
      </c>
      <c r="R105" t="str">
        <f>IFERROR(VLOOKUP(Table1[[#This Row],[Salesflo AppUser Code]],HIE!$A:$B,2,FALSE),0)</f>
        <v>Active</v>
      </c>
      <c r="S105" t="str">
        <f>IFERROR(VLOOKUP(Table1[[#This Row],[Salesflo AppUser Code]],HIE!$A:$B,2,FALSE),0)</f>
        <v>Active</v>
      </c>
      <c r="T105" t="s">
        <v>5594</v>
      </c>
      <c r="U105" t="s">
        <v>2909</v>
      </c>
      <c r="V105" t="s">
        <v>2268</v>
      </c>
      <c r="W105" t="s">
        <v>2269</v>
      </c>
      <c r="X105" t="str">
        <f>IFERROR(VLOOKUP( Table1[[#This Row],[Trim Distributor Code]],Sheet1!$A:$J,10,FALSE),0)</f>
        <v>Active</v>
      </c>
    </row>
    <row r="106" spans="1:24" hidden="1" x14ac:dyDescent="0.3">
      <c r="A106" t="s">
        <v>4520</v>
      </c>
      <c r="B106" t="s">
        <v>3335</v>
      </c>
      <c r="C106" t="s">
        <v>4435</v>
      </c>
      <c r="D106" t="s">
        <v>1412</v>
      </c>
      <c r="E106" t="s">
        <v>4432</v>
      </c>
      <c r="F106" t="s">
        <v>4433</v>
      </c>
      <c r="G106" t="s">
        <v>4308</v>
      </c>
      <c r="H106" t="s">
        <v>4390</v>
      </c>
      <c r="I106" t="s">
        <v>4399</v>
      </c>
      <c r="J106" t="s">
        <v>2270</v>
      </c>
      <c r="K106">
        <v>11.669367909238252</v>
      </c>
      <c r="L106" s="2" t="s">
        <v>1412</v>
      </c>
      <c r="M106" s="2">
        <f ca="1">Table1[[#This Row],[Cases]]*Table1[[#This Row],[Pack Size]]</f>
        <v>0</v>
      </c>
      <c r="N106" s="1">
        <f ca="1">Table1[[#This Row],[Cases]]*Table1[[#This Row],[Pack Size]]</f>
        <v>5601.2965964343612</v>
      </c>
      <c r="O106" s="1">
        <f>IFERROR(VLOOKUP(Table1[[#This Row],[SKU Code]],'SKU Size'!$G:$H,2,FALSE),0)*Table1[[#This Row],[Cases]]</f>
        <v>56170.861465269343</v>
      </c>
      <c r="P106" t="str">
        <f t="shared" si="2"/>
        <v>D0334</v>
      </c>
      <c r="Q106" t="str">
        <f>IFERROR(VLOOKUP(Table1[[#This Row],[Trim Distributor Code]],Sheet1!$N:$O,2,FALSE),0)</f>
        <v>D0192</v>
      </c>
      <c r="R106" t="str">
        <f>IFERROR(VLOOKUP(Table1[[#This Row],[Salesflo AppUser Code]],HIE!$A:$B,2,FALSE),0)</f>
        <v>Active</v>
      </c>
      <c r="S106" t="str">
        <f>IFERROR(VLOOKUP(Table1[[#This Row],[Salesflo AppUser Code]],HIE!$A:$B,2,FALSE),0)</f>
        <v>Active</v>
      </c>
      <c r="T106" t="s">
        <v>5594</v>
      </c>
      <c r="U106" t="s">
        <v>2909</v>
      </c>
      <c r="V106" t="s">
        <v>2268</v>
      </c>
      <c r="W106" t="s">
        <v>2269</v>
      </c>
      <c r="X106" t="str">
        <f>IFERROR(VLOOKUP( Table1[[#This Row],[Trim Distributor Code]],Sheet1!$A:$J,10,FALSE),0)</f>
        <v>Active</v>
      </c>
    </row>
    <row r="107" spans="1:24" hidden="1" x14ac:dyDescent="0.3">
      <c r="A107" t="s">
        <v>4520</v>
      </c>
      <c r="B107" t="s">
        <v>3336</v>
      </c>
      <c r="C107" t="s">
        <v>4436</v>
      </c>
      <c r="D107" t="s">
        <v>1412</v>
      </c>
      <c r="E107" t="s">
        <v>4437</v>
      </c>
      <c r="F107" t="s">
        <v>4438</v>
      </c>
      <c r="G107" t="s">
        <v>4308</v>
      </c>
      <c r="H107" t="s">
        <v>4390</v>
      </c>
      <c r="I107" t="s">
        <v>4399</v>
      </c>
      <c r="J107" t="s">
        <v>2270</v>
      </c>
      <c r="K107">
        <v>4.2787682333873596</v>
      </c>
      <c r="L107" s="2" t="s">
        <v>1412</v>
      </c>
      <c r="M107" s="2">
        <f ca="1">Table1[[#This Row],[Cases]]*Table1[[#This Row],[Pack Size]]</f>
        <v>0</v>
      </c>
      <c r="N107" s="1">
        <f ca="1">Table1[[#This Row],[Cases]]*Table1[[#This Row],[Pack Size]]</f>
        <v>2053.8087520259328</v>
      </c>
      <c r="O107" s="1">
        <f>IFERROR(VLOOKUP(Table1[[#This Row],[SKU Code]],'SKU Size'!$G:$H,2,FALSE),0)*Table1[[#This Row],[Cases]]</f>
        <v>20595.982537265427</v>
      </c>
      <c r="P107" t="str">
        <f t="shared" si="2"/>
        <v>D0335</v>
      </c>
      <c r="Q107" t="str">
        <f>IFERROR(VLOOKUP(Table1[[#This Row],[Trim Distributor Code]],Sheet1!$N:$O,2,FALSE),0)</f>
        <v>D0192</v>
      </c>
      <c r="R107" t="str">
        <f>IFERROR(VLOOKUP(Table1[[#This Row],[Salesflo AppUser Code]],HIE!$A:$B,2,FALSE),0)</f>
        <v>Active</v>
      </c>
      <c r="S107" t="str">
        <f>IFERROR(VLOOKUP(Table1[[#This Row],[Salesflo AppUser Code]],HIE!$A:$B,2,FALSE),0)</f>
        <v>Active</v>
      </c>
      <c r="T107" t="s">
        <v>5594</v>
      </c>
      <c r="U107" t="s">
        <v>2909</v>
      </c>
      <c r="V107" t="s">
        <v>2268</v>
      </c>
      <c r="W107" t="s">
        <v>2269</v>
      </c>
      <c r="X107" t="str">
        <f>IFERROR(VLOOKUP( Table1[[#This Row],[Trim Distributor Code]],Sheet1!$A:$J,10,FALSE),0)</f>
        <v>Active</v>
      </c>
    </row>
    <row r="108" spans="1:24" hidden="1" x14ac:dyDescent="0.3">
      <c r="A108" t="s">
        <v>4520</v>
      </c>
      <c r="B108" t="s">
        <v>3337</v>
      </c>
      <c r="C108" t="s">
        <v>4439</v>
      </c>
      <c r="D108" t="s">
        <v>1412</v>
      </c>
      <c r="E108" t="s">
        <v>4440</v>
      </c>
      <c r="F108" t="s">
        <v>4441</v>
      </c>
      <c r="G108" t="s">
        <v>4308</v>
      </c>
      <c r="H108" t="s">
        <v>4390</v>
      </c>
      <c r="I108" t="s">
        <v>4399</v>
      </c>
      <c r="J108" t="s">
        <v>2270</v>
      </c>
      <c r="K108">
        <v>4.7974068071312814</v>
      </c>
      <c r="L108" s="2" t="s">
        <v>1412</v>
      </c>
      <c r="M108" s="2">
        <f ca="1">Table1[[#This Row],[Cases]]*Table1[[#This Row],[Pack Size]]</f>
        <v>0</v>
      </c>
      <c r="N108" s="1">
        <f ca="1">Table1[[#This Row],[Cases]]*Table1[[#This Row],[Pack Size]]</f>
        <v>2302.7552674230151</v>
      </c>
      <c r="O108" s="1">
        <f>IFERROR(VLOOKUP(Table1[[#This Row],[SKU Code]],'SKU Size'!$G:$H,2,FALSE),0)*Table1[[#This Row],[Cases]]</f>
        <v>23092.465269055174</v>
      </c>
      <c r="P108" t="str">
        <f t="shared" si="2"/>
        <v>D0336</v>
      </c>
      <c r="Q108" t="str">
        <f>IFERROR(VLOOKUP(Table1[[#This Row],[Trim Distributor Code]],Sheet1!$N:$O,2,FALSE),0)</f>
        <v>D0192</v>
      </c>
      <c r="R108" t="str">
        <f>IFERROR(VLOOKUP(Table1[[#This Row],[Salesflo AppUser Code]],HIE!$A:$B,2,FALSE),0)</f>
        <v>Active</v>
      </c>
      <c r="S108" t="str">
        <f>IFERROR(VLOOKUP(Table1[[#This Row],[Salesflo AppUser Code]],HIE!$A:$B,2,FALSE),0)</f>
        <v>Active</v>
      </c>
      <c r="T108" t="s">
        <v>5594</v>
      </c>
      <c r="U108" t="s">
        <v>2909</v>
      </c>
      <c r="V108" t="s">
        <v>2268</v>
      </c>
      <c r="W108" t="s">
        <v>2269</v>
      </c>
      <c r="X108" t="str">
        <f>IFERROR(VLOOKUP( Table1[[#This Row],[Trim Distributor Code]],Sheet1!$A:$J,10,FALSE),0)</f>
        <v>Active</v>
      </c>
    </row>
    <row r="109" spans="1:24" hidden="1" x14ac:dyDescent="0.3">
      <c r="A109" t="s">
        <v>4520</v>
      </c>
      <c r="B109" t="s">
        <v>3338</v>
      </c>
      <c r="C109" t="s">
        <v>4442</v>
      </c>
      <c r="D109" t="s">
        <v>1412</v>
      </c>
      <c r="E109" t="s">
        <v>4443</v>
      </c>
      <c r="F109" t="s">
        <v>4444</v>
      </c>
      <c r="G109" t="s">
        <v>4308</v>
      </c>
      <c r="H109" t="s">
        <v>4390</v>
      </c>
      <c r="I109" t="s">
        <v>4399</v>
      </c>
      <c r="J109" t="s">
        <v>2270</v>
      </c>
      <c r="K109">
        <v>2.3338735818476506</v>
      </c>
      <c r="L109" s="2" t="s">
        <v>1412</v>
      </c>
      <c r="M109" s="2">
        <f ca="1">Table1[[#This Row],[Cases]]*Table1[[#This Row],[Pack Size]]</f>
        <v>0</v>
      </c>
      <c r="N109" s="1">
        <f ca="1">Table1[[#This Row],[Cases]]*Table1[[#This Row],[Pack Size]]</f>
        <v>1120.2593192868724</v>
      </c>
      <c r="O109" s="1">
        <f>IFERROR(VLOOKUP(Table1[[#This Row],[SKU Code]],'SKU Size'!$G:$H,2,FALSE),0)*Table1[[#This Row],[Cases]]</f>
        <v>11234.172293053869</v>
      </c>
      <c r="P109" t="str">
        <f t="shared" si="2"/>
        <v>D0337</v>
      </c>
      <c r="Q109" t="str">
        <f>IFERROR(VLOOKUP(Table1[[#This Row],[Trim Distributor Code]],Sheet1!$N:$O,2,FALSE),0)</f>
        <v>D0192</v>
      </c>
      <c r="R109" t="str">
        <f>IFERROR(VLOOKUP(Table1[[#This Row],[Salesflo AppUser Code]],HIE!$A:$B,2,FALSE),0)</f>
        <v>Active</v>
      </c>
      <c r="S109" t="str">
        <f>IFERROR(VLOOKUP(Table1[[#This Row],[Salesflo AppUser Code]],HIE!$A:$B,2,FALSE),0)</f>
        <v>Active</v>
      </c>
      <c r="T109" t="s">
        <v>5594</v>
      </c>
      <c r="U109" t="s">
        <v>2909</v>
      </c>
      <c r="V109" t="s">
        <v>2268</v>
      </c>
      <c r="W109" t="s">
        <v>2269</v>
      </c>
      <c r="X109" t="str">
        <f>IFERROR(VLOOKUP( Table1[[#This Row],[Trim Distributor Code]],Sheet1!$A:$J,10,FALSE),0)</f>
        <v>Active</v>
      </c>
    </row>
    <row r="110" spans="1:24" hidden="1" x14ac:dyDescent="0.3">
      <c r="A110" t="s">
        <v>4520</v>
      </c>
      <c r="B110" t="s">
        <v>3339</v>
      </c>
      <c r="C110" t="s">
        <v>4445</v>
      </c>
      <c r="D110" t="s">
        <v>1412</v>
      </c>
      <c r="E110" t="s">
        <v>4446</v>
      </c>
      <c r="F110" t="s">
        <v>4447</v>
      </c>
      <c r="G110" t="s">
        <v>4308</v>
      </c>
      <c r="H110" t="s">
        <v>4390</v>
      </c>
      <c r="I110" t="s">
        <v>4399</v>
      </c>
      <c r="J110" t="s">
        <v>2270</v>
      </c>
      <c r="K110" s="1">
        <v>3.1118314424635338</v>
      </c>
      <c r="L110" s="1" t="s">
        <v>1412</v>
      </c>
      <c r="M110" s="2">
        <f ca="1">Table1[[#This Row],[Cases]]*Table1[[#This Row],[Pack Size]]</f>
        <v>0</v>
      </c>
      <c r="N110" s="1">
        <f ca="1">Table1[[#This Row],[Cases]]*Table1[[#This Row],[Pack Size]]</f>
        <v>1493.6790923824963</v>
      </c>
      <c r="O110" s="1">
        <f>IFERROR(VLOOKUP(Table1[[#This Row],[SKU Code]],'SKU Size'!$G:$H,2,FALSE),0)*Table1[[#This Row],[Cases]]</f>
        <v>14978.896390738491</v>
      </c>
      <c r="P110" t="str">
        <f t="shared" si="2"/>
        <v>D0332</v>
      </c>
      <c r="Q110" t="str">
        <f>IFERROR(VLOOKUP(Table1[[#This Row],[Trim Distributor Code]],Sheet1!$N:$O,2,FALSE),0)</f>
        <v>D0192</v>
      </c>
      <c r="R110" t="str">
        <f>IFERROR(VLOOKUP(Table1[[#This Row],[Salesflo AppUser Code]],HIE!$A:$B,2,FALSE),0)</f>
        <v>Active</v>
      </c>
      <c r="S110" t="str">
        <f>IFERROR(VLOOKUP(Table1[[#This Row],[Salesflo AppUser Code]],HIE!$A:$B,2,FALSE),0)</f>
        <v>Active</v>
      </c>
      <c r="T110" t="s">
        <v>5594</v>
      </c>
      <c r="U110" t="s">
        <v>2909</v>
      </c>
      <c r="V110" t="s">
        <v>2268</v>
      </c>
      <c r="W110" t="s">
        <v>2269</v>
      </c>
      <c r="X110" t="str">
        <f>IFERROR(VLOOKUP( Table1[[#This Row],[Trim Distributor Code]],Sheet1!$A:$J,10,FALSE),0)</f>
        <v>Active</v>
      </c>
    </row>
    <row r="111" spans="1:24" hidden="1" x14ac:dyDescent="0.3">
      <c r="A111" t="s">
        <v>4520</v>
      </c>
      <c r="B111" t="s">
        <v>3330</v>
      </c>
      <c r="C111" t="s">
        <v>4448</v>
      </c>
      <c r="D111" t="s">
        <v>1412</v>
      </c>
      <c r="E111" t="s">
        <v>4449</v>
      </c>
      <c r="F111" t="s">
        <v>4450</v>
      </c>
      <c r="G111" t="s">
        <v>4308</v>
      </c>
      <c r="H111" t="s">
        <v>4390</v>
      </c>
      <c r="I111" t="s">
        <v>4399</v>
      </c>
      <c r="J111" t="s">
        <v>2270</v>
      </c>
      <c r="K111">
        <v>2.5931928687196115</v>
      </c>
      <c r="L111" s="2" t="s">
        <v>1412</v>
      </c>
      <c r="M111" s="2">
        <f ca="1">Table1[[#This Row],[Cases]]*Table1[[#This Row],[Pack Size]]</f>
        <v>0</v>
      </c>
      <c r="N111" s="1">
        <f ca="1">Table1[[#This Row],[Cases]]*Table1[[#This Row],[Pack Size]]</f>
        <v>1244.7325769854135</v>
      </c>
      <c r="O111" s="1">
        <f>IFERROR(VLOOKUP(Table1[[#This Row],[SKU Code]],'SKU Size'!$G:$H,2,FALSE),0)*Table1[[#This Row],[Cases]]</f>
        <v>12482.413658948743</v>
      </c>
      <c r="P111" t="str">
        <f t="shared" si="2"/>
        <v>D0328</v>
      </c>
      <c r="Q111" t="str">
        <f>IFERROR(VLOOKUP(Table1[[#This Row],[Trim Distributor Code]],Sheet1!$N:$O,2,FALSE),0)</f>
        <v>D0192</v>
      </c>
      <c r="R111" t="str">
        <f>IFERROR(VLOOKUP(Table1[[#This Row],[Salesflo AppUser Code]],HIE!$A:$B,2,FALSE),0)</f>
        <v>Active</v>
      </c>
      <c r="S111" t="str">
        <f>IFERROR(VLOOKUP(Table1[[#This Row],[Salesflo AppUser Code]],HIE!$A:$B,2,FALSE),0)</f>
        <v>Active</v>
      </c>
      <c r="T111" t="s">
        <v>5594</v>
      </c>
      <c r="U111" t="s">
        <v>2909</v>
      </c>
      <c r="V111" t="s">
        <v>2268</v>
      </c>
      <c r="W111" t="s">
        <v>2269</v>
      </c>
      <c r="X111" t="str">
        <f>IFERROR(VLOOKUP( Table1[[#This Row],[Trim Distributor Code]],Sheet1!$A:$J,10,FALSE),0)</f>
        <v>Active</v>
      </c>
    </row>
    <row r="112" spans="1:24" hidden="1" x14ac:dyDescent="0.3">
      <c r="A112" t="s">
        <v>4520</v>
      </c>
      <c r="B112" t="s">
        <v>167</v>
      </c>
      <c r="C112" t="s">
        <v>4406</v>
      </c>
      <c r="D112" t="s">
        <v>1412</v>
      </c>
      <c r="E112" t="s">
        <v>4407</v>
      </c>
      <c r="F112" t="s">
        <v>2768</v>
      </c>
      <c r="G112" t="s">
        <v>4156</v>
      </c>
      <c r="H112" t="s">
        <v>4106</v>
      </c>
      <c r="I112" t="s">
        <v>4391</v>
      </c>
      <c r="J112" t="s">
        <v>2144</v>
      </c>
      <c r="K112">
        <v>319.74068071312803</v>
      </c>
      <c r="L112" s="2" t="s">
        <v>1412</v>
      </c>
      <c r="M112" s="2">
        <f ca="1">Table1[[#This Row],[Cases]]*Table1[[#This Row],[Pack Size]]</f>
        <v>0</v>
      </c>
      <c r="N112" s="1">
        <f ca="1">Table1[[#This Row],[Cases]]*Table1[[#This Row],[Pack Size]]</f>
        <v>127896.27228525121</v>
      </c>
      <c r="O112" s="1">
        <f>IFERROR(VLOOKUP(Table1[[#This Row],[SKU Code]],'SKU Size'!$G:$H,2,FALSE),0)*Table1[[#This Row],[Cases]]</f>
        <v>2894258.8659538291</v>
      </c>
      <c r="P112" t="str">
        <f t="shared" si="2"/>
        <v>D0020</v>
      </c>
      <c r="Q112" t="str">
        <f>IFERROR(VLOOKUP(Table1[[#This Row],[Trim Distributor Code]],Sheet1!$N:$O,2,FALSE),0)</f>
        <v>D0192</v>
      </c>
      <c r="R112" t="str">
        <f>IFERROR(VLOOKUP(Table1[[#This Row],[Salesflo AppUser Code]],HIE!$A:$B,2,FALSE),0)</f>
        <v>Active</v>
      </c>
      <c r="S112" t="str">
        <f>IFERROR(VLOOKUP(Table1[[#This Row],[Salesflo AppUser Code]],HIE!$A:$B,2,FALSE),0)</f>
        <v>Active</v>
      </c>
      <c r="T112" t="s">
        <v>5594</v>
      </c>
      <c r="U112" t="s">
        <v>2909</v>
      </c>
      <c r="V112" t="s">
        <v>1444</v>
      </c>
      <c r="W112" t="s">
        <v>2030</v>
      </c>
      <c r="X112" t="str">
        <f>IFERROR(VLOOKUP( Table1[[#This Row],[Trim Distributor Code]],Sheet1!$A:$J,10,FALSE),0)</f>
        <v>Active</v>
      </c>
    </row>
    <row r="113" spans="1:24" hidden="1" x14ac:dyDescent="0.3">
      <c r="A113" t="s">
        <v>4520</v>
      </c>
      <c r="B113" t="s">
        <v>171</v>
      </c>
      <c r="C113" t="s">
        <v>4408</v>
      </c>
      <c r="D113" t="s">
        <v>1412</v>
      </c>
      <c r="E113" t="s">
        <v>4407</v>
      </c>
      <c r="F113" t="s">
        <v>2768</v>
      </c>
      <c r="G113" t="s">
        <v>4156</v>
      </c>
      <c r="H113" t="s">
        <v>4106</v>
      </c>
      <c r="I113" t="s">
        <v>4391</v>
      </c>
      <c r="J113" t="s">
        <v>2144</v>
      </c>
      <c r="K113">
        <v>204.27876823338735</v>
      </c>
      <c r="L113" s="2" t="s">
        <v>1412</v>
      </c>
      <c r="M113" s="2">
        <f ca="1">Table1[[#This Row],[Cases]]*Table1[[#This Row],[Pack Size]]</f>
        <v>0</v>
      </c>
      <c r="N113" s="1">
        <f ca="1">Table1[[#This Row],[Cases]]*Table1[[#This Row],[Pack Size]]</f>
        <v>81711.507293354938</v>
      </c>
      <c r="O113" s="1">
        <f>IFERROR(VLOOKUP(Table1[[#This Row],[SKU Code]],'SKU Size'!$G:$H,2,FALSE),0)*Table1[[#This Row],[Cases]]</f>
        <v>1849109.8310260575</v>
      </c>
      <c r="P113" t="str">
        <f t="shared" si="2"/>
        <v>D0020</v>
      </c>
      <c r="Q113" t="str">
        <f>IFERROR(VLOOKUP(Table1[[#This Row],[Trim Distributor Code]],Sheet1!$N:$O,2,FALSE),0)</f>
        <v>D0192</v>
      </c>
      <c r="R113" t="str">
        <f>IFERROR(VLOOKUP(Table1[[#This Row],[Salesflo AppUser Code]],HIE!$A:$B,2,FALSE),0)</f>
        <v>Active</v>
      </c>
      <c r="S113" t="str">
        <f>IFERROR(VLOOKUP(Table1[[#This Row],[Salesflo AppUser Code]],HIE!$A:$B,2,FALSE),0)</f>
        <v>Active</v>
      </c>
      <c r="T113" t="s">
        <v>5594</v>
      </c>
      <c r="U113" t="s">
        <v>2909</v>
      </c>
      <c r="V113" t="s">
        <v>1444</v>
      </c>
      <c r="W113" t="s">
        <v>2030</v>
      </c>
      <c r="X113" t="str">
        <f>IFERROR(VLOOKUP( Table1[[#This Row],[Trim Distributor Code]],Sheet1!$A:$J,10,FALSE),0)</f>
        <v>Active</v>
      </c>
    </row>
    <row r="114" spans="1:24" hidden="1" x14ac:dyDescent="0.3">
      <c r="A114" t="s">
        <v>4520</v>
      </c>
      <c r="B114" t="s">
        <v>160</v>
      </c>
      <c r="C114" t="s">
        <v>4409</v>
      </c>
      <c r="D114" t="s">
        <v>1412</v>
      </c>
      <c r="E114" t="s">
        <v>4407</v>
      </c>
      <c r="F114" t="s">
        <v>2768</v>
      </c>
      <c r="G114" t="s">
        <v>4156</v>
      </c>
      <c r="H114" t="s">
        <v>4106</v>
      </c>
      <c r="I114" t="s">
        <v>4391</v>
      </c>
      <c r="J114" t="s">
        <v>2144</v>
      </c>
      <c r="K114">
        <v>195.39708265802267</v>
      </c>
      <c r="L114" s="2" t="s">
        <v>1412</v>
      </c>
      <c r="M114" s="2">
        <f ca="1">Table1[[#This Row],[Cases]]*Table1[[#This Row],[Pack Size]]</f>
        <v>0</v>
      </c>
      <c r="N114" s="1">
        <f ca="1">Table1[[#This Row],[Cases]]*Table1[[#This Row],[Pack Size]]</f>
        <v>78158.833063209066</v>
      </c>
      <c r="O114" s="1">
        <f>IFERROR(VLOOKUP(Table1[[#This Row],[SKU Code]],'SKU Size'!$G:$H,2,FALSE),0)*Table1[[#This Row],[Cases]]</f>
        <v>1768713.7514162287</v>
      </c>
      <c r="P114" t="str">
        <f t="shared" si="2"/>
        <v>D0020</v>
      </c>
      <c r="Q114" t="str">
        <f>IFERROR(VLOOKUP(Table1[[#This Row],[Trim Distributor Code]],Sheet1!$N:$O,2,FALSE),0)</f>
        <v>D0192</v>
      </c>
      <c r="R114" t="str">
        <f>IFERROR(VLOOKUP(Table1[[#This Row],[Salesflo AppUser Code]],HIE!$A:$B,2,FALSE),0)</f>
        <v>Active</v>
      </c>
      <c r="S114" t="str">
        <f>IFERROR(VLOOKUP(Table1[[#This Row],[Salesflo AppUser Code]],HIE!$A:$B,2,FALSE),0)</f>
        <v>Active</v>
      </c>
      <c r="T114" t="s">
        <v>5594</v>
      </c>
      <c r="U114" t="s">
        <v>2909</v>
      </c>
      <c r="V114" t="s">
        <v>1444</v>
      </c>
      <c r="W114" t="s">
        <v>2030</v>
      </c>
      <c r="X114" t="str">
        <f>IFERROR(VLOOKUP( Table1[[#This Row],[Trim Distributor Code]],Sheet1!$A:$J,10,FALSE),0)</f>
        <v>Active</v>
      </c>
    </row>
    <row r="115" spans="1:24" hidden="1" x14ac:dyDescent="0.3">
      <c r="A115" t="s">
        <v>4520</v>
      </c>
      <c r="B115" t="s">
        <v>173</v>
      </c>
      <c r="C115" t="s">
        <v>4410</v>
      </c>
      <c r="D115" t="s">
        <v>1412</v>
      </c>
      <c r="E115" t="s">
        <v>4407</v>
      </c>
      <c r="F115" t="s">
        <v>2768</v>
      </c>
      <c r="G115" t="s">
        <v>4156</v>
      </c>
      <c r="H115" t="s">
        <v>4106</v>
      </c>
      <c r="I115" t="s">
        <v>4391</v>
      </c>
      <c r="J115" t="s">
        <v>2144</v>
      </c>
      <c r="K115">
        <v>319.74068071312803</v>
      </c>
      <c r="L115" s="2" t="s">
        <v>1412</v>
      </c>
      <c r="M115" s="2">
        <f ca="1">Table1[[#This Row],[Cases]]*Table1[[#This Row],[Pack Size]]</f>
        <v>0</v>
      </c>
      <c r="N115" s="1">
        <f ca="1">Table1[[#This Row],[Cases]]*Table1[[#This Row],[Pack Size]]</f>
        <v>127896.27228525121</v>
      </c>
      <c r="O115" s="1">
        <f>IFERROR(VLOOKUP(Table1[[#This Row],[SKU Code]],'SKU Size'!$G:$H,2,FALSE),0)*Table1[[#This Row],[Cases]]</f>
        <v>2894258.8659538291</v>
      </c>
      <c r="P115" t="str">
        <f t="shared" si="2"/>
        <v>D0020</v>
      </c>
      <c r="Q115" t="str">
        <f>IFERROR(VLOOKUP(Table1[[#This Row],[Trim Distributor Code]],Sheet1!$N:$O,2,FALSE),0)</f>
        <v>D0192</v>
      </c>
      <c r="R115" t="str">
        <f>IFERROR(VLOOKUP(Table1[[#This Row],[Salesflo AppUser Code]],HIE!$A:$B,2,FALSE),0)</f>
        <v>Active</v>
      </c>
      <c r="S115" t="str">
        <f>IFERROR(VLOOKUP(Table1[[#This Row],[Salesflo AppUser Code]],HIE!$A:$B,2,FALSE),0)</f>
        <v>Active</v>
      </c>
      <c r="T115" t="s">
        <v>5594</v>
      </c>
      <c r="U115" t="s">
        <v>2909</v>
      </c>
      <c r="V115" t="s">
        <v>1444</v>
      </c>
      <c r="W115" t="s">
        <v>2030</v>
      </c>
      <c r="X115" t="str">
        <f>IFERROR(VLOOKUP( Table1[[#This Row],[Trim Distributor Code]],Sheet1!$A:$J,10,FALSE),0)</f>
        <v>Active</v>
      </c>
    </row>
    <row r="116" spans="1:24" hidden="1" x14ac:dyDescent="0.3">
      <c r="A116" t="s">
        <v>4520</v>
      </c>
      <c r="B116" t="s">
        <v>172</v>
      </c>
      <c r="C116" t="s">
        <v>4411</v>
      </c>
      <c r="D116" t="s">
        <v>1412</v>
      </c>
      <c r="E116" t="s">
        <v>4407</v>
      </c>
      <c r="F116" t="s">
        <v>2768</v>
      </c>
      <c r="G116" t="s">
        <v>4156</v>
      </c>
      <c r="H116" t="s">
        <v>4106</v>
      </c>
      <c r="I116" t="s">
        <v>4391</v>
      </c>
      <c r="J116" t="s">
        <v>2144</v>
      </c>
      <c r="K116">
        <v>230.92382495948135</v>
      </c>
      <c r="L116" s="2" t="s">
        <v>1412</v>
      </c>
      <c r="M116" s="2">
        <f ca="1">Table1[[#This Row],[Cases]]*Table1[[#This Row],[Pack Size]]</f>
        <v>0</v>
      </c>
      <c r="N116" s="1">
        <f ca="1">Table1[[#This Row],[Cases]]*Table1[[#This Row],[Pack Size]]</f>
        <v>92369.529983792541</v>
      </c>
      <c r="O116" s="1">
        <f>IFERROR(VLOOKUP(Table1[[#This Row],[SKU Code]],'SKU Size'!$G:$H,2,FALSE),0)*Table1[[#This Row],[Cases]]</f>
        <v>2090298.0698555431</v>
      </c>
      <c r="P116" t="str">
        <f t="shared" si="2"/>
        <v>D0020</v>
      </c>
      <c r="Q116" t="str">
        <f>IFERROR(VLOOKUP(Table1[[#This Row],[Trim Distributor Code]],Sheet1!$N:$O,2,FALSE),0)</f>
        <v>D0192</v>
      </c>
      <c r="R116" t="str">
        <f>IFERROR(VLOOKUP(Table1[[#This Row],[Salesflo AppUser Code]],HIE!$A:$B,2,FALSE),0)</f>
        <v>Active</v>
      </c>
      <c r="S116" t="str">
        <f>IFERROR(VLOOKUP(Table1[[#This Row],[Salesflo AppUser Code]],HIE!$A:$B,2,FALSE),0)</f>
        <v>Active</v>
      </c>
      <c r="T116" t="s">
        <v>5594</v>
      </c>
      <c r="U116" t="s">
        <v>2909</v>
      </c>
      <c r="V116" t="s">
        <v>1444</v>
      </c>
      <c r="W116" t="s">
        <v>2030</v>
      </c>
      <c r="X116" t="str">
        <f>IFERROR(VLOOKUP( Table1[[#This Row],[Trim Distributor Code]],Sheet1!$A:$J,10,FALSE),0)</f>
        <v>Active</v>
      </c>
    </row>
    <row r="117" spans="1:24" hidden="1" x14ac:dyDescent="0.3">
      <c r="A117" t="s">
        <v>4520</v>
      </c>
      <c r="B117" t="s">
        <v>168</v>
      </c>
      <c r="C117" t="s">
        <v>4412</v>
      </c>
      <c r="D117" t="s">
        <v>1412</v>
      </c>
      <c r="E117" t="s">
        <v>4407</v>
      </c>
      <c r="F117" t="s">
        <v>2768</v>
      </c>
      <c r="G117" t="s">
        <v>4156</v>
      </c>
      <c r="H117" t="s">
        <v>4106</v>
      </c>
      <c r="I117" t="s">
        <v>4391</v>
      </c>
      <c r="J117" t="s">
        <v>2144</v>
      </c>
      <c r="K117">
        <v>222.04213938411669</v>
      </c>
      <c r="L117" s="2" t="s">
        <v>1412</v>
      </c>
      <c r="M117" s="2">
        <f ca="1">Table1[[#This Row],[Cases]]*Table1[[#This Row],[Pack Size]]</f>
        <v>0</v>
      </c>
      <c r="N117" s="1">
        <f ca="1">Table1[[#This Row],[Cases]]*Table1[[#This Row],[Pack Size]]</f>
        <v>88816.855753646683</v>
      </c>
      <c r="O117" s="1">
        <f>IFERROR(VLOOKUP(Table1[[#This Row],[SKU Code]],'SKU Size'!$G:$H,2,FALSE),0)*Table1[[#This Row],[Cases]]</f>
        <v>2009901.9902457148</v>
      </c>
      <c r="P117" t="str">
        <f t="shared" si="2"/>
        <v>D0020</v>
      </c>
      <c r="Q117" t="str">
        <f>IFERROR(VLOOKUP(Table1[[#This Row],[Trim Distributor Code]],Sheet1!$N:$O,2,FALSE),0)</f>
        <v>D0192</v>
      </c>
      <c r="R117" t="str">
        <f>IFERROR(VLOOKUP(Table1[[#This Row],[Salesflo AppUser Code]],HIE!$A:$B,2,FALSE),0)</f>
        <v>Active</v>
      </c>
      <c r="S117" t="str">
        <f>IFERROR(VLOOKUP(Table1[[#This Row],[Salesflo AppUser Code]],HIE!$A:$B,2,FALSE),0)</f>
        <v>Active</v>
      </c>
      <c r="T117" t="s">
        <v>5594</v>
      </c>
      <c r="U117" t="s">
        <v>2909</v>
      </c>
      <c r="V117" t="s">
        <v>1444</v>
      </c>
      <c r="W117" t="s">
        <v>2030</v>
      </c>
      <c r="X117" t="str">
        <f>IFERROR(VLOOKUP( Table1[[#This Row],[Trim Distributor Code]],Sheet1!$A:$J,10,FALSE),0)</f>
        <v>Active</v>
      </c>
    </row>
    <row r="118" spans="1:24" hidden="1" x14ac:dyDescent="0.3">
      <c r="A118" t="s">
        <v>4520</v>
      </c>
      <c r="B118" t="s">
        <v>169</v>
      </c>
      <c r="C118" t="s">
        <v>4413</v>
      </c>
      <c r="D118" t="s">
        <v>1412</v>
      </c>
      <c r="E118" t="s">
        <v>4407</v>
      </c>
      <c r="F118" t="s">
        <v>2768</v>
      </c>
      <c r="G118" t="s">
        <v>4156</v>
      </c>
      <c r="H118" t="s">
        <v>4106</v>
      </c>
      <c r="I118" t="s">
        <v>4391</v>
      </c>
      <c r="J118" t="s">
        <v>2144</v>
      </c>
      <c r="K118">
        <v>222.04213938411669</v>
      </c>
      <c r="L118" s="2" t="s">
        <v>1412</v>
      </c>
      <c r="M118" s="2">
        <f ca="1">Table1[[#This Row],[Cases]]*Table1[[#This Row],[Pack Size]]</f>
        <v>0</v>
      </c>
      <c r="N118" s="1">
        <f ca="1">Table1[[#This Row],[Cases]]*Table1[[#This Row],[Pack Size]]</f>
        <v>88816.855753646683</v>
      </c>
      <c r="O118" s="1">
        <f>IFERROR(VLOOKUP(Table1[[#This Row],[SKU Code]],'SKU Size'!$G:$H,2,FALSE),0)*Table1[[#This Row],[Cases]]</f>
        <v>2009901.9902457148</v>
      </c>
      <c r="P118" t="str">
        <f t="shared" si="2"/>
        <v>D0020</v>
      </c>
      <c r="Q118" t="str">
        <f>IFERROR(VLOOKUP(Table1[[#This Row],[Trim Distributor Code]],Sheet1!$N:$O,2,FALSE),0)</f>
        <v>D0192</v>
      </c>
      <c r="R118" t="str">
        <f>IFERROR(VLOOKUP(Table1[[#This Row],[Salesflo AppUser Code]],HIE!$A:$B,2,FALSE),0)</f>
        <v>Active</v>
      </c>
      <c r="S118" t="str">
        <f>IFERROR(VLOOKUP(Table1[[#This Row],[Salesflo AppUser Code]],HIE!$A:$B,2,FALSE),0)</f>
        <v>Active</v>
      </c>
      <c r="T118" t="s">
        <v>5594</v>
      </c>
      <c r="U118" t="s">
        <v>2909</v>
      </c>
      <c r="V118" t="s">
        <v>1444</v>
      </c>
      <c r="W118" t="s">
        <v>2030</v>
      </c>
      <c r="X118" t="str">
        <f>IFERROR(VLOOKUP( Table1[[#This Row],[Trim Distributor Code]],Sheet1!$A:$J,10,FALSE),0)</f>
        <v>Active</v>
      </c>
    </row>
    <row r="119" spans="1:24" hidden="1" x14ac:dyDescent="0.3">
      <c r="A119" t="s">
        <v>4520</v>
      </c>
      <c r="B119" t="s">
        <v>161</v>
      </c>
      <c r="C119" t="s">
        <v>4414</v>
      </c>
      <c r="D119" t="s">
        <v>1412</v>
      </c>
      <c r="E119" t="s">
        <v>4407</v>
      </c>
      <c r="F119" t="s">
        <v>2768</v>
      </c>
      <c r="G119" t="s">
        <v>4156</v>
      </c>
      <c r="H119" t="s">
        <v>4106</v>
      </c>
      <c r="I119" t="s">
        <v>4391</v>
      </c>
      <c r="J119" t="s">
        <v>2144</v>
      </c>
      <c r="K119" s="1">
        <v>195.39708265802267</v>
      </c>
      <c r="L119" s="1" t="s">
        <v>1412</v>
      </c>
      <c r="M119" s="2">
        <f ca="1">Table1[[#This Row],[Cases]]*Table1[[#This Row],[Pack Size]]</f>
        <v>0</v>
      </c>
      <c r="N119" s="1">
        <f ca="1">Table1[[#This Row],[Cases]]*Table1[[#This Row],[Pack Size]]</f>
        <v>78158.833063209066</v>
      </c>
      <c r="O119" s="1">
        <f>IFERROR(VLOOKUP(Table1[[#This Row],[SKU Code]],'SKU Size'!$G:$H,2,FALSE),0)*Table1[[#This Row],[Cases]]</f>
        <v>1768713.7514162287</v>
      </c>
      <c r="P119" t="str">
        <f t="shared" si="2"/>
        <v>D0020</v>
      </c>
      <c r="Q119" t="str">
        <f>IFERROR(VLOOKUP(Table1[[#This Row],[Trim Distributor Code]],Sheet1!$N:$O,2,FALSE),0)</f>
        <v>D0192</v>
      </c>
      <c r="R119" t="str">
        <f>IFERROR(VLOOKUP(Table1[[#This Row],[Salesflo AppUser Code]],HIE!$A:$B,2,FALSE),0)</f>
        <v>Active</v>
      </c>
      <c r="S119" t="str">
        <f>IFERROR(VLOOKUP(Table1[[#This Row],[Salesflo AppUser Code]],HIE!$A:$B,2,FALSE),0)</f>
        <v>Active</v>
      </c>
      <c r="T119" t="s">
        <v>5594</v>
      </c>
      <c r="U119" t="s">
        <v>2909</v>
      </c>
      <c r="V119" t="s">
        <v>1444</v>
      </c>
      <c r="W119" t="s">
        <v>2030</v>
      </c>
      <c r="X119" t="str">
        <f>IFERROR(VLOOKUP( Table1[[#This Row],[Trim Distributor Code]],Sheet1!$A:$J,10,FALSE),0)</f>
        <v>Active</v>
      </c>
    </row>
    <row r="120" spans="1:24" hidden="1" x14ac:dyDescent="0.3">
      <c r="A120" t="s">
        <v>4520</v>
      </c>
      <c r="B120" t="s">
        <v>170</v>
      </c>
      <c r="C120" t="s">
        <v>4415</v>
      </c>
      <c r="D120" t="s">
        <v>1412</v>
      </c>
      <c r="E120" t="s">
        <v>4407</v>
      </c>
      <c r="F120" t="s">
        <v>2768</v>
      </c>
      <c r="G120" t="s">
        <v>4156</v>
      </c>
      <c r="H120" t="s">
        <v>4106</v>
      </c>
      <c r="I120" t="s">
        <v>4391</v>
      </c>
      <c r="J120" t="s">
        <v>2144</v>
      </c>
      <c r="K120">
        <v>204.27876823338735</v>
      </c>
      <c r="L120" s="2" t="s">
        <v>1412</v>
      </c>
      <c r="M120" s="2">
        <f ca="1">Table1[[#This Row],[Cases]]*Table1[[#This Row],[Pack Size]]</f>
        <v>0</v>
      </c>
      <c r="N120" s="1">
        <f ca="1">Table1[[#This Row],[Cases]]*Table1[[#This Row],[Pack Size]]</f>
        <v>81711.507293354938</v>
      </c>
      <c r="O120" s="1">
        <f>IFERROR(VLOOKUP(Table1[[#This Row],[SKU Code]],'SKU Size'!$G:$H,2,FALSE),0)*Table1[[#This Row],[Cases]]</f>
        <v>1849109.8310260575</v>
      </c>
      <c r="P120" t="str">
        <f t="shared" si="2"/>
        <v>D0020</v>
      </c>
      <c r="Q120" t="str">
        <f>IFERROR(VLOOKUP(Table1[[#This Row],[Trim Distributor Code]],Sheet1!$N:$O,2,FALSE),0)</f>
        <v>D0192</v>
      </c>
      <c r="R120" t="str">
        <f>IFERROR(VLOOKUP(Table1[[#This Row],[Salesflo AppUser Code]],HIE!$A:$B,2,FALSE),0)</f>
        <v>Active</v>
      </c>
      <c r="S120" t="str">
        <f>IFERROR(VLOOKUP(Table1[[#This Row],[Salesflo AppUser Code]],HIE!$A:$B,2,FALSE),0)</f>
        <v>Active</v>
      </c>
      <c r="T120" t="s">
        <v>5594</v>
      </c>
      <c r="U120" t="s">
        <v>2909</v>
      </c>
      <c r="V120" t="s">
        <v>1444</v>
      </c>
      <c r="W120" t="s">
        <v>2030</v>
      </c>
      <c r="X120" t="str">
        <f>IFERROR(VLOOKUP( Table1[[#This Row],[Trim Distributor Code]],Sheet1!$A:$J,10,FALSE),0)</f>
        <v>Active</v>
      </c>
    </row>
    <row r="121" spans="1:24" hidden="1" x14ac:dyDescent="0.3">
      <c r="A121" t="s">
        <v>4520</v>
      </c>
      <c r="B121" t="s">
        <v>165</v>
      </c>
      <c r="C121" t="s">
        <v>4416</v>
      </c>
      <c r="D121" t="s">
        <v>1412</v>
      </c>
      <c r="E121" t="s">
        <v>4407</v>
      </c>
      <c r="F121" t="s">
        <v>2768</v>
      </c>
      <c r="G121" t="s">
        <v>4156</v>
      </c>
      <c r="H121" t="s">
        <v>4106</v>
      </c>
      <c r="I121" t="s">
        <v>4391</v>
      </c>
      <c r="J121" t="s">
        <v>2144</v>
      </c>
      <c r="K121">
        <v>1421.0696920583468</v>
      </c>
      <c r="L121" s="2" t="s">
        <v>1412</v>
      </c>
      <c r="M121" s="2">
        <f ca="1">Table1[[#This Row],[Cases]]*Table1[[#This Row],[Pack Size]]</f>
        <v>0</v>
      </c>
      <c r="N121" s="1">
        <f ca="1">Table1[[#This Row],[Cases]]*Table1[[#This Row],[Pack Size]]</f>
        <v>568427.87682333868</v>
      </c>
      <c r="O121" s="1">
        <f>IFERROR(VLOOKUP(Table1[[#This Row],[SKU Code]],'SKU Size'!$G:$H,2,FALSE),0)*Table1[[#This Row],[Cases]]</f>
        <v>12863372.737572575</v>
      </c>
      <c r="P121" t="str">
        <f t="shared" si="2"/>
        <v>D0020</v>
      </c>
      <c r="Q121" t="str">
        <f>IFERROR(VLOOKUP(Table1[[#This Row],[Trim Distributor Code]],Sheet1!$N:$O,2,FALSE),0)</f>
        <v>D0192</v>
      </c>
      <c r="R121" t="str">
        <f>IFERROR(VLOOKUP(Table1[[#This Row],[Salesflo AppUser Code]],HIE!$A:$B,2,FALSE),0)</f>
        <v>Active</v>
      </c>
      <c r="S121" t="str">
        <f>IFERROR(VLOOKUP(Table1[[#This Row],[Salesflo AppUser Code]],HIE!$A:$B,2,FALSE),0)</f>
        <v>Active</v>
      </c>
      <c r="T121" t="s">
        <v>5594</v>
      </c>
      <c r="U121" t="s">
        <v>2909</v>
      </c>
      <c r="V121" t="s">
        <v>1444</v>
      </c>
      <c r="W121" t="s">
        <v>2030</v>
      </c>
      <c r="X121" t="str">
        <f>IFERROR(VLOOKUP( Table1[[#This Row],[Trim Distributor Code]],Sheet1!$A:$J,10,FALSE),0)</f>
        <v>Active</v>
      </c>
    </row>
    <row r="122" spans="1:24" hidden="1" x14ac:dyDescent="0.3">
      <c r="A122" t="s">
        <v>4520</v>
      </c>
      <c r="B122" t="s">
        <v>164</v>
      </c>
      <c r="C122" t="s">
        <v>4417</v>
      </c>
      <c r="D122" t="s">
        <v>1412</v>
      </c>
      <c r="E122" t="s">
        <v>4407</v>
      </c>
      <c r="F122" t="s">
        <v>2768</v>
      </c>
      <c r="G122" t="s">
        <v>4156</v>
      </c>
      <c r="H122" t="s">
        <v>4106</v>
      </c>
      <c r="I122" t="s">
        <v>4391</v>
      </c>
      <c r="J122" t="s">
        <v>2144</v>
      </c>
      <c r="K122">
        <v>1953.9708265802269</v>
      </c>
      <c r="L122" s="2" t="s">
        <v>1412</v>
      </c>
      <c r="M122" s="2">
        <f ca="1">Table1[[#This Row],[Cases]]*Table1[[#This Row],[Pack Size]]</f>
        <v>0</v>
      </c>
      <c r="N122" s="1">
        <f ca="1">Table1[[#This Row],[Cases]]*Table1[[#This Row],[Pack Size]]</f>
        <v>781588.3306320908</v>
      </c>
      <c r="O122" s="1">
        <f>IFERROR(VLOOKUP(Table1[[#This Row],[SKU Code]],'SKU Size'!$G:$H,2,FALSE),0)*Table1[[#This Row],[Cases]]</f>
        <v>17687137.514162291</v>
      </c>
      <c r="P122" t="str">
        <f t="shared" si="2"/>
        <v>D0020</v>
      </c>
      <c r="Q122" t="str">
        <f>IFERROR(VLOOKUP(Table1[[#This Row],[Trim Distributor Code]],Sheet1!$N:$O,2,FALSE),0)</f>
        <v>D0192</v>
      </c>
      <c r="R122" t="str">
        <f>IFERROR(VLOOKUP(Table1[[#This Row],[Salesflo AppUser Code]],HIE!$A:$B,2,FALSE),0)</f>
        <v>Active</v>
      </c>
      <c r="S122" t="str">
        <f>IFERROR(VLOOKUP(Table1[[#This Row],[Salesflo AppUser Code]],HIE!$A:$B,2,FALSE),0)</f>
        <v>Active</v>
      </c>
      <c r="T122" t="s">
        <v>5594</v>
      </c>
      <c r="U122" t="s">
        <v>2909</v>
      </c>
      <c r="V122" t="s">
        <v>1444</v>
      </c>
      <c r="W122" t="s">
        <v>2030</v>
      </c>
      <c r="X122" t="str">
        <f>IFERROR(VLOOKUP( Table1[[#This Row],[Trim Distributor Code]],Sheet1!$A:$J,10,FALSE),0)</f>
        <v>Active</v>
      </c>
    </row>
    <row r="123" spans="1:24" hidden="1" x14ac:dyDescent="0.3">
      <c r="A123" t="s">
        <v>4520</v>
      </c>
      <c r="B123" t="s">
        <v>166</v>
      </c>
      <c r="C123" t="s">
        <v>4418</v>
      </c>
      <c r="D123" t="s">
        <v>1412</v>
      </c>
      <c r="E123" t="s">
        <v>4407</v>
      </c>
      <c r="F123" t="s">
        <v>2768</v>
      </c>
      <c r="G123" t="s">
        <v>4156</v>
      </c>
      <c r="H123" t="s">
        <v>4106</v>
      </c>
      <c r="I123" t="s">
        <v>4391</v>
      </c>
      <c r="J123" t="s">
        <v>2144</v>
      </c>
      <c r="K123">
        <v>728.29821717990274</v>
      </c>
      <c r="L123" s="2" t="s">
        <v>1412</v>
      </c>
      <c r="M123" s="2">
        <f ca="1">Table1[[#This Row],[Cases]]*Table1[[#This Row],[Pack Size]]</f>
        <v>0</v>
      </c>
      <c r="N123" s="1">
        <f ca="1">Table1[[#This Row],[Cases]]*Table1[[#This Row],[Pack Size]]</f>
        <v>291319.28687196109</v>
      </c>
      <c r="O123" s="1">
        <f>IFERROR(VLOOKUP(Table1[[#This Row],[SKU Code]],'SKU Size'!$G:$H,2,FALSE),0)*Table1[[#This Row],[Cases]]</f>
        <v>6592478.5280059436</v>
      </c>
      <c r="P123" t="str">
        <f t="shared" si="2"/>
        <v>D0020</v>
      </c>
      <c r="Q123" t="str">
        <f>IFERROR(VLOOKUP(Table1[[#This Row],[Trim Distributor Code]],Sheet1!$N:$O,2,FALSE),0)</f>
        <v>D0192</v>
      </c>
      <c r="R123" t="str">
        <f>IFERROR(VLOOKUP(Table1[[#This Row],[Salesflo AppUser Code]],HIE!$A:$B,2,FALSE),0)</f>
        <v>Active</v>
      </c>
      <c r="S123" t="str">
        <f>IFERROR(VLOOKUP(Table1[[#This Row],[Salesflo AppUser Code]],HIE!$A:$B,2,FALSE),0)</f>
        <v>Active</v>
      </c>
      <c r="T123" t="s">
        <v>5594</v>
      </c>
      <c r="U123" t="s">
        <v>2909</v>
      </c>
      <c r="V123" t="s">
        <v>1444</v>
      </c>
      <c r="W123" t="s">
        <v>2030</v>
      </c>
      <c r="X123" t="str">
        <f>IFERROR(VLOOKUP( Table1[[#This Row],[Trim Distributor Code]],Sheet1!$A:$J,10,FALSE),0)</f>
        <v>Active</v>
      </c>
    </row>
    <row r="124" spans="1:24" hidden="1" x14ac:dyDescent="0.3">
      <c r="A124" t="s">
        <v>4520</v>
      </c>
      <c r="B124" t="s">
        <v>1043</v>
      </c>
      <c r="C124" t="s">
        <v>4419</v>
      </c>
      <c r="D124" t="s">
        <v>1412</v>
      </c>
      <c r="E124" t="s">
        <v>4420</v>
      </c>
      <c r="F124" t="s">
        <v>2769</v>
      </c>
      <c r="G124" t="s">
        <v>4156</v>
      </c>
      <c r="H124" t="s">
        <v>4106</v>
      </c>
      <c r="I124" t="s">
        <v>4391</v>
      </c>
      <c r="J124" t="s">
        <v>2144</v>
      </c>
      <c r="K124">
        <v>817.11507293354964</v>
      </c>
      <c r="L124" s="2" t="s">
        <v>1412</v>
      </c>
      <c r="M124" s="2">
        <f ca="1">Table1[[#This Row],[Cases]]*Table1[[#This Row],[Pack Size]]</f>
        <v>0</v>
      </c>
      <c r="N124" s="1">
        <f ca="1">Table1[[#This Row],[Cases]]*Table1[[#This Row],[Pack Size]]</f>
        <v>326846.02917341987</v>
      </c>
      <c r="O124" s="1">
        <f>IFERROR(VLOOKUP(Table1[[#This Row],[SKU Code]],'SKU Size'!$G:$H,2,FALSE),0)*Table1[[#This Row],[Cases]]</f>
        <v>7396439.3241042318</v>
      </c>
      <c r="P124" t="str">
        <f t="shared" si="2"/>
        <v>D0192</v>
      </c>
      <c r="Q124">
        <f>IFERROR(VLOOKUP(Table1[[#This Row],[Trim Distributor Code]],Sheet1!$N:$O,2,FALSE),0)</f>
        <v>3400672</v>
      </c>
      <c r="R124" t="str">
        <f>IFERROR(VLOOKUP(Table1[[#This Row],[Salesflo AppUser Code]],HIE!$A:$B,2,FALSE),0)</f>
        <v>Active</v>
      </c>
      <c r="S124" t="str">
        <f>IFERROR(VLOOKUP(Table1[[#This Row],[Salesflo AppUser Code]],HIE!$A:$B,2,FALSE),0)</f>
        <v>Active</v>
      </c>
      <c r="T124" t="s">
        <v>5594</v>
      </c>
      <c r="U124" t="s">
        <v>2909</v>
      </c>
      <c r="V124" t="s">
        <v>1444</v>
      </c>
      <c r="W124" t="s">
        <v>2030</v>
      </c>
      <c r="X124" t="str">
        <f>IFERROR(VLOOKUP( Table1[[#This Row],[Trim Distributor Code]],Sheet1!$A:$J,10,FALSE),0)</f>
        <v>Active</v>
      </c>
    </row>
    <row r="125" spans="1:24" hidden="1" x14ac:dyDescent="0.3">
      <c r="A125" t="s">
        <v>4520</v>
      </c>
      <c r="B125" t="s">
        <v>1044</v>
      </c>
      <c r="C125" t="s">
        <v>4421</v>
      </c>
      <c r="D125" t="s">
        <v>1412</v>
      </c>
      <c r="E125" t="s">
        <v>4420</v>
      </c>
      <c r="F125" t="s">
        <v>2769</v>
      </c>
      <c r="G125" t="s">
        <v>4156</v>
      </c>
      <c r="H125" t="s">
        <v>4106</v>
      </c>
      <c r="I125" t="s">
        <v>4391</v>
      </c>
      <c r="J125" t="s">
        <v>2144</v>
      </c>
      <c r="K125">
        <v>1909.5623987034039</v>
      </c>
      <c r="L125" s="2" t="s">
        <v>1412</v>
      </c>
      <c r="M125" s="2">
        <f ca="1">Table1[[#This Row],[Cases]]*Table1[[#This Row],[Pack Size]]</f>
        <v>0</v>
      </c>
      <c r="N125" s="1">
        <f ca="1">Table1[[#This Row],[Cases]]*Table1[[#This Row],[Pack Size]]</f>
        <v>763824.95948136155</v>
      </c>
      <c r="O125" s="1">
        <f>IFERROR(VLOOKUP(Table1[[#This Row],[SKU Code]],'SKU Size'!$G:$H,2,FALSE),0)*Table1[[#This Row],[Cases]]</f>
        <v>17285157.116113149</v>
      </c>
      <c r="P125" t="str">
        <f t="shared" si="2"/>
        <v>D0192</v>
      </c>
      <c r="Q125">
        <f>IFERROR(VLOOKUP(Table1[[#This Row],[Trim Distributor Code]],Sheet1!$N:$O,2,FALSE),0)</f>
        <v>3400672</v>
      </c>
      <c r="R125" t="str">
        <f>IFERROR(VLOOKUP(Table1[[#This Row],[Salesflo AppUser Code]],HIE!$A:$B,2,FALSE),0)</f>
        <v>Active</v>
      </c>
      <c r="S125" t="str">
        <f>IFERROR(VLOOKUP(Table1[[#This Row],[Salesflo AppUser Code]],HIE!$A:$B,2,FALSE),0)</f>
        <v>Active</v>
      </c>
      <c r="T125" t="s">
        <v>5594</v>
      </c>
      <c r="U125" t="s">
        <v>2909</v>
      </c>
      <c r="V125" t="s">
        <v>1444</v>
      </c>
      <c r="W125" t="s">
        <v>2030</v>
      </c>
      <c r="X125" t="str">
        <f>IFERROR(VLOOKUP( Table1[[#This Row],[Trim Distributor Code]],Sheet1!$A:$J,10,FALSE),0)</f>
        <v>Active</v>
      </c>
    </row>
    <row r="126" spans="1:24" hidden="1" x14ac:dyDescent="0.3">
      <c r="A126" t="s">
        <v>4520</v>
      </c>
      <c r="B126" t="s">
        <v>1047</v>
      </c>
      <c r="C126" t="s">
        <v>4422</v>
      </c>
      <c r="D126" t="s">
        <v>1412</v>
      </c>
      <c r="E126" t="s">
        <v>4420</v>
      </c>
      <c r="F126" t="s">
        <v>2769</v>
      </c>
      <c r="G126" t="s">
        <v>4156</v>
      </c>
      <c r="H126" t="s">
        <v>4106</v>
      </c>
      <c r="I126" t="s">
        <v>4391</v>
      </c>
      <c r="J126" t="s">
        <v>2144</v>
      </c>
      <c r="K126">
        <v>586.19124797406823</v>
      </c>
      <c r="L126" s="2" t="s">
        <v>1412</v>
      </c>
      <c r="M126" s="2">
        <f ca="1">Table1[[#This Row],[Cases]]*Table1[[#This Row],[Pack Size]]</f>
        <v>0</v>
      </c>
      <c r="N126" s="1">
        <f ca="1">Table1[[#This Row],[Cases]]*Table1[[#This Row],[Pack Size]]</f>
        <v>234476.4991896273</v>
      </c>
      <c r="O126" s="1">
        <f>IFERROR(VLOOKUP(Table1[[#This Row],[SKU Code]],'SKU Size'!$G:$H,2,FALSE),0)*Table1[[#This Row],[Cases]]</f>
        <v>5306141.254248688</v>
      </c>
      <c r="P126" t="str">
        <f t="shared" si="2"/>
        <v>D0192</v>
      </c>
      <c r="Q126">
        <f>IFERROR(VLOOKUP(Table1[[#This Row],[Trim Distributor Code]],Sheet1!$N:$O,2,FALSE),0)</f>
        <v>3400672</v>
      </c>
      <c r="R126" t="str">
        <f>IFERROR(VLOOKUP(Table1[[#This Row],[Salesflo AppUser Code]],HIE!$A:$B,2,FALSE),0)</f>
        <v>Active</v>
      </c>
      <c r="S126" t="str">
        <f>IFERROR(VLOOKUP(Table1[[#This Row],[Salesflo AppUser Code]],HIE!$A:$B,2,FALSE),0)</f>
        <v>Active</v>
      </c>
      <c r="T126" t="s">
        <v>5594</v>
      </c>
      <c r="U126" t="s">
        <v>2909</v>
      </c>
      <c r="V126" t="s">
        <v>1444</v>
      </c>
      <c r="W126" t="s">
        <v>2030</v>
      </c>
      <c r="X126" t="str">
        <f>IFERROR(VLOOKUP( Table1[[#This Row],[Trim Distributor Code]],Sheet1!$A:$J,10,FALSE),0)</f>
        <v>Active</v>
      </c>
    </row>
    <row r="127" spans="1:24" hidden="1" x14ac:dyDescent="0.3">
      <c r="A127" t="s">
        <v>4520</v>
      </c>
      <c r="B127" t="s">
        <v>4423</v>
      </c>
      <c r="C127" t="s">
        <v>4424</v>
      </c>
      <c r="D127" t="s">
        <v>1412</v>
      </c>
      <c r="E127" t="s">
        <v>4420</v>
      </c>
      <c r="F127" t="s">
        <v>2769</v>
      </c>
      <c r="G127" t="s">
        <v>4156</v>
      </c>
      <c r="H127" t="s">
        <v>4106</v>
      </c>
      <c r="I127" t="s">
        <v>4391</v>
      </c>
      <c r="J127" t="s">
        <v>2144</v>
      </c>
      <c r="K127">
        <v>1132.4149108589954</v>
      </c>
      <c r="L127" s="2" t="s">
        <v>1412</v>
      </c>
      <c r="M127" s="2">
        <f ca="1">Table1[[#This Row],[Cases]]*Table1[[#This Row],[Pack Size]]</f>
        <v>0</v>
      </c>
      <c r="N127" s="1">
        <f ca="1">Table1[[#This Row],[Cases]]*Table1[[#This Row],[Pack Size]]</f>
        <v>452965.96434359817</v>
      </c>
      <c r="O127" s="1">
        <f>IFERROR(VLOOKUP(Table1[[#This Row],[SKU Code]],'SKU Size'!$G:$H,2,FALSE),0)*Table1[[#This Row],[Cases]]</f>
        <v>10250500.150253147</v>
      </c>
      <c r="P127" t="str">
        <f t="shared" si="2"/>
        <v>D0192</v>
      </c>
      <c r="Q127">
        <f>IFERROR(VLOOKUP(Table1[[#This Row],[Trim Distributor Code]],Sheet1!$N:$O,2,FALSE),0)</f>
        <v>3400672</v>
      </c>
      <c r="R127">
        <f>IFERROR(VLOOKUP(Table1[[#This Row],[Salesflo AppUser Code]],HIE!$A:$B,2,FALSE),0)</f>
        <v>0</v>
      </c>
      <c r="S127">
        <f>IFERROR(VLOOKUP(Table1[[#This Row],[Salesflo AppUser Code]],HIE!$A:$B,2,FALSE),0)</f>
        <v>0</v>
      </c>
      <c r="T127" t="s">
        <v>5594</v>
      </c>
      <c r="U127" t="s">
        <v>2909</v>
      </c>
      <c r="V127" t="s">
        <v>1444</v>
      </c>
      <c r="W127" t="s">
        <v>2030</v>
      </c>
      <c r="X127" t="str">
        <f>IFERROR(VLOOKUP( Table1[[#This Row],[Trim Distributor Code]],Sheet1!$A:$J,10,FALSE),0)</f>
        <v>Active</v>
      </c>
    </row>
    <row r="128" spans="1:24" hidden="1" x14ac:dyDescent="0.3">
      <c r="A128" t="s">
        <v>4520</v>
      </c>
      <c r="B128" t="s">
        <v>3331</v>
      </c>
      <c r="C128" t="s">
        <v>4425</v>
      </c>
      <c r="D128" t="s">
        <v>1412</v>
      </c>
      <c r="E128" t="s">
        <v>4426</v>
      </c>
      <c r="F128" t="s">
        <v>4427</v>
      </c>
      <c r="G128" t="s">
        <v>4156</v>
      </c>
      <c r="H128" t="s">
        <v>4106</v>
      </c>
      <c r="I128" t="s">
        <v>4391</v>
      </c>
      <c r="J128" t="s">
        <v>2144</v>
      </c>
      <c r="K128" s="1">
        <v>133.22528363047005</v>
      </c>
      <c r="L128" s="1" t="s">
        <v>1412</v>
      </c>
      <c r="M128" s="2">
        <f ca="1">Table1[[#This Row],[Cases]]*Table1[[#This Row],[Pack Size]]</f>
        <v>0</v>
      </c>
      <c r="N128" s="1">
        <f ca="1">Table1[[#This Row],[Cases]]*Table1[[#This Row],[Pack Size]]</f>
        <v>53290.113452188016</v>
      </c>
      <c r="O128" s="1">
        <f>IFERROR(VLOOKUP(Table1[[#This Row],[SKU Code]],'SKU Size'!$G:$H,2,FALSE),0)*Table1[[#This Row],[Cases]]</f>
        <v>1205941.1941474292</v>
      </c>
      <c r="P128" t="str">
        <f t="shared" si="2"/>
        <v>D0330</v>
      </c>
      <c r="Q128" t="str">
        <f>IFERROR(VLOOKUP(Table1[[#This Row],[Trim Distributor Code]],Sheet1!$N:$O,2,FALSE),0)</f>
        <v>D0192</v>
      </c>
      <c r="R128" t="str">
        <f>IFERROR(VLOOKUP(Table1[[#This Row],[Salesflo AppUser Code]],HIE!$A:$B,2,FALSE),0)</f>
        <v>Active</v>
      </c>
      <c r="S128" t="str">
        <f>IFERROR(VLOOKUP(Table1[[#This Row],[Salesflo AppUser Code]],HIE!$A:$B,2,FALSE),0)</f>
        <v>Active</v>
      </c>
      <c r="T128" t="s">
        <v>5594</v>
      </c>
      <c r="U128" t="s">
        <v>2909</v>
      </c>
      <c r="V128" t="s">
        <v>1444</v>
      </c>
      <c r="W128" t="s">
        <v>2030</v>
      </c>
      <c r="X128" t="str">
        <f>IFERROR(VLOOKUP( Table1[[#This Row],[Trim Distributor Code]],Sheet1!$A:$J,10,FALSE),0)</f>
        <v>Active</v>
      </c>
    </row>
    <row r="129" spans="1:24" hidden="1" x14ac:dyDescent="0.3">
      <c r="A129" t="s">
        <v>4520</v>
      </c>
      <c r="B129" t="s">
        <v>3332</v>
      </c>
      <c r="C129" t="s">
        <v>4428</v>
      </c>
      <c r="D129" t="s">
        <v>1412</v>
      </c>
      <c r="E129" t="s">
        <v>4429</v>
      </c>
      <c r="F129" t="s">
        <v>4430</v>
      </c>
      <c r="G129" t="s">
        <v>4156</v>
      </c>
      <c r="H129" t="s">
        <v>4106</v>
      </c>
      <c r="I129" t="s">
        <v>4391</v>
      </c>
      <c r="J129" t="s">
        <v>2144</v>
      </c>
      <c r="K129">
        <v>177.63371150729338</v>
      </c>
      <c r="L129" s="2" t="s">
        <v>1412</v>
      </c>
      <c r="M129" s="2">
        <f ca="1">Table1[[#This Row],[Cases]]*Table1[[#This Row],[Pack Size]]</f>
        <v>0</v>
      </c>
      <c r="N129" s="1">
        <f ca="1">Table1[[#This Row],[Cases]]*Table1[[#This Row],[Pack Size]]</f>
        <v>71053.48460291735</v>
      </c>
      <c r="O129" s="1">
        <f>IFERROR(VLOOKUP(Table1[[#This Row],[SKU Code]],'SKU Size'!$G:$H,2,FALSE),0)*Table1[[#This Row],[Cases]]</f>
        <v>1607921.5921965721</v>
      </c>
      <c r="P129" t="str">
        <f t="shared" si="2"/>
        <v>D0333</v>
      </c>
      <c r="Q129" t="str">
        <f>IFERROR(VLOOKUP(Table1[[#This Row],[Trim Distributor Code]],Sheet1!$N:$O,2,FALSE),0)</f>
        <v>D0192</v>
      </c>
      <c r="R129" t="str">
        <f>IFERROR(VLOOKUP(Table1[[#This Row],[Salesflo AppUser Code]],HIE!$A:$B,2,FALSE),0)</f>
        <v>Active</v>
      </c>
      <c r="S129" t="str">
        <f>IFERROR(VLOOKUP(Table1[[#This Row],[Salesflo AppUser Code]],HIE!$A:$B,2,FALSE),0)</f>
        <v>Active</v>
      </c>
      <c r="T129" t="s">
        <v>5594</v>
      </c>
      <c r="U129" t="s">
        <v>2909</v>
      </c>
      <c r="V129" t="s">
        <v>1444</v>
      </c>
      <c r="W129" t="s">
        <v>2030</v>
      </c>
      <c r="X129" t="str">
        <f>IFERROR(VLOOKUP( Table1[[#This Row],[Trim Distributor Code]],Sheet1!$A:$J,10,FALSE),0)</f>
        <v>Active</v>
      </c>
    </row>
    <row r="130" spans="1:24" hidden="1" x14ac:dyDescent="0.3">
      <c r="A130" t="s">
        <v>4520</v>
      </c>
      <c r="B130" t="s">
        <v>3333</v>
      </c>
      <c r="C130" t="s">
        <v>4431</v>
      </c>
      <c r="D130" t="s">
        <v>1412</v>
      </c>
      <c r="E130" t="s">
        <v>4432</v>
      </c>
      <c r="F130" t="s">
        <v>4433</v>
      </c>
      <c r="G130" t="s">
        <v>4156</v>
      </c>
      <c r="H130" t="s">
        <v>4106</v>
      </c>
      <c r="I130" t="s">
        <v>4391</v>
      </c>
      <c r="J130" t="s">
        <v>2144</v>
      </c>
      <c r="K130">
        <v>150.98865478119939</v>
      </c>
      <c r="L130" s="2" t="s">
        <v>1412</v>
      </c>
      <c r="M130" s="2">
        <f ca="1">Table1[[#This Row],[Cases]]*Table1[[#This Row],[Pack Size]]</f>
        <v>0</v>
      </c>
      <c r="N130" s="1">
        <f ca="1">Table1[[#This Row],[Cases]]*Table1[[#This Row],[Pack Size]]</f>
        <v>60395.461912479754</v>
      </c>
      <c r="O130" s="1">
        <f>IFERROR(VLOOKUP(Table1[[#This Row],[SKU Code]],'SKU Size'!$G:$H,2,FALSE),0)*Table1[[#This Row],[Cases]]</f>
        <v>1366733.3533670863</v>
      </c>
      <c r="P130" t="str">
        <f t="shared" ref="P130:P193" si="3">TRIM(E130)</f>
        <v>D0334</v>
      </c>
      <c r="Q130" t="str">
        <f>IFERROR(VLOOKUP(Table1[[#This Row],[Trim Distributor Code]],Sheet1!$N:$O,2,FALSE),0)</f>
        <v>D0192</v>
      </c>
      <c r="R130" t="str">
        <f>IFERROR(VLOOKUP(Table1[[#This Row],[Salesflo AppUser Code]],HIE!$A:$B,2,FALSE),0)</f>
        <v>Active</v>
      </c>
      <c r="S130" t="str">
        <f>IFERROR(VLOOKUP(Table1[[#This Row],[Salesflo AppUser Code]],HIE!$A:$B,2,FALSE),0)</f>
        <v>Active</v>
      </c>
      <c r="T130" t="s">
        <v>5594</v>
      </c>
      <c r="U130" t="s">
        <v>2909</v>
      </c>
      <c r="V130" t="s">
        <v>1444</v>
      </c>
      <c r="W130" t="s">
        <v>2030</v>
      </c>
      <c r="X130" t="str">
        <f>IFERROR(VLOOKUP( Table1[[#This Row],[Trim Distributor Code]],Sheet1!$A:$J,10,FALSE),0)</f>
        <v>Active</v>
      </c>
    </row>
    <row r="131" spans="1:24" hidden="1" x14ac:dyDescent="0.3">
      <c r="A131" t="s">
        <v>4520</v>
      </c>
      <c r="B131" t="s">
        <v>3334</v>
      </c>
      <c r="C131" t="s">
        <v>4434</v>
      </c>
      <c r="D131" t="s">
        <v>1412</v>
      </c>
      <c r="E131" t="s">
        <v>4432</v>
      </c>
      <c r="F131" t="s">
        <v>4433</v>
      </c>
      <c r="G131" t="s">
        <v>4156</v>
      </c>
      <c r="H131" t="s">
        <v>4106</v>
      </c>
      <c r="I131" t="s">
        <v>4391</v>
      </c>
      <c r="J131" t="s">
        <v>2144</v>
      </c>
      <c r="K131">
        <v>603.95461912479755</v>
      </c>
      <c r="L131" s="2" t="s">
        <v>1412</v>
      </c>
      <c r="M131" s="2">
        <f ca="1">Table1[[#This Row],[Cases]]*Table1[[#This Row],[Pack Size]]</f>
        <v>0</v>
      </c>
      <c r="N131" s="1">
        <f ca="1">Table1[[#This Row],[Cases]]*Table1[[#This Row],[Pack Size]]</f>
        <v>241581.84764991901</v>
      </c>
      <c r="O131" s="1">
        <f>IFERROR(VLOOKUP(Table1[[#This Row],[SKU Code]],'SKU Size'!$G:$H,2,FALSE),0)*Table1[[#This Row],[Cases]]</f>
        <v>5466933.4134683451</v>
      </c>
      <c r="P131" t="str">
        <f t="shared" si="3"/>
        <v>D0334</v>
      </c>
      <c r="Q131" t="str">
        <f>IFERROR(VLOOKUP(Table1[[#This Row],[Trim Distributor Code]],Sheet1!$N:$O,2,FALSE),0)</f>
        <v>D0192</v>
      </c>
      <c r="R131" t="str">
        <f>IFERROR(VLOOKUP(Table1[[#This Row],[Salesflo AppUser Code]],HIE!$A:$B,2,FALSE),0)</f>
        <v>Active</v>
      </c>
      <c r="S131" t="str">
        <f>IFERROR(VLOOKUP(Table1[[#This Row],[Salesflo AppUser Code]],HIE!$A:$B,2,FALSE),0)</f>
        <v>Active</v>
      </c>
      <c r="T131" t="s">
        <v>5594</v>
      </c>
      <c r="U131" t="s">
        <v>2909</v>
      </c>
      <c r="V131" t="s">
        <v>1444</v>
      </c>
      <c r="W131" t="s">
        <v>2030</v>
      </c>
      <c r="X131" t="str">
        <f>IFERROR(VLOOKUP( Table1[[#This Row],[Trim Distributor Code]],Sheet1!$A:$J,10,FALSE),0)</f>
        <v>Active</v>
      </c>
    </row>
    <row r="132" spans="1:24" hidden="1" x14ac:dyDescent="0.3">
      <c r="A132" t="s">
        <v>4520</v>
      </c>
      <c r="B132" t="s">
        <v>3335</v>
      </c>
      <c r="C132" t="s">
        <v>4435</v>
      </c>
      <c r="D132" t="s">
        <v>1412</v>
      </c>
      <c r="E132" t="s">
        <v>4432</v>
      </c>
      <c r="F132" t="s">
        <v>4433</v>
      </c>
      <c r="G132" t="s">
        <v>4156</v>
      </c>
      <c r="H132" t="s">
        <v>4106</v>
      </c>
      <c r="I132" t="s">
        <v>4391</v>
      </c>
      <c r="J132" t="s">
        <v>2144</v>
      </c>
      <c r="K132">
        <v>799.35170178282021</v>
      </c>
      <c r="L132" s="2" t="s">
        <v>1412</v>
      </c>
      <c r="M132" s="2">
        <f ca="1">Table1[[#This Row],[Cases]]*Table1[[#This Row],[Pack Size]]</f>
        <v>0</v>
      </c>
      <c r="N132" s="1">
        <f ca="1">Table1[[#This Row],[Cases]]*Table1[[#This Row],[Pack Size]]</f>
        <v>319740.68071312807</v>
      </c>
      <c r="O132" s="1">
        <f>IFERROR(VLOOKUP(Table1[[#This Row],[SKU Code]],'SKU Size'!$G:$H,2,FALSE),0)*Table1[[#This Row],[Cases]]</f>
        <v>7235647.1648845738</v>
      </c>
      <c r="P132" t="str">
        <f t="shared" si="3"/>
        <v>D0334</v>
      </c>
      <c r="Q132" t="str">
        <f>IFERROR(VLOOKUP(Table1[[#This Row],[Trim Distributor Code]],Sheet1!$N:$O,2,FALSE),0)</f>
        <v>D0192</v>
      </c>
      <c r="R132" t="str">
        <f>IFERROR(VLOOKUP(Table1[[#This Row],[Salesflo AppUser Code]],HIE!$A:$B,2,FALSE),0)</f>
        <v>Active</v>
      </c>
      <c r="S132" t="str">
        <f>IFERROR(VLOOKUP(Table1[[#This Row],[Salesflo AppUser Code]],HIE!$A:$B,2,FALSE),0)</f>
        <v>Active</v>
      </c>
      <c r="T132" t="s">
        <v>5594</v>
      </c>
      <c r="U132" t="s">
        <v>2909</v>
      </c>
      <c r="V132" t="s">
        <v>1444</v>
      </c>
      <c r="W132" t="s">
        <v>2030</v>
      </c>
      <c r="X132" t="str">
        <f>IFERROR(VLOOKUP( Table1[[#This Row],[Trim Distributor Code]],Sheet1!$A:$J,10,FALSE),0)</f>
        <v>Active</v>
      </c>
    </row>
    <row r="133" spans="1:24" hidden="1" x14ac:dyDescent="0.3">
      <c r="A133" t="s">
        <v>4520</v>
      </c>
      <c r="B133" t="s">
        <v>3336</v>
      </c>
      <c r="C133" t="s">
        <v>4436</v>
      </c>
      <c r="D133" t="s">
        <v>1412</v>
      </c>
      <c r="E133" t="s">
        <v>4437</v>
      </c>
      <c r="F133" t="s">
        <v>4438</v>
      </c>
      <c r="G133" t="s">
        <v>4156</v>
      </c>
      <c r="H133" t="s">
        <v>4106</v>
      </c>
      <c r="I133" t="s">
        <v>4391</v>
      </c>
      <c r="J133" t="s">
        <v>2144</v>
      </c>
      <c r="K133">
        <v>293.09562398703412</v>
      </c>
      <c r="L133" s="2" t="s">
        <v>1412</v>
      </c>
      <c r="M133" s="2">
        <f ca="1">Table1[[#This Row],[Cases]]*Table1[[#This Row],[Pack Size]]</f>
        <v>0</v>
      </c>
      <c r="N133" s="1">
        <f ca="1">Table1[[#This Row],[Cases]]*Table1[[#This Row],[Pack Size]]</f>
        <v>117238.24959481365</v>
      </c>
      <c r="O133" s="1">
        <f>IFERROR(VLOOKUP(Table1[[#This Row],[SKU Code]],'SKU Size'!$G:$H,2,FALSE),0)*Table1[[#This Row],[Cases]]</f>
        <v>2653070.627124344</v>
      </c>
      <c r="P133" t="str">
        <f t="shared" si="3"/>
        <v>D0335</v>
      </c>
      <c r="Q133" t="str">
        <f>IFERROR(VLOOKUP(Table1[[#This Row],[Trim Distributor Code]],Sheet1!$N:$O,2,FALSE),0)</f>
        <v>D0192</v>
      </c>
      <c r="R133" t="str">
        <f>IFERROR(VLOOKUP(Table1[[#This Row],[Salesflo AppUser Code]],HIE!$A:$B,2,FALSE),0)</f>
        <v>Active</v>
      </c>
      <c r="S133" t="str">
        <f>IFERROR(VLOOKUP(Table1[[#This Row],[Salesflo AppUser Code]],HIE!$A:$B,2,FALSE),0)</f>
        <v>Active</v>
      </c>
      <c r="T133" t="s">
        <v>5594</v>
      </c>
      <c r="U133" t="s">
        <v>2909</v>
      </c>
      <c r="V133" t="s">
        <v>1444</v>
      </c>
      <c r="W133" t="s">
        <v>2030</v>
      </c>
      <c r="X133" t="str">
        <f>IFERROR(VLOOKUP( Table1[[#This Row],[Trim Distributor Code]],Sheet1!$A:$J,10,FALSE),0)</f>
        <v>Active</v>
      </c>
    </row>
    <row r="134" spans="1:24" hidden="1" x14ac:dyDescent="0.3">
      <c r="A134" t="s">
        <v>4520</v>
      </c>
      <c r="B134" t="s">
        <v>3337</v>
      </c>
      <c r="C134" t="s">
        <v>4439</v>
      </c>
      <c r="D134" t="s">
        <v>1412</v>
      </c>
      <c r="E134" t="s">
        <v>4440</v>
      </c>
      <c r="F134" t="s">
        <v>4441</v>
      </c>
      <c r="G134" t="s">
        <v>4156</v>
      </c>
      <c r="H134" t="s">
        <v>4106</v>
      </c>
      <c r="I134" t="s">
        <v>4391</v>
      </c>
      <c r="J134" t="s">
        <v>2144</v>
      </c>
      <c r="K134">
        <v>328.6223662884928</v>
      </c>
      <c r="L134" s="2" t="s">
        <v>1412</v>
      </c>
      <c r="M134" s="2">
        <f ca="1">Table1[[#This Row],[Cases]]*Table1[[#This Row],[Pack Size]]</f>
        <v>0</v>
      </c>
      <c r="N134" s="1">
        <f ca="1">Table1[[#This Row],[Cases]]*Table1[[#This Row],[Pack Size]]</f>
        <v>131448.94651539711</v>
      </c>
      <c r="O134" s="1">
        <f>IFERROR(VLOOKUP(Table1[[#This Row],[SKU Code]],'SKU Size'!$G:$H,2,FALSE),0)*Table1[[#This Row],[Cases]]</f>
        <v>2974654.9455636586</v>
      </c>
      <c r="P134" t="str">
        <f t="shared" si="3"/>
        <v>D0336</v>
      </c>
      <c r="Q134" t="str">
        <f>IFERROR(VLOOKUP(Table1[[#This Row],[Trim Distributor Code]],Sheet1!$N:$O,2,FALSE),0)</f>
        <v>D0192</v>
      </c>
      <c r="R134" t="str">
        <f>IFERROR(VLOOKUP(Table1[[#This Row],[Salesflo AppUser Code]],HIE!$A:$B,2,FALSE),0)</f>
        <v>Active</v>
      </c>
      <c r="S134" t="str">
        <f>IFERROR(VLOOKUP(Table1[[#This Row],[Salesflo AppUser Code]],HIE!$A:$B,2,FALSE),0)</f>
        <v>Active</v>
      </c>
      <c r="T134" t="s">
        <v>5594</v>
      </c>
      <c r="U134" t="s">
        <v>2909</v>
      </c>
      <c r="V134" t="s">
        <v>1444</v>
      </c>
      <c r="W134" t="s">
        <v>2030</v>
      </c>
      <c r="X134" t="str">
        <f>IFERROR(VLOOKUP( Table1[[#This Row],[Trim Distributor Code]],Sheet1!$A:$J,10,FALSE),0)</f>
        <v>Active</v>
      </c>
    </row>
    <row r="135" spans="1:24" hidden="1" x14ac:dyDescent="0.3">
      <c r="A135" t="s">
        <v>4520</v>
      </c>
      <c r="B135" t="s">
        <v>3338</v>
      </c>
      <c r="C135" t="s">
        <v>4442</v>
      </c>
      <c r="D135" t="s">
        <v>1412</v>
      </c>
      <c r="E135" t="s">
        <v>4443</v>
      </c>
      <c r="F135" t="s">
        <v>4444</v>
      </c>
      <c r="G135" t="s">
        <v>4156</v>
      </c>
      <c r="H135" t="s">
        <v>4106</v>
      </c>
      <c r="I135" t="s">
        <v>4391</v>
      </c>
      <c r="J135" t="s">
        <v>2144</v>
      </c>
      <c r="K135">
        <v>159.87034035656404</v>
      </c>
      <c r="L135" s="2" t="s">
        <v>1412</v>
      </c>
      <c r="M135" s="2">
        <f ca="1">Table1[[#This Row],[Cases]]*Table1[[#This Row],[Pack Size]]</f>
        <v>0</v>
      </c>
      <c r="N135" s="1">
        <f ca="1">Table1[[#This Row],[Cases]]*Table1[[#This Row],[Pack Size]]</f>
        <v>63948.136142625619</v>
      </c>
      <c r="O135" s="1">
        <f>IFERROR(VLOOKUP(Table1[[#This Row],[SKU Code]],'SKU Size'!$G:$H,2,FALSE),0)*Table1[[#This Row],[Cases]]</f>
        <v>1447129.4329769148</v>
      </c>
      <c r="P135" t="str">
        <f t="shared" si="3"/>
        <v>D0337</v>
      </c>
      <c r="Q135" t="str">
        <f>IFERROR(VLOOKUP(Table1[[#This Row],[Trim Distributor Code]],Sheet1!$N:$O,2,FALSE),0)</f>
        <v>D0192</v>
      </c>
      <c r="R135" t="str">
        <f>IFERROR(VLOOKUP(Table1[[#This Row],[Salesflo AppUser Code]],HIE!$A:$B,2,FALSE),0)</f>
        <v>Active</v>
      </c>
      <c r="S135" t="str">
        <f>IFERROR(VLOOKUP(Table1[[#This Row],[Salesflo AppUser Code]],HIE!$A:$B,2,FALSE),0)</f>
        <v>Active</v>
      </c>
      <c r="T135" t="s">
        <v>5594</v>
      </c>
      <c r="U135" t="s">
        <v>2909</v>
      </c>
      <c r="V135" t="s">
        <v>1444</v>
      </c>
      <c r="W135" t="s">
        <v>2030</v>
      </c>
      <c r="X135" t="str">
        <f>IFERROR(VLOOKUP( Table1[[#This Row],[Trim Distributor Code]],Sheet1!$A:$J,10,FALSE),0)</f>
        <v>Active</v>
      </c>
    </row>
    <row r="136" spans="1:24" hidden="1" x14ac:dyDescent="0.3">
      <c r="A136" t="s">
        <v>4520</v>
      </c>
      <c r="B136" t="s">
        <v>3339</v>
      </c>
      <c r="C136" t="s">
        <v>4445</v>
      </c>
      <c r="D136" t="s">
        <v>1412</v>
      </c>
      <c r="E136" t="s">
        <v>4446</v>
      </c>
      <c r="F136" t="s">
        <v>4447</v>
      </c>
      <c r="G136" t="s">
        <v>4156</v>
      </c>
      <c r="H136" t="s">
        <v>4106</v>
      </c>
      <c r="I136" t="s">
        <v>4391</v>
      </c>
      <c r="J136" t="s">
        <v>2144</v>
      </c>
      <c r="K136">
        <v>213.16045380875207</v>
      </c>
      <c r="L136" s="2" t="s">
        <v>1412</v>
      </c>
      <c r="M136" s="2">
        <f ca="1">Table1[[#This Row],[Cases]]*Table1[[#This Row],[Pack Size]]</f>
        <v>0</v>
      </c>
      <c r="N136" s="1">
        <f ca="1">Table1[[#This Row],[Cases]]*Table1[[#This Row],[Pack Size]]</f>
        <v>85264.181523500825</v>
      </c>
      <c r="O136" s="1">
        <f>IFERROR(VLOOKUP(Table1[[#This Row],[SKU Code]],'SKU Size'!$G:$H,2,FALSE),0)*Table1[[#This Row],[Cases]]</f>
        <v>1929505.9106358865</v>
      </c>
      <c r="P136" t="str">
        <f t="shared" si="3"/>
        <v>D0332</v>
      </c>
      <c r="Q136" t="str">
        <f>IFERROR(VLOOKUP(Table1[[#This Row],[Trim Distributor Code]],Sheet1!$N:$O,2,FALSE),0)</f>
        <v>D0192</v>
      </c>
      <c r="R136" t="str">
        <f>IFERROR(VLOOKUP(Table1[[#This Row],[Salesflo AppUser Code]],HIE!$A:$B,2,FALSE),0)</f>
        <v>Active</v>
      </c>
      <c r="S136" t="str">
        <f>IFERROR(VLOOKUP(Table1[[#This Row],[Salesflo AppUser Code]],HIE!$A:$B,2,FALSE),0)</f>
        <v>Active</v>
      </c>
      <c r="T136" t="s">
        <v>5594</v>
      </c>
      <c r="U136" t="s">
        <v>2909</v>
      </c>
      <c r="V136" t="s">
        <v>1444</v>
      </c>
      <c r="W136" t="s">
        <v>2030</v>
      </c>
      <c r="X136" t="str">
        <f>IFERROR(VLOOKUP( Table1[[#This Row],[Trim Distributor Code]],Sheet1!$A:$J,10,FALSE),0)</f>
        <v>Active</v>
      </c>
    </row>
    <row r="137" spans="1:24" hidden="1" x14ac:dyDescent="0.3">
      <c r="A137" t="s">
        <v>4520</v>
      </c>
      <c r="B137" t="s">
        <v>3330</v>
      </c>
      <c r="C137" t="s">
        <v>4448</v>
      </c>
      <c r="D137" t="s">
        <v>1412</v>
      </c>
      <c r="E137" t="s">
        <v>4449</v>
      </c>
      <c r="F137" t="s">
        <v>4450</v>
      </c>
      <c r="G137" t="s">
        <v>4156</v>
      </c>
      <c r="H137" t="s">
        <v>4106</v>
      </c>
      <c r="I137" t="s">
        <v>4391</v>
      </c>
      <c r="J137" t="s">
        <v>2144</v>
      </c>
      <c r="K137" s="1">
        <v>177.63371150729338</v>
      </c>
      <c r="L137" s="1" t="s">
        <v>1412</v>
      </c>
      <c r="M137" s="2">
        <f ca="1">Table1[[#This Row],[Cases]]*Table1[[#This Row],[Pack Size]]</f>
        <v>0</v>
      </c>
      <c r="N137" s="1">
        <f ca="1">Table1[[#This Row],[Cases]]*Table1[[#This Row],[Pack Size]]</f>
        <v>71053.48460291735</v>
      </c>
      <c r="O137" s="1">
        <f>IFERROR(VLOOKUP(Table1[[#This Row],[SKU Code]],'SKU Size'!$G:$H,2,FALSE),0)*Table1[[#This Row],[Cases]]</f>
        <v>1607921.5921965721</v>
      </c>
      <c r="P137" t="str">
        <f t="shared" si="3"/>
        <v>D0328</v>
      </c>
      <c r="Q137" t="str">
        <f>IFERROR(VLOOKUP(Table1[[#This Row],[Trim Distributor Code]],Sheet1!$N:$O,2,FALSE),0)</f>
        <v>D0192</v>
      </c>
      <c r="R137" t="str">
        <f>IFERROR(VLOOKUP(Table1[[#This Row],[Salesflo AppUser Code]],HIE!$A:$B,2,FALSE),0)</f>
        <v>Active</v>
      </c>
      <c r="S137" t="str">
        <f>IFERROR(VLOOKUP(Table1[[#This Row],[Salesflo AppUser Code]],HIE!$A:$B,2,FALSE),0)</f>
        <v>Active</v>
      </c>
      <c r="T137" t="s">
        <v>5594</v>
      </c>
      <c r="U137" t="s">
        <v>2909</v>
      </c>
      <c r="V137" t="s">
        <v>1444</v>
      </c>
      <c r="W137" t="s">
        <v>2030</v>
      </c>
      <c r="X137" t="str">
        <f>IFERROR(VLOOKUP( Table1[[#This Row],[Trim Distributor Code]],Sheet1!$A:$J,10,FALSE),0)</f>
        <v>Active</v>
      </c>
    </row>
    <row r="138" spans="1:24" hidden="1" x14ac:dyDescent="0.3">
      <c r="A138" t="s">
        <v>4520</v>
      </c>
      <c r="B138" t="s">
        <v>167</v>
      </c>
      <c r="C138" t="s">
        <v>4406</v>
      </c>
      <c r="D138" t="s">
        <v>1412</v>
      </c>
      <c r="E138" t="s">
        <v>4407</v>
      </c>
      <c r="F138" t="s">
        <v>2768</v>
      </c>
      <c r="G138" t="s">
        <v>4305</v>
      </c>
      <c r="H138" t="s">
        <v>4109</v>
      </c>
      <c r="I138" t="s">
        <v>4393</v>
      </c>
      <c r="J138" t="s">
        <v>2060</v>
      </c>
      <c r="K138">
        <v>9.3354943273905988</v>
      </c>
      <c r="L138" s="2" t="s">
        <v>1412</v>
      </c>
      <c r="M138" s="2">
        <f ca="1">Table1[[#This Row],[Cases]]*Table1[[#This Row],[Pack Size]]</f>
        <v>0</v>
      </c>
      <c r="N138" s="1">
        <f ca="1">Table1[[#This Row],[Cases]]*Table1[[#This Row],[Pack Size]]</f>
        <v>933.54943273905985</v>
      </c>
      <c r="O138" s="1">
        <f>IFERROR(VLOOKUP(Table1[[#This Row],[SKU Code]],'SKU Size'!$G:$H,2,FALSE),0)*Table1[[#This Row],[Cases]]</f>
        <v>94953.687055295872</v>
      </c>
      <c r="P138" t="str">
        <f t="shared" si="3"/>
        <v>D0020</v>
      </c>
      <c r="Q138" t="str">
        <f>IFERROR(VLOOKUP(Table1[[#This Row],[Trim Distributor Code]],Sheet1!$N:$O,2,FALSE),0)</f>
        <v>D0192</v>
      </c>
      <c r="R138" t="str">
        <f>IFERROR(VLOOKUP(Table1[[#This Row],[Salesflo AppUser Code]],HIE!$A:$B,2,FALSE),0)</f>
        <v>Active</v>
      </c>
      <c r="S138" t="str">
        <f>IFERROR(VLOOKUP(Table1[[#This Row],[Salesflo AppUser Code]],HIE!$A:$B,2,FALSE),0)</f>
        <v>Active</v>
      </c>
      <c r="T138" t="s">
        <v>5594</v>
      </c>
      <c r="U138" t="s">
        <v>2909</v>
      </c>
      <c r="V138" t="s">
        <v>1423</v>
      </c>
      <c r="W138" t="s">
        <v>2040</v>
      </c>
      <c r="X138" t="str">
        <f>IFERROR(VLOOKUP( Table1[[#This Row],[Trim Distributor Code]],Sheet1!$A:$J,10,FALSE),0)</f>
        <v>Active</v>
      </c>
    </row>
    <row r="139" spans="1:24" hidden="1" x14ac:dyDescent="0.3">
      <c r="A139" t="s">
        <v>4520</v>
      </c>
      <c r="B139" t="s">
        <v>171</v>
      </c>
      <c r="C139" t="s">
        <v>4408</v>
      </c>
      <c r="D139" t="s">
        <v>1412</v>
      </c>
      <c r="E139" t="s">
        <v>4407</v>
      </c>
      <c r="F139" t="s">
        <v>2768</v>
      </c>
      <c r="G139" t="s">
        <v>4305</v>
      </c>
      <c r="H139" t="s">
        <v>4109</v>
      </c>
      <c r="I139" t="s">
        <v>4393</v>
      </c>
      <c r="J139" t="s">
        <v>2060</v>
      </c>
      <c r="K139">
        <v>5.9643435980551054</v>
      </c>
      <c r="L139" s="2" t="s">
        <v>1412</v>
      </c>
      <c r="M139" s="2">
        <f ca="1">Table1[[#This Row],[Cases]]*Table1[[#This Row],[Pack Size]]</f>
        <v>0</v>
      </c>
      <c r="N139" s="1">
        <f ca="1">Table1[[#This Row],[Cases]]*Table1[[#This Row],[Pack Size]]</f>
        <v>596.43435980551055</v>
      </c>
      <c r="O139" s="1">
        <f>IFERROR(VLOOKUP(Table1[[#This Row],[SKU Code]],'SKU Size'!$G:$H,2,FALSE),0)*Table1[[#This Row],[Cases]]</f>
        <v>60664.855618661255</v>
      </c>
      <c r="P139" t="str">
        <f t="shared" si="3"/>
        <v>D0020</v>
      </c>
      <c r="Q139" t="str">
        <f>IFERROR(VLOOKUP(Table1[[#This Row],[Trim Distributor Code]],Sheet1!$N:$O,2,FALSE),0)</f>
        <v>D0192</v>
      </c>
      <c r="R139" t="str">
        <f>IFERROR(VLOOKUP(Table1[[#This Row],[Salesflo AppUser Code]],HIE!$A:$B,2,FALSE),0)</f>
        <v>Active</v>
      </c>
      <c r="S139" t="str">
        <f>IFERROR(VLOOKUP(Table1[[#This Row],[Salesflo AppUser Code]],HIE!$A:$B,2,FALSE),0)</f>
        <v>Active</v>
      </c>
      <c r="T139" t="s">
        <v>5594</v>
      </c>
      <c r="U139" t="s">
        <v>2909</v>
      </c>
      <c r="V139" t="s">
        <v>1423</v>
      </c>
      <c r="W139" t="s">
        <v>2040</v>
      </c>
      <c r="X139" t="str">
        <f>IFERROR(VLOOKUP( Table1[[#This Row],[Trim Distributor Code]],Sheet1!$A:$J,10,FALSE),0)</f>
        <v>Active</v>
      </c>
    </row>
    <row r="140" spans="1:24" hidden="1" x14ac:dyDescent="0.3">
      <c r="A140" t="s">
        <v>4520</v>
      </c>
      <c r="B140" t="s">
        <v>160</v>
      </c>
      <c r="C140" t="s">
        <v>4409</v>
      </c>
      <c r="D140" t="s">
        <v>1412</v>
      </c>
      <c r="E140" t="s">
        <v>4407</v>
      </c>
      <c r="F140" t="s">
        <v>2768</v>
      </c>
      <c r="G140" t="s">
        <v>4305</v>
      </c>
      <c r="H140" t="s">
        <v>4109</v>
      </c>
      <c r="I140" t="s">
        <v>4393</v>
      </c>
      <c r="J140" t="s">
        <v>2060</v>
      </c>
      <c r="K140">
        <v>5.705024311183144</v>
      </c>
      <c r="L140" s="2" t="s">
        <v>1412</v>
      </c>
      <c r="M140" s="2">
        <f ca="1">Table1[[#This Row],[Cases]]*Table1[[#This Row],[Pack Size]]</f>
        <v>0</v>
      </c>
      <c r="N140" s="1">
        <f ca="1">Table1[[#This Row],[Cases]]*Table1[[#This Row],[Pack Size]]</f>
        <v>570.50243111831435</v>
      </c>
      <c r="O140" s="1">
        <f>IFERROR(VLOOKUP(Table1[[#This Row],[SKU Code]],'SKU Size'!$G:$H,2,FALSE),0)*Table1[[#This Row],[Cases]]</f>
        <v>58027.253200458588</v>
      </c>
      <c r="P140" t="str">
        <f t="shared" si="3"/>
        <v>D0020</v>
      </c>
      <c r="Q140" t="str">
        <f>IFERROR(VLOOKUP(Table1[[#This Row],[Trim Distributor Code]],Sheet1!$N:$O,2,FALSE),0)</f>
        <v>D0192</v>
      </c>
      <c r="R140" t="str">
        <f>IFERROR(VLOOKUP(Table1[[#This Row],[Salesflo AppUser Code]],HIE!$A:$B,2,FALSE),0)</f>
        <v>Active</v>
      </c>
      <c r="S140" t="str">
        <f>IFERROR(VLOOKUP(Table1[[#This Row],[Salesflo AppUser Code]],HIE!$A:$B,2,FALSE),0)</f>
        <v>Active</v>
      </c>
      <c r="T140" t="s">
        <v>5594</v>
      </c>
      <c r="U140" t="s">
        <v>2909</v>
      </c>
      <c r="V140" t="s">
        <v>1423</v>
      </c>
      <c r="W140" t="s">
        <v>2040</v>
      </c>
      <c r="X140" t="str">
        <f>IFERROR(VLOOKUP( Table1[[#This Row],[Trim Distributor Code]],Sheet1!$A:$J,10,FALSE),0)</f>
        <v>Active</v>
      </c>
    </row>
    <row r="141" spans="1:24" hidden="1" x14ac:dyDescent="0.3">
      <c r="A141" t="s">
        <v>4520</v>
      </c>
      <c r="B141" t="s">
        <v>173</v>
      </c>
      <c r="C141" t="s">
        <v>4410</v>
      </c>
      <c r="D141" t="s">
        <v>1412</v>
      </c>
      <c r="E141" t="s">
        <v>4407</v>
      </c>
      <c r="F141" t="s">
        <v>2768</v>
      </c>
      <c r="G141" t="s">
        <v>4305</v>
      </c>
      <c r="H141" t="s">
        <v>4109</v>
      </c>
      <c r="I141" t="s">
        <v>4393</v>
      </c>
      <c r="J141" t="s">
        <v>2060</v>
      </c>
      <c r="K141">
        <v>9.3354943273905988</v>
      </c>
      <c r="L141" s="2" t="s">
        <v>1412</v>
      </c>
      <c r="M141" s="2">
        <f ca="1">Table1[[#This Row],[Cases]]*Table1[[#This Row],[Pack Size]]</f>
        <v>0</v>
      </c>
      <c r="N141" s="1">
        <f ca="1">Table1[[#This Row],[Cases]]*Table1[[#This Row],[Pack Size]]</f>
        <v>933.54943273905985</v>
      </c>
      <c r="O141" s="1">
        <f>IFERROR(VLOOKUP(Table1[[#This Row],[SKU Code]],'SKU Size'!$G:$H,2,FALSE),0)*Table1[[#This Row],[Cases]]</f>
        <v>94953.687055295872</v>
      </c>
      <c r="P141" t="str">
        <f t="shared" si="3"/>
        <v>D0020</v>
      </c>
      <c r="Q141" t="str">
        <f>IFERROR(VLOOKUP(Table1[[#This Row],[Trim Distributor Code]],Sheet1!$N:$O,2,FALSE),0)</f>
        <v>D0192</v>
      </c>
      <c r="R141" t="str">
        <f>IFERROR(VLOOKUP(Table1[[#This Row],[Salesflo AppUser Code]],HIE!$A:$B,2,FALSE),0)</f>
        <v>Active</v>
      </c>
      <c r="S141" t="str">
        <f>IFERROR(VLOOKUP(Table1[[#This Row],[Salesflo AppUser Code]],HIE!$A:$B,2,FALSE),0)</f>
        <v>Active</v>
      </c>
      <c r="T141" t="s">
        <v>5594</v>
      </c>
      <c r="U141" t="s">
        <v>2909</v>
      </c>
      <c r="V141" t="s">
        <v>1423</v>
      </c>
      <c r="W141" t="s">
        <v>2040</v>
      </c>
      <c r="X141" t="str">
        <f>IFERROR(VLOOKUP( Table1[[#This Row],[Trim Distributor Code]],Sheet1!$A:$J,10,FALSE),0)</f>
        <v>Active</v>
      </c>
    </row>
    <row r="142" spans="1:24" hidden="1" x14ac:dyDescent="0.3">
      <c r="A142" t="s">
        <v>4520</v>
      </c>
      <c r="B142" t="s">
        <v>172</v>
      </c>
      <c r="C142" t="s">
        <v>4411</v>
      </c>
      <c r="D142" t="s">
        <v>1412</v>
      </c>
      <c r="E142" t="s">
        <v>4407</v>
      </c>
      <c r="F142" t="s">
        <v>2768</v>
      </c>
      <c r="G142" t="s">
        <v>4305</v>
      </c>
      <c r="H142" t="s">
        <v>4109</v>
      </c>
      <c r="I142" t="s">
        <v>4393</v>
      </c>
      <c r="J142" t="s">
        <v>2060</v>
      </c>
      <c r="K142">
        <v>6.7423014586709886</v>
      </c>
      <c r="L142" s="2" t="s">
        <v>1412</v>
      </c>
      <c r="M142" s="2">
        <f ca="1">Table1[[#This Row],[Cases]]*Table1[[#This Row],[Pack Size]]</f>
        <v>0</v>
      </c>
      <c r="N142" s="1">
        <f ca="1">Table1[[#This Row],[Cases]]*Table1[[#This Row],[Pack Size]]</f>
        <v>674.23014586709883</v>
      </c>
      <c r="O142" s="1">
        <f>IFERROR(VLOOKUP(Table1[[#This Row],[SKU Code]],'SKU Size'!$G:$H,2,FALSE),0)*Table1[[#This Row],[Cases]]</f>
        <v>68577.662873269248</v>
      </c>
      <c r="P142" t="str">
        <f t="shared" si="3"/>
        <v>D0020</v>
      </c>
      <c r="Q142" t="str">
        <f>IFERROR(VLOOKUP(Table1[[#This Row],[Trim Distributor Code]],Sheet1!$N:$O,2,FALSE),0)</f>
        <v>D0192</v>
      </c>
      <c r="R142" t="str">
        <f>IFERROR(VLOOKUP(Table1[[#This Row],[Salesflo AppUser Code]],HIE!$A:$B,2,FALSE),0)</f>
        <v>Active</v>
      </c>
      <c r="S142" t="str">
        <f>IFERROR(VLOOKUP(Table1[[#This Row],[Salesflo AppUser Code]],HIE!$A:$B,2,FALSE),0)</f>
        <v>Active</v>
      </c>
      <c r="T142" t="s">
        <v>5594</v>
      </c>
      <c r="U142" t="s">
        <v>2909</v>
      </c>
      <c r="V142" t="s">
        <v>1423</v>
      </c>
      <c r="W142" t="s">
        <v>2040</v>
      </c>
      <c r="X142" t="str">
        <f>IFERROR(VLOOKUP( Table1[[#This Row],[Trim Distributor Code]],Sheet1!$A:$J,10,FALSE),0)</f>
        <v>Active</v>
      </c>
    </row>
    <row r="143" spans="1:24" hidden="1" x14ac:dyDescent="0.3">
      <c r="A143" t="s">
        <v>4520</v>
      </c>
      <c r="B143" t="s">
        <v>168</v>
      </c>
      <c r="C143" t="s">
        <v>4412</v>
      </c>
      <c r="D143" t="s">
        <v>1412</v>
      </c>
      <c r="E143" t="s">
        <v>4407</v>
      </c>
      <c r="F143" t="s">
        <v>2768</v>
      </c>
      <c r="G143" t="s">
        <v>4305</v>
      </c>
      <c r="H143" t="s">
        <v>4109</v>
      </c>
      <c r="I143" t="s">
        <v>4393</v>
      </c>
      <c r="J143" t="s">
        <v>2060</v>
      </c>
      <c r="K143">
        <v>6.4829821717990272</v>
      </c>
      <c r="L143" s="2" t="s">
        <v>1412</v>
      </c>
      <c r="M143" s="2">
        <f ca="1">Table1[[#This Row],[Cases]]*Table1[[#This Row],[Pack Size]]</f>
        <v>0</v>
      </c>
      <c r="N143" s="1">
        <f ca="1">Table1[[#This Row],[Cases]]*Table1[[#This Row],[Pack Size]]</f>
        <v>648.29821717990274</v>
      </c>
      <c r="O143" s="1">
        <f>IFERROR(VLOOKUP(Table1[[#This Row],[SKU Code]],'SKU Size'!$G:$H,2,FALSE),0)*Table1[[#This Row],[Cases]]</f>
        <v>65940.060455066574</v>
      </c>
      <c r="P143" t="str">
        <f t="shared" si="3"/>
        <v>D0020</v>
      </c>
      <c r="Q143" t="str">
        <f>IFERROR(VLOOKUP(Table1[[#This Row],[Trim Distributor Code]],Sheet1!$N:$O,2,FALSE),0)</f>
        <v>D0192</v>
      </c>
      <c r="R143" t="str">
        <f>IFERROR(VLOOKUP(Table1[[#This Row],[Salesflo AppUser Code]],HIE!$A:$B,2,FALSE),0)</f>
        <v>Active</v>
      </c>
      <c r="S143" t="str">
        <f>IFERROR(VLOOKUP(Table1[[#This Row],[Salesflo AppUser Code]],HIE!$A:$B,2,FALSE),0)</f>
        <v>Active</v>
      </c>
      <c r="T143" t="s">
        <v>5594</v>
      </c>
      <c r="U143" t="s">
        <v>2909</v>
      </c>
      <c r="V143" t="s">
        <v>1423</v>
      </c>
      <c r="W143" t="s">
        <v>2040</v>
      </c>
      <c r="X143" t="str">
        <f>IFERROR(VLOOKUP( Table1[[#This Row],[Trim Distributor Code]],Sheet1!$A:$J,10,FALSE),0)</f>
        <v>Active</v>
      </c>
    </row>
    <row r="144" spans="1:24" hidden="1" x14ac:dyDescent="0.3">
      <c r="A144" t="s">
        <v>4520</v>
      </c>
      <c r="B144" t="s">
        <v>169</v>
      </c>
      <c r="C144" t="s">
        <v>4413</v>
      </c>
      <c r="D144" t="s">
        <v>1412</v>
      </c>
      <c r="E144" t="s">
        <v>4407</v>
      </c>
      <c r="F144" t="s">
        <v>2768</v>
      </c>
      <c r="G144" t="s">
        <v>4305</v>
      </c>
      <c r="H144" t="s">
        <v>4109</v>
      </c>
      <c r="I144" t="s">
        <v>4393</v>
      </c>
      <c r="J144" t="s">
        <v>2060</v>
      </c>
      <c r="K144">
        <v>6.4829821717990272</v>
      </c>
      <c r="L144" s="2" t="s">
        <v>1412</v>
      </c>
      <c r="M144" s="2">
        <f ca="1">Table1[[#This Row],[Cases]]*Table1[[#This Row],[Pack Size]]</f>
        <v>0</v>
      </c>
      <c r="N144" s="1">
        <f ca="1">Table1[[#This Row],[Cases]]*Table1[[#This Row],[Pack Size]]</f>
        <v>648.29821717990274</v>
      </c>
      <c r="O144" s="1">
        <f>IFERROR(VLOOKUP(Table1[[#This Row],[SKU Code]],'SKU Size'!$G:$H,2,FALSE),0)*Table1[[#This Row],[Cases]]</f>
        <v>65940.060455066574</v>
      </c>
      <c r="P144" t="str">
        <f t="shared" si="3"/>
        <v>D0020</v>
      </c>
      <c r="Q144" t="str">
        <f>IFERROR(VLOOKUP(Table1[[#This Row],[Trim Distributor Code]],Sheet1!$N:$O,2,FALSE),0)</f>
        <v>D0192</v>
      </c>
      <c r="R144" t="str">
        <f>IFERROR(VLOOKUP(Table1[[#This Row],[Salesflo AppUser Code]],HIE!$A:$B,2,FALSE),0)</f>
        <v>Active</v>
      </c>
      <c r="S144" t="str">
        <f>IFERROR(VLOOKUP(Table1[[#This Row],[Salesflo AppUser Code]],HIE!$A:$B,2,FALSE),0)</f>
        <v>Active</v>
      </c>
      <c r="T144" t="s">
        <v>5594</v>
      </c>
      <c r="U144" t="s">
        <v>2909</v>
      </c>
      <c r="V144" t="s">
        <v>1423</v>
      </c>
      <c r="W144" t="s">
        <v>2040</v>
      </c>
      <c r="X144" t="str">
        <f>IFERROR(VLOOKUP( Table1[[#This Row],[Trim Distributor Code]],Sheet1!$A:$J,10,FALSE),0)</f>
        <v>Active</v>
      </c>
    </row>
    <row r="145" spans="1:24" hidden="1" x14ac:dyDescent="0.3">
      <c r="A145" t="s">
        <v>4520</v>
      </c>
      <c r="B145" t="s">
        <v>161</v>
      </c>
      <c r="C145" t="s">
        <v>4414</v>
      </c>
      <c r="D145" t="s">
        <v>1412</v>
      </c>
      <c r="E145" t="s">
        <v>4407</v>
      </c>
      <c r="F145" t="s">
        <v>2768</v>
      </c>
      <c r="G145" t="s">
        <v>4305</v>
      </c>
      <c r="H145" t="s">
        <v>4109</v>
      </c>
      <c r="I145" t="s">
        <v>4393</v>
      </c>
      <c r="J145" t="s">
        <v>2060</v>
      </c>
      <c r="K145">
        <v>5.705024311183144</v>
      </c>
      <c r="L145" s="2" t="s">
        <v>1412</v>
      </c>
      <c r="M145" s="2">
        <f ca="1">Table1[[#This Row],[Cases]]*Table1[[#This Row],[Pack Size]]</f>
        <v>0</v>
      </c>
      <c r="N145" s="1">
        <f ca="1">Table1[[#This Row],[Cases]]*Table1[[#This Row],[Pack Size]]</f>
        <v>570.50243111831435</v>
      </c>
      <c r="O145" s="1">
        <f>IFERROR(VLOOKUP(Table1[[#This Row],[SKU Code]],'SKU Size'!$G:$H,2,FALSE),0)*Table1[[#This Row],[Cases]]</f>
        <v>58027.253200458588</v>
      </c>
      <c r="P145" t="str">
        <f t="shared" si="3"/>
        <v>D0020</v>
      </c>
      <c r="Q145" t="str">
        <f>IFERROR(VLOOKUP(Table1[[#This Row],[Trim Distributor Code]],Sheet1!$N:$O,2,FALSE),0)</f>
        <v>D0192</v>
      </c>
      <c r="R145" t="str">
        <f>IFERROR(VLOOKUP(Table1[[#This Row],[Salesflo AppUser Code]],HIE!$A:$B,2,FALSE),0)</f>
        <v>Active</v>
      </c>
      <c r="S145" t="str">
        <f>IFERROR(VLOOKUP(Table1[[#This Row],[Salesflo AppUser Code]],HIE!$A:$B,2,FALSE),0)</f>
        <v>Active</v>
      </c>
      <c r="T145" t="s">
        <v>5594</v>
      </c>
      <c r="U145" t="s">
        <v>2909</v>
      </c>
      <c r="V145" t="s">
        <v>1423</v>
      </c>
      <c r="W145" t="s">
        <v>2040</v>
      </c>
      <c r="X145" t="str">
        <f>IFERROR(VLOOKUP( Table1[[#This Row],[Trim Distributor Code]],Sheet1!$A:$J,10,FALSE),0)</f>
        <v>Active</v>
      </c>
    </row>
    <row r="146" spans="1:24" hidden="1" x14ac:dyDescent="0.3">
      <c r="A146" t="s">
        <v>4520</v>
      </c>
      <c r="B146" t="s">
        <v>170</v>
      </c>
      <c r="C146" t="s">
        <v>4415</v>
      </c>
      <c r="D146" t="s">
        <v>1412</v>
      </c>
      <c r="E146" t="s">
        <v>4407</v>
      </c>
      <c r="F146" t="s">
        <v>2768</v>
      </c>
      <c r="G146" t="s">
        <v>4305</v>
      </c>
      <c r="H146" t="s">
        <v>4109</v>
      </c>
      <c r="I146" t="s">
        <v>4393</v>
      </c>
      <c r="J146" t="s">
        <v>2060</v>
      </c>
      <c r="K146" s="1">
        <v>5.9643435980551054</v>
      </c>
      <c r="L146" s="1" t="s">
        <v>1412</v>
      </c>
      <c r="M146" s="2">
        <f ca="1">Table1[[#This Row],[Cases]]*Table1[[#This Row],[Pack Size]]</f>
        <v>0</v>
      </c>
      <c r="N146" s="1">
        <f ca="1">Table1[[#This Row],[Cases]]*Table1[[#This Row],[Pack Size]]</f>
        <v>596.43435980551055</v>
      </c>
      <c r="O146" s="1">
        <f>IFERROR(VLOOKUP(Table1[[#This Row],[SKU Code]],'SKU Size'!$G:$H,2,FALSE),0)*Table1[[#This Row],[Cases]]</f>
        <v>60664.855618661255</v>
      </c>
      <c r="P146" t="str">
        <f t="shared" si="3"/>
        <v>D0020</v>
      </c>
      <c r="Q146" t="str">
        <f>IFERROR(VLOOKUP(Table1[[#This Row],[Trim Distributor Code]],Sheet1!$N:$O,2,FALSE),0)</f>
        <v>D0192</v>
      </c>
      <c r="R146" t="str">
        <f>IFERROR(VLOOKUP(Table1[[#This Row],[Salesflo AppUser Code]],HIE!$A:$B,2,FALSE),0)</f>
        <v>Active</v>
      </c>
      <c r="S146" t="str">
        <f>IFERROR(VLOOKUP(Table1[[#This Row],[Salesflo AppUser Code]],HIE!$A:$B,2,FALSE),0)</f>
        <v>Active</v>
      </c>
      <c r="T146" t="s">
        <v>5594</v>
      </c>
      <c r="U146" t="s">
        <v>2909</v>
      </c>
      <c r="V146" t="s">
        <v>1423</v>
      </c>
      <c r="W146" t="s">
        <v>2040</v>
      </c>
      <c r="X146" t="str">
        <f>IFERROR(VLOOKUP( Table1[[#This Row],[Trim Distributor Code]],Sheet1!$A:$J,10,FALSE),0)</f>
        <v>Active</v>
      </c>
    </row>
    <row r="147" spans="1:24" hidden="1" x14ac:dyDescent="0.3">
      <c r="A147" t="s">
        <v>4520</v>
      </c>
      <c r="B147" t="s">
        <v>165</v>
      </c>
      <c r="C147" t="s">
        <v>4416</v>
      </c>
      <c r="D147" t="s">
        <v>1412</v>
      </c>
      <c r="E147" t="s">
        <v>4407</v>
      </c>
      <c r="F147" t="s">
        <v>2768</v>
      </c>
      <c r="G147" t="s">
        <v>4305</v>
      </c>
      <c r="H147" t="s">
        <v>4109</v>
      </c>
      <c r="I147" t="s">
        <v>4393</v>
      </c>
      <c r="J147" t="s">
        <v>2060</v>
      </c>
      <c r="K147">
        <v>41.491085899513777</v>
      </c>
      <c r="L147" s="2" t="s">
        <v>1412</v>
      </c>
      <c r="M147" s="2">
        <f ca="1">Table1[[#This Row],[Cases]]*Table1[[#This Row],[Pack Size]]</f>
        <v>0</v>
      </c>
      <c r="N147" s="1">
        <f ca="1">Table1[[#This Row],[Cases]]*Table1[[#This Row],[Pack Size]]</f>
        <v>4149.1085899513773</v>
      </c>
      <c r="O147" s="1">
        <f>IFERROR(VLOOKUP(Table1[[#This Row],[SKU Code]],'SKU Size'!$G:$H,2,FALSE),0)*Table1[[#This Row],[Cases]]</f>
        <v>422016.38691242615</v>
      </c>
      <c r="P147" t="str">
        <f t="shared" si="3"/>
        <v>D0020</v>
      </c>
      <c r="Q147" t="str">
        <f>IFERROR(VLOOKUP(Table1[[#This Row],[Trim Distributor Code]],Sheet1!$N:$O,2,FALSE),0)</f>
        <v>D0192</v>
      </c>
      <c r="R147" t="str">
        <f>IFERROR(VLOOKUP(Table1[[#This Row],[Salesflo AppUser Code]],HIE!$A:$B,2,FALSE),0)</f>
        <v>Active</v>
      </c>
      <c r="S147" t="str">
        <f>IFERROR(VLOOKUP(Table1[[#This Row],[Salesflo AppUser Code]],HIE!$A:$B,2,FALSE),0)</f>
        <v>Active</v>
      </c>
      <c r="T147" t="s">
        <v>5594</v>
      </c>
      <c r="U147" t="s">
        <v>2909</v>
      </c>
      <c r="V147" t="s">
        <v>1423</v>
      </c>
      <c r="W147" t="s">
        <v>2040</v>
      </c>
      <c r="X147" t="str">
        <f>IFERROR(VLOOKUP( Table1[[#This Row],[Trim Distributor Code]],Sheet1!$A:$J,10,FALSE),0)</f>
        <v>Active</v>
      </c>
    </row>
    <row r="148" spans="1:24" hidden="1" x14ac:dyDescent="0.3">
      <c r="A148" t="s">
        <v>4520</v>
      </c>
      <c r="B148" t="s">
        <v>164</v>
      </c>
      <c r="C148" t="s">
        <v>4417</v>
      </c>
      <c r="D148" t="s">
        <v>1412</v>
      </c>
      <c r="E148" t="s">
        <v>4407</v>
      </c>
      <c r="F148" t="s">
        <v>2768</v>
      </c>
      <c r="G148" t="s">
        <v>4305</v>
      </c>
      <c r="H148" t="s">
        <v>4109</v>
      </c>
      <c r="I148" t="s">
        <v>4393</v>
      </c>
      <c r="J148" t="s">
        <v>2060</v>
      </c>
      <c r="K148">
        <v>57.050243111831442</v>
      </c>
      <c r="L148" s="2" t="s">
        <v>1412</v>
      </c>
      <c r="M148" s="2">
        <f ca="1">Table1[[#This Row],[Cases]]*Table1[[#This Row],[Pack Size]]</f>
        <v>0</v>
      </c>
      <c r="N148" s="1">
        <f ca="1">Table1[[#This Row],[Cases]]*Table1[[#This Row],[Pack Size]]</f>
        <v>5705.0243111831442</v>
      </c>
      <c r="O148" s="1">
        <f>IFERROR(VLOOKUP(Table1[[#This Row],[SKU Code]],'SKU Size'!$G:$H,2,FALSE),0)*Table1[[#This Row],[Cases]]</f>
        <v>580272.53200458596</v>
      </c>
      <c r="P148" t="str">
        <f t="shared" si="3"/>
        <v>D0020</v>
      </c>
      <c r="Q148" t="str">
        <f>IFERROR(VLOOKUP(Table1[[#This Row],[Trim Distributor Code]],Sheet1!$N:$O,2,FALSE),0)</f>
        <v>D0192</v>
      </c>
      <c r="R148" t="str">
        <f>IFERROR(VLOOKUP(Table1[[#This Row],[Salesflo AppUser Code]],HIE!$A:$B,2,FALSE),0)</f>
        <v>Active</v>
      </c>
      <c r="S148" t="str">
        <f>IFERROR(VLOOKUP(Table1[[#This Row],[Salesflo AppUser Code]],HIE!$A:$B,2,FALSE),0)</f>
        <v>Active</v>
      </c>
      <c r="T148" t="s">
        <v>5594</v>
      </c>
      <c r="U148" t="s">
        <v>2909</v>
      </c>
      <c r="V148" t="s">
        <v>1423</v>
      </c>
      <c r="W148" t="s">
        <v>2040</v>
      </c>
      <c r="X148" t="str">
        <f>IFERROR(VLOOKUP( Table1[[#This Row],[Trim Distributor Code]],Sheet1!$A:$J,10,FALSE),0)</f>
        <v>Active</v>
      </c>
    </row>
    <row r="149" spans="1:24" hidden="1" x14ac:dyDescent="0.3">
      <c r="A149" t="s">
        <v>4520</v>
      </c>
      <c r="B149" t="s">
        <v>166</v>
      </c>
      <c r="C149" t="s">
        <v>4418</v>
      </c>
      <c r="D149" t="s">
        <v>1412</v>
      </c>
      <c r="E149" t="s">
        <v>4407</v>
      </c>
      <c r="F149" t="s">
        <v>2768</v>
      </c>
      <c r="G149" t="s">
        <v>4305</v>
      </c>
      <c r="H149" t="s">
        <v>4109</v>
      </c>
      <c r="I149" t="s">
        <v>4393</v>
      </c>
      <c r="J149" t="s">
        <v>2060</v>
      </c>
      <c r="K149">
        <v>21.26418152350081</v>
      </c>
      <c r="L149" s="2" t="s">
        <v>1412</v>
      </c>
      <c r="M149" s="2">
        <f ca="1">Table1[[#This Row],[Cases]]*Table1[[#This Row],[Pack Size]]</f>
        <v>0</v>
      </c>
      <c r="N149" s="1">
        <f ca="1">Table1[[#This Row],[Cases]]*Table1[[#This Row],[Pack Size]]</f>
        <v>2126.4181523500811</v>
      </c>
      <c r="O149" s="1">
        <f>IFERROR(VLOOKUP(Table1[[#This Row],[SKU Code]],'SKU Size'!$G:$H,2,FALSE),0)*Table1[[#This Row],[Cases]]</f>
        <v>216283.3982926184</v>
      </c>
      <c r="P149" t="str">
        <f t="shared" si="3"/>
        <v>D0020</v>
      </c>
      <c r="Q149" t="str">
        <f>IFERROR(VLOOKUP(Table1[[#This Row],[Trim Distributor Code]],Sheet1!$N:$O,2,FALSE),0)</f>
        <v>D0192</v>
      </c>
      <c r="R149" t="str">
        <f>IFERROR(VLOOKUP(Table1[[#This Row],[Salesflo AppUser Code]],HIE!$A:$B,2,FALSE),0)</f>
        <v>Active</v>
      </c>
      <c r="S149" t="str">
        <f>IFERROR(VLOOKUP(Table1[[#This Row],[Salesflo AppUser Code]],HIE!$A:$B,2,FALSE),0)</f>
        <v>Active</v>
      </c>
      <c r="T149" t="s">
        <v>5594</v>
      </c>
      <c r="U149" t="s">
        <v>2909</v>
      </c>
      <c r="V149" t="s">
        <v>1423</v>
      </c>
      <c r="W149" t="s">
        <v>2040</v>
      </c>
      <c r="X149" t="str">
        <f>IFERROR(VLOOKUP( Table1[[#This Row],[Trim Distributor Code]],Sheet1!$A:$J,10,FALSE),0)</f>
        <v>Active</v>
      </c>
    </row>
    <row r="150" spans="1:24" hidden="1" x14ac:dyDescent="0.3">
      <c r="A150" t="s">
        <v>4520</v>
      </c>
      <c r="B150" t="s">
        <v>1043</v>
      </c>
      <c r="C150" t="s">
        <v>4419</v>
      </c>
      <c r="D150" t="s">
        <v>1412</v>
      </c>
      <c r="E150" t="s">
        <v>4420</v>
      </c>
      <c r="F150" t="s">
        <v>2769</v>
      </c>
      <c r="G150" t="s">
        <v>4305</v>
      </c>
      <c r="H150" t="s">
        <v>4109</v>
      </c>
      <c r="I150" t="s">
        <v>4393</v>
      </c>
      <c r="J150" t="s">
        <v>2060</v>
      </c>
      <c r="K150">
        <v>23.857374392220425</v>
      </c>
      <c r="L150" s="2" t="s">
        <v>1412</v>
      </c>
      <c r="M150" s="2">
        <f ca="1">Table1[[#This Row],[Cases]]*Table1[[#This Row],[Pack Size]]</f>
        <v>0</v>
      </c>
      <c r="N150" s="1">
        <f ca="1">Table1[[#This Row],[Cases]]*Table1[[#This Row],[Pack Size]]</f>
        <v>2385.7374392220427</v>
      </c>
      <c r="O150" s="1">
        <f>IFERROR(VLOOKUP(Table1[[#This Row],[SKU Code]],'SKU Size'!$G:$H,2,FALSE),0)*Table1[[#This Row],[Cases]]</f>
        <v>242659.42247464508</v>
      </c>
      <c r="P150" t="str">
        <f t="shared" si="3"/>
        <v>D0192</v>
      </c>
      <c r="Q150">
        <f>IFERROR(VLOOKUP(Table1[[#This Row],[Trim Distributor Code]],Sheet1!$N:$O,2,FALSE),0)</f>
        <v>3400672</v>
      </c>
      <c r="R150" t="str">
        <f>IFERROR(VLOOKUP(Table1[[#This Row],[Salesflo AppUser Code]],HIE!$A:$B,2,FALSE),0)</f>
        <v>Active</v>
      </c>
      <c r="S150" t="str">
        <f>IFERROR(VLOOKUP(Table1[[#This Row],[Salesflo AppUser Code]],HIE!$A:$B,2,FALSE),0)</f>
        <v>Active</v>
      </c>
      <c r="T150" t="s">
        <v>5594</v>
      </c>
      <c r="U150" t="s">
        <v>2909</v>
      </c>
      <c r="V150" t="s">
        <v>1423</v>
      </c>
      <c r="W150" t="s">
        <v>2040</v>
      </c>
      <c r="X150" t="str">
        <f>IFERROR(VLOOKUP( Table1[[#This Row],[Trim Distributor Code]],Sheet1!$A:$J,10,FALSE),0)</f>
        <v>Active</v>
      </c>
    </row>
    <row r="151" spans="1:24" hidden="1" x14ac:dyDescent="0.3">
      <c r="A151" t="s">
        <v>4520</v>
      </c>
      <c r="B151" t="s">
        <v>1044</v>
      </c>
      <c r="C151" t="s">
        <v>4421</v>
      </c>
      <c r="D151" t="s">
        <v>1412</v>
      </c>
      <c r="E151" t="s">
        <v>4420</v>
      </c>
      <c r="F151" t="s">
        <v>2769</v>
      </c>
      <c r="G151" t="s">
        <v>4305</v>
      </c>
      <c r="H151" t="s">
        <v>4109</v>
      </c>
      <c r="I151" t="s">
        <v>4393</v>
      </c>
      <c r="J151" t="s">
        <v>2060</v>
      </c>
      <c r="K151">
        <v>55.75364667747165</v>
      </c>
      <c r="L151" s="2" t="s">
        <v>1412</v>
      </c>
      <c r="M151" s="2">
        <f ca="1">Table1[[#This Row],[Cases]]*Table1[[#This Row],[Pack Size]]</f>
        <v>0</v>
      </c>
      <c r="N151" s="1">
        <f ca="1">Table1[[#This Row],[Cases]]*Table1[[#This Row],[Pack Size]]</f>
        <v>5575.3646677471652</v>
      </c>
      <c r="O151" s="1">
        <f>IFERROR(VLOOKUP(Table1[[#This Row],[SKU Code]],'SKU Size'!$G:$H,2,FALSE),0)*Table1[[#This Row],[Cases]]</f>
        <v>567084.5199135727</v>
      </c>
      <c r="P151" t="str">
        <f t="shared" si="3"/>
        <v>D0192</v>
      </c>
      <c r="Q151">
        <f>IFERROR(VLOOKUP(Table1[[#This Row],[Trim Distributor Code]],Sheet1!$N:$O,2,FALSE),0)</f>
        <v>3400672</v>
      </c>
      <c r="R151" t="str">
        <f>IFERROR(VLOOKUP(Table1[[#This Row],[Salesflo AppUser Code]],HIE!$A:$B,2,FALSE),0)</f>
        <v>Active</v>
      </c>
      <c r="S151" t="str">
        <f>IFERROR(VLOOKUP(Table1[[#This Row],[Salesflo AppUser Code]],HIE!$A:$B,2,FALSE),0)</f>
        <v>Active</v>
      </c>
      <c r="T151" t="s">
        <v>5594</v>
      </c>
      <c r="U151" t="s">
        <v>2909</v>
      </c>
      <c r="V151" t="s">
        <v>1423</v>
      </c>
      <c r="W151" t="s">
        <v>2040</v>
      </c>
      <c r="X151" t="str">
        <f>IFERROR(VLOOKUP( Table1[[#This Row],[Trim Distributor Code]],Sheet1!$A:$J,10,FALSE),0)</f>
        <v>Active</v>
      </c>
    </row>
    <row r="152" spans="1:24" hidden="1" x14ac:dyDescent="0.3">
      <c r="A152" t="s">
        <v>4520</v>
      </c>
      <c r="B152" t="s">
        <v>1047</v>
      </c>
      <c r="C152" t="s">
        <v>4422</v>
      </c>
      <c r="D152" t="s">
        <v>1412</v>
      </c>
      <c r="E152" t="s">
        <v>4420</v>
      </c>
      <c r="F152" t="s">
        <v>2769</v>
      </c>
      <c r="G152" t="s">
        <v>4305</v>
      </c>
      <c r="H152" t="s">
        <v>4109</v>
      </c>
      <c r="I152" t="s">
        <v>4393</v>
      </c>
      <c r="J152" t="s">
        <v>2060</v>
      </c>
      <c r="K152">
        <v>17.115072933549438</v>
      </c>
      <c r="L152" s="2" t="s">
        <v>1412</v>
      </c>
      <c r="M152" s="2">
        <f ca="1">Table1[[#This Row],[Cases]]*Table1[[#This Row],[Pack Size]]</f>
        <v>0</v>
      </c>
      <c r="N152" s="1">
        <f ca="1">Table1[[#This Row],[Cases]]*Table1[[#This Row],[Pack Size]]</f>
        <v>1711.5072933549438</v>
      </c>
      <c r="O152" s="1">
        <f>IFERROR(VLOOKUP(Table1[[#This Row],[SKU Code]],'SKU Size'!$G:$H,2,FALSE),0)*Table1[[#This Row],[Cases]]</f>
        <v>174081.75960137584</v>
      </c>
      <c r="P152" t="str">
        <f t="shared" si="3"/>
        <v>D0192</v>
      </c>
      <c r="Q152">
        <f>IFERROR(VLOOKUP(Table1[[#This Row],[Trim Distributor Code]],Sheet1!$N:$O,2,FALSE),0)</f>
        <v>3400672</v>
      </c>
      <c r="R152" t="str">
        <f>IFERROR(VLOOKUP(Table1[[#This Row],[Salesflo AppUser Code]],HIE!$A:$B,2,FALSE),0)</f>
        <v>Active</v>
      </c>
      <c r="S152" t="str">
        <f>IFERROR(VLOOKUP(Table1[[#This Row],[Salesflo AppUser Code]],HIE!$A:$B,2,FALSE),0)</f>
        <v>Active</v>
      </c>
      <c r="T152" t="s">
        <v>5594</v>
      </c>
      <c r="U152" t="s">
        <v>2909</v>
      </c>
      <c r="V152" t="s">
        <v>1423</v>
      </c>
      <c r="W152" t="s">
        <v>2040</v>
      </c>
      <c r="X152" t="str">
        <f>IFERROR(VLOOKUP( Table1[[#This Row],[Trim Distributor Code]],Sheet1!$A:$J,10,FALSE),0)</f>
        <v>Active</v>
      </c>
    </row>
    <row r="153" spans="1:24" hidden="1" x14ac:dyDescent="0.3">
      <c r="A153" t="s">
        <v>4520</v>
      </c>
      <c r="B153" t="s">
        <v>4423</v>
      </c>
      <c r="C153" t="s">
        <v>4424</v>
      </c>
      <c r="D153" t="s">
        <v>1412</v>
      </c>
      <c r="E153" t="s">
        <v>4420</v>
      </c>
      <c r="F153" t="s">
        <v>2769</v>
      </c>
      <c r="G153" t="s">
        <v>4305</v>
      </c>
      <c r="H153" t="s">
        <v>4109</v>
      </c>
      <c r="I153" t="s">
        <v>4393</v>
      </c>
      <c r="J153" t="s">
        <v>2060</v>
      </c>
      <c r="K153">
        <v>33.063209076175049</v>
      </c>
      <c r="L153" s="2" t="s">
        <v>1412</v>
      </c>
      <c r="M153" s="2">
        <f ca="1">Table1[[#This Row],[Cases]]*Table1[[#This Row],[Pack Size]]</f>
        <v>0</v>
      </c>
      <c r="N153" s="1">
        <f ca="1">Table1[[#This Row],[Cases]]*Table1[[#This Row],[Pack Size]]</f>
        <v>3306.3209076175049</v>
      </c>
      <c r="O153" s="1">
        <f>IFERROR(VLOOKUP(Table1[[#This Row],[SKU Code]],'SKU Size'!$G:$H,2,FALSE),0)*Table1[[#This Row],[Cases]]</f>
        <v>336294.30832083966</v>
      </c>
      <c r="P153" t="str">
        <f t="shared" si="3"/>
        <v>D0192</v>
      </c>
      <c r="Q153">
        <f>IFERROR(VLOOKUP(Table1[[#This Row],[Trim Distributor Code]],Sheet1!$N:$O,2,FALSE),0)</f>
        <v>3400672</v>
      </c>
      <c r="R153">
        <f>IFERROR(VLOOKUP(Table1[[#This Row],[Salesflo AppUser Code]],HIE!$A:$B,2,FALSE),0)</f>
        <v>0</v>
      </c>
      <c r="S153">
        <f>IFERROR(VLOOKUP(Table1[[#This Row],[Salesflo AppUser Code]],HIE!$A:$B,2,FALSE),0)</f>
        <v>0</v>
      </c>
      <c r="T153" t="s">
        <v>5594</v>
      </c>
      <c r="U153" t="s">
        <v>2909</v>
      </c>
      <c r="V153" t="s">
        <v>1423</v>
      </c>
      <c r="W153" t="s">
        <v>2040</v>
      </c>
      <c r="X153" t="str">
        <f>IFERROR(VLOOKUP( Table1[[#This Row],[Trim Distributor Code]],Sheet1!$A:$J,10,FALSE),0)</f>
        <v>Active</v>
      </c>
    </row>
    <row r="154" spans="1:24" hidden="1" x14ac:dyDescent="0.3">
      <c r="A154" t="s">
        <v>4520</v>
      </c>
      <c r="B154" t="s">
        <v>3331</v>
      </c>
      <c r="C154" t="s">
        <v>4425</v>
      </c>
      <c r="D154" t="s">
        <v>1412</v>
      </c>
      <c r="E154" t="s">
        <v>4426</v>
      </c>
      <c r="F154" t="s">
        <v>4427</v>
      </c>
      <c r="G154" t="s">
        <v>4305</v>
      </c>
      <c r="H154" t="s">
        <v>4109</v>
      </c>
      <c r="I154" t="s">
        <v>4393</v>
      </c>
      <c r="J154" t="s">
        <v>2060</v>
      </c>
      <c r="K154">
        <v>3.8897893030794175</v>
      </c>
      <c r="L154" s="2" t="s">
        <v>1412</v>
      </c>
      <c r="M154" s="2">
        <f ca="1">Table1[[#This Row],[Cases]]*Table1[[#This Row],[Pack Size]]</f>
        <v>0</v>
      </c>
      <c r="N154" s="1">
        <f ca="1">Table1[[#This Row],[Cases]]*Table1[[#This Row],[Pack Size]]</f>
        <v>388.97893030794177</v>
      </c>
      <c r="O154" s="1">
        <f>IFERROR(VLOOKUP(Table1[[#This Row],[SKU Code]],'SKU Size'!$G:$H,2,FALSE),0)*Table1[[#This Row],[Cases]]</f>
        <v>39564.036273039957</v>
      </c>
      <c r="P154" t="str">
        <f t="shared" si="3"/>
        <v>D0330</v>
      </c>
      <c r="Q154" t="str">
        <f>IFERROR(VLOOKUP(Table1[[#This Row],[Trim Distributor Code]],Sheet1!$N:$O,2,FALSE),0)</f>
        <v>D0192</v>
      </c>
      <c r="R154" t="str">
        <f>IFERROR(VLOOKUP(Table1[[#This Row],[Salesflo AppUser Code]],HIE!$A:$B,2,FALSE),0)</f>
        <v>Active</v>
      </c>
      <c r="S154" t="str">
        <f>IFERROR(VLOOKUP(Table1[[#This Row],[Salesflo AppUser Code]],HIE!$A:$B,2,FALSE),0)</f>
        <v>Active</v>
      </c>
      <c r="T154" t="s">
        <v>5594</v>
      </c>
      <c r="U154" t="s">
        <v>2909</v>
      </c>
      <c r="V154" t="s">
        <v>1423</v>
      </c>
      <c r="W154" t="s">
        <v>2040</v>
      </c>
      <c r="X154" t="str">
        <f>IFERROR(VLOOKUP( Table1[[#This Row],[Trim Distributor Code]],Sheet1!$A:$J,10,FALSE),0)</f>
        <v>Active</v>
      </c>
    </row>
    <row r="155" spans="1:24" hidden="1" x14ac:dyDescent="0.3">
      <c r="A155" t="s">
        <v>4520</v>
      </c>
      <c r="B155" t="s">
        <v>3332</v>
      </c>
      <c r="C155" t="s">
        <v>4428</v>
      </c>
      <c r="D155" t="s">
        <v>1412</v>
      </c>
      <c r="E155" t="s">
        <v>4429</v>
      </c>
      <c r="F155" t="s">
        <v>4430</v>
      </c>
      <c r="G155" t="s">
        <v>4305</v>
      </c>
      <c r="H155" t="s">
        <v>4109</v>
      </c>
      <c r="I155" t="s">
        <v>4393</v>
      </c>
      <c r="J155" t="s">
        <v>2060</v>
      </c>
      <c r="K155" s="1">
        <v>5.186385737439223</v>
      </c>
      <c r="L155" s="1" t="s">
        <v>1412</v>
      </c>
      <c r="M155" s="2">
        <f ca="1">Table1[[#This Row],[Cases]]*Table1[[#This Row],[Pack Size]]</f>
        <v>0</v>
      </c>
      <c r="N155" s="1">
        <f ca="1">Table1[[#This Row],[Cases]]*Table1[[#This Row],[Pack Size]]</f>
        <v>518.63857374392228</v>
      </c>
      <c r="O155" s="1">
        <f>IFERROR(VLOOKUP(Table1[[#This Row],[SKU Code]],'SKU Size'!$G:$H,2,FALSE),0)*Table1[[#This Row],[Cases]]</f>
        <v>52752.048364053277</v>
      </c>
      <c r="P155" t="str">
        <f t="shared" si="3"/>
        <v>D0333</v>
      </c>
      <c r="Q155" t="str">
        <f>IFERROR(VLOOKUP(Table1[[#This Row],[Trim Distributor Code]],Sheet1!$N:$O,2,FALSE),0)</f>
        <v>D0192</v>
      </c>
      <c r="R155" t="str">
        <f>IFERROR(VLOOKUP(Table1[[#This Row],[Salesflo AppUser Code]],HIE!$A:$B,2,FALSE),0)</f>
        <v>Active</v>
      </c>
      <c r="S155" t="str">
        <f>IFERROR(VLOOKUP(Table1[[#This Row],[Salesflo AppUser Code]],HIE!$A:$B,2,FALSE),0)</f>
        <v>Active</v>
      </c>
      <c r="T155" t="s">
        <v>5594</v>
      </c>
      <c r="U155" t="s">
        <v>2909</v>
      </c>
      <c r="V155" t="s">
        <v>1423</v>
      </c>
      <c r="W155" t="s">
        <v>2040</v>
      </c>
      <c r="X155" t="str">
        <f>IFERROR(VLOOKUP( Table1[[#This Row],[Trim Distributor Code]],Sheet1!$A:$J,10,FALSE),0)</f>
        <v>Active</v>
      </c>
    </row>
    <row r="156" spans="1:24" hidden="1" x14ac:dyDescent="0.3">
      <c r="A156" t="s">
        <v>4520</v>
      </c>
      <c r="B156" t="s">
        <v>3333</v>
      </c>
      <c r="C156" t="s">
        <v>4431</v>
      </c>
      <c r="D156" t="s">
        <v>1412</v>
      </c>
      <c r="E156" t="s">
        <v>4432</v>
      </c>
      <c r="F156" t="s">
        <v>4433</v>
      </c>
      <c r="G156" t="s">
        <v>4305</v>
      </c>
      <c r="H156" t="s">
        <v>4109</v>
      </c>
      <c r="I156" t="s">
        <v>4393</v>
      </c>
      <c r="J156" t="s">
        <v>2060</v>
      </c>
      <c r="K156">
        <v>4.4084278768233398</v>
      </c>
      <c r="L156" s="2" t="s">
        <v>1412</v>
      </c>
      <c r="M156" s="2">
        <f ca="1">Table1[[#This Row],[Cases]]*Table1[[#This Row],[Pack Size]]</f>
        <v>0</v>
      </c>
      <c r="N156" s="1">
        <f ca="1">Table1[[#This Row],[Cases]]*Table1[[#This Row],[Pack Size]]</f>
        <v>440.84278768233401</v>
      </c>
      <c r="O156" s="1">
        <f>IFERROR(VLOOKUP(Table1[[#This Row],[SKU Code]],'SKU Size'!$G:$H,2,FALSE),0)*Table1[[#This Row],[Cases]]</f>
        <v>44839.241109445291</v>
      </c>
      <c r="P156" t="str">
        <f t="shared" si="3"/>
        <v>D0334</v>
      </c>
      <c r="Q156" t="str">
        <f>IFERROR(VLOOKUP(Table1[[#This Row],[Trim Distributor Code]],Sheet1!$N:$O,2,FALSE),0)</f>
        <v>D0192</v>
      </c>
      <c r="R156" t="str">
        <f>IFERROR(VLOOKUP(Table1[[#This Row],[Salesflo AppUser Code]],HIE!$A:$B,2,FALSE),0)</f>
        <v>Active</v>
      </c>
      <c r="S156" t="str">
        <f>IFERROR(VLOOKUP(Table1[[#This Row],[Salesflo AppUser Code]],HIE!$A:$B,2,FALSE),0)</f>
        <v>Active</v>
      </c>
      <c r="T156" t="s">
        <v>5594</v>
      </c>
      <c r="U156" t="s">
        <v>2909</v>
      </c>
      <c r="V156" t="s">
        <v>1423</v>
      </c>
      <c r="W156" t="s">
        <v>2040</v>
      </c>
      <c r="X156" t="str">
        <f>IFERROR(VLOOKUP( Table1[[#This Row],[Trim Distributor Code]],Sheet1!$A:$J,10,FALSE),0)</f>
        <v>Active</v>
      </c>
    </row>
    <row r="157" spans="1:24" hidden="1" x14ac:dyDescent="0.3">
      <c r="A157" t="s">
        <v>4520</v>
      </c>
      <c r="B157" t="s">
        <v>3334</v>
      </c>
      <c r="C157" t="s">
        <v>4434</v>
      </c>
      <c r="D157" t="s">
        <v>1412</v>
      </c>
      <c r="E157" t="s">
        <v>4432</v>
      </c>
      <c r="F157" t="s">
        <v>4433</v>
      </c>
      <c r="G157" t="s">
        <v>4305</v>
      </c>
      <c r="H157" t="s">
        <v>4109</v>
      </c>
      <c r="I157" t="s">
        <v>4393</v>
      </c>
      <c r="J157" t="s">
        <v>2060</v>
      </c>
      <c r="K157">
        <v>17.633711507293359</v>
      </c>
      <c r="L157" s="2" t="s">
        <v>1412</v>
      </c>
      <c r="M157" s="2">
        <f ca="1">Table1[[#This Row],[Cases]]*Table1[[#This Row],[Pack Size]]</f>
        <v>0</v>
      </c>
      <c r="N157" s="1">
        <f ca="1">Table1[[#This Row],[Cases]]*Table1[[#This Row],[Pack Size]]</f>
        <v>1763.371150729336</v>
      </c>
      <c r="O157" s="1">
        <f>IFERROR(VLOOKUP(Table1[[#This Row],[SKU Code]],'SKU Size'!$G:$H,2,FALSE),0)*Table1[[#This Row],[Cases]]</f>
        <v>179356.96443778116</v>
      </c>
      <c r="P157" t="str">
        <f t="shared" si="3"/>
        <v>D0334</v>
      </c>
      <c r="Q157" t="str">
        <f>IFERROR(VLOOKUP(Table1[[#This Row],[Trim Distributor Code]],Sheet1!$N:$O,2,FALSE),0)</f>
        <v>D0192</v>
      </c>
      <c r="R157" t="str">
        <f>IFERROR(VLOOKUP(Table1[[#This Row],[Salesflo AppUser Code]],HIE!$A:$B,2,FALSE),0)</f>
        <v>Active</v>
      </c>
      <c r="S157" t="str">
        <f>IFERROR(VLOOKUP(Table1[[#This Row],[Salesflo AppUser Code]],HIE!$A:$B,2,FALSE),0)</f>
        <v>Active</v>
      </c>
      <c r="T157" t="s">
        <v>5594</v>
      </c>
      <c r="U157" t="s">
        <v>2909</v>
      </c>
      <c r="V157" t="s">
        <v>1423</v>
      </c>
      <c r="W157" t="s">
        <v>2040</v>
      </c>
      <c r="X157" t="str">
        <f>IFERROR(VLOOKUP( Table1[[#This Row],[Trim Distributor Code]],Sheet1!$A:$J,10,FALSE),0)</f>
        <v>Active</v>
      </c>
    </row>
    <row r="158" spans="1:24" hidden="1" x14ac:dyDescent="0.3">
      <c r="A158" t="s">
        <v>4520</v>
      </c>
      <c r="B158" t="s">
        <v>3335</v>
      </c>
      <c r="C158" t="s">
        <v>4435</v>
      </c>
      <c r="D158" t="s">
        <v>1412</v>
      </c>
      <c r="E158" t="s">
        <v>4432</v>
      </c>
      <c r="F158" t="s">
        <v>4433</v>
      </c>
      <c r="G158" t="s">
        <v>4305</v>
      </c>
      <c r="H158" t="s">
        <v>4109</v>
      </c>
      <c r="I158" t="s">
        <v>4393</v>
      </c>
      <c r="J158" t="s">
        <v>2060</v>
      </c>
      <c r="K158">
        <v>23.338735818476504</v>
      </c>
      <c r="L158" s="2" t="s">
        <v>1412</v>
      </c>
      <c r="M158" s="2">
        <f ca="1">Table1[[#This Row],[Cases]]*Table1[[#This Row],[Pack Size]]</f>
        <v>0</v>
      </c>
      <c r="N158" s="1">
        <f ca="1">Table1[[#This Row],[Cases]]*Table1[[#This Row],[Pack Size]]</f>
        <v>2333.8735818476503</v>
      </c>
      <c r="O158" s="1">
        <f>IFERROR(VLOOKUP(Table1[[#This Row],[SKU Code]],'SKU Size'!$G:$H,2,FALSE),0)*Table1[[#This Row],[Cases]]</f>
        <v>237384.21763823976</v>
      </c>
      <c r="P158" t="str">
        <f t="shared" si="3"/>
        <v>D0334</v>
      </c>
      <c r="Q158" t="str">
        <f>IFERROR(VLOOKUP(Table1[[#This Row],[Trim Distributor Code]],Sheet1!$N:$O,2,FALSE),0)</f>
        <v>D0192</v>
      </c>
      <c r="R158" t="str">
        <f>IFERROR(VLOOKUP(Table1[[#This Row],[Salesflo AppUser Code]],HIE!$A:$B,2,FALSE),0)</f>
        <v>Active</v>
      </c>
      <c r="S158" t="str">
        <f>IFERROR(VLOOKUP(Table1[[#This Row],[Salesflo AppUser Code]],HIE!$A:$B,2,FALSE),0)</f>
        <v>Active</v>
      </c>
      <c r="T158" t="s">
        <v>5594</v>
      </c>
      <c r="U158" t="s">
        <v>2909</v>
      </c>
      <c r="V158" t="s">
        <v>1423</v>
      </c>
      <c r="W158" t="s">
        <v>2040</v>
      </c>
      <c r="X158" t="str">
        <f>IFERROR(VLOOKUP( Table1[[#This Row],[Trim Distributor Code]],Sheet1!$A:$J,10,FALSE),0)</f>
        <v>Active</v>
      </c>
    </row>
    <row r="159" spans="1:24" hidden="1" x14ac:dyDescent="0.3">
      <c r="A159" t="s">
        <v>4520</v>
      </c>
      <c r="B159" t="s">
        <v>3336</v>
      </c>
      <c r="C159" t="s">
        <v>4436</v>
      </c>
      <c r="D159" t="s">
        <v>1412</v>
      </c>
      <c r="E159" t="s">
        <v>4437</v>
      </c>
      <c r="F159" t="s">
        <v>4438</v>
      </c>
      <c r="G159" t="s">
        <v>4305</v>
      </c>
      <c r="H159" t="s">
        <v>4109</v>
      </c>
      <c r="I159" t="s">
        <v>4393</v>
      </c>
      <c r="J159" t="s">
        <v>2060</v>
      </c>
      <c r="K159">
        <v>8.5575364667747191</v>
      </c>
      <c r="L159" s="2" t="s">
        <v>1412</v>
      </c>
      <c r="M159" s="2">
        <f ca="1">Table1[[#This Row],[Cases]]*Table1[[#This Row],[Pack Size]]</f>
        <v>0</v>
      </c>
      <c r="N159" s="1">
        <f ca="1">Table1[[#This Row],[Cases]]*Table1[[#This Row],[Pack Size]]</f>
        <v>855.75364667747192</v>
      </c>
      <c r="O159" s="1">
        <f>IFERROR(VLOOKUP(Table1[[#This Row],[SKU Code]],'SKU Size'!$G:$H,2,FALSE),0)*Table1[[#This Row],[Cases]]</f>
        <v>87040.879800687922</v>
      </c>
      <c r="P159" t="str">
        <f t="shared" si="3"/>
        <v>D0335</v>
      </c>
      <c r="Q159" t="str">
        <f>IFERROR(VLOOKUP(Table1[[#This Row],[Trim Distributor Code]],Sheet1!$N:$O,2,FALSE),0)</f>
        <v>D0192</v>
      </c>
      <c r="R159" t="str">
        <f>IFERROR(VLOOKUP(Table1[[#This Row],[Salesflo AppUser Code]],HIE!$A:$B,2,FALSE),0)</f>
        <v>Active</v>
      </c>
      <c r="S159" t="str">
        <f>IFERROR(VLOOKUP(Table1[[#This Row],[Salesflo AppUser Code]],HIE!$A:$B,2,FALSE),0)</f>
        <v>Active</v>
      </c>
      <c r="T159" t="s">
        <v>5594</v>
      </c>
      <c r="U159" t="s">
        <v>2909</v>
      </c>
      <c r="V159" t="s">
        <v>1423</v>
      </c>
      <c r="W159" t="s">
        <v>2040</v>
      </c>
      <c r="X159" t="str">
        <f>IFERROR(VLOOKUP( Table1[[#This Row],[Trim Distributor Code]],Sheet1!$A:$J,10,FALSE),0)</f>
        <v>Active</v>
      </c>
    </row>
    <row r="160" spans="1:24" hidden="1" x14ac:dyDescent="0.3">
      <c r="A160" t="s">
        <v>4520</v>
      </c>
      <c r="B160" t="s">
        <v>3337</v>
      </c>
      <c r="C160" t="s">
        <v>4439</v>
      </c>
      <c r="D160" t="s">
        <v>1412</v>
      </c>
      <c r="E160" t="s">
        <v>4440</v>
      </c>
      <c r="F160" t="s">
        <v>4441</v>
      </c>
      <c r="G160" t="s">
        <v>4305</v>
      </c>
      <c r="H160" t="s">
        <v>4109</v>
      </c>
      <c r="I160" t="s">
        <v>4393</v>
      </c>
      <c r="J160" t="s">
        <v>2060</v>
      </c>
      <c r="K160">
        <v>9.5948136142625629</v>
      </c>
      <c r="L160" s="2" t="s">
        <v>1412</v>
      </c>
      <c r="M160" s="2">
        <f ca="1">Table1[[#This Row],[Cases]]*Table1[[#This Row],[Pack Size]]</f>
        <v>0</v>
      </c>
      <c r="N160" s="1">
        <f ca="1">Table1[[#This Row],[Cases]]*Table1[[#This Row],[Pack Size]]</f>
        <v>959.48136142625629</v>
      </c>
      <c r="O160" s="1">
        <f>IFERROR(VLOOKUP(Table1[[#This Row],[SKU Code]],'SKU Size'!$G:$H,2,FALSE),0)*Table1[[#This Row],[Cases]]</f>
        <v>97591.28947349856</v>
      </c>
      <c r="P160" t="str">
        <f t="shared" si="3"/>
        <v>D0336</v>
      </c>
      <c r="Q160" t="str">
        <f>IFERROR(VLOOKUP(Table1[[#This Row],[Trim Distributor Code]],Sheet1!$N:$O,2,FALSE),0)</f>
        <v>D0192</v>
      </c>
      <c r="R160" t="str">
        <f>IFERROR(VLOOKUP(Table1[[#This Row],[Salesflo AppUser Code]],HIE!$A:$B,2,FALSE),0)</f>
        <v>Active</v>
      </c>
      <c r="S160" t="str">
        <f>IFERROR(VLOOKUP(Table1[[#This Row],[Salesflo AppUser Code]],HIE!$A:$B,2,FALSE),0)</f>
        <v>Active</v>
      </c>
      <c r="T160" t="s">
        <v>5594</v>
      </c>
      <c r="U160" t="s">
        <v>2909</v>
      </c>
      <c r="V160" t="s">
        <v>1423</v>
      </c>
      <c r="W160" t="s">
        <v>2040</v>
      </c>
      <c r="X160" t="str">
        <f>IFERROR(VLOOKUP( Table1[[#This Row],[Trim Distributor Code]],Sheet1!$A:$J,10,FALSE),0)</f>
        <v>Active</v>
      </c>
    </row>
    <row r="161" spans="1:24" hidden="1" x14ac:dyDescent="0.3">
      <c r="A161" t="s">
        <v>4520</v>
      </c>
      <c r="B161" t="s">
        <v>3338</v>
      </c>
      <c r="C161" t="s">
        <v>4442</v>
      </c>
      <c r="D161" t="s">
        <v>1412</v>
      </c>
      <c r="E161" t="s">
        <v>4443</v>
      </c>
      <c r="F161" t="s">
        <v>4444</v>
      </c>
      <c r="G161" t="s">
        <v>4305</v>
      </c>
      <c r="H161" t="s">
        <v>4109</v>
      </c>
      <c r="I161" t="s">
        <v>4393</v>
      </c>
      <c r="J161" t="s">
        <v>2060</v>
      </c>
      <c r="K161">
        <v>4.6677471636953012</v>
      </c>
      <c r="L161" s="2" t="s">
        <v>1412</v>
      </c>
      <c r="M161" s="2">
        <f ca="1">Table1[[#This Row],[Cases]]*Table1[[#This Row],[Pack Size]]</f>
        <v>0</v>
      </c>
      <c r="N161" s="1">
        <f ca="1">Table1[[#This Row],[Cases]]*Table1[[#This Row],[Pack Size]]</f>
        <v>466.7747163695301</v>
      </c>
      <c r="O161" s="1">
        <f>IFERROR(VLOOKUP(Table1[[#This Row],[SKU Code]],'SKU Size'!$G:$H,2,FALSE),0)*Table1[[#This Row],[Cases]]</f>
        <v>47476.843527647958</v>
      </c>
      <c r="P161" t="str">
        <f t="shared" si="3"/>
        <v>D0337</v>
      </c>
      <c r="Q161" t="str">
        <f>IFERROR(VLOOKUP(Table1[[#This Row],[Trim Distributor Code]],Sheet1!$N:$O,2,FALSE),0)</f>
        <v>D0192</v>
      </c>
      <c r="R161" t="str">
        <f>IFERROR(VLOOKUP(Table1[[#This Row],[Salesflo AppUser Code]],HIE!$A:$B,2,FALSE),0)</f>
        <v>Active</v>
      </c>
      <c r="S161" t="str">
        <f>IFERROR(VLOOKUP(Table1[[#This Row],[Salesflo AppUser Code]],HIE!$A:$B,2,FALSE),0)</f>
        <v>Active</v>
      </c>
      <c r="T161" t="s">
        <v>5594</v>
      </c>
      <c r="U161" t="s">
        <v>2909</v>
      </c>
      <c r="V161" t="s">
        <v>1423</v>
      </c>
      <c r="W161" t="s">
        <v>2040</v>
      </c>
      <c r="X161" t="str">
        <f>IFERROR(VLOOKUP( Table1[[#This Row],[Trim Distributor Code]],Sheet1!$A:$J,10,FALSE),0)</f>
        <v>Active</v>
      </c>
    </row>
    <row r="162" spans="1:24" hidden="1" x14ac:dyDescent="0.3">
      <c r="A162" t="s">
        <v>4520</v>
      </c>
      <c r="B162" t="s">
        <v>3339</v>
      </c>
      <c r="C162" t="s">
        <v>4445</v>
      </c>
      <c r="D162" t="s">
        <v>1412</v>
      </c>
      <c r="E162" t="s">
        <v>4446</v>
      </c>
      <c r="F162" t="s">
        <v>4447</v>
      </c>
      <c r="G162" t="s">
        <v>4305</v>
      </c>
      <c r="H162" t="s">
        <v>4109</v>
      </c>
      <c r="I162" t="s">
        <v>4393</v>
      </c>
      <c r="J162" t="s">
        <v>2060</v>
      </c>
      <c r="K162">
        <v>6.2236628849270677</v>
      </c>
      <c r="L162" s="2" t="s">
        <v>1412</v>
      </c>
      <c r="M162" s="2">
        <f ca="1">Table1[[#This Row],[Cases]]*Table1[[#This Row],[Pack Size]]</f>
        <v>0</v>
      </c>
      <c r="N162" s="1">
        <f ca="1">Table1[[#This Row],[Cases]]*Table1[[#This Row],[Pack Size]]</f>
        <v>622.36628849270676</v>
      </c>
      <c r="O162" s="1">
        <f>IFERROR(VLOOKUP(Table1[[#This Row],[SKU Code]],'SKU Size'!$G:$H,2,FALSE),0)*Table1[[#This Row],[Cases]]</f>
        <v>63302.458036863936</v>
      </c>
      <c r="P162" t="str">
        <f t="shared" si="3"/>
        <v>D0332</v>
      </c>
      <c r="Q162" t="str">
        <f>IFERROR(VLOOKUP(Table1[[#This Row],[Trim Distributor Code]],Sheet1!$N:$O,2,FALSE),0)</f>
        <v>D0192</v>
      </c>
      <c r="R162" t="str">
        <f>IFERROR(VLOOKUP(Table1[[#This Row],[Salesflo AppUser Code]],HIE!$A:$B,2,FALSE),0)</f>
        <v>Active</v>
      </c>
      <c r="S162" t="str">
        <f>IFERROR(VLOOKUP(Table1[[#This Row],[Salesflo AppUser Code]],HIE!$A:$B,2,FALSE),0)</f>
        <v>Active</v>
      </c>
      <c r="T162" t="s">
        <v>5594</v>
      </c>
      <c r="U162" t="s">
        <v>2909</v>
      </c>
      <c r="V162" t="s">
        <v>1423</v>
      </c>
      <c r="W162" t="s">
        <v>2040</v>
      </c>
      <c r="X162" t="str">
        <f>IFERROR(VLOOKUP( Table1[[#This Row],[Trim Distributor Code]],Sheet1!$A:$J,10,FALSE),0)</f>
        <v>Active</v>
      </c>
    </row>
    <row r="163" spans="1:24" hidden="1" x14ac:dyDescent="0.3">
      <c r="A163" t="s">
        <v>4520</v>
      </c>
      <c r="B163" t="s">
        <v>3330</v>
      </c>
      <c r="C163" t="s">
        <v>4448</v>
      </c>
      <c r="D163" t="s">
        <v>1412</v>
      </c>
      <c r="E163" t="s">
        <v>4449</v>
      </c>
      <c r="F163" t="s">
        <v>4450</v>
      </c>
      <c r="G163" t="s">
        <v>4305</v>
      </c>
      <c r="H163" t="s">
        <v>4109</v>
      </c>
      <c r="I163" t="s">
        <v>4393</v>
      </c>
      <c r="J163" t="s">
        <v>2060</v>
      </c>
      <c r="K163">
        <v>5.186385737439223</v>
      </c>
      <c r="L163" s="2" t="s">
        <v>1412</v>
      </c>
      <c r="M163" s="2">
        <f ca="1">Table1[[#This Row],[Cases]]*Table1[[#This Row],[Pack Size]]</f>
        <v>0</v>
      </c>
      <c r="N163" s="1">
        <f ca="1">Table1[[#This Row],[Cases]]*Table1[[#This Row],[Pack Size]]</f>
        <v>518.63857374392228</v>
      </c>
      <c r="O163" s="1">
        <f>IFERROR(VLOOKUP(Table1[[#This Row],[SKU Code]],'SKU Size'!$G:$H,2,FALSE),0)*Table1[[#This Row],[Cases]]</f>
        <v>52752.048364053277</v>
      </c>
      <c r="P163" t="str">
        <f t="shared" si="3"/>
        <v>D0328</v>
      </c>
      <c r="Q163" t="str">
        <f>IFERROR(VLOOKUP(Table1[[#This Row],[Trim Distributor Code]],Sheet1!$N:$O,2,FALSE),0)</f>
        <v>D0192</v>
      </c>
      <c r="R163" t="str">
        <f>IFERROR(VLOOKUP(Table1[[#This Row],[Salesflo AppUser Code]],HIE!$A:$B,2,FALSE),0)</f>
        <v>Active</v>
      </c>
      <c r="S163" t="str">
        <f>IFERROR(VLOOKUP(Table1[[#This Row],[Salesflo AppUser Code]],HIE!$A:$B,2,FALSE),0)</f>
        <v>Active</v>
      </c>
      <c r="T163" t="s">
        <v>5594</v>
      </c>
      <c r="U163" t="s">
        <v>2909</v>
      </c>
      <c r="V163" t="s">
        <v>1423</v>
      </c>
      <c r="W163" t="s">
        <v>2040</v>
      </c>
      <c r="X163" t="str">
        <f>IFERROR(VLOOKUP( Table1[[#This Row],[Trim Distributor Code]],Sheet1!$A:$J,10,FALSE),0)</f>
        <v>Active</v>
      </c>
    </row>
    <row r="164" spans="1:24" hidden="1" x14ac:dyDescent="0.3">
      <c r="A164" t="s">
        <v>4520</v>
      </c>
      <c r="B164" t="s">
        <v>167</v>
      </c>
      <c r="C164" t="s">
        <v>4406</v>
      </c>
      <c r="D164" t="s">
        <v>1412</v>
      </c>
      <c r="E164" t="s">
        <v>4407</v>
      </c>
      <c r="F164" t="s">
        <v>2768</v>
      </c>
      <c r="G164" t="s">
        <v>4306</v>
      </c>
      <c r="H164" t="s">
        <v>4109</v>
      </c>
      <c r="I164" t="s">
        <v>4307</v>
      </c>
      <c r="J164" t="s">
        <v>2034</v>
      </c>
      <c r="K164" s="1">
        <v>4.6677471636952994</v>
      </c>
      <c r="L164" s="1" t="s">
        <v>1412</v>
      </c>
      <c r="M164" s="2">
        <f ca="1">Table1[[#This Row],[Cases]]*Table1[[#This Row],[Pack Size]]</f>
        <v>0</v>
      </c>
      <c r="N164" s="1">
        <f ca="1">Table1[[#This Row],[Cases]]*Table1[[#This Row],[Pack Size]]</f>
        <v>466.77471636952993</v>
      </c>
      <c r="O164" s="1">
        <f>IFERROR(VLOOKUP(Table1[[#This Row],[SKU Code]],'SKU Size'!$G:$H,2,FALSE),0)*Table1[[#This Row],[Cases]]</f>
        <v>35288.281694165838</v>
      </c>
      <c r="P164" t="str">
        <f t="shared" si="3"/>
        <v>D0020</v>
      </c>
      <c r="Q164" t="str">
        <f>IFERROR(VLOOKUP(Table1[[#This Row],[Trim Distributor Code]],Sheet1!$N:$O,2,FALSE),0)</f>
        <v>D0192</v>
      </c>
      <c r="R164" t="str">
        <f>IFERROR(VLOOKUP(Table1[[#This Row],[Salesflo AppUser Code]],HIE!$A:$B,2,FALSE),0)</f>
        <v>Active</v>
      </c>
      <c r="S164" t="str">
        <f>IFERROR(VLOOKUP(Table1[[#This Row],[Salesflo AppUser Code]],HIE!$A:$B,2,FALSE),0)</f>
        <v>Active</v>
      </c>
      <c r="T164" t="s">
        <v>5594</v>
      </c>
      <c r="U164" t="s">
        <v>2909</v>
      </c>
      <c r="V164" t="s">
        <v>1423</v>
      </c>
      <c r="W164" t="s">
        <v>2031</v>
      </c>
      <c r="X164" t="str">
        <f>IFERROR(VLOOKUP( Table1[[#This Row],[Trim Distributor Code]],Sheet1!$A:$J,10,FALSE),0)</f>
        <v>Active</v>
      </c>
    </row>
    <row r="165" spans="1:24" hidden="1" x14ac:dyDescent="0.3">
      <c r="A165" t="s">
        <v>4520</v>
      </c>
      <c r="B165" t="s">
        <v>171</v>
      </c>
      <c r="C165" t="s">
        <v>4408</v>
      </c>
      <c r="D165" t="s">
        <v>1412</v>
      </c>
      <c r="E165" t="s">
        <v>4407</v>
      </c>
      <c r="F165" t="s">
        <v>2768</v>
      </c>
      <c r="G165" t="s">
        <v>4306</v>
      </c>
      <c r="H165" t="s">
        <v>4109</v>
      </c>
      <c r="I165" t="s">
        <v>4307</v>
      </c>
      <c r="J165" t="s">
        <v>2034</v>
      </c>
      <c r="K165">
        <v>2.9821717990275527</v>
      </c>
      <c r="L165" s="2" t="s">
        <v>1412</v>
      </c>
      <c r="M165" s="2">
        <f ca="1">Table1[[#This Row],[Cases]]*Table1[[#This Row],[Pack Size]]</f>
        <v>0</v>
      </c>
      <c r="N165" s="1">
        <f ca="1">Table1[[#This Row],[Cases]]*Table1[[#This Row],[Pack Size]]</f>
        <v>298.21717990275528</v>
      </c>
      <c r="O165" s="1">
        <f>IFERROR(VLOOKUP(Table1[[#This Row],[SKU Code]],'SKU Size'!$G:$H,2,FALSE),0)*Table1[[#This Row],[Cases]]</f>
        <v>22545.291082383734</v>
      </c>
      <c r="P165" t="str">
        <f t="shared" si="3"/>
        <v>D0020</v>
      </c>
      <c r="Q165" t="str">
        <f>IFERROR(VLOOKUP(Table1[[#This Row],[Trim Distributor Code]],Sheet1!$N:$O,2,FALSE),0)</f>
        <v>D0192</v>
      </c>
      <c r="R165" t="str">
        <f>IFERROR(VLOOKUP(Table1[[#This Row],[Salesflo AppUser Code]],HIE!$A:$B,2,FALSE),0)</f>
        <v>Active</v>
      </c>
      <c r="S165" t="str">
        <f>IFERROR(VLOOKUP(Table1[[#This Row],[Salesflo AppUser Code]],HIE!$A:$B,2,FALSE),0)</f>
        <v>Active</v>
      </c>
      <c r="T165" t="s">
        <v>5594</v>
      </c>
      <c r="U165" t="s">
        <v>2909</v>
      </c>
      <c r="V165" t="s">
        <v>1423</v>
      </c>
      <c r="W165" t="s">
        <v>2031</v>
      </c>
      <c r="X165" t="str">
        <f>IFERROR(VLOOKUP( Table1[[#This Row],[Trim Distributor Code]],Sheet1!$A:$J,10,FALSE),0)</f>
        <v>Active</v>
      </c>
    </row>
    <row r="166" spans="1:24" hidden="1" x14ac:dyDescent="0.3">
      <c r="A166" t="s">
        <v>4520</v>
      </c>
      <c r="B166" t="s">
        <v>160</v>
      </c>
      <c r="C166" t="s">
        <v>4409</v>
      </c>
      <c r="D166" t="s">
        <v>1412</v>
      </c>
      <c r="E166" t="s">
        <v>4407</v>
      </c>
      <c r="F166" t="s">
        <v>2768</v>
      </c>
      <c r="G166" t="s">
        <v>4306</v>
      </c>
      <c r="H166" t="s">
        <v>4109</v>
      </c>
      <c r="I166" t="s">
        <v>4307</v>
      </c>
      <c r="J166" t="s">
        <v>2034</v>
      </c>
      <c r="K166">
        <v>2.852512155591572</v>
      </c>
      <c r="L166" s="2" t="s">
        <v>1412</v>
      </c>
      <c r="M166" s="2">
        <f ca="1">Table1[[#This Row],[Cases]]*Table1[[#This Row],[Pack Size]]</f>
        <v>0</v>
      </c>
      <c r="N166" s="1">
        <f ca="1">Table1[[#This Row],[Cases]]*Table1[[#This Row],[Pack Size]]</f>
        <v>285.25121555915717</v>
      </c>
      <c r="O166" s="1">
        <f>IFERROR(VLOOKUP(Table1[[#This Row],[SKU Code]],'SKU Size'!$G:$H,2,FALSE),0)*Table1[[#This Row],[Cases]]</f>
        <v>21565.061035323572</v>
      </c>
      <c r="P166" t="str">
        <f t="shared" si="3"/>
        <v>D0020</v>
      </c>
      <c r="Q166" t="str">
        <f>IFERROR(VLOOKUP(Table1[[#This Row],[Trim Distributor Code]],Sheet1!$N:$O,2,FALSE),0)</f>
        <v>D0192</v>
      </c>
      <c r="R166" t="str">
        <f>IFERROR(VLOOKUP(Table1[[#This Row],[Salesflo AppUser Code]],HIE!$A:$B,2,FALSE),0)</f>
        <v>Active</v>
      </c>
      <c r="S166" t="str">
        <f>IFERROR(VLOOKUP(Table1[[#This Row],[Salesflo AppUser Code]],HIE!$A:$B,2,FALSE),0)</f>
        <v>Active</v>
      </c>
      <c r="T166" t="s">
        <v>5594</v>
      </c>
      <c r="U166" t="s">
        <v>2909</v>
      </c>
      <c r="V166" t="s">
        <v>1423</v>
      </c>
      <c r="W166" t="s">
        <v>2031</v>
      </c>
      <c r="X166" t="str">
        <f>IFERROR(VLOOKUP( Table1[[#This Row],[Trim Distributor Code]],Sheet1!$A:$J,10,FALSE),0)</f>
        <v>Active</v>
      </c>
    </row>
    <row r="167" spans="1:24" hidden="1" x14ac:dyDescent="0.3">
      <c r="A167" t="s">
        <v>4520</v>
      </c>
      <c r="B167" t="s">
        <v>173</v>
      </c>
      <c r="C167" t="s">
        <v>4410</v>
      </c>
      <c r="D167" t="s">
        <v>1412</v>
      </c>
      <c r="E167" t="s">
        <v>4407</v>
      </c>
      <c r="F167" t="s">
        <v>2768</v>
      </c>
      <c r="G167" t="s">
        <v>4306</v>
      </c>
      <c r="H167" t="s">
        <v>4109</v>
      </c>
      <c r="I167" t="s">
        <v>4307</v>
      </c>
      <c r="J167" t="s">
        <v>2034</v>
      </c>
      <c r="K167">
        <v>4.6677471636952994</v>
      </c>
      <c r="L167" s="2" t="s">
        <v>1412</v>
      </c>
      <c r="M167" s="2">
        <f ca="1">Table1[[#This Row],[Cases]]*Table1[[#This Row],[Pack Size]]</f>
        <v>0</v>
      </c>
      <c r="N167" s="1">
        <f ca="1">Table1[[#This Row],[Cases]]*Table1[[#This Row],[Pack Size]]</f>
        <v>466.77471636952993</v>
      </c>
      <c r="O167" s="1">
        <f>IFERROR(VLOOKUP(Table1[[#This Row],[SKU Code]],'SKU Size'!$G:$H,2,FALSE),0)*Table1[[#This Row],[Cases]]</f>
        <v>35288.281694165838</v>
      </c>
      <c r="P167" t="str">
        <f t="shared" si="3"/>
        <v>D0020</v>
      </c>
      <c r="Q167" t="str">
        <f>IFERROR(VLOOKUP(Table1[[#This Row],[Trim Distributor Code]],Sheet1!$N:$O,2,FALSE),0)</f>
        <v>D0192</v>
      </c>
      <c r="R167" t="str">
        <f>IFERROR(VLOOKUP(Table1[[#This Row],[Salesflo AppUser Code]],HIE!$A:$B,2,FALSE),0)</f>
        <v>Active</v>
      </c>
      <c r="S167" t="str">
        <f>IFERROR(VLOOKUP(Table1[[#This Row],[Salesflo AppUser Code]],HIE!$A:$B,2,FALSE),0)</f>
        <v>Active</v>
      </c>
      <c r="T167" t="s">
        <v>5594</v>
      </c>
      <c r="U167" t="s">
        <v>2909</v>
      </c>
      <c r="V167" t="s">
        <v>1423</v>
      </c>
      <c r="W167" t="s">
        <v>2031</v>
      </c>
      <c r="X167" t="str">
        <f>IFERROR(VLOOKUP( Table1[[#This Row],[Trim Distributor Code]],Sheet1!$A:$J,10,FALSE),0)</f>
        <v>Active</v>
      </c>
    </row>
    <row r="168" spans="1:24" hidden="1" x14ac:dyDescent="0.3">
      <c r="A168" t="s">
        <v>4520</v>
      </c>
      <c r="B168" t="s">
        <v>172</v>
      </c>
      <c r="C168" t="s">
        <v>4411</v>
      </c>
      <c r="D168" t="s">
        <v>1412</v>
      </c>
      <c r="E168" t="s">
        <v>4407</v>
      </c>
      <c r="F168" t="s">
        <v>2768</v>
      </c>
      <c r="G168" t="s">
        <v>4306</v>
      </c>
      <c r="H168" t="s">
        <v>4109</v>
      </c>
      <c r="I168" t="s">
        <v>4307</v>
      </c>
      <c r="J168" t="s">
        <v>2034</v>
      </c>
      <c r="K168">
        <v>3.3711507293354943</v>
      </c>
      <c r="L168" s="2" t="s">
        <v>1412</v>
      </c>
      <c r="M168" s="2">
        <f ca="1">Table1[[#This Row],[Cases]]*Table1[[#This Row],[Pack Size]]</f>
        <v>0</v>
      </c>
      <c r="N168" s="1">
        <f ca="1">Table1[[#This Row],[Cases]]*Table1[[#This Row],[Pack Size]]</f>
        <v>337.11507293354941</v>
      </c>
      <c r="O168" s="1">
        <f>IFERROR(VLOOKUP(Table1[[#This Row],[SKU Code]],'SKU Size'!$G:$H,2,FALSE),0)*Table1[[#This Row],[Cases]]</f>
        <v>25485.98122356422</v>
      </c>
      <c r="P168" t="str">
        <f t="shared" si="3"/>
        <v>D0020</v>
      </c>
      <c r="Q168" t="str">
        <f>IFERROR(VLOOKUP(Table1[[#This Row],[Trim Distributor Code]],Sheet1!$N:$O,2,FALSE),0)</f>
        <v>D0192</v>
      </c>
      <c r="R168" t="str">
        <f>IFERROR(VLOOKUP(Table1[[#This Row],[Salesflo AppUser Code]],HIE!$A:$B,2,FALSE),0)</f>
        <v>Active</v>
      </c>
      <c r="S168" t="str">
        <f>IFERROR(VLOOKUP(Table1[[#This Row],[Salesflo AppUser Code]],HIE!$A:$B,2,FALSE),0)</f>
        <v>Active</v>
      </c>
      <c r="T168" t="s">
        <v>5594</v>
      </c>
      <c r="U168" t="s">
        <v>2909</v>
      </c>
      <c r="V168" t="s">
        <v>1423</v>
      </c>
      <c r="W168" t="s">
        <v>2031</v>
      </c>
      <c r="X168" t="str">
        <f>IFERROR(VLOOKUP( Table1[[#This Row],[Trim Distributor Code]],Sheet1!$A:$J,10,FALSE),0)</f>
        <v>Active</v>
      </c>
    </row>
    <row r="169" spans="1:24" hidden="1" x14ac:dyDescent="0.3">
      <c r="A169" t="s">
        <v>4520</v>
      </c>
      <c r="B169" t="s">
        <v>168</v>
      </c>
      <c r="C169" t="s">
        <v>4412</v>
      </c>
      <c r="D169" t="s">
        <v>1412</v>
      </c>
      <c r="E169" t="s">
        <v>4407</v>
      </c>
      <c r="F169" t="s">
        <v>2768</v>
      </c>
      <c r="G169" t="s">
        <v>4306</v>
      </c>
      <c r="H169" t="s">
        <v>4109</v>
      </c>
      <c r="I169" t="s">
        <v>4307</v>
      </c>
      <c r="J169" t="s">
        <v>2034</v>
      </c>
      <c r="K169">
        <v>3.2414910858995136</v>
      </c>
      <c r="L169" s="2" t="s">
        <v>1412</v>
      </c>
      <c r="M169" s="2">
        <f ca="1">Table1[[#This Row],[Cases]]*Table1[[#This Row],[Pack Size]]</f>
        <v>0</v>
      </c>
      <c r="N169" s="1">
        <f ca="1">Table1[[#This Row],[Cases]]*Table1[[#This Row],[Pack Size]]</f>
        <v>324.14910858995137</v>
      </c>
      <c r="O169" s="1">
        <f>IFERROR(VLOOKUP(Table1[[#This Row],[SKU Code]],'SKU Size'!$G:$H,2,FALSE),0)*Table1[[#This Row],[Cases]]</f>
        <v>24505.751176504058</v>
      </c>
      <c r="P169" t="str">
        <f t="shared" si="3"/>
        <v>D0020</v>
      </c>
      <c r="Q169" t="str">
        <f>IFERROR(VLOOKUP(Table1[[#This Row],[Trim Distributor Code]],Sheet1!$N:$O,2,FALSE),0)</f>
        <v>D0192</v>
      </c>
      <c r="R169" t="str">
        <f>IFERROR(VLOOKUP(Table1[[#This Row],[Salesflo AppUser Code]],HIE!$A:$B,2,FALSE),0)</f>
        <v>Active</v>
      </c>
      <c r="S169" t="str">
        <f>IFERROR(VLOOKUP(Table1[[#This Row],[Salesflo AppUser Code]],HIE!$A:$B,2,FALSE),0)</f>
        <v>Active</v>
      </c>
      <c r="T169" t="s">
        <v>5594</v>
      </c>
      <c r="U169" t="s">
        <v>2909</v>
      </c>
      <c r="V169" t="s">
        <v>1423</v>
      </c>
      <c r="W169" t="s">
        <v>2031</v>
      </c>
      <c r="X169" t="str">
        <f>IFERROR(VLOOKUP( Table1[[#This Row],[Trim Distributor Code]],Sheet1!$A:$J,10,FALSE),0)</f>
        <v>Active</v>
      </c>
    </row>
    <row r="170" spans="1:24" hidden="1" x14ac:dyDescent="0.3">
      <c r="A170" t="s">
        <v>4520</v>
      </c>
      <c r="B170" t="s">
        <v>169</v>
      </c>
      <c r="C170" t="s">
        <v>4413</v>
      </c>
      <c r="D170" t="s">
        <v>1412</v>
      </c>
      <c r="E170" t="s">
        <v>4407</v>
      </c>
      <c r="F170" t="s">
        <v>2768</v>
      </c>
      <c r="G170" t="s">
        <v>4306</v>
      </c>
      <c r="H170" t="s">
        <v>4109</v>
      </c>
      <c r="I170" t="s">
        <v>4307</v>
      </c>
      <c r="J170" t="s">
        <v>2034</v>
      </c>
      <c r="K170">
        <v>3.2414910858995136</v>
      </c>
      <c r="L170" s="2" t="s">
        <v>1412</v>
      </c>
      <c r="M170" s="2">
        <f ca="1">Table1[[#This Row],[Cases]]*Table1[[#This Row],[Pack Size]]</f>
        <v>0</v>
      </c>
      <c r="N170" s="1">
        <f ca="1">Table1[[#This Row],[Cases]]*Table1[[#This Row],[Pack Size]]</f>
        <v>324.14910858995137</v>
      </c>
      <c r="O170" s="1">
        <f>IFERROR(VLOOKUP(Table1[[#This Row],[SKU Code]],'SKU Size'!$G:$H,2,FALSE),0)*Table1[[#This Row],[Cases]]</f>
        <v>24505.751176504058</v>
      </c>
      <c r="P170" t="str">
        <f t="shared" si="3"/>
        <v>D0020</v>
      </c>
      <c r="Q170" t="str">
        <f>IFERROR(VLOOKUP(Table1[[#This Row],[Trim Distributor Code]],Sheet1!$N:$O,2,FALSE),0)</f>
        <v>D0192</v>
      </c>
      <c r="R170" t="str">
        <f>IFERROR(VLOOKUP(Table1[[#This Row],[Salesflo AppUser Code]],HIE!$A:$B,2,FALSE),0)</f>
        <v>Active</v>
      </c>
      <c r="S170" t="str">
        <f>IFERROR(VLOOKUP(Table1[[#This Row],[Salesflo AppUser Code]],HIE!$A:$B,2,FALSE),0)</f>
        <v>Active</v>
      </c>
      <c r="T170" t="s">
        <v>5594</v>
      </c>
      <c r="U170" t="s">
        <v>2909</v>
      </c>
      <c r="V170" t="s">
        <v>1423</v>
      </c>
      <c r="W170" t="s">
        <v>2031</v>
      </c>
      <c r="X170" t="str">
        <f>IFERROR(VLOOKUP( Table1[[#This Row],[Trim Distributor Code]],Sheet1!$A:$J,10,FALSE),0)</f>
        <v>Active</v>
      </c>
    </row>
    <row r="171" spans="1:24" hidden="1" x14ac:dyDescent="0.3">
      <c r="A171" t="s">
        <v>4520</v>
      </c>
      <c r="B171" t="s">
        <v>161</v>
      </c>
      <c r="C171" t="s">
        <v>4414</v>
      </c>
      <c r="D171" t="s">
        <v>1412</v>
      </c>
      <c r="E171" t="s">
        <v>4407</v>
      </c>
      <c r="F171" t="s">
        <v>2768</v>
      </c>
      <c r="G171" t="s">
        <v>4306</v>
      </c>
      <c r="H171" t="s">
        <v>4109</v>
      </c>
      <c r="I171" t="s">
        <v>4307</v>
      </c>
      <c r="J171" t="s">
        <v>2034</v>
      </c>
      <c r="K171">
        <v>2.852512155591572</v>
      </c>
      <c r="L171" s="2" t="s">
        <v>1412</v>
      </c>
      <c r="M171" s="2">
        <f ca="1">Table1[[#This Row],[Cases]]*Table1[[#This Row],[Pack Size]]</f>
        <v>0</v>
      </c>
      <c r="N171" s="1">
        <f ca="1">Table1[[#This Row],[Cases]]*Table1[[#This Row],[Pack Size]]</f>
        <v>285.25121555915717</v>
      </c>
      <c r="O171" s="1">
        <f>IFERROR(VLOOKUP(Table1[[#This Row],[SKU Code]],'SKU Size'!$G:$H,2,FALSE),0)*Table1[[#This Row],[Cases]]</f>
        <v>21565.061035323572</v>
      </c>
      <c r="P171" t="str">
        <f t="shared" si="3"/>
        <v>D0020</v>
      </c>
      <c r="Q171" t="str">
        <f>IFERROR(VLOOKUP(Table1[[#This Row],[Trim Distributor Code]],Sheet1!$N:$O,2,FALSE),0)</f>
        <v>D0192</v>
      </c>
      <c r="R171" t="str">
        <f>IFERROR(VLOOKUP(Table1[[#This Row],[Salesflo AppUser Code]],HIE!$A:$B,2,FALSE),0)</f>
        <v>Active</v>
      </c>
      <c r="S171" t="str">
        <f>IFERROR(VLOOKUP(Table1[[#This Row],[Salesflo AppUser Code]],HIE!$A:$B,2,FALSE),0)</f>
        <v>Active</v>
      </c>
      <c r="T171" t="s">
        <v>5594</v>
      </c>
      <c r="U171" t="s">
        <v>2909</v>
      </c>
      <c r="V171" t="s">
        <v>1423</v>
      </c>
      <c r="W171" t="s">
        <v>2031</v>
      </c>
      <c r="X171" t="str">
        <f>IFERROR(VLOOKUP( Table1[[#This Row],[Trim Distributor Code]],Sheet1!$A:$J,10,FALSE),0)</f>
        <v>Active</v>
      </c>
    </row>
    <row r="172" spans="1:24" hidden="1" x14ac:dyDescent="0.3">
      <c r="A172" t="s">
        <v>4520</v>
      </c>
      <c r="B172" t="s">
        <v>170</v>
      </c>
      <c r="C172" t="s">
        <v>4415</v>
      </c>
      <c r="D172" t="s">
        <v>1412</v>
      </c>
      <c r="E172" t="s">
        <v>4407</v>
      </c>
      <c r="F172" t="s">
        <v>2768</v>
      </c>
      <c r="G172" t="s">
        <v>4306</v>
      </c>
      <c r="H172" t="s">
        <v>4109</v>
      </c>
      <c r="I172" t="s">
        <v>4307</v>
      </c>
      <c r="J172" t="s">
        <v>2034</v>
      </c>
      <c r="K172">
        <v>2.9821717990275527</v>
      </c>
      <c r="L172" s="2" t="s">
        <v>1412</v>
      </c>
      <c r="M172" s="2">
        <f ca="1">Table1[[#This Row],[Cases]]*Table1[[#This Row],[Pack Size]]</f>
        <v>0</v>
      </c>
      <c r="N172" s="1">
        <f ca="1">Table1[[#This Row],[Cases]]*Table1[[#This Row],[Pack Size]]</f>
        <v>298.21717990275528</v>
      </c>
      <c r="O172" s="1">
        <f>IFERROR(VLOOKUP(Table1[[#This Row],[SKU Code]],'SKU Size'!$G:$H,2,FALSE),0)*Table1[[#This Row],[Cases]]</f>
        <v>22545.291082383734</v>
      </c>
      <c r="P172" t="str">
        <f t="shared" si="3"/>
        <v>D0020</v>
      </c>
      <c r="Q172" t="str">
        <f>IFERROR(VLOOKUP(Table1[[#This Row],[Trim Distributor Code]],Sheet1!$N:$O,2,FALSE),0)</f>
        <v>D0192</v>
      </c>
      <c r="R172" t="str">
        <f>IFERROR(VLOOKUP(Table1[[#This Row],[Salesflo AppUser Code]],HIE!$A:$B,2,FALSE),0)</f>
        <v>Active</v>
      </c>
      <c r="S172" t="str">
        <f>IFERROR(VLOOKUP(Table1[[#This Row],[Salesflo AppUser Code]],HIE!$A:$B,2,FALSE),0)</f>
        <v>Active</v>
      </c>
      <c r="T172" t="s">
        <v>5594</v>
      </c>
      <c r="U172" t="s">
        <v>2909</v>
      </c>
      <c r="V172" t="s">
        <v>1423</v>
      </c>
      <c r="W172" t="s">
        <v>2031</v>
      </c>
      <c r="X172" t="str">
        <f>IFERROR(VLOOKUP( Table1[[#This Row],[Trim Distributor Code]],Sheet1!$A:$J,10,FALSE),0)</f>
        <v>Active</v>
      </c>
    </row>
    <row r="173" spans="1:24" hidden="1" x14ac:dyDescent="0.3">
      <c r="A173" t="s">
        <v>4520</v>
      </c>
      <c r="B173" t="s">
        <v>165</v>
      </c>
      <c r="C173" t="s">
        <v>4416</v>
      </c>
      <c r="D173" t="s">
        <v>1412</v>
      </c>
      <c r="E173" t="s">
        <v>4407</v>
      </c>
      <c r="F173" t="s">
        <v>2768</v>
      </c>
      <c r="G173" t="s">
        <v>4306</v>
      </c>
      <c r="H173" t="s">
        <v>4109</v>
      </c>
      <c r="I173" t="s">
        <v>4307</v>
      </c>
      <c r="J173" t="s">
        <v>2034</v>
      </c>
      <c r="K173" s="1">
        <v>20.745542949756889</v>
      </c>
      <c r="L173" s="1" t="s">
        <v>1412</v>
      </c>
      <c r="M173" s="2">
        <f ca="1">Table1[[#This Row],[Cases]]*Table1[[#This Row],[Pack Size]]</f>
        <v>0</v>
      </c>
      <c r="N173" s="1">
        <f ca="1">Table1[[#This Row],[Cases]]*Table1[[#This Row],[Pack Size]]</f>
        <v>2074.5542949756887</v>
      </c>
      <c r="O173" s="1">
        <f>IFERROR(VLOOKUP(Table1[[#This Row],[SKU Code]],'SKU Size'!$G:$H,2,FALSE),0)*Table1[[#This Row],[Cases]]</f>
        <v>156836.80752962598</v>
      </c>
      <c r="P173" t="str">
        <f t="shared" si="3"/>
        <v>D0020</v>
      </c>
      <c r="Q173" t="str">
        <f>IFERROR(VLOOKUP(Table1[[#This Row],[Trim Distributor Code]],Sheet1!$N:$O,2,FALSE),0)</f>
        <v>D0192</v>
      </c>
      <c r="R173" t="str">
        <f>IFERROR(VLOOKUP(Table1[[#This Row],[Salesflo AppUser Code]],HIE!$A:$B,2,FALSE),0)</f>
        <v>Active</v>
      </c>
      <c r="S173" t="str">
        <f>IFERROR(VLOOKUP(Table1[[#This Row],[Salesflo AppUser Code]],HIE!$A:$B,2,FALSE),0)</f>
        <v>Active</v>
      </c>
      <c r="T173" t="s">
        <v>5594</v>
      </c>
      <c r="U173" t="s">
        <v>2909</v>
      </c>
      <c r="V173" t="s">
        <v>1423</v>
      </c>
      <c r="W173" t="s">
        <v>2031</v>
      </c>
      <c r="X173" t="str">
        <f>IFERROR(VLOOKUP( Table1[[#This Row],[Trim Distributor Code]],Sheet1!$A:$J,10,FALSE),0)</f>
        <v>Active</v>
      </c>
    </row>
    <row r="174" spans="1:24" hidden="1" x14ac:dyDescent="0.3">
      <c r="A174" t="s">
        <v>4520</v>
      </c>
      <c r="B174" t="s">
        <v>164</v>
      </c>
      <c r="C174" t="s">
        <v>4417</v>
      </c>
      <c r="D174" t="s">
        <v>1412</v>
      </c>
      <c r="E174" t="s">
        <v>4407</v>
      </c>
      <c r="F174" t="s">
        <v>2768</v>
      </c>
      <c r="G174" t="s">
        <v>4306</v>
      </c>
      <c r="H174" t="s">
        <v>4109</v>
      </c>
      <c r="I174" t="s">
        <v>4307</v>
      </c>
      <c r="J174" t="s">
        <v>2034</v>
      </c>
      <c r="K174">
        <v>28.525121555915721</v>
      </c>
      <c r="L174" s="2" t="s">
        <v>1412</v>
      </c>
      <c r="M174" s="2">
        <f ca="1">Table1[[#This Row],[Cases]]*Table1[[#This Row],[Pack Size]]</f>
        <v>0</v>
      </c>
      <c r="N174" s="1">
        <f ca="1">Table1[[#This Row],[Cases]]*Table1[[#This Row],[Pack Size]]</f>
        <v>2852.5121555915721</v>
      </c>
      <c r="O174" s="1">
        <f>IFERROR(VLOOKUP(Table1[[#This Row],[SKU Code]],'SKU Size'!$G:$H,2,FALSE),0)*Table1[[#This Row],[Cases]]</f>
        <v>215650.61035323571</v>
      </c>
      <c r="P174" t="str">
        <f t="shared" si="3"/>
        <v>D0020</v>
      </c>
      <c r="Q174" t="str">
        <f>IFERROR(VLOOKUP(Table1[[#This Row],[Trim Distributor Code]],Sheet1!$N:$O,2,FALSE),0)</f>
        <v>D0192</v>
      </c>
      <c r="R174" t="str">
        <f>IFERROR(VLOOKUP(Table1[[#This Row],[Salesflo AppUser Code]],HIE!$A:$B,2,FALSE),0)</f>
        <v>Active</v>
      </c>
      <c r="S174" t="str">
        <f>IFERROR(VLOOKUP(Table1[[#This Row],[Salesflo AppUser Code]],HIE!$A:$B,2,FALSE),0)</f>
        <v>Active</v>
      </c>
      <c r="T174" t="s">
        <v>5594</v>
      </c>
      <c r="U174" t="s">
        <v>2909</v>
      </c>
      <c r="V174" t="s">
        <v>1423</v>
      </c>
      <c r="W174" t="s">
        <v>2031</v>
      </c>
      <c r="X174" t="str">
        <f>IFERROR(VLOOKUP( Table1[[#This Row],[Trim Distributor Code]],Sheet1!$A:$J,10,FALSE),0)</f>
        <v>Active</v>
      </c>
    </row>
    <row r="175" spans="1:24" hidden="1" x14ac:dyDescent="0.3">
      <c r="A175" t="s">
        <v>4520</v>
      </c>
      <c r="B175" t="s">
        <v>166</v>
      </c>
      <c r="C175" t="s">
        <v>4418</v>
      </c>
      <c r="D175" t="s">
        <v>1412</v>
      </c>
      <c r="E175" t="s">
        <v>4407</v>
      </c>
      <c r="F175" t="s">
        <v>2768</v>
      </c>
      <c r="G175" t="s">
        <v>4306</v>
      </c>
      <c r="H175" t="s">
        <v>4109</v>
      </c>
      <c r="I175" t="s">
        <v>4307</v>
      </c>
      <c r="J175" t="s">
        <v>2034</v>
      </c>
      <c r="K175">
        <v>10.632090761750405</v>
      </c>
      <c r="L175" s="2" t="s">
        <v>1412</v>
      </c>
      <c r="M175" s="2">
        <f ca="1">Table1[[#This Row],[Cases]]*Table1[[#This Row],[Pack Size]]</f>
        <v>0</v>
      </c>
      <c r="N175" s="1">
        <f ca="1">Table1[[#This Row],[Cases]]*Table1[[#This Row],[Pack Size]]</f>
        <v>1063.2090761750405</v>
      </c>
      <c r="O175" s="1">
        <f>IFERROR(VLOOKUP(Table1[[#This Row],[SKU Code]],'SKU Size'!$G:$H,2,FALSE),0)*Table1[[#This Row],[Cases]]</f>
        <v>80378.863858933313</v>
      </c>
      <c r="P175" t="str">
        <f t="shared" si="3"/>
        <v>D0020</v>
      </c>
      <c r="Q175" t="str">
        <f>IFERROR(VLOOKUP(Table1[[#This Row],[Trim Distributor Code]],Sheet1!$N:$O,2,FALSE),0)</f>
        <v>D0192</v>
      </c>
      <c r="R175" t="str">
        <f>IFERROR(VLOOKUP(Table1[[#This Row],[Salesflo AppUser Code]],HIE!$A:$B,2,FALSE),0)</f>
        <v>Active</v>
      </c>
      <c r="S175" t="str">
        <f>IFERROR(VLOOKUP(Table1[[#This Row],[Salesflo AppUser Code]],HIE!$A:$B,2,FALSE),0)</f>
        <v>Active</v>
      </c>
      <c r="T175" t="s">
        <v>5594</v>
      </c>
      <c r="U175" t="s">
        <v>2909</v>
      </c>
      <c r="V175" t="s">
        <v>1423</v>
      </c>
      <c r="W175" t="s">
        <v>2031</v>
      </c>
      <c r="X175" t="str">
        <f>IFERROR(VLOOKUP( Table1[[#This Row],[Trim Distributor Code]],Sheet1!$A:$J,10,FALSE),0)</f>
        <v>Active</v>
      </c>
    </row>
    <row r="176" spans="1:24" hidden="1" x14ac:dyDescent="0.3">
      <c r="A176" t="s">
        <v>4520</v>
      </c>
      <c r="B176" t="s">
        <v>1043</v>
      </c>
      <c r="C176" t="s">
        <v>4419</v>
      </c>
      <c r="D176" t="s">
        <v>1412</v>
      </c>
      <c r="E176" t="s">
        <v>4420</v>
      </c>
      <c r="F176" t="s">
        <v>2769</v>
      </c>
      <c r="G176" t="s">
        <v>4306</v>
      </c>
      <c r="H176" t="s">
        <v>4109</v>
      </c>
      <c r="I176" t="s">
        <v>4307</v>
      </c>
      <c r="J176" t="s">
        <v>2034</v>
      </c>
      <c r="K176">
        <v>11.928687196110213</v>
      </c>
      <c r="L176" s="2" t="s">
        <v>1412</v>
      </c>
      <c r="M176" s="2">
        <f ca="1">Table1[[#This Row],[Cases]]*Table1[[#This Row],[Pack Size]]</f>
        <v>0</v>
      </c>
      <c r="N176" s="1">
        <f ca="1">Table1[[#This Row],[Cases]]*Table1[[#This Row],[Pack Size]]</f>
        <v>1192.8687196110213</v>
      </c>
      <c r="O176" s="1">
        <f>IFERROR(VLOOKUP(Table1[[#This Row],[SKU Code]],'SKU Size'!$G:$H,2,FALSE),0)*Table1[[#This Row],[Cases]]</f>
        <v>90181.16432953495</v>
      </c>
      <c r="P176" t="str">
        <f t="shared" si="3"/>
        <v>D0192</v>
      </c>
      <c r="Q176">
        <f>IFERROR(VLOOKUP(Table1[[#This Row],[Trim Distributor Code]],Sheet1!$N:$O,2,FALSE),0)</f>
        <v>3400672</v>
      </c>
      <c r="R176" t="str">
        <f>IFERROR(VLOOKUP(Table1[[#This Row],[Salesflo AppUser Code]],HIE!$A:$B,2,FALSE),0)</f>
        <v>Active</v>
      </c>
      <c r="S176" t="str">
        <f>IFERROR(VLOOKUP(Table1[[#This Row],[Salesflo AppUser Code]],HIE!$A:$B,2,FALSE),0)</f>
        <v>Active</v>
      </c>
      <c r="T176" t="s">
        <v>5594</v>
      </c>
      <c r="U176" t="s">
        <v>2909</v>
      </c>
      <c r="V176" t="s">
        <v>1423</v>
      </c>
      <c r="W176" t="s">
        <v>2031</v>
      </c>
      <c r="X176" t="str">
        <f>IFERROR(VLOOKUP( Table1[[#This Row],[Trim Distributor Code]],Sheet1!$A:$J,10,FALSE),0)</f>
        <v>Active</v>
      </c>
    </row>
    <row r="177" spans="1:24" hidden="1" x14ac:dyDescent="0.3">
      <c r="A177" t="s">
        <v>4520</v>
      </c>
      <c r="B177" t="s">
        <v>1044</v>
      </c>
      <c r="C177" t="s">
        <v>4421</v>
      </c>
      <c r="D177" t="s">
        <v>1412</v>
      </c>
      <c r="E177" t="s">
        <v>4420</v>
      </c>
      <c r="F177" t="s">
        <v>2769</v>
      </c>
      <c r="G177" t="s">
        <v>4306</v>
      </c>
      <c r="H177" t="s">
        <v>4109</v>
      </c>
      <c r="I177" t="s">
        <v>4307</v>
      </c>
      <c r="J177" t="s">
        <v>2034</v>
      </c>
      <c r="K177">
        <v>27.876823338735825</v>
      </c>
      <c r="L177" s="2" t="s">
        <v>1412</v>
      </c>
      <c r="M177" s="2">
        <f ca="1">Table1[[#This Row],[Cases]]*Table1[[#This Row],[Pack Size]]</f>
        <v>0</v>
      </c>
      <c r="N177" s="1">
        <f ca="1">Table1[[#This Row],[Cases]]*Table1[[#This Row],[Pack Size]]</f>
        <v>2787.6823338735826</v>
      </c>
      <c r="O177" s="1">
        <f>IFERROR(VLOOKUP(Table1[[#This Row],[SKU Code]],'SKU Size'!$G:$H,2,FALSE),0)*Table1[[#This Row],[Cases]]</f>
        <v>210749.46011793494</v>
      </c>
      <c r="P177" t="str">
        <f t="shared" si="3"/>
        <v>D0192</v>
      </c>
      <c r="Q177">
        <f>IFERROR(VLOOKUP(Table1[[#This Row],[Trim Distributor Code]],Sheet1!$N:$O,2,FALSE),0)</f>
        <v>3400672</v>
      </c>
      <c r="R177" t="str">
        <f>IFERROR(VLOOKUP(Table1[[#This Row],[Salesflo AppUser Code]],HIE!$A:$B,2,FALSE),0)</f>
        <v>Active</v>
      </c>
      <c r="S177" t="str">
        <f>IFERROR(VLOOKUP(Table1[[#This Row],[Salesflo AppUser Code]],HIE!$A:$B,2,FALSE),0)</f>
        <v>Active</v>
      </c>
      <c r="T177" t="s">
        <v>5594</v>
      </c>
      <c r="U177" t="s">
        <v>2909</v>
      </c>
      <c r="V177" t="s">
        <v>1423</v>
      </c>
      <c r="W177" t="s">
        <v>2031</v>
      </c>
      <c r="X177" t="str">
        <f>IFERROR(VLOOKUP( Table1[[#This Row],[Trim Distributor Code]],Sheet1!$A:$J,10,FALSE),0)</f>
        <v>Active</v>
      </c>
    </row>
    <row r="178" spans="1:24" hidden="1" x14ac:dyDescent="0.3">
      <c r="A178" t="s">
        <v>4520</v>
      </c>
      <c r="B178" t="s">
        <v>1047</v>
      </c>
      <c r="C178" t="s">
        <v>4422</v>
      </c>
      <c r="D178" t="s">
        <v>1412</v>
      </c>
      <c r="E178" t="s">
        <v>4420</v>
      </c>
      <c r="F178" t="s">
        <v>2769</v>
      </c>
      <c r="G178" t="s">
        <v>4306</v>
      </c>
      <c r="H178" t="s">
        <v>4109</v>
      </c>
      <c r="I178" t="s">
        <v>4307</v>
      </c>
      <c r="J178" t="s">
        <v>2034</v>
      </c>
      <c r="K178">
        <v>8.5575364667747191</v>
      </c>
      <c r="L178" s="2" t="s">
        <v>1412</v>
      </c>
      <c r="M178" s="2">
        <f ca="1">Table1[[#This Row],[Cases]]*Table1[[#This Row],[Pack Size]]</f>
        <v>0</v>
      </c>
      <c r="N178" s="1">
        <f ca="1">Table1[[#This Row],[Cases]]*Table1[[#This Row],[Pack Size]]</f>
        <v>855.75364667747192</v>
      </c>
      <c r="O178" s="1">
        <f>IFERROR(VLOOKUP(Table1[[#This Row],[SKU Code]],'SKU Size'!$G:$H,2,FALSE),0)*Table1[[#This Row],[Cases]]</f>
        <v>64695.183105970733</v>
      </c>
      <c r="P178" t="str">
        <f t="shared" si="3"/>
        <v>D0192</v>
      </c>
      <c r="Q178">
        <f>IFERROR(VLOOKUP(Table1[[#This Row],[Trim Distributor Code]],Sheet1!$N:$O,2,FALSE),0)</f>
        <v>3400672</v>
      </c>
      <c r="R178" t="str">
        <f>IFERROR(VLOOKUP(Table1[[#This Row],[Salesflo AppUser Code]],HIE!$A:$B,2,FALSE),0)</f>
        <v>Active</v>
      </c>
      <c r="S178" t="str">
        <f>IFERROR(VLOOKUP(Table1[[#This Row],[Salesflo AppUser Code]],HIE!$A:$B,2,FALSE),0)</f>
        <v>Active</v>
      </c>
      <c r="T178" t="s">
        <v>5594</v>
      </c>
      <c r="U178" t="s">
        <v>2909</v>
      </c>
      <c r="V178" t="s">
        <v>1423</v>
      </c>
      <c r="W178" t="s">
        <v>2031</v>
      </c>
      <c r="X178" t="str">
        <f>IFERROR(VLOOKUP( Table1[[#This Row],[Trim Distributor Code]],Sheet1!$A:$J,10,FALSE),0)</f>
        <v>Active</v>
      </c>
    </row>
    <row r="179" spans="1:24" hidden="1" x14ac:dyDescent="0.3">
      <c r="A179" t="s">
        <v>4520</v>
      </c>
      <c r="B179" t="s">
        <v>4423</v>
      </c>
      <c r="C179" t="s">
        <v>4424</v>
      </c>
      <c r="D179" t="s">
        <v>1412</v>
      </c>
      <c r="E179" t="s">
        <v>4420</v>
      </c>
      <c r="F179" t="s">
        <v>2769</v>
      </c>
      <c r="G179" t="s">
        <v>4306</v>
      </c>
      <c r="H179" t="s">
        <v>4109</v>
      </c>
      <c r="I179" t="s">
        <v>4307</v>
      </c>
      <c r="J179" t="s">
        <v>2034</v>
      </c>
      <c r="K179">
        <v>16.531604538087525</v>
      </c>
      <c r="L179" s="2" t="s">
        <v>1412</v>
      </c>
      <c r="M179" s="2">
        <f ca="1">Table1[[#This Row],[Cases]]*Table1[[#This Row],[Pack Size]]</f>
        <v>0</v>
      </c>
      <c r="N179" s="1">
        <f ca="1">Table1[[#This Row],[Cases]]*Table1[[#This Row],[Pack Size]]</f>
        <v>1653.1604538087524</v>
      </c>
      <c r="O179" s="1">
        <f>IFERROR(VLOOKUP(Table1[[#This Row],[SKU Code]],'SKU Size'!$G:$H,2,FALSE),0)*Table1[[#This Row],[Cases]]</f>
        <v>124979.33100017073</v>
      </c>
      <c r="P179" t="str">
        <f t="shared" si="3"/>
        <v>D0192</v>
      </c>
      <c r="Q179">
        <f>IFERROR(VLOOKUP(Table1[[#This Row],[Trim Distributor Code]],Sheet1!$N:$O,2,FALSE),0)</f>
        <v>3400672</v>
      </c>
      <c r="R179">
        <f>IFERROR(VLOOKUP(Table1[[#This Row],[Salesflo AppUser Code]],HIE!$A:$B,2,FALSE),0)</f>
        <v>0</v>
      </c>
      <c r="S179">
        <f>IFERROR(VLOOKUP(Table1[[#This Row],[Salesflo AppUser Code]],HIE!$A:$B,2,FALSE),0)</f>
        <v>0</v>
      </c>
      <c r="T179" t="s">
        <v>5594</v>
      </c>
      <c r="U179" t="s">
        <v>2909</v>
      </c>
      <c r="V179" t="s">
        <v>1423</v>
      </c>
      <c r="W179" t="s">
        <v>2031</v>
      </c>
      <c r="X179" t="str">
        <f>IFERROR(VLOOKUP( Table1[[#This Row],[Trim Distributor Code]],Sheet1!$A:$J,10,FALSE),0)</f>
        <v>Active</v>
      </c>
    </row>
    <row r="180" spans="1:24" hidden="1" x14ac:dyDescent="0.3">
      <c r="A180" t="s">
        <v>4520</v>
      </c>
      <c r="B180" t="s">
        <v>3331</v>
      </c>
      <c r="C180" t="s">
        <v>4425</v>
      </c>
      <c r="D180" t="s">
        <v>1412</v>
      </c>
      <c r="E180" t="s">
        <v>4426</v>
      </c>
      <c r="F180" t="s">
        <v>4427</v>
      </c>
      <c r="G180" t="s">
        <v>4306</v>
      </c>
      <c r="H180" t="s">
        <v>4109</v>
      </c>
      <c r="I180" t="s">
        <v>4307</v>
      </c>
      <c r="J180" t="s">
        <v>2034</v>
      </c>
      <c r="K180">
        <v>1.9448946515397088</v>
      </c>
      <c r="L180" s="2" t="s">
        <v>1412</v>
      </c>
      <c r="M180" s="2">
        <f ca="1">Table1[[#This Row],[Cases]]*Table1[[#This Row],[Pack Size]]</f>
        <v>0</v>
      </c>
      <c r="N180" s="1">
        <f ca="1">Table1[[#This Row],[Cases]]*Table1[[#This Row],[Pack Size]]</f>
        <v>194.48946515397088</v>
      </c>
      <c r="O180" s="1">
        <f>IFERROR(VLOOKUP(Table1[[#This Row],[SKU Code]],'SKU Size'!$G:$H,2,FALSE),0)*Table1[[#This Row],[Cases]]</f>
        <v>14703.450705902438</v>
      </c>
      <c r="P180" t="str">
        <f t="shared" si="3"/>
        <v>D0330</v>
      </c>
      <c r="Q180" t="str">
        <f>IFERROR(VLOOKUP(Table1[[#This Row],[Trim Distributor Code]],Sheet1!$N:$O,2,FALSE),0)</f>
        <v>D0192</v>
      </c>
      <c r="R180" t="str">
        <f>IFERROR(VLOOKUP(Table1[[#This Row],[Salesflo AppUser Code]],HIE!$A:$B,2,FALSE),0)</f>
        <v>Active</v>
      </c>
      <c r="S180" t="str">
        <f>IFERROR(VLOOKUP(Table1[[#This Row],[Salesflo AppUser Code]],HIE!$A:$B,2,FALSE),0)</f>
        <v>Active</v>
      </c>
      <c r="T180" t="s">
        <v>5594</v>
      </c>
      <c r="U180" t="s">
        <v>2909</v>
      </c>
      <c r="V180" t="s">
        <v>1423</v>
      </c>
      <c r="W180" t="s">
        <v>2031</v>
      </c>
      <c r="X180" t="str">
        <f>IFERROR(VLOOKUP( Table1[[#This Row],[Trim Distributor Code]],Sheet1!$A:$J,10,FALSE),0)</f>
        <v>Active</v>
      </c>
    </row>
    <row r="181" spans="1:24" hidden="1" x14ac:dyDescent="0.3">
      <c r="A181" t="s">
        <v>4520</v>
      </c>
      <c r="B181" t="s">
        <v>3332</v>
      </c>
      <c r="C181" t="s">
        <v>4428</v>
      </c>
      <c r="D181" t="s">
        <v>1412</v>
      </c>
      <c r="E181" t="s">
        <v>4429</v>
      </c>
      <c r="F181" t="s">
        <v>4430</v>
      </c>
      <c r="G181" t="s">
        <v>4306</v>
      </c>
      <c r="H181" t="s">
        <v>4109</v>
      </c>
      <c r="I181" t="s">
        <v>4307</v>
      </c>
      <c r="J181" t="s">
        <v>2034</v>
      </c>
      <c r="K181">
        <v>2.5931928687196115</v>
      </c>
      <c r="L181" s="2" t="s">
        <v>1412</v>
      </c>
      <c r="M181" s="2">
        <f ca="1">Table1[[#This Row],[Cases]]*Table1[[#This Row],[Pack Size]]</f>
        <v>0</v>
      </c>
      <c r="N181" s="1">
        <f ca="1">Table1[[#This Row],[Cases]]*Table1[[#This Row],[Pack Size]]</f>
        <v>259.31928687196114</v>
      </c>
      <c r="O181" s="1">
        <f>IFERROR(VLOOKUP(Table1[[#This Row],[SKU Code]],'SKU Size'!$G:$H,2,FALSE),0)*Table1[[#This Row],[Cases]]</f>
        <v>19604.600941203251</v>
      </c>
      <c r="P181" t="str">
        <f t="shared" si="3"/>
        <v>D0333</v>
      </c>
      <c r="Q181" t="str">
        <f>IFERROR(VLOOKUP(Table1[[#This Row],[Trim Distributor Code]],Sheet1!$N:$O,2,FALSE),0)</f>
        <v>D0192</v>
      </c>
      <c r="R181" t="str">
        <f>IFERROR(VLOOKUP(Table1[[#This Row],[Salesflo AppUser Code]],HIE!$A:$B,2,FALSE),0)</f>
        <v>Active</v>
      </c>
      <c r="S181" t="str">
        <f>IFERROR(VLOOKUP(Table1[[#This Row],[Salesflo AppUser Code]],HIE!$A:$B,2,FALSE),0)</f>
        <v>Active</v>
      </c>
      <c r="T181" t="s">
        <v>5594</v>
      </c>
      <c r="U181" t="s">
        <v>2909</v>
      </c>
      <c r="V181" t="s">
        <v>1423</v>
      </c>
      <c r="W181" t="s">
        <v>2031</v>
      </c>
      <c r="X181" t="str">
        <f>IFERROR(VLOOKUP( Table1[[#This Row],[Trim Distributor Code]],Sheet1!$A:$J,10,FALSE),0)</f>
        <v>Active</v>
      </c>
    </row>
    <row r="182" spans="1:24" hidden="1" x14ac:dyDescent="0.3">
      <c r="A182" t="s">
        <v>4520</v>
      </c>
      <c r="B182" t="s">
        <v>3333</v>
      </c>
      <c r="C182" t="s">
        <v>4431</v>
      </c>
      <c r="D182" t="s">
        <v>1412</v>
      </c>
      <c r="E182" t="s">
        <v>4432</v>
      </c>
      <c r="F182" t="s">
        <v>4433</v>
      </c>
      <c r="G182" t="s">
        <v>4306</v>
      </c>
      <c r="H182" t="s">
        <v>4109</v>
      </c>
      <c r="I182" t="s">
        <v>4307</v>
      </c>
      <c r="J182" t="s">
        <v>2034</v>
      </c>
      <c r="K182" s="1">
        <v>2.2042139384116699</v>
      </c>
      <c r="L182" s="1" t="s">
        <v>1412</v>
      </c>
      <c r="M182" s="2">
        <f ca="1">Table1[[#This Row],[Cases]]*Table1[[#This Row],[Pack Size]]</f>
        <v>0</v>
      </c>
      <c r="N182" s="1">
        <f ca="1">Table1[[#This Row],[Cases]]*Table1[[#This Row],[Pack Size]]</f>
        <v>220.421393841167</v>
      </c>
      <c r="O182" s="1">
        <f>IFERROR(VLOOKUP(Table1[[#This Row],[SKU Code]],'SKU Size'!$G:$H,2,FALSE),0)*Table1[[#This Row],[Cases]]</f>
        <v>16663.910800022764</v>
      </c>
      <c r="P182" t="str">
        <f t="shared" si="3"/>
        <v>D0334</v>
      </c>
      <c r="Q182" t="str">
        <f>IFERROR(VLOOKUP(Table1[[#This Row],[Trim Distributor Code]],Sheet1!$N:$O,2,FALSE),0)</f>
        <v>D0192</v>
      </c>
      <c r="R182" t="str">
        <f>IFERROR(VLOOKUP(Table1[[#This Row],[Salesflo AppUser Code]],HIE!$A:$B,2,FALSE),0)</f>
        <v>Active</v>
      </c>
      <c r="S182" t="str">
        <f>IFERROR(VLOOKUP(Table1[[#This Row],[Salesflo AppUser Code]],HIE!$A:$B,2,FALSE),0)</f>
        <v>Active</v>
      </c>
      <c r="T182" t="s">
        <v>5594</v>
      </c>
      <c r="U182" t="s">
        <v>2909</v>
      </c>
      <c r="V182" t="s">
        <v>1423</v>
      </c>
      <c r="W182" t="s">
        <v>2031</v>
      </c>
      <c r="X182" t="str">
        <f>IFERROR(VLOOKUP( Table1[[#This Row],[Trim Distributor Code]],Sheet1!$A:$J,10,FALSE),0)</f>
        <v>Active</v>
      </c>
    </row>
    <row r="183" spans="1:24" hidden="1" x14ac:dyDescent="0.3">
      <c r="A183" t="s">
        <v>4520</v>
      </c>
      <c r="B183" t="s">
        <v>3334</v>
      </c>
      <c r="C183" t="s">
        <v>4434</v>
      </c>
      <c r="D183" t="s">
        <v>1412</v>
      </c>
      <c r="E183" t="s">
        <v>4432</v>
      </c>
      <c r="F183" t="s">
        <v>4433</v>
      </c>
      <c r="G183" t="s">
        <v>4306</v>
      </c>
      <c r="H183" t="s">
        <v>4109</v>
      </c>
      <c r="I183" t="s">
        <v>4307</v>
      </c>
      <c r="J183" t="s">
        <v>2034</v>
      </c>
      <c r="K183">
        <v>8.8168557536466796</v>
      </c>
      <c r="L183" s="2" t="s">
        <v>1412</v>
      </c>
      <c r="M183" s="2">
        <f ca="1">Table1[[#This Row],[Cases]]*Table1[[#This Row],[Pack Size]]</f>
        <v>0</v>
      </c>
      <c r="N183" s="1">
        <f ca="1">Table1[[#This Row],[Cases]]*Table1[[#This Row],[Pack Size]]</f>
        <v>881.68557536466801</v>
      </c>
      <c r="O183" s="1">
        <f>IFERROR(VLOOKUP(Table1[[#This Row],[SKU Code]],'SKU Size'!$G:$H,2,FALSE),0)*Table1[[#This Row],[Cases]]</f>
        <v>66655.643200091057</v>
      </c>
      <c r="P183" t="str">
        <f t="shared" si="3"/>
        <v>D0334</v>
      </c>
      <c r="Q183" t="str">
        <f>IFERROR(VLOOKUP(Table1[[#This Row],[Trim Distributor Code]],Sheet1!$N:$O,2,FALSE),0)</f>
        <v>D0192</v>
      </c>
      <c r="R183" t="str">
        <f>IFERROR(VLOOKUP(Table1[[#This Row],[Salesflo AppUser Code]],HIE!$A:$B,2,FALSE),0)</f>
        <v>Active</v>
      </c>
      <c r="S183" t="str">
        <f>IFERROR(VLOOKUP(Table1[[#This Row],[Salesflo AppUser Code]],HIE!$A:$B,2,FALSE),0)</f>
        <v>Active</v>
      </c>
      <c r="T183" t="s">
        <v>5594</v>
      </c>
      <c r="U183" t="s">
        <v>2909</v>
      </c>
      <c r="V183" t="s">
        <v>1423</v>
      </c>
      <c r="W183" t="s">
        <v>2031</v>
      </c>
      <c r="X183" t="str">
        <f>IFERROR(VLOOKUP( Table1[[#This Row],[Trim Distributor Code]],Sheet1!$A:$J,10,FALSE),0)</f>
        <v>Active</v>
      </c>
    </row>
    <row r="184" spans="1:24" hidden="1" x14ac:dyDescent="0.3">
      <c r="A184" t="s">
        <v>4520</v>
      </c>
      <c r="B184" t="s">
        <v>3335</v>
      </c>
      <c r="C184" t="s">
        <v>4435</v>
      </c>
      <c r="D184" t="s">
        <v>1412</v>
      </c>
      <c r="E184" t="s">
        <v>4432</v>
      </c>
      <c r="F184" t="s">
        <v>4433</v>
      </c>
      <c r="G184" t="s">
        <v>4306</v>
      </c>
      <c r="H184" t="s">
        <v>4109</v>
      </c>
      <c r="I184" t="s">
        <v>4307</v>
      </c>
      <c r="J184" t="s">
        <v>2034</v>
      </c>
      <c r="K184">
        <v>11.669367909238252</v>
      </c>
      <c r="L184" s="2" t="s">
        <v>1412</v>
      </c>
      <c r="M184" s="2">
        <f ca="1">Table1[[#This Row],[Cases]]*Table1[[#This Row],[Pack Size]]</f>
        <v>0</v>
      </c>
      <c r="N184" s="1">
        <f ca="1">Table1[[#This Row],[Cases]]*Table1[[#This Row],[Pack Size]]</f>
        <v>1166.9367909238251</v>
      </c>
      <c r="O184" s="1">
        <f>IFERROR(VLOOKUP(Table1[[#This Row],[SKU Code]],'SKU Size'!$G:$H,2,FALSE),0)*Table1[[#This Row],[Cases]]</f>
        <v>88220.704235414625</v>
      </c>
      <c r="P184" t="str">
        <f t="shared" si="3"/>
        <v>D0334</v>
      </c>
      <c r="Q184" t="str">
        <f>IFERROR(VLOOKUP(Table1[[#This Row],[Trim Distributor Code]],Sheet1!$N:$O,2,FALSE),0)</f>
        <v>D0192</v>
      </c>
      <c r="R184" t="str">
        <f>IFERROR(VLOOKUP(Table1[[#This Row],[Salesflo AppUser Code]],HIE!$A:$B,2,FALSE),0)</f>
        <v>Active</v>
      </c>
      <c r="S184" t="str">
        <f>IFERROR(VLOOKUP(Table1[[#This Row],[Salesflo AppUser Code]],HIE!$A:$B,2,FALSE),0)</f>
        <v>Active</v>
      </c>
      <c r="T184" t="s">
        <v>5594</v>
      </c>
      <c r="U184" t="s">
        <v>2909</v>
      </c>
      <c r="V184" t="s">
        <v>1423</v>
      </c>
      <c r="W184" t="s">
        <v>2031</v>
      </c>
      <c r="X184" t="str">
        <f>IFERROR(VLOOKUP( Table1[[#This Row],[Trim Distributor Code]],Sheet1!$A:$J,10,FALSE),0)</f>
        <v>Active</v>
      </c>
    </row>
    <row r="185" spans="1:24" hidden="1" x14ac:dyDescent="0.3">
      <c r="A185" t="s">
        <v>4520</v>
      </c>
      <c r="B185" t="s">
        <v>3336</v>
      </c>
      <c r="C185" t="s">
        <v>4436</v>
      </c>
      <c r="D185" t="s">
        <v>1412</v>
      </c>
      <c r="E185" t="s">
        <v>4437</v>
      </c>
      <c r="F185" t="s">
        <v>4438</v>
      </c>
      <c r="G185" t="s">
        <v>4306</v>
      </c>
      <c r="H185" t="s">
        <v>4109</v>
      </c>
      <c r="I185" t="s">
        <v>4307</v>
      </c>
      <c r="J185" t="s">
        <v>2034</v>
      </c>
      <c r="K185">
        <v>4.2787682333873596</v>
      </c>
      <c r="L185" s="2" t="s">
        <v>1412</v>
      </c>
      <c r="M185" s="2">
        <f ca="1">Table1[[#This Row],[Cases]]*Table1[[#This Row],[Pack Size]]</f>
        <v>0</v>
      </c>
      <c r="N185" s="1">
        <f ca="1">Table1[[#This Row],[Cases]]*Table1[[#This Row],[Pack Size]]</f>
        <v>427.87682333873596</v>
      </c>
      <c r="O185" s="1">
        <f>IFERROR(VLOOKUP(Table1[[#This Row],[SKU Code]],'SKU Size'!$G:$H,2,FALSE),0)*Table1[[#This Row],[Cases]]</f>
        <v>32347.591552985366</v>
      </c>
      <c r="P185" t="str">
        <f t="shared" si="3"/>
        <v>D0335</v>
      </c>
      <c r="Q185" t="str">
        <f>IFERROR(VLOOKUP(Table1[[#This Row],[Trim Distributor Code]],Sheet1!$N:$O,2,FALSE),0)</f>
        <v>D0192</v>
      </c>
      <c r="R185" t="str">
        <f>IFERROR(VLOOKUP(Table1[[#This Row],[Salesflo AppUser Code]],HIE!$A:$B,2,FALSE),0)</f>
        <v>Active</v>
      </c>
      <c r="S185" t="str">
        <f>IFERROR(VLOOKUP(Table1[[#This Row],[Salesflo AppUser Code]],HIE!$A:$B,2,FALSE),0)</f>
        <v>Active</v>
      </c>
      <c r="T185" t="s">
        <v>5594</v>
      </c>
      <c r="U185" t="s">
        <v>2909</v>
      </c>
      <c r="V185" t="s">
        <v>1423</v>
      </c>
      <c r="W185" t="s">
        <v>2031</v>
      </c>
      <c r="X185" t="str">
        <f>IFERROR(VLOOKUP( Table1[[#This Row],[Trim Distributor Code]],Sheet1!$A:$J,10,FALSE),0)</f>
        <v>Active</v>
      </c>
    </row>
    <row r="186" spans="1:24" hidden="1" x14ac:dyDescent="0.3">
      <c r="A186" t="s">
        <v>4520</v>
      </c>
      <c r="B186" t="s">
        <v>3337</v>
      </c>
      <c r="C186" t="s">
        <v>4439</v>
      </c>
      <c r="D186" t="s">
        <v>1412</v>
      </c>
      <c r="E186" t="s">
        <v>4440</v>
      </c>
      <c r="F186" t="s">
        <v>4441</v>
      </c>
      <c r="G186" t="s">
        <v>4306</v>
      </c>
      <c r="H186" t="s">
        <v>4109</v>
      </c>
      <c r="I186" t="s">
        <v>4307</v>
      </c>
      <c r="J186" t="s">
        <v>2034</v>
      </c>
      <c r="K186">
        <v>4.7974068071312814</v>
      </c>
      <c r="L186" s="2" t="s">
        <v>1412</v>
      </c>
      <c r="M186" s="2">
        <f ca="1">Table1[[#This Row],[Cases]]*Table1[[#This Row],[Pack Size]]</f>
        <v>0</v>
      </c>
      <c r="N186" s="1">
        <f ca="1">Table1[[#This Row],[Cases]]*Table1[[#This Row],[Pack Size]]</f>
        <v>479.74068071312814</v>
      </c>
      <c r="O186" s="1">
        <f>IFERROR(VLOOKUP(Table1[[#This Row],[SKU Code]],'SKU Size'!$G:$H,2,FALSE),0)*Table1[[#This Row],[Cases]]</f>
        <v>36268.511741226015</v>
      </c>
      <c r="P186" t="str">
        <f t="shared" si="3"/>
        <v>D0336</v>
      </c>
      <c r="Q186" t="str">
        <f>IFERROR(VLOOKUP(Table1[[#This Row],[Trim Distributor Code]],Sheet1!$N:$O,2,FALSE),0)</f>
        <v>D0192</v>
      </c>
      <c r="R186" t="str">
        <f>IFERROR(VLOOKUP(Table1[[#This Row],[Salesflo AppUser Code]],HIE!$A:$B,2,FALSE),0)</f>
        <v>Active</v>
      </c>
      <c r="S186" t="str">
        <f>IFERROR(VLOOKUP(Table1[[#This Row],[Salesflo AppUser Code]],HIE!$A:$B,2,FALSE),0)</f>
        <v>Active</v>
      </c>
      <c r="T186" t="s">
        <v>5594</v>
      </c>
      <c r="U186" t="s">
        <v>2909</v>
      </c>
      <c r="V186" t="s">
        <v>1423</v>
      </c>
      <c r="W186" t="s">
        <v>2031</v>
      </c>
      <c r="X186" t="str">
        <f>IFERROR(VLOOKUP( Table1[[#This Row],[Trim Distributor Code]],Sheet1!$A:$J,10,FALSE),0)</f>
        <v>Active</v>
      </c>
    </row>
    <row r="187" spans="1:24" hidden="1" x14ac:dyDescent="0.3">
      <c r="A187" t="s">
        <v>4520</v>
      </c>
      <c r="B187" t="s">
        <v>3338</v>
      </c>
      <c r="C187" t="s">
        <v>4442</v>
      </c>
      <c r="D187" t="s">
        <v>1412</v>
      </c>
      <c r="E187" t="s">
        <v>4443</v>
      </c>
      <c r="F187" t="s">
        <v>4444</v>
      </c>
      <c r="G187" t="s">
        <v>4306</v>
      </c>
      <c r="H187" t="s">
        <v>4109</v>
      </c>
      <c r="I187" t="s">
        <v>4307</v>
      </c>
      <c r="J187" t="s">
        <v>2034</v>
      </c>
      <c r="K187">
        <v>2.3338735818476506</v>
      </c>
      <c r="L187" s="2" t="s">
        <v>1412</v>
      </c>
      <c r="M187" s="2">
        <f ca="1">Table1[[#This Row],[Cases]]*Table1[[#This Row],[Pack Size]]</f>
        <v>0</v>
      </c>
      <c r="N187" s="1">
        <f ca="1">Table1[[#This Row],[Cases]]*Table1[[#This Row],[Pack Size]]</f>
        <v>233.38735818476505</v>
      </c>
      <c r="O187" s="1">
        <f>IFERROR(VLOOKUP(Table1[[#This Row],[SKU Code]],'SKU Size'!$G:$H,2,FALSE),0)*Table1[[#This Row],[Cases]]</f>
        <v>17644.140847082926</v>
      </c>
      <c r="P187" t="str">
        <f t="shared" si="3"/>
        <v>D0337</v>
      </c>
      <c r="Q187" t="str">
        <f>IFERROR(VLOOKUP(Table1[[#This Row],[Trim Distributor Code]],Sheet1!$N:$O,2,FALSE),0)</f>
        <v>D0192</v>
      </c>
      <c r="R187" t="str">
        <f>IFERROR(VLOOKUP(Table1[[#This Row],[Salesflo AppUser Code]],HIE!$A:$B,2,FALSE),0)</f>
        <v>Active</v>
      </c>
      <c r="S187" t="str">
        <f>IFERROR(VLOOKUP(Table1[[#This Row],[Salesflo AppUser Code]],HIE!$A:$B,2,FALSE),0)</f>
        <v>Active</v>
      </c>
      <c r="T187" t="s">
        <v>5594</v>
      </c>
      <c r="U187" t="s">
        <v>2909</v>
      </c>
      <c r="V187" t="s">
        <v>1423</v>
      </c>
      <c r="W187" t="s">
        <v>2031</v>
      </c>
      <c r="X187" t="str">
        <f>IFERROR(VLOOKUP( Table1[[#This Row],[Trim Distributor Code]],Sheet1!$A:$J,10,FALSE),0)</f>
        <v>Active</v>
      </c>
    </row>
    <row r="188" spans="1:24" hidden="1" x14ac:dyDescent="0.3">
      <c r="A188" t="s">
        <v>4520</v>
      </c>
      <c r="B188" t="s">
        <v>3339</v>
      </c>
      <c r="C188" t="s">
        <v>4445</v>
      </c>
      <c r="D188" t="s">
        <v>1412</v>
      </c>
      <c r="E188" t="s">
        <v>4446</v>
      </c>
      <c r="F188" t="s">
        <v>4447</v>
      </c>
      <c r="G188" t="s">
        <v>4306</v>
      </c>
      <c r="H188" t="s">
        <v>4109</v>
      </c>
      <c r="I188" t="s">
        <v>4307</v>
      </c>
      <c r="J188" t="s">
        <v>2034</v>
      </c>
      <c r="K188">
        <v>3.1118314424635338</v>
      </c>
      <c r="L188" s="2" t="s">
        <v>1412</v>
      </c>
      <c r="M188" s="2">
        <f ca="1">Table1[[#This Row],[Cases]]*Table1[[#This Row],[Pack Size]]</f>
        <v>0</v>
      </c>
      <c r="N188" s="1">
        <f ca="1">Table1[[#This Row],[Cases]]*Table1[[#This Row],[Pack Size]]</f>
        <v>311.18314424635338</v>
      </c>
      <c r="O188" s="1">
        <f>IFERROR(VLOOKUP(Table1[[#This Row],[SKU Code]],'SKU Size'!$G:$H,2,FALSE),0)*Table1[[#This Row],[Cases]]</f>
        <v>23525.5211294439</v>
      </c>
      <c r="P188" t="str">
        <f t="shared" si="3"/>
        <v>D0332</v>
      </c>
      <c r="Q188" t="str">
        <f>IFERROR(VLOOKUP(Table1[[#This Row],[Trim Distributor Code]],Sheet1!$N:$O,2,FALSE),0)</f>
        <v>D0192</v>
      </c>
      <c r="R188" t="str">
        <f>IFERROR(VLOOKUP(Table1[[#This Row],[Salesflo AppUser Code]],HIE!$A:$B,2,FALSE),0)</f>
        <v>Active</v>
      </c>
      <c r="S188" t="str">
        <f>IFERROR(VLOOKUP(Table1[[#This Row],[Salesflo AppUser Code]],HIE!$A:$B,2,FALSE),0)</f>
        <v>Active</v>
      </c>
      <c r="T188" t="s">
        <v>5594</v>
      </c>
      <c r="U188" t="s">
        <v>2909</v>
      </c>
      <c r="V188" t="s">
        <v>1423</v>
      </c>
      <c r="W188" t="s">
        <v>2031</v>
      </c>
      <c r="X188" t="str">
        <f>IFERROR(VLOOKUP( Table1[[#This Row],[Trim Distributor Code]],Sheet1!$A:$J,10,FALSE),0)</f>
        <v>Active</v>
      </c>
    </row>
    <row r="189" spans="1:24" hidden="1" x14ac:dyDescent="0.3">
      <c r="A189" t="s">
        <v>4520</v>
      </c>
      <c r="B189" t="s">
        <v>3330</v>
      </c>
      <c r="C189" t="s">
        <v>4448</v>
      </c>
      <c r="D189" t="s">
        <v>1412</v>
      </c>
      <c r="E189" t="s">
        <v>4449</v>
      </c>
      <c r="F189" t="s">
        <v>4450</v>
      </c>
      <c r="G189" t="s">
        <v>4306</v>
      </c>
      <c r="H189" t="s">
        <v>4109</v>
      </c>
      <c r="I189" t="s">
        <v>4307</v>
      </c>
      <c r="J189" t="s">
        <v>2034</v>
      </c>
      <c r="K189">
        <v>2.5931928687196115</v>
      </c>
      <c r="L189" s="2" t="s">
        <v>1412</v>
      </c>
      <c r="M189" s="2">
        <f ca="1">Table1[[#This Row],[Cases]]*Table1[[#This Row],[Pack Size]]</f>
        <v>0</v>
      </c>
      <c r="N189" s="1">
        <f ca="1">Table1[[#This Row],[Cases]]*Table1[[#This Row],[Pack Size]]</f>
        <v>259.31928687196114</v>
      </c>
      <c r="O189" s="1">
        <f>IFERROR(VLOOKUP(Table1[[#This Row],[SKU Code]],'SKU Size'!$G:$H,2,FALSE),0)*Table1[[#This Row],[Cases]]</f>
        <v>19604.600941203251</v>
      </c>
      <c r="P189" t="str">
        <f t="shared" si="3"/>
        <v>D0328</v>
      </c>
      <c r="Q189" t="str">
        <f>IFERROR(VLOOKUP(Table1[[#This Row],[Trim Distributor Code]],Sheet1!$N:$O,2,FALSE),0)</f>
        <v>D0192</v>
      </c>
      <c r="R189" t="str">
        <f>IFERROR(VLOOKUP(Table1[[#This Row],[Salesflo AppUser Code]],HIE!$A:$B,2,FALSE),0)</f>
        <v>Active</v>
      </c>
      <c r="S189" t="str">
        <f>IFERROR(VLOOKUP(Table1[[#This Row],[Salesflo AppUser Code]],HIE!$A:$B,2,FALSE),0)</f>
        <v>Active</v>
      </c>
      <c r="T189" t="s">
        <v>5594</v>
      </c>
      <c r="U189" t="s">
        <v>2909</v>
      </c>
      <c r="V189" t="s">
        <v>1423</v>
      </c>
      <c r="W189" t="s">
        <v>2031</v>
      </c>
      <c r="X189" t="str">
        <f>IFERROR(VLOOKUP( Table1[[#This Row],[Trim Distributor Code]],Sheet1!$A:$J,10,FALSE),0)</f>
        <v>Active</v>
      </c>
    </row>
    <row r="190" spans="1:24" hidden="1" x14ac:dyDescent="0.3">
      <c r="A190" t="s">
        <v>4520</v>
      </c>
      <c r="B190" t="s">
        <v>167</v>
      </c>
      <c r="C190" t="s">
        <v>4406</v>
      </c>
      <c r="D190" t="s">
        <v>1412</v>
      </c>
      <c r="E190" t="s">
        <v>4407</v>
      </c>
      <c r="F190" t="s">
        <v>2768</v>
      </c>
      <c r="G190" t="s">
        <v>4156</v>
      </c>
      <c r="H190" t="s">
        <v>4137</v>
      </c>
      <c r="I190" t="s">
        <v>4392</v>
      </c>
      <c r="J190" t="s">
        <v>2238</v>
      </c>
      <c r="K190">
        <v>2.9173419773095621</v>
      </c>
      <c r="L190" s="2" t="s">
        <v>1412</v>
      </c>
      <c r="M190" s="2">
        <f ca="1">Table1[[#This Row],[Cases]]*Table1[[#This Row],[Pack Size]]</f>
        <v>0</v>
      </c>
      <c r="N190" s="1">
        <f ca="1">Table1[[#This Row],[Cases]]*Table1[[#This Row],[Pack Size]]</f>
        <v>1120.2593192868719</v>
      </c>
      <c r="O190" s="1">
        <f>IFERROR(VLOOKUP(Table1[[#This Row],[SKU Code]],'SKU Size'!$G:$H,2,FALSE),0)*Table1[[#This Row],[Cases]]</f>
        <v>27187.846696804048</v>
      </c>
      <c r="P190" t="str">
        <f t="shared" si="3"/>
        <v>D0020</v>
      </c>
      <c r="Q190" t="str">
        <f>IFERROR(VLOOKUP(Table1[[#This Row],[Trim Distributor Code]],Sheet1!$N:$O,2,FALSE),0)</f>
        <v>D0192</v>
      </c>
      <c r="R190" t="str">
        <f>IFERROR(VLOOKUP(Table1[[#This Row],[Salesflo AppUser Code]],HIE!$A:$B,2,FALSE),0)</f>
        <v>Active</v>
      </c>
      <c r="S190" t="str">
        <f>IFERROR(VLOOKUP(Table1[[#This Row],[Salesflo AppUser Code]],HIE!$A:$B,2,FALSE),0)</f>
        <v>Active</v>
      </c>
      <c r="T190" t="s">
        <v>5594</v>
      </c>
      <c r="U190" t="s">
        <v>2909</v>
      </c>
      <c r="V190" t="s">
        <v>1606</v>
      </c>
      <c r="W190" t="s">
        <v>2030</v>
      </c>
      <c r="X190" t="str">
        <f>IFERROR(VLOOKUP( Table1[[#This Row],[Trim Distributor Code]],Sheet1!$A:$J,10,FALSE),0)</f>
        <v>Active</v>
      </c>
    </row>
    <row r="191" spans="1:24" hidden="1" x14ac:dyDescent="0.3">
      <c r="A191" t="s">
        <v>4520</v>
      </c>
      <c r="B191" t="s">
        <v>171</v>
      </c>
      <c r="C191" t="s">
        <v>4408</v>
      </c>
      <c r="D191" t="s">
        <v>1412</v>
      </c>
      <c r="E191" t="s">
        <v>4407</v>
      </c>
      <c r="F191" t="s">
        <v>2768</v>
      </c>
      <c r="G191" t="s">
        <v>4156</v>
      </c>
      <c r="H191" t="s">
        <v>4137</v>
      </c>
      <c r="I191" t="s">
        <v>4392</v>
      </c>
      <c r="J191" t="s">
        <v>2238</v>
      </c>
      <c r="K191" s="1">
        <v>1.8638573743922204</v>
      </c>
      <c r="L191" s="1" t="s">
        <v>1412</v>
      </c>
      <c r="M191" s="2">
        <f ca="1">Table1[[#This Row],[Cases]]*Table1[[#This Row],[Pack Size]]</f>
        <v>0</v>
      </c>
      <c r="N191" s="1">
        <f ca="1">Table1[[#This Row],[Cases]]*Table1[[#This Row],[Pack Size]]</f>
        <v>715.72123176661262</v>
      </c>
      <c r="O191" s="1">
        <f>IFERROR(VLOOKUP(Table1[[#This Row],[SKU Code]],'SKU Size'!$G:$H,2,FALSE),0)*Table1[[#This Row],[Cases]]</f>
        <v>17370.013167402587</v>
      </c>
      <c r="P191" t="str">
        <f t="shared" si="3"/>
        <v>D0020</v>
      </c>
      <c r="Q191" t="str">
        <f>IFERROR(VLOOKUP(Table1[[#This Row],[Trim Distributor Code]],Sheet1!$N:$O,2,FALSE),0)</f>
        <v>D0192</v>
      </c>
      <c r="R191" t="str">
        <f>IFERROR(VLOOKUP(Table1[[#This Row],[Salesflo AppUser Code]],HIE!$A:$B,2,FALSE),0)</f>
        <v>Active</v>
      </c>
      <c r="S191" t="str">
        <f>IFERROR(VLOOKUP(Table1[[#This Row],[Salesflo AppUser Code]],HIE!$A:$B,2,FALSE),0)</f>
        <v>Active</v>
      </c>
      <c r="T191" t="s">
        <v>5594</v>
      </c>
      <c r="U191" t="s">
        <v>2909</v>
      </c>
      <c r="V191" t="s">
        <v>1606</v>
      </c>
      <c r="W191" t="s">
        <v>2030</v>
      </c>
      <c r="X191" t="str">
        <f>IFERROR(VLOOKUP( Table1[[#This Row],[Trim Distributor Code]],Sheet1!$A:$J,10,FALSE),0)</f>
        <v>Active</v>
      </c>
    </row>
    <row r="192" spans="1:24" hidden="1" x14ac:dyDescent="0.3">
      <c r="A192" t="s">
        <v>4520</v>
      </c>
      <c r="B192" t="s">
        <v>160</v>
      </c>
      <c r="C192" t="s">
        <v>4409</v>
      </c>
      <c r="D192" t="s">
        <v>1412</v>
      </c>
      <c r="E192" t="s">
        <v>4407</v>
      </c>
      <c r="F192" t="s">
        <v>2768</v>
      </c>
      <c r="G192" t="s">
        <v>4156</v>
      </c>
      <c r="H192" t="s">
        <v>4137</v>
      </c>
      <c r="I192" t="s">
        <v>4392</v>
      </c>
      <c r="J192" t="s">
        <v>2238</v>
      </c>
      <c r="K192" s="1">
        <v>1.7828200972447326</v>
      </c>
      <c r="L192" s="1" t="s">
        <v>1412</v>
      </c>
      <c r="M192" s="2">
        <f ca="1">Table1[[#This Row],[Cases]]*Table1[[#This Row],[Pack Size]]</f>
        <v>0</v>
      </c>
      <c r="N192" s="1">
        <f ca="1">Table1[[#This Row],[Cases]]*Table1[[#This Row],[Pack Size]]</f>
        <v>684.60291734197733</v>
      </c>
      <c r="O192" s="1">
        <f>IFERROR(VLOOKUP(Table1[[#This Row],[SKU Code]],'SKU Size'!$G:$H,2,FALSE),0)*Table1[[#This Row],[Cases]]</f>
        <v>16614.795203602476</v>
      </c>
      <c r="P192" t="str">
        <f t="shared" si="3"/>
        <v>D0020</v>
      </c>
      <c r="Q192" t="str">
        <f>IFERROR(VLOOKUP(Table1[[#This Row],[Trim Distributor Code]],Sheet1!$N:$O,2,FALSE),0)</f>
        <v>D0192</v>
      </c>
      <c r="R192" t="str">
        <f>IFERROR(VLOOKUP(Table1[[#This Row],[Salesflo AppUser Code]],HIE!$A:$B,2,FALSE),0)</f>
        <v>Active</v>
      </c>
      <c r="S192" t="str">
        <f>IFERROR(VLOOKUP(Table1[[#This Row],[Salesflo AppUser Code]],HIE!$A:$B,2,FALSE),0)</f>
        <v>Active</v>
      </c>
      <c r="T192" t="s">
        <v>5594</v>
      </c>
      <c r="U192" t="s">
        <v>2909</v>
      </c>
      <c r="V192" t="s">
        <v>1606</v>
      </c>
      <c r="W192" t="s">
        <v>2030</v>
      </c>
      <c r="X192" t="str">
        <f>IFERROR(VLOOKUP( Table1[[#This Row],[Trim Distributor Code]],Sheet1!$A:$J,10,FALSE),0)</f>
        <v>Active</v>
      </c>
    </row>
    <row r="193" spans="1:24" hidden="1" x14ac:dyDescent="0.3">
      <c r="A193" t="s">
        <v>4520</v>
      </c>
      <c r="B193" t="s">
        <v>173</v>
      </c>
      <c r="C193" t="s">
        <v>4410</v>
      </c>
      <c r="D193" t="s">
        <v>1412</v>
      </c>
      <c r="E193" t="s">
        <v>4407</v>
      </c>
      <c r="F193" t="s">
        <v>2768</v>
      </c>
      <c r="G193" t="s">
        <v>4156</v>
      </c>
      <c r="H193" t="s">
        <v>4137</v>
      </c>
      <c r="I193" t="s">
        <v>4392</v>
      </c>
      <c r="J193" t="s">
        <v>2238</v>
      </c>
      <c r="K193">
        <v>2.9173419773095621</v>
      </c>
      <c r="L193" s="2" t="s">
        <v>1412</v>
      </c>
      <c r="M193" s="2">
        <f ca="1">Table1[[#This Row],[Cases]]*Table1[[#This Row],[Pack Size]]</f>
        <v>0</v>
      </c>
      <c r="N193" s="1">
        <f ca="1">Table1[[#This Row],[Cases]]*Table1[[#This Row],[Pack Size]]</f>
        <v>1120.2593192868719</v>
      </c>
      <c r="O193" s="1">
        <f>IFERROR(VLOOKUP(Table1[[#This Row],[SKU Code]],'SKU Size'!$G:$H,2,FALSE),0)*Table1[[#This Row],[Cases]]</f>
        <v>27187.846696804048</v>
      </c>
      <c r="P193" t="str">
        <f t="shared" si="3"/>
        <v>D0020</v>
      </c>
      <c r="Q193" t="str">
        <f>IFERROR(VLOOKUP(Table1[[#This Row],[Trim Distributor Code]],Sheet1!$N:$O,2,FALSE),0)</f>
        <v>D0192</v>
      </c>
      <c r="R193" t="str">
        <f>IFERROR(VLOOKUP(Table1[[#This Row],[Salesflo AppUser Code]],HIE!$A:$B,2,FALSE),0)</f>
        <v>Active</v>
      </c>
      <c r="S193" t="str">
        <f>IFERROR(VLOOKUP(Table1[[#This Row],[Salesflo AppUser Code]],HIE!$A:$B,2,FALSE),0)</f>
        <v>Active</v>
      </c>
      <c r="T193" t="s">
        <v>5594</v>
      </c>
      <c r="U193" t="s">
        <v>2909</v>
      </c>
      <c r="V193" t="s">
        <v>1606</v>
      </c>
      <c r="W193" t="s">
        <v>2030</v>
      </c>
      <c r="X193" t="str">
        <f>IFERROR(VLOOKUP( Table1[[#This Row],[Trim Distributor Code]],Sheet1!$A:$J,10,FALSE),0)</f>
        <v>Active</v>
      </c>
    </row>
    <row r="194" spans="1:24" hidden="1" x14ac:dyDescent="0.3">
      <c r="A194" t="s">
        <v>4520</v>
      </c>
      <c r="B194" t="s">
        <v>172</v>
      </c>
      <c r="C194" t="s">
        <v>4411</v>
      </c>
      <c r="D194" t="s">
        <v>1412</v>
      </c>
      <c r="E194" t="s">
        <v>4407</v>
      </c>
      <c r="F194" t="s">
        <v>2768</v>
      </c>
      <c r="G194" t="s">
        <v>4156</v>
      </c>
      <c r="H194" t="s">
        <v>4137</v>
      </c>
      <c r="I194" t="s">
        <v>4392</v>
      </c>
      <c r="J194" t="s">
        <v>2238</v>
      </c>
      <c r="K194">
        <v>2.1069692058346838</v>
      </c>
      <c r="L194" s="2" t="s">
        <v>1412</v>
      </c>
      <c r="M194" s="2">
        <f ca="1">Table1[[#This Row],[Cases]]*Table1[[#This Row],[Pack Size]]</f>
        <v>0</v>
      </c>
      <c r="N194" s="1">
        <f ca="1">Table1[[#This Row],[Cases]]*Table1[[#This Row],[Pack Size]]</f>
        <v>809.07617504051859</v>
      </c>
      <c r="O194" s="1">
        <f>IFERROR(VLOOKUP(Table1[[#This Row],[SKU Code]],'SKU Size'!$G:$H,2,FALSE),0)*Table1[[#This Row],[Cases]]</f>
        <v>19635.667058802923</v>
      </c>
      <c r="P194" t="str">
        <f t="shared" ref="P194:P257" si="4">TRIM(E194)</f>
        <v>D0020</v>
      </c>
      <c r="Q194" t="str">
        <f>IFERROR(VLOOKUP(Table1[[#This Row],[Trim Distributor Code]],Sheet1!$N:$O,2,FALSE),0)</f>
        <v>D0192</v>
      </c>
      <c r="R194" t="str">
        <f>IFERROR(VLOOKUP(Table1[[#This Row],[Salesflo AppUser Code]],HIE!$A:$B,2,FALSE),0)</f>
        <v>Active</v>
      </c>
      <c r="S194" t="str">
        <f>IFERROR(VLOOKUP(Table1[[#This Row],[Salesflo AppUser Code]],HIE!$A:$B,2,FALSE),0)</f>
        <v>Active</v>
      </c>
      <c r="T194" t="s">
        <v>5594</v>
      </c>
      <c r="U194" t="s">
        <v>2909</v>
      </c>
      <c r="V194" t="s">
        <v>1606</v>
      </c>
      <c r="W194" t="s">
        <v>2030</v>
      </c>
      <c r="X194" t="str">
        <f>IFERROR(VLOOKUP( Table1[[#This Row],[Trim Distributor Code]],Sheet1!$A:$J,10,FALSE),0)</f>
        <v>Active</v>
      </c>
    </row>
    <row r="195" spans="1:24" hidden="1" x14ac:dyDescent="0.3">
      <c r="A195" t="s">
        <v>4520</v>
      </c>
      <c r="B195" t="s">
        <v>168</v>
      </c>
      <c r="C195" t="s">
        <v>4412</v>
      </c>
      <c r="D195" t="s">
        <v>1412</v>
      </c>
      <c r="E195" t="s">
        <v>4407</v>
      </c>
      <c r="F195" t="s">
        <v>2768</v>
      </c>
      <c r="G195" t="s">
        <v>4156</v>
      </c>
      <c r="H195" t="s">
        <v>4137</v>
      </c>
      <c r="I195" t="s">
        <v>4392</v>
      </c>
      <c r="J195" t="s">
        <v>2238</v>
      </c>
      <c r="K195">
        <v>2.025931928687196</v>
      </c>
      <c r="L195" s="2" t="s">
        <v>1412</v>
      </c>
      <c r="M195" s="2">
        <f ca="1">Table1[[#This Row],[Cases]]*Table1[[#This Row],[Pack Size]]</f>
        <v>0</v>
      </c>
      <c r="N195" s="1">
        <f ca="1">Table1[[#This Row],[Cases]]*Table1[[#This Row],[Pack Size]]</f>
        <v>777.95786061588319</v>
      </c>
      <c r="O195" s="1">
        <f>IFERROR(VLOOKUP(Table1[[#This Row],[SKU Code]],'SKU Size'!$G:$H,2,FALSE),0)*Table1[[#This Row],[Cases]]</f>
        <v>18880.449095002812</v>
      </c>
      <c r="P195" t="str">
        <f t="shared" si="4"/>
        <v>D0020</v>
      </c>
      <c r="Q195" t="str">
        <f>IFERROR(VLOOKUP(Table1[[#This Row],[Trim Distributor Code]],Sheet1!$N:$O,2,FALSE),0)</f>
        <v>D0192</v>
      </c>
      <c r="R195" t="str">
        <f>IFERROR(VLOOKUP(Table1[[#This Row],[Salesflo AppUser Code]],HIE!$A:$B,2,FALSE),0)</f>
        <v>Active</v>
      </c>
      <c r="S195" t="str">
        <f>IFERROR(VLOOKUP(Table1[[#This Row],[Salesflo AppUser Code]],HIE!$A:$B,2,FALSE),0)</f>
        <v>Active</v>
      </c>
      <c r="T195" t="s">
        <v>5594</v>
      </c>
      <c r="U195" t="s">
        <v>2909</v>
      </c>
      <c r="V195" t="s">
        <v>1606</v>
      </c>
      <c r="W195" t="s">
        <v>2030</v>
      </c>
      <c r="X195" t="str">
        <f>IFERROR(VLOOKUP( Table1[[#This Row],[Trim Distributor Code]],Sheet1!$A:$J,10,FALSE),0)</f>
        <v>Active</v>
      </c>
    </row>
    <row r="196" spans="1:24" hidden="1" x14ac:dyDescent="0.3">
      <c r="A196" t="s">
        <v>4520</v>
      </c>
      <c r="B196" t="s">
        <v>169</v>
      </c>
      <c r="C196" t="s">
        <v>4413</v>
      </c>
      <c r="D196" t="s">
        <v>1412</v>
      </c>
      <c r="E196" t="s">
        <v>4407</v>
      </c>
      <c r="F196" t="s">
        <v>2768</v>
      </c>
      <c r="G196" t="s">
        <v>4156</v>
      </c>
      <c r="H196" t="s">
        <v>4137</v>
      </c>
      <c r="I196" t="s">
        <v>4392</v>
      </c>
      <c r="J196" t="s">
        <v>2238</v>
      </c>
      <c r="K196" s="1">
        <v>2.025931928687196</v>
      </c>
      <c r="L196" s="1" t="s">
        <v>1412</v>
      </c>
      <c r="M196" s="2">
        <f ca="1">Table1[[#This Row],[Cases]]*Table1[[#This Row],[Pack Size]]</f>
        <v>0</v>
      </c>
      <c r="N196" s="1">
        <f ca="1">Table1[[#This Row],[Cases]]*Table1[[#This Row],[Pack Size]]</f>
        <v>777.95786061588319</v>
      </c>
      <c r="O196" s="1">
        <f>IFERROR(VLOOKUP(Table1[[#This Row],[SKU Code]],'SKU Size'!$G:$H,2,FALSE),0)*Table1[[#This Row],[Cases]]</f>
        <v>18880.449095002812</v>
      </c>
      <c r="P196" t="str">
        <f t="shared" si="4"/>
        <v>D0020</v>
      </c>
      <c r="Q196" t="str">
        <f>IFERROR(VLOOKUP(Table1[[#This Row],[Trim Distributor Code]],Sheet1!$N:$O,2,FALSE),0)</f>
        <v>D0192</v>
      </c>
      <c r="R196" t="str">
        <f>IFERROR(VLOOKUP(Table1[[#This Row],[Salesflo AppUser Code]],HIE!$A:$B,2,FALSE),0)</f>
        <v>Active</v>
      </c>
      <c r="S196" t="str">
        <f>IFERROR(VLOOKUP(Table1[[#This Row],[Salesflo AppUser Code]],HIE!$A:$B,2,FALSE),0)</f>
        <v>Active</v>
      </c>
      <c r="T196" t="s">
        <v>5594</v>
      </c>
      <c r="U196" t="s">
        <v>2909</v>
      </c>
      <c r="V196" t="s">
        <v>1606</v>
      </c>
      <c r="W196" t="s">
        <v>2030</v>
      </c>
      <c r="X196" t="str">
        <f>IFERROR(VLOOKUP( Table1[[#This Row],[Trim Distributor Code]],Sheet1!$A:$J,10,FALSE),0)</f>
        <v>Active</v>
      </c>
    </row>
    <row r="197" spans="1:24" hidden="1" x14ac:dyDescent="0.3">
      <c r="A197" t="s">
        <v>4520</v>
      </c>
      <c r="B197" t="s">
        <v>161</v>
      </c>
      <c r="C197" t="s">
        <v>4414</v>
      </c>
      <c r="D197" t="s">
        <v>1412</v>
      </c>
      <c r="E197" t="s">
        <v>4407</v>
      </c>
      <c r="F197" t="s">
        <v>2768</v>
      </c>
      <c r="G197" t="s">
        <v>4156</v>
      </c>
      <c r="H197" t="s">
        <v>4137</v>
      </c>
      <c r="I197" t="s">
        <v>4392</v>
      </c>
      <c r="J197" t="s">
        <v>2238</v>
      </c>
      <c r="K197" s="1">
        <v>1.7828200972447326</v>
      </c>
      <c r="L197" s="1" t="s">
        <v>1412</v>
      </c>
      <c r="M197" s="2">
        <f ca="1">Table1[[#This Row],[Cases]]*Table1[[#This Row],[Pack Size]]</f>
        <v>0</v>
      </c>
      <c r="N197" s="1">
        <f ca="1">Table1[[#This Row],[Cases]]*Table1[[#This Row],[Pack Size]]</f>
        <v>684.60291734197733</v>
      </c>
      <c r="O197" s="1">
        <f>IFERROR(VLOOKUP(Table1[[#This Row],[SKU Code]],'SKU Size'!$G:$H,2,FALSE),0)*Table1[[#This Row],[Cases]]</f>
        <v>16614.795203602476</v>
      </c>
      <c r="P197" t="str">
        <f t="shared" si="4"/>
        <v>D0020</v>
      </c>
      <c r="Q197" t="str">
        <f>IFERROR(VLOOKUP(Table1[[#This Row],[Trim Distributor Code]],Sheet1!$N:$O,2,FALSE),0)</f>
        <v>D0192</v>
      </c>
      <c r="R197" t="str">
        <f>IFERROR(VLOOKUP(Table1[[#This Row],[Salesflo AppUser Code]],HIE!$A:$B,2,FALSE),0)</f>
        <v>Active</v>
      </c>
      <c r="S197" t="str">
        <f>IFERROR(VLOOKUP(Table1[[#This Row],[Salesflo AppUser Code]],HIE!$A:$B,2,FALSE),0)</f>
        <v>Active</v>
      </c>
      <c r="T197" t="s">
        <v>5594</v>
      </c>
      <c r="U197" t="s">
        <v>2909</v>
      </c>
      <c r="V197" t="s">
        <v>1606</v>
      </c>
      <c r="W197" t="s">
        <v>2030</v>
      </c>
      <c r="X197" t="str">
        <f>IFERROR(VLOOKUP( Table1[[#This Row],[Trim Distributor Code]],Sheet1!$A:$J,10,FALSE),0)</f>
        <v>Active</v>
      </c>
    </row>
    <row r="198" spans="1:24" hidden="1" x14ac:dyDescent="0.3">
      <c r="A198" t="s">
        <v>4520</v>
      </c>
      <c r="B198" t="s">
        <v>170</v>
      </c>
      <c r="C198" t="s">
        <v>4415</v>
      </c>
      <c r="D198" t="s">
        <v>1412</v>
      </c>
      <c r="E198" t="s">
        <v>4407</v>
      </c>
      <c r="F198" t="s">
        <v>2768</v>
      </c>
      <c r="G198" t="s">
        <v>4156</v>
      </c>
      <c r="H198" t="s">
        <v>4137</v>
      </c>
      <c r="I198" t="s">
        <v>4392</v>
      </c>
      <c r="J198" t="s">
        <v>2238</v>
      </c>
      <c r="K198">
        <v>1.8638573743922204</v>
      </c>
      <c r="L198" s="2" t="s">
        <v>1412</v>
      </c>
      <c r="M198" s="2">
        <f ca="1">Table1[[#This Row],[Cases]]*Table1[[#This Row],[Pack Size]]</f>
        <v>0</v>
      </c>
      <c r="N198" s="1">
        <f ca="1">Table1[[#This Row],[Cases]]*Table1[[#This Row],[Pack Size]]</f>
        <v>715.72123176661262</v>
      </c>
      <c r="O198" s="1">
        <f>IFERROR(VLOOKUP(Table1[[#This Row],[SKU Code]],'SKU Size'!$G:$H,2,FALSE),0)*Table1[[#This Row],[Cases]]</f>
        <v>17370.013167402587</v>
      </c>
      <c r="P198" t="str">
        <f t="shared" si="4"/>
        <v>D0020</v>
      </c>
      <c r="Q198" t="str">
        <f>IFERROR(VLOOKUP(Table1[[#This Row],[Trim Distributor Code]],Sheet1!$N:$O,2,FALSE),0)</f>
        <v>D0192</v>
      </c>
      <c r="R198" t="str">
        <f>IFERROR(VLOOKUP(Table1[[#This Row],[Salesflo AppUser Code]],HIE!$A:$B,2,FALSE),0)</f>
        <v>Active</v>
      </c>
      <c r="S198" t="str">
        <f>IFERROR(VLOOKUP(Table1[[#This Row],[Salesflo AppUser Code]],HIE!$A:$B,2,FALSE),0)</f>
        <v>Active</v>
      </c>
      <c r="T198" t="s">
        <v>5594</v>
      </c>
      <c r="U198" t="s">
        <v>2909</v>
      </c>
      <c r="V198" t="s">
        <v>1606</v>
      </c>
      <c r="W198" t="s">
        <v>2030</v>
      </c>
      <c r="X198" t="str">
        <f>IFERROR(VLOOKUP( Table1[[#This Row],[Trim Distributor Code]],Sheet1!$A:$J,10,FALSE),0)</f>
        <v>Active</v>
      </c>
    </row>
    <row r="199" spans="1:24" hidden="1" x14ac:dyDescent="0.3">
      <c r="A199" t="s">
        <v>4520</v>
      </c>
      <c r="B199" t="s">
        <v>165</v>
      </c>
      <c r="C199" t="s">
        <v>4416</v>
      </c>
      <c r="D199" t="s">
        <v>1412</v>
      </c>
      <c r="E199" t="s">
        <v>4407</v>
      </c>
      <c r="F199" t="s">
        <v>2768</v>
      </c>
      <c r="G199" t="s">
        <v>4156</v>
      </c>
      <c r="H199" t="s">
        <v>4137</v>
      </c>
      <c r="I199" t="s">
        <v>4392</v>
      </c>
      <c r="J199" t="s">
        <v>2238</v>
      </c>
      <c r="K199">
        <v>12.965964343598054</v>
      </c>
      <c r="L199" s="2" t="s">
        <v>1412</v>
      </c>
      <c r="M199" s="2">
        <f ca="1">Table1[[#This Row],[Cases]]*Table1[[#This Row],[Pack Size]]</f>
        <v>0</v>
      </c>
      <c r="N199" s="1">
        <f ca="1">Table1[[#This Row],[Cases]]*Table1[[#This Row],[Pack Size]]</f>
        <v>4978.9303079416532</v>
      </c>
      <c r="O199" s="1">
        <f>IFERROR(VLOOKUP(Table1[[#This Row],[SKU Code]],'SKU Size'!$G:$H,2,FALSE),0)*Table1[[#This Row],[Cases]]</f>
        <v>120834.87420801799</v>
      </c>
      <c r="P199" t="str">
        <f t="shared" si="4"/>
        <v>D0020</v>
      </c>
      <c r="Q199" t="str">
        <f>IFERROR(VLOOKUP(Table1[[#This Row],[Trim Distributor Code]],Sheet1!$N:$O,2,FALSE),0)</f>
        <v>D0192</v>
      </c>
      <c r="R199" t="str">
        <f>IFERROR(VLOOKUP(Table1[[#This Row],[Salesflo AppUser Code]],HIE!$A:$B,2,FALSE),0)</f>
        <v>Active</v>
      </c>
      <c r="S199" t="str">
        <f>IFERROR(VLOOKUP(Table1[[#This Row],[Salesflo AppUser Code]],HIE!$A:$B,2,FALSE),0)</f>
        <v>Active</v>
      </c>
      <c r="T199" t="s">
        <v>5594</v>
      </c>
      <c r="U199" t="s">
        <v>2909</v>
      </c>
      <c r="V199" t="s">
        <v>1606</v>
      </c>
      <c r="W199" t="s">
        <v>2030</v>
      </c>
      <c r="X199" t="str">
        <f>IFERROR(VLOOKUP( Table1[[#This Row],[Trim Distributor Code]],Sheet1!$A:$J,10,FALSE),0)</f>
        <v>Active</v>
      </c>
    </row>
    <row r="200" spans="1:24" hidden="1" x14ac:dyDescent="0.3">
      <c r="A200" t="s">
        <v>4520</v>
      </c>
      <c r="B200" t="s">
        <v>164</v>
      </c>
      <c r="C200" t="s">
        <v>4417</v>
      </c>
      <c r="D200" s="8" t="s">
        <v>1412</v>
      </c>
      <c r="E200" t="s">
        <v>4407</v>
      </c>
      <c r="F200" t="s">
        <v>2768</v>
      </c>
      <c r="G200" t="s">
        <v>4156</v>
      </c>
      <c r="H200" t="s">
        <v>4137</v>
      </c>
      <c r="I200" t="s">
        <v>4392</v>
      </c>
      <c r="J200" t="s">
        <v>2238</v>
      </c>
      <c r="K200">
        <v>17.828200972447327</v>
      </c>
      <c r="L200" s="2" t="s">
        <v>1412</v>
      </c>
      <c r="M200" s="2">
        <f ca="1">Table1[[#This Row],[Cases]]*Table1[[#This Row],[Pack Size]]</f>
        <v>0</v>
      </c>
      <c r="N200" s="1">
        <f ca="1">Table1[[#This Row],[Cases]]*Table1[[#This Row],[Pack Size]]</f>
        <v>6846.0291734197735</v>
      </c>
      <c r="O200" s="1">
        <f>IFERROR(VLOOKUP(Table1[[#This Row],[SKU Code]],'SKU Size'!$G:$H,2,FALSE),0)*Table1[[#This Row],[Cases]]</f>
        <v>166147.95203602477</v>
      </c>
      <c r="P200" t="str">
        <f t="shared" si="4"/>
        <v>D0020</v>
      </c>
      <c r="Q200" t="str">
        <f>IFERROR(VLOOKUP(Table1[[#This Row],[Trim Distributor Code]],Sheet1!$N:$O,2,FALSE),0)</f>
        <v>D0192</v>
      </c>
      <c r="R200" t="str">
        <f>IFERROR(VLOOKUP(Table1[[#This Row],[Salesflo AppUser Code]],HIE!$A:$B,2,FALSE),0)</f>
        <v>Active</v>
      </c>
      <c r="S200" t="str">
        <f>IFERROR(VLOOKUP(Table1[[#This Row],[Salesflo AppUser Code]],HIE!$A:$B,2,FALSE),0)</f>
        <v>Active</v>
      </c>
      <c r="T200" t="s">
        <v>5594</v>
      </c>
      <c r="U200" t="s">
        <v>2909</v>
      </c>
      <c r="V200" t="s">
        <v>1606</v>
      </c>
      <c r="W200" t="s">
        <v>2030</v>
      </c>
      <c r="X200" t="str">
        <f>IFERROR(VLOOKUP( Table1[[#This Row],[Trim Distributor Code]],Sheet1!$A:$J,10,FALSE),0)</f>
        <v>Active</v>
      </c>
    </row>
    <row r="201" spans="1:24" hidden="1" x14ac:dyDescent="0.3">
      <c r="A201" t="s">
        <v>4520</v>
      </c>
      <c r="B201" t="s">
        <v>166</v>
      </c>
      <c r="C201" t="s">
        <v>4418</v>
      </c>
      <c r="D201" s="8" t="s">
        <v>1412</v>
      </c>
      <c r="E201" t="s">
        <v>4407</v>
      </c>
      <c r="F201" t="s">
        <v>2768</v>
      </c>
      <c r="G201" t="s">
        <v>4156</v>
      </c>
      <c r="H201" t="s">
        <v>4137</v>
      </c>
      <c r="I201" t="s">
        <v>4392</v>
      </c>
      <c r="J201" t="s">
        <v>2238</v>
      </c>
      <c r="K201" s="1">
        <v>6.645056726094003</v>
      </c>
      <c r="L201" s="1" t="s">
        <v>1412</v>
      </c>
      <c r="M201" s="2">
        <f ca="1">Table1[[#This Row],[Cases]]*Table1[[#This Row],[Pack Size]]</f>
        <v>0</v>
      </c>
      <c r="N201" s="1">
        <f ca="1">Table1[[#This Row],[Cases]]*Table1[[#This Row],[Pack Size]]</f>
        <v>2551.7017828200969</v>
      </c>
      <c r="O201" s="1">
        <f>IFERROR(VLOOKUP(Table1[[#This Row],[SKU Code]],'SKU Size'!$G:$H,2,FALSE),0)*Table1[[#This Row],[Cases]]</f>
        <v>61927.873031609219</v>
      </c>
      <c r="P201" t="str">
        <f t="shared" si="4"/>
        <v>D0020</v>
      </c>
      <c r="Q201" t="str">
        <f>IFERROR(VLOOKUP(Table1[[#This Row],[Trim Distributor Code]],Sheet1!$N:$O,2,FALSE),0)</f>
        <v>D0192</v>
      </c>
      <c r="R201" t="str">
        <f>IFERROR(VLOOKUP(Table1[[#This Row],[Salesflo AppUser Code]],HIE!$A:$B,2,FALSE),0)</f>
        <v>Active</v>
      </c>
      <c r="S201" t="str">
        <f>IFERROR(VLOOKUP(Table1[[#This Row],[Salesflo AppUser Code]],HIE!$A:$B,2,FALSE),0)</f>
        <v>Active</v>
      </c>
      <c r="T201" t="s">
        <v>5594</v>
      </c>
      <c r="U201" t="s">
        <v>2909</v>
      </c>
      <c r="V201" t="s">
        <v>1606</v>
      </c>
      <c r="W201" t="s">
        <v>2030</v>
      </c>
      <c r="X201" t="str">
        <f>IFERROR(VLOOKUP( Table1[[#This Row],[Trim Distributor Code]],Sheet1!$A:$J,10,FALSE),0)</f>
        <v>Active</v>
      </c>
    </row>
    <row r="202" spans="1:24" hidden="1" x14ac:dyDescent="0.3">
      <c r="A202" t="s">
        <v>4520</v>
      </c>
      <c r="B202" t="s">
        <v>1043</v>
      </c>
      <c r="C202" t="s">
        <v>4419</v>
      </c>
      <c r="D202" s="8" t="s">
        <v>1412</v>
      </c>
      <c r="E202" t="s">
        <v>4420</v>
      </c>
      <c r="F202" t="s">
        <v>2769</v>
      </c>
      <c r="G202" t="s">
        <v>4156</v>
      </c>
      <c r="H202" t="s">
        <v>4137</v>
      </c>
      <c r="I202" t="s">
        <v>4392</v>
      </c>
      <c r="J202" t="s">
        <v>2238</v>
      </c>
      <c r="K202" s="1">
        <v>7.4554294975688835</v>
      </c>
      <c r="L202" s="1" t="s">
        <v>1412</v>
      </c>
      <c r="M202" s="2">
        <f ca="1">Table1[[#This Row],[Cases]]*Table1[[#This Row],[Pack Size]]</f>
        <v>0</v>
      </c>
      <c r="N202" s="1">
        <f ca="1">Table1[[#This Row],[Cases]]*Table1[[#This Row],[Pack Size]]</f>
        <v>2862.8849270664514</v>
      </c>
      <c r="O202" s="1">
        <f>IFERROR(VLOOKUP(Table1[[#This Row],[SKU Code]],'SKU Size'!$G:$H,2,FALSE),0)*Table1[[#This Row],[Cases]]</f>
        <v>69480.052669610362</v>
      </c>
      <c r="P202" t="str">
        <f t="shared" si="4"/>
        <v>D0192</v>
      </c>
      <c r="Q202">
        <f>IFERROR(VLOOKUP(Table1[[#This Row],[Trim Distributor Code]],Sheet1!$N:$O,2,FALSE),0)</f>
        <v>3400672</v>
      </c>
      <c r="R202" t="str">
        <f>IFERROR(VLOOKUP(Table1[[#This Row],[Salesflo AppUser Code]],HIE!$A:$B,2,FALSE),0)</f>
        <v>Active</v>
      </c>
      <c r="S202" t="str">
        <f>IFERROR(VLOOKUP(Table1[[#This Row],[Salesflo AppUser Code]],HIE!$A:$B,2,FALSE),0)</f>
        <v>Active</v>
      </c>
      <c r="T202" t="s">
        <v>5594</v>
      </c>
      <c r="U202" t="s">
        <v>2909</v>
      </c>
      <c r="V202" t="s">
        <v>1606</v>
      </c>
      <c r="W202" t="s">
        <v>2030</v>
      </c>
      <c r="X202" t="str">
        <f>IFERROR(VLOOKUP( Table1[[#This Row],[Trim Distributor Code]],Sheet1!$A:$J,10,FALSE),0)</f>
        <v>Active</v>
      </c>
    </row>
    <row r="203" spans="1:24" hidden="1" x14ac:dyDescent="0.3">
      <c r="A203" t="s">
        <v>4520</v>
      </c>
      <c r="B203" t="s">
        <v>1044</v>
      </c>
      <c r="C203" t="s">
        <v>4421</v>
      </c>
      <c r="D203" s="8" t="s">
        <v>1412</v>
      </c>
      <c r="E203" t="s">
        <v>4420</v>
      </c>
      <c r="F203" t="s">
        <v>2769</v>
      </c>
      <c r="G203" t="s">
        <v>4156</v>
      </c>
      <c r="H203" t="s">
        <v>4137</v>
      </c>
      <c r="I203" t="s">
        <v>4392</v>
      </c>
      <c r="J203" t="s">
        <v>2238</v>
      </c>
      <c r="K203">
        <v>17.42301458670989</v>
      </c>
      <c r="L203" s="2" t="s">
        <v>1412</v>
      </c>
      <c r="M203" s="2">
        <f ca="1">Table1[[#This Row],[Cases]]*Table1[[#This Row],[Pack Size]]</f>
        <v>0</v>
      </c>
      <c r="N203" s="1">
        <f ca="1">Table1[[#This Row],[Cases]]*Table1[[#This Row],[Pack Size]]</f>
        <v>6690.4376012965977</v>
      </c>
      <c r="O203" s="1">
        <f>IFERROR(VLOOKUP(Table1[[#This Row],[SKU Code]],'SKU Size'!$G:$H,2,FALSE),0)*Table1[[#This Row],[Cases]]</f>
        <v>162371.8622170242</v>
      </c>
      <c r="P203" t="str">
        <f t="shared" si="4"/>
        <v>D0192</v>
      </c>
      <c r="Q203">
        <f>IFERROR(VLOOKUP(Table1[[#This Row],[Trim Distributor Code]],Sheet1!$N:$O,2,FALSE),0)</f>
        <v>3400672</v>
      </c>
      <c r="R203" t="str">
        <f>IFERROR(VLOOKUP(Table1[[#This Row],[Salesflo AppUser Code]],HIE!$A:$B,2,FALSE),0)</f>
        <v>Active</v>
      </c>
      <c r="S203" t="str">
        <f>IFERROR(VLOOKUP(Table1[[#This Row],[Salesflo AppUser Code]],HIE!$A:$B,2,FALSE),0)</f>
        <v>Active</v>
      </c>
      <c r="T203" t="s">
        <v>5594</v>
      </c>
      <c r="U203" t="s">
        <v>2909</v>
      </c>
      <c r="V203" t="s">
        <v>1606</v>
      </c>
      <c r="W203" t="s">
        <v>2030</v>
      </c>
      <c r="X203" t="str">
        <f>IFERROR(VLOOKUP( Table1[[#This Row],[Trim Distributor Code]],Sheet1!$A:$J,10,FALSE),0)</f>
        <v>Active</v>
      </c>
    </row>
    <row r="204" spans="1:24" hidden="1" x14ac:dyDescent="0.3">
      <c r="A204" t="s">
        <v>4520</v>
      </c>
      <c r="B204" t="s">
        <v>1047</v>
      </c>
      <c r="C204" t="s">
        <v>4422</v>
      </c>
      <c r="D204" s="8" t="s">
        <v>1412</v>
      </c>
      <c r="E204" t="s">
        <v>4420</v>
      </c>
      <c r="F204" t="s">
        <v>2769</v>
      </c>
      <c r="G204" t="s">
        <v>4156</v>
      </c>
      <c r="H204" t="s">
        <v>4137</v>
      </c>
      <c r="I204" t="s">
        <v>4392</v>
      </c>
      <c r="J204" t="s">
        <v>2238</v>
      </c>
      <c r="K204">
        <v>5.3484602917341988</v>
      </c>
      <c r="L204" s="2" t="s">
        <v>1412</v>
      </c>
      <c r="M204" s="2">
        <f ca="1">Table1[[#This Row],[Cases]]*Table1[[#This Row],[Pack Size]]</f>
        <v>0</v>
      </c>
      <c r="N204" s="1">
        <f ca="1">Table1[[#This Row],[Cases]]*Table1[[#This Row],[Pack Size]]</f>
        <v>2053.8087520259323</v>
      </c>
      <c r="O204" s="1">
        <f>IFERROR(VLOOKUP(Table1[[#This Row],[SKU Code]],'SKU Size'!$G:$H,2,FALSE),0)*Table1[[#This Row],[Cases]]</f>
        <v>49844.385610807432</v>
      </c>
      <c r="P204" t="str">
        <f t="shared" si="4"/>
        <v>D0192</v>
      </c>
      <c r="Q204">
        <f>IFERROR(VLOOKUP(Table1[[#This Row],[Trim Distributor Code]],Sheet1!$N:$O,2,FALSE),0)</f>
        <v>3400672</v>
      </c>
      <c r="R204" t="str">
        <f>IFERROR(VLOOKUP(Table1[[#This Row],[Salesflo AppUser Code]],HIE!$A:$B,2,FALSE),0)</f>
        <v>Active</v>
      </c>
      <c r="S204" t="str">
        <f>IFERROR(VLOOKUP(Table1[[#This Row],[Salesflo AppUser Code]],HIE!$A:$B,2,FALSE),0)</f>
        <v>Active</v>
      </c>
      <c r="T204" t="s">
        <v>5594</v>
      </c>
      <c r="U204" t="s">
        <v>2909</v>
      </c>
      <c r="V204" t="s">
        <v>1606</v>
      </c>
      <c r="W204" t="s">
        <v>2030</v>
      </c>
      <c r="X204" t="str">
        <f>IFERROR(VLOOKUP( Table1[[#This Row],[Trim Distributor Code]],Sheet1!$A:$J,10,FALSE),0)</f>
        <v>Active</v>
      </c>
    </row>
    <row r="205" spans="1:24" hidden="1" x14ac:dyDescent="0.3">
      <c r="A205" t="s">
        <v>4520</v>
      </c>
      <c r="B205" t="s">
        <v>4423</v>
      </c>
      <c r="C205" t="s">
        <v>4424</v>
      </c>
      <c r="D205" s="8" t="s">
        <v>1412</v>
      </c>
      <c r="E205" t="s">
        <v>4420</v>
      </c>
      <c r="F205" t="s">
        <v>2769</v>
      </c>
      <c r="G205" t="s">
        <v>4156</v>
      </c>
      <c r="H205" t="s">
        <v>4137</v>
      </c>
      <c r="I205" t="s">
        <v>4392</v>
      </c>
      <c r="J205" t="s">
        <v>2238</v>
      </c>
      <c r="K205">
        <v>10.332252836304702</v>
      </c>
      <c r="L205" s="2" t="s">
        <v>1412</v>
      </c>
      <c r="M205" s="2">
        <f ca="1">Table1[[#This Row],[Cases]]*Table1[[#This Row],[Pack Size]]</f>
        <v>0</v>
      </c>
      <c r="N205" s="1">
        <f ca="1">Table1[[#This Row],[Cases]]*Table1[[#This Row],[Pack Size]]</f>
        <v>3967.5850891410055</v>
      </c>
      <c r="O205" s="1">
        <f>IFERROR(VLOOKUP(Table1[[#This Row],[SKU Code]],'SKU Size'!$G:$H,2,FALSE),0)*Table1[[#This Row],[Cases]]</f>
        <v>96290.290384514359</v>
      </c>
      <c r="P205" t="str">
        <f t="shared" si="4"/>
        <v>D0192</v>
      </c>
      <c r="Q205">
        <f>IFERROR(VLOOKUP(Table1[[#This Row],[Trim Distributor Code]],Sheet1!$N:$O,2,FALSE),0)</f>
        <v>3400672</v>
      </c>
      <c r="R205">
        <f>IFERROR(VLOOKUP(Table1[[#This Row],[Salesflo AppUser Code]],HIE!$A:$B,2,FALSE),0)</f>
        <v>0</v>
      </c>
      <c r="S205">
        <f>IFERROR(VLOOKUP(Table1[[#This Row],[Salesflo AppUser Code]],HIE!$A:$B,2,FALSE),0)</f>
        <v>0</v>
      </c>
      <c r="T205" t="s">
        <v>5594</v>
      </c>
      <c r="U205" t="s">
        <v>2909</v>
      </c>
      <c r="V205" t="s">
        <v>1606</v>
      </c>
      <c r="W205" t="s">
        <v>2030</v>
      </c>
      <c r="X205" t="str">
        <f>IFERROR(VLOOKUP( Table1[[#This Row],[Trim Distributor Code]],Sheet1!$A:$J,10,FALSE),0)</f>
        <v>Active</v>
      </c>
    </row>
    <row r="206" spans="1:24" hidden="1" x14ac:dyDescent="0.3">
      <c r="A206" t="s">
        <v>4520</v>
      </c>
      <c r="B206" t="s">
        <v>3331</v>
      </c>
      <c r="C206" t="s">
        <v>4425</v>
      </c>
      <c r="D206" s="8" t="s">
        <v>1412</v>
      </c>
      <c r="E206" t="s">
        <v>4426</v>
      </c>
      <c r="F206" t="s">
        <v>4427</v>
      </c>
      <c r="G206" t="s">
        <v>4156</v>
      </c>
      <c r="H206" t="s">
        <v>4137</v>
      </c>
      <c r="I206" t="s">
        <v>4392</v>
      </c>
      <c r="J206" t="s">
        <v>2238</v>
      </c>
      <c r="K206" s="1">
        <v>1.2155591572123179</v>
      </c>
      <c r="L206" s="1" t="s">
        <v>1412</v>
      </c>
      <c r="M206" s="2">
        <f ca="1">Table1[[#This Row],[Cases]]*Table1[[#This Row],[Pack Size]]</f>
        <v>0</v>
      </c>
      <c r="N206" s="1">
        <f ca="1">Table1[[#This Row],[Cases]]*Table1[[#This Row],[Pack Size]]</f>
        <v>466.7747163695301</v>
      </c>
      <c r="O206" s="1">
        <f>IFERROR(VLOOKUP(Table1[[#This Row],[SKU Code]],'SKU Size'!$G:$H,2,FALSE),0)*Table1[[#This Row],[Cases]]</f>
        <v>11328.26945700169</v>
      </c>
      <c r="P206" t="str">
        <f t="shared" si="4"/>
        <v>D0330</v>
      </c>
      <c r="Q206" t="str">
        <f>IFERROR(VLOOKUP(Table1[[#This Row],[Trim Distributor Code]],Sheet1!$N:$O,2,FALSE),0)</f>
        <v>D0192</v>
      </c>
      <c r="R206" t="str">
        <f>IFERROR(VLOOKUP(Table1[[#This Row],[Salesflo AppUser Code]],HIE!$A:$B,2,FALSE),0)</f>
        <v>Active</v>
      </c>
      <c r="S206" t="str">
        <f>IFERROR(VLOOKUP(Table1[[#This Row],[Salesflo AppUser Code]],HIE!$A:$B,2,FALSE),0)</f>
        <v>Active</v>
      </c>
      <c r="T206" t="s">
        <v>5594</v>
      </c>
      <c r="U206" t="s">
        <v>2909</v>
      </c>
      <c r="V206" t="s">
        <v>1606</v>
      </c>
      <c r="W206" t="s">
        <v>2030</v>
      </c>
      <c r="X206" t="str">
        <f>IFERROR(VLOOKUP( Table1[[#This Row],[Trim Distributor Code]],Sheet1!$A:$J,10,FALSE),0)</f>
        <v>Active</v>
      </c>
    </row>
    <row r="207" spans="1:24" hidden="1" x14ac:dyDescent="0.3">
      <c r="A207" t="s">
        <v>4520</v>
      </c>
      <c r="B207" t="s">
        <v>3332</v>
      </c>
      <c r="C207" t="s">
        <v>4428</v>
      </c>
      <c r="D207" s="8" t="s">
        <v>1412</v>
      </c>
      <c r="E207" t="s">
        <v>4429</v>
      </c>
      <c r="F207" t="s">
        <v>4430</v>
      </c>
      <c r="G207" t="s">
        <v>4156</v>
      </c>
      <c r="H207" t="s">
        <v>4137</v>
      </c>
      <c r="I207" t="s">
        <v>4392</v>
      </c>
      <c r="J207" t="s">
        <v>2238</v>
      </c>
      <c r="K207" s="1">
        <v>1.6207455429497573</v>
      </c>
      <c r="L207" s="1" t="s">
        <v>1412</v>
      </c>
      <c r="M207" s="2">
        <f ca="1">Table1[[#This Row],[Cases]]*Table1[[#This Row],[Pack Size]]</f>
        <v>0</v>
      </c>
      <c r="N207" s="1">
        <f ca="1">Table1[[#This Row],[Cases]]*Table1[[#This Row],[Pack Size]]</f>
        <v>622.36628849270676</v>
      </c>
      <c r="O207" s="1">
        <f>IFERROR(VLOOKUP(Table1[[#This Row],[SKU Code]],'SKU Size'!$G:$H,2,FALSE),0)*Table1[[#This Row],[Cases]]</f>
        <v>15104.359276002253</v>
      </c>
      <c r="P207" t="str">
        <f t="shared" si="4"/>
        <v>D0333</v>
      </c>
      <c r="Q207" t="str">
        <f>IFERROR(VLOOKUP(Table1[[#This Row],[Trim Distributor Code]],Sheet1!$N:$O,2,FALSE),0)</f>
        <v>D0192</v>
      </c>
      <c r="R207" t="str">
        <f>IFERROR(VLOOKUP(Table1[[#This Row],[Salesflo AppUser Code]],HIE!$A:$B,2,FALSE),0)</f>
        <v>Active</v>
      </c>
      <c r="S207" t="str">
        <f>IFERROR(VLOOKUP(Table1[[#This Row],[Salesflo AppUser Code]],HIE!$A:$B,2,FALSE),0)</f>
        <v>Active</v>
      </c>
      <c r="T207" t="s">
        <v>5594</v>
      </c>
      <c r="U207" t="s">
        <v>2909</v>
      </c>
      <c r="V207" t="s">
        <v>1606</v>
      </c>
      <c r="W207" t="s">
        <v>2030</v>
      </c>
      <c r="X207" t="str">
        <f>IFERROR(VLOOKUP( Table1[[#This Row],[Trim Distributor Code]],Sheet1!$A:$J,10,FALSE),0)</f>
        <v>Active</v>
      </c>
    </row>
    <row r="208" spans="1:24" hidden="1" x14ac:dyDescent="0.3">
      <c r="A208" t="s">
        <v>4520</v>
      </c>
      <c r="B208" t="s">
        <v>3333</v>
      </c>
      <c r="C208" t="s">
        <v>4431</v>
      </c>
      <c r="D208" s="8" t="s">
        <v>1412</v>
      </c>
      <c r="E208" t="s">
        <v>4432</v>
      </c>
      <c r="F208" t="s">
        <v>4433</v>
      </c>
      <c r="G208" t="s">
        <v>4156</v>
      </c>
      <c r="H208" t="s">
        <v>4137</v>
      </c>
      <c r="I208" t="s">
        <v>4392</v>
      </c>
      <c r="J208" t="s">
        <v>2238</v>
      </c>
      <c r="K208">
        <v>1.3776337115072936</v>
      </c>
      <c r="L208" s="2" t="s">
        <v>1412</v>
      </c>
      <c r="M208" s="2">
        <f ca="1">Table1[[#This Row],[Cases]]*Table1[[#This Row],[Pack Size]]</f>
        <v>0</v>
      </c>
      <c r="N208" s="1">
        <f ca="1">Table1[[#This Row],[Cases]]*Table1[[#This Row],[Pack Size]]</f>
        <v>529.01134521880078</v>
      </c>
      <c r="O208" s="1">
        <f>IFERROR(VLOOKUP(Table1[[#This Row],[SKU Code]],'SKU Size'!$G:$H,2,FALSE),0)*Table1[[#This Row],[Cases]]</f>
        <v>12838.705384601915</v>
      </c>
      <c r="P208" t="str">
        <f t="shared" si="4"/>
        <v>D0334</v>
      </c>
      <c r="Q208" t="str">
        <f>IFERROR(VLOOKUP(Table1[[#This Row],[Trim Distributor Code]],Sheet1!$N:$O,2,FALSE),0)</f>
        <v>D0192</v>
      </c>
      <c r="R208" t="str">
        <f>IFERROR(VLOOKUP(Table1[[#This Row],[Salesflo AppUser Code]],HIE!$A:$B,2,FALSE),0)</f>
        <v>Active</v>
      </c>
      <c r="S208" t="str">
        <f>IFERROR(VLOOKUP(Table1[[#This Row],[Salesflo AppUser Code]],HIE!$A:$B,2,FALSE),0)</f>
        <v>Active</v>
      </c>
      <c r="T208" t="s">
        <v>5594</v>
      </c>
      <c r="U208" t="s">
        <v>2909</v>
      </c>
      <c r="V208" t="s">
        <v>1606</v>
      </c>
      <c r="W208" t="s">
        <v>2030</v>
      </c>
      <c r="X208" t="str">
        <f>IFERROR(VLOOKUP( Table1[[#This Row],[Trim Distributor Code]],Sheet1!$A:$J,10,FALSE),0)</f>
        <v>Active</v>
      </c>
    </row>
    <row r="209" spans="1:24" hidden="1" x14ac:dyDescent="0.3">
      <c r="A209" t="s">
        <v>4520</v>
      </c>
      <c r="B209" t="s">
        <v>3334</v>
      </c>
      <c r="C209" t="s">
        <v>4434</v>
      </c>
      <c r="D209" s="8" t="s">
        <v>1412</v>
      </c>
      <c r="E209" t="s">
        <v>4432</v>
      </c>
      <c r="F209" t="s">
        <v>4433</v>
      </c>
      <c r="G209" t="s">
        <v>4156</v>
      </c>
      <c r="H209" t="s">
        <v>4137</v>
      </c>
      <c r="I209" t="s">
        <v>4392</v>
      </c>
      <c r="J209" t="s">
        <v>2238</v>
      </c>
      <c r="K209">
        <v>5.5105348460291745</v>
      </c>
      <c r="L209" s="2" t="s">
        <v>1412</v>
      </c>
      <c r="M209" s="2">
        <f ca="1">Table1[[#This Row],[Cases]]*Table1[[#This Row],[Pack Size]]</f>
        <v>0</v>
      </c>
      <c r="N209" s="1">
        <f ca="1">Table1[[#This Row],[Cases]]*Table1[[#This Row],[Pack Size]]</f>
        <v>2116.0453808752031</v>
      </c>
      <c r="O209" s="1">
        <f>IFERROR(VLOOKUP(Table1[[#This Row],[SKU Code]],'SKU Size'!$G:$H,2,FALSE),0)*Table1[[#This Row],[Cases]]</f>
        <v>51354.821538407661</v>
      </c>
      <c r="P209" t="str">
        <f t="shared" si="4"/>
        <v>D0334</v>
      </c>
      <c r="Q209" t="str">
        <f>IFERROR(VLOOKUP(Table1[[#This Row],[Trim Distributor Code]],Sheet1!$N:$O,2,FALSE),0)</f>
        <v>D0192</v>
      </c>
      <c r="R209" t="str">
        <f>IFERROR(VLOOKUP(Table1[[#This Row],[Salesflo AppUser Code]],HIE!$A:$B,2,FALSE),0)</f>
        <v>Active</v>
      </c>
      <c r="S209" t="str">
        <f>IFERROR(VLOOKUP(Table1[[#This Row],[Salesflo AppUser Code]],HIE!$A:$B,2,FALSE),0)</f>
        <v>Active</v>
      </c>
      <c r="T209" t="s">
        <v>5594</v>
      </c>
      <c r="U209" t="s">
        <v>2909</v>
      </c>
      <c r="V209" t="s">
        <v>1606</v>
      </c>
      <c r="W209" t="s">
        <v>2030</v>
      </c>
      <c r="X209" t="str">
        <f>IFERROR(VLOOKUP( Table1[[#This Row],[Trim Distributor Code]],Sheet1!$A:$J,10,FALSE),0)</f>
        <v>Active</v>
      </c>
    </row>
    <row r="210" spans="1:24" hidden="1" x14ac:dyDescent="0.3">
      <c r="A210" t="s">
        <v>4520</v>
      </c>
      <c r="B210" t="s">
        <v>3335</v>
      </c>
      <c r="C210" t="s">
        <v>4435</v>
      </c>
      <c r="D210" s="8" t="s">
        <v>1412</v>
      </c>
      <c r="E210" t="s">
        <v>4432</v>
      </c>
      <c r="F210" t="s">
        <v>4433</v>
      </c>
      <c r="G210" t="s">
        <v>4156</v>
      </c>
      <c r="H210" t="s">
        <v>4137</v>
      </c>
      <c r="I210" t="s">
        <v>4392</v>
      </c>
      <c r="J210" t="s">
        <v>2238</v>
      </c>
      <c r="K210">
        <v>7.2933549432739078</v>
      </c>
      <c r="L210" s="2" t="s">
        <v>1412</v>
      </c>
      <c r="M210" s="2">
        <f ca="1">Table1[[#This Row],[Cases]]*Table1[[#This Row],[Pack Size]]</f>
        <v>0</v>
      </c>
      <c r="N210" s="1">
        <f ca="1">Table1[[#This Row],[Cases]]*Table1[[#This Row],[Pack Size]]</f>
        <v>2800.6482982171806</v>
      </c>
      <c r="O210" s="1">
        <f>IFERROR(VLOOKUP(Table1[[#This Row],[SKU Code]],'SKU Size'!$G:$H,2,FALSE),0)*Table1[[#This Row],[Cases]]</f>
        <v>67969.616742010141</v>
      </c>
      <c r="P210" t="str">
        <f t="shared" si="4"/>
        <v>D0334</v>
      </c>
      <c r="Q210" t="str">
        <f>IFERROR(VLOOKUP(Table1[[#This Row],[Trim Distributor Code]],Sheet1!$N:$O,2,FALSE),0)</f>
        <v>D0192</v>
      </c>
      <c r="R210" t="str">
        <f>IFERROR(VLOOKUP(Table1[[#This Row],[Salesflo AppUser Code]],HIE!$A:$B,2,FALSE),0)</f>
        <v>Active</v>
      </c>
      <c r="S210" t="str">
        <f>IFERROR(VLOOKUP(Table1[[#This Row],[Salesflo AppUser Code]],HIE!$A:$B,2,FALSE),0)</f>
        <v>Active</v>
      </c>
      <c r="T210" t="s">
        <v>5594</v>
      </c>
      <c r="U210" t="s">
        <v>2909</v>
      </c>
      <c r="V210" t="s">
        <v>1606</v>
      </c>
      <c r="W210" t="s">
        <v>2030</v>
      </c>
      <c r="X210" t="str">
        <f>IFERROR(VLOOKUP( Table1[[#This Row],[Trim Distributor Code]],Sheet1!$A:$J,10,FALSE),0)</f>
        <v>Active</v>
      </c>
    </row>
    <row r="211" spans="1:24" hidden="1" x14ac:dyDescent="0.3">
      <c r="A211" t="s">
        <v>4520</v>
      </c>
      <c r="B211" t="s">
        <v>3336</v>
      </c>
      <c r="C211" t="s">
        <v>4436</v>
      </c>
      <c r="D211" s="8" t="s">
        <v>1412</v>
      </c>
      <c r="E211" t="s">
        <v>4437</v>
      </c>
      <c r="F211" t="s">
        <v>4438</v>
      </c>
      <c r="G211" t="s">
        <v>4156</v>
      </c>
      <c r="H211" t="s">
        <v>4137</v>
      </c>
      <c r="I211" t="s">
        <v>4392</v>
      </c>
      <c r="J211" t="s">
        <v>2238</v>
      </c>
      <c r="K211" s="1">
        <v>2.6742301458670994</v>
      </c>
      <c r="L211" s="1" t="s">
        <v>1412</v>
      </c>
      <c r="M211" s="2">
        <f ca="1">Table1[[#This Row],[Cases]]*Table1[[#This Row],[Pack Size]]</f>
        <v>0</v>
      </c>
      <c r="N211" s="1">
        <f ca="1">Table1[[#This Row],[Cases]]*Table1[[#This Row],[Pack Size]]</f>
        <v>1026.9043760129662</v>
      </c>
      <c r="O211" s="1">
        <f>IFERROR(VLOOKUP(Table1[[#This Row],[SKU Code]],'SKU Size'!$G:$H,2,FALSE),0)*Table1[[#This Row],[Cases]]</f>
        <v>24922.192805403716</v>
      </c>
      <c r="P211" t="str">
        <f t="shared" si="4"/>
        <v>D0335</v>
      </c>
      <c r="Q211" t="str">
        <f>IFERROR(VLOOKUP(Table1[[#This Row],[Trim Distributor Code]],Sheet1!$N:$O,2,FALSE),0)</f>
        <v>D0192</v>
      </c>
      <c r="R211" t="str">
        <f>IFERROR(VLOOKUP(Table1[[#This Row],[Salesflo AppUser Code]],HIE!$A:$B,2,FALSE),0)</f>
        <v>Active</v>
      </c>
      <c r="S211" t="str">
        <f>IFERROR(VLOOKUP(Table1[[#This Row],[Salesflo AppUser Code]],HIE!$A:$B,2,FALSE),0)</f>
        <v>Active</v>
      </c>
      <c r="T211" t="s">
        <v>5594</v>
      </c>
      <c r="U211" t="s">
        <v>2909</v>
      </c>
      <c r="V211" t="s">
        <v>1606</v>
      </c>
      <c r="W211" t="s">
        <v>2030</v>
      </c>
      <c r="X211" t="str">
        <f>IFERROR(VLOOKUP( Table1[[#This Row],[Trim Distributor Code]],Sheet1!$A:$J,10,FALSE),0)</f>
        <v>Active</v>
      </c>
    </row>
    <row r="212" spans="1:24" hidden="1" x14ac:dyDescent="0.3">
      <c r="A212" t="s">
        <v>4520</v>
      </c>
      <c r="B212" t="s">
        <v>3337</v>
      </c>
      <c r="C212" t="s">
        <v>4439</v>
      </c>
      <c r="D212" s="8" t="s">
        <v>1412</v>
      </c>
      <c r="E212" t="s">
        <v>4440</v>
      </c>
      <c r="F212" t="s">
        <v>4441</v>
      </c>
      <c r="G212" t="s">
        <v>4156</v>
      </c>
      <c r="H212" t="s">
        <v>4137</v>
      </c>
      <c r="I212" t="s">
        <v>4392</v>
      </c>
      <c r="J212" t="s">
        <v>2238</v>
      </c>
      <c r="K212" s="1">
        <v>2.9983792544570509</v>
      </c>
      <c r="L212" s="1" t="s">
        <v>1412</v>
      </c>
      <c r="M212" s="2">
        <f ca="1">Table1[[#This Row],[Cases]]*Table1[[#This Row],[Pack Size]]</f>
        <v>0</v>
      </c>
      <c r="N212" s="1">
        <f ca="1">Table1[[#This Row],[Cases]]*Table1[[#This Row],[Pack Size]]</f>
        <v>1151.3776337115075</v>
      </c>
      <c r="O212" s="1">
        <f>IFERROR(VLOOKUP(Table1[[#This Row],[SKU Code]],'SKU Size'!$G:$H,2,FALSE),0)*Table1[[#This Row],[Cases]]</f>
        <v>27943.064660604166</v>
      </c>
      <c r="P212" t="str">
        <f t="shared" si="4"/>
        <v>D0336</v>
      </c>
      <c r="Q212" t="str">
        <f>IFERROR(VLOOKUP(Table1[[#This Row],[Trim Distributor Code]],Sheet1!$N:$O,2,FALSE),0)</f>
        <v>D0192</v>
      </c>
      <c r="R212" t="str">
        <f>IFERROR(VLOOKUP(Table1[[#This Row],[Salesflo AppUser Code]],HIE!$A:$B,2,FALSE),0)</f>
        <v>Active</v>
      </c>
      <c r="S212" t="str">
        <f>IFERROR(VLOOKUP(Table1[[#This Row],[Salesflo AppUser Code]],HIE!$A:$B,2,FALSE),0)</f>
        <v>Active</v>
      </c>
      <c r="T212" t="s">
        <v>5594</v>
      </c>
      <c r="U212" t="s">
        <v>2909</v>
      </c>
      <c r="V212" t="s">
        <v>1606</v>
      </c>
      <c r="W212" t="s">
        <v>2030</v>
      </c>
      <c r="X212" t="str">
        <f>IFERROR(VLOOKUP( Table1[[#This Row],[Trim Distributor Code]],Sheet1!$A:$J,10,FALSE),0)</f>
        <v>Active</v>
      </c>
    </row>
    <row r="213" spans="1:24" hidden="1" x14ac:dyDescent="0.3">
      <c r="A213" t="s">
        <v>4520</v>
      </c>
      <c r="B213" t="s">
        <v>3338</v>
      </c>
      <c r="C213" t="s">
        <v>4442</v>
      </c>
      <c r="D213" s="8" t="s">
        <v>1412</v>
      </c>
      <c r="E213" t="s">
        <v>4443</v>
      </c>
      <c r="F213" t="s">
        <v>4444</v>
      </c>
      <c r="G213" t="s">
        <v>4156</v>
      </c>
      <c r="H213" t="s">
        <v>4137</v>
      </c>
      <c r="I213" t="s">
        <v>4392</v>
      </c>
      <c r="J213" t="s">
        <v>2238</v>
      </c>
      <c r="K213">
        <v>1.4586709886547815</v>
      </c>
      <c r="L213" s="2" t="s">
        <v>1412</v>
      </c>
      <c r="M213" s="2">
        <f ca="1">Table1[[#This Row],[Cases]]*Table1[[#This Row],[Pack Size]]</f>
        <v>0</v>
      </c>
      <c r="N213" s="1">
        <f ca="1">Table1[[#This Row],[Cases]]*Table1[[#This Row],[Pack Size]]</f>
        <v>560.12965964343607</v>
      </c>
      <c r="O213" s="1">
        <f>IFERROR(VLOOKUP(Table1[[#This Row],[SKU Code]],'SKU Size'!$G:$H,2,FALSE),0)*Table1[[#This Row],[Cases]]</f>
        <v>13593.923348402028</v>
      </c>
      <c r="P213" t="str">
        <f t="shared" si="4"/>
        <v>D0337</v>
      </c>
      <c r="Q213" t="str">
        <f>IFERROR(VLOOKUP(Table1[[#This Row],[Trim Distributor Code]],Sheet1!$N:$O,2,FALSE),0)</f>
        <v>D0192</v>
      </c>
      <c r="R213" t="str">
        <f>IFERROR(VLOOKUP(Table1[[#This Row],[Salesflo AppUser Code]],HIE!$A:$B,2,FALSE),0)</f>
        <v>Active</v>
      </c>
      <c r="S213" t="str">
        <f>IFERROR(VLOOKUP(Table1[[#This Row],[Salesflo AppUser Code]],HIE!$A:$B,2,FALSE),0)</f>
        <v>Active</v>
      </c>
      <c r="T213" t="s">
        <v>5594</v>
      </c>
      <c r="U213" t="s">
        <v>2909</v>
      </c>
      <c r="V213" t="s">
        <v>1606</v>
      </c>
      <c r="W213" t="s">
        <v>2030</v>
      </c>
      <c r="X213" t="str">
        <f>IFERROR(VLOOKUP( Table1[[#This Row],[Trim Distributor Code]],Sheet1!$A:$J,10,FALSE),0)</f>
        <v>Active</v>
      </c>
    </row>
    <row r="214" spans="1:24" hidden="1" x14ac:dyDescent="0.3">
      <c r="A214" t="s">
        <v>4520</v>
      </c>
      <c r="B214" t="s">
        <v>3339</v>
      </c>
      <c r="C214" t="s">
        <v>4445</v>
      </c>
      <c r="D214" s="8" t="s">
        <v>1412</v>
      </c>
      <c r="E214" t="s">
        <v>4446</v>
      </c>
      <c r="F214" t="s">
        <v>4447</v>
      </c>
      <c r="G214" t="s">
        <v>4156</v>
      </c>
      <c r="H214" t="s">
        <v>4137</v>
      </c>
      <c r="I214" t="s">
        <v>4392</v>
      </c>
      <c r="J214" t="s">
        <v>2238</v>
      </c>
      <c r="K214">
        <v>1.9448946515397085</v>
      </c>
      <c r="L214" s="2" t="s">
        <v>1412</v>
      </c>
      <c r="M214" s="2">
        <f ca="1">Table1[[#This Row],[Cases]]*Table1[[#This Row],[Pack Size]]</f>
        <v>0</v>
      </c>
      <c r="N214" s="1">
        <f ca="1">Table1[[#This Row],[Cases]]*Table1[[#This Row],[Pack Size]]</f>
        <v>746.83954619124802</v>
      </c>
      <c r="O214" s="1">
        <f>IFERROR(VLOOKUP(Table1[[#This Row],[SKU Code]],'SKU Size'!$G:$H,2,FALSE),0)*Table1[[#This Row],[Cases]]</f>
        <v>18125.231131202701</v>
      </c>
      <c r="P214" t="str">
        <f t="shared" si="4"/>
        <v>D0332</v>
      </c>
      <c r="Q214" t="str">
        <f>IFERROR(VLOOKUP(Table1[[#This Row],[Trim Distributor Code]],Sheet1!$N:$O,2,FALSE),0)</f>
        <v>D0192</v>
      </c>
      <c r="R214" t="str">
        <f>IFERROR(VLOOKUP(Table1[[#This Row],[Salesflo AppUser Code]],HIE!$A:$B,2,FALSE),0)</f>
        <v>Active</v>
      </c>
      <c r="S214" t="str">
        <f>IFERROR(VLOOKUP(Table1[[#This Row],[Salesflo AppUser Code]],HIE!$A:$B,2,FALSE),0)</f>
        <v>Active</v>
      </c>
      <c r="T214" t="s">
        <v>5594</v>
      </c>
      <c r="U214" t="s">
        <v>2909</v>
      </c>
      <c r="V214" t="s">
        <v>1606</v>
      </c>
      <c r="W214" t="s">
        <v>2030</v>
      </c>
      <c r="X214" t="str">
        <f>IFERROR(VLOOKUP( Table1[[#This Row],[Trim Distributor Code]],Sheet1!$A:$J,10,FALSE),0)</f>
        <v>Active</v>
      </c>
    </row>
    <row r="215" spans="1:24" hidden="1" x14ac:dyDescent="0.3">
      <c r="A215" t="s">
        <v>4520</v>
      </c>
      <c r="B215" t="s">
        <v>3330</v>
      </c>
      <c r="C215" t="s">
        <v>4448</v>
      </c>
      <c r="D215" s="8" t="s">
        <v>1412</v>
      </c>
      <c r="E215" t="s">
        <v>4449</v>
      </c>
      <c r="F215" t="s">
        <v>4450</v>
      </c>
      <c r="G215" t="s">
        <v>4156</v>
      </c>
      <c r="H215" t="s">
        <v>4137</v>
      </c>
      <c r="I215" t="s">
        <v>4392</v>
      </c>
      <c r="J215" t="s">
        <v>2238</v>
      </c>
      <c r="K215">
        <v>1.6207455429497573</v>
      </c>
      <c r="L215" s="2" t="s">
        <v>1412</v>
      </c>
      <c r="M215" s="2">
        <f ca="1">Table1[[#This Row],[Cases]]*Table1[[#This Row],[Pack Size]]</f>
        <v>0</v>
      </c>
      <c r="N215" s="1">
        <f ca="1">Table1[[#This Row],[Cases]]*Table1[[#This Row],[Pack Size]]</f>
        <v>622.36628849270676</v>
      </c>
      <c r="O215" s="1">
        <f>IFERROR(VLOOKUP(Table1[[#This Row],[SKU Code]],'SKU Size'!$G:$H,2,FALSE),0)*Table1[[#This Row],[Cases]]</f>
        <v>15104.359276002253</v>
      </c>
      <c r="P215" t="str">
        <f t="shared" si="4"/>
        <v>D0328</v>
      </c>
      <c r="Q215" t="str">
        <f>IFERROR(VLOOKUP(Table1[[#This Row],[Trim Distributor Code]],Sheet1!$N:$O,2,FALSE),0)</f>
        <v>D0192</v>
      </c>
      <c r="R215" t="str">
        <f>IFERROR(VLOOKUP(Table1[[#This Row],[Salesflo AppUser Code]],HIE!$A:$B,2,FALSE),0)</f>
        <v>Active</v>
      </c>
      <c r="S215" t="str">
        <f>IFERROR(VLOOKUP(Table1[[#This Row],[Salesflo AppUser Code]],HIE!$A:$B,2,FALSE),0)</f>
        <v>Active</v>
      </c>
      <c r="T215" t="s">
        <v>5594</v>
      </c>
      <c r="U215" t="s">
        <v>2909</v>
      </c>
      <c r="V215" t="s">
        <v>1606</v>
      </c>
      <c r="W215" t="s">
        <v>2030</v>
      </c>
      <c r="X215" t="str">
        <f>IFERROR(VLOOKUP( Table1[[#This Row],[Trim Distributor Code]],Sheet1!$A:$J,10,FALSE),0)</f>
        <v>Active</v>
      </c>
    </row>
    <row r="216" spans="1:24" hidden="1" x14ac:dyDescent="0.3">
      <c r="A216" t="s">
        <v>4520</v>
      </c>
      <c r="B216" t="s">
        <v>167</v>
      </c>
      <c r="C216" t="s">
        <v>4406</v>
      </c>
      <c r="D216" s="8" t="s">
        <v>1412</v>
      </c>
      <c r="E216" t="s">
        <v>4407</v>
      </c>
      <c r="F216" t="s">
        <v>2768</v>
      </c>
      <c r="G216" t="s">
        <v>4156</v>
      </c>
      <c r="H216" t="s">
        <v>4113</v>
      </c>
      <c r="I216" t="s">
        <v>4394</v>
      </c>
      <c r="J216" t="s">
        <v>2307</v>
      </c>
      <c r="K216" s="1">
        <v>14.0032414910859</v>
      </c>
      <c r="L216" s="1" t="s">
        <v>1412</v>
      </c>
      <c r="M216" s="2">
        <f ca="1">Table1[[#This Row],[Cases]]*Table1[[#This Row],[Pack Size]]</f>
        <v>0</v>
      </c>
      <c r="N216" s="1">
        <f ca="1">Table1[[#This Row],[Cases]]*Table1[[#This Row],[Pack Size]]</f>
        <v>336.07779578606159</v>
      </c>
      <c r="O216" s="1">
        <f>IFERROR(VLOOKUP(Table1[[#This Row],[SKU Code]],'SKU Size'!$G:$H,2,FALSE),0)*Table1[[#This Row],[Cases]]</f>
        <v>48228.069319032875</v>
      </c>
      <c r="P216" t="str">
        <f t="shared" si="4"/>
        <v>D0020</v>
      </c>
      <c r="Q216" t="str">
        <f>IFERROR(VLOOKUP(Table1[[#This Row],[Trim Distributor Code]],Sheet1!$N:$O,2,FALSE),0)</f>
        <v>D0192</v>
      </c>
      <c r="R216" t="str">
        <f>IFERROR(VLOOKUP(Table1[[#This Row],[Salesflo AppUser Code]],HIE!$A:$B,2,FALSE),0)</f>
        <v>Active</v>
      </c>
      <c r="S216" t="str">
        <f>IFERROR(VLOOKUP(Table1[[#This Row],[Salesflo AppUser Code]],HIE!$A:$B,2,FALSE),0)</f>
        <v>Active</v>
      </c>
      <c r="T216" t="s">
        <v>5594</v>
      </c>
      <c r="U216" t="s">
        <v>2909</v>
      </c>
      <c r="V216" t="s">
        <v>1632</v>
      </c>
      <c r="W216" t="s">
        <v>2030</v>
      </c>
      <c r="X216" t="str">
        <f>IFERROR(VLOOKUP( Table1[[#This Row],[Trim Distributor Code]],Sheet1!$A:$J,10,FALSE),0)</f>
        <v>Active</v>
      </c>
    </row>
    <row r="217" spans="1:24" hidden="1" x14ac:dyDescent="0.3">
      <c r="A217" t="s">
        <v>4520</v>
      </c>
      <c r="B217" t="s">
        <v>171</v>
      </c>
      <c r="C217" t="s">
        <v>4408</v>
      </c>
      <c r="D217" s="8" t="s">
        <v>1412</v>
      </c>
      <c r="E217" t="s">
        <v>4407</v>
      </c>
      <c r="F217" t="s">
        <v>2768</v>
      </c>
      <c r="G217" t="s">
        <v>4156</v>
      </c>
      <c r="H217" t="s">
        <v>4113</v>
      </c>
      <c r="I217" t="s">
        <v>4394</v>
      </c>
      <c r="J217" t="s">
        <v>2307</v>
      </c>
      <c r="K217" s="1">
        <v>8.9465153970826581</v>
      </c>
      <c r="L217" s="1" t="s">
        <v>1412</v>
      </c>
      <c r="M217" s="2">
        <f ca="1">Table1[[#This Row],[Cases]]*Table1[[#This Row],[Pack Size]]</f>
        <v>0</v>
      </c>
      <c r="N217" s="1">
        <f ca="1">Table1[[#This Row],[Cases]]*Table1[[#This Row],[Pack Size]]</f>
        <v>214.71636952998381</v>
      </c>
      <c r="O217" s="1">
        <f>IFERROR(VLOOKUP(Table1[[#This Row],[SKU Code]],'SKU Size'!$G:$H,2,FALSE),0)*Table1[[#This Row],[Cases]]</f>
        <v>30812.377620493226</v>
      </c>
      <c r="P217" t="str">
        <f t="shared" si="4"/>
        <v>D0020</v>
      </c>
      <c r="Q217" t="str">
        <f>IFERROR(VLOOKUP(Table1[[#This Row],[Trim Distributor Code]],Sheet1!$N:$O,2,FALSE),0)</f>
        <v>D0192</v>
      </c>
      <c r="R217" t="str">
        <f>IFERROR(VLOOKUP(Table1[[#This Row],[Salesflo AppUser Code]],HIE!$A:$B,2,FALSE),0)</f>
        <v>Active</v>
      </c>
      <c r="S217" t="str">
        <f>IFERROR(VLOOKUP(Table1[[#This Row],[Salesflo AppUser Code]],HIE!$A:$B,2,FALSE),0)</f>
        <v>Active</v>
      </c>
      <c r="T217" t="s">
        <v>5594</v>
      </c>
      <c r="U217" t="s">
        <v>2909</v>
      </c>
      <c r="V217" t="s">
        <v>1632</v>
      </c>
      <c r="W217" t="s">
        <v>2030</v>
      </c>
      <c r="X217" t="str">
        <f>IFERROR(VLOOKUP( Table1[[#This Row],[Trim Distributor Code]],Sheet1!$A:$J,10,FALSE),0)</f>
        <v>Active</v>
      </c>
    </row>
    <row r="218" spans="1:24" hidden="1" x14ac:dyDescent="0.3">
      <c r="A218" t="s">
        <v>4520</v>
      </c>
      <c r="B218" t="s">
        <v>160</v>
      </c>
      <c r="C218" t="s">
        <v>4409</v>
      </c>
      <c r="D218" s="8" t="s">
        <v>1412</v>
      </c>
      <c r="E218" t="s">
        <v>4407</v>
      </c>
      <c r="F218" t="s">
        <v>2768</v>
      </c>
      <c r="G218" t="s">
        <v>4156</v>
      </c>
      <c r="H218" t="s">
        <v>4113</v>
      </c>
      <c r="I218" t="s">
        <v>4394</v>
      </c>
      <c r="J218" t="s">
        <v>2307</v>
      </c>
      <c r="K218">
        <v>8.5575364667747174</v>
      </c>
      <c r="L218" s="2" t="s">
        <v>1412</v>
      </c>
      <c r="M218" s="2">
        <f ca="1">Table1[[#This Row],[Cases]]*Table1[[#This Row],[Pack Size]]</f>
        <v>0</v>
      </c>
      <c r="N218" s="1">
        <f ca="1">Table1[[#This Row],[Cases]]*Table1[[#This Row],[Pack Size]]</f>
        <v>205.38087520259322</v>
      </c>
      <c r="O218" s="1">
        <f>IFERROR(VLOOKUP(Table1[[#This Row],[SKU Code]],'SKU Size'!$G:$H,2,FALSE),0)*Table1[[#This Row],[Cases]]</f>
        <v>29472.709028297872</v>
      </c>
      <c r="P218" t="str">
        <f t="shared" si="4"/>
        <v>D0020</v>
      </c>
      <c r="Q218" t="str">
        <f>IFERROR(VLOOKUP(Table1[[#This Row],[Trim Distributor Code]],Sheet1!$N:$O,2,FALSE),0)</f>
        <v>D0192</v>
      </c>
      <c r="R218" t="str">
        <f>IFERROR(VLOOKUP(Table1[[#This Row],[Salesflo AppUser Code]],HIE!$A:$B,2,FALSE),0)</f>
        <v>Active</v>
      </c>
      <c r="S218" t="str">
        <f>IFERROR(VLOOKUP(Table1[[#This Row],[Salesflo AppUser Code]],HIE!$A:$B,2,FALSE),0)</f>
        <v>Active</v>
      </c>
      <c r="T218" t="s">
        <v>5594</v>
      </c>
      <c r="U218" t="s">
        <v>2909</v>
      </c>
      <c r="V218" t="s">
        <v>1632</v>
      </c>
      <c r="W218" t="s">
        <v>2030</v>
      </c>
      <c r="X218" t="str">
        <f>IFERROR(VLOOKUP( Table1[[#This Row],[Trim Distributor Code]],Sheet1!$A:$J,10,FALSE),0)</f>
        <v>Active</v>
      </c>
    </row>
    <row r="219" spans="1:24" hidden="1" x14ac:dyDescent="0.3">
      <c r="A219" t="s">
        <v>4520</v>
      </c>
      <c r="B219" t="s">
        <v>173</v>
      </c>
      <c r="C219" t="s">
        <v>4410</v>
      </c>
      <c r="D219" s="8" t="s">
        <v>1412</v>
      </c>
      <c r="E219" t="s">
        <v>4407</v>
      </c>
      <c r="F219" t="s">
        <v>2768</v>
      </c>
      <c r="G219" t="s">
        <v>4156</v>
      </c>
      <c r="H219" t="s">
        <v>4113</v>
      </c>
      <c r="I219" t="s">
        <v>4394</v>
      </c>
      <c r="J219" t="s">
        <v>2307</v>
      </c>
      <c r="K219">
        <v>14.0032414910859</v>
      </c>
      <c r="L219" s="2" t="s">
        <v>1412</v>
      </c>
      <c r="M219" s="2">
        <f ca="1">Table1[[#This Row],[Cases]]*Table1[[#This Row],[Pack Size]]</f>
        <v>0</v>
      </c>
      <c r="N219" s="1">
        <f ca="1">Table1[[#This Row],[Cases]]*Table1[[#This Row],[Pack Size]]</f>
        <v>336.07779578606159</v>
      </c>
      <c r="O219" s="1">
        <f>IFERROR(VLOOKUP(Table1[[#This Row],[SKU Code]],'SKU Size'!$G:$H,2,FALSE),0)*Table1[[#This Row],[Cases]]</f>
        <v>48228.069319032875</v>
      </c>
      <c r="P219" t="str">
        <f t="shared" si="4"/>
        <v>D0020</v>
      </c>
      <c r="Q219" t="str">
        <f>IFERROR(VLOOKUP(Table1[[#This Row],[Trim Distributor Code]],Sheet1!$N:$O,2,FALSE),0)</f>
        <v>D0192</v>
      </c>
      <c r="R219" t="str">
        <f>IFERROR(VLOOKUP(Table1[[#This Row],[Salesflo AppUser Code]],HIE!$A:$B,2,FALSE),0)</f>
        <v>Active</v>
      </c>
      <c r="S219" t="str">
        <f>IFERROR(VLOOKUP(Table1[[#This Row],[Salesflo AppUser Code]],HIE!$A:$B,2,FALSE),0)</f>
        <v>Active</v>
      </c>
      <c r="T219" t="s">
        <v>5594</v>
      </c>
      <c r="U219" t="s">
        <v>2909</v>
      </c>
      <c r="V219" t="s">
        <v>1632</v>
      </c>
      <c r="W219" t="s">
        <v>2030</v>
      </c>
      <c r="X219" t="str">
        <f>IFERROR(VLOOKUP( Table1[[#This Row],[Trim Distributor Code]],Sheet1!$A:$J,10,FALSE),0)</f>
        <v>Active</v>
      </c>
    </row>
    <row r="220" spans="1:24" hidden="1" x14ac:dyDescent="0.3">
      <c r="A220" t="s">
        <v>4520</v>
      </c>
      <c r="B220" t="s">
        <v>172</v>
      </c>
      <c r="C220" t="s">
        <v>4411</v>
      </c>
      <c r="D220" s="8" t="s">
        <v>1412</v>
      </c>
      <c r="E220" t="s">
        <v>4407</v>
      </c>
      <c r="F220" t="s">
        <v>2768</v>
      </c>
      <c r="G220" t="s">
        <v>4156</v>
      </c>
      <c r="H220" t="s">
        <v>4113</v>
      </c>
      <c r="I220" t="s">
        <v>4394</v>
      </c>
      <c r="J220" t="s">
        <v>2307</v>
      </c>
      <c r="K220">
        <v>10.113452188006484</v>
      </c>
      <c r="L220" s="2" t="s">
        <v>1412</v>
      </c>
      <c r="M220" s="2">
        <f ca="1">Table1[[#This Row],[Cases]]*Table1[[#This Row],[Pack Size]]</f>
        <v>0</v>
      </c>
      <c r="N220" s="1">
        <f ca="1">Table1[[#This Row],[Cases]]*Table1[[#This Row],[Pack Size]]</f>
        <v>242.72285251215561</v>
      </c>
      <c r="O220" s="1">
        <f>IFERROR(VLOOKUP(Table1[[#This Row],[SKU Code]],'SKU Size'!$G:$H,2,FALSE),0)*Table1[[#This Row],[Cases]]</f>
        <v>34831.383397079298</v>
      </c>
      <c r="P220" t="str">
        <f t="shared" si="4"/>
        <v>D0020</v>
      </c>
      <c r="Q220" t="str">
        <f>IFERROR(VLOOKUP(Table1[[#This Row],[Trim Distributor Code]],Sheet1!$N:$O,2,FALSE),0)</f>
        <v>D0192</v>
      </c>
      <c r="R220" t="str">
        <f>IFERROR(VLOOKUP(Table1[[#This Row],[Salesflo AppUser Code]],HIE!$A:$B,2,FALSE),0)</f>
        <v>Active</v>
      </c>
      <c r="S220" t="str">
        <f>IFERROR(VLOOKUP(Table1[[#This Row],[Salesflo AppUser Code]],HIE!$A:$B,2,FALSE),0)</f>
        <v>Active</v>
      </c>
      <c r="T220" t="s">
        <v>5594</v>
      </c>
      <c r="U220" t="s">
        <v>2909</v>
      </c>
      <c r="V220" t="s">
        <v>1632</v>
      </c>
      <c r="W220" t="s">
        <v>2030</v>
      </c>
      <c r="X220" t="str">
        <f>IFERROR(VLOOKUP( Table1[[#This Row],[Trim Distributor Code]],Sheet1!$A:$J,10,FALSE),0)</f>
        <v>Active</v>
      </c>
    </row>
    <row r="221" spans="1:24" hidden="1" x14ac:dyDescent="0.3">
      <c r="A221" t="s">
        <v>4520</v>
      </c>
      <c r="B221" t="s">
        <v>168</v>
      </c>
      <c r="C221" t="s">
        <v>4412</v>
      </c>
      <c r="D221" s="8" t="s">
        <v>1412</v>
      </c>
      <c r="E221" t="s">
        <v>4407</v>
      </c>
      <c r="F221" t="s">
        <v>2768</v>
      </c>
      <c r="G221" t="s">
        <v>4156</v>
      </c>
      <c r="H221" t="s">
        <v>4113</v>
      </c>
      <c r="I221" t="s">
        <v>4394</v>
      </c>
      <c r="J221" t="s">
        <v>2307</v>
      </c>
      <c r="K221" s="1">
        <v>9.7244732576985413</v>
      </c>
      <c r="L221" s="1" t="s">
        <v>1412</v>
      </c>
      <c r="M221" s="2">
        <f ca="1">Table1[[#This Row],[Cases]]*Table1[[#This Row],[Pack Size]]</f>
        <v>0</v>
      </c>
      <c r="N221" s="1">
        <f ca="1">Table1[[#This Row],[Cases]]*Table1[[#This Row],[Pack Size]]</f>
        <v>233.38735818476499</v>
      </c>
      <c r="O221" s="1">
        <f>IFERROR(VLOOKUP(Table1[[#This Row],[SKU Code]],'SKU Size'!$G:$H,2,FALSE),0)*Table1[[#This Row],[Cases]]</f>
        <v>33491.714804883937</v>
      </c>
      <c r="P221" t="str">
        <f t="shared" si="4"/>
        <v>D0020</v>
      </c>
      <c r="Q221" t="str">
        <f>IFERROR(VLOOKUP(Table1[[#This Row],[Trim Distributor Code]],Sheet1!$N:$O,2,FALSE),0)</f>
        <v>D0192</v>
      </c>
      <c r="R221" t="str">
        <f>IFERROR(VLOOKUP(Table1[[#This Row],[Salesflo AppUser Code]],HIE!$A:$B,2,FALSE),0)</f>
        <v>Active</v>
      </c>
      <c r="S221" t="str">
        <f>IFERROR(VLOOKUP(Table1[[#This Row],[Salesflo AppUser Code]],HIE!$A:$B,2,FALSE),0)</f>
        <v>Active</v>
      </c>
      <c r="T221" t="s">
        <v>5594</v>
      </c>
      <c r="U221" t="s">
        <v>2909</v>
      </c>
      <c r="V221" t="s">
        <v>1632</v>
      </c>
      <c r="W221" t="s">
        <v>2030</v>
      </c>
      <c r="X221" t="str">
        <f>IFERROR(VLOOKUP( Table1[[#This Row],[Trim Distributor Code]],Sheet1!$A:$J,10,FALSE),0)</f>
        <v>Active</v>
      </c>
    </row>
    <row r="222" spans="1:24" hidden="1" x14ac:dyDescent="0.3">
      <c r="A222" t="s">
        <v>4520</v>
      </c>
      <c r="B222" t="s">
        <v>169</v>
      </c>
      <c r="C222" t="s">
        <v>4413</v>
      </c>
      <c r="D222" s="8" t="s">
        <v>1412</v>
      </c>
      <c r="E222" t="s">
        <v>4407</v>
      </c>
      <c r="F222" t="s">
        <v>2768</v>
      </c>
      <c r="G222" t="s">
        <v>4156</v>
      </c>
      <c r="H222" t="s">
        <v>4113</v>
      </c>
      <c r="I222" t="s">
        <v>4394</v>
      </c>
      <c r="J222" t="s">
        <v>2307</v>
      </c>
      <c r="K222" s="1">
        <v>9.7244732576985413</v>
      </c>
      <c r="L222" s="1" t="s">
        <v>1412</v>
      </c>
      <c r="M222" s="2">
        <f ca="1">Table1[[#This Row],[Cases]]*Table1[[#This Row],[Pack Size]]</f>
        <v>0</v>
      </c>
      <c r="N222" s="1">
        <f ca="1">Table1[[#This Row],[Cases]]*Table1[[#This Row],[Pack Size]]</f>
        <v>233.38735818476499</v>
      </c>
      <c r="O222" s="1">
        <f>IFERROR(VLOOKUP(Table1[[#This Row],[SKU Code]],'SKU Size'!$G:$H,2,FALSE),0)*Table1[[#This Row],[Cases]]</f>
        <v>33491.714804883937</v>
      </c>
      <c r="P222" t="str">
        <f t="shared" si="4"/>
        <v>D0020</v>
      </c>
      <c r="Q222" t="str">
        <f>IFERROR(VLOOKUP(Table1[[#This Row],[Trim Distributor Code]],Sheet1!$N:$O,2,FALSE),0)</f>
        <v>D0192</v>
      </c>
      <c r="R222" t="str">
        <f>IFERROR(VLOOKUP(Table1[[#This Row],[Salesflo AppUser Code]],HIE!$A:$B,2,FALSE),0)</f>
        <v>Active</v>
      </c>
      <c r="S222" t="str">
        <f>IFERROR(VLOOKUP(Table1[[#This Row],[Salesflo AppUser Code]],HIE!$A:$B,2,FALSE),0)</f>
        <v>Active</v>
      </c>
      <c r="T222" t="s">
        <v>5594</v>
      </c>
      <c r="U222" t="s">
        <v>2909</v>
      </c>
      <c r="V222" t="s">
        <v>1632</v>
      </c>
      <c r="W222" t="s">
        <v>2030</v>
      </c>
      <c r="X222" t="str">
        <f>IFERROR(VLOOKUP( Table1[[#This Row],[Trim Distributor Code]],Sheet1!$A:$J,10,FALSE),0)</f>
        <v>Active</v>
      </c>
    </row>
    <row r="223" spans="1:24" hidden="1" x14ac:dyDescent="0.3">
      <c r="A223" t="s">
        <v>4520</v>
      </c>
      <c r="B223" t="s">
        <v>161</v>
      </c>
      <c r="C223" t="s">
        <v>4414</v>
      </c>
      <c r="D223" s="8" t="s">
        <v>1412</v>
      </c>
      <c r="E223" t="s">
        <v>4407</v>
      </c>
      <c r="F223" t="s">
        <v>2768</v>
      </c>
      <c r="G223" t="s">
        <v>4156</v>
      </c>
      <c r="H223" t="s">
        <v>4113</v>
      </c>
      <c r="I223" t="s">
        <v>4394</v>
      </c>
      <c r="J223" t="s">
        <v>2307</v>
      </c>
      <c r="K223">
        <v>8.5575364667747174</v>
      </c>
      <c r="L223" s="2" t="s">
        <v>1412</v>
      </c>
      <c r="M223" s="2">
        <f ca="1">Table1[[#This Row],[Cases]]*Table1[[#This Row],[Pack Size]]</f>
        <v>0</v>
      </c>
      <c r="N223" s="1">
        <f ca="1">Table1[[#This Row],[Cases]]*Table1[[#This Row],[Pack Size]]</f>
        <v>205.38087520259322</v>
      </c>
      <c r="O223" s="1">
        <f>IFERROR(VLOOKUP(Table1[[#This Row],[SKU Code]],'SKU Size'!$G:$H,2,FALSE),0)*Table1[[#This Row],[Cases]]</f>
        <v>29472.709028297872</v>
      </c>
      <c r="P223" t="str">
        <f t="shared" si="4"/>
        <v>D0020</v>
      </c>
      <c r="Q223" t="str">
        <f>IFERROR(VLOOKUP(Table1[[#This Row],[Trim Distributor Code]],Sheet1!$N:$O,2,FALSE),0)</f>
        <v>D0192</v>
      </c>
      <c r="R223" t="str">
        <f>IFERROR(VLOOKUP(Table1[[#This Row],[Salesflo AppUser Code]],HIE!$A:$B,2,FALSE),0)</f>
        <v>Active</v>
      </c>
      <c r="S223" t="str">
        <f>IFERROR(VLOOKUP(Table1[[#This Row],[Salesflo AppUser Code]],HIE!$A:$B,2,FALSE),0)</f>
        <v>Active</v>
      </c>
      <c r="T223" t="s">
        <v>5594</v>
      </c>
      <c r="U223" t="s">
        <v>2909</v>
      </c>
      <c r="V223" t="s">
        <v>1632</v>
      </c>
      <c r="W223" t="s">
        <v>2030</v>
      </c>
      <c r="X223" t="str">
        <f>IFERROR(VLOOKUP( Table1[[#This Row],[Trim Distributor Code]],Sheet1!$A:$J,10,FALSE),0)</f>
        <v>Active</v>
      </c>
    </row>
    <row r="224" spans="1:24" hidden="1" x14ac:dyDescent="0.3">
      <c r="A224" t="s">
        <v>4520</v>
      </c>
      <c r="B224" t="s">
        <v>170</v>
      </c>
      <c r="C224" t="s">
        <v>4415</v>
      </c>
      <c r="D224" s="8" t="s">
        <v>1412</v>
      </c>
      <c r="E224" t="s">
        <v>4407</v>
      </c>
      <c r="F224" t="s">
        <v>2768</v>
      </c>
      <c r="G224" t="s">
        <v>4156</v>
      </c>
      <c r="H224" t="s">
        <v>4113</v>
      </c>
      <c r="I224" t="s">
        <v>4394</v>
      </c>
      <c r="J224" t="s">
        <v>2307</v>
      </c>
      <c r="K224">
        <v>8.9465153970826581</v>
      </c>
      <c r="L224" s="2" t="s">
        <v>1412</v>
      </c>
      <c r="M224" s="2">
        <f ca="1">Table1[[#This Row],[Cases]]*Table1[[#This Row],[Pack Size]]</f>
        <v>0</v>
      </c>
      <c r="N224" s="1">
        <f ca="1">Table1[[#This Row],[Cases]]*Table1[[#This Row],[Pack Size]]</f>
        <v>214.71636952998381</v>
      </c>
      <c r="O224" s="1">
        <f>IFERROR(VLOOKUP(Table1[[#This Row],[SKU Code]],'SKU Size'!$G:$H,2,FALSE),0)*Table1[[#This Row],[Cases]]</f>
        <v>30812.377620493226</v>
      </c>
      <c r="P224" t="str">
        <f t="shared" si="4"/>
        <v>D0020</v>
      </c>
      <c r="Q224" t="str">
        <f>IFERROR(VLOOKUP(Table1[[#This Row],[Trim Distributor Code]],Sheet1!$N:$O,2,FALSE),0)</f>
        <v>D0192</v>
      </c>
      <c r="R224" t="str">
        <f>IFERROR(VLOOKUP(Table1[[#This Row],[Salesflo AppUser Code]],HIE!$A:$B,2,FALSE),0)</f>
        <v>Active</v>
      </c>
      <c r="S224" t="str">
        <f>IFERROR(VLOOKUP(Table1[[#This Row],[Salesflo AppUser Code]],HIE!$A:$B,2,FALSE),0)</f>
        <v>Active</v>
      </c>
      <c r="T224" t="s">
        <v>5594</v>
      </c>
      <c r="U224" t="s">
        <v>2909</v>
      </c>
      <c r="V224" t="s">
        <v>1632</v>
      </c>
      <c r="W224" t="s">
        <v>2030</v>
      </c>
      <c r="X224" t="str">
        <f>IFERROR(VLOOKUP( Table1[[#This Row],[Trim Distributor Code]],Sheet1!$A:$J,10,FALSE),0)</f>
        <v>Active</v>
      </c>
    </row>
    <row r="225" spans="1:24" hidden="1" x14ac:dyDescent="0.3">
      <c r="A225" t="s">
        <v>4520</v>
      </c>
      <c r="B225" t="s">
        <v>165</v>
      </c>
      <c r="C225" t="s">
        <v>4416</v>
      </c>
      <c r="D225" s="8" t="s">
        <v>1412</v>
      </c>
      <c r="E225" t="s">
        <v>4407</v>
      </c>
      <c r="F225" t="s">
        <v>2768</v>
      </c>
      <c r="G225" t="s">
        <v>4156</v>
      </c>
      <c r="H225" t="s">
        <v>4113</v>
      </c>
      <c r="I225" t="s">
        <v>4394</v>
      </c>
      <c r="J225" t="s">
        <v>2307</v>
      </c>
      <c r="K225">
        <v>62.236628849270673</v>
      </c>
      <c r="L225" s="2" t="s">
        <v>1412</v>
      </c>
      <c r="M225" s="2">
        <f ca="1">Table1[[#This Row],[Cases]]*Table1[[#This Row],[Pack Size]]</f>
        <v>0</v>
      </c>
      <c r="N225" s="1">
        <f ca="1">Table1[[#This Row],[Cases]]*Table1[[#This Row],[Pack Size]]</f>
        <v>1493.679092382496</v>
      </c>
      <c r="O225" s="1">
        <f>IFERROR(VLOOKUP(Table1[[#This Row],[SKU Code]],'SKU Size'!$G:$H,2,FALSE),0)*Table1[[#This Row],[Cases]]</f>
        <v>214346.97475125725</v>
      </c>
      <c r="P225" t="str">
        <f t="shared" si="4"/>
        <v>D0020</v>
      </c>
      <c r="Q225" t="str">
        <f>IFERROR(VLOOKUP(Table1[[#This Row],[Trim Distributor Code]],Sheet1!$N:$O,2,FALSE),0)</f>
        <v>D0192</v>
      </c>
      <c r="R225" t="str">
        <f>IFERROR(VLOOKUP(Table1[[#This Row],[Salesflo AppUser Code]],HIE!$A:$B,2,FALSE),0)</f>
        <v>Active</v>
      </c>
      <c r="S225" t="str">
        <f>IFERROR(VLOOKUP(Table1[[#This Row],[Salesflo AppUser Code]],HIE!$A:$B,2,FALSE),0)</f>
        <v>Active</v>
      </c>
      <c r="T225" t="s">
        <v>5594</v>
      </c>
      <c r="U225" t="s">
        <v>2909</v>
      </c>
      <c r="V225" t="s">
        <v>1632</v>
      </c>
      <c r="W225" t="s">
        <v>2030</v>
      </c>
      <c r="X225" t="str">
        <f>IFERROR(VLOOKUP( Table1[[#This Row],[Trim Distributor Code]],Sheet1!$A:$J,10,FALSE),0)</f>
        <v>Active</v>
      </c>
    </row>
    <row r="226" spans="1:24" hidden="1" x14ac:dyDescent="0.3">
      <c r="A226" t="s">
        <v>4520</v>
      </c>
      <c r="B226" t="s">
        <v>164</v>
      </c>
      <c r="C226" t="s">
        <v>4417</v>
      </c>
      <c r="D226" s="8" t="s">
        <v>1412</v>
      </c>
      <c r="E226" t="s">
        <v>4407</v>
      </c>
      <c r="F226" t="s">
        <v>2768</v>
      </c>
      <c r="G226" t="s">
        <v>4156</v>
      </c>
      <c r="H226" t="s">
        <v>4113</v>
      </c>
      <c r="I226" t="s">
        <v>4394</v>
      </c>
      <c r="J226" t="s">
        <v>2307</v>
      </c>
      <c r="K226" s="1">
        <v>85.575364667747166</v>
      </c>
      <c r="L226" s="1" t="s">
        <v>1412</v>
      </c>
      <c r="M226" s="2">
        <f ca="1">Table1[[#This Row],[Cases]]*Table1[[#This Row],[Pack Size]]</f>
        <v>0</v>
      </c>
      <c r="N226" s="1">
        <f ca="1">Table1[[#This Row],[Cases]]*Table1[[#This Row],[Pack Size]]</f>
        <v>2053.8087520259319</v>
      </c>
      <c r="O226" s="1">
        <f>IFERROR(VLOOKUP(Table1[[#This Row],[SKU Code]],'SKU Size'!$G:$H,2,FALSE),0)*Table1[[#This Row],[Cases]]</f>
        <v>294727.09028297866</v>
      </c>
      <c r="P226" t="str">
        <f t="shared" si="4"/>
        <v>D0020</v>
      </c>
      <c r="Q226" t="str">
        <f>IFERROR(VLOOKUP(Table1[[#This Row],[Trim Distributor Code]],Sheet1!$N:$O,2,FALSE),0)</f>
        <v>D0192</v>
      </c>
      <c r="R226" t="str">
        <f>IFERROR(VLOOKUP(Table1[[#This Row],[Salesflo AppUser Code]],HIE!$A:$B,2,FALSE),0)</f>
        <v>Active</v>
      </c>
      <c r="S226" t="str">
        <f>IFERROR(VLOOKUP(Table1[[#This Row],[Salesflo AppUser Code]],HIE!$A:$B,2,FALSE),0)</f>
        <v>Active</v>
      </c>
      <c r="T226" t="s">
        <v>5594</v>
      </c>
      <c r="U226" t="s">
        <v>2909</v>
      </c>
      <c r="V226" t="s">
        <v>1632</v>
      </c>
      <c r="W226" t="s">
        <v>2030</v>
      </c>
      <c r="X226" t="str">
        <f>IFERROR(VLOOKUP( Table1[[#This Row],[Trim Distributor Code]],Sheet1!$A:$J,10,FALSE),0)</f>
        <v>Active</v>
      </c>
    </row>
    <row r="227" spans="1:24" hidden="1" x14ac:dyDescent="0.3">
      <c r="A227" t="s">
        <v>4520</v>
      </c>
      <c r="B227" t="s">
        <v>166</v>
      </c>
      <c r="C227" t="s">
        <v>4418</v>
      </c>
      <c r="D227" s="8" t="s">
        <v>1412</v>
      </c>
      <c r="E227" t="s">
        <v>4407</v>
      </c>
      <c r="F227" t="s">
        <v>2768</v>
      </c>
      <c r="G227" t="s">
        <v>4156</v>
      </c>
      <c r="H227" t="s">
        <v>4113</v>
      </c>
      <c r="I227" t="s">
        <v>4394</v>
      </c>
      <c r="J227" t="s">
        <v>2307</v>
      </c>
      <c r="K227" s="1">
        <v>31.896272285251218</v>
      </c>
      <c r="L227" s="1" t="s">
        <v>1412</v>
      </c>
      <c r="M227" s="2">
        <f ca="1">Table1[[#This Row],[Cases]]*Table1[[#This Row],[Pack Size]]</f>
        <v>0</v>
      </c>
      <c r="N227" s="1">
        <f ca="1">Table1[[#This Row],[Cases]]*Table1[[#This Row],[Pack Size]]</f>
        <v>765.51053484602926</v>
      </c>
      <c r="O227" s="1">
        <f>IFERROR(VLOOKUP(Table1[[#This Row],[SKU Code]],'SKU Size'!$G:$H,2,FALSE),0)*Table1[[#This Row],[Cases]]</f>
        <v>109852.82456001933</v>
      </c>
      <c r="P227" t="str">
        <f t="shared" si="4"/>
        <v>D0020</v>
      </c>
      <c r="Q227" t="str">
        <f>IFERROR(VLOOKUP(Table1[[#This Row],[Trim Distributor Code]],Sheet1!$N:$O,2,FALSE),0)</f>
        <v>D0192</v>
      </c>
      <c r="R227" t="str">
        <f>IFERROR(VLOOKUP(Table1[[#This Row],[Salesflo AppUser Code]],HIE!$A:$B,2,FALSE),0)</f>
        <v>Active</v>
      </c>
      <c r="S227" t="str">
        <f>IFERROR(VLOOKUP(Table1[[#This Row],[Salesflo AppUser Code]],HIE!$A:$B,2,FALSE),0)</f>
        <v>Active</v>
      </c>
      <c r="T227" t="s">
        <v>5594</v>
      </c>
      <c r="U227" t="s">
        <v>2909</v>
      </c>
      <c r="V227" t="s">
        <v>1632</v>
      </c>
      <c r="W227" t="s">
        <v>2030</v>
      </c>
      <c r="X227" t="str">
        <f>IFERROR(VLOOKUP( Table1[[#This Row],[Trim Distributor Code]],Sheet1!$A:$J,10,FALSE),0)</f>
        <v>Active</v>
      </c>
    </row>
    <row r="228" spans="1:24" hidden="1" x14ac:dyDescent="0.3">
      <c r="A228" t="s">
        <v>4520</v>
      </c>
      <c r="B228" t="s">
        <v>1043</v>
      </c>
      <c r="C228" t="s">
        <v>4419</v>
      </c>
      <c r="D228" s="8" t="s">
        <v>1412</v>
      </c>
      <c r="E228" t="s">
        <v>4420</v>
      </c>
      <c r="F228" t="s">
        <v>2769</v>
      </c>
      <c r="G228" t="s">
        <v>4156</v>
      </c>
      <c r="H228" t="s">
        <v>4113</v>
      </c>
      <c r="I228" t="s">
        <v>4394</v>
      </c>
      <c r="J228" t="s">
        <v>2307</v>
      </c>
      <c r="K228">
        <v>35.786061588330639</v>
      </c>
      <c r="L228" s="2" t="s">
        <v>1412</v>
      </c>
      <c r="M228" s="2">
        <f ca="1">Table1[[#This Row],[Cases]]*Table1[[#This Row],[Pack Size]]</f>
        <v>0</v>
      </c>
      <c r="N228" s="1">
        <f ca="1">Table1[[#This Row],[Cases]]*Table1[[#This Row],[Pack Size]]</f>
        <v>858.86547811993535</v>
      </c>
      <c r="O228" s="1">
        <f>IFERROR(VLOOKUP(Table1[[#This Row],[SKU Code]],'SKU Size'!$G:$H,2,FALSE),0)*Table1[[#This Row],[Cases]]</f>
        <v>123249.51048197293</v>
      </c>
      <c r="P228" t="str">
        <f t="shared" si="4"/>
        <v>D0192</v>
      </c>
      <c r="Q228">
        <f>IFERROR(VLOOKUP(Table1[[#This Row],[Trim Distributor Code]],Sheet1!$N:$O,2,FALSE),0)</f>
        <v>3400672</v>
      </c>
      <c r="R228" t="str">
        <f>IFERROR(VLOOKUP(Table1[[#This Row],[Salesflo AppUser Code]],HIE!$A:$B,2,FALSE),0)</f>
        <v>Active</v>
      </c>
      <c r="S228" t="str">
        <f>IFERROR(VLOOKUP(Table1[[#This Row],[Salesflo AppUser Code]],HIE!$A:$B,2,FALSE),0)</f>
        <v>Active</v>
      </c>
      <c r="T228" t="s">
        <v>5594</v>
      </c>
      <c r="U228" t="s">
        <v>2909</v>
      </c>
      <c r="V228" t="s">
        <v>1632</v>
      </c>
      <c r="W228" t="s">
        <v>2030</v>
      </c>
      <c r="X228" t="str">
        <f>IFERROR(VLOOKUP( Table1[[#This Row],[Trim Distributor Code]],Sheet1!$A:$J,10,FALSE),0)</f>
        <v>Active</v>
      </c>
    </row>
    <row r="229" spans="1:24" hidden="1" x14ac:dyDescent="0.3">
      <c r="A229" t="s">
        <v>4520</v>
      </c>
      <c r="B229" t="s">
        <v>1044</v>
      </c>
      <c r="C229" t="s">
        <v>4421</v>
      </c>
      <c r="D229" s="8" t="s">
        <v>1412</v>
      </c>
      <c r="E229" t="s">
        <v>4420</v>
      </c>
      <c r="F229" t="s">
        <v>2769</v>
      </c>
      <c r="G229" t="s">
        <v>4156</v>
      </c>
      <c r="H229" t="s">
        <v>4113</v>
      </c>
      <c r="I229" t="s">
        <v>4394</v>
      </c>
      <c r="J229" t="s">
        <v>2307</v>
      </c>
      <c r="K229">
        <v>83.630470016207482</v>
      </c>
      <c r="L229" s="2" t="s">
        <v>1412</v>
      </c>
      <c r="M229" s="2">
        <f ca="1">Table1[[#This Row],[Cases]]*Table1[[#This Row],[Pack Size]]</f>
        <v>0</v>
      </c>
      <c r="N229" s="1">
        <f ca="1">Table1[[#This Row],[Cases]]*Table1[[#This Row],[Pack Size]]</f>
        <v>2007.1312803889796</v>
      </c>
      <c r="O229" s="1">
        <f>IFERROR(VLOOKUP(Table1[[#This Row],[SKU Code]],'SKU Size'!$G:$H,2,FALSE),0)*Table1[[#This Row],[Cases]]</f>
        <v>288028.74732200196</v>
      </c>
      <c r="P229" t="str">
        <f t="shared" si="4"/>
        <v>D0192</v>
      </c>
      <c r="Q229">
        <f>IFERROR(VLOOKUP(Table1[[#This Row],[Trim Distributor Code]],Sheet1!$N:$O,2,FALSE),0)</f>
        <v>3400672</v>
      </c>
      <c r="R229" t="str">
        <f>IFERROR(VLOOKUP(Table1[[#This Row],[Salesflo AppUser Code]],HIE!$A:$B,2,FALSE),0)</f>
        <v>Active</v>
      </c>
      <c r="S229" t="str">
        <f>IFERROR(VLOOKUP(Table1[[#This Row],[Salesflo AppUser Code]],HIE!$A:$B,2,FALSE),0)</f>
        <v>Active</v>
      </c>
      <c r="T229" t="s">
        <v>5594</v>
      </c>
      <c r="U229" t="s">
        <v>2909</v>
      </c>
      <c r="V229" t="s">
        <v>1632</v>
      </c>
      <c r="W229" t="s">
        <v>2030</v>
      </c>
      <c r="X229" t="str">
        <f>IFERROR(VLOOKUP( Table1[[#This Row],[Trim Distributor Code]],Sheet1!$A:$J,10,FALSE),0)</f>
        <v>Active</v>
      </c>
    </row>
    <row r="230" spans="1:24" hidden="1" x14ac:dyDescent="0.3">
      <c r="A230" t="s">
        <v>4520</v>
      </c>
      <c r="B230" t="s">
        <v>1047</v>
      </c>
      <c r="C230" t="s">
        <v>4422</v>
      </c>
      <c r="D230" s="8" t="s">
        <v>1412</v>
      </c>
      <c r="E230" t="s">
        <v>4420</v>
      </c>
      <c r="F230" t="s">
        <v>2769</v>
      </c>
      <c r="G230" t="s">
        <v>4156</v>
      </c>
      <c r="H230" t="s">
        <v>4113</v>
      </c>
      <c r="I230" t="s">
        <v>4394</v>
      </c>
      <c r="J230" t="s">
        <v>2307</v>
      </c>
      <c r="K230">
        <v>25.672609400324156</v>
      </c>
      <c r="L230" s="2" t="s">
        <v>1412</v>
      </c>
      <c r="M230" s="2">
        <f ca="1">Table1[[#This Row],[Cases]]*Table1[[#This Row],[Pack Size]]</f>
        <v>0</v>
      </c>
      <c r="N230" s="1">
        <f ca="1">Table1[[#This Row],[Cases]]*Table1[[#This Row],[Pack Size]]</f>
        <v>616.14262560777979</v>
      </c>
      <c r="O230" s="1">
        <f>IFERROR(VLOOKUP(Table1[[#This Row],[SKU Code]],'SKU Size'!$G:$H,2,FALSE),0)*Table1[[#This Row],[Cases]]</f>
        <v>88418.127084893626</v>
      </c>
      <c r="P230" t="str">
        <f t="shared" si="4"/>
        <v>D0192</v>
      </c>
      <c r="Q230">
        <f>IFERROR(VLOOKUP(Table1[[#This Row],[Trim Distributor Code]],Sheet1!$N:$O,2,FALSE),0)</f>
        <v>3400672</v>
      </c>
      <c r="R230" t="str">
        <f>IFERROR(VLOOKUP(Table1[[#This Row],[Salesflo AppUser Code]],HIE!$A:$B,2,FALSE),0)</f>
        <v>Active</v>
      </c>
      <c r="S230" t="str">
        <f>IFERROR(VLOOKUP(Table1[[#This Row],[Salesflo AppUser Code]],HIE!$A:$B,2,FALSE),0)</f>
        <v>Active</v>
      </c>
      <c r="T230" t="s">
        <v>5594</v>
      </c>
      <c r="U230" t="s">
        <v>2909</v>
      </c>
      <c r="V230" t="s">
        <v>1632</v>
      </c>
      <c r="W230" t="s">
        <v>2030</v>
      </c>
      <c r="X230" t="str">
        <f>IFERROR(VLOOKUP( Table1[[#This Row],[Trim Distributor Code]],Sheet1!$A:$J,10,FALSE),0)</f>
        <v>Active</v>
      </c>
    </row>
    <row r="231" spans="1:24" hidden="1" x14ac:dyDescent="0.3">
      <c r="A231" t="s">
        <v>4520</v>
      </c>
      <c r="B231" t="s">
        <v>4423</v>
      </c>
      <c r="C231" t="s">
        <v>4424</v>
      </c>
      <c r="D231" s="8" t="s">
        <v>1412</v>
      </c>
      <c r="E231" t="s">
        <v>4420</v>
      </c>
      <c r="F231" t="s">
        <v>2769</v>
      </c>
      <c r="G231" t="s">
        <v>4156</v>
      </c>
      <c r="H231" t="s">
        <v>4113</v>
      </c>
      <c r="I231" t="s">
        <v>4394</v>
      </c>
      <c r="J231" t="s">
        <v>2307</v>
      </c>
      <c r="K231" s="1">
        <v>49.594813614262577</v>
      </c>
      <c r="L231" s="1" t="s">
        <v>1412</v>
      </c>
      <c r="M231" s="2">
        <f ca="1">Table1[[#This Row],[Cases]]*Table1[[#This Row],[Pack Size]]</f>
        <v>0</v>
      </c>
      <c r="N231" s="1">
        <f ca="1">Table1[[#This Row],[Cases]]*Table1[[#This Row],[Pack Size]]</f>
        <v>1190.2755267423017</v>
      </c>
      <c r="O231" s="1">
        <f>IFERROR(VLOOKUP(Table1[[#This Row],[SKU Code]],'SKU Size'!$G:$H,2,FALSE),0)*Table1[[#This Row],[Cases]]</f>
        <v>170807.74550490815</v>
      </c>
      <c r="P231" t="str">
        <f t="shared" si="4"/>
        <v>D0192</v>
      </c>
      <c r="Q231">
        <f>IFERROR(VLOOKUP(Table1[[#This Row],[Trim Distributor Code]],Sheet1!$N:$O,2,FALSE),0)</f>
        <v>3400672</v>
      </c>
      <c r="R231">
        <f>IFERROR(VLOOKUP(Table1[[#This Row],[Salesflo AppUser Code]],HIE!$A:$B,2,FALSE),0)</f>
        <v>0</v>
      </c>
      <c r="S231">
        <f>IFERROR(VLOOKUP(Table1[[#This Row],[Salesflo AppUser Code]],HIE!$A:$B,2,FALSE),0)</f>
        <v>0</v>
      </c>
      <c r="T231" t="s">
        <v>5594</v>
      </c>
      <c r="U231" t="s">
        <v>2909</v>
      </c>
      <c r="V231" t="s">
        <v>1632</v>
      </c>
      <c r="W231" t="s">
        <v>2030</v>
      </c>
      <c r="X231" t="str">
        <f>IFERROR(VLOOKUP( Table1[[#This Row],[Trim Distributor Code]],Sheet1!$A:$J,10,FALSE),0)</f>
        <v>Active</v>
      </c>
    </row>
    <row r="232" spans="1:24" hidden="1" x14ac:dyDescent="0.3">
      <c r="A232" t="s">
        <v>4520</v>
      </c>
      <c r="B232" t="s">
        <v>3331</v>
      </c>
      <c r="C232" t="s">
        <v>4425</v>
      </c>
      <c r="D232" s="8" t="s">
        <v>1412</v>
      </c>
      <c r="E232" t="s">
        <v>4426</v>
      </c>
      <c r="F232" t="s">
        <v>4427</v>
      </c>
      <c r="G232" t="s">
        <v>4156</v>
      </c>
      <c r="H232" t="s">
        <v>4113</v>
      </c>
      <c r="I232" t="s">
        <v>4394</v>
      </c>
      <c r="J232" t="s">
        <v>2307</v>
      </c>
      <c r="K232" s="1">
        <v>5.834683954619126</v>
      </c>
      <c r="L232" s="1" t="s">
        <v>1412</v>
      </c>
      <c r="M232" s="2">
        <f ca="1">Table1[[#This Row],[Cases]]*Table1[[#This Row],[Pack Size]]</f>
        <v>0</v>
      </c>
      <c r="N232" s="1">
        <f ca="1">Table1[[#This Row],[Cases]]*Table1[[#This Row],[Pack Size]]</f>
        <v>140.03241491085902</v>
      </c>
      <c r="O232" s="1">
        <f>IFERROR(VLOOKUP(Table1[[#This Row],[SKU Code]],'SKU Size'!$G:$H,2,FALSE),0)*Table1[[#This Row],[Cases]]</f>
        <v>20095.028882930368</v>
      </c>
      <c r="P232" t="str">
        <f t="shared" si="4"/>
        <v>D0330</v>
      </c>
      <c r="Q232" t="str">
        <f>IFERROR(VLOOKUP(Table1[[#This Row],[Trim Distributor Code]],Sheet1!$N:$O,2,FALSE),0)</f>
        <v>D0192</v>
      </c>
      <c r="R232" t="str">
        <f>IFERROR(VLOOKUP(Table1[[#This Row],[Salesflo AppUser Code]],HIE!$A:$B,2,FALSE),0)</f>
        <v>Active</v>
      </c>
      <c r="S232" t="str">
        <f>IFERROR(VLOOKUP(Table1[[#This Row],[Salesflo AppUser Code]],HIE!$A:$B,2,FALSE),0)</f>
        <v>Active</v>
      </c>
      <c r="T232" t="s">
        <v>5594</v>
      </c>
      <c r="U232" t="s">
        <v>2909</v>
      </c>
      <c r="V232" t="s">
        <v>1632</v>
      </c>
      <c r="W232" t="s">
        <v>2030</v>
      </c>
      <c r="X232" t="str">
        <f>IFERROR(VLOOKUP( Table1[[#This Row],[Trim Distributor Code]],Sheet1!$A:$J,10,FALSE),0)</f>
        <v>Active</v>
      </c>
    </row>
    <row r="233" spans="1:24" hidden="1" x14ac:dyDescent="0.3">
      <c r="A233" t="s">
        <v>4520</v>
      </c>
      <c r="B233" t="s">
        <v>3332</v>
      </c>
      <c r="C233" t="s">
        <v>4428</v>
      </c>
      <c r="D233" s="8" t="s">
        <v>1412</v>
      </c>
      <c r="E233" t="s">
        <v>4429</v>
      </c>
      <c r="F233" t="s">
        <v>4430</v>
      </c>
      <c r="G233" t="s">
        <v>4156</v>
      </c>
      <c r="H233" t="s">
        <v>4113</v>
      </c>
      <c r="I233" t="s">
        <v>4394</v>
      </c>
      <c r="J233" t="s">
        <v>2307</v>
      </c>
      <c r="K233">
        <v>7.779578606158835</v>
      </c>
      <c r="L233" s="2" t="s">
        <v>1412</v>
      </c>
      <c r="M233" s="2">
        <f ca="1">Table1[[#This Row],[Cases]]*Table1[[#This Row],[Pack Size]]</f>
        <v>0</v>
      </c>
      <c r="N233" s="1">
        <f ca="1">Table1[[#This Row],[Cases]]*Table1[[#This Row],[Pack Size]]</f>
        <v>186.70988654781203</v>
      </c>
      <c r="O233" s="1">
        <f>IFERROR(VLOOKUP(Table1[[#This Row],[SKU Code]],'SKU Size'!$G:$H,2,FALSE),0)*Table1[[#This Row],[Cases]]</f>
        <v>26793.37184390716</v>
      </c>
      <c r="P233" t="str">
        <f t="shared" si="4"/>
        <v>D0333</v>
      </c>
      <c r="Q233" t="str">
        <f>IFERROR(VLOOKUP(Table1[[#This Row],[Trim Distributor Code]],Sheet1!$N:$O,2,FALSE),0)</f>
        <v>D0192</v>
      </c>
      <c r="R233" t="str">
        <f>IFERROR(VLOOKUP(Table1[[#This Row],[Salesflo AppUser Code]],HIE!$A:$B,2,FALSE),0)</f>
        <v>Active</v>
      </c>
      <c r="S233" t="str">
        <f>IFERROR(VLOOKUP(Table1[[#This Row],[Salesflo AppUser Code]],HIE!$A:$B,2,FALSE),0)</f>
        <v>Active</v>
      </c>
      <c r="T233" t="s">
        <v>5594</v>
      </c>
      <c r="U233" t="s">
        <v>2909</v>
      </c>
      <c r="V233" t="s">
        <v>1632</v>
      </c>
      <c r="W233" t="s">
        <v>2030</v>
      </c>
      <c r="X233" t="str">
        <f>IFERROR(VLOOKUP( Table1[[#This Row],[Trim Distributor Code]],Sheet1!$A:$J,10,FALSE),0)</f>
        <v>Active</v>
      </c>
    </row>
    <row r="234" spans="1:24" hidden="1" x14ac:dyDescent="0.3">
      <c r="A234" t="s">
        <v>4520</v>
      </c>
      <c r="B234" t="s">
        <v>3333</v>
      </c>
      <c r="C234" t="s">
        <v>4431</v>
      </c>
      <c r="D234" s="8" t="s">
        <v>1412</v>
      </c>
      <c r="E234" t="s">
        <v>4432</v>
      </c>
      <c r="F234" t="s">
        <v>4433</v>
      </c>
      <c r="G234" t="s">
        <v>4156</v>
      </c>
      <c r="H234" t="s">
        <v>4113</v>
      </c>
      <c r="I234" t="s">
        <v>4394</v>
      </c>
      <c r="J234" t="s">
        <v>2307</v>
      </c>
      <c r="K234">
        <v>6.6126418152350102</v>
      </c>
      <c r="L234" s="2" t="s">
        <v>1412</v>
      </c>
      <c r="M234" s="2">
        <f ca="1">Table1[[#This Row],[Cases]]*Table1[[#This Row],[Pack Size]]</f>
        <v>0</v>
      </c>
      <c r="N234" s="1">
        <f ca="1">Table1[[#This Row],[Cases]]*Table1[[#This Row],[Pack Size]]</f>
        <v>158.70340356564026</v>
      </c>
      <c r="O234" s="1">
        <f>IFERROR(VLOOKUP(Table1[[#This Row],[SKU Code]],'SKU Size'!$G:$H,2,FALSE),0)*Table1[[#This Row],[Cases]]</f>
        <v>22774.366067321087</v>
      </c>
      <c r="P234" t="str">
        <f t="shared" si="4"/>
        <v>D0334</v>
      </c>
      <c r="Q234" t="str">
        <f>IFERROR(VLOOKUP(Table1[[#This Row],[Trim Distributor Code]],Sheet1!$N:$O,2,FALSE),0)</f>
        <v>D0192</v>
      </c>
      <c r="R234" t="str">
        <f>IFERROR(VLOOKUP(Table1[[#This Row],[Salesflo AppUser Code]],HIE!$A:$B,2,FALSE),0)</f>
        <v>Active</v>
      </c>
      <c r="S234" t="str">
        <f>IFERROR(VLOOKUP(Table1[[#This Row],[Salesflo AppUser Code]],HIE!$A:$B,2,FALSE),0)</f>
        <v>Active</v>
      </c>
      <c r="T234" t="s">
        <v>5594</v>
      </c>
      <c r="U234" t="s">
        <v>2909</v>
      </c>
      <c r="V234" t="s">
        <v>1632</v>
      </c>
      <c r="W234" t="s">
        <v>2030</v>
      </c>
      <c r="X234" t="str">
        <f>IFERROR(VLOOKUP( Table1[[#This Row],[Trim Distributor Code]],Sheet1!$A:$J,10,FALSE),0)</f>
        <v>Active</v>
      </c>
    </row>
    <row r="235" spans="1:24" hidden="1" x14ac:dyDescent="0.3">
      <c r="A235" t="s">
        <v>4520</v>
      </c>
      <c r="B235" t="s">
        <v>3334</v>
      </c>
      <c r="C235" t="s">
        <v>4434</v>
      </c>
      <c r="D235" s="8" t="s">
        <v>1412</v>
      </c>
      <c r="E235" t="s">
        <v>4432</v>
      </c>
      <c r="F235" t="s">
        <v>4433</v>
      </c>
      <c r="G235" t="s">
        <v>4156</v>
      </c>
      <c r="H235" t="s">
        <v>4113</v>
      </c>
      <c r="I235" t="s">
        <v>4394</v>
      </c>
      <c r="J235" t="s">
        <v>2307</v>
      </c>
      <c r="K235">
        <v>26.450567260940041</v>
      </c>
      <c r="L235" s="2" t="s">
        <v>1412</v>
      </c>
      <c r="M235" s="2">
        <f ca="1">Table1[[#This Row],[Cases]]*Table1[[#This Row],[Pack Size]]</f>
        <v>0</v>
      </c>
      <c r="N235" s="1">
        <f ca="1">Table1[[#This Row],[Cases]]*Table1[[#This Row],[Pack Size]]</f>
        <v>634.81361426256103</v>
      </c>
      <c r="O235" s="1">
        <f>IFERROR(VLOOKUP(Table1[[#This Row],[SKU Code]],'SKU Size'!$G:$H,2,FALSE),0)*Table1[[#This Row],[Cases]]</f>
        <v>91097.464269284348</v>
      </c>
      <c r="P235" t="str">
        <f t="shared" si="4"/>
        <v>D0334</v>
      </c>
      <c r="Q235" t="str">
        <f>IFERROR(VLOOKUP(Table1[[#This Row],[Trim Distributor Code]],Sheet1!$N:$O,2,FALSE),0)</f>
        <v>D0192</v>
      </c>
      <c r="R235" t="str">
        <f>IFERROR(VLOOKUP(Table1[[#This Row],[Salesflo AppUser Code]],HIE!$A:$B,2,FALSE),0)</f>
        <v>Active</v>
      </c>
      <c r="S235" t="str">
        <f>IFERROR(VLOOKUP(Table1[[#This Row],[Salesflo AppUser Code]],HIE!$A:$B,2,FALSE),0)</f>
        <v>Active</v>
      </c>
      <c r="T235" t="s">
        <v>5594</v>
      </c>
      <c r="U235" t="s">
        <v>2909</v>
      </c>
      <c r="V235" t="s">
        <v>1632</v>
      </c>
      <c r="W235" t="s">
        <v>2030</v>
      </c>
      <c r="X235" t="str">
        <f>IFERROR(VLOOKUP( Table1[[#This Row],[Trim Distributor Code]],Sheet1!$A:$J,10,FALSE),0)</f>
        <v>Active</v>
      </c>
    </row>
    <row r="236" spans="1:24" hidden="1" x14ac:dyDescent="0.3">
      <c r="A236" t="s">
        <v>4520</v>
      </c>
      <c r="B236" t="s">
        <v>3335</v>
      </c>
      <c r="C236" t="s">
        <v>4435</v>
      </c>
      <c r="D236" s="8" t="s">
        <v>1412</v>
      </c>
      <c r="E236" t="s">
        <v>4432</v>
      </c>
      <c r="F236" t="s">
        <v>4433</v>
      </c>
      <c r="G236" t="s">
        <v>4156</v>
      </c>
      <c r="H236" t="s">
        <v>4113</v>
      </c>
      <c r="I236" t="s">
        <v>4394</v>
      </c>
      <c r="J236" t="s">
        <v>2307</v>
      </c>
      <c r="K236" s="1">
        <v>35.008103727714762</v>
      </c>
      <c r="L236" s="1" t="s">
        <v>1412</v>
      </c>
      <c r="M236" s="2">
        <f ca="1">Table1[[#This Row],[Cases]]*Table1[[#This Row],[Pack Size]]</f>
        <v>0</v>
      </c>
      <c r="N236" s="1">
        <f ca="1">Table1[[#This Row],[Cases]]*Table1[[#This Row],[Pack Size]]</f>
        <v>840.19448946515422</v>
      </c>
      <c r="O236" s="1">
        <f>IFERROR(VLOOKUP(Table1[[#This Row],[SKU Code]],'SKU Size'!$G:$H,2,FALSE),0)*Table1[[#This Row],[Cases]]</f>
        <v>120570.17329758222</v>
      </c>
      <c r="P236" t="str">
        <f t="shared" si="4"/>
        <v>D0334</v>
      </c>
      <c r="Q236" t="str">
        <f>IFERROR(VLOOKUP(Table1[[#This Row],[Trim Distributor Code]],Sheet1!$N:$O,2,FALSE),0)</f>
        <v>D0192</v>
      </c>
      <c r="R236" t="str">
        <f>IFERROR(VLOOKUP(Table1[[#This Row],[Salesflo AppUser Code]],HIE!$A:$B,2,FALSE),0)</f>
        <v>Active</v>
      </c>
      <c r="S236" t="str">
        <f>IFERROR(VLOOKUP(Table1[[#This Row],[Salesflo AppUser Code]],HIE!$A:$B,2,FALSE),0)</f>
        <v>Active</v>
      </c>
      <c r="T236" t="s">
        <v>5594</v>
      </c>
      <c r="U236" t="s">
        <v>2909</v>
      </c>
      <c r="V236" t="s">
        <v>1632</v>
      </c>
      <c r="W236" t="s">
        <v>2030</v>
      </c>
      <c r="X236" t="str">
        <f>IFERROR(VLOOKUP( Table1[[#This Row],[Trim Distributor Code]],Sheet1!$A:$J,10,FALSE),0)</f>
        <v>Active</v>
      </c>
    </row>
    <row r="237" spans="1:24" hidden="1" x14ac:dyDescent="0.3">
      <c r="A237" t="s">
        <v>4520</v>
      </c>
      <c r="B237" t="s">
        <v>3336</v>
      </c>
      <c r="C237" t="s">
        <v>4436</v>
      </c>
      <c r="D237" s="8" t="s">
        <v>1412</v>
      </c>
      <c r="E237" t="s">
        <v>4437</v>
      </c>
      <c r="F237" t="s">
        <v>4438</v>
      </c>
      <c r="G237" t="s">
        <v>4156</v>
      </c>
      <c r="H237" t="s">
        <v>4113</v>
      </c>
      <c r="I237" t="s">
        <v>4394</v>
      </c>
      <c r="J237" t="s">
        <v>2307</v>
      </c>
      <c r="K237" s="1">
        <v>12.836304700162078</v>
      </c>
      <c r="L237" s="1" t="s">
        <v>1412</v>
      </c>
      <c r="M237" s="2">
        <f ca="1">Table1[[#This Row],[Cases]]*Table1[[#This Row],[Pack Size]]</f>
        <v>0</v>
      </c>
      <c r="N237" s="1">
        <f ca="1">Table1[[#This Row],[Cases]]*Table1[[#This Row],[Pack Size]]</f>
        <v>308.0713128038899</v>
      </c>
      <c r="O237" s="1">
        <f>IFERROR(VLOOKUP(Table1[[#This Row],[SKU Code]],'SKU Size'!$G:$H,2,FALSE),0)*Table1[[#This Row],[Cases]]</f>
        <v>44209.063542446813</v>
      </c>
      <c r="P237" t="str">
        <f t="shared" si="4"/>
        <v>D0335</v>
      </c>
      <c r="Q237" t="str">
        <f>IFERROR(VLOOKUP(Table1[[#This Row],[Trim Distributor Code]],Sheet1!$N:$O,2,FALSE),0)</f>
        <v>D0192</v>
      </c>
      <c r="R237" t="str">
        <f>IFERROR(VLOOKUP(Table1[[#This Row],[Salesflo AppUser Code]],HIE!$A:$B,2,FALSE),0)</f>
        <v>Active</v>
      </c>
      <c r="S237" t="str">
        <f>IFERROR(VLOOKUP(Table1[[#This Row],[Salesflo AppUser Code]],HIE!$A:$B,2,FALSE),0)</f>
        <v>Active</v>
      </c>
      <c r="T237" t="s">
        <v>5594</v>
      </c>
      <c r="U237" t="s">
        <v>2909</v>
      </c>
      <c r="V237" t="s">
        <v>1632</v>
      </c>
      <c r="W237" t="s">
        <v>2030</v>
      </c>
      <c r="X237" t="str">
        <f>IFERROR(VLOOKUP( Table1[[#This Row],[Trim Distributor Code]],Sheet1!$A:$J,10,FALSE),0)</f>
        <v>Active</v>
      </c>
    </row>
    <row r="238" spans="1:24" hidden="1" x14ac:dyDescent="0.3">
      <c r="A238" t="s">
        <v>4520</v>
      </c>
      <c r="B238" t="s">
        <v>3337</v>
      </c>
      <c r="C238" t="s">
        <v>4439</v>
      </c>
      <c r="D238" s="8" t="s">
        <v>1412</v>
      </c>
      <c r="E238" t="s">
        <v>4440</v>
      </c>
      <c r="F238" t="s">
        <v>4441</v>
      </c>
      <c r="G238" t="s">
        <v>4156</v>
      </c>
      <c r="H238" t="s">
        <v>4113</v>
      </c>
      <c r="I238" t="s">
        <v>4394</v>
      </c>
      <c r="J238" t="s">
        <v>2307</v>
      </c>
      <c r="K238">
        <v>14.392220421393844</v>
      </c>
      <c r="L238" s="2" t="s">
        <v>1412</v>
      </c>
      <c r="M238" s="2">
        <f ca="1">Table1[[#This Row],[Cases]]*Table1[[#This Row],[Pack Size]]</f>
        <v>0</v>
      </c>
      <c r="N238" s="1">
        <f ca="1">Table1[[#This Row],[Cases]]*Table1[[#This Row],[Pack Size]]</f>
        <v>345.41329011345226</v>
      </c>
      <c r="O238" s="1">
        <f>IFERROR(VLOOKUP(Table1[[#This Row],[SKU Code]],'SKU Size'!$G:$H,2,FALSE),0)*Table1[[#This Row],[Cases]]</f>
        <v>49567.737911228243</v>
      </c>
      <c r="P238" t="str">
        <f t="shared" si="4"/>
        <v>D0336</v>
      </c>
      <c r="Q238" t="str">
        <f>IFERROR(VLOOKUP(Table1[[#This Row],[Trim Distributor Code]],Sheet1!$N:$O,2,FALSE),0)</f>
        <v>D0192</v>
      </c>
      <c r="R238" t="str">
        <f>IFERROR(VLOOKUP(Table1[[#This Row],[Salesflo AppUser Code]],HIE!$A:$B,2,FALSE),0)</f>
        <v>Active</v>
      </c>
      <c r="S238" t="str">
        <f>IFERROR(VLOOKUP(Table1[[#This Row],[Salesflo AppUser Code]],HIE!$A:$B,2,FALSE),0)</f>
        <v>Active</v>
      </c>
      <c r="T238" t="s">
        <v>5594</v>
      </c>
      <c r="U238" t="s">
        <v>2909</v>
      </c>
      <c r="V238" t="s">
        <v>1632</v>
      </c>
      <c r="W238" t="s">
        <v>2030</v>
      </c>
      <c r="X238" t="str">
        <f>IFERROR(VLOOKUP( Table1[[#This Row],[Trim Distributor Code]],Sheet1!$A:$J,10,FALSE),0)</f>
        <v>Active</v>
      </c>
    </row>
    <row r="239" spans="1:24" hidden="1" x14ac:dyDescent="0.3">
      <c r="A239" t="s">
        <v>4520</v>
      </c>
      <c r="B239" t="s">
        <v>3338</v>
      </c>
      <c r="C239" t="s">
        <v>4442</v>
      </c>
      <c r="D239" s="8" t="s">
        <v>1412</v>
      </c>
      <c r="E239" t="s">
        <v>4443</v>
      </c>
      <c r="F239" t="s">
        <v>4444</v>
      </c>
      <c r="G239" t="s">
        <v>4156</v>
      </c>
      <c r="H239" t="s">
        <v>4113</v>
      </c>
      <c r="I239" t="s">
        <v>4394</v>
      </c>
      <c r="J239" t="s">
        <v>2307</v>
      </c>
      <c r="K239">
        <v>7.0016207455429518</v>
      </c>
      <c r="L239" s="2" t="s">
        <v>1412</v>
      </c>
      <c r="M239" s="2">
        <f ca="1">Table1[[#This Row],[Cases]]*Table1[[#This Row],[Pack Size]]</f>
        <v>0</v>
      </c>
      <c r="N239" s="1">
        <f ca="1">Table1[[#This Row],[Cases]]*Table1[[#This Row],[Pack Size]]</f>
        <v>168.03889789303085</v>
      </c>
      <c r="O239" s="1">
        <f>IFERROR(VLOOKUP(Table1[[#This Row],[SKU Code]],'SKU Size'!$G:$H,2,FALSE),0)*Table1[[#This Row],[Cases]]</f>
        <v>24114.034659516445</v>
      </c>
      <c r="P239" t="str">
        <f t="shared" si="4"/>
        <v>D0337</v>
      </c>
      <c r="Q239" t="str">
        <f>IFERROR(VLOOKUP(Table1[[#This Row],[Trim Distributor Code]],Sheet1!$N:$O,2,FALSE),0)</f>
        <v>D0192</v>
      </c>
      <c r="R239" t="str">
        <f>IFERROR(VLOOKUP(Table1[[#This Row],[Salesflo AppUser Code]],HIE!$A:$B,2,FALSE),0)</f>
        <v>Active</v>
      </c>
      <c r="S239" t="str">
        <f>IFERROR(VLOOKUP(Table1[[#This Row],[Salesflo AppUser Code]],HIE!$A:$B,2,FALSE),0)</f>
        <v>Active</v>
      </c>
      <c r="T239" t="s">
        <v>5594</v>
      </c>
      <c r="U239" t="s">
        <v>2909</v>
      </c>
      <c r="V239" t="s">
        <v>1632</v>
      </c>
      <c r="W239" t="s">
        <v>2030</v>
      </c>
      <c r="X239" t="str">
        <f>IFERROR(VLOOKUP( Table1[[#This Row],[Trim Distributor Code]],Sheet1!$A:$J,10,FALSE),0)</f>
        <v>Active</v>
      </c>
    </row>
    <row r="240" spans="1:24" hidden="1" x14ac:dyDescent="0.3">
      <c r="A240" t="s">
        <v>4520</v>
      </c>
      <c r="B240" t="s">
        <v>3339</v>
      </c>
      <c r="C240" t="s">
        <v>4445</v>
      </c>
      <c r="D240" s="8" t="s">
        <v>1412</v>
      </c>
      <c r="E240" t="s">
        <v>4446</v>
      </c>
      <c r="F240" t="s">
        <v>4447</v>
      </c>
      <c r="G240" t="s">
        <v>4156</v>
      </c>
      <c r="H240" t="s">
        <v>4113</v>
      </c>
      <c r="I240" t="s">
        <v>4394</v>
      </c>
      <c r="J240" t="s">
        <v>2307</v>
      </c>
      <c r="K240">
        <v>9.3354943273906024</v>
      </c>
      <c r="L240" s="2" t="s">
        <v>1412</v>
      </c>
      <c r="M240" s="2">
        <f ca="1">Table1[[#This Row],[Cases]]*Table1[[#This Row],[Pack Size]]</f>
        <v>0</v>
      </c>
      <c r="N240" s="1">
        <f ca="1">Table1[[#This Row],[Cases]]*Table1[[#This Row],[Pack Size]]</f>
        <v>224.05186385737446</v>
      </c>
      <c r="O240" s="1">
        <f>IFERROR(VLOOKUP(Table1[[#This Row],[SKU Code]],'SKU Size'!$G:$H,2,FALSE),0)*Table1[[#This Row],[Cases]]</f>
        <v>32152.04621268859</v>
      </c>
      <c r="P240" t="str">
        <f t="shared" si="4"/>
        <v>D0332</v>
      </c>
      <c r="Q240" t="str">
        <f>IFERROR(VLOOKUP(Table1[[#This Row],[Trim Distributor Code]],Sheet1!$N:$O,2,FALSE),0)</f>
        <v>D0192</v>
      </c>
      <c r="R240" t="str">
        <f>IFERROR(VLOOKUP(Table1[[#This Row],[Salesflo AppUser Code]],HIE!$A:$B,2,FALSE),0)</f>
        <v>Active</v>
      </c>
      <c r="S240" t="str">
        <f>IFERROR(VLOOKUP(Table1[[#This Row],[Salesflo AppUser Code]],HIE!$A:$B,2,FALSE),0)</f>
        <v>Active</v>
      </c>
      <c r="T240" t="s">
        <v>5594</v>
      </c>
      <c r="U240" t="s">
        <v>2909</v>
      </c>
      <c r="V240" t="s">
        <v>1632</v>
      </c>
      <c r="W240" t="s">
        <v>2030</v>
      </c>
      <c r="X240" t="str">
        <f>IFERROR(VLOOKUP( Table1[[#This Row],[Trim Distributor Code]],Sheet1!$A:$J,10,FALSE),0)</f>
        <v>Active</v>
      </c>
    </row>
    <row r="241" spans="1:24" hidden="1" x14ac:dyDescent="0.3">
      <c r="A241" t="s">
        <v>4520</v>
      </c>
      <c r="B241" t="s">
        <v>3330</v>
      </c>
      <c r="C241" t="s">
        <v>4448</v>
      </c>
      <c r="D241" s="8" t="s">
        <v>1412</v>
      </c>
      <c r="E241" t="s">
        <v>4449</v>
      </c>
      <c r="F241" t="s">
        <v>4450</v>
      </c>
      <c r="G241" t="s">
        <v>4156</v>
      </c>
      <c r="H241" t="s">
        <v>4113</v>
      </c>
      <c r="I241" t="s">
        <v>4394</v>
      </c>
      <c r="J241" t="s">
        <v>2307</v>
      </c>
      <c r="K241" s="1">
        <v>7.779578606158835</v>
      </c>
      <c r="L241" s="1" t="s">
        <v>1412</v>
      </c>
      <c r="M241" s="2">
        <f ca="1">Table1[[#This Row],[Cases]]*Table1[[#This Row],[Pack Size]]</f>
        <v>0</v>
      </c>
      <c r="N241" s="1">
        <f ca="1">Table1[[#This Row],[Cases]]*Table1[[#This Row],[Pack Size]]</f>
        <v>186.70988654781203</v>
      </c>
      <c r="O241" s="1">
        <f>IFERROR(VLOOKUP(Table1[[#This Row],[SKU Code]],'SKU Size'!$G:$H,2,FALSE),0)*Table1[[#This Row],[Cases]]</f>
        <v>26793.37184390716</v>
      </c>
      <c r="P241" t="str">
        <f t="shared" si="4"/>
        <v>D0328</v>
      </c>
      <c r="Q241" t="str">
        <f>IFERROR(VLOOKUP(Table1[[#This Row],[Trim Distributor Code]],Sheet1!$N:$O,2,FALSE),0)</f>
        <v>D0192</v>
      </c>
      <c r="R241" t="str">
        <f>IFERROR(VLOOKUP(Table1[[#This Row],[Salesflo AppUser Code]],HIE!$A:$B,2,FALSE),0)</f>
        <v>Active</v>
      </c>
      <c r="S241" t="str">
        <f>IFERROR(VLOOKUP(Table1[[#This Row],[Salesflo AppUser Code]],HIE!$A:$B,2,FALSE),0)</f>
        <v>Active</v>
      </c>
      <c r="T241" t="s">
        <v>5594</v>
      </c>
      <c r="U241" t="s">
        <v>2909</v>
      </c>
      <c r="V241" t="s">
        <v>1632</v>
      </c>
      <c r="W241" t="s">
        <v>2030</v>
      </c>
      <c r="X241" t="str">
        <f>IFERROR(VLOOKUP( Table1[[#This Row],[Trim Distributor Code]],Sheet1!$A:$J,10,FALSE),0)</f>
        <v>Active</v>
      </c>
    </row>
    <row r="242" spans="1:24" hidden="1" x14ac:dyDescent="0.3">
      <c r="A242" t="s">
        <v>4520</v>
      </c>
      <c r="B242" t="s">
        <v>167</v>
      </c>
      <c r="C242" t="s">
        <v>4406</v>
      </c>
      <c r="D242" s="8" t="s">
        <v>1412</v>
      </c>
      <c r="E242" t="s">
        <v>4407</v>
      </c>
      <c r="F242" t="s">
        <v>2768</v>
      </c>
      <c r="G242" t="s">
        <v>4308</v>
      </c>
      <c r="H242" t="s">
        <v>4113</v>
      </c>
      <c r="I242" t="s">
        <v>4398</v>
      </c>
      <c r="J242" t="s">
        <v>2290</v>
      </c>
      <c r="K242">
        <v>4.6677471636952994</v>
      </c>
      <c r="L242" s="2" t="s">
        <v>1412</v>
      </c>
      <c r="M242" s="2">
        <f ca="1">Table1[[#This Row],[Cases]]*Table1[[#This Row],[Pack Size]]</f>
        <v>0</v>
      </c>
      <c r="N242" s="1">
        <f ca="1">Table1[[#This Row],[Cases]]*Table1[[#This Row],[Pack Size]]</f>
        <v>112.02593192868719</v>
      </c>
      <c r="O242" s="1">
        <f>IFERROR(VLOOKUP(Table1[[#This Row],[SKU Code]],'SKU Size'!$G:$H,2,FALSE),0)*Table1[[#This Row],[Cases]]</f>
        <v>38.303124537772817</v>
      </c>
      <c r="P242" t="str">
        <f t="shared" si="4"/>
        <v>D0020</v>
      </c>
      <c r="Q242" t="str">
        <f>IFERROR(VLOOKUP(Table1[[#This Row],[Trim Distributor Code]],Sheet1!$N:$O,2,FALSE),0)</f>
        <v>D0192</v>
      </c>
      <c r="R242" t="str">
        <f>IFERROR(VLOOKUP(Table1[[#This Row],[Salesflo AppUser Code]],HIE!$A:$B,2,FALSE),0)</f>
        <v>Active</v>
      </c>
      <c r="S242" t="str">
        <f>IFERROR(VLOOKUP(Table1[[#This Row],[Salesflo AppUser Code]],HIE!$A:$B,2,FALSE),0)</f>
        <v>Active</v>
      </c>
      <c r="T242" t="s">
        <v>5594</v>
      </c>
      <c r="U242" t="s">
        <v>2909</v>
      </c>
      <c r="V242" t="s">
        <v>1632</v>
      </c>
      <c r="W242" t="s">
        <v>2269</v>
      </c>
      <c r="X242" t="str">
        <f>IFERROR(VLOOKUP( Table1[[#This Row],[Trim Distributor Code]],Sheet1!$A:$J,10,FALSE),0)</f>
        <v>Active</v>
      </c>
    </row>
    <row r="243" spans="1:24" hidden="1" x14ac:dyDescent="0.3">
      <c r="A243" t="s">
        <v>4520</v>
      </c>
      <c r="B243" t="s">
        <v>171</v>
      </c>
      <c r="C243" t="s">
        <v>4408</v>
      </c>
      <c r="D243" s="8" t="s">
        <v>1412</v>
      </c>
      <c r="E243" t="s">
        <v>4407</v>
      </c>
      <c r="F243" t="s">
        <v>2768</v>
      </c>
      <c r="G243" t="s">
        <v>4308</v>
      </c>
      <c r="H243" t="s">
        <v>4113</v>
      </c>
      <c r="I243" t="s">
        <v>4398</v>
      </c>
      <c r="J243" t="s">
        <v>2290</v>
      </c>
      <c r="K243">
        <v>2.9821717990275527</v>
      </c>
      <c r="L243" s="2" t="s">
        <v>1412</v>
      </c>
      <c r="M243" s="2">
        <f ca="1">Table1[[#This Row],[Cases]]*Table1[[#This Row],[Pack Size]]</f>
        <v>0</v>
      </c>
      <c r="N243" s="1">
        <f ca="1">Table1[[#This Row],[Cases]]*Table1[[#This Row],[Pack Size]]</f>
        <v>71.572123176661265</v>
      </c>
      <c r="O243" s="1">
        <f>IFERROR(VLOOKUP(Table1[[#This Row],[SKU Code]],'SKU Size'!$G:$H,2,FALSE),0)*Table1[[#This Row],[Cases]]</f>
        <v>24.471440676910412</v>
      </c>
      <c r="P243" t="str">
        <f t="shared" si="4"/>
        <v>D0020</v>
      </c>
      <c r="Q243" t="str">
        <f>IFERROR(VLOOKUP(Table1[[#This Row],[Trim Distributor Code]],Sheet1!$N:$O,2,FALSE),0)</f>
        <v>D0192</v>
      </c>
      <c r="R243" t="str">
        <f>IFERROR(VLOOKUP(Table1[[#This Row],[Salesflo AppUser Code]],HIE!$A:$B,2,FALSE),0)</f>
        <v>Active</v>
      </c>
      <c r="S243" t="str">
        <f>IFERROR(VLOOKUP(Table1[[#This Row],[Salesflo AppUser Code]],HIE!$A:$B,2,FALSE),0)</f>
        <v>Active</v>
      </c>
      <c r="T243" t="s">
        <v>5594</v>
      </c>
      <c r="U243" t="s">
        <v>2909</v>
      </c>
      <c r="V243" t="s">
        <v>1632</v>
      </c>
      <c r="W243" t="s">
        <v>2269</v>
      </c>
      <c r="X243" t="str">
        <f>IFERROR(VLOOKUP( Table1[[#This Row],[Trim Distributor Code]],Sheet1!$A:$J,10,FALSE),0)</f>
        <v>Active</v>
      </c>
    </row>
    <row r="244" spans="1:24" hidden="1" x14ac:dyDescent="0.3">
      <c r="A244" t="s">
        <v>4520</v>
      </c>
      <c r="B244" t="s">
        <v>160</v>
      </c>
      <c r="C244" t="s">
        <v>4409</v>
      </c>
      <c r="D244" s="8" t="s">
        <v>1412</v>
      </c>
      <c r="E244" t="s">
        <v>4407</v>
      </c>
      <c r="F244" t="s">
        <v>2768</v>
      </c>
      <c r="G244" t="s">
        <v>4308</v>
      </c>
      <c r="H244" t="s">
        <v>4113</v>
      </c>
      <c r="I244" t="s">
        <v>4398</v>
      </c>
      <c r="J244" t="s">
        <v>2290</v>
      </c>
      <c r="K244">
        <v>2.852512155591572</v>
      </c>
      <c r="L244" s="2" t="s">
        <v>1412</v>
      </c>
      <c r="M244" s="2">
        <f ca="1">Table1[[#This Row],[Cases]]*Table1[[#This Row],[Pack Size]]</f>
        <v>0</v>
      </c>
      <c r="N244" s="1">
        <f ca="1">Table1[[#This Row],[Cases]]*Table1[[#This Row],[Pack Size]]</f>
        <v>68.460291734197725</v>
      </c>
      <c r="O244" s="1">
        <f>IFERROR(VLOOKUP(Table1[[#This Row],[SKU Code]],'SKU Size'!$G:$H,2,FALSE),0)*Table1[[#This Row],[Cases]]</f>
        <v>23.40746499530561</v>
      </c>
      <c r="P244" t="str">
        <f t="shared" si="4"/>
        <v>D0020</v>
      </c>
      <c r="Q244" t="str">
        <f>IFERROR(VLOOKUP(Table1[[#This Row],[Trim Distributor Code]],Sheet1!$N:$O,2,FALSE),0)</f>
        <v>D0192</v>
      </c>
      <c r="R244" t="str">
        <f>IFERROR(VLOOKUP(Table1[[#This Row],[Salesflo AppUser Code]],HIE!$A:$B,2,FALSE),0)</f>
        <v>Active</v>
      </c>
      <c r="S244" t="str">
        <f>IFERROR(VLOOKUP(Table1[[#This Row],[Salesflo AppUser Code]],HIE!$A:$B,2,FALSE),0)</f>
        <v>Active</v>
      </c>
      <c r="T244" t="s">
        <v>5594</v>
      </c>
      <c r="U244" t="s">
        <v>2909</v>
      </c>
      <c r="V244" t="s">
        <v>1632</v>
      </c>
      <c r="W244" t="s">
        <v>2269</v>
      </c>
      <c r="X244" t="str">
        <f>IFERROR(VLOOKUP( Table1[[#This Row],[Trim Distributor Code]],Sheet1!$A:$J,10,FALSE),0)</f>
        <v>Active</v>
      </c>
    </row>
    <row r="245" spans="1:24" hidden="1" x14ac:dyDescent="0.3">
      <c r="A245" t="s">
        <v>4520</v>
      </c>
      <c r="B245" t="s">
        <v>173</v>
      </c>
      <c r="C245" t="s">
        <v>4410</v>
      </c>
      <c r="D245" s="8" t="s">
        <v>1412</v>
      </c>
      <c r="E245" t="s">
        <v>4407</v>
      </c>
      <c r="F245" t="s">
        <v>2768</v>
      </c>
      <c r="G245" t="s">
        <v>4308</v>
      </c>
      <c r="H245" t="s">
        <v>4113</v>
      </c>
      <c r="I245" t="s">
        <v>4398</v>
      </c>
      <c r="J245" t="s">
        <v>2290</v>
      </c>
      <c r="K245">
        <v>4.6677471636952994</v>
      </c>
      <c r="L245" s="2" t="s">
        <v>1412</v>
      </c>
      <c r="M245" s="2">
        <f ca="1">Table1[[#This Row],[Cases]]*Table1[[#This Row],[Pack Size]]</f>
        <v>0</v>
      </c>
      <c r="N245" s="1">
        <f ca="1">Table1[[#This Row],[Cases]]*Table1[[#This Row],[Pack Size]]</f>
        <v>112.02593192868719</v>
      </c>
      <c r="O245" s="1">
        <f>IFERROR(VLOOKUP(Table1[[#This Row],[SKU Code]],'SKU Size'!$G:$H,2,FALSE),0)*Table1[[#This Row],[Cases]]</f>
        <v>38.303124537772817</v>
      </c>
      <c r="P245" t="str">
        <f t="shared" si="4"/>
        <v>D0020</v>
      </c>
      <c r="Q245" t="str">
        <f>IFERROR(VLOOKUP(Table1[[#This Row],[Trim Distributor Code]],Sheet1!$N:$O,2,FALSE),0)</f>
        <v>D0192</v>
      </c>
      <c r="R245" t="str">
        <f>IFERROR(VLOOKUP(Table1[[#This Row],[Salesflo AppUser Code]],HIE!$A:$B,2,FALSE),0)</f>
        <v>Active</v>
      </c>
      <c r="S245" t="str">
        <f>IFERROR(VLOOKUP(Table1[[#This Row],[Salesflo AppUser Code]],HIE!$A:$B,2,FALSE),0)</f>
        <v>Active</v>
      </c>
      <c r="T245" t="s">
        <v>5594</v>
      </c>
      <c r="U245" t="s">
        <v>2909</v>
      </c>
      <c r="V245" t="s">
        <v>1632</v>
      </c>
      <c r="W245" t="s">
        <v>2269</v>
      </c>
      <c r="X245" t="str">
        <f>IFERROR(VLOOKUP( Table1[[#This Row],[Trim Distributor Code]],Sheet1!$A:$J,10,FALSE),0)</f>
        <v>Active</v>
      </c>
    </row>
    <row r="246" spans="1:24" hidden="1" x14ac:dyDescent="0.3">
      <c r="A246" t="s">
        <v>4520</v>
      </c>
      <c r="B246" t="s">
        <v>172</v>
      </c>
      <c r="C246" t="s">
        <v>4411</v>
      </c>
      <c r="D246" s="8" t="s">
        <v>1412</v>
      </c>
      <c r="E246" t="s">
        <v>4407</v>
      </c>
      <c r="F246" t="s">
        <v>2768</v>
      </c>
      <c r="G246" t="s">
        <v>4308</v>
      </c>
      <c r="H246" t="s">
        <v>4113</v>
      </c>
      <c r="I246" t="s">
        <v>4398</v>
      </c>
      <c r="J246" t="s">
        <v>2290</v>
      </c>
      <c r="K246">
        <v>3.3711507293354943</v>
      </c>
      <c r="L246" s="2" t="s">
        <v>1412</v>
      </c>
      <c r="M246" s="2">
        <f ca="1">Table1[[#This Row],[Cases]]*Table1[[#This Row],[Pack Size]]</f>
        <v>0</v>
      </c>
      <c r="N246" s="1">
        <f ca="1">Table1[[#This Row],[Cases]]*Table1[[#This Row],[Pack Size]]</f>
        <v>80.907617504051871</v>
      </c>
      <c r="O246" s="1">
        <f>IFERROR(VLOOKUP(Table1[[#This Row],[SKU Code]],'SKU Size'!$G:$H,2,FALSE),0)*Table1[[#This Row],[Cases]]</f>
        <v>27.663367721724814</v>
      </c>
      <c r="P246" t="str">
        <f t="shared" si="4"/>
        <v>D0020</v>
      </c>
      <c r="Q246" t="str">
        <f>IFERROR(VLOOKUP(Table1[[#This Row],[Trim Distributor Code]],Sheet1!$N:$O,2,FALSE),0)</f>
        <v>D0192</v>
      </c>
      <c r="R246" t="str">
        <f>IFERROR(VLOOKUP(Table1[[#This Row],[Salesflo AppUser Code]],HIE!$A:$B,2,FALSE),0)</f>
        <v>Active</v>
      </c>
      <c r="S246" t="str">
        <f>IFERROR(VLOOKUP(Table1[[#This Row],[Salesflo AppUser Code]],HIE!$A:$B,2,FALSE),0)</f>
        <v>Active</v>
      </c>
      <c r="T246" t="s">
        <v>5594</v>
      </c>
      <c r="U246" t="s">
        <v>2909</v>
      </c>
      <c r="V246" t="s">
        <v>1632</v>
      </c>
      <c r="W246" t="s">
        <v>2269</v>
      </c>
      <c r="X246" t="str">
        <f>IFERROR(VLOOKUP( Table1[[#This Row],[Trim Distributor Code]],Sheet1!$A:$J,10,FALSE),0)</f>
        <v>Active</v>
      </c>
    </row>
    <row r="247" spans="1:24" hidden="1" x14ac:dyDescent="0.3">
      <c r="A247" t="s">
        <v>4520</v>
      </c>
      <c r="B247" t="s">
        <v>168</v>
      </c>
      <c r="C247" t="s">
        <v>4412</v>
      </c>
      <c r="D247" s="8" t="s">
        <v>1412</v>
      </c>
      <c r="E247" t="s">
        <v>4407</v>
      </c>
      <c r="F247" t="s">
        <v>2768</v>
      </c>
      <c r="G247" t="s">
        <v>4308</v>
      </c>
      <c r="H247" t="s">
        <v>4113</v>
      </c>
      <c r="I247" t="s">
        <v>4398</v>
      </c>
      <c r="J247" t="s">
        <v>2290</v>
      </c>
      <c r="K247">
        <v>3.2414910858995136</v>
      </c>
      <c r="L247" s="2" t="s">
        <v>1412</v>
      </c>
      <c r="M247" s="2">
        <f ca="1">Table1[[#This Row],[Cases]]*Table1[[#This Row],[Pack Size]]</f>
        <v>0</v>
      </c>
      <c r="N247" s="1">
        <f ca="1">Table1[[#This Row],[Cases]]*Table1[[#This Row],[Pack Size]]</f>
        <v>77.795786061588331</v>
      </c>
      <c r="O247" s="1">
        <f>IFERROR(VLOOKUP(Table1[[#This Row],[SKU Code]],'SKU Size'!$G:$H,2,FALSE),0)*Table1[[#This Row],[Cases]]</f>
        <v>26.599392040120012</v>
      </c>
      <c r="P247" t="str">
        <f t="shared" si="4"/>
        <v>D0020</v>
      </c>
      <c r="Q247" t="str">
        <f>IFERROR(VLOOKUP(Table1[[#This Row],[Trim Distributor Code]],Sheet1!$N:$O,2,FALSE),0)</f>
        <v>D0192</v>
      </c>
      <c r="R247" t="str">
        <f>IFERROR(VLOOKUP(Table1[[#This Row],[Salesflo AppUser Code]],HIE!$A:$B,2,FALSE),0)</f>
        <v>Active</v>
      </c>
      <c r="S247" t="str">
        <f>IFERROR(VLOOKUP(Table1[[#This Row],[Salesflo AppUser Code]],HIE!$A:$B,2,FALSE),0)</f>
        <v>Active</v>
      </c>
      <c r="T247" t="s">
        <v>5594</v>
      </c>
      <c r="U247" t="s">
        <v>2909</v>
      </c>
      <c r="V247" t="s">
        <v>1632</v>
      </c>
      <c r="W247" t="s">
        <v>2269</v>
      </c>
      <c r="X247" t="str">
        <f>IFERROR(VLOOKUP( Table1[[#This Row],[Trim Distributor Code]],Sheet1!$A:$J,10,FALSE),0)</f>
        <v>Active</v>
      </c>
    </row>
    <row r="248" spans="1:24" hidden="1" x14ac:dyDescent="0.3">
      <c r="A248" t="s">
        <v>4520</v>
      </c>
      <c r="B248" t="s">
        <v>169</v>
      </c>
      <c r="C248" t="s">
        <v>4413</v>
      </c>
      <c r="D248" s="8" t="s">
        <v>1412</v>
      </c>
      <c r="E248" t="s">
        <v>4407</v>
      </c>
      <c r="F248" t="s">
        <v>2768</v>
      </c>
      <c r="G248" t="s">
        <v>4308</v>
      </c>
      <c r="H248" t="s">
        <v>4113</v>
      </c>
      <c r="I248" t="s">
        <v>4398</v>
      </c>
      <c r="J248" t="s">
        <v>2290</v>
      </c>
      <c r="K248">
        <v>3.2414910858995136</v>
      </c>
      <c r="L248" s="2" t="s">
        <v>1412</v>
      </c>
      <c r="M248" s="2">
        <f ca="1">Table1[[#This Row],[Cases]]*Table1[[#This Row],[Pack Size]]</f>
        <v>0</v>
      </c>
      <c r="N248" s="1">
        <f ca="1">Table1[[#This Row],[Cases]]*Table1[[#This Row],[Pack Size]]</f>
        <v>77.795786061588331</v>
      </c>
      <c r="O248" s="1">
        <f>IFERROR(VLOOKUP(Table1[[#This Row],[SKU Code]],'SKU Size'!$G:$H,2,FALSE),0)*Table1[[#This Row],[Cases]]</f>
        <v>26.599392040120012</v>
      </c>
      <c r="P248" t="str">
        <f t="shared" si="4"/>
        <v>D0020</v>
      </c>
      <c r="Q248" t="str">
        <f>IFERROR(VLOOKUP(Table1[[#This Row],[Trim Distributor Code]],Sheet1!$N:$O,2,FALSE),0)</f>
        <v>D0192</v>
      </c>
      <c r="R248" t="str">
        <f>IFERROR(VLOOKUP(Table1[[#This Row],[Salesflo AppUser Code]],HIE!$A:$B,2,FALSE),0)</f>
        <v>Active</v>
      </c>
      <c r="S248" t="str">
        <f>IFERROR(VLOOKUP(Table1[[#This Row],[Salesflo AppUser Code]],HIE!$A:$B,2,FALSE),0)</f>
        <v>Active</v>
      </c>
      <c r="T248" t="s">
        <v>5594</v>
      </c>
      <c r="U248" t="s">
        <v>2909</v>
      </c>
      <c r="V248" t="s">
        <v>1632</v>
      </c>
      <c r="W248" t="s">
        <v>2269</v>
      </c>
      <c r="X248" t="str">
        <f>IFERROR(VLOOKUP( Table1[[#This Row],[Trim Distributor Code]],Sheet1!$A:$J,10,FALSE),0)</f>
        <v>Active</v>
      </c>
    </row>
    <row r="249" spans="1:24" hidden="1" x14ac:dyDescent="0.3">
      <c r="A249" t="s">
        <v>4520</v>
      </c>
      <c r="B249" t="s">
        <v>161</v>
      </c>
      <c r="C249" t="s">
        <v>4414</v>
      </c>
      <c r="D249" s="8" t="s">
        <v>1412</v>
      </c>
      <c r="E249" t="s">
        <v>4407</v>
      </c>
      <c r="F249" t="s">
        <v>2768</v>
      </c>
      <c r="G249" t="s">
        <v>4308</v>
      </c>
      <c r="H249" t="s">
        <v>4113</v>
      </c>
      <c r="I249" t="s">
        <v>4398</v>
      </c>
      <c r="J249" t="s">
        <v>2290</v>
      </c>
      <c r="K249" s="1">
        <v>2.852512155591572</v>
      </c>
      <c r="L249" s="1" t="s">
        <v>1412</v>
      </c>
      <c r="M249" s="2">
        <f ca="1">Table1[[#This Row],[Cases]]*Table1[[#This Row],[Pack Size]]</f>
        <v>0</v>
      </c>
      <c r="N249" s="1">
        <f ca="1">Table1[[#This Row],[Cases]]*Table1[[#This Row],[Pack Size]]</f>
        <v>68.460291734197725</v>
      </c>
      <c r="O249" s="1">
        <f>IFERROR(VLOOKUP(Table1[[#This Row],[SKU Code]],'SKU Size'!$G:$H,2,FALSE),0)*Table1[[#This Row],[Cases]]</f>
        <v>23.40746499530561</v>
      </c>
      <c r="P249" t="str">
        <f t="shared" si="4"/>
        <v>D0020</v>
      </c>
      <c r="Q249" t="str">
        <f>IFERROR(VLOOKUP(Table1[[#This Row],[Trim Distributor Code]],Sheet1!$N:$O,2,FALSE),0)</f>
        <v>D0192</v>
      </c>
      <c r="R249" t="str">
        <f>IFERROR(VLOOKUP(Table1[[#This Row],[Salesflo AppUser Code]],HIE!$A:$B,2,FALSE),0)</f>
        <v>Active</v>
      </c>
      <c r="S249" t="str">
        <f>IFERROR(VLOOKUP(Table1[[#This Row],[Salesflo AppUser Code]],HIE!$A:$B,2,FALSE),0)</f>
        <v>Active</v>
      </c>
      <c r="T249" t="s">
        <v>5594</v>
      </c>
      <c r="U249" t="s">
        <v>2909</v>
      </c>
      <c r="V249" t="s">
        <v>1632</v>
      </c>
      <c r="W249" t="s">
        <v>2269</v>
      </c>
      <c r="X249" t="str">
        <f>IFERROR(VLOOKUP( Table1[[#This Row],[Trim Distributor Code]],Sheet1!$A:$J,10,FALSE),0)</f>
        <v>Active</v>
      </c>
    </row>
    <row r="250" spans="1:24" hidden="1" x14ac:dyDescent="0.3">
      <c r="A250" t="s">
        <v>4520</v>
      </c>
      <c r="B250" t="s">
        <v>170</v>
      </c>
      <c r="C250" t="s">
        <v>4415</v>
      </c>
      <c r="D250" s="8" t="s">
        <v>1412</v>
      </c>
      <c r="E250" t="s">
        <v>4407</v>
      </c>
      <c r="F250" t="s">
        <v>2768</v>
      </c>
      <c r="G250" t="s">
        <v>4308</v>
      </c>
      <c r="H250" t="s">
        <v>4113</v>
      </c>
      <c r="I250" t="s">
        <v>4398</v>
      </c>
      <c r="J250" t="s">
        <v>2290</v>
      </c>
      <c r="K250">
        <v>2.9821717990275527</v>
      </c>
      <c r="L250" s="2" t="s">
        <v>1412</v>
      </c>
      <c r="M250" s="2">
        <f ca="1">Table1[[#This Row],[Cases]]*Table1[[#This Row],[Pack Size]]</f>
        <v>0</v>
      </c>
      <c r="N250" s="1">
        <f ca="1">Table1[[#This Row],[Cases]]*Table1[[#This Row],[Pack Size]]</f>
        <v>71.572123176661265</v>
      </c>
      <c r="O250" s="1">
        <f>IFERROR(VLOOKUP(Table1[[#This Row],[SKU Code]],'SKU Size'!$G:$H,2,FALSE),0)*Table1[[#This Row],[Cases]]</f>
        <v>24.471440676910412</v>
      </c>
      <c r="P250" t="str">
        <f t="shared" si="4"/>
        <v>D0020</v>
      </c>
      <c r="Q250" t="str">
        <f>IFERROR(VLOOKUP(Table1[[#This Row],[Trim Distributor Code]],Sheet1!$N:$O,2,FALSE),0)</f>
        <v>D0192</v>
      </c>
      <c r="R250" t="str">
        <f>IFERROR(VLOOKUP(Table1[[#This Row],[Salesflo AppUser Code]],HIE!$A:$B,2,FALSE),0)</f>
        <v>Active</v>
      </c>
      <c r="S250" t="str">
        <f>IFERROR(VLOOKUP(Table1[[#This Row],[Salesflo AppUser Code]],HIE!$A:$B,2,FALSE),0)</f>
        <v>Active</v>
      </c>
      <c r="T250" t="s">
        <v>5594</v>
      </c>
      <c r="U250" t="s">
        <v>2909</v>
      </c>
      <c r="V250" t="s">
        <v>1632</v>
      </c>
      <c r="W250" t="s">
        <v>2269</v>
      </c>
      <c r="X250" t="str">
        <f>IFERROR(VLOOKUP( Table1[[#This Row],[Trim Distributor Code]],Sheet1!$A:$J,10,FALSE),0)</f>
        <v>Active</v>
      </c>
    </row>
    <row r="251" spans="1:24" hidden="1" x14ac:dyDescent="0.3">
      <c r="A251" t="s">
        <v>4520</v>
      </c>
      <c r="B251" t="s">
        <v>165</v>
      </c>
      <c r="C251" t="s">
        <v>4416</v>
      </c>
      <c r="D251" s="8" t="s">
        <v>1412</v>
      </c>
      <c r="E251" t="s">
        <v>4407</v>
      </c>
      <c r="F251" t="s">
        <v>2768</v>
      </c>
      <c r="G251" t="s">
        <v>4308</v>
      </c>
      <c r="H251" t="s">
        <v>4113</v>
      </c>
      <c r="I251" t="s">
        <v>4398</v>
      </c>
      <c r="J251" t="s">
        <v>2290</v>
      </c>
      <c r="K251">
        <v>20.745542949756889</v>
      </c>
      <c r="L251" s="2" t="s">
        <v>1412</v>
      </c>
      <c r="M251" s="2">
        <f ca="1">Table1[[#This Row],[Cases]]*Table1[[#This Row],[Pack Size]]</f>
        <v>0</v>
      </c>
      <c r="N251" s="1">
        <f ca="1">Table1[[#This Row],[Cases]]*Table1[[#This Row],[Pack Size]]</f>
        <v>497.89303079416533</v>
      </c>
      <c r="O251" s="1">
        <f>IFERROR(VLOOKUP(Table1[[#This Row],[SKU Code]],'SKU Size'!$G:$H,2,FALSE),0)*Table1[[#This Row],[Cases]]</f>
        <v>170.23610905676807</v>
      </c>
      <c r="P251" t="str">
        <f t="shared" si="4"/>
        <v>D0020</v>
      </c>
      <c r="Q251" t="str">
        <f>IFERROR(VLOOKUP(Table1[[#This Row],[Trim Distributor Code]],Sheet1!$N:$O,2,FALSE),0)</f>
        <v>D0192</v>
      </c>
      <c r="R251" t="str">
        <f>IFERROR(VLOOKUP(Table1[[#This Row],[Salesflo AppUser Code]],HIE!$A:$B,2,FALSE),0)</f>
        <v>Active</v>
      </c>
      <c r="S251" t="str">
        <f>IFERROR(VLOOKUP(Table1[[#This Row],[Salesflo AppUser Code]],HIE!$A:$B,2,FALSE),0)</f>
        <v>Active</v>
      </c>
      <c r="T251" t="s">
        <v>5594</v>
      </c>
      <c r="U251" t="s">
        <v>2909</v>
      </c>
      <c r="V251" t="s">
        <v>1632</v>
      </c>
      <c r="W251" t="s">
        <v>2269</v>
      </c>
      <c r="X251" t="str">
        <f>IFERROR(VLOOKUP( Table1[[#This Row],[Trim Distributor Code]],Sheet1!$A:$J,10,FALSE),0)</f>
        <v>Active</v>
      </c>
    </row>
    <row r="252" spans="1:24" hidden="1" x14ac:dyDescent="0.3">
      <c r="A252" t="s">
        <v>4520</v>
      </c>
      <c r="B252" t="s">
        <v>164</v>
      </c>
      <c r="C252" t="s">
        <v>4417</v>
      </c>
      <c r="D252" s="8" t="s">
        <v>1412</v>
      </c>
      <c r="E252" t="s">
        <v>4407</v>
      </c>
      <c r="F252" t="s">
        <v>2768</v>
      </c>
      <c r="G252" t="s">
        <v>4308</v>
      </c>
      <c r="H252" t="s">
        <v>4113</v>
      </c>
      <c r="I252" t="s">
        <v>4398</v>
      </c>
      <c r="J252" t="s">
        <v>2290</v>
      </c>
      <c r="K252">
        <v>28.525121555915721</v>
      </c>
      <c r="L252" s="2" t="s">
        <v>1412</v>
      </c>
      <c r="M252" s="2">
        <f ca="1">Table1[[#This Row],[Cases]]*Table1[[#This Row],[Pack Size]]</f>
        <v>0</v>
      </c>
      <c r="N252" s="1">
        <f ca="1">Table1[[#This Row],[Cases]]*Table1[[#This Row],[Pack Size]]</f>
        <v>684.60291734197733</v>
      </c>
      <c r="O252" s="1">
        <f>IFERROR(VLOOKUP(Table1[[#This Row],[SKU Code]],'SKU Size'!$G:$H,2,FALSE),0)*Table1[[#This Row],[Cases]]</f>
        <v>234.07464995305611</v>
      </c>
      <c r="P252" t="str">
        <f t="shared" si="4"/>
        <v>D0020</v>
      </c>
      <c r="Q252" t="str">
        <f>IFERROR(VLOOKUP(Table1[[#This Row],[Trim Distributor Code]],Sheet1!$N:$O,2,FALSE),0)</f>
        <v>D0192</v>
      </c>
      <c r="R252" t="str">
        <f>IFERROR(VLOOKUP(Table1[[#This Row],[Salesflo AppUser Code]],HIE!$A:$B,2,FALSE),0)</f>
        <v>Active</v>
      </c>
      <c r="S252" t="str">
        <f>IFERROR(VLOOKUP(Table1[[#This Row],[Salesflo AppUser Code]],HIE!$A:$B,2,FALSE),0)</f>
        <v>Active</v>
      </c>
      <c r="T252" t="s">
        <v>5594</v>
      </c>
      <c r="U252" t="s">
        <v>2909</v>
      </c>
      <c r="V252" t="s">
        <v>1632</v>
      </c>
      <c r="W252" t="s">
        <v>2269</v>
      </c>
      <c r="X252" t="str">
        <f>IFERROR(VLOOKUP( Table1[[#This Row],[Trim Distributor Code]],Sheet1!$A:$J,10,FALSE),0)</f>
        <v>Active</v>
      </c>
    </row>
    <row r="253" spans="1:24" hidden="1" x14ac:dyDescent="0.3">
      <c r="A253" t="s">
        <v>4520</v>
      </c>
      <c r="B253" t="s">
        <v>166</v>
      </c>
      <c r="C253" t="s">
        <v>4418</v>
      </c>
      <c r="D253" s="8" t="s">
        <v>1412</v>
      </c>
      <c r="E253" t="s">
        <v>4407</v>
      </c>
      <c r="F253" t="s">
        <v>2768</v>
      </c>
      <c r="G253" t="s">
        <v>4308</v>
      </c>
      <c r="H253" t="s">
        <v>4113</v>
      </c>
      <c r="I253" t="s">
        <v>4398</v>
      </c>
      <c r="J253" t="s">
        <v>2290</v>
      </c>
      <c r="K253">
        <v>10.632090761750405</v>
      </c>
      <c r="L253" s="2" t="s">
        <v>1412</v>
      </c>
      <c r="M253" s="2">
        <f ca="1">Table1[[#This Row],[Cases]]*Table1[[#This Row],[Pack Size]]</f>
        <v>0</v>
      </c>
      <c r="N253" s="1">
        <f ca="1">Table1[[#This Row],[Cases]]*Table1[[#This Row],[Pack Size]]</f>
        <v>255.17017828200972</v>
      </c>
      <c r="O253" s="1">
        <f>IFERROR(VLOOKUP(Table1[[#This Row],[SKU Code]],'SKU Size'!$G:$H,2,FALSE),0)*Table1[[#This Row],[Cases]]</f>
        <v>87.24600589159364</v>
      </c>
      <c r="P253" t="str">
        <f t="shared" si="4"/>
        <v>D0020</v>
      </c>
      <c r="Q253" t="str">
        <f>IFERROR(VLOOKUP(Table1[[#This Row],[Trim Distributor Code]],Sheet1!$N:$O,2,FALSE),0)</f>
        <v>D0192</v>
      </c>
      <c r="R253" t="str">
        <f>IFERROR(VLOOKUP(Table1[[#This Row],[Salesflo AppUser Code]],HIE!$A:$B,2,FALSE),0)</f>
        <v>Active</v>
      </c>
      <c r="S253" t="str">
        <f>IFERROR(VLOOKUP(Table1[[#This Row],[Salesflo AppUser Code]],HIE!$A:$B,2,FALSE),0)</f>
        <v>Active</v>
      </c>
      <c r="T253" t="s">
        <v>5594</v>
      </c>
      <c r="U253" t="s">
        <v>2909</v>
      </c>
      <c r="V253" t="s">
        <v>1632</v>
      </c>
      <c r="W253" t="s">
        <v>2269</v>
      </c>
      <c r="X253" t="str">
        <f>IFERROR(VLOOKUP( Table1[[#This Row],[Trim Distributor Code]],Sheet1!$A:$J,10,FALSE),0)</f>
        <v>Active</v>
      </c>
    </row>
    <row r="254" spans="1:24" hidden="1" x14ac:dyDescent="0.3">
      <c r="A254" t="s">
        <v>4520</v>
      </c>
      <c r="B254" t="s">
        <v>1043</v>
      </c>
      <c r="C254" t="s">
        <v>4419</v>
      </c>
      <c r="D254" s="8" t="s">
        <v>1412</v>
      </c>
      <c r="E254" t="s">
        <v>4420</v>
      </c>
      <c r="F254" t="s">
        <v>2769</v>
      </c>
      <c r="G254" t="s">
        <v>4308</v>
      </c>
      <c r="H254" t="s">
        <v>4113</v>
      </c>
      <c r="I254" t="s">
        <v>4398</v>
      </c>
      <c r="J254" t="s">
        <v>2290</v>
      </c>
      <c r="K254">
        <v>11.928687196110213</v>
      </c>
      <c r="L254" s="2" t="s">
        <v>1412</v>
      </c>
      <c r="M254" s="2">
        <f ca="1">Table1[[#This Row],[Cases]]*Table1[[#This Row],[Pack Size]]</f>
        <v>0</v>
      </c>
      <c r="N254" s="1">
        <f ca="1">Table1[[#This Row],[Cases]]*Table1[[#This Row],[Pack Size]]</f>
        <v>286.28849270664512</v>
      </c>
      <c r="O254" s="1">
        <f>IFERROR(VLOOKUP(Table1[[#This Row],[SKU Code]],'SKU Size'!$G:$H,2,FALSE),0)*Table1[[#This Row],[Cases]]</f>
        <v>97.885762707641661</v>
      </c>
      <c r="P254" t="str">
        <f t="shared" si="4"/>
        <v>D0192</v>
      </c>
      <c r="Q254">
        <f>IFERROR(VLOOKUP(Table1[[#This Row],[Trim Distributor Code]],Sheet1!$N:$O,2,FALSE),0)</f>
        <v>3400672</v>
      </c>
      <c r="R254" t="str">
        <f>IFERROR(VLOOKUP(Table1[[#This Row],[Salesflo AppUser Code]],HIE!$A:$B,2,FALSE),0)</f>
        <v>Active</v>
      </c>
      <c r="S254" t="str">
        <f>IFERROR(VLOOKUP(Table1[[#This Row],[Salesflo AppUser Code]],HIE!$A:$B,2,FALSE),0)</f>
        <v>Active</v>
      </c>
      <c r="T254" t="s">
        <v>5594</v>
      </c>
      <c r="U254" t="s">
        <v>2909</v>
      </c>
      <c r="V254" t="s">
        <v>1632</v>
      </c>
      <c r="W254" t="s">
        <v>2269</v>
      </c>
      <c r="X254" t="str">
        <f>IFERROR(VLOOKUP( Table1[[#This Row],[Trim Distributor Code]],Sheet1!$A:$J,10,FALSE),0)</f>
        <v>Active</v>
      </c>
    </row>
    <row r="255" spans="1:24" hidden="1" x14ac:dyDescent="0.3">
      <c r="A255" t="s">
        <v>4520</v>
      </c>
      <c r="B255" t="s">
        <v>1044</v>
      </c>
      <c r="C255" t="s">
        <v>4421</v>
      </c>
      <c r="D255" s="8" t="s">
        <v>1412</v>
      </c>
      <c r="E255" t="s">
        <v>4420</v>
      </c>
      <c r="F255" t="s">
        <v>2769</v>
      </c>
      <c r="G255" t="s">
        <v>4308</v>
      </c>
      <c r="H255" t="s">
        <v>4113</v>
      </c>
      <c r="I255" t="s">
        <v>4398</v>
      </c>
      <c r="J255" t="s">
        <v>2290</v>
      </c>
      <c r="K255">
        <v>27.876823338735825</v>
      </c>
      <c r="L255" s="2" t="s">
        <v>1412</v>
      </c>
      <c r="M255" s="2">
        <f ca="1">Table1[[#This Row],[Cases]]*Table1[[#This Row],[Pack Size]]</f>
        <v>0</v>
      </c>
      <c r="N255" s="1">
        <f ca="1">Table1[[#This Row],[Cases]]*Table1[[#This Row],[Pack Size]]</f>
        <v>669.04376012965986</v>
      </c>
      <c r="O255" s="1">
        <f>IFERROR(VLOOKUP(Table1[[#This Row],[SKU Code]],'SKU Size'!$G:$H,2,FALSE),0)*Table1[[#This Row],[Cases]]</f>
        <v>228.75477154503216</v>
      </c>
      <c r="P255" t="str">
        <f t="shared" si="4"/>
        <v>D0192</v>
      </c>
      <c r="Q255">
        <f>IFERROR(VLOOKUP(Table1[[#This Row],[Trim Distributor Code]],Sheet1!$N:$O,2,FALSE),0)</f>
        <v>3400672</v>
      </c>
      <c r="R255" t="str">
        <f>IFERROR(VLOOKUP(Table1[[#This Row],[Salesflo AppUser Code]],HIE!$A:$B,2,FALSE),0)</f>
        <v>Active</v>
      </c>
      <c r="S255" t="str">
        <f>IFERROR(VLOOKUP(Table1[[#This Row],[Salesflo AppUser Code]],HIE!$A:$B,2,FALSE),0)</f>
        <v>Active</v>
      </c>
      <c r="T255" t="s">
        <v>5594</v>
      </c>
      <c r="U255" t="s">
        <v>2909</v>
      </c>
      <c r="V255" t="s">
        <v>1632</v>
      </c>
      <c r="W255" t="s">
        <v>2269</v>
      </c>
      <c r="X255" t="str">
        <f>IFERROR(VLOOKUP( Table1[[#This Row],[Trim Distributor Code]],Sheet1!$A:$J,10,FALSE),0)</f>
        <v>Active</v>
      </c>
    </row>
    <row r="256" spans="1:24" hidden="1" x14ac:dyDescent="0.3">
      <c r="A256" t="s">
        <v>4520</v>
      </c>
      <c r="B256" t="s">
        <v>1047</v>
      </c>
      <c r="C256" t="s">
        <v>4422</v>
      </c>
      <c r="D256" s="8" t="s">
        <v>1412</v>
      </c>
      <c r="E256" t="s">
        <v>4420</v>
      </c>
      <c r="F256" t="s">
        <v>2769</v>
      </c>
      <c r="G256" t="s">
        <v>4308</v>
      </c>
      <c r="H256" t="s">
        <v>4113</v>
      </c>
      <c r="I256" t="s">
        <v>4398</v>
      </c>
      <c r="J256" t="s">
        <v>2290</v>
      </c>
      <c r="K256">
        <v>8.5575364667747191</v>
      </c>
      <c r="L256" s="2" t="s">
        <v>1412</v>
      </c>
      <c r="M256" s="2">
        <f ca="1">Table1[[#This Row],[Cases]]*Table1[[#This Row],[Pack Size]]</f>
        <v>0</v>
      </c>
      <c r="N256" s="1">
        <f ca="1">Table1[[#This Row],[Cases]]*Table1[[#This Row],[Pack Size]]</f>
        <v>205.38087520259324</v>
      </c>
      <c r="O256" s="1">
        <f>IFERROR(VLOOKUP(Table1[[#This Row],[SKU Code]],'SKU Size'!$G:$H,2,FALSE),0)*Table1[[#This Row],[Cases]]</f>
        <v>70.22239498591685</v>
      </c>
      <c r="P256" t="str">
        <f t="shared" si="4"/>
        <v>D0192</v>
      </c>
      <c r="Q256">
        <f>IFERROR(VLOOKUP(Table1[[#This Row],[Trim Distributor Code]],Sheet1!$N:$O,2,FALSE),0)</f>
        <v>3400672</v>
      </c>
      <c r="R256" t="str">
        <f>IFERROR(VLOOKUP(Table1[[#This Row],[Salesflo AppUser Code]],HIE!$A:$B,2,FALSE),0)</f>
        <v>Active</v>
      </c>
      <c r="S256" t="str">
        <f>IFERROR(VLOOKUP(Table1[[#This Row],[Salesflo AppUser Code]],HIE!$A:$B,2,FALSE),0)</f>
        <v>Active</v>
      </c>
      <c r="T256" t="s">
        <v>5594</v>
      </c>
      <c r="U256" t="s">
        <v>2909</v>
      </c>
      <c r="V256" t="s">
        <v>1632</v>
      </c>
      <c r="W256" t="s">
        <v>2269</v>
      </c>
      <c r="X256" t="str">
        <f>IFERROR(VLOOKUP( Table1[[#This Row],[Trim Distributor Code]],Sheet1!$A:$J,10,FALSE),0)</f>
        <v>Active</v>
      </c>
    </row>
    <row r="257" spans="1:24" hidden="1" x14ac:dyDescent="0.3">
      <c r="A257" t="s">
        <v>4520</v>
      </c>
      <c r="B257" t="s">
        <v>4423</v>
      </c>
      <c r="C257" t="s">
        <v>4424</v>
      </c>
      <c r="D257" s="8" t="s">
        <v>1412</v>
      </c>
      <c r="E257" t="s">
        <v>4420</v>
      </c>
      <c r="F257" t="s">
        <v>2769</v>
      </c>
      <c r="G257" t="s">
        <v>4308</v>
      </c>
      <c r="H257" t="s">
        <v>4113</v>
      </c>
      <c r="I257" t="s">
        <v>4398</v>
      </c>
      <c r="J257" t="s">
        <v>2290</v>
      </c>
      <c r="K257" s="1">
        <v>16.531604538087525</v>
      </c>
      <c r="L257" s="1" t="s">
        <v>1412</v>
      </c>
      <c r="M257" s="2">
        <f ca="1">Table1[[#This Row],[Cases]]*Table1[[#This Row],[Pack Size]]</f>
        <v>0</v>
      </c>
      <c r="N257" s="1">
        <f ca="1">Table1[[#This Row],[Cases]]*Table1[[#This Row],[Pack Size]]</f>
        <v>396.75850891410062</v>
      </c>
      <c r="O257" s="1">
        <f>IFERROR(VLOOKUP(Table1[[#This Row],[SKU Code]],'SKU Size'!$G:$H,2,FALSE),0)*Table1[[#This Row],[Cases]]</f>
        <v>135.65689940461209</v>
      </c>
      <c r="P257" t="str">
        <f t="shared" si="4"/>
        <v>D0192</v>
      </c>
      <c r="Q257">
        <f>IFERROR(VLOOKUP(Table1[[#This Row],[Trim Distributor Code]],Sheet1!$N:$O,2,FALSE),0)</f>
        <v>3400672</v>
      </c>
      <c r="R257">
        <f>IFERROR(VLOOKUP(Table1[[#This Row],[Salesflo AppUser Code]],HIE!$A:$B,2,FALSE),0)</f>
        <v>0</v>
      </c>
      <c r="S257">
        <f>IFERROR(VLOOKUP(Table1[[#This Row],[Salesflo AppUser Code]],HIE!$A:$B,2,FALSE),0)</f>
        <v>0</v>
      </c>
      <c r="T257" t="s">
        <v>5594</v>
      </c>
      <c r="U257" t="s">
        <v>2909</v>
      </c>
      <c r="V257" t="s">
        <v>1632</v>
      </c>
      <c r="W257" t="s">
        <v>2269</v>
      </c>
      <c r="X257" t="str">
        <f>IFERROR(VLOOKUP( Table1[[#This Row],[Trim Distributor Code]],Sheet1!$A:$J,10,FALSE),0)</f>
        <v>Active</v>
      </c>
    </row>
    <row r="258" spans="1:24" hidden="1" x14ac:dyDescent="0.3">
      <c r="A258" t="s">
        <v>4520</v>
      </c>
      <c r="B258" t="s">
        <v>3331</v>
      </c>
      <c r="C258" t="s">
        <v>4425</v>
      </c>
      <c r="D258" s="8" t="s">
        <v>1412</v>
      </c>
      <c r="E258" t="s">
        <v>4426</v>
      </c>
      <c r="F258" t="s">
        <v>4427</v>
      </c>
      <c r="G258" t="s">
        <v>4308</v>
      </c>
      <c r="H258" t="s">
        <v>4113</v>
      </c>
      <c r="I258" t="s">
        <v>4398</v>
      </c>
      <c r="J258" t="s">
        <v>2290</v>
      </c>
      <c r="K258">
        <v>1.9448946515397088</v>
      </c>
      <c r="L258" s="2" t="s">
        <v>1412</v>
      </c>
      <c r="M258" s="2">
        <f ca="1">Table1[[#This Row],[Cases]]*Table1[[#This Row],[Pack Size]]</f>
        <v>0</v>
      </c>
      <c r="N258" s="1">
        <f ca="1">Table1[[#This Row],[Cases]]*Table1[[#This Row],[Pack Size]]</f>
        <v>46.677471636953008</v>
      </c>
      <c r="O258" s="1">
        <f>IFERROR(VLOOKUP(Table1[[#This Row],[SKU Code]],'SKU Size'!$G:$H,2,FALSE),0)*Table1[[#This Row],[Cases]]</f>
        <v>15.959635224072011</v>
      </c>
      <c r="P258" t="str">
        <f t="shared" ref="P258:P321" si="5">TRIM(E258)</f>
        <v>D0330</v>
      </c>
      <c r="Q258" t="str">
        <f>IFERROR(VLOOKUP(Table1[[#This Row],[Trim Distributor Code]],Sheet1!$N:$O,2,FALSE),0)</f>
        <v>D0192</v>
      </c>
      <c r="R258" t="str">
        <f>IFERROR(VLOOKUP(Table1[[#This Row],[Salesflo AppUser Code]],HIE!$A:$B,2,FALSE),0)</f>
        <v>Active</v>
      </c>
      <c r="S258" t="str">
        <f>IFERROR(VLOOKUP(Table1[[#This Row],[Salesflo AppUser Code]],HIE!$A:$B,2,FALSE),0)</f>
        <v>Active</v>
      </c>
      <c r="T258" t="s">
        <v>5594</v>
      </c>
      <c r="U258" t="s">
        <v>2909</v>
      </c>
      <c r="V258" t="s">
        <v>1632</v>
      </c>
      <c r="W258" t="s">
        <v>2269</v>
      </c>
      <c r="X258" t="str">
        <f>IFERROR(VLOOKUP( Table1[[#This Row],[Trim Distributor Code]],Sheet1!$A:$J,10,FALSE),0)</f>
        <v>Active</v>
      </c>
    </row>
    <row r="259" spans="1:24" hidden="1" x14ac:dyDescent="0.3">
      <c r="A259" t="s">
        <v>4520</v>
      </c>
      <c r="B259" t="s">
        <v>3332</v>
      </c>
      <c r="C259" t="s">
        <v>4428</v>
      </c>
      <c r="D259" s="8" t="s">
        <v>1412</v>
      </c>
      <c r="E259" t="s">
        <v>4429</v>
      </c>
      <c r="F259" t="s">
        <v>4430</v>
      </c>
      <c r="G259" t="s">
        <v>4308</v>
      </c>
      <c r="H259" t="s">
        <v>4113</v>
      </c>
      <c r="I259" t="s">
        <v>4398</v>
      </c>
      <c r="J259" t="s">
        <v>2290</v>
      </c>
      <c r="K259">
        <v>2.5931928687196115</v>
      </c>
      <c r="L259" s="2" t="s">
        <v>1412</v>
      </c>
      <c r="M259" s="2">
        <f ca="1">Table1[[#This Row],[Cases]]*Table1[[#This Row],[Pack Size]]</f>
        <v>0</v>
      </c>
      <c r="N259" s="1">
        <f ca="1">Table1[[#This Row],[Cases]]*Table1[[#This Row],[Pack Size]]</f>
        <v>62.236628849270673</v>
      </c>
      <c r="O259" s="1">
        <f>IFERROR(VLOOKUP(Table1[[#This Row],[SKU Code]],'SKU Size'!$G:$H,2,FALSE),0)*Table1[[#This Row],[Cases]]</f>
        <v>21.279513632096013</v>
      </c>
      <c r="P259" t="str">
        <f t="shared" si="5"/>
        <v>D0333</v>
      </c>
      <c r="Q259" t="str">
        <f>IFERROR(VLOOKUP(Table1[[#This Row],[Trim Distributor Code]],Sheet1!$N:$O,2,FALSE),0)</f>
        <v>D0192</v>
      </c>
      <c r="R259" t="str">
        <f>IFERROR(VLOOKUP(Table1[[#This Row],[Salesflo AppUser Code]],HIE!$A:$B,2,FALSE),0)</f>
        <v>Active</v>
      </c>
      <c r="S259" t="str">
        <f>IFERROR(VLOOKUP(Table1[[#This Row],[Salesflo AppUser Code]],HIE!$A:$B,2,FALSE),0)</f>
        <v>Active</v>
      </c>
      <c r="T259" t="s">
        <v>5594</v>
      </c>
      <c r="U259" t="s">
        <v>2909</v>
      </c>
      <c r="V259" t="s">
        <v>1632</v>
      </c>
      <c r="W259" t="s">
        <v>2269</v>
      </c>
      <c r="X259" t="str">
        <f>IFERROR(VLOOKUP( Table1[[#This Row],[Trim Distributor Code]],Sheet1!$A:$J,10,FALSE),0)</f>
        <v>Active</v>
      </c>
    </row>
    <row r="260" spans="1:24" hidden="1" x14ac:dyDescent="0.3">
      <c r="A260" t="s">
        <v>4520</v>
      </c>
      <c r="B260" t="s">
        <v>3333</v>
      </c>
      <c r="C260" t="s">
        <v>4431</v>
      </c>
      <c r="D260" t="s">
        <v>1412</v>
      </c>
      <c r="E260" t="s">
        <v>4432</v>
      </c>
      <c r="F260" t="s">
        <v>4433</v>
      </c>
      <c r="G260" t="s">
        <v>4308</v>
      </c>
      <c r="H260" t="s">
        <v>4113</v>
      </c>
      <c r="I260" t="s">
        <v>4398</v>
      </c>
      <c r="J260" t="s">
        <v>2290</v>
      </c>
      <c r="K260">
        <v>2.2042139384116699</v>
      </c>
      <c r="L260" s="2" t="s">
        <v>1412</v>
      </c>
      <c r="M260" s="2">
        <f ca="1">Table1[[#This Row],[Cases]]*Table1[[#This Row],[Pack Size]]</f>
        <v>0</v>
      </c>
      <c r="N260" s="1">
        <f ca="1">Table1[[#This Row],[Cases]]*Table1[[#This Row],[Pack Size]]</f>
        <v>52.901134521880081</v>
      </c>
      <c r="O260" s="1">
        <f>IFERROR(VLOOKUP(Table1[[#This Row],[SKU Code]],'SKU Size'!$G:$H,2,FALSE),0)*Table1[[#This Row],[Cases]]</f>
        <v>18.087586587281614</v>
      </c>
      <c r="P260" t="str">
        <f t="shared" si="5"/>
        <v>D0334</v>
      </c>
      <c r="Q260" t="str">
        <f>IFERROR(VLOOKUP(Table1[[#This Row],[Trim Distributor Code]],Sheet1!$N:$O,2,FALSE),0)</f>
        <v>D0192</v>
      </c>
      <c r="R260" t="str">
        <f>IFERROR(VLOOKUP(Table1[[#This Row],[Salesflo AppUser Code]],HIE!$A:$B,2,FALSE),0)</f>
        <v>Active</v>
      </c>
      <c r="S260" t="str">
        <f>IFERROR(VLOOKUP(Table1[[#This Row],[Salesflo AppUser Code]],HIE!$A:$B,2,FALSE),0)</f>
        <v>Active</v>
      </c>
      <c r="T260" t="s">
        <v>5594</v>
      </c>
      <c r="U260" t="s">
        <v>2909</v>
      </c>
      <c r="V260" t="s">
        <v>1632</v>
      </c>
      <c r="W260" t="s">
        <v>2269</v>
      </c>
      <c r="X260" t="str">
        <f>IFERROR(VLOOKUP( Table1[[#This Row],[Trim Distributor Code]],Sheet1!$A:$J,10,FALSE),0)</f>
        <v>Active</v>
      </c>
    </row>
    <row r="261" spans="1:24" hidden="1" x14ac:dyDescent="0.3">
      <c r="A261" t="s">
        <v>4520</v>
      </c>
      <c r="B261" t="s">
        <v>3334</v>
      </c>
      <c r="C261" t="s">
        <v>4434</v>
      </c>
      <c r="D261" t="s">
        <v>1412</v>
      </c>
      <c r="E261" t="s">
        <v>4432</v>
      </c>
      <c r="F261" t="s">
        <v>4433</v>
      </c>
      <c r="G261" t="s">
        <v>4308</v>
      </c>
      <c r="H261" t="s">
        <v>4113</v>
      </c>
      <c r="I261" t="s">
        <v>4398</v>
      </c>
      <c r="J261" t="s">
        <v>2290</v>
      </c>
      <c r="K261">
        <v>8.8168557536466796</v>
      </c>
      <c r="L261" s="2" t="s">
        <v>1412</v>
      </c>
      <c r="M261" s="2">
        <f ca="1">Table1[[#This Row],[Cases]]*Table1[[#This Row],[Pack Size]]</f>
        <v>0</v>
      </c>
      <c r="N261" s="1">
        <f ca="1">Table1[[#This Row],[Cases]]*Table1[[#This Row],[Pack Size]]</f>
        <v>211.60453808752033</v>
      </c>
      <c r="O261" s="1">
        <f>IFERROR(VLOOKUP(Table1[[#This Row],[SKU Code]],'SKU Size'!$G:$H,2,FALSE),0)*Table1[[#This Row],[Cases]]</f>
        <v>72.350346349126454</v>
      </c>
      <c r="P261" t="str">
        <f t="shared" si="5"/>
        <v>D0334</v>
      </c>
      <c r="Q261" t="str">
        <f>IFERROR(VLOOKUP(Table1[[#This Row],[Trim Distributor Code]],Sheet1!$N:$O,2,FALSE),0)</f>
        <v>D0192</v>
      </c>
      <c r="R261" t="str">
        <f>IFERROR(VLOOKUP(Table1[[#This Row],[Salesflo AppUser Code]],HIE!$A:$B,2,FALSE),0)</f>
        <v>Active</v>
      </c>
      <c r="S261" t="str">
        <f>IFERROR(VLOOKUP(Table1[[#This Row],[Salesflo AppUser Code]],HIE!$A:$B,2,FALSE),0)</f>
        <v>Active</v>
      </c>
      <c r="T261" t="s">
        <v>5594</v>
      </c>
      <c r="U261" t="s">
        <v>2909</v>
      </c>
      <c r="V261" t="s">
        <v>1632</v>
      </c>
      <c r="W261" t="s">
        <v>2269</v>
      </c>
      <c r="X261" t="str">
        <f>IFERROR(VLOOKUP( Table1[[#This Row],[Trim Distributor Code]],Sheet1!$A:$J,10,FALSE),0)</f>
        <v>Active</v>
      </c>
    </row>
    <row r="262" spans="1:24" hidden="1" x14ac:dyDescent="0.3">
      <c r="A262" t="s">
        <v>4520</v>
      </c>
      <c r="B262" t="s">
        <v>3335</v>
      </c>
      <c r="C262" t="s">
        <v>4435</v>
      </c>
      <c r="D262" t="s">
        <v>1412</v>
      </c>
      <c r="E262" t="s">
        <v>4432</v>
      </c>
      <c r="F262" t="s">
        <v>4433</v>
      </c>
      <c r="G262" t="s">
        <v>4308</v>
      </c>
      <c r="H262" t="s">
        <v>4113</v>
      </c>
      <c r="I262" t="s">
        <v>4398</v>
      </c>
      <c r="J262" t="s">
        <v>2290</v>
      </c>
      <c r="K262">
        <v>11.669367909238252</v>
      </c>
      <c r="L262" s="2" t="s">
        <v>1412</v>
      </c>
      <c r="M262" s="2">
        <f ca="1">Table1[[#This Row],[Cases]]*Table1[[#This Row],[Pack Size]]</f>
        <v>0</v>
      </c>
      <c r="N262" s="1">
        <f ca="1">Table1[[#This Row],[Cases]]*Table1[[#This Row],[Pack Size]]</f>
        <v>280.06482982171804</v>
      </c>
      <c r="O262" s="1">
        <f>IFERROR(VLOOKUP(Table1[[#This Row],[SKU Code]],'SKU Size'!$G:$H,2,FALSE),0)*Table1[[#This Row],[Cases]]</f>
        <v>95.757811344432071</v>
      </c>
      <c r="P262" t="str">
        <f t="shared" si="5"/>
        <v>D0334</v>
      </c>
      <c r="Q262" t="str">
        <f>IFERROR(VLOOKUP(Table1[[#This Row],[Trim Distributor Code]],Sheet1!$N:$O,2,FALSE),0)</f>
        <v>D0192</v>
      </c>
      <c r="R262" t="str">
        <f>IFERROR(VLOOKUP(Table1[[#This Row],[Salesflo AppUser Code]],HIE!$A:$B,2,FALSE),0)</f>
        <v>Active</v>
      </c>
      <c r="S262" t="str">
        <f>IFERROR(VLOOKUP(Table1[[#This Row],[Salesflo AppUser Code]],HIE!$A:$B,2,FALSE),0)</f>
        <v>Active</v>
      </c>
      <c r="T262" t="s">
        <v>5594</v>
      </c>
      <c r="U262" t="s">
        <v>2909</v>
      </c>
      <c r="V262" t="s">
        <v>1632</v>
      </c>
      <c r="W262" t="s">
        <v>2269</v>
      </c>
      <c r="X262" t="str">
        <f>IFERROR(VLOOKUP( Table1[[#This Row],[Trim Distributor Code]],Sheet1!$A:$J,10,FALSE),0)</f>
        <v>Active</v>
      </c>
    </row>
    <row r="263" spans="1:24" hidden="1" x14ac:dyDescent="0.3">
      <c r="A263" t="s">
        <v>4520</v>
      </c>
      <c r="B263" t="s">
        <v>3336</v>
      </c>
      <c r="C263" t="s">
        <v>4436</v>
      </c>
      <c r="D263" t="s">
        <v>1412</v>
      </c>
      <c r="E263" t="s">
        <v>4437</v>
      </c>
      <c r="F263" t="s">
        <v>4438</v>
      </c>
      <c r="G263" t="s">
        <v>4308</v>
      </c>
      <c r="H263" t="s">
        <v>4113</v>
      </c>
      <c r="I263" t="s">
        <v>4398</v>
      </c>
      <c r="J263" t="s">
        <v>2290</v>
      </c>
      <c r="K263">
        <v>4.2787682333873596</v>
      </c>
      <c r="L263" s="2" t="s">
        <v>1412</v>
      </c>
      <c r="M263" s="2">
        <f ca="1">Table1[[#This Row],[Cases]]*Table1[[#This Row],[Pack Size]]</f>
        <v>0</v>
      </c>
      <c r="N263" s="1">
        <f ca="1">Table1[[#This Row],[Cases]]*Table1[[#This Row],[Pack Size]]</f>
        <v>102.69043760129662</v>
      </c>
      <c r="O263" s="1">
        <f>IFERROR(VLOOKUP(Table1[[#This Row],[SKU Code]],'SKU Size'!$G:$H,2,FALSE),0)*Table1[[#This Row],[Cases]]</f>
        <v>35.111197492958425</v>
      </c>
      <c r="P263" t="str">
        <f t="shared" si="5"/>
        <v>D0335</v>
      </c>
      <c r="Q263" t="str">
        <f>IFERROR(VLOOKUP(Table1[[#This Row],[Trim Distributor Code]],Sheet1!$N:$O,2,FALSE),0)</f>
        <v>D0192</v>
      </c>
      <c r="R263" t="str">
        <f>IFERROR(VLOOKUP(Table1[[#This Row],[Salesflo AppUser Code]],HIE!$A:$B,2,FALSE),0)</f>
        <v>Active</v>
      </c>
      <c r="S263" t="str">
        <f>IFERROR(VLOOKUP(Table1[[#This Row],[Salesflo AppUser Code]],HIE!$A:$B,2,FALSE),0)</f>
        <v>Active</v>
      </c>
      <c r="T263" t="s">
        <v>5594</v>
      </c>
      <c r="U263" t="s">
        <v>2909</v>
      </c>
      <c r="V263" t="s">
        <v>1632</v>
      </c>
      <c r="W263" t="s">
        <v>2269</v>
      </c>
      <c r="X263" t="str">
        <f>IFERROR(VLOOKUP( Table1[[#This Row],[Trim Distributor Code]],Sheet1!$A:$J,10,FALSE),0)</f>
        <v>Active</v>
      </c>
    </row>
    <row r="264" spans="1:24" hidden="1" x14ac:dyDescent="0.3">
      <c r="A264" t="s">
        <v>4520</v>
      </c>
      <c r="B264" t="s">
        <v>3337</v>
      </c>
      <c r="C264" t="s">
        <v>4439</v>
      </c>
      <c r="D264" t="s">
        <v>1412</v>
      </c>
      <c r="E264" t="s">
        <v>4440</v>
      </c>
      <c r="F264" t="s">
        <v>4441</v>
      </c>
      <c r="G264" t="s">
        <v>4308</v>
      </c>
      <c r="H264" t="s">
        <v>4113</v>
      </c>
      <c r="I264" t="s">
        <v>4398</v>
      </c>
      <c r="J264" t="s">
        <v>2290</v>
      </c>
      <c r="K264">
        <v>4.7974068071312814</v>
      </c>
      <c r="L264" s="2" t="s">
        <v>1412</v>
      </c>
      <c r="M264" s="2">
        <f ca="1">Table1[[#This Row],[Cases]]*Table1[[#This Row],[Pack Size]]</f>
        <v>0</v>
      </c>
      <c r="N264" s="1">
        <f ca="1">Table1[[#This Row],[Cases]]*Table1[[#This Row],[Pack Size]]</f>
        <v>115.13776337115075</v>
      </c>
      <c r="O264" s="1">
        <f>IFERROR(VLOOKUP(Table1[[#This Row],[SKU Code]],'SKU Size'!$G:$H,2,FALSE),0)*Table1[[#This Row],[Cases]]</f>
        <v>39.367100219377626</v>
      </c>
      <c r="P264" t="str">
        <f t="shared" si="5"/>
        <v>D0336</v>
      </c>
      <c r="Q264" t="str">
        <f>IFERROR(VLOOKUP(Table1[[#This Row],[Trim Distributor Code]],Sheet1!$N:$O,2,FALSE),0)</f>
        <v>D0192</v>
      </c>
      <c r="R264" t="str">
        <f>IFERROR(VLOOKUP(Table1[[#This Row],[Salesflo AppUser Code]],HIE!$A:$B,2,FALSE),0)</f>
        <v>Active</v>
      </c>
      <c r="S264" t="str">
        <f>IFERROR(VLOOKUP(Table1[[#This Row],[Salesflo AppUser Code]],HIE!$A:$B,2,FALSE),0)</f>
        <v>Active</v>
      </c>
      <c r="T264" t="s">
        <v>5594</v>
      </c>
      <c r="U264" t="s">
        <v>2909</v>
      </c>
      <c r="V264" t="s">
        <v>1632</v>
      </c>
      <c r="W264" t="s">
        <v>2269</v>
      </c>
      <c r="X264" t="str">
        <f>IFERROR(VLOOKUP( Table1[[#This Row],[Trim Distributor Code]],Sheet1!$A:$J,10,FALSE),0)</f>
        <v>Active</v>
      </c>
    </row>
    <row r="265" spans="1:24" hidden="1" x14ac:dyDescent="0.3">
      <c r="A265" t="s">
        <v>4520</v>
      </c>
      <c r="B265" t="s">
        <v>3338</v>
      </c>
      <c r="C265" t="s">
        <v>4442</v>
      </c>
      <c r="D265" t="s">
        <v>1412</v>
      </c>
      <c r="E265" t="s">
        <v>4443</v>
      </c>
      <c r="F265" t="s">
        <v>4444</v>
      </c>
      <c r="G265" t="s">
        <v>4308</v>
      </c>
      <c r="H265" t="s">
        <v>4113</v>
      </c>
      <c r="I265" t="s">
        <v>4398</v>
      </c>
      <c r="J265" t="s">
        <v>2290</v>
      </c>
      <c r="K265" s="1">
        <v>2.3338735818476506</v>
      </c>
      <c r="L265" s="1" t="s">
        <v>1412</v>
      </c>
      <c r="M265" s="2">
        <f ca="1">Table1[[#This Row],[Cases]]*Table1[[#This Row],[Pack Size]]</f>
        <v>0</v>
      </c>
      <c r="N265" s="1">
        <f ca="1">Table1[[#This Row],[Cases]]*Table1[[#This Row],[Pack Size]]</f>
        <v>56.012965964343614</v>
      </c>
      <c r="O265" s="1">
        <f>IFERROR(VLOOKUP(Table1[[#This Row],[SKU Code]],'SKU Size'!$G:$H,2,FALSE),0)*Table1[[#This Row],[Cases]]</f>
        <v>19.151562268886416</v>
      </c>
      <c r="P265" t="str">
        <f t="shared" si="5"/>
        <v>D0337</v>
      </c>
      <c r="Q265" t="str">
        <f>IFERROR(VLOOKUP(Table1[[#This Row],[Trim Distributor Code]],Sheet1!$N:$O,2,FALSE),0)</f>
        <v>D0192</v>
      </c>
      <c r="R265" t="str">
        <f>IFERROR(VLOOKUP(Table1[[#This Row],[Salesflo AppUser Code]],HIE!$A:$B,2,FALSE),0)</f>
        <v>Active</v>
      </c>
      <c r="S265" t="str">
        <f>IFERROR(VLOOKUP(Table1[[#This Row],[Salesflo AppUser Code]],HIE!$A:$B,2,FALSE),0)</f>
        <v>Active</v>
      </c>
      <c r="T265" t="s">
        <v>5594</v>
      </c>
      <c r="U265" t="s">
        <v>2909</v>
      </c>
      <c r="V265" t="s">
        <v>1632</v>
      </c>
      <c r="W265" t="s">
        <v>2269</v>
      </c>
      <c r="X265" t="str">
        <f>IFERROR(VLOOKUP( Table1[[#This Row],[Trim Distributor Code]],Sheet1!$A:$J,10,FALSE),0)</f>
        <v>Active</v>
      </c>
    </row>
    <row r="266" spans="1:24" hidden="1" x14ac:dyDescent="0.3">
      <c r="A266" t="s">
        <v>4520</v>
      </c>
      <c r="B266" t="s">
        <v>3339</v>
      </c>
      <c r="C266" t="s">
        <v>4445</v>
      </c>
      <c r="D266" t="s">
        <v>1412</v>
      </c>
      <c r="E266" t="s">
        <v>4446</v>
      </c>
      <c r="F266" t="s">
        <v>4447</v>
      </c>
      <c r="G266" t="s">
        <v>4308</v>
      </c>
      <c r="H266" t="s">
        <v>4113</v>
      </c>
      <c r="I266" t="s">
        <v>4398</v>
      </c>
      <c r="J266" t="s">
        <v>2290</v>
      </c>
      <c r="K266">
        <v>3.1118314424635338</v>
      </c>
      <c r="L266" s="2" t="s">
        <v>1412</v>
      </c>
      <c r="M266" s="2">
        <f ca="1">Table1[[#This Row],[Cases]]*Table1[[#This Row],[Pack Size]]</f>
        <v>0</v>
      </c>
      <c r="N266" s="1">
        <f ca="1">Table1[[#This Row],[Cases]]*Table1[[#This Row],[Pack Size]]</f>
        <v>74.683954619124819</v>
      </c>
      <c r="O266" s="1">
        <f>IFERROR(VLOOKUP(Table1[[#This Row],[SKU Code]],'SKU Size'!$G:$H,2,FALSE),0)*Table1[[#This Row],[Cases]]</f>
        <v>25.535416358515217</v>
      </c>
      <c r="P266" t="str">
        <f t="shared" si="5"/>
        <v>D0332</v>
      </c>
      <c r="Q266" t="str">
        <f>IFERROR(VLOOKUP(Table1[[#This Row],[Trim Distributor Code]],Sheet1!$N:$O,2,FALSE),0)</f>
        <v>D0192</v>
      </c>
      <c r="R266" t="str">
        <f>IFERROR(VLOOKUP(Table1[[#This Row],[Salesflo AppUser Code]],HIE!$A:$B,2,FALSE),0)</f>
        <v>Active</v>
      </c>
      <c r="S266" t="str">
        <f>IFERROR(VLOOKUP(Table1[[#This Row],[Salesflo AppUser Code]],HIE!$A:$B,2,FALSE),0)</f>
        <v>Active</v>
      </c>
      <c r="T266" t="s">
        <v>5594</v>
      </c>
      <c r="U266" t="s">
        <v>2909</v>
      </c>
      <c r="V266" t="s">
        <v>1632</v>
      </c>
      <c r="W266" t="s">
        <v>2269</v>
      </c>
      <c r="X266" t="str">
        <f>IFERROR(VLOOKUP( Table1[[#This Row],[Trim Distributor Code]],Sheet1!$A:$J,10,FALSE),0)</f>
        <v>Active</v>
      </c>
    </row>
    <row r="267" spans="1:24" hidden="1" x14ac:dyDescent="0.3">
      <c r="A267" t="s">
        <v>4520</v>
      </c>
      <c r="B267" t="s">
        <v>3330</v>
      </c>
      <c r="C267" t="s">
        <v>4448</v>
      </c>
      <c r="D267" t="s">
        <v>1412</v>
      </c>
      <c r="E267" t="s">
        <v>4449</v>
      </c>
      <c r="F267" t="s">
        <v>4450</v>
      </c>
      <c r="G267" t="s">
        <v>4308</v>
      </c>
      <c r="H267" t="s">
        <v>4113</v>
      </c>
      <c r="I267" t="s">
        <v>4398</v>
      </c>
      <c r="J267" t="s">
        <v>2290</v>
      </c>
      <c r="K267">
        <v>2.5931928687196115</v>
      </c>
      <c r="L267" s="2" t="s">
        <v>1412</v>
      </c>
      <c r="M267" s="2">
        <f ca="1">Table1[[#This Row],[Cases]]*Table1[[#This Row],[Pack Size]]</f>
        <v>0</v>
      </c>
      <c r="N267" s="1">
        <f ca="1">Table1[[#This Row],[Cases]]*Table1[[#This Row],[Pack Size]]</f>
        <v>62.236628849270673</v>
      </c>
      <c r="O267" s="1">
        <f>IFERROR(VLOOKUP(Table1[[#This Row],[SKU Code]],'SKU Size'!$G:$H,2,FALSE),0)*Table1[[#This Row],[Cases]]</f>
        <v>21.279513632096013</v>
      </c>
      <c r="P267" t="str">
        <f t="shared" si="5"/>
        <v>D0328</v>
      </c>
      <c r="Q267" t="str">
        <f>IFERROR(VLOOKUP(Table1[[#This Row],[Trim Distributor Code]],Sheet1!$N:$O,2,FALSE),0)</f>
        <v>D0192</v>
      </c>
      <c r="R267" t="str">
        <f>IFERROR(VLOOKUP(Table1[[#This Row],[Salesflo AppUser Code]],HIE!$A:$B,2,FALSE),0)</f>
        <v>Active</v>
      </c>
      <c r="S267" t="str">
        <f>IFERROR(VLOOKUP(Table1[[#This Row],[Salesflo AppUser Code]],HIE!$A:$B,2,FALSE),0)</f>
        <v>Active</v>
      </c>
      <c r="T267" t="s">
        <v>5594</v>
      </c>
      <c r="U267" t="s">
        <v>2909</v>
      </c>
      <c r="V267" t="s">
        <v>1632</v>
      </c>
      <c r="W267" t="s">
        <v>2269</v>
      </c>
      <c r="X267" t="str">
        <f>IFERROR(VLOOKUP( Table1[[#This Row],[Trim Distributor Code]],Sheet1!$A:$J,10,FALSE),0)</f>
        <v>Active</v>
      </c>
    </row>
    <row r="268" spans="1:24" hidden="1" x14ac:dyDescent="0.3">
      <c r="A268" t="s">
        <v>4520</v>
      </c>
      <c r="B268" t="s">
        <v>4453</v>
      </c>
      <c r="C268" t="s">
        <v>4454</v>
      </c>
      <c r="D268" t="s">
        <v>1412</v>
      </c>
      <c r="E268" t="s">
        <v>4451</v>
      </c>
      <c r="F268" t="s">
        <v>4452</v>
      </c>
      <c r="G268" t="s">
        <v>4308</v>
      </c>
      <c r="H268" t="s">
        <v>4390</v>
      </c>
      <c r="I268" t="s">
        <v>4399</v>
      </c>
      <c r="J268" t="s">
        <v>2270</v>
      </c>
      <c r="K268">
        <v>1.7910447761194028</v>
      </c>
      <c r="L268" s="2" t="s">
        <v>1412</v>
      </c>
      <c r="M268" s="2">
        <f ca="1">Table1[[#This Row],[Cases]]*Table1[[#This Row],[Pack Size]]</f>
        <v>0</v>
      </c>
      <c r="N268" s="1">
        <f ca="1">Table1[[#This Row],[Cases]]*Table1[[#This Row],[Pack Size]]</f>
        <v>859.70149253731336</v>
      </c>
      <c r="O268" s="1">
        <f>IFERROR(VLOOKUP(Table1[[#This Row],[SKU Code]],'SKU Size'!$G:$H,2,FALSE),0)*Table1[[#This Row],[Cases]]</f>
        <v>8621.2491353410878</v>
      </c>
      <c r="P268" t="str">
        <f t="shared" si="5"/>
        <v>D0489</v>
      </c>
      <c r="Q268" t="str">
        <f>IFERROR(VLOOKUP(Table1[[#This Row],[Trim Distributor Code]],Sheet1!$N:$O,2,FALSE),0)</f>
        <v>D0410</v>
      </c>
      <c r="R268">
        <f>IFERROR(VLOOKUP(Table1[[#This Row],[Salesflo AppUser Code]],HIE!$A:$B,2,FALSE),0)</f>
        <v>0</v>
      </c>
      <c r="S268">
        <f>IFERROR(VLOOKUP(Table1[[#This Row],[Salesflo AppUser Code]],HIE!$A:$B,2,FALSE),0)</f>
        <v>0</v>
      </c>
      <c r="T268" t="s">
        <v>5594</v>
      </c>
      <c r="U268" t="s">
        <v>2909</v>
      </c>
      <c r="V268" t="s">
        <v>2268</v>
      </c>
      <c r="W268" t="s">
        <v>2269</v>
      </c>
      <c r="X268">
        <f>IFERROR(VLOOKUP( Table1[[#This Row],[Trim Distributor Code]],Sheet1!$A:$J,10,FALSE),0)</f>
        <v>0</v>
      </c>
    </row>
    <row r="269" spans="1:24" hidden="1" x14ac:dyDescent="0.3">
      <c r="A269" t="s">
        <v>4520</v>
      </c>
      <c r="B269" t="s">
        <v>4455</v>
      </c>
      <c r="C269" t="s">
        <v>4456</v>
      </c>
      <c r="D269" t="s">
        <v>1412</v>
      </c>
      <c r="E269" t="s">
        <v>4451</v>
      </c>
      <c r="F269" t="s">
        <v>4452</v>
      </c>
      <c r="G269" t="s">
        <v>4308</v>
      </c>
      <c r="H269" t="s">
        <v>4390</v>
      </c>
      <c r="I269" t="s">
        <v>4399</v>
      </c>
      <c r="J269" t="s">
        <v>2270</v>
      </c>
      <c r="K269">
        <v>1.7910447761194028</v>
      </c>
      <c r="L269" s="2" t="s">
        <v>1412</v>
      </c>
      <c r="M269" s="2">
        <f ca="1">Table1[[#This Row],[Cases]]*Table1[[#This Row],[Pack Size]]</f>
        <v>0</v>
      </c>
      <c r="N269" s="1">
        <f ca="1">Table1[[#This Row],[Cases]]*Table1[[#This Row],[Pack Size]]</f>
        <v>859.70149253731336</v>
      </c>
      <c r="O269" s="1">
        <f>IFERROR(VLOOKUP(Table1[[#This Row],[SKU Code]],'SKU Size'!$G:$H,2,FALSE),0)*Table1[[#This Row],[Cases]]</f>
        <v>8621.2491353410878</v>
      </c>
      <c r="P269" t="str">
        <f t="shared" si="5"/>
        <v>D0489</v>
      </c>
      <c r="Q269" t="str">
        <f>IFERROR(VLOOKUP(Table1[[#This Row],[Trim Distributor Code]],Sheet1!$N:$O,2,FALSE),0)</f>
        <v>D0410</v>
      </c>
      <c r="R269">
        <f>IFERROR(VLOOKUP(Table1[[#This Row],[Salesflo AppUser Code]],HIE!$A:$B,2,FALSE),0)</f>
        <v>0</v>
      </c>
      <c r="S269">
        <f>IFERROR(VLOOKUP(Table1[[#This Row],[Salesflo AppUser Code]],HIE!$A:$B,2,FALSE),0)</f>
        <v>0</v>
      </c>
      <c r="T269" t="s">
        <v>5594</v>
      </c>
      <c r="U269" t="s">
        <v>2909</v>
      </c>
      <c r="V269" t="s">
        <v>2268</v>
      </c>
      <c r="W269" t="s">
        <v>2269</v>
      </c>
      <c r="X269">
        <f>IFERROR(VLOOKUP( Table1[[#This Row],[Trim Distributor Code]],Sheet1!$A:$J,10,FALSE),0)</f>
        <v>0</v>
      </c>
    </row>
    <row r="270" spans="1:24" hidden="1" x14ac:dyDescent="0.3">
      <c r="A270" t="s">
        <v>4520</v>
      </c>
      <c r="B270" t="s">
        <v>4457</v>
      </c>
      <c r="C270" t="s">
        <v>4458</v>
      </c>
      <c r="D270" t="s">
        <v>1412</v>
      </c>
      <c r="E270" t="s">
        <v>4451</v>
      </c>
      <c r="F270" t="s">
        <v>4452</v>
      </c>
      <c r="G270" t="s">
        <v>4308</v>
      </c>
      <c r="H270" t="s">
        <v>4390</v>
      </c>
      <c r="I270" t="s">
        <v>4399</v>
      </c>
      <c r="J270" t="s">
        <v>2270</v>
      </c>
      <c r="K270">
        <v>6.7164179104477606</v>
      </c>
      <c r="L270" s="2" t="s">
        <v>1412</v>
      </c>
      <c r="M270" s="2">
        <f ca="1">Table1[[#This Row],[Cases]]*Table1[[#This Row],[Pack Size]]</f>
        <v>0</v>
      </c>
      <c r="N270" s="1">
        <f ca="1">Table1[[#This Row],[Cases]]*Table1[[#This Row],[Pack Size]]</f>
        <v>3223.8805970149251</v>
      </c>
      <c r="O270" s="1">
        <f>IFERROR(VLOOKUP(Table1[[#This Row],[SKU Code]],'SKU Size'!$G:$H,2,FALSE),0)*Table1[[#This Row],[Cases]]</f>
        <v>32329.684257529079</v>
      </c>
      <c r="P270" t="str">
        <f t="shared" si="5"/>
        <v>D0489</v>
      </c>
      <c r="Q270" t="str">
        <f>IFERROR(VLOOKUP(Table1[[#This Row],[Trim Distributor Code]],Sheet1!$N:$O,2,FALSE),0)</f>
        <v>D0410</v>
      </c>
      <c r="R270">
        <f>IFERROR(VLOOKUP(Table1[[#This Row],[Salesflo AppUser Code]],HIE!$A:$B,2,FALSE),0)</f>
        <v>0</v>
      </c>
      <c r="S270">
        <f>IFERROR(VLOOKUP(Table1[[#This Row],[Salesflo AppUser Code]],HIE!$A:$B,2,FALSE),0)</f>
        <v>0</v>
      </c>
      <c r="T270" t="s">
        <v>5594</v>
      </c>
      <c r="U270" t="s">
        <v>2909</v>
      </c>
      <c r="V270" t="s">
        <v>2268</v>
      </c>
      <c r="W270" t="s">
        <v>2269</v>
      </c>
      <c r="X270">
        <f>IFERROR(VLOOKUP( Table1[[#This Row],[Trim Distributor Code]],Sheet1!$A:$J,10,FALSE),0)</f>
        <v>0</v>
      </c>
    </row>
    <row r="271" spans="1:24" hidden="1" x14ac:dyDescent="0.3">
      <c r="A271" t="s">
        <v>4520</v>
      </c>
      <c r="B271" t="s">
        <v>4459</v>
      </c>
      <c r="C271" t="s">
        <v>4460</v>
      </c>
      <c r="D271" t="s">
        <v>1412</v>
      </c>
      <c r="E271" t="s">
        <v>4451</v>
      </c>
      <c r="F271" t="s">
        <v>4452</v>
      </c>
      <c r="G271" t="s">
        <v>4308</v>
      </c>
      <c r="H271" t="s">
        <v>4390</v>
      </c>
      <c r="I271" t="s">
        <v>4399</v>
      </c>
      <c r="J271" t="s">
        <v>2270</v>
      </c>
      <c r="K271">
        <v>1.7910447761194028</v>
      </c>
      <c r="L271" s="2" t="s">
        <v>1412</v>
      </c>
      <c r="M271" s="2">
        <f ca="1">Table1[[#This Row],[Cases]]*Table1[[#This Row],[Pack Size]]</f>
        <v>0</v>
      </c>
      <c r="N271" s="1">
        <f ca="1">Table1[[#This Row],[Cases]]*Table1[[#This Row],[Pack Size]]</f>
        <v>859.70149253731336</v>
      </c>
      <c r="O271" s="1">
        <f>IFERROR(VLOOKUP(Table1[[#This Row],[SKU Code]],'SKU Size'!$G:$H,2,FALSE),0)*Table1[[#This Row],[Cases]]</f>
        <v>8621.2491353410878</v>
      </c>
      <c r="P271" t="str">
        <f t="shared" si="5"/>
        <v>D0489</v>
      </c>
      <c r="Q271" t="str">
        <f>IFERROR(VLOOKUP(Table1[[#This Row],[Trim Distributor Code]],Sheet1!$N:$O,2,FALSE),0)</f>
        <v>D0410</v>
      </c>
      <c r="R271">
        <f>IFERROR(VLOOKUP(Table1[[#This Row],[Salesflo AppUser Code]],HIE!$A:$B,2,FALSE),0)</f>
        <v>0</v>
      </c>
      <c r="S271">
        <f>IFERROR(VLOOKUP(Table1[[#This Row],[Salesflo AppUser Code]],HIE!$A:$B,2,FALSE),0)</f>
        <v>0</v>
      </c>
      <c r="T271" t="s">
        <v>5594</v>
      </c>
      <c r="U271" t="s">
        <v>2909</v>
      </c>
      <c r="V271" t="s">
        <v>2268</v>
      </c>
      <c r="W271" t="s">
        <v>2269</v>
      </c>
      <c r="X271">
        <f>IFERROR(VLOOKUP( Table1[[#This Row],[Trim Distributor Code]],Sheet1!$A:$J,10,FALSE),0)</f>
        <v>0</v>
      </c>
    </row>
    <row r="272" spans="1:24" hidden="1" x14ac:dyDescent="0.3">
      <c r="A272" t="s">
        <v>4520</v>
      </c>
      <c r="B272" t="s">
        <v>4461</v>
      </c>
      <c r="C272" t="s">
        <v>4462</v>
      </c>
      <c r="D272" t="s">
        <v>1412</v>
      </c>
      <c r="E272" t="s">
        <v>4451</v>
      </c>
      <c r="F272" t="s">
        <v>4452</v>
      </c>
      <c r="G272" t="s">
        <v>4308</v>
      </c>
      <c r="H272" t="s">
        <v>4390</v>
      </c>
      <c r="I272" t="s">
        <v>4399</v>
      </c>
      <c r="J272" t="s">
        <v>2270</v>
      </c>
      <c r="K272">
        <v>2.9104477611940296</v>
      </c>
      <c r="L272" s="2" t="s">
        <v>1412</v>
      </c>
      <c r="M272" s="2">
        <f ca="1">Table1[[#This Row],[Cases]]*Table1[[#This Row],[Pack Size]]</f>
        <v>0</v>
      </c>
      <c r="N272" s="1">
        <f ca="1">Table1[[#This Row],[Cases]]*Table1[[#This Row],[Pack Size]]</f>
        <v>1397.0149253731342</v>
      </c>
      <c r="O272" s="1">
        <f>IFERROR(VLOOKUP(Table1[[#This Row],[SKU Code]],'SKU Size'!$G:$H,2,FALSE),0)*Table1[[#This Row],[Cases]]</f>
        <v>14009.529844929268</v>
      </c>
      <c r="P272" t="str">
        <f t="shared" si="5"/>
        <v>D0489</v>
      </c>
      <c r="Q272" t="str">
        <f>IFERROR(VLOOKUP(Table1[[#This Row],[Trim Distributor Code]],Sheet1!$N:$O,2,FALSE),0)</f>
        <v>D0410</v>
      </c>
      <c r="R272">
        <f>IFERROR(VLOOKUP(Table1[[#This Row],[Salesflo AppUser Code]],HIE!$A:$B,2,FALSE),0)</f>
        <v>0</v>
      </c>
      <c r="S272">
        <f>IFERROR(VLOOKUP(Table1[[#This Row],[Salesflo AppUser Code]],HIE!$A:$B,2,FALSE),0)</f>
        <v>0</v>
      </c>
      <c r="T272" t="s">
        <v>5594</v>
      </c>
      <c r="U272" t="s">
        <v>2909</v>
      </c>
      <c r="V272" t="s">
        <v>2268</v>
      </c>
      <c r="W272" t="s">
        <v>2269</v>
      </c>
      <c r="X272">
        <f>IFERROR(VLOOKUP( Table1[[#This Row],[Trim Distributor Code]],Sheet1!$A:$J,10,FALSE),0)</f>
        <v>0</v>
      </c>
    </row>
    <row r="273" spans="1:24" hidden="1" x14ac:dyDescent="0.3">
      <c r="A273" t="s">
        <v>4520</v>
      </c>
      <c r="B273" t="s">
        <v>4453</v>
      </c>
      <c r="C273" t="s">
        <v>4454</v>
      </c>
      <c r="D273" t="s">
        <v>1412</v>
      </c>
      <c r="E273" t="s">
        <v>4451</v>
      </c>
      <c r="F273" t="s">
        <v>4452</v>
      </c>
      <c r="G273" t="s">
        <v>4156</v>
      </c>
      <c r="H273" t="s">
        <v>4106</v>
      </c>
      <c r="I273" t="s">
        <v>4391</v>
      </c>
      <c r="J273" t="s">
        <v>2144</v>
      </c>
      <c r="K273" s="1">
        <v>119.40298507462687</v>
      </c>
      <c r="L273" s="1" t="s">
        <v>1412</v>
      </c>
      <c r="M273" s="2">
        <f ca="1">Table1[[#This Row],[Cases]]*Table1[[#This Row],[Pack Size]]</f>
        <v>0</v>
      </c>
      <c r="N273" s="1">
        <f ca="1">Table1[[#This Row],[Cases]]*Table1[[#This Row],[Pack Size]]</f>
        <v>47761.194029850747</v>
      </c>
      <c r="O273" s="1">
        <f>IFERROR(VLOOKUP(Table1[[#This Row],[SKU Code]],'SKU Size'!$G:$H,2,FALSE),0)*Table1[[#This Row],[Cases]]</f>
        <v>1080823.2077408049</v>
      </c>
      <c r="P273" t="str">
        <f t="shared" si="5"/>
        <v>D0489</v>
      </c>
      <c r="Q273" t="str">
        <f>IFERROR(VLOOKUP(Table1[[#This Row],[Trim Distributor Code]],Sheet1!$N:$O,2,FALSE),0)</f>
        <v>D0410</v>
      </c>
      <c r="R273">
        <f>IFERROR(VLOOKUP(Table1[[#This Row],[Salesflo AppUser Code]],HIE!$A:$B,2,FALSE),0)</f>
        <v>0</v>
      </c>
      <c r="S273">
        <f>IFERROR(VLOOKUP(Table1[[#This Row],[Salesflo AppUser Code]],HIE!$A:$B,2,FALSE),0)</f>
        <v>0</v>
      </c>
      <c r="T273" t="s">
        <v>5594</v>
      </c>
      <c r="U273" t="s">
        <v>2909</v>
      </c>
      <c r="V273" t="s">
        <v>1444</v>
      </c>
      <c r="W273" t="s">
        <v>2030</v>
      </c>
      <c r="X273">
        <f>IFERROR(VLOOKUP( Table1[[#This Row],[Trim Distributor Code]],Sheet1!$A:$J,10,FALSE),0)</f>
        <v>0</v>
      </c>
    </row>
    <row r="274" spans="1:24" hidden="1" x14ac:dyDescent="0.3">
      <c r="A274" t="s">
        <v>4520</v>
      </c>
      <c r="B274" t="s">
        <v>4455</v>
      </c>
      <c r="C274" t="s">
        <v>4456</v>
      </c>
      <c r="D274" t="s">
        <v>1412</v>
      </c>
      <c r="E274" t="s">
        <v>4451</v>
      </c>
      <c r="F274" t="s">
        <v>4452</v>
      </c>
      <c r="G274" t="s">
        <v>4156</v>
      </c>
      <c r="H274" t="s">
        <v>4106</v>
      </c>
      <c r="I274" t="s">
        <v>4391</v>
      </c>
      <c r="J274" t="s">
        <v>2144</v>
      </c>
      <c r="K274">
        <v>119.40298507462687</v>
      </c>
      <c r="L274" s="2" t="s">
        <v>1412</v>
      </c>
      <c r="M274" s="2">
        <f ca="1">Table1[[#This Row],[Cases]]*Table1[[#This Row],[Pack Size]]</f>
        <v>0</v>
      </c>
      <c r="N274" s="1">
        <f ca="1">Table1[[#This Row],[Cases]]*Table1[[#This Row],[Pack Size]]</f>
        <v>47761.194029850747</v>
      </c>
      <c r="O274" s="1">
        <f>IFERROR(VLOOKUP(Table1[[#This Row],[SKU Code]],'SKU Size'!$G:$H,2,FALSE),0)*Table1[[#This Row],[Cases]]</f>
        <v>1080823.2077408049</v>
      </c>
      <c r="P274" t="str">
        <f t="shared" si="5"/>
        <v>D0489</v>
      </c>
      <c r="Q274" t="str">
        <f>IFERROR(VLOOKUP(Table1[[#This Row],[Trim Distributor Code]],Sheet1!$N:$O,2,FALSE),0)</f>
        <v>D0410</v>
      </c>
      <c r="R274">
        <f>IFERROR(VLOOKUP(Table1[[#This Row],[Salesflo AppUser Code]],HIE!$A:$B,2,FALSE),0)</f>
        <v>0</v>
      </c>
      <c r="S274">
        <f>IFERROR(VLOOKUP(Table1[[#This Row],[Salesflo AppUser Code]],HIE!$A:$B,2,FALSE),0)</f>
        <v>0</v>
      </c>
      <c r="T274" t="s">
        <v>5594</v>
      </c>
      <c r="U274" t="s">
        <v>2909</v>
      </c>
      <c r="V274" t="s">
        <v>1444</v>
      </c>
      <c r="W274" t="s">
        <v>2030</v>
      </c>
      <c r="X274">
        <f>IFERROR(VLOOKUP( Table1[[#This Row],[Trim Distributor Code]],Sheet1!$A:$J,10,FALSE),0)</f>
        <v>0</v>
      </c>
    </row>
    <row r="275" spans="1:24" hidden="1" x14ac:dyDescent="0.3">
      <c r="A275" t="s">
        <v>4520</v>
      </c>
      <c r="B275" t="s">
        <v>4457</v>
      </c>
      <c r="C275" t="s">
        <v>4458</v>
      </c>
      <c r="D275" t="s">
        <v>1412</v>
      </c>
      <c r="E275" t="s">
        <v>4451</v>
      </c>
      <c r="F275" t="s">
        <v>4452</v>
      </c>
      <c r="G275" t="s">
        <v>4156</v>
      </c>
      <c r="H275" t="s">
        <v>4106</v>
      </c>
      <c r="I275" t="s">
        <v>4391</v>
      </c>
      <c r="J275" t="s">
        <v>2144</v>
      </c>
      <c r="K275">
        <v>447.7611940298508</v>
      </c>
      <c r="L275" s="2" t="s">
        <v>1412</v>
      </c>
      <c r="M275" s="2">
        <f ca="1">Table1[[#This Row],[Cases]]*Table1[[#This Row],[Pack Size]]</f>
        <v>0</v>
      </c>
      <c r="N275" s="1">
        <f ca="1">Table1[[#This Row],[Cases]]*Table1[[#This Row],[Pack Size]]</f>
        <v>179104.47761194033</v>
      </c>
      <c r="O275" s="1">
        <f>IFERROR(VLOOKUP(Table1[[#This Row],[SKU Code]],'SKU Size'!$G:$H,2,FALSE),0)*Table1[[#This Row],[Cases]]</f>
        <v>4053087.0290280185</v>
      </c>
      <c r="P275" t="str">
        <f t="shared" si="5"/>
        <v>D0489</v>
      </c>
      <c r="Q275" t="str">
        <f>IFERROR(VLOOKUP(Table1[[#This Row],[Trim Distributor Code]],Sheet1!$N:$O,2,FALSE),0)</f>
        <v>D0410</v>
      </c>
      <c r="R275">
        <f>IFERROR(VLOOKUP(Table1[[#This Row],[Salesflo AppUser Code]],HIE!$A:$B,2,FALSE),0)</f>
        <v>0</v>
      </c>
      <c r="S275">
        <f>IFERROR(VLOOKUP(Table1[[#This Row],[Salesflo AppUser Code]],HIE!$A:$B,2,FALSE),0)</f>
        <v>0</v>
      </c>
      <c r="T275" t="s">
        <v>5594</v>
      </c>
      <c r="U275" t="s">
        <v>2909</v>
      </c>
      <c r="V275" t="s">
        <v>1444</v>
      </c>
      <c r="W275" t="s">
        <v>2030</v>
      </c>
      <c r="X275">
        <f>IFERROR(VLOOKUP( Table1[[#This Row],[Trim Distributor Code]],Sheet1!$A:$J,10,FALSE),0)</f>
        <v>0</v>
      </c>
    </row>
    <row r="276" spans="1:24" hidden="1" x14ac:dyDescent="0.3">
      <c r="A276" t="s">
        <v>4520</v>
      </c>
      <c r="B276" t="s">
        <v>4459</v>
      </c>
      <c r="C276" t="s">
        <v>4460</v>
      </c>
      <c r="D276" t="s">
        <v>1412</v>
      </c>
      <c r="E276" t="s">
        <v>4451</v>
      </c>
      <c r="F276" t="s">
        <v>4452</v>
      </c>
      <c r="G276" t="s">
        <v>4156</v>
      </c>
      <c r="H276" t="s">
        <v>4106</v>
      </c>
      <c r="I276" t="s">
        <v>4391</v>
      </c>
      <c r="J276" t="s">
        <v>2144</v>
      </c>
      <c r="K276">
        <v>119.40298507462687</v>
      </c>
      <c r="L276" s="2" t="s">
        <v>1412</v>
      </c>
      <c r="M276" s="2">
        <f ca="1">Table1[[#This Row],[Cases]]*Table1[[#This Row],[Pack Size]]</f>
        <v>0</v>
      </c>
      <c r="N276" s="1">
        <f ca="1">Table1[[#This Row],[Cases]]*Table1[[#This Row],[Pack Size]]</f>
        <v>47761.194029850747</v>
      </c>
      <c r="O276" s="1">
        <f>IFERROR(VLOOKUP(Table1[[#This Row],[SKU Code]],'SKU Size'!$G:$H,2,FALSE),0)*Table1[[#This Row],[Cases]]</f>
        <v>1080823.2077408049</v>
      </c>
      <c r="P276" t="str">
        <f t="shared" si="5"/>
        <v>D0489</v>
      </c>
      <c r="Q276" t="str">
        <f>IFERROR(VLOOKUP(Table1[[#This Row],[Trim Distributor Code]],Sheet1!$N:$O,2,FALSE),0)</f>
        <v>D0410</v>
      </c>
      <c r="R276">
        <f>IFERROR(VLOOKUP(Table1[[#This Row],[Salesflo AppUser Code]],HIE!$A:$B,2,FALSE),0)</f>
        <v>0</v>
      </c>
      <c r="S276">
        <f>IFERROR(VLOOKUP(Table1[[#This Row],[Salesflo AppUser Code]],HIE!$A:$B,2,FALSE),0)</f>
        <v>0</v>
      </c>
      <c r="T276" t="s">
        <v>5594</v>
      </c>
      <c r="U276" t="s">
        <v>2909</v>
      </c>
      <c r="V276" t="s">
        <v>1444</v>
      </c>
      <c r="W276" t="s">
        <v>2030</v>
      </c>
      <c r="X276">
        <f>IFERROR(VLOOKUP( Table1[[#This Row],[Trim Distributor Code]],Sheet1!$A:$J,10,FALSE),0)</f>
        <v>0</v>
      </c>
    </row>
    <row r="277" spans="1:24" hidden="1" x14ac:dyDescent="0.3">
      <c r="A277" t="s">
        <v>4520</v>
      </c>
      <c r="B277" t="s">
        <v>4461</v>
      </c>
      <c r="C277" t="s">
        <v>4462</v>
      </c>
      <c r="D277" t="s">
        <v>1412</v>
      </c>
      <c r="E277" t="s">
        <v>4451</v>
      </c>
      <c r="F277" t="s">
        <v>4452</v>
      </c>
      <c r="G277" t="s">
        <v>4156</v>
      </c>
      <c r="H277" t="s">
        <v>4106</v>
      </c>
      <c r="I277" t="s">
        <v>4391</v>
      </c>
      <c r="J277" t="s">
        <v>2144</v>
      </c>
      <c r="K277">
        <v>194.02985074626866</v>
      </c>
      <c r="L277" s="2" t="s">
        <v>1412</v>
      </c>
      <c r="M277" s="2">
        <f ca="1">Table1[[#This Row],[Cases]]*Table1[[#This Row],[Pack Size]]</f>
        <v>0</v>
      </c>
      <c r="N277" s="1">
        <f ca="1">Table1[[#This Row],[Cases]]*Table1[[#This Row],[Pack Size]]</f>
        <v>77611.94029850747</v>
      </c>
      <c r="O277" s="1">
        <f>IFERROR(VLOOKUP(Table1[[#This Row],[SKU Code]],'SKU Size'!$G:$H,2,FALSE),0)*Table1[[#This Row],[Cases]]</f>
        <v>1756337.712578808</v>
      </c>
      <c r="P277" t="str">
        <f t="shared" si="5"/>
        <v>D0489</v>
      </c>
      <c r="Q277" t="str">
        <f>IFERROR(VLOOKUP(Table1[[#This Row],[Trim Distributor Code]],Sheet1!$N:$O,2,FALSE),0)</f>
        <v>D0410</v>
      </c>
      <c r="R277">
        <f>IFERROR(VLOOKUP(Table1[[#This Row],[Salesflo AppUser Code]],HIE!$A:$B,2,FALSE),0)</f>
        <v>0</v>
      </c>
      <c r="S277">
        <f>IFERROR(VLOOKUP(Table1[[#This Row],[Salesflo AppUser Code]],HIE!$A:$B,2,FALSE),0)</f>
        <v>0</v>
      </c>
      <c r="T277" t="s">
        <v>5594</v>
      </c>
      <c r="U277" t="s">
        <v>2909</v>
      </c>
      <c r="V277" t="s">
        <v>1444</v>
      </c>
      <c r="W277" t="s">
        <v>2030</v>
      </c>
      <c r="X277">
        <f>IFERROR(VLOOKUP( Table1[[#This Row],[Trim Distributor Code]],Sheet1!$A:$J,10,FALSE),0)</f>
        <v>0</v>
      </c>
    </row>
    <row r="278" spans="1:24" hidden="1" x14ac:dyDescent="0.3">
      <c r="A278" t="s">
        <v>4520</v>
      </c>
      <c r="B278" t="s">
        <v>4453</v>
      </c>
      <c r="C278" t="s">
        <v>4454</v>
      </c>
      <c r="D278" t="s">
        <v>1412</v>
      </c>
      <c r="E278" t="s">
        <v>4451</v>
      </c>
      <c r="F278" t="s">
        <v>4452</v>
      </c>
      <c r="G278" t="s">
        <v>4305</v>
      </c>
      <c r="H278" t="s">
        <v>4109</v>
      </c>
      <c r="I278" t="s">
        <v>4393</v>
      </c>
      <c r="J278" t="s">
        <v>2060</v>
      </c>
      <c r="K278">
        <v>7.1641791044776113</v>
      </c>
      <c r="L278" s="2" t="s">
        <v>1412</v>
      </c>
      <c r="M278" s="2">
        <f ca="1">Table1[[#This Row],[Cases]]*Table1[[#This Row],[Pack Size]]</f>
        <v>0</v>
      </c>
      <c r="N278" s="1">
        <f ca="1">Table1[[#This Row],[Cases]]*Table1[[#This Row],[Pack Size]]</f>
        <v>716.41791044776119</v>
      </c>
      <c r="O278" s="1">
        <f>IFERROR(VLOOKUP(Table1[[#This Row],[SKU Code]],'SKU Size'!$G:$H,2,FALSE),0)*Table1[[#This Row],[Cases]]</f>
        <v>72868.687702882526</v>
      </c>
      <c r="P278" t="str">
        <f t="shared" si="5"/>
        <v>D0489</v>
      </c>
      <c r="Q278" t="str">
        <f>IFERROR(VLOOKUP(Table1[[#This Row],[Trim Distributor Code]],Sheet1!$N:$O,2,FALSE),0)</f>
        <v>D0410</v>
      </c>
      <c r="R278">
        <f>IFERROR(VLOOKUP(Table1[[#This Row],[Salesflo AppUser Code]],HIE!$A:$B,2,FALSE),0)</f>
        <v>0</v>
      </c>
      <c r="S278">
        <f>IFERROR(VLOOKUP(Table1[[#This Row],[Salesflo AppUser Code]],HIE!$A:$B,2,FALSE),0)</f>
        <v>0</v>
      </c>
      <c r="T278" t="s">
        <v>5594</v>
      </c>
      <c r="U278" t="s">
        <v>2909</v>
      </c>
      <c r="V278" t="s">
        <v>1423</v>
      </c>
      <c r="W278" t="s">
        <v>2040</v>
      </c>
      <c r="X278">
        <f>IFERROR(VLOOKUP( Table1[[#This Row],[Trim Distributor Code]],Sheet1!$A:$J,10,FALSE),0)</f>
        <v>0</v>
      </c>
    </row>
    <row r="279" spans="1:24" hidden="1" x14ac:dyDescent="0.3">
      <c r="A279" t="s">
        <v>4520</v>
      </c>
      <c r="B279" t="s">
        <v>4455</v>
      </c>
      <c r="C279" t="s">
        <v>4456</v>
      </c>
      <c r="D279" t="s">
        <v>1412</v>
      </c>
      <c r="E279" t="s">
        <v>4451</v>
      </c>
      <c r="F279" t="s">
        <v>4452</v>
      </c>
      <c r="G279" t="s">
        <v>4305</v>
      </c>
      <c r="H279" t="s">
        <v>4109</v>
      </c>
      <c r="I279" t="s">
        <v>4393</v>
      </c>
      <c r="J279" t="s">
        <v>2060</v>
      </c>
      <c r="K279">
        <v>7.1641791044776113</v>
      </c>
      <c r="L279" s="2" t="s">
        <v>1412</v>
      </c>
      <c r="M279" s="2">
        <f ca="1">Table1[[#This Row],[Cases]]*Table1[[#This Row],[Pack Size]]</f>
        <v>0</v>
      </c>
      <c r="N279" s="1">
        <f ca="1">Table1[[#This Row],[Cases]]*Table1[[#This Row],[Pack Size]]</f>
        <v>716.41791044776119</v>
      </c>
      <c r="O279" s="1">
        <f>IFERROR(VLOOKUP(Table1[[#This Row],[SKU Code]],'SKU Size'!$G:$H,2,FALSE),0)*Table1[[#This Row],[Cases]]</f>
        <v>72868.687702882526</v>
      </c>
      <c r="P279" t="str">
        <f t="shared" si="5"/>
        <v>D0489</v>
      </c>
      <c r="Q279" t="str">
        <f>IFERROR(VLOOKUP(Table1[[#This Row],[Trim Distributor Code]],Sheet1!$N:$O,2,FALSE),0)</f>
        <v>D0410</v>
      </c>
      <c r="R279">
        <f>IFERROR(VLOOKUP(Table1[[#This Row],[Salesflo AppUser Code]],HIE!$A:$B,2,FALSE),0)</f>
        <v>0</v>
      </c>
      <c r="S279">
        <f>IFERROR(VLOOKUP(Table1[[#This Row],[Salesflo AppUser Code]],HIE!$A:$B,2,FALSE),0)</f>
        <v>0</v>
      </c>
      <c r="T279" t="s">
        <v>5594</v>
      </c>
      <c r="U279" t="s">
        <v>2909</v>
      </c>
      <c r="V279" t="s">
        <v>1423</v>
      </c>
      <c r="W279" t="s">
        <v>2040</v>
      </c>
      <c r="X279">
        <f>IFERROR(VLOOKUP( Table1[[#This Row],[Trim Distributor Code]],Sheet1!$A:$J,10,FALSE),0)</f>
        <v>0</v>
      </c>
    </row>
    <row r="280" spans="1:24" hidden="1" x14ac:dyDescent="0.3">
      <c r="A280" t="s">
        <v>4520</v>
      </c>
      <c r="B280" t="s">
        <v>4457</v>
      </c>
      <c r="C280" t="s">
        <v>4458</v>
      </c>
      <c r="D280" t="s">
        <v>1412</v>
      </c>
      <c r="E280" t="s">
        <v>4451</v>
      </c>
      <c r="F280" t="s">
        <v>4452</v>
      </c>
      <c r="G280" t="s">
        <v>4305</v>
      </c>
      <c r="H280" t="s">
        <v>4109</v>
      </c>
      <c r="I280" t="s">
        <v>4393</v>
      </c>
      <c r="J280" t="s">
        <v>2060</v>
      </c>
      <c r="K280">
        <v>26.865671641791042</v>
      </c>
      <c r="L280" s="2" t="s">
        <v>1412</v>
      </c>
      <c r="M280" s="2">
        <f ca="1">Table1[[#This Row],[Cases]]*Table1[[#This Row],[Pack Size]]</f>
        <v>0</v>
      </c>
      <c r="N280" s="1">
        <f ca="1">Table1[[#This Row],[Cases]]*Table1[[#This Row],[Pack Size]]</f>
        <v>2686.5671641791041</v>
      </c>
      <c r="O280" s="1">
        <f>IFERROR(VLOOKUP(Table1[[#This Row],[SKU Code]],'SKU Size'!$G:$H,2,FALSE),0)*Table1[[#This Row],[Cases]]</f>
        <v>273257.57888580946</v>
      </c>
      <c r="P280" t="str">
        <f t="shared" si="5"/>
        <v>D0489</v>
      </c>
      <c r="Q280" t="str">
        <f>IFERROR(VLOOKUP(Table1[[#This Row],[Trim Distributor Code]],Sheet1!$N:$O,2,FALSE),0)</f>
        <v>D0410</v>
      </c>
      <c r="R280">
        <f>IFERROR(VLOOKUP(Table1[[#This Row],[Salesflo AppUser Code]],HIE!$A:$B,2,FALSE),0)</f>
        <v>0</v>
      </c>
      <c r="S280">
        <f>IFERROR(VLOOKUP(Table1[[#This Row],[Salesflo AppUser Code]],HIE!$A:$B,2,FALSE),0)</f>
        <v>0</v>
      </c>
      <c r="T280" t="s">
        <v>5594</v>
      </c>
      <c r="U280" t="s">
        <v>2909</v>
      </c>
      <c r="V280" t="s">
        <v>1423</v>
      </c>
      <c r="W280" t="s">
        <v>2040</v>
      </c>
      <c r="X280">
        <f>IFERROR(VLOOKUP( Table1[[#This Row],[Trim Distributor Code]],Sheet1!$A:$J,10,FALSE),0)</f>
        <v>0</v>
      </c>
    </row>
    <row r="281" spans="1:24" hidden="1" x14ac:dyDescent="0.3">
      <c r="A281" t="s">
        <v>4520</v>
      </c>
      <c r="B281" t="s">
        <v>4459</v>
      </c>
      <c r="C281" t="s">
        <v>4460</v>
      </c>
      <c r="D281" t="s">
        <v>1412</v>
      </c>
      <c r="E281" t="s">
        <v>4451</v>
      </c>
      <c r="F281" t="s">
        <v>4452</v>
      </c>
      <c r="G281" t="s">
        <v>4305</v>
      </c>
      <c r="H281" t="s">
        <v>4109</v>
      </c>
      <c r="I281" t="s">
        <v>4393</v>
      </c>
      <c r="J281" t="s">
        <v>2060</v>
      </c>
      <c r="K281" s="1">
        <v>7.1641791044776113</v>
      </c>
      <c r="L281" s="1" t="s">
        <v>1412</v>
      </c>
      <c r="M281" s="2">
        <f ca="1">Table1[[#This Row],[Cases]]*Table1[[#This Row],[Pack Size]]</f>
        <v>0</v>
      </c>
      <c r="N281" s="1">
        <f ca="1">Table1[[#This Row],[Cases]]*Table1[[#This Row],[Pack Size]]</f>
        <v>716.41791044776119</v>
      </c>
      <c r="O281" s="1">
        <f>IFERROR(VLOOKUP(Table1[[#This Row],[SKU Code]],'SKU Size'!$G:$H,2,FALSE),0)*Table1[[#This Row],[Cases]]</f>
        <v>72868.687702882526</v>
      </c>
      <c r="P281" t="str">
        <f t="shared" si="5"/>
        <v>D0489</v>
      </c>
      <c r="Q281" t="str">
        <f>IFERROR(VLOOKUP(Table1[[#This Row],[Trim Distributor Code]],Sheet1!$N:$O,2,FALSE),0)</f>
        <v>D0410</v>
      </c>
      <c r="R281">
        <f>IFERROR(VLOOKUP(Table1[[#This Row],[Salesflo AppUser Code]],HIE!$A:$B,2,FALSE),0)</f>
        <v>0</v>
      </c>
      <c r="S281">
        <f>IFERROR(VLOOKUP(Table1[[#This Row],[Salesflo AppUser Code]],HIE!$A:$B,2,FALSE),0)</f>
        <v>0</v>
      </c>
      <c r="T281" t="s">
        <v>5594</v>
      </c>
      <c r="U281" t="s">
        <v>2909</v>
      </c>
      <c r="V281" t="s">
        <v>1423</v>
      </c>
      <c r="W281" t="s">
        <v>2040</v>
      </c>
      <c r="X281">
        <f>IFERROR(VLOOKUP( Table1[[#This Row],[Trim Distributor Code]],Sheet1!$A:$J,10,FALSE),0)</f>
        <v>0</v>
      </c>
    </row>
    <row r="282" spans="1:24" hidden="1" x14ac:dyDescent="0.3">
      <c r="A282" t="s">
        <v>4520</v>
      </c>
      <c r="B282" t="s">
        <v>4461</v>
      </c>
      <c r="C282" t="s">
        <v>4462</v>
      </c>
      <c r="D282" t="s">
        <v>1412</v>
      </c>
      <c r="E282" t="s">
        <v>4451</v>
      </c>
      <c r="F282" t="s">
        <v>4452</v>
      </c>
      <c r="G282" t="s">
        <v>4305</v>
      </c>
      <c r="H282" t="s">
        <v>4109</v>
      </c>
      <c r="I282" t="s">
        <v>4393</v>
      </c>
      <c r="J282" t="s">
        <v>2060</v>
      </c>
      <c r="K282" s="1">
        <v>11.641791044776118</v>
      </c>
      <c r="L282" s="1" t="s">
        <v>1412</v>
      </c>
      <c r="M282" s="2">
        <f ca="1">Table1[[#This Row],[Cases]]*Table1[[#This Row],[Pack Size]]</f>
        <v>0</v>
      </c>
      <c r="N282" s="1">
        <f ca="1">Table1[[#This Row],[Cases]]*Table1[[#This Row],[Pack Size]]</f>
        <v>1164.1791044776119</v>
      </c>
      <c r="O282" s="1">
        <f>IFERROR(VLOOKUP(Table1[[#This Row],[SKU Code]],'SKU Size'!$G:$H,2,FALSE),0)*Table1[[#This Row],[Cases]]</f>
        <v>118411.6175171841</v>
      </c>
      <c r="P282" t="str">
        <f t="shared" si="5"/>
        <v>D0489</v>
      </c>
      <c r="Q282" t="str">
        <f>IFERROR(VLOOKUP(Table1[[#This Row],[Trim Distributor Code]],Sheet1!$N:$O,2,FALSE),0)</f>
        <v>D0410</v>
      </c>
      <c r="R282">
        <f>IFERROR(VLOOKUP(Table1[[#This Row],[Salesflo AppUser Code]],HIE!$A:$B,2,FALSE),0)</f>
        <v>0</v>
      </c>
      <c r="S282">
        <f>IFERROR(VLOOKUP(Table1[[#This Row],[Salesflo AppUser Code]],HIE!$A:$B,2,FALSE),0)</f>
        <v>0</v>
      </c>
      <c r="T282" t="s">
        <v>5594</v>
      </c>
      <c r="U282" t="s">
        <v>2909</v>
      </c>
      <c r="V282" t="s">
        <v>1423</v>
      </c>
      <c r="W282" t="s">
        <v>2040</v>
      </c>
      <c r="X282">
        <f>IFERROR(VLOOKUP( Table1[[#This Row],[Trim Distributor Code]],Sheet1!$A:$J,10,FALSE),0)</f>
        <v>0</v>
      </c>
    </row>
    <row r="283" spans="1:24" hidden="1" x14ac:dyDescent="0.3">
      <c r="A283" t="s">
        <v>4520</v>
      </c>
      <c r="B283" t="s">
        <v>4453</v>
      </c>
      <c r="C283" t="s">
        <v>4454</v>
      </c>
      <c r="D283" t="s">
        <v>1412</v>
      </c>
      <c r="E283" t="s">
        <v>4451</v>
      </c>
      <c r="F283" t="s">
        <v>4452</v>
      </c>
      <c r="G283" t="s">
        <v>4306</v>
      </c>
      <c r="H283" t="s">
        <v>4109</v>
      </c>
      <c r="I283" t="s">
        <v>4307</v>
      </c>
      <c r="J283" t="s">
        <v>2034</v>
      </c>
      <c r="K283">
        <v>4.7761194029850742</v>
      </c>
      <c r="L283" s="2" t="s">
        <v>1412</v>
      </c>
      <c r="M283" s="2">
        <f ca="1">Table1[[#This Row],[Cases]]*Table1[[#This Row],[Pack Size]]</f>
        <v>0</v>
      </c>
      <c r="N283" s="1">
        <f ca="1">Table1[[#This Row],[Cases]]*Table1[[#This Row],[Pack Size]]</f>
        <v>477.61194029850742</v>
      </c>
      <c r="O283" s="1">
        <f>IFERROR(VLOOKUP(Table1[[#This Row],[SKU Code]],'SKU Size'!$G:$H,2,FALSE),0)*Table1[[#This Row],[Cases]]</f>
        <v>36107.578449917615</v>
      </c>
      <c r="P283" t="str">
        <f t="shared" si="5"/>
        <v>D0489</v>
      </c>
      <c r="Q283" t="str">
        <f>IFERROR(VLOOKUP(Table1[[#This Row],[Trim Distributor Code]],Sheet1!$N:$O,2,FALSE),0)</f>
        <v>D0410</v>
      </c>
      <c r="R283">
        <f>IFERROR(VLOOKUP(Table1[[#This Row],[Salesflo AppUser Code]],HIE!$A:$B,2,FALSE),0)</f>
        <v>0</v>
      </c>
      <c r="S283">
        <f>IFERROR(VLOOKUP(Table1[[#This Row],[Salesflo AppUser Code]],HIE!$A:$B,2,FALSE),0)</f>
        <v>0</v>
      </c>
      <c r="T283" t="s">
        <v>5594</v>
      </c>
      <c r="U283" t="s">
        <v>2909</v>
      </c>
      <c r="V283" t="s">
        <v>1423</v>
      </c>
      <c r="W283" t="s">
        <v>2031</v>
      </c>
      <c r="X283">
        <f>IFERROR(VLOOKUP( Table1[[#This Row],[Trim Distributor Code]],Sheet1!$A:$J,10,FALSE),0)</f>
        <v>0</v>
      </c>
    </row>
    <row r="284" spans="1:24" hidden="1" x14ac:dyDescent="0.3">
      <c r="A284" t="s">
        <v>4520</v>
      </c>
      <c r="B284" t="s">
        <v>4455</v>
      </c>
      <c r="C284" t="s">
        <v>4456</v>
      </c>
      <c r="D284" t="s">
        <v>1412</v>
      </c>
      <c r="E284" t="s">
        <v>4451</v>
      </c>
      <c r="F284" t="s">
        <v>4452</v>
      </c>
      <c r="G284" t="s">
        <v>4306</v>
      </c>
      <c r="H284" t="s">
        <v>4109</v>
      </c>
      <c r="I284" t="s">
        <v>4307</v>
      </c>
      <c r="J284" t="s">
        <v>2034</v>
      </c>
      <c r="K284">
        <v>4.7761194029850742</v>
      </c>
      <c r="L284" s="2" t="s">
        <v>1412</v>
      </c>
      <c r="M284" s="2">
        <f ca="1">Table1[[#This Row],[Cases]]*Table1[[#This Row],[Pack Size]]</f>
        <v>0</v>
      </c>
      <c r="N284" s="1">
        <f ca="1">Table1[[#This Row],[Cases]]*Table1[[#This Row],[Pack Size]]</f>
        <v>477.61194029850742</v>
      </c>
      <c r="O284" s="1">
        <f>IFERROR(VLOOKUP(Table1[[#This Row],[SKU Code]],'SKU Size'!$G:$H,2,FALSE),0)*Table1[[#This Row],[Cases]]</f>
        <v>36107.578449917615</v>
      </c>
      <c r="P284" t="str">
        <f t="shared" si="5"/>
        <v>D0489</v>
      </c>
      <c r="Q284" t="str">
        <f>IFERROR(VLOOKUP(Table1[[#This Row],[Trim Distributor Code]],Sheet1!$N:$O,2,FALSE),0)</f>
        <v>D0410</v>
      </c>
      <c r="R284">
        <f>IFERROR(VLOOKUP(Table1[[#This Row],[Salesflo AppUser Code]],HIE!$A:$B,2,FALSE),0)</f>
        <v>0</v>
      </c>
      <c r="S284">
        <f>IFERROR(VLOOKUP(Table1[[#This Row],[Salesflo AppUser Code]],HIE!$A:$B,2,FALSE),0)</f>
        <v>0</v>
      </c>
      <c r="T284" t="s">
        <v>5594</v>
      </c>
      <c r="U284" t="s">
        <v>2909</v>
      </c>
      <c r="V284" t="s">
        <v>1423</v>
      </c>
      <c r="W284" t="s">
        <v>2031</v>
      </c>
      <c r="X284">
        <f>IFERROR(VLOOKUP( Table1[[#This Row],[Trim Distributor Code]],Sheet1!$A:$J,10,FALSE),0)</f>
        <v>0</v>
      </c>
    </row>
    <row r="285" spans="1:24" hidden="1" x14ac:dyDescent="0.3">
      <c r="A285" t="s">
        <v>4520</v>
      </c>
      <c r="B285" t="s">
        <v>4457</v>
      </c>
      <c r="C285" t="s">
        <v>4458</v>
      </c>
      <c r="D285" t="s">
        <v>1412</v>
      </c>
      <c r="E285" t="s">
        <v>4451</v>
      </c>
      <c r="F285" t="s">
        <v>4452</v>
      </c>
      <c r="G285" t="s">
        <v>4306</v>
      </c>
      <c r="H285" t="s">
        <v>4109</v>
      </c>
      <c r="I285" t="s">
        <v>4307</v>
      </c>
      <c r="J285" t="s">
        <v>2034</v>
      </c>
      <c r="K285">
        <v>17.910447761194028</v>
      </c>
      <c r="L285" s="2" t="s">
        <v>1412</v>
      </c>
      <c r="M285" s="2">
        <f ca="1">Table1[[#This Row],[Cases]]*Table1[[#This Row],[Pack Size]]</f>
        <v>0</v>
      </c>
      <c r="N285" s="1">
        <f ca="1">Table1[[#This Row],[Cases]]*Table1[[#This Row],[Pack Size]]</f>
        <v>1791.0447761194027</v>
      </c>
      <c r="O285" s="1">
        <f>IFERROR(VLOOKUP(Table1[[#This Row],[SKU Code]],'SKU Size'!$G:$H,2,FALSE),0)*Table1[[#This Row],[Cases]]</f>
        <v>135403.41918719106</v>
      </c>
      <c r="P285" t="str">
        <f t="shared" si="5"/>
        <v>D0489</v>
      </c>
      <c r="Q285" t="str">
        <f>IFERROR(VLOOKUP(Table1[[#This Row],[Trim Distributor Code]],Sheet1!$N:$O,2,FALSE),0)</f>
        <v>D0410</v>
      </c>
      <c r="R285">
        <f>IFERROR(VLOOKUP(Table1[[#This Row],[Salesflo AppUser Code]],HIE!$A:$B,2,FALSE),0)</f>
        <v>0</v>
      </c>
      <c r="S285">
        <f>IFERROR(VLOOKUP(Table1[[#This Row],[Salesflo AppUser Code]],HIE!$A:$B,2,FALSE),0)</f>
        <v>0</v>
      </c>
      <c r="T285" t="s">
        <v>5594</v>
      </c>
      <c r="U285" t="s">
        <v>2909</v>
      </c>
      <c r="V285" t="s">
        <v>1423</v>
      </c>
      <c r="W285" t="s">
        <v>2031</v>
      </c>
      <c r="X285">
        <f>IFERROR(VLOOKUP( Table1[[#This Row],[Trim Distributor Code]],Sheet1!$A:$J,10,FALSE),0)</f>
        <v>0</v>
      </c>
    </row>
    <row r="286" spans="1:24" hidden="1" x14ac:dyDescent="0.3">
      <c r="A286" t="s">
        <v>4520</v>
      </c>
      <c r="B286" t="s">
        <v>4459</v>
      </c>
      <c r="C286" t="s">
        <v>4460</v>
      </c>
      <c r="D286" t="s">
        <v>1412</v>
      </c>
      <c r="E286" t="s">
        <v>4451</v>
      </c>
      <c r="F286" t="s">
        <v>4452</v>
      </c>
      <c r="G286" t="s">
        <v>4306</v>
      </c>
      <c r="H286" t="s">
        <v>4109</v>
      </c>
      <c r="I286" t="s">
        <v>4307</v>
      </c>
      <c r="J286" t="s">
        <v>2034</v>
      </c>
      <c r="K286">
        <v>4.7761194029850742</v>
      </c>
      <c r="L286" s="2" t="s">
        <v>1412</v>
      </c>
      <c r="M286" s="2">
        <f ca="1">Table1[[#This Row],[Cases]]*Table1[[#This Row],[Pack Size]]</f>
        <v>0</v>
      </c>
      <c r="N286" s="1">
        <f ca="1">Table1[[#This Row],[Cases]]*Table1[[#This Row],[Pack Size]]</f>
        <v>477.61194029850742</v>
      </c>
      <c r="O286" s="1">
        <f>IFERROR(VLOOKUP(Table1[[#This Row],[SKU Code]],'SKU Size'!$G:$H,2,FALSE),0)*Table1[[#This Row],[Cases]]</f>
        <v>36107.578449917615</v>
      </c>
      <c r="P286" t="str">
        <f t="shared" si="5"/>
        <v>D0489</v>
      </c>
      <c r="Q286" t="str">
        <f>IFERROR(VLOOKUP(Table1[[#This Row],[Trim Distributor Code]],Sheet1!$N:$O,2,FALSE),0)</f>
        <v>D0410</v>
      </c>
      <c r="R286">
        <f>IFERROR(VLOOKUP(Table1[[#This Row],[Salesflo AppUser Code]],HIE!$A:$B,2,FALSE),0)</f>
        <v>0</v>
      </c>
      <c r="S286">
        <f>IFERROR(VLOOKUP(Table1[[#This Row],[Salesflo AppUser Code]],HIE!$A:$B,2,FALSE),0)</f>
        <v>0</v>
      </c>
      <c r="T286" t="s">
        <v>5594</v>
      </c>
      <c r="U286" t="s">
        <v>2909</v>
      </c>
      <c r="V286" t="s">
        <v>1423</v>
      </c>
      <c r="W286" t="s">
        <v>2031</v>
      </c>
      <c r="X286">
        <f>IFERROR(VLOOKUP( Table1[[#This Row],[Trim Distributor Code]],Sheet1!$A:$J,10,FALSE),0)</f>
        <v>0</v>
      </c>
    </row>
    <row r="287" spans="1:24" hidden="1" x14ac:dyDescent="0.3">
      <c r="A287" t="s">
        <v>4520</v>
      </c>
      <c r="B287" t="s">
        <v>4461</v>
      </c>
      <c r="C287" t="s">
        <v>4462</v>
      </c>
      <c r="D287" t="s">
        <v>1412</v>
      </c>
      <c r="E287" t="s">
        <v>4451</v>
      </c>
      <c r="F287" t="s">
        <v>4452</v>
      </c>
      <c r="G287" t="s">
        <v>4306</v>
      </c>
      <c r="H287" t="s">
        <v>4109</v>
      </c>
      <c r="I287" t="s">
        <v>4307</v>
      </c>
      <c r="J287" t="s">
        <v>2034</v>
      </c>
      <c r="K287">
        <v>7.7611940298507465</v>
      </c>
      <c r="L287" s="2" t="s">
        <v>1412</v>
      </c>
      <c r="M287" s="2">
        <f ca="1">Table1[[#This Row],[Cases]]*Table1[[#This Row],[Pack Size]]</f>
        <v>0</v>
      </c>
      <c r="N287" s="1">
        <f ca="1">Table1[[#This Row],[Cases]]*Table1[[#This Row],[Pack Size]]</f>
        <v>776.11940298507466</v>
      </c>
      <c r="O287" s="1">
        <f>IFERROR(VLOOKUP(Table1[[#This Row],[SKU Code]],'SKU Size'!$G:$H,2,FALSE),0)*Table1[[#This Row],[Cases]]</f>
        <v>58674.814981116135</v>
      </c>
      <c r="P287" t="str">
        <f t="shared" si="5"/>
        <v>D0489</v>
      </c>
      <c r="Q287" t="str">
        <f>IFERROR(VLOOKUP(Table1[[#This Row],[Trim Distributor Code]],Sheet1!$N:$O,2,FALSE),0)</f>
        <v>D0410</v>
      </c>
      <c r="R287">
        <f>IFERROR(VLOOKUP(Table1[[#This Row],[Salesflo AppUser Code]],HIE!$A:$B,2,FALSE),0)</f>
        <v>0</v>
      </c>
      <c r="S287">
        <f>IFERROR(VLOOKUP(Table1[[#This Row],[Salesflo AppUser Code]],HIE!$A:$B,2,FALSE),0)</f>
        <v>0</v>
      </c>
      <c r="T287" t="s">
        <v>5594</v>
      </c>
      <c r="U287" t="s">
        <v>2909</v>
      </c>
      <c r="V287" t="s">
        <v>1423</v>
      </c>
      <c r="W287" t="s">
        <v>2031</v>
      </c>
      <c r="X287">
        <f>IFERROR(VLOOKUP( Table1[[#This Row],[Trim Distributor Code]],Sheet1!$A:$J,10,FALSE),0)</f>
        <v>0</v>
      </c>
    </row>
    <row r="288" spans="1:24" hidden="1" x14ac:dyDescent="0.3">
      <c r="A288" t="s">
        <v>4520</v>
      </c>
      <c r="B288" t="s">
        <v>4453</v>
      </c>
      <c r="C288" t="s">
        <v>4454</v>
      </c>
      <c r="D288" t="s">
        <v>1412</v>
      </c>
      <c r="E288" t="s">
        <v>4451</v>
      </c>
      <c r="F288" t="s">
        <v>4452</v>
      </c>
      <c r="G288" t="s">
        <v>4156</v>
      </c>
      <c r="H288" t="s">
        <v>4137</v>
      </c>
      <c r="I288" t="s">
        <v>4392</v>
      </c>
      <c r="J288" t="s">
        <v>2238</v>
      </c>
      <c r="K288">
        <v>2.9850746268656714</v>
      </c>
      <c r="L288" s="2" t="s">
        <v>1412</v>
      </c>
      <c r="M288" s="2">
        <f ca="1">Table1[[#This Row],[Cases]]*Table1[[#This Row],[Pack Size]]</f>
        <v>0</v>
      </c>
      <c r="N288" s="1">
        <f ca="1">Table1[[#This Row],[Cases]]*Table1[[#This Row],[Pack Size]]</f>
        <v>1146.2686567164178</v>
      </c>
      <c r="O288" s="1">
        <f>IFERROR(VLOOKUP(Table1[[#This Row],[SKU Code]],'SKU Size'!$G:$H,2,FALSE),0)*Table1[[#This Row],[Cases]]</f>
        <v>27819.073651622053</v>
      </c>
      <c r="P288" t="str">
        <f t="shared" si="5"/>
        <v>D0489</v>
      </c>
      <c r="Q288" t="str">
        <f>IFERROR(VLOOKUP(Table1[[#This Row],[Trim Distributor Code]],Sheet1!$N:$O,2,FALSE),0)</f>
        <v>D0410</v>
      </c>
      <c r="R288">
        <f>IFERROR(VLOOKUP(Table1[[#This Row],[Salesflo AppUser Code]],HIE!$A:$B,2,FALSE),0)</f>
        <v>0</v>
      </c>
      <c r="S288">
        <f>IFERROR(VLOOKUP(Table1[[#This Row],[Salesflo AppUser Code]],HIE!$A:$B,2,FALSE),0)</f>
        <v>0</v>
      </c>
      <c r="T288" t="s">
        <v>5594</v>
      </c>
      <c r="U288" t="s">
        <v>2909</v>
      </c>
      <c r="V288" t="s">
        <v>1606</v>
      </c>
      <c r="W288" t="s">
        <v>2030</v>
      </c>
      <c r="X288">
        <f>IFERROR(VLOOKUP( Table1[[#This Row],[Trim Distributor Code]],Sheet1!$A:$J,10,FALSE),0)</f>
        <v>0</v>
      </c>
    </row>
    <row r="289" spans="1:24" hidden="1" x14ac:dyDescent="0.3">
      <c r="A289" t="s">
        <v>4520</v>
      </c>
      <c r="B289" t="s">
        <v>4455</v>
      </c>
      <c r="C289" t="s">
        <v>4456</v>
      </c>
      <c r="D289" t="s">
        <v>1412</v>
      </c>
      <c r="E289" t="s">
        <v>4451</v>
      </c>
      <c r="F289" t="s">
        <v>4452</v>
      </c>
      <c r="G289" t="s">
        <v>4156</v>
      </c>
      <c r="H289" t="s">
        <v>4137</v>
      </c>
      <c r="I289" t="s">
        <v>4392</v>
      </c>
      <c r="J289" t="s">
        <v>2238</v>
      </c>
      <c r="K289">
        <v>2.9850746268656714</v>
      </c>
      <c r="L289" s="2" t="s">
        <v>1412</v>
      </c>
      <c r="M289" s="2">
        <f ca="1">Table1[[#This Row],[Cases]]*Table1[[#This Row],[Pack Size]]</f>
        <v>0</v>
      </c>
      <c r="N289" s="1">
        <f ca="1">Table1[[#This Row],[Cases]]*Table1[[#This Row],[Pack Size]]</f>
        <v>1146.2686567164178</v>
      </c>
      <c r="O289" s="1">
        <f>IFERROR(VLOOKUP(Table1[[#This Row],[SKU Code]],'SKU Size'!$G:$H,2,FALSE),0)*Table1[[#This Row],[Cases]]</f>
        <v>27819.073651622053</v>
      </c>
      <c r="P289" t="str">
        <f t="shared" si="5"/>
        <v>D0489</v>
      </c>
      <c r="Q289" t="str">
        <f>IFERROR(VLOOKUP(Table1[[#This Row],[Trim Distributor Code]],Sheet1!$N:$O,2,FALSE),0)</f>
        <v>D0410</v>
      </c>
      <c r="R289">
        <f>IFERROR(VLOOKUP(Table1[[#This Row],[Salesflo AppUser Code]],HIE!$A:$B,2,FALSE),0)</f>
        <v>0</v>
      </c>
      <c r="S289">
        <f>IFERROR(VLOOKUP(Table1[[#This Row],[Salesflo AppUser Code]],HIE!$A:$B,2,FALSE),0)</f>
        <v>0</v>
      </c>
      <c r="T289" t="s">
        <v>5594</v>
      </c>
      <c r="U289" t="s">
        <v>2909</v>
      </c>
      <c r="V289" t="s">
        <v>1606</v>
      </c>
      <c r="W289" t="s">
        <v>2030</v>
      </c>
      <c r="X289">
        <f>IFERROR(VLOOKUP( Table1[[#This Row],[Trim Distributor Code]],Sheet1!$A:$J,10,FALSE),0)</f>
        <v>0</v>
      </c>
    </row>
    <row r="290" spans="1:24" hidden="1" x14ac:dyDescent="0.3">
      <c r="A290" t="s">
        <v>4520</v>
      </c>
      <c r="B290" t="s">
        <v>4457</v>
      </c>
      <c r="C290" t="s">
        <v>4458</v>
      </c>
      <c r="D290" t="s">
        <v>1412</v>
      </c>
      <c r="E290" t="s">
        <v>4451</v>
      </c>
      <c r="F290" t="s">
        <v>4452</v>
      </c>
      <c r="G290" t="s">
        <v>4156</v>
      </c>
      <c r="H290" t="s">
        <v>4137</v>
      </c>
      <c r="I290" t="s">
        <v>4392</v>
      </c>
      <c r="J290" t="s">
        <v>2238</v>
      </c>
      <c r="K290">
        <v>11.194029850746269</v>
      </c>
      <c r="L290" s="2" t="s">
        <v>1412</v>
      </c>
      <c r="M290" s="2">
        <f ca="1">Table1[[#This Row],[Cases]]*Table1[[#This Row],[Pack Size]]</f>
        <v>0</v>
      </c>
      <c r="N290" s="1">
        <f ca="1">Table1[[#This Row],[Cases]]*Table1[[#This Row],[Pack Size]]</f>
        <v>4298.5074626865671</v>
      </c>
      <c r="O290" s="1">
        <f>IFERROR(VLOOKUP(Table1[[#This Row],[SKU Code]],'SKU Size'!$G:$H,2,FALSE),0)*Table1[[#This Row],[Cases]]</f>
        <v>104321.5261935827</v>
      </c>
      <c r="P290" t="str">
        <f t="shared" si="5"/>
        <v>D0489</v>
      </c>
      <c r="Q290" t="str">
        <f>IFERROR(VLOOKUP(Table1[[#This Row],[Trim Distributor Code]],Sheet1!$N:$O,2,FALSE),0)</f>
        <v>D0410</v>
      </c>
      <c r="R290">
        <f>IFERROR(VLOOKUP(Table1[[#This Row],[Salesflo AppUser Code]],HIE!$A:$B,2,FALSE),0)</f>
        <v>0</v>
      </c>
      <c r="S290">
        <f>IFERROR(VLOOKUP(Table1[[#This Row],[Salesflo AppUser Code]],HIE!$A:$B,2,FALSE),0)</f>
        <v>0</v>
      </c>
      <c r="T290" t="s">
        <v>5594</v>
      </c>
      <c r="U290" t="s">
        <v>2909</v>
      </c>
      <c r="V290" t="s">
        <v>1606</v>
      </c>
      <c r="W290" t="s">
        <v>2030</v>
      </c>
      <c r="X290">
        <f>IFERROR(VLOOKUP( Table1[[#This Row],[Trim Distributor Code]],Sheet1!$A:$J,10,FALSE),0)</f>
        <v>0</v>
      </c>
    </row>
    <row r="291" spans="1:24" hidden="1" x14ac:dyDescent="0.3">
      <c r="A291" t="s">
        <v>4520</v>
      </c>
      <c r="B291" t="s">
        <v>4459</v>
      </c>
      <c r="C291" t="s">
        <v>4460</v>
      </c>
      <c r="D291" t="s">
        <v>1412</v>
      </c>
      <c r="E291" t="s">
        <v>4451</v>
      </c>
      <c r="F291" t="s">
        <v>4452</v>
      </c>
      <c r="G291" t="s">
        <v>4156</v>
      </c>
      <c r="H291" t="s">
        <v>4137</v>
      </c>
      <c r="I291" t="s">
        <v>4392</v>
      </c>
      <c r="J291" t="s">
        <v>2238</v>
      </c>
      <c r="K291">
        <v>2.9850746268656714</v>
      </c>
      <c r="L291" s="2" t="s">
        <v>1412</v>
      </c>
      <c r="M291" s="2">
        <f ca="1">Table1[[#This Row],[Cases]]*Table1[[#This Row],[Pack Size]]</f>
        <v>0</v>
      </c>
      <c r="N291" s="1">
        <f ca="1">Table1[[#This Row],[Cases]]*Table1[[#This Row],[Pack Size]]</f>
        <v>1146.2686567164178</v>
      </c>
      <c r="O291" s="1">
        <f>IFERROR(VLOOKUP(Table1[[#This Row],[SKU Code]],'SKU Size'!$G:$H,2,FALSE),0)*Table1[[#This Row],[Cases]]</f>
        <v>27819.073651622053</v>
      </c>
      <c r="P291" t="str">
        <f t="shared" si="5"/>
        <v>D0489</v>
      </c>
      <c r="Q291" t="str">
        <f>IFERROR(VLOOKUP(Table1[[#This Row],[Trim Distributor Code]],Sheet1!$N:$O,2,FALSE),0)</f>
        <v>D0410</v>
      </c>
      <c r="R291">
        <f>IFERROR(VLOOKUP(Table1[[#This Row],[Salesflo AppUser Code]],HIE!$A:$B,2,FALSE),0)</f>
        <v>0</v>
      </c>
      <c r="S291">
        <f>IFERROR(VLOOKUP(Table1[[#This Row],[Salesflo AppUser Code]],HIE!$A:$B,2,FALSE),0)</f>
        <v>0</v>
      </c>
      <c r="T291" t="s">
        <v>5594</v>
      </c>
      <c r="U291" t="s">
        <v>2909</v>
      </c>
      <c r="V291" t="s">
        <v>1606</v>
      </c>
      <c r="W291" t="s">
        <v>2030</v>
      </c>
      <c r="X291">
        <f>IFERROR(VLOOKUP( Table1[[#This Row],[Trim Distributor Code]],Sheet1!$A:$J,10,FALSE),0)</f>
        <v>0</v>
      </c>
    </row>
    <row r="292" spans="1:24" hidden="1" x14ac:dyDescent="0.3">
      <c r="A292" t="s">
        <v>4520</v>
      </c>
      <c r="B292" t="s">
        <v>4461</v>
      </c>
      <c r="C292" t="s">
        <v>4462</v>
      </c>
      <c r="D292" t="s">
        <v>1412</v>
      </c>
      <c r="E292" t="s">
        <v>4451</v>
      </c>
      <c r="F292" t="s">
        <v>4452</v>
      </c>
      <c r="G292" t="s">
        <v>4156</v>
      </c>
      <c r="H292" t="s">
        <v>4137</v>
      </c>
      <c r="I292" t="s">
        <v>4392</v>
      </c>
      <c r="J292" t="s">
        <v>2238</v>
      </c>
      <c r="K292" s="1">
        <v>4.8507462686567155</v>
      </c>
      <c r="L292" s="1" t="s">
        <v>1412</v>
      </c>
      <c r="M292" s="2">
        <f ca="1">Table1[[#This Row],[Cases]]*Table1[[#This Row],[Pack Size]]</f>
        <v>0</v>
      </c>
      <c r="N292" s="1">
        <f ca="1">Table1[[#This Row],[Cases]]*Table1[[#This Row],[Pack Size]]</f>
        <v>1862.6865671641788</v>
      </c>
      <c r="O292" s="1">
        <f>IFERROR(VLOOKUP(Table1[[#This Row],[SKU Code]],'SKU Size'!$G:$H,2,FALSE),0)*Table1[[#This Row],[Cases]]</f>
        <v>45205.99468388583</v>
      </c>
      <c r="P292" t="str">
        <f t="shared" si="5"/>
        <v>D0489</v>
      </c>
      <c r="Q292" t="str">
        <f>IFERROR(VLOOKUP(Table1[[#This Row],[Trim Distributor Code]],Sheet1!$N:$O,2,FALSE),0)</f>
        <v>D0410</v>
      </c>
      <c r="R292">
        <f>IFERROR(VLOOKUP(Table1[[#This Row],[Salesflo AppUser Code]],HIE!$A:$B,2,FALSE),0)</f>
        <v>0</v>
      </c>
      <c r="S292">
        <f>IFERROR(VLOOKUP(Table1[[#This Row],[Salesflo AppUser Code]],HIE!$A:$B,2,FALSE),0)</f>
        <v>0</v>
      </c>
      <c r="T292" t="s">
        <v>5594</v>
      </c>
      <c r="U292" t="s">
        <v>2909</v>
      </c>
      <c r="V292" t="s">
        <v>1606</v>
      </c>
      <c r="W292" t="s">
        <v>2030</v>
      </c>
      <c r="X292">
        <f>IFERROR(VLOOKUP( Table1[[#This Row],[Trim Distributor Code]],Sheet1!$A:$J,10,FALSE),0)</f>
        <v>0</v>
      </c>
    </row>
    <row r="293" spans="1:24" hidden="1" x14ac:dyDescent="0.3">
      <c r="A293" t="s">
        <v>4520</v>
      </c>
      <c r="B293" t="s">
        <v>4453</v>
      </c>
      <c r="C293" t="s">
        <v>4454</v>
      </c>
      <c r="D293" t="s">
        <v>1412</v>
      </c>
      <c r="E293" t="s">
        <v>4451</v>
      </c>
      <c r="F293" t="s">
        <v>4452</v>
      </c>
      <c r="G293" t="s">
        <v>4156</v>
      </c>
      <c r="H293" t="s">
        <v>4113</v>
      </c>
      <c r="I293" t="s">
        <v>4394</v>
      </c>
      <c r="J293" t="s">
        <v>2307</v>
      </c>
      <c r="K293" s="1">
        <v>11.940298507462686</v>
      </c>
      <c r="L293" s="1" t="s">
        <v>1412</v>
      </c>
      <c r="M293" s="2">
        <f ca="1">Table1[[#This Row],[Cases]]*Table1[[#This Row],[Pack Size]]</f>
        <v>0</v>
      </c>
      <c r="N293" s="1">
        <f ca="1">Table1[[#This Row],[Cases]]*Table1[[#This Row],[Pack Size]]</f>
        <v>286.56716417910445</v>
      </c>
      <c r="O293" s="1">
        <f>IFERROR(VLOOKUP(Table1[[#This Row],[SKU Code]],'SKU Size'!$G:$H,2,FALSE),0)*Table1[[#This Row],[Cases]]</f>
        <v>41123.160267887339</v>
      </c>
      <c r="P293" t="str">
        <f t="shared" si="5"/>
        <v>D0489</v>
      </c>
      <c r="Q293" t="str">
        <f>IFERROR(VLOOKUP(Table1[[#This Row],[Trim Distributor Code]],Sheet1!$N:$O,2,FALSE),0)</f>
        <v>D0410</v>
      </c>
      <c r="R293">
        <f>IFERROR(VLOOKUP(Table1[[#This Row],[Salesflo AppUser Code]],HIE!$A:$B,2,FALSE),0)</f>
        <v>0</v>
      </c>
      <c r="S293">
        <f>IFERROR(VLOOKUP(Table1[[#This Row],[Salesflo AppUser Code]],HIE!$A:$B,2,FALSE),0)</f>
        <v>0</v>
      </c>
      <c r="T293" t="s">
        <v>5594</v>
      </c>
      <c r="U293" t="s">
        <v>2909</v>
      </c>
      <c r="V293" t="s">
        <v>1632</v>
      </c>
      <c r="W293" t="s">
        <v>2030</v>
      </c>
      <c r="X293">
        <f>IFERROR(VLOOKUP( Table1[[#This Row],[Trim Distributor Code]],Sheet1!$A:$J,10,FALSE),0)</f>
        <v>0</v>
      </c>
    </row>
    <row r="294" spans="1:24" hidden="1" x14ac:dyDescent="0.3">
      <c r="A294" t="s">
        <v>4520</v>
      </c>
      <c r="B294" t="s">
        <v>4455</v>
      </c>
      <c r="C294" t="s">
        <v>4456</v>
      </c>
      <c r="D294" t="s">
        <v>1412</v>
      </c>
      <c r="E294" t="s">
        <v>4451</v>
      </c>
      <c r="F294" t="s">
        <v>4452</v>
      </c>
      <c r="G294" t="s">
        <v>4156</v>
      </c>
      <c r="H294" t="s">
        <v>4113</v>
      </c>
      <c r="I294" t="s">
        <v>4394</v>
      </c>
      <c r="J294" t="s">
        <v>2307</v>
      </c>
      <c r="K294">
        <v>11.940298507462686</v>
      </c>
      <c r="L294" s="2" t="s">
        <v>1412</v>
      </c>
      <c r="M294" s="2">
        <f ca="1">Table1[[#This Row],[Cases]]*Table1[[#This Row],[Pack Size]]</f>
        <v>0</v>
      </c>
      <c r="N294" s="1">
        <f ca="1">Table1[[#This Row],[Cases]]*Table1[[#This Row],[Pack Size]]</f>
        <v>286.56716417910445</v>
      </c>
      <c r="O294" s="1">
        <f>IFERROR(VLOOKUP(Table1[[#This Row],[SKU Code]],'SKU Size'!$G:$H,2,FALSE),0)*Table1[[#This Row],[Cases]]</f>
        <v>41123.160267887339</v>
      </c>
      <c r="P294" t="str">
        <f t="shared" si="5"/>
        <v>D0489</v>
      </c>
      <c r="Q294" t="str">
        <f>IFERROR(VLOOKUP(Table1[[#This Row],[Trim Distributor Code]],Sheet1!$N:$O,2,FALSE),0)</f>
        <v>D0410</v>
      </c>
      <c r="R294">
        <f>IFERROR(VLOOKUP(Table1[[#This Row],[Salesflo AppUser Code]],HIE!$A:$B,2,FALSE),0)</f>
        <v>0</v>
      </c>
      <c r="S294">
        <f>IFERROR(VLOOKUP(Table1[[#This Row],[Salesflo AppUser Code]],HIE!$A:$B,2,FALSE),0)</f>
        <v>0</v>
      </c>
      <c r="T294" t="s">
        <v>5594</v>
      </c>
      <c r="U294" t="s">
        <v>2909</v>
      </c>
      <c r="V294" t="s">
        <v>1632</v>
      </c>
      <c r="W294" t="s">
        <v>2030</v>
      </c>
      <c r="X294">
        <f>IFERROR(VLOOKUP( Table1[[#This Row],[Trim Distributor Code]],Sheet1!$A:$J,10,FALSE),0)</f>
        <v>0</v>
      </c>
    </row>
    <row r="295" spans="1:24" hidden="1" x14ac:dyDescent="0.3">
      <c r="A295" t="s">
        <v>4520</v>
      </c>
      <c r="B295" t="s">
        <v>4457</v>
      </c>
      <c r="C295" t="s">
        <v>4458</v>
      </c>
      <c r="D295" t="s">
        <v>1412</v>
      </c>
      <c r="E295" t="s">
        <v>4451</v>
      </c>
      <c r="F295" t="s">
        <v>4452</v>
      </c>
      <c r="G295" t="s">
        <v>4156</v>
      </c>
      <c r="H295" t="s">
        <v>4113</v>
      </c>
      <c r="I295" t="s">
        <v>4394</v>
      </c>
      <c r="J295" t="s">
        <v>2307</v>
      </c>
      <c r="K295">
        <v>44.776119402985074</v>
      </c>
      <c r="L295" s="2" t="s">
        <v>1412</v>
      </c>
      <c r="M295" s="2">
        <f ca="1">Table1[[#This Row],[Cases]]*Table1[[#This Row],[Pack Size]]</f>
        <v>0</v>
      </c>
      <c r="N295" s="1">
        <f ca="1">Table1[[#This Row],[Cases]]*Table1[[#This Row],[Pack Size]]</f>
        <v>1074.6268656716418</v>
      </c>
      <c r="O295" s="1">
        <f>IFERROR(VLOOKUP(Table1[[#This Row],[SKU Code]],'SKU Size'!$G:$H,2,FALSE),0)*Table1[[#This Row],[Cases]]</f>
        <v>154211.85100457753</v>
      </c>
      <c r="P295" t="str">
        <f t="shared" si="5"/>
        <v>D0489</v>
      </c>
      <c r="Q295" t="str">
        <f>IFERROR(VLOOKUP(Table1[[#This Row],[Trim Distributor Code]],Sheet1!$N:$O,2,FALSE),0)</f>
        <v>D0410</v>
      </c>
      <c r="R295">
        <f>IFERROR(VLOOKUP(Table1[[#This Row],[Salesflo AppUser Code]],HIE!$A:$B,2,FALSE),0)</f>
        <v>0</v>
      </c>
      <c r="S295">
        <f>IFERROR(VLOOKUP(Table1[[#This Row],[Salesflo AppUser Code]],HIE!$A:$B,2,FALSE),0)</f>
        <v>0</v>
      </c>
      <c r="T295" t="s">
        <v>5594</v>
      </c>
      <c r="U295" t="s">
        <v>2909</v>
      </c>
      <c r="V295" t="s">
        <v>1632</v>
      </c>
      <c r="W295" t="s">
        <v>2030</v>
      </c>
      <c r="X295">
        <f>IFERROR(VLOOKUP( Table1[[#This Row],[Trim Distributor Code]],Sheet1!$A:$J,10,FALSE),0)</f>
        <v>0</v>
      </c>
    </row>
    <row r="296" spans="1:24" hidden="1" x14ac:dyDescent="0.3">
      <c r="A296" t="s">
        <v>4520</v>
      </c>
      <c r="B296" t="s">
        <v>4459</v>
      </c>
      <c r="C296" t="s">
        <v>4460</v>
      </c>
      <c r="D296" t="s">
        <v>1412</v>
      </c>
      <c r="E296" t="s">
        <v>4451</v>
      </c>
      <c r="F296" t="s">
        <v>4452</v>
      </c>
      <c r="G296" t="s">
        <v>4156</v>
      </c>
      <c r="H296" t="s">
        <v>4113</v>
      </c>
      <c r="I296" t="s">
        <v>4394</v>
      </c>
      <c r="J296" t="s">
        <v>2307</v>
      </c>
      <c r="K296">
        <v>11.940298507462686</v>
      </c>
      <c r="L296" s="2" t="s">
        <v>1412</v>
      </c>
      <c r="M296" s="2">
        <f ca="1">Table1[[#This Row],[Cases]]*Table1[[#This Row],[Pack Size]]</f>
        <v>0</v>
      </c>
      <c r="N296" s="1">
        <f ca="1">Table1[[#This Row],[Cases]]*Table1[[#This Row],[Pack Size]]</f>
        <v>286.56716417910445</v>
      </c>
      <c r="O296" s="1">
        <f>IFERROR(VLOOKUP(Table1[[#This Row],[SKU Code]],'SKU Size'!$G:$H,2,FALSE),0)*Table1[[#This Row],[Cases]]</f>
        <v>41123.160267887339</v>
      </c>
      <c r="P296" t="str">
        <f t="shared" si="5"/>
        <v>D0489</v>
      </c>
      <c r="Q296" t="str">
        <f>IFERROR(VLOOKUP(Table1[[#This Row],[Trim Distributor Code]],Sheet1!$N:$O,2,FALSE),0)</f>
        <v>D0410</v>
      </c>
      <c r="R296">
        <f>IFERROR(VLOOKUP(Table1[[#This Row],[Salesflo AppUser Code]],HIE!$A:$B,2,FALSE),0)</f>
        <v>0</v>
      </c>
      <c r="S296">
        <f>IFERROR(VLOOKUP(Table1[[#This Row],[Salesflo AppUser Code]],HIE!$A:$B,2,FALSE),0)</f>
        <v>0</v>
      </c>
      <c r="T296" t="s">
        <v>5594</v>
      </c>
      <c r="U296" t="s">
        <v>2909</v>
      </c>
      <c r="V296" t="s">
        <v>1632</v>
      </c>
      <c r="W296" t="s">
        <v>2030</v>
      </c>
      <c r="X296">
        <f>IFERROR(VLOOKUP( Table1[[#This Row],[Trim Distributor Code]],Sheet1!$A:$J,10,FALSE),0)</f>
        <v>0</v>
      </c>
    </row>
    <row r="297" spans="1:24" hidden="1" x14ac:dyDescent="0.3">
      <c r="A297" t="s">
        <v>4520</v>
      </c>
      <c r="B297" t="s">
        <v>4461</v>
      </c>
      <c r="C297" t="s">
        <v>4462</v>
      </c>
      <c r="D297" t="s">
        <v>1412</v>
      </c>
      <c r="E297" t="s">
        <v>4451</v>
      </c>
      <c r="F297" t="s">
        <v>4452</v>
      </c>
      <c r="G297" t="s">
        <v>4156</v>
      </c>
      <c r="H297" t="s">
        <v>4113</v>
      </c>
      <c r="I297" t="s">
        <v>4394</v>
      </c>
      <c r="J297" t="s">
        <v>2307</v>
      </c>
      <c r="K297">
        <v>19.402985074626862</v>
      </c>
      <c r="L297" s="2" t="s">
        <v>1412</v>
      </c>
      <c r="M297" s="2">
        <f ca="1">Table1[[#This Row],[Cases]]*Table1[[#This Row],[Pack Size]]</f>
        <v>0</v>
      </c>
      <c r="N297" s="1">
        <f ca="1">Table1[[#This Row],[Cases]]*Table1[[#This Row],[Pack Size]]</f>
        <v>465.67164179104469</v>
      </c>
      <c r="O297" s="1">
        <f>IFERROR(VLOOKUP(Table1[[#This Row],[SKU Code]],'SKU Size'!$G:$H,2,FALSE),0)*Table1[[#This Row],[Cases]]</f>
        <v>66825.13543531693</v>
      </c>
      <c r="P297" t="str">
        <f t="shared" si="5"/>
        <v>D0489</v>
      </c>
      <c r="Q297" t="str">
        <f>IFERROR(VLOOKUP(Table1[[#This Row],[Trim Distributor Code]],Sheet1!$N:$O,2,FALSE),0)</f>
        <v>D0410</v>
      </c>
      <c r="R297">
        <f>IFERROR(VLOOKUP(Table1[[#This Row],[Salesflo AppUser Code]],HIE!$A:$B,2,FALSE),0)</f>
        <v>0</v>
      </c>
      <c r="S297">
        <f>IFERROR(VLOOKUP(Table1[[#This Row],[Salesflo AppUser Code]],HIE!$A:$B,2,FALSE),0)</f>
        <v>0</v>
      </c>
      <c r="T297" t="s">
        <v>5594</v>
      </c>
      <c r="U297" t="s">
        <v>2909</v>
      </c>
      <c r="V297" t="s">
        <v>1632</v>
      </c>
      <c r="W297" t="s">
        <v>2030</v>
      </c>
      <c r="X297">
        <f>IFERROR(VLOOKUP( Table1[[#This Row],[Trim Distributor Code]],Sheet1!$A:$J,10,FALSE),0)</f>
        <v>0</v>
      </c>
    </row>
    <row r="298" spans="1:24" hidden="1" x14ac:dyDescent="0.3">
      <c r="A298" t="s">
        <v>4520</v>
      </c>
      <c r="B298" t="s">
        <v>4453</v>
      </c>
      <c r="C298" t="s">
        <v>4454</v>
      </c>
      <c r="D298" t="s">
        <v>1412</v>
      </c>
      <c r="E298" t="s">
        <v>4451</v>
      </c>
      <c r="F298" t="s">
        <v>4452</v>
      </c>
      <c r="G298" t="s">
        <v>2269</v>
      </c>
      <c r="H298" t="s">
        <v>4113</v>
      </c>
      <c r="I298" t="s">
        <v>4395</v>
      </c>
      <c r="J298" t="s">
        <v>2290</v>
      </c>
      <c r="K298">
        <v>11.940298507462686</v>
      </c>
      <c r="L298" s="2" t="s">
        <v>1412</v>
      </c>
      <c r="M298" s="2">
        <f ca="1">Table1[[#This Row],[Cases]]*Table1[[#This Row],[Pack Size]]</f>
        <v>0</v>
      </c>
      <c r="N298" s="1">
        <f ca="1">Table1[[#This Row],[Cases]]*Table1[[#This Row],[Pack Size]]</f>
        <v>286.56716417910445</v>
      </c>
      <c r="O298" s="1">
        <f>IFERROR(VLOOKUP(Table1[[#This Row],[SKU Code]],'SKU Size'!$G:$H,2,FALSE),0)*Table1[[#This Row],[Cases]]</f>
        <v>97.981044111964451</v>
      </c>
      <c r="P298" t="str">
        <f t="shared" si="5"/>
        <v>D0489</v>
      </c>
      <c r="Q298" t="str">
        <f>IFERROR(VLOOKUP(Table1[[#This Row],[Trim Distributor Code]],Sheet1!$N:$O,2,FALSE),0)</f>
        <v>D0410</v>
      </c>
      <c r="R298">
        <f>IFERROR(VLOOKUP(Table1[[#This Row],[Salesflo AppUser Code]],HIE!$A:$B,2,FALSE),0)</f>
        <v>0</v>
      </c>
      <c r="S298">
        <f>IFERROR(VLOOKUP(Table1[[#This Row],[Salesflo AppUser Code]],HIE!$A:$B,2,FALSE),0)</f>
        <v>0</v>
      </c>
      <c r="T298" t="s">
        <v>5594</v>
      </c>
      <c r="U298" t="s">
        <v>2909</v>
      </c>
      <c r="V298" t="s">
        <v>1632</v>
      </c>
      <c r="W298" t="s">
        <v>2269</v>
      </c>
      <c r="X298">
        <f>IFERROR(VLOOKUP( Table1[[#This Row],[Trim Distributor Code]],Sheet1!$A:$J,10,FALSE),0)</f>
        <v>0</v>
      </c>
    </row>
    <row r="299" spans="1:24" hidden="1" x14ac:dyDescent="0.3">
      <c r="A299" t="s">
        <v>4520</v>
      </c>
      <c r="B299" t="s">
        <v>4455</v>
      </c>
      <c r="C299" t="s">
        <v>4456</v>
      </c>
      <c r="D299" t="s">
        <v>1412</v>
      </c>
      <c r="E299" t="s">
        <v>4451</v>
      </c>
      <c r="F299" t="s">
        <v>4452</v>
      </c>
      <c r="G299" t="s">
        <v>2269</v>
      </c>
      <c r="H299" t="s">
        <v>4113</v>
      </c>
      <c r="I299" t="s">
        <v>4395</v>
      </c>
      <c r="J299" t="s">
        <v>2290</v>
      </c>
      <c r="K299">
        <v>11.940298507462686</v>
      </c>
      <c r="L299" s="2" t="s">
        <v>1412</v>
      </c>
      <c r="M299" s="2">
        <f ca="1">Table1[[#This Row],[Cases]]*Table1[[#This Row],[Pack Size]]</f>
        <v>0</v>
      </c>
      <c r="N299" s="1">
        <f ca="1">Table1[[#This Row],[Cases]]*Table1[[#This Row],[Pack Size]]</f>
        <v>286.56716417910445</v>
      </c>
      <c r="O299" s="1">
        <f>IFERROR(VLOOKUP(Table1[[#This Row],[SKU Code]],'SKU Size'!$G:$H,2,FALSE),0)*Table1[[#This Row],[Cases]]</f>
        <v>97.981044111964451</v>
      </c>
      <c r="P299" t="str">
        <f t="shared" si="5"/>
        <v>D0489</v>
      </c>
      <c r="Q299" t="str">
        <f>IFERROR(VLOOKUP(Table1[[#This Row],[Trim Distributor Code]],Sheet1!$N:$O,2,FALSE),0)</f>
        <v>D0410</v>
      </c>
      <c r="R299">
        <f>IFERROR(VLOOKUP(Table1[[#This Row],[Salesflo AppUser Code]],HIE!$A:$B,2,FALSE),0)</f>
        <v>0</v>
      </c>
      <c r="S299">
        <f>IFERROR(VLOOKUP(Table1[[#This Row],[Salesflo AppUser Code]],HIE!$A:$B,2,FALSE),0)</f>
        <v>0</v>
      </c>
      <c r="T299" t="s">
        <v>5594</v>
      </c>
      <c r="U299" t="s">
        <v>2909</v>
      </c>
      <c r="V299" t="s">
        <v>1632</v>
      </c>
      <c r="W299" t="s">
        <v>2269</v>
      </c>
      <c r="X299">
        <f>IFERROR(VLOOKUP( Table1[[#This Row],[Trim Distributor Code]],Sheet1!$A:$J,10,FALSE),0)</f>
        <v>0</v>
      </c>
    </row>
    <row r="300" spans="1:24" hidden="1" x14ac:dyDescent="0.3">
      <c r="A300" t="s">
        <v>4520</v>
      </c>
      <c r="B300" t="s">
        <v>4457</v>
      </c>
      <c r="C300" t="s">
        <v>4458</v>
      </c>
      <c r="D300" t="s">
        <v>1412</v>
      </c>
      <c r="E300" t="s">
        <v>4451</v>
      </c>
      <c r="F300" t="s">
        <v>4452</v>
      </c>
      <c r="G300" t="s">
        <v>2269</v>
      </c>
      <c r="H300" t="s">
        <v>4113</v>
      </c>
      <c r="I300" t="s">
        <v>4395</v>
      </c>
      <c r="J300" t="s">
        <v>2290</v>
      </c>
      <c r="K300">
        <v>44.776119402985074</v>
      </c>
      <c r="L300" s="2" t="s">
        <v>1412</v>
      </c>
      <c r="M300" s="2">
        <f ca="1">Table1[[#This Row],[Cases]]*Table1[[#This Row],[Pack Size]]</f>
        <v>0</v>
      </c>
      <c r="N300" s="1">
        <f ca="1">Table1[[#This Row],[Cases]]*Table1[[#This Row],[Pack Size]]</f>
        <v>1074.6268656716418</v>
      </c>
      <c r="O300" s="1">
        <f>IFERROR(VLOOKUP(Table1[[#This Row],[SKU Code]],'SKU Size'!$G:$H,2,FALSE),0)*Table1[[#This Row],[Cases]]</f>
        <v>367.42891541986671</v>
      </c>
      <c r="P300" t="str">
        <f t="shared" si="5"/>
        <v>D0489</v>
      </c>
      <c r="Q300" t="str">
        <f>IFERROR(VLOOKUP(Table1[[#This Row],[Trim Distributor Code]],Sheet1!$N:$O,2,FALSE),0)</f>
        <v>D0410</v>
      </c>
      <c r="R300">
        <f>IFERROR(VLOOKUP(Table1[[#This Row],[Salesflo AppUser Code]],HIE!$A:$B,2,FALSE),0)</f>
        <v>0</v>
      </c>
      <c r="S300">
        <f>IFERROR(VLOOKUP(Table1[[#This Row],[Salesflo AppUser Code]],HIE!$A:$B,2,FALSE),0)</f>
        <v>0</v>
      </c>
      <c r="T300" t="s">
        <v>5594</v>
      </c>
      <c r="U300" t="s">
        <v>2909</v>
      </c>
      <c r="V300" t="s">
        <v>1632</v>
      </c>
      <c r="W300" t="s">
        <v>2269</v>
      </c>
      <c r="X300">
        <f>IFERROR(VLOOKUP( Table1[[#This Row],[Trim Distributor Code]],Sheet1!$A:$J,10,FALSE),0)</f>
        <v>0</v>
      </c>
    </row>
    <row r="301" spans="1:24" hidden="1" x14ac:dyDescent="0.3">
      <c r="A301" t="s">
        <v>4520</v>
      </c>
      <c r="B301" t="s">
        <v>4459</v>
      </c>
      <c r="C301" t="s">
        <v>4460</v>
      </c>
      <c r="D301" t="s">
        <v>1412</v>
      </c>
      <c r="E301" t="s">
        <v>4451</v>
      </c>
      <c r="F301" t="s">
        <v>4452</v>
      </c>
      <c r="G301" t="s">
        <v>2269</v>
      </c>
      <c r="H301" t="s">
        <v>4113</v>
      </c>
      <c r="I301" t="s">
        <v>4395</v>
      </c>
      <c r="J301" t="s">
        <v>2290</v>
      </c>
      <c r="K301" s="1">
        <v>11.940298507462686</v>
      </c>
      <c r="L301" s="1" t="s">
        <v>1412</v>
      </c>
      <c r="M301" s="2">
        <f ca="1">Table1[[#This Row],[Cases]]*Table1[[#This Row],[Pack Size]]</f>
        <v>0</v>
      </c>
      <c r="N301" s="1">
        <f ca="1">Table1[[#This Row],[Cases]]*Table1[[#This Row],[Pack Size]]</f>
        <v>286.56716417910445</v>
      </c>
      <c r="O301" s="1">
        <f>IFERROR(VLOOKUP(Table1[[#This Row],[SKU Code]],'SKU Size'!$G:$H,2,FALSE),0)*Table1[[#This Row],[Cases]]</f>
        <v>97.981044111964451</v>
      </c>
      <c r="P301" t="str">
        <f t="shared" si="5"/>
        <v>D0489</v>
      </c>
      <c r="Q301" t="str">
        <f>IFERROR(VLOOKUP(Table1[[#This Row],[Trim Distributor Code]],Sheet1!$N:$O,2,FALSE),0)</f>
        <v>D0410</v>
      </c>
      <c r="R301">
        <f>IFERROR(VLOOKUP(Table1[[#This Row],[Salesflo AppUser Code]],HIE!$A:$B,2,FALSE),0)</f>
        <v>0</v>
      </c>
      <c r="S301">
        <f>IFERROR(VLOOKUP(Table1[[#This Row],[Salesflo AppUser Code]],HIE!$A:$B,2,FALSE),0)</f>
        <v>0</v>
      </c>
      <c r="T301" t="s">
        <v>5594</v>
      </c>
      <c r="U301" t="s">
        <v>2909</v>
      </c>
      <c r="V301" t="s">
        <v>1632</v>
      </c>
      <c r="W301" t="s">
        <v>2269</v>
      </c>
      <c r="X301">
        <f>IFERROR(VLOOKUP( Table1[[#This Row],[Trim Distributor Code]],Sheet1!$A:$J,10,FALSE),0)</f>
        <v>0</v>
      </c>
    </row>
    <row r="302" spans="1:24" hidden="1" x14ac:dyDescent="0.3">
      <c r="A302" t="s">
        <v>4520</v>
      </c>
      <c r="B302" t="s">
        <v>4461</v>
      </c>
      <c r="C302" t="s">
        <v>4462</v>
      </c>
      <c r="D302" t="s">
        <v>1412</v>
      </c>
      <c r="E302" t="s">
        <v>4451</v>
      </c>
      <c r="F302" t="s">
        <v>4452</v>
      </c>
      <c r="G302" t="s">
        <v>2269</v>
      </c>
      <c r="H302" t="s">
        <v>4113</v>
      </c>
      <c r="I302" t="s">
        <v>4395</v>
      </c>
      <c r="J302" t="s">
        <v>2290</v>
      </c>
      <c r="K302" s="1">
        <v>19.402985074626862</v>
      </c>
      <c r="L302" s="1" t="s">
        <v>1412</v>
      </c>
      <c r="M302" s="2">
        <f ca="1">Table1[[#This Row],[Cases]]*Table1[[#This Row],[Pack Size]]</f>
        <v>0</v>
      </c>
      <c r="N302" s="1">
        <f ca="1">Table1[[#This Row],[Cases]]*Table1[[#This Row],[Pack Size]]</f>
        <v>465.67164179104469</v>
      </c>
      <c r="O302" s="1">
        <f>IFERROR(VLOOKUP(Table1[[#This Row],[SKU Code]],'SKU Size'!$G:$H,2,FALSE),0)*Table1[[#This Row],[Cases]]</f>
        <v>159.21919668194224</v>
      </c>
      <c r="P302" t="str">
        <f t="shared" si="5"/>
        <v>D0489</v>
      </c>
      <c r="Q302" t="str">
        <f>IFERROR(VLOOKUP(Table1[[#This Row],[Trim Distributor Code]],Sheet1!$N:$O,2,FALSE),0)</f>
        <v>D0410</v>
      </c>
      <c r="R302">
        <f>IFERROR(VLOOKUP(Table1[[#This Row],[Salesflo AppUser Code]],HIE!$A:$B,2,FALSE),0)</f>
        <v>0</v>
      </c>
      <c r="S302">
        <f>IFERROR(VLOOKUP(Table1[[#This Row],[Salesflo AppUser Code]],HIE!$A:$B,2,FALSE),0)</f>
        <v>0</v>
      </c>
      <c r="T302" t="s">
        <v>5594</v>
      </c>
      <c r="U302" t="s">
        <v>2909</v>
      </c>
      <c r="V302" t="s">
        <v>1632</v>
      </c>
      <c r="W302" t="s">
        <v>2269</v>
      </c>
      <c r="X302">
        <f>IFERROR(VLOOKUP( Table1[[#This Row],[Trim Distributor Code]],Sheet1!$A:$J,10,FALSE),0)</f>
        <v>0</v>
      </c>
    </row>
    <row r="303" spans="1:24" hidden="1" x14ac:dyDescent="0.3">
      <c r="A303" t="s">
        <v>4520</v>
      </c>
      <c r="B303" t="s">
        <v>4463</v>
      </c>
      <c r="C303" t="s">
        <v>4464</v>
      </c>
      <c r="D303" t="s">
        <v>1412</v>
      </c>
      <c r="E303" t="s">
        <v>4465</v>
      </c>
      <c r="F303" t="s">
        <v>4466</v>
      </c>
      <c r="G303" t="s">
        <v>4308</v>
      </c>
      <c r="H303" t="s">
        <v>4390</v>
      </c>
      <c r="I303" t="s">
        <v>4399</v>
      </c>
      <c r="J303" t="s">
        <v>2270</v>
      </c>
      <c r="K303">
        <v>10.59322033898305</v>
      </c>
      <c r="L303" s="2" t="s">
        <v>1412</v>
      </c>
      <c r="M303" s="2">
        <f ca="1">Table1[[#This Row],[Cases]]*Table1[[#This Row],[Pack Size]]</f>
        <v>0</v>
      </c>
      <c r="N303" s="1">
        <f ca="1">Table1[[#This Row],[Cases]]*Table1[[#This Row],[Pack Size]]</f>
        <v>5084.7457627118638</v>
      </c>
      <c r="O303" s="1">
        <f>IFERROR(VLOOKUP(Table1[[#This Row],[SKU Code]],'SKU Size'!$G:$H,2,FALSE),0)*Table1[[#This Row],[Cases]]</f>
        <v>50990.792025763847</v>
      </c>
      <c r="P303" t="str">
        <f t="shared" si="5"/>
        <v>D0529</v>
      </c>
      <c r="Q303">
        <f>IFERROR(VLOOKUP(Table1[[#This Row],[Trim Distributor Code]],Sheet1!$N:$O,2,FALSE),0)</f>
        <v>0</v>
      </c>
      <c r="R303">
        <f>IFERROR(VLOOKUP(Table1[[#This Row],[Salesflo AppUser Code]],HIE!$A:$B,2,FALSE),0)</f>
        <v>0</v>
      </c>
      <c r="S303">
        <f>IFERROR(VLOOKUP(Table1[[#This Row],[Salesflo AppUser Code]],HIE!$A:$B,2,FALSE),0)</f>
        <v>0</v>
      </c>
      <c r="T303" t="s">
        <v>5594</v>
      </c>
      <c r="U303" t="s">
        <v>2909</v>
      </c>
      <c r="V303" t="s">
        <v>2268</v>
      </c>
      <c r="W303" t="s">
        <v>2269</v>
      </c>
      <c r="X303">
        <f>IFERROR(VLOOKUP( Table1[[#This Row],[Trim Distributor Code]],Sheet1!$A:$J,10,FALSE),0)</f>
        <v>0</v>
      </c>
    </row>
    <row r="304" spans="1:24" hidden="1" x14ac:dyDescent="0.3">
      <c r="A304" t="s">
        <v>4520</v>
      </c>
      <c r="B304" t="s">
        <v>4467</v>
      </c>
      <c r="C304" t="s">
        <v>4468</v>
      </c>
      <c r="D304" t="s">
        <v>1412</v>
      </c>
      <c r="E304" t="s">
        <v>4465</v>
      </c>
      <c r="F304" t="s">
        <v>4466</v>
      </c>
      <c r="G304" t="s">
        <v>4308</v>
      </c>
      <c r="H304" t="s">
        <v>4390</v>
      </c>
      <c r="I304" t="s">
        <v>4399</v>
      </c>
      <c r="J304" t="s">
        <v>2270</v>
      </c>
      <c r="K304">
        <v>9.6045197740112993</v>
      </c>
      <c r="L304" s="2" t="s">
        <v>1412</v>
      </c>
      <c r="M304" s="2">
        <f ca="1">Table1[[#This Row],[Cases]]*Table1[[#This Row],[Pack Size]]</f>
        <v>0</v>
      </c>
      <c r="N304" s="1">
        <f ca="1">Table1[[#This Row],[Cases]]*Table1[[#This Row],[Pack Size]]</f>
        <v>4610.1694915254238</v>
      </c>
      <c r="O304" s="1">
        <f>IFERROR(VLOOKUP(Table1[[#This Row],[SKU Code]],'SKU Size'!$G:$H,2,FALSE),0)*Table1[[#This Row],[Cases]]</f>
        <v>46231.651436692562</v>
      </c>
      <c r="P304" t="str">
        <f t="shared" si="5"/>
        <v>D0529</v>
      </c>
      <c r="Q304">
        <f>IFERROR(VLOOKUP(Table1[[#This Row],[Trim Distributor Code]],Sheet1!$N:$O,2,FALSE),0)</f>
        <v>0</v>
      </c>
      <c r="R304">
        <f>IFERROR(VLOOKUP(Table1[[#This Row],[Salesflo AppUser Code]],HIE!$A:$B,2,FALSE),0)</f>
        <v>0</v>
      </c>
      <c r="S304">
        <f>IFERROR(VLOOKUP(Table1[[#This Row],[Salesflo AppUser Code]],HIE!$A:$B,2,FALSE),0)</f>
        <v>0</v>
      </c>
      <c r="T304" t="s">
        <v>5594</v>
      </c>
      <c r="U304" t="s">
        <v>2909</v>
      </c>
      <c r="V304" t="s">
        <v>2268</v>
      </c>
      <c r="W304" t="s">
        <v>2269</v>
      </c>
      <c r="X304">
        <f>IFERROR(VLOOKUP( Table1[[#This Row],[Trim Distributor Code]],Sheet1!$A:$J,10,FALSE),0)</f>
        <v>0</v>
      </c>
    </row>
    <row r="305" spans="1:24" hidden="1" x14ac:dyDescent="0.3">
      <c r="A305" t="s">
        <v>4520</v>
      </c>
      <c r="B305" t="s">
        <v>4463</v>
      </c>
      <c r="C305" t="s">
        <v>4464</v>
      </c>
      <c r="D305" t="s">
        <v>1412</v>
      </c>
      <c r="E305" t="s">
        <v>4465</v>
      </c>
      <c r="F305" t="s">
        <v>4466</v>
      </c>
      <c r="G305" t="s">
        <v>4156</v>
      </c>
      <c r="H305" t="s">
        <v>4106</v>
      </c>
      <c r="I305" t="s">
        <v>4391</v>
      </c>
      <c r="J305" t="s">
        <v>2144</v>
      </c>
      <c r="K305">
        <v>635.59322033898297</v>
      </c>
      <c r="L305" s="2" t="s">
        <v>1412</v>
      </c>
      <c r="M305" s="2">
        <f ca="1">Table1[[#This Row],[Cases]]*Table1[[#This Row],[Pack Size]]</f>
        <v>0</v>
      </c>
      <c r="N305" s="1">
        <f ca="1">Table1[[#This Row],[Cases]]*Table1[[#This Row],[Pack Size]]</f>
        <v>254237.28813559317</v>
      </c>
      <c r="O305" s="1">
        <f>IFERROR(VLOOKUP(Table1[[#This Row],[SKU Code]],'SKU Size'!$G:$H,2,FALSE),0)*Table1[[#This Row],[Cases]]</f>
        <v>5753322.6895101098</v>
      </c>
      <c r="P305" t="str">
        <f t="shared" si="5"/>
        <v>D0529</v>
      </c>
      <c r="Q305">
        <f>IFERROR(VLOOKUP(Table1[[#This Row],[Trim Distributor Code]],Sheet1!$N:$O,2,FALSE),0)</f>
        <v>0</v>
      </c>
      <c r="R305">
        <f>IFERROR(VLOOKUP(Table1[[#This Row],[Salesflo AppUser Code]],HIE!$A:$B,2,FALSE),0)</f>
        <v>0</v>
      </c>
      <c r="S305">
        <f>IFERROR(VLOOKUP(Table1[[#This Row],[Salesflo AppUser Code]],HIE!$A:$B,2,FALSE),0)</f>
        <v>0</v>
      </c>
      <c r="T305" t="s">
        <v>5594</v>
      </c>
      <c r="U305" t="s">
        <v>2909</v>
      </c>
      <c r="V305" t="s">
        <v>1444</v>
      </c>
      <c r="W305" t="s">
        <v>2030</v>
      </c>
      <c r="X305">
        <f>IFERROR(VLOOKUP( Table1[[#This Row],[Trim Distributor Code]],Sheet1!$A:$J,10,FALSE),0)</f>
        <v>0</v>
      </c>
    </row>
    <row r="306" spans="1:24" hidden="1" x14ac:dyDescent="0.3">
      <c r="A306" t="s">
        <v>4520</v>
      </c>
      <c r="B306" t="s">
        <v>4467</v>
      </c>
      <c r="C306" t="s">
        <v>4468</v>
      </c>
      <c r="D306" t="s">
        <v>1412</v>
      </c>
      <c r="E306" t="s">
        <v>4465</v>
      </c>
      <c r="F306" t="s">
        <v>4466</v>
      </c>
      <c r="G306" t="s">
        <v>4156</v>
      </c>
      <c r="H306" t="s">
        <v>4106</v>
      </c>
      <c r="I306" t="s">
        <v>4391</v>
      </c>
      <c r="J306" t="s">
        <v>2144</v>
      </c>
      <c r="K306">
        <v>576.27118644067798</v>
      </c>
      <c r="L306" s="2" t="s">
        <v>1412</v>
      </c>
      <c r="M306" s="2">
        <f ca="1">Table1[[#This Row],[Cases]]*Table1[[#This Row],[Pack Size]]</f>
        <v>0</v>
      </c>
      <c r="N306" s="1">
        <f ca="1">Table1[[#This Row],[Cases]]*Table1[[#This Row],[Pack Size]]</f>
        <v>230508.4745762712</v>
      </c>
      <c r="O306" s="1">
        <f>IFERROR(VLOOKUP(Table1[[#This Row],[SKU Code]],'SKU Size'!$G:$H,2,FALSE),0)*Table1[[#This Row],[Cases]]</f>
        <v>5216345.9051558338</v>
      </c>
      <c r="P306" t="str">
        <f t="shared" si="5"/>
        <v>D0529</v>
      </c>
      <c r="Q306">
        <f>IFERROR(VLOOKUP(Table1[[#This Row],[Trim Distributor Code]],Sheet1!$N:$O,2,FALSE),0)</f>
        <v>0</v>
      </c>
      <c r="R306">
        <f>IFERROR(VLOOKUP(Table1[[#This Row],[Salesflo AppUser Code]],HIE!$A:$B,2,FALSE),0)</f>
        <v>0</v>
      </c>
      <c r="S306">
        <f>IFERROR(VLOOKUP(Table1[[#This Row],[Salesflo AppUser Code]],HIE!$A:$B,2,FALSE),0)</f>
        <v>0</v>
      </c>
      <c r="T306" t="s">
        <v>5594</v>
      </c>
      <c r="U306" t="s">
        <v>2909</v>
      </c>
      <c r="V306" t="s">
        <v>1444</v>
      </c>
      <c r="W306" t="s">
        <v>2030</v>
      </c>
      <c r="X306">
        <f>IFERROR(VLOOKUP( Table1[[#This Row],[Trim Distributor Code]],Sheet1!$A:$J,10,FALSE),0)</f>
        <v>0</v>
      </c>
    </row>
    <row r="307" spans="1:24" hidden="1" x14ac:dyDescent="0.3">
      <c r="A307" t="s">
        <v>4520</v>
      </c>
      <c r="B307" t="s">
        <v>4463</v>
      </c>
      <c r="C307" t="s">
        <v>4464</v>
      </c>
      <c r="D307" t="s">
        <v>1412</v>
      </c>
      <c r="E307" t="s">
        <v>4465</v>
      </c>
      <c r="F307" t="s">
        <v>4466</v>
      </c>
      <c r="G307" t="s">
        <v>4305</v>
      </c>
      <c r="H307" t="s">
        <v>4109</v>
      </c>
      <c r="I307" t="s">
        <v>4393</v>
      </c>
      <c r="J307" t="s">
        <v>2060</v>
      </c>
      <c r="K307">
        <v>33.898305084745765</v>
      </c>
      <c r="L307" s="2" t="s">
        <v>1412</v>
      </c>
      <c r="M307" s="2">
        <f ca="1">Table1[[#This Row],[Cases]]*Table1[[#This Row],[Pack Size]]</f>
        <v>0</v>
      </c>
      <c r="N307" s="1">
        <f ca="1">Table1[[#This Row],[Cases]]*Table1[[#This Row],[Pack Size]]</f>
        <v>3389.8305084745766</v>
      </c>
      <c r="O307" s="1">
        <f>IFERROR(VLOOKUP(Table1[[#This Row],[SKU Code]],'SKU Size'!$G:$H,2,FALSE),0)*Table1[[#This Row],[Cases]]</f>
        <v>344788.2822099668</v>
      </c>
      <c r="P307" t="str">
        <f t="shared" si="5"/>
        <v>D0529</v>
      </c>
      <c r="Q307">
        <f>IFERROR(VLOOKUP(Table1[[#This Row],[Trim Distributor Code]],Sheet1!$N:$O,2,FALSE),0)</f>
        <v>0</v>
      </c>
      <c r="R307">
        <f>IFERROR(VLOOKUP(Table1[[#This Row],[Salesflo AppUser Code]],HIE!$A:$B,2,FALSE),0)</f>
        <v>0</v>
      </c>
      <c r="S307">
        <f>IFERROR(VLOOKUP(Table1[[#This Row],[Salesflo AppUser Code]],HIE!$A:$B,2,FALSE),0)</f>
        <v>0</v>
      </c>
      <c r="T307" t="s">
        <v>5594</v>
      </c>
      <c r="U307" t="s">
        <v>2909</v>
      </c>
      <c r="V307" t="s">
        <v>1423</v>
      </c>
      <c r="W307" t="s">
        <v>2040</v>
      </c>
      <c r="X307">
        <f>IFERROR(VLOOKUP( Table1[[#This Row],[Trim Distributor Code]],Sheet1!$A:$J,10,FALSE),0)</f>
        <v>0</v>
      </c>
    </row>
    <row r="308" spans="1:24" hidden="1" x14ac:dyDescent="0.3">
      <c r="A308" t="s">
        <v>4520</v>
      </c>
      <c r="B308" t="s">
        <v>4467</v>
      </c>
      <c r="C308" t="s">
        <v>4468</v>
      </c>
      <c r="D308" t="s">
        <v>1412</v>
      </c>
      <c r="E308" t="s">
        <v>4465</v>
      </c>
      <c r="F308" t="s">
        <v>4466</v>
      </c>
      <c r="G308" t="s">
        <v>4305</v>
      </c>
      <c r="H308" t="s">
        <v>4109</v>
      </c>
      <c r="I308" t="s">
        <v>4393</v>
      </c>
      <c r="J308" t="s">
        <v>2060</v>
      </c>
      <c r="K308">
        <v>30.734463276836159</v>
      </c>
      <c r="L308" s="2" t="s">
        <v>1412</v>
      </c>
      <c r="M308" s="2">
        <f ca="1">Table1[[#This Row],[Cases]]*Table1[[#This Row],[Pack Size]]</f>
        <v>0</v>
      </c>
      <c r="N308" s="1">
        <f ca="1">Table1[[#This Row],[Cases]]*Table1[[#This Row],[Pack Size]]</f>
        <v>3073.4463276836159</v>
      </c>
      <c r="O308" s="1">
        <f>IFERROR(VLOOKUP(Table1[[#This Row],[SKU Code]],'SKU Size'!$G:$H,2,FALSE),0)*Table1[[#This Row],[Cases]]</f>
        <v>312608.04253703658</v>
      </c>
      <c r="P308" t="str">
        <f t="shared" si="5"/>
        <v>D0529</v>
      </c>
      <c r="Q308">
        <f>IFERROR(VLOOKUP(Table1[[#This Row],[Trim Distributor Code]],Sheet1!$N:$O,2,FALSE),0)</f>
        <v>0</v>
      </c>
      <c r="R308">
        <f>IFERROR(VLOOKUP(Table1[[#This Row],[Salesflo AppUser Code]],HIE!$A:$B,2,FALSE),0)</f>
        <v>0</v>
      </c>
      <c r="S308">
        <f>IFERROR(VLOOKUP(Table1[[#This Row],[Salesflo AppUser Code]],HIE!$A:$B,2,FALSE),0)</f>
        <v>0</v>
      </c>
      <c r="T308" t="s">
        <v>5594</v>
      </c>
      <c r="U308" t="s">
        <v>2909</v>
      </c>
      <c r="V308" t="s">
        <v>1423</v>
      </c>
      <c r="W308" t="s">
        <v>2040</v>
      </c>
      <c r="X308">
        <f>IFERROR(VLOOKUP( Table1[[#This Row],[Trim Distributor Code]],Sheet1!$A:$J,10,FALSE),0)</f>
        <v>0</v>
      </c>
    </row>
    <row r="309" spans="1:24" hidden="1" x14ac:dyDescent="0.3">
      <c r="A309" t="s">
        <v>4520</v>
      </c>
      <c r="B309" t="s">
        <v>4463</v>
      </c>
      <c r="C309" t="s">
        <v>4464</v>
      </c>
      <c r="D309" t="s">
        <v>1412</v>
      </c>
      <c r="E309" t="s">
        <v>4465</v>
      </c>
      <c r="F309" t="s">
        <v>4466</v>
      </c>
      <c r="G309" t="s">
        <v>4306</v>
      </c>
      <c r="H309" t="s">
        <v>4109</v>
      </c>
      <c r="I309" t="s">
        <v>4307</v>
      </c>
      <c r="J309" t="s">
        <v>2034</v>
      </c>
      <c r="K309">
        <v>25.423728813559322</v>
      </c>
      <c r="L309" s="2" t="s">
        <v>1412</v>
      </c>
      <c r="M309" s="2">
        <f ca="1">Table1[[#This Row],[Cases]]*Table1[[#This Row],[Pack Size]]</f>
        <v>0</v>
      </c>
      <c r="N309" s="1">
        <f ca="1">Table1[[#This Row],[Cases]]*Table1[[#This Row],[Pack Size]]</f>
        <v>2542.3728813559323</v>
      </c>
      <c r="O309" s="1">
        <f>IFERROR(VLOOKUP(Table1[[#This Row],[SKU Code]],'SKU Size'!$G:$H,2,FALSE),0)*Table1[[#This Row],[Cases]]</f>
        <v>192204.00604961446</v>
      </c>
      <c r="P309" t="str">
        <f t="shared" si="5"/>
        <v>D0529</v>
      </c>
      <c r="Q309">
        <f>IFERROR(VLOOKUP(Table1[[#This Row],[Trim Distributor Code]],Sheet1!$N:$O,2,FALSE),0)</f>
        <v>0</v>
      </c>
      <c r="R309">
        <f>IFERROR(VLOOKUP(Table1[[#This Row],[Salesflo AppUser Code]],HIE!$A:$B,2,FALSE),0)</f>
        <v>0</v>
      </c>
      <c r="S309">
        <f>IFERROR(VLOOKUP(Table1[[#This Row],[Salesflo AppUser Code]],HIE!$A:$B,2,FALSE),0)</f>
        <v>0</v>
      </c>
      <c r="T309" t="s">
        <v>5594</v>
      </c>
      <c r="U309" t="s">
        <v>2909</v>
      </c>
      <c r="V309" t="s">
        <v>1423</v>
      </c>
      <c r="W309" t="s">
        <v>2031</v>
      </c>
      <c r="X309">
        <f>IFERROR(VLOOKUP( Table1[[#This Row],[Trim Distributor Code]],Sheet1!$A:$J,10,FALSE),0)</f>
        <v>0</v>
      </c>
    </row>
    <row r="310" spans="1:24" hidden="1" x14ac:dyDescent="0.3">
      <c r="A310" t="s">
        <v>4520</v>
      </c>
      <c r="B310" t="s">
        <v>4467</v>
      </c>
      <c r="C310" t="s">
        <v>4468</v>
      </c>
      <c r="D310" t="s">
        <v>1412</v>
      </c>
      <c r="E310" t="s">
        <v>4465</v>
      </c>
      <c r="F310" t="s">
        <v>4466</v>
      </c>
      <c r="G310" t="s">
        <v>4306</v>
      </c>
      <c r="H310" t="s">
        <v>4109</v>
      </c>
      <c r="I310" t="s">
        <v>4307</v>
      </c>
      <c r="J310" t="s">
        <v>2034</v>
      </c>
      <c r="K310" s="1">
        <v>23.050847457627118</v>
      </c>
      <c r="L310" s="1" t="s">
        <v>1412</v>
      </c>
      <c r="M310" s="2">
        <f ca="1">Table1[[#This Row],[Cases]]*Table1[[#This Row],[Pack Size]]</f>
        <v>0</v>
      </c>
      <c r="N310" s="1">
        <f ca="1">Table1[[#This Row],[Cases]]*Table1[[#This Row],[Pack Size]]</f>
        <v>2305.0847457627119</v>
      </c>
      <c r="O310" s="1">
        <f>IFERROR(VLOOKUP(Table1[[#This Row],[SKU Code]],'SKU Size'!$G:$H,2,FALSE),0)*Table1[[#This Row],[Cases]]</f>
        <v>174264.96548498378</v>
      </c>
      <c r="P310" t="str">
        <f t="shared" si="5"/>
        <v>D0529</v>
      </c>
      <c r="Q310">
        <f>IFERROR(VLOOKUP(Table1[[#This Row],[Trim Distributor Code]],Sheet1!$N:$O,2,FALSE),0)</f>
        <v>0</v>
      </c>
      <c r="R310">
        <f>IFERROR(VLOOKUP(Table1[[#This Row],[Salesflo AppUser Code]],HIE!$A:$B,2,FALSE),0)</f>
        <v>0</v>
      </c>
      <c r="S310">
        <f>IFERROR(VLOOKUP(Table1[[#This Row],[Salesflo AppUser Code]],HIE!$A:$B,2,FALSE),0)</f>
        <v>0</v>
      </c>
      <c r="T310" t="s">
        <v>5594</v>
      </c>
      <c r="U310" t="s">
        <v>2909</v>
      </c>
      <c r="V310" t="s">
        <v>1423</v>
      </c>
      <c r="W310" t="s">
        <v>2031</v>
      </c>
      <c r="X310">
        <f>IFERROR(VLOOKUP( Table1[[#This Row],[Trim Distributor Code]],Sheet1!$A:$J,10,FALSE),0)</f>
        <v>0</v>
      </c>
    </row>
    <row r="311" spans="1:24" hidden="1" x14ac:dyDescent="0.3">
      <c r="A311" t="s">
        <v>4520</v>
      </c>
      <c r="B311" t="s">
        <v>4463</v>
      </c>
      <c r="C311" t="s">
        <v>4464</v>
      </c>
      <c r="D311" t="s">
        <v>1412</v>
      </c>
      <c r="E311" t="s">
        <v>4465</v>
      </c>
      <c r="F311" t="s">
        <v>4466</v>
      </c>
      <c r="G311" t="s">
        <v>4156</v>
      </c>
      <c r="H311" t="s">
        <v>4137</v>
      </c>
      <c r="I311" t="s">
        <v>4392</v>
      </c>
      <c r="J311" t="s">
        <v>2238</v>
      </c>
      <c r="K311" s="1">
        <v>6.3559322033898304</v>
      </c>
      <c r="L311" s="1" t="s">
        <v>1412</v>
      </c>
      <c r="M311" s="2">
        <f ca="1">Table1[[#This Row],[Cases]]*Table1[[#This Row],[Pack Size]]</f>
        <v>0</v>
      </c>
      <c r="N311" s="1">
        <f ca="1">Table1[[#This Row],[Cases]]*Table1[[#This Row],[Pack Size]]</f>
        <v>2440.6779661016949</v>
      </c>
      <c r="O311" s="1">
        <f>IFERROR(VLOOKUP(Table1[[#This Row],[SKU Code]],'SKU Size'!$G:$H,2,FALSE),0)*Table1[[#This Row],[Cases]]</f>
        <v>59233.408940424073</v>
      </c>
      <c r="P311" t="str">
        <f t="shared" si="5"/>
        <v>D0529</v>
      </c>
      <c r="Q311">
        <f>IFERROR(VLOOKUP(Table1[[#This Row],[Trim Distributor Code]],Sheet1!$N:$O,2,FALSE),0)</f>
        <v>0</v>
      </c>
      <c r="R311">
        <f>IFERROR(VLOOKUP(Table1[[#This Row],[Salesflo AppUser Code]],HIE!$A:$B,2,FALSE),0)</f>
        <v>0</v>
      </c>
      <c r="S311">
        <f>IFERROR(VLOOKUP(Table1[[#This Row],[Salesflo AppUser Code]],HIE!$A:$B,2,FALSE),0)</f>
        <v>0</v>
      </c>
      <c r="T311" t="s">
        <v>5594</v>
      </c>
      <c r="U311" t="s">
        <v>2909</v>
      </c>
      <c r="V311" t="s">
        <v>1606</v>
      </c>
      <c r="W311" t="s">
        <v>2030</v>
      </c>
      <c r="X311">
        <f>IFERROR(VLOOKUP( Table1[[#This Row],[Trim Distributor Code]],Sheet1!$A:$J,10,FALSE),0)</f>
        <v>0</v>
      </c>
    </row>
    <row r="312" spans="1:24" hidden="1" x14ac:dyDescent="0.3">
      <c r="A312" t="s">
        <v>4520</v>
      </c>
      <c r="B312" t="s">
        <v>4467</v>
      </c>
      <c r="C312" t="s">
        <v>4468</v>
      </c>
      <c r="D312" t="s">
        <v>1412</v>
      </c>
      <c r="E312" t="s">
        <v>4465</v>
      </c>
      <c r="F312" t="s">
        <v>4466</v>
      </c>
      <c r="G312" t="s">
        <v>4156</v>
      </c>
      <c r="H312" t="s">
        <v>4137</v>
      </c>
      <c r="I312" t="s">
        <v>4392</v>
      </c>
      <c r="J312" t="s">
        <v>2238</v>
      </c>
      <c r="K312">
        <v>5.7627118644067794</v>
      </c>
      <c r="L312" s="2" t="s">
        <v>1412</v>
      </c>
      <c r="M312" s="2">
        <f ca="1">Table1[[#This Row],[Cases]]*Table1[[#This Row],[Pack Size]]</f>
        <v>0</v>
      </c>
      <c r="N312" s="1">
        <f ca="1">Table1[[#This Row],[Cases]]*Table1[[#This Row],[Pack Size]]</f>
        <v>2212.8813559322034</v>
      </c>
      <c r="O312" s="1">
        <f>IFERROR(VLOOKUP(Table1[[#This Row],[SKU Code]],'SKU Size'!$G:$H,2,FALSE),0)*Table1[[#This Row],[Cases]]</f>
        <v>53704.957439317826</v>
      </c>
      <c r="P312" t="str">
        <f t="shared" si="5"/>
        <v>D0529</v>
      </c>
      <c r="Q312">
        <f>IFERROR(VLOOKUP(Table1[[#This Row],[Trim Distributor Code]],Sheet1!$N:$O,2,FALSE),0)</f>
        <v>0</v>
      </c>
      <c r="R312">
        <f>IFERROR(VLOOKUP(Table1[[#This Row],[Salesflo AppUser Code]],HIE!$A:$B,2,FALSE),0)</f>
        <v>0</v>
      </c>
      <c r="S312">
        <f>IFERROR(VLOOKUP(Table1[[#This Row],[Salesflo AppUser Code]],HIE!$A:$B,2,FALSE),0)</f>
        <v>0</v>
      </c>
      <c r="T312" t="s">
        <v>5594</v>
      </c>
      <c r="U312" t="s">
        <v>2909</v>
      </c>
      <c r="V312" t="s">
        <v>1606</v>
      </c>
      <c r="W312" t="s">
        <v>2030</v>
      </c>
      <c r="X312">
        <f>IFERROR(VLOOKUP( Table1[[#This Row],[Trim Distributor Code]],Sheet1!$A:$J,10,FALSE),0)</f>
        <v>0</v>
      </c>
    </row>
    <row r="313" spans="1:24" hidden="1" x14ac:dyDescent="0.3">
      <c r="A313" t="s">
        <v>4520</v>
      </c>
      <c r="B313" t="s">
        <v>4463</v>
      </c>
      <c r="C313" t="s">
        <v>4464</v>
      </c>
      <c r="D313" t="s">
        <v>1412</v>
      </c>
      <c r="E313" t="s">
        <v>4465</v>
      </c>
      <c r="F313" t="s">
        <v>4466</v>
      </c>
      <c r="G313" t="s">
        <v>4156</v>
      </c>
      <c r="H313" t="s">
        <v>4113</v>
      </c>
      <c r="I313" t="s">
        <v>4394</v>
      </c>
      <c r="J313" t="s">
        <v>2307</v>
      </c>
      <c r="K313">
        <v>16.949152542372882</v>
      </c>
      <c r="L313" s="2" t="s">
        <v>1412</v>
      </c>
      <c r="M313" s="2">
        <f ca="1">Table1[[#This Row],[Cases]]*Table1[[#This Row],[Pack Size]]</f>
        <v>0</v>
      </c>
      <c r="N313" s="1">
        <f ca="1">Table1[[#This Row],[Cases]]*Table1[[#This Row],[Pack Size]]</f>
        <v>406.77966101694915</v>
      </c>
      <c r="O313" s="1">
        <f>IFERROR(VLOOKUP(Table1[[#This Row],[SKU Code]],'SKU Size'!$G:$H,2,FALSE),0)*Table1[[#This Row],[Cases]]</f>
        <v>58373.977498907887</v>
      </c>
      <c r="P313" t="str">
        <f t="shared" si="5"/>
        <v>D0529</v>
      </c>
      <c r="Q313">
        <f>IFERROR(VLOOKUP(Table1[[#This Row],[Trim Distributor Code]],Sheet1!$N:$O,2,FALSE),0)</f>
        <v>0</v>
      </c>
      <c r="R313">
        <f>IFERROR(VLOOKUP(Table1[[#This Row],[Salesflo AppUser Code]],HIE!$A:$B,2,FALSE),0)</f>
        <v>0</v>
      </c>
      <c r="S313">
        <f>IFERROR(VLOOKUP(Table1[[#This Row],[Salesflo AppUser Code]],HIE!$A:$B,2,FALSE),0)</f>
        <v>0</v>
      </c>
      <c r="T313" t="s">
        <v>5594</v>
      </c>
      <c r="U313" t="s">
        <v>2909</v>
      </c>
      <c r="V313" t="s">
        <v>1632</v>
      </c>
      <c r="W313" t="s">
        <v>2030</v>
      </c>
      <c r="X313">
        <f>IFERROR(VLOOKUP( Table1[[#This Row],[Trim Distributor Code]],Sheet1!$A:$J,10,FALSE),0)</f>
        <v>0</v>
      </c>
    </row>
    <row r="314" spans="1:24" hidden="1" x14ac:dyDescent="0.3">
      <c r="A314" t="s">
        <v>4520</v>
      </c>
      <c r="B314" t="s">
        <v>4467</v>
      </c>
      <c r="C314" t="s">
        <v>4468</v>
      </c>
      <c r="D314" t="s">
        <v>1412</v>
      </c>
      <c r="E314" t="s">
        <v>4465</v>
      </c>
      <c r="F314" t="s">
        <v>4466</v>
      </c>
      <c r="G314" t="s">
        <v>4156</v>
      </c>
      <c r="H314" t="s">
        <v>4113</v>
      </c>
      <c r="I314" t="s">
        <v>4394</v>
      </c>
      <c r="J314" t="s">
        <v>2307</v>
      </c>
      <c r="K314">
        <v>15.36723163841808</v>
      </c>
      <c r="L314" s="2" t="s">
        <v>1412</v>
      </c>
      <c r="M314" s="2">
        <f ca="1">Table1[[#This Row],[Cases]]*Table1[[#This Row],[Pack Size]]</f>
        <v>0</v>
      </c>
      <c r="N314" s="1">
        <f ca="1">Table1[[#This Row],[Cases]]*Table1[[#This Row],[Pack Size]]</f>
        <v>368.81355932203394</v>
      </c>
      <c r="O314" s="1">
        <f>IFERROR(VLOOKUP(Table1[[#This Row],[SKU Code]],'SKU Size'!$G:$H,2,FALSE),0)*Table1[[#This Row],[Cases]]</f>
        <v>52925.739599009816</v>
      </c>
      <c r="P314" t="str">
        <f t="shared" si="5"/>
        <v>D0529</v>
      </c>
      <c r="Q314">
        <f>IFERROR(VLOOKUP(Table1[[#This Row],[Trim Distributor Code]],Sheet1!$N:$O,2,FALSE),0)</f>
        <v>0</v>
      </c>
      <c r="R314">
        <f>IFERROR(VLOOKUP(Table1[[#This Row],[Salesflo AppUser Code]],HIE!$A:$B,2,FALSE),0)</f>
        <v>0</v>
      </c>
      <c r="S314">
        <f>IFERROR(VLOOKUP(Table1[[#This Row],[Salesflo AppUser Code]],HIE!$A:$B,2,FALSE),0)</f>
        <v>0</v>
      </c>
      <c r="T314" t="s">
        <v>5594</v>
      </c>
      <c r="U314" t="s">
        <v>2909</v>
      </c>
      <c r="V314" t="s">
        <v>1632</v>
      </c>
      <c r="W314" t="s">
        <v>2030</v>
      </c>
      <c r="X314">
        <f>IFERROR(VLOOKUP( Table1[[#This Row],[Trim Distributor Code]],Sheet1!$A:$J,10,FALSE),0)</f>
        <v>0</v>
      </c>
    </row>
    <row r="315" spans="1:24" hidden="1" x14ac:dyDescent="0.3">
      <c r="A315" t="s">
        <v>4520</v>
      </c>
      <c r="B315" t="s">
        <v>4463</v>
      </c>
      <c r="C315" t="s">
        <v>4464</v>
      </c>
      <c r="D315" t="s">
        <v>1412</v>
      </c>
      <c r="E315" t="s">
        <v>4465</v>
      </c>
      <c r="F315" t="s">
        <v>4466</v>
      </c>
      <c r="G315" t="s">
        <v>2269</v>
      </c>
      <c r="H315" t="s">
        <v>4113</v>
      </c>
      <c r="I315" t="s">
        <v>4395</v>
      </c>
      <c r="J315" t="s">
        <v>2290</v>
      </c>
      <c r="K315">
        <v>21.1864406779661</v>
      </c>
      <c r="L315" s="2" t="s">
        <v>1412</v>
      </c>
      <c r="M315" s="2">
        <f ca="1">Table1[[#This Row],[Cases]]*Table1[[#This Row],[Pack Size]]</f>
        <v>0</v>
      </c>
      <c r="N315" s="1">
        <f ca="1">Table1[[#This Row],[Cases]]*Table1[[#This Row],[Pack Size]]</f>
        <v>508.47457627118638</v>
      </c>
      <c r="O315" s="1">
        <f>IFERROR(VLOOKUP(Table1[[#This Row],[SKU Code]],'SKU Size'!$G:$H,2,FALSE),0)*Table1[[#This Row],[Cases]]</f>
        <v>173.85407721137761</v>
      </c>
      <c r="P315" t="str">
        <f t="shared" si="5"/>
        <v>D0529</v>
      </c>
      <c r="Q315">
        <f>IFERROR(VLOOKUP(Table1[[#This Row],[Trim Distributor Code]],Sheet1!$N:$O,2,FALSE),0)</f>
        <v>0</v>
      </c>
      <c r="R315">
        <f>IFERROR(VLOOKUP(Table1[[#This Row],[Salesflo AppUser Code]],HIE!$A:$B,2,FALSE),0)</f>
        <v>0</v>
      </c>
      <c r="S315">
        <f>IFERROR(VLOOKUP(Table1[[#This Row],[Salesflo AppUser Code]],HIE!$A:$B,2,FALSE),0)</f>
        <v>0</v>
      </c>
      <c r="T315" t="s">
        <v>5594</v>
      </c>
      <c r="U315" t="s">
        <v>2909</v>
      </c>
      <c r="V315" t="s">
        <v>1632</v>
      </c>
      <c r="W315" t="s">
        <v>2269</v>
      </c>
      <c r="X315">
        <f>IFERROR(VLOOKUP( Table1[[#This Row],[Trim Distributor Code]],Sheet1!$A:$J,10,FALSE),0)</f>
        <v>0</v>
      </c>
    </row>
    <row r="316" spans="1:24" hidden="1" x14ac:dyDescent="0.3">
      <c r="A316" t="s">
        <v>4520</v>
      </c>
      <c r="B316" t="s">
        <v>4467</v>
      </c>
      <c r="C316" t="s">
        <v>4468</v>
      </c>
      <c r="D316" t="s">
        <v>1412</v>
      </c>
      <c r="E316" t="s">
        <v>4465</v>
      </c>
      <c r="F316" t="s">
        <v>4466</v>
      </c>
      <c r="G316" t="s">
        <v>2269</v>
      </c>
      <c r="H316" t="s">
        <v>4113</v>
      </c>
      <c r="I316" t="s">
        <v>4395</v>
      </c>
      <c r="J316" t="s">
        <v>2290</v>
      </c>
      <c r="K316">
        <v>19.209039548022599</v>
      </c>
      <c r="L316" s="2" t="s">
        <v>1412</v>
      </c>
      <c r="M316" s="2">
        <f ca="1">Table1[[#This Row],[Cases]]*Table1[[#This Row],[Pack Size]]</f>
        <v>0</v>
      </c>
      <c r="N316" s="1">
        <f ca="1">Table1[[#This Row],[Cases]]*Table1[[#This Row],[Pack Size]]</f>
        <v>461.01694915254234</v>
      </c>
      <c r="O316" s="1">
        <f>IFERROR(VLOOKUP(Table1[[#This Row],[SKU Code]],'SKU Size'!$G:$H,2,FALSE),0)*Table1[[#This Row],[Cases]]</f>
        <v>157.62769667164903</v>
      </c>
      <c r="P316" t="str">
        <f t="shared" si="5"/>
        <v>D0529</v>
      </c>
      <c r="Q316">
        <f>IFERROR(VLOOKUP(Table1[[#This Row],[Trim Distributor Code]],Sheet1!$N:$O,2,FALSE),0)</f>
        <v>0</v>
      </c>
      <c r="R316">
        <f>IFERROR(VLOOKUP(Table1[[#This Row],[Salesflo AppUser Code]],HIE!$A:$B,2,FALSE),0)</f>
        <v>0</v>
      </c>
      <c r="S316">
        <f>IFERROR(VLOOKUP(Table1[[#This Row],[Salesflo AppUser Code]],HIE!$A:$B,2,FALSE),0)</f>
        <v>0</v>
      </c>
      <c r="T316" t="s">
        <v>5594</v>
      </c>
      <c r="U316" t="s">
        <v>2909</v>
      </c>
      <c r="V316" t="s">
        <v>1632</v>
      </c>
      <c r="W316" t="s">
        <v>2269</v>
      </c>
      <c r="X316">
        <f>IFERROR(VLOOKUP( Table1[[#This Row],[Trim Distributor Code]],Sheet1!$A:$J,10,FALSE),0)</f>
        <v>0</v>
      </c>
    </row>
    <row r="317" spans="1:24" hidden="1" x14ac:dyDescent="0.3">
      <c r="A317" t="s">
        <v>4520</v>
      </c>
      <c r="B317" t="s">
        <v>4508</v>
      </c>
      <c r="C317" t="s">
        <v>4510</v>
      </c>
      <c r="D317" t="s">
        <v>1412</v>
      </c>
      <c r="E317" t="s">
        <v>4511</v>
      </c>
      <c r="F317" t="s">
        <v>4512</v>
      </c>
      <c r="G317" t="s">
        <v>4308</v>
      </c>
      <c r="H317" t="s">
        <v>4390</v>
      </c>
      <c r="I317" t="s">
        <v>4399</v>
      </c>
      <c r="J317" t="s">
        <v>2270</v>
      </c>
      <c r="K317">
        <v>2.4011299435028248</v>
      </c>
      <c r="L317" s="2" t="s">
        <v>1412</v>
      </c>
      <c r="M317" s="2">
        <f ca="1">Table1[[#This Row],[Cases]]*Table1[[#This Row],[Pack Size]]</f>
        <v>0</v>
      </c>
      <c r="N317" s="1">
        <f ca="1">Table1[[#This Row],[Cases]]*Table1[[#This Row],[Pack Size]]</f>
        <v>1152.542372881356</v>
      </c>
      <c r="O317" s="1">
        <f>IFERROR(VLOOKUP(Table1[[#This Row],[SKU Code]],'SKU Size'!$G:$H,2,FALSE),0)*Table1[[#This Row],[Cases]]</f>
        <v>11557.912859173141</v>
      </c>
      <c r="P317" t="str">
        <f t="shared" si="5"/>
        <v>D0509</v>
      </c>
      <c r="Q317">
        <f>IFERROR(VLOOKUP(Table1[[#This Row],[Trim Distributor Code]],Sheet1!$N:$O,2,FALSE),0)</f>
        <v>0</v>
      </c>
      <c r="R317">
        <f>IFERROR(VLOOKUP(Table1[[#This Row],[Salesflo AppUser Code]],HIE!$A:$B,2,FALSE),0)</f>
        <v>0</v>
      </c>
      <c r="S317">
        <f>IFERROR(VLOOKUP(Table1[[#This Row],[Salesflo AppUser Code]],HIE!$A:$B,2,FALSE),0)</f>
        <v>0</v>
      </c>
      <c r="T317" t="s">
        <v>5594</v>
      </c>
      <c r="U317" t="s">
        <v>2909</v>
      </c>
      <c r="V317" t="s">
        <v>2268</v>
      </c>
      <c r="W317" t="s">
        <v>2269</v>
      </c>
      <c r="X317">
        <f>IFERROR(VLOOKUP( Table1[[#This Row],[Trim Distributor Code]],Sheet1!$A:$J,10,FALSE),0)</f>
        <v>0</v>
      </c>
    </row>
    <row r="318" spans="1:24" hidden="1" x14ac:dyDescent="0.3">
      <c r="A318" t="s">
        <v>4520</v>
      </c>
      <c r="B318" t="s">
        <v>4509</v>
      </c>
      <c r="C318" t="s">
        <v>4513</v>
      </c>
      <c r="D318" t="s">
        <v>1412</v>
      </c>
      <c r="E318" t="s">
        <v>4511</v>
      </c>
      <c r="F318" t="s">
        <v>4512</v>
      </c>
      <c r="G318" t="s">
        <v>4308</v>
      </c>
      <c r="H318" t="s">
        <v>4390</v>
      </c>
      <c r="I318" t="s">
        <v>4399</v>
      </c>
      <c r="J318" t="s">
        <v>2270</v>
      </c>
      <c r="K318">
        <v>2.4011299435028248</v>
      </c>
      <c r="L318" s="2" t="s">
        <v>1412</v>
      </c>
      <c r="M318" s="2">
        <f ca="1">Table1[[#This Row],[Cases]]*Table1[[#This Row],[Pack Size]]</f>
        <v>0</v>
      </c>
      <c r="N318" s="1">
        <f ca="1">Table1[[#This Row],[Cases]]*Table1[[#This Row],[Pack Size]]</f>
        <v>1152.542372881356</v>
      </c>
      <c r="O318" s="1">
        <f>IFERROR(VLOOKUP(Table1[[#This Row],[SKU Code]],'SKU Size'!$G:$H,2,FALSE),0)*Table1[[#This Row],[Cases]]</f>
        <v>11557.912859173141</v>
      </c>
      <c r="P318" t="str">
        <f t="shared" si="5"/>
        <v>D0509</v>
      </c>
      <c r="Q318">
        <f>IFERROR(VLOOKUP(Table1[[#This Row],[Trim Distributor Code]],Sheet1!$N:$O,2,FALSE),0)</f>
        <v>0</v>
      </c>
      <c r="R318">
        <f>IFERROR(VLOOKUP(Table1[[#This Row],[Salesflo AppUser Code]],HIE!$A:$B,2,FALSE),0)</f>
        <v>0</v>
      </c>
      <c r="S318">
        <f>IFERROR(VLOOKUP(Table1[[#This Row],[Salesflo AppUser Code]],HIE!$A:$B,2,FALSE),0)</f>
        <v>0</v>
      </c>
      <c r="T318" t="s">
        <v>5594</v>
      </c>
      <c r="U318" t="s">
        <v>2909</v>
      </c>
      <c r="V318" t="s">
        <v>2268</v>
      </c>
      <c r="W318" t="s">
        <v>2269</v>
      </c>
      <c r="X318">
        <f>IFERROR(VLOOKUP( Table1[[#This Row],[Trim Distributor Code]],Sheet1!$A:$J,10,FALSE),0)</f>
        <v>0</v>
      </c>
    </row>
    <row r="319" spans="1:24" hidden="1" x14ac:dyDescent="0.3">
      <c r="A319" t="s">
        <v>4520</v>
      </c>
      <c r="B319" t="s">
        <v>4508</v>
      </c>
      <c r="C319" t="s">
        <v>4510</v>
      </c>
      <c r="D319" t="s">
        <v>1412</v>
      </c>
      <c r="E319" t="s">
        <v>4511</v>
      </c>
      <c r="F319" t="s">
        <v>4512</v>
      </c>
      <c r="G319" t="s">
        <v>4156</v>
      </c>
      <c r="H319" t="s">
        <v>4106</v>
      </c>
      <c r="I319" t="s">
        <v>4391</v>
      </c>
      <c r="J319" t="s">
        <v>2144</v>
      </c>
      <c r="K319">
        <v>144.06779661016949</v>
      </c>
      <c r="L319" s="2" t="s">
        <v>1412</v>
      </c>
      <c r="M319" s="2">
        <f ca="1">Table1[[#This Row],[Cases]]*Table1[[#This Row],[Pack Size]]</f>
        <v>0</v>
      </c>
      <c r="N319" s="1">
        <f ca="1">Table1[[#This Row],[Cases]]*Table1[[#This Row],[Pack Size]]</f>
        <v>57627.118644067799</v>
      </c>
      <c r="O319" s="1">
        <f>IFERROR(VLOOKUP(Table1[[#This Row],[SKU Code]],'SKU Size'!$G:$H,2,FALSE),0)*Table1[[#This Row],[Cases]]</f>
        <v>1304086.4762889585</v>
      </c>
      <c r="P319" t="str">
        <f t="shared" si="5"/>
        <v>D0509</v>
      </c>
      <c r="Q319">
        <f>IFERROR(VLOOKUP(Table1[[#This Row],[Trim Distributor Code]],Sheet1!$N:$O,2,FALSE),0)</f>
        <v>0</v>
      </c>
      <c r="R319">
        <f>IFERROR(VLOOKUP(Table1[[#This Row],[Salesflo AppUser Code]],HIE!$A:$B,2,FALSE),0)</f>
        <v>0</v>
      </c>
      <c r="S319">
        <f>IFERROR(VLOOKUP(Table1[[#This Row],[Salesflo AppUser Code]],HIE!$A:$B,2,FALSE),0)</f>
        <v>0</v>
      </c>
      <c r="T319" t="s">
        <v>5594</v>
      </c>
      <c r="U319" t="s">
        <v>2909</v>
      </c>
      <c r="V319" t="s">
        <v>1444</v>
      </c>
      <c r="W319" t="s">
        <v>2030</v>
      </c>
      <c r="X319">
        <f>IFERROR(VLOOKUP( Table1[[#This Row],[Trim Distributor Code]],Sheet1!$A:$J,10,FALSE),0)</f>
        <v>0</v>
      </c>
    </row>
    <row r="320" spans="1:24" hidden="1" x14ac:dyDescent="0.3">
      <c r="A320" t="s">
        <v>4520</v>
      </c>
      <c r="B320" t="s">
        <v>4509</v>
      </c>
      <c r="C320" t="s">
        <v>4513</v>
      </c>
      <c r="D320" t="s">
        <v>1412</v>
      </c>
      <c r="E320" t="s">
        <v>4511</v>
      </c>
      <c r="F320" t="s">
        <v>4512</v>
      </c>
      <c r="G320" t="s">
        <v>4156</v>
      </c>
      <c r="H320" t="s">
        <v>4106</v>
      </c>
      <c r="I320" t="s">
        <v>4391</v>
      </c>
      <c r="J320" t="s">
        <v>2144</v>
      </c>
      <c r="K320">
        <v>144.06779661016949</v>
      </c>
      <c r="L320" s="2" t="s">
        <v>1412</v>
      </c>
      <c r="M320" s="2">
        <f ca="1">Table1[[#This Row],[Cases]]*Table1[[#This Row],[Pack Size]]</f>
        <v>0</v>
      </c>
      <c r="N320" s="1">
        <f ca="1">Table1[[#This Row],[Cases]]*Table1[[#This Row],[Pack Size]]</f>
        <v>57627.118644067799</v>
      </c>
      <c r="O320" s="1">
        <f>IFERROR(VLOOKUP(Table1[[#This Row],[SKU Code]],'SKU Size'!$G:$H,2,FALSE),0)*Table1[[#This Row],[Cases]]</f>
        <v>1304086.4762889585</v>
      </c>
      <c r="P320" t="str">
        <f t="shared" si="5"/>
        <v>D0509</v>
      </c>
      <c r="Q320">
        <f>IFERROR(VLOOKUP(Table1[[#This Row],[Trim Distributor Code]],Sheet1!$N:$O,2,FALSE),0)</f>
        <v>0</v>
      </c>
      <c r="R320">
        <f>IFERROR(VLOOKUP(Table1[[#This Row],[Salesflo AppUser Code]],HIE!$A:$B,2,FALSE),0)</f>
        <v>0</v>
      </c>
      <c r="S320">
        <f>IFERROR(VLOOKUP(Table1[[#This Row],[Salesflo AppUser Code]],HIE!$A:$B,2,FALSE),0)</f>
        <v>0</v>
      </c>
      <c r="T320" t="s">
        <v>5594</v>
      </c>
      <c r="U320" t="s">
        <v>2909</v>
      </c>
      <c r="V320" t="s">
        <v>1444</v>
      </c>
      <c r="W320" t="s">
        <v>2030</v>
      </c>
      <c r="X320">
        <f>IFERROR(VLOOKUP( Table1[[#This Row],[Trim Distributor Code]],Sheet1!$A:$J,10,FALSE),0)</f>
        <v>0</v>
      </c>
    </row>
    <row r="321" spans="1:24" hidden="1" x14ac:dyDescent="0.3">
      <c r="A321" t="s">
        <v>4520</v>
      </c>
      <c r="B321" t="s">
        <v>4508</v>
      </c>
      <c r="C321" t="s">
        <v>4510</v>
      </c>
      <c r="D321" t="s">
        <v>1412</v>
      </c>
      <c r="E321" t="s">
        <v>4511</v>
      </c>
      <c r="F321" t="s">
        <v>4512</v>
      </c>
      <c r="G321" t="s">
        <v>4305</v>
      </c>
      <c r="H321" t="s">
        <v>4109</v>
      </c>
      <c r="I321" t="s">
        <v>4393</v>
      </c>
      <c r="J321" t="s">
        <v>2060</v>
      </c>
      <c r="K321" s="1">
        <v>7.6836158192090398</v>
      </c>
      <c r="L321" s="1" t="s">
        <v>1412</v>
      </c>
      <c r="M321" s="2">
        <f ca="1">Table1[[#This Row],[Cases]]*Table1[[#This Row],[Pack Size]]</f>
        <v>0</v>
      </c>
      <c r="N321" s="1">
        <f ca="1">Table1[[#This Row],[Cases]]*Table1[[#This Row],[Pack Size]]</f>
        <v>768.36158192090397</v>
      </c>
      <c r="O321" s="1">
        <f>IFERROR(VLOOKUP(Table1[[#This Row],[SKU Code]],'SKU Size'!$G:$H,2,FALSE),0)*Table1[[#This Row],[Cases]]</f>
        <v>78152.010634259146</v>
      </c>
      <c r="P321" t="str">
        <f t="shared" si="5"/>
        <v>D0509</v>
      </c>
      <c r="Q321">
        <f>IFERROR(VLOOKUP(Table1[[#This Row],[Trim Distributor Code]],Sheet1!$N:$O,2,FALSE),0)</f>
        <v>0</v>
      </c>
      <c r="R321">
        <f>IFERROR(VLOOKUP(Table1[[#This Row],[Salesflo AppUser Code]],HIE!$A:$B,2,FALSE),0)</f>
        <v>0</v>
      </c>
      <c r="S321">
        <f>IFERROR(VLOOKUP(Table1[[#This Row],[Salesflo AppUser Code]],HIE!$A:$B,2,FALSE),0)</f>
        <v>0</v>
      </c>
      <c r="T321" t="s">
        <v>5594</v>
      </c>
      <c r="U321" t="s">
        <v>2909</v>
      </c>
      <c r="V321" t="s">
        <v>1423</v>
      </c>
      <c r="W321" t="s">
        <v>2040</v>
      </c>
      <c r="X321">
        <f>IFERROR(VLOOKUP( Table1[[#This Row],[Trim Distributor Code]],Sheet1!$A:$J,10,FALSE),0)</f>
        <v>0</v>
      </c>
    </row>
    <row r="322" spans="1:24" hidden="1" x14ac:dyDescent="0.3">
      <c r="A322" t="s">
        <v>4520</v>
      </c>
      <c r="B322" t="s">
        <v>4509</v>
      </c>
      <c r="C322" t="s">
        <v>4513</v>
      </c>
      <c r="D322" t="s">
        <v>1412</v>
      </c>
      <c r="E322" t="s">
        <v>4511</v>
      </c>
      <c r="F322" t="s">
        <v>4512</v>
      </c>
      <c r="G322" t="s">
        <v>4305</v>
      </c>
      <c r="H322" t="s">
        <v>4109</v>
      </c>
      <c r="I322" t="s">
        <v>4393</v>
      </c>
      <c r="J322" t="s">
        <v>2060</v>
      </c>
      <c r="K322" s="1">
        <v>7.6836158192090398</v>
      </c>
      <c r="L322" s="1" t="s">
        <v>1412</v>
      </c>
      <c r="M322" s="2">
        <f ca="1">Table1[[#This Row],[Cases]]*Table1[[#This Row],[Pack Size]]</f>
        <v>0</v>
      </c>
      <c r="N322" s="1">
        <f ca="1">Table1[[#This Row],[Cases]]*Table1[[#This Row],[Pack Size]]</f>
        <v>768.36158192090397</v>
      </c>
      <c r="O322" s="1">
        <f>IFERROR(VLOOKUP(Table1[[#This Row],[SKU Code]],'SKU Size'!$G:$H,2,FALSE),0)*Table1[[#This Row],[Cases]]</f>
        <v>78152.010634259146</v>
      </c>
      <c r="P322" t="str">
        <f t="shared" ref="P322:P385" si="6">TRIM(E322)</f>
        <v>D0509</v>
      </c>
      <c r="Q322">
        <f>IFERROR(VLOOKUP(Table1[[#This Row],[Trim Distributor Code]],Sheet1!$N:$O,2,FALSE),0)</f>
        <v>0</v>
      </c>
      <c r="R322">
        <f>IFERROR(VLOOKUP(Table1[[#This Row],[Salesflo AppUser Code]],HIE!$A:$B,2,FALSE),0)</f>
        <v>0</v>
      </c>
      <c r="S322">
        <f>IFERROR(VLOOKUP(Table1[[#This Row],[Salesflo AppUser Code]],HIE!$A:$B,2,FALSE),0)</f>
        <v>0</v>
      </c>
      <c r="T322" t="s">
        <v>5594</v>
      </c>
      <c r="U322" t="s">
        <v>2909</v>
      </c>
      <c r="V322" t="s">
        <v>1423</v>
      </c>
      <c r="W322" t="s">
        <v>2040</v>
      </c>
      <c r="X322">
        <f>IFERROR(VLOOKUP( Table1[[#This Row],[Trim Distributor Code]],Sheet1!$A:$J,10,FALSE),0)</f>
        <v>0</v>
      </c>
    </row>
    <row r="323" spans="1:24" hidden="1" x14ac:dyDescent="0.3">
      <c r="A323" t="s">
        <v>4520</v>
      </c>
      <c r="B323" t="s">
        <v>4508</v>
      </c>
      <c r="C323" t="s">
        <v>4510</v>
      </c>
      <c r="D323" t="s">
        <v>1412</v>
      </c>
      <c r="E323" t="s">
        <v>4511</v>
      </c>
      <c r="F323" t="s">
        <v>4512</v>
      </c>
      <c r="G323" t="s">
        <v>4306</v>
      </c>
      <c r="H323" t="s">
        <v>4109</v>
      </c>
      <c r="I323" t="s">
        <v>4307</v>
      </c>
      <c r="J323" t="s">
        <v>2034</v>
      </c>
      <c r="K323">
        <v>5.7627118644067794</v>
      </c>
      <c r="L323" s="2" t="s">
        <v>1412</v>
      </c>
      <c r="M323" s="2">
        <f ca="1">Table1[[#This Row],[Cases]]*Table1[[#This Row],[Pack Size]]</f>
        <v>0</v>
      </c>
      <c r="N323" s="1">
        <f ca="1">Table1[[#This Row],[Cases]]*Table1[[#This Row],[Pack Size]]</f>
        <v>576.27118644067798</v>
      </c>
      <c r="O323" s="1">
        <f>IFERROR(VLOOKUP(Table1[[#This Row],[SKU Code]],'SKU Size'!$G:$H,2,FALSE),0)*Table1[[#This Row],[Cases]]</f>
        <v>43566.241371245946</v>
      </c>
      <c r="P323" t="str">
        <f t="shared" si="6"/>
        <v>D0509</v>
      </c>
      <c r="Q323">
        <f>IFERROR(VLOOKUP(Table1[[#This Row],[Trim Distributor Code]],Sheet1!$N:$O,2,FALSE),0)</f>
        <v>0</v>
      </c>
      <c r="R323">
        <f>IFERROR(VLOOKUP(Table1[[#This Row],[Salesflo AppUser Code]],HIE!$A:$B,2,FALSE),0)</f>
        <v>0</v>
      </c>
      <c r="S323">
        <f>IFERROR(VLOOKUP(Table1[[#This Row],[Salesflo AppUser Code]],HIE!$A:$B,2,FALSE),0)</f>
        <v>0</v>
      </c>
      <c r="T323" t="s">
        <v>5594</v>
      </c>
      <c r="U323" t="s">
        <v>2909</v>
      </c>
      <c r="V323" t="s">
        <v>1423</v>
      </c>
      <c r="W323" t="s">
        <v>2031</v>
      </c>
      <c r="X323">
        <f>IFERROR(VLOOKUP( Table1[[#This Row],[Trim Distributor Code]],Sheet1!$A:$J,10,FALSE),0)</f>
        <v>0</v>
      </c>
    </row>
    <row r="324" spans="1:24" hidden="1" x14ac:dyDescent="0.3">
      <c r="A324" t="s">
        <v>4520</v>
      </c>
      <c r="B324" t="s">
        <v>4509</v>
      </c>
      <c r="C324" t="s">
        <v>4513</v>
      </c>
      <c r="D324" t="s">
        <v>1412</v>
      </c>
      <c r="E324" t="s">
        <v>4511</v>
      </c>
      <c r="F324" t="s">
        <v>4512</v>
      </c>
      <c r="G324" t="s">
        <v>4306</v>
      </c>
      <c r="H324" t="s">
        <v>4109</v>
      </c>
      <c r="I324" t="s">
        <v>4307</v>
      </c>
      <c r="J324" t="s">
        <v>2034</v>
      </c>
      <c r="K324">
        <v>5.7627118644067794</v>
      </c>
      <c r="L324" s="2" t="s">
        <v>1412</v>
      </c>
      <c r="M324" s="2">
        <f ca="1">Table1[[#This Row],[Cases]]*Table1[[#This Row],[Pack Size]]</f>
        <v>0</v>
      </c>
      <c r="N324" s="1">
        <f ca="1">Table1[[#This Row],[Cases]]*Table1[[#This Row],[Pack Size]]</f>
        <v>576.27118644067798</v>
      </c>
      <c r="O324" s="1">
        <f>IFERROR(VLOOKUP(Table1[[#This Row],[SKU Code]],'SKU Size'!$G:$H,2,FALSE),0)*Table1[[#This Row],[Cases]]</f>
        <v>43566.241371245946</v>
      </c>
      <c r="P324" t="str">
        <f t="shared" si="6"/>
        <v>D0509</v>
      </c>
      <c r="Q324">
        <f>IFERROR(VLOOKUP(Table1[[#This Row],[Trim Distributor Code]],Sheet1!$N:$O,2,FALSE),0)</f>
        <v>0</v>
      </c>
      <c r="R324">
        <f>IFERROR(VLOOKUP(Table1[[#This Row],[Salesflo AppUser Code]],HIE!$A:$B,2,FALSE),0)</f>
        <v>0</v>
      </c>
      <c r="S324">
        <f>IFERROR(VLOOKUP(Table1[[#This Row],[Salesflo AppUser Code]],HIE!$A:$B,2,FALSE),0)</f>
        <v>0</v>
      </c>
      <c r="T324" t="s">
        <v>5594</v>
      </c>
      <c r="U324" t="s">
        <v>2909</v>
      </c>
      <c r="V324" t="s">
        <v>1423</v>
      </c>
      <c r="W324" t="s">
        <v>2031</v>
      </c>
      <c r="X324">
        <f>IFERROR(VLOOKUP( Table1[[#This Row],[Trim Distributor Code]],Sheet1!$A:$J,10,FALSE),0)</f>
        <v>0</v>
      </c>
    </row>
    <row r="325" spans="1:24" hidden="1" x14ac:dyDescent="0.3">
      <c r="A325" t="s">
        <v>4520</v>
      </c>
      <c r="B325" t="s">
        <v>4508</v>
      </c>
      <c r="C325" t="s">
        <v>4510</v>
      </c>
      <c r="D325" t="s">
        <v>1412</v>
      </c>
      <c r="E325" t="s">
        <v>4511</v>
      </c>
      <c r="F325" t="s">
        <v>4512</v>
      </c>
      <c r="G325" t="s">
        <v>4156</v>
      </c>
      <c r="H325" t="s">
        <v>4137</v>
      </c>
      <c r="I325" t="s">
        <v>4392</v>
      </c>
      <c r="J325" t="s">
        <v>2238</v>
      </c>
      <c r="K325">
        <v>1.4406779661016949</v>
      </c>
      <c r="L325" s="2" t="s">
        <v>1412</v>
      </c>
      <c r="M325" s="2">
        <f ca="1">Table1[[#This Row],[Cases]]*Table1[[#This Row],[Pack Size]]</f>
        <v>0</v>
      </c>
      <c r="N325" s="1">
        <f ca="1">Table1[[#This Row],[Cases]]*Table1[[#This Row],[Pack Size]]</f>
        <v>553.22033898305085</v>
      </c>
      <c r="O325" s="1">
        <f>IFERROR(VLOOKUP(Table1[[#This Row],[SKU Code]],'SKU Size'!$G:$H,2,FALSE),0)*Table1[[#This Row],[Cases]]</f>
        <v>13426.239359829457</v>
      </c>
      <c r="P325" t="str">
        <f t="shared" si="6"/>
        <v>D0509</v>
      </c>
      <c r="Q325">
        <f>IFERROR(VLOOKUP(Table1[[#This Row],[Trim Distributor Code]],Sheet1!$N:$O,2,FALSE),0)</f>
        <v>0</v>
      </c>
      <c r="R325">
        <f>IFERROR(VLOOKUP(Table1[[#This Row],[Salesflo AppUser Code]],HIE!$A:$B,2,FALSE),0)</f>
        <v>0</v>
      </c>
      <c r="S325">
        <f>IFERROR(VLOOKUP(Table1[[#This Row],[Salesflo AppUser Code]],HIE!$A:$B,2,FALSE),0)</f>
        <v>0</v>
      </c>
      <c r="T325" t="s">
        <v>5594</v>
      </c>
      <c r="U325" t="s">
        <v>2909</v>
      </c>
      <c r="V325" t="s">
        <v>1606</v>
      </c>
      <c r="W325" t="s">
        <v>2030</v>
      </c>
      <c r="X325">
        <f>IFERROR(VLOOKUP( Table1[[#This Row],[Trim Distributor Code]],Sheet1!$A:$J,10,FALSE),0)</f>
        <v>0</v>
      </c>
    </row>
    <row r="326" spans="1:24" hidden="1" x14ac:dyDescent="0.3">
      <c r="A326" t="s">
        <v>4520</v>
      </c>
      <c r="B326" t="s">
        <v>4509</v>
      </c>
      <c r="C326" t="s">
        <v>4513</v>
      </c>
      <c r="D326" t="s">
        <v>1412</v>
      </c>
      <c r="E326" t="s">
        <v>4511</v>
      </c>
      <c r="F326" t="s">
        <v>4512</v>
      </c>
      <c r="G326" t="s">
        <v>4156</v>
      </c>
      <c r="H326" t="s">
        <v>4137</v>
      </c>
      <c r="I326" t="s">
        <v>4392</v>
      </c>
      <c r="J326" t="s">
        <v>2238</v>
      </c>
      <c r="K326" s="1">
        <v>1.4406779661016949</v>
      </c>
      <c r="L326" s="1" t="s">
        <v>1412</v>
      </c>
      <c r="M326" s="2">
        <f ca="1">Table1[[#This Row],[Cases]]*Table1[[#This Row],[Pack Size]]</f>
        <v>0</v>
      </c>
      <c r="N326" s="1">
        <f ca="1">Table1[[#This Row],[Cases]]*Table1[[#This Row],[Pack Size]]</f>
        <v>553.22033898305085</v>
      </c>
      <c r="O326" s="1">
        <f>IFERROR(VLOOKUP(Table1[[#This Row],[SKU Code]],'SKU Size'!$G:$H,2,FALSE),0)*Table1[[#This Row],[Cases]]</f>
        <v>13426.239359829457</v>
      </c>
      <c r="P326" t="str">
        <f t="shared" si="6"/>
        <v>D0509</v>
      </c>
      <c r="Q326">
        <f>IFERROR(VLOOKUP(Table1[[#This Row],[Trim Distributor Code]],Sheet1!$N:$O,2,FALSE),0)</f>
        <v>0</v>
      </c>
      <c r="R326">
        <f>IFERROR(VLOOKUP(Table1[[#This Row],[Salesflo AppUser Code]],HIE!$A:$B,2,FALSE),0)</f>
        <v>0</v>
      </c>
      <c r="S326">
        <f>IFERROR(VLOOKUP(Table1[[#This Row],[Salesflo AppUser Code]],HIE!$A:$B,2,FALSE),0)</f>
        <v>0</v>
      </c>
      <c r="T326" t="s">
        <v>5594</v>
      </c>
      <c r="U326" t="s">
        <v>2909</v>
      </c>
      <c r="V326" t="s">
        <v>1606</v>
      </c>
      <c r="W326" t="s">
        <v>2030</v>
      </c>
      <c r="X326">
        <f>IFERROR(VLOOKUP( Table1[[#This Row],[Trim Distributor Code]],Sheet1!$A:$J,10,FALSE),0)</f>
        <v>0</v>
      </c>
    </row>
    <row r="327" spans="1:24" hidden="1" x14ac:dyDescent="0.3">
      <c r="A327" t="s">
        <v>4520</v>
      </c>
      <c r="B327" t="s">
        <v>4508</v>
      </c>
      <c r="C327" t="s">
        <v>4510</v>
      </c>
      <c r="D327" t="s">
        <v>1412</v>
      </c>
      <c r="E327" t="s">
        <v>4511</v>
      </c>
      <c r="F327" t="s">
        <v>4512</v>
      </c>
      <c r="G327" t="s">
        <v>4156</v>
      </c>
      <c r="H327" t="s">
        <v>4113</v>
      </c>
      <c r="I327" t="s">
        <v>4394</v>
      </c>
      <c r="J327" t="s">
        <v>2307</v>
      </c>
      <c r="K327">
        <v>3.8418079096045199</v>
      </c>
      <c r="L327" s="2" t="s">
        <v>1412</v>
      </c>
      <c r="M327" s="2">
        <f ca="1">Table1[[#This Row],[Cases]]*Table1[[#This Row],[Pack Size]]</f>
        <v>0</v>
      </c>
      <c r="N327" s="1">
        <f ca="1">Table1[[#This Row],[Cases]]*Table1[[#This Row],[Pack Size]]</f>
        <v>92.203389830508485</v>
      </c>
      <c r="O327" s="1">
        <f>IFERROR(VLOOKUP(Table1[[#This Row],[SKU Code]],'SKU Size'!$G:$H,2,FALSE),0)*Table1[[#This Row],[Cases]]</f>
        <v>13231.434899752454</v>
      </c>
      <c r="P327" t="str">
        <f t="shared" si="6"/>
        <v>D0509</v>
      </c>
      <c r="Q327">
        <f>IFERROR(VLOOKUP(Table1[[#This Row],[Trim Distributor Code]],Sheet1!$N:$O,2,FALSE),0)</f>
        <v>0</v>
      </c>
      <c r="R327">
        <f>IFERROR(VLOOKUP(Table1[[#This Row],[Salesflo AppUser Code]],HIE!$A:$B,2,FALSE),0)</f>
        <v>0</v>
      </c>
      <c r="S327">
        <f>IFERROR(VLOOKUP(Table1[[#This Row],[Salesflo AppUser Code]],HIE!$A:$B,2,FALSE),0)</f>
        <v>0</v>
      </c>
      <c r="T327" t="s">
        <v>5594</v>
      </c>
      <c r="U327" t="s">
        <v>2909</v>
      </c>
      <c r="V327" t="s">
        <v>1632</v>
      </c>
      <c r="W327" t="s">
        <v>2030</v>
      </c>
      <c r="X327">
        <f>IFERROR(VLOOKUP( Table1[[#This Row],[Trim Distributor Code]],Sheet1!$A:$J,10,FALSE),0)</f>
        <v>0</v>
      </c>
    </row>
    <row r="328" spans="1:24" hidden="1" x14ac:dyDescent="0.3">
      <c r="A328" t="s">
        <v>4520</v>
      </c>
      <c r="B328" t="s">
        <v>4509</v>
      </c>
      <c r="C328" t="s">
        <v>4513</v>
      </c>
      <c r="D328" t="s">
        <v>1412</v>
      </c>
      <c r="E328" t="s">
        <v>4511</v>
      </c>
      <c r="F328" t="s">
        <v>4512</v>
      </c>
      <c r="G328" t="s">
        <v>4156</v>
      </c>
      <c r="H328" t="s">
        <v>4113</v>
      </c>
      <c r="I328" t="s">
        <v>4394</v>
      </c>
      <c r="J328" t="s">
        <v>2307</v>
      </c>
      <c r="K328">
        <v>3.8418079096045199</v>
      </c>
      <c r="L328" s="2" t="s">
        <v>1412</v>
      </c>
      <c r="M328" s="2">
        <f ca="1">Table1[[#This Row],[Cases]]*Table1[[#This Row],[Pack Size]]</f>
        <v>0</v>
      </c>
      <c r="N328" s="1">
        <f ca="1">Table1[[#This Row],[Cases]]*Table1[[#This Row],[Pack Size]]</f>
        <v>92.203389830508485</v>
      </c>
      <c r="O328" s="1">
        <f>IFERROR(VLOOKUP(Table1[[#This Row],[SKU Code]],'SKU Size'!$G:$H,2,FALSE),0)*Table1[[#This Row],[Cases]]</f>
        <v>13231.434899752454</v>
      </c>
      <c r="P328" t="str">
        <f t="shared" si="6"/>
        <v>D0509</v>
      </c>
      <c r="Q328">
        <f>IFERROR(VLOOKUP(Table1[[#This Row],[Trim Distributor Code]],Sheet1!$N:$O,2,FALSE),0)</f>
        <v>0</v>
      </c>
      <c r="R328">
        <f>IFERROR(VLOOKUP(Table1[[#This Row],[Salesflo AppUser Code]],HIE!$A:$B,2,FALSE),0)</f>
        <v>0</v>
      </c>
      <c r="S328">
        <f>IFERROR(VLOOKUP(Table1[[#This Row],[Salesflo AppUser Code]],HIE!$A:$B,2,FALSE),0)</f>
        <v>0</v>
      </c>
      <c r="T328" t="s">
        <v>5594</v>
      </c>
      <c r="U328" t="s">
        <v>2909</v>
      </c>
      <c r="V328" t="s">
        <v>1632</v>
      </c>
      <c r="W328" t="s">
        <v>2030</v>
      </c>
      <c r="X328">
        <f>IFERROR(VLOOKUP( Table1[[#This Row],[Trim Distributor Code]],Sheet1!$A:$J,10,FALSE),0)</f>
        <v>0</v>
      </c>
    </row>
    <row r="329" spans="1:24" hidden="1" x14ac:dyDescent="0.3">
      <c r="A329" t="s">
        <v>4520</v>
      </c>
      <c r="B329" t="s">
        <v>4508</v>
      </c>
      <c r="C329" t="s">
        <v>4510</v>
      </c>
      <c r="D329" t="s">
        <v>1412</v>
      </c>
      <c r="E329" t="s">
        <v>4511</v>
      </c>
      <c r="F329" t="s">
        <v>4512</v>
      </c>
      <c r="G329" t="s">
        <v>2269</v>
      </c>
      <c r="H329" t="s">
        <v>4113</v>
      </c>
      <c r="I329" t="s">
        <v>4395</v>
      </c>
      <c r="J329" t="s">
        <v>2290</v>
      </c>
      <c r="K329">
        <v>4.8022598870056497</v>
      </c>
      <c r="L329" s="2" t="s">
        <v>1412</v>
      </c>
      <c r="M329" s="2">
        <f ca="1">Table1[[#This Row],[Cases]]*Table1[[#This Row],[Pack Size]]</f>
        <v>0</v>
      </c>
      <c r="N329" s="1">
        <f ca="1">Table1[[#This Row],[Cases]]*Table1[[#This Row],[Pack Size]]</f>
        <v>115.25423728813558</v>
      </c>
      <c r="O329" s="1">
        <f>IFERROR(VLOOKUP(Table1[[#This Row],[SKU Code]],'SKU Size'!$G:$H,2,FALSE),0)*Table1[[#This Row],[Cases]]</f>
        <v>39.406924167912258</v>
      </c>
      <c r="P329" t="str">
        <f t="shared" si="6"/>
        <v>D0509</v>
      </c>
      <c r="Q329">
        <f>IFERROR(VLOOKUP(Table1[[#This Row],[Trim Distributor Code]],Sheet1!$N:$O,2,FALSE),0)</f>
        <v>0</v>
      </c>
      <c r="R329">
        <f>IFERROR(VLOOKUP(Table1[[#This Row],[Salesflo AppUser Code]],HIE!$A:$B,2,FALSE),0)</f>
        <v>0</v>
      </c>
      <c r="S329">
        <f>IFERROR(VLOOKUP(Table1[[#This Row],[Salesflo AppUser Code]],HIE!$A:$B,2,FALSE),0)</f>
        <v>0</v>
      </c>
      <c r="T329" t="s">
        <v>5594</v>
      </c>
      <c r="U329" t="s">
        <v>2909</v>
      </c>
      <c r="V329" t="s">
        <v>1632</v>
      </c>
      <c r="W329" t="s">
        <v>2269</v>
      </c>
      <c r="X329">
        <f>IFERROR(VLOOKUP( Table1[[#This Row],[Trim Distributor Code]],Sheet1!$A:$J,10,FALSE),0)</f>
        <v>0</v>
      </c>
    </row>
    <row r="330" spans="1:24" hidden="1" x14ac:dyDescent="0.3">
      <c r="A330" t="s">
        <v>4520</v>
      </c>
      <c r="B330" t="s">
        <v>4509</v>
      </c>
      <c r="C330" t="s">
        <v>4513</v>
      </c>
      <c r="D330" t="s">
        <v>1412</v>
      </c>
      <c r="E330" t="s">
        <v>4511</v>
      </c>
      <c r="F330" t="s">
        <v>4512</v>
      </c>
      <c r="G330" t="s">
        <v>2269</v>
      </c>
      <c r="H330" t="s">
        <v>4113</v>
      </c>
      <c r="I330" t="s">
        <v>4395</v>
      </c>
      <c r="J330" t="s">
        <v>2290</v>
      </c>
      <c r="K330">
        <v>4.8022598870056497</v>
      </c>
      <c r="L330" s="2" t="s">
        <v>1412</v>
      </c>
      <c r="M330" s="2">
        <f ca="1">Table1[[#This Row],[Cases]]*Table1[[#This Row],[Pack Size]]</f>
        <v>0</v>
      </c>
      <c r="N330" s="1">
        <f ca="1">Table1[[#This Row],[Cases]]*Table1[[#This Row],[Pack Size]]</f>
        <v>115.25423728813558</v>
      </c>
      <c r="O330" s="1">
        <f>IFERROR(VLOOKUP(Table1[[#This Row],[SKU Code]],'SKU Size'!$G:$H,2,FALSE),0)*Table1[[#This Row],[Cases]]</f>
        <v>39.406924167912258</v>
      </c>
      <c r="P330" t="str">
        <f t="shared" si="6"/>
        <v>D0509</v>
      </c>
      <c r="Q330">
        <f>IFERROR(VLOOKUP(Table1[[#This Row],[Trim Distributor Code]],Sheet1!$N:$O,2,FALSE),0)</f>
        <v>0</v>
      </c>
      <c r="R330">
        <f>IFERROR(VLOOKUP(Table1[[#This Row],[Salesflo AppUser Code]],HIE!$A:$B,2,FALSE),0)</f>
        <v>0</v>
      </c>
      <c r="S330">
        <f>IFERROR(VLOOKUP(Table1[[#This Row],[Salesflo AppUser Code]],HIE!$A:$B,2,FALSE),0)</f>
        <v>0</v>
      </c>
      <c r="T330" t="s">
        <v>5594</v>
      </c>
      <c r="U330" t="s">
        <v>2909</v>
      </c>
      <c r="V330" t="s">
        <v>1632</v>
      </c>
      <c r="W330" t="s">
        <v>2269</v>
      </c>
      <c r="X330">
        <f>IFERROR(VLOOKUP( Table1[[#This Row],[Trim Distributor Code]],Sheet1!$A:$J,10,FALSE),0)</f>
        <v>0</v>
      </c>
    </row>
    <row r="331" spans="1:24" hidden="1" x14ac:dyDescent="0.3">
      <c r="A331" t="s">
        <v>4520</v>
      </c>
      <c r="B331" t="s">
        <v>1382</v>
      </c>
      <c r="C331" t="s">
        <v>4514</v>
      </c>
      <c r="D331" t="s">
        <v>1412</v>
      </c>
      <c r="E331" t="s">
        <v>4469</v>
      </c>
      <c r="F331" t="s">
        <v>4515</v>
      </c>
      <c r="G331" t="s">
        <v>4156</v>
      </c>
      <c r="H331" t="s">
        <v>4106</v>
      </c>
      <c r="I331" t="s">
        <v>4391</v>
      </c>
      <c r="J331" t="s">
        <v>2144</v>
      </c>
      <c r="K331">
        <v>110</v>
      </c>
      <c r="L331" s="2" t="s">
        <v>1412</v>
      </c>
      <c r="M331" s="2">
        <f ca="1">Table1[[#This Row],[Cases]]*Table1[[#This Row],[Pack Size]]</f>
        <v>0</v>
      </c>
      <c r="N331" s="1">
        <f ca="1">Table1[[#This Row],[Cases]]*Table1[[#This Row],[Pack Size]]</f>
        <v>44000</v>
      </c>
      <c r="O331" s="1">
        <f>IFERROR(VLOOKUP(Table1[[#This Row],[SKU Code]],'SKU Size'!$G:$H,2,FALSE),0)*Table1[[#This Row],[Cases]]</f>
        <v>995708.38013121649</v>
      </c>
      <c r="P331" t="str">
        <f t="shared" si="6"/>
        <v>D0316</v>
      </c>
      <c r="Q331" t="str">
        <f>IFERROR(VLOOKUP(Table1[[#This Row],[Trim Distributor Code]],Sheet1!$N:$O,2,FALSE),0)</f>
        <v>D0314</v>
      </c>
      <c r="R331" t="str">
        <f>IFERROR(VLOOKUP(Table1[[#This Row],[Salesflo AppUser Code]],HIE!$A:$B,2,FALSE),0)</f>
        <v>Active</v>
      </c>
      <c r="S331" t="str">
        <f>IFERROR(VLOOKUP(Table1[[#This Row],[Salesflo AppUser Code]],HIE!$A:$B,2,FALSE),0)</f>
        <v>Active</v>
      </c>
      <c r="T331" t="s">
        <v>5594</v>
      </c>
      <c r="U331" t="s">
        <v>2909</v>
      </c>
      <c r="V331" t="s">
        <v>1444</v>
      </c>
      <c r="W331" t="s">
        <v>2030</v>
      </c>
      <c r="X331" t="str">
        <f>IFERROR(VLOOKUP( Table1[[#This Row],[Trim Distributor Code]],Sheet1!$A:$J,10,FALSE),0)</f>
        <v>Active</v>
      </c>
    </row>
    <row r="332" spans="1:24" hidden="1" x14ac:dyDescent="0.3">
      <c r="A332" t="s">
        <v>4520</v>
      </c>
      <c r="B332" t="s">
        <v>1382</v>
      </c>
      <c r="C332" t="s">
        <v>4514</v>
      </c>
      <c r="D332" t="s">
        <v>1412</v>
      </c>
      <c r="E332" t="s">
        <v>4469</v>
      </c>
      <c r="F332" t="s">
        <v>4515</v>
      </c>
      <c r="G332" t="s">
        <v>4156</v>
      </c>
      <c r="H332" t="s">
        <v>4137</v>
      </c>
      <c r="I332" t="s">
        <v>4392</v>
      </c>
      <c r="J332" t="s">
        <v>2238</v>
      </c>
      <c r="K332">
        <v>2</v>
      </c>
      <c r="L332" s="2" t="s">
        <v>1412</v>
      </c>
      <c r="M332" s="2">
        <f ca="1">Table1[[#This Row],[Cases]]*Table1[[#This Row],[Pack Size]]</f>
        <v>0</v>
      </c>
      <c r="N332" s="1">
        <f ca="1">Table1[[#This Row],[Cases]]*Table1[[#This Row],[Pack Size]]</f>
        <v>768</v>
      </c>
      <c r="O332" s="1">
        <f>IFERROR(VLOOKUP(Table1[[#This Row],[SKU Code]],'SKU Size'!$G:$H,2,FALSE),0)*Table1[[#This Row],[Cases]]</f>
        <v>18638.779346586776</v>
      </c>
      <c r="P332" t="str">
        <f t="shared" si="6"/>
        <v>D0316</v>
      </c>
      <c r="Q332" t="str">
        <f>IFERROR(VLOOKUP(Table1[[#This Row],[Trim Distributor Code]],Sheet1!$N:$O,2,FALSE),0)</f>
        <v>D0314</v>
      </c>
      <c r="R332" t="str">
        <f>IFERROR(VLOOKUP(Table1[[#This Row],[Salesflo AppUser Code]],HIE!$A:$B,2,FALSE),0)</f>
        <v>Active</v>
      </c>
      <c r="S332" t="str">
        <f>IFERROR(VLOOKUP(Table1[[#This Row],[Salesflo AppUser Code]],HIE!$A:$B,2,FALSE),0)</f>
        <v>Active</v>
      </c>
      <c r="T332" t="s">
        <v>5594</v>
      </c>
      <c r="U332" t="s">
        <v>2909</v>
      </c>
      <c r="V332" t="s">
        <v>1606</v>
      </c>
      <c r="W332" t="s">
        <v>2030</v>
      </c>
      <c r="X332" t="str">
        <f>IFERROR(VLOOKUP( Table1[[#This Row],[Trim Distributor Code]],Sheet1!$A:$J,10,FALSE),0)</f>
        <v>Active</v>
      </c>
    </row>
    <row r="333" spans="1:24" hidden="1" x14ac:dyDescent="0.3">
      <c r="A333" t="s">
        <v>4520</v>
      </c>
      <c r="B333" t="s">
        <v>1382</v>
      </c>
      <c r="C333" t="s">
        <v>4514</v>
      </c>
      <c r="D333" t="s">
        <v>1412</v>
      </c>
      <c r="E333" t="s">
        <v>4469</v>
      </c>
      <c r="F333" t="s">
        <v>4515</v>
      </c>
      <c r="G333" t="s">
        <v>4305</v>
      </c>
      <c r="H333" t="s">
        <v>4109</v>
      </c>
      <c r="I333" t="s">
        <v>4393</v>
      </c>
      <c r="J333" t="s">
        <v>2060</v>
      </c>
      <c r="K333">
        <v>2</v>
      </c>
      <c r="L333" s="2" t="s">
        <v>1412</v>
      </c>
      <c r="M333" s="2">
        <f ca="1">Table1[[#This Row],[Cases]]*Table1[[#This Row],[Pack Size]]</f>
        <v>0</v>
      </c>
      <c r="N333" s="1">
        <f ca="1">Table1[[#This Row],[Cases]]*Table1[[#This Row],[Pack Size]]</f>
        <v>200</v>
      </c>
      <c r="O333" s="1">
        <f>IFERROR(VLOOKUP(Table1[[#This Row],[SKU Code]],'SKU Size'!$G:$H,2,FALSE),0)*Table1[[#This Row],[Cases]]</f>
        <v>20342.508650388041</v>
      </c>
      <c r="P333" t="str">
        <f t="shared" si="6"/>
        <v>D0316</v>
      </c>
      <c r="Q333" t="str">
        <f>IFERROR(VLOOKUP(Table1[[#This Row],[Trim Distributor Code]],Sheet1!$N:$O,2,FALSE),0)</f>
        <v>D0314</v>
      </c>
      <c r="R333" t="str">
        <f>IFERROR(VLOOKUP(Table1[[#This Row],[Salesflo AppUser Code]],HIE!$A:$B,2,FALSE),0)</f>
        <v>Active</v>
      </c>
      <c r="S333" t="str">
        <f>IFERROR(VLOOKUP(Table1[[#This Row],[Salesflo AppUser Code]],HIE!$A:$B,2,FALSE),0)</f>
        <v>Active</v>
      </c>
      <c r="T333" t="s">
        <v>5594</v>
      </c>
      <c r="U333" t="s">
        <v>2909</v>
      </c>
      <c r="V333" t="s">
        <v>1423</v>
      </c>
      <c r="W333" t="s">
        <v>2040</v>
      </c>
      <c r="X333" t="str">
        <f>IFERROR(VLOOKUP( Table1[[#This Row],[Trim Distributor Code]],Sheet1!$A:$J,10,FALSE),0)</f>
        <v>Active</v>
      </c>
    </row>
    <row r="334" spans="1:24" hidden="1" x14ac:dyDescent="0.3">
      <c r="A334" t="s">
        <v>4520</v>
      </c>
      <c r="B334" t="s">
        <v>1382</v>
      </c>
      <c r="C334" t="s">
        <v>4514</v>
      </c>
      <c r="D334" t="s">
        <v>1412</v>
      </c>
      <c r="E334" t="s">
        <v>4469</v>
      </c>
      <c r="F334" t="s">
        <v>4515</v>
      </c>
      <c r="G334" t="s">
        <v>4306</v>
      </c>
      <c r="H334" t="s">
        <v>4109</v>
      </c>
      <c r="I334" t="s">
        <v>4307</v>
      </c>
      <c r="J334" t="s">
        <v>2034</v>
      </c>
      <c r="K334">
        <v>2</v>
      </c>
      <c r="L334" s="2" t="s">
        <v>1412</v>
      </c>
      <c r="M334" s="2">
        <f ca="1">Table1[[#This Row],[Cases]]*Table1[[#This Row],[Pack Size]]</f>
        <v>0</v>
      </c>
      <c r="N334" s="1">
        <f ca="1">Table1[[#This Row],[Cases]]*Table1[[#This Row],[Pack Size]]</f>
        <v>200</v>
      </c>
      <c r="O334" s="1">
        <f>IFERROR(VLOOKUP(Table1[[#This Row],[SKU Code]],'SKU Size'!$G:$H,2,FALSE),0)*Table1[[#This Row],[Cases]]</f>
        <v>15120.048475903004</v>
      </c>
      <c r="P334" t="str">
        <f t="shared" si="6"/>
        <v>D0316</v>
      </c>
      <c r="Q334" t="str">
        <f>IFERROR(VLOOKUP(Table1[[#This Row],[Trim Distributor Code]],Sheet1!$N:$O,2,FALSE),0)</f>
        <v>D0314</v>
      </c>
      <c r="R334" t="str">
        <f>IFERROR(VLOOKUP(Table1[[#This Row],[Salesflo AppUser Code]],HIE!$A:$B,2,FALSE),0)</f>
        <v>Active</v>
      </c>
      <c r="S334" t="str">
        <f>IFERROR(VLOOKUP(Table1[[#This Row],[Salesflo AppUser Code]],HIE!$A:$B,2,FALSE),0)</f>
        <v>Active</v>
      </c>
      <c r="T334" t="s">
        <v>5594</v>
      </c>
      <c r="U334" t="s">
        <v>2909</v>
      </c>
      <c r="V334" t="s">
        <v>1423</v>
      </c>
      <c r="W334" t="s">
        <v>2031</v>
      </c>
      <c r="X334" t="str">
        <f>IFERROR(VLOOKUP( Table1[[#This Row],[Trim Distributor Code]],Sheet1!$A:$J,10,FALSE),0)</f>
        <v>Active</v>
      </c>
    </row>
    <row r="335" spans="1:24" hidden="1" x14ac:dyDescent="0.3">
      <c r="A335" t="s">
        <v>4520</v>
      </c>
      <c r="B335" t="s">
        <v>1382</v>
      </c>
      <c r="C335" t="s">
        <v>4514</v>
      </c>
      <c r="D335" t="s">
        <v>1412</v>
      </c>
      <c r="E335" t="s">
        <v>4469</v>
      </c>
      <c r="F335" t="s">
        <v>4515</v>
      </c>
      <c r="G335" t="s">
        <v>4156</v>
      </c>
      <c r="H335" t="s">
        <v>4113</v>
      </c>
      <c r="I335" t="s">
        <v>4394</v>
      </c>
      <c r="J335" t="s">
        <v>2307</v>
      </c>
      <c r="K335" s="1">
        <v>2</v>
      </c>
      <c r="L335" s="1" t="s">
        <v>1412</v>
      </c>
      <c r="M335" s="2">
        <f ca="1">Table1[[#This Row],[Cases]]*Table1[[#This Row],[Pack Size]]</f>
        <v>0</v>
      </c>
      <c r="N335" s="1">
        <f ca="1">Table1[[#This Row],[Cases]]*Table1[[#This Row],[Pack Size]]</f>
        <v>48</v>
      </c>
      <c r="O335" s="1">
        <f>IFERROR(VLOOKUP(Table1[[#This Row],[SKU Code]],'SKU Size'!$G:$H,2,FALSE),0)*Table1[[#This Row],[Cases]]</f>
        <v>6888.1293448711303</v>
      </c>
      <c r="P335" t="str">
        <f t="shared" si="6"/>
        <v>D0316</v>
      </c>
      <c r="Q335" t="str">
        <f>IFERROR(VLOOKUP(Table1[[#This Row],[Trim Distributor Code]],Sheet1!$N:$O,2,FALSE),0)</f>
        <v>D0314</v>
      </c>
      <c r="R335" t="str">
        <f>IFERROR(VLOOKUP(Table1[[#This Row],[Salesflo AppUser Code]],HIE!$A:$B,2,FALSE),0)</f>
        <v>Active</v>
      </c>
      <c r="S335" t="str">
        <f>IFERROR(VLOOKUP(Table1[[#This Row],[Salesflo AppUser Code]],HIE!$A:$B,2,FALSE),0)</f>
        <v>Active</v>
      </c>
      <c r="T335" t="s">
        <v>5594</v>
      </c>
      <c r="U335" t="s">
        <v>2909</v>
      </c>
      <c r="V335" t="s">
        <v>1632</v>
      </c>
      <c r="W335" t="s">
        <v>2030</v>
      </c>
      <c r="X335" t="str">
        <f>IFERROR(VLOOKUP( Table1[[#This Row],[Trim Distributor Code]],Sheet1!$A:$J,10,FALSE),0)</f>
        <v>Active</v>
      </c>
    </row>
    <row r="336" spans="1:24" hidden="1" x14ac:dyDescent="0.3">
      <c r="A336" t="s">
        <v>4520</v>
      </c>
      <c r="B336" t="s">
        <v>1382</v>
      </c>
      <c r="C336" t="s">
        <v>4514</v>
      </c>
      <c r="D336" t="s">
        <v>1412</v>
      </c>
      <c r="E336" t="s">
        <v>4469</v>
      </c>
      <c r="F336" t="s">
        <v>4515</v>
      </c>
      <c r="G336" t="s">
        <v>2269</v>
      </c>
      <c r="H336" t="s">
        <v>2268</v>
      </c>
      <c r="I336" t="s">
        <v>4396</v>
      </c>
      <c r="J336" t="s">
        <v>2270</v>
      </c>
      <c r="K336">
        <v>1</v>
      </c>
      <c r="L336" s="2" t="s">
        <v>1412</v>
      </c>
      <c r="M336" s="2">
        <f ca="1">Table1[[#This Row],[Cases]]*Table1[[#This Row],[Pack Size]]</f>
        <v>0</v>
      </c>
      <c r="N336" s="1">
        <f ca="1">Table1[[#This Row],[Cases]]*Table1[[#This Row],[Pack Size]]</f>
        <v>480</v>
      </c>
      <c r="O336" s="1">
        <f>IFERROR(VLOOKUP(Table1[[#This Row],[SKU Code]],'SKU Size'!$G:$H,2,FALSE),0)*Table1[[#This Row],[Cases]]</f>
        <v>4813.5307672321078</v>
      </c>
      <c r="P336" t="str">
        <f t="shared" si="6"/>
        <v>D0316</v>
      </c>
      <c r="Q336" t="str">
        <f>IFERROR(VLOOKUP(Table1[[#This Row],[Trim Distributor Code]],Sheet1!$N:$O,2,FALSE),0)</f>
        <v>D0314</v>
      </c>
      <c r="R336" t="str">
        <f>IFERROR(VLOOKUP(Table1[[#This Row],[Salesflo AppUser Code]],HIE!$A:$B,2,FALSE),0)</f>
        <v>Active</v>
      </c>
      <c r="S336" t="str">
        <f>IFERROR(VLOOKUP(Table1[[#This Row],[Salesflo AppUser Code]],HIE!$A:$B,2,FALSE),0)</f>
        <v>Active</v>
      </c>
      <c r="T336" t="s">
        <v>5594</v>
      </c>
      <c r="U336" t="s">
        <v>2909</v>
      </c>
      <c r="V336" t="s">
        <v>2268</v>
      </c>
      <c r="W336" t="s">
        <v>2269</v>
      </c>
      <c r="X336" t="str">
        <f>IFERROR(VLOOKUP( Table1[[#This Row],[Trim Distributor Code]],Sheet1!$A:$J,10,FALSE),0)</f>
        <v>Active</v>
      </c>
    </row>
    <row r="337" spans="1:24" hidden="1" x14ac:dyDescent="0.3">
      <c r="A337" t="s">
        <v>4520</v>
      </c>
      <c r="B337" t="s">
        <v>1382</v>
      </c>
      <c r="C337" t="s">
        <v>4514</v>
      </c>
      <c r="D337" t="s">
        <v>1412</v>
      </c>
      <c r="E337" t="s">
        <v>4469</v>
      </c>
      <c r="F337" t="s">
        <v>4515</v>
      </c>
      <c r="G337" t="s">
        <v>2269</v>
      </c>
      <c r="H337" t="s">
        <v>4113</v>
      </c>
      <c r="I337" t="s">
        <v>4395</v>
      </c>
      <c r="J337" t="s">
        <v>2290</v>
      </c>
      <c r="K337">
        <v>5</v>
      </c>
      <c r="L337" s="2" t="s">
        <v>1412</v>
      </c>
      <c r="M337" s="2">
        <f ca="1">Table1[[#This Row],[Cases]]*Table1[[#This Row],[Pack Size]]</f>
        <v>0</v>
      </c>
      <c r="N337" s="1">
        <f ca="1">Table1[[#This Row],[Cases]]*Table1[[#This Row],[Pack Size]]</f>
        <v>120</v>
      </c>
      <c r="O337" s="1">
        <f>IFERROR(VLOOKUP(Table1[[#This Row],[SKU Code]],'SKU Size'!$G:$H,2,FALSE),0)*Table1[[#This Row],[Cases]]</f>
        <v>41.029562221885115</v>
      </c>
      <c r="P337" t="str">
        <f t="shared" si="6"/>
        <v>D0316</v>
      </c>
      <c r="Q337" t="str">
        <f>IFERROR(VLOOKUP(Table1[[#This Row],[Trim Distributor Code]],Sheet1!$N:$O,2,FALSE),0)</f>
        <v>D0314</v>
      </c>
      <c r="R337" t="str">
        <f>IFERROR(VLOOKUP(Table1[[#This Row],[Salesflo AppUser Code]],HIE!$A:$B,2,FALSE),0)</f>
        <v>Active</v>
      </c>
      <c r="S337" t="str">
        <f>IFERROR(VLOOKUP(Table1[[#This Row],[Salesflo AppUser Code]],HIE!$A:$B,2,FALSE),0)</f>
        <v>Active</v>
      </c>
      <c r="T337" t="s">
        <v>5594</v>
      </c>
      <c r="U337" t="s">
        <v>2909</v>
      </c>
      <c r="V337" t="s">
        <v>1632</v>
      </c>
      <c r="W337" t="s">
        <v>2269</v>
      </c>
      <c r="X337" t="str">
        <f>IFERROR(VLOOKUP( Table1[[#This Row],[Trim Distributor Code]],Sheet1!$A:$J,10,FALSE),0)</f>
        <v>Active</v>
      </c>
    </row>
    <row r="338" spans="1:24" hidden="1" x14ac:dyDescent="0.3">
      <c r="A338" t="s">
        <v>4520</v>
      </c>
      <c r="B338" t="s">
        <v>1383</v>
      </c>
      <c r="C338" t="s">
        <v>4516</v>
      </c>
      <c r="D338" t="s">
        <v>1412</v>
      </c>
      <c r="E338" t="s">
        <v>4469</v>
      </c>
      <c r="F338" t="s">
        <v>4515</v>
      </c>
      <c r="G338" t="s">
        <v>4156</v>
      </c>
      <c r="H338" t="s">
        <v>4106</v>
      </c>
      <c r="I338" t="s">
        <v>4391</v>
      </c>
      <c r="J338" t="s">
        <v>2144</v>
      </c>
      <c r="K338">
        <v>200</v>
      </c>
      <c r="L338" s="2" t="s">
        <v>1412</v>
      </c>
      <c r="M338" s="2">
        <f ca="1">Table1[[#This Row],[Cases]]*Table1[[#This Row],[Pack Size]]</f>
        <v>0</v>
      </c>
      <c r="N338" s="1">
        <f ca="1">Table1[[#This Row],[Cases]]*Table1[[#This Row],[Pack Size]]</f>
        <v>80000</v>
      </c>
      <c r="O338" s="1">
        <f>IFERROR(VLOOKUP(Table1[[#This Row],[SKU Code]],'SKU Size'!$G:$H,2,FALSE),0)*Table1[[#This Row],[Cases]]</f>
        <v>1810378.8729658481</v>
      </c>
      <c r="P338" t="str">
        <f t="shared" si="6"/>
        <v>D0316</v>
      </c>
      <c r="Q338" t="str">
        <f>IFERROR(VLOOKUP(Table1[[#This Row],[Trim Distributor Code]],Sheet1!$N:$O,2,FALSE),0)</f>
        <v>D0314</v>
      </c>
      <c r="R338" t="str">
        <f>IFERROR(VLOOKUP(Table1[[#This Row],[Salesflo AppUser Code]],HIE!$A:$B,2,FALSE),0)</f>
        <v>Active</v>
      </c>
      <c r="S338" t="str">
        <f>IFERROR(VLOOKUP(Table1[[#This Row],[Salesflo AppUser Code]],HIE!$A:$B,2,FALSE),0)</f>
        <v>Active</v>
      </c>
      <c r="T338" t="s">
        <v>5594</v>
      </c>
      <c r="U338" t="s">
        <v>2909</v>
      </c>
      <c r="V338" t="s">
        <v>1444</v>
      </c>
      <c r="W338" t="s">
        <v>2030</v>
      </c>
      <c r="X338" t="str">
        <f>IFERROR(VLOOKUP( Table1[[#This Row],[Trim Distributor Code]],Sheet1!$A:$J,10,FALSE),0)</f>
        <v>Active</v>
      </c>
    </row>
    <row r="339" spans="1:24" hidden="1" x14ac:dyDescent="0.3">
      <c r="A339" t="s">
        <v>4520</v>
      </c>
      <c r="B339" t="s">
        <v>1383</v>
      </c>
      <c r="C339" t="s">
        <v>4516</v>
      </c>
      <c r="D339" t="s">
        <v>1412</v>
      </c>
      <c r="E339" t="s">
        <v>4469</v>
      </c>
      <c r="F339" t="s">
        <v>4515</v>
      </c>
      <c r="G339" t="s">
        <v>4156</v>
      </c>
      <c r="H339" t="s">
        <v>4137</v>
      </c>
      <c r="I339" t="s">
        <v>4392</v>
      </c>
      <c r="J339" t="s">
        <v>2238</v>
      </c>
      <c r="K339">
        <v>15</v>
      </c>
      <c r="L339" s="2" t="s">
        <v>1412</v>
      </c>
      <c r="M339" s="2">
        <f ca="1">Table1[[#This Row],[Cases]]*Table1[[#This Row],[Pack Size]]</f>
        <v>0</v>
      </c>
      <c r="N339" s="1">
        <f ca="1">Table1[[#This Row],[Cases]]*Table1[[#This Row],[Pack Size]]</f>
        <v>5760</v>
      </c>
      <c r="O339" s="1">
        <f>IFERROR(VLOOKUP(Table1[[#This Row],[SKU Code]],'SKU Size'!$G:$H,2,FALSE),0)*Table1[[#This Row],[Cases]]</f>
        <v>139790.84509940082</v>
      </c>
      <c r="P339" t="str">
        <f t="shared" si="6"/>
        <v>D0316</v>
      </c>
      <c r="Q339" t="str">
        <f>IFERROR(VLOOKUP(Table1[[#This Row],[Trim Distributor Code]],Sheet1!$N:$O,2,FALSE),0)</f>
        <v>D0314</v>
      </c>
      <c r="R339" t="str">
        <f>IFERROR(VLOOKUP(Table1[[#This Row],[Salesflo AppUser Code]],HIE!$A:$B,2,FALSE),0)</f>
        <v>Active</v>
      </c>
      <c r="S339" t="str">
        <f>IFERROR(VLOOKUP(Table1[[#This Row],[Salesflo AppUser Code]],HIE!$A:$B,2,FALSE),0)</f>
        <v>Active</v>
      </c>
      <c r="T339" t="s">
        <v>5594</v>
      </c>
      <c r="U339" t="s">
        <v>2909</v>
      </c>
      <c r="V339" t="s">
        <v>1606</v>
      </c>
      <c r="W339" t="s">
        <v>2030</v>
      </c>
      <c r="X339" t="str">
        <f>IFERROR(VLOOKUP( Table1[[#This Row],[Trim Distributor Code]],Sheet1!$A:$J,10,FALSE),0)</f>
        <v>Active</v>
      </c>
    </row>
    <row r="340" spans="1:24" hidden="1" x14ac:dyDescent="0.3">
      <c r="A340" t="s">
        <v>4520</v>
      </c>
      <c r="B340" t="s">
        <v>1383</v>
      </c>
      <c r="C340" t="s">
        <v>4516</v>
      </c>
      <c r="D340" t="s">
        <v>1412</v>
      </c>
      <c r="E340" t="s">
        <v>4469</v>
      </c>
      <c r="F340" t="s">
        <v>4515</v>
      </c>
      <c r="G340" t="s">
        <v>4305</v>
      </c>
      <c r="H340" t="s">
        <v>4109</v>
      </c>
      <c r="I340" t="s">
        <v>4393</v>
      </c>
      <c r="J340" t="s">
        <v>2060</v>
      </c>
      <c r="K340">
        <v>20</v>
      </c>
      <c r="L340" s="2" t="s">
        <v>1412</v>
      </c>
      <c r="M340" s="2">
        <f ca="1">Table1[[#This Row],[Cases]]*Table1[[#This Row],[Pack Size]]</f>
        <v>0</v>
      </c>
      <c r="N340" s="1">
        <f ca="1">Table1[[#This Row],[Cases]]*Table1[[#This Row],[Pack Size]]</f>
        <v>2000</v>
      </c>
      <c r="O340" s="1">
        <f>IFERROR(VLOOKUP(Table1[[#This Row],[SKU Code]],'SKU Size'!$G:$H,2,FALSE),0)*Table1[[#This Row],[Cases]]</f>
        <v>203425.08650388042</v>
      </c>
      <c r="P340" t="str">
        <f t="shared" si="6"/>
        <v>D0316</v>
      </c>
      <c r="Q340" t="str">
        <f>IFERROR(VLOOKUP(Table1[[#This Row],[Trim Distributor Code]],Sheet1!$N:$O,2,FALSE),0)</f>
        <v>D0314</v>
      </c>
      <c r="R340" t="str">
        <f>IFERROR(VLOOKUP(Table1[[#This Row],[Salesflo AppUser Code]],HIE!$A:$B,2,FALSE),0)</f>
        <v>Active</v>
      </c>
      <c r="S340" t="str">
        <f>IFERROR(VLOOKUP(Table1[[#This Row],[Salesflo AppUser Code]],HIE!$A:$B,2,FALSE),0)</f>
        <v>Active</v>
      </c>
      <c r="T340" t="s">
        <v>5594</v>
      </c>
      <c r="U340" t="s">
        <v>2909</v>
      </c>
      <c r="V340" t="s">
        <v>1423</v>
      </c>
      <c r="W340" t="s">
        <v>2040</v>
      </c>
      <c r="X340" t="str">
        <f>IFERROR(VLOOKUP( Table1[[#This Row],[Trim Distributor Code]],Sheet1!$A:$J,10,FALSE),0)</f>
        <v>Active</v>
      </c>
    </row>
    <row r="341" spans="1:24" hidden="1" x14ac:dyDescent="0.3">
      <c r="A341" t="s">
        <v>4520</v>
      </c>
      <c r="B341" t="s">
        <v>1383</v>
      </c>
      <c r="C341" t="s">
        <v>4516</v>
      </c>
      <c r="D341" t="s">
        <v>1412</v>
      </c>
      <c r="E341" t="s">
        <v>4469</v>
      </c>
      <c r="F341" t="s">
        <v>4515</v>
      </c>
      <c r="G341" t="s">
        <v>4306</v>
      </c>
      <c r="H341" t="s">
        <v>4109</v>
      </c>
      <c r="I341" t="s">
        <v>4307</v>
      </c>
      <c r="J341" t="s">
        <v>2034</v>
      </c>
      <c r="K341">
        <v>4</v>
      </c>
      <c r="L341" s="2" t="s">
        <v>1412</v>
      </c>
      <c r="M341" s="2">
        <f ca="1">Table1[[#This Row],[Cases]]*Table1[[#This Row],[Pack Size]]</f>
        <v>0</v>
      </c>
      <c r="N341" s="1">
        <f ca="1">Table1[[#This Row],[Cases]]*Table1[[#This Row],[Pack Size]]</f>
        <v>400</v>
      </c>
      <c r="O341" s="1">
        <f>IFERROR(VLOOKUP(Table1[[#This Row],[SKU Code]],'SKU Size'!$G:$H,2,FALSE),0)*Table1[[#This Row],[Cases]]</f>
        <v>30240.096951806008</v>
      </c>
      <c r="P341" t="str">
        <f t="shared" si="6"/>
        <v>D0316</v>
      </c>
      <c r="Q341" t="str">
        <f>IFERROR(VLOOKUP(Table1[[#This Row],[Trim Distributor Code]],Sheet1!$N:$O,2,FALSE),0)</f>
        <v>D0314</v>
      </c>
      <c r="R341" t="str">
        <f>IFERROR(VLOOKUP(Table1[[#This Row],[Salesflo AppUser Code]],HIE!$A:$B,2,FALSE),0)</f>
        <v>Active</v>
      </c>
      <c r="S341" t="str">
        <f>IFERROR(VLOOKUP(Table1[[#This Row],[Salesflo AppUser Code]],HIE!$A:$B,2,FALSE),0)</f>
        <v>Active</v>
      </c>
      <c r="T341" t="s">
        <v>5594</v>
      </c>
      <c r="U341" t="s">
        <v>2909</v>
      </c>
      <c r="V341" t="s">
        <v>1423</v>
      </c>
      <c r="W341" t="s">
        <v>2031</v>
      </c>
      <c r="X341" t="str">
        <f>IFERROR(VLOOKUP( Table1[[#This Row],[Trim Distributor Code]],Sheet1!$A:$J,10,FALSE),0)</f>
        <v>Active</v>
      </c>
    </row>
    <row r="342" spans="1:24" hidden="1" x14ac:dyDescent="0.3">
      <c r="A342" t="s">
        <v>4520</v>
      </c>
      <c r="B342" t="s">
        <v>1383</v>
      </c>
      <c r="C342" t="s">
        <v>4516</v>
      </c>
      <c r="D342" t="s">
        <v>1412</v>
      </c>
      <c r="E342" t="s">
        <v>4469</v>
      </c>
      <c r="F342" t="s">
        <v>4515</v>
      </c>
      <c r="G342" t="s">
        <v>4156</v>
      </c>
      <c r="H342" t="s">
        <v>4113</v>
      </c>
      <c r="I342" t="s">
        <v>4394</v>
      </c>
      <c r="J342" t="s">
        <v>2307</v>
      </c>
      <c r="K342">
        <v>13</v>
      </c>
      <c r="L342" s="2" t="s">
        <v>1412</v>
      </c>
      <c r="M342" s="2">
        <f ca="1">Table1[[#This Row],[Cases]]*Table1[[#This Row],[Pack Size]]</f>
        <v>0</v>
      </c>
      <c r="N342" s="1">
        <f ca="1">Table1[[#This Row],[Cases]]*Table1[[#This Row],[Pack Size]]</f>
        <v>312</v>
      </c>
      <c r="O342" s="1">
        <f>IFERROR(VLOOKUP(Table1[[#This Row],[SKU Code]],'SKU Size'!$G:$H,2,FALSE),0)*Table1[[#This Row],[Cases]]</f>
        <v>44772.840741662345</v>
      </c>
      <c r="P342" t="str">
        <f t="shared" si="6"/>
        <v>D0316</v>
      </c>
      <c r="Q342" t="str">
        <f>IFERROR(VLOOKUP(Table1[[#This Row],[Trim Distributor Code]],Sheet1!$N:$O,2,FALSE),0)</f>
        <v>D0314</v>
      </c>
      <c r="R342" t="str">
        <f>IFERROR(VLOOKUP(Table1[[#This Row],[Salesflo AppUser Code]],HIE!$A:$B,2,FALSE),0)</f>
        <v>Active</v>
      </c>
      <c r="S342" t="str">
        <f>IFERROR(VLOOKUP(Table1[[#This Row],[Salesflo AppUser Code]],HIE!$A:$B,2,FALSE),0)</f>
        <v>Active</v>
      </c>
      <c r="T342" t="s">
        <v>5594</v>
      </c>
      <c r="U342" t="s">
        <v>2909</v>
      </c>
      <c r="V342" t="s">
        <v>1632</v>
      </c>
      <c r="W342" t="s">
        <v>2030</v>
      </c>
      <c r="X342" t="str">
        <f>IFERROR(VLOOKUP( Table1[[#This Row],[Trim Distributor Code]],Sheet1!$A:$J,10,FALSE),0)</f>
        <v>Active</v>
      </c>
    </row>
    <row r="343" spans="1:24" hidden="1" x14ac:dyDescent="0.3">
      <c r="A343" t="s">
        <v>4520</v>
      </c>
      <c r="B343" t="s">
        <v>1383</v>
      </c>
      <c r="C343" t="s">
        <v>4516</v>
      </c>
      <c r="D343" t="s">
        <v>1412</v>
      </c>
      <c r="E343" t="s">
        <v>4469</v>
      </c>
      <c r="F343" t="s">
        <v>4515</v>
      </c>
      <c r="G343" t="s">
        <v>2269</v>
      </c>
      <c r="H343" t="s">
        <v>2268</v>
      </c>
      <c r="I343" t="s">
        <v>4396</v>
      </c>
      <c r="J343" t="s">
        <v>2270</v>
      </c>
      <c r="K343">
        <v>3</v>
      </c>
      <c r="L343" s="2" t="s">
        <v>1412</v>
      </c>
      <c r="M343" s="2">
        <f ca="1">Table1[[#This Row],[Cases]]*Table1[[#This Row],[Pack Size]]</f>
        <v>0</v>
      </c>
      <c r="N343" s="1">
        <f ca="1">Table1[[#This Row],[Cases]]*Table1[[#This Row],[Pack Size]]</f>
        <v>1440</v>
      </c>
      <c r="O343" s="1">
        <f>IFERROR(VLOOKUP(Table1[[#This Row],[SKU Code]],'SKU Size'!$G:$H,2,FALSE),0)*Table1[[#This Row],[Cases]]</f>
        <v>14440.592301696324</v>
      </c>
      <c r="P343" t="str">
        <f t="shared" si="6"/>
        <v>D0316</v>
      </c>
      <c r="Q343" t="str">
        <f>IFERROR(VLOOKUP(Table1[[#This Row],[Trim Distributor Code]],Sheet1!$N:$O,2,FALSE),0)</f>
        <v>D0314</v>
      </c>
      <c r="R343" t="str">
        <f>IFERROR(VLOOKUP(Table1[[#This Row],[Salesflo AppUser Code]],HIE!$A:$B,2,FALSE),0)</f>
        <v>Active</v>
      </c>
      <c r="S343" t="str">
        <f>IFERROR(VLOOKUP(Table1[[#This Row],[Salesflo AppUser Code]],HIE!$A:$B,2,FALSE),0)</f>
        <v>Active</v>
      </c>
      <c r="T343" t="s">
        <v>5594</v>
      </c>
      <c r="U343" t="s">
        <v>2909</v>
      </c>
      <c r="V343" t="s">
        <v>2268</v>
      </c>
      <c r="W343" t="s">
        <v>2269</v>
      </c>
      <c r="X343" t="str">
        <f>IFERROR(VLOOKUP( Table1[[#This Row],[Trim Distributor Code]],Sheet1!$A:$J,10,FALSE),0)</f>
        <v>Active</v>
      </c>
    </row>
    <row r="344" spans="1:24" hidden="1" x14ac:dyDescent="0.3">
      <c r="A344" t="s">
        <v>4520</v>
      </c>
      <c r="B344" t="s">
        <v>1383</v>
      </c>
      <c r="C344" t="s">
        <v>4516</v>
      </c>
      <c r="D344" t="s">
        <v>1412</v>
      </c>
      <c r="E344" t="s">
        <v>4469</v>
      </c>
      <c r="F344" t="s">
        <v>4515</v>
      </c>
      <c r="G344" t="s">
        <v>2269</v>
      </c>
      <c r="H344" t="s">
        <v>4113</v>
      </c>
      <c r="I344" t="s">
        <v>4395</v>
      </c>
      <c r="J344" t="s">
        <v>2290</v>
      </c>
      <c r="K344" s="1">
        <v>15</v>
      </c>
      <c r="L344" s="1" t="s">
        <v>1412</v>
      </c>
      <c r="M344" s="2">
        <f ca="1">Table1[[#This Row],[Cases]]*Table1[[#This Row],[Pack Size]]</f>
        <v>0</v>
      </c>
      <c r="N344" s="1">
        <f ca="1">Table1[[#This Row],[Cases]]*Table1[[#This Row],[Pack Size]]</f>
        <v>360</v>
      </c>
      <c r="O344" s="1">
        <f>IFERROR(VLOOKUP(Table1[[#This Row],[SKU Code]],'SKU Size'!$G:$H,2,FALSE),0)*Table1[[#This Row],[Cases]]</f>
        <v>123.08868666565536</v>
      </c>
      <c r="P344" t="str">
        <f t="shared" si="6"/>
        <v>D0316</v>
      </c>
      <c r="Q344" t="str">
        <f>IFERROR(VLOOKUP(Table1[[#This Row],[Trim Distributor Code]],Sheet1!$N:$O,2,FALSE),0)</f>
        <v>D0314</v>
      </c>
      <c r="R344" t="str">
        <f>IFERROR(VLOOKUP(Table1[[#This Row],[Salesflo AppUser Code]],HIE!$A:$B,2,FALSE),0)</f>
        <v>Active</v>
      </c>
      <c r="S344" t="str">
        <f>IFERROR(VLOOKUP(Table1[[#This Row],[Salesflo AppUser Code]],HIE!$A:$B,2,FALSE),0)</f>
        <v>Active</v>
      </c>
      <c r="T344" t="s">
        <v>5594</v>
      </c>
      <c r="U344" t="s">
        <v>2909</v>
      </c>
      <c r="V344" t="s">
        <v>1632</v>
      </c>
      <c r="W344" t="s">
        <v>2269</v>
      </c>
      <c r="X344" t="str">
        <f>IFERROR(VLOOKUP( Table1[[#This Row],[Trim Distributor Code]],Sheet1!$A:$J,10,FALSE),0)</f>
        <v>Active</v>
      </c>
    </row>
    <row r="345" spans="1:24" hidden="1" x14ac:dyDescent="0.3">
      <c r="A345" t="s">
        <v>4520</v>
      </c>
      <c r="B345" t="s">
        <v>1384</v>
      </c>
      <c r="C345" t="s">
        <v>4517</v>
      </c>
      <c r="D345" t="s">
        <v>1412</v>
      </c>
      <c r="E345" t="s">
        <v>4469</v>
      </c>
      <c r="F345" t="s">
        <v>4515</v>
      </c>
      <c r="G345" t="s">
        <v>4156</v>
      </c>
      <c r="H345" t="s">
        <v>4106</v>
      </c>
      <c r="I345" t="s">
        <v>4391</v>
      </c>
      <c r="J345" t="s">
        <v>2144</v>
      </c>
      <c r="K345" s="1">
        <v>107</v>
      </c>
      <c r="L345" s="1" t="s">
        <v>1412</v>
      </c>
      <c r="M345" s="2">
        <f ca="1">Table1[[#This Row],[Cases]]*Table1[[#This Row],[Pack Size]]</f>
        <v>0</v>
      </c>
      <c r="N345" s="1">
        <f ca="1">Table1[[#This Row],[Cases]]*Table1[[#This Row],[Pack Size]]</f>
        <v>42800</v>
      </c>
      <c r="O345" s="1">
        <f>IFERROR(VLOOKUP(Table1[[#This Row],[SKU Code]],'SKU Size'!$G:$H,2,FALSE),0)*Table1[[#This Row],[Cases]]</f>
        <v>968552.69703672873</v>
      </c>
      <c r="P345" t="str">
        <f t="shared" si="6"/>
        <v>D0316</v>
      </c>
      <c r="Q345" t="str">
        <f>IFERROR(VLOOKUP(Table1[[#This Row],[Trim Distributor Code]],Sheet1!$N:$O,2,FALSE),0)</f>
        <v>D0314</v>
      </c>
      <c r="R345" t="str">
        <f>IFERROR(VLOOKUP(Table1[[#This Row],[Salesflo AppUser Code]],HIE!$A:$B,2,FALSE),0)</f>
        <v>Active</v>
      </c>
      <c r="S345" t="str">
        <f>IFERROR(VLOOKUP(Table1[[#This Row],[Salesflo AppUser Code]],HIE!$A:$B,2,FALSE),0)</f>
        <v>Active</v>
      </c>
      <c r="T345" t="s">
        <v>5594</v>
      </c>
      <c r="U345" t="s">
        <v>2909</v>
      </c>
      <c r="V345" t="s">
        <v>1444</v>
      </c>
      <c r="W345" t="s">
        <v>2030</v>
      </c>
      <c r="X345" t="str">
        <f>IFERROR(VLOOKUP( Table1[[#This Row],[Trim Distributor Code]],Sheet1!$A:$J,10,FALSE),0)</f>
        <v>Active</v>
      </c>
    </row>
    <row r="346" spans="1:24" hidden="1" x14ac:dyDescent="0.3">
      <c r="A346" t="s">
        <v>4520</v>
      </c>
      <c r="B346" t="s">
        <v>1384</v>
      </c>
      <c r="C346" t="s">
        <v>4517</v>
      </c>
      <c r="D346" t="s">
        <v>1412</v>
      </c>
      <c r="E346" t="s">
        <v>4469</v>
      </c>
      <c r="F346" t="s">
        <v>4515</v>
      </c>
      <c r="G346" t="s">
        <v>4156</v>
      </c>
      <c r="H346" t="s">
        <v>4137</v>
      </c>
      <c r="I346" t="s">
        <v>4392</v>
      </c>
      <c r="J346" t="s">
        <v>2238</v>
      </c>
      <c r="K346">
        <v>2</v>
      </c>
      <c r="L346" s="2" t="s">
        <v>1412</v>
      </c>
      <c r="M346" s="2">
        <f ca="1">Table1[[#This Row],[Cases]]*Table1[[#This Row],[Pack Size]]</f>
        <v>0</v>
      </c>
      <c r="N346" s="1">
        <f ca="1">Table1[[#This Row],[Cases]]*Table1[[#This Row],[Pack Size]]</f>
        <v>768</v>
      </c>
      <c r="O346" s="1">
        <f>IFERROR(VLOOKUP(Table1[[#This Row],[SKU Code]],'SKU Size'!$G:$H,2,FALSE),0)*Table1[[#This Row],[Cases]]</f>
        <v>18638.779346586776</v>
      </c>
      <c r="P346" t="str">
        <f t="shared" si="6"/>
        <v>D0316</v>
      </c>
      <c r="Q346" t="str">
        <f>IFERROR(VLOOKUP(Table1[[#This Row],[Trim Distributor Code]],Sheet1!$N:$O,2,FALSE),0)</f>
        <v>D0314</v>
      </c>
      <c r="R346" t="str">
        <f>IFERROR(VLOOKUP(Table1[[#This Row],[Salesflo AppUser Code]],HIE!$A:$B,2,FALSE),0)</f>
        <v>Active</v>
      </c>
      <c r="S346" t="str">
        <f>IFERROR(VLOOKUP(Table1[[#This Row],[Salesflo AppUser Code]],HIE!$A:$B,2,FALSE),0)</f>
        <v>Active</v>
      </c>
      <c r="T346" t="s">
        <v>5594</v>
      </c>
      <c r="U346" t="s">
        <v>2909</v>
      </c>
      <c r="V346" t="s">
        <v>1606</v>
      </c>
      <c r="W346" t="s">
        <v>2030</v>
      </c>
      <c r="X346" t="str">
        <f>IFERROR(VLOOKUP( Table1[[#This Row],[Trim Distributor Code]],Sheet1!$A:$J,10,FALSE),0)</f>
        <v>Active</v>
      </c>
    </row>
    <row r="347" spans="1:24" hidden="1" x14ac:dyDescent="0.3">
      <c r="A347" t="s">
        <v>4520</v>
      </c>
      <c r="B347" t="s">
        <v>1384</v>
      </c>
      <c r="C347" t="s">
        <v>4517</v>
      </c>
      <c r="D347" t="s">
        <v>1412</v>
      </c>
      <c r="E347" t="s">
        <v>4469</v>
      </c>
      <c r="F347" t="s">
        <v>4515</v>
      </c>
      <c r="G347" t="s">
        <v>4305</v>
      </c>
      <c r="H347" t="s">
        <v>4109</v>
      </c>
      <c r="I347" t="s">
        <v>4393</v>
      </c>
      <c r="J347" t="s">
        <v>2060</v>
      </c>
      <c r="K347">
        <v>2</v>
      </c>
      <c r="L347" s="2" t="s">
        <v>1412</v>
      </c>
      <c r="M347" s="2">
        <f ca="1">Table1[[#This Row],[Cases]]*Table1[[#This Row],[Pack Size]]</f>
        <v>0</v>
      </c>
      <c r="N347" s="1">
        <f ca="1">Table1[[#This Row],[Cases]]*Table1[[#This Row],[Pack Size]]</f>
        <v>200</v>
      </c>
      <c r="O347" s="1">
        <f>IFERROR(VLOOKUP(Table1[[#This Row],[SKU Code]],'SKU Size'!$G:$H,2,FALSE),0)*Table1[[#This Row],[Cases]]</f>
        <v>20342.508650388041</v>
      </c>
      <c r="P347" t="str">
        <f t="shared" si="6"/>
        <v>D0316</v>
      </c>
      <c r="Q347" t="str">
        <f>IFERROR(VLOOKUP(Table1[[#This Row],[Trim Distributor Code]],Sheet1!$N:$O,2,FALSE),0)</f>
        <v>D0314</v>
      </c>
      <c r="R347" t="str">
        <f>IFERROR(VLOOKUP(Table1[[#This Row],[Salesflo AppUser Code]],HIE!$A:$B,2,FALSE),0)</f>
        <v>Active</v>
      </c>
      <c r="S347" t="str">
        <f>IFERROR(VLOOKUP(Table1[[#This Row],[Salesflo AppUser Code]],HIE!$A:$B,2,FALSE),0)</f>
        <v>Active</v>
      </c>
      <c r="T347" t="s">
        <v>5594</v>
      </c>
      <c r="U347" t="s">
        <v>2909</v>
      </c>
      <c r="V347" t="s">
        <v>1423</v>
      </c>
      <c r="W347" t="s">
        <v>2040</v>
      </c>
      <c r="X347" t="str">
        <f>IFERROR(VLOOKUP( Table1[[#This Row],[Trim Distributor Code]],Sheet1!$A:$J,10,FALSE),0)</f>
        <v>Active</v>
      </c>
    </row>
    <row r="348" spans="1:24" hidden="1" x14ac:dyDescent="0.3">
      <c r="A348" t="s">
        <v>4520</v>
      </c>
      <c r="B348" t="s">
        <v>1384</v>
      </c>
      <c r="C348" t="s">
        <v>4517</v>
      </c>
      <c r="D348" t="s">
        <v>1412</v>
      </c>
      <c r="E348" t="s">
        <v>4469</v>
      </c>
      <c r="F348" t="s">
        <v>4515</v>
      </c>
      <c r="G348" t="s">
        <v>4306</v>
      </c>
      <c r="H348" t="s">
        <v>4109</v>
      </c>
      <c r="I348" t="s">
        <v>4307</v>
      </c>
      <c r="J348" t="s">
        <v>2034</v>
      </c>
      <c r="K348">
        <v>2</v>
      </c>
      <c r="L348" s="2" t="s">
        <v>1412</v>
      </c>
      <c r="M348" s="2">
        <f ca="1">Table1[[#This Row],[Cases]]*Table1[[#This Row],[Pack Size]]</f>
        <v>0</v>
      </c>
      <c r="N348" s="1">
        <f ca="1">Table1[[#This Row],[Cases]]*Table1[[#This Row],[Pack Size]]</f>
        <v>200</v>
      </c>
      <c r="O348" s="1">
        <f>IFERROR(VLOOKUP(Table1[[#This Row],[SKU Code]],'SKU Size'!$G:$H,2,FALSE),0)*Table1[[#This Row],[Cases]]</f>
        <v>15120.048475903004</v>
      </c>
      <c r="P348" t="str">
        <f t="shared" si="6"/>
        <v>D0316</v>
      </c>
      <c r="Q348" t="str">
        <f>IFERROR(VLOOKUP(Table1[[#This Row],[Trim Distributor Code]],Sheet1!$N:$O,2,FALSE),0)</f>
        <v>D0314</v>
      </c>
      <c r="R348" t="str">
        <f>IFERROR(VLOOKUP(Table1[[#This Row],[Salesflo AppUser Code]],HIE!$A:$B,2,FALSE),0)</f>
        <v>Active</v>
      </c>
      <c r="S348" t="str">
        <f>IFERROR(VLOOKUP(Table1[[#This Row],[Salesflo AppUser Code]],HIE!$A:$B,2,FALSE),0)</f>
        <v>Active</v>
      </c>
      <c r="T348" t="s">
        <v>5594</v>
      </c>
      <c r="U348" t="s">
        <v>2909</v>
      </c>
      <c r="V348" t="s">
        <v>1423</v>
      </c>
      <c r="W348" t="s">
        <v>2031</v>
      </c>
      <c r="X348" t="str">
        <f>IFERROR(VLOOKUP( Table1[[#This Row],[Trim Distributor Code]],Sheet1!$A:$J,10,FALSE),0)</f>
        <v>Active</v>
      </c>
    </row>
    <row r="349" spans="1:24" hidden="1" x14ac:dyDescent="0.3">
      <c r="A349" t="s">
        <v>4520</v>
      </c>
      <c r="B349" t="s">
        <v>1384</v>
      </c>
      <c r="C349" t="s">
        <v>4517</v>
      </c>
      <c r="D349" t="s">
        <v>1412</v>
      </c>
      <c r="E349" t="s">
        <v>4469</v>
      </c>
      <c r="F349" t="s">
        <v>4515</v>
      </c>
      <c r="G349" t="s">
        <v>4156</v>
      </c>
      <c r="H349" t="s">
        <v>4113</v>
      </c>
      <c r="I349" t="s">
        <v>4394</v>
      </c>
      <c r="J349" t="s">
        <v>2307</v>
      </c>
      <c r="K349">
        <v>2</v>
      </c>
      <c r="L349" s="2" t="s">
        <v>1412</v>
      </c>
      <c r="M349" s="2">
        <f ca="1">Table1[[#This Row],[Cases]]*Table1[[#This Row],[Pack Size]]</f>
        <v>0</v>
      </c>
      <c r="N349" s="1">
        <f ca="1">Table1[[#This Row],[Cases]]*Table1[[#This Row],[Pack Size]]</f>
        <v>48</v>
      </c>
      <c r="O349" s="1">
        <f>IFERROR(VLOOKUP(Table1[[#This Row],[SKU Code]],'SKU Size'!$G:$H,2,FALSE),0)*Table1[[#This Row],[Cases]]</f>
        <v>6888.1293448711303</v>
      </c>
      <c r="P349" t="str">
        <f t="shared" si="6"/>
        <v>D0316</v>
      </c>
      <c r="Q349" t="str">
        <f>IFERROR(VLOOKUP(Table1[[#This Row],[Trim Distributor Code]],Sheet1!$N:$O,2,FALSE),0)</f>
        <v>D0314</v>
      </c>
      <c r="R349" t="str">
        <f>IFERROR(VLOOKUP(Table1[[#This Row],[Salesflo AppUser Code]],HIE!$A:$B,2,FALSE),0)</f>
        <v>Active</v>
      </c>
      <c r="S349" t="str">
        <f>IFERROR(VLOOKUP(Table1[[#This Row],[Salesflo AppUser Code]],HIE!$A:$B,2,FALSE),0)</f>
        <v>Active</v>
      </c>
      <c r="T349" t="s">
        <v>5594</v>
      </c>
      <c r="U349" t="s">
        <v>2909</v>
      </c>
      <c r="V349" t="s">
        <v>1632</v>
      </c>
      <c r="W349" t="s">
        <v>2030</v>
      </c>
      <c r="X349" t="str">
        <f>IFERROR(VLOOKUP( Table1[[#This Row],[Trim Distributor Code]],Sheet1!$A:$J,10,FALSE),0)</f>
        <v>Active</v>
      </c>
    </row>
    <row r="350" spans="1:24" hidden="1" x14ac:dyDescent="0.3">
      <c r="A350" t="s">
        <v>4520</v>
      </c>
      <c r="B350" t="s">
        <v>1384</v>
      </c>
      <c r="C350" t="s">
        <v>4517</v>
      </c>
      <c r="D350" t="s">
        <v>1412</v>
      </c>
      <c r="E350" t="s">
        <v>4469</v>
      </c>
      <c r="F350" t="s">
        <v>4515</v>
      </c>
      <c r="G350" t="s">
        <v>2269</v>
      </c>
      <c r="H350" t="s">
        <v>2268</v>
      </c>
      <c r="I350" t="s">
        <v>4396</v>
      </c>
      <c r="J350" t="s">
        <v>2270</v>
      </c>
      <c r="K350">
        <v>1</v>
      </c>
      <c r="L350" s="2" t="s">
        <v>1412</v>
      </c>
      <c r="M350" s="2">
        <f ca="1">Table1[[#This Row],[Cases]]*Table1[[#This Row],[Pack Size]]</f>
        <v>0</v>
      </c>
      <c r="N350" s="1">
        <f ca="1">Table1[[#This Row],[Cases]]*Table1[[#This Row],[Pack Size]]</f>
        <v>480</v>
      </c>
      <c r="O350" s="1">
        <f>IFERROR(VLOOKUP(Table1[[#This Row],[SKU Code]],'SKU Size'!$G:$H,2,FALSE),0)*Table1[[#This Row],[Cases]]</f>
        <v>4813.5307672321078</v>
      </c>
      <c r="P350" t="str">
        <f t="shared" si="6"/>
        <v>D0316</v>
      </c>
      <c r="Q350" t="str">
        <f>IFERROR(VLOOKUP(Table1[[#This Row],[Trim Distributor Code]],Sheet1!$N:$O,2,FALSE),0)</f>
        <v>D0314</v>
      </c>
      <c r="R350" t="str">
        <f>IFERROR(VLOOKUP(Table1[[#This Row],[Salesflo AppUser Code]],HIE!$A:$B,2,FALSE),0)</f>
        <v>Active</v>
      </c>
      <c r="S350" t="str">
        <f>IFERROR(VLOOKUP(Table1[[#This Row],[Salesflo AppUser Code]],HIE!$A:$B,2,FALSE),0)</f>
        <v>Active</v>
      </c>
      <c r="T350" t="s">
        <v>5594</v>
      </c>
      <c r="U350" t="s">
        <v>2909</v>
      </c>
      <c r="V350" t="s">
        <v>2268</v>
      </c>
      <c r="W350" t="s">
        <v>2269</v>
      </c>
      <c r="X350" t="str">
        <f>IFERROR(VLOOKUP( Table1[[#This Row],[Trim Distributor Code]],Sheet1!$A:$J,10,FALSE),0)</f>
        <v>Active</v>
      </c>
    </row>
    <row r="351" spans="1:24" hidden="1" x14ac:dyDescent="0.3">
      <c r="A351" t="s">
        <v>4520</v>
      </c>
      <c r="B351" t="s">
        <v>1384</v>
      </c>
      <c r="C351" t="s">
        <v>4517</v>
      </c>
      <c r="D351" t="s">
        <v>1412</v>
      </c>
      <c r="E351" t="s">
        <v>4469</v>
      </c>
      <c r="F351" t="s">
        <v>4515</v>
      </c>
      <c r="G351" t="s">
        <v>2269</v>
      </c>
      <c r="H351" t="s">
        <v>4113</v>
      </c>
      <c r="I351" t="s">
        <v>4395</v>
      </c>
      <c r="J351" t="s">
        <v>2290</v>
      </c>
      <c r="K351">
        <v>5</v>
      </c>
      <c r="L351" s="2" t="s">
        <v>1412</v>
      </c>
      <c r="M351" s="2">
        <f ca="1">Table1[[#This Row],[Cases]]*Table1[[#This Row],[Pack Size]]</f>
        <v>0</v>
      </c>
      <c r="N351" s="1">
        <f ca="1">Table1[[#This Row],[Cases]]*Table1[[#This Row],[Pack Size]]</f>
        <v>120</v>
      </c>
      <c r="O351" s="1">
        <f>IFERROR(VLOOKUP(Table1[[#This Row],[SKU Code]],'SKU Size'!$G:$H,2,FALSE),0)*Table1[[#This Row],[Cases]]</f>
        <v>41.029562221885115</v>
      </c>
      <c r="P351" t="str">
        <f t="shared" si="6"/>
        <v>D0316</v>
      </c>
      <c r="Q351" t="str">
        <f>IFERROR(VLOOKUP(Table1[[#This Row],[Trim Distributor Code]],Sheet1!$N:$O,2,FALSE),0)</f>
        <v>D0314</v>
      </c>
      <c r="R351" t="str">
        <f>IFERROR(VLOOKUP(Table1[[#This Row],[Salesflo AppUser Code]],HIE!$A:$B,2,FALSE),0)</f>
        <v>Active</v>
      </c>
      <c r="S351" t="str">
        <f>IFERROR(VLOOKUP(Table1[[#This Row],[Salesflo AppUser Code]],HIE!$A:$B,2,FALSE),0)</f>
        <v>Active</v>
      </c>
      <c r="T351" t="s">
        <v>5594</v>
      </c>
      <c r="U351" t="s">
        <v>2909</v>
      </c>
      <c r="V351" t="s">
        <v>1632</v>
      </c>
      <c r="W351" t="s">
        <v>2269</v>
      </c>
      <c r="X351" t="str">
        <f>IFERROR(VLOOKUP( Table1[[#This Row],[Trim Distributor Code]],Sheet1!$A:$J,10,FALSE),0)</f>
        <v>Active</v>
      </c>
    </row>
    <row r="352" spans="1:24" hidden="1" x14ac:dyDescent="0.3">
      <c r="A352" t="s">
        <v>4520</v>
      </c>
      <c r="B352" t="s">
        <v>3868</v>
      </c>
      <c r="C352" t="s">
        <v>4518</v>
      </c>
      <c r="D352" t="s">
        <v>1412</v>
      </c>
      <c r="E352" t="s">
        <v>4469</v>
      </c>
      <c r="F352" t="s">
        <v>4515</v>
      </c>
      <c r="G352" t="s">
        <v>4156</v>
      </c>
      <c r="H352" t="s">
        <v>4106</v>
      </c>
      <c r="I352" t="s">
        <v>4391</v>
      </c>
      <c r="J352" t="s">
        <v>2144</v>
      </c>
      <c r="K352">
        <v>71</v>
      </c>
      <c r="L352" s="2" t="s">
        <v>1412</v>
      </c>
      <c r="M352" s="2">
        <f ca="1">Table1[[#This Row],[Cases]]*Table1[[#This Row],[Pack Size]]</f>
        <v>0</v>
      </c>
      <c r="N352" s="1">
        <f ca="1">Table1[[#This Row],[Cases]]*Table1[[#This Row],[Pack Size]]</f>
        <v>28400</v>
      </c>
      <c r="O352" s="1">
        <f>IFERROR(VLOOKUP(Table1[[#This Row],[SKU Code]],'SKU Size'!$G:$H,2,FALSE),0)*Table1[[#This Row],[Cases]]</f>
        <v>642684.49990287609</v>
      </c>
      <c r="P352" t="str">
        <f t="shared" si="6"/>
        <v>D0316</v>
      </c>
      <c r="Q352" t="str">
        <f>IFERROR(VLOOKUP(Table1[[#This Row],[Trim Distributor Code]],Sheet1!$N:$O,2,FALSE),0)</f>
        <v>D0314</v>
      </c>
      <c r="R352" t="str">
        <f>IFERROR(VLOOKUP(Table1[[#This Row],[Salesflo AppUser Code]],HIE!$A:$B,2,FALSE),0)</f>
        <v>Active</v>
      </c>
      <c r="S352" t="str">
        <f>IFERROR(VLOOKUP(Table1[[#This Row],[Salesflo AppUser Code]],HIE!$A:$B,2,FALSE),0)</f>
        <v>Active</v>
      </c>
      <c r="T352" t="s">
        <v>5594</v>
      </c>
      <c r="U352" t="s">
        <v>2909</v>
      </c>
      <c r="V352" t="s">
        <v>1444</v>
      </c>
      <c r="W352" t="s">
        <v>2030</v>
      </c>
      <c r="X352" t="str">
        <f>IFERROR(VLOOKUP( Table1[[#This Row],[Trim Distributor Code]],Sheet1!$A:$J,10,FALSE),0)</f>
        <v>Active</v>
      </c>
    </row>
    <row r="353" spans="1:24" hidden="1" x14ac:dyDescent="0.3">
      <c r="A353" t="s">
        <v>4520</v>
      </c>
      <c r="B353" t="s">
        <v>3868</v>
      </c>
      <c r="C353" t="s">
        <v>4518</v>
      </c>
      <c r="D353" t="s">
        <v>1412</v>
      </c>
      <c r="E353" t="s">
        <v>4469</v>
      </c>
      <c r="F353" t="s">
        <v>4515</v>
      </c>
      <c r="G353" t="s">
        <v>4156</v>
      </c>
      <c r="H353" t="s">
        <v>4137</v>
      </c>
      <c r="I353" t="s">
        <v>4392</v>
      </c>
      <c r="J353" t="s">
        <v>2238</v>
      </c>
      <c r="K353" s="1">
        <v>2</v>
      </c>
      <c r="L353" s="1" t="s">
        <v>1412</v>
      </c>
      <c r="M353" s="2">
        <f ca="1">Table1[[#This Row],[Cases]]*Table1[[#This Row],[Pack Size]]</f>
        <v>0</v>
      </c>
      <c r="N353" s="1">
        <f ca="1">Table1[[#This Row],[Cases]]*Table1[[#This Row],[Pack Size]]</f>
        <v>768</v>
      </c>
      <c r="O353" s="1">
        <f>IFERROR(VLOOKUP(Table1[[#This Row],[SKU Code]],'SKU Size'!$G:$H,2,FALSE),0)*Table1[[#This Row],[Cases]]</f>
        <v>18638.779346586776</v>
      </c>
      <c r="P353" t="str">
        <f t="shared" si="6"/>
        <v>D0316</v>
      </c>
      <c r="Q353" t="str">
        <f>IFERROR(VLOOKUP(Table1[[#This Row],[Trim Distributor Code]],Sheet1!$N:$O,2,FALSE),0)</f>
        <v>D0314</v>
      </c>
      <c r="R353" t="str">
        <f>IFERROR(VLOOKUP(Table1[[#This Row],[Salesflo AppUser Code]],HIE!$A:$B,2,FALSE),0)</f>
        <v>Active</v>
      </c>
      <c r="S353" t="str">
        <f>IFERROR(VLOOKUP(Table1[[#This Row],[Salesflo AppUser Code]],HIE!$A:$B,2,FALSE),0)</f>
        <v>Active</v>
      </c>
      <c r="T353" t="s">
        <v>5594</v>
      </c>
      <c r="U353" t="s">
        <v>2909</v>
      </c>
      <c r="V353" t="s">
        <v>1606</v>
      </c>
      <c r="W353" t="s">
        <v>2030</v>
      </c>
      <c r="X353" t="str">
        <f>IFERROR(VLOOKUP( Table1[[#This Row],[Trim Distributor Code]],Sheet1!$A:$J,10,FALSE),0)</f>
        <v>Active</v>
      </c>
    </row>
    <row r="354" spans="1:24" hidden="1" x14ac:dyDescent="0.3">
      <c r="A354" t="s">
        <v>4520</v>
      </c>
      <c r="B354" t="s">
        <v>3868</v>
      </c>
      <c r="C354" t="s">
        <v>4518</v>
      </c>
      <c r="D354" t="s">
        <v>1412</v>
      </c>
      <c r="E354" t="s">
        <v>4469</v>
      </c>
      <c r="F354" t="s">
        <v>4515</v>
      </c>
      <c r="G354" t="s">
        <v>4305</v>
      </c>
      <c r="H354" t="s">
        <v>4109</v>
      </c>
      <c r="I354" t="s">
        <v>4393</v>
      </c>
      <c r="J354" t="s">
        <v>2060</v>
      </c>
      <c r="K354" s="1">
        <v>2</v>
      </c>
      <c r="L354" s="1" t="s">
        <v>1412</v>
      </c>
      <c r="M354" s="2">
        <f ca="1">Table1[[#This Row],[Cases]]*Table1[[#This Row],[Pack Size]]</f>
        <v>0</v>
      </c>
      <c r="N354" s="1">
        <f ca="1">Table1[[#This Row],[Cases]]*Table1[[#This Row],[Pack Size]]</f>
        <v>200</v>
      </c>
      <c r="O354" s="1">
        <f>IFERROR(VLOOKUP(Table1[[#This Row],[SKU Code]],'SKU Size'!$G:$H,2,FALSE),0)*Table1[[#This Row],[Cases]]</f>
        <v>20342.508650388041</v>
      </c>
      <c r="P354" t="str">
        <f t="shared" si="6"/>
        <v>D0316</v>
      </c>
      <c r="Q354" t="str">
        <f>IFERROR(VLOOKUP(Table1[[#This Row],[Trim Distributor Code]],Sheet1!$N:$O,2,FALSE),0)</f>
        <v>D0314</v>
      </c>
      <c r="R354" t="str">
        <f>IFERROR(VLOOKUP(Table1[[#This Row],[Salesflo AppUser Code]],HIE!$A:$B,2,FALSE),0)</f>
        <v>Active</v>
      </c>
      <c r="S354" t="str">
        <f>IFERROR(VLOOKUP(Table1[[#This Row],[Salesflo AppUser Code]],HIE!$A:$B,2,FALSE),0)</f>
        <v>Active</v>
      </c>
      <c r="T354" t="s">
        <v>5594</v>
      </c>
      <c r="U354" t="s">
        <v>2909</v>
      </c>
      <c r="V354" t="s">
        <v>1423</v>
      </c>
      <c r="W354" t="s">
        <v>2040</v>
      </c>
      <c r="X354" t="str">
        <f>IFERROR(VLOOKUP( Table1[[#This Row],[Trim Distributor Code]],Sheet1!$A:$J,10,FALSE),0)</f>
        <v>Active</v>
      </c>
    </row>
    <row r="355" spans="1:24" hidden="1" x14ac:dyDescent="0.3">
      <c r="A355" t="s">
        <v>4520</v>
      </c>
      <c r="B355" t="s">
        <v>3868</v>
      </c>
      <c r="C355" t="s">
        <v>4518</v>
      </c>
      <c r="D355" t="s">
        <v>1412</v>
      </c>
      <c r="E355" t="s">
        <v>4469</v>
      </c>
      <c r="F355" t="s">
        <v>4515</v>
      </c>
      <c r="G355" t="s">
        <v>4306</v>
      </c>
      <c r="H355" t="s">
        <v>4109</v>
      </c>
      <c r="I355" t="s">
        <v>4307</v>
      </c>
      <c r="J355" t="s">
        <v>2034</v>
      </c>
      <c r="K355">
        <v>2</v>
      </c>
      <c r="L355" s="2" t="s">
        <v>1412</v>
      </c>
      <c r="M355" s="2">
        <f ca="1">Table1[[#This Row],[Cases]]*Table1[[#This Row],[Pack Size]]</f>
        <v>0</v>
      </c>
      <c r="N355" s="1">
        <f ca="1">Table1[[#This Row],[Cases]]*Table1[[#This Row],[Pack Size]]</f>
        <v>200</v>
      </c>
      <c r="O355" s="1">
        <f>IFERROR(VLOOKUP(Table1[[#This Row],[SKU Code]],'SKU Size'!$G:$H,2,FALSE),0)*Table1[[#This Row],[Cases]]</f>
        <v>15120.048475903004</v>
      </c>
      <c r="P355" t="str">
        <f t="shared" si="6"/>
        <v>D0316</v>
      </c>
      <c r="Q355" t="str">
        <f>IFERROR(VLOOKUP(Table1[[#This Row],[Trim Distributor Code]],Sheet1!$N:$O,2,FALSE),0)</f>
        <v>D0314</v>
      </c>
      <c r="R355" t="str">
        <f>IFERROR(VLOOKUP(Table1[[#This Row],[Salesflo AppUser Code]],HIE!$A:$B,2,FALSE),0)</f>
        <v>Active</v>
      </c>
      <c r="S355" t="str">
        <f>IFERROR(VLOOKUP(Table1[[#This Row],[Salesflo AppUser Code]],HIE!$A:$B,2,FALSE),0)</f>
        <v>Active</v>
      </c>
      <c r="T355" t="s">
        <v>5594</v>
      </c>
      <c r="U355" t="s">
        <v>2909</v>
      </c>
      <c r="V355" t="s">
        <v>1423</v>
      </c>
      <c r="W355" t="s">
        <v>2031</v>
      </c>
      <c r="X355" t="str">
        <f>IFERROR(VLOOKUP( Table1[[#This Row],[Trim Distributor Code]],Sheet1!$A:$J,10,FALSE),0)</f>
        <v>Active</v>
      </c>
    </row>
    <row r="356" spans="1:24" hidden="1" x14ac:dyDescent="0.3">
      <c r="A356" t="s">
        <v>4520</v>
      </c>
      <c r="B356" t="s">
        <v>3868</v>
      </c>
      <c r="C356" t="s">
        <v>4518</v>
      </c>
      <c r="D356" t="s">
        <v>1412</v>
      </c>
      <c r="E356" t="s">
        <v>4469</v>
      </c>
      <c r="F356" t="s">
        <v>4515</v>
      </c>
      <c r="G356" t="s">
        <v>4156</v>
      </c>
      <c r="H356" t="s">
        <v>4113</v>
      </c>
      <c r="I356" t="s">
        <v>4394</v>
      </c>
      <c r="J356" t="s">
        <v>2307</v>
      </c>
      <c r="K356">
        <v>2</v>
      </c>
      <c r="L356" s="2" t="s">
        <v>1412</v>
      </c>
      <c r="M356" s="2">
        <f ca="1">Table1[[#This Row],[Cases]]*Table1[[#This Row],[Pack Size]]</f>
        <v>0</v>
      </c>
      <c r="N356" s="1">
        <f ca="1">Table1[[#This Row],[Cases]]*Table1[[#This Row],[Pack Size]]</f>
        <v>48</v>
      </c>
      <c r="O356" s="1">
        <f>IFERROR(VLOOKUP(Table1[[#This Row],[SKU Code]],'SKU Size'!$G:$H,2,FALSE),0)*Table1[[#This Row],[Cases]]</f>
        <v>6888.1293448711303</v>
      </c>
      <c r="P356" t="str">
        <f t="shared" si="6"/>
        <v>D0316</v>
      </c>
      <c r="Q356" t="str">
        <f>IFERROR(VLOOKUP(Table1[[#This Row],[Trim Distributor Code]],Sheet1!$N:$O,2,FALSE),0)</f>
        <v>D0314</v>
      </c>
      <c r="R356" t="str">
        <f>IFERROR(VLOOKUP(Table1[[#This Row],[Salesflo AppUser Code]],HIE!$A:$B,2,FALSE),0)</f>
        <v>Active</v>
      </c>
      <c r="S356" t="str">
        <f>IFERROR(VLOOKUP(Table1[[#This Row],[Salesflo AppUser Code]],HIE!$A:$B,2,FALSE),0)</f>
        <v>Active</v>
      </c>
      <c r="T356" t="s">
        <v>5594</v>
      </c>
      <c r="U356" t="s">
        <v>2909</v>
      </c>
      <c r="V356" t="s">
        <v>1632</v>
      </c>
      <c r="W356" t="s">
        <v>2030</v>
      </c>
      <c r="X356" t="str">
        <f>IFERROR(VLOOKUP( Table1[[#This Row],[Trim Distributor Code]],Sheet1!$A:$J,10,FALSE),0)</f>
        <v>Active</v>
      </c>
    </row>
    <row r="357" spans="1:24" hidden="1" x14ac:dyDescent="0.3">
      <c r="A357" t="s">
        <v>4520</v>
      </c>
      <c r="B357" t="s">
        <v>3868</v>
      </c>
      <c r="C357" t="s">
        <v>4518</v>
      </c>
      <c r="D357" t="s">
        <v>1412</v>
      </c>
      <c r="E357" t="s">
        <v>4469</v>
      </c>
      <c r="F357" t="s">
        <v>4515</v>
      </c>
      <c r="G357" t="s">
        <v>2269</v>
      </c>
      <c r="H357" t="s">
        <v>2268</v>
      </c>
      <c r="I357" t="s">
        <v>4396</v>
      </c>
      <c r="J357" t="s">
        <v>2270</v>
      </c>
      <c r="K357">
        <v>1</v>
      </c>
      <c r="L357" s="2" t="s">
        <v>1412</v>
      </c>
      <c r="M357" s="2">
        <f ca="1">Table1[[#This Row],[Cases]]*Table1[[#This Row],[Pack Size]]</f>
        <v>0</v>
      </c>
      <c r="N357" s="1">
        <f ca="1">Table1[[#This Row],[Cases]]*Table1[[#This Row],[Pack Size]]</f>
        <v>480</v>
      </c>
      <c r="O357" s="1">
        <f>IFERROR(VLOOKUP(Table1[[#This Row],[SKU Code]],'SKU Size'!$G:$H,2,FALSE),0)*Table1[[#This Row],[Cases]]</f>
        <v>4813.5307672321078</v>
      </c>
      <c r="P357" t="str">
        <f t="shared" si="6"/>
        <v>D0316</v>
      </c>
      <c r="Q357" t="str">
        <f>IFERROR(VLOOKUP(Table1[[#This Row],[Trim Distributor Code]],Sheet1!$N:$O,2,FALSE),0)</f>
        <v>D0314</v>
      </c>
      <c r="R357" t="str">
        <f>IFERROR(VLOOKUP(Table1[[#This Row],[Salesflo AppUser Code]],HIE!$A:$B,2,FALSE),0)</f>
        <v>Active</v>
      </c>
      <c r="S357" t="str">
        <f>IFERROR(VLOOKUP(Table1[[#This Row],[Salesflo AppUser Code]],HIE!$A:$B,2,FALSE),0)</f>
        <v>Active</v>
      </c>
      <c r="T357" t="s">
        <v>5594</v>
      </c>
      <c r="U357" t="s">
        <v>2909</v>
      </c>
      <c r="V357" t="s">
        <v>2268</v>
      </c>
      <c r="W357" t="s">
        <v>2269</v>
      </c>
      <c r="X357" t="str">
        <f>IFERROR(VLOOKUP( Table1[[#This Row],[Trim Distributor Code]],Sheet1!$A:$J,10,FALSE),0)</f>
        <v>Active</v>
      </c>
    </row>
    <row r="358" spans="1:24" hidden="1" x14ac:dyDescent="0.3">
      <c r="A358" t="s">
        <v>4520</v>
      </c>
      <c r="B358" t="s">
        <v>3868</v>
      </c>
      <c r="C358" t="s">
        <v>4518</v>
      </c>
      <c r="D358" t="s">
        <v>1412</v>
      </c>
      <c r="E358" t="s">
        <v>4469</v>
      </c>
      <c r="F358" t="s">
        <v>4515</v>
      </c>
      <c r="G358" t="s">
        <v>2269</v>
      </c>
      <c r="H358" t="s">
        <v>4113</v>
      </c>
      <c r="I358" t="s">
        <v>4395</v>
      </c>
      <c r="J358" t="s">
        <v>2290</v>
      </c>
      <c r="K358">
        <v>5</v>
      </c>
      <c r="L358" s="2" t="s">
        <v>1412</v>
      </c>
      <c r="M358" s="2">
        <f ca="1">Table1[[#This Row],[Cases]]*Table1[[#This Row],[Pack Size]]</f>
        <v>0</v>
      </c>
      <c r="N358" s="1">
        <f ca="1">Table1[[#This Row],[Cases]]*Table1[[#This Row],[Pack Size]]</f>
        <v>120</v>
      </c>
      <c r="O358" s="1">
        <f>IFERROR(VLOOKUP(Table1[[#This Row],[SKU Code]],'SKU Size'!$G:$H,2,FALSE),0)*Table1[[#This Row],[Cases]]</f>
        <v>41.029562221885115</v>
      </c>
      <c r="P358" t="str">
        <f t="shared" si="6"/>
        <v>D0316</v>
      </c>
      <c r="Q358" t="str">
        <f>IFERROR(VLOOKUP(Table1[[#This Row],[Trim Distributor Code]],Sheet1!$N:$O,2,FALSE),0)</f>
        <v>D0314</v>
      </c>
      <c r="R358" t="str">
        <f>IFERROR(VLOOKUP(Table1[[#This Row],[Salesflo AppUser Code]],HIE!$A:$B,2,FALSE),0)</f>
        <v>Active</v>
      </c>
      <c r="S358" t="str">
        <f>IFERROR(VLOOKUP(Table1[[#This Row],[Salesflo AppUser Code]],HIE!$A:$B,2,FALSE),0)</f>
        <v>Active</v>
      </c>
      <c r="T358" t="s">
        <v>5594</v>
      </c>
      <c r="U358" t="s">
        <v>2909</v>
      </c>
      <c r="V358" t="s">
        <v>1632</v>
      </c>
      <c r="W358" t="s">
        <v>2269</v>
      </c>
      <c r="X358" t="str">
        <f>IFERROR(VLOOKUP( Table1[[#This Row],[Trim Distributor Code]],Sheet1!$A:$J,10,FALSE),0)</f>
        <v>Active</v>
      </c>
    </row>
    <row r="359" spans="1:24" hidden="1" x14ac:dyDescent="0.3">
      <c r="A359" t="s">
        <v>4520</v>
      </c>
      <c r="B359" t="s">
        <v>1379</v>
      </c>
      <c r="C359" t="s">
        <v>4519</v>
      </c>
      <c r="D359" t="s">
        <v>1412</v>
      </c>
      <c r="E359" t="s">
        <v>4470</v>
      </c>
      <c r="F359" t="s">
        <v>4471</v>
      </c>
      <c r="G359" t="s">
        <v>4156</v>
      </c>
      <c r="H359" t="s">
        <v>4106</v>
      </c>
      <c r="I359" t="s">
        <v>4391</v>
      </c>
      <c r="J359" t="s">
        <v>2144</v>
      </c>
      <c r="K359">
        <v>812</v>
      </c>
      <c r="L359" s="2" t="s">
        <v>1412</v>
      </c>
      <c r="M359" s="2">
        <f ca="1">Table1[[#This Row],[Cases]]*Table1[[#This Row],[Pack Size]]</f>
        <v>0</v>
      </c>
      <c r="N359" s="1">
        <f ca="1">Table1[[#This Row],[Cases]]*Table1[[#This Row],[Pack Size]]</f>
        <v>324800</v>
      </c>
      <c r="O359" s="1">
        <f>IFERROR(VLOOKUP(Table1[[#This Row],[SKU Code]],'SKU Size'!$G:$H,2,FALSE),0)*Table1[[#This Row],[Cases]]</f>
        <v>7350138.2242413433</v>
      </c>
      <c r="P359" t="str">
        <f t="shared" si="6"/>
        <v>D0314</v>
      </c>
      <c r="Q359">
        <f>IFERROR(VLOOKUP(Table1[[#This Row],[Trim Distributor Code]],Sheet1!$N:$O,2,FALSE),0)</f>
        <v>3400842</v>
      </c>
      <c r="R359" t="str">
        <f>IFERROR(VLOOKUP(Table1[[#This Row],[Salesflo AppUser Code]],HIE!$A:$B,2,FALSE),0)</f>
        <v>Active</v>
      </c>
      <c r="S359" t="str">
        <f>IFERROR(VLOOKUP(Table1[[#This Row],[Salesflo AppUser Code]],HIE!$A:$B,2,FALSE),0)</f>
        <v>Active</v>
      </c>
      <c r="T359" t="s">
        <v>5594</v>
      </c>
      <c r="U359" t="s">
        <v>2909</v>
      </c>
      <c r="V359" t="s">
        <v>1444</v>
      </c>
      <c r="W359" t="s">
        <v>2030</v>
      </c>
      <c r="X359" t="str">
        <f>IFERROR(VLOOKUP( Table1[[#This Row],[Trim Distributor Code]],Sheet1!$A:$J,10,FALSE),0)</f>
        <v>Active</v>
      </c>
    </row>
    <row r="360" spans="1:24" hidden="1" x14ac:dyDescent="0.3">
      <c r="A360" t="s">
        <v>4520</v>
      </c>
      <c r="B360" t="s">
        <v>1379</v>
      </c>
      <c r="C360" t="s">
        <v>4519</v>
      </c>
      <c r="D360" t="s">
        <v>1412</v>
      </c>
      <c r="E360" t="s">
        <v>4470</v>
      </c>
      <c r="F360" t="s">
        <v>4471</v>
      </c>
      <c r="G360" t="s">
        <v>4156</v>
      </c>
      <c r="H360" t="s">
        <v>4137</v>
      </c>
      <c r="I360" t="s">
        <v>4392</v>
      </c>
      <c r="J360" t="s">
        <v>2238</v>
      </c>
      <c r="K360">
        <v>29</v>
      </c>
      <c r="L360" s="2" t="s">
        <v>1412</v>
      </c>
      <c r="M360" s="2">
        <f ca="1">Table1[[#This Row],[Cases]]*Table1[[#This Row],[Pack Size]]</f>
        <v>0</v>
      </c>
      <c r="N360" s="1">
        <f ca="1">Table1[[#This Row],[Cases]]*Table1[[#This Row],[Pack Size]]</f>
        <v>11136</v>
      </c>
      <c r="O360" s="1">
        <f>IFERROR(VLOOKUP(Table1[[#This Row],[SKU Code]],'SKU Size'!$G:$H,2,FALSE),0)*Table1[[#This Row],[Cases]]</f>
        <v>270262.30052550824</v>
      </c>
      <c r="P360" t="str">
        <f t="shared" si="6"/>
        <v>D0314</v>
      </c>
      <c r="Q360">
        <f>IFERROR(VLOOKUP(Table1[[#This Row],[Trim Distributor Code]],Sheet1!$N:$O,2,FALSE),0)</f>
        <v>3400842</v>
      </c>
      <c r="R360" t="str">
        <f>IFERROR(VLOOKUP(Table1[[#This Row],[Salesflo AppUser Code]],HIE!$A:$B,2,FALSE),0)</f>
        <v>Active</v>
      </c>
      <c r="S360" t="str">
        <f>IFERROR(VLOOKUP(Table1[[#This Row],[Salesflo AppUser Code]],HIE!$A:$B,2,FALSE),0)</f>
        <v>Active</v>
      </c>
      <c r="T360" t="s">
        <v>5594</v>
      </c>
      <c r="U360" t="s">
        <v>2909</v>
      </c>
      <c r="V360" t="s">
        <v>1606</v>
      </c>
      <c r="W360" t="s">
        <v>2030</v>
      </c>
      <c r="X360" t="str">
        <f>IFERROR(VLOOKUP( Table1[[#This Row],[Trim Distributor Code]],Sheet1!$A:$J,10,FALSE),0)</f>
        <v>Active</v>
      </c>
    </row>
    <row r="361" spans="1:24" hidden="1" x14ac:dyDescent="0.3">
      <c r="A361" t="s">
        <v>4520</v>
      </c>
      <c r="B361" t="s">
        <v>1379</v>
      </c>
      <c r="C361" t="s">
        <v>4519</v>
      </c>
      <c r="D361" t="s">
        <v>1412</v>
      </c>
      <c r="E361" t="s">
        <v>4470</v>
      </c>
      <c r="F361" t="s">
        <v>4471</v>
      </c>
      <c r="G361" t="s">
        <v>4305</v>
      </c>
      <c r="H361" t="s">
        <v>4109</v>
      </c>
      <c r="I361" t="s">
        <v>4393</v>
      </c>
      <c r="J361" t="s">
        <v>2060</v>
      </c>
      <c r="K361">
        <v>34</v>
      </c>
      <c r="L361" s="2" t="s">
        <v>1412</v>
      </c>
      <c r="M361" s="2">
        <f ca="1">Table1[[#This Row],[Cases]]*Table1[[#This Row],[Pack Size]]</f>
        <v>0</v>
      </c>
      <c r="N361" s="1">
        <f ca="1">Table1[[#This Row],[Cases]]*Table1[[#This Row],[Pack Size]]</f>
        <v>3400</v>
      </c>
      <c r="O361" s="1">
        <f>IFERROR(VLOOKUP(Table1[[#This Row],[SKU Code]],'SKU Size'!$G:$H,2,FALSE),0)*Table1[[#This Row],[Cases]]</f>
        <v>345822.6470565967</v>
      </c>
      <c r="P361" t="str">
        <f t="shared" si="6"/>
        <v>D0314</v>
      </c>
      <c r="Q361">
        <f>IFERROR(VLOOKUP(Table1[[#This Row],[Trim Distributor Code]],Sheet1!$N:$O,2,FALSE),0)</f>
        <v>3400842</v>
      </c>
      <c r="R361" t="str">
        <f>IFERROR(VLOOKUP(Table1[[#This Row],[Salesflo AppUser Code]],HIE!$A:$B,2,FALSE),0)</f>
        <v>Active</v>
      </c>
      <c r="S361" t="str">
        <f>IFERROR(VLOOKUP(Table1[[#This Row],[Salesflo AppUser Code]],HIE!$A:$B,2,FALSE),0)</f>
        <v>Active</v>
      </c>
      <c r="T361" t="s">
        <v>5594</v>
      </c>
      <c r="U361" t="s">
        <v>2909</v>
      </c>
      <c r="V361" t="s">
        <v>1423</v>
      </c>
      <c r="W361" t="s">
        <v>2040</v>
      </c>
      <c r="X361" t="str">
        <f>IFERROR(VLOOKUP( Table1[[#This Row],[Trim Distributor Code]],Sheet1!$A:$J,10,FALSE),0)</f>
        <v>Active</v>
      </c>
    </row>
    <row r="362" spans="1:24" hidden="1" x14ac:dyDescent="0.3">
      <c r="A362" t="s">
        <v>4520</v>
      </c>
      <c r="B362" t="s">
        <v>1379</v>
      </c>
      <c r="C362" t="s">
        <v>4519</v>
      </c>
      <c r="D362" t="s">
        <v>1412</v>
      </c>
      <c r="E362" t="s">
        <v>4470</v>
      </c>
      <c r="F362" t="s">
        <v>4471</v>
      </c>
      <c r="G362" t="s">
        <v>4306</v>
      </c>
      <c r="H362" t="s">
        <v>4109</v>
      </c>
      <c r="I362" t="s">
        <v>4307</v>
      </c>
      <c r="J362" t="s">
        <v>2034</v>
      </c>
      <c r="K362" s="1">
        <v>30</v>
      </c>
      <c r="L362" s="1" t="s">
        <v>1412</v>
      </c>
      <c r="M362" s="2">
        <f ca="1">Table1[[#This Row],[Cases]]*Table1[[#This Row],[Pack Size]]</f>
        <v>0</v>
      </c>
      <c r="N362" s="1">
        <f ca="1">Table1[[#This Row],[Cases]]*Table1[[#This Row],[Pack Size]]</f>
        <v>3000</v>
      </c>
      <c r="O362" s="1">
        <f>IFERROR(VLOOKUP(Table1[[#This Row],[SKU Code]],'SKU Size'!$G:$H,2,FALSE),0)*Table1[[#This Row],[Cases]]</f>
        <v>226800.72713854507</v>
      </c>
      <c r="P362" t="str">
        <f t="shared" si="6"/>
        <v>D0314</v>
      </c>
      <c r="Q362">
        <f>IFERROR(VLOOKUP(Table1[[#This Row],[Trim Distributor Code]],Sheet1!$N:$O,2,FALSE),0)</f>
        <v>3400842</v>
      </c>
      <c r="R362" t="str">
        <f>IFERROR(VLOOKUP(Table1[[#This Row],[Salesflo AppUser Code]],HIE!$A:$B,2,FALSE),0)</f>
        <v>Active</v>
      </c>
      <c r="S362" t="str">
        <f>IFERROR(VLOOKUP(Table1[[#This Row],[Salesflo AppUser Code]],HIE!$A:$B,2,FALSE),0)</f>
        <v>Active</v>
      </c>
      <c r="T362" t="s">
        <v>5594</v>
      </c>
      <c r="U362" t="s">
        <v>2909</v>
      </c>
      <c r="V362" t="s">
        <v>1423</v>
      </c>
      <c r="W362" t="s">
        <v>2031</v>
      </c>
      <c r="X362" t="str">
        <f>IFERROR(VLOOKUP( Table1[[#This Row],[Trim Distributor Code]],Sheet1!$A:$J,10,FALSE),0)</f>
        <v>Active</v>
      </c>
    </row>
    <row r="363" spans="1:24" hidden="1" x14ac:dyDescent="0.3">
      <c r="A363" t="s">
        <v>4520</v>
      </c>
      <c r="B363" t="s">
        <v>1379</v>
      </c>
      <c r="C363" t="s">
        <v>4519</v>
      </c>
      <c r="D363" t="s">
        <v>1412</v>
      </c>
      <c r="E363" t="s">
        <v>4470</v>
      </c>
      <c r="F363" t="s">
        <v>4471</v>
      </c>
      <c r="G363" t="s">
        <v>4156</v>
      </c>
      <c r="H363" t="s">
        <v>4113</v>
      </c>
      <c r="I363" t="s">
        <v>4394</v>
      </c>
      <c r="J363" t="s">
        <v>2307</v>
      </c>
      <c r="K363">
        <v>41</v>
      </c>
      <c r="L363" s="2" t="s">
        <v>1412</v>
      </c>
      <c r="M363" s="2">
        <f ca="1">Table1[[#This Row],[Cases]]*Table1[[#This Row],[Pack Size]]</f>
        <v>0</v>
      </c>
      <c r="N363" s="1">
        <f ca="1">Table1[[#This Row],[Cases]]*Table1[[#This Row],[Pack Size]]</f>
        <v>984</v>
      </c>
      <c r="O363" s="1">
        <f>IFERROR(VLOOKUP(Table1[[#This Row],[SKU Code]],'SKU Size'!$G:$H,2,FALSE),0)*Table1[[#This Row],[Cases]]</f>
        <v>141206.65156985816</v>
      </c>
      <c r="P363" t="str">
        <f t="shared" si="6"/>
        <v>D0314</v>
      </c>
      <c r="Q363">
        <f>IFERROR(VLOOKUP(Table1[[#This Row],[Trim Distributor Code]],Sheet1!$N:$O,2,FALSE),0)</f>
        <v>3400842</v>
      </c>
      <c r="R363" t="str">
        <f>IFERROR(VLOOKUP(Table1[[#This Row],[Salesflo AppUser Code]],HIE!$A:$B,2,FALSE),0)</f>
        <v>Active</v>
      </c>
      <c r="S363" t="str">
        <f>IFERROR(VLOOKUP(Table1[[#This Row],[Salesflo AppUser Code]],HIE!$A:$B,2,FALSE),0)</f>
        <v>Active</v>
      </c>
      <c r="T363" t="s">
        <v>5594</v>
      </c>
      <c r="U363" t="s">
        <v>2909</v>
      </c>
      <c r="V363" t="s">
        <v>1632</v>
      </c>
      <c r="W363" t="s">
        <v>2030</v>
      </c>
      <c r="X363" t="str">
        <f>IFERROR(VLOOKUP( Table1[[#This Row],[Trim Distributor Code]],Sheet1!$A:$J,10,FALSE),0)</f>
        <v>Active</v>
      </c>
    </row>
    <row r="364" spans="1:24" hidden="1" x14ac:dyDescent="0.3">
      <c r="A364" t="s">
        <v>4520</v>
      </c>
      <c r="B364" t="s">
        <v>1379</v>
      </c>
      <c r="C364" t="s">
        <v>4519</v>
      </c>
      <c r="D364" t="s">
        <v>1412</v>
      </c>
      <c r="E364" t="s">
        <v>4470</v>
      </c>
      <c r="F364" t="s">
        <v>4471</v>
      </c>
      <c r="G364" t="s">
        <v>2269</v>
      </c>
      <c r="H364" t="s">
        <v>2268</v>
      </c>
      <c r="I364" t="s">
        <v>4396</v>
      </c>
      <c r="J364" t="s">
        <v>2270</v>
      </c>
      <c r="K364">
        <v>4</v>
      </c>
      <c r="L364" s="2" t="s">
        <v>1412</v>
      </c>
      <c r="M364" s="2">
        <f ca="1">Table1[[#This Row],[Cases]]*Table1[[#This Row],[Pack Size]]</f>
        <v>0</v>
      </c>
      <c r="N364" s="1">
        <f ca="1">Table1[[#This Row],[Cases]]*Table1[[#This Row],[Pack Size]]</f>
        <v>1920</v>
      </c>
      <c r="O364" s="1">
        <f>IFERROR(VLOOKUP(Table1[[#This Row],[SKU Code]],'SKU Size'!$G:$H,2,FALSE),0)*Table1[[#This Row],[Cases]]</f>
        <v>19254.123068928431</v>
      </c>
      <c r="P364" t="str">
        <f t="shared" si="6"/>
        <v>D0314</v>
      </c>
      <c r="Q364">
        <f>IFERROR(VLOOKUP(Table1[[#This Row],[Trim Distributor Code]],Sheet1!$N:$O,2,FALSE),0)</f>
        <v>3400842</v>
      </c>
      <c r="R364" t="str">
        <f>IFERROR(VLOOKUP(Table1[[#This Row],[Salesflo AppUser Code]],HIE!$A:$B,2,FALSE),0)</f>
        <v>Active</v>
      </c>
      <c r="S364" t="str">
        <f>IFERROR(VLOOKUP(Table1[[#This Row],[Salesflo AppUser Code]],HIE!$A:$B,2,FALSE),0)</f>
        <v>Active</v>
      </c>
      <c r="T364" t="s">
        <v>5594</v>
      </c>
      <c r="U364" t="s">
        <v>2909</v>
      </c>
      <c r="V364" t="s">
        <v>2268</v>
      </c>
      <c r="W364" t="s">
        <v>2269</v>
      </c>
      <c r="X364" t="str">
        <f>IFERROR(VLOOKUP( Table1[[#This Row],[Trim Distributor Code]],Sheet1!$A:$J,10,FALSE),0)</f>
        <v>Active</v>
      </c>
    </row>
    <row r="365" spans="1:24" hidden="1" x14ac:dyDescent="0.3">
      <c r="A365" t="s">
        <v>4520</v>
      </c>
      <c r="B365" t="s">
        <v>1379</v>
      </c>
      <c r="C365" t="s">
        <v>4519</v>
      </c>
      <c r="D365" t="s">
        <v>1412</v>
      </c>
      <c r="E365" t="s">
        <v>4470</v>
      </c>
      <c r="F365" t="s">
        <v>4471</v>
      </c>
      <c r="G365" t="s">
        <v>2269</v>
      </c>
      <c r="H365" t="s">
        <v>4113</v>
      </c>
      <c r="I365" t="s">
        <v>4395</v>
      </c>
      <c r="J365" t="s">
        <v>2290</v>
      </c>
      <c r="K365">
        <v>20</v>
      </c>
      <c r="L365" s="2" t="s">
        <v>1412</v>
      </c>
      <c r="M365" s="2">
        <f ca="1">Table1[[#This Row],[Cases]]*Table1[[#This Row],[Pack Size]]</f>
        <v>0</v>
      </c>
      <c r="N365" s="1">
        <f ca="1">Table1[[#This Row],[Cases]]*Table1[[#This Row],[Pack Size]]</f>
        <v>480</v>
      </c>
      <c r="O365" s="1">
        <f>IFERROR(VLOOKUP(Table1[[#This Row],[SKU Code]],'SKU Size'!$G:$H,2,FALSE),0)*Table1[[#This Row],[Cases]]</f>
        <v>164.11824888754046</v>
      </c>
      <c r="P365" t="str">
        <f t="shared" si="6"/>
        <v>D0314</v>
      </c>
      <c r="Q365">
        <f>IFERROR(VLOOKUP(Table1[[#This Row],[Trim Distributor Code]],Sheet1!$N:$O,2,FALSE),0)</f>
        <v>3400842</v>
      </c>
      <c r="R365" t="str">
        <f>IFERROR(VLOOKUP(Table1[[#This Row],[Salesflo AppUser Code]],HIE!$A:$B,2,FALSE),0)</f>
        <v>Active</v>
      </c>
      <c r="S365" t="str">
        <f>IFERROR(VLOOKUP(Table1[[#This Row],[Salesflo AppUser Code]],HIE!$A:$B,2,FALSE),0)</f>
        <v>Active</v>
      </c>
      <c r="T365" t="s">
        <v>5594</v>
      </c>
      <c r="U365" t="s">
        <v>2909</v>
      </c>
      <c r="V365" t="s">
        <v>1632</v>
      </c>
      <c r="W365" t="s">
        <v>2269</v>
      </c>
      <c r="X365" t="str">
        <f>IFERROR(VLOOKUP( Table1[[#This Row],[Trim Distributor Code]],Sheet1!$A:$J,10,FALSE),0)</f>
        <v>Active</v>
      </c>
    </row>
    <row r="366" spans="1:24" hidden="1" x14ac:dyDescent="0.3">
      <c r="A366" t="s">
        <v>4520</v>
      </c>
      <c r="B366" t="s">
        <v>4064</v>
      </c>
      <c r="C366" t="s">
        <v>4537</v>
      </c>
      <c r="D366">
        <v>0</v>
      </c>
      <c r="E366" t="s">
        <v>3755</v>
      </c>
      <c r="F366" t="s">
        <v>3756</v>
      </c>
      <c r="G366" t="s">
        <v>4521</v>
      </c>
      <c r="H366" t="s">
        <v>4106</v>
      </c>
      <c r="I366" t="s">
        <v>4538</v>
      </c>
      <c r="J366" t="s">
        <v>11</v>
      </c>
      <c r="K366">
        <v>260</v>
      </c>
      <c r="L366" s="2" t="s">
        <v>1412</v>
      </c>
      <c r="M366" s="2">
        <f ca="1">Table1[[#This Row],[Cases]]*Table1[[#This Row],[Pack Size]]</f>
        <v>0</v>
      </c>
      <c r="N366" s="1">
        <f ca="1">Table1[[#This Row],[Cases]]*Table1[[#This Row],[Pack Size]]</f>
        <v>91520</v>
      </c>
      <c r="O366" s="1">
        <f>IFERROR(VLOOKUP(Table1[[#This Row],[SKU Code]],'SKU Size'!$G:$H,2,FALSE),0)*Table1[[#This Row],[Cases]]</f>
        <v>2278834.5403600163</v>
      </c>
      <c r="P366" t="str">
        <f t="shared" si="6"/>
        <v>D0422</v>
      </c>
      <c r="Q366">
        <f>IFERROR(VLOOKUP(Table1[[#This Row],[Trim Distributor Code]],Sheet1!$N:$O,2,FALSE),0)</f>
        <v>3400996</v>
      </c>
      <c r="R366" t="str">
        <f>IFERROR(VLOOKUP(Table1[[#This Row],[Salesflo AppUser Code]],HIE!$A:$B,2,FALSE),0)</f>
        <v>Active</v>
      </c>
      <c r="S366" t="str">
        <f>IFERROR(VLOOKUP(Table1[[#This Row],[Salesflo AppUser Code]],HIE!$A:$B,2,FALSE),0)</f>
        <v>Active</v>
      </c>
      <c r="T366" t="s">
        <v>5594</v>
      </c>
      <c r="U366" t="s">
        <v>2909</v>
      </c>
      <c r="V366" t="s">
        <v>1444</v>
      </c>
      <c r="W366" t="s">
        <v>1688</v>
      </c>
      <c r="X366" t="str">
        <f>IFERROR(VLOOKUP( Table1[[#This Row],[Trim Distributor Code]],Sheet1!$A:$J,10,FALSE),0)</f>
        <v>Active</v>
      </c>
    </row>
    <row r="367" spans="1:24" hidden="1" x14ac:dyDescent="0.3">
      <c r="A367" t="s">
        <v>4520</v>
      </c>
      <c r="B367" t="s">
        <v>4064</v>
      </c>
      <c r="C367" t="s">
        <v>4537</v>
      </c>
      <c r="D367">
        <v>0</v>
      </c>
      <c r="E367" t="s">
        <v>3755</v>
      </c>
      <c r="F367" t="s">
        <v>3756</v>
      </c>
      <c r="G367" t="s">
        <v>4110</v>
      </c>
      <c r="H367" t="s">
        <v>4109</v>
      </c>
      <c r="I367" t="s">
        <v>4539</v>
      </c>
      <c r="J367" t="s">
        <v>1682</v>
      </c>
      <c r="K367">
        <v>3</v>
      </c>
      <c r="L367" s="2" t="s">
        <v>1412</v>
      </c>
      <c r="M367" s="2">
        <f ca="1">Table1[[#This Row],[Cases]]*Table1[[#This Row],[Pack Size]]</f>
        <v>0</v>
      </c>
      <c r="N367" s="1">
        <f ca="1">Table1[[#This Row],[Cases]]*Table1[[#This Row],[Pack Size]]</f>
        <v>300</v>
      </c>
      <c r="O367" s="1">
        <f>IFERROR(VLOOKUP(Table1[[#This Row],[SKU Code]],'SKU Size'!$G:$H,2,FALSE),0)*Table1[[#This Row],[Cases]]</f>
        <v>22641.404206549112</v>
      </c>
      <c r="P367" t="str">
        <f t="shared" si="6"/>
        <v>D0422</v>
      </c>
      <c r="Q367">
        <f>IFERROR(VLOOKUP(Table1[[#This Row],[Trim Distributor Code]],Sheet1!$N:$O,2,FALSE),0)</f>
        <v>3400996</v>
      </c>
      <c r="R367" t="str">
        <f>IFERROR(VLOOKUP(Table1[[#This Row],[Salesflo AppUser Code]],HIE!$A:$B,2,FALSE),0)</f>
        <v>Active</v>
      </c>
      <c r="S367" t="str">
        <f>IFERROR(VLOOKUP(Table1[[#This Row],[Salesflo AppUser Code]],HIE!$A:$B,2,FALSE),0)</f>
        <v>Active</v>
      </c>
      <c r="T367" t="s">
        <v>5594</v>
      </c>
      <c r="U367" t="s">
        <v>2909</v>
      </c>
      <c r="V367" t="s">
        <v>1423</v>
      </c>
      <c r="W367" t="s">
        <v>1679</v>
      </c>
      <c r="X367" t="str">
        <f>IFERROR(VLOOKUP( Table1[[#This Row],[Trim Distributor Code]],Sheet1!$A:$J,10,FALSE),0)</f>
        <v>Active</v>
      </c>
    </row>
    <row r="368" spans="1:24" hidden="1" x14ac:dyDescent="0.3">
      <c r="A368" t="s">
        <v>4520</v>
      </c>
      <c r="B368" t="s">
        <v>4064</v>
      </c>
      <c r="C368" t="s">
        <v>4537</v>
      </c>
      <c r="D368">
        <v>0</v>
      </c>
      <c r="E368" t="s">
        <v>3755</v>
      </c>
      <c r="F368" t="s">
        <v>3756</v>
      </c>
      <c r="G368" t="s">
        <v>4521</v>
      </c>
      <c r="H368" t="s">
        <v>4113</v>
      </c>
      <c r="I368" t="s">
        <v>4540</v>
      </c>
      <c r="J368" t="s">
        <v>14</v>
      </c>
      <c r="K368">
        <v>10</v>
      </c>
      <c r="L368" s="2" t="s">
        <v>1412</v>
      </c>
      <c r="M368" s="2">
        <f ca="1">Table1[[#This Row],[Cases]]*Table1[[#This Row],[Pack Size]]</f>
        <v>0</v>
      </c>
      <c r="N368" s="1">
        <f ca="1">Table1[[#This Row],[Cases]]*Table1[[#This Row],[Pack Size]]</f>
        <v>240</v>
      </c>
      <c r="O368" s="1">
        <f>IFERROR(VLOOKUP(Table1[[#This Row],[SKU Code]],'SKU Size'!$G:$H,2,FALSE),0)*Table1[[#This Row],[Cases]]</f>
        <v>35914.7326525061</v>
      </c>
      <c r="P368" t="str">
        <f t="shared" si="6"/>
        <v>D0422</v>
      </c>
      <c r="Q368">
        <f>IFERROR(VLOOKUP(Table1[[#This Row],[Trim Distributor Code]],Sheet1!$N:$O,2,FALSE),0)</f>
        <v>3400996</v>
      </c>
      <c r="R368" t="str">
        <f>IFERROR(VLOOKUP(Table1[[#This Row],[Salesflo AppUser Code]],HIE!$A:$B,2,FALSE),0)</f>
        <v>Active</v>
      </c>
      <c r="S368" t="str">
        <f>IFERROR(VLOOKUP(Table1[[#This Row],[Salesflo AppUser Code]],HIE!$A:$B,2,FALSE),0)</f>
        <v>Active</v>
      </c>
      <c r="T368" t="s">
        <v>5594</v>
      </c>
      <c r="U368" t="s">
        <v>2909</v>
      </c>
      <c r="V368" t="s">
        <v>1632</v>
      </c>
      <c r="W368" t="s">
        <v>1688</v>
      </c>
      <c r="X368" t="str">
        <f>IFERROR(VLOOKUP( Table1[[#This Row],[Trim Distributor Code]],Sheet1!$A:$J,10,FALSE),0)</f>
        <v>Active</v>
      </c>
    </row>
    <row r="369" spans="1:24" hidden="1" x14ac:dyDescent="0.3">
      <c r="A369" t="s">
        <v>4520</v>
      </c>
      <c r="B369" t="s">
        <v>4064</v>
      </c>
      <c r="C369" t="s">
        <v>4537</v>
      </c>
      <c r="D369">
        <v>0</v>
      </c>
      <c r="E369" t="s">
        <v>3755</v>
      </c>
      <c r="F369" t="s">
        <v>3756</v>
      </c>
      <c r="G369" t="s">
        <v>4111</v>
      </c>
      <c r="H369" t="s">
        <v>4113</v>
      </c>
      <c r="I369" t="s">
        <v>4541</v>
      </c>
      <c r="J369" t="s">
        <v>1656</v>
      </c>
      <c r="K369" s="1">
        <v>10</v>
      </c>
      <c r="L369" s="1" t="s">
        <v>1412</v>
      </c>
      <c r="M369" s="2">
        <f ca="1">Table1[[#This Row],[Cases]]*Table1[[#This Row],[Pack Size]]</f>
        <v>0</v>
      </c>
      <c r="N369" s="1">
        <f ca="1">Table1[[#This Row],[Cases]]*Table1[[#This Row],[Pack Size]]</f>
        <v>480</v>
      </c>
      <c r="O369" s="1">
        <f>IFERROR(VLOOKUP(Table1[[#This Row],[SKU Code]],'SKU Size'!$G:$H,2,FALSE),0)*Table1[[#This Row],[Cases]]</f>
        <v>10039.148759070089</v>
      </c>
      <c r="P369" t="str">
        <f t="shared" si="6"/>
        <v>D0422</v>
      </c>
      <c r="Q369">
        <f>IFERROR(VLOOKUP(Table1[[#This Row],[Trim Distributor Code]],Sheet1!$N:$O,2,FALSE),0)</f>
        <v>3400996</v>
      </c>
      <c r="R369" t="str">
        <f>IFERROR(VLOOKUP(Table1[[#This Row],[Salesflo AppUser Code]],HIE!$A:$B,2,FALSE),0)</f>
        <v>Active</v>
      </c>
      <c r="S369" t="str">
        <f>IFERROR(VLOOKUP(Table1[[#This Row],[Salesflo AppUser Code]],HIE!$A:$B,2,FALSE),0)</f>
        <v>Active</v>
      </c>
      <c r="T369" t="s">
        <v>5594</v>
      </c>
      <c r="U369" t="s">
        <v>2909</v>
      </c>
      <c r="V369" t="s">
        <v>1632</v>
      </c>
      <c r="W369" t="s">
        <v>1431</v>
      </c>
      <c r="X369" t="str">
        <f>IFERROR(VLOOKUP( Table1[[#This Row],[Trim Distributor Code]],Sheet1!$A:$J,10,FALSE),0)</f>
        <v>Active</v>
      </c>
    </row>
    <row r="370" spans="1:24" hidden="1" x14ac:dyDescent="0.3">
      <c r="A370" t="s">
        <v>4520</v>
      </c>
      <c r="B370" t="s">
        <v>4064</v>
      </c>
      <c r="C370" t="s">
        <v>4537</v>
      </c>
      <c r="D370">
        <v>0</v>
      </c>
      <c r="E370" t="s">
        <v>3755</v>
      </c>
      <c r="F370" t="s">
        <v>3756</v>
      </c>
      <c r="G370" t="s">
        <v>2581</v>
      </c>
      <c r="H370" t="s">
        <v>4115</v>
      </c>
      <c r="I370" t="s">
        <v>4542</v>
      </c>
      <c r="J370" t="s">
        <v>16</v>
      </c>
      <c r="K370">
        <v>2</v>
      </c>
      <c r="L370" s="2" t="s">
        <v>1412</v>
      </c>
      <c r="M370" s="2">
        <f ca="1">Table1[[#This Row],[Cases]]*Table1[[#This Row],[Pack Size]]</f>
        <v>0</v>
      </c>
      <c r="N370" s="1">
        <f ca="1">Table1[[#This Row],[Cases]]*Table1[[#This Row],[Pack Size]]</f>
        <v>576</v>
      </c>
      <c r="O370" s="1">
        <f>IFERROR(VLOOKUP(Table1[[#This Row],[SKU Code]],'SKU Size'!$G:$H,2,FALSE),0)*Table1[[#This Row],[Cases]]</f>
        <v>9706.8585354531897</v>
      </c>
      <c r="P370" t="str">
        <f t="shared" si="6"/>
        <v>D0422</v>
      </c>
      <c r="Q370">
        <f>IFERROR(VLOOKUP(Table1[[#This Row],[Trim Distributor Code]],Sheet1!$N:$O,2,FALSE),0)</f>
        <v>3400996</v>
      </c>
      <c r="R370" t="str">
        <f>IFERROR(VLOOKUP(Table1[[#This Row],[Salesflo AppUser Code]],HIE!$A:$B,2,FALSE),0)</f>
        <v>Active</v>
      </c>
      <c r="S370" t="str">
        <f>IFERROR(VLOOKUP(Table1[[#This Row],[Salesflo AppUser Code]],HIE!$A:$B,2,FALSE),0)</f>
        <v>Active</v>
      </c>
      <c r="T370" t="s">
        <v>5594</v>
      </c>
      <c r="U370" t="s">
        <v>2909</v>
      </c>
      <c r="V370" t="s">
        <v>2616</v>
      </c>
      <c r="W370" t="s">
        <v>2617</v>
      </c>
      <c r="X370" t="str">
        <f>IFERROR(VLOOKUP( Table1[[#This Row],[Trim Distributor Code]],Sheet1!$A:$J,10,FALSE),0)</f>
        <v>Active</v>
      </c>
    </row>
    <row r="371" spans="1:24" hidden="1" x14ac:dyDescent="0.3">
      <c r="A371" t="s">
        <v>4520</v>
      </c>
      <c r="B371" t="s">
        <v>4064</v>
      </c>
      <c r="C371" t="s">
        <v>4537</v>
      </c>
      <c r="D371">
        <v>0</v>
      </c>
      <c r="E371" t="s">
        <v>3755</v>
      </c>
      <c r="F371" t="s">
        <v>3756</v>
      </c>
      <c r="G371" t="s">
        <v>2581</v>
      </c>
      <c r="H371" t="s">
        <v>4116</v>
      </c>
      <c r="I371" t="s">
        <v>4543</v>
      </c>
      <c r="J371" t="s">
        <v>15</v>
      </c>
      <c r="K371">
        <v>2</v>
      </c>
      <c r="L371" s="2" t="s">
        <v>1412</v>
      </c>
      <c r="M371" s="2">
        <f ca="1">Table1[[#This Row],[Cases]]*Table1[[#This Row],[Pack Size]]</f>
        <v>0</v>
      </c>
      <c r="N371" s="1">
        <f ca="1">Table1[[#This Row],[Cases]]*Table1[[#This Row],[Pack Size]]</f>
        <v>288</v>
      </c>
      <c r="O371" s="1">
        <f>IFERROR(VLOOKUP(Table1[[#This Row],[SKU Code]],'SKU Size'!$G:$H,2,FALSE),0)*Table1[[#This Row],[Cases]]</f>
        <v>11050.97755309545</v>
      </c>
      <c r="P371" t="str">
        <f t="shared" si="6"/>
        <v>D0422</v>
      </c>
      <c r="Q371">
        <f>IFERROR(VLOOKUP(Table1[[#This Row],[Trim Distributor Code]],Sheet1!$N:$O,2,FALSE),0)</f>
        <v>3400996</v>
      </c>
      <c r="R371" t="str">
        <f>IFERROR(VLOOKUP(Table1[[#This Row],[Salesflo AppUser Code]],HIE!$A:$B,2,FALSE),0)</f>
        <v>Active</v>
      </c>
      <c r="S371" t="str">
        <f>IFERROR(VLOOKUP(Table1[[#This Row],[Salesflo AppUser Code]],HIE!$A:$B,2,FALSE),0)</f>
        <v>Active</v>
      </c>
      <c r="T371" t="s">
        <v>5594</v>
      </c>
      <c r="U371" t="s">
        <v>2909</v>
      </c>
      <c r="V371" t="s">
        <v>2582</v>
      </c>
      <c r="W371" t="s">
        <v>2590</v>
      </c>
      <c r="X371" t="str">
        <f>IFERROR(VLOOKUP( Table1[[#This Row],[Trim Distributor Code]],Sheet1!$A:$J,10,FALSE),0)</f>
        <v>Active</v>
      </c>
    </row>
    <row r="372" spans="1:24" hidden="1" x14ac:dyDescent="0.3">
      <c r="A372" t="s">
        <v>4520</v>
      </c>
      <c r="B372" t="s">
        <v>4065</v>
      </c>
      <c r="C372" t="s">
        <v>4544</v>
      </c>
      <c r="D372">
        <v>0</v>
      </c>
      <c r="E372" t="s">
        <v>3755</v>
      </c>
      <c r="F372" t="s">
        <v>3756</v>
      </c>
      <c r="G372" t="s">
        <v>4521</v>
      </c>
      <c r="H372" t="s">
        <v>4106</v>
      </c>
      <c r="I372" t="s">
        <v>4538</v>
      </c>
      <c r="J372" t="s">
        <v>11</v>
      </c>
      <c r="K372">
        <v>375</v>
      </c>
      <c r="L372" s="2" t="s">
        <v>1412</v>
      </c>
      <c r="M372" s="2">
        <f ca="1">Table1[[#This Row],[Cases]]*Table1[[#This Row],[Pack Size]]</f>
        <v>0</v>
      </c>
      <c r="N372" s="1">
        <f ca="1">Table1[[#This Row],[Cases]]*Table1[[#This Row],[Pack Size]]</f>
        <v>132000</v>
      </c>
      <c r="O372" s="1">
        <f>IFERROR(VLOOKUP(Table1[[#This Row],[SKU Code]],'SKU Size'!$G:$H,2,FALSE),0)*Table1[[#This Row],[Cases]]</f>
        <v>3286780.5870577157</v>
      </c>
      <c r="P372" t="str">
        <f t="shared" si="6"/>
        <v>D0422</v>
      </c>
      <c r="Q372">
        <f>IFERROR(VLOOKUP(Table1[[#This Row],[Trim Distributor Code]],Sheet1!$N:$O,2,FALSE),0)</f>
        <v>3400996</v>
      </c>
      <c r="R372" t="str">
        <f>IFERROR(VLOOKUP(Table1[[#This Row],[Salesflo AppUser Code]],HIE!$A:$B,2,FALSE),0)</f>
        <v>Active</v>
      </c>
      <c r="S372" t="str">
        <f>IFERROR(VLOOKUP(Table1[[#This Row],[Salesflo AppUser Code]],HIE!$A:$B,2,FALSE),0)</f>
        <v>Active</v>
      </c>
      <c r="T372" t="s">
        <v>5594</v>
      </c>
      <c r="U372" t="s">
        <v>2909</v>
      </c>
      <c r="V372" t="s">
        <v>1444</v>
      </c>
      <c r="W372" t="s">
        <v>1688</v>
      </c>
      <c r="X372" t="str">
        <f>IFERROR(VLOOKUP( Table1[[#This Row],[Trim Distributor Code]],Sheet1!$A:$J,10,FALSE),0)</f>
        <v>Active</v>
      </c>
    </row>
    <row r="373" spans="1:24" hidden="1" x14ac:dyDescent="0.3">
      <c r="A373" t="s">
        <v>4520</v>
      </c>
      <c r="B373" t="s">
        <v>4065</v>
      </c>
      <c r="C373" t="s">
        <v>4544</v>
      </c>
      <c r="D373">
        <v>0</v>
      </c>
      <c r="E373" t="s">
        <v>3755</v>
      </c>
      <c r="F373" t="s">
        <v>3756</v>
      </c>
      <c r="G373" t="s">
        <v>4110</v>
      </c>
      <c r="H373" t="s">
        <v>4109</v>
      </c>
      <c r="I373" t="s">
        <v>4539</v>
      </c>
      <c r="J373" t="s">
        <v>1682</v>
      </c>
      <c r="K373">
        <v>5</v>
      </c>
      <c r="L373" s="2" t="s">
        <v>1412</v>
      </c>
      <c r="M373" s="2">
        <f ca="1">Table1[[#This Row],[Cases]]*Table1[[#This Row],[Pack Size]]</f>
        <v>0</v>
      </c>
      <c r="N373" s="1">
        <f ca="1">Table1[[#This Row],[Cases]]*Table1[[#This Row],[Pack Size]]</f>
        <v>500</v>
      </c>
      <c r="O373" s="1">
        <f>IFERROR(VLOOKUP(Table1[[#This Row],[SKU Code]],'SKU Size'!$G:$H,2,FALSE),0)*Table1[[#This Row],[Cases]]</f>
        <v>37735.673677581857</v>
      </c>
      <c r="P373" t="str">
        <f t="shared" si="6"/>
        <v>D0422</v>
      </c>
      <c r="Q373">
        <f>IFERROR(VLOOKUP(Table1[[#This Row],[Trim Distributor Code]],Sheet1!$N:$O,2,FALSE),0)</f>
        <v>3400996</v>
      </c>
      <c r="R373" t="str">
        <f>IFERROR(VLOOKUP(Table1[[#This Row],[Salesflo AppUser Code]],HIE!$A:$B,2,FALSE),0)</f>
        <v>Active</v>
      </c>
      <c r="S373" t="str">
        <f>IFERROR(VLOOKUP(Table1[[#This Row],[Salesflo AppUser Code]],HIE!$A:$B,2,FALSE),0)</f>
        <v>Active</v>
      </c>
      <c r="T373" t="s">
        <v>5594</v>
      </c>
      <c r="U373" t="s">
        <v>2909</v>
      </c>
      <c r="V373" t="s">
        <v>1423</v>
      </c>
      <c r="W373" t="s">
        <v>1679</v>
      </c>
      <c r="X373" t="str">
        <f>IFERROR(VLOOKUP( Table1[[#This Row],[Trim Distributor Code]],Sheet1!$A:$J,10,FALSE),0)</f>
        <v>Active</v>
      </c>
    </row>
    <row r="374" spans="1:24" hidden="1" x14ac:dyDescent="0.3">
      <c r="A374" t="s">
        <v>4520</v>
      </c>
      <c r="B374" t="s">
        <v>4065</v>
      </c>
      <c r="C374" t="s">
        <v>4544</v>
      </c>
      <c r="D374">
        <v>0</v>
      </c>
      <c r="E374" t="s">
        <v>3755</v>
      </c>
      <c r="F374" t="s">
        <v>3756</v>
      </c>
      <c r="G374" t="s">
        <v>4521</v>
      </c>
      <c r="H374" t="s">
        <v>4113</v>
      </c>
      <c r="I374" t="s">
        <v>4540</v>
      </c>
      <c r="J374" t="s">
        <v>14</v>
      </c>
      <c r="K374">
        <v>20</v>
      </c>
      <c r="L374" s="2" t="s">
        <v>1412</v>
      </c>
      <c r="M374" s="2">
        <f ca="1">Table1[[#This Row],[Cases]]*Table1[[#This Row],[Pack Size]]</f>
        <v>0</v>
      </c>
      <c r="N374" s="1">
        <f ca="1">Table1[[#This Row],[Cases]]*Table1[[#This Row],[Pack Size]]</f>
        <v>480</v>
      </c>
      <c r="O374" s="1">
        <f>IFERROR(VLOOKUP(Table1[[#This Row],[SKU Code]],'SKU Size'!$G:$H,2,FALSE),0)*Table1[[#This Row],[Cases]]</f>
        <v>71829.4653050122</v>
      </c>
      <c r="P374" t="str">
        <f t="shared" si="6"/>
        <v>D0422</v>
      </c>
      <c r="Q374">
        <f>IFERROR(VLOOKUP(Table1[[#This Row],[Trim Distributor Code]],Sheet1!$N:$O,2,FALSE),0)</f>
        <v>3400996</v>
      </c>
      <c r="R374" t="str">
        <f>IFERROR(VLOOKUP(Table1[[#This Row],[Salesflo AppUser Code]],HIE!$A:$B,2,FALSE),0)</f>
        <v>Active</v>
      </c>
      <c r="S374" t="str">
        <f>IFERROR(VLOOKUP(Table1[[#This Row],[Salesflo AppUser Code]],HIE!$A:$B,2,FALSE),0)</f>
        <v>Active</v>
      </c>
      <c r="T374" t="s">
        <v>5594</v>
      </c>
      <c r="U374" t="s">
        <v>2909</v>
      </c>
      <c r="V374" t="s">
        <v>1632</v>
      </c>
      <c r="W374" t="s">
        <v>1688</v>
      </c>
      <c r="X374" t="str">
        <f>IFERROR(VLOOKUP( Table1[[#This Row],[Trim Distributor Code]],Sheet1!$A:$J,10,FALSE),0)</f>
        <v>Active</v>
      </c>
    </row>
    <row r="375" spans="1:24" hidden="1" x14ac:dyDescent="0.3">
      <c r="A375" t="s">
        <v>4520</v>
      </c>
      <c r="B375" t="s">
        <v>4066</v>
      </c>
      <c r="C375" t="s">
        <v>4545</v>
      </c>
      <c r="D375">
        <v>0</v>
      </c>
      <c r="E375" t="s">
        <v>3755</v>
      </c>
      <c r="F375" t="s">
        <v>3756</v>
      </c>
      <c r="G375" t="s">
        <v>4521</v>
      </c>
      <c r="H375" t="s">
        <v>4106</v>
      </c>
      <c r="I375" t="s">
        <v>4538</v>
      </c>
      <c r="J375" t="s">
        <v>11</v>
      </c>
      <c r="K375">
        <v>250</v>
      </c>
      <c r="L375" s="2" t="s">
        <v>1412</v>
      </c>
      <c r="M375" s="2">
        <f ca="1">Table1[[#This Row],[Cases]]*Table1[[#This Row],[Pack Size]]</f>
        <v>0</v>
      </c>
      <c r="N375" s="1">
        <f ca="1">Table1[[#This Row],[Cases]]*Table1[[#This Row],[Pack Size]]</f>
        <v>88000</v>
      </c>
      <c r="O375" s="1">
        <f>IFERROR(VLOOKUP(Table1[[#This Row],[SKU Code]],'SKU Size'!$G:$H,2,FALSE),0)*Table1[[#This Row],[Cases]]</f>
        <v>2191187.0580384769</v>
      </c>
      <c r="P375" t="str">
        <f t="shared" si="6"/>
        <v>D0422</v>
      </c>
      <c r="Q375">
        <f>IFERROR(VLOOKUP(Table1[[#This Row],[Trim Distributor Code]],Sheet1!$N:$O,2,FALSE),0)</f>
        <v>3400996</v>
      </c>
      <c r="R375" t="str">
        <f>IFERROR(VLOOKUP(Table1[[#This Row],[Salesflo AppUser Code]],HIE!$A:$B,2,FALSE),0)</f>
        <v>Active</v>
      </c>
      <c r="S375" t="str">
        <f>IFERROR(VLOOKUP(Table1[[#This Row],[Salesflo AppUser Code]],HIE!$A:$B,2,FALSE),0)</f>
        <v>Active</v>
      </c>
      <c r="T375" t="s">
        <v>5594</v>
      </c>
      <c r="U375" t="s">
        <v>2909</v>
      </c>
      <c r="V375" t="s">
        <v>1444</v>
      </c>
      <c r="W375" t="s">
        <v>1688</v>
      </c>
      <c r="X375" t="str">
        <f>IFERROR(VLOOKUP( Table1[[#This Row],[Trim Distributor Code]],Sheet1!$A:$J,10,FALSE),0)</f>
        <v>Active</v>
      </c>
    </row>
    <row r="376" spans="1:24" hidden="1" x14ac:dyDescent="0.3">
      <c r="A376" t="s">
        <v>4520</v>
      </c>
      <c r="B376" t="s">
        <v>4066</v>
      </c>
      <c r="C376" t="s">
        <v>4545</v>
      </c>
      <c r="D376">
        <v>0</v>
      </c>
      <c r="E376" t="s">
        <v>3755</v>
      </c>
      <c r="F376" t="s">
        <v>3756</v>
      </c>
      <c r="G376" t="s">
        <v>4110</v>
      </c>
      <c r="H376" t="s">
        <v>4109</v>
      </c>
      <c r="I376" t="s">
        <v>4539</v>
      </c>
      <c r="J376" t="s">
        <v>1682</v>
      </c>
      <c r="K376" s="1">
        <v>3</v>
      </c>
      <c r="L376" s="1" t="s">
        <v>1412</v>
      </c>
      <c r="M376" s="2">
        <f ca="1">Table1[[#This Row],[Cases]]*Table1[[#This Row],[Pack Size]]</f>
        <v>0</v>
      </c>
      <c r="N376" s="1">
        <f ca="1">Table1[[#This Row],[Cases]]*Table1[[#This Row],[Pack Size]]</f>
        <v>300</v>
      </c>
      <c r="O376" s="1">
        <f>IFERROR(VLOOKUP(Table1[[#This Row],[SKU Code]],'SKU Size'!$G:$H,2,FALSE),0)*Table1[[#This Row],[Cases]]</f>
        <v>22641.404206549112</v>
      </c>
      <c r="P376" t="str">
        <f t="shared" si="6"/>
        <v>D0422</v>
      </c>
      <c r="Q376">
        <f>IFERROR(VLOOKUP(Table1[[#This Row],[Trim Distributor Code]],Sheet1!$N:$O,2,FALSE),0)</f>
        <v>3400996</v>
      </c>
      <c r="R376" t="str">
        <f>IFERROR(VLOOKUP(Table1[[#This Row],[Salesflo AppUser Code]],HIE!$A:$B,2,FALSE),0)</f>
        <v>Active</v>
      </c>
      <c r="S376" t="str">
        <f>IFERROR(VLOOKUP(Table1[[#This Row],[Salesflo AppUser Code]],HIE!$A:$B,2,FALSE),0)</f>
        <v>Active</v>
      </c>
      <c r="T376" t="s">
        <v>5594</v>
      </c>
      <c r="U376" t="s">
        <v>2909</v>
      </c>
      <c r="V376" t="s">
        <v>1423</v>
      </c>
      <c r="W376" t="s">
        <v>1679</v>
      </c>
      <c r="X376" t="str">
        <f>IFERROR(VLOOKUP( Table1[[#This Row],[Trim Distributor Code]],Sheet1!$A:$J,10,FALSE),0)</f>
        <v>Active</v>
      </c>
    </row>
    <row r="377" spans="1:24" hidden="1" x14ac:dyDescent="0.3">
      <c r="A377" t="s">
        <v>4520</v>
      </c>
      <c r="B377" t="s">
        <v>4066</v>
      </c>
      <c r="C377" t="s">
        <v>4545</v>
      </c>
      <c r="D377">
        <v>0</v>
      </c>
      <c r="E377" t="s">
        <v>3755</v>
      </c>
      <c r="F377" t="s">
        <v>3756</v>
      </c>
      <c r="G377" t="s">
        <v>4521</v>
      </c>
      <c r="H377" t="s">
        <v>4113</v>
      </c>
      <c r="I377" t="s">
        <v>4540</v>
      </c>
      <c r="J377" t="s">
        <v>14</v>
      </c>
      <c r="K377" s="1">
        <v>5</v>
      </c>
      <c r="L377" s="1" t="s">
        <v>1412</v>
      </c>
      <c r="M377" s="2">
        <f ca="1">Table1[[#This Row],[Cases]]*Table1[[#This Row],[Pack Size]]</f>
        <v>0</v>
      </c>
      <c r="N377" s="1">
        <f ca="1">Table1[[#This Row],[Cases]]*Table1[[#This Row],[Pack Size]]</f>
        <v>120</v>
      </c>
      <c r="O377" s="1">
        <f>IFERROR(VLOOKUP(Table1[[#This Row],[SKU Code]],'SKU Size'!$G:$H,2,FALSE),0)*Table1[[#This Row],[Cases]]</f>
        <v>17957.36632625305</v>
      </c>
      <c r="P377" t="str">
        <f t="shared" si="6"/>
        <v>D0422</v>
      </c>
      <c r="Q377">
        <f>IFERROR(VLOOKUP(Table1[[#This Row],[Trim Distributor Code]],Sheet1!$N:$O,2,FALSE),0)</f>
        <v>3400996</v>
      </c>
      <c r="R377" t="str">
        <f>IFERROR(VLOOKUP(Table1[[#This Row],[Salesflo AppUser Code]],HIE!$A:$B,2,FALSE),0)</f>
        <v>Active</v>
      </c>
      <c r="S377" t="str">
        <f>IFERROR(VLOOKUP(Table1[[#This Row],[Salesflo AppUser Code]],HIE!$A:$B,2,FALSE),0)</f>
        <v>Active</v>
      </c>
      <c r="T377" t="s">
        <v>5594</v>
      </c>
      <c r="U377" t="s">
        <v>2909</v>
      </c>
      <c r="V377" t="s">
        <v>1632</v>
      </c>
      <c r="W377" t="s">
        <v>1688</v>
      </c>
      <c r="X377" t="str">
        <f>IFERROR(VLOOKUP( Table1[[#This Row],[Trim Distributor Code]],Sheet1!$A:$J,10,FALSE),0)</f>
        <v>Active</v>
      </c>
    </row>
    <row r="378" spans="1:24" hidden="1" x14ac:dyDescent="0.3">
      <c r="A378" t="s">
        <v>4520</v>
      </c>
      <c r="B378" t="s">
        <v>4066</v>
      </c>
      <c r="C378" t="s">
        <v>4545</v>
      </c>
      <c r="D378">
        <v>0</v>
      </c>
      <c r="E378" t="s">
        <v>3755</v>
      </c>
      <c r="F378" t="s">
        <v>3756</v>
      </c>
      <c r="G378" t="s">
        <v>4111</v>
      </c>
      <c r="H378" t="s">
        <v>4113</v>
      </c>
      <c r="I378" t="s">
        <v>4541</v>
      </c>
      <c r="J378" t="s">
        <v>1656</v>
      </c>
      <c r="K378">
        <v>5</v>
      </c>
      <c r="L378" s="2" t="s">
        <v>1412</v>
      </c>
      <c r="M378" s="2">
        <f ca="1">Table1[[#This Row],[Cases]]*Table1[[#This Row],[Pack Size]]</f>
        <v>0</v>
      </c>
      <c r="N378" s="1">
        <f ca="1">Table1[[#This Row],[Cases]]*Table1[[#This Row],[Pack Size]]</f>
        <v>240</v>
      </c>
      <c r="O378" s="1">
        <f>IFERROR(VLOOKUP(Table1[[#This Row],[SKU Code]],'SKU Size'!$G:$H,2,FALSE),0)*Table1[[#This Row],[Cases]]</f>
        <v>5019.5743795350445</v>
      </c>
      <c r="P378" t="str">
        <f t="shared" si="6"/>
        <v>D0422</v>
      </c>
      <c r="Q378">
        <f>IFERROR(VLOOKUP(Table1[[#This Row],[Trim Distributor Code]],Sheet1!$N:$O,2,FALSE),0)</f>
        <v>3400996</v>
      </c>
      <c r="R378" t="str">
        <f>IFERROR(VLOOKUP(Table1[[#This Row],[Salesflo AppUser Code]],HIE!$A:$B,2,FALSE),0)</f>
        <v>Active</v>
      </c>
      <c r="S378" t="str">
        <f>IFERROR(VLOOKUP(Table1[[#This Row],[Salesflo AppUser Code]],HIE!$A:$B,2,FALSE),0)</f>
        <v>Active</v>
      </c>
      <c r="T378" t="s">
        <v>5594</v>
      </c>
      <c r="U378" t="s">
        <v>2909</v>
      </c>
      <c r="V378" t="s">
        <v>1632</v>
      </c>
      <c r="W378" t="s">
        <v>1431</v>
      </c>
      <c r="X378" t="str">
        <f>IFERROR(VLOOKUP( Table1[[#This Row],[Trim Distributor Code]],Sheet1!$A:$J,10,FALSE),0)</f>
        <v>Active</v>
      </c>
    </row>
    <row r="379" spans="1:24" hidden="1" x14ac:dyDescent="0.3">
      <c r="A379" t="s">
        <v>4520</v>
      </c>
      <c r="B379" t="s">
        <v>4067</v>
      </c>
      <c r="C379" t="s">
        <v>4546</v>
      </c>
      <c r="D379">
        <v>0</v>
      </c>
      <c r="E379" t="s">
        <v>3755</v>
      </c>
      <c r="F379" t="s">
        <v>3756</v>
      </c>
      <c r="G379" t="s">
        <v>4521</v>
      </c>
      <c r="H379" t="s">
        <v>4106</v>
      </c>
      <c r="I379" t="s">
        <v>4538</v>
      </c>
      <c r="J379" t="s">
        <v>11</v>
      </c>
      <c r="K379">
        <v>230</v>
      </c>
      <c r="L379" s="2" t="s">
        <v>1412</v>
      </c>
      <c r="M379" s="2">
        <f ca="1">Table1[[#This Row],[Cases]]*Table1[[#This Row],[Pack Size]]</f>
        <v>0</v>
      </c>
      <c r="N379" s="1">
        <f ca="1">Table1[[#This Row],[Cases]]*Table1[[#This Row],[Pack Size]]</f>
        <v>80960</v>
      </c>
      <c r="O379" s="1">
        <f>IFERROR(VLOOKUP(Table1[[#This Row],[SKU Code]],'SKU Size'!$G:$H,2,FALSE),0)*Table1[[#This Row],[Cases]]</f>
        <v>2015892.0933953989</v>
      </c>
      <c r="P379" t="str">
        <f t="shared" si="6"/>
        <v>D0422</v>
      </c>
      <c r="Q379">
        <f>IFERROR(VLOOKUP(Table1[[#This Row],[Trim Distributor Code]],Sheet1!$N:$O,2,FALSE),0)</f>
        <v>3400996</v>
      </c>
      <c r="R379" t="str">
        <f>IFERROR(VLOOKUP(Table1[[#This Row],[Salesflo AppUser Code]],HIE!$A:$B,2,FALSE),0)</f>
        <v>Active</v>
      </c>
      <c r="S379" t="str">
        <f>IFERROR(VLOOKUP(Table1[[#This Row],[Salesflo AppUser Code]],HIE!$A:$B,2,FALSE),0)</f>
        <v>Active</v>
      </c>
      <c r="T379" t="s">
        <v>5594</v>
      </c>
      <c r="U379" t="s">
        <v>2909</v>
      </c>
      <c r="V379" t="s">
        <v>1444</v>
      </c>
      <c r="W379" t="s">
        <v>1688</v>
      </c>
      <c r="X379" t="str">
        <f>IFERROR(VLOOKUP( Table1[[#This Row],[Trim Distributor Code]],Sheet1!$A:$J,10,FALSE),0)</f>
        <v>Active</v>
      </c>
    </row>
    <row r="380" spans="1:24" hidden="1" x14ac:dyDescent="0.3">
      <c r="A380" t="s">
        <v>4520</v>
      </c>
      <c r="B380" t="s">
        <v>4067</v>
      </c>
      <c r="C380" t="s">
        <v>4546</v>
      </c>
      <c r="D380">
        <v>0</v>
      </c>
      <c r="E380" t="s">
        <v>3755</v>
      </c>
      <c r="F380" t="s">
        <v>3756</v>
      </c>
      <c r="G380" t="s">
        <v>4110</v>
      </c>
      <c r="H380" t="s">
        <v>4109</v>
      </c>
      <c r="I380" t="s">
        <v>4539</v>
      </c>
      <c r="J380" t="s">
        <v>1682</v>
      </c>
      <c r="K380">
        <v>3</v>
      </c>
      <c r="L380" s="2" t="s">
        <v>1412</v>
      </c>
      <c r="M380" s="2">
        <f ca="1">Table1[[#This Row],[Cases]]*Table1[[#This Row],[Pack Size]]</f>
        <v>0</v>
      </c>
      <c r="N380" s="1">
        <f ca="1">Table1[[#This Row],[Cases]]*Table1[[#This Row],[Pack Size]]</f>
        <v>300</v>
      </c>
      <c r="O380" s="1">
        <f>IFERROR(VLOOKUP(Table1[[#This Row],[SKU Code]],'SKU Size'!$G:$H,2,FALSE),0)*Table1[[#This Row],[Cases]]</f>
        <v>22641.404206549112</v>
      </c>
      <c r="P380" t="str">
        <f t="shared" si="6"/>
        <v>D0422</v>
      </c>
      <c r="Q380">
        <f>IFERROR(VLOOKUP(Table1[[#This Row],[Trim Distributor Code]],Sheet1!$N:$O,2,FALSE),0)</f>
        <v>3400996</v>
      </c>
      <c r="R380" t="str">
        <f>IFERROR(VLOOKUP(Table1[[#This Row],[Salesflo AppUser Code]],HIE!$A:$B,2,FALSE),0)</f>
        <v>Active</v>
      </c>
      <c r="S380" t="str">
        <f>IFERROR(VLOOKUP(Table1[[#This Row],[Salesflo AppUser Code]],HIE!$A:$B,2,FALSE),0)</f>
        <v>Active</v>
      </c>
      <c r="T380" t="s">
        <v>5594</v>
      </c>
      <c r="U380" t="s">
        <v>2909</v>
      </c>
      <c r="V380" t="s">
        <v>1423</v>
      </c>
      <c r="W380" t="s">
        <v>1679</v>
      </c>
      <c r="X380" t="str">
        <f>IFERROR(VLOOKUP( Table1[[#This Row],[Trim Distributor Code]],Sheet1!$A:$J,10,FALSE),0)</f>
        <v>Active</v>
      </c>
    </row>
    <row r="381" spans="1:24" hidden="1" x14ac:dyDescent="0.3">
      <c r="A381" t="s">
        <v>4520</v>
      </c>
      <c r="B381" t="s">
        <v>4067</v>
      </c>
      <c r="C381" t="s">
        <v>4546</v>
      </c>
      <c r="D381">
        <v>0</v>
      </c>
      <c r="E381" t="s">
        <v>3755</v>
      </c>
      <c r="F381" t="s">
        <v>3756</v>
      </c>
      <c r="G381" t="s">
        <v>4521</v>
      </c>
      <c r="H381" t="s">
        <v>4113</v>
      </c>
      <c r="I381" t="s">
        <v>4540</v>
      </c>
      <c r="J381" t="s">
        <v>14</v>
      </c>
      <c r="K381">
        <v>20</v>
      </c>
      <c r="L381" s="2" t="s">
        <v>1412</v>
      </c>
      <c r="M381" s="2">
        <f ca="1">Table1[[#This Row],[Cases]]*Table1[[#This Row],[Pack Size]]</f>
        <v>0</v>
      </c>
      <c r="N381" s="1">
        <f ca="1">Table1[[#This Row],[Cases]]*Table1[[#This Row],[Pack Size]]</f>
        <v>480</v>
      </c>
      <c r="O381" s="1">
        <f>IFERROR(VLOOKUP(Table1[[#This Row],[SKU Code]],'SKU Size'!$G:$H,2,FALSE),0)*Table1[[#This Row],[Cases]]</f>
        <v>71829.4653050122</v>
      </c>
      <c r="P381" t="str">
        <f t="shared" si="6"/>
        <v>D0422</v>
      </c>
      <c r="Q381">
        <f>IFERROR(VLOOKUP(Table1[[#This Row],[Trim Distributor Code]],Sheet1!$N:$O,2,FALSE),0)</f>
        <v>3400996</v>
      </c>
      <c r="R381" t="str">
        <f>IFERROR(VLOOKUP(Table1[[#This Row],[Salesflo AppUser Code]],HIE!$A:$B,2,FALSE),0)</f>
        <v>Active</v>
      </c>
      <c r="S381" t="str">
        <f>IFERROR(VLOOKUP(Table1[[#This Row],[Salesflo AppUser Code]],HIE!$A:$B,2,FALSE),0)</f>
        <v>Active</v>
      </c>
      <c r="T381" t="s">
        <v>5594</v>
      </c>
      <c r="U381" t="s">
        <v>2909</v>
      </c>
      <c r="V381" t="s">
        <v>1632</v>
      </c>
      <c r="W381" t="s">
        <v>1688</v>
      </c>
      <c r="X381" t="str">
        <f>IFERROR(VLOOKUP( Table1[[#This Row],[Trim Distributor Code]],Sheet1!$A:$J,10,FALSE),0)</f>
        <v>Active</v>
      </c>
    </row>
    <row r="382" spans="1:24" hidden="1" x14ac:dyDescent="0.3">
      <c r="A382" t="s">
        <v>4520</v>
      </c>
      <c r="B382" t="s">
        <v>4067</v>
      </c>
      <c r="C382" t="s">
        <v>4546</v>
      </c>
      <c r="D382">
        <v>0</v>
      </c>
      <c r="E382" t="s">
        <v>3755</v>
      </c>
      <c r="F382" t="s">
        <v>3756</v>
      </c>
      <c r="G382" t="s">
        <v>4111</v>
      </c>
      <c r="H382" t="s">
        <v>4113</v>
      </c>
      <c r="I382" t="s">
        <v>4541</v>
      </c>
      <c r="J382" t="s">
        <v>1656</v>
      </c>
      <c r="K382">
        <v>10</v>
      </c>
      <c r="L382" s="2" t="s">
        <v>1412</v>
      </c>
      <c r="M382" s="2">
        <f ca="1">Table1[[#This Row],[Cases]]*Table1[[#This Row],[Pack Size]]</f>
        <v>0</v>
      </c>
      <c r="N382" s="1">
        <f ca="1">Table1[[#This Row],[Cases]]*Table1[[#This Row],[Pack Size]]</f>
        <v>480</v>
      </c>
      <c r="O382" s="1">
        <f>IFERROR(VLOOKUP(Table1[[#This Row],[SKU Code]],'SKU Size'!$G:$H,2,FALSE),0)*Table1[[#This Row],[Cases]]</f>
        <v>10039.148759070089</v>
      </c>
      <c r="P382" t="str">
        <f t="shared" si="6"/>
        <v>D0422</v>
      </c>
      <c r="Q382">
        <f>IFERROR(VLOOKUP(Table1[[#This Row],[Trim Distributor Code]],Sheet1!$N:$O,2,FALSE),0)</f>
        <v>3400996</v>
      </c>
      <c r="R382" t="str">
        <f>IFERROR(VLOOKUP(Table1[[#This Row],[Salesflo AppUser Code]],HIE!$A:$B,2,FALSE),0)</f>
        <v>Active</v>
      </c>
      <c r="S382" t="str">
        <f>IFERROR(VLOOKUP(Table1[[#This Row],[Salesflo AppUser Code]],HIE!$A:$B,2,FALSE),0)</f>
        <v>Active</v>
      </c>
      <c r="T382" t="s">
        <v>5594</v>
      </c>
      <c r="U382" t="s">
        <v>2909</v>
      </c>
      <c r="V382" t="s">
        <v>1632</v>
      </c>
      <c r="W382" t="s">
        <v>1431</v>
      </c>
      <c r="X382" t="str">
        <f>IFERROR(VLOOKUP( Table1[[#This Row],[Trim Distributor Code]],Sheet1!$A:$J,10,FALSE),0)</f>
        <v>Active</v>
      </c>
    </row>
    <row r="383" spans="1:24" hidden="1" x14ac:dyDescent="0.3">
      <c r="A383" t="s">
        <v>4520</v>
      </c>
      <c r="B383" t="s">
        <v>4067</v>
      </c>
      <c r="C383" t="s">
        <v>4546</v>
      </c>
      <c r="D383">
        <v>0</v>
      </c>
      <c r="E383" t="s">
        <v>3755</v>
      </c>
      <c r="F383" t="s">
        <v>3756</v>
      </c>
      <c r="G383" t="s">
        <v>2581</v>
      </c>
      <c r="H383" t="s">
        <v>4115</v>
      </c>
      <c r="I383" t="s">
        <v>4542</v>
      </c>
      <c r="J383" t="s">
        <v>16</v>
      </c>
      <c r="K383">
        <v>2</v>
      </c>
      <c r="L383" s="2" t="s">
        <v>1412</v>
      </c>
      <c r="M383" s="2">
        <f ca="1">Table1[[#This Row],[Cases]]*Table1[[#This Row],[Pack Size]]</f>
        <v>0</v>
      </c>
      <c r="N383" s="1">
        <f ca="1">Table1[[#This Row],[Cases]]*Table1[[#This Row],[Pack Size]]</f>
        <v>576</v>
      </c>
      <c r="O383" s="1">
        <f>IFERROR(VLOOKUP(Table1[[#This Row],[SKU Code]],'SKU Size'!$G:$H,2,FALSE),0)*Table1[[#This Row],[Cases]]</f>
        <v>9706.8585354531897</v>
      </c>
      <c r="P383" t="str">
        <f t="shared" si="6"/>
        <v>D0422</v>
      </c>
      <c r="Q383">
        <f>IFERROR(VLOOKUP(Table1[[#This Row],[Trim Distributor Code]],Sheet1!$N:$O,2,FALSE),0)</f>
        <v>3400996</v>
      </c>
      <c r="R383" t="str">
        <f>IFERROR(VLOOKUP(Table1[[#This Row],[Salesflo AppUser Code]],HIE!$A:$B,2,FALSE),0)</f>
        <v>Active</v>
      </c>
      <c r="S383" t="str">
        <f>IFERROR(VLOOKUP(Table1[[#This Row],[Salesflo AppUser Code]],HIE!$A:$B,2,FALSE),0)</f>
        <v>Active</v>
      </c>
      <c r="T383" t="s">
        <v>5594</v>
      </c>
      <c r="U383" t="s">
        <v>2909</v>
      </c>
      <c r="V383" t="s">
        <v>2616</v>
      </c>
      <c r="W383" t="s">
        <v>2617</v>
      </c>
      <c r="X383" t="str">
        <f>IFERROR(VLOOKUP( Table1[[#This Row],[Trim Distributor Code]],Sheet1!$A:$J,10,FALSE),0)</f>
        <v>Active</v>
      </c>
    </row>
    <row r="384" spans="1:24" hidden="1" x14ac:dyDescent="0.3">
      <c r="A384" t="s">
        <v>4520</v>
      </c>
      <c r="B384" t="s">
        <v>4067</v>
      </c>
      <c r="C384" t="s">
        <v>4546</v>
      </c>
      <c r="D384">
        <v>0</v>
      </c>
      <c r="E384" t="s">
        <v>3755</v>
      </c>
      <c r="F384" t="s">
        <v>3756</v>
      </c>
      <c r="G384" t="s">
        <v>2581</v>
      </c>
      <c r="H384" t="s">
        <v>4116</v>
      </c>
      <c r="I384" t="s">
        <v>4543</v>
      </c>
      <c r="J384" t="s">
        <v>15</v>
      </c>
      <c r="K384">
        <v>2</v>
      </c>
      <c r="L384" s="2" t="s">
        <v>1412</v>
      </c>
      <c r="M384" s="2">
        <f ca="1">Table1[[#This Row],[Cases]]*Table1[[#This Row],[Pack Size]]</f>
        <v>0</v>
      </c>
      <c r="N384" s="1">
        <f ca="1">Table1[[#This Row],[Cases]]*Table1[[#This Row],[Pack Size]]</f>
        <v>288</v>
      </c>
      <c r="O384" s="1">
        <f>IFERROR(VLOOKUP(Table1[[#This Row],[SKU Code]],'SKU Size'!$G:$H,2,FALSE),0)*Table1[[#This Row],[Cases]]</f>
        <v>11050.97755309545</v>
      </c>
      <c r="P384" t="str">
        <f t="shared" si="6"/>
        <v>D0422</v>
      </c>
      <c r="Q384">
        <f>IFERROR(VLOOKUP(Table1[[#This Row],[Trim Distributor Code]],Sheet1!$N:$O,2,FALSE),0)</f>
        <v>3400996</v>
      </c>
      <c r="R384" t="str">
        <f>IFERROR(VLOOKUP(Table1[[#This Row],[Salesflo AppUser Code]],HIE!$A:$B,2,FALSE),0)</f>
        <v>Active</v>
      </c>
      <c r="S384" t="str">
        <f>IFERROR(VLOOKUP(Table1[[#This Row],[Salesflo AppUser Code]],HIE!$A:$B,2,FALSE),0)</f>
        <v>Active</v>
      </c>
      <c r="T384" t="s">
        <v>5594</v>
      </c>
      <c r="U384" t="s">
        <v>2909</v>
      </c>
      <c r="V384" t="s">
        <v>2582</v>
      </c>
      <c r="W384" t="s">
        <v>2590</v>
      </c>
      <c r="X384" t="str">
        <f>IFERROR(VLOOKUP( Table1[[#This Row],[Trim Distributor Code]],Sheet1!$A:$J,10,FALSE),0)</f>
        <v>Active</v>
      </c>
    </row>
    <row r="385" spans="1:24" hidden="1" x14ac:dyDescent="0.3">
      <c r="A385" t="s">
        <v>4520</v>
      </c>
      <c r="B385" t="s">
        <v>4068</v>
      </c>
      <c r="C385" t="s">
        <v>4547</v>
      </c>
      <c r="D385">
        <v>0</v>
      </c>
      <c r="E385" t="s">
        <v>3755</v>
      </c>
      <c r="F385" t="s">
        <v>3756</v>
      </c>
      <c r="G385" t="s">
        <v>4521</v>
      </c>
      <c r="H385" t="s">
        <v>4106</v>
      </c>
      <c r="I385" t="s">
        <v>4538</v>
      </c>
      <c r="J385" t="s">
        <v>11</v>
      </c>
      <c r="K385" s="1">
        <v>275</v>
      </c>
      <c r="L385" s="1" t="s">
        <v>1412</v>
      </c>
      <c r="M385" s="2">
        <f ca="1">Table1[[#This Row],[Cases]]*Table1[[#This Row],[Pack Size]]</f>
        <v>0</v>
      </c>
      <c r="N385" s="1">
        <f ca="1">Table1[[#This Row],[Cases]]*Table1[[#This Row],[Pack Size]]</f>
        <v>96800</v>
      </c>
      <c r="O385" s="1">
        <f>IFERROR(VLOOKUP(Table1[[#This Row],[SKU Code]],'SKU Size'!$G:$H,2,FALSE),0)*Table1[[#This Row],[Cases]]</f>
        <v>2410305.7638423247</v>
      </c>
      <c r="P385" t="str">
        <f t="shared" si="6"/>
        <v>D0422</v>
      </c>
      <c r="Q385">
        <f>IFERROR(VLOOKUP(Table1[[#This Row],[Trim Distributor Code]],Sheet1!$N:$O,2,FALSE),0)</f>
        <v>3400996</v>
      </c>
      <c r="R385" t="str">
        <f>IFERROR(VLOOKUP(Table1[[#This Row],[Salesflo AppUser Code]],HIE!$A:$B,2,FALSE),0)</f>
        <v>Active</v>
      </c>
      <c r="S385" t="str">
        <f>IFERROR(VLOOKUP(Table1[[#This Row],[Salesflo AppUser Code]],HIE!$A:$B,2,FALSE),0)</f>
        <v>Active</v>
      </c>
      <c r="T385" t="s">
        <v>5594</v>
      </c>
      <c r="U385" t="s">
        <v>2909</v>
      </c>
      <c r="V385" t="s">
        <v>1444</v>
      </c>
      <c r="W385" t="s">
        <v>1688</v>
      </c>
      <c r="X385" t="str">
        <f>IFERROR(VLOOKUP( Table1[[#This Row],[Trim Distributor Code]],Sheet1!$A:$J,10,FALSE),0)</f>
        <v>Active</v>
      </c>
    </row>
    <row r="386" spans="1:24" hidden="1" x14ac:dyDescent="0.3">
      <c r="A386" t="s">
        <v>4520</v>
      </c>
      <c r="B386" t="s">
        <v>4068</v>
      </c>
      <c r="C386" t="s">
        <v>4547</v>
      </c>
      <c r="D386">
        <v>0</v>
      </c>
      <c r="E386" t="s">
        <v>3755</v>
      </c>
      <c r="F386" t="s">
        <v>3756</v>
      </c>
      <c r="G386" t="s">
        <v>4110</v>
      </c>
      <c r="H386" t="s">
        <v>4109</v>
      </c>
      <c r="I386" t="s">
        <v>4539</v>
      </c>
      <c r="J386" t="s">
        <v>1682</v>
      </c>
      <c r="K386" s="1">
        <v>3</v>
      </c>
      <c r="L386" s="1" t="s">
        <v>1412</v>
      </c>
      <c r="M386" s="2">
        <f ca="1">Table1[[#This Row],[Cases]]*Table1[[#This Row],[Pack Size]]</f>
        <v>0</v>
      </c>
      <c r="N386" s="1">
        <f ca="1">Table1[[#This Row],[Cases]]*Table1[[#This Row],[Pack Size]]</f>
        <v>300</v>
      </c>
      <c r="O386" s="1">
        <f>IFERROR(VLOOKUP(Table1[[#This Row],[SKU Code]],'SKU Size'!$G:$H,2,FALSE),0)*Table1[[#This Row],[Cases]]</f>
        <v>22641.404206549112</v>
      </c>
      <c r="P386" t="str">
        <f t="shared" ref="P386:P449" si="7">TRIM(E386)</f>
        <v>D0422</v>
      </c>
      <c r="Q386">
        <f>IFERROR(VLOOKUP(Table1[[#This Row],[Trim Distributor Code]],Sheet1!$N:$O,2,FALSE),0)</f>
        <v>3400996</v>
      </c>
      <c r="R386" t="str">
        <f>IFERROR(VLOOKUP(Table1[[#This Row],[Salesflo AppUser Code]],HIE!$A:$B,2,FALSE),0)</f>
        <v>Active</v>
      </c>
      <c r="S386" t="str">
        <f>IFERROR(VLOOKUP(Table1[[#This Row],[Salesflo AppUser Code]],HIE!$A:$B,2,FALSE),0)</f>
        <v>Active</v>
      </c>
      <c r="T386" t="s">
        <v>5594</v>
      </c>
      <c r="U386" t="s">
        <v>2909</v>
      </c>
      <c r="V386" t="s">
        <v>1423</v>
      </c>
      <c r="W386" t="s">
        <v>1679</v>
      </c>
      <c r="X386" t="str">
        <f>IFERROR(VLOOKUP( Table1[[#This Row],[Trim Distributor Code]],Sheet1!$A:$J,10,FALSE),0)</f>
        <v>Active</v>
      </c>
    </row>
    <row r="387" spans="1:24" hidden="1" x14ac:dyDescent="0.3">
      <c r="A387" t="s">
        <v>4520</v>
      </c>
      <c r="B387" t="s">
        <v>4068</v>
      </c>
      <c r="C387" t="s">
        <v>4547</v>
      </c>
      <c r="D387">
        <v>0</v>
      </c>
      <c r="E387" t="s">
        <v>3755</v>
      </c>
      <c r="F387" t="s">
        <v>3756</v>
      </c>
      <c r="G387" t="s">
        <v>4521</v>
      </c>
      <c r="H387" t="s">
        <v>4113</v>
      </c>
      <c r="I387" t="s">
        <v>4540</v>
      </c>
      <c r="J387" t="s">
        <v>14</v>
      </c>
      <c r="K387">
        <v>20</v>
      </c>
      <c r="L387" s="2" t="s">
        <v>1412</v>
      </c>
      <c r="M387" s="2">
        <f ca="1">Table1[[#This Row],[Cases]]*Table1[[#This Row],[Pack Size]]</f>
        <v>0</v>
      </c>
      <c r="N387" s="1">
        <f ca="1">Table1[[#This Row],[Cases]]*Table1[[#This Row],[Pack Size]]</f>
        <v>480</v>
      </c>
      <c r="O387" s="1">
        <f>IFERROR(VLOOKUP(Table1[[#This Row],[SKU Code]],'SKU Size'!$G:$H,2,FALSE),0)*Table1[[#This Row],[Cases]]</f>
        <v>71829.4653050122</v>
      </c>
      <c r="P387" t="str">
        <f t="shared" si="7"/>
        <v>D0422</v>
      </c>
      <c r="Q387">
        <f>IFERROR(VLOOKUP(Table1[[#This Row],[Trim Distributor Code]],Sheet1!$N:$O,2,FALSE),0)</f>
        <v>3400996</v>
      </c>
      <c r="R387" t="str">
        <f>IFERROR(VLOOKUP(Table1[[#This Row],[Salesflo AppUser Code]],HIE!$A:$B,2,FALSE),0)</f>
        <v>Active</v>
      </c>
      <c r="S387" t="str">
        <f>IFERROR(VLOOKUP(Table1[[#This Row],[Salesflo AppUser Code]],HIE!$A:$B,2,FALSE),0)</f>
        <v>Active</v>
      </c>
      <c r="T387" t="s">
        <v>5594</v>
      </c>
      <c r="U387" t="s">
        <v>2909</v>
      </c>
      <c r="V387" t="s">
        <v>1632</v>
      </c>
      <c r="W387" t="s">
        <v>1688</v>
      </c>
      <c r="X387" t="str">
        <f>IFERROR(VLOOKUP( Table1[[#This Row],[Trim Distributor Code]],Sheet1!$A:$J,10,FALSE),0)</f>
        <v>Active</v>
      </c>
    </row>
    <row r="388" spans="1:24" hidden="1" x14ac:dyDescent="0.3">
      <c r="A388" t="s">
        <v>4520</v>
      </c>
      <c r="B388" t="s">
        <v>4068</v>
      </c>
      <c r="C388" t="s">
        <v>4547</v>
      </c>
      <c r="D388">
        <v>0</v>
      </c>
      <c r="E388" t="s">
        <v>3755</v>
      </c>
      <c r="F388" t="s">
        <v>3756</v>
      </c>
      <c r="G388" t="s">
        <v>4111</v>
      </c>
      <c r="H388" t="s">
        <v>4113</v>
      </c>
      <c r="I388" t="s">
        <v>4541</v>
      </c>
      <c r="J388" t="s">
        <v>1656</v>
      </c>
      <c r="K388">
        <v>10</v>
      </c>
      <c r="L388" s="2" t="s">
        <v>1412</v>
      </c>
      <c r="M388" s="2">
        <f ca="1">Table1[[#This Row],[Cases]]*Table1[[#This Row],[Pack Size]]</f>
        <v>0</v>
      </c>
      <c r="N388" s="1">
        <f ca="1">Table1[[#This Row],[Cases]]*Table1[[#This Row],[Pack Size]]</f>
        <v>480</v>
      </c>
      <c r="O388" s="1">
        <f>IFERROR(VLOOKUP(Table1[[#This Row],[SKU Code]],'SKU Size'!$G:$H,2,FALSE),0)*Table1[[#This Row],[Cases]]</f>
        <v>10039.148759070089</v>
      </c>
      <c r="P388" t="str">
        <f t="shared" si="7"/>
        <v>D0422</v>
      </c>
      <c r="Q388">
        <f>IFERROR(VLOOKUP(Table1[[#This Row],[Trim Distributor Code]],Sheet1!$N:$O,2,FALSE),0)</f>
        <v>3400996</v>
      </c>
      <c r="R388" t="str">
        <f>IFERROR(VLOOKUP(Table1[[#This Row],[Salesflo AppUser Code]],HIE!$A:$B,2,FALSE),0)</f>
        <v>Active</v>
      </c>
      <c r="S388" t="str">
        <f>IFERROR(VLOOKUP(Table1[[#This Row],[Salesflo AppUser Code]],HIE!$A:$B,2,FALSE),0)</f>
        <v>Active</v>
      </c>
      <c r="T388" t="s">
        <v>5594</v>
      </c>
      <c r="U388" t="s">
        <v>2909</v>
      </c>
      <c r="V388" t="s">
        <v>1632</v>
      </c>
      <c r="W388" t="s">
        <v>1431</v>
      </c>
      <c r="X388" t="str">
        <f>IFERROR(VLOOKUP( Table1[[#This Row],[Trim Distributor Code]],Sheet1!$A:$J,10,FALSE),0)</f>
        <v>Active</v>
      </c>
    </row>
    <row r="389" spans="1:24" hidden="1" x14ac:dyDescent="0.3">
      <c r="A389" t="s">
        <v>4520</v>
      </c>
      <c r="B389" t="s">
        <v>4068</v>
      </c>
      <c r="C389" t="s">
        <v>4547</v>
      </c>
      <c r="D389">
        <v>0</v>
      </c>
      <c r="E389" t="s">
        <v>3755</v>
      </c>
      <c r="F389" t="s">
        <v>3756</v>
      </c>
      <c r="G389" t="s">
        <v>2581</v>
      </c>
      <c r="H389" t="s">
        <v>4115</v>
      </c>
      <c r="I389" t="s">
        <v>4542</v>
      </c>
      <c r="J389" t="s">
        <v>16</v>
      </c>
      <c r="K389">
        <v>2</v>
      </c>
      <c r="L389" s="2" t="s">
        <v>1412</v>
      </c>
      <c r="M389" s="2">
        <f ca="1">Table1[[#This Row],[Cases]]*Table1[[#This Row],[Pack Size]]</f>
        <v>0</v>
      </c>
      <c r="N389" s="1">
        <f ca="1">Table1[[#This Row],[Cases]]*Table1[[#This Row],[Pack Size]]</f>
        <v>576</v>
      </c>
      <c r="O389" s="1">
        <f>IFERROR(VLOOKUP(Table1[[#This Row],[SKU Code]],'SKU Size'!$G:$H,2,FALSE),0)*Table1[[#This Row],[Cases]]</f>
        <v>9706.8585354531897</v>
      </c>
      <c r="P389" t="str">
        <f t="shared" si="7"/>
        <v>D0422</v>
      </c>
      <c r="Q389">
        <f>IFERROR(VLOOKUP(Table1[[#This Row],[Trim Distributor Code]],Sheet1!$N:$O,2,FALSE),0)</f>
        <v>3400996</v>
      </c>
      <c r="R389" t="str">
        <f>IFERROR(VLOOKUP(Table1[[#This Row],[Salesflo AppUser Code]],HIE!$A:$B,2,FALSE),0)</f>
        <v>Active</v>
      </c>
      <c r="S389" t="str">
        <f>IFERROR(VLOOKUP(Table1[[#This Row],[Salesflo AppUser Code]],HIE!$A:$B,2,FALSE),0)</f>
        <v>Active</v>
      </c>
      <c r="T389" t="s">
        <v>5594</v>
      </c>
      <c r="U389" t="s">
        <v>2909</v>
      </c>
      <c r="V389" t="s">
        <v>2616</v>
      </c>
      <c r="W389" t="s">
        <v>2617</v>
      </c>
      <c r="X389" t="str">
        <f>IFERROR(VLOOKUP( Table1[[#This Row],[Trim Distributor Code]],Sheet1!$A:$J,10,FALSE),0)</f>
        <v>Active</v>
      </c>
    </row>
    <row r="390" spans="1:24" ht="15" hidden="1" x14ac:dyDescent="0.35">
      <c r="A390" t="s">
        <v>4520</v>
      </c>
      <c r="B390" t="s">
        <v>4068</v>
      </c>
      <c r="C390" s="10" t="s">
        <v>4547</v>
      </c>
      <c r="D390">
        <v>0</v>
      </c>
      <c r="E390" t="s">
        <v>3755</v>
      </c>
      <c r="F390" t="s">
        <v>3756</v>
      </c>
      <c r="G390" t="s">
        <v>2581</v>
      </c>
      <c r="H390" t="s">
        <v>4116</v>
      </c>
      <c r="I390" t="s">
        <v>4543</v>
      </c>
      <c r="J390" t="s">
        <v>15</v>
      </c>
      <c r="K390">
        <v>2</v>
      </c>
      <c r="L390" s="2" t="s">
        <v>1412</v>
      </c>
      <c r="M390" s="2">
        <f ca="1">Table1[[#This Row],[Cases]]*Table1[[#This Row],[Pack Size]]</f>
        <v>0</v>
      </c>
      <c r="N390" s="1">
        <f ca="1">Table1[[#This Row],[Cases]]*Table1[[#This Row],[Pack Size]]</f>
        <v>288</v>
      </c>
      <c r="O390" s="1">
        <f>IFERROR(VLOOKUP(Table1[[#This Row],[SKU Code]],'SKU Size'!$G:$H,2,FALSE),0)*Table1[[#This Row],[Cases]]</f>
        <v>11050.97755309545</v>
      </c>
      <c r="P390" t="str">
        <f t="shared" si="7"/>
        <v>D0422</v>
      </c>
      <c r="Q390">
        <f>IFERROR(VLOOKUP(Table1[[#This Row],[Trim Distributor Code]],Sheet1!$N:$O,2,FALSE),0)</f>
        <v>3400996</v>
      </c>
      <c r="R390" t="str">
        <f>IFERROR(VLOOKUP(Table1[[#This Row],[Salesflo AppUser Code]],HIE!$A:$B,2,FALSE),0)</f>
        <v>Active</v>
      </c>
      <c r="S390" t="str">
        <f>IFERROR(VLOOKUP(Table1[[#This Row],[Salesflo AppUser Code]],HIE!$A:$B,2,FALSE),0)</f>
        <v>Active</v>
      </c>
      <c r="T390" t="s">
        <v>5594</v>
      </c>
      <c r="U390" t="s">
        <v>2909</v>
      </c>
      <c r="V390" t="s">
        <v>2582</v>
      </c>
      <c r="W390" t="s">
        <v>2590</v>
      </c>
      <c r="X390" t="str">
        <f>IFERROR(VLOOKUP( Table1[[#This Row],[Trim Distributor Code]],Sheet1!$A:$J,10,FALSE),0)</f>
        <v>Active</v>
      </c>
    </row>
    <row r="391" spans="1:24" ht="15" hidden="1" x14ac:dyDescent="0.35">
      <c r="A391" t="s">
        <v>4520</v>
      </c>
      <c r="B391" t="s">
        <v>4069</v>
      </c>
      <c r="C391" s="10" t="s">
        <v>4548</v>
      </c>
      <c r="D391">
        <v>0</v>
      </c>
      <c r="E391" t="s">
        <v>3755</v>
      </c>
      <c r="F391" t="s">
        <v>3756</v>
      </c>
      <c r="G391" t="s">
        <v>4521</v>
      </c>
      <c r="H391" t="s">
        <v>4106</v>
      </c>
      <c r="I391" t="s">
        <v>4538</v>
      </c>
      <c r="J391" t="s">
        <v>11</v>
      </c>
      <c r="K391">
        <v>1000</v>
      </c>
      <c r="L391" s="2" t="s">
        <v>1412</v>
      </c>
      <c r="M391" s="2">
        <f ca="1">Table1[[#This Row],[Cases]]*Table1[[#This Row],[Pack Size]]</f>
        <v>0</v>
      </c>
      <c r="N391" s="1">
        <f ca="1">Table1[[#This Row],[Cases]]*Table1[[#This Row],[Pack Size]]</f>
        <v>352000</v>
      </c>
      <c r="O391" s="1">
        <f>IFERROR(VLOOKUP(Table1[[#This Row],[SKU Code]],'SKU Size'!$G:$H,2,FALSE),0)*Table1[[#This Row],[Cases]]</f>
        <v>8764748.2321539074</v>
      </c>
      <c r="P391" t="str">
        <f t="shared" si="7"/>
        <v>D0422</v>
      </c>
      <c r="Q391">
        <f>IFERROR(VLOOKUP(Table1[[#This Row],[Trim Distributor Code]],Sheet1!$N:$O,2,FALSE),0)</f>
        <v>3400996</v>
      </c>
      <c r="R391" t="str">
        <f>IFERROR(VLOOKUP(Table1[[#This Row],[Salesflo AppUser Code]],HIE!$A:$B,2,FALSE),0)</f>
        <v>Active</v>
      </c>
      <c r="S391" t="str">
        <f>IFERROR(VLOOKUP(Table1[[#This Row],[Salesflo AppUser Code]],HIE!$A:$B,2,FALSE),0)</f>
        <v>Active</v>
      </c>
      <c r="T391" t="s">
        <v>5594</v>
      </c>
      <c r="U391" t="s">
        <v>2909</v>
      </c>
      <c r="V391" t="s">
        <v>1444</v>
      </c>
      <c r="W391" t="s">
        <v>1688</v>
      </c>
      <c r="X391" t="str">
        <f>IFERROR(VLOOKUP( Table1[[#This Row],[Trim Distributor Code]],Sheet1!$A:$J,10,FALSE),0)</f>
        <v>Active</v>
      </c>
    </row>
    <row r="392" spans="1:24" ht="15" hidden="1" x14ac:dyDescent="0.35">
      <c r="A392" t="s">
        <v>4520</v>
      </c>
      <c r="B392" t="s">
        <v>4069</v>
      </c>
      <c r="C392" s="10" t="s">
        <v>4548</v>
      </c>
      <c r="D392">
        <v>0</v>
      </c>
      <c r="E392" t="s">
        <v>3755</v>
      </c>
      <c r="F392" t="s">
        <v>3756</v>
      </c>
      <c r="G392" t="s">
        <v>4110</v>
      </c>
      <c r="H392" t="s">
        <v>4109</v>
      </c>
      <c r="I392" t="s">
        <v>4539</v>
      </c>
      <c r="J392" t="s">
        <v>1682</v>
      </c>
      <c r="K392">
        <v>3</v>
      </c>
      <c r="L392" s="2" t="s">
        <v>1412</v>
      </c>
      <c r="M392" s="2">
        <f ca="1">Table1[[#This Row],[Cases]]*Table1[[#This Row],[Pack Size]]</f>
        <v>0</v>
      </c>
      <c r="N392" s="1">
        <f ca="1">Table1[[#This Row],[Cases]]*Table1[[#This Row],[Pack Size]]</f>
        <v>300</v>
      </c>
      <c r="O392" s="1">
        <f>IFERROR(VLOOKUP(Table1[[#This Row],[SKU Code]],'SKU Size'!$G:$H,2,FALSE),0)*Table1[[#This Row],[Cases]]</f>
        <v>22641.404206549112</v>
      </c>
      <c r="P392" t="str">
        <f t="shared" si="7"/>
        <v>D0422</v>
      </c>
      <c r="Q392">
        <f>IFERROR(VLOOKUP(Table1[[#This Row],[Trim Distributor Code]],Sheet1!$N:$O,2,FALSE),0)</f>
        <v>3400996</v>
      </c>
      <c r="R392" t="str">
        <f>IFERROR(VLOOKUP(Table1[[#This Row],[Salesflo AppUser Code]],HIE!$A:$B,2,FALSE),0)</f>
        <v>Active</v>
      </c>
      <c r="S392" t="str">
        <f>IFERROR(VLOOKUP(Table1[[#This Row],[Salesflo AppUser Code]],HIE!$A:$B,2,FALSE),0)</f>
        <v>Active</v>
      </c>
      <c r="T392" t="s">
        <v>5594</v>
      </c>
      <c r="U392" t="s">
        <v>2909</v>
      </c>
      <c r="V392" t="s">
        <v>1423</v>
      </c>
      <c r="W392" t="s">
        <v>1679</v>
      </c>
      <c r="X392" t="str">
        <f>IFERROR(VLOOKUP( Table1[[#This Row],[Trim Distributor Code]],Sheet1!$A:$J,10,FALSE),0)</f>
        <v>Active</v>
      </c>
    </row>
    <row r="393" spans="1:24" ht="15" hidden="1" x14ac:dyDescent="0.35">
      <c r="A393" t="s">
        <v>4520</v>
      </c>
      <c r="B393" t="s">
        <v>4069</v>
      </c>
      <c r="C393" s="10" t="s">
        <v>4548</v>
      </c>
      <c r="D393">
        <v>0</v>
      </c>
      <c r="E393" t="s">
        <v>3755</v>
      </c>
      <c r="F393" t="s">
        <v>3756</v>
      </c>
      <c r="G393" t="s">
        <v>4521</v>
      </c>
      <c r="H393" t="s">
        <v>4113</v>
      </c>
      <c r="I393" t="s">
        <v>4540</v>
      </c>
      <c r="J393" t="s">
        <v>14</v>
      </c>
      <c r="K393">
        <v>10</v>
      </c>
      <c r="L393" s="2" t="s">
        <v>1412</v>
      </c>
      <c r="M393" s="2">
        <f ca="1">Table1[[#This Row],[Cases]]*Table1[[#This Row],[Pack Size]]</f>
        <v>0</v>
      </c>
      <c r="N393" s="1">
        <f ca="1">Table1[[#This Row],[Cases]]*Table1[[#This Row],[Pack Size]]</f>
        <v>240</v>
      </c>
      <c r="O393" s="1">
        <f>IFERROR(VLOOKUP(Table1[[#This Row],[SKU Code]],'SKU Size'!$G:$H,2,FALSE),0)*Table1[[#This Row],[Cases]]</f>
        <v>35914.7326525061</v>
      </c>
      <c r="P393" t="str">
        <f t="shared" si="7"/>
        <v>D0422</v>
      </c>
      <c r="Q393">
        <f>IFERROR(VLOOKUP(Table1[[#This Row],[Trim Distributor Code]],Sheet1!$N:$O,2,FALSE),0)</f>
        <v>3400996</v>
      </c>
      <c r="R393" t="str">
        <f>IFERROR(VLOOKUP(Table1[[#This Row],[Salesflo AppUser Code]],HIE!$A:$B,2,FALSE),0)</f>
        <v>Active</v>
      </c>
      <c r="S393" t="str">
        <f>IFERROR(VLOOKUP(Table1[[#This Row],[Salesflo AppUser Code]],HIE!$A:$B,2,FALSE),0)</f>
        <v>Active</v>
      </c>
      <c r="T393" t="s">
        <v>5594</v>
      </c>
      <c r="U393" t="s">
        <v>2909</v>
      </c>
      <c r="V393" t="s">
        <v>1632</v>
      </c>
      <c r="W393" t="s">
        <v>1688</v>
      </c>
      <c r="X393" t="str">
        <f>IFERROR(VLOOKUP( Table1[[#This Row],[Trim Distributor Code]],Sheet1!$A:$J,10,FALSE),0)</f>
        <v>Active</v>
      </c>
    </row>
    <row r="394" spans="1:24" ht="15" hidden="1" x14ac:dyDescent="0.35">
      <c r="A394" t="s">
        <v>4520</v>
      </c>
      <c r="B394" t="s">
        <v>4070</v>
      </c>
      <c r="C394" s="10" t="s">
        <v>4549</v>
      </c>
      <c r="D394">
        <v>0</v>
      </c>
      <c r="E394" t="s">
        <v>3755</v>
      </c>
      <c r="F394" t="s">
        <v>3756</v>
      </c>
      <c r="G394" t="s">
        <v>4521</v>
      </c>
      <c r="H394" t="s">
        <v>4106</v>
      </c>
      <c r="I394" t="s">
        <v>4538</v>
      </c>
      <c r="J394" t="s">
        <v>11</v>
      </c>
      <c r="K394">
        <v>300</v>
      </c>
      <c r="L394" s="2" t="s">
        <v>1412</v>
      </c>
      <c r="M394" s="2">
        <f ca="1">Table1[[#This Row],[Cases]]*Table1[[#This Row],[Pack Size]]</f>
        <v>0</v>
      </c>
      <c r="N394" s="1">
        <f ca="1">Table1[[#This Row],[Cases]]*Table1[[#This Row],[Pack Size]]</f>
        <v>105600</v>
      </c>
      <c r="O394" s="1">
        <f>IFERROR(VLOOKUP(Table1[[#This Row],[SKU Code]],'SKU Size'!$G:$H,2,FALSE),0)*Table1[[#This Row],[Cases]]</f>
        <v>2629424.4696461726</v>
      </c>
      <c r="P394" t="str">
        <f t="shared" si="7"/>
        <v>D0422</v>
      </c>
      <c r="Q394">
        <f>IFERROR(VLOOKUP(Table1[[#This Row],[Trim Distributor Code]],Sheet1!$N:$O,2,FALSE),0)</f>
        <v>3400996</v>
      </c>
      <c r="R394" t="str">
        <f>IFERROR(VLOOKUP(Table1[[#This Row],[Salesflo AppUser Code]],HIE!$A:$B,2,FALSE),0)</f>
        <v>Active</v>
      </c>
      <c r="S394" t="str">
        <f>IFERROR(VLOOKUP(Table1[[#This Row],[Salesflo AppUser Code]],HIE!$A:$B,2,FALSE),0)</f>
        <v>Active</v>
      </c>
      <c r="T394" t="s">
        <v>5594</v>
      </c>
      <c r="U394" t="s">
        <v>2909</v>
      </c>
      <c r="V394" t="s">
        <v>1444</v>
      </c>
      <c r="W394" t="s">
        <v>1688</v>
      </c>
      <c r="X394" t="str">
        <f>IFERROR(VLOOKUP( Table1[[#This Row],[Trim Distributor Code]],Sheet1!$A:$J,10,FALSE),0)</f>
        <v>Active</v>
      </c>
    </row>
    <row r="395" spans="1:24" ht="15" hidden="1" x14ac:dyDescent="0.35">
      <c r="A395" t="s">
        <v>4520</v>
      </c>
      <c r="B395" t="s">
        <v>4070</v>
      </c>
      <c r="C395" s="10" t="s">
        <v>4549</v>
      </c>
      <c r="D395">
        <v>0</v>
      </c>
      <c r="E395" t="s">
        <v>3755</v>
      </c>
      <c r="F395" t="s">
        <v>3756</v>
      </c>
      <c r="G395" t="s">
        <v>4110</v>
      </c>
      <c r="H395" t="s">
        <v>4109</v>
      </c>
      <c r="I395" t="s">
        <v>4539</v>
      </c>
      <c r="J395" t="s">
        <v>1682</v>
      </c>
      <c r="K395">
        <v>3</v>
      </c>
      <c r="L395" s="2" t="s">
        <v>1412</v>
      </c>
      <c r="M395" s="2">
        <f ca="1">Table1[[#This Row],[Cases]]*Table1[[#This Row],[Pack Size]]</f>
        <v>0</v>
      </c>
      <c r="N395" s="1">
        <f ca="1">Table1[[#This Row],[Cases]]*Table1[[#This Row],[Pack Size]]</f>
        <v>300</v>
      </c>
      <c r="O395" s="1">
        <f>IFERROR(VLOOKUP(Table1[[#This Row],[SKU Code]],'SKU Size'!$G:$H,2,FALSE),0)*Table1[[#This Row],[Cases]]</f>
        <v>22641.404206549112</v>
      </c>
      <c r="P395" t="str">
        <f t="shared" si="7"/>
        <v>D0422</v>
      </c>
      <c r="Q395">
        <f>IFERROR(VLOOKUP(Table1[[#This Row],[Trim Distributor Code]],Sheet1!$N:$O,2,FALSE),0)</f>
        <v>3400996</v>
      </c>
      <c r="R395" t="str">
        <f>IFERROR(VLOOKUP(Table1[[#This Row],[Salesflo AppUser Code]],HIE!$A:$B,2,FALSE),0)</f>
        <v>Active</v>
      </c>
      <c r="S395" t="str">
        <f>IFERROR(VLOOKUP(Table1[[#This Row],[Salesflo AppUser Code]],HIE!$A:$B,2,FALSE),0)</f>
        <v>Active</v>
      </c>
      <c r="T395" t="s">
        <v>5594</v>
      </c>
      <c r="U395" t="s">
        <v>2909</v>
      </c>
      <c r="V395" t="s">
        <v>1423</v>
      </c>
      <c r="W395" t="s">
        <v>1679</v>
      </c>
      <c r="X395" t="str">
        <f>IFERROR(VLOOKUP( Table1[[#This Row],[Trim Distributor Code]],Sheet1!$A:$J,10,FALSE),0)</f>
        <v>Active</v>
      </c>
    </row>
    <row r="396" spans="1:24" ht="15" hidden="1" x14ac:dyDescent="0.35">
      <c r="A396" t="s">
        <v>4520</v>
      </c>
      <c r="B396" t="s">
        <v>4070</v>
      </c>
      <c r="C396" s="10" t="s">
        <v>4549</v>
      </c>
      <c r="D396">
        <v>0</v>
      </c>
      <c r="E396" t="s">
        <v>3755</v>
      </c>
      <c r="F396" t="s">
        <v>3756</v>
      </c>
      <c r="G396" t="s">
        <v>4521</v>
      </c>
      <c r="H396" t="s">
        <v>4113</v>
      </c>
      <c r="I396" t="s">
        <v>4540</v>
      </c>
      <c r="J396" t="s">
        <v>14</v>
      </c>
      <c r="K396" s="1">
        <v>10</v>
      </c>
      <c r="L396" s="1" t="s">
        <v>1412</v>
      </c>
      <c r="M396" s="2">
        <f ca="1">Table1[[#This Row],[Cases]]*Table1[[#This Row],[Pack Size]]</f>
        <v>0</v>
      </c>
      <c r="N396" s="1">
        <f ca="1">Table1[[#This Row],[Cases]]*Table1[[#This Row],[Pack Size]]</f>
        <v>240</v>
      </c>
      <c r="O396" s="1">
        <f>IFERROR(VLOOKUP(Table1[[#This Row],[SKU Code]],'SKU Size'!$G:$H,2,FALSE),0)*Table1[[#This Row],[Cases]]</f>
        <v>35914.7326525061</v>
      </c>
      <c r="P396" t="str">
        <f t="shared" si="7"/>
        <v>D0422</v>
      </c>
      <c r="Q396">
        <f>IFERROR(VLOOKUP(Table1[[#This Row],[Trim Distributor Code]],Sheet1!$N:$O,2,FALSE),0)</f>
        <v>3400996</v>
      </c>
      <c r="R396" t="str">
        <f>IFERROR(VLOOKUP(Table1[[#This Row],[Salesflo AppUser Code]],HIE!$A:$B,2,FALSE),0)</f>
        <v>Active</v>
      </c>
      <c r="S396" t="str">
        <f>IFERROR(VLOOKUP(Table1[[#This Row],[Salesflo AppUser Code]],HIE!$A:$B,2,FALSE),0)</f>
        <v>Active</v>
      </c>
      <c r="T396" t="s">
        <v>5594</v>
      </c>
      <c r="U396" t="s">
        <v>2909</v>
      </c>
      <c r="V396" t="s">
        <v>1632</v>
      </c>
      <c r="W396" t="s">
        <v>1688</v>
      </c>
      <c r="X396" t="str">
        <f>IFERROR(VLOOKUP( Table1[[#This Row],[Trim Distributor Code]],Sheet1!$A:$J,10,FALSE),0)</f>
        <v>Active</v>
      </c>
    </row>
    <row r="397" spans="1:24" hidden="1" x14ac:dyDescent="0.3">
      <c r="A397" t="s">
        <v>4520</v>
      </c>
      <c r="B397" t="s">
        <v>4070</v>
      </c>
      <c r="C397" t="s">
        <v>4549</v>
      </c>
      <c r="D397">
        <v>0</v>
      </c>
      <c r="E397" t="s">
        <v>3755</v>
      </c>
      <c r="F397" t="s">
        <v>3756</v>
      </c>
      <c r="G397" t="s">
        <v>4111</v>
      </c>
      <c r="H397" t="s">
        <v>4113</v>
      </c>
      <c r="I397" t="s">
        <v>4541</v>
      </c>
      <c r="J397" t="s">
        <v>1656</v>
      </c>
      <c r="K397" s="1">
        <v>10</v>
      </c>
      <c r="L397" s="1" t="s">
        <v>1412</v>
      </c>
      <c r="M397" s="2">
        <f ca="1">Table1[[#This Row],[Cases]]*Table1[[#This Row],[Pack Size]]</f>
        <v>0</v>
      </c>
      <c r="N397" s="1">
        <f ca="1">Table1[[#This Row],[Cases]]*Table1[[#This Row],[Pack Size]]</f>
        <v>480</v>
      </c>
      <c r="O397" s="1">
        <f>IFERROR(VLOOKUP(Table1[[#This Row],[SKU Code]],'SKU Size'!$G:$H,2,FALSE),0)*Table1[[#This Row],[Cases]]</f>
        <v>10039.148759070089</v>
      </c>
      <c r="P397" t="str">
        <f t="shared" si="7"/>
        <v>D0422</v>
      </c>
      <c r="Q397">
        <f>IFERROR(VLOOKUP(Table1[[#This Row],[Trim Distributor Code]],Sheet1!$N:$O,2,FALSE),0)</f>
        <v>3400996</v>
      </c>
      <c r="R397" t="str">
        <f>IFERROR(VLOOKUP(Table1[[#This Row],[Salesflo AppUser Code]],HIE!$A:$B,2,FALSE),0)</f>
        <v>Active</v>
      </c>
      <c r="S397" t="str">
        <f>IFERROR(VLOOKUP(Table1[[#This Row],[Salesflo AppUser Code]],HIE!$A:$B,2,FALSE),0)</f>
        <v>Active</v>
      </c>
      <c r="T397" t="s">
        <v>5594</v>
      </c>
      <c r="U397" t="s">
        <v>2909</v>
      </c>
      <c r="V397" t="s">
        <v>1632</v>
      </c>
      <c r="W397" t="s">
        <v>1431</v>
      </c>
      <c r="X397" t="str">
        <f>IFERROR(VLOOKUP( Table1[[#This Row],[Trim Distributor Code]],Sheet1!$A:$J,10,FALSE),0)</f>
        <v>Active</v>
      </c>
    </row>
    <row r="398" spans="1:24" hidden="1" x14ac:dyDescent="0.3">
      <c r="A398" t="s">
        <v>4520</v>
      </c>
      <c r="B398" t="s">
        <v>4070</v>
      </c>
      <c r="C398" t="s">
        <v>4549</v>
      </c>
      <c r="D398">
        <v>0</v>
      </c>
      <c r="E398" t="s">
        <v>3755</v>
      </c>
      <c r="F398" t="s">
        <v>3756</v>
      </c>
      <c r="G398" t="s">
        <v>2581</v>
      </c>
      <c r="H398" t="s">
        <v>4115</v>
      </c>
      <c r="I398" t="s">
        <v>4542</v>
      </c>
      <c r="J398" t="s">
        <v>16</v>
      </c>
      <c r="K398">
        <v>2</v>
      </c>
      <c r="L398" s="2" t="s">
        <v>1412</v>
      </c>
      <c r="M398" s="2">
        <f ca="1">Table1[[#This Row],[Cases]]*Table1[[#This Row],[Pack Size]]</f>
        <v>0</v>
      </c>
      <c r="N398" s="1">
        <f ca="1">Table1[[#This Row],[Cases]]*Table1[[#This Row],[Pack Size]]</f>
        <v>576</v>
      </c>
      <c r="O398" s="1">
        <f>IFERROR(VLOOKUP(Table1[[#This Row],[SKU Code]],'SKU Size'!$G:$H,2,FALSE),0)*Table1[[#This Row],[Cases]]</f>
        <v>9706.8585354531897</v>
      </c>
      <c r="P398" t="str">
        <f t="shared" si="7"/>
        <v>D0422</v>
      </c>
      <c r="Q398">
        <f>IFERROR(VLOOKUP(Table1[[#This Row],[Trim Distributor Code]],Sheet1!$N:$O,2,FALSE),0)</f>
        <v>3400996</v>
      </c>
      <c r="R398" t="str">
        <f>IFERROR(VLOOKUP(Table1[[#This Row],[Salesflo AppUser Code]],HIE!$A:$B,2,FALSE),0)</f>
        <v>Active</v>
      </c>
      <c r="S398" t="str">
        <f>IFERROR(VLOOKUP(Table1[[#This Row],[Salesflo AppUser Code]],HIE!$A:$B,2,FALSE),0)</f>
        <v>Active</v>
      </c>
      <c r="T398" t="s">
        <v>5594</v>
      </c>
      <c r="U398" t="s">
        <v>2909</v>
      </c>
      <c r="V398" t="s">
        <v>2616</v>
      </c>
      <c r="W398" t="s">
        <v>2617</v>
      </c>
      <c r="X398" t="str">
        <f>IFERROR(VLOOKUP( Table1[[#This Row],[Trim Distributor Code]],Sheet1!$A:$J,10,FALSE),0)</f>
        <v>Active</v>
      </c>
    </row>
    <row r="399" spans="1:24" hidden="1" x14ac:dyDescent="0.3">
      <c r="A399" t="s">
        <v>4520</v>
      </c>
      <c r="B399" t="s">
        <v>4070</v>
      </c>
      <c r="C399" t="s">
        <v>4549</v>
      </c>
      <c r="D399">
        <v>0</v>
      </c>
      <c r="E399" t="s">
        <v>3755</v>
      </c>
      <c r="F399" t="s">
        <v>3756</v>
      </c>
      <c r="G399" t="s">
        <v>2581</v>
      </c>
      <c r="H399" t="s">
        <v>4116</v>
      </c>
      <c r="I399" t="s">
        <v>4543</v>
      </c>
      <c r="J399" t="s">
        <v>15</v>
      </c>
      <c r="K399">
        <v>2</v>
      </c>
      <c r="L399" s="2" t="s">
        <v>1412</v>
      </c>
      <c r="M399" s="2">
        <f ca="1">Table1[[#This Row],[Cases]]*Table1[[#This Row],[Pack Size]]</f>
        <v>0</v>
      </c>
      <c r="N399" s="1">
        <f ca="1">Table1[[#This Row],[Cases]]*Table1[[#This Row],[Pack Size]]</f>
        <v>288</v>
      </c>
      <c r="O399" s="1">
        <f>IFERROR(VLOOKUP(Table1[[#This Row],[SKU Code]],'SKU Size'!$G:$H,2,FALSE),0)*Table1[[#This Row],[Cases]]</f>
        <v>11050.97755309545</v>
      </c>
      <c r="P399" t="str">
        <f t="shared" si="7"/>
        <v>D0422</v>
      </c>
      <c r="Q399">
        <f>IFERROR(VLOOKUP(Table1[[#This Row],[Trim Distributor Code]],Sheet1!$N:$O,2,FALSE),0)</f>
        <v>3400996</v>
      </c>
      <c r="R399" t="str">
        <f>IFERROR(VLOOKUP(Table1[[#This Row],[Salesflo AppUser Code]],HIE!$A:$B,2,FALSE),0)</f>
        <v>Active</v>
      </c>
      <c r="S399" t="str">
        <f>IFERROR(VLOOKUP(Table1[[#This Row],[Salesflo AppUser Code]],HIE!$A:$B,2,FALSE),0)</f>
        <v>Active</v>
      </c>
      <c r="T399" t="s">
        <v>5594</v>
      </c>
      <c r="U399" t="s">
        <v>2909</v>
      </c>
      <c r="V399" t="s">
        <v>2582</v>
      </c>
      <c r="W399" t="s">
        <v>2590</v>
      </c>
      <c r="X399" t="str">
        <f>IFERROR(VLOOKUP( Table1[[#This Row],[Trim Distributor Code]],Sheet1!$A:$J,10,FALSE),0)</f>
        <v>Active</v>
      </c>
    </row>
    <row r="400" spans="1:24" hidden="1" x14ac:dyDescent="0.3">
      <c r="A400" t="s">
        <v>4520</v>
      </c>
      <c r="B400" t="s">
        <v>4071</v>
      </c>
      <c r="C400" t="s">
        <v>4550</v>
      </c>
      <c r="D400">
        <v>0</v>
      </c>
      <c r="E400" t="s">
        <v>3755</v>
      </c>
      <c r="F400" t="s">
        <v>3756</v>
      </c>
      <c r="G400" t="s">
        <v>4521</v>
      </c>
      <c r="H400" t="s">
        <v>4106</v>
      </c>
      <c r="I400" t="s">
        <v>4538</v>
      </c>
      <c r="J400" t="s">
        <v>11</v>
      </c>
      <c r="K400">
        <v>260</v>
      </c>
      <c r="L400" s="2" t="s">
        <v>1412</v>
      </c>
      <c r="M400" s="2">
        <f ca="1">Table1[[#This Row],[Cases]]*Table1[[#This Row],[Pack Size]]</f>
        <v>0</v>
      </c>
      <c r="N400" s="1">
        <f ca="1">Table1[[#This Row],[Cases]]*Table1[[#This Row],[Pack Size]]</f>
        <v>91520</v>
      </c>
      <c r="O400" s="1">
        <f>IFERROR(VLOOKUP(Table1[[#This Row],[SKU Code]],'SKU Size'!$G:$H,2,FALSE),0)*Table1[[#This Row],[Cases]]</f>
        <v>2278834.5403600163</v>
      </c>
      <c r="P400" t="str">
        <f t="shared" si="7"/>
        <v>D0422</v>
      </c>
      <c r="Q400">
        <f>IFERROR(VLOOKUP(Table1[[#This Row],[Trim Distributor Code]],Sheet1!$N:$O,2,FALSE),0)</f>
        <v>3400996</v>
      </c>
      <c r="R400" t="str">
        <f>IFERROR(VLOOKUP(Table1[[#This Row],[Salesflo AppUser Code]],HIE!$A:$B,2,FALSE),0)</f>
        <v>Active</v>
      </c>
      <c r="S400" t="str">
        <f>IFERROR(VLOOKUP(Table1[[#This Row],[Salesflo AppUser Code]],HIE!$A:$B,2,FALSE),0)</f>
        <v>Active</v>
      </c>
      <c r="T400" t="s">
        <v>5594</v>
      </c>
      <c r="U400" t="s">
        <v>2909</v>
      </c>
      <c r="V400" t="s">
        <v>1444</v>
      </c>
      <c r="W400" t="s">
        <v>1688</v>
      </c>
      <c r="X400" t="str">
        <f>IFERROR(VLOOKUP( Table1[[#This Row],[Trim Distributor Code]],Sheet1!$A:$J,10,FALSE),0)</f>
        <v>Active</v>
      </c>
    </row>
    <row r="401" spans="1:24" hidden="1" x14ac:dyDescent="0.3">
      <c r="A401" t="s">
        <v>4520</v>
      </c>
      <c r="B401" t="s">
        <v>4071</v>
      </c>
      <c r="C401" t="s">
        <v>4550</v>
      </c>
      <c r="D401">
        <v>0</v>
      </c>
      <c r="E401" t="s">
        <v>3755</v>
      </c>
      <c r="F401" t="s">
        <v>3756</v>
      </c>
      <c r="G401" t="s">
        <v>4110</v>
      </c>
      <c r="H401" t="s">
        <v>4109</v>
      </c>
      <c r="I401" t="s">
        <v>4539</v>
      </c>
      <c r="J401" t="s">
        <v>1682</v>
      </c>
      <c r="K401">
        <v>3</v>
      </c>
      <c r="L401" s="2" t="s">
        <v>1412</v>
      </c>
      <c r="M401" s="2">
        <f ca="1">Table1[[#This Row],[Cases]]*Table1[[#This Row],[Pack Size]]</f>
        <v>0</v>
      </c>
      <c r="N401" s="1">
        <f ca="1">Table1[[#This Row],[Cases]]*Table1[[#This Row],[Pack Size]]</f>
        <v>300</v>
      </c>
      <c r="O401" s="1">
        <f>IFERROR(VLOOKUP(Table1[[#This Row],[SKU Code]],'SKU Size'!$G:$H,2,FALSE),0)*Table1[[#This Row],[Cases]]</f>
        <v>22641.404206549112</v>
      </c>
      <c r="P401" t="str">
        <f t="shared" si="7"/>
        <v>D0422</v>
      </c>
      <c r="Q401">
        <f>IFERROR(VLOOKUP(Table1[[#This Row],[Trim Distributor Code]],Sheet1!$N:$O,2,FALSE),0)</f>
        <v>3400996</v>
      </c>
      <c r="R401" t="str">
        <f>IFERROR(VLOOKUP(Table1[[#This Row],[Salesflo AppUser Code]],HIE!$A:$B,2,FALSE),0)</f>
        <v>Active</v>
      </c>
      <c r="S401" t="str">
        <f>IFERROR(VLOOKUP(Table1[[#This Row],[Salesflo AppUser Code]],HIE!$A:$B,2,FALSE),0)</f>
        <v>Active</v>
      </c>
      <c r="T401" t="s">
        <v>5594</v>
      </c>
      <c r="U401" t="s">
        <v>2909</v>
      </c>
      <c r="V401" t="s">
        <v>1423</v>
      </c>
      <c r="W401" t="s">
        <v>1679</v>
      </c>
      <c r="X401" t="str">
        <f>IFERROR(VLOOKUP( Table1[[#This Row],[Trim Distributor Code]],Sheet1!$A:$J,10,FALSE),0)</f>
        <v>Active</v>
      </c>
    </row>
    <row r="402" spans="1:24" hidden="1" x14ac:dyDescent="0.3">
      <c r="A402" t="s">
        <v>4520</v>
      </c>
      <c r="B402" t="s">
        <v>4071</v>
      </c>
      <c r="C402" t="s">
        <v>4550</v>
      </c>
      <c r="D402">
        <v>0</v>
      </c>
      <c r="E402" t="s">
        <v>3755</v>
      </c>
      <c r="F402" t="s">
        <v>3756</v>
      </c>
      <c r="G402" t="s">
        <v>4521</v>
      </c>
      <c r="H402" t="s">
        <v>4113</v>
      </c>
      <c r="I402" t="s">
        <v>4540</v>
      </c>
      <c r="J402" t="s">
        <v>14</v>
      </c>
      <c r="K402">
        <v>10</v>
      </c>
      <c r="L402" s="2" t="s">
        <v>1412</v>
      </c>
      <c r="M402" s="2">
        <f ca="1">Table1[[#This Row],[Cases]]*Table1[[#This Row],[Pack Size]]</f>
        <v>0</v>
      </c>
      <c r="N402" s="1">
        <f ca="1">Table1[[#This Row],[Cases]]*Table1[[#This Row],[Pack Size]]</f>
        <v>240</v>
      </c>
      <c r="O402" s="1">
        <f>IFERROR(VLOOKUP(Table1[[#This Row],[SKU Code]],'SKU Size'!$G:$H,2,FALSE),0)*Table1[[#This Row],[Cases]]</f>
        <v>35914.7326525061</v>
      </c>
      <c r="P402" t="str">
        <f t="shared" si="7"/>
        <v>D0422</v>
      </c>
      <c r="Q402">
        <f>IFERROR(VLOOKUP(Table1[[#This Row],[Trim Distributor Code]],Sheet1!$N:$O,2,FALSE),0)</f>
        <v>3400996</v>
      </c>
      <c r="R402" t="str">
        <f>IFERROR(VLOOKUP(Table1[[#This Row],[Salesflo AppUser Code]],HIE!$A:$B,2,FALSE),0)</f>
        <v>Active</v>
      </c>
      <c r="S402" t="str">
        <f>IFERROR(VLOOKUP(Table1[[#This Row],[Salesflo AppUser Code]],HIE!$A:$B,2,FALSE),0)</f>
        <v>Active</v>
      </c>
      <c r="T402" t="s">
        <v>5594</v>
      </c>
      <c r="U402" t="s">
        <v>2909</v>
      </c>
      <c r="V402" t="s">
        <v>1632</v>
      </c>
      <c r="W402" t="s">
        <v>1688</v>
      </c>
      <c r="X402" t="str">
        <f>IFERROR(VLOOKUP( Table1[[#This Row],[Trim Distributor Code]],Sheet1!$A:$J,10,FALSE),0)</f>
        <v>Active</v>
      </c>
    </row>
    <row r="403" spans="1:24" hidden="1" x14ac:dyDescent="0.3">
      <c r="A403" t="s">
        <v>4520</v>
      </c>
      <c r="B403" t="s">
        <v>4071</v>
      </c>
      <c r="C403" t="s">
        <v>4550</v>
      </c>
      <c r="D403">
        <v>0</v>
      </c>
      <c r="E403" s="8" t="s">
        <v>3755</v>
      </c>
      <c r="F403" t="s">
        <v>3756</v>
      </c>
      <c r="G403" t="s">
        <v>4111</v>
      </c>
      <c r="H403" t="s">
        <v>4113</v>
      </c>
      <c r="I403" t="s">
        <v>4541</v>
      </c>
      <c r="J403" t="s">
        <v>1656</v>
      </c>
      <c r="K403">
        <v>10</v>
      </c>
      <c r="L403" s="2" t="s">
        <v>1412</v>
      </c>
      <c r="M403" s="2">
        <f ca="1">Table1[[#This Row],[Cases]]*Table1[[#This Row],[Pack Size]]</f>
        <v>0</v>
      </c>
      <c r="N403" s="1">
        <f ca="1">Table1[[#This Row],[Cases]]*Table1[[#This Row],[Pack Size]]</f>
        <v>480</v>
      </c>
      <c r="O403" s="1">
        <f>IFERROR(VLOOKUP(Table1[[#This Row],[SKU Code]],'SKU Size'!$G:$H,2,FALSE),0)*Table1[[#This Row],[Cases]]</f>
        <v>10039.148759070089</v>
      </c>
      <c r="P403" t="str">
        <f t="shared" si="7"/>
        <v>D0422</v>
      </c>
      <c r="Q403">
        <f>IFERROR(VLOOKUP(Table1[[#This Row],[Trim Distributor Code]],Sheet1!$N:$O,2,FALSE),0)</f>
        <v>3400996</v>
      </c>
      <c r="R403" t="str">
        <f>IFERROR(VLOOKUP(Table1[[#This Row],[Salesflo AppUser Code]],HIE!$A:$B,2,FALSE),0)</f>
        <v>Active</v>
      </c>
      <c r="S403" t="str">
        <f>IFERROR(VLOOKUP(Table1[[#This Row],[Salesflo AppUser Code]],HIE!$A:$B,2,FALSE),0)</f>
        <v>Active</v>
      </c>
      <c r="T403" t="s">
        <v>5594</v>
      </c>
      <c r="U403" t="s">
        <v>2909</v>
      </c>
      <c r="V403" t="s">
        <v>1632</v>
      </c>
      <c r="W403" t="s">
        <v>1431</v>
      </c>
      <c r="X403" t="str">
        <f>IFERROR(VLOOKUP( Table1[[#This Row],[Trim Distributor Code]],Sheet1!$A:$J,10,FALSE),0)</f>
        <v>Active</v>
      </c>
    </row>
    <row r="404" spans="1:24" hidden="1" x14ac:dyDescent="0.3">
      <c r="A404" t="s">
        <v>4520</v>
      </c>
      <c r="B404" t="s">
        <v>4071</v>
      </c>
      <c r="C404" t="s">
        <v>4550</v>
      </c>
      <c r="D404">
        <v>0</v>
      </c>
      <c r="E404" s="8" t="s">
        <v>3755</v>
      </c>
      <c r="F404" t="s">
        <v>3756</v>
      </c>
      <c r="G404" t="s">
        <v>2581</v>
      </c>
      <c r="H404" t="s">
        <v>4115</v>
      </c>
      <c r="I404" t="s">
        <v>4542</v>
      </c>
      <c r="J404" t="s">
        <v>16</v>
      </c>
      <c r="K404">
        <v>2</v>
      </c>
      <c r="L404" s="2" t="s">
        <v>1412</v>
      </c>
      <c r="M404" s="2">
        <f ca="1">Table1[[#This Row],[Cases]]*Table1[[#This Row],[Pack Size]]</f>
        <v>0</v>
      </c>
      <c r="N404" s="1">
        <f ca="1">Table1[[#This Row],[Cases]]*Table1[[#This Row],[Pack Size]]</f>
        <v>576</v>
      </c>
      <c r="O404" s="1">
        <f>IFERROR(VLOOKUP(Table1[[#This Row],[SKU Code]],'SKU Size'!$G:$H,2,FALSE),0)*Table1[[#This Row],[Cases]]</f>
        <v>9706.8585354531897</v>
      </c>
      <c r="P404" t="str">
        <f t="shared" si="7"/>
        <v>D0422</v>
      </c>
      <c r="Q404">
        <f>IFERROR(VLOOKUP(Table1[[#This Row],[Trim Distributor Code]],Sheet1!$N:$O,2,FALSE),0)</f>
        <v>3400996</v>
      </c>
      <c r="R404" t="str">
        <f>IFERROR(VLOOKUP(Table1[[#This Row],[Salesflo AppUser Code]],HIE!$A:$B,2,FALSE),0)</f>
        <v>Active</v>
      </c>
      <c r="S404" t="str">
        <f>IFERROR(VLOOKUP(Table1[[#This Row],[Salesflo AppUser Code]],HIE!$A:$B,2,FALSE),0)</f>
        <v>Active</v>
      </c>
      <c r="T404" t="s">
        <v>5594</v>
      </c>
      <c r="U404" t="s">
        <v>2909</v>
      </c>
      <c r="V404" t="s">
        <v>2616</v>
      </c>
      <c r="W404" t="s">
        <v>2617</v>
      </c>
      <c r="X404" t="str">
        <f>IFERROR(VLOOKUP( Table1[[#This Row],[Trim Distributor Code]],Sheet1!$A:$J,10,FALSE),0)</f>
        <v>Active</v>
      </c>
    </row>
    <row r="405" spans="1:24" hidden="1" x14ac:dyDescent="0.3">
      <c r="A405" t="s">
        <v>4520</v>
      </c>
      <c r="B405" t="s">
        <v>4071</v>
      </c>
      <c r="C405" t="s">
        <v>4550</v>
      </c>
      <c r="D405">
        <v>0</v>
      </c>
      <c r="E405" s="8" t="s">
        <v>3755</v>
      </c>
      <c r="F405" t="s">
        <v>3756</v>
      </c>
      <c r="G405" t="s">
        <v>2581</v>
      </c>
      <c r="H405" t="s">
        <v>4116</v>
      </c>
      <c r="I405" t="s">
        <v>4543</v>
      </c>
      <c r="J405" t="s">
        <v>15</v>
      </c>
      <c r="K405">
        <v>2</v>
      </c>
      <c r="L405" s="2" t="s">
        <v>1412</v>
      </c>
      <c r="M405" s="2">
        <f ca="1">Table1[[#This Row],[Cases]]*Table1[[#This Row],[Pack Size]]</f>
        <v>0</v>
      </c>
      <c r="N405" s="1">
        <f ca="1">Table1[[#This Row],[Cases]]*Table1[[#This Row],[Pack Size]]</f>
        <v>288</v>
      </c>
      <c r="O405" s="1">
        <f>IFERROR(VLOOKUP(Table1[[#This Row],[SKU Code]],'SKU Size'!$G:$H,2,FALSE),0)*Table1[[#This Row],[Cases]]</f>
        <v>11050.97755309545</v>
      </c>
      <c r="P405" t="str">
        <f t="shared" si="7"/>
        <v>D0422</v>
      </c>
      <c r="Q405">
        <f>IFERROR(VLOOKUP(Table1[[#This Row],[Trim Distributor Code]],Sheet1!$N:$O,2,FALSE),0)</f>
        <v>3400996</v>
      </c>
      <c r="R405" t="str">
        <f>IFERROR(VLOOKUP(Table1[[#This Row],[Salesflo AppUser Code]],HIE!$A:$B,2,FALSE),0)</f>
        <v>Active</v>
      </c>
      <c r="S405" t="str">
        <f>IFERROR(VLOOKUP(Table1[[#This Row],[Salesflo AppUser Code]],HIE!$A:$B,2,FALSE),0)</f>
        <v>Active</v>
      </c>
      <c r="T405" t="s">
        <v>5594</v>
      </c>
      <c r="U405" t="s">
        <v>2909</v>
      </c>
      <c r="V405" t="s">
        <v>2582</v>
      </c>
      <c r="W405" t="s">
        <v>2590</v>
      </c>
      <c r="X405" t="str">
        <f>IFERROR(VLOOKUP( Table1[[#This Row],[Trim Distributor Code]],Sheet1!$A:$J,10,FALSE),0)</f>
        <v>Active</v>
      </c>
    </row>
    <row r="406" spans="1:24" hidden="1" x14ac:dyDescent="0.3">
      <c r="A406" t="s">
        <v>4520</v>
      </c>
      <c r="B406" t="s">
        <v>3861</v>
      </c>
      <c r="C406" t="s">
        <v>4551</v>
      </c>
      <c r="D406">
        <v>0</v>
      </c>
      <c r="E406" t="s">
        <v>2824</v>
      </c>
      <c r="F406" t="s">
        <v>3640</v>
      </c>
      <c r="G406" t="s">
        <v>4521</v>
      </c>
      <c r="H406" t="s">
        <v>4106</v>
      </c>
      <c r="I406" t="s">
        <v>4538</v>
      </c>
      <c r="J406" t="s">
        <v>11</v>
      </c>
      <c r="K406">
        <v>450</v>
      </c>
      <c r="L406" s="2" t="s">
        <v>1412</v>
      </c>
      <c r="M406" s="2">
        <f ca="1">Table1[[#This Row],[Cases]]*Table1[[#This Row],[Pack Size]]</f>
        <v>0</v>
      </c>
      <c r="N406" s="1">
        <f ca="1">Table1[[#This Row],[Cases]]*Table1[[#This Row],[Pack Size]]</f>
        <v>158400</v>
      </c>
      <c r="O406" s="1">
        <f>IFERROR(VLOOKUP(Table1[[#This Row],[SKU Code]],'SKU Size'!$G:$H,2,FALSE),0)*Table1[[#This Row],[Cases]]</f>
        <v>3944136.7044692589</v>
      </c>
      <c r="P406" t="str">
        <f t="shared" si="7"/>
        <v>D0308</v>
      </c>
      <c r="Q406">
        <f>IFERROR(VLOOKUP(Table1[[#This Row],[Trim Distributor Code]],Sheet1!$N:$O,2,FALSE),0)</f>
        <v>3400811</v>
      </c>
      <c r="R406" t="str">
        <f>IFERROR(VLOOKUP(Table1[[#This Row],[Salesflo AppUser Code]],HIE!$A:$B,2,FALSE),0)</f>
        <v>Active</v>
      </c>
      <c r="S406" t="str">
        <f>IFERROR(VLOOKUP(Table1[[#This Row],[Salesflo AppUser Code]],HIE!$A:$B,2,FALSE),0)</f>
        <v>Active</v>
      </c>
      <c r="T406" t="s">
        <v>5594</v>
      </c>
      <c r="U406" t="s">
        <v>2909</v>
      </c>
      <c r="V406" t="s">
        <v>1444</v>
      </c>
      <c r="W406" t="s">
        <v>1688</v>
      </c>
      <c r="X406" t="str">
        <f>IFERROR(VLOOKUP( Table1[[#This Row],[Trim Distributor Code]],Sheet1!$A:$J,10,FALSE),0)</f>
        <v>Active</v>
      </c>
    </row>
    <row r="407" spans="1:24" hidden="1" x14ac:dyDescent="0.3">
      <c r="A407" t="s">
        <v>4520</v>
      </c>
      <c r="B407" t="s">
        <v>3861</v>
      </c>
      <c r="C407" t="s">
        <v>4551</v>
      </c>
      <c r="D407">
        <v>0</v>
      </c>
      <c r="E407" t="s">
        <v>2824</v>
      </c>
      <c r="F407" t="s">
        <v>3640</v>
      </c>
      <c r="G407" t="s">
        <v>4110</v>
      </c>
      <c r="H407" t="s">
        <v>4109</v>
      </c>
      <c r="I407" t="s">
        <v>4539</v>
      </c>
      <c r="J407" t="s">
        <v>1682</v>
      </c>
      <c r="K407" s="1">
        <v>5</v>
      </c>
      <c r="L407" s="1" t="s">
        <v>1412</v>
      </c>
      <c r="M407" s="2">
        <f ca="1">Table1[[#This Row],[Cases]]*Table1[[#This Row],[Pack Size]]</f>
        <v>0</v>
      </c>
      <c r="N407" s="1">
        <f ca="1">Table1[[#This Row],[Cases]]*Table1[[#This Row],[Pack Size]]</f>
        <v>500</v>
      </c>
      <c r="O407" s="1">
        <f>IFERROR(VLOOKUP(Table1[[#This Row],[SKU Code]],'SKU Size'!$G:$H,2,FALSE),0)*Table1[[#This Row],[Cases]]</f>
        <v>37735.673677581857</v>
      </c>
      <c r="P407" t="str">
        <f t="shared" si="7"/>
        <v>D0308</v>
      </c>
      <c r="Q407">
        <f>IFERROR(VLOOKUP(Table1[[#This Row],[Trim Distributor Code]],Sheet1!$N:$O,2,FALSE),0)</f>
        <v>3400811</v>
      </c>
      <c r="R407" t="str">
        <f>IFERROR(VLOOKUP(Table1[[#This Row],[Salesflo AppUser Code]],HIE!$A:$B,2,FALSE),0)</f>
        <v>Active</v>
      </c>
      <c r="S407" t="str">
        <f>IFERROR(VLOOKUP(Table1[[#This Row],[Salesflo AppUser Code]],HIE!$A:$B,2,FALSE),0)</f>
        <v>Active</v>
      </c>
      <c r="T407" t="s">
        <v>5594</v>
      </c>
      <c r="U407" t="s">
        <v>2909</v>
      </c>
      <c r="V407" t="s">
        <v>1423</v>
      </c>
      <c r="W407" t="s">
        <v>1679</v>
      </c>
      <c r="X407" t="str">
        <f>IFERROR(VLOOKUP( Table1[[#This Row],[Trim Distributor Code]],Sheet1!$A:$J,10,FALSE),0)</f>
        <v>Active</v>
      </c>
    </row>
    <row r="408" spans="1:24" hidden="1" x14ac:dyDescent="0.3">
      <c r="A408" t="s">
        <v>4520</v>
      </c>
      <c r="B408" t="s">
        <v>3861</v>
      </c>
      <c r="C408" t="s">
        <v>4551</v>
      </c>
      <c r="D408">
        <v>0</v>
      </c>
      <c r="E408" t="s">
        <v>2824</v>
      </c>
      <c r="F408" t="s">
        <v>3640</v>
      </c>
      <c r="G408" t="s">
        <v>4521</v>
      </c>
      <c r="H408" t="s">
        <v>4113</v>
      </c>
      <c r="I408" t="s">
        <v>4540</v>
      </c>
      <c r="J408" t="s">
        <v>14</v>
      </c>
      <c r="K408">
        <v>20</v>
      </c>
      <c r="L408" s="2" t="s">
        <v>1412</v>
      </c>
      <c r="M408" s="2">
        <f ca="1">Table1[[#This Row],[Cases]]*Table1[[#This Row],[Pack Size]]</f>
        <v>0</v>
      </c>
      <c r="N408" s="1">
        <f ca="1">Table1[[#This Row],[Cases]]*Table1[[#This Row],[Pack Size]]</f>
        <v>480</v>
      </c>
      <c r="O408" s="1">
        <f>IFERROR(VLOOKUP(Table1[[#This Row],[SKU Code]],'SKU Size'!$G:$H,2,FALSE),0)*Table1[[#This Row],[Cases]]</f>
        <v>71829.4653050122</v>
      </c>
      <c r="P408" t="str">
        <f t="shared" si="7"/>
        <v>D0308</v>
      </c>
      <c r="Q408">
        <f>IFERROR(VLOOKUP(Table1[[#This Row],[Trim Distributor Code]],Sheet1!$N:$O,2,FALSE),0)</f>
        <v>3400811</v>
      </c>
      <c r="R408" t="str">
        <f>IFERROR(VLOOKUP(Table1[[#This Row],[Salesflo AppUser Code]],HIE!$A:$B,2,FALSE),0)</f>
        <v>Active</v>
      </c>
      <c r="S408" t="str">
        <f>IFERROR(VLOOKUP(Table1[[#This Row],[Salesflo AppUser Code]],HIE!$A:$B,2,FALSE),0)</f>
        <v>Active</v>
      </c>
      <c r="T408" t="s">
        <v>5594</v>
      </c>
      <c r="U408" t="s">
        <v>2909</v>
      </c>
      <c r="V408" t="s">
        <v>1632</v>
      </c>
      <c r="W408" t="s">
        <v>1688</v>
      </c>
      <c r="X408" t="str">
        <f>IFERROR(VLOOKUP( Table1[[#This Row],[Trim Distributor Code]],Sheet1!$A:$J,10,FALSE),0)</f>
        <v>Active</v>
      </c>
    </row>
    <row r="409" spans="1:24" hidden="1" x14ac:dyDescent="0.3">
      <c r="A409" t="s">
        <v>4520</v>
      </c>
      <c r="B409" t="s">
        <v>3861</v>
      </c>
      <c r="C409" t="s">
        <v>4551</v>
      </c>
      <c r="D409">
        <v>0</v>
      </c>
      <c r="E409" t="s">
        <v>2824</v>
      </c>
      <c r="F409" t="s">
        <v>3640</v>
      </c>
      <c r="G409" t="s">
        <v>4111</v>
      </c>
      <c r="H409" t="s">
        <v>4113</v>
      </c>
      <c r="I409" t="s">
        <v>4541</v>
      </c>
      <c r="J409" t="s">
        <v>1656</v>
      </c>
      <c r="K409">
        <v>20</v>
      </c>
      <c r="L409" s="2" t="s">
        <v>1412</v>
      </c>
      <c r="M409" s="2">
        <f ca="1">Table1[[#This Row],[Cases]]*Table1[[#This Row],[Pack Size]]</f>
        <v>0</v>
      </c>
      <c r="N409" s="1">
        <f ca="1">Table1[[#This Row],[Cases]]*Table1[[#This Row],[Pack Size]]</f>
        <v>960</v>
      </c>
      <c r="O409" s="1">
        <f>IFERROR(VLOOKUP(Table1[[#This Row],[SKU Code]],'SKU Size'!$G:$H,2,FALSE),0)*Table1[[#This Row],[Cases]]</f>
        <v>20078.297518140178</v>
      </c>
      <c r="P409" t="str">
        <f t="shared" si="7"/>
        <v>D0308</v>
      </c>
      <c r="Q409">
        <f>IFERROR(VLOOKUP(Table1[[#This Row],[Trim Distributor Code]],Sheet1!$N:$O,2,FALSE),0)</f>
        <v>3400811</v>
      </c>
      <c r="R409" t="str">
        <f>IFERROR(VLOOKUP(Table1[[#This Row],[Salesflo AppUser Code]],HIE!$A:$B,2,FALSE),0)</f>
        <v>Active</v>
      </c>
      <c r="S409" t="str">
        <f>IFERROR(VLOOKUP(Table1[[#This Row],[Salesflo AppUser Code]],HIE!$A:$B,2,FALSE),0)</f>
        <v>Active</v>
      </c>
      <c r="T409" t="s">
        <v>5594</v>
      </c>
      <c r="U409" t="s">
        <v>2909</v>
      </c>
      <c r="V409" t="s">
        <v>1632</v>
      </c>
      <c r="W409" t="s">
        <v>1431</v>
      </c>
      <c r="X409" t="str">
        <f>IFERROR(VLOOKUP( Table1[[#This Row],[Trim Distributor Code]],Sheet1!$A:$J,10,FALSE),0)</f>
        <v>Active</v>
      </c>
    </row>
    <row r="410" spans="1:24" hidden="1" x14ac:dyDescent="0.3">
      <c r="A410" t="s">
        <v>4520</v>
      </c>
      <c r="B410" t="s">
        <v>3860</v>
      </c>
      <c r="C410" t="s">
        <v>4552</v>
      </c>
      <c r="D410">
        <v>0</v>
      </c>
      <c r="E410" t="s">
        <v>2824</v>
      </c>
      <c r="F410" t="s">
        <v>3640</v>
      </c>
      <c r="G410" t="s">
        <v>4521</v>
      </c>
      <c r="H410" t="s">
        <v>4106</v>
      </c>
      <c r="I410" t="s">
        <v>4538</v>
      </c>
      <c r="J410" t="s">
        <v>11</v>
      </c>
      <c r="K410">
        <v>50</v>
      </c>
      <c r="L410" s="2" t="s">
        <v>1412</v>
      </c>
      <c r="M410" s="2">
        <f ca="1">Table1[[#This Row],[Cases]]*Table1[[#This Row],[Pack Size]]</f>
        <v>0</v>
      </c>
      <c r="N410" s="1">
        <f ca="1">Table1[[#This Row],[Cases]]*Table1[[#This Row],[Pack Size]]</f>
        <v>17600</v>
      </c>
      <c r="O410" s="1">
        <f>IFERROR(VLOOKUP(Table1[[#This Row],[SKU Code]],'SKU Size'!$G:$H,2,FALSE),0)*Table1[[#This Row],[Cases]]</f>
        <v>438237.41160769539</v>
      </c>
      <c r="P410" t="str">
        <f t="shared" si="7"/>
        <v>D0308</v>
      </c>
      <c r="Q410">
        <f>IFERROR(VLOOKUP(Table1[[#This Row],[Trim Distributor Code]],Sheet1!$N:$O,2,FALSE),0)</f>
        <v>3400811</v>
      </c>
      <c r="R410" t="str">
        <f>IFERROR(VLOOKUP(Table1[[#This Row],[Salesflo AppUser Code]],HIE!$A:$B,2,FALSE),0)</f>
        <v>Active</v>
      </c>
      <c r="S410" t="str">
        <f>IFERROR(VLOOKUP(Table1[[#This Row],[Salesflo AppUser Code]],HIE!$A:$B,2,FALSE),0)</f>
        <v>Active</v>
      </c>
      <c r="T410" t="s">
        <v>5594</v>
      </c>
      <c r="U410" t="s">
        <v>2909</v>
      </c>
      <c r="V410" t="s">
        <v>1444</v>
      </c>
      <c r="W410" t="s">
        <v>1688</v>
      </c>
      <c r="X410" t="str">
        <f>IFERROR(VLOOKUP( Table1[[#This Row],[Trim Distributor Code]],Sheet1!$A:$J,10,FALSE),0)</f>
        <v>Active</v>
      </c>
    </row>
    <row r="411" spans="1:24" hidden="1" x14ac:dyDescent="0.3">
      <c r="A411" t="s">
        <v>4520</v>
      </c>
      <c r="B411" t="s">
        <v>4522</v>
      </c>
      <c r="C411" t="s">
        <v>4553</v>
      </c>
      <c r="D411">
        <v>0</v>
      </c>
      <c r="E411" t="s">
        <v>4388</v>
      </c>
      <c r="F411" t="s">
        <v>4554</v>
      </c>
      <c r="G411" t="s">
        <v>4521</v>
      </c>
      <c r="H411" t="s">
        <v>4106</v>
      </c>
      <c r="I411" t="s">
        <v>4538</v>
      </c>
      <c r="J411" t="s">
        <v>11</v>
      </c>
      <c r="K411">
        <v>150</v>
      </c>
      <c r="L411" s="2" t="s">
        <v>1412</v>
      </c>
      <c r="M411" s="2">
        <f ca="1">Table1[[#This Row],[Cases]]*Table1[[#This Row],[Pack Size]]</f>
        <v>0</v>
      </c>
      <c r="N411" s="1">
        <f ca="1">Table1[[#This Row],[Cases]]*Table1[[#This Row],[Pack Size]]</f>
        <v>52800</v>
      </c>
      <c r="O411" s="1">
        <f>IFERROR(VLOOKUP(Table1[[#This Row],[SKU Code]],'SKU Size'!$G:$H,2,FALSE),0)*Table1[[#This Row],[Cases]]</f>
        <v>1314712.2348230863</v>
      </c>
      <c r="P411" t="str">
        <f t="shared" si="7"/>
        <v>D0520</v>
      </c>
      <c r="Q411">
        <f>IFERROR(VLOOKUP(Table1[[#This Row],[Trim Distributor Code]],Sheet1!$N:$O,2,FALSE),0)</f>
        <v>3401163</v>
      </c>
      <c r="R411">
        <f>IFERROR(VLOOKUP(Table1[[#This Row],[Salesflo AppUser Code]],HIE!$A:$B,2,FALSE),0)</f>
        <v>0</v>
      </c>
      <c r="S411">
        <f>IFERROR(VLOOKUP(Table1[[#This Row],[Salesflo AppUser Code]],HIE!$A:$B,2,FALSE),0)</f>
        <v>0</v>
      </c>
      <c r="T411" t="s">
        <v>5594</v>
      </c>
      <c r="U411" t="s">
        <v>2909</v>
      </c>
      <c r="V411" t="s">
        <v>1444</v>
      </c>
      <c r="W411" t="s">
        <v>1688</v>
      </c>
      <c r="X411">
        <f>IFERROR(VLOOKUP( Table1[[#This Row],[Trim Distributor Code]],Sheet1!$A:$J,10,FALSE),0)</f>
        <v>0</v>
      </c>
    </row>
    <row r="412" spans="1:24" hidden="1" x14ac:dyDescent="0.3">
      <c r="A412" t="s">
        <v>4520</v>
      </c>
      <c r="B412" t="s">
        <v>4523</v>
      </c>
      <c r="C412" t="s">
        <v>4555</v>
      </c>
      <c r="D412">
        <v>0</v>
      </c>
      <c r="E412" t="s">
        <v>4331</v>
      </c>
      <c r="F412" t="s">
        <v>4556</v>
      </c>
      <c r="G412" t="s">
        <v>4521</v>
      </c>
      <c r="H412" t="s">
        <v>4106</v>
      </c>
      <c r="I412" t="s">
        <v>4538</v>
      </c>
      <c r="J412" t="s">
        <v>11</v>
      </c>
      <c r="K412">
        <v>250</v>
      </c>
      <c r="L412" s="2" t="s">
        <v>1412</v>
      </c>
      <c r="M412" s="2">
        <f ca="1">Table1[[#This Row],[Cases]]*Table1[[#This Row],[Pack Size]]</f>
        <v>0</v>
      </c>
      <c r="N412" s="1">
        <f ca="1">Table1[[#This Row],[Cases]]*Table1[[#This Row],[Pack Size]]</f>
        <v>88000</v>
      </c>
      <c r="O412" s="1">
        <f>IFERROR(VLOOKUP(Table1[[#This Row],[SKU Code]],'SKU Size'!$G:$H,2,FALSE),0)*Table1[[#This Row],[Cases]]</f>
        <v>2191187.0580384769</v>
      </c>
      <c r="P412" t="str">
        <f t="shared" si="7"/>
        <v>D0450</v>
      </c>
      <c r="Q412" t="str">
        <f>IFERROR(VLOOKUP(Table1[[#This Row],[Trim Distributor Code]],Sheet1!$N:$O,2,FALSE),0)</f>
        <v>D0450</v>
      </c>
      <c r="R412">
        <f>IFERROR(VLOOKUP(Table1[[#This Row],[Salesflo AppUser Code]],HIE!$A:$B,2,FALSE),0)</f>
        <v>0</v>
      </c>
      <c r="S412">
        <f>IFERROR(VLOOKUP(Table1[[#This Row],[Salesflo AppUser Code]],HIE!$A:$B,2,FALSE),0)</f>
        <v>0</v>
      </c>
      <c r="T412" t="s">
        <v>5594</v>
      </c>
      <c r="U412" t="s">
        <v>2909</v>
      </c>
      <c r="V412" t="s">
        <v>1444</v>
      </c>
      <c r="W412" t="s">
        <v>1688</v>
      </c>
      <c r="X412" t="str">
        <f>IFERROR(VLOOKUP( Table1[[#This Row],[Trim Distributor Code]],Sheet1!$A:$J,10,FALSE),0)</f>
        <v>Active</v>
      </c>
    </row>
    <row r="413" spans="1:24" hidden="1" x14ac:dyDescent="0.3">
      <c r="A413" t="s">
        <v>4520</v>
      </c>
      <c r="B413" t="s">
        <v>4523</v>
      </c>
      <c r="C413" t="s">
        <v>4555</v>
      </c>
      <c r="D413">
        <v>0</v>
      </c>
      <c r="E413" t="s">
        <v>4331</v>
      </c>
      <c r="F413" t="s">
        <v>4556</v>
      </c>
      <c r="G413" t="s">
        <v>4110</v>
      </c>
      <c r="H413" t="s">
        <v>4109</v>
      </c>
      <c r="I413" t="s">
        <v>4539</v>
      </c>
      <c r="J413" t="s">
        <v>1682</v>
      </c>
      <c r="K413">
        <v>10</v>
      </c>
      <c r="L413" s="2" t="s">
        <v>1412</v>
      </c>
      <c r="M413" s="2">
        <f ca="1">Table1[[#This Row],[Cases]]*Table1[[#This Row],[Pack Size]]</f>
        <v>0</v>
      </c>
      <c r="N413" s="1">
        <f ca="1">Table1[[#This Row],[Cases]]*Table1[[#This Row],[Pack Size]]</f>
        <v>1000</v>
      </c>
      <c r="O413" s="1">
        <f>IFERROR(VLOOKUP(Table1[[#This Row],[SKU Code]],'SKU Size'!$G:$H,2,FALSE),0)*Table1[[#This Row],[Cases]]</f>
        <v>75471.347355163714</v>
      </c>
      <c r="P413" t="str">
        <f t="shared" si="7"/>
        <v>D0450</v>
      </c>
      <c r="Q413" t="str">
        <f>IFERROR(VLOOKUP(Table1[[#This Row],[Trim Distributor Code]],Sheet1!$N:$O,2,FALSE),0)</f>
        <v>D0450</v>
      </c>
      <c r="R413">
        <f>IFERROR(VLOOKUP(Table1[[#This Row],[Salesflo AppUser Code]],HIE!$A:$B,2,FALSE),0)</f>
        <v>0</v>
      </c>
      <c r="S413">
        <f>IFERROR(VLOOKUP(Table1[[#This Row],[Salesflo AppUser Code]],HIE!$A:$B,2,FALSE),0)</f>
        <v>0</v>
      </c>
      <c r="T413" t="s">
        <v>5594</v>
      </c>
      <c r="U413" t="s">
        <v>2909</v>
      </c>
      <c r="V413" t="s">
        <v>1423</v>
      </c>
      <c r="W413" t="s">
        <v>1679</v>
      </c>
      <c r="X413" t="str">
        <f>IFERROR(VLOOKUP( Table1[[#This Row],[Trim Distributor Code]],Sheet1!$A:$J,10,FALSE),0)</f>
        <v>Active</v>
      </c>
    </row>
    <row r="414" spans="1:24" hidden="1" x14ac:dyDescent="0.3">
      <c r="A414" t="s">
        <v>4520</v>
      </c>
      <c r="B414" t="s">
        <v>4523</v>
      </c>
      <c r="C414" t="s">
        <v>4555</v>
      </c>
      <c r="D414">
        <v>0</v>
      </c>
      <c r="E414" t="s">
        <v>4331</v>
      </c>
      <c r="F414" t="s">
        <v>4556</v>
      </c>
      <c r="G414" t="s">
        <v>4521</v>
      </c>
      <c r="H414" t="s">
        <v>4113</v>
      </c>
      <c r="I414" t="s">
        <v>4540</v>
      </c>
      <c r="J414" t="s">
        <v>14</v>
      </c>
      <c r="K414">
        <v>10</v>
      </c>
      <c r="L414" s="2" t="s">
        <v>1412</v>
      </c>
      <c r="M414" s="2">
        <f ca="1">Table1[[#This Row],[Cases]]*Table1[[#This Row],[Pack Size]]</f>
        <v>0</v>
      </c>
      <c r="N414" s="1">
        <f ca="1">Table1[[#This Row],[Cases]]*Table1[[#This Row],[Pack Size]]</f>
        <v>240</v>
      </c>
      <c r="O414" s="1">
        <f>IFERROR(VLOOKUP(Table1[[#This Row],[SKU Code]],'SKU Size'!$G:$H,2,FALSE),0)*Table1[[#This Row],[Cases]]</f>
        <v>35914.7326525061</v>
      </c>
      <c r="P414" t="str">
        <f t="shared" si="7"/>
        <v>D0450</v>
      </c>
      <c r="Q414" t="str">
        <f>IFERROR(VLOOKUP(Table1[[#This Row],[Trim Distributor Code]],Sheet1!$N:$O,2,FALSE),0)</f>
        <v>D0450</v>
      </c>
      <c r="R414">
        <f>IFERROR(VLOOKUP(Table1[[#This Row],[Salesflo AppUser Code]],HIE!$A:$B,2,FALSE),0)</f>
        <v>0</v>
      </c>
      <c r="S414">
        <f>IFERROR(VLOOKUP(Table1[[#This Row],[Salesflo AppUser Code]],HIE!$A:$B,2,FALSE),0)</f>
        <v>0</v>
      </c>
      <c r="T414" t="s">
        <v>5594</v>
      </c>
      <c r="U414" t="s">
        <v>2909</v>
      </c>
      <c r="V414" t="s">
        <v>1632</v>
      </c>
      <c r="W414" t="s">
        <v>1688</v>
      </c>
      <c r="X414" t="str">
        <f>IFERROR(VLOOKUP( Table1[[#This Row],[Trim Distributor Code]],Sheet1!$A:$J,10,FALSE),0)</f>
        <v>Active</v>
      </c>
    </row>
    <row r="415" spans="1:24" hidden="1" x14ac:dyDescent="0.3">
      <c r="A415" t="s">
        <v>4520</v>
      </c>
      <c r="B415" t="s">
        <v>4072</v>
      </c>
      <c r="C415" t="s">
        <v>4557</v>
      </c>
      <c r="D415">
        <v>0</v>
      </c>
      <c r="E415" t="s">
        <v>3757</v>
      </c>
      <c r="F415" t="s">
        <v>3758</v>
      </c>
      <c r="G415" t="s">
        <v>4521</v>
      </c>
      <c r="H415" t="s">
        <v>4106</v>
      </c>
      <c r="I415" t="s">
        <v>4538</v>
      </c>
      <c r="J415" t="s">
        <v>11</v>
      </c>
      <c r="K415">
        <v>250</v>
      </c>
      <c r="L415" s="2" t="s">
        <v>1412</v>
      </c>
      <c r="M415" s="2">
        <f ca="1">Table1[[#This Row],[Cases]]*Table1[[#This Row],[Pack Size]]</f>
        <v>0</v>
      </c>
      <c r="N415" s="1">
        <f ca="1">Table1[[#This Row],[Cases]]*Table1[[#This Row],[Pack Size]]</f>
        <v>88000</v>
      </c>
      <c r="O415" s="1">
        <f>IFERROR(VLOOKUP(Table1[[#This Row],[SKU Code]],'SKU Size'!$G:$H,2,FALSE),0)*Table1[[#This Row],[Cases]]</f>
        <v>2191187.0580384769</v>
      </c>
      <c r="P415" t="str">
        <f t="shared" si="7"/>
        <v>D0423</v>
      </c>
      <c r="Q415">
        <f>IFERROR(VLOOKUP(Table1[[#This Row],[Trim Distributor Code]],Sheet1!$N:$O,2,FALSE),0)</f>
        <v>3401002</v>
      </c>
      <c r="R415" t="str">
        <f>IFERROR(VLOOKUP(Table1[[#This Row],[Salesflo AppUser Code]],HIE!$A:$B,2,FALSE),0)</f>
        <v>Active</v>
      </c>
      <c r="S415" t="str">
        <f>IFERROR(VLOOKUP(Table1[[#This Row],[Salesflo AppUser Code]],HIE!$A:$B,2,FALSE),0)</f>
        <v>Active</v>
      </c>
      <c r="T415" t="s">
        <v>5594</v>
      </c>
      <c r="U415" t="s">
        <v>2909</v>
      </c>
      <c r="V415" t="s">
        <v>1444</v>
      </c>
      <c r="W415" t="s">
        <v>1688</v>
      </c>
      <c r="X415" t="str">
        <f>IFERROR(VLOOKUP( Table1[[#This Row],[Trim Distributor Code]],Sheet1!$A:$J,10,FALSE),0)</f>
        <v>Active</v>
      </c>
    </row>
    <row r="416" spans="1:24" hidden="1" x14ac:dyDescent="0.3">
      <c r="A416" t="s">
        <v>4520</v>
      </c>
      <c r="B416" t="s">
        <v>4072</v>
      </c>
      <c r="C416" t="s">
        <v>4557</v>
      </c>
      <c r="D416">
        <v>0</v>
      </c>
      <c r="E416" t="s">
        <v>3757</v>
      </c>
      <c r="F416" t="s">
        <v>3758</v>
      </c>
      <c r="G416" t="s">
        <v>4110</v>
      </c>
      <c r="H416" t="s">
        <v>4109</v>
      </c>
      <c r="I416" t="s">
        <v>4539</v>
      </c>
      <c r="J416" t="s">
        <v>1682</v>
      </c>
      <c r="K416">
        <v>10</v>
      </c>
      <c r="L416" s="2" t="s">
        <v>1412</v>
      </c>
      <c r="M416" s="2">
        <f ca="1">Table1[[#This Row],[Cases]]*Table1[[#This Row],[Pack Size]]</f>
        <v>0</v>
      </c>
      <c r="N416" s="1">
        <f ca="1">Table1[[#This Row],[Cases]]*Table1[[#This Row],[Pack Size]]</f>
        <v>1000</v>
      </c>
      <c r="O416" s="1">
        <f>IFERROR(VLOOKUP(Table1[[#This Row],[SKU Code]],'SKU Size'!$G:$H,2,FALSE),0)*Table1[[#This Row],[Cases]]</f>
        <v>75471.347355163714</v>
      </c>
      <c r="P416" t="str">
        <f t="shared" si="7"/>
        <v>D0423</v>
      </c>
      <c r="Q416">
        <f>IFERROR(VLOOKUP(Table1[[#This Row],[Trim Distributor Code]],Sheet1!$N:$O,2,FALSE),0)</f>
        <v>3401002</v>
      </c>
      <c r="R416" t="str">
        <f>IFERROR(VLOOKUP(Table1[[#This Row],[Salesflo AppUser Code]],HIE!$A:$B,2,FALSE),0)</f>
        <v>Active</v>
      </c>
      <c r="S416" t="str">
        <f>IFERROR(VLOOKUP(Table1[[#This Row],[Salesflo AppUser Code]],HIE!$A:$B,2,FALSE),0)</f>
        <v>Active</v>
      </c>
      <c r="T416" t="s">
        <v>5594</v>
      </c>
      <c r="U416" t="s">
        <v>2909</v>
      </c>
      <c r="V416" t="s">
        <v>1423</v>
      </c>
      <c r="W416" t="s">
        <v>1679</v>
      </c>
      <c r="X416" t="str">
        <f>IFERROR(VLOOKUP( Table1[[#This Row],[Trim Distributor Code]],Sheet1!$A:$J,10,FALSE),0)</f>
        <v>Active</v>
      </c>
    </row>
    <row r="417" spans="1:24" hidden="1" x14ac:dyDescent="0.3">
      <c r="A417" t="s">
        <v>4520</v>
      </c>
      <c r="B417" t="s">
        <v>4072</v>
      </c>
      <c r="C417" t="s">
        <v>4557</v>
      </c>
      <c r="D417">
        <v>0</v>
      </c>
      <c r="E417" t="s">
        <v>3757</v>
      </c>
      <c r="F417" t="s">
        <v>3758</v>
      </c>
      <c r="G417" t="s">
        <v>4111</v>
      </c>
      <c r="H417" t="s">
        <v>4113</v>
      </c>
      <c r="I417" t="s">
        <v>4541</v>
      </c>
      <c r="J417" t="s">
        <v>1656</v>
      </c>
      <c r="K417" s="1">
        <v>10</v>
      </c>
      <c r="L417" s="1" t="s">
        <v>1412</v>
      </c>
      <c r="M417" s="2">
        <f ca="1">Table1[[#This Row],[Cases]]*Table1[[#This Row],[Pack Size]]</f>
        <v>0</v>
      </c>
      <c r="N417" s="1">
        <f ca="1">Table1[[#This Row],[Cases]]*Table1[[#This Row],[Pack Size]]</f>
        <v>480</v>
      </c>
      <c r="O417" s="1">
        <f>IFERROR(VLOOKUP(Table1[[#This Row],[SKU Code]],'SKU Size'!$G:$H,2,FALSE),0)*Table1[[#This Row],[Cases]]</f>
        <v>10039.148759070089</v>
      </c>
      <c r="P417" t="str">
        <f t="shared" si="7"/>
        <v>D0423</v>
      </c>
      <c r="Q417">
        <f>IFERROR(VLOOKUP(Table1[[#This Row],[Trim Distributor Code]],Sheet1!$N:$O,2,FALSE),0)</f>
        <v>3401002</v>
      </c>
      <c r="R417" t="str">
        <f>IFERROR(VLOOKUP(Table1[[#This Row],[Salesflo AppUser Code]],HIE!$A:$B,2,FALSE),0)</f>
        <v>Active</v>
      </c>
      <c r="S417" t="str">
        <f>IFERROR(VLOOKUP(Table1[[#This Row],[Salesflo AppUser Code]],HIE!$A:$B,2,FALSE),0)</f>
        <v>Active</v>
      </c>
      <c r="T417" t="s">
        <v>5594</v>
      </c>
      <c r="U417" t="s">
        <v>2909</v>
      </c>
      <c r="V417" t="s">
        <v>1632</v>
      </c>
      <c r="W417" t="s">
        <v>1431</v>
      </c>
      <c r="X417" t="str">
        <f>IFERROR(VLOOKUP( Table1[[#This Row],[Trim Distributor Code]],Sheet1!$A:$J,10,FALSE),0)</f>
        <v>Active</v>
      </c>
    </row>
    <row r="418" spans="1:24" hidden="1" x14ac:dyDescent="0.3">
      <c r="A418" t="s">
        <v>4520</v>
      </c>
      <c r="B418" t="s">
        <v>4059</v>
      </c>
      <c r="C418" t="s">
        <v>4558</v>
      </c>
      <c r="D418">
        <v>0</v>
      </c>
      <c r="E418" t="s">
        <v>3748</v>
      </c>
      <c r="F418" t="s">
        <v>4559</v>
      </c>
      <c r="G418" t="s">
        <v>4521</v>
      </c>
      <c r="H418" t="s">
        <v>4106</v>
      </c>
      <c r="I418" t="s">
        <v>4538</v>
      </c>
      <c r="J418" t="s">
        <v>11</v>
      </c>
      <c r="K418" s="1">
        <v>250</v>
      </c>
      <c r="L418" s="1" t="s">
        <v>1412</v>
      </c>
      <c r="M418" s="2">
        <f ca="1">Table1[[#This Row],[Cases]]*Table1[[#This Row],[Pack Size]]</f>
        <v>0</v>
      </c>
      <c r="N418" s="1">
        <f ca="1">Table1[[#This Row],[Cases]]*Table1[[#This Row],[Pack Size]]</f>
        <v>88000</v>
      </c>
      <c r="O418" s="1">
        <f>IFERROR(VLOOKUP(Table1[[#This Row],[SKU Code]],'SKU Size'!$G:$H,2,FALSE),0)*Table1[[#This Row],[Cases]]</f>
        <v>2191187.0580384769</v>
      </c>
      <c r="P418" t="str">
        <f t="shared" si="7"/>
        <v>D0418</v>
      </c>
      <c r="Q418">
        <f>IFERROR(VLOOKUP(Table1[[#This Row],[Trim Distributor Code]],Sheet1!$N:$O,2,FALSE),0)</f>
        <v>3401121</v>
      </c>
      <c r="R418" t="str">
        <f>IFERROR(VLOOKUP(Table1[[#This Row],[Salesflo AppUser Code]],HIE!$A:$B,2,FALSE),0)</f>
        <v>Active</v>
      </c>
      <c r="S418" t="str">
        <f>IFERROR(VLOOKUP(Table1[[#This Row],[Salesflo AppUser Code]],HIE!$A:$B,2,FALSE),0)</f>
        <v>Active</v>
      </c>
      <c r="T418" t="s">
        <v>5594</v>
      </c>
      <c r="U418" t="s">
        <v>2909</v>
      </c>
      <c r="V418" t="s">
        <v>1444</v>
      </c>
      <c r="W418" t="s">
        <v>1688</v>
      </c>
      <c r="X418" t="str">
        <f>IFERROR(VLOOKUP( Table1[[#This Row],[Trim Distributor Code]],Sheet1!$A:$J,10,FALSE),0)</f>
        <v>Active</v>
      </c>
    </row>
    <row r="419" spans="1:24" hidden="1" x14ac:dyDescent="0.3">
      <c r="A419" t="s">
        <v>4520</v>
      </c>
      <c r="B419" t="s">
        <v>4059</v>
      </c>
      <c r="C419" t="s">
        <v>4558</v>
      </c>
      <c r="D419">
        <v>0</v>
      </c>
      <c r="E419" t="s">
        <v>3748</v>
      </c>
      <c r="F419" t="s">
        <v>4559</v>
      </c>
      <c r="G419" t="s">
        <v>4110</v>
      </c>
      <c r="H419" t="s">
        <v>4109</v>
      </c>
      <c r="I419" t="s">
        <v>4539</v>
      </c>
      <c r="J419" t="s">
        <v>1682</v>
      </c>
      <c r="K419">
        <v>10</v>
      </c>
      <c r="L419" s="2" t="s">
        <v>1412</v>
      </c>
      <c r="M419" s="2">
        <f ca="1">Table1[[#This Row],[Cases]]*Table1[[#This Row],[Pack Size]]</f>
        <v>0</v>
      </c>
      <c r="N419" s="1">
        <f ca="1">Table1[[#This Row],[Cases]]*Table1[[#This Row],[Pack Size]]</f>
        <v>1000</v>
      </c>
      <c r="O419" s="1">
        <f>IFERROR(VLOOKUP(Table1[[#This Row],[SKU Code]],'SKU Size'!$G:$H,2,FALSE),0)*Table1[[#This Row],[Cases]]</f>
        <v>75471.347355163714</v>
      </c>
      <c r="P419" t="str">
        <f t="shared" si="7"/>
        <v>D0418</v>
      </c>
      <c r="Q419">
        <f>IFERROR(VLOOKUP(Table1[[#This Row],[Trim Distributor Code]],Sheet1!$N:$O,2,FALSE),0)</f>
        <v>3401121</v>
      </c>
      <c r="R419" t="str">
        <f>IFERROR(VLOOKUP(Table1[[#This Row],[Salesflo AppUser Code]],HIE!$A:$B,2,FALSE),0)</f>
        <v>Active</v>
      </c>
      <c r="S419" t="str">
        <f>IFERROR(VLOOKUP(Table1[[#This Row],[Salesflo AppUser Code]],HIE!$A:$B,2,FALSE),0)</f>
        <v>Active</v>
      </c>
      <c r="T419" t="s">
        <v>5594</v>
      </c>
      <c r="U419" t="s">
        <v>2909</v>
      </c>
      <c r="V419" t="s">
        <v>1423</v>
      </c>
      <c r="W419" t="s">
        <v>1679</v>
      </c>
      <c r="X419" t="str">
        <f>IFERROR(VLOOKUP( Table1[[#This Row],[Trim Distributor Code]],Sheet1!$A:$J,10,FALSE),0)</f>
        <v>Active</v>
      </c>
    </row>
    <row r="420" spans="1:24" hidden="1" x14ac:dyDescent="0.3">
      <c r="A420" t="s">
        <v>4520</v>
      </c>
      <c r="B420" t="s">
        <v>4059</v>
      </c>
      <c r="C420" t="s">
        <v>4558</v>
      </c>
      <c r="D420">
        <v>0</v>
      </c>
      <c r="E420" t="s">
        <v>3748</v>
      </c>
      <c r="F420" t="s">
        <v>4559</v>
      </c>
      <c r="G420" t="s">
        <v>4111</v>
      </c>
      <c r="H420" t="s">
        <v>4113</v>
      </c>
      <c r="I420" t="s">
        <v>4541</v>
      </c>
      <c r="J420" t="s">
        <v>1656</v>
      </c>
      <c r="K420">
        <v>10</v>
      </c>
      <c r="L420" s="2" t="s">
        <v>1412</v>
      </c>
      <c r="M420" s="2">
        <f ca="1">Table1[[#This Row],[Cases]]*Table1[[#This Row],[Pack Size]]</f>
        <v>0</v>
      </c>
      <c r="N420" s="1">
        <f ca="1">Table1[[#This Row],[Cases]]*Table1[[#This Row],[Pack Size]]</f>
        <v>480</v>
      </c>
      <c r="O420" s="1">
        <f>IFERROR(VLOOKUP(Table1[[#This Row],[SKU Code]],'SKU Size'!$G:$H,2,FALSE),0)*Table1[[#This Row],[Cases]]</f>
        <v>10039.148759070089</v>
      </c>
      <c r="P420" t="str">
        <f t="shared" si="7"/>
        <v>D0418</v>
      </c>
      <c r="Q420">
        <f>IFERROR(VLOOKUP(Table1[[#This Row],[Trim Distributor Code]],Sheet1!$N:$O,2,FALSE),0)</f>
        <v>3401121</v>
      </c>
      <c r="R420" t="str">
        <f>IFERROR(VLOOKUP(Table1[[#This Row],[Salesflo AppUser Code]],HIE!$A:$B,2,FALSE),0)</f>
        <v>Active</v>
      </c>
      <c r="S420" t="str">
        <f>IFERROR(VLOOKUP(Table1[[#This Row],[Salesflo AppUser Code]],HIE!$A:$B,2,FALSE),0)</f>
        <v>Active</v>
      </c>
      <c r="T420" t="s">
        <v>5594</v>
      </c>
      <c r="U420" t="s">
        <v>2909</v>
      </c>
      <c r="V420" t="s">
        <v>1632</v>
      </c>
      <c r="W420" t="s">
        <v>1431</v>
      </c>
      <c r="X420" t="str">
        <f>IFERROR(VLOOKUP( Table1[[#This Row],[Trim Distributor Code]],Sheet1!$A:$J,10,FALSE),0)</f>
        <v>Active</v>
      </c>
    </row>
    <row r="421" spans="1:24" hidden="1" x14ac:dyDescent="0.3">
      <c r="A421" t="s">
        <v>4520</v>
      </c>
      <c r="B421" t="s">
        <v>4060</v>
      </c>
      <c r="C421" t="s">
        <v>4560</v>
      </c>
      <c r="D421">
        <v>0</v>
      </c>
      <c r="E421" t="s">
        <v>3748</v>
      </c>
      <c r="F421" t="s">
        <v>4559</v>
      </c>
      <c r="G421" t="s">
        <v>4521</v>
      </c>
      <c r="H421" t="s">
        <v>4106</v>
      </c>
      <c r="I421" t="s">
        <v>4538</v>
      </c>
      <c r="J421" t="s">
        <v>11</v>
      </c>
      <c r="K421">
        <v>250</v>
      </c>
      <c r="L421" s="2" t="s">
        <v>1412</v>
      </c>
      <c r="M421" s="2">
        <f ca="1">Table1[[#This Row],[Cases]]*Table1[[#This Row],[Pack Size]]</f>
        <v>0</v>
      </c>
      <c r="N421" s="1">
        <f ca="1">Table1[[#This Row],[Cases]]*Table1[[#This Row],[Pack Size]]</f>
        <v>88000</v>
      </c>
      <c r="O421" s="1">
        <f>IFERROR(VLOOKUP(Table1[[#This Row],[SKU Code]],'SKU Size'!$G:$H,2,FALSE),0)*Table1[[#This Row],[Cases]]</f>
        <v>2191187.0580384769</v>
      </c>
      <c r="P421" t="str">
        <f t="shared" si="7"/>
        <v>D0418</v>
      </c>
      <c r="Q421">
        <f>IFERROR(VLOOKUP(Table1[[#This Row],[Trim Distributor Code]],Sheet1!$N:$O,2,FALSE),0)</f>
        <v>3401121</v>
      </c>
      <c r="R421" t="str">
        <f>IFERROR(VLOOKUP(Table1[[#This Row],[Salesflo AppUser Code]],HIE!$A:$B,2,FALSE),0)</f>
        <v>Active</v>
      </c>
      <c r="S421" t="str">
        <f>IFERROR(VLOOKUP(Table1[[#This Row],[Salesflo AppUser Code]],HIE!$A:$B,2,FALSE),0)</f>
        <v>Active</v>
      </c>
      <c r="T421" t="s">
        <v>5594</v>
      </c>
      <c r="U421" t="s">
        <v>2909</v>
      </c>
      <c r="V421" t="s">
        <v>1444</v>
      </c>
      <c r="W421" t="s">
        <v>1688</v>
      </c>
      <c r="X421" t="str">
        <f>IFERROR(VLOOKUP( Table1[[#This Row],[Trim Distributor Code]],Sheet1!$A:$J,10,FALSE),0)</f>
        <v>Active</v>
      </c>
    </row>
    <row r="422" spans="1:24" hidden="1" x14ac:dyDescent="0.3">
      <c r="A422" t="s">
        <v>4520</v>
      </c>
      <c r="B422" t="s">
        <v>4060</v>
      </c>
      <c r="C422" t="s">
        <v>4560</v>
      </c>
      <c r="D422">
        <v>0</v>
      </c>
      <c r="E422" t="s">
        <v>3748</v>
      </c>
      <c r="F422" t="s">
        <v>4559</v>
      </c>
      <c r="G422" t="s">
        <v>4110</v>
      </c>
      <c r="H422" t="s">
        <v>4109</v>
      </c>
      <c r="I422" t="s">
        <v>4539</v>
      </c>
      <c r="J422" t="s">
        <v>1682</v>
      </c>
      <c r="K422">
        <v>10</v>
      </c>
      <c r="L422" s="2" t="s">
        <v>1412</v>
      </c>
      <c r="M422" s="2">
        <f ca="1">Table1[[#This Row],[Cases]]*Table1[[#This Row],[Pack Size]]</f>
        <v>0</v>
      </c>
      <c r="N422" s="1">
        <f ca="1">Table1[[#This Row],[Cases]]*Table1[[#This Row],[Pack Size]]</f>
        <v>1000</v>
      </c>
      <c r="O422" s="1">
        <f>IFERROR(VLOOKUP(Table1[[#This Row],[SKU Code]],'SKU Size'!$G:$H,2,FALSE),0)*Table1[[#This Row],[Cases]]</f>
        <v>75471.347355163714</v>
      </c>
      <c r="P422" t="str">
        <f t="shared" si="7"/>
        <v>D0418</v>
      </c>
      <c r="Q422">
        <f>IFERROR(VLOOKUP(Table1[[#This Row],[Trim Distributor Code]],Sheet1!$N:$O,2,FALSE),0)</f>
        <v>3401121</v>
      </c>
      <c r="R422" t="str">
        <f>IFERROR(VLOOKUP(Table1[[#This Row],[Salesflo AppUser Code]],HIE!$A:$B,2,FALSE),0)</f>
        <v>Active</v>
      </c>
      <c r="S422" t="str">
        <f>IFERROR(VLOOKUP(Table1[[#This Row],[Salesflo AppUser Code]],HIE!$A:$B,2,FALSE),0)</f>
        <v>Active</v>
      </c>
      <c r="T422" t="s">
        <v>5594</v>
      </c>
      <c r="U422" t="s">
        <v>2909</v>
      </c>
      <c r="V422" t="s">
        <v>1423</v>
      </c>
      <c r="W422" t="s">
        <v>1679</v>
      </c>
      <c r="X422" t="str">
        <f>IFERROR(VLOOKUP( Table1[[#This Row],[Trim Distributor Code]],Sheet1!$A:$J,10,FALSE),0)</f>
        <v>Active</v>
      </c>
    </row>
    <row r="423" spans="1:24" hidden="1" x14ac:dyDescent="0.3">
      <c r="A423" t="s">
        <v>4520</v>
      </c>
      <c r="B423" t="s">
        <v>4060</v>
      </c>
      <c r="C423" t="s">
        <v>4560</v>
      </c>
      <c r="D423">
        <v>0</v>
      </c>
      <c r="E423" t="s">
        <v>3748</v>
      </c>
      <c r="F423" t="s">
        <v>4559</v>
      </c>
      <c r="G423" t="s">
        <v>4111</v>
      </c>
      <c r="H423" t="s">
        <v>4113</v>
      </c>
      <c r="I423" t="s">
        <v>4541</v>
      </c>
      <c r="J423" t="s">
        <v>1656</v>
      </c>
      <c r="K423">
        <v>10</v>
      </c>
      <c r="L423" s="2" t="s">
        <v>1412</v>
      </c>
      <c r="M423" s="2">
        <f ca="1">Table1[[#This Row],[Cases]]*Table1[[#This Row],[Pack Size]]</f>
        <v>0</v>
      </c>
      <c r="N423" s="1">
        <f ca="1">Table1[[#This Row],[Cases]]*Table1[[#This Row],[Pack Size]]</f>
        <v>480</v>
      </c>
      <c r="O423" s="1">
        <f>IFERROR(VLOOKUP(Table1[[#This Row],[SKU Code]],'SKU Size'!$G:$H,2,FALSE),0)*Table1[[#This Row],[Cases]]</f>
        <v>10039.148759070089</v>
      </c>
      <c r="P423" t="str">
        <f t="shared" si="7"/>
        <v>D0418</v>
      </c>
      <c r="Q423">
        <f>IFERROR(VLOOKUP(Table1[[#This Row],[Trim Distributor Code]],Sheet1!$N:$O,2,FALSE),0)</f>
        <v>3401121</v>
      </c>
      <c r="R423" t="str">
        <f>IFERROR(VLOOKUP(Table1[[#This Row],[Salesflo AppUser Code]],HIE!$A:$B,2,FALSE),0)</f>
        <v>Active</v>
      </c>
      <c r="S423" t="str">
        <f>IFERROR(VLOOKUP(Table1[[#This Row],[Salesflo AppUser Code]],HIE!$A:$B,2,FALSE),0)</f>
        <v>Active</v>
      </c>
      <c r="T423" t="s">
        <v>5594</v>
      </c>
      <c r="U423" t="s">
        <v>2909</v>
      </c>
      <c r="V423" t="s">
        <v>1632</v>
      </c>
      <c r="W423" t="s">
        <v>1431</v>
      </c>
      <c r="X423" t="str">
        <f>IFERROR(VLOOKUP( Table1[[#This Row],[Trim Distributor Code]],Sheet1!$A:$J,10,FALSE),0)</f>
        <v>Active</v>
      </c>
    </row>
    <row r="424" spans="1:24" hidden="1" x14ac:dyDescent="0.3">
      <c r="A424" t="s">
        <v>4520</v>
      </c>
      <c r="B424" t="s">
        <v>4524</v>
      </c>
      <c r="C424" t="s">
        <v>4561</v>
      </c>
      <c r="D424">
        <v>0</v>
      </c>
      <c r="E424" t="s">
        <v>4287</v>
      </c>
      <c r="F424" t="s">
        <v>4562</v>
      </c>
      <c r="G424" t="s">
        <v>4521</v>
      </c>
      <c r="H424" t="s">
        <v>4106</v>
      </c>
      <c r="I424" t="s">
        <v>4538</v>
      </c>
      <c r="J424" t="s">
        <v>11</v>
      </c>
      <c r="K424">
        <v>150</v>
      </c>
      <c r="L424" s="2" t="s">
        <v>1412</v>
      </c>
      <c r="M424" s="2">
        <f ca="1">Table1[[#This Row],[Cases]]*Table1[[#This Row],[Pack Size]]</f>
        <v>0</v>
      </c>
      <c r="N424" s="1">
        <f ca="1">Table1[[#This Row],[Cases]]*Table1[[#This Row],[Pack Size]]</f>
        <v>52800</v>
      </c>
      <c r="O424" s="1">
        <f>IFERROR(VLOOKUP(Table1[[#This Row],[SKU Code]],'SKU Size'!$G:$H,2,FALSE),0)*Table1[[#This Row],[Cases]]</f>
        <v>1314712.2348230863</v>
      </c>
      <c r="P424" t="str">
        <f t="shared" si="7"/>
        <v>D0494</v>
      </c>
      <c r="Q424">
        <f>IFERROR(VLOOKUP(Table1[[#This Row],[Trim Distributor Code]],Sheet1!$N:$O,2,FALSE),0)</f>
        <v>3401102</v>
      </c>
      <c r="R424">
        <f>IFERROR(VLOOKUP(Table1[[#This Row],[Salesflo AppUser Code]],HIE!$A:$B,2,FALSE),0)</f>
        <v>0</v>
      </c>
      <c r="S424">
        <f>IFERROR(VLOOKUP(Table1[[#This Row],[Salesflo AppUser Code]],HIE!$A:$B,2,FALSE),0)</f>
        <v>0</v>
      </c>
      <c r="T424" t="s">
        <v>5594</v>
      </c>
      <c r="U424" t="s">
        <v>2909</v>
      </c>
      <c r="V424" t="s">
        <v>1444</v>
      </c>
      <c r="W424" t="s">
        <v>1688</v>
      </c>
      <c r="X424" t="str">
        <f>IFERROR(VLOOKUP( Table1[[#This Row],[Trim Distributor Code]],Sheet1!$A:$J,10,FALSE),0)</f>
        <v>Active</v>
      </c>
    </row>
    <row r="425" spans="1:24" hidden="1" x14ac:dyDescent="0.3">
      <c r="A425" t="s">
        <v>4520</v>
      </c>
      <c r="B425" t="s">
        <v>4524</v>
      </c>
      <c r="C425" t="s">
        <v>4561</v>
      </c>
      <c r="D425">
        <v>0</v>
      </c>
      <c r="E425" t="s">
        <v>4287</v>
      </c>
      <c r="F425" t="s">
        <v>4562</v>
      </c>
      <c r="G425" t="s">
        <v>4111</v>
      </c>
      <c r="H425" t="s">
        <v>4113</v>
      </c>
      <c r="I425" t="s">
        <v>4541</v>
      </c>
      <c r="J425" t="s">
        <v>1656</v>
      </c>
      <c r="K425">
        <v>10</v>
      </c>
      <c r="L425" s="2" t="s">
        <v>1412</v>
      </c>
      <c r="M425" s="2">
        <f ca="1">Table1[[#This Row],[Cases]]*Table1[[#This Row],[Pack Size]]</f>
        <v>0</v>
      </c>
      <c r="N425" s="1">
        <f ca="1">Table1[[#This Row],[Cases]]*Table1[[#This Row],[Pack Size]]</f>
        <v>480</v>
      </c>
      <c r="O425" s="1">
        <f>IFERROR(VLOOKUP(Table1[[#This Row],[SKU Code]],'SKU Size'!$G:$H,2,FALSE),0)*Table1[[#This Row],[Cases]]</f>
        <v>10039.148759070089</v>
      </c>
      <c r="P425" t="str">
        <f t="shared" si="7"/>
        <v>D0494</v>
      </c>
      <c r="Q425">
        <f>IFERROR(VLOOKUP(Table1[[#This Row],[Trim Distributor Code]],Sheet1!$N:$O,2,FALSE),0)</f>
        <v>3401102</v>
      </c>
      <c r="R425">
        <f>IFERROR(VLOOKUP(Table1[[#This Row],[Salesflo AppUser Code]],HIE!$A:$B,2,FALSE),0)</f>
        <v>0</v>
      </c>
      <c r="S425">
        <f>IFERROR(VLOOKUP(Table1[[#This Row],[Salesflo AppUser Code]],HIE!$A:$B,2,FALSE),0)</f>
        <v>0</v>
      </c>
      <c r="T425" t="s">
        <v>5594</v>
      </c>
      <c r="U425" t="s">
        <v>2909</v>
      </c>
      <c r="V425" t="s">
        <v>1632</v>
      </c>
      <c r="W425" t="s">
        <v>1431</v>
      </c>
      <c r="X425" t="str">
        <f>IFERROR(VLOOKUP( Table1[[#This Row],[Trim Distributor Code]],Sheet1!$A:$J,10,FALSE),0)</f>
        <v>Active</v>
      </c>
    </row>
    <row r="426" spans="1:24" hidden="1" x14ac:dyDescent="0.3">
      <c r="A426" t="s">
        <v>4520</v>
      </c>
      <c r="B426" t="s">
        <v>1358</v>
      </c>
      <c r="C426" t="s">
        <v>4563</v>
      </c>
      <c r="D426">
        <v>0</v>
      </c>
      <c r="E426" t="s">
        <v>2824</v>
      </c>
      <c r="F426" t="s">
        <v>3640</v>
      </c>
      <c r="G426" t="s">
        <v>4521</v>
      </c>
      <c r="H426" t="s">
        <v>4106</v>
      </c>
      <c r="I426" t="s">
        <v>4538</v>
      </c>
      <c r="J426" t="s">
        <v>11</v>
      </c>
      <c r="K426" s="1">
        <v>350</v>
      </c>
      <c r="L426" s="1" t="s">
        <v>1412</v>
      </c>
      <c r="M426" s="2">
        <f ca="1">Table1[[#This Row],[Cases]]*Table1[[#This Row],[Pack Size]]</f>
        <v>0</v>
      </c>
      <c r="N426" s="1">
        <f ca="1">Table1[[#This Row],[Cases]]*Table1[[#This Row],[Pack Size]]</f>
        <v>123200</v>
      </c>
      <c r="O426" s="1">
        <f>IFERROR(VLOOKUP(Table1[[#This Row],[SKU Code]],'SKU Size'!$G:$H,2,FALSE),0)*Table1[[#This Row],[Cases]]</f>
        <v>3067661.8812538679</v>
      </c>
      <c r="P426" t="str">
        <f t="shared" si="7"/>
        <v>D0308</v>
      </c>
      <c r="Q426">
        <f>IFERROR(VLOOKUP(Table1[[#This Row],[Trim Distributor Code]],Sheet1!$N:$O,2,FALSE),0)</f>
        <v>3400811</v>
      </c>
      <c r="R426" t="str">
        <f>IFERROR(VLOOKUP(Table1[[#This Row],[Salesflo AppUser Code]],HIE!$A:$B,2,FALSE),0)</f>
        <v>Active</v>
      </c>
      <c r="S426" t="str">
        <f>IFERROR(VLOOKUP(Table1[[#This Row],[Salesflo AppUser Code]],HIE!$A:$B,2,FALSE),0)</f>
        <v>Active</v>
      </c>
      <c r="T426" t="s">
        <v>5594</v>
      </c>
      <c r="U426" t="s">
        <v>2909</v>
      </c>
      <c r="V426" t="s">
        <v>1444</v>
      </c>
      <c r="W426" t="s">
        <v>1688</v>
      </c>
      <c r="X426" t="str">
        <f>IFERROR(VLOOKUP( Table1[[#This Row],[Trim Distributor Code]],Sheet1!$A:$J,10,FALSE),0)</f>
        <v>Active</v>
      </c>
    </row>
    <row r="427" spans="1:24" hidden="1" x14ac:dyDescent="0.3">
      <c r="A427" t="s">
        <v>4520</v>
      </c>
      <c r="B427" t="s">
        <v>3856</v>
      </c>
      <c r="C427" t="s">
        <v>4564</v>
      </c>
      <c r="D427">
        <v>0</v>
      </c>
      <c r="E427" t="s">
        <v>2824</v>
      </c>
      <c r="F427" t="s">
        <v>3640</v>
      </c>
      <c r="G427" t="s">
        <v>4521</v>
      </c>
      <c r="H427" t="s">
        <v>4106</v>
      </c>
      <c r="I427" t="s">
        <v>4538</v>
      </c>
      <c r="J427" t="s">
        <v>11</v>
      </c>
      <c r="K427" s="1">
        <v>325</v>
      </c>
      <c r="L427" s="1" t="s">
        <v>1412</v>
      </c>
      <c r="M427" s="2">
        <f ca="1">Table1[[#This Row],[Cases]]*Table1[[#This Row],[Pack Size]]</f>
        <v>0</v>
      </c>
      <c r="N427" s="1">
        <f ca="1">Table1[[#This Row],[Cases]]*Table1[[#This Row],[Pack Size]]</f>
        <v>114400</v>
      </c>
      <c r="O427" s="1">
        <f>IFERROR(VLOOKUP(Table1[[#This Row],[SKU Code]],'SKU Size'!$G:$H,2,FALSE),0)*Table1[[#This Row],[Cases]]</f>
        <v>2848543.17545002</v>
      </c>
      <c r="P427" t="str">
        <f t="shared" si="7"/>
        <v>D0308</v>
      </c>
      <c r="Q427">
        <f>IFERROR(VLOOKUP(Table1[[#This Row],[Trim Distributor Code]],Sheet1!$N:$O,2,FALSE),0)</f>
        <v>3400811</v>
      </c>
      <c r="R427" t="str">
        <f>IFERROR(VLOOKUP(Table1[[#This Row],[Salesflo AppUser Code]],HIE!$A:$B,2,FALSE),0)</f>
        <v>Active</v>
      </c>
      <c r="S427" t="str">
        <f>IFERROR(VLOOKUP(Table1[[#This Row],[Salesflo AppUser Code]],HIE!$A:$B,2,FALSE),0)</f>
        <v>Active</v>
      </c>
      <c r="T427" t="s">
        <v>5594</v>
      </c>
      <c r="U427" t="s">
        <v>2909</v>
      </c>
      <c r="V427" t="s">
        <v>1444</v>
      </c>
      <c r="W427" t="s">
        <v>1688</v>
      </c>
      <c r="X427" t="str">
        <f>IFERROR(VLOOKUP( Table1[[#This Row],[Trim Distributor Code]],Sheet1!$A:$J,10,FALSE),0)</f>
        <v>Active</v>
      </c>
    </row>
    <row r="428" spans="1:24" hidden="1" x14ac:dyDescent="0.3">
      <c r="A428" t="s">
        <v>4520</v>
      </c>
      <c r="B428" t="s">
        <v>3856</v>
      </c>
      <c r="C428" t="s">
        <v>4564</v>
      </c>
      <c r="D428">
        <v>0</v>
      </c>
      <c r="E428" t="s">
        <v>2824</v>
      </c>
      <c r="F428" t="s">
        <v>3640</v>
      </c>
      <c r="G428" t="s">
        <v>4111</v>
      </c>
      <c r="H428" t="s">
        <v>4113</v>
      </c>
      <c r="I428" t="s">
        <v>4541</v>
      </c>
      <c r="J428" t="s">
        <v>1656</v>
      </c>
      <c r="K428">
        <v>10</v>
      </c>
      <c r="L428" s="2" t="s">
        <v>1412</v>
      </c>
      <c r="M428" s="2">
        <f ca="1">Table1[[#This Row],[Cases]]*Table1[[#This Row],[Pack Size]]</f>
        <v>0</v>
      </c>
      <c r="N428" s="1">
        <f ca="1">Table1[[#This Row],[Cases]]*Table1[[#This Row],[Pack Size]]</f>
        <v>480</v>
      </c>
      <c r="O428" s="1">
        <f>IFERROR(VLOOKUP(Table1[[#This Row],[SKU Code]],'SKU Size'!$G:$H,2,FALSE),0)*Table1[[#This Row],[Cases]]</f>
        <v>10039.148759070089</v>
      </c>
      <c r="P428" t="str">
        <f t="shared" si="7"/>
        <v>D0308</v>
      </c>
      <c r="Q428">
        <f>IFERROR(VLOOKUP(Table1[[#This Row],[Trim Distributor Code]],Sheet1!$N:$O,2,FALSE),0)</f>
        <v>3400811</v>
      </c>
      <c r="R428" t="str">
        <f>IFERROR(VLOOKUP(Table1[[#This Row],[Salesflo AppUser Code]],HIE!$A:$B,2,FALSE),0)</f>
        <v>Active</v>
      </c>
      <c r="S428" t="str">
        <f>IFERROR(VLOOKUP(Table1[[#This Row],[Salesflo AppUser Code]],HIE!$A:$B,2,FALSE),0)</f>
        <v>Active</v>
      </c>
      <c r="T428" t="s">
        <v>5594</v>
      </c>
      <c r="U428" t="s">
        <v>2909</v>
      </c>
      <c r="V428" t="s">
        <v>1632</v>
      </c>
      <c r="W428" t="s">
        <v>1431</v>
      </c>
      <c r="X428" t="str">
        <f>IFERROR(VLOOKUP( Table1[[#This Row],[Trim Distributor Code]],Sheet1!$A:$J,10,FALSE),0)</f>
        <v>Active</v>
      </c>
    </row>
    <row r="429" spans="1:24" hidden="1" x14ac:dyDescent="0.3">
      <c r="A429" t="s">
        <v>4520</v>
      </c>
      <c r="B429" t="s">
        <v>4525</v>
      </c>
      <c r="C429" t="s">
        <v>4565</v>
      </c>
      <c r="D429">
        <v>0</v>
      </c>
      <c r="E429" t="s">
        <v>4295</v>
      </c>
      <c r="F429" t="s">
        <v>4296</v>
      </c>
      <c r="G429" t="s">
        <v>4521</v>
      </c>
      <c r="H429" t="s">
        <v>4106</v>
      </c>
      <c r="I429" t="s">
        <v>4538</v>
      </c>
      <c r="J429" t="s">
        <v>11</v>
      </c>
      <c r="K429">
        <v>200</v>
      </c>
      <c r="L429" s="2" t="s">
        <v>1412</v>
      </c>
      <c r="M429" s="2">
        <f ca="1">Table1[[#This Row],[Cases]]*Table1[[#This Row],[Pack Size]]</f>
        <v>0</v>
      </c>
      <c r="N429" s="1">
        <f ca="1">Table1[[#This Row],[Cases]]*Table1[[#This Row],[Pack Size]]</f>
        <v>70400</v>
      </c>
      <c r="O429" s="1">
        <f>IFERROR(VLOOKUP(Table1[[#This Row],[SKU Code]],'SKU Size'!$G:$H,2,FALSE),0)*Table1[[#This Row],[Cases]]</f>
        <v>1752949.6464307816</v>
      </c>
      <c r="P429" t="str">
        <f t="shared" si="7"/>
        <v>D0488</v>
      </c>
      <c r="Q429" t="str">
        <f>IFERROR(VLOOKUP(Table1[[#This Row],[Trim Distributor Code]],Sheet1!$N:$O,2,FALSE),0)</f>
        <v>D0308</v>
      </c>
      <c r="R429">
        <f>IFERROR(VLOOKUP(Table1[[#This Row],[Salesflo AppUser Code]],HIE!$A:$B,2,FALSE),0)</f>
        <v>0</v>
      </c>
      <c r="S429">
        <f>IFERROR(VLOOKUP(Table1[[#This Row],[Salesflo AppUser Code]],HIE!$A:$B,2,FALSE),0)</f>
        <v>0</v>
      </c>
      <c r="T429" t="s">
        <v>5594</v>
      </c>
      <c r="U429" t="s">
        <v>2909</v>
      </c>
      <c r="V429" t="s">
        <v>1444</v>
      </c>
      <c r="W429" t="s">
        <v>1688</v>
      </c>
      <c r="X429" t="str">
        <f>IFERROR(VLOOKUP( Table1[[#This Row],[Trim Distributor Code]],Sheet1!$A:$J,10,FALSE),0)</f>
        <v>Active</v>
      </c>
    </row>
    <row r="430" spans="1:24" hidden="1" x14ac:dyDescent="0.3">
      <c r="A430" t="s">
        <v>4520</v>
      </c>
      <c r="B430" t="s">
        <v>4525</v>
      </c>
      <c r="C430" t="s">
        <v>4565</v>
      </c>
      <c r="D430">
        <v>0</v>
      </c>
      <c r="E430" t="s">
        <v>4295</v>
      </c>
      <c r="F430" t="s">
        <v>4296</v>
      </c>
      <c r="G430" t="s">
        <v>4108</v>
      </c>
      <c r="H430" t="s">
        <v>4109</v>
      </c>
      <c r="I430" t="s">
        <v>4566</v>
      </c>
      <c r="J430" t="s">
        <v>13</v>
      </c>
      <c r="K430">
        <v>15</v>
      </c>
      <c r="L430" s="2" t="s">
        <v>1412</v>
      </c>
      <c r="M430" s="2">
        <f ca="1">Table1[[#This Row],[Cases]]*Table1[[#This Row],[Pack Size]]</f>
        <v>0</v>
      </c>
      <c r="N430" s="1">
        <f ca="1">Table1[[#This Row],[Cases]]*Table1[[#This Row],[Pack Size]]</f>
        <v>1500</v>
      </c>
      <c r="O430" s="1">
        <f>IFERROR(VLOOKUP(Table1[[#This Row],[SKU Code]],'SKU Size'!$G:$H,2,FALSE),0)*Table1[[#This Row],[Cases]]</f>
        <v>158530.11088957061</v>
      </c>
      <c r="P430" t="str">
        <f t="shared" si="7"/>
        <v>D0488</v>
      </c>
      <c r="Q430" t="str">
        <f>IFERROR(VLOOKUP(Table1[[#This Row],[Trim Distributor Code]],Sheet1!$N:$O,2,FALSE),0)</f>
        <v>D0308</v>
      </c>
      <c r="R430">
        <f>IFERROR(VLOOKUP(Table1[[#This Row],[Salesflo AppUser Code]],HIE!$A:$B,2,FALSE),0)</f>
        <v>0</v>
      </c>
      <c r="S430">
        <f>IFERROR(VLOOKUP(Table1[[#This Row],[Salesflo AppUser Code]],HIE!$A:$B,2,FALSE),0)</f>
        <v>0</v>
      </c>
      <c r="T430" t="s">
        <v>5594</v>
      </c>
      <c r="U430" t="s">
        <v>2909</v>
      </c>
      <c r="V430" t="s">
        <v>1423</v>
      </c>
      <c r="W430" t="s">
        <v>1659</v>
      </c>
      <c r="X430" t="str">
        <f>IFERROR(VLOOKUP( Table1[[#This Row],[Trim Distributor Code]],Sheet1!$A:$J,10,FALSE),0)</f>
        <v>Active</v>
      </c>
    </row>
    <row r="431" spans="1:24" hidden="1" x14ac:dyDescent="0.3">
      <c r="A431" t="s">
        <v>4520</v>
      </c>
      <c r="B431" t="s">
        <v>4525</v>
      </c>
      <c r="C431" t="s">
        <v>4565</v>
      </c>
      <c r="D431">
        <v>0</v>
      </c>
      <c r="E431" t="s">
        <v>4295</v>
      </c>
      <c r="F431" t="s">
        <v>4296</v>
      </c>
      <c r="G431" t="s">
        <v>4110</v>
      </c>
      <c r="H431" t="s">
        <v>4109</v>
      </c>
      <c r="I431" t="s">
        <v>4539</v>
      </c>
      <c r="J431" t="s">
        <v>1682</v>
      </c>
      <c r="K431">
        <v>5</v>
      </c>
      <c r="L431" s="2" t="s">
        <v>1412</v>
      </c>
      <c r="M431" s="2">
        <f ca="1">Table1[[#This Row],[Cases]]*Table1[[#This Row],[Pack Size]]</f>
        <v>0</v>
      </c>
      <c r="N431" s="1">
        <f ca="1">Table1[[#This Row],[Cases]]*Table1[[#This Row],[Pack Size]]</f>
        <v>500</v>
      </c>
      <c r="O431" s="1">
        <f>IFERROR(VLOOKUP(Table1[[#This Row],[SKU Code]],'SKU Size'!$G:$H,2,FALSE),0)*Table1[[#This Row],[Cases]]</f>
        <v>37735.673677581857</v>
      </c>
      <c r="P431" t="str">
        <f t="shared" si="7"/>
        <v>D0488</v>
      </c>
      <c r="Q431" t="str">
        <f>IFERROR(VLOOKUP(Table1[[#This Row],[Trim Distributor Code]],Sheet1!$N:$O,2,FALSE),0)</f>
        <v>D0308</v>
      </c>
      <c r="R431">
        <f>IFERROR(VLOOKUP(Table1[[#This Row],[Salesflo AppUser Code]],HIE!$A:$B,2,FALSE),0)</f>
        <v>0</v>
      </c>
      <c r="S431">
        <f>IFERROR(VLOOKUP(Table1[[#This Row],[Salesflo AppUser Code]],HIE!$A:$B,2,FALSE),0)</f>
        <v>0</v>
      </c>
      <c r="T431" t="s">
        <v>5594</v>
      </c>
      <c r="U431" t="s">
        <v>2909</v>
      </c>
      <c r="V431" t="s">
        <v>1423</v>
      </c>
      <c r="W431" t="s">
        <v>1679</v>
      </c>
      <c r="X431" t="str">
        <f>IFERROR(VLOOKUP( Table1[[#This Row],[Trim Distributor Code]],Sheet1!$A:$J,10,FALSE),0)</f>
        <v>Active</v>
      </c>
    </row>
    <row r="432" spans="1:24" hidden="1" x14ac:dyDescent="0.3">
      <c r="A432" t="s">
        <v>4520</v>
      </c>
      <c r="B432" t="s">
        <v>4525</v>
      </c>
      <c r="C432" t="s">
        <v>4565</v>
      </c>
      <c r="D432">
        <v>0</v>
      </c>
      <c r="E432" t="s">
        <v>4295</v>
      </c>
      <c r="F432" t="s">
        <v>4296</v>
      </c>
      <c r="G432" t="s">
        <v>4521</v>
      </c>
      <c r="H432" t="s">
        <v>4113</v>
      </c>
      <c r="I432" t="s">
        <v>4540</v>
      </c>
      <c r="J432" t="s">
        <v>14</v>
      </c>
      <c r="K432">
        <v>10</v>
      </c>
      <c r="L432" s="2" t="s">
        <v>1412</v>
      </c>
      <c r="M432" s="2">
        <f ca="1">Table1[[#This Row],[Cases]]*Table1[[#This Row],[Pack Size]]</f>
        <v>0</v>
      </c>
      <c r="N432" s="1">
        <f ca="1">Table1[[#This Row],[Cases]]*Table1[[#This Row],[Pack Size]]</f>
        <v>240</v>
      </c>
      <c r="O432" s="1">
        <f>IFERROR(VLOOKUP(Table1[[#This Row],[SKU Code]],'SKU Size'!$G:$H,2,FALSE),0)*Table1[[#This Row],[Cases]]</f>
        <v>35914.7326525061</v>
      </c>
      <c r="P432" t="str">
        <f t="shared" si="7"/>
        <v>D0488</v>
      </c>
      <c r="Q432" t="str">
        <f>IFERROR(VLOOKUP(Table1[[#This Row],[Trim Distributor Code]],Sheet1!$N:$O,2,FALSE),0)</f>
        <v>D0308</v>
      </c>
      <c r="R432">
        <f>IFERROR(VLOOKUP(Table1[[#This Row],[Salesflo AppUser Code]],HIE!$A:$B,2,FALSE),0)</f>
        <v>0</v>
      </c>
      <c r="S432">
        <f>IFERROR(VLOOKUP(Table1[[#This Row],[Salesflo AppUser Code]],HIE!$A:$B,2,FALSE),0)</f>
        <v>0</v>
      </c>
      <c r="T432" t="s">
        <v>5594</v>
      </c>
      <c r="U432" t="s">
        <v>2909</v>
      </c>
      <c r="V432" t="s">
        <v>1632</v>
      </c>
      <c r="W432" t="s">
        <v>1688</v>
      </c>
      <c r="X432" t="str">
        <f>IFERROR(VLOOKUP( Table1[[#This Row],[Trim Distributor Code]],Sheet1!$A:$J,10,FALSE),0)</f>
        <v>Active</v>
      </c>
    </row>
    <row r="433" spans="1:24" hidden="1" x14ac:dyDescent="0.3">
      <c r="A433" t="s">
        <v>4520</v>
      </c>
      <c r="B433" t="s">
        <v>4525</v>
      </c>
      <c r="C433" t="s">
        <v>4565</v>
      </c>
      <c r="D433">
        <v>0</v>
      </c>
      <c r="E433" t="s">
        <v>4295</v>
      </c>
      <c r="F433" t="s">
        <v>4296</v>
      </c>
      <c r="G433" t="s">
        <v>4111</v>
      </c>
      <c r="H433" t="s">
        <v>4113</v>
      </c>
      <c r="I433" t="s">
        <v>4541</v>
      </c>
      <c r="J433" t="s">
        <v>1656</v>
      </c>
      <c r="K433">
        <v>10</v>
      </c>
      <c r="L433" s="2" t="s">
        <v>1412</v>
      </c>
      <c r="M433" s="2">
        <f ca="1">Table1[[#This Row],[Cases]]*Table1[[#This Row],[Pack Size]]</f>
        <v>0</v>
      </c>
      <c r="N433" s="1">
        <f ca="1">Table1[[#This Row],[Cases]]*Table1[[#This Row],[Pack Size]]</f>
        <v>480</v>
      </c>
      <c r="O433" s="1">
        <f>IFERROR(VLOOKUP(Table1[[#This Row],[SKU Code]],'SKU Size'!$G:$H,2,FALSE),0)*Table1[[#This Row],[Cases]]</f>
        <v>10039.148759070089</v>
      </c>
      <c r="P433" t="str">
        <f t="shared" si="7"/>
        <v>D0488</v>
      </c>
      <c r="Q433" t="str">
        <f>IFERROR(VLOOKUP(Table1[[#This Row],[Trim Distributor Code]],Sheet1!$N:$O,2,FALSE),0)</f>
        <v>D0308</v>
      </c>
      <c r="R433">
        <f>IFERROR(VLOOKUP(Table1[[#This Row],[Salesflo AppUser Code]],HIE!$A:$B,2,FALSE),0)</f>
        <v>0</v>
      </c>
      <c r="S433">
        <f>IFERROR(VLOOKUP(Table1[[#This Row],[Salesflo AppUser Code]],HIE!$A:$B,2,FALSE),0)</f>
        <v>0</v>
      </c>
      <c r="T433" t="s">
        <v>5594</v>
      </c>
      <c r="U433" t="s">
        <v>2909</v>
      </c>
      <c r="V433" t="s">
        <v>1632</v>
      </c>
      <c r="W433" t="s">
        <v>1431</v>
      </c>
      <c r="X433" t="str">
        <f>IFERROR(VLOOKUP( Table1[[#This Row],[Trim Distributor Code]],Sheet1!$A:$J,10,FALSE),0)</f>
        <v>Active</v>
      </c>
    </row>
    <row r="434" spans="1:24" hidden="1" x14ac:dyDescent="0.3">
      <c r="A434" t="s">
        <v>4520</v>
      </c>
      <c r="B434" t="s">
        <v>3857</v>
      </c>
      <c r="C434" t="s">
        <v>4567</v>
      </c>
      <c r="D434">
        <v>0</v>
      </c>
      <c r="E434" t="s">
        <v>2824</v>
      </c>
      <c r="F434" t="s">
        <v>3640</v>
      </c>
      <c r="G434" t="s">
        <v>4521</v>
      </c>
      <c r="H434" t="s">
        <v>4106</v>
      </c>
      <c r="I434" t="s">
        <v>4538</v>
      </c>
      <c r="J434" t="s">
        <v>11</v>
      </c>
      <c r="K434">
        <v>100</v>
      </c>
      <c r="L434" s="2" t="s">
        <v>1412</v>
      </c>
      <c r="M434" s="2">
        <f ca="1">Table1[[#This Row],[Cases]]*Table1[[#This Row],[Pack Size]]</f>
        <v>0</v>
      </c>
      <c r="N434" s="1">
        <f ca="1">Table1[[#This Row],[Cases]]*Table1[[#This Row],[Pack Size]]</f>
        <v>35200</v>
      </c>
      <c r="O434" s="1">
        <f>IFERROR(VLOOKUP(Table1[[#This Row],[SKU Code]],'SKU Size'!$G:$H,2,FALSE),0)*Table1[[#This Row],[Cases]]</f>
        <v>876474.82321539079</v>
      </c>
      <c r="P434" t="str">
        <f t="shared" si="7"/>
        <v>D0308</v>
      </c>
      <c r="Q434">
        <f>IFERROR(VLOOKUP(Table1[[#This Row],[Trim Distributor Code]],Sheet1!$N:$O,2,FALSE),0)</f>
        <v>3400811</v>
      </c>
      <c r="R434" t="str">
        <f>IFERROR(VLOOKUP(Table1[[#This Row],[Salesflo AppUser Code]],HIE!$A:$B,2,FALSE),0)</f>
        <v>Active</v>
      </c>
      <c r="S434" t="str">
        <f>IFERROR(VLOOKUP(Table1[[#This Row],[Salesflo AppUser Code]],HIE!$A:$B,2,FALSE),0)</f>
        <v>Active</v>
      </c>
      <c r="T434" t="s">
        <v>5594</v>
      </c>
      <c r="U434" t="s">
        <v>2909</v>
      </c>
      <c r="V434" t="s">
        <v>1444</v>
      </c>
      <c r="W434" t="s">
        <v>1688</v>
      </c>
      <c r="X434" t="str">
        <f>IFERROR(VLOOKUP( Table1[[#This Row],[Trim Distributor Code]],Sheet1!$A:$J,10,FALSE),0)</f>
        <v>Active</v>
      </c>
    </row>
    <row r="435" spans="1:24" hidden="1" x14ac:dyDescent="0.3">
      <c r="A435" t="s">
        <v>4520</v>
      </c>
      <c r="B435" t="s">
        <v>4042</v>
      </c>
      <c r="C435" t="s">
        <v>4568</v>
      </c>
      <c r="D435">
        <v>0</v>
      </c>
      <c r="E435" t="s">
        <v>3722</v>
      </c>
      <c r="F435" t="s">
        <v>3723</v>
      </c>
      <c r="G435" t="s">
        <v>4521</v>
      </c>
      <c r="H435" t="s">
        <v>4106</v>
      </c>
      <c r="I435" t="s">
        <v>4538</v>
      </c>
      <c r="J435" t="s">
        <v>11</v>
      </c>
      <c r="K435" s="1">
        <v>150</v>
      </c>
      <c r="L435" s="1" t="s">
        <v>1412</v>
      </c>
      <c r="M435" s="2">
        <f ca="1">Table1[[#This Row],[Cases]]*Table1[[#This Row],[Pack Size]]</f>
        <v>0</v>
      </c>
      <c r="N435" s="1">
        <f ca="1">Table1[[#This Row],[Cases]]*Table1[[#This Row],[Pack Size]]</f>
        <v>52800</v>
      </c>
      <c r="O435" s="1">
        <f>IFERROR(VLOOKUP(Table1[[#This Row],[SKU Code]],'SKU Size'!$G:$H,2,FALSE),0)*Table1[[#This Row],[Cases]]</f>
        <v>1314712.2348230863</v>
      </c>
      <c r="P435" t="str">
        <f t="shared" si="7"/>
        <v>D0402</v>
      </c>
      <c r="Q435" t="str">
        <f>IFERROR(VLOOKUP(Table1[[#This Row],[Trim Distributor Code]],Sheet1!$N:$O,2,FALSE),0)</f>
        <v>D0308</v>
      </c>
      <c r="R435" t="str">
        <f>IFERROR(VLOOKUP(Table1[[#This Row],[Salesflo AppUser Code]],HIE!$A:$B,2,FALSE),0)</f>
        <v>Active</v>
      </c>
      <c r="S435" t="str">
        <f>IFERROR(VLOOKUP(Table1[[#This Row],[Salesflo AppUser Code]],HIE!$A:$B,2,FALSE),0)</f>
        <v>Active</v>
      </c>
      <c r="T435" t="s">
        <v>5594</v>
      </c>
      <c r="U435" t="s">
        <v>2909</v>
      </c>
      <c r="V435" t="s">
        <v>1444</v>
      </c>
      <c r="W435" t="s">
        <v>1688</v>
      </c>
      <c r="X435" t="str">
        <f>IFERROR(VLOOKUP( Table1[[#This Row],[Trim Distributor Code]],Sheet1!$A:$J,10,FALSE),0)</f>
        <v>Active</v>
      </c>
    </row>
    <row r="436" spans="1:24" hidden="1" x14ac:dyDescent="0.3">
      <c r="A436" t="s">
        <v>4520</v>
      </c>
      <c r="B436" t="s">
        <v>4042</v>
      </c>
      <c r="C436" t="s">
        <v>4568</v>
      </c>
      <c r="D436">
        <v>0</v>
      </c>
      <c r="E436" t="s">
        <v>3722</v>
      </c>
      <c r="F436" t="s">
        <v>3723</v>
      </c>
      <c r="G436" t="s">
        <v>4521</v>
      </c>
      <c r="H436" t="s">
        <v>4113</v>
      </c>
      <c r="I436" t="s">
        <v>4540</v>
      </c>
      <c r="J436" t="s">
        <v>14</v>
      </c>
      <c r="K436" s="1">
        <v>10</v>
      </c>
      <c r="L436" s="1" t="s">
        <v>1412</v>
      </c>
      <c r="M436" s="2">
        <f ca="1">Table1[[#This Row],[Cases]]*Table1[[#This Row],[Pack Size]]</f>
        <v>0</v>
      </c>
      <c r="N436" s="1">
        <f ca="1">Table1[[#This Row],[Cases]]*Table1[[#This Row],[Pack Size]]</f>
        <v>240</v>
      </c>
      <c r="O436" s="1">
        <f>IFERROR(VLOOKUP(Table1[[#This Row],[SKU Code]],'SKU Size'!$G:$H,2,FALSE),0)*Table1[[#This Row],[Cases]]</f>
        <v>35914.7326525061</v>
      </c>
      <c r="P436" t="str">
        <f t="shared" si="7"/>
        <v>D0402</v>
      </c>
      <c r="Q436" t="str">
        <f>IFERROR(VLOOKUP(Table1[[#This Row],[Trim Distributor Code]],Sheet1!$N:$O,2,FALSE),0)</f>
        <v>D0308</v>
      </c>
      <c r="R436" t="str">
        <f>IFERROR(VLOOKUP(Table1[[#This Row],[Salesflo AppUser Code]],HIE!$A:$B,2,FALSE),0)</f>
        <v>Active</v>
      </c>
      <c r="S436" t="str">
        <f>IFERROR(VLOOKUP(Table1[[#This Row],[Salesflo AppUser Code]],HIE!$A:$B,2,FALSE),0)</f>
        <v>Active</v>
      </c>
      <c r="T436" t="s">
        <v>5594</v>
      </c>
      <c r="U436" t="s">
        <v>2909</v>
      </c>
      <c r="V436" t="s">
        <v>1632</v>
      </c>
      <c r="W436" t="s">
        <v>1688</v>
      </c>
      <c r="X436" t="str">
        <f>IFERROR(VLOOKUP( Table1[[#This Row],[Trim Distributor Code]],Sheet1!$A:$J,10,FALSE),0)</f>
        <v>Active</v>
      </c>
    </row>
    <row r="437" spans="1:24" hidden="1" x14ac:dyDescent="0.3">
      <c r="A437" t="s">
        <v>4520</v>
      </c>
      <c r="B437" t="s">
        <v>4042</v>
      </c>
      <c r="C437" t="s">
        <v>4568</v>
      </c>
      <c r="D437">
        <v>0</v>
      </c>
      <c r="E437" t="s">
        <v>3722</v>
      </c>
      <c r="F437" t="s">
        <v>3723</v>
      </c>
      <c r="G437" t="s">
        <v>4111</v>
      </c>
      <c r="H437" t="s">
        <v>4113</v>
      </c>
      <c r="I437" t="s">
        <v>4541</v>
      </c>
      <c r="J437" t="s">
        <v>1656</v>
      </c>
      <c r="K437">
        <v>5</v>
      </c>
      <c r="L437" s="2" t="s">
        <v>1412</v>
      </c>
      <c r="M437" s="2">
        <f ca="1">Table1[[#This Row],[Cases]]*Table1[[#This Row],[Pack Size]]</f>
        <v>0</v>
      </c>
      <c r="N437" s="1">
        <f ca="1">Table1[[#This Row],[Cases]]*Table1[[#This Row],[Pack Size]]</f>
        <v>240</v>
      </c>
      <c r="O437" s="1">
        <f>IFERROR(VLOOKUP(Table1[[#This Row],[SKU Code]],'SKU Size'!$G:$H,2,FALSE),0)*Table1[[#This Row],[Cases]]</f>
        <v>5019.5743795350445</v>
      </c>
      <c r="P437" t="str">
        <f t="shared" si="7"/>
        <v>D0402</v>
      </c>
      <c r="Q437" t="str">
        <f>IFERROR(VLOOKUP(Table1[[#This Row],[Trim Distributor Code]],Sheet1!$N:$O,2,FALSE),0)</f>
        <v>D0308</v>
      </c>
      <c r="R437" t="str">
        <f>IFERROR(VLOOKUP(Table1[[#This Row],[Salesflo AppUser Code]],HIE!$A:$B,2,FALSE),0)</f>
        <v>Active</v>
      </c>
      <c r="S437" t="str">
        <f>IFERROR(VLOOKUP(Table1[[#This Row],[Salesflo AppUser Code]],HIE!$A:$B,2,FALSE),0)</f>
        <v>Active</v>
      </c>
      <c r="T437" t="s">
        <v>5594</v>
      </c>
      <c r="U437" t="s">
        <v>2909</v>
      </c>
      <c r="V437" t="s">
        <v>1632</v>
      </c>
      <c r="W437" t="s">
        <v>1431</v>
      </c>
      <c r="X437" t="str">
        <f>IFERROR(VLOOKUP( Table1[[#This Row],[Trim Distributor Code]],Sheet1!$A:$J,10,FALSE),0)</f>
        <v>Active</v>
      </c>
    </row>
    <row r="438" spans="1:24" hidden="1" x14ac:dyDescent="0.3">
      <c r="A438" t="s">
        <v>4520</v>
      </c>
      <c r="B438" t="s">
        <v>4526</v>
      </c>
      <c r="C438" t="s">
        <v>4569</v>
      </c>
      <c r="D438">
        <v>0</v>
      </c>
      <c r="E438" t="s">
        <v>4186</v>
      </c>
      <c r="F438" t="s">
        <v>4570</v>
      </c>
      <c r="G438" t="s">
        <v>4521</v>
      </c>
      <c r="H438" t="s">
        <v>4106</v>
      </c>
      <c r="I438" t="s">
        <v>4538</v>
      </c>
      <c r="J438" t="s">
        <v>11</v>
      </c>
      <c r="K438">
        <v>150</v>
      </c>
      <c r="L438" s="2" t="s">
        <v>1412</v>
      </c>
      <c r="M438" s="2">
        <f ca="1">Table1[[#This Row],[Cases]]*Table1[[#This Row],[Pack Size]]</f>
        <v>0</v>
      </c>
      <c r="N438" s="1">
        <f ca="1">Table1[[#This Row],[Cases]]*Table1[[#This Row],[Pack Size]]</f>
        <v>52800</v>
      </c>
      <c r="O438" s="1">
        <f>IFERROR(VLOOKUP(Table1[[#This Row],[SKU Code]],'SKU Size'!$G:$H,2,FALSE),0)*Table1[[#This Row],[Cases]]</f>
        <v>1314712.2348230863</v>
      </c>
      <c r="P438" t="str">
        <f t="shared" si="7"/>
        <v>D0468</v>
      </c>
      <c r="Q438" t="str">
        <f>IFERROR(VLOOKUP(Table1[[#This Row],[Trim Distributor Code]],Sheet1!$N:$O,2,FALSE),0)</f>
        <v>D0308</v>
      </c>
      <c r="R438">
        <f>IFERROR(VLOOKUP(Table1[[#This Row],[Salesflo AppUser Code]],HIE!$A:$B,2,FALSE),0)</f>
        <v>0</v>
      </c>
      <c r="S438">
        <f>IFERROR(VLOOKUP(Table1[[#This Row],[Salesflo AppUser Code]],HIE!$A:$B,2,FALSE),0)</f>
        <v>0</v>
      </c>
      <c r="T438" t="s">
        <v>5594</v>
      </c>
      <c r="U438" t="s">
        <v>2909</v>
      </c>
      <c r="V438" t="s">
        <v>1444</v>
      </c>
      <c r="W438" t="s">
        <v>1688</v>
      </c>
      <c r="X438" t="str">
        <f>IFERROR(VLOOKUP( Table1[[#This Row],[Trim Distributor Code]],Sheet1!$A:$J,10,FALSE),0)</f>
        <v>Active</v>
      </c>
    </row>
    <row r="439" spans="1:24" hidden="1" x14ac:dyDescent="0.3">
      <c r="A439" t="s">
        <v>4520</v>
      </c>
      <c r="B439" t="s">
        <v>4526</v>
      </c>
      <c r="C439" t="s">
        <v>4569</v>
      </c>
      <c r="D439">
        <v>0</v>
      </c>
      <c r="E439" t="s">
        <v>4186</v>
      </c>
      <c r="F439" t="s">
        <v>4570</v>
      </c>
      <c r="G439" t="s">
        <v>4110</v>
      </c>
      <c r="H439" t="s">
        <v>4109</v>
      </c>
      <c r="I439" t="s">
        <v>4539</v>
      </c>
      <c r="J439" t="s">
        <v>1682</v>
      </c>
      <c r="K439">
        <v>5</v>
      </c>
      <c r="L439" s="2" t="s">
        <v>1412</v>
      </c>
      <c r="M439" s="2">
        <f ca="1">Table1[[#This Row],[Cases]]*Table1[[#This Row],[Pack Size]]</f>
        <v>0</v>
      </c>
      <c r="N439" s="1">
        <f ca="1">Table1[[#This Row],[Cases]]*Table1[[#This Row],[Pack Size]]</f>
        <v>500</v>
      </c>
      <c r="O439" s="1">
        <f>IFERROR(VLOOKUP(Table1[[#This Row],[SKU Code]],'SKU Size'!$G:$H,2,FALSE),0)*Table1[[#This Row],[Cases]]</f>
        <v>37735.673677581857</v>
      </c>
      <c r="P439" t="str">
        <f t="shared" si="7"/>
        <v>D0468</v>
      </c>
      <c r="Q439" t="str">
        <f>IFERROR(VLOOKUP(Table1[[#This Row],[Trim Distributor Code]],Sheet1!$N:$O,2,FALSE),0)</f>
        <v>D0308</v>
      </c>
      <c r="R439">
        <f>IFERROR(VLOOKUP(Table1[[#This Row],[Salesflo AppUser Code]],HIE!$A:$B,2,FALSE),0)</f>
        <v>0</v>
      </c>
      <c r="S439">
        <f>IFERROR(VLOOKUP(Table1[[#This Row],[Salesflo AppUser Code]],HIE!$A:$B,2,FALSE),0)</f>
        <v>0</v>
      </c>
      <c r="T439" t="s">
        <v>5594</v>
      </c>
      <c r="U439" t="s">
        <v>2909</v>
      </c>
      <c r="V439" t="s">
        <v>1423</v>
      </c>
      <c r="W439" t="s">
        <v>1679</v>
      </c>
      <c r="X439" t="str">
        <f>IFERROR(VLOOKUP( Table1[[#This Row],[Trim Distributor Code]],Sheet1!$A:$J,10,FALSE),0)</f>
        <v>Active</v>
      </c>
    </row>
    <row r="440" spans="1:24" hidden="1" x14ac:dyDescent="0.3">
      <c r="A440" t="s">
        <v>4520</v>
      </c>
      <c r="B440" t="s">
        <v>4526</v>
      </c>
      <c r="C440" t="s">
        <v>4569</v>
      </c>
      <c r="D440">
        <v>0</v>
      </c>
      <c r="E440" t="s">
        <v>4186</v>
      </c>
      <c r="F440" t="s">
        <v>4570</v>
      </c>
      <c r="G440" t="s">
        <v>4521</v>
      </c>
      <c r="H440" t="s">
        <v>4113</v>
      </c>
      <c r="I440" t="s">
        <v>4540</v>
      </c>
      <c r="J440" t="s">
        <v>14</v>
      </c>
      <c r="K440">
        <v>5</v>
      </c>
      <c r="L440" s="2" t="s">
        <v>1412</v>
      </c>
      <c r="M440" s="2">
        <f ca="1">Table1[[#This Row],[Cases]]*Table1[[#This Row],[Pack Size]]</f>
        <v>0</v>
      </c>
      <c r="N440" s="1">
        <f ca="1">Table1[[#This Row],[Cases]]*Table1[[#This Row],[Pack Size]]</f>
        <v>120</v>
      </c>
      <c r="O440" s="1">
        <f>IFERROR(VLOOKUP(Table1[[#This Row],[SKU Code]],'SKU Size'!$G:$H,2,FALSE),0)*Table1[[#This Row],[Cases]]</f>
        <v>17957.36632625305</v>
      </c>
      <c r="P440" t="str">
        <f t="shared" si="7"/>
        <v>D0468</v>
      </c>
      <c r="Q440" t="str">
        <f>IFERROR(VLOOKUP(Table1[[#This Row],[Trim Distributor Code]],Sheet1!$N:$O,2,FALSE),0)</f>
        <v>D0308</v>
      </c>
      <c r="R440">
        <f>IFERROR(VLOOKUP(Table1[[#This Row],[Salesflo AppUser Code]],HIE!$A:$B,2,FALSE),0)</f>
        <v>0</v>
      </c>
      <c r="S440">
        <f>IFERROR(VLOOKUP(Table1[[#This Row],[Salesflo AppUser Code]],HIE!$A:$B,2,FALSE),0)</f>
        <v>0</v>
      </c>
      <c r="T440" t="s">
        <v>5594</v>
      </c>
      <c r="U440" t="s">
        <v>2909</v>
      </c>
      <c r="V440" t="s">
        <v>1632</v>
      </c>
      <c r="W440" t="s">
        <v>1688</v>
      </c>
      <c r="X440" t="str">
        <f>IFERROR(VLOOKUP( Table1[[#This Row],[Trim Distributor Code]],Sheet1!$A:$J,10,FALSE),0)</f>
        <v>Active</v>
      </c>
    </row>
    <row r="441" spans="1:24" hidden="1" x14ac:dyDescent="0.3">
      <c r="A441" t="s">
        <v>4520</v>
      </c>
      <c r="B441" t="s">
        <v>4526</v>
      </c>
      <c r="C441" t="s">
        <v>4569</v>
      </c>
      <c r="D441">
        <v>0</v>
      </c>
      <c r="E441" t="s">
        <v>4186</v>
      </c>
      <c r="F441" t="s">
        <v>4570</v>
      </c>
      <c r="G441" t="s">
        <v>4111</v>
      </c>
      <c r="H441" t="s">
        <v>4113</v>
      </c>
      <c r="I441" t="s">
        <v>4541</v>
      </c>
      <c r="J441" t="s">
        <v>1656</v>
      </c>
      <c r="K441">
        <v>5</v>
      </c>
      <c r="L441" s="2" t="s">
        <v>1412</v>
      </c>
      <c r="M441" s="2">
        <f ca="1">Table1[[#This Row],[Cases]]*Table1[[#This Row],[Pack Size]]</f>
        <v>0</v>
      </c>
      <c r="N441" s="1">
        <f ca="1">Table1[[#This Row],[Cases]]*Table1[[#This Row],[Pack Size]]</f>
        <v>240</v>
      </c>
      <c r="O441" s="1">
        <f>IFERROR(VLOOKUP(Table1[[#This Row],[SKU Code]],'SKU Size'!$G:$H,2,FALSE),0)*Table1[[#This Row],[Cases]]</f>
        <v>5019.5743795350445</v>
      </c>
      <c r="P441" t="str">
        <f t="shared" si="7"/>
        <v>D0468</v>
      </c>
      <c r="Q441" t="str">
        <f>IFERROR(VLOOKUP(Table1[[#This Row],[Trim Distributor Code]],Sheet1!$N:$O,2,FALSE),0)</f>
        <v>D0308</v>
      </c>
      <c r="R441">
        <f>IFERROR(VLOOKUP(Table1[[#This Row],[Salesflo AppUser Code]],HIE!$A:$B,2,FALSE),0)</f>
        <v>0</v>
      </c>
      <c r="S441">
        <f>IFERROR(VLOOKUP(Table1[[#This Row],[Salesflo AppUser Code]],HIE!$A:$B,2,FALSE),0)</f>
        <v>0</v>
      </c>
      <c r="T441" t="s">
        <v>5594</v>
      </c>
      <c r="U441" t="s">
        <v>2909</v>
      </c>
      <c r="V441" t="s">
        <v>1632</v>
      </c>
      <c r="W441" t="s">
        <v>1431</v>
      </c>
      <c r="X441" t="str">
        <f>IFERROR(VLOOKUP( Table1[[#This Row],[Trim Distributor Code]],Sheet1!$A:$J,10,FALSE),0)</f>
        <v>Active</v>
      </c>
    </row>
    <row r="442" spans="1:24" hidden="1" x14ac:dyDescent="0.3">
      <c r="A442" t="s">
        <v>4520</v>
      </c>
      <c r="B442" t="s">
        <v>4526</v>
      </c>
      <c r="C442" t="s">
        <v>4569</v>
      </c>
      <c r="D442">
        <v>0</v>
      </c>
      <c r="E442" t="s">
        <v>4186</v>
      </c>
      <c r="F442" t="s">
        <v>4570</v>
      </c>
      <c r="G442" t="s">
        <v>2581</v>
      </c>
      <c r="H442" t="s">
        <v>4115</v>
      </c>
      <c r="I442" t="s">
        <v>4542</v>
      </c>
      <c r="J442" t="s">
        <v>16</v>
      </c>
      <c r="K442">
        <v>1</v>
      </c>
      <c r="L442" s="2" t="s">
        <v>1412</v>
      </c>
      <c r="M442" s="2">
        <f ca="1">Table1[[#This Row],[Cases]]*Table1[[#This Row],[Pack Size]]</f>
        <v>0</v>
      </c>
      <c r="N442" s="1">
        <f ca="1">Table1[[#This Row],[Cases]]*Table1[[#This Row],[Pack Size]]</f>
        <v>288</v>
      </c>
      <c r="O442" s="1">
        <f>IFERROR(VLOOKUP(Table1[[#This Row],[SKU Code]],'SKU Size'!$G:$H,2,FALSE),0)*Table1[[#This Row],[Cases]]</f>
        <v>4853.4292677265948</v>
      </c>
      <c r="P442" t="str">
        <f t="shared" si="7"/>
        <v>D0468</v>
      </c>
      <c r="Q442" t="str">
        <f>IFERROR(VLOOKUP(Table1[[#This Row],[Trim Distributor Code]],Sheet1!$N:$O,2,FALSE),0)</f>
        <v>D0308</v>
      </c>
      <c r="R442">
        <f>IFERROR(VLOOKUP(Table1[[#This Row],[Salesflo AppUser Code]],HIE!$A:$B,2,FALSE),0)</f>
        <v>0</v>
      </c>
      <c r="S442">
        <f>IFERROR(VLOOKUP(Table1[[#This Row],[Salesflo AppUser Code]],HIE!$A:$B,2,FALSE),0)</f>
        <v>0</v>
      </c>
      <c r="T442" t="s">
        <v>5594</v>
      </c>
      <c r="U442" t="s">
        <v>2909</v>
      </c>
      <c r="V442" t="s">
        <v>2616</v>
      </c>
      <c r="W442" t="s">
        <v>2617</v>
      </c>
      <c r="X442" t="str">
        <f>IFERROR(VLOOKUP( Table1[[#This Row],[Trim Distributor Code]],Sheet1!$A:$J,10,FALSE),0)</f>
        <v>Active</v>
      </c>
    </row>
    <row r="443" spans="1:24" hidden="1" x14ac:dyDescent="0.3">
      <c r="A443" t="s">
        <v>4520</v>
      </c>
      <c r="B443" t="s">
        <v>4526</v>
      </c>
      <c r="C443" t="s">
        <v>4569</v>
      </c>
      <c r="D443">
        <v>0</v>
      </c>
      <c r="E443" t="s">
        <v>4186</v>
      </c>
      <c r="F443" t="s">
        <v>4570</v>
      </c>
      <c r="G443" t="s">
        <v>2581</v>
      </c>
      <c r="H443" t="s">
        <v>4116</v>
      </c>
      <c r="I443" t="s">
        <v>4543</v>
      </c>
      <c r="J443" t="s">
        <v>15</v>
      </c>
      <c r="K443" s="1">
        <v>1</v>
      </c>
      <c r="L443" s="1" t="s">
        <v>1412</v>
      </c>
      <c r="M443" s="2">
        <f ca="1">Table1[[#This Row],[Cases]]*Table1[[#This Row],[Pack Size]]</f>
        <v>0</v>
      </c>
      <c r="N443" s="1">
        <f ca="1">Table1[[#This Row],[Cases]]*Table1[[#This Row],[Pack Size]]</f>
        <v>144</v>
      </c>
      <c r="O443" s="1">
        <f>IFERROR(VLOOKUP(Table1[[#This Row],[SKU Code]],'SKU Size'!$G:$H,2,FALSE),0)*Table1[[#This Row],[Cases]]</f>
        <v>5525.4887765477251</v>
      </c>
      <c r="P443" t="str">
        <f t="shared" si="7"/>
        <v>D0468</v>
      </c>
      <c r="Q443" t="str">
        <f>IFERROR(VLOOKUP(Table1[[#This Row],[Trim Distributor Code]],Sheet1!$N:$O,2,FALSE),0)</f>
        <v>D0308</v>
      </c>
      <c r="R443">
        <f>IFERROR(VLOOKUP(Table1[[#This Row],[Salesflo AppUser Code]],HIE!$A:$B,2,FALSE),0)</f>
        <v>0</v>
      </c>
      <c r="S443">
        <f>IFERROR(VLOOKUP(Table1[[#This Row],[Salesflo AppUser Code]],HIE!$A:$B,2,FALSE),0)</f>
        <v>0</v>
      </c>
      <c r="T443" t="s">
        <v>5594</v>
      </c>
      <c r="U443" t="s">
        <v>2909</v>
      </c>
      <c r="V443" t="s">
        <v>2582</v>
      </c>
      <c r="W443" t="s">
        <v>2590</v>
      </c>
      <c r="X443" t="str">
        <f>IFERROR(VLOOKUP( Table1[[#This Row],[Trim Distributor Code]],Sheet1!$A:$J,10,FALSE),0)</f>
        <v>Active</v>
      </c>
    </row>
    <row r="444" spans="1:24" hidden="1" x14ac:dyDescent="0.3">
      <c r="A444" t="s">
        <v>4520</v>
      </c>
      <c r="B444" t="s">
        <v>4527</v>
      </c>
      <c r="C444" t="s">
        <v>4571</v>
      </c>
      <c r="D444">
        <v>0</v>
      </c>
      <c r="E444" t="s">
        <v>4188</v>
      </c>
      <c r="F444" t="s">
        <v>4572</v>
      </c>
      <c r="G444" t="s">
        <v>4521</v>
      </c>
      <c r="H444" t="s">
        <v>4106</v>
      </c>
      <c r="I444" t="s">
        <v>4538</v>
      </c>
      <c r="J444" t="s">
        <v>11</v>
      </c>
      <c r="K444" s="1">
        <v>150</v>
      </c>
      <c r="L444" s="1" t="s">
        <v>1412</v>
      </c>
      <c r="M444" s="2">
        <f ca="1">Table1[[#This Row],[Cases]]*Table1[[#This Row],[Pack Size]]</f>
        <v>0</v>
      </c>
      <c r="N444" s="1">
        <f ca="1">Table1[[#This Row],[Cases]]*Table1[[#This Row],[Pack Size]]</f>
        <v>52800</v>
      </c>
      <c r="O444" s="1">
        <f>IFERROR(VLOOKUP(Table1[[#This Row],[SKU Code]],'SKU Size'!$G:$H,2,FALSE),0)*Table1[[#This Row],[Cases]]</f>
        <v>1314712.2348230863</v>
      </c>
      <c r="P444" t="str">
        <f t="shared" si="7"/>
        <v>D0464</v>
      </c>
      <c r="Q444" t="str">
        <f>IFERROR(VLOOKUP(Table1[[#This Row],[Trim Distributor Code]],Sheet1!$N:$O,2,FALSE),0)</f>
        <v>D0464</v>
      </c>
      <c r="R444">
        <f>IFERROR(VLOOKUP(Table1[[#This Row],[Salesflo AppUser Code]],HIE!$A:$B,2,FALSE),0)</f>
        <v>0</v>
      </c>
      <c r="S444">
        <f>IFERROR(VLOOKUP(Table1[[#This Row],[Salesflo AppUser Code]],HIE!$A:$B,2,FALSE),0)</f>
        <v>0</v>
      </c>
      <c r="T444" t="s">
        <v>5594</v>
      </c>
      <c r="U444" t="s">
        <v>2909</v>
      </c>
      <c r="V444" t="s">
        <v>1444</v>
      </c>
      <c r="W444" t="s">
        <v>1688</v>
      </c>
      <c r="X444" t="str">
        <f>IFERROR(VLOOKUP( Table1[[#This Row],[Trim Distributor Code]],Sheet1!$A:$J,10,FALSE),0)</f>
        <v>Active</v>
      </c>
    </row>
    <row r="445" spans="1:24" hidden="1" x14ac:dyDescent="0.3">
      <c r="A445" t="s">
        <v>4520</v>
      </c>
      <c r="B445" t="s">
        <v>4527</v>
      </c>
      <c r="C445" t="s">
        <v>4571</v>
      </c>
      <c r="D445">
        <v>0</v>
      </c>
      <c r="E445" t="s">
        <v>4188</v>
      </c>
      <c r="F445" t="s">
        <v>4572</v>
      </c>
      <c r="G445" t="s">
        <v>4521</v>
      </c>
      <c r="H445" t="s">
        <v>4113</v>
      </c>
      <c r="I445" t="s">
        <v>4540</v>
      </c>
      <c r="J445" t="s">
        <v>14</v>
      </c>
      <c r="K445">
        <v>10</v>
      </c>
      <c r="L445" s="2" t="s">
        <v>1412</v>
      </c>
      <c r="M445" s="2">
        <f ca="1">Table1[[#This Row],[Cases]]*Table1[[#This Row],[Pack Size]]</f>
        <v>0</v>
      </c>
      <c r="N445" s="1">
        <f ca="1">Table1[[#This Row],[Cases]]*Table1[[#This Row],[Pack Size]]</f>
        <v>240</v>
      </c>
      <c r="O445" s="1">
        <f>IFERROR(VLOOKUP(Table1[[#This Row],[SKU Code]],'SKU Size'!$G:$H,2,FALSE),0)*Table1[[#This Row],[Cases]]</f>
        <v>35914.7326525061</v>
      </c>
      <c r="P445" t="str">
        <f t="shared" si="7"/>
        <v>D0464</v>
      </c>
      <c r="Q445" t="str">
        <f>IFERROR(VLOOKUP(Table1[[#This Row],[Trim Distributor Code]],Sheet1!$N:$O,2,FALSE),0)</f>
        <v>D0464</v>
      </c>
      <c r="R445">
        <f>IFERROR(VLOOKUP(Table1[[#This Row],[Salesflo AppUser Code]],HIE!$A:$B,2,FALSE),0)</f>
        <v>0</v>
      </c>
      <c r="S445">
        <f>IFERROR(VLOOKUP(Table1[[#This Row],[Salesflo AppUser Code]],HIE!$A:$B,2,FALSE),0)</f>
        <v>0</v>
      </c>
      <c r="T445" t="s">
        <v>5594</v>
      </c>
      <c r="U445" t="s">
        <v>2909</v>
      </c>
      <c r="V445" t="s">
        <v>1632</v>
      </c>
      <c r="W445" t="s">
        <v>1688</v>
      </c>
      <c r="X445" t="str">
        <f>IFERROR(VLOOKUP( Table1[[#This Row],[Trim Distributor Code]],Sheet1!$A:$J,10,FALSE),0)</f>
        <v>Active</v>
      </c>
    </row>
    <row r="446" spans="1:24" hidden="1" x14ac:dyDescent="0.3">
      <c r="A446" t="s">
        <v>4520</v>
      </c>
      <c r="B446" t="s">
        <v>4527</v>
      </c>
      <c r="C446" t="s">
        <v>4571</v>
      </c>
      <c r="D446">
        <v>0</v>
      </c>
      <c r="E446" t="s">
        <v>4188</v>
      </c>
      <c r="F446" t="s">
        <v>4572</v>
      </c>
      <c r="G446" t="s">
        <v>4111</v>
      </c>
      <c r="H446" t="s">
        <v>4113</v>
      </c>
      <c r="I446" t="s">
        <v>4541</v>
      </c>
      <c r="J446" t="s">
        <v>1656</v>
      </c>
      <c r="K446">
        <v>5</v>
      </c>
      <c r="L446" s="2" t="s">
        <v>1412</v>
      </c>
      <c r="M446" s="2">
        <f ca="1">Table1[[#This Row],[Cases]]*Table1[[#This Row],[Pack Size]]</f>
        <v>0</v>
      </c>
      <c r="N446" s="1">
        <f ca="1">Table1[[#This Row],[Cases]]*Table1[[#This Row],[Pack Size]]</f>
        <v>240</v>
      </c>
      <c r="O446" s="1">
        <f>IFERROR(VLOOKUP(Table1[[#This Row],[SKU Code]],'SKU Size'!$G:$H,2,FALSE),0)*Table1[[#This Row],[Cases]]</f>
        <v>5019.5743795350445</v>
      </c>
      <c r="P446" t="str">
        <f t="shared" si="7"/>
        <v>D0464</v>
      </c>
      <c r="Q446" t="str">
        <f>IFERROR(VLOOKUP(Table1[[#This Row],[Trim Distributor Code]],Sheet1!$N:$O,2,FALSE),0)</f>
        <v>D0464</v>
      </c>
      <c r="R446">
        <f>IFERROR(VLOOKUP(Table1[[#This Row],[Salesflo AppUser Code]],HIE!$A:$B,2,FALSE),0)</f>
        <v>0</v>
      </c>
      <c r="S446">
        <f>IFERROR(VLOOKUP(Table1[[#This Row],[Salesflo AppUser Code]],HIE!$A:$B,2,FALSE),0)</f>
        <v>0</v>
      </c>
      <c r="T446" t="s">
        <v>5594</v>
      </c>
      <c r="U446" t="s">
        <v>2909</v>
      </c>
      <c r="V446" t="s">
        <v>1632</v>
      </c>
      <c r="W446" t="s">
        <v>1431</v>
      </c>
      <c r="X446" t="str">
        <f>IFERROR(VLOOKUP( Table1[[#This Row],[Trim Distributor Code]],Sheet1!$A:$J,10,FALSE),0)</f>
        <v>Active</v>
      </c>
    </row>
    <row r="447" spans="1:24" hidden="1" x14ac:dyDescent="0.3">
      <c r="A447" t="s">
        <v>4520</v>
      </c>
      <c r="B447" t="s">
        <v>4051</v>
      </c>
      <c r="C447" t="s">
        <v>3209</v>
      </c>
      <c r="D447">
        <v>0</v>
      </c>
      <c r="E447" t="s">
        <v>3732</v>
      </c>
      <c r="F447" t="s">
        <v>4573</v>
      </c>
      <c r="G447" t="s">
        <v>4521</v>
      </c>
      <c r="H447" t="s">
        <v>4106</v>
      </c>
      <c r="I447" t="s">
        <v>4538</v>
      </c>
      <c r="J447" t="s">
        <v>11</v>
      </c>
      <c r="K447">
        <v>275</v>
      </c>
      <c r="L447" s="2" t="s">
        <v>1412</v>
      </c>
      <c r="M447" s="2">
        <f ca="1">Table1[[#This Row],[Cases]]*Table1[[#This Row],[Pack Size]]</f>
        <v>0</v>
      </c>
      <c r="N447" s="1">
        <f ca="1">Table1[[#This Row],[Cases]]*Table1[[#This Row],[Pack Size]]</f>
        <v>96800</v>
      </c>
      <c r="O447" s="1">
        <f>IFERROR(VLOOKUP(Table1[[#This Row],[SKU Code]],'SKU Size'!$G:$H,2,FALSE),0)*Table1[[#This Row],[Cases]]</f>
        <v>2410305.7638423247</v>
      </c>
      <c r="P447" t="str">
        <f t="shared" si="7"/>
        <v>D0409</v>
      </c>
      <c r="Q447">
        <f>IFERROR(VLOOKUP(Table1[[#This Row],[Trim Distributor Code]],Sheet1!$N:$O,2,FALSE),0)</f>
        <v>3401112</v>
      </c>
      <c r="R447" t="str">
        <f>IFERROR(VLOOKUP(Table1[[#This Row],[Salesflo AppUser Code]],HIE!$A:$B,2,FALSE),0)</f>
        <v>Active</v>
      </c>
      <c r="S447" t="str">
        <f>IFERROR(VLOOKUP(Table1[[#This Row],[Salesflo AppUser Code]],HIE!$A:$B,2,FALSE),0)</f>
        <v>Active</v>
      </c>
      <c r="T447" t="s">
        <v>5594</v>
      </c>
      <c r="U447" t="s">
        <v>2909</v>
      </c>
      <c r="V447" t="s">
        <v>1444</v>
      </c>
      <c r="W447" t="s">
        <v>1688</v>
      </c>
      <c r="X447" t="str">
        <f>IFERROR(VLOOKUP( Table1[[#This Row],[Trim Distributor Code]],Sheet1!$A:$J,10,FALSE),0)</f>
        <v>Active</v>
      </c>
    </row>
    <row r="448" spans="1:24" hidden="1" x14ac:dyDescent="0.3">
      <c r="A448" t="s">
        <v>4520</v>
      </c>
      <c r="B448" t="s">
        <v>4051</v>
      </c>
      <c r="C448" t="s">
        <v>3209</v>
      </c>
      <c r="D448">
        <v>0</v>
      </c>
      <c r="E448" t="s">
        <v>3732</v>
      </c>
      <c r="F448" t="s">
        <v>4573</v>
      </c>
      <c r="G448" t="s">
        <v>4110</v>
      </c>
      <c r="H448" t="s">
        <v>4109</v>
      </c>
      <c r="I448" t="s">
        <v>4539</v>
      </c>
      <c r="J448" t="s">
        <v>1682</v>
      </c>
      <c r="K448">
        <v>5</v>
      </c>
      <c r="L448" s="2" t="s">
        <v>1412</v>
      </c>
      <c r="M448" s="2">
        <f ca="1">Table1[[#This Row],[Cases]]*Table1[[#This Row],[Pack Size]]</f>
        <v>0</v>
      </c>
      <c r="N448" s="1">
        <f ca="1">Table1[[#This Row],[Cases]]*Table1[[#This Row],[Pack Size]]</f>
        <v>500</v>
      </c>
      <c r="O448" s="1">
        <f>IFERROR(VLOOKUP(Table1[[#This Row],[SKU Code]],'SKU Size'!$G:$H,2,FALSE),0)*Table1[[#This Row],[Cases]]</f>
        <v>37735.673677581857</v>
      </c>
      <c r="P448" t="str">
        <f t="shared" si="7"/>
        <v>D0409</v>
      </c>
      <c r="Q448">
        <f>IFERROR(VLOOKUP(Table1[[#This Row],[Trim Distributor Code]],Sheet1!$N:$O,2,FALSE),0)</f>
        <v>3401112</v>
      </c>
      <c r="R448" t="str">
        <f>IFERROR(VLOOKUP(Table1[[#This Row],[Salesflo AppUser Code]],HIE!$A:$B,2,FALSE),0)</f>
        <v>Active</v>
      </c>
      <c r="S448" t="str">
        <f>IFERROR(VLOOKUP(Table1[[#This Row],[Salesflo AppUser Code]],HIE!$A:$B,2,FALSE),0)</f>
        <v>Active</v>
      </c>
      <c r="T448" t="s">
        <v>5594</v>
      </c>
      <c r="U448" t="s">
        <v>2909</v>
      </c>
      <c r="V448" t="s">
        <v>1423</v>
      </c>
      <c r="W448" t="s">
        <v>1679</v>
      </c>
      <c r="X448" t="str">
        <f>IFERROR(VLOOKUP( Table1[[#This Row],[Trim Distributor Code]],Sheet1!$A:$J,10,FALSE),0)</f>
        <v>Active</v>
      </c>
    </row>
    <row r="449" spans="1:24" hidden="1" x14ac:dyDescent="0.3">
      <c r="A449" t="s">
        <v>4520</v>
      </c>
      <c r="B449" t="s">
        <v>4051</v>
      </c>
      <c r="C449" t="s">
        <v>3209</v>
      </c>
      <c r="D449">
        <v>0</v>
      </c>
      <c r="E449" t="s">
        <v>3732</v>
      </c>
      <c r="F449" t="s">
        <v>4573</v>
      </c>
      <c r="G449" t="s">
        <v>4521</v>
      </c>
      <c r="H449" t="s">
        <v>4113</v>
      </c>
      <c r="I449" t="s">
        <v>4540</v>
      </c>
      <c r="J449" t="s">
        <v>14</v>
      </c>
      <c r="K449">
        <v>5</v>
      </c>
      <c r="L449" s="2" t="s">
        <v>1412</v>
      </c>
      <c r="M449" s="2">
        <f ca="1">Table1[[#This Row],[Cases]]*Table1[[#This Row],[Pack Size]]</f>
        <v>0</v>
      </c>
      <c r="N449" s="1">
        <f ca="1">Table1[[#This Row],[Cases]]*Table1[[#This Row],[Pack Size]]</f>
        <v>120</v>
      </c>
      <c r="O449" s="1">
        <f>IFERROR(VLOOKUP(Table1[[#This Row],[SKU Code]],'SKU Size'!$G:$H,2,FALSE),0)*Table1[[#This Row],[Cases]]</f>
        <v>17957.36632625305</v>
      </c>
      <c r="P449" t="str">
        <f t="shared" si="7"/>
        <v>D0409</v>
      </c>
      <c r="Q449">
        <f>IFERROR(VLOOKUP(Table1[[#This Row],[Trim Distributor Code]],Sheet1!$N:$O,2,FALSE),0)</f>
        <v>3401112</v>
      </c>
      <c r="R449" t="str">
        <f>IFERROR(VLOOKUP(Table1[[#This Row],[Salesflo AppUser Code]],HIE!$A:$B,2,FALSE),0)</f>
        <v>Active</v>
      </c>
      <c r="S449" t="str">
        <f>IFERROR(VLOOKUP(Table1[[#This Row],[Salesflo AppUser Code]],HIE!$A:$B,2,FALSE),0)</f>
        <v>Active</v>
      </c>
      <c r="T449" t="s">
        <v>5594</v>
      </c>
      <c r="U449" t="s">
        <v>2909</v>
      </c>
      <c r="V449" t="s">
        <v>1632</v>
      </c>
      <c r="W449" t="s">
        <v>1688</v>
      </c>
      <c r="X449" t="str">
        <f>IFERROR(VLOOKUP( Table1[[#This Row],[Trim Distributor Code]],Sheet1!$A:$J,10,FALSE),0)</f>
        <v>Active</v>
      </c>
    </row>
    <row r="450" spans="1:24" hidden="1" x14ac:dyDescent="0.3">
      <c r="A450" t="s">
        <v>4520</v>
      </c>
      <c r="B450" t="s">
        <v>4051</v>
      </c>
      <c r="C450" t="s">
        <v>3209</v>
      </c>
      <c r="D450">
        <v>0</v>
      </c>
      <c r="E450" t="s">
        <v>3732</v>
      </c>
      <c r="F450" t="s">
        <v>4573</v>
      </c>
      <c r="G450" t="s">
        <v>4111</v>
      </c>
      <c r="H450" t="s">
        <v>4113</v>
      </c>
      <c r="I450" t="s">
        <v>4541</v>
      </c>
      <c r="J450" t="s">
        <v>1656</v>
      </c>
      <c r="K450">
        <v>5</v>
      </c>
      <c r="L450" s="2" t="s">
        <v>1412</v>
      </c>
      <c r="M450" s="2">
        <f ca="1">Table1[[#This Row],[Cases]]*Table1[[#This Row],[Pack Size]]</f>
        <v>0</v>
      </c>
      <c r="N450" s="1">
        <f ca="1">Table1[[#This Row],[Cases]]*Table1[[#This Row],[Pack Size]]</f>
        <v>240</v>
      </c>
      <c r="O450" s="1">
        <f>IFERROR(VLOOKUP(Table1[[#This Row],[SKU Code]],'SKU Size'!$G:$H,2,FALSE),0)*Table1[[#This Row],[Cases]]</f>
        <v>5019.5743795350445</v>
      </c>
      <c r="P450" t="str">
        <f t="shared" ref="P450:P513" si="8">TRIM(E450)</f>
        <v>D0409</v>
      </c>
      <c r="Q450">
        <f>IFERROR(VLOOKUP(Table1[[#This Row],[Trim Distributor Code]],Sheet1!$N:$O,2,FALSE),0)</f>
        <v>3401112</v>
      </c>
      <c r="R450" t="str">
        <f>IFERROR(VLOOKUP(Table1[[#This Row],[Salesflo AppUser Code]],HIE!$A:$B,2,FALSE),0)</f>
        <v>Active</v>
      </c>
      <c r="S450" t="str">
        <f>IFERROR(VLOOKUP(Table1[[#This Row],[Salesflo AppUser Code]],HIE!$A:$B,2,FALSE),0)</f>
        <v>Active</v>
      </c>
      <c r="T450" t="s">
        <v>5594</v>
      </c>
      <c r="U450" t="s">
        <v>2909</v>
      </c>
      <c r="V450" t="s">
        <v>1632</v>
      </c>
      <c r="W450" t="s">
        <v>1431</v>
      </c>
      <c r="X450" t="str">
        <f>IFERROR(VLOOKUP( Table1[[#This Row],[Trim Distributor Code]],Sheet1!$A:$J,10,FALSE),0)</f>
        <v>Active</v>
      </c>
    </row>
    <row r="451" spans="1:24" hidden="1" x14ac:dyDescent="0.3">
      <c r="A451" t="s">
        <v>4520</v>
      </c>
      <c r="B451" t="s">
        <v>4051</v>
      </c>
      <c r="C451" t="s">
        <v>3209</v>
      </c>
      <c r="D451">
        <v>0</v>
      </c>
      <c r="E451" t="s">
        <v>3732</v>
      </c>
      <c r="F451" t="s">
        <v>4573</v>
      </c>
      <c r="G451" t="s">
        <v>2581</v>
      </c>
      <c r="H451" t="s">
        <v>4116</v>
      </c>
      <c r="I451" t="s">
        <v>4543</v>
      </c>
      <c r="J451" t="s">
        <v>15</v>
      </c>
      <c r="K451" s="1">
        <v>1</v>
      </c>
      <c r="L451" s="1" t="s">
        <v>1412</v>
      </c>
      <c r="M451" s="2">
        <f ca="1">Table1[[#This Row],[Cases]]*Table1[[#This Row],[Pack Size]]</f>
        <v>0</v>
      </c>
      <c r="N451" s="1">
        <f ca="1">Table1[[#This Row],[Cases]]*Table1[[#This Row],[Pack Size]]</f>
        <v>144</v>
      </c>
      <c r="O451" s="1">
        <f>IFERROR(VLOOKUP(Table1[[#This Row],[SKU Code]],'SKU Size'!$G:$H,2,FALSE),0)*Table1[[#This Row],[Cases]]</f>
        <v>5525.4887765477251</v>
      </c>
      <c r="P451" t="str">
        <f t="shared" si="8"/>
        <v>D0409</v>
      </c>
      <c r="Q451">
        <f>IFERROR(VLOOKUP(Table1[[#This Row],[Trim Distributor Code]],Sheet1!$N:$O,2,FALSE),0)</f>
        <v>3401112</v>
      </c>
      <c r="R451" t="str">
        <f>IFERROR(VLOOKUP(Table1[[#This Row],[Salesflo AppUser Code]],HIE!$A:$B,2,FALSE),0)</f>
        <v>Active</v>
      </c>
      <c r="S451" t="str">
        <f>IFERROR(VLOOKUP(Table1[[#This Row],[Salesflo AppUser Code]],HIE!$A:$B,2,FALSE),0)</f>
        <v>Active</v>
      </c>
      <c r="T451" t="s">
        <v>5594</v>
      </c>
      <c r="U451" t="s">
        <v>2909</v>
      </c>
      <c r="V451" t="s">
        <v>2582</v>
      </c>
      <c r="W451" t="s">
        <v>2590</v>
      </c>
      <c r="X451" t="str">
        <f>IFERROR(VLOOKUP( Table1[[#This Row],[Trim Distributor Code]],Sheet1!$A:$J,10,FALSE),0)</f>
        <v>Active</v>
      </c>
    </row>
    <row r="452" spans="1:24" hidden="1" x14ac:dyDescent="0.3">
      <c r="A452" t="s">
        <v>4520</v>
      </c>
      <c r="B452" t="s">
        <v>4528</v>
      </c>
      <c r="C452" t="s">
        <v>4574</v>
      </c>
      <c r="D452">
        <v>0</v>
      </c>
      <c r="E452" t="s">
        <v>3732</v>
      </c>
      <c r="F452" t="s">
        <v>4573</v>
      </c>
      <c r="G452" t="s">
        <v>4521</v>
      </c>
      <c r="H452" t="s">
        <v>4106</v>
      </c>
      <c r="I452" t="s">
        <v>4538</v>
      </c>
      <c r="J452" t="s">
        <v>11</v>
      </c>
      <c r="K452" s="1">
        <v>275</v>
      </c>
      <c r="L452" s="1" t="s">
        <v>1412</v>
      </c>
      <c r="M452" s="2">
        <f ca="1">Table1[[#This Row],[Cases]]*Table1[[#This Row],[Pack Size]]</f>
        <v>0</v>
      </c>
      <c r="N452" s="1">
        <f ca="1">Table1[[#This Row],[Cases]]*Table1[[#This Row],[Pack Size]]</f>
        <v>96800</v>
      </c>
      <c r="O452" s="1">
        <f>IFERROR(VLOOKUP(Table1[[#This Row],[SKU Code]],'SKU Size'!$G:$H,2,FALSE),0)*Table1[[#This Row],[Cases]]</f>
        <v>2410305.7638423247</v>
      </c>
      <c r="P452" t="str">
        <f t="shared" si="8"/>
        <v>D0409</v>
      </c>
      <c r="Q452">
        <f>IFERROR(VLOOKUP(Table1[[#This Row],[Trim Distributor Code]],Sheet1!$N:$O,2,FALSE),0)</f>
        <v>3401112</v>
      </c>
      <c r="R452">
        <f>IFERROR(VLOOKUP(Table1[[#This Row],[Salesflo AppUser Code]],HIE!$A:$B,2,FALSE),0)</f>
        <v>0</v>
      </c>
      <c r="S452">
        <f>IFERROR(VLOOKUP(Table1[[#This Row],[Salesflo AppUser Code]],HIE!$A:$B,2,FALSE),0)</f>
        <v>0</v>
      </c>
      <c r="T452" t="s">
        <v>5594</v>
      </c>
      <c r="U452" t="s">
        <v>2909</v>
      </c>
      <c r="V452" t="s">
        <v>1444</v>
      </c>
      <c r="W452" t="s">
        <v>1688</v>
      </c>
      <c r="X452" t="str">
        <f>IFERROR(VLOOKUP( Table1[[#This Row],[Trim Distributor Code]],Sheet1!$A:$J,10,FALSE),0)</f>
        <v>Active</v>
      </c>
    </row>
    <row r="453" spans="1:24" hidden="1" x14ac:dyDescent="0.3">
      <c r="A453" t="s">
        <v>4520</v>
      </c>
      <c r="B453" t="s">
        <v>4528</v>
      </c>
      <c r="C453" t="s">
        <v>4574</v>
      </c>
      <c r="D453">
        <v>0</v>
      </c>
      <c r="E453" t="s">
        <v>3732</v>
      </c>
      <c r="F453" t="s">
        <v>4573</v>
      </c>
      <c r="G453" t="s">
        <v>4110</v>
      </c>
      <c r="H453" t="s">
        <v>4109</v>
      </c>
      <c r="I453" t="s">
        <v>4539</v>
      </c>
      <c r="J453" t="s">
        <v>1682</v>
      </c>
      <c r="K453">
        <v>5</v>
      </c>
      <c r="L453" s="2" t="s">
        <v>1412</v>
      </c>
      <c r="M453" s="2">
        <f ca="1">Table1[[#This Row],[Cases]]*Table1[[#This Row],[Pack Size]]</f>
        <v>0</v>
      </c>
      <c r="N453" s="1">
        <f ca="1">Table1[[#This Row],[Cases]]*Table1[[#This Row],[Pack Size]]</f>
        <v>500</v>
      </c>
      <c r="O453" s="1">
        <f>IFERROR(VLOOKUP(Table1[[#This Row],[SKU Code]],'SKU Size'!$G:$H,2,FALSE),0)*Table1[[#This Row],[Cases]]</f>
        <v>37735.673677581857</v>
      </c>
      <c r="P453" t="str">
        <f t="shared" si="8"/>
        <v>D0409</v>
      </c>
      <c r="Q453">
        <f>IFERROR(VLOOKUP(Table1[[#This Row],[Trim Distributor Code]],Sheet1!$N:$O,2,FALSE),0)</f>
        <v>3401112</v>
      </c>
      <c r="R453">
        <f>IFERROR(VLOOKUP(Table1[[#This Row],[Salesflo AppUser Code]],HIE!$A:$B,2,FALSE),0)</f>
        <v>0</v>
      </c>
      <c r="S453">
        <f>IFERROR(VLOOKUP(Table1[[#This Row],[Salesflo AppUser Code]],HIE!$A:$B,2,FALSE),0)</f>
        <v>0</v>
      </c>
      <c r="T453" t="s">
        <v>5594</v>
      </c>
      <c r="U453" t="s">
        <v>2909</v>
      </c>
      <c r="V453" t="s">
        <v>1423</v>
      </c>
      <c r="W453" t="s">
        <v>1679</v>
      </c>
      <c r="X453" t="str">
        <f>IFERROR(VLOOKUP( Table1[[#This Row],[Trim Distributor Code]],Sheet1!$A:$J,10,FALSE),0)</f>
        <v>Active</v>
      </c>
    </row>
    <row r="454" spans="1:24" hidden="1" x14ac:dyDescent="0.3">
      <c r="A454" t="s">
        <v>4520</v>
      </c>
      <c r="B454" t="s">
        <v>4528</v>
      </c>
      <c r="C454" t="s">
        <v>4574</v>
      </c>
      <c r="D454">
        <v>0</v>
      </c>
      <c r="E454" t="s">
        <v>3732</v>
      </c>
      <c r="F454" t="s">
        <v>4573</v>
      </c>
      <c r="G454" t="s">
        <v>4521</v>
      </c>
      <c r="H454" t="s">
        <v>4113</v>
      </c>
      <c r="I454" t="s">
        <v>4540</v>
      </c>
      <c r="J454" t="s">
        <v>14</v>
      </c>
      <c r="K454">
        <v>5</v>
      </c>
      <c r="L454" s="2" t="s">
        <v>1412</v>
      </c>
      <c r="M454" s="2">
        <f ca="1">Table1[[#This Row],[Cases]]*Table1[[#This Row],[Pack Size]]</f>
        <v>0</v>
      </c>
      <c r="N454" s="1">
        <f ca="1">Table1[[#This Row],[Cases]]*Table1[[#This Row],[Pack Size]]</f>
        <v>120</v>
      </c>
      <c r="O454" s="1">
        <f>IFERROR(VLOOKUP(Table1[[#This Row],[SKU Code]],'SKU Size'!$G:$H,2,FALSE),0)*Table1[[#This Row],[Cases]]</f>
        <v>17957.36632625305</v>
      </c>
      <c r="P454" t="str">
        <f t="shared" si="8"/>
        <v>D0409</v>
      </c>
      <c r="Q454">
        <f>IFERROR(VLOOKUP(Table1[[#This Row],[Trim Distributor Code]],Sheet1!$N:$O,2,FALSE),0)</f>
        <v>3401112</v>
      </c>
      <c r="R454">
        <f>IFERROR(VLOOKUP(Table1[[#This Row],[Salesflo AppUser Code]],HIE!$A:$B,2,FALSE),0)</f>
        <v>0</v>
      </c>
      <c r="S454">
        <f>IFERROR(VLOOKUP(Table1[[#This Row],[Salesflo AppUser Code]],HIE!$A:$B,2,FALSE),0)</f>
        <v>0</v>
      </c>
      <c r="T454" t="s">
        <v>5594</v>
      </c>
      <c r="U454" t="s">
        <v>2909</v>
      </c>
      <c r="V454" t="s">
        <v>1632</v>
      </c>
      <c r="W454" t="s">
        <v>1688</v>
      </c>
      <c r="X454" t="str">
        <f>IFERROR(VLOOKUP( Table1[[#This Row],[Trim Distributor Code]],Sheet1!$A:$J,10,FALSE),0)</f>
        <v>Active</v>
      </c>
    </row>
    <row r="455" spans="1:24" hidden="1" x14ac:dyDescent="0.3">
      <c r="A455" t="s">
        <v>4520</v>
      </c>
      <c r="B455" t="s">
        <v>4528</v>
      </c>
      <c r="C455" t="s">
        <v>4574</v>
      </c>
      <c r="D455">
        <v>0</v>
      </c>
      <c r="E455" t="s">
        <v>3732</v>
      </c>
      <c r="F455" t="s">
        <v>4573</v>
      </c>
      <c r="G455" t="s">
        <v>4111</v>
      </c>
      <c r="H455" t="s">
        <v>4113</v>
      </c>
      <c r="I455" t="s">
        <v>4541</v>
      </c>
      <c r="J455" t="s">
        <v>1656</v>
      </c>
      <c r="K455">
        <v>5</v>
      </c>
      <c r="L455" s="2" t="s">
        <v>1412</v>
      </c>
      <c r="M455" s="2">
        <f ca="1">Table1[[#This Row],[Cases]]*Table1[[#This Row],[Pack Size]]</f>
        <v>0</v>
      </c>
      <c r="N455" s="1">
        <f ca="1">Table1[[#This Row],[Cases]]*Table1[[#This Row],[Pack Size]]</f>
        <v>240</v>
      </c>
      <c r="O455" s="1">
        <f>IFERROR(VLOOKUP(Table1[[#This Row],[SKU Code]],'SKU Size'!$G:$H,2,FALSE),0)*Table1[[#This Row],[Cases]]</f>
        <v>5019.5743795350445</v>
      </c>
      <c r="P455" t="str">
        <f t="shared" si="8"/>
        <v>D0409</v>
      </c>
      <c r="Q455">
        <f>IFERROR(VLOOKUP(Table1[[#This Row],[Trim Distributor Code]],Sheet1!$N:$O,2,FALSE),0)</f>
        <v>3401112</v>
      </c>
      <c r="R455">
        <f>IFERROR(VLOOKUP(Table1[[#This Row],[Salesflo AppUser Code]],HIE!$A:$B,2,FALSE),0)</f>
        <v>0</v>
      </c>
      <c r="S455">
        <f>IFERROR(VLOOKUP(Table1[[#This Row],[Salesflo AppUser Code]],HIE!$A:$B,2,FALSE),0)</f>
        <v>0</v>
      </c>
      <c r="T455" t="s">
        <v>5594</v>
      </c>
      <c r="U455" t="s">
        <v>2909</v>
      </c>
      <c r="V455" t="s">
        <v>1632</v>
      </c>
      <c r="W455" t="s">
        <v>1431</v>
      </c>
      <c r="X455" t="str">
        <f>IFERROR(VLOOKUP( Table1[[#This Row],[Trim Distributor Code]],Sheet1!$A:$J,10,FALSE),0)</f>
        <v>Active</v>
      </c>
    </row>
    <row r="456" spans="1:24" hidden="1" x14ac:dyDescent="0.3">
      <c r="A456" t="s">
        <v>4520</v>
      </c>
      <c r="B456" t="s">
        <v>4528</v>
      </c>
      <c r="C456" t="s">
        <v>4574</v>
      </c>
      <c r="D456">
        <v>0</v>
      </c>
      <c r="E456" t="s">
        <v>3732</v>
      </c>
      <c r="F456" t="s">
        <v>4573</v>
      </c>
      <c r="G456" t="s">
        <v>2581</v>
      </c>
      <c r="H456" t="s">
        <v>4115</v>
      </c>
      <c r="I456" t="s">
        <v>4542</v>
      </c>
      <c r="J456" t="s">
        <v>16</v>
      </c>
      <c r="K456">
        <v>1</v>
      </c>
      <c r="L456" s="2" t="s">
        <v>1412</v>
      </c>
      <c r="M456" s="2">
        <f ca="1">Table1[[#This Row],[Cases]]*Table1[[#This Row],[Pack Size]]</f>
        <v>0</v>
      </c>
      <c r="N456" s="1">
        <f ca="1">Table1[[#This Row],[Cases]]*Table1[[#This Row],[Pack Size]]</f>
        <v>288</v>
      </c>
      <c r="O456" s="1">
        <f>IFERROR(VLOOKUP(Table1[[#This Row],[SKU Code]],'SKU Size'!$G:$H,2,FALSE),0)*Table1[[#This Row],[Cases]]</f>
        <v>4853.4292677265948</v>
      </c>
      <c r="P456" t="str">
        <f t="shared" si="8"/>
        <v>D0409</v>
      </c>
      <c r="Q456">
        <f>IFERROR(VLOOKUP(Table1[[#This Row],[Trim Distributor Code]],Sheet1!$N:$O,2,FALSE),0)</f>
        <v>3401112</v>
      </c>
      <c r="R456">
        <f>IFERROR(VLOOKUP(Table1[[#This Row],[Salesflo AppUser Code]],HIE!$A:$B,2,FALSE),0)</f>
        <v>0</v>
      </c>
      <c r="S456">
        <f>IFERROR(VLOOKUP(Table1[[#This Row],[Salesflo AppUser Code]],HIE!$A:$B,2,FALSE),0)</f>
        <v>0</v>
      </c>
      <c r="T456" t="s">
        <v>5594</v>
      </c>
      <c r="U456" t="s">
        <v>2909</v>
      </c>
      <c r="V456" t="s">
        <v>2616</v>
      </c>
      <c r="W456" t="s">
        <v>2617</v>
      </c>
      <c r="X456" t="str">
        <f>IFERROR(VLOOKUP( Table1[[#This Row],[Trim Distributor Code]],Sheet1!$A:$J,10,FALSE),0)</f>
        <v>Active</v>
      </c>
    </row>
    <row r="457" spans="1:24" hidden="1" x14ac:dyDescent="0.3">
      <c r="A457" t="s">
        <v>4520</v>
      </c>
      <c r="B457" t="s">
        <v>4529</v>
      </c>
      <c r="C457" t="s">
        <v>4575</v>
      </c>
      <c r="D457">
        <v>0</v>
      </c>
      <c r="E457" t="s">
        <v>2824</v>
      </c>
      <c r="F457" t="s">
        <v>3640</v>
      </c>
      <c r="G457" t="s">
        <v>4521</v>
      </c>
      <c r="H457" t="s">
        <v>4106</v>
      </c>
      <c r="I457" t="s">
        <v>4538</v>
      </c>
      <c r="J457" t="s">
        <v>11</v>
      </c>
      <c r="K457" s="1">
        <v>70</v>
      </c>
      <c r="L457" s="1" t="s">
        <v>1412</v>
      </c>
      <c r="M457" s="2">
        <f ca="1">Table1[[#This Row],[Cases]]*Table1[[#This Row],[Pack Size]]</f>
        <v>0</v>
      </c>
      <c r="N457" s="1">
        <f ca="1">Table1[[#This Row],[Cases]]*Table1[[#This Row],[Pack Size]]</f>
        <v>24640</v>
      </c>
      <c r="O457" s="1">
        <f>IFERROR(VLOOKUP(Table1[[#This Row],[SKU Code]],'SKU Size'!$G:$H,2,FALSE),0)*Table1[[#This Row],[Cases]]</f>
        <v>613532.37625077355</v>
      </c>
      <c r="P457" t="str">
        <f t="shared" si="8"/>
        <v>D0308</v>
      </c>
      <c r="Q457">
        <f>IFERROR(VLOOKUP(Table1[[#This Row],[Trim Distributor Code]],Sheet1!$N:$O,2,FALSE),0)</f>
        <v>3400811</v>
      </c>
      <c r="R457">
        <f>IFERROR(VLOOKUP(Table1[[#This Row],[Salesflo AppUser Code]],HIE!$A:$B,2,FALSE),0)</f>
        <v>0</v>
      </c>
      <c r="S457">
        <f>IFERROR(VLOOKUP(Table1[[#This Row],[Salesflo AppUser Code]],HIE!$A:$B,2,FALSE),0)</f>
        <v>0</v>
      </c>
      <c r="T457" t="s">
        <v>5594</v>
      </c>
      <c r="U457" t="s">
        <v>2909</v>
      </c>
      <c r="V457" t="s">
        <v>1444</v>
      </c>
      <c r="W457" t="s">
        <v>1688</v>
      </c>
      <c r="X457" t="str">
        <f>IFERROR(VLOOKUP( Table1[[#This Row],[Trim Distributor Code]],Sheet1!$A:$J,10,FALSE),0)</f>
        <v>Active</v>
      </c>
    </row>
    <row r="458" spans="1:24" hidden="1" x14ac:dyDescent="0.3">
      <c r="A458" t="s">
        <v>4520</v>
      </c>
      <c r="B458" t="s">
        <v>1203</v>
      </c>
      <c r="C458" t="s">
        <v>4576</v>
      </c>
      <c r="D458">
        <v>0</v>
      </c>
      <c r="E458" t="s">
        <v>2834</v>
      </c>
      <c r="F458" t="s">
        <v>4577</v>
      </c>
      <c r="G458" t="s">
        <v>4521</v>
      </c>
      <c r="H458" t="s">
        <v>4106</v>
      </c>
      <c r="I458" t="s">
        <v>4538</v>
      </c>
      <c r="J458" t="s">
        <v>11</v>
      </c>
      <c r="K458" s="1">
        <v>160</v>
      </c>
      <c r="L458" s="1" t="s">
        <v>1412</v>
      </c>
      <c r="M458" s="2">
        <f ca="1">Table1[[#This Row],[Cases]]*Table1[[#This Row],[Pack Size]]</f>
        <v>0</v>
      </c>
      <c r="N458" s="1">
        <f ca="1">Table1[[#This Row],[Cases]]*Table1[[#This Row],[Pack Size]]</f>
        <v>56320</v>
      </c>
      <c r="O458" s="1">
        <f>IFERROR(VLOOKUP(Table1[[#This Row],[SKU Code]],'SKU Size'!$G:$H,2,FALSE),0)*Table1[[#This Row],[Cases]]</f>
        <v>1402359.7171446253</v>
      </c>
      <c r="P458" t="str">
        <f t="shared" si="8"/>
        <v>D0229</v>
      </c>
      <c r="Q458">
        <f>IFERROR(VLOOKUP(Table1[[#This Row],[Trim Distributor Code]],Sheet1!$N:$O,2,FALSE),0)</f>
        <v>3401123</v>
      </c>
      <c r="R458" t="str">
        <f>IFERROR(VLOOKUP(Table1[[#This Row],[Salesflo AppUser Code]],HIE!$A:$B,2,FALSE),0)</f>
        <v>Active</v>
      </c>
      <c r="S458" t="str">
        <f>IFERROR(VLOOKUP(Table1[[#This Row],[Salesflo AppUser Code]],HIE!$A:$B,2,FALSE),0)</f>
        <v>Active</v>
      </c>
      <c r="T458" t="s">
        <v>5594</v>
      </c>
      <c r="U458" t="s">
        <v>2909</v>
      </c>
      <c r="V458" t="s">
        <v>1444</v>
      </c>
      <c r="W458" t="s">
        <v>1688</v>
      </c>
      <c r="X458" t="str">
        <f>IFERROR(VLOOKUP( Table1[[#This Row],[Trim Distributor Code]],Sheet1!$A:$J,10,FALSE),0)</f>
        <v>Active</v>
      </c>
    </row>
    <row r="459" spans="1:24" hidden="1" x14ac:dyDescent="0.3">
      <c r="A459" t="s">
        <v>4520</v>
      </c>
      <c r="B459" t="s">
        <v>1203</v>
      </c>
      <c r="C459" t="s">
        <v>4576</v>
      </c>
      <c r="D459">
        <v>0</v>
      </c>
      <c r="E459" t="s">
        <v>2834</v>
      </c>
      <c r="F459" t="s">
        <v>4577</v>
      </c>
      <c r="G459" t="s">
        <v>4110</v>
      </c>
      <c r="H459" t="s">
        <v>4109</v>
      </c>
      <c r="I459" t="s">
        <v>4539</v>
      </c>
      <c r="J459" t="s">
        <v>1682</v>
      </c>
      <c r="K459">
        <v>2</v>
      </c>
      <c r="L459" s="2" t="s">
        <v>1412</v>
      </c>
      <c r="M459" s="2">
        <f ca="1">Table1[[#This Row],[Cases]]*Table1[[#This Row],[Pack Size]]</f>
        <v>0</v>
      </c>
      <c r="N459" s="1">
        <f ca="1">Table1[[#This Row],[Cases]]*Table1[[#This Row],[Pack Size]]</f>
        <v>200</v>
      </c>
      <c r="O459" s="1">
        <f>IFERROR(VLOOKUP(Table1[[#This Row],[SKU Code]],'SKU Size'!$G:$H,2,FALSE),0)*Table1[[#This Row],[Cases]]</f>
        <v>15094.269471032741</v>
      </c>
      <c r="P459" t="str">
        <f t="shared" si="8"/>
        <v>D0229</v>
      </c>
      <c r="Q459">
        <f>IFERROR(VLOOKUP(Table1[[#This Row],[Trim Distributor Code]],Sheet1!$N:$O,2,FALSE),0)</f>
        <v>3401123</v>
      </c>
      <c r="R459" t="str">
        <f>IFERROR(VLOOKUP(Table1[[#This Row],[Salesflo AppUser Code]],HIE!$A:$B,2,FALSE),0)</f>
        <v>Active</v>
      </c>
      <c r="S459" t="str">
        <f>IFERROR(VLOOKUP(Table1[[#This Row],[Salesflo AppUser Code]],HIE!$A:$B,2,FALSE),0)</f>
        <v>Active</v>
      </c>
      <c r="T459" t="s">
        <v>5594</v>
      </c>
      <c r="U459" t="s">
        <v>2909</v>
      </c>
      <c r="V459" t="s">
        <v>1423</v>
      </c>
      <c r="W459" t="s">
        <v>1679</v>
      </c>
      <c r="X459" t="str">
        <f>IFERROR(VLOOKUP( Table1[[#This Row],[Trim Distributor Code]],Sheet1!$A:$J,10,FALSE),0)</f>
        <v>Active</v>
      </c>
    </row>
    <row r="460" spans="1:24" hidden="1" x14ac:dyDescent="0.3">
      <c r="A460" t="s">
        <v>4520</v>
      </c>
      <c r="B460" t="s">
        <v>1203</v>
      </c>
      <c r="C460" t="s">
        <v>4576</v>
      </c>
      <c r="D460">
        <v>0</v>
      </c>
      <c r="E460" t="s">
        <v>2834</v>
      </c>
      <c r="F460" t="s">
        <v>4577</v>
      </c>
      <c r="G460" t="s">
        <v>4521</v>
      </c>
      <c r="H460" t="s">
        <v>4113</v>
      </c>
      <c r="I460" t="s">
        <v>4540</v>
      </c>
      <c r="J460" t="s">
        <v>14</v>
      </c>
      <c r="K460">
        <v>10</v>
      </c>
      <c r="L460" s="2" t="s">
        <v>1412</v>
      </c>
      <c r="M460" s="2">
        <f ca="1">Table1[[#This Row],[Cases]]*Table1[[#This Row],[Pack Size]]</f>
        <v>0</v>
      </c>
      <c r="N460" s="1">
        <f ca="1">Table1[[#This Row],[Cases]]*Table1[[#This Row],[Pack Size]]</f>
        <v>240</v>
      </c>
      <c r="O460" s="1">
        <f>IFERROR(VLOOKUP(Table1[[#This Row],[SKU Code]],'SKU Size'!$G:$H,2,FALSE),0)*Table1[[#This Row],[Cases]]</f>
        <v>35914.7326525061</v>
      </c>
      <c r="P460" t="str">
        <f t="shared" si="8"/>
        <v>D0229</v>
      </c>
      <c r="Q460">
        <f>IFERROR(VLOOKUP(Table1[[#This Row],[Trim Distributor Code]],Sheet1!$N:$O,2,FALSE),0)</f>
        <v>3401123</v>
      </c>
      <c r="R460" t="str">
        <f>IFERROR(VLOOKUP(Table1[[#This Row],[Salesflo AppUser Code]],HIE!$A:$B,2,FALSE),0)</f>
        <v>Active</v>
      </c>
      <c r="S460" t="str">
        <f>IFERROR(VLOOKUP(Table1[[#This Row],[Salesflo AppUser Code]],HIE!$A:$B,2,FALSE),0)</f>
        <v>Active</v>
      </c>
      <c r="T460" t="s">
        <v>5594</v>
      </c>
      <c r="U460" t="s">
        <v>2909</v>
      </c>
      <c r="V460" t="s">
        <v>1632</v>
      </c>
      <c r="W460" t="s">
        <v>1688</v>
      </c>
      <c r="X460" t="str">
        <f>IFERROR(VLOOKUP( Table1[[#This Row],[Trim Distributor Code]],Sheet1!$A:$J,10,FALSE),0)</f>
        <v>Active</v>
      </c>
    </row>
    <row r="461" spans="1:24" hidden="1" x14ac:dyDescent="0.3">
      <c r="A461" t="s">
        <v>4520</v>
      </c>
      <c r="B461" t="s">
        <v>1203</v>
      </c>
      <c r="C461" t="s">
        <v>4576</v>
      </c>
      <c r="D461">
        <v>0</v>
      </c>
      <c r="E461" t="s">
        <v>2834</v>
      </c>
      <c r="F461" t="s">
        <v>4577</v>
      </c>
      <c r="G461" t="s">
        <v>4111</v>
      </c>
      <c r="H461" t="s">
        <v>4113</v>
      </c>
      <c r="I461" t="s">
        <v>4541</v>
      </c>
      <c r="J461" t="s">
        <v>1656</v>
      </c>
      <c r="K461">
        <v>10</v>
      </c>
      <c r="L461" s="2" t="s">
        <v>1412</v>
      </c>
      <c r="M461" s="2">
        <f ca="1">Table1[[#This Row],[Cases]]*Table1[[#This Row],[Pack Size]]</f>
        <v>0</v>
      </c>
      <c r="N461" s="1">
        <f ca="1">Table1[[#This Row],[Cases]]*Table1[[#This Row],[Pack Size]]</f>
        <v>480</v>
      </c>
      <c r="O461" s="1">
        <f>IFERROR(VLOOKUP(Table1[[#This Row],[SKU Code]],'SKU Size'!$G:$H,2,FALSE),0)*Table1[[#This Row],[Cases]]</f>
        <v>10039.148759070089</v>
      </c>
      <c r="P461" t="str">
        <f t="shared" si="8"/>
        <v>D0229</v>
      </c>
      <c r="Q461">
        <f>IFERROR(VLOOKUP(Table1[[#This Row],[Trim Distributor Code]],Sheet1!$N:$O,2,FALSE),0)</f>
        <v>3401123</v>
      </c>
      <c r="R461" t="str">
        <f>IFERROR(VLOOKUP(Table1[[#This Row],[Salesflo AppUser Code]],HIE!$A:$B,2,FALSE),0)</f>
        <v>Active</v>
      </c>
      <c r="S461" t="str">
        <f>IFERROR(VLOOKUP(Table1[[#This Row],[Salesflo AppUser Code]],HIE!$A:$B,2,FALSE),0)</f>
        <v>Active</v>
      </c>
      <c r="T461" t="s">
        <v>5594</v>
      </c>
      <c r="U461" t="s">
        <v>2909</v>
      </c>
      <c r="V461" t="s">
        <v>1632</v>
      </c>
      <c r="W461" t="s">
        <v>1431</v>
      </c>
      <c r="X461" t="str">
        <f>IFERROR(VLOOKUP( Table1[[#This Row],[Trim Distributor Code]],Sheet1!$A:$J,10,FALSE),0)</f>
        <v>Active</v>
      </c>
    </row>
    <row r="462" spans="1:24" hidden="1" x14ac:dyDescent="0.3">
      <c r="A462" t="s">
        <v>4520</v>
      </c>
      <c r="B462" t="s">
        <v>1204</v>
      </c>
      <c r="C462" t="s">
        <v>4578</v>
      </c>
      <c r="D462">
        <v>0</v>
      </c>
      <c r="E462" t="s">
        <v>2834</v>
      </c>
      <c r="F462" t="s">
        <v>4577</v>
      </c>
      <c r="G462" t="s">
        <v>4521</v>
      </c>
      <c r="H462" t="s">
        <v>4106</v>
      </c>
      <c r="I462" t="s">
        <v>4538</v>
      </c>
      <c r="J462" t="s">
        <v>11</v>
      </c>
      <c r="K462">
        <v>160</v>
      </c>
      <c r="L462" s="2" t="s">
        <v>1412</v>
      </c>
      <c r="M462" s="2">
        <f ca="1">Table1[[#This Row],[Cases]]*Table1[[#This Row],[Pack Size]]</f>
        <v>0</v>
      </c>
      <c r="N462" s="1">
        <f ca="1">Table1[[#This Row],[Cases]]*Table1[[#This Row],[Pack Size]]</f>
        <v>56320</v>
      </c>
      <c r="O462" s="1">
        <f>IFERROR(VLOOKUP(Table1[[#This Row],[SKU Code]],'SKU Size'!$G:$H,2,FALSE),0)*Table1[[#This Row],[Cases]]</f>
        <v>1402359.7171446253</v>
      </c>
      <c r="P462" t="str">
        <f t="shared" si="8"/>
        <v>D0229</v>
      </c>
      <c r="Q462">
        <f>IFERROR(VLOOKUP(Table1[[#This Row],[Trim Distributor Code]],Sheet1!$N:$O,2,FALSE),0)</f>
        <v>3401123</v>
      </c>
      <c r="R462" t="str">
        <f>IFERROR(VLOOKUP(Table1[[#This Row],[Salesflo AppUser Code]],HIE!$A:$B,2,FALSE),0)</f>
        <v>Active</v>
      </c>
      <c r="S462" t="str">
        <f>IFERROR(VLOOKUP(Table1[[#This Row],[Salesflo AppUser Code]],HIE!$A:$B,2,FALSE),0)</f>
        <v>Active</v>
      </c>
      <c r="T462" t="s">
        <v>5594</v>
      </c>
      <c r="U462" t="s">
        <v>2909</v>
      </c>
      <c r="V462" t="s">
        <v>1444</v>
      </c>
      <c r="W462" t="s">
        <v>1688</v>
      </c>
      <c r="X462" t="str">
        <f>IFERROR(VLOOKUP( Table1[[#This Row],[Trim Distributor Code]],Sheet1!$A:$J,10,FALSE),0)</f>
        <v>Active</v>
      </c>
    </row>
    <row r="463" spans="1:24" hidden="1" x14ac:dyDescent="0.3">
      <c r="A463" t="s">
        <v>4520</v>
      </c>
      <c r="B463" t="s">
        <v>1204</v>
      </c>
      <c r="C463" t="s">
        <v>4578</v>
      </c>
      <c r="D463">
        <v>0</v>
      </c>
      <c r="E463" t="s">
        <v>2834</v>
      </c>
      <c r="F463" t="s">
        <v>4577</v>
      </c>
      <c r="G463" t="s">
        <v>4110</v>
      </c>
      <c r="H463" t="s">
        <v>4109</v>
      </c>
      <c r="I463" t="s">
        <v>4539</v>
      </c>
      <c r="J463" t="s">
        <v>1682</v>
      </c>
      <c r="K463">
        <v>2</v>
      </c>
      <c r="L463" s="2" t="s">
        <v>1412</v>
      </c>
      <c r="M463" s="2">
        <f ca="1">Table1[[#This Row],[Cases]]*Table1[[#This Row],[Pack Size]]</f>
        <v>0</v>
      </c>
      <c r="N463" s="1">
        <f ca="1">Table1[[#This Row],[Cases]]*Table1[[#This Row],[Pack Size]]</f>
        <v>200</v>
      </c>
      <c r="O463" s="1">
        <f>IFERROR(VLOOKUP(Table1[[#This Row],[SKU Code]],'SKU Size'!$G:$H,2,FALSE),0)*Table1[[#This Row],[Cases]]</f>
        <v>15094.269471032741</v>
      </c>
      <c r="P463" t="str">
        <f t="shared" si="8"/>
        <v>D0229</v>
      </c>
      <c r="Q463">
        <f>IFERROR(VLOOKUP(Table1[[#This Row],[Trim Distributor Code]],Sheet1!$N:$O,2,FALSE),0)</f>
        <v>3401123</v>
      </c>
      <c r="R463" t="str">
        <f>IFERROR(VLOOKUP(Table1[[#This Row],[Salesflo AppUser Code]],HIE!$A:$B,2,FALSE),0)</f>
        <v>Active</v>
      </c>
      <c r="S463" t="str">
        <f>IFERROR(VLOOKUP(Table1[[#This Row],[Salesflo AppUser Code]],HIE!$A:$B,2,FALSE),0)</f>
        <v>Active</v>
      </c>
      <c r="T463" t="s">
        <v>5594</v>
      </c>
      <c r="U463" t="s">
        <v>2909</v>
      </c>
      <c r="V463" t="s">
        <v>1423</v>
      </c>
      <c r="W463" t="s">
        <v>1679</v>
      </c>
      <c r="X463" t="str">
        <f>IFERROR(VLOOKUP( Table1[[#This Row],[Trim Distributor Code]],Sheet1!$A:$J,10,FALSE),0)</f>
        <v>Active</v>
      </c>
    </row>
    <row r="464" spans="1:24" hidden="1" x14ac:dyDescent="0.3">
      <c r="A464" t="s">
        <v>4520</v>
      </c>
      <c r="B464" t="s">
        <v>1204</v>
      </c>
      <c r="C464" t="s">
        <v>4578</v>
      </c>
      <c r="D464">
        <v>0</v>
      </c>
      <c r="E464" t="s">
        <v>2834</v>
      </c>
      <c r="F464" t="s">
        <v>4577</v>
      </c>
      <c r="G464" t="s">
        <v>4521</v>
      </c>
      <c r="H464" t="s">
        <v>4113</v>
      </c>
      <c r="I464" t="s">
        <v>4540</v>
      </c>
      <c r="J464" t="s">
        <v>14</v>
      </c>
      <c r="K464">
        <v>10</v>
      </c>
      <c r="L464" s="2" t="s">
        <v>1412</v>
      </c>
      <c r="M464" s="2">
        <f ca="1">Table1[[#This Row],[Cases]]*Table1[[#This Row],[Pack Size]]</f>
        <v>0</v>
      </c>
      <c r="N464" s="1">
        <f ca="1">Table1[[#This Row],[Cases]]*Table1[[#This Row],[Pack Size]]</f>
        <v>240</v>
      </c>
      <c r="O464" s="1">
        <f>IFERROR(VLOOKUP(Table1[[#This Row],[SKU Code]],'SKU Size'!$G:$H,2,FALSE),0)*Table1[[#This Row],[Cases]]</f>
        <v>35914.7326525061</v>
      </c>
      <c r="P464" t="str">
        <f t="shared" si="8"/>
        <v>D0229</v>
      </c>
      <c r="Q464">
        <f>IFERROR(VLOOKUP(Table1[[#This Row],[Trim Distributor Code]],Sheet1!$N:$O,2,FALSE),0)</f>
        <v>3401123</v>
      </c>
      <c r="R464" t="str">
        <f>IFERROR(VLOOKUP(Table1[[#This Row],[Salesflo AppUser Code]],HIE!$A:$B,2,FALSE),0)</f>
        <v>Active</v>
      </c>
      <c r="S464" t="str">
        <f>IFERROR(VLOOKUP(Table1[[#This Row],[Salesflo AppUser Code]],HIE!$A:$B,2,FALSE),0)</f>
        <v>Active</v>
      </c>
      <c r="T464" t="s">
        <v>5594</v>
      </c>
      <c r="U464" t="s">
        <v>2909</v>
      </c>
      <c r="V464" t="s">
        <v>1632</v>
      </c>
      <c r="W464" t="s">
        <v>1688</v>
      </c>
      <c r="X464" t="str">
        <f>IFERROR(VLOOKUP( Table1[[#This Row],[Trim Distributor Code]],Sheet1!$A:$J,10,FALSE),0)</f>
        <v>Active</v>
      </c>
    </row>
    <row r="465" spans="1:24" hidden="1" x14ac:dyDescent="0.3">
      <c r="A465" t="s">
        <v>4520</v>
      </c>
      <c r="B465" t="s">
        <v>1204</v>
      </c>
      <c r="C465" t="s">
        <v>4578</v>
      </c>
      <c r="D465">
        <v>0</v>
      </c>
      <c r="E465" t="s">
        <v>2834</v>
      </c>
      <c r="F465" t="s">
        <v>4577</v>
      </c>
      <c r="G465" t="s">
        <v>4111</v>
      </c>
      <c r="H465" t="s">
        <v>4113</v>
      </c>
      <c r="I465" t="s">
        <v>4541</v>
      </c>
      <c r="J465" t="s">
        <v>1656</v>
      </c>
      <c r="K465" s="1">
        <v>10</v>
      </c>
      <c r="L465" s="1" t="s">
        <v>1412</v>
      </c>
      <c r="M465" s="2">
        <f ca="1">Table1[[#This Row],[Cases]]*Table1[[#This Row],[Pack Size]]</f>
        <v>0</v>
      </c>
      <c r="N465" s="1">
        <f ca="1">Table1[[#This Row],[Cases]]*Table1[[#This Row],[Pack Size]]</f>
        <v>480</v>
      </c>
      <c r="O465" s="1">
        <f>IFERROR(VLOOKUP(Table1[[#This Row],[SKU Code]],'SKU Size'!$G:$H,2,FALSE),0)*Table1[[#This Row],[Cases]]</f>
        <v>10039.148759070089</v>
      </c>
      <c r="P465" t="str">
        <f t="shared" si="8"/>
        <v>D0229</v>
      </c>
      <c r="Q465">
        <f>IFERROR(VLOOKUP(Table1[[#This Row],[Trim Distributor Code]],Sheet1!$N:$O,2,FALSE),0)</f>
        <v>3401123</v>
      </c>
      <c r="R465" t="str">
        <f>IFERROR(VLOOKUP(Table1[[#This Row],[Salesflo AppUser Code]],HIE!$A:$B,2,FALSE),0)</f>
        <v>Active</v>
      </c>
      <c r="S465" t="str">
        <f>IFERROR(VLOOKUP(Table1[[#This Row],[Salesflo AppUser Code]],HIE!$A:$B,2,FALSE),0)</f>
        <v>Active</v>
      </c>
      <c r="T465" t="s">
        <v>5594</v>
      </c>
      <c r="U465" t="s">
        <v>2909</v>
      </c>
      <c r="V465" t="s">
        <v>1632</v>
      </c>
      <c r="W465" t="s">
        <v>1431</v>
      </c>
      <c r="X465" t="str">
        <f>IFERROR(VLOOKUP( Table1[[#This Row],[Trim Distributor Code]],Sheet1!$A:$J,10,FALSE),0)</f>
        <v>Active</v>
      </c>
    </row>
    <row r="466" spans="1:24" hidden="1" x14ac:dyDescent="0.3">
      <c r="A466" t="s">
        <v>4520</v>
      </c>
      <c r="B466" t="s">
        <v>4530</v>
      </c>
      <c r="C466" t="s">
        <v>4579</v>
      </c>
      <c r="D466">
        <v>0</v>
      </c>
      <c r="E466" t="s">
        <v>4189</v>
      </c>
      <c r="F466" t="s">
        <v>4580</v>
      </c>
      <c r="G466" t="s">
        <v>4521</v>
      </c>
      <c r="H466" t="s">
        <v>4106</v>
      </c>
      <c r="I466" t="s">
        <v>4538</v>
      </c>
      <c r="J466" t="s">
        <v>11</v>
      </c>
      <c r="K466">
        <v>160</v>
      </c>
      <c r="L466" s="2" t="s">
        <v>1412</v>
      </c>
      <c r="M466" s="2">
        <f ca="1">Table1[[#This Row],[Cases]]*Table1[[#This Row],[Pack Size]]</f>
        <v>0</v>
      </c>
      <c r="N466" s="1">
        <f ca="1">Table1[[#This Row],[Cases]]*Table1[[#This Row],[Pack Size]]</f>
        <v>56320</v>
      </c>
      <c r="O466" s="1">
        <f>IFERROR(VLOOKUP(Table1[[#This Row],[SKU Code]],'SKU Size'!$G:$H,2,FALSE),0)*Table1[[#This Row],[Cases]]</f>
        <v>1402359.7171446253</v>
      </c>
      <c r="P466" t="str">
        <f t="shared" si="8"/>
        <v>D0466</v>
      </c>
      <c r="Q466">
        <f>IFERROR(VLOOKUP(Table1[[#This Row],[Trim Distributor Code]],Sheet1!$N:$O,2,FALSE),0)</f>
        <v>3401113</v>
      </c>
      <c r="R466">
        <f>IFERROR(VLOOKUP(Table1[[#This Row],[Salesflo AppUser Code]],HIE!$A:$B,2,FALSE),0)</f>
        <v>0</v>
      </c>
      <c r="S466">
        <f>IFERROR(VLOOKUP(Table1[[#This Row],[Salesflo AppUser Code]],HIE!$A:$B,2,FALSE),0)</f>
        <v>0</v>
      </c>
      <c r="T466" t="s">
        <v>2772</v>
      </c>
      <c r="U466" t="s">
        <v>2907</v>
      </c>
      <c r="V466" t="s">
        <v>1444</v>
      </c>
      <c r="W466" t="s">
        <v>1688</v>
      </c>
      <c r="X466" t="str">
        <f>IFERROR(VLOOKUP( Table1[[#This Row],[Trim Distributor Code]],Sheet1!$A:$J,10,FALSE),0)</f>
        <v>Active</v>
      </c>
    </row>
    <row r="467" spans="1:24" hidden="1" x14ac:dyDescent="0.3">
      <c r="A467" t="s">
        <v>4520</v>
      </c>
      <c r="B467" t="s">
        <v>4530</v>
      </c>
      <c r="C467" t="s">
        <v>4579</v>
      </c>
      <c r="D467">
        <v>0</v>
      </c>
      <c r="E467" t="s">
        <v>4189</v>
      </c>
      <c r="F467" t="s">
        <v>4580</v>
      </c>
      <c r="G467" t="s">
        <v>4521</v>
      </c>
      <c r="H467" t="s">
        <v>4113</v>
      </c>
      <c r="I467" t="s">
        <v>4540</v>
      </c>
      <c r="J467" t="s">
        <v>14</v>
      </c>
      <c r="K467">
        <v>10</v>
      </c>
      <c r="L467" s="2" t="s">
        <v>1412</v>
      </c>
      <c r="M467" s="2">
        <f ca="1">Table1[[#This Row],[Cases]]*Table1[[#This Row],[Pack Size]]</f>
        <v>0</v>
      </c>
      <c r="N467" s="1">
        <f ca="1">Table1[[#This Row],[Cases]]*Table1[[#This Row],[Pack Size]]</f>
        <v>240</v>
      </c>
      <c r="O467" s="1">
        <f>IFERROR(VLOOKUP(Table1[[#This Row],[SKU Code]],'SKU Size'!$G:$H,2,FALSE),0)*Table1[[#This Row],[Cases]]</f>
        <v>35914.7326525061</v>
      </c>
      <c r="P467" t="str">
        <f t="shared" si="8"/>
        <v>D0466</v>
      </c>
      <c r="Q467">
        <f>IFERROR(VLOOKUP(Table1[[#This Row],[Trim Distributor Code]],Sheet1!$N:$O,2,FALSE),0)</f>
        <v>3401113</v>
      </c>
      <c r="R467">
        <f>IFERROR(VLOOKUP(Table1[[#This Row],[Salesflo AppUser Code]],HIE!$A:$B,2,FALSE),0)</f>
        <v>0</v>
      </c>
      <c r="S467">
        <f>IFERROR(VLOOKUP(Table1[[#This Row],[Salesflo AppUser Code]],HIE!$A:$B,2,FALSE),0)</f>
        <v>0</v>
      </c>
      <c r="T467" t="s">
        <v>2772</v>
      </c>
      <c r="U467" t="s">
        <v>2907</v>
      </c>
      <c r="V467" t="s">
        <v>1632</v>
      </c>
      <c r="W467" t="s">
        <v>1688</v>
      </c>
      <c r="X467" t="str">
        <f>IFERROR(VLOOKUP( Table1[[#This Row],[Trim Distributor Code]],Sheet1!$A:$J,10,FALSE),0)</f>
        <v>Active</v>
      </c>
    </row>
    <row r="468" spans="1:24" hidden="1" x14ac:dyDescent="0.3">
      <c r="A468" t="s">
        <v>4520</v>
      </c>
      <c r="B468" t="s">
        <v>4530</v>
      </c>
      <c r="C468" t="s">
        <v>4579</v>
      </c>
      <c r="D468">
        <v>0</v>
      </c>
      <c r="E468" t="s">
        <v>4189</v>
      </c>
      <c r="F468" t="s">
        <v>4580</v>
      </c>
      <c r="G468" t="s">
        <v>4111</v>
      </c>
      <c r="H468" t="s">
        <v>4113</v>
      </c>
      <c r="I468" t="s">
        <v>4541</v>
      </c>
      <c r="J468" t="s">
        <v>1656</v>
      </c>
      <c r="K468">
        <v>10</v>
      </c>
      <c r="L468" s="2" t="s">
        <v>1412</v>
      </c>
      <c r="M468" s="2">
        <f ca="1">Table1[[#This Row],[Cases]]*Table1[[#This Row],[Pack Size]]</f>
        <v>0</v>
      </c>
      <c r="N468" s="1">
        <f ca="1">Table1[[#This Row],[Cases]]*Table1[[#This Row],[Pack Size]]</f>
        <v>480</v>
      </c>
      <c r="O468" s="1">
        <f>IFERROR(VLOOKUP(Table1[[#This Row],[SKU Code]],'SKU Size'!$G:$H,2,FALSE),0)*Table1[[#This Row],[Cases]]</f>
        <v>10039.148759070089</v>
      </c>
      <c r="P468" t="str">
        <f t="shared" si="8"/>
        <v>D0466</v>
      </c>
      <c r="Q468">
        <f>IFERROR(VLOOKUP(Table1[[#This Row],[Trim Distributor Code]],Sheet1!$N:$O,2,FALSE),0)</f>
        <v>3401113</v>
      </c>
      <c r="R468">
        <f>IFERROR(VLOOKUP(Table1[[#This Row],[Salesflo AppUser Code]],HIE!$A:$B,2,FALSE),0)</f>
        <v>0</v>
      </c>
      <c r="S468">
        <f>IFERROR(VLOOKUP(Table1[[#This Row],[Salesflo AppUser Code]],HIE!$A:$B,2,FALSE),0)</f>
        <v>0</v>
      </c>
      <c r="T468" t="s">
        <v>2772</v>
      </c>
      <c r="U468" t="s">
        <v>2907</v>
      </c>
      <c r="V468" t="s">
        <v>1632</v>
      </c>
      <c r="W468" t="s">
        <v>1431</v>
      </c>
      <c r="X468" t="str">
        <f>IFERROR(VLOOKUP( Table1[[#This Row],[Trim Distributor Code]],Sheet1!$A:$J,10,FALSE),0)</f>
        <v>Active</v>
      </c>
    </row>
    <row r="469" spans="1:24" hidden="1" x14ac:dyDescent="0.3">
      <c r="A469" t="s">
        <v>4520</v>
      </c>
      <c r="B469" t="s">
        <v>1340</v>
      </c>
      <c r="C469" t="s">
        <v>4581</v>
      </c>
      <c r="D469">
        <v>0</v>
      </c>
      <c r="E469" t="s">
        <v>2816</v>
      </c>
      <c r="F469" t="s">
        <v>2817</v>
      </c>
      <c r="G469" t="s">
        <v>4521</v>
      </c>
      <c r="H469" t="s">
        <v>4106</v>
      </c>
      <c r="I469" t="s">
        <v>4538</v>
      </c>
      <c r="J469" t="s">
        <v>11</v>
      </c>
      <c r="K469">
        <v>160</v>
      </c>
      <c r="L469" s="2" t="s">
        <v>1412</v>
      </c>
      <c r="M469" s="2">
        <f ca="1">Table1[[#This Row],[Cases]]*Table1[[#This Row],[Pack Size]]</f>
        <v>0</v>
      </c>
      <c r="N469" s="1">
        <f ca="1">Table1[[#This Row],[Cases]]*Table1[[#This Row],[Pack Size]]</f>
        <v>56320</v>
      </c>
      <c r="O469" s="1">
        <f>IFERROR(VLOOKUP(Table1[[#This Row],[SKU Code]],'SKU Size'!$G:$H,2,FALSE),0)*Table1[[#This Row],[Cases]]</f>
        <v>1402359.7171446253</v>
      </c>
      <c r="P469" t="str">
        <f t="shared" si="8"/>
        <v>D0297</v>
      </c>
      <c r="Q469">
        <f>IFERROR(VLOOKUP(Table1[[#This Row],[Trim Distributor Code]],Sheet1!$N:$O,2,FALSE),0)</f>
        <v>3401127</v>
      </c>
      <c r="R469" t="str">
        <f>IFERROR(VLOOKUP(Table1[[#This Row],[Salesflo AppUser Code]],HIE!$A:$B,2,FALSE),0)</f>
        <v>Active</v>
      </c>
      <c r="S469" t="str">
        <f>IFERROR(VLOOKUP(Table1[[#This Row],[Salesflo AppUser Code]],HIE!$A:$B,2,FALSE),0)</f>
        <v>Active</v>
      </c>
      <c r="T469" t="s">
        <v>5594</v>
      </c>
      <c r="U469" t="s">
        <v>2909</v>
      </c>
      <c r="V469" t="s">
        <v>1444</v>
      </c>
      <c r="W469" t="s">
        <v>1688</v>
      </c>
      <c r="X469" t="str">
        <f>IFERROR(VLOOKUP( Table1[[#This Row],[Trim Distributor Code]],Sheet1!$A:$J,10,FALSE),0)</f>
        <v>Active</v>
      </c>
    </row>
    <row r="470" spans="1:24" hidden="1" x14ac:dyDescent="0.3">
      <c r="A470" t="s">
        <v>4520</v>
      </c>
      <c r="B470" t="s">
        <v>1340</v>
      </c>
      <c r="C470" t="s">
        <v>4581</v>
      </c>
      <c r="D470">
        <v>0</v>
      </c>
      <c r="E470" t="s">
        <v>2816</v>
      </c>
      <c r="F470" t="s">
        <v>2817</v>
      </c>
      <c r="G470" t="s">
        <v>4110</v>
      </c>
      <c r="H470" t="s">
        <v>4109</v>
      </c>
      <c r="I470" t="s">
        <v>4539</v>
      </c>
      <c r="J470" t="s">
        <v>1682</v>
      </c>
      <c r="K470">
        <v>3</v>
      </c>
      <c r="L470" s="2" t="s">
        <v>1412</v>
      </c>
      <c r="M470" s="2">
        <f ca="1">Table1[[#This Row],[Cases]]*Table1[[#This Row],[Pack Size]]</f>
        <v>0</v>
      </c>
      <c r="N470" s="1">
        <f ca="1">Table1[[#This Row],[Cases]]*Table1[[#This Row],[Pack Size]]</f>
        <v>300</v>
      </c>
      <c r="O470" s="1">
        <f>IFERROR(VLOOKUP(Table1[[#This Row],[SKU Code]],'SKU Size'!$G:$H,2,FALSE),0)*Table1[[#This Row],[Cases]]</f>
        <v>22641.404206549112</v>
      </c>
      <c r="P470" t="str">
        <f t="shared" si="8"/>
        <v>D0297</v>
      </c>
      <c r="Q470">
        <f>IFERROR(VLOOKUP(Table1[[#This Row],[Trim Distributor Code]],Sheet1!$N:$O,2,FALSE),0)</f>
        <v>3401127</v>
      </c>
      <c r="R470" t="str">
        <f>IFERROR(VLOOKUP(Table1[[#This Row],[Salesflo AppUser Code]],HIE!$A:$B,2,FALSE),0)</f>
        <v>Active</v>
      </c>
      <c r="S470" t="str">
        <f>IFERROR(VLOOKUP(Table1[[#This Row],[Salesflo AppUser Code]],HIE!$A:$B,2,FALSE),0)</f>
        <v>Active</v>
      </c>
      <c r="T470" t="s">
        <v>5594</v>
      </c>
      <c r="U470" t="s">
        <v>2909</v>
      </c>
      <c r="V470" t="s">
        <v>1423</v>
      </c>
      <c r="W470" t="s">
        <v>1679</v>
      </c>
      <c r="X470" t="str">
        <f>IFERROR(VLOOKUP( Table1[[#This Row],[Trim Distributor Code]],Sheet1!$A:$J,10,FALSE),0)</f>
        <v>Active</v>
      </c>
    </row>
    <row r="471" spans="1:24" hidden="1" x14ac:dyDescent="0.3">
      <c r="A471" t="s">
        <v>4520</v>
      </c>
      <c r="B471" t="s">
        <v>1340</v>
      </c>
      <c r="C471" t="s">
        <v>4581</v>
      </c>
      <c r="D471">
        <v>0</v>
      </c>
      <c r="E471" t="s">
        <v>2816</v>
      </c>
      <c r="F471" t="s">
        <v>2817</v>
      </c>
      <c r="G471" t="s">
        <v>4521</v>
      </c>
      <c r="H471" t="s">
        <v>4113</v>
      </c>
      <c r="I471" t="s">
        <v>4540</v>
      </c>
      <c r="J471" t="s">
        <v>14</v>
      </c>
      <c r="K471">
        <v>20</v>
      </c>
      <c r="L471" s="2" t="s">
        <v>1412</v>
      </c>
      <c r="M471" s="2">
        <f ca="1">Table1[[#This Row],[Cases]]*Table1[[#This Row],[Pack Size]]</f>
        <v>0</v>
      </c>
      <c r="N471" s="1">
        <f ca="1">Table1[[#This Row],[Cases]]*Table1[[#This Row],[Pack Size]]</f>
        <v>480</v>
      </c>
      <c r="O471" s="1">
        <f>IFERROR(VLOOKUP(Table1[[#This Row],[SKU Code]],'SKU Size'!$G:$H,2,FALSE),0)*Table1[[#This Row],[Cases]]</f>
        <v>71829.4653050122</v>
      </c>
      <c r="P471" t="str">
        <f t="shared" si="8"/>
        <v>D0297</v>
      </c>
      <c r="Q471">
        <f>IFERROR(VLOOKUP(Table1[[#This Row],[Trim Distributor Code]],Sheet1!$N:$O,2,FALSE),0)</f>
        <v>3401127</v>
      </c>
      <c r="R471" t="str">
        <f>IFERROR(VLOOKUP(Table1[[#This Row],[Salesflo AppUser Code]],HIE!$A:$B,2,FALSE),0)</f>
        <v>Active</v>
      </c>
      <c r="S471" t="str">
        <f>IFERROR(VLOOKUP(Table1[[#This Row],[Salesflo AppUser Code]],HIE!$A:$B,2,FALSE),0)</f>
        <v>Active</v>
      </c>
      <c r="T471" t="s">
        <v>5594</v>
      </c>
      <c r="U471" t="s">
        <v>2909</v>
      </c>
      <c r="V471" t="s">
        <v>1632</v>
      </c>
      <c r="W471" t="s">
        <v>1688</v>
      </c>
      <c r="X471" t="str">
        <f>IFERROR(VLOOKUP( Table1[[#This Row],[Trim Distributor Code]],Sheet1!$A:$J,10,FALSE),0)</f>
        <v>Active</v>
      </c>
    </row>
    <row r="472" spans="1:24" hidden="1" x14ac:dyDescent="0.3">
      <c r="A472" t="s">
        <v>4520</v>
      </c>
      <c r="B472" t="s">
        <v>1340</v>
      </c>
      <c r="C472" t="s">
        <v>4581</v>
      </c>
      <c r="D472">
        <v>0</v>
      </c>
      <c r="E472" t="s">
        <v>2816</v>
      </c>
      <c r="F472" t="s">
        <v>2817</v>
      </c>
      <c r="G472" t="s">
        <v>4111</v>
      </c>
      <c r="H472" t="s">
        <v>4113</v>
      </c>
      <c r="I472" t="s">
        <v>4541</v>
      </c>
      <c r="J472" t="s">
        <v>1656</v>
      </c>
      <c r="K472">
        <v>10</v>
      </c>
      <c r="L472" s="2" t="s">
        <v>1412</v>
      </c>
      <c r="M472" s="2">
        <f ca="1">Table1[[#This Row],[Cases]]*Table1[[#This Row],[Pack Size]]</f>
        <v>0</v>
      </c>
      <c r="N472" s="1">
        <f ca="1">Table1[[#This Row],[Cases]]*Table1[[#This Row],[Pack Size]]</f>
        <v>480</v>
      </c>
      <c r="O472" s="1">
        <f>IFERROR(VLOOKUP(Table1[[#This Row],[SKU Code]],'SKU Size'!$G:$H,2,FALSE),0)*Table1[[#This Row],[Cases]]</f>
        <v>10039.148759070089</v>
      </c>
      <c r="P472" t="str">
        <f t="shared" si="8"/>
        <v>D0297</v>
      </c>
      <c r="Q472">
        <f>IFERROR(VLOOKUP(Table1[[#This Row],[Trim Distributor Code]],Sheet1!$N:$O,2,FALSE),0)</f>
        <v>3401127</v>
      </c>
      <c r="R472" t="str">
        <f>IFERROR(VLOOKUP(Table1[[#This Row],[Salesflo AppUser Code]],HIE!$A:$B,2,FALSE),0)</f>
        <v>Active</v>
      </c>
      <c r="S472" t="str">
        <f>IFERROR(VLOOKUP(Table1[[#This Row],[Salesflo AppUser Code]],HIE!$A:$B,2,FALSE),0)</f>
        <v>Active</v>
      </c>
      <c r="T472" t="s">
        <v>5594</v>
      </c>
      <c r="U472" t="s">
        <v>2909</v>
      </c>
      <c r="V472" t="s">
        <v>1632</v>
      </c>
      <c r="W472" t="s">
        <v>1431</v>
      </c>
      <c r="X472" t="str">
        <f>IFERROR(VLOOKUP( Table1[[#This Row],[Trim Distributor Code]],Sheet1!$A:$J,10,FALSE),0)</f>
        <v>Active</v>
      </c>
    </row>
    <row r="473" spans="1:24" hidden="1" x14ac:dyDescent="0.3">
      <c r="A473" t="s">
        <v>4520</v>
      </c>
      <c r="B473" t="s">
        <v>1340</v>
      </c>
      <c r="C473" t="s">
        <v>4581</v>
      </c>
      <c r="D473">
        <v>0</v>
      </c>
      <c r="E473" t="s">
        <v>2816</v>
      </c>
      <c r="F473" t="s">
        <v>2817</v>
      </c>
      <c r="G473" t="s">
        <v>2581</v>
      </c>
      <c r="H473" t="s">
        <v>4115</v>
      </c>
      <c r="I473" t="s">
        <v>4542</v>
      </c>
      <c r="J473" t="s">
        <v>16</v>
      </c>
      <c r="K473" s="1">
        <v>1</v>
      </c>
      <c r="L473" s="1" t="s">
        <v>1412</v>
      </c>
      <c r="M473" s="2">
        <f ca="1">Table1[[#This Row],[Cases]]*Table1[[#This Row],[Pack Size]]</f>
        <v>0</v>
      </c>
      <c r="N473" s="1">
        <f ca="1">Table1[[#This Row],[Cases]]*Table1[[#This Row],[Pack Size]]</f>
        <v>288</v>
      </c>
      <c r="O473" s="1">
        <f>IFERROR(VLOOKUP(Table1[[#This Row],[SKU Code]],'SKU Size'!$G:$H,2,FALSE),0)*Table1[[#This Row],[Cases]]</f>
        <v>4853.4292677265948</v>
      </c>
      <c r="P473" t="str">
        <f t="shared" si="8"/>
        <v>D0297</v>
      </c>
      <c r="Q473">
        <f>IFERROR(VLOOKUP(Table1[[#This Row],[Trim Distributor Code]],Sheet1!$N:$O,2,FALSE),0)</f>
        <v>3401127</v>
      </c>
      <c r="R473" t="str">
        <f>IFERROR(VLOOKUP(Table1[[#This Row],[Salesflo AppUser Code]],HIE!$A:$B,2,FALSE),0)</f>
        <v>Active</v>
      </c>
      <c r="S473" t="str">
        <f>IFERROR(VLOOKUP(Table1[[#This Row],[Salesflo AppUser Code]],HIE!$A:$B,2,FALSE),0)</f>
        <v>Active</v>
      </c>
      <c r="T473" t="s">
        <v>5594</v>
      </c>
      <c r="U473" t="s">
        <v>2909</v>
      </c>
      <c r="V473" t="s">
        <v>2616</v>
      </c>
      <c r="W473" t="s">
        <v>2617</v>
      </c>
      <c r="X473" t="str">
        <f>IFERROR(VLOOKUP( Table1[[#This Row],[Trim Distributor Code]],Sheet1!$A:$J,10,FALSE),0)</f>
        <v>Active</v>
      </c>
    </row>
    <row r="474" spans="1:24" hidden="1" x14ac:dyDescent="0.3">
      <c r="A474" t="s">
        <v>4520</v>
      </c>
      <c r="B474" t="s">
        <v>1340</v>
      </c>
      <c r="C474" t="s">
        <v>4581</v>
      </c>
      <c r="D474">
        <v>0</v>
      </c>
      <c r="E474" t="s">
        <v>2816</v>
      </c>
      <c r="F474" t="s">
        <v>2817</v>
      </c>
      <c r="G474" t="s">
        <v>2581</v>
      </c>
      <c r="H474" t="s">
        <v>4116</v>
      </c>
      <c r="I474" t="s">
        <v>4543</v>
      </c>
      <c r="J474" t="s">
        <v>15</v>
      </c>
      <c r="K474">
        <v>1</v>
      </c>
      <c r="L474" s="2" t="s">
        <v>1412</v>
      </c>
      <c r="M474" s="2">
        <f ca="1">Table1[[#This Row],[Cases]]*Table1[[#This Row],[Pack Size]]</f>
        <v>0</v>
      </c>
      <c r="N474" s="1">
        <f ca="1">Table1[[#This Row],[Cases]]*Table1[[#This Row],[Pack Size]]</f>
        <v>144</v>
      </c>
      <c r="O474" s="1">
        <f>IFERROR(VLOOKUP(Table1[[#This Row],[SKU Code]],'SKU Size'!$G:$H,2,FALSE),0)*Table1[[#This Row],[Cases]]</f>
        <v>5525.4887765477251</v>
      </c>
      <c r="P474" t="str">
        <f t="shared" si="8"/>
        <v>D0297</v>
      </c>
      <c r="Q474">
        <f>IFERROR(VLOOKUP(Table1[[#This Row],[Trim Distributor Code]],Sheet1!$N:$O,2,FALSE),0)</f>
        <v>3401127</v>
      </c>
      <c r="R474" t="str">
        <f>IFERROR(VLOOKUP(Table1[[#This Row],[Salesflo AppUser Code]],HIE!$A:$B,2,FALSE),0)</f>
        <v>Active</v>
      </c>
      <c r="S474" t="str">
        <f>IFERROR(VLOOKUP(Table1[[#This Row],[Salesflo AppUser Code]],HIE!$A:$B,2,FALSE),0)</f>
        <v>Active</v>
      </c>
      <c r="T474" t="s">
        <v>5594</v>
      </c>
      <c r="U474" t="s">
        <v>2909</v>
      </c>
      <c r="V474" t="s">
        <v>2582</v>
      </c>
      <c r="W474" t="s">
        <v>2590</v>
      </c>
      <c r="X474" t="str">
        <f>IFERROR(VLOOKUP( Table1[[#This Row],[Trim Distributor Code]],Sheet1!$A:$J,10,FALSE),0)</f>
        <v>Active</v>
      </c>
    </row>
    <row r="475" spans="1:24" hidden="1" x14ac:dyDescent="0.3">
      <c r="A475" t="s">
        <v>4520</v>
      </c>
      <c r="B475" t="s">
        <v>1341</v>
      </c>
      <c r="C475" t="s">
        <v>4582</v>
      </c>
      <c r="D475">
        <v>0</v>
      </c>
      <c r="E475" t="s">
        <v>2816</v>
      </c>
      <c r="F475" t="s">
        <v>2817</v>
      </c>
      <c r="G475" t="s">
        <v>4521</v>
      </c>
      <c r="H475" t="s">
        <v>4106</v>
      </c>
      <c r="I475" t="s">
        <v>4538</v>
      </c>
      <c r="J475" t="s">
        <v>11</v>
      </c>
      <c r="K475">
        <v>160</v>
      </c>
      <c r="L475" s="2" t="s">
        <v>1412</v>
      </c>
      <c r="M475" s="2">
        <f ca="1">Table1[[#This Row],[Cases]]*Table1[[#This Row],[Pack Size]]</f>
        <v>0</v>
      </c>
      <c r="N475" s="1">
        <f ca="1">Table1[[#This Row],[Cases]]*Table1[[#This Row],[Pack Size]]</f>
        <v>56320</v>
      </c>
      <c r="O475" s="1">
        <f>IFERROR(VLOOKUP(Table1[[#This Row],[SKU Code]],'SKU Size'!$G:$H,2,FALSE),0)*Table1[[#This Row],[Cases]]</f>
        <v>1402359.7171446253</v>
      </c>
      <c r="P475" t="str">
        <f t="shared" si="8"/>
        <v>D0297</v>
      </c>
      <c r="Q475">
        <f>IFERROR(VLOOKUP(Table1[[#This Row],[Trim Distributor Code]],Sheet1!$N:$O,2,FALSE),0)</f>
        <v>3401127</v>
      </c>
      <c r="R475" t="str">
        <f>IFERROR(VLOOKUP(Table1[[#This Row],[Salesflo AppUser Code]],HIE!$A:$B,2,FALSE),0)</f>
        <v>Active</v>
      </c>
      <c r="S475" t="str">
        <f>IFERROR(VLOOKUP(Table1[[#This Row],[Salesflo AppUser Code]],HIE!$A:$B,2,FALSE),0)</f>
        <v>Active</v>
      </c>
      <c r="T475" t="s">
        <v>5594</v>
      </c>
      <c r="U475" t="s">
        <v>2909</v>
      </c>
      <c r="V475" t="s">
        <v>1444</v>
      </c>
      <c r="W475" t="s">
        <v>1688</v>
      </c>
      <c r="X475" t="str">
        <f>IFERROR(VLOOKUP( Table1[[#This Row],[Trim Distributor Code]],Sheet1!$A:$J,10,FALSE),0)</f>
        <v>Active</v>
      </c>
    </row>
    <row r="476" spans="1:24" hidden="1" x14ac:dyDescent="0.3">
      <c r="A476" t="s">
        <v>4520</v>
      </c>
      <c r="B476" t="s">
        <v>1341</v>
      </c>
      <c r="C476" t="s">
        <v>4582</v>
      </c>
      <c r="D476">
        <v>0</v>
      </c>
      <c r="E476" t="s">
        <v>2816</v>
      </c>
      <c r="F476" t="s">
        <v>2817</v>
      </c>
      <c r="G476" t="s">
        <v>4110</v>
      </c>
      <c r="H476" t="s">
        <v>4109</v>
      </c>
      <c r="I476" t="s">
        <v>4539</v>
      </c>
      <c r="J476" t="s">
        <v>1682</v>
      </c>
      <c r="K476">
        <v>2</v>
      </c>
      <c r="L476" s="2" t="s">
        <v>1412</v>
      </c>
      <c r="M476" s="2">
        <f ca="1">Table1[[#This Row],[Cases]]*Table1[[#This Row],[Pack Size]]</f>
        <v>0</v>
      </c>
      <c r="N476" s="1">
        <f ca="1">Table1[[#This Row],[Cases]]*Table1[[#This Row],[Pack Size]]</f>
        <v>200</v>
      </c>
      <c r="O476" s="1">
        <f>IFERROR(VLOOKUP(Table1[[#This Row],[SKU Code]],'SKU Size'!$G:$H,2,FALSE),0)*Table1[[#This Row],[Cases]]</f>
        <v>15094.269471032741</v>
      </c>
      <c r="P476" t="str">
        <f t="shared" si="8"/>
        <v>D0297</v>
      </c>
      <c r="Q476">
        <f>IFERROR(VLOOKUP(Table1[[#This Row],[Trim Distributor Code]],Sheet1!$N:$O,2,FALSE),0)</f>
        <v>3401127</v>
      </c>
      <c r="R476" t="str">
        <f>IFERROR(VLOOKUP(Table1[[#This Row],[Salesflo AppUser Code]],HIE!$A:$B,2,FALSE),0)</f>
        <v>Active</v>
      </c>
      <c r="S476" t="str">
        <f>IFERROR(VLOOKUP(Table1[[#This Row],[Salesflo AppUser Code]],HIE!$A:$B,2,FALSE),0)</f>
        <v>Active</v>
      </c>
      <c r="T476" t="s">
        <v>5594</v>
      </c>
      <c r="U476" t="s">
        <v>2909</v>
      </c>
      <c r="V476" t="s">
        <v>1423</v>
      </c>
      <c r="W476" t="s">
        <v>1679</v>
      </c>
      <c r="X476" t="str">
        <f>IFERROR(VLOOKUP( Table1[[#This Row],[Trim Distributor Code]],Sheet1!$A:$J,10,FALSE),0)</f>
        <v>Active</v>
      </c>
    </row>
    <row r="477" spans="1:24" hidden="1" x14ac:dyDescent="0.3">
      <c r="A477" t="s">
        <v>4520</v>
      </c>
      <c r="B477" t="s">
        <v>1341</v>
      </c>
      <c r="C477" t="s">
        <v>4582</v>
      </c>
      <c r="D477">
        <v>0</v>
      </c>
      <c r="E477" t="s">
        <v>2816</v>
      </c>
      <c r="F477" t="s">
        <v>2817</v>
      </c>
      <c r="G477" t="s">
        <v>4521</v>
      </c>
      <c r="H477" t="s">
        <v>4113</v>
      </c>
      <c r="I477" t="s">
        <v>4540</v>
      </c>
      <c r="J477" t="s">
        <v>14</v>
      </c>
      <c r="K477">
        <v>20</v>
      </c>
      <c r="L477" s="2" t="s">
        <v>1412</v>
      </c>
      <c r="M477" s="2">
        <f ca="1">Table1[[#This Row],[Cases]]*Table1[[#This Row],[Pack Size]]</f>
        <v>0</v>
      </c>
      <c r="N477" s="1">
        <f ca="1">Table1[[#This Row],[Cases]]*Table1[[#This Row],[Pack Size]]</f>
        <v>480</v>
      </c>
      <c r="O477" s="1">
        <f>IFERROR(VLOOKUP(Table1[[#This Row],[SKU Code]],'SKU Size'!$G:$H,2,FALSE),0)*Table1[[#This Row],[Cases]]</f>
        <v>71829.4653050122</v>
      </c>
      <c r="P477" t="str">
        <f t="shared" si="8"/>
        <v>D0297</v>
      </c>
      <c r="Q477">
        <f>IFERROR(VLOOKUP(Table1[[#This Row],[Trim Distributor Code]],Sheet1!$N:$O,2,FALSE),0)</f>
        <v>3401127</v>
      </c>
      <c r="R477" t="str">
        <f>IFERROR(VLOOKUP(Table1[[#This Row],[Salesflo AppUser Code]],HIE!$A:$B,2,FALSE),0)</f>
        <v>Active</v>
      </c>
      <c r="S477" t="str">
        <f>IFERROR(VLOOKUP(Table1[[#This Row],[Salesflo AppUser Code]],HIE!$A:$B,2,FALSE),0)</f>
        <v>Active</v>
      </c>
      <c r="T477" t="s">
        <v>5594</v>
      </c>
      <c r="U477" t="s">
        <v>2909</v>
      </c>
      <c r="V477" t="s">
        <v>1632</v>
      </c>
      <c r="W477" t="s">
        <v>1688</v>
      </c>
      <c r="X477" t="str">
        <f>IFERROR(VLOOKUP( Table1[[#This Row],[Trim Distributor Code]],Sheet1!$A:$J,10,FALSE),0)</f>
        <v>Active</v>
      </c>
    </row>
    <row r="478" spans="1:24" hidden="1" x14ac:dyDescent="0.3">
      <c r="A478" t="s">
        <v>4520</v>
      </c>
      <c r="B478" t="s">
        <v>1341</v>
      </c>
      <c r="C478" t="s">
        <v>4582</v>
      </c>
      <c r="D478">
        <v>0</v>
      </c>
      <c r="E478" t="s">
        <v>2816</v>
      </c>
      <c r="F478" t="s">
        <v>2817</v>
      </c>
      <c r="G478" t="s">
        <v>4111</v>
      </c>
      <c r="H478" t="s">
        <v>4113</v>
      </c>
      <c r="I478" t="s">
        <v>4541</v>
      </c>
      <c r="J478" t="s">
        <v>1656</v>
      </c>
      <c r="K478">
        <v>10</v>
      </c>
      <c r="L478" s="2" t="s">
        <v>1412</v>
      </c>
      <c r="M478" s="2">
        <f ca="1">Table1[[#This Row],[Cases]]*Table1[[#This Row],[Pack Size]]</f>
        <v>0</v>
      </c>
      <c r="N478" s="1">
        <f ca="1">Table1[[#This Row],[Cases]]*Table1[[#This Row],[Pack Size]]</f>
        <v>480</v>
      </c>
      <c r="O478" s="1">
        <f>IFERROR(VLOOKUP(Table1[[#This Row],[SKU Code]],'SKU Size'!$G:$H,2,FALSE),0)*Table1[[#This Row],[Cases]]</f>
        <v>10039.148759070089</v>
      </c>
      <c r="P478" t="str">
        <f t="shared" si="8"/>
        <v>D0297</v>
      </c>
      <c r="Q478">
        <f>IFERROR(VLOOKUP(Table1[[#This Row],[Trim Distributor Code]],Sheet1!$N:$O,2,FALSE),0)</f>
        <v>3401127</v>
      </c>
      <c r="R478" t="str">
        <f>IFERROR(VLOOKUP(Table1[[#This Row],[Salesflo AppUser Code]],HIE!$A:$B,2,FALSE),0)</f>
        <v>Active</v>
      </c>
      <c r="S478" t="str">
        <f>IFERROR(VLOOKUP(Table1[[#This Row],[Salesflo AppUser Code]],HIE!$A:$B,2,FALSE),0)</f>
        <v>Active</v>
      </c>
      <c r="T478" t="s">
        <v>5594</v>
      </c>
      <c r="U478" t="s">
        <v>2909</v>
      </c>
      <c r="V478" t="s">
        <v>1632</v>
      </c>
      <c r="W478" t="s">
        <v>1431</v>
      </c>
      <c r="X478" t="str">
        <f>IFERROR(VLOOKUP( Table1[[#This Row],[Trim Distributor Code]],Sheet1!$A:$J,10,FALSE),0)</f>
        <v>Active</v>
      </c>
    </row>
    <row r="479" spans="1:24" hidden="1" x14ac:dyDescent="0.3">
      <c r="A479" t="s">
        <v>4520</v>
      </c>
      <c r="B479" t="s">
        <v>1341</v>
      </c>
      <c r="C479" t="s">
        <v>4582</v>
      </c>
      <c r="D479">
        <v>0</v>
      </c>
      <c r="E479" t="s">
        <v>2816</v>
      </c>
      <c r="F479" t="s">
        <v>2817</v>
      </c>
      <c r="G479" t="s">
        <v>2581</v>
      </c>
      <c r="H479" t="s">
        <v>4115</v>
      </c>
      <c r="I479" t="s">
        <v>4542</v>
      </c>
      <c r="J479" t="s">
        <v>16</v>
      </c>
      <c r="K479">
        <v>1</v>
      </c>
      <c r="L479" s="2" t="s">
        <v>1412</v>
      </c>
      <c r="M479" s="2">
        <f ca="1">Table1[[#This Row],[Cases]]*Table1[[#This Row],[Pack Size]]</f>
        <v>0</v>
      </c>
      <c r="N479" s="1">
        <f ca="1">Table1[[#This Row],[Cases]]*Table1[[#This Row],[Pack Size]]</f>
        <v>288</v>
      </c>
      <c r="O479" s="1">
        <f>IFERROR(VLOOKUP(Table1[[#This Row],[SKU Code]],'SKU Size'!$G:$H,2,FALSE),0)*Table1[[#This Row],[Cases]]</f>
        <v>4853.4292677265948</v>
      </c>
      <c r="P479" t="str">
        <f t="shared" si="8"/>
        <v>D0297</v>
      </c>
      <c r="Q479">
        <f>IFERROR(VLOOKUP(Table1[[#This Row],[Trim Distributor Code]],Sheet1!$N:$O,2,FALSE),0)</f>
        <v>3401127</v>
      </c>
      <c r="R479" t="str">
        <f>IFERROR(VLOOKUP(Table1[[#This Row],[Salesflo AppUser Code]],HIE!$A:$B,2,FALSE),0)</f>
        <v>Active</v>
      </c>
      <c r="S479" t="str">
        <f>IFERROR(VLOOKUP(Table1[[#This Row],[Salesflo AppUser Code]],HIE!$A:$B,2,FALSE),0)</f>
        <v>Active</v>
      </c>
      <c r="T479" t="s">
        <v>5594</v>
      </c>
      <c r="U479" t="s">
        <v>2909</v>
      </c>
      <c r="V479" t="s">
        <v>2616</v>
      </c>
      <c r="W479" t="s">
        <v>2617</v>
      </c>
      <c r="X479" t="str">
        <f>IFERROR(VLOOKUP( Table1[[#This Row],[Trim Distributor Code]],Sheet1!$A:$J,10,FALSE),0)</f>
        <v>Active</v>
      </c>
    </row>
    <row r="480" spans="1:24" hidden="1" x14ac:dyDescent="0.3">
      <c r="A480" t="s">
        <v>4520</v>
      </c>
      <c r="B480" t="s">
        <v>1341</v>
      </c>
      <c r="C480" t="s">
        <v>4582</v>
      </c>
      <c r="D480">
        <v>0</v>
      </c>
      <c r="E480" t="s">
        <v>2816</v>
      </c>
      <c r="F480" t="s">
        <v>2817</v>
      </c>
      <c r="G480" t="s">
        <v>2581</v>
      </c>
      <c r="H480" t="s">
        <v>4116</v>
      </c>
      <c r="I480" t="s">
        <v>4543</v>
      </c>
      <c r="J480" t="s">
        <v>15</v>
      </c>
      <c r="K480">
        <v>1</v>
      </c>
      <c r="L480" s="2" t="s">
        <v>1412</v>
      </c>
      <c r="M480" s="2">
        <f ca="1">Table1[[#This Row],[Cases]]*Table1[[#This Row],[Pack Size]]</f>
        <v>0</v>
      </c>
      <c r="N480" s="1">
        <f ca="1">Table1[[#This Row],[Cases]]*Table1[[#This Row],[Pack Size]]</f>
        <v>144</v>
      </c>
      <c r="O480" s="1">
        <f>IFERROR(VLOOKUP(Table1[[#This Row],[SKU Code]],'SKU Size'!$G:$H,2,FALSE),0)*Table1[[#This Row],[Cases]]</f>
        <v>5525.4887765477251</v>
      </c>
      <c r="P480" t="str">
        <f t="shared" si="8"/>
        <v>D0297</v>
      </c>
      <c r="Q480">
        <f>IFERROR(VLOOKUP(Table1[[#This Row],[Trim Distributor Code]],Sheet1!$N:$O,2,FALSE),0)</f>
        <v>3401127</v>
      </c>
      <c r="R480" t="str">
        <f>IFERROR(VLOOKUP(Table1[[#This Row],[Salesflo AppUser Code]],HIE!$A:$B,2,FALSE),0)</f>
        <v>Active</v>
      </c>
      <c r="S480" t="str">
        <f>IFERROR(VLOOKUP(Table1[[#This Row],[Salesflo AppUser Code]],HIE!$A:$B,2,FALSE),0)</f>
        <v>Active</v>
      </c>
      <c r="T480" t="s">
        <v>5594</v>
      </c>
      <c r="U480" t="s">
        <v>2909</v>
      </c>
      <c r="V480" t="s">
        <v>2582</v>
      </c>
      <c r="W480" t="s">
        <v>2590</v>
      </c>
      <c r="X480" t="str">
        <f>IFERROR(VLOOKUP( Table1[[#This Row],[Trim Distributor Code]],Sheet1!$A:$J,10,FALSE),0)</f>
        <v>Active</v>
      </c>
    </row>
    <row r="481" spans="1:24" hidden="1" x14ac:dyDescent="0.3">
      <c r="A481" t="s">
        <v>4520</v>
      </c>
      <c r="B481" t="s">
        <v>4531</v>
      </c>
      <c r="C481" t="s">
        <v>3057</v>
      </c>
      <c r="D481">
        <v>0</v>
      </c>
      <c r="E481" t="s">
        <v>4190</v>
      </c>
      <c r="F481" t="s">
        <v>4583</v>
      </c>
      <c r="G481" t="s">
        <v>4521</v>
      </c>
      <c r="H481" t="s">
        <v>4106</v>
      </c>
      <c r="I481" t="s">
        <v>4538</v>
      </c>
      <c r="J481" t="s">
        <v>11</v>
      </c>
      <c r="K481" s="1">
        <v>160</v>
      </c>
      <c r="L481" s="1" t="s">
        <v>1412</v>
      </c>
      <c r="M481" s="2">
        <f ca="1">Table1[[#This Row],[Cases]]*Table1[[#This Row],[Pack Size]]</f>
        <v>0</v>
      </c>
      <c r="N481" s="1">
        <f ca="1">Table1[[#This Row],[Cases]]*Table1[[#This Row],[Pack Size]]</f>
        <v>56320</v>
      </c>
      <c r="O481" s="1">
        <f>IFERROR(VLOOKUP(Table1[[#This Row],[SKU Code]],'SKU Size'!$G:$H,2,FALSE),0)*Table1[[#This Row],[Cases]]</f>
        <v>1402359.7171446253</v>
      </c>
      <c r="P481" t="str">
        <f t="shared" si="8"/>
        <v>D0469</v>
      </c>
      <c r="Q481" t="str">
        <f>IFERROR(VLOOKUP(Table1[[#This Row],[Trim Distributor Code]],Sheet1!$N:$O,2,FALSE),0)</f>
        <v>D0047</v>
      </c>
      <c r="R481">
        <f>IFERROR(VLOOKUP(Table1[[#This Row],[Salesflo AppUser Code]],HIE!$A:$B,2,FALSE),0)</f>
        <v>0</v>
      </c>
      <c r="S481">
        <f>IFERROR(VLOOKUP(Table1[[#This Row],[Salesflo AppUser Code]],HIE!$A:$B,2,FALSE),0)</f>
        <v>0</v>
      </c>
      <c r="T481" t="s">
        <v>5594</v>
      </c>
      <c r="U481" t="s">
        <v>2909</v>
      </c>
      <c r="V481" t="s">
        <v>1444</v>
      </c>
      <c r="W481" t="s">
        <v>1688</v>
      </c>
      <c r="X481" t="str">
        <f>IFERROR(VLOOKUP( Table1[[#This Row],[Trim Distributor Code]],Sheet1!$A:$J,10,FALSE),0)</f>
        <v>Active</v>
      </c>
    </row>
    <row r="482" spans="1:24" hidden="1" x14ac:dyDescent="0.3">
      <c r="A482" t="s">
        <v>4520</v>
      </c>
      <c r="B482" t="s">
        <v>4531</v>
      </c>
      <c r="C482" t="s">
        <v>3057</v>
      </c>
      <c r="D482">
        <v>0</v>
      </c>
      <c r="E482" t="s">
        <v>4190</v>
      </c>
      <c r="F482" t="s">
        <v>4583</v>
      </c>
      <c r="G482" t="s">
        <v>4521</v>
      </c>
      <c r="H482" t="s">
        <v>4113</v>
      </c>
      <c r="I482" t="s">
        <v>4540</v>
      </c>
      <c r="J482" t="s">
        <v>14</v>
      </c>
      <c r="K482">
        <v>20</v>
      </c>
      <c r="L482" s="2" t="s">
        <v>1412</v>
      </c>
      <c r="M482" s="2">
        <f ca="1">Table1[[#This Row],[Cases]]*Table1[[#This Row],[Pack Size]]</f>
        <v>0</v>
      </c>
      <c r="N482" s="1">
        <f ca="1">Table1[[#This Row],[Cases]]*Table1[[#This Row],[Pack Size]]</f>
        <v>480</v>
      </c>
      <c r="O482" s="1">
        <f>IFERROR(VLOOKUP(Table1[[#This Row],[SKU Code]],'SKU Size'!$G:$H,2,FALSE),0)*Table1[[#This Row],[Cases]]</f>
        <v>71829.4653050122</v>
      </c>
      <c r="P482" t="str">
        <f t="shared" si="8"/>
        <v>D0469</v>
      </c>
      <c r="Q482" t="str">
        <f>IFERROR(VLOOKUP(Table1[[#This Row],[Trim Distributor Code]],Sheet1!$N:$O,2,FALSE),0)</f>
        <v>D0047</v>
      </c>
      <c r="R482">
        <f>IFERROR(VLOOKUP(Table1[[#This Row],[Salesflo AppUser Code]],HIE!$A:$B,2,FALSE),0)</f>
        <v>0</v>
      </c>
      <c r="S482">
        <f>IFERROR(VLOOKUP(Table1[[#This Row],[Salesflo AppUser Code]],HIE!$A:$B,2,FALSE),0)</f>
        <v>0</v>
      </c>
      <c r="T482" t="s">
        <v>5594</v>
      </c>
      <c r="U482" t="s">
        <v>2909</v>
      </c>
      <c r="V482" t="s">
        <v>1632</v>
      </c>
      <c r="W482" t="s">
        <v>1688</v>
      </c>
      <c r="X482" t="str">
        <f>IFERROR(VLOOKUP( Table1[[#This Row],[Trim Distributor Code]],Sheet1!$A:$J,10,FALSE),0)</f>
        <v>Active</v>
      </c>
    </row>
    <row r="483" spans="1:24" hidden="1" x14ac:dyDescent="0.3">
      <c r="A483" t="s">
        <v>4520</v>
      </c>
      <c r="B483" t="s">
        <v>4531</v>
      </c>
      <c r="C483" t="s">
        <v>3057</v>
      </c>
      <c r="D483">
        <v>0</v>
      </c>
      <c r="E483" t="s">
        <v>4190</v>
      </c>
      <c r="F483" t="s">
        <v>4583</v>
      </c>
      <c r="G483" t="s">
        <v>4111</v>
      </c>
      <c r="H483" t="s">
        <v>4113</v>
      </c>
      <c r="I483" t="s">
        <v>4541</v>
      </c>
      <c r="J483" t="s">
        <v>1656</v>
      </c>
      <c r="K483">
        <v>10</v>
      </c>
      <c r="L483" s="2" t="s">
        <v>1412</v>
      </c>
      <c r="M483" s="2">
        <f ca="1">Table1[[#This Row],[Cases]]*Table1[[#This Row],[Pack Size]]</f>
        <v>0</v>
      </c>
      <c r="N483" s="1">
        <f ca="1">Table1[[#This Row],[Cases]]*Table1[[#This Row],[Pack Size]]</f>
        <v>480</v>
      </c>
      <c r="O483" s="1">
        <f>IFERROR(VLOOKUP(Table1[[#This Row],[SKU Code]],'SKU Size'!$G:$H,2,FALSE),0)*Table1[[#This Row],[Cases]]</f>
        <v>10039.148759070089</v>
      </c>
      <c r="P483" t="str">
        <f t="shared" si="8"/>
        <v>D0469</v>
      </c>
      <c r="Q483" t="str">
        <f>IFERROR(VLOOKUP(Table1[[#This Row],[Trim Distributor Code]],Sheet1!$N:$O,2,FALSE),0)</f>
        <v>D0047</v>
      </c>
      <c r="R483">
        <f>IFERROR(VLOOKUP(Table1[[#This Row],[Salesflo AppUser Code]],HIE!$A:$B,2,FALSE),0)</f>
        <v>0</v>
      </c>
      <c r="S483">
        <f>IFERROR(VLOOKUP(Table1[[#This Row],[Salesflo AppUser Code]],HIE!$A:$B,2,FALSE),0)</f>
        <v>0</v>
      </c>
      <c r="T483" t="s">
        <v>5594</v>
      </c>
      <c r="U483" t="s">
        <v>2909</v>
      </c>
      <c r="V483" t="s">
        <v>1632</v>
      </c>
      <c r="W483" t="s">
        <v>1431</v>
      </c>
      <c r="X483" t="str">
        <f>IFERROR(VLOOKUP( Table1[[#This Row],[Trim Distributor Code]],Sheet1!$A:$J,10,FALSE),0)</f>
        <v>Active</v>
      </c>
    </row>
    <row r="484" spans="1:24" hidden="1" x14ac:dyDescent="0.3">
      <c r="A484" t="s">
        <v>4520</v>
      </c>
      <c r="B484" t="s">
        <v>4531</v>
      </c>
      <c r="C484" t="s">
        <v>3057</v>
      </c>
      <c r="D484">
        <v>0</v>
      </c>
      <c r="E484" t="s">
        <v>4190</v>
      </c>
      <c r="F484" t="s">
        <v>4583</v>
      </c>
      <c r="G484" t="s">
        <v>2581</v>
      </c>
      <c r="H484" t="s">
        <v>4115</v>
      </c>
      <c r="I484" t="s">
        <v>4542</v>
      </c>
      <c r="J484" t="s">
        <v>16</v>
      </c>
      <c r="K484">
        <v>1</v>
      </c>
      <c r="L484" s="2" t="s">
        <v>1412</v>
      </c>
      <c r="M484" s="2">
        <f ca="1">Table1[[#This Row],[Cases]]*Table1[[#This Row],[Pack Size]]</f>
        <v>0</v>
      </c>
      <c r="N484" s="1">
        <f ca="1">Table1[[#This Row],[Cases]]*Table1[[#This Row],[Pack Size]]</f>
        <v>288</v>
      </c>
      <c r="O484" s="1">
        <f>IFERROR(VLOOKUP(Table1[[#This Row],[SKU Code]],'SKU Size'!$G:$H,2,FALSE),0)*Table1[[#This Row],[Cases]]</f>
        <v>4853.4292677265948</v>
      </c>
      <c r="P484" t="str">
        <f t="shared" si="8"/>
        <v>D0469</v>
      </c>
      <c r="Q484" t="str">
        <f>IFERROR(VLOOKUP(Table1[[#This Row],[Trim Distributor Code]],Sheet1!$N:$O,2,FALSE),0)</f>
        <v>D0047</v>
      </c>
      <c r="R484">
        <f>IFERROR(VLOOKUP(Table1[[#This Row],[Salesflo AppUser Code]],HIE!$A:$B,2,FALSE),0)</f>
        <v>0</v>
      </c>
      <c r="S484">
        <f>IFERROR(VLOOKUP(Table1[[#This Row],[Salesflo AppUser Code]],HIE!$A:$B,2,FALSE),0)</f>
        <v>0</v>
      </c>
      <c r="T484" t="s">
        <v>5594</v>
      </c>
      <c r="U484" t="s">
        <v>2909</v>
      </c>
      <c r="V484" t="s">
        <v>2616</v>
      </c>
      <c r="W484" t="s">
        <v>2617</v>
      </c>
      <c r="X484" t="str">
        <f>IFERROR(VLOOKUP( Table1[[#This Row],[Trim Distributor Code]],Sheet1!$A:$J,10,FALSE),0)</f>
        <v>Active</v>
      </c>
    </row>
    <row r="485" spans="1:24" hidden="1" x14ac:dyDescent="0.3">
      <c r="A485" t="s">
        <v>4520</v>
      </c>
      <c r="B485" t="s">
        <v>4531</v>
      </c>
      <c r="C485" t="s">
        <v>3057</v>
      </c>
      <c r="D485">
        <v>0</v>
      </c>
      <c r="E485" t="s">
        <v>4190</v>
      </c>
      <c r="F485" t="s">
        <v>4583</v>
      </c>
      <c r="G485" t="s">
        <v>2581</v>
      </c>
      <c r="H485" t="s">
        <v>4116</v>
      </c>
      <c r="I485" t="s">
        <v>4543</v>
      </c>
      <c r="J485" t="s">
        <v>15</v>
      </c>
      <c r="K485">
        <v>1</v>
      </c>
      <c r="L485" s="2" t="s">
        <v>1412</v>
      </c>
      <c r="M485" s="2">
        <f ca="1">Table1[[#This Row],[Cases]]*Table1[[#This Row],[Pack Size]]</f>
        <v>0</v>
      </c>
      <c r="N485" s="1">
        <f ca="1">Table1[[#This Row],[Cases]]*Table1[[#This Row],[Pack Size]]</f>
        <v>144</v>
      </c>
      <c r="O485" s="1">
        <f>IFERROR(VLOOKUP(Table1[[#This Row],[SKU Code]],'SKU Size'!$G:$H,2,FALSE),0)*Table1[[#This Row],[Cases]]</f>
        <v>5525.4887765477251</v>
      </c>
      <c r="P485" t="str">
        <f t="shared" si="8"/>
        <v>D0469</v>
      </c>
      <c r="Q485" t="str">
        <f>IFERROR(VLOOKUP(Table1[[#This Row],[Trim Distributor Code]],Sheet1!$N:$O,2,FALSE),0)</f>
        <v>D0047</v>
      </c>
      <c r="R485">
        <f>IFERROR(VLOOKUP(Table1[[#This Row],[Salesflo AppUser Code]],HIE!$A:$B,2,FALSE),0)</f>
        <v>0</v>
      </c>
      <c r="S485">
        <f>IFERROR(VLOOKUP(Table1[[#This Row],[Salesflo AppUser Code]],HIE!$A:$B,2,FALSE),0)</f>
        <v>0</v>
      </c>
      <c r="T485" t="s">
        <v>5594</v>
      </c>
      <c r="U485" t="s">
        <v>2909</v>
      </c>
      <c r="V485" t="s">
        <v>2582</v>
      </c>
      <c r="W485" t="s">
        <v>2590</v>
      </c>
      <c r="X485" t="str">
        <f>IFERROR(VLOOKUP( Table1[[#This Row],[Trim Distributor Code]],Sheet1!$A:$J,10,FALSE),0)</f>
        <v>Active</v>
      </c>
    </row>
    <row r="486" spans="1:24" hidden="1" x14ac:dyDescent="0.3">
      <c r="A486" t="s">
        <v>4520</v>
      </c>
      <c r="B486" t="s">
        <v>4532</v>
      </c>
      <c r="C486" t="s">
        <v>4584</v>
      </c>
      <c r="D486">
        <v>0</v>
      </c>
      <c r="E486" t="s">
        <v>2824</v>
      </c>
      <c r="F486" t="s">
        <v>3640</v>
      </c>
      <c r="G486" t="s">
        <v>4521</v>
      </c>
      <c r="H486" t="s">
        <v>4106</v>
      </c>
      <c r="I486" t="s">
        <v>4538</v>
      </c>
      <c r="J486" t="s">
        <v>11</v>
      </c>
      <c r="K486">
        <v>70</v>
      </c>
      <c r="L486" s="2" t="s">
        <v>1412</v>
      </c>
      <c r="M486" s="2">
        <f ca="1">Table1[[#This Row],[Cases]]*Table1[[#This Row],[Pack Size]]</f>
        <v>0</v>
      </c>
      <c r="N486" s="1">
        <f ca="1">Table1[[#This Row],[Cases]]*Table1[[#This Row],[Pack Size]]</f>
        <v>24640</v>
      </c>
      <c r="O486" s="1">
        <f>IFERROR(VLOOKUP(Table1[[#This Row],[SKU Code]],'SKU Size'!$G:$H,2,FALSE),0)*Table1[[#This Row],[Cases]]</f>
        <v>613532.37625077355</v>
      </c>
      <c r="P486" t="str">
        <f t="shared" si="8"/>
        <v>D0308</v>
      </c>
      <c r="Q486">
        <f>IFERROR(VLOOKUP(Table1[[#This Row],[Trim Distributor Code]],Sheet1!$N:$O,2,FALSE),0)</f>
        <v>3400811</v>
      </c>
      <c r="R486">
        <f>IFERROR(VLOOKUP(Table1[[#This Row],[Salesflo AppUser Code]],HIE!$A:$B,2,FALSE),0)</f>
        <v>0</v>
      </c>
      <c r="S486">
        <f>IFERROR(VLOOKUP(Table1[[#This Row],[Salesflo AppUser Code]],HIE!$A:$B,2,FALSE),0)</f>
        <v>0</v>
      </c>
      <c r="T486" t="s">
        <v>5594</v>
      </c>
      <c r="U486" t="s">
        <v>2909</v>
      </c>
      <c r="V486" t="s">
        <v>1444</v>
      </c>
      <c r="W486" t="s">
        <v>1688</v>
      </c>
      <c r="X486" t="str">
        <f>IFERROR(VLOOKUP( Table1[[#This Row],[Trim Distributor Code]],Sheet1!$A:$J,10,FALSE),0)</f>
        <v>Active</v>
      </c>
    </row>
    <row r="487" spans="1:24" hidden="1" x14ac:dyDescent="0.3">
      <c r="A487" t="s">
        <v>4520</v>
      </c>
      <c r="B487" t="s">
        <v>4533</v>
      </c>
      <c r="C487" t="s">
        <v>4585</v>
      </c>
      <c r="D487">
        <v>0</v>
      </c>
      <c r="E487" t="s">
        <v>2824</v>
      </c>
      <c r="F487" t="s">
        <v>3640</v>
      </c>
      <c r="G487" t="s">
        <v>4521</v>
      </c>
      <c r="H487" t="s">
        <v>4106</v>
      </c>
      <c r="I487" t="s">
        <v>4538</v>
      </c>
      <c r="J487" t="s">
        <v>11</v>
      </c>
      <c r="K487">
        <v>75</v>
      </c>
      <c r="L487" s="2" t="s">
        <v>1412</v>
      </c>
      <c r="M487" s="2">
        <f ca="1">Table1[[#This Row],[Cases]]*Table1[[#This Row],[Pack Size]]</f>
        <v>0</v>
      </c>
      <c r="N487" s="1">
        <f ca="1">Table1[[#This Row],[Cases]]*Table1[[#This Row],[Pack Size]]</f>
        <v>26400</v>
      </c>
      <c r="O487" s="1">
        <f>IFERROR(VLOOKUP(Table1[[#This Row],[SKU Code]],'SKU Size'!$G:$H,2,FALSE),0)*Table1[[#This Row],[Cases]]</f>
        <v>657356.11741154315</v>
      </c>
      <c r="P487" t="str">
        <f t="shared" si="8"/>
        <v>D0308</v>
      </c>
      <c r="Q487">
        <f>IFERROR(VLOOKUP(Table1[[#This Row],[Trim Distributor Code]],Sheet1!$N:$O,2,FALSE),0)</f>
        <v>3400811</v>
      </c>
      <c r="R487">
        <f>IFERROR(VLOOKUP(Table1[[#This Row],[Salesflo AppUser Code]],HIE!$A:$B,2,FALSE),0)</f>
        <v>0</v>
      </c>
      <c r="S487">
        <f>IFERROR(VLOOKUP(Table1[[#This Row],[Salesflo AppUser Code]],HIE!$A:$B,2,FALSE),0)</f>
        <v>0</v>
      </c>
      <c r="T487" t="s">
        <v>5594</v>
      </c>
      <c r="U487" t="s">
        <v>2909</v>
      </c>
      <c r="V487" t="s">
        <v>1444</v>
      </c>
      <c r="W487" t="s">
        <v>1688</v>
      </c>
      <c r="X487" t="str">
        <f>IFERROR(VLOOKUP( Table1[[#This Row],[Trim Distributor Code]],Sheet1!$A:$J,10,FALSE),0)</f>
        <v>Active</v>
      </c>
    </row>
    <row r="488" spans="1:24" hidden="1" x14ac:dyDescent="0.3">
      <c r="A488" t="s">
        <v>4520</v>
      </c>
      <c r="B488" t="s">
        <v>4534</v>
      </c>
      <c r="C488" t="s">
        <v>4586</v>
      </c>
      <c r="D488">
        <v>0</v>
      </c>
      <c r="E488" t="s">
        <v>4120</v>
      </c>
      <c r="F488" t="s">
        <v>4587</v>
      </c>
      <c r="G488" t="s">
        <v>4521</v>
      </c>
      <c r="H488" t="s">
        <v>4106</v>
      </c>
      <c r="I488" t="s">
        <v>4538</v>
      </c>
      <c r="J488" t="s">
        <v>11</v>
      </c>
      <c r="K488">
        <v>150</v>
      </c>
      <c r="L488" s="2" t="s">
        <v>1412</v>
      </c>
      <c r="M488" s="2">
        <f ca="1">Table1[[#This Row],[Cases]]*Table1[[#This Row],[Pack Size]]</f>
        <v>0</v>
      </c>
      <c r="N488" s="1">
        <f ca="1">Table1[[#This Row],[Cases]]*Table1[[#This Row],[Pack Size]]</f>
        <v>52800</v>
      </c>
      <c r="O488" s="1">
        <f>IFERROR(VLOOKUP(Table1[[#This Row],[SKU Code]],'SKU Size'!$G:$H,2,FALSE),0)*Table1[[#This Row],[Cases]]</f>
        <v>1314712.2348230863</v>
      </c>
      <c r="P488" t="str">
        <f t="shared" si="8"/>
        <v>D0446</v>
      </c>
      <c r="Q488">
        <f>IFERROR(VLOOKUP(Table1[[#This Row],[Trim Distributor Code]],Sheet1!$N:$O,2,FALSE),0)</f>
        <v>3401028</v>
      </c>
      <c r="R488">
        <f>IFERROR(VLOOKUP(Table1[[#This Row],[Salesflo AppUser Code]],HIE!$A:$B,2,FALSE),0)</f>
        <v>0</v>
      </c>
      <c r="S488">
        <f>IFERROR(VLOOKUP(Table1[[#This Row],[Salesflo AppUser Code]],HIE!$A:$B,2,FALSE),0)</f>
        <v>0</v>
      </c>
      <c r="T488" t="s">
        <v>5594</v>
      </c>
      <c r="U488" t="s">
        <v>2909</v>
      </c>
      <c r="V488" t="s">
        <v>1444</v>
      </c>
      <c r="W488" t="s">
        <v>1688</v>
      </c>
      <c r="X488" t="str">
        <f>IFERROR(VLOOKUP( Table1[[#This Row],[Trim Distributor Code]],Sheet1!$A:$J,10,FALSE),0)</f>
        <v>Active</v>
      </c>
    </row>
    <row r="489" spans="1:24" hidden="1" x14ac:dyDescent="0.3">
      <c r="A489" t="s">
        <v>4520</v>
      </c>
      <c r="B489" t="s">
        <v>4534</v>
      </c>
      <c r="C489" t="s">
        <v>4586</v>
      </c>
      <c r="D489">
        <v>0</v>
      </c>
      <c r="E489" t="s">
        <v>4120</v>
      </c>
      <c r="F489" t="s">
        <v>4587</v>
      </c>
      <c r="G489" t="s">
        <v>4108</v>
      </c>
      <c r="H489" t="s">
        <v>4109</v>
      </c>
      <c r="I489" t="s">
        <v>4566</v>
      </c>
      <c r="J489" t="s">
        <v>13</v>
      </c>
      <c r="K489" s="1">
        <v>10</v>
      </c>
      <c r="L489" s="1" t="s">
        <v>1412</v>
      </c>
      <c r="M489" s="2">
        <f ca="1">Table1[[#This Row],[Cases]]*Table1[[#This Row],[Pack Size]]</f>
        <v>0</v>
      </c>
      <c r="N489" s="1">
        <f ca="1">Table1[[#This Row],[Cases]]*Table1[[#This Row],[Pack Size]]</f>
        <v>1000</v>
      </c>
      <c r="O489" s="1">
        <f>IFERROR(VLOOKUP(Table1[[#This Row],[SKU Code]],'SKU Size'!$G:$H,2,FALSE),0)*Table1[[#This Row],[Cases]]</f>
        <v>105686.74059304707</v>
      </c>
      <c r="P489" t="str">
        <f t="shared" si="8"/>
        <v>D0446</v>
      </c>
      <c r="Q489">
        <f>IFERROR(VLOOKUP(Table1[[#This Row],[Trim Distributor Code]],Sheet1!$N:$O,2,FALSE),0)</f>
        <v>3401028</v>
      </c>
      <c r="R489">
        <f>IFERROR(VLOOKUP(Table1[[#This Row],[Salesflo AppUser Code]],HIE!$A:$B,2,FALSE),0)</f>
        <v>0</v>
      </c>
      <c r="S489">
        <f>IFERROR(VLOOKUP(Table1[[#This Row],[Salesflo AppUser Code]],HIE!$A:$B,2,FALSE),0)</f>
        <v>0</v>
      </c>
      <c r="T489" t="s">
        <v>5594</v>
      </c>
      <c r="U489" t="s">
        <v>2909</v>
      </c>
      <c r="V489" t="s">
        <v>1423</v>
      </c>
      <c r="W489" t="s">
        <v>1659</v>
      </c>
      <c r="X489" t="str">
        <f>IFERROR(VLOOKUP( Table1[[#This Row],[Trim Distributor Code]],Sheet1!$A:$J,10,FALSE),0)</f>
        <v>Active</v>
      </c>
    </row>
    <row r="490" spans="1:24" hidden="1" x14ac:dyDescent="0.3">
      <c r="A490" t="s">
        <v>4520</v>
      </c>
      <c r="B490" t="s">
        <v>4534</v>
      </c>
      <c r="C490" t="s">
        <v>4586</v>
      </c>
      <c r="D490">
        <v>0</v>
      </c>
      <c r="E490" t="s">
        <v>4120</v>
      </c>
      <c r="F490" t="s">
        <v>4587</v>
      </c>
      <c r="G490" t="s">
        <v>4521</v>
      </c>
      <c r="H490" t="s">
        <v>4113</v>
      </c>
      <c r="I490" t="s">
        <v>4540</v>
      </c>
      <c r="J490" t="s">
        <v>14</v>
      </c>
      <c r="K490" s="1">
        <v>10</v>
      </c>
      <c r="L490" s="1" t="s">
        <v>1412</v>
      </c>
      <c r="M490" s="2">
        <f ca="1">Table1[[#This Row],[Cases]]*Table1[[#This Row],[Pack Size]]</f>
        <v>0</v>
      </c>
      <c r="N490" s="1">
        <f ca="1">Table1[[#This Row],[Cases]]*Table1[[#This Row],[Pack Size]]</f>
        <v>240</v>
      </c>
      <c r="O490" s="1">
        <f>IFERROR(VLOOKUP(Table1[[#This Row],[SKU Code]],'SKU Size'!$G:$H,2,FALSE),0)*Table1[[#This Row],[Cases]]</f>
        <v>35914.7326525061</v>
      </c>
      <c r="P490" t="str">
        <f t="shared" si="8"/>
        <v>D0446</v>
      </c>
      <c r="Q490">
        <f>IFERROR(VLOOKUP(Table1[[#This Row],[Trim Distributor Code]],Sheet1!$N:$O,2,FALSE),0)</f>
        <v>3401028</v>
      </c>
      <c r="R490">
        <f>IFERROR(VLOOKUP(Table1[[#This Row],[Salesflo AppUser Code]],HIE!$A:$B,2,FALSE),0)</f>
        <v>0</v>
      </c>
      <c r="S490">
        <f>IFERROR(VLOOKUP(Table1[[#This Row],[Salesflo AppUser Code]],HIE!$A:$B,2,FALSE),0)</f>
        <v>0</v>
      </c>
      <c r="T490" t="s">
        <v>5594</v>
      </c>
      <c r="U490" t="s">
        <v>2909</v>
      </c>
      <c r="V490" t="s">
        <v>1632</v>
      </c>
      <c r="W490" t="s">
        <v>1688</v>
      </c>
      <c r="X490" t="str">
        <f>IFERROR(VLOOKUP( Table1[[#This Row],[Trim Distributor Code]],Sheet1!$A:$J,10,FALSE),0)</f>
        <v>Active</v>
      </c>
    </row>
    <row r="491" spans="1:24" hidden="1" x14ac:dyDescent="0.3">
      <c r="A491" t="s">
        <v>4520</v>
      </c>
      <c r="B491" t="s">
        <v>4534</v>
      </c>
      <c r="C491" t="s">
        <v>4586</v>
      </c>
      <c r="D491">
        <v>0</v>
      </c>
      <c r="E491" t="s">
        <v>4120</v>
      </c>
      <c r="F491" t="s">
        <v>4587</v>
      </c>
      <c r="G491" t="s">
        <v>4111</v>
      </c>
      <c r="H491" t="s">
        <v>4113</v>
      </c>
      <c r="I491" t="s">
        <v>4541</v>
      </c>
      <c r="J491" t="s">
        <v>1656</v>
      </c>
      <c r="K491">
        <v>10</v>
      </c>
      <c r="L491" s="2" t="s">
        <v>1412</v>
      </c>
      <c r="M491" s="2">
        <f ca="1">Table1[[#This Row],[Cases]]*Table1[[#This Row],[Pack Size]]</f>
        <v>0</v>
      </c>
      <c r="N491" s="1">
        <f ca="1">Table1[[#This Row],[Cases]]*Table1[[#This Row],[Pack Size]]</f>
        <v>480</v>
      </c>
      <c r="O491" s="1">
        <f>IFERROR(VLOOKUP(Table1[[#This Row],[SKU Code]],'SKU Size'!$G:$H,2,FALSE),0)*Table1[[#This Row],[Cases]]</f>
        <v>10039.148759070089</v>
      </c>
      <c r="P491" t="str">
        <f t="shared" si="8"/>
        <v>D0446</v>
      </c>
      <c r="Q491">
        <f>IFERROR(VLOOKUP(Table1[[#This Row],[Trim Distributor Code]],Sheet1!$N:$O,2,FALSE),0)</f>
        <v>3401028</v>
      </c>
      <c r="R491">
        <f>IFERROR(VLOOKUP(Table1[[#This Row],[Salesflo AppUser Code]],HIE!$A:$B,2,FALSE),0)</f>
        <v>0</v>
      </c>
      <c r="S491">
        <f>IFERROR(VLOOKUP(Table1[[#This Row],[Salesflo AppUser Code]],HIE!$A:$B,2,FALSE),0)</f>
        <v>0</v>
      </c>
      <c r="T491" t="s">
        <v>5594</v>
      </c>
      <c r="U491" t="s">
        <v>2909</v>
      </c>
      <c r="V491" t="s">
        <v>1632</v>
      </c>
      <c r="W491" t="s">
        <v>1431</v>
      </c>
      <c r="X491" t="str">
        <f>IFERROR(VLOOKUP( Table1[[#This Row],[Trim Distributor Code]],Sheet1!$A:$J,10,FALSE),0)</f>
        <v>Active</v>
      </c>
    </row>
    <row r="492" spans="1:24" hidden="1" x14ac:dyDescent="0.3">
      <c r="A492" t="s">
        <v>4520</v>
      </c>
      <c r="B492" t="s">
        <v>4535</v>
      </c>
      <c r="C492" t="s">
        <v>4588</v>
      </c>
      <c r="D492">
        <v>0</v>
      </c>
      <c r="E492" t="s">
        <v>3762</v>
      </c>
      <c r="F492" t="s">
        <v>3763</v>
      </c>
      <c r="G492" t="s">
        <v>4521</v>
      </c>
      <c r="H492" t="s">
        <v>4106</v>
      </c>
      <c r="I492" t="s">
        <v>4538</v>
      </c>
      <c r="J492" t="s">
        <v>11</v>
      </c>
      <c r="K492">
        <v>225</v>
      </c>
      <c r="L492" s="2" t="s">
        <v>1412</v>
      </c>
      <c r="M492" s="2">
        <f ca="1">Table1[[#This Row],[Cases]]*Table1[[#This Row],[Pack Size]]</f>
        <v>0</v>
      </c>
      <c r="N492" s="1">
        <f ca="1">Table1[[#This Row],[Cases]]*Table1[[#This Row],[Pack Size]]</f>
        <v>79200</v>
      </c>
      <c r="O492" s="1">
        <f>IFERROR(VLOOKUP(Table1[[#This Row],[SKU Code]],'SKU Size'!$G:$H,2,FALSE),0)*Table1[[#This Row],[Cases]]</f>
        <v>1972068.3522346294</v>
      </c>
      <c r="P492" t="str">
        <f t="shared" si="8"/>
        <v>D0426</v>
      </c>
      <c r="Q492">
        <f>IFERROR(VLOOKUP(Table1[[#This Row],[Trim Distributor Code]],Sheet1!$N:$O,2,FALSE),0)</f>
        <v>3401003</v>
      </c>
      <c r="R492">
        <f>IFERROR(VLOOKUP(Table1[[#This Row],[Salesflo AppUser Code]],HIE!$A:$B,2,FALSE),0)</f>
        <v>0</v>
      </c>
      <c r="S492">
        <f>IFERROR(VLOOKUP(Table1[[#This Row],[Salesflo AppUser Code]],HIE!$A:$B,2,FALSE),0)</f>
        <v>0</v>
      </c>
      <c r="T492" t="s">
        <v>5594</v>
      </c>
      <c r="U492" t="s">
        <v>2909</v>
      </c>
      <c r="V492" t="s">
        <v>1444</v>
      </c>
      <c r="W492" t="s">
        <v>1688</v>
      </c>
      <c r="X492" t="str">
        <f>IFERROR(VLOOKUP( Table1[[#This Row],[Trim Distributor Code]],Sheet1!$A:$J,10,FALSE),0)</f>
        <v>Active</v>
      </c>
    </row>
    <row r="493" spans="1:24" hidden="1" x14ac:dyDescent="0.3">
      <c r="A493" t="s">
        <v>4520</v>
      </c>
      <c r="B493" t="s">
        <v>4535</v>
      </c>
      <c r="C493" t="s">
        <v>4588</v>
      </c>
      <c r="D493">
        <v>0</v>
      </c>
      <c r="E493" t="s">
        <v>3762</v>
      </c>
      <c r="F493" t="s">
        <v>3763</v>
      </c>
      <c r="G493" t="s">
        <v>4108</v>
      </c>
      <c r="H493" t="s">
        <v>4109</v>
      </c>
      <c r="I493" t="s">
        <v>4566</v>
      </c>
      <c r="J493" t="s">
        <v>13</v>
      </c>
      <c r="K493">
        <v>12</v>
      </c>
      <c r="L493" s="2" t="s">
        <v>1412</v>
      </c>
      <c r="M493" s="2">
        <f ca="1">Table1[[#This Row],[Cases]]*Table1[[#This Row],[Pack Size]]</f>
        <v>0</v>
      </c>
      <c r="N493" s="1">
        <f ca="1">Table1[[#This Row],[Cases]]*Table1[[#This Row],[Pack Size]]</f>
        <v>1200</v>
      </c>
      <c r="O493" s="1">
        <f>IFERROR(VLOOKUP(Table1[[#This Row],[SKU Code]],'SKU Size'!$G:$H,2,FALSE),0)*Table1[[#This Row],[Cases]]</f>
        <v>126824.08871165648</v>
      </c>
      <c r="P493" t="str">
        <f t="shared" si="8"/>
        <v>D0426</v>
      </c>
      <c r="Q493">
        <f>IFERROR(VLOOKUP(Table1[[#This Row],[Trim Distributor Code]],Sheet1!$N:$O,2,FALSE),0)</f>
        <v>3401003</v>
      </c>
      <c r="R493">
        <f>IFERROR(VLOOKUP(Table1[[#This Row],[Salesflo AppUser Code]],HIE!$A:$B,2,FALSE),0)</f>
        <v>0</v>
      </c>
      <c r="S493">
        <f>IFERROR(VLOOKUP(Table1[[#This Row],[Salesflo AppUser Code]],HIE!$A:$B,2,FALSE),0)</f>
        <v>0</v>
      </c>
      <c r="T493" t="s">
        <v>5594</v>
      </c>
      <c r="U493" t="s">
        <v>2909</v>
      </c>
      <c r="V493" t="s">
        <v>1423</v>
      </c>
      <c r="W493" t="s">
        <v>1659</v>
      </c>
      <c r="X493" t="str">
        <f>IFERROR(VLOOKUP( Table1[[#This Row],[Trim Distributor Code]],Sheet1!$A:$J,10,FALSE),0)</f>
        <v>Active</v>
      </c>
    </row>
    <row r="494" spans="1:24" hidden="1" x14ac:dyDescent="0.3">
      <c r="A494" t="s">
        <v>4520</v>
      </c>
      <c r="B494" t="s">
        <v>4535</v>
      </c>
      <c r="C494" t="s">
        <v>4588</v>
      </c>
      <c r="D494">
        <v>0</v>
      </c>
      <c r="E494" t="s">
        <v>3762</v>
      </c>
      <c r="F494" t="s">
        <v>3763</v>
      </c>
      <c r="G494" t="s">
        <v>4521</v>
      </c>
      <c r="H494" t="s">
        <v>4113</v>
      </c>
      <c r="I494" t="s">
        <v>4540</v>
      </c>
      <c r="J494" t="s">
        <v>14</v>
      </c>
      <c r="K494">
        <v>10</v>
      </c>
      <c r="L494" s="2" t="s">
        <v>1412</v>
      </c>
      <c r="M494" s="2">
        <f ca="1">Table1[[#This Row],[Cases]]*Table1[[#This Row],[Pack Size]]</f>
        <v>0</v>
      </c>
      <c r="N494" s="1">
        <f ca="1">Table1[[#This Row],[Cases]]*Table1[[#This Row],[Pack Size]]</f>
        <v>240</v>
      </c>
      <c r="O494" s="1">
        <f>IFERROR(VLOOKUP(Table1[[#This Row],[SKU Code]],'SKU Size'!$G:$H,2,FALSE),0)*Table1[[#This Row],[Cases]]</f>
        <v>35914.7326525061</v>
      </c>
      <c r="P494" t="str">
        <f t="shared" si="8"/>
        <v>D0426</v>
      </c>
      <c r="Q494">
        <f>IFERROR(VLOOKUP(Table1[[#This Row],[Trim Distributor Code]],Sheet1!$N:$O,2,FALSE),0)</f>
        <v>3401003</v>
      </c>
      <c r="R494">
        <f>IFERROR(VLOOKUP(Table1[[#This Row],[Salesflo AppUser Code]],HIE!$A:$B,2,FALSE),0)</f>
        <v>0</v>
      </c>
      <c r="S494">
        <f>IFERROR(VLOOKUP(Table1[[#This Row],[Salesflo AppUser Code]],HIE!$A:$B,2,FALSE),0)</f>
        <v>0</v>
      </c>
      <c r="T494" t="s">
        <v>5594</v>
      </c>
      <c r="U494" t="s">
        <v>2909</v>
      </c>
      <c r="V494" t="s">
        <v>1632</v>
      </c>
      <c r="W494" t="s">
        <v>1688</v>
      </c>
      <c r="X494" t="str">
        <f>IFERROR(VLOOKUP( Table1[[#This Row],[Trim Distributor Code]],Sheet1!$A:$J,10,FALSE),0)</f>
        <v>Active</v>
      </c>
    </row>
    <row r="495" spans="1:24" hidden="1" x14ac:dyDescent="0.3">
      <c r="A495" t="s">
        <v>4520</v>
      </c>
      <c r="B495" t="s">
        <v>4535</v>
      </c>
      <c r="C495" t="s">
        <v>4588</v>
      </c>
      <c r="D495">
        <v>0</v>
      </c>
      <c r="E495" t="s">
        <v>3762</v>
      </c>
      <c r="F495" t="s">
        <v>3763</v>
      </c>
      <c r="G495" t="s">
        <v>4111</v>
      </c>
      <c r="H495" t="s">
        <v>4113</v>
      </c>
      <c r="I495" t="s">
        <v>4541</v>
      </c>
      <c r="J495" t="s">
        <v>1656</v>
      </c>
      <c r="K495">
        <v>10</v>
      </c>
      <c r="L495" s="2" t="s">
        <v>1412</v>
      </c>
      <c r="M495" s="2">
        <f ca="1">Table1[[#This Row],[Cases]]*Table1[[#This Row],[Pack Size]]</f>
        <v>0</v>
      </c>
      <c r="N495" s="1">
        <f ca="1">Table1[[#This Row],[Cases]]*Table1[[#This Row],[Pack Size]]</f>
        <v>480</v>
      </c>
      <c r="O495" s="1">
        <f>IFERROR(VLOOKUP(Table1[[#This Row],[SKU Code]],'SKU Size'!$G:$H,2,FALSE),0)*Table1[[#This Row],[Cases]]</f>
        <v>10039.148759070089</v>
      </c>
      <c r="P495" t="str">
        <f t="shared" si="8"/>
        <v>D0426</v>
      </c>
      <c r="Q495">
        <f>IFERROR(VLOOKUP(Table1[[#This Row],[Trim Distributor Code]],Sheet1!$N:$O,2,FALSE),0)</f>
        <v>3401003</v>
      </c>
      <c r="R495">
        <f>IFERROR(VLOOKUP(Table1[[#This Row],[Salesflo AppUser Code]],HIE!$A:$B,2,FALSE),0)</f>
        <v>0</v>
      </c>
      <c r="S495">
        <f>IFERROR(VLOOKUP(Table1[[#This Row],[Salesflo AppUser Code]],HIE!$A:$B,2,FALSE),0)</f>
        <v>0</v>
      </c>
      <c r="T495" t="s">
        <v>5594</v>
      </c>
      <c r="U495" t="s">
        <v>2909</v>
      </c>
      <c r="V495" t="s">
        <v>1632</v>
      </c>
      <c r="W495" t="s">
        <v>1431</v>
      </c>
      <c r="X495" t="str">
        <f>IFERROR(VLOOKUP( Table1[[#This Row],[Trim Distributor Code]],Sheet1!$A:$J,10,FALSE),0)</f>
        <v>Active</v>
      </c>
    </row>
    <row r="496" spans="1:24" hidden="1" x14ac:dyDescent="0.3">
      <c r="A496" t="s">
        <v>4520</v>
      </c>
      <c r="B496" t="s">
        <v>4536</v>
      </c>
      <c r="C496" t="s">
        <v>4589</v>
      </c>
      <c r="D496">
        <v>0</v>
      </c>
      <c r="E496" t="s">
        <v>3762</v>
      </c>
      <c r="F496" t="s">
        <v>3763</v>
      </c>
      <c r="G496" t="s">
        <v>4521</v>
      </c>
      <c r="H496" t="s">
        <v>4106</v>
      </c>
      <c r="I496" t="s">
        <v>4538</v>
      </c>
      <c r="J496" t="s">
        <v>11</v>
      </c>
      <c r="K496">
        <v>225</v>
      </c>
      <c r="L496" s="2" t="s">
        <v>1412</v>
      </c>
      <c r="M496" s="2">
        <f ca="1">Table1[[#This Row],[Cases]]*Table1[[#This Row],[Pack Size]]</f>
        <v>0</v>
      </c>
      <c r="N496" s="1">
        <f ca="1">Table1[[#This Row],[Cases]]*Table1[[#This Row],[Pack Size]]</f>
        <v>79200</v>
      </c>
      <c r="O496" s="1">
        <f>IFERROR(VLOOKUP(Table1[[#This Row],[SKU Code]],'SKU Size'!$G:$H,2,FALSE),0)*Table1[[#This Row],[Cases]]</f>
        <v>1972068.3522346294</v>
      </c>
      <c r="P496" t="str">
        <f t="shared" si="8"/>
        <v>D0426</v>
      </c>
      <c r="Q496">
        <f>IFERROR(VLOOKUP(Table1[[#This Row],[Trim Distributor Code]],Sheet1!$N:$O,2,FALSE),0)</f>
        <v>3401003</v>
      </c>
      <c r="R496">
        <f>IFERROR(VLOOKUP(Table1[[#This Row],[Salesflo AppUser Code]],HIE!$A:$B,2,FALSE),0)</f>
        <v>0</v>
      </c>
      <c r="S496">
        <f>IFERROR(VLOOKUP(Table1[[#This Row],[Salesflo AppUser Code]],HIE!$A:$B,2,FALSE),0)</f>
        <v>0</v>
      </c>
      <c r="T496" t="s">
        <v>5594</v>
      </c>
      <c r="U496" t="s">
        <v>2909</v>
      </c>
      <c r="V496" t="s">
        <v>1444</v>
      </c>
      <c r="W496" t="s">
        <v>1688</v>
      </c>
      <c r="X496" t="str">
        <f>IFERROR(VLOOKUP( Table1[[#This Row],[Trim Distributor Code]],Sheet1!$A:$J,10,FALSE),0)</f>
        <v>Active</v>
      </c>
    </row>
    <row r="497" spans="1:24" hidden="1" x14ac:dyDescent="0.3">
      <c r="A497" t="s">
        <v>4520</v>
      </c>
      <c r="B497" t="s">
        <v>4536</v>
      </c>
      <c r="C497" t="s">
        <v>4589</v>
      </c>
      <c r="D497">
        <v>0</v>
      </c>
      <c r="E497" t="s">
        <v>3762</v>
      </c>
      <c r="F497" t="s">
        <v>3763</v>
      </c>
      <c r="G497" t="s">
        <v>4108</v>
      </c>
      <c r="H497" t="s">
        <v>4109</v>
      </c>
      <c r="I497" t="s">
        <v>4566</v>
      </c>
      <c r="J497" t="s">
        <v>13</v>
      </c>
      <c r="K497">
        <v>13</v>
      </c>
      <c r="L497" s="2" t="s">
        <v>1412</v>
      </c>
      <c r="M497" s="2">
        <f ca="1">Table1[[#This Row],[Cases]]*Table1[[#This Row],[Pack Size]]</f>
        <v>0</v>
      </c>
      <c r="N497" s="1">
        <f ca="1">Table1[[#This Row],[Cases]]*Table1[[#This Row],[Pack Size]]</f>
        <v>1300</v>
      </c>
      <c r="O497" s="1">
        <f>IFERROR(VLOOKUP(Table1[[#This Row],[SKU Code]],'SKU Size'!$G:$H,2,FALSE),0)*Table1[[#This Row],[Cases]]</f>
        <v>137392.76277096118</v>
      </c>
      <c r="P497" t="str">
        <f t="shared" si="8"/>
        <v>D0426</v>
      </c>
      <c r="Q497">
        <f>IFERROR(VLOOKUP(Table1[[#This Row],[Trim Distributor Code]],Sheet1!$N:$O,2,FALSE),0)</f>
        <v>3401003</v>
      </c>
      <c r="R497">
        <f>IFERROR(VLOOKUP(Table1[[#This Row],[Salesflo AppUser Code]],HIE!$A:$B,2,FALSE),0)</f>
        <v>0</v>
      </c>
      <c r="S497">
        <f>IFERROR(VLOOKUP(Table1[[#This Row],[Salesflo AppUser Code]],HIE!$A:$B,2,FALSE),0)</f>
        <v>0</v>
      </c>
      <c r="T497" t="s">
        <v>5594</v>
      </c>
      <c r="U497" t="s">
        <v>2909</v>
      </c>
      <c r="V497" t="s">
        <v>1423</v>
      </c>
      <c r="W497" t="s">
        <v>1659</v>
      </c>
      <c r="X497" t="str">
        <f>IFERROR(VLOOKUP( Table1[[#This Row],[Trim Distributor Code]],Sheet1!$A:$J,10,FALSE),0)</f>
        <v>Active</v>
      </c>
    </row>
    <row r="498" spans="1:24" hidden="1" x14ac:dyDescent="0.3">
      <c r="A498" t="s">
        <v>4520</v>
      </c>
      <c r="B498" t="s">
        <v>4536</v>
      </c>
      <c r="C498" t="s">
        <v>4589</v>
      </c>
      <c r="D498">
        <v>0</v>
      </c>
      <c r="E498" t="s">
        <v>3762</v>
      </c>
      <c r="F498" t="s">
        <v>3763</v>
      </c>
      <c r="G498" t="s">
        <v>4521</v>
      </c>
      <c r="H498" t="s">
        <v>4113</v>
      </c>
      <c r="I498" t="s">
        <v>4540</v>
      </c>
      <c r="J498" t="s">
        <v>14</v>
      </c>
      <c r="K498">
        <v>10</v>
      </c>
      <c r="L498" s="2" t="s">
        <v>1412</v>
      </c>
      <c r="M498" s="2">
        <f ca="1">Table1[[#This Row],[Cases]]*Table1[[#This Row],[Pack Size]]</f>
        <v>0</v>
      </c>
      <c r="N498" s="1">
        <f ca="1">Table1[[#This Row],[Cases]]*Table1[[#This Row],[Pack Size]]</f>
        <v>240</v>
      </c>
      <c r="O498" s="1">
        <f>IFERROR(VLOOKUP(Table1[[#This Row],[SKU Code]],'SKU Size'!$G:$H,2,FALSE),0)*Table1[[#This Row],[Cases]]</f>
        <v>35914.7326525061</v>
      </c>
      <c r="P498" t="str">
        <f t="shared" si="8"/>
        <v>D0426</v>
      </c>
      <c r="Q498">
        <f>IFERROR(VLOOKUP(Table1[[#This Row],[Trim Distributor Code]],Sheet1!$N:$O,2,FALSE),0)</f>
        <v>3401003</v>
      </c>
      <c r="R498">
        <f>IFERROR(VLOOKUP(Table1[[#This Row],[Salesflo AppUser Code]],HIE!$A:$B,2,FALSE),0)</f>
        <v>0</v>
      </c>
      <c r="S498">
        <f>IFERROR(VLOOKUP(Table1[[#This Row],[Salesflo AppUser Code]],HIE!$A:$B,2,FALSE),0)</f>
        <v>0</v>
      </c>
      <c r="T498" t="s">
        <v>5594</v>
      </c>
      <c r="U498" t="s">
        <v>2909</v>
      </c>
      <c r="V498" t="s">
        <v>1632</v>
      </c>
      <c r="W498" t="s">
        <v>1688</v>
      </c>
      <c r="X498" t="str">
        <f>IFERROR(VLOOKUP( Table1[[#This Row],[Trim Distributor Code]],Sheet1!$A:$J,10,FALSE),0)</f>
        <v>Active</v>
      </c>
    </row>
    <row r="499" spans="1:24" hidden="1" x14ac:dyDescent="0.3">
      <c r="A499" t="s">
        <v>4520</v>
      </c>
      <c r="B499" t="s">
        <v>4536</v>
      </c>
      <c r="C499" t="s">
        <v>4589</v>
      </c>
      <c r="D499">
        <v>0</v>
      </c>
      <c r="E499" t="s">
        <v>3762</v>
      </c>
      <c r="F499" t="s">
        <v>3763</v>
      </c>
      <c r="G499" t="s">
        <v>4111</v>
      </c>
      <c r="H499" t="s">
        <v>4113</v>
      </c>
      <c r="I499" t="s">
        <v>4541</v>
      </c>
      <c r="J499" t="s">
        <v>1656</v>
      </c>
      <c r="K499">
        <v>10</v>
      </c>
      <c r="L499" s="2" t="s">
        <v>1412</v>
      </c>
      <c r="M499" s="2">
        <f ca="1">Table1[[#This Row],[Cases]]*Table1[[#This Row],[Pack Size]]</f>
        <v>0</v>
      </c>
      <c r="N499" s="1">
        <f ca="1">Table1[[#This Row],[Cases]]*Table1[[#This Row],[Pack Size]]</f>
        <v>480</v>
      </c>
      <c r="O499" s="1">
        <f>IFERROR(VLOOKUP(Table1[[#This Row],[SKU Code]],'SKU Size'!$G:$H,2,FALSE),0)*Table1[[#This Row],[Cases]]</f>
        <v>10039.148759070089</v>
      </c>
      <c r="P499" t="str">
        <f t="shared" si="8"/>
        <v>D0426</v>
      </c>
      <c r="Q499">
        <f>IFERROR(VLOOKUP(Table1[[#This Row],[Trim Distributor Code]],Sheet1!$N:$O,2,FALSE),0)</f>
        <v>3401003</v>
      </c>
      <c r="R499">
        <f>IFERROR(VLOOKUP(Table1[[#This Row],[Salesflo AppUser Code]],HIE!$A:$B,2,FALSE),0)</f>
        <v>0</v>
      </c>
      <c r="S499">
        <f>IFERROR(VLOOKUP(Table1[[#This Row],[Salesflo AppUser Code]],HIE!$A:$B,2,FALSE),0)</f>
        <v>0</v>
      </c>
      <c r="T499" t="s">
        <v>5594</v>
      </c>
      <c r="U499" t="s">
        <v>2909</v>
      </c>
      <c r="V499" t="s">
        <v>1632</v>
      </c>
      <c r="W499" t="s">
        <v>1431</v>
      </c>
      <c r="X499" t="str">
        <f>IFERROR(VLOOKUP( Table1[[#This Row],[Trim Distributor Code]],Sheet1!$A:$J,10,FALSE),0)</f>
        <v>Active</v>
      </c>
    </row>
    <row r="500" spans="1:24" hidden="1" x14ac:dyDescent="0.3">
      <c r="A500" t="s">
        <v>4374</v>
      </c>
      <c r="B500" t="s">
        <v>441</v>
      </c>
      <c r="C500" t="s">
        <v>4590</v>
      </c>
      <c r="D500" t="s">
        <v>1412</v>
      </c>
      <c r="E500" t="s">
        <v>4591</v>
      </c>
      <c r="F500" t="s">
        <v>4592</v>
      </c>
      <c r="G500" t="s">
        <v>4521</v>
      </c>
      <c r="H500" t="s">
        <v>4106</v>
      </c>
      <c r="I500" t="s">
        <v>4538</v>
      </c>
      <c r="J500" t="s">
        <v>11</v>
      </c>
      <c r="K500">
        <v>80</v>
      </c>
      <c r="L500" s="2" t="s">
        <v>1412</v>
      </c>
      <c r="M500" s="2">
        <f ca="1">Table1[[#This Row],[Cases]]*Table1[[#This Row],[Pack Size]]</f>
        <v>0</v>
      </c>
      <c r="N500" s="1">
        <f ca="1">Table1[[#This Row],[Cases]]*Table1[[#This Row],[Pack Size]]</f>
        <v>28160</v>
      </c>
      <c r="O500" s="1">
        <f>IFERROR(VLOOKUP(Table1[[#This Row],[SKU Code]],'SKU Size'!$G:$H,2,FALSE),0)*Table1[[#This Row],[Cases]]</f>
        <v>701179.85857231263</v>
      </c>
      <c r="P500" t="str">
        <f t="shared" si="8"/>
        <v>D0067</v>
      </c>
      <c r="Q500">
        <f>IFERROR(VLOOKUP(Table1[[#This Row],[Trim Distributor Code]],Sheet1!$N:$O,2,FALSE),0)</f>
        <v>3400021</v>
      </c>
      <c r="R500" t="str">
        <f>IFERROR(VLOOKUP(Table1[[#This Row],[Salesflo AppUser Code]],HIE!$A:$B,2,FALSE),0)</f>
        <v>Active</v>
      </c>
      <c r="S500" t="str">
        <f>IFERROR(VLOOKUP(Table1[[#This Row],[Salesflo AppUser Code]],HIE!$A:$B,2,FALSE),0)</f>
        <v>Active</v>
      </c>
      <c r="T500" t="s">
        <v>2637</v>
      </c>
      <c r="U500" t="s">
        <v>5710</v>
      </c>
      <c r="V500" t="s">
        <v>1444</v>
      </c>
      <c r="W500" t="s">
        <v>1688</v>
      </c>
      <c r="X500" t="str">
        <f>IFERROR(VLOOKUP( Table1[[#This Row],[Trim Distributor Code]],Sheet1!$A:$J,10,FALSE),0)</f>
        <v>Active</v>
      </c>
    </row>
    <row r="501" spans="1:24" hidden="1" x14ac:dyDescent="0.3">
      <c r="A501" t="s">
        <v>4374</v>
      </c>
      <c r="B501" t="s">
        <v>441</v>
      </c>
      <c r="C501" t="s">
        <v>4590</v>
      </c>
      <c r="D501" t="s">
        <v>1412</v>
      </c>
      <c r="E501" t="s">
        <v>4591</v>
      </c>
      <c r="F501" t="s">
        <v>4592</v>
      </c>
      <c r="G501" t="s">
        <v>4521</v>
      </c>
      <c r="H501" t="s">
        <v>4137</v>
      </c>
      <c r="I501" t="s">
        <v>4593</v>
      </c>
      <c r="J501" t="s">
        <v>12</v>
      </c>
      <c r="K501">
        <v>50</v>
      </c>
      <c r="L501" s="2" t="s">
        <v>1412</v>
      </c>
      <c r="M501" s="2">
        <f ca="1">Table1[[#This Row],[Cases]]*Table1[[#This Row],[Pack Size]]</f>
        <v>0</v>
      </c>
      <c r="N501" s="1">
        <f ca="1">Table1[[#This Row],[Cases]]*Table1[[#This Row],[Pack Size]]</f>
        <v>18000</v>
      </c>
      <c r="O501" s="1">
        <f>IFERROR(VLOOKUP(Table1[[#This Row],[SKU Code]],'SKU Size'!$G:$H,2,FALSE),0)*Table1[[#This Row],[Cases]]</f>
        <v>455689.21017366211</v>
      </c>
      <c r="P501" t="str">
        <f t="shared" si="8"/>
        <v>D0067</v>
      </c>
      <c r="Q501">
        <f>IFERROR(VLOOKUP(Table1[[#This Row],[Trim Distributor Code]],Sheet1!$N:$O,2,FALSE),0)</f>
        <v>3400021</v>
      </c>
      <c r="R501" t="str">
        <f>IFERROR(VLOOKUP(Table1[[#This Row],[Salesflo AppUser Code]],HIE!$A:$B,2,FALSE),0)</f>
        <v>Active</v>
      </c>
      <c r="S501" t="str">
        <f>IFERROR(VLOOKUP(Table1[[#This Row],[Salesflo AppUser Code]],HIE!$A:$B,2,FALSE),0)</f>
        <v>Active</v>
      </c>
      <c r="T501" t="s">
        <v>2637</v>
      </c>
      <c r="U501" s="3" t="s">
        <v>5710</v>
      </c>
      <c r="V501" s="3" t="s">
        <v>1606</v>
      </c>
      <c r="W501" s="3" t="s">
        <v>1688</v>
      </c>
      <c r="X501" t="str">
        <f>IFERROR(VLOOKUP( Table1[[#This Row],[Trim Distributor Code]],Sheet1!$A:$J,10,FALSE),0)</f>
        <v>Active</v>
      </c>
    </row>
    <row r="502" spans="1:24" hidden="1" x14ac:dyDescent="0.3">
      <c r="A502" t="s">
        <v>4374</v>
      </c>
      <c r="B502" t="s">
        <v>441</v>
      </c>
      <c r="C502" t="s">
        <v>4590</v>
      </c>
      <c r="D502" t="s">
        <v>1412</v>
      </c>
      <c r="E502" t="s">
        <v>4591</v>
      </c>
      <c r="F502" t="s">
        <v>4592</v>
      </c>
      <c r="G502" t="s">
        <v>4108</v>
      </c>
      <c r="H502" t="s">
        <v>4109</v>
      </c>
      <c r="I502" t="s">
        <v>4566</v>
      </c>
      <c r="J502" t="s">
        <v>13</v>
      </c>
      <c r="K502">
        <v>5</v>
      </c>
      <c r="L502" s="2" t="s">
        <v>1412</v>
      </c>
      <c r="M502" s="2">
        <f ca="1">Table1[[#This Row],[Cases]]*Table1[[#This Row],[Pack Size]]</f>
        <v>0</v>
      </c>
      <c r="N502" s="1">
        <f ca="1">Table1[[#This Row],[Cases]]*Table1[[#This Row],[Pack Size]]</f>
        <v>500</v>
      </c>
      <c r="O502" s="1">
        <f>IFERROR(VLOOKUP(Table1[[#This Row],[SKU Code]],'SKU Size'!$G:$H,2,FALSE),0)*Table1[[#This Row],[Cases]]</f>
        <v>52843.370296523535</v>
      </c>
      <c r="P502" t="str">
        <f t="shared" si="8"/>
        <v>D0067</v>
      </c>
      <c r="Q502">
        <f>IFERROR(VLOOKUP(Table1[[#This Row],[Trim Distributor Code]],Sheet1!$N:$O,2,FALSE),0)</f>
        <v>3400021</v>
      </c>
      <c r="R502" t="str">
        <f>IFERROR(VLOOKUP(Table1[[#This Row],[Salesflo AppUser Code]],HIE!$A:$B,2,FALSE),0)</f>
        <v>Active</v>
      </c>
      <c r="S502" t="str">
        <f>IFERROR(VLOOKUP(Table1[[#This Row],[Salesflo AppUser Code]],HIE!$A:$B,2,FALSE),0)</f>
        <v>Active</v>
      </c>
      <c r="T502" t="s">
        <v>2637</v>
      </c>
      <c r="U502" s="3" t="s">
        <v>5710</v>
      </c>
      <c r="V502" s="3" t="s">
        <v>1423</v>
      </c>
      <c r="W502" s="3" t="s">
        <v>1659</v>
      </c>
      <c r="X502" t="str">
        <f>IFERROR(VLOOKUP( Table1[[#This Row],[Trim Distributor Code]],Sheet1!$A:$J,10,FALSE),0)</f>
        <v>Active</v>
      </c>
    </row>
    <row r="503" spans="1:24" hidden="1" x14ac:dyDescent="0.3">
      <c r="A503" t="s">
        <v>4374</v>
      </c>
      <c r="B503" t="s">
        <v>441</v>
      </c>
      <c r="C503" t="s">
        <v>4590</v>
      </c>
      <c r="D503" t="s">
        <v>1412</v>
      </c>
      <c r="E503" t="s">
        <v>4591</v>
      </c>
      <c r="F503" t="s">
        <v>4592</v>
      </c>
      <c r="G503" t="s">
        <v>4521</v>
      </c>
      <c r="H503" t="s">
        <v>4113</v>
      </c>
      <c r="I503" t="s">
        <v>4540</v>
      </c>
      <c r="J503" t="s">
        <v>14</v>
      </c>
      <c r="K503" s="1">
        <v>20</v>
      </c>
      <c r="L503" s="1" t="s">
        <v>1412</v>
      </c>
      <c r="M503" s="2">
        <f ca="1">Table1[[#This Row],[Cases]]*Table1[[#This Row],[Pack Size]]</f>
        <v>0</v>
      </c>
      <c r="N503" s="1">
        <f ca="1">Table1[[#This Row],[Cases]]*Table1[[#This Row],[Pack Size]]</f>
        <v>480</v>
      </c>
      <c r="O503" s="1">
        <f>IFERROR(VLOOKUP(Table1[[#This Row],[SKU Code]],'SKU Size'!$G:$H,2,FALSE),0)*Table1[[#This Row],[Cases]]</f>
        <v>71829.4653050122</v>
      </c>
      <c r="P503" t="str">
        <f t="shared" si="8"/>
        <v>D0067</v>
      </c>
      <c r="Q503">
        <f>IFERROR(VLOOKUP(Table1[[#This Row],[Trim Distributor Code]],Sheet1!$N:$O,2,FALSE),0)</f>
        <v>3400021</v>
      </c>
      <c r="R503" t="str">
        <f>IFERROR(VLOOKUP(Table1[[#This Row],[Salesflo AppUser Code]],HIE!$A:$B,2,FALSE),0)</f>
        <v>Active</v>
      </c>
      <c r="S503" t="str">
        <f>IFERROR(VLOOKUP(Table1[[#This Row],[Salesflo AppUser Code]],HIE!$A:$B,2,FALSE),0)</f>
        <v>Active</v>
      </c>
      <c r="T503" t="s">
        <v>2637</v>
      </c>
      <c r="U503" s="3" t="s">
        <v>5710</v>
      </c>
      <c r="V503" s="3" t="s">
        <v>1632</v>
      </c>
      <c r="W503" s="3" t="s">
        <v>1688</v>
      </c>
      <c r="X503" t="str">
        <f>IFERROR(VLOOKUP( Table1[[#This Row],[Trim Distributor Code]],Sheet1!$A:$J,10,FALSE),0)</f>
        <v>Active</v>
      </c>
    </row>
    <row r="504" spans="1:24" hidden="1" x14ac:dyDescent="0.3">
      <c r="A504" t="s">
        <v>4374</v>
      </c>
      <c r="B504" t="s">
        <v>441</v>
      </c>
      <c r="C504" t="s">
        <v>4590</v>
      </c>
      <c r="D504" t="s">
        <v>1412</v>
      </c>
      <c r="E504" t="s">
        <v>4591</v>
      </c>
      <c r="F504" t="s">
        <v>4592</v>
      </c>
      <c r="G504" t="s">
        <v>1431</v>
      </c>
      <c r="H504" t="s">
        <v>4113</v>
      </c>
      <c r="I504" t="s">
        <v>4594</v>
      </c>
      <c r="J504" t="s">
        <v>1656</v>
      </c>
      <c r="K504" s="1">
        <v>10</v>
      </c>
      <c r="L504" s="1" t="s">
        <v>1412</v>
      </c>
      <c r="M504" s="2">
        <f ca="1">Table1[[#This Row],[Cases]]*Table1[[#This Row],[Pack Size]]</f>
        <v>0</v>
      </c>
      <c r="N504" s="1">
        <f ca="1">Table1[[#This Row],[Cases]]*Table1[[#This Row],[Pack Size]]</f>
        <v>480</v>
      </c>
      <c r="O504" s="1">
        <f>IFERROR(VLOOKUP(Table1[[#This Row],[SKU Code]],'SKU Size'!$G:$H,2,FALSE),0)*Table1[[#This Row],[Cases]]</f>
        <v>10039.148759070089</v>
      </c>
      <c r="P504" t="str">
        <f t="shared" si="8"/>
        <v>D0067</v>
      </c>
      <c r="Q504">
        <f>IFERROR(VLOOKUP(Table1[[#This Row],[Trim Distributor Code]],Sheet1!$N:$O,2,FALSE),0)</f>
        <v>3400021</v>
      </c>
      <c r="R504" t="str">
        <f>IFERROR(VLOOKUP(Table1[[#This Row],[Salesflo AppUser Code]],HIE!$A:$B,2,FALSE),0)</f>
        <v>Active</v>
      </c>
      <c r="S504" t="str">
        <f>IFERROR(VLOOKUP(Table1[[#This Row],[Salesflo AppUser Code]],HIE!$A:$B,2,FALSE),0)</f>
        <v>Active</v>
      </c>
      <c r="T504" t="s">
        <v>2637</v>
      </c>
      <c r="U504" s="3" t="s">
        <v>5710</v>
      </c>
      <c r="V504" s="3" t="s">
        <v>1632</v>
      </c>
      <c r="W504" s="3" t="s">
        <v>1431</v>
      </c>
      <c r="X504" t="str">
        <f>IFERROR(VLOOKUP( Table1[[#This Row],[Trim Distributor Code]],Sheet1!$A:$J,10,FALSE),0)</f>
        <v>Active</v>
      </c>
    </row>
    <row r="505" spans="1:24" hidden="1" x14ac:dyDescent="0.3">
      <c r="A505" t="s">
        <v>4374</v>
      </c>
      <c r="B505" t="s">
        <v>441</v>
      </c>
      <c r="C505" t="s">
        <v>4590</v>
      </c>
      <c r="D505" t="s">
        <v>1412</v>
      </c>
      <c r="E505" t="s">
        <v>4591</v>
      </c>
      <c r="F505" t="s">
        <v>4592</v>
      </c>
      <c r="G505" t="s">
        <v>2542</v>
      </c>
      <c r="H505" t="s">
        <v>2268</v>
      </c>
      <c r="I505" t="s">
        <v>4595</v>
      </c>
      <c r="J505" t="s">
        <v>2543</v>
      </c>
      <c r="K505">
        <v>15</v>
      </c>
      <c r="L505" s="2" t="s">
        <v>1412</v>
      </c>
      <c r="M505" s="2">
        <f ca="1">Table1[[#This Row],[Cases]]*Table1[[#This Row],[Pack Size]]</f>
        <v>0</v>
      </c>
      <c r="N505" s="1">
        <f ca="1">Table1[[#This Row],[Cases]]*Table1[[#This Row],[Pack Size]]</f>
        <v>7200</v>
      </c>
      <c r="O505" s="1">
        <f>IFERROR(VLOOKUP(Table1[[#This Row],[SKU Code]],'SKU Size'!$G:$H,2,FALSE),0)*Table1[[#This Row],[Cases]]</f>
        <v>74894.780216627652</v>
      </c>
      <c r="P505" t="str">
        <f t="shared" si="8"/>
        <v>D0067</v>
      </c>
      <c r="Q505">
        <f>IFERROR(VLOOKUP(Table1[[#This Row],[Trim Distributor Code]],Sheet1!$N:$O,2,FALSE),0)</f>
        <v>3400021</v>
      </c>
      <c r="R505" t="str">
        <f>IFERROR(VLOOKUP(Table1[[#This Row],[Salesflo AppUser Code]],HIE!$A:$B,2,FALSE),0)</f>
        <v>Active</v>
      </c>
      <c r="S505" t="str">
        <f>IFERROR(VLOOKUP(Table1[[#This Row],[Salesflo AppUser Code]],HIE!$A:$B,2,FALSE),0)</f>
        <v>Active</v>
      </c>
      <c r="T505" t="s">
        <v>2637</v>
      </c>
      <c r="U505" s="3" t="s">
        <v>5710</v>
      </c>
      <c r="V505" s="3" t="s">
        <v>2268</v>
      </c>
      <c r="W505" s="3" t="s">
        <v>2542</v>
      </c>
      <c r="X505" t="str">
        <f>IFERROR(VLOOKUP( Table1[[#This Row],[Trim Distributor Code]],Sheet1!$A:$J,10,FALSE),0)</f>
        <v>Active</v>
      </c>
    </row>
    <row r="506" spans="1:24" hidden="1" x14ac:dyDescent="0.3">
      <c r="A506" t="s">
        <v>4374</v>
      </c>
      <c r="B506" t="s">
        <v>441</v>
      </c>
      <c r="C506" t="s">
        <v>4590</v>
      </c>
      <c r="D506" t="s">
        <v>1412</v>
      </c>
      <c r="E506" t="s">
        <v>4591</v>
      </c>
      <c r="F506" t="s">
        <v>4592</v>
      </c>
      <c r="G506" t="s">
        <v>2581</v>
      </c>
      <c r="H506" t="s">
        <v>4116</v>
      </c>
      <c r="I506" t="s">
        <v>4543</v>
      </c>
      <c r="J506" t="s">
        <v>15</v>
      </c>
      <c r="K506">
        <v>3</v>
      </c>
      <c r="L506" s="2" t="s">
        <v>1412</v>
      </c>
      <c r="M506" s="2">
        <f ca="1">Table1[[#This Row],[Cases]]*Table1[[#This Row],[Pack Size]]</f>
        <v>0</v>
      </c>
      <c r="N506" s="1">
        <f ca="1">Table1[[#This Row],[Cases]]*Table1[[#This Row],[Pack Size]]</f>
        <v>432</v>
      </c>
      <c r="O506" s="1">
        <f>IFERROR(VLOOKUP(Table1[[#This Row],[SKU Code]],'SKU Size'!$G:$H,2,FALSE),0)*Table1[[#This Row],[Cases]]</f>
        <v>16576.466329643175</v>
      </c>
      <c r="P506" t="str">
        <f t="shared" si="8"/>
        <v>D0067</v>
      </c>
      <c r="Q506">
        <f>IFERROR(VLOOKUP(Table1[[#This Row],[Trim Distributor Code]],Sheet1!$N:$O,2,FALSE),0)</f>
        <v>3400021</v>
      </c>
      <c r="R506" t="str">
        <f>IFERROR(VLOOKUP(Table1[[#This Row],[Salesflo AppUser Code]],HIE!$A:$B,2,FALSE),0)</f>
        <v>Active</v>
      </c>
      <c r="S506" t="str">
        <f>IFERROR(VLOOKUP(Table1[[#This Row],[Salesflo AppUser Code]],HIE!$A:$B,2,FALSE),0)</f>
        <v>Active</v>
      </c>
      <c r="T506" t="s">
        <v>2637</v>
      </c>
      <c r="U506" s="3" t="s">
        <v>5710</v>
      </c>
      <c r="V506" s="3" t="s">
        <v>2582</v>
      </c>
      <c r="W506" s="3" t="s">
        <v>2590</v>
      </c>
      <c r="X506" t="str">
        <f>IFERROR(VLOOKUP( Table1[[#This Row],[Trim Distributor Code]],Sheet1!$A:$J,10,FALSE),0)</f>
        <v>Active</v>
      </c>
    </row>
    <row r="507" spans="1:24" hidden="1" x14ac:dyDescent="0.3">
      <c r="A507" t="s">
        <v>4374</v>
      </c>
      <c r="B507" t="s">
        <v>441</v>
      </c>
      <c r="C507" t="s">
        <v>4590</v>
      </c>
      <c r="D507" t="s">
        <v>1412</v>
      </c>
      <c r="E507" t="s">
        <v>4591</v>
      </c>
      <c r="F507" t="s">
        <v>4592</v>
      </c>
      <c r="G507" t="s">
        <v>2581</v>
      </c>
      <c r="H507" t="s">
        <v>4115</v>
      </c>
      <c r="I507" t="s">
        <v>4542</v>
      </c>
      <c r="J507" t="s">
        <v>16</v>
      </c>
      <c r="K507">
        <v>6</v>
      </c>
      <c r="L507" s="2" t="s">
        <v>1412</v>
      </c>
      <c r="M507" s="2">
        <f ca="1">Table1[[#This Row],[Cases]]*Table1[[#This Row],[Pack Size]]</f>
        <v>0</v>
      </c>
      <c r="N507" s="1">
        <f ca="1">Table1[[#This Row],[Cases]]*Table1[[#This Row],[Pack Size]]</f>
        <v>1728</v>
      </c>
      <c r="O507" s="1">
        <f>IFERROR(VLOOKUP(Table1[[#This Row],[SKU Code]],'SKU Size'!$G:$H,2,FALSE),0)*Table1[[#This Row],[Cases]]</f>
        <v>29120.575606359569</v>
      </c>
      <c r="P507" t="str">
        <f t="shared" si="8"/>
        <v>D0067</v>
      </c>
      <c r="Q507">
        <f>IFERROR(VLOOKUP(Table1[[#This Row],[Trim Distributor Code]],Sheet1!$N:$O,2,FALSE),0)</f>
        <v>3400021</v>
      </c>
      <c r="R507" t="str">
        <f>IFERROR(VLOOKUP(Table1[[#This Row],[Salesflo AppUser Code]],HIE!$A:$B,2,FALSE),0)</f>
        <v>Active</v>
      </c>
      <c r="S507" t="str">
        <f>IFERROR(VLOOKUP(Table1[[#This Row],[Salesflo AppUser Code]],HIE!$A:$B,2,FALSE),0)</f>
        <v>Active</v>
      </c>
      <c r="T507" t="s">
        <v>2637</v>
      </c>
      <c r="U507" s="3" t="s">
        <v>5710</v>
      </c>
      <c r="V507" s="3" t="s">
        <v>2616</v>
      </c>
      <c r="W507" s="3" t="s">
        <v>2617</v>
      </c>
      <c r="X507" t="str">
        <f>IFERROR(VLOOKUP( Table1[[#This Row],[Trim Distributor Code]],Sheet1!$A:$J,10,FALSE),0)</f>
        <v>Active</v>
      </c>
    </row>
    <row r="508" spans="1:24" hidden="1" x14ac:dyDescent="0.3">
      <c r="A508" t="s">
        <v>4374</v>
      </c>
      <c r="B508" t="s">
        <v>441</v>
      </c>
      <c r="C508" t="s">
        <v>4590</v>
      </c>
      <c r="D508" t="s">
        <v>1412</v>
      </c>
      <c r="E508" t="s">
        <v>4591</v>
      </c>
      <c r="F508" t="s">
        <v>4592</v>
      </c>
      <c r="G508" t="s">
        <v>4110</v>
      </c>
      <c r="H508" t="s">
        <v>4109</v>
      </c>
      <c r="I508" t="s">
        <v>4539</v>
      </c>
      <c r="J508" t="s">
        <v>1682</v>
      </c>
      <c r="K508">
        <v>5</v>
      </c>
      <c r="L508" s="2" t="s">
        <v>1412</v>
      </c>
      <c r="M508" s="2">
        <f ca="1">Table1[[#This Row],[Cases]]*Table1[[#This Row],[Pack Size]]</f>
        <v>0</v>
      </c>
      <c r="N508" s="1">
        <f ca="1">Table1[[#This Row],[Cases]]*Table1[[#This Row],[Pack Size]]</f>
        <v>500</v>
      </c>
      <c r="O508" s="1">
        <f>IFERROR(VLOOKUP(Table1[[#This Row],[SKU Code]],'SKU Size'!$G:$H,2,FALSE),0)*Table1[[#This Row],[Cases]]</f>
        <v>37735.673677581857</v>
      </c>
      <c r="P508" t="str">
        <f t="shared" si="8"/>
        <v>D0067</v>
      </c>
      <c r="Q508">
        <f>IFERROR(VLOOKUP(Table1[[#This Row],[Trim Distributor Code]],Sheet1!$N:$O,2,FALSE),0)</f>
        <v>3400021</v>
      </c>
      <c r="R508" t="str">
        <f>IFERROR(VLOOKUP(Table1[[#This Row],[Salesflo AppUser Code]],HIE!$A:$B,2,FALSE),0)</f>
        <v>Active</v>
      </c>
      <c r="S508" t="str">
        <f>IFERROR(VLOOKUP(Table1[[#This Row],[Salesflo AppUser Code]],HIE!$A:$B,2,FALSE),0)</f>
        <v>Active</v>
      </c>
      <c r="T508" t="s">
        <v>2637</v>
      </c>
      <c r="U508" s="3" t="s">
        <v>5710</v>
      </c>
      <c r="V508" s="3" t="s">
        <v>1423</v>
      </c>
      <c r="W508" s="3" t="s">
        <v>1679</v>
      </c>
      <c r="X508" t="str">
        <f>IFERROR(VLOOKUP( Table1[[#This Row],[Trim Distributor Code]],Sheet1!$A:$J,10,FALSE),0)</f>
        <v>Active</v>
      </c>
    </row>
    <row r="509" spans="1:24" hidden="1" x14ac:dyDescent="0.3">
      <c r="A509" t="s">
        <v>4374</v>
      </c>
      <c r="B509" t="s">
        <v>439</v>
      </c>
      <c r="C509" t="s">
        <v>4596</v>
      </c>
      <c r="D509" t="s">
        <v>1412</v>
      </c>
      <c r="E509" t="s">
        <v>4591</v>
      </c>
      <c r="F509" t="s">
        <v>4592</v>
      </c>
      <c r="G509" t="s">
        <v>4521</v>
      </c>
      <c r="H509" t="s">
        <v>4106</v>
      </c>
      <c r="I509" t="s">
        <v>4538</v>
      </c>
      <c r="J509" t="s">
        <v>11</v>
      </c>
      <c r="K509">
        <v>70</v>
      </c>
      <c r="L509" s="2" t="s">
        <v>1412</v>
      </c>
      <c r="M509" s="2">
        <f ca="1">Table1[[#This Row],[Cases]]*Table1[[#This Row],[Pack Size]]</f>
        <v>0</v>
      </c>
      <c r="N509" s="1">
        <f ca="1">Table1[[#This Row],[Cases]]*Table1[[#This Row],[Pack Size]]</f>
        <v>24640</v>
      </c>
      <c r="O509" s="1">
        <f>IFERROR(VLOOKUP(Table1[[#This Row],[SKU Code]],'SKU Size'!$G:$H,2,FALSE),0)*Table1[[#This Row],[Cases]]</f>
        <v>613532.37625077355</v>
      </c>
      <c r="P509" t="str">
        <f t="shared" si="8"/>
        <v>D0067</v>
      </c>
      <c r="Q509">
        <f>IFERROR(VLOOKUP(Table1[[#This Row],[Trim Distributor Code]],Sheet1!$N:$O,2,FALSE),0)</f>
        <v>3400021</v>
      </c>
      <c r="R509" t="str">
        <f>IFERROR(VLOOKUP(Table1[[#This Row],[Salesflo AppUser Code]],HIE!$A:$B,2,FALSE),0)</f>
        <v>Active</v>
      </c>
      <c r="S509" t="str">
        <f>IFERROR(VLOOKUP(Table1[[#This Row],[Salesflo AppUser Code]],HIE!$A:$B,2,FALSE),0)</f>
        <v>Active</v>
      </c>
      <c r="T509" t="s">
        <v>2637</v>
      </c>
      <c r="U509" s="3" t="s">
        <v>5710</v>
      </c>
      <c r="V509" s="3" t="s">
        <v>1444</v>
      </c>
      <c r="W509" s="3" t="s">
        <v>1688</v>
      </c>
      <c r="X509" t="str">
        <f>IFERROR(VLOOKUP( Table1[[#This Row],[Trim Distributor Code]],Sheet1!$A:$J,10,FALSE),0)</f>
        <v>Active</v>
      </c>
    </row>
    <row r="510" spans="1:24" hidden="1" x14ac:dyDescent="0.3">
      <c r="A510" t="s">
        <v>4374</v>
      </c>
      <c r="B510" t="s">
        <v>439</v>
      </c>
      <c r="C510" t="s">
        <v>4596</v>
      </c>
      <c r="D510" t="s">
        <v>1412</v>
      </c>
      <c r="E510" t="s">
        <v>4591</v>
      </c>
      <c r="F510" t="s">
        <v>4592</v>
      </c>
      <c r="G510" t="s">
        <v>4521</v>
      </c>
      <c r="H510" t="s">
        <v>4137</v>
      </c>
      <c r="I510" t="s">
        <v>4593</v>
      </c>
      <c r="J510" t="s">
        <v>12</v>
      </c>
      <c r="K510">
        <v>60</v>
      </c>
      <c r="L510" s="2" t="s">
        <v>1412</v>
      </c>
      <c r="M510" s="2">
        <f ca="1">Table1[[#This Row],[Cases]]*Table1[[#This Row],[Pack Size]]</f>
        <v>0</v>
      </c>
      <c r="N510" s="1">
        <f ca="1">Table1[[#This Row],[Cases]]*Table1[[#This Row],[Pack Size]]</f>
        <v>21600</v>
      </c>
      <c r="O510" s="1">
        <f>IFERROR(VLOOKUP(Table1[[#This Row],[SKU Code]],'SKU Size'!$G:$H,2,FALSE),0)*Table1[[#This Row],[Cases]]</f>
        <v>546827.05220839451</v>
      </c>
      <c r="P510" t="str">
        <f t="shared" si="8"/>
        <v>D0067</v>
      </c>
      <c r="Q510">
        <f>IFERROR(VLOOKUP(Table1[[#This Row],[Trim Distributor Code]],Sheet1!$N:$O,2,FALSE),0)</f>
        <v>3400021</v>
      </c>
      <c r="R510" t="str">
        <f>IFERROR(VLOOKUP(Table1[[#This Row],[Salesflo AppUser Code]],HIE!$A:$B,2,FALSE),0)</f>
        <v>Active</v>
      </c>
      <c r="S510" t="str">
        <f>IFERROR(VLOOKUP(Table1[[#This Row],[Salesflo AppUser Code]],HIE!$A:$B,2,FALSE),0)</f>
        <v>Active</v>
      </c>
      <c r="T510" t="s">
        <v>2637</v>
      </c>
      <c r="U510" s="3" t="s">
        <v>5710</v>
      </c>
      <c r="V510" s="3" t="s">
        <v>1606</v>
      </c>
      <c r="W510" s="3" t="s">
        <v>1688</v>
      </c>
      <c r="X510" t="str">
        <f>IFERROR(VLOOKUP( Table1[[#This Row],[Trim Distributor Code]],Sheet1!$A:$J,10,FALSE),0)</f>
        <v>Active</v>
      </c>
    </row>
    <row r="511" spans="1:24" hidden="1" x14ac:dyDescent="0.3">
      <c r="A511" t="s">
        <v>4374</v>
      </c>
      <c r="B511" t="s">
        <v>439</v>
      </c>
      <c r="C511" t="s">
        <v>4596</v>
      </c>
      <c r="D511" t="s">
        <v>1412</v>
      </c>
      <c r="E511" t="s">
        <v>4591</v>
      </c>
      <c r="F511" t="s">
        <v>4592</v>
      </c>
      <c r="G511" t="s">
        <v>4108</v>
      </c>
      <c r="H511" t="s">
        <v>4109</v>
      </c>
      <c r="I511" t="s">
        <v>4566</v>
      </c>
      <c r="J511" t="s">
        <v>13</v>
      </c>
      <c r="K511">
        <v>5</v>
      </c>
      <c r="L511" s="2" t="s">
        <v>1412</v>
      </c>
      <c r="M511" s="2">
        <f ca="1">Table1[[#This Row],[Cases]]*Table1[[#This Row],[Pack Size]]</f>
        <v>0</v>
      </c>
      <c r="N511" s="1">
        <f ca="1">Table1[[#This Row],[Cases]]*Table1[[#This Row],[Pack Size]]</f>
        <v>500</v>
      </c>
      <c r="O511" s="1">
        <f>IFERROR(VLOOKUP(Table1[[#This Row],[SKU Code]],'SKU Size'!$G:$H,2,FALSE),0)*Table1[[#This Row],[Cases]]</f>
        <v>52843.370296523535</v>
      </c>
      <c r="P511" t="str">
        <f t="shared" si="8"/>
        <v>D0067</v>
      </c>
      <c r="Q511">
        <f>IFERROR(VLOOKUP(Table1[[#This Row],[Trim Distributor Code]],Sheet1!$N:$O,2,FALSE),0)</f>
        <v>3400021</v>
      </c>
      <c r="R511" t="str">
        <f>IFERROR(VLOOKUP(Table1[[#This Row],[Salesflo AppUser Code]],HIE!$A:$B,2,FALSE),0)</f>
        <v>Active</v>
      </c>
      <c r="S511" t="str">
        <f>IFERROR(VLOOKUP(Table1[[#This Row],[Salesflo AppUser Code]],HIE!$A:$B,2,FALSE),0)</f>
        <v>Active</v>
      </c>
      <c r="T511" t="s">
        <v>2637</v>
      </c>
      <c r="U511" s="3" t="s">
        <v>5710</v>
      </c>
      <c r="V511" s="3" t="s">
        <v>1423</v>
      </c>
      <c r="W511" s="3" t="s">
        <v>1659</v>
      </c>
      <c r="X511" t="str">
        <f>IFERROR(VLOOKUP( Table1[[#This Row],[Trim Distributor Code]],Sheet1!$A:$J,10,FALSE),0)</f>
        <v>Active</v>
      </c>
    </row>
    <row r="512" spans="1:24" hidden="1" x14ac:dyDescent="0.3">
      <c r="A512" t="s">
        <v>4374</v>
      </c>
      <c r="B512" t="s">
        <v>439</v>
      </c>
      <c r="C512" t="s">
        <v>4596</v>
      </c>
      <c r="D512" t="s">
        <v>1412</v>
      </c>
      <c r="E512" t="s">
        <v>4591</v>
      </c>
      <c r="F512" t="s">
        <v>4592</v>
      </c>
      <c r="G512" t="s">
        <v>4110</v>
      </c>
      <c r="H512" t="s">
        <v>4109</v>
      </c>
      <c r="I512" t="s">
        <v>4539</v>
      </c>
      <c r="J512" t="s">
        <v>1682</v>
      </c>
      <c r="K512">
        <v>5</v>
      </c>
      <c r="L512" s="2" t="s">
        <v>1412</v>
      </c>
      <c r="M512" s="2">
        <f ca="1">Table1[[#This Row],[Cases]]*Table1[[#This Row],[Pack Size]]</f>
        <v>0</v>
      </c>
      <c r="N512" s="1">
        <f ca="1">Table1[[#This Row],[Cases]]*Table1[[#This Row],[Pack Size]]</f>
        <v>500</v>
      </c>
      <c r="O512" s="1">
        <f>IFERROR(VLOOKUP(Table1[[#This Row],[SKU Code]],'SKU Size'!$G:$H,2,FALSE),0)*Table1[[#This Row],[Cases]]</f>
        <v>37735.673677581857</v>
      </c>
      <c r="P512" t="str">
        <f t="shared" si="8"/>
        <v>D0067</v>
      </c>
      <c r="Q512">
        <f>IFERROR(VLOOKUP(Table1[[#This Row],[Trim Distributor Code]],Sheet1!$N:$O,2,FALSE),0)</f>
        <v>3400021</v>
      </c>
      <c r="R512" t="str">
        <f>IFERROR(VLOOKUP(Table1[[#This Row],[Salesflo AppUser Code]],HIE!$A:$B,2,FALSE),0)</f>
        <v>Active</v>
      </c>
      <c r="S512" t="str">
        <f>IFERROR(VLOOKUP(Table1[[#This Row],[Salesflo AppUser Code]],HIE!$A:$B,2,FALSE),0)</f>
        <v>Active</v>
      </c>
      <c r="T512" t="s">
        <v>2637</v>
      </c>
      <c r="U512" s="3" t="s">
        <v>5710</v>
      </c>
      <c r="V512" s="3" t="s">
        <v>1423</v>
      </c>
      <c r="W512" s="3" t="s">
        <v>1679</v>
      </c>
      <c r="X512" t="str">
        <f>IFERROR(VLOOKUP( Table1[[#This Row],[Trim Distributor Code]],Sheet1!$A:$J,10,FALSE),0)</f>
        <v>Active</v>
      </c>
    </row>
    <row r="513" spans="1:24" hidden="1" x14ac:dyDescent="0.3">
      <c r="A513" t="s">
        <v>4374</v>
      </c>
      <c r="B513" t="s">
        <v>439</v>
      </c>
      <c r="C513" t="s">
        <v>4596</v>
      </c>
      <c r="D513" t="s">
        <v>1412</v>
      </c>
      <c r="E513" t="s">
        <v>4591</v>
      </c>
      <c r="F513" t="s">
        <v>4592</v>
      </c>
      <c r="G513" t="s">
        <v>4521</v>
      </c>
      <c r="H513" t="s">
        <v>4113</v>
      </c>
      <c r="I513" t="s">
        <v>4540</v>
      </c>
      <c r="J513" t="s">
        <v>14</v>
      </c>
      <c r="K513">
        <v>20</v>
      </c>
      <c r="L513" s="2" t="s">
        <v>1412</v>
      </c>
      <c r="M513" s="2">
        <f ca="1">Table1[[#This Row],[Cases]]*Table1[[#This Row],[Pack Size]]</f>
        <v>0</v>
      </c>
      <c r="N513" s="1">
        <f ca="1">Table1[[#This Row],[Cases]]*Table1[[#This Row],[Pack Size]]</f>
        <v>480</v>
      </c>
      <c r="O513" s="1">
        <f>IFERROR(VLOOKUP(Table1[[#This Row],[SKU Code]],'SKU Size'!$G:$H,2,FALSE),0)*Table1[[#This Row],[Cases]]</f>
        <v>71829.4653050122</v>
      </c>
      <c r="P513" t="str">
        <f t="shared" si="8"/>
        <v>D0067</v>
      </c>
      <c r="Q513">
        <f>IFERROR(VLOOKUP(Table1[[#This Row],[Trim Distributor Code]],Sheet1!$N:$O,2,FALSE),0)</f>
        <v>3400021</v>
      </c>
      <c r="R513" t="str">
        <f>IFERROR(VLOOKUP(Table1[[#This Row],[Salesflo AppUser Code]],HIE!$A:$B,2,FALSE),0)</f>
        <v>Active</v>
      </c>
      <c r="S513" t="str">
        <f>IFERROR(VLOOKUP(Table1[[#This Row],[Salesflo AppUser Code]],HIE!$A:$B,2,FALSE),0)</f>
        <v>Active</v>
      </c>
      <c r="T513" t="s">
        <v>2637</v>
      </c>
      <c r="U513" s="3" t="s">
        <v>5710</v>
      </c>
      <c r="V513" s="3" t="s">
        <v>1632</v>
      </c>
      <c r="W513" s="3" t="s">
        <v>1688</v>
      </c>
      <c r="X513" t="str">
        <f>IFERROR(VLOOKUP( Table1[[#This Row],[Trim Distributor Code]],Sheet1!$A:$J,10,FALSE),0)</f>
        <v>Active</v>
      </c>
    </row>
    <row r="514" spans="1:24" hidden="1" x14ac:dyDescent="0.3">
      <c r="A514" t="s">
        <v>4374</v>
      </c>
      <c r="B514" t="s">
        <v>439</v>
      </c>
      <c r="C514" t="s">
        <v>4596</v>
      </c>
      <c r="D514" t="s">
        <v>1412</v>
      </c>
      <c r="E514" t="s">
        <v>4591</v>
      </c>
      <c r="F514" t="s">
        <v>4592</v>
      </c>
      <c r="G514" t="s">
        <v>1431</v>
      </c>
      <c r="H514" t="s">
        <v>4113</v>
      </c>
      <c r="I514" t="s">
        <v>4594</v>
      </c>
      <c r="J514" t="s">
        <v>1656</v>
      </c>
      <c r="K514">
        <v>10</v>
      </c>
      <c r="L514" s="2" t="s">
        <v>1412</v>
      </c>
      <c r="M514" s="2">
        <f ca="1">Table1[[#This Row],[Cases]]*Table1[[#This Row],[Pack Size]]</f>
        <v>0</v>
      </c>
      <c r="N514" s="1">
        <f ca="1">Table1[[#This Row],[Cases]]*Table1[[#This Row],[Pack Size]]</f>
        <v>480</v>
      </c>
      <c r="O514" s="1">
        <f>IFERROR(VLOOKUP(Table1[[#This Row],[SKU Code]],'SKU Size'!$G:$H,2,FALSE),0)*Table1[[#This Row],[Cases]]</f>
        <v>10039.148759070089</v>
      </c>
      <c r="P514" t="str">
        <f t="shared" ref="P514:P577" si="9">TRIM(E514)</f>
        <v>D0067</v>
      </c>
      <c r="Q514">
        <f>IFERROR(VLOOKUP(Table1[[#This Row],[Trim Distributor Code]],Sheet1!$N:$O,2,FALSE),0)</f>
        <v>3400021</v>
      </c>
      <c r="R514" t="str">
        <f>IFERROR(VLOOKUP(Table1[[#This Row],[Salesflo AppUser Code]],HIE!$A:$B,2,FALSE),0)</f>
        <v>Active</v>
      </c>
      <c r="S514" t="str">
        <f>IFERROR(VLOOKUP(Table1[[#This Row],[Salesflo AppUser Code]],HIE!$A:$B,2,FALSE),0)</f>
        <v>Active</v>
      </c>
      <c r="T514" t="s">
        <v>2637</v>
      </c>
      <c r="U514" s="3" t="s">
        <v>5710</v>
      </c>
      <c r="V514" s="3" t="s">
        <v>1632</v>
      </c>
      <c r="W514" s="3" t="s">
        <v>1431</v>
      </c>
      <c r="X514" t="str">
        <f>IFERROR(VLOOKUP( Table1[[#This Row],[Trim Distributor Code]],Sheet1!$A:$J,10,FALSE),0)</f>
        <v>Active</v>
      </c>
    </row>
    <row r="515" spans="1:24" hidden="1" x14ac:dyDescent="0.3">
      <c r="A515" t="s">
        <v>4374</v>
      </c>
      <c r="B515" t="s">
        <v>439</v>
      </c>
      <c r="C515" t="s">
        <v>4596</v>
      </c>
      <c r="D515" t="s">
        <v>1412</v>
      </c>
      <c r="E515" t="s">
        <v>4591</v>
      </c>
      <c r="F515" t="s">
        <v>4592</v>
      </c>
      <c r="G515" t="s">
        <v>2542</v>
      </c>
      <c r="H515" t="s">
        <v>2268</v>
      </c>
      <c r="I515" t="s">
        <v>4595</v>
      </c>
      <c r="J515" t="s">
        <v>2543</v>
      </c>
      <c r="K515">
        <v>20</v>
      </c>
      <c r="L515" s="2" t="s">
        <v>1412</v>
      </c>
      <c r="M515" s="2">
        <f ca="1">Table1[[#This Row],[Cases]]*Table1[[#This Row],[Pack Size]]</f>
        <v>0</v>
      </c>
      <c r="N515" s="1">
        <f ca="1">Table1[[#This Row],[Cases]]*Table1[[#This Row],[Pack Size]]</f>
        <v>9600</v>
      </c>
      <c r="O515" s="1">
        <f>IFERROR(VLOOKUP(Table1[[#This Row],[SKU Code]],'SKU Size'!$G:$H,2,FALSE),0)*Table1[[#This Row],[Cases]]</f>
        <v>99859.706955503527</v>
      </c>
      <c r="P515" t="str">
        <f t="shared" si="9"/>
        <v>D0067</v>
      </c>
      <c r="Q515">
        <f>IFERROR(VLOOKUP(Table1[[#This Row],[Trim Distributor Code]],Sheet1!$N:$O,2,FALSE),0)</f>
        <v>3400021</v>
      </c>
      <c r="R515" t="str">
        <f>IFERROR(VLOOKUP(Table1[[#This Row],[Salesflo AppUser Code]],HIE!$A:$B,2,FALSE),0)</f>
        <v>Active</v>
      </c>
      <c r="S515" t="str">
        <f>IFERROR(VLOOKUP(Table1[[#This Row],[Salesflo AppUser Code]],HIE!$A:$B,2,FALSE),0)</f>
        <v>Active</v>
      </c>
      <c r="T515" t="s">
        <v>2637</v>
      </c>
      <c r="U515" s="3" t="s">
        <v>5710</v>
      </c>
      <c r="V515" s="3" t="s">
        <v>2268</v>
      </c>
      <c r="W515" s="3" t="s">
        <v>2542</v>
      </c>
      <c r="X515" t="str">
        <f>IFERROR(VLOOKUP( Table1[[#This Row],[Trim Distributor Code]],Sheet1!$A:$J,10,FALSE),0)</f>
        <v>Active</v>
      </c>
    </row>
    <row r="516" spans="1:24" hidden="1" x14ac:dyDescent="0.3">
      <c r="A516" t="s">
        <v>4374</v>
      </c>
      <c r="B516" t="s">
        <v>439</v>
      </c>
      <c r="C516" t="s">
        <v>4596</v>
      </c>
      <c r="D516" t="s">
        <v>1412</v>
      </c>
      <c r="E516" t="s">
        <v>4591</v>
      </c>
      <c r="F516" t="s">
        <v>4592</v>
      </c>
      <c r="G516" t="s">
        <v>2581</v>
      </c>
      <c r="H516" t="s">
        <v>4116</v>
      </c>
      <c r="I516" t="s">
        <v>4543</v>
      </c>
      <c r="J516" t="s">
        <v>15</v>
      </c>
      <c r="K516">
        <v>3</v>
      </c>
      <c r="L516" s="2" t="s">
        <v>1412</v>
      </c>
      <c r="M516" s="2">
        <f ca="1">Table1[[#This Row],[Cases]]*Table1[[#This Row],[Pack Size]]</f>
        <v>0</v>
      </c>
      <c r="N516" s="1">
        <f ca="1">Table1[[#This Row],[Cases]]*Table1[[#This Row],[Pack Size]]</f>
        <v>432</v>
      </c>
      <c r="O516" s="1">
        <f>IFERROR(VLOOKUP(Table1[[#This Row],[SKU Code]],'SKU Size'!$G:$H,2,FALSE),0)*Table1[[#This Row],[Cases]]</f>
        <v>16576.466329643175</v>
      </c>
      <c r="P516" t="str">
        <f t="shared" si="9"/>
        <v>D0067</v>
      </c>
      <c r="Q516">
        <f>IFERROR(VLOOKUP(Table1[[#This Row],[Trim Distributor Code]],Sheet1!$N:$O,2,FALSE),0)</f>
        <v>3400021</v>
      </c>
      <c r="R516" t="str">
        <f>IFERROR(VLOOKUP(Table1[[#This Row],[Salesflo AppUser Code]],HIE!$A:$B,2,FALSE),0)</f>
        <v>Active</v>
      </c>
      <c r="S516" t="str">
        <f>IFERROR(VLOOKUP(Table1[[#This Row],[Salesflo AppUser Code]],HIE!$A:$B,2,FALSE),0)</f>
        <v>Active</v>
      </c>
      <c r="T516" t="s">
        <v>2637</v>
      </c>
      <c r="U516" s="3" t="s">
        <v>5710</v>
      </c>
      <c r="V516" s="3" t="s">
        <v>2582</v>
      </c>
      <c r="W516" s="3" t="s">
        <v>2590</v>
      </c>
      <c r="X516" t="str">
        <f>IFERROR(VLOOKUP( Table1[[#This Row],[Trim Distributor Code]],Sheet1!$A:$J,10,FALSE),0)</f>
        <v>Active</v>
      </c>
    </row>
    <row r="517" spans="1:24" hidden="1" x14ac:dyDescent="0.3">
      <c r="A517" t="s">
        <v>4374</v>
      </c>
      <c r="B517" t="s">
        <v>439</v>
      </c>
      <c r="C517" t="s">
        <v>4596</v>
      </c>
      <c r="D517" t="s">
        <v>1412</v>
      </c>
      <c r="E517" t="s">
        <v>4591</v>
      </c>
      <c r="F517" t="s">
        <v>4592</v>
      </c>
      <c r="G517" t="s">
        <v>2581</v>
      </c>
      <c r="H517" t="s">
        <v>4115</v>
      </c>
      <c r="I517" t="s">
        <v>4542</v>
      </c>
      <c r="J517" t="s">
        <v>16</v>
      </c>
      <c r="K517" s="1">
        <v>5</v>
      </c>
      <c r="L517" s="1" t="s">
        <v>1412</v>
      </c>
      <c r="M517" s="2">
        <f ca="1">Table1[[#This Row],[Cases]]*Table1[[#This Row],[Pack Size]]</f>
        <v>0</v>
      </c>
      <c r="N517" s="1">
        <f ca="1">Table1[[#This Row],[Cases]]*Table1[[#This Row],[Pack Size]]</f>
        <v>1440</v>
      </c>
      <c r="O517" s="1">
        <f>IFERROR(VLOOKUP(Table1[[#This Row],[SKU Code]],'SKU Size'!$G:$H,2,FALSE),0)*Table1[[#This Row],[Cases]]</f>
        <v>24267.146338632974</v>
      </c>
      <c r="P517" t="str">
        <f t="shared" si="9"/>
        <v>D0067</v>
      </c>
      <c r="Q517">
        <f>IFERROR(VLOOKUP(Table1[[#This Row],[Trim Distributor Code]],Sheet1!$N:$O,2,FALSE),0)</f>
        <v>3400021</v>
      </c>
      <c r="R517" t="str">
        <f>IFERROR(VLOOKUP(Table1[[#This Row],[Salesflo AppUser Code]],HIE!$A:$B,2,FALSE),0)</f>
        <v>Active</v>
      </c>
      <c r="S517" t="str">
        <f>IFERROR(VLOOKUP(Table1[[#This Row],[Salesflo AppUser Code]],HIE!$A:$B,2,FALSE),0)</f>
        <v>Active</v>
      </c>
      <c r="T517" t="s">
        <v>2637</v>
      </c>
      <c r="U517" s="3" t="s">
        <v>5710</v>
      </c>
      <c r="V517" s="3" t="s">
        <v>2616</v>
      </c>
      <c r="W517" s="3" t="s">
        <v>2617</v>
      </c>
      <c r="X517" t="str">
        <f>IFERROR(VLOOKUP( Table1[[#This Row],[Trim Distributor Code]],Sheet1!$A:$J,10,FALSE),0)</f>
        <v>Active</v>
      </c>
    </row>
    <row r="518" spans="1:24" hidden="1" x14ac:dyDescent="0.3">
      <c r="A518" t="s">
        <v>4374</v>
      </c>
      <c r="B518" t="s">
        <v>440</v>
      </c>
      <c r="C518" t="s">
        <v>4597</v>
      </c>
      <c r="D518" t="s">
        <v>1412</v>
      </c>
      <c r="E518" t="s">
        <v>4591</v>
      </c>
      <c r="F518" t="s">
        <v>4592</v>
      </c>
      <c r="G518" t="s">
        <v>4521</v>
      </c>
      <c r="H518" t="s">
        <v>4106</v>
      </c>
      <c r="I518" t="s">
        <v>4538</v>
      </c>
      <c r="J518" t="s">
        <v>11</v>
      </c>
      <c r="K518" s="1">
        <v>50</v>
      </c>
      <c r="L518" s="1" t="s">
        <v>1412</v>
      </c>
      <c r="M518" s="2">
        <f ca="1">Table1[[#This Row],[Cases]]*Table1[[#This Row],[Pack Size]]</f>
        <v>0</v>
      </c>
      <c r="N518" s="1">
        <f ca="1">Table1[[#This Row],[Cases]]*Table1[[#This Row],[Pack Size]]</f>
        <v>17600</v>
      </c>
      <c r="O518" s="1">
        <f>IFERROR(VLOOKUP(Table1[[#This Row],[SKU Code]],'SKU Size'!$G:$H,2,FALSE),0)*Table1[[#This Row],[Cases]]</f>
        <v>438237.41160769539</v>
      </c>
      <c r="P518" t="str">
        <f t="shared" si="9"/>
        <v>D0067</v>
      </c>
      <c r="Q518">
        <f>IFERROR(VLOOKUP(Table1[[#This Row],[Trim Distributor Code]],Sheet1!$N:$O,2,FALSE),0)</f>
        <v>3400021</v>
      </c>
      <c r="R518" t="str">
        <f>IFERROR(VLOOKUP(Table1[[#This Row],[Salesflo AppUser Code]],HIE!$A:$B,2,FALSE),0)</f>
        <v>Active</v>
      </c>
      <c r="S518" t="str">
        <f>IFERROR(VLOOKUP(Table1[[#This Row],[Salesflo AppUser Code]],HIE!$A:$B,2,FALSE),0)</f>
        <v>Active</v>
      </c>
      <c r="T518" t="s">
        <v>2637</v>
      </c>
      <c r="U518" s="3" t="s">
        <v>5710</v>
      </c>
      <c r="V518" s="3" t="s">
        <v>1444</v>
      </c>
      <c r="W518" s="3" t="s">
        <v>1688</v>
      </c>
      <c r="X518" t="str">
        <f>IFERROR(VLOOKUP( Table1[[#This Row],[Trim Distributor Code]],Sheet1!$A:$J,10,FALSE),0)</f>
        <v>Active</v>
      </c>
    </row>
    <row r="519" spans="1:24" hidden="1" x14ac:dyDescent="0.3">
      <c r="A519" t="s">
        <v>4374</v>
      </c>
      <c r="B519" t="s">
        <v>440</v>
      </c>
      <c r="C519" t="s">
        <v>4597</v>
      </c>
      <c r="D519" t="s">
        <v>1412</v>
      </c>
      <c r="E519" t="s">
        <v>4591</v>
      </c>
      <c r="F519" t="s">
        <v>4592</v>
      </c>
      <c r="G519" t="s">
        <v>4521</v>
      </c>
      <c r="H519" t="s">
        <v>4137</v>
      </c>
      <c r="I519" t="s">
        <v>4593</v>
      </c>
      <c r="J519" t="s">
        <v>12</v>
      </c>
      <c r="K519">
        <v>40</v>
      </c>
      <c r="L519" s="2" t="s">
        <v>1412</v>
      </c>
      <c r="M519" s="2">
        <f ca="1">Table1[[#This Row],[Cases]]*Table1[[#This Row],[Pack Size]]</f>
        <v>0</v>
      </c>
      <c r="N519" s="1">
        <f ca="1">Table1[[#This Row],[Cases]]*Table1[[#This Row],[Pack Size]]</f>
        <v>14400</v>
      </c>
      <c r="O519" s="1">
        <f>IFERROR(VLOOKUP(Table1[[#This Row],[SKU Code]],'SKU Size'!$G:$H,2,FALSE),0)*Table1[[#This Row],[Cases]]</f>
        <v>364551.36813892971</v>
      </c>
      <c r="P519" t="str">
        <f t="shared" si="9"/>
        <v>D0067</v>
      </c>
      <c r="Q519">
        <f>IFERROR(VLOOKUP(Table1[[#This Row],[Trim Distributor Code]],Sheet1!$N:$O,2,FALSE),0)</f>
        <v>3400021</v>
      </c>
      <c r="R519" t="str">
        <f>IFERROR(VLOOKUP(Table1[[#This Row],[Salesflo AppUser Code]],HIE!$A:$B,2,FALSE),0)</f>
        <v>Active</v>
      </c>
      <c r="S519" t="str">
        <f>IFERROR(VLOOKUP(Table1[[#This Row],[Salesflo AppUser Code]],HIE!$A:$B,2,FALSE),0)</f>
        <v>Active</v>
      </c>
      <c r="T519" t="s">
        <v>2637</v>
      </c>
      <c r="U519" s="3" t="s">
        <v>5710</v>
      </c>
      <c r="V519" s="3" t="s">
        <v>1606</v>
      </c>
      <c r="W519" s="3" t="s">
        <v>1688</v>
      </c>
      <c r="X519" t="str">
        <f>IFERROR(VLOOKUP( Table1[[#This Row],[Trim Distributor Code]],Sheet1!$A:$J,10,FALSE),0)</f>
        <v>Active</v>
      </c>
    </row>
    <row r="520" spans="1:24" hidden="1" x14ac:dyDescent="0.3">
      <c r="A520" t="s">
        <v>4374</v>
      </c>
      <c r="B520" t="s">
        <v>440</v>
      </c>
      <c r="C520" t="s">
        <v>4597</v>
      </c>
      <c r="D520" t="s">
        <v>1412</v>
      </c>
      <c r="E520" t="s">
        <v>4591</v>
      </c>
      <c r="F520" t="s">
        <v>4592</v>
      </c>
      <c r="G520" t="s">
        <v>4108</v>
      </c>
      <c r="H520" t="s">
        <v>4109</v>
      </c>
      <c r="I520" t="s">
        <v>4566</v>
      </c>
      <c r="J520" t="s">
        <v>13</v>
      </c>
      <c r="K520">
        <v>5</v>
      </c>
      <c r="L520" s="2" t="s">
        <v>1412</v>
      </c>
      <c r="M520" s="2">
        <f ca="1">Table1[[#This Row],[Cases]]*Table1[[#This Row],[Pack Size]]</f>
        <v>0</v>
      </c>
      <c r="N520" s="1">
        <f ca="1">Table1[[#This Row],[Cases]]*Table1[[#This Row],[Pack Size]]</f>
        <v>500</v>
      </c>
      <c r="O520" s="1">
        <f>IFERROR(VLOOKUP(Table1[[#This Row],[SKU Code]],'SKU Size'!$G:$H,2,FALSE),0)*Table1[[#This Row],[Cases]]</f>
        <v>52843.370296523535</v>
      </c>
      <c r="P520" t="str">
        <f t="shared" si="9"/>
        <v>D0067</v>
      </c>
      <c r="Q520">
        <f>IFERROR(VLOOKUP(Table1[[#This Row],[Trim Distributor Code]],Sheet1!$N:$O,2,FALSE),0)</f>
        <v>3400021</v>
      </c>
      <c r="R520" t="str">
        <f>IFERROR(VLOOKUP(Table1[[#This Row],[Salesflo AppUser Code]],HIE!$A:$B,2,FALSE),0)</f>
        <v>Active</v>
      </c>
      <c r="S520" t="str">
        <f>IFERROR(VLOOKUP(Table1[[#This Row],[Salesflo AppUser Code]],HIE!$A:$B,2,FALSE),0)</f>
        <v>Active</v>
      </c>
      <c r="T520" t="s">
        <v>2637</v>
      </c>
      <c r="U520" s="3" t="s">
        <v>5710</v>
      </c>
      <c r="V520" s="3" t="s">
        <v>1423</v>
      </c>
      <c r="W520" s="3" t="s">
        <v>1659</v>
      </c>
      <c r="X520" t="str">
        <f>IFERROR(VLOOKUP( Table1[[#This Row],[Trim Distributor Code]],Sheet1!$A:$J,10,FALSE),0)</f>
        <v>Active</v>
      </c>
    </row>
    <row r="521" spans="1:24" hidden="1" x14ac:dyDescent="0.3">
      <c r="A521" t="s">
        <v>4374</v>
      </c>
      <c r="B521" t="s">
        <v>440</v>
      </c>
      <c r="C521" t="s">
        <v>4597</v>
      </c>
      <c r="D521" t="s">
        <v>1412</v>
      </c>
      <c r="E521" t="s">
        <v>4591</v>
      </c>
      <c r="F521" t="s">
        <v>4592</v>
      </c>
      <c r="G521" t="s">
        <v>4110</v>
      </c>
      <c r="H521" t="s">
        <v>4109</v>
      </c>
      <c r="I521" t="s">
        <v>4539</v>
      </c>
      <c r="J521" t="s">
        <v>1682</v>
      </c>
      <c r="K521">
        <v>5</v>
      </c>
      <c r="L521" s="2" t="s">
        <v>1412</v>
      </c>
      <c r="M521" s="2">
        <f ca="1">Table1[[#This Row],[Cases]]*Table1[[#This Row],[Pack Size]]</f>
        <v>0</v>
      </c>
      <c r="N521" s="1">
        <f ca="1">Table1[[#This Row],[Cases]]*Table1[[#This Row],[Pack Size]]</f>
        <v>500</v>
      </c>
      <c r="O521" s="1">
        <f>IFERROR(VLOOKUP(Table1[[#This Row],[SKU Code]],'SKU Size'!$G:$H,2,FALSE),0)*Table1[[#This Row],[Cases]]</f>
        <v>37735.673677581857</v>
      </c>
      <c r="P521" t="str">
        <f t="shared" si="9"/>
        <v>D0067</v>
      </c>
      <c r="Q521">
        <f>IFERROR(VLOOKUP(Table1[[#This Row],[Trim Distributor Code]],Sheet1!$N:$O,2,FALSE),0)</f>
        <v>3400021</v>
      </c>
      <c r="R521" t="str">
        <f>IFERROR(VLOOKUP(Table1[[#This Row],[Salesflo AppUser Code]],HIE!$A:$B,2,FALSE),0)</f>
        <v>Active</v>
      </c>
      <c r="S521" t="str">
        <f>IFERROR(VLOOKUP(Table1[[#This Row],[Salesflo AppUser Code]],HIE!$A:$B,2,FALSE),0)</f>
        <v>Active</v>
      </c>
      <c r="T521" t="s">
        <v>2637</v>
      </c>
      <c r="U521" s="3" t="s">
        <v>5710</v>
      </c>
      <c r="V521" s="3" t="s">
        <v>1423</v>
      </c>
      <c r="W521" s="3" t="s">
        <v>1679</v>
      </c>
      <c r="X521" t="str">
        <f>IFERROR(VLOOKUP( Table1[[#This Row],[Trim Distributor Code]],Sheet1!$A:$J,10,FALSE),0)</f>
        <v>Active</v>
      </c>
    </row>
    <row r="522" spans="1:24" hidden="1" x14ac:dyDescent="0.3">
      <c r="A522" t="s">
        <v>4374</v>
      </c>
      <c r="B522" t="s">
        <v>440</v>
      </c>
      <c r="C522" t="s">
        <v>4597</v>
      </c>
      <c r="D522" t="s">
        <v>1412</v>
      </c>
      <c r="E522" t="s">
        <v>4591</v>
      </c>
      <c r="F522" t="s">
        <v>4592</v>
      </c>
      <c r="G522" t="s">
        <v>4521</v>
      </c>
      <c r="H522" t="s">
        <v>4113</v>
      </c>
      <c r="I522" t="s">
        <v>4540</v>
      </c>
      <c r="J522" t="s">
        <v>14</v>
      </c>
      <c r="K522">
        <v>20</v>
      </c>
      <c r="L522" s="2" t="s">
        <v>1412</v>
      </c>
      <c r="M522" s="2">
        <f ca="1">Table1[[#This Row],[Cases]]*Table1[[#This Row],[Pack Size]]</f>
        <v>0</v>
      </c>
      <c r="N522" s="1">
        <f ca="1">Table1[[#This Row],[Cases]]*Table1[[#This Row],[Pack Size]]</f>
        <v>480</v>
      </c>
      <c r="O522" s="1">
        <f>IFERROR(VLOOKUP(Table1[[#This Row],[SKU Code]],'SKU Size'!$G:$H,2,FALSE),0)*Table1[[#This Row],[Cases]]</f>
        <v>71829.4653050122</v>
      </c>
      <c r="P522" t="str">
        <f t="shared" si="9"/>
        <v>D0067</v>
      </c>
      <c r="Q522">
        <f>IFERROR(VLOOKUP(Table1[[#This Row],[Trim Distributor Code]],Sheet1!$N:$O,2,FALSE),0)</f>
        <v>3400021</v>
      </c>
      <c r="R522" t="str">
        <f>IFERROR(VLOOKUP(Table1[[#This Row],[Salesflo AppUser Code]],HIE!$A:$B,2,FALSE),0)</f>
        <v>Active</v>
      </c>
      <c r="S522" t="str">
        <f>IFERROR(VLOOKUP(Table1[[#This Row],[Salesflo AppUser Code]],HIE!$A:$B,2,FALSE),0)</f>
        <v>Active</v>
      </c>
      <c r="T522" t="s">
        <v>2637</v>
      </c>
      <c r="U522" s="3" t="s">
        <v>5710</v>
      </c>
      <c r="V522" s="3" t="s">
        <v>1632</v>
      </c>
      <c r="W522" s="3" t="s">
        <v>1688</v>
      </c>
      <c r="X522" t="str">
        <f>IFERROR(VLOOKUP( Table1[[#This Row],[Trim Distributor Code]],Sheet1!$A:$J,10,FALSE),0)</f>
        <v>Active</v>
      </c>
    </row>
    <row r="523" spans="1:24" hidden="1" x14ac:dyDescent="0.3">
      <c r="A523" t="s">
        <v>4374</v>
      </c>
      <c r="B523" t="s">
        <v>440</v>
      </c>
      <c r="C523" t="s">
        <v>4597</v>
      </c>
      <c r="D523" t="s">
        <v>1412</v>
      </c>
      <c r="E523" t="s">
        <v>4591</v>
      </c>
      <c r="F523" t="s">
        <v>4592</v>
      </c>
      <c r="G523" t="s">
        <v>1431</v>
      </c>
      <c r="H523" t="s">
        <v>4113</v>
      </c>
      <c r="I523" t="s">
        <v>4594</v>
      </c>
      <c r="J523" t="s">
        <v>1656</v>
      </c>
      <c r="K523">
        <v>10</v>
      </c>
      <c r="L523" s="2" t="s">
        <v>1412</v>
      </c>
      <c r="M523" s="2">
        <f ca="1">Table1[[#This Row],[Cases]]*Table1[[#This Row],[Pack Size]]</f>
        <v>0</v>
      </c>
      <c r="N523" s="1">
        <f ca="1">Table1[[#This Row],[Cases]]*Table1[[#This Row],[Pack Size]]</f>
        <v>480</v>
      </c>
      <c r="O523" s="1">
        <f>IFERROR(VLOOKUP(Table1[[#This Row],[SKU Code]],'SKU Size'!$G:$H,2,FALSE),0)*Table1[[#This Row],[Cases]]</f>
        <v>10039.148759070089</v>
      </c>
      <c r="P523" t="str">
        <f t="shared" si="9"/>
        <v>D0067</v>
      </c>
      <c r="Q523">
        <f>IFERROR(VLOOKUP(Table1[[#This Row],[Trim Distributor Code]],Sheet1!$N:$O,2,FALSE),0)</f>
        <v>3400021</v>
      </c>
      <c r="R523" t="str">
        <f>IFERROR(VLOOKUP(Table1[[#This Row],[Salesflo AppUser Code]],HIE!$A:$B,2,FALSE),0)</f>
        <v>Active</v>
      </c>
      <c r="S523" t="str">
        <f>IFERROR(VLOOKUP(Table1[[#This Row],[Salesflo AppUser Code]],HIE!$A:$B,2,FALSE),0)</f>
        <v>Active</v>
      </c>
      <c r="T523" t="s">
        <v>2637</v>
      </c>
      <c r="U523" s="3" t="s">
        <v>5710</v>
      </c>
      <c r="V523" s="3" t="s">
        <v>1632</v>
      </c>
      <c r="W523" s="3" t="s">
        <v>1431</v>
      </c>
      <c r="X523" t="str">
        <f>IFERROR(VLOOKUP( Table1[[#This Row],[Trim Distributor Code]],Sheet1!$A:$J,10,FALSE),0)</f>
        <v>Active</v>
      </c>
    </row>
    <row r="524" spans="1:24" hidden="1" x14ac:dyDescent="0.3">
      <c r="A524" t="s">
        <v>4374</v>
      </c>
      <c r="B524" t="s">
        <v>440</v>
      </c>
      <c r="C524" t="s">
        <v>4597</v>
      </c>
      <c r="D524" t="s">
        <v>1412</v>
      </c>
      <c r="E524" t="s">
        <v>4591</v>
      </c>
      <c r="F524" t="s">
        <v>4592</v>
      </c>
      <c r="G524" t="s">
        <v>2542</v>
      </c>
      <c r="H524" t="s">
        <v>2268</v>
      </c>
      <c r="I524" t="s">
        <v>4595</v>
      </c>
      <c r="J524" t="s">
        <v>2543</v>
      </c>
      <c r="K524">
        <v>20</v>
      </c>
      <c r="L524" s="2" t="s">
        <v>1412</v>
      </c>
      <c r="M524" s="2">
        <f ca="1">Table1[[#This Row],[Cases]]*Table1[[#This Row],[Pack Size]]</f>
        <v>0</v>
      </c>
      <c r="N524" s="1">
        <f ca="1">Table1[[#This Row],[Cases]]*Table1[[#This Row],[Pack Size]]</f>
        <v>9600</v>
      </c>
      <c r="O524" s="1">
        <f>IFERROR(VLOOKUP(Table1[[#This Row],[SKU Code]],'SKU Size'!$G:$H,2,FALSE),0)*Table1[[#This Row],[Cases]]</f>
        <v>99859.706955503527</v>
      </c>
      <c r="P524" t="str">
        <f t="shared" si="9"/>
        <v>D0067</v>
      </c>
      <c r="Q524">
        <f>IFERROR(VLOOKUP(Table1[[#This Row],[Trim Distributor Code]],Sheet1!$N:$O,2,FALSE),0)</f>
        <v>3400021</v>
      </c>
      <c r="R524" t="str">
        <f>IFERROR(VLOOKUP(Table1[[#This Row],[Salesflo AppUser Code]],HIE!$A:$B,2,FALSE),0)</f>
        <v>Active</v>
      </c>
      <c r="S524" t="str">
        <f>IFERROR(VLOOKUP(Table1[[#This Row],[Salesflo AppUser Code]],HIE!$A:$B,2,FALSE),0)</f>
        <v>Active</v>
      </c>
      <c r="T524" t="s">
        <v>2637</v>
      </c>
      <c r="U524" s="3" t="s">
        <v>5710</v>
      </c>
      <c r="V524" s="3" t="s">
        <v>2268</v>
      </c>
      <c r="W524" s="3" t="s">
        <v>2542</v>
      </c>
      <c r="X524" t="str">
        <f>IFERROR(VLOOKUP( Table1[[#This Row],[Trim Distributor Code]],Sheet1!$A:$J,10,FALSE),0)</f>
        <v>Active</v>
      </c>
    </row>
    <row r="525" spans="1:24" hidden="1" x14ac:dyDescent="0.3">
      <c r="A525" t="s">
        <v>4374</v>
      </c>
      <c r="B525" t="s">
        <v>440</v>
      </c>
      <c r="C525" t="s">
        <v>4597</v>
      </c>
      <c r="D525" t="s">
        <v>1412</v>
      </c>
      <c r="E525" t="s">
        <v>4591</v>
      </c>
      <c r="F525" t="s">
        <v>4592</v>
      </c>
      <c r="G525" t="s">
        <v>2581</v>
      </c>
      <c r="H525" t="s">
        <v>4116</v>
      </c>
      <c r="I525" t="s">
        <v>4543</v>
      </c>
      <c r="J525" t="s">
        <v>15</v>
      </c>
      <c r="K525">
        <v>5</v>
      </c>
      <c r="L525" s="2" t="s">
        <v>1412</v>
      </c>
      <c r="M525" s="2">
        <f ca="1">Table1[[#This Row],[Cases]]*Table1[[#This Row],[Pack Size]]</f>
        <v>0</v>
      </c>
      <c r="N525" s="1">
        <f ca="1">Table1[[#This Row],[Cases]]*Table1[[#This Row],[Pack Size]]</f>
        <v>720</v>
      </c>
      <c r="O525" s="1">
        <f>IFERROR(VLOOKUP(Table1[[#This Row],[SKU Code]],'SKU Size'!$G:$H,2,FALSE),0)*Table1[[#This Row],[Cases]]</f>
        <v>27627.443882738626</v>
      </c>
      <c r="P525" t="str">
        <f t="shared" si="9"/>
        <v>D0067</v>
      </c>
      <c r="Q525">
        <f>IFERROR(VLOOKUP(Table1[[#This Row],[Trim Distributor Code]],Sheet1!$N:$O,2,FALSE),0)</f>
        <v>3400021</v>
      </c>
      <c r="R525" t="str">
        <f>IFERROR(VLOOKUP(Table1[[#This Row],[Salesflo AppUser Code]],HIE!$A:$B,2,FALSE),0)</f>
        <v>Active</v>
      </c>
      <c r="S525" t="str">
        <f>IFERROR(VLOOKUP(Table1[[#This Row],[Salesflo AppUser Code]],HIE!$A:$B,2,FALSE),0)</f>
        <v>Active</v>
      </c>
      <c r="T525" t="s">
        <v>2637</v>
      </c>
      <c r="U525" s="3" t="s">
        <v>5710</v>
      </c>
      <c r="V525" s="3" t="s">
        <v>2582</v>
      </c>
      <c r="W525" s="3" t="s">
        <v>2590</v>
      </c>
      <c r="X525" t="str">
        <f>IFERROR(VLOOKUP( Table1[[#This Row],[Trim Distributor Code]],Sheet1!$A:$J,10,FALSE),0)</f>
        <v>Active</v>
      </c>
    </row>
    <row r="526" spans="1:24" hidden="1" x14ac:dyDescent="0.3">
      <c r="A526" t="s">
        <v>4374</v>
      </c>
      <c r="B526" t="s">
        <v>440</v>
      </c>
      <c r="C526" t="s">
        <v>4597</v>
      </c>
      <c r="D526" t="s">
        <v>1412</v>
      </c>
      <c r="E526" t="s">
        <v>4591</v>
      </c>
      <c r="F526" t="s">
        <v>4592</v>
      </c>
      <c r="G526" t="s">
        <v>2581</v>
      </c>
      <c r="H526" t="s">
        <v>4115</v>
      </c>
      <c r="I526" t="s">
        <v>4542</v>
      </c>
      <c r="J526" t="s">
        <v>16</v>
      </c>
      <c r="K526">
        <v>10</v>
      </c>
      <c r="L526" s="2" t="s">
        <v>1412</v>
      </c>
      <c r="M526" s="2">
        <f ca="1">Table1[[#This Row],[Cases]]*Table1[[#This Row],[Pack Size]]</f>
        <v>0</v>
      </c>
      <c r="N526" s="1">
        <f ca="1">Table1[[#This Row],[Cases]]*Table1[[#This Row],[Pack Size]]</f>
        <v>2880</v>
      </c>
      <c r="O526" s="1">
        <f>IFERROR(VLOOKUP(Table1[[#This Row],[SKU Code]],'SKU Size'!$G:$H,2,FALSE),0)*Table1[[#This Row],[Cases]]</f>
        <v>48534.292677265948</v>
      </c>
      <c r="P526" t="str">
        <f t="shared" si="9"/>
        <v>D0067</v>
      </c>
      <c r="Q526">
        <f>IFERROR(VLOOKUP(Table1[[#This Row],[Trim Distributor Code]],Sheet1!$N:$O,2,FALSE),0)</f>
        <v>3400021</v>
      </c>
      <c r="R526" t="str">
        <f>IFERROR(VLOOKUP(Table1[[#This Row],[Salesflo AppUser Code]],HIE!$A:$B,2,FALSE),0)</f>
        <v>Active</v>
      </c>
      <c r="S526" t="str">
        <f>IFERROR(VLOOKUP(Table1[[#This Row],[Salesflo AppUser Code]],HIE!$A:$B,2,FALSE),0)</f>
        <v>Active</v>
      </c>
      <c r="T526" t="s">
        <v>2637</v>
      </c>
      <c r="U526" s="3" t="s">
        <v>5710</v>
      </c>
      <c r="V526" s="3" t="s">
        <v>2616</v>
      </c>
      <c r="W526" s="3" t="s">
        <v>2617</v>
      </c>
      <c r="X526" t="str">
        <f>IFERROR(VLOOKUP( Table1[[#This Row],[Trim Distributor Code]],Sheet1!$A:$J,10,FALSE),0)</f>
        <v>Active</v>
      </c>
    </row>
    <row r="527" spans="1:24" hidden="1" x14ac:dyDescent="0.3">
      <c r="A527" t="s">
        <v>4374</v>
      </c>
      <c r="B527" t="s">
        <v>3782</v>
      </c>
      <c r="C527" t="s">
        <v>4598</v>
      </c>
      <c r="D527" t="s">
        <v>1412</v>
      </c>
      <c r="E527" t="s">
        <v>4591</v>
      </c>
      <c r="F527" t="s">
        <v>4592</v>
      </c>
      <c r="G527" t="s">
        <v>4521</v>
      </c>
      <c r="H527" t="s">
        <v>4106</v>
      </c>
      <c r="I527" t="s">
        <v>4538</v>
      </c>
      <c r="J527" t="s">
        <v>11</v>
      </c>
      <c r="K527">
        <v>25</v>
      </c>
      <c r="L527" s="2" t="s">
        <v>1412</v>
      </c>
      <c r="M527" s="2">
        <f ca="1">Table1[[#This Row],[Cases]]*Table1[[#This Row],[Pack Size]]</f>
        <v>0</v>
      </c>
      <c r="N527" s="1">
        <f ca="1">Table1[[#This Row],[Cases]]*Table1[[#This Row],[Pack Size]]</f>
        <v>8800</v>
      </c>
      <c r="O527" s="1">
        <f>IFERROR(VLOOKUP(Table1[[#This Row],[SKU Code]],'SKU Size'!$G:$H,2,FALSE),0)*Table1[[#This Row],[Cases]]</f>
        <v>219118.7058038477</v>
      </c>
      <c r="P527" t="str">
        <f t="shared" si="9"/>
        <v>D0067</v>
      </c>
      <c r="Q527">
        <f>IFERROR(VLOOKUP(Table1[[#This Row],[Trim Distributor Code]],Sheet1!$N:$O,2,FALSE),0)</f>
        <v>3400021</v>
      </c>
      <c r="R527" t="str">
        <f>IFERROR(VLOOKUP(Table1[[#This Row],[Salesflo AppUser Code]],HIE!$A:$B,2,FALSE),0)</f>
        <v>Active</v>
      </c>
      <c r="S527" t="str">
        <f>IFERROR(VLOOKUP(Table1[[#This Row],[Salesflo AppUser Code]],HIE!$A:$B,2,FALSE),0)</f>
        <v>Active</v>
      </c>
      <c r="T527" t="s">
        <v>2637</v>
      </c>
      <c r="U527" s="3" t="s">
        <v>5710</v>
      </c>
      <c r="V527" s="3" t="s">
        <v>1444</v>
      </c>
      <c r="W527" s="3" t="s">
        <v>1688</v>
      </c>
      <c r="X527" t="str">
        <f>IFERROR(VLOOKUP( Table1[[#This Row],[Trim Distributor Code]],Sheet1!$A:$J,10,FALSE),0)</f>
        <v>Active</v>
      </c>
    </row>
    <row r="528" spans="1:24" hidden="1" x14ac:dyDescent="0.3">
      <c r="A528" t="s">
        <v>4374</v>
      </c>
      <c r="B528" t="s">
        <v>3782</v>
      </c>
      <c r="C528" t="s">
        <v>4598</v>
      </c>
      <c r="D528" t="s">
        <v>1412</v>
      </c>
      <c r="E528" t="s">
        <v>4591</v>
      </c>
      <c r="F528" t="s">
        <v>4592</v>
      </c>
      <c r="G528" t="s">
        <v>4521</v>
      </c>
      <c r="H528" t="s">
        <v>4137</v>
      </c>
      <c r="I528" t="s">
        <v>4593</v>
      </c>
      <c r="J528" t="s">
        <v>12</v>
      </c>
      <c r="K528">
        <v>25</v>
      </c>
      <c r="L528" s="2" t="s">
        <v>1412</v>
      </c>
      <c r="M528" s="2">
        <f ca="1">Table1[[#This Row],[Cases]]*Table1[[#This Row],[Pack Size]]</f>
        <v>0</v>
      </c>
      <c r="N528" s="1">
        <f ca="1">Table1[[#This Row],[Cases]]*Table1[[#This Row],[Pack Size]]</f>
        <v>9000</v>
      </c>
      <c r="O528" s="1">
        <f>IFERROR(VLOOKUP(Table1[[#This Row],[SKU Code]],'SKU Size'!$G:$H,2,FALSE),0)*Table1[[#This Row],[Cases]]</f>
        <v>227844.60508683106</v>
      </c>
      <c r="P528" t="str">
        <f t="shared" si="9"/>
        <v>D0067</v>
      </c>
      <c r="Q528">
        <f>IFERROR(VLOOKUP(Table1[[#This Row],[Trim Distributor Code]],Sheet1!$N:$O,2,FALSE),0)</f>
        <v>3400021</v>
      </c>
      <c r="R528" t="str">
        <f>IFERROR(VLOOKUP(Table1[[#This Row],[Salesflo AppUser Code]],HIE!$A:$B,2,FALSE),0)</f>
        <v>Active</v>
      </c>
      <c r="S528" t="str">
        <f>IFERROR(VLOOKUP(Table1[[#This Row],[Salesflo AppUser Code]],HIE!$A:$B,2,FALSE),0)</f>
        <v>Active</v>
      </c>
      <c r="T528" t="s">
        <v>2637</v>
      </c>
      <c r="U528" s="3" t="s">
        <v>5710</v>
      </c>
      <c r="V528" s="3" t="s">
        <v>1606</v>
      </c>
      <c r="W528" s="3" t="s">
        <v>1688</v>
      </c>
      <c r="X528" t="str">
        <f>IFERROR(VLOOKUP( Table1[[#This Row],[Trim Distributor Code]],Sheet1!$A:$J,10,FALSE),0)</f>
        <v>Active</v>
      </c>
    </row>
    <row r="529" spans="1:24" hidden="1" x14ac:dyDescent="0.3">
      <c r="A529" t="s">
        <v>4374</v>
      </c>
      <c r="B529" t="s">
        <v>3782</v>
      </c>
      <c r="C529" t="s">
        <v>4598</v>
      </c>
      <c r="D529" t="s">
        <v>1412</v>
      </c>
      <c r="E529" t="s">
        <v>4591</v>
      </c>
      <c r="F529" t="s">
        <v>4592</v>
      </c>
      <c r="G529" t="s">
        <v>4108</v>
      </c>
      <c r="H529" t="s">
        <v>4109</v>
      </c>
      <c r="I529" t="s">
        <v>4566</v>
      </c>
      <c r="J529" t="s">
        <v>13</v>
      </c>
      <c r="K529">
        <v>5</v>
      </c>
      <c r="L529" s="2" t="s">
        <v>1412</v>
      </c>
      <c r="M529" s="2">
        <f ca="1">Table1[[#This Row],[Cases]]*Table1[[#This Row],[Pack Size]]</f>
        <v>0</v>
      </c>
      <c r="N529" s="1">
        <f ca="1">Table1[[#This Row],[Cases]]*Table1[[#This Row],[Pack Size]]</f>
        <v>500</v>
      </c>
      <c r="O529" s="1">
        <f>IFERROR(VLOOKUP(Table1[[#This Row],[SKU Code]],'SKU Size'!$G:$H,2,FALSE),0)*Table1[[#This Row],[Cases]]</f>
        <v>52843.370296523535</v>
      </c>
      <c r="P529" t="str">
        <f t="shared" si="9"/>
        <v>D0067</v>
      </c>
      <c r="Q529">
        <f>IFERROR(VLOOKUP(Table1[[#This Row],[Trim Distributor Code]],Sheet1!$N:$O,2,FALSE),0)</f>
        <v>3400021</v>
      </c>
      <c r="R529" t="str">
        <f>IFERROR(VLOOKUP(Table1[[#This Row],[Salesflo AppUser Code]],HIE!$A:$B,2,FALSE),0)</f>
        <v>Active</v>
      </c>
      <c r="S529" t="str">
        <f>IFERROR(VLOOKUP(Table1[[#This Row],[Salesflo AppUser Code]],HIE!$A:$B,2,FALSE),0)</f>
        <v>Active</v>
      </c>
      <c r="T529" t="s">
        <v>2637</v>
      </c>
      <c r="U529" s="3" t="s">
        <v>5710</v>
      </c>
      <c r="V529" s="3" t="s">
        <v>1423</v>
      </c>
      <c r="W529" s="3" t="s">
        <v>1659</v>
      </c>
      <c r="X529" t="str">
        <f>IFERROR(VLOOKUP( Table1[[#This Row],[Trim Distributor Code]],Sheet1!$A:$J,10,FALSE),0)</f>
        <v>Active</v>
      </c>
    </row>
    <row r="530" spans="1:24" hidden="1" x14ac:dyDescent="0.3">
      <c r="A530" t="s">
        <v>4374</v>
      </c>
      <c r="B530" t="s">
        <v>3782</v>
      </c>
      <c r="C530" t="s">
        <v>4598</v>
      </c>
      <c r="D530" t="s">
        <v>1412</v>
      </c>
      <c r="E530" t="s">
        <v>4591</v>
      </c>
      <c r="F530" t="s">
        <v>4592</v>
      </c>
      <c r="G530" t="s">
        <v>4110</v>
      </c>
      <c r="H530" t="s">
        <v>4109</v>
      </c>
      <c r="I530" t="s">
        <v>4539</v>
      </c>
      <c r="J530" t="s">
        <v>1682</v>
      </c>
      <c r="K530">
        <v>5</v>
      </c>
      <c r="L530" s="2" t="s">
        <v>1412</v>
      </c>
      <c r="M530" s="2">
        <f ca="1">Table1[[#This Row],[Cases]]*Table1[[#This Row],[Pack Size]]</f>
        <v>0</v>
      </c>
      <c r="N530" s="1">
        <f ca="1">Table1[[#This Row],[Cases]]*Table1[[#This Row],[Pack Size]]</f>
        <v>500</v>
      </c>
      <c r="O530" s="1">
        <f>IFERROR(VLOOKUP(Table1[[#This Row],[SKU Code]],'SKU Size'!$G:$H,2,FALSE),0)*Table1[[#This Row],[Cases]]</f>
        <v>37735.673677581857</v>
      </c>
      <c r="P530" t="str">
        <f t="shared" si="9"/>
        <v>D0067</v>
      </c>
      <c r="Q530">
        <f>IFERROR(VLOOKUP(Table1[[#This Row],[Trim Distributor Code]],Sheet1!$N:$O,2,FALSE),0)</f>
        <v>3400021</v>
      </c>
      <c r="R530" t="str">
        <f>IFERROR(VLOOKUP(Table1[[#This Row],[Salesflo AppUser Code]],HIE!$A:$B,2,FALSE),0)</f>
        <v>Active</v>
      </c>
      <c r="S530" t="str">
        <f>IFERROR(VLOOKUP(Table1[[#This Row],[Salesflo AppUser Code]],HIE!$A:$B,2,FALSE),0)</f>
        <v>Active</v>
      </c>
      <c r="T530" t="s">
        <v>2637</v>
      </c>
      <c r="U530" s="3" t="s">
        <v>5710</v>
      </c>
      <c r="V530" s="3" t="s">
        <v>1423</v>
      </c>
      <c r="W530" s="3" t="s">
        <v>1679</v>
      </c>
      <c r="X530" t="str">
        <f>IFERROR(VLOOKUP( Table1[[#This Row],[Trim Distributor Code]],Sheet1!$A:$J,10,FALSE),0)</f>
        <v>Active</v>
      </c>
    </row>
    <row r="531" spans="1:24" hidden="1" x14ac:dyDescent="0.3">
      <c r="A531" t="s">
        <v>4374</v>
      </c>
      <c r="B531" t="s">
        <v>3782</v>
      </c>
      <c r="C531" t="s">
        <v>4598</v>
      </c>
      <c r="D531" t="s">
        <v>1412</v>
      </c>
      <c r="E531" t="s">
        <v>4591</v>
      </c>
      <c r="F531" t="s">
        <v>4592</v>
      </c>
      <c r="G531" t="s">
        <v>4521</v>
      </c>
      <c r="H531" t="s">
        <v>4113</v>
      </c>
      <c r="I531" t="s">
        <v>4540</v>
      </c>
      <c r="J531" t="s">
        <v>14</v>
      </c>
      <c r="K531" s="1">
        <v>20</v>
      </c>
      <c r="L531" s="1" t="s">
        <v>1412</v>
      </c>
      <c r="M531" s="2">
        <f ca="1">Table1[[#This Row],[Cases]]*Table1[[#This Row],[Pack Size]]</f>
        <v>0</v>
      </c>
      <c r="N531" s="1">
        <f ca="1">Table1[[#This Row],[Cases]]*Table1[[#This Row],[Pack Size]]</f>
        <v>480</v>
      </c>
      <c r="O531" s="1">
        <f>IFERROR(VLOOKUP(Table1[[#This Row],[SKU Code]],'SKU Size'!$G:$H,2,FALSE),0)*Table1[[#This Row],[Cases]]</f>
        <v>71829.4653050122</v>
      </c>
      <c r="P531" t="str">
        <f t="shared" si="9"/>
        <v>D0067</v>
      </c>
      <c r="Q531">
        <f>IFERROR(VLOOKUP(Table1[[#This Row],[Trim Distributor Code]],Sheet1!$N:$O,2,FALSE),0)</f>
        <v>3400021</v>
      </c>
      <c r="R531" t="str">
        <f>IFERROR(VLOOKUP(Table1[[#This Row],[Salesflo AppUser Code]],HIE!$A:$B,2,FALSE),0)</f>
        <v>Active</v>
      </c>
      <c r="S531" t="str">
        <f>IFERROR(VLOOKUP(Table1[[#This Row],[Salesflo AppUser Code]],HIE!$A:$B,2,FALSE),0)</f>
        <v>Active</v>
      </c>
      <c r="T531" t="s">
        <v>2637</v>
      </c>
      <c r="U531" s="3" t="s">
        <v>5710</v>
      </c>
      <c r="V531" s="3" t="s">
        <v>1632</v>
      </c>
      <c r="W531" s="3" t="s">
        <v>1688</v>
      </c>
      <c r="X531" t="str">
        <f>IFERROR(VLOOKUP( Table1[[#This Row],[Trim Distributor Code]],Sheet1!$A:$J,10,FALSE),0)</f>
        <v>Active</v>
      </c>
    </row>
    <row r="532" spans="1:24" hidden="1" x14ac:dyDescent="0.3">
      <c r="A532" t="s">
        <v>4374</v>
      </c>
      <c r="B532" t="s">
        <v>3782</v>
      </c>
      <c r="C532" t="s">
        <v>4598</v>
      </c>
      <c r="D532" t="s">
        <v>1412</v>
      </c>
      <c r="E532" t="s">
        <v>4591</v>
      </c>
      <c r="F532" t="s">
        <v>4592</v>
      </c>
      <c r="G532" t="s">
        <v>4111</v>
      </c>
      <c r="H532" t="s">
        <v>4113</v>
      </c>
      <c r="I532" t="s">
        <v>4541</v>
      </c>
      <c r="J532" t="s">
        <v>1656</v>
      </c>
      <c r="K532" s="1">
        <v>10</v>
      </c>
      <c r="L532" s="1" t="s">
        <v>1412</v>
      </c>
      <c r="M532" s="2">
        <f ca="1">Table1[[#This Row],[Cases]]*Table1[[#This Row],[Pack Size]]</f>
        <v>0</v>
      </c>
      <c r="N532" s="1">
        <f ca="1">Table1[[#This Row],[Cases]]*Table1[[#This Row],[Pack Size]]</f>
        <v>480</v>
      </c>
      <c r="O532" s="1">
        <f>IFERROR(VLOOKUP(Table1[[#This Row],[SKU Code]],'SKU Size'!$G:$H,2,FALSE),0)*Table1[[#This Row],[Cases]]</f>
        <v>10039.148759070089</v>
      </c>
      <c r="P532" t="str">
        <f t="shared" si="9"/>
        <v>D0067</v>
      </c>
      <c r="Q532">
        <f>IFERROR(VLOOKUP(Table1[[#This Row],[Trim Distributor Code]],Sheet1!$N:$O,2,FALSE),0)</f>
        <v>3400021</v>
      </c>
      <c r="R532" t="str">
        <f>IFERROR(VLOOKUP(Table1[[#This Row],[Salesflo AppUser Code]],HIE!$A:$B,2,FALSE),0)</f>
        <v>Active</v>
      </c>
      <c r="S532" t="str">
        <f>IFERROR(VLOOKUP(Table1[[#This Row],[Salesflo AppUser Code]],HIE!$A:$B,2,FALSE),0)</f>
        <v>Active</v>
      </c>
      <c r="T532" t="s">
        <v>2637</v>
      </c>
      <c r="U532" s="3" t="s">
        <v>5710</v>
      </c>
      <c r="V532" s="3" t="s">
        <v>1632</v>
      </c>
      <c r="W532" s="3" t="s">
        <v>1431</v>
      </c>
      <c r="X532" t="str">
        <f>IFERROR(VLOOKUP( Table1[[#This Row],[Trim Distributor Code]],Sheet1!$A:$J,10,FALSE),0)</f>
        <v>Active</v>
      </c>
    </row>
    <row r="533" spans="1:24" hidden="1" x14ac:dyDescent="0.3">
      <c r="A533" t="s">
        <v>4374</v>
      </c>
      <c r="B533" t="s">
        <v>3782</v>
      </c>
      <c r="C533" t="s">
        <v>4598</v>
      </c>
      <c r="D533" t="s">
        <v>1412</v>
      </c>
      <c r="E533" t="s">
        <v>4591</v>
      </c>
      <c r="F533" t="s">
        <v>4592</v>
      </c>
      <c r="G533" t="s">
        <v>2542</v>
      </c>
      <c r="H533" t="s">
        <v>2268</v>
      </c>
      <c r="I533" t="s">
        <v>4595</v>
      </c>
      <c r="J533" t="s">
        <v>2543</v>
      </c>
      <c r="K533">
        <v>10</v>
      </c>
      <c r="L533" s="2" t="s">
        <v>1412</v>
      </c>
      <c r="M533" s="2">
        <f ca="1">Table1[[#This Row],[Cases]]*Table1[[#This Row],[Pack Size]]</f>
        <v>0</v>
      </c>
      <c r="N533" s="1">
        <f ca="1">Table1[[#This Row],[Cases]]*Table1[[#This Row],[Pack Size]]</f>
        <v>4800</v>
      </c>
      <c r="O533" s="1">
        <f>IFERROR(VLOOKUP(Table1[[#This Row],[SKU Code]],'SKU Size'!$G:$H,2,FALSE),0)*Table1[[#This Row],[Cases]]</f>
        <v>49929.853477751763</v>
      </c>
      <c r="P533" t="str">
        <f t="shared" si="9"/>
        <v>D0067</v>
      </c>
      <c r="Q533">
        <f>IFERROR(VLOOKUP(Table1[[#This Row],[Trim Distributor Code]],Sheet1!$N:$O,2,FALSE),0)</f>
        <v>3400021</v>
      </c>
      <c r="R533" t="str">
        <f>IFERROR(VLOOKUP(Table1[[#This Row],[Salesflo AppUser Code]],HIE!$A:$B,2,FALSE),0)</f>
        <v>Active</v>
      </c>
      <c r="S533" t="str">
        <f>IFERROR(VLOOKUP(Table1[[#This Row],[Salesflo AppUser Code]],HIE!$A:$B,2,FALSE),0)</f>
        <v>Active</v>
      </c>
      <c r="T533" t="s">
        <v>2637</v>
      </c>
      <c r="U533" s="3" t="s">
        <v>5710</v>
      </c>
      <c r="V533" s="3" t="s">
        <v>2268</v>
      </c>
      <c r="W533" s="3" t="s">
        <v>2542</v>
      </c>
      <c r="X533" t="str">
        <f>IFERROR(VLOOKUP( Table1[[#This Row],[Trim Distributor Code]],Sheet1!$A:$J,10,FALSE),0)</f>
        <v>Active</v>
      </c>
    </row>
    <row r="534" spans="1:24" hidden="1" x14ac:dyDescent="0.3">
      <c r="A534" t="s">
        <v>4374</v>
      </c>
      <c r="B534" t="s">
        <v>3782</v>
      </c>
      <c r="C534" t="s">
        <v>4598</v>
      </c>
      <c r="D534" t="s">
        <v>1412</v>
      </c>
      <c r="E534" t="s">
        <v>4591</v>
      </c>
      <c r="F534" t="s">
        <v>4592</v>
      </c>
      <c r="G534" t="s">
        <v>2581</v>
      </c>
      <c r="H534" t="s">
        <v>4116</v>
      </c>
      <c r="I534" t="s">
        <v>4543</v>
      </c>
      <c r="J534" t="s">
        <v>15</v>
      </c>
      <c r="K534">
        <v>2</v>
      </c>
      <c r="L534" s="2" t="s">
        <v>1412</v>
      </c>
      <c r="M534" s="2">
        <f ca="1">Table1[[#This Row],[Cases]]*Table1[[#This Row],[Pack Size]]</f>
        <v>0</v>
      </c>
      <c r="N534" s="1">
        <f ca="1">Table1[[#This Row],[Cases]]*Table1[[#This Row],[Pack Size]]</f>
        <v>288</v>
      </c>
      <c r="O534" s="1">
        <f>IFERROR(VLOOKUP(Table1[[#This Row],[SKU Code]],'SKU Size'!$G:$H,2,FALSE),0)*Table1[[#This Row],[Cases]]</f>
        <v>11050.97755309545</v>
      </c>
      <c r="P534" t="str">
        <f t="shared" si="9"/>
        <v>D0067</v>
      </c>
      <c r="Q534">
        <f>IFERROR(VLOOKUP(Table1[[#This Row],[Trim Distributor Code]],Sheet1!$N:$O,2,FALSE),0)</f>
        <v>3400021</v>
      </c>
      <c r="R534" t="str">
        <f>IFERROR(VLOOKUP(Table1[[#This Row],[Salesflo AppUser Code]],HIE!$A:$B,2,FALSE),0)</f>
        <v>Active</v>
      </c>
      <c r="S534" t="str">
        <f>IFERROR(VLOOKUP(Table1[[#This Row],[Salesflo AppUser Code]],HIE!$A:$B,2,FALSE),0)</f>
        <v>Active</v>
      </c>
      <c r="T534" t="s">
        <v>2637</v>
      </c>
      <c r="U534" s="3" t="s">
        <v>5710</v>
      </c>
      <c r="V534" s="3" t="s">
        <v>2582</v>
      </c>
      <c r="W534" s="3" t="s">
        <v>2590</v>
      </c>
      <c r="X534" t="str">
        <f>IFERROR(VLOOKUP( Table1[[#This Row],[Trim Distributor Code]],Sheet1!$A:$J,10,FALSE),0)</f>
        <v>Active</v>
      </c>
    </row>
    <row r="535" spans="1:24" hidden="1" x14ac:dyDescent="0.3">
      <c r="A535" t="s">
        <v>4374</v>
      </c>
      <c r="B535" t="s">
        <v>3782</v>
      </c>
      <c r="C535" t="s">
        <v>4598</v>
      </c>
      <c r="D535" t="s">
        <v>1412</v>
      </c>
      <c r="E535" t="s">
        <v>4591</v>
      </c>
      <c r="F535" t="s">
        <v>4592</v>
      </c>
      <c r="G535" t="s">
        <v>2581</v>
      </c>
      <c r="H535" t="s">
        <v>4115</v>
      </c>
      <c r="I535" t="s">
        <v>4542</v>
      </c>
      <c r="J535" t="s">
        <v>16</v>
      </c>
      <c r="K535">
        <v>2</v>
      </c>
      <c r="L535" s="2" t="s">
        <v>1412</v>
      </c>
      <c r="M535" s="2">
        <f ca="1">Table1[[#This Row],[Cases]]*Table1[[#This Row],[Pack Size]]</f>
        <v>0</v>
      </c>
      <c r="N535" s="1">
        <f ca="1">Table1[[#This Row],[Cases]]*Table1[[#This Row],[Pack Size]]</f>
        <v>576</v>
      </c>
      <c r="O535" s="1">
        <f>IFERROR(VLOOKUP(Table1[[#This Row],[SKU Code]],'SKU Size'!$G:$H,2,FALSE),0)*Table1[[#This Row],[Cases]]</f>
        <v>9706.8585354531897</v>
      </c>
      <c r="P535" t="str">
        <f t="shared" si="9"/>
        <v>D0067</v>
      </c>
      <c r="Q535">
        <f>IFERROR(VLOOKUP(Table1[[#This Row],[Trim Distributor Code]],Sheet1!$N:$O,2,FALSE),0)</f>
        <v>3400021</v>
      </c>
      <c r="R535" t="str">
        <f>IFERROR(VLOOKUP(Table1[[#This Row],[Salesflo AppUser Code]],HIE!$A:$B,2,FALSE),0)</f>
        <v>Active</v>
      </c>
      <c r="S535" t="str">
        <f>IFERROR(VLOOKUP(Table1[[#This Row],[Salesflo AppUser Code]],HIE!$A:$B,2,FALSE),0)</f>
        <v>Active</v>
      </c>
      <c r="T535" t="s">
        <v>2637</v>
      </c>
      <c r="U535" s="3" t="s">
        <v>5710</v>
      </c>
      <c r="V535" s="3" t="s">
        <v>2616</v>
      </c>
      <c r="W535" s="3" t="s">
        <v>2617</v>
      </c>
      <c r="X535" t="str">
        <f>IFERROR(VLOOKUP( Table1[[#This Row],[Trim Distributor Code]],Sheet1!$A:$J,10,FALSE),0)</f>
        <v>Active</v>
      </c>
    </row>
    <row r="536" spans="1:24" hidden="1" x14ac:dyDescent="0.3">
      <c r="A536" t="s">
        <v>4374</v>
      </c>
      <c r="B536" t="s">
        <v>437</v>
      </c>
      <c r="C536" t="s">
        <v>4599</v>
      </c>
      <c r="D536" t="s">
        <v>1412</v>
      </c>
      <c r="E536" t="s">
        <v>4591</v>
      </c>
      <c r="F536" t="s">
        <v>4592</v>
      </c>
      <c r="G536" t="s">
        <v>4521</v>
      </c>
      <c r="H536" t="s">
        <v>4106</v>
      </c>
      <c r="I536" t="s">
        <v>4538</v>
      </c>
      <c r="J536" t="s">
        <v>11</v>
      </c>
      <c r="K536">
        <v>25</v>
      </c>
      <c r="L536" s="2" t="s">
        <v>1412</v>
      </c>
      <c r="M536" s="2">
        <f ca="1">Table1[[#This Row],[Cases]]*Table1[[#This Row],[Pack Size]]</f>
        <v>0</v>
      </c>
      <c r="N536" s="1">
        <f ca="1">Table1[[#This Row],[Cases]]*Table1[[#This Row],[Pack Size]]</f>
        <v>8800</v>
      </c>
      <c r="O536" s="1">
        <f>IFERROR(VLOOKUP(Table1[[#This Row],[SKU Code]],'SKU Size'!$G:$H,2,FALSE),0)*Table1[[#This Row],[Cases]]</f>
        <v>219118.7058038477</v>
      </c>
      <c r="P536" t="str">
        <f t="shared" si="9"/>
        <v>D0067</v>
      </c>
      <c r="Q536">
        <f>IFERROR(VLOOKUP(Table1[[#This Row],[Trim Distributor Code]],Sheet1!$N:$O,2,FALSE),0)</f>
        <v>3400021</v>
      </c>
      <c r="R536" t="str">
        <f>IFERROR(VLOOKUP(Table1[[#This Row],[Salesflo AppUser Code]],HIE!$A:$B,2,FALSE),0)</f>
        <v>Active</v>
      </c>
      <c r="S536" t="str">
        <f>IFERROR(VLOOKUP(Table1[[#This Row],[Salesflo AppUser Code]],HIE!$A:$B,2,FALSE),0)</f>
        <v>Active</v>
      </c>
      <c r="T536" t="s">
        <v>2637</v>
      </c>
      <c r="U536" s="3" t="s">
        <v>5710</v>
      </c>
      <c r="V536" s="3" t="s">
        <v>1444</v>
      </c>
      <c r="W536" s="3" t="s">
        <v>1688</v>
      </c>
      <c r="X536" t="str">
        <f>IFERROR(VLOOKUP( Table1[[#This Row],[Trim Distributor Code]],Sheet1!$A:$J,10,FALSE),0)</f>
        <v>Active</v>
      </c>
    </row>
    <row r="537" spans="1:24" hidden="1" x14ac:dyDescent="0.3">
      <c r="A537" t="s">
        <v>4374</v>
      </c>
      <c r="B537" t="s">
        <v>437</v>
      </c>
      <c r="C537" t="s">
        <v>4599</v>
      </c>
      <c r="D537" t="s">
        <v>1412</v>
      </c>
      <c r="E537" t="s">
        <v>4591</v>
      </c>
      <c r="F537" t="s">
        <v>4592</v>
      </c>
      <c r="G537" t="s">
        <v>4521</v>
      </c>
      <c r="H537" t="s">
        <v>4137</v>
      </c>
      <c r="I537" t="s">
        <v>4593</v>
      </c>
      <c r="J537" t="s">
        <v>12</v>
      </c>
      <c r="K537">
        <v>25</v>
      </c>
      <c r="L537" s="2" t="s">
        <v>1412</v>
      </c>
      <c r="M537" s="2">
        <f ca="1">Table1[[#This Row],[Cases]]*Table1[[#This Row],[Pack Size]]</f>
        <v>0</v>
      </c>
      <c r="N537" s="1">
        <f ca="1">Table1[[#This Row],[Cases]]*Table1[[#This Row],[Pack Size]]</f>
        <v>9000</v>
      </c>
      <c r="O537" s="1">
        <f>IFERROR(VLOOKUP(Table1[[#This Row],[SKU Code]],'SKU Size'!$G:$H,2,FALSE),0)*Table1[[#This Row],[Cases]]</f>
        <v>227844.60508683106</v>
      </c>
      <c r="P537" t="str">
        <f t="shared" si="9"/>
        <v>D0067</v>
      </c>
      <c r="Q537">
        <f>IFERROR(VLOOKUP(Table1[[#This Row],[Trim Distributor Code]],Sheet1!$N:$O,2,FALSE),0)</f>
        <v>3400021</v>
      </c>
      <c r="R537" t="str">
        <f>IFERROR(VLOOKUP(Table1[[#This Row],[Salesflo AppUser Code]],HIE!$A:$B,2,FALSE),0)</f>
        <v>Active</v>
      </c>
      <c r="S537" t="str">
        <f>IFERROR(VLOOKUP(Table1[[#This Row],[Salesflo AppUser Code]],HIE!$A:$B,2,FALSE),0)</f>
        <v>Active</v>
      </c>
      <c r="T537" t="s">
        <v>2637</v>
      </c>
      <c r="U537" s="3" t="s">
        <v>5710</v>
      </c>
      <c r="V537" s="3" t="s">
        <v>1606</v>
      </c>
      <c r="W537" s="3" t="s">
        <v>1688</v>
      </c>
      <c r="X537" t="str">
        <f>IFERROR(VLOOKUP( Table1[[#This Row],[Trim Distributor Code]],Sheet1!$A:$J,10,FALSE),0)</f>
        <v>Active</v>
      </c>
    </row>
    <row r="538" spans="1:24" hidden="1" x14ac:dyDescent="0.3">
      <c r="A538" t="s">
        <v>4374</v>
      </c>
      <c r="B538" t="s">
        <v>437</v>
      </c>
      <c r="C538" t="s">
        <v>4599</v>
      </c>
      <c r="D538" t="s">
        <v>1412</v>
      </c>
      <c r="E538" t="s">
        <v>4591</v>
      </c>
      <c r="F538" t="s">
        <v>4592</v>
      </c>
      <c r="G538" t="s">
        <v>4108</v>
      </c>
      <c r="H538" t="s">
        <v>4109</v>
      </c>
      <c r="I538" t="s">
        <v>4566</v>
      </c>
      <c r="J538" t="s">
        <v>13</v>
      </c>
      <c r="K538">
        <v>5</v>
      </c>
      <c r="L538" s="2" t="s">
        <v>1412</v>
      </c>
      <c r="M538" s="2">
        <f ca="1">Table1[[#This Row],[Cases]]*Table1[[#This Row],[Pack Size]]</f>
        <v>0</v>
      </c>
      <c r="N538" s="1">
        <f ca="1">Table1[[#This Row],[Cases]]*Table1[[#This Row],[Pack Size]]</f>
        <v>500</v>
      </c>
      <c r="O538" s="1">
        <f>IFERROR(VLOOKUP(Table1[[#This Row],[SKU Code]],'SKU Size'!$G:$H,2,FALSE),0)*Table1[[#This Row],[Cases]]</f>
        <v>52843.370296523535</v>
      </c>
      <c r="P538" t="str">
        <f t="shared" si="9"/>
        <v>D0067</v>
      </c>
      <c r="Q538">
        <f>IFERROR(VLOOKUP(Table1[[#This Row],[Trim Distributor Code]],Sheet1!$N:$O,2,FALSE),0)</f>
        <v>3400021</v>
      </c>
      <c r="R538" t="str">
        <f>IFERROR(VLOOKUP(Table1[[#This Row],[Salesflo AppUser Code]],HIE!$A:$B,2,FALSE),0)</f>
        <v>Active</v>
      </c>
      <c r="S538" t="str">
        <f>IFERROR(VLOOKUP(Table1[[#This Row],[Salesflo AppUser Code]],HIE!$A:$B,2,FALSE),0)</f>
        <v>Active</v>
      </c>
      <c r="T538" t="s">
        <v>2637</v>
      </c>
      <c r="U538" s="3" t="s">
        <v>5710</v>
      </c>
      <c r="V538" s="3" t="s">
        <v>1423</v>
      </c>
      <c r="W538" s="3" t="s">
        <v>1659</v>
      </c>
      <c r="X538" t="str">
        <f>IFERROR(VLOOKUP( Table1[[#This Row],[Trim Distributor Code]],Sheet1!$A:$J,10,FALSE),0)</f>
        <v>Active</v>
      </c>
    </row>
    <row r="539" spans="1:24" hidden="1" x14ac:dyDescent="0.3">
      <c r="A539" t="s">
        <v>4374</v>
      </c>
      <c r="B539" t="s">
        <v>437</v>
      </c>
      <c r="C539" t="s">
        <v>4599</v>
      </c>
      <c r="D539" t="s">
        <v>1412</v>
      </c>
      <c r="E539" t="s">
        <v>4591</v>
      </c>
      <c r="F539" t="s">
        <v>4592</v>
      </c>
      <c r="G539" t="s">
        <v>4110</v>
      </c>
      <c r="H539" t="s">
        <v>4109</v>
      </c>
      <c r="I539" t="s">
        <v>4539</v>
      </c>
      <c r="J539" t="s">
        <v>1682</v>
      </c>
      <c r="K539">
        <v>5</v>
      </c>
      <c r="L539" s="2" t="s">
        <v>1412</v>
      </c>
      <c r="M539" s="2">
        <f ca="1">Table1[[#This Row],[Cases]]*Table1[[#This Row],[Pack Size]]</f>
        <v>0</v>
      </c>
      <c r="N539" s="1">
        <f ca="1">Table1[[#This Row],[Cases]]*Table1[[#This Row],[Pack Size]]</f>
        <v>500</v>
      </c>
      <c r="O539" s="1">
        <f>IFERROR(VLOOKUP(Table1[[#This Row],[SKU Code]],'SKU Size'!$G:$H,2,FALSE),0)*Table1[[#This Row],[Cases]]</f>
        <v>37735.673677581857</v>
      </c>
      <c r="P539" t="str">
        <f t="shared" si="9"/>
        <v>D0067</v>
      </c>
      <c r="Q539">
        <f>IFERROR(VLOOKUP(Table1[[#This Row],[Trim Distributor Code]],Sheet1!$N:$O,2,FALSE),0)</f>
        <v>3400021</v>
      </c>
      <c r="R539" t="str">
        <f>IFERROR(VLOOKUP(Table1[[#This Row],[Salesflo AppUser Code]],HIE!$A:$B,2,FALSE),0)</f>
        <v>Active</v>
      </c>
      <c r="S539" t="str">
        <f>IFERROR(VLOOKUP(Table1[[#This Row],[Salesflo AppUser Code]],HIE!$A:$B,2,FALSE),0)</f>
        <v>Active</v>
      </c>
      <c r="T539" t="s">
        <v>2637</v>
      </c>
      <c r="U539" s="3" t="s">
        <v>5710</v>
      </c>
      <c r="V539" s="3" t="s">
        <v>1423</v>
      </c>
      <c r="W539" s="3" t="s">
        <v>1679</v>
      </c>
      <c r="X539" t="str">
        <f>IFERROR(VLOOKUP( Table1[[#This Row],[Trim Distributor Code]],Sheet1!$A:$J,10,FALSE),0)</f>
        <v>Active</v>
      </c>
    </row>
    <row r="540" spans="1:24" hidden="1" x14ac:dyDescent="0.3">
      <c r="A540" t="s">
        <v>4374</v>
      </c>
      <c r="B540" t="s">
        <v>437</v>
      </c>
      <c r="C540" t="s">
        <v>4599</v>
      </c>
      <c r="D540" t="s">
        <v>1412</v>
      </c>
      <c r="E540" t="s">
        <v>4591</v>
      </c>
      <c r="F540" t="s">
        <v>4592</v>
      </c>
      <c r="G540" t="s">
        <v>4521</v>
      </c>
      <c r="H540" t="s">
        <v>4113</v>
      </c>
      <c r="I540" t="s">
        <v>4540</v>
      </c>
      <c r="J540" t="s">
        <v>14</v>
      </c>
      <c r="K540">
        <v>20</v>
      </c>
      <c r="L540" s="2" t="s">
        <v>1412</v>
      </c>
      <c r="M540" s="2">
        <f ca="1">Table1[[#This Row],[Cases]]*Table1[[#This Row],[Pack Size]]</f>
        <v>0</v>
      </c>
      <c r="N540" s="1">
        <f ca="1">Table1[[#This Row],[Cases]]*Table1[[#This Row],[Pack Size]]</f>
        <v>480</v>
      </c>
      <c r="O540" s="1">
        <f>IFERROR(VLOOKUP(Table1[[#This Row],[SKU Code]],'SKU Size'!$G:$H,2,FALSE),0)*Table1[[#This Row],[Cases]]</f>
        <v>71829.4653050122</v>
      </c>
      <c r="P540" t="str">
        <f t="shared" si="9"/>
        <v>D0067</v>
      </c>
      <c r="Q540">
        <f>IFERROR(VLOOKUP(Table1[[#This Row],[Trim Distributor Code]],Sheet1!$N:$O,2,FALSE),0)</f>
        <v>3400021</v>
      </c>
      <c r="R540" t="str">
        <f>IFERROR(VLOOKUP(Table1[[#This Row],[Salesflo AppUser Code]],HIE!$A:$B,2,FALSE),0)</f>
        <v>Active</v>
      </c>
      <c r="S540" t="str">
        <f>IFERROR(VLOOKUP(Table1[[#This Row],[Salesflo AppUser Code]],HIE!$A:$B,2,FALSE),0)</f>
        <v>Active</v>
      </c>
      <c r="T540" t="s">
        <v>2637</v>
      </c>
      <c r="U540" s="3" t="s">
        <v>5710</v>
      </c>
      <c r="V540" s="3" t="s">
        <v>1632</v>
      </c>
      <c r="W540" s="3" t="s">
        <v>1688</v>
      </c>
      <c r="X540" t="str">
        <f>IFERROR(VLOOKUP( Table1[[#This Row],[Trim Distributor Code]],Sheet1!$A:$J,10,FALSE),0)</f>
        <v>Active</v>
      </c>
    </row>
    <row r="541" spans="1:24" hidden="1" x14ac:dyDescent="0.3">
      <c r="A541" t="s">
        <v>4374</v>
      </c>
      <c r="B541" t="s">
        <v>437</v>
      </c>
      <c r="C541" t="s">
        <v>4599</v>
      </c>
      <c r="D541" t="s">
        <v>1412</v>
      </c>
      <c r="E541" t="s">
        <v>4591</v>
      </c>
      <c r="F541" t="s">
        <v>4592</v>
      </c>
      <c r="G541" t="s">
        <v>4111</v>
      </c>
      <c r="H541" t="s">
        <v>4113</v>
      </c>
      <c r="I541" t="s">
        <v>4541</v>
      </c>
      <c r="J541" t="s">
        <v>1656</v>
      </c>
      <c r="K541">
        <v>10</v>
      </c>
      <c r="L541" s="2" t="s">
        <v>1412</v>
      </c>
      <c r="M541" s="2">
        <f ca="1">Table1[[#This Row],[Cases]]*Table1[[#This Row],[Pack Size]]</f>
        <v>0</v>
      </c>
      <c r="N541" s="1">
        <f ca="1">Table1[[#This Row],[Cases]]*Table1[[#This Row],[Pack Size]]</f>
        <v>480</v>
      </c>
      <c r="O541" s="1">
        <f>IFERROR(VLOOKUP(Table1[[#This Row],[SKU Code]],'SKU Size'!$G:$H,2,FALSE),0)*Table1[[#This Row],[Cases]]</f>
        <v>10039.148759070089</v>
      </c>
      <c r="P541" t="str">
        <f t="shared" si="9"/>
        <v>D0067</v>
      </c>
      <c r="Q541">
        <f>IFERROR(VLOOKUP(Table1[[#This Row],[Trim Distributor Code]],Sheet1!$N:$O,2,FALSE),0)</f>
        <v>3400021</v>
      </c>
      <c r="R541" t="str">
        <f>IFERROR(VLOOKUP(Table1[[#This Row],[Salesflo AppUser Code]],HIE!$A:$B,2,FALSE),0)</f>
        <v>Active</v>
      </c>
      <c r="S541" t="str">
        <f>IFERROR(VLOOKUP(Table1[[#This Row],[Salesflo AppUser Code]],HIE!$A:$B,2,FALSE),0)</f>
        <v>Active</v>
      </c>
      <c r="T541" t="s">
        <v>2637</v>
      </c>
      <c r="U541" s="3" t="s">
        <v>5710</v>
      </c>
      <c r="V541" s="3" t="s">
        <v>1632</v>
      </c>
      <c r="W541" s="3" t="s">
        <v>1431</v>
      </c>
      <c r="X541" t="str">
        <f>IFERROR(VLOOKUP( Table1[[#This Row],[Trim Distributor Code]],Sheet1!$A:$J,10,FALSE),0)</f>
        <v>Active</v>
      </c>
    </row>
    <row r="542" spans="1:24" hidden="1" x14ac:dyDescent="0.3">
      <c r="A542" t="s">
        <v>4374</v>
      </c>
      <c r="B542" t="s">
        <v>437</v>
      </c>
      <c r="C542" t="s">
        <v>4599</v>
      </c>
      <c r="D542" t="s">
        <v>1412</v>
      </c>
      <c r="E542" t="s">
        <v>4591</v>
      </c>
      <c r="F542" t="s">
        <v>4592</v>
      </c>
      <c r="G542" t="s">
        <v>2542</v>
      </c>
      <c r="H542" t="s">
        <v>2268</v>
      </c>
      <c r="I542" t="s">
        <v>4595</v>
      </c>
      <c r="J542" t="s">
        <v>2543</v>
      </c>
      <c r="K542">
        <v>10</v>
      </c>
      <c r="L542" s="2" t="s">
        <v>1412</v>
      </c>
      <c r="M542" s="2">
        <f ca="1">Table1[[#This Row],[Cases]]*Table1[[#This Row],[Pack Size]]</f>
        <v>0</v>
      </c>
      <c r="N542" s="1">
        <f ca="1">Table1[[#This Row],[Cases]]*Table1[[#This Row],[Pack Size]]</f>
        <v>4800</v>
      </c>
      <c r="O542" s="1">
        <f>IFERROR(VLOOKUP(Table1[[#This Row],[SKU Code]],'SKU Size'!$G:$H,2,FALSE),0)*Table1[[#This Row],[Cases]]</f>
        <v>49929.853477751763</v>
      </c>
      <c r="P542" t="str">
        <f t="shared" si="9"/>
        <v>D0067</v>
      </c>
      <c r="Q542">
        <f>IFERROR(VLOOKUP(Table1[[#This Row],[Trim Distributor Code]],Sheet1!$N:$O,2,FALSE),0)</f>
        <v>3400021</v>
      </c>
      <c r="R542" t="str">
        <f>IFERROR(VLOOKUP(Table1[[#This Row],[Salesflo AppUser Code]],HIE!$A:$B,2,FALSE),0)</f>
        <v>Active</v>
      </c>
      <c r="S542" t="str">
        <f>IFERROR(VLOOKUP(Table1[[#This Row],[Salesflo AppUser Code]],HIE!$A:$B,2,FALSE),0)</f>
        <v>Active</v>
      </c>
      <c r="T542" t="s">
        <v>2637</v>
      </c>
      <c r="U542" s="3" t="s">
        <v>5710</v>
      </c>
      <c r="V542" s="3" t="s">
        <v>2268</v>
      </c>
      <c r="W542" s="3" t="s">
        <v>2542</v>
      </c>
      <c r="X542" t="str">
        <f>IFERROR(VLOOKUP( Table1[[#This Row],[Trim Distributor Code]],Sheet1!$A:$J,10,FALSE),0)</f>
        <v>Active</v>
      </c>
    </row>
    <row r="543" spans="1:24" hidden="1" x14ac:dyDescent="0.3">
      <c r="A543" t="s">
        <v>4374</v>
      </c>
      <c r="B543" t="s">
        <v>437</v>
      </c>
      <c r="C543" t="s">
        <v>4599</v>
      </c>
      <c r="D543" t="s">
        <v>1412</v>
      </c>
      <c r="E543" t="s">
        <v>4591</v>
      </c>
      <c r="F543" t="s">
        <v>4592</v>
      </c>
      <c r="G543" t="s">
        <v>2581</v>
      </c>
      <c r="H543" t="s">
        <v>4116</v>
      </c>
      <c r="I543" t="s">
        <v>4543</v>
      </c>
      <c r="J543" t="s">
        <v>15</v>
      </c>
      <c r="K543">
        <v>2</v>
      </c>
      <c r="L543" s="2" t="s">
        <v>1412</v>
      </c>
      <c r="M543" s="2">
        <f ca="1">Table1[[#This Row],[Cases]]*Table1[[#This Row],[Pack Size]]</f>
        <v>0</v>
      </c>
      <c r="N543" s="1">
        <f ca="1">Table1[[#This Row],[Cases]]*Table1[[#This Row],[Pack Size]]</f>
        <v>288</v>
      </c>
      <c r="O543" s="1">
        <f>IFERROR(VLOOKUP(Table1[[#This Row],[SKU Code]],'SKU Size'!$G:$H,2,FALSE),0)*Table1[[#This Row],[Cases]]</f>
        <v>11050.97755309545</v>
      </c>
      <c r="P543" t="str">
        <f t="shared" si="9"/>
        <v>D0067</v>
      </c>
      <c r="Q543">
        <f>IFERROR(VLOOKUP(Table1[[#This Row],[Trim Distributor Code]],Sheet1!$N:$O,2,FALSE),0)</f>
        <v>3400021</v>
      </c>
      <c r="R543" t="str">
        <f>IFERROR(VLOOKUP(Table1[[#This Row],[Salesflo AppUser Code]],HIE!$A:$B,2,FALSE),0)</f>
        <v>Active</v>
      </c>
      <c r="S543" t="str">
        <f>IFERROR(VLOOKUP(Table1[[#This Row],[Salesflo AppUser Code]],HIE!$A:$B,2,FALSE),0)</f>
        <v>Active</v>
      </c>
      <c r="T543" t="s">
        <v>2637</v>
      </c>
      <c r="U543" s="3" t="s">
        <v>5710</v>
      </c>
      <c r="V543" s="3" t="s">
        <v>2582</v>
      </c>
      <c r="W543" s="3" t="s">
        <v>2590</v>
      </c>
      <c r="X543" t="str">
        <f>IFERROR(VLOOKUP( Table1[[#This Row],[Trim Distributor Code]],Sheet1!$A:$J,10,FALSE),0)</f>
        <v>Active</v>
      </c>
    </row>
    <row r="544" spans="1:24" hidden="1" x14ac:dyDescent="0.3">
      <c r="A544" t="s">
        <v>4374</v>
      </c>
      <c r="B544" t="s">
        <v>437</v>
      </c>
      <c r="C544" t="s">
        <v>4599</v>
      </c>
      <c r="D544" t="s">
        <v>1412</v>
      </c>
      <c r="E544" t="s">
        <v>4591</v>
      </c>
      <c r="F544" t="s">
        <v>4592</v>
      </c>
      <c r="G544" t="s">
        <v>2581</v>
      </c>
      <c r="H544" t="s">
        <v>4115</v>
      </c>
      <c r="I544" t="s">
        <v>4542</v>
      </c>
      <c r="J544" t="s">
        <v>16</v>
      </c>
      <c r="K544">
        <v>2</v>
      </c>
      <c r="L544" s="2" t="s">
        <v>1412</v>
      </c>
      <c r="M544" s="2">
        <f ca="1">Table1[[#This Row],[Cases]]*Table1[[#This Row],[Pack Size]]</f>
        <v>0</v>
      </c>
      <c r="N544" s="1">
        <f ca="1">Table1[[#This Row],[Cases]]*Table1[[#This Row],[Pack Size]]</f>
        <v>576</v>
      </c>
      <c r="O544" s="1">
        <f>IFERROR(VLOOKUP(Table1[[#This Row],[SKU Code]],'SKU Size'!$G:$H,2,FALSE),0)*Table1[[#This Row],[Cases]]</f>
        <v>9706.8585354531897</v>
      </c>
      <c r="P544" t="str">
        <f t="shared" si="9"/>
        <v>D0067</v>
      </c>
      <c r="Q544">
        <f>IFERROR(VLOOKUP(Table1[[#This Row],[Trim Distributor Code]],Sheet1!$N:$O,2,FALSE),0)</f>
        <v>3400021</v>
      </c>
      <c r="R544" t="str">
        <f>IFERROR(VLOOKUP(Table1[[#This Row],[Salesflo AppUser Code]],HIE!$A:$B,2,FALSE),0)</f>
        <v>Active</v>
      </c>
      <c r="S544" t="str">
        <f>IFERROR(VLOOKUP(Table1[[#This Row],[Salesflo AppUser Code]],HIE!$A:$B,2,FALSE),0)</f>
        <v>Active</v>
      </c>
      <c r="T544" t="s">
        <v>2637</v>
      </c>
      <c r="U544" s="3" t="s">
        <v>5710</v>
      </c>
      <c r="V544" s="3" t="s">
        <v>2616</v>
      </c>
      <c r="W544" s="3" t="s">
        <v>2617</v>
      </c>
      <c r="X544" t="str">
        <f>IFERROR(VLOOKUP( Table1[[#This Row],[Trim Distributor Code]],Sheet1!$A:$J,10,FALSE),0)</f>
        <v>Active</v>
      </c>
    </row>
    <row r="545" spans="1:24" hidden="1" x14ac:dyDescent="0.3">
      <c r="A545" t="s">
        <v>4632</v>
      </c>
      <c r="B545" t="s">
        <v>43</v>
      </c>
      <c r="C545" t="s">
        <v>4603</v>
      </c>
      <c r="D545" t="s">
        <v>1412</v>
      </c>
      <c r="E545" t="s">
        <v>4604</v>
      </c>
      <c r="F545" t="s">
        <v>38</v>
      </c>
      <c r="G545" t="s">
        <v>4521</v>
      </c>
      <c r="H545" t="s">
        <v>4106</v>
      </c>
      <c r="I545" t="s">
        <v>4538</v>
      </c>
      <c r="J545" t="s">
        <v>11</v>
      </c>
      <c r="K545" s="1">
        <v>150</v>
      </c>
      <c r="L545" s="1" t="s">
        <v>1412</v>
      </c>
      <c r="M545" s="2">
        <f ca="1">Table1[[#This Row],[Cases]]*Table1[[#This Row],[Pack Size]]</f>
        <v>0</v>
      </c>
      <c r="N545" s="1">
        <f ca="1">Table1[[#This Row],[Cases]]*Table1[[#This Row],[Pack Size]]</f>
        <v>52800</v>
      </c>
      <c r="O545" s="1">
        <f>IFERROR(VLOOKUP(Table1[[#This Row],[SKU Code]],'SKU Size'!$G:$H,2,FALSE),0)*Table1[[#This Row],[Cases]]</f>
        <v>1314712.2348230863</v>
      </c>
      <c r="P545" t="str">
        <f t="shared" si="9"/>
        <v>D0055</v>
      </c>
      <c r="Q545">
        <f>IFERROR(VLOOKUP(Table1[[#This Row],[Trim Distributor Code]],Sheet1!$N:$O,2,FALSE),0)</f>
        <v>3400009</v>
      </c>
      <c r="R545" t="str">
        <f>IFERROR(VLOOKUP(Table1[[#This Row],[Salesflo AppUser Code]],HIE!$A:$B,2,FALSE),0)</f>
        <v>Active</v>
      </c>
      <c r="S545" t="str">
        <f>IFERROR(VLOOKUP(Table1[[#This Row],[Salesflo AppUser Code]],HIE!$A:$B,2,FALSE),0)</f>
        <v>Active</v>
      </c>
      <c r="T545" t="s">
        <v>2637</v>
      </c>
      <c r="U545" s="3" t="s">
        <v>5710</v>
      </c>
      <c r="V545" s="3" t="s">
        <v>1444</v>
      </c>
      <c r="W545" s="3" t="s">
        <v>1688</v>
      </c>
      <c r="X545" t="str">
        <f>IFERROR(VLOOKUP( Table1[[#This Row],[Trim Distributor Code]],Sheet1!$A:$J,10,FALSE),0)</f>
        <v>Active</v>
      </c>
    </row>
    <row r="546" spans="1:24" hidden="1" x14ac:dyDescent="0.3">
      <c r="A546" t="s">
        <v>4632</v>
      </c>
      <c r="B546" t="s">
        <v>43</v>
      </c>
      <c r="C546" t="s">
        <v>4603</v>
      </c>
      <c r="D546" t="s">
        <v>1412</v>
      </c>
      <c r="E546" t="s">
        <v>4604</v>
      </c>
      <c r="F546" t="s">
        <v>38</v>
      </c>
      <c r="G546" t="s">
        <v>4521</v>
      </c>
      <c r="H546" t="s">
        <v>4137</v>
      </c>
      <c r="I546" t="s">
        <v>4593</v>
      </c>
      <c r="J546" t="s">
        <v>12</v>
      </c>
      <c r="K546" s="1">
        <v>17</v>
      </c>
      <c r="L546" s="1" t="s">
        <v>1412</v>
      </c>
      <c r="M546" s="2">
        <f ca="1">Table1[[#This Row],[Cases]]*Table1[[#This Row],[Pack Size]]</f>
        <v>0</v>
      </c>
      <c r="N546" s="1">
        <f ca="1">Table1[[#This Row],[Cases]]*Table1[[#This Row],[Pack Size]]</f>
        <v>6120</v>
      </c>
      <c r="O546" s="1">
        <f>IFERROR(VLOOKUP(Table1[[#This Row],[SKU Code]],'SKU Size'!$G:$H,2,FALSE),0)*Table1[[#This Row],[Cases]]</f>
        <v>154934.33145904512</v>
      </c>
      <c r="P546" t="str">
        <f t="shared" si="9"/>
        <v>D0055</v>
      </c>
      <c r="Q546">
        <f>IFERROR(VLOOKUP(Table1[[#This Row],[Trim Distributor Code]],Sheet1!$N:$O,2,FALSE),0)</f>
        <v>3400009</v>
      </c>
      <c r="R546" t="str">
        <f>IFERROR(VLOOKUP(Table1[[#This Row],[Salesflo AppUser Code]],HIE!$A:$B,2,FALSE),0)</f>
        <v>Active</v>
      </c>
      <c r="S546" t="str">
        <f>IFERROR(VLOOKUP(Table1[[#This Row],[Salesflo AppUser Code]],HIE!$A:$B,2,FALSE),0)</f>
        <v>Active</v>
      </c>
      <c r="T546" t="s">
        <v>2637</v>
      </c>
      <c r="U546" s="3" t="s">
        <v>5710</v>
      </c>
      <c r="V546" s="3" t="s">
        <v>1606</v>
      </c>
      <c r="W546" s="3" t="s">
        <v>1688</v>
      </c>
      <c r="X546" t="str">
        <f>IFERROR(VLOOKUP( Table1[[#This Row],[Trim Distributor Code]],Sheet1!$A:$J,10,FALSE),0)</f>
        <v>Active</v>
      </c>
    </row>
    <row r="547" spans="1:24" hidden="1" x14ac:dyDescent="0.3">
      <c r="A547" t="s">
        <v>4632</v>
      </c>
      <c r="B547" t="s">
        <v>43</v>
      </c>
      <c r="C547" t="s">
        <v>4603</v>
      </c>
      <c r="D547" t="s">
        <v>1412</v>
      </c>
      <c r="E547" t="s">
        <v>4604</v>
      </c>
      <c r="F547" t="s">
        <v>38</v>
      </c>
      <c r="G547" t="s">
        <v>1431</v>
      </c>
      <c r="H547" t="s">
        <v>4109</v>
      </c>
      <c r="I547" t="s">
        <v>4605</v>
      </c>
      <c r="J547" t="s">
        <v>1440</v>
      </c>
      <c r="K547" s="1">
        <v>14</v>
      </c>
      <c r="L547" s="1" t="s">
        <v>1412</v>
      </c>
      <c r="M547" s="2">
        <f ca="1">Table1[[#This Row],[Cases]]*Table1[[#This Row],[Pack Size]]</f>
        <v>0</v>
      </c>
      <c r="N547" s="1">
        <f ca="1">Table1[[#This Row],[Cases]]*Table1[[#This Row],[Pack Size]]</f>
        <v>1400</v>
      </c>
      <c r="O547" s="1">
        <f>IFERROR(VLOOKUP(Table1[[#This Row],[SKU Code]],'SKU Size'!$G:$H,2,FALSE),0)*Table1[[#This Row],[Cases]]</f>
        <v>142163.67316965931</v>
      </c>
      <c r="P547" t="str">
        <f t="shared" si="9"/>
        <v>D0055</v>
      </c>
      <c r="Q547">
        <f>IFERROR(VLOOKUP(Table1[[#This Row],[Trim Distributor Code]],Sheet1!$N:$O,2,FALSE),0)</f>
        <v>3400009</v>
      </c>
      <c r="R547" t="str">
        <f>IFERROR(VLOOKUP(Table1[[#This Row],[Salesflo AppUser Code]],HIE!$A:$B,2,FALSE),0)</f>
        <v>Active</v>
      </c>
      <c r="S547" t="str">
        <f>IFERROR(VLOOKUP(Table1[[#This Row],[Salesflo AppUser Code]],HIE!$A:$B,2,FALSE),0)</f>
        <v>Active</v>
      </c>
      <c r="T547" t="s">
        <v>2637</v>
      </c>
      <c r="U547" s="3" t="s">
        <v>5710</v>
      </c>
      <c r="V547" s="3" t="s">
        <v>1423</v>
      </c>
      <c r="W547" s="3" t="s">
        <v>1431</v>
      </c>
      <c r="X547" t="str">
        <f>IFERROR(VLOOKUP( Table1[[#This Row],[Trim Distributor Code]],Sheet1!$A:$J,10,FALSE),0)</f>
        <v>Active</v>
      </c>
    </row>
    <row r="548" spans="1:24" hidden="1" x14ac:dyDescent="0.3">
      <c r="A548" t="s">
        <v>4632</v>
      </c>
      <c r="B548" t="s">
        <v>43</v>
      </c>
      <c r="C548" t="s">
        <v>4603</v>
      </c>
      <c r="D548" t="s">
        <v>1412</v>
      </c>
      <c r="E548" t="s">
        <v>4604</v>
      </c>
      <c r="F548" t="s">
        <v>38</v>
      </c>
      <c r="G548" t="s">
        <v>4110</v>
      </c>
      <c r="H548" t="s">
        <v>4109</v>
      </c>
      <c r="I548" t="s">
        <v>4539</v>
      </c>
      <c r="J548" t="s">
        <v>1682</v>
      </c>
      <c r="K548">
        <v>9</v>
      </c>
      <c r="L548" s="2" t="s">
        <v>1412</v>
      </c>
      <c r="M548" s="2">
        <f ca="1">Table1[[#This Row],[Cases]]*Table1[[#This Row],[Pack Size]]</f>
        <v>0</v>
      </c>
      <c r="N548" s="1">
        <f ca="1">Table1[[#This Row],[Cases]]*Table1[[#This Row],[Pack Size]]</f>
        <v>900</v>
      </c>
      <c r="O548" s="1">
        <f>IFERROR(VLOOKUP(Table1[[#This Row],[SKU Code]],'SKU Size'!$G:$H,2,FALSE),0)*Table1[[#This Row],[Cases]]</f>
        <v>67924.21261964734</v>
      </c>
      <c r="P548" t="str">
        <f t="shared" si="9"/>
        <v>D0055</v>
      </c>
      <c r="Q548">
        <f>IFERROR(VLOOKUP(Table1[[#This Row],[Trim Distributor Code]],Sheet1!$N:$O,2,FALSE),0)</f>
        <v>3400009</v>
      </c>
      <c r="R548" t="str">
        <f>IFERROR(VLOOKUP(Table1[[#This Row],[Salesflo AppUser Code]],HIE!$A:$B,2,FALSE),0)</f>
        <v>Active</v>
      </c>
      <c r="S548" t="str">
        <f>IFERROR(VLOOKUP(Table1[[#This Row],[Salesflo AppUser Code]],HIE!$A:$B,2,FALSE),0)</f>
        <v>Active</v>
      </c>
      <c r="T548" t="s">
        <v>2637</v>
      </c>
      <c r="U548" s="3" t="s">
        <v>5710</v>
      </c>
      <c r="V548" s="3" t="s">
        <v>1423</v>
      </c>
      <c r="W548" s="3" t="s">
        <v>1679</v>
      </c>
      <c r="X548" t="str">
        <f>IFERROR(VLOOKUP( Table1[[#This Row],[Trim Distributor Code]],Sheet1!$A:$J,10,FALSE),0)</f>
        <v>Active</v>
      </c>
    </row>
    <row r="549" spans="1:24" hidden="1" x14ac:dyDescent="0.3">
      <c r="A549" t="s">
        <v>4632</v>
      </c>
      <c r="B549" t="s">
        <v>43</v>
      </c>
      <c r="C549" t="s">
        <v>4603</v>
      </c>
      <c r="D549" t="s">
        <v>1412</v>
      </c>
      <c r="E549" t="s">
        <v>4604</v>
      </c>
      <c r="F549" t="s">
        <v>38</v>
      </c>
      <c r="G549" t="s">
        <v>4521</v>
      </c>
      <c r="H549" t="s">
        <v>4113</v>
      </c>
      <c r="I549" t="s">
        <v>4540</v>
      </c>
      <c r="J549" t="s">
        <v>14</v>
      </c>
      <c r="K549">
        <v>30</v>
      </c>
      <c r="L549" s="2" t="s">
        <v>1412</v>
      </c>
      <c r="M549" s="2">
        <f ca="1">Table1[[#This Row],[Cases]]*Table1[[#This Row],[Pack Size]]</f>
        <v>0</v>
      </c>
      <c r="N549" s="1">
        <f ca="1">Table1[[#This Row],[Cases]]*Table1[[#This Row],[Pack Size]]</f>
        <v>720</v>
      </c>
      <c r="O549" s="1">
        <f>IFERROR(VLOOKUP(Table1[[#This Row],[SKU Code]],'SKU Size'!$G:$H,2,FALSE),0)*Table1[[#This Row],[Cases]]</f>
        <v>107744.19795751831</v>
      </c>
      <c r="P549" t="str">
        <f t="shared" si="9"/>
        <v>D0055</v>
      </c>
      <c r="Q549">
        <f>IFERROR(VLOOKUP(Table1[[#This Row],[Trim Distributor Code]],Sheet1!$N:$O,2,FALSE),0)</f>
        <v>3400009</v>
      </c>
      <c r="R549" t="str">
        <f>IFERROR(VLOOKUP(Table1[[#This Row],[Salesflo AppUser Code]],HIE!$A:$B,2,FALSE),0)</f>
        <v>Active</v>
      </c>
      <c r="S549" t="str">
        <f>IFERROR(VLOOKUP(Table1[[#This Row],[Salesflo AppUser Code]],HIE!$A:$B,2,FALSE),0)</f>
        <v>Active</v>
      </c>
      <c r="T549" t="s">
        <v>2637</v>
      </c>
      <c r="U549" s="3" t="s">
        <v>5710</v>
      </c>
      <c r="V549" s="3" t="s">
        <v>1632</v>
      </c>
      <c r="W549" s="3" t="s">
        <v>1688</v>
      </c>
      <c r="X549" t="str">
        <f>IFERROR(VLOOKUP( Table1[[#This Row],[Trim Distributor Code]],Sheet1!$A:$J,10,FALSE),0)</f>
        <v>Active</v>
      </c>
    </row>
    <row r="550" spans="1:24" hidden="1" x14ac:dyDescent="0.3">
      <c r="A550" t="s">
        <v>4632</v>
      </c>
      <c r="B550" t="s">
        <v>43</v>
      </c>
      <c r="C550" t="s">
        <v>4603</v>
      </c>
      <c r="D550" t="s">
        <v>1412</v>
      </c>
      <c r="E550" t="s">
        <v>4604</v>
      </c>
      <c r="F550" t="s">
        <v>38</v>
      </c>
      <c r="G550" t="s">
        <v>4111</v>
      </c>
      <c r="H550" t="s">
        <v>4113</v>
      </c>
      <c r="I550" t="s">
        <v>4541</v>
      </c>
      <c r="J550" t="s">
        <v>1656</v>
      </c>
      <c r="K550">
        <v>8</v>
      </c>
      <c r="L550" s="2" t="s">
        <v>1412</v>
      </c>
      <c r="M550" s="2">
        <f ca="1">Table1[[#This Row],[Cases]]*Table1[[#This Row],[Pack Size]]</f>
        <v>0</v>
      </c>
      <c r="N550" s="1">
        <f ca="1">Table1[[#This Row],[Cases]]*Table1[[#This Row],[Pack Size]]</f>
        <v>384</v>
      </c>
      <c r="O550" s="1">
        <f>IFERROR(VLOOKUP(Table1[[#This Row],[SKU Code]],'SKU Size'!$G:$H,2,FALSE),0)*Table1[[#This Row],[Cases]]</f>
        <v>8031.319007256071</v>
      </c>
      <c r="P550" t="str">
        <f t="shared" si="9"/>
        <v>D0055</v>
      </c>
      <c r="Q550">
        <f>IFERROR(VLOOKUP(Table1[[#This Row],[Trim Distributor Code]],Sheet1!$N:$O,2,FALSE),0)</f>
        <v>3400009</v>
      </c>
      <c r="R550" t="str">
        <f>IFERROR(VLOOKUP(Table1[[#This Row],[Salesflo AppUser Code]],HIE!$A:$B,2,FALSE),0)</f>
        <v>Active</v>
      </c>
      <c r="S550" t="str">
        <f>IFERROR(VLOOKUP(Table1[[#This Row],[Salesflo AppUser Code]],HIE!$A:$B,2,FALSE),0)</f>
        <v>Active</v>
      </c>
      <c r="T550" t="s">
        <v>2637</v>
      </c>
      <c r="U550" s="3" t="s">
        <v>5710</v>
      </c>
      <c r="V550" s="3" t="s">
        <v>1632</v>
      </c>
      <c r="W550" s="3" t="s">
        <v>1431</v>
      </c>
      <c r="X550" t="str">
        <f>IFERROR(VLOOKUP( Table1[[#This Row],[Trim Distributor Code]],Sheet1!$A:$J,10,FALSE),0)</f>
        <v>Active</v>
      </c>
    </row>
    <row r="551" spans="1:24" hidden="1" x14ac:dyDescent="0.3">
      <c r="A551" t="s">
        <v>4632</v>
      </c>
      <c r="B551" t="s">
        <v>43</v>
      </c>
      <c r="C551" t="s">
        <v>4603</v>
      </c>
      <c r="D551" t="s">
        <v>1412</v>
      </c>
      <c r="E551" t="s">
        <v>4604</v>
      </c>
      <c r="F551" t="s">
        <v>38</v>
      </c>
      <c r="G551" t="s">
        <v>2581</v>
      </c>
      <c r="H551" t="s">
        <v>4116</v>
      </c>
      <c r="I551" t="s">
        <v>4543</v>
      </c>
      <c r="J551" t="s">
        <v>15</v>
      </c>
      <c r="K551">
        <v>6</v>
      </c>
      <c r="L551" s="2" t="s">
        <v>1412</v>
      </c>
      <c r="M551" s="2">
        <f ca="1">Table1[[#This Row],[Cases]]*Table1[[#This Row],[Pack Size]]</f>
        <v>0</v>
      </c>
      <c r="N551" s="1">
        <f ca="1">Table1[[#This Row],[Cases]]*Table1[[#This Row],[Pack Size]]</f>
        <v>864</v>
      </c>
      <c r="O551" s="1">
        <f>IFERROR(VLOOKUP(Table1[[#This Row],[SKU Code]],'SKU Size'!$G:$H,2,FALSE),0)*Table1[[#This Row],[Cases]]</f>
        <v>33152.932659286351</v>
      </c>
      <c r="P551" t="str">
        <f t="shared" si="9"/>
        <v>D0055</v>
      </c>
      <c r="Q551">
        <f>IFERROR(VLOOKUP(Table1[[#This Row],[Trim Distributor Code]],Sheet1!$N:$O,2,FALSE),0)</f>
        <v>3400009</v>
      </c>
      <c r="R551" t="str">
        <f>IFERROR(VLOOKUP(Table1[[#This Row],[Salesflo AppUser Code]],HIE!$A:$B,2,FALSE),0)</f>
        <v>Active</v>
      </c>
      <c r="S551" t="str">
        <f>IFERROR(VLOOKUP(Table1[[#This Row],[Salesflo AppUser Code]],HIE!$A:$B,2,FALSE),0)</f>
        <v>Active</v>
      </c>
      <c r="T551" t="s">
        <v>2637</v>
      </c>
      <c r="U551" s="3" t="s">
        <v>5710</v>
      </c>
      <c r="V551" s="3" t="s">
        <v>2582</v>
      </c>
      <c r="W551" s="3" t="s">
        <v>2590</v>
      </c>
      <c r="X551" t="str">
        <f>IFERROR(VLOOKUP( Table1[[#This Row],[Trim Distributor Code]],Sheet1!$A:$J,10,FALSE),0)</f>
        <v>Active</v>
      </c>
    </row>
    <row r="552" spans="1:24" hidden="1" x14ac:dyDescent="0.3">
      <c r="A552" t="s">
        <v>4632</v>
      </c>
      <c r="B552" t="s">
        <v>43</v>
      </c>
      <c r="C552" t="s">
        <v>4603</v>
      </c>
      <c r="D552" t="s">
        <v>1412</v>
      </c>
      <c r="E552" t="s">
        <v>4604</v>
      </c>
      <c r="F552" t="s">
        <v>38</v>
      </c>
      <c r="G552" t="s">
        <v>2581</v>
      </c>
      <c r="H552" t="s">
        <v>4115</v>
      </c>
      <c r="I552" t="s">
        <v>4542</v>
      </c>
      <c r="J552" t="s">
        <v>16</v>
      </c>
      <c r="K552">
        <v>5</v>
      </c>
      <c r="L552" s="2" t="s">
        <v>1412</v>
      </c>
      <c r="M552" s="2">
        <f ca="1">Table1[[#This Row],[Cases]]*Table1[[#This Row],[Pack Size]]</f>
        <v>0</v>
      </c>
      <c r="N552" s="1">
        <f ca="1">Table1[[#This Row],[Cases]]*Table1[[#This Row],[Pack Size]]</f>
        <v>1440</v>
      </c>
      <c r="O552" s="1">
        <f>IFERROR(VLOOKUP(Table1[[#This Row],[SKU Code]],'SKU Size'!$G:$H,2,FALSE),0)*Table1[[#This Row],[Cases]]</f>
        <v>24267.146338632974</v>
      </c>
      <c r="P552" t="str">
        <f t="shared" si="9"/>
        <v>D0055</v>
      </c>
      <c r="Q552">
        <f>IFERROR(VLOOKUP(Table1[[#This Row],[Trim Distributor Code]],Sheet1!$N:$O,2,FALSE),0)</f>
        <v>3400009</v>
      </c>
      <c r="R552" t="str">
        <f>IFERROR(VLOOKUP(Table1[[#This Row],[Salesflo AppUser Code]],HIE!$A:$B,2,FALSE),0)</f>
        <v>Active</v>
      </c>
      <c r="S552" t="str">
        <f>IFERROR(VLOOKUP(Table1[[#This Row],[Salesflo AppUser Code]],HIE!$A:$B,2,FALSE),0)</f>
        <v>Active</v>
      </c>
      <c r="T552" t="s">
        <v>2637</v>
      </c>
      <c r="U552" s="3" t="s">
        <v>5710</v>
      </c>
      <c r="V552" s="3" t="s">
        <v>2616</v>
      </c>
      <c r="W552" s="3" t="s">
        <v>2617</v>
      </c>
      <c r="X552" t="str">
        <f>IFERROR(VLOOKUP( Table1[[#This Row],[Trim Distributor Code]],Sheet1!$A:$J,10,FALSE),0)</f>
        <v>Active</v>
      </c>
    </row>
    <row r="553" spans="1:24" hidden="1" x14ac:dyDescent="0.3">
      <c r="A553" t="s">
        <v>4632</v>
      </c>
      <c r="B553" t="s">
        <v>43</v>
      </c>
      <c r="C553" t="s">
        <v>4603</v>
      </c>
      <c r="D553" t="s">
        <v>1412</v>
      </c>
      <c r="E553" t="s">
        <v>4604</v>
      </c>
      <c r="F553" t="s">
        <v>38</v>
      </c>
      <c r="G553" t="s">
        <v>2542</v>
      </c>
      <c r="H553" t="s">
        <v>2268</v>
      </c>
      <c r="I553" t="s">
        <v>4595</v>
      </c>
      <c r="J553" t="s">
        <v>2543</v>
      </c>
      <c r="K553">
        <v>15</v>
      </c>
      <c r="L553" s="2" t="s">
        <v>1412</v>
      </c>
      <c r="M553" s="2">
        <f ca="1">Table1[[#This Row],[Cases]]*Table1[[#This Row],[Pack Size]]</f>
        <v>0</v>
      </c>
      <c r="N553" s="1">
        <f ca="1">Table1[[#This Row],[Cases]]*Table1[[#This Row],[Pack Size]]</f>
        <v>7200</v>
      </c>
      <c r="O553" s="1">
        <f>IFERROR(VLOOKUP(Table1[[#This Row],[SKU Code]],'SKU Size'!$G:$H,2,FALSE),0)*Table1[[#This Row],[Cases]]</f>
        <v>74894.780216627652</v>
      </c>
      <c r="P553" t="str">
        <f t="shared" si="9"/>
        <v>D0055</v>
      </c>
      <c r="Q553">
        <f>IFERROR(VLOOKUP(Table1[[#This Row],[Trim Distributor Code]],Sheet1!$N:$O,2,FALSE),0)</f>
        <v>3400009</v>
      </c>
      <c r="R553" t="str">
        <f>IFERROR(VLOOKUP(Table1[[#This Row],[Salesflo AppUser Code]],HIE!$A:$B,2,FALSE),0)</f>
        <v>Active</v>
      </c>
      <c r="S553" t="str">
        <f>IFERROR(VLOOKUP(Table1[[#This Row],[Salesflo AppUser Code]],HIE!$A:$B,2,FALSE),0)</f>
        <v>Active</v>
      </c>
      <c r="T553" t="s">
        <v>2637</v>
      </c>
      <c r="U553" s="3" t="s">
        <v>5710</v>
      </c>
      <c r="V553" s="3" t="s">
        <v>2268</v>
      </c>
      <c r="W553" s="3" t="s">
        <v>2542</v>
      </c>
      <c r="X553" t="str">
        <f>IFERROR(VLOOKUP( Table1[[#This Row],[Trim Distributor Code]],Sheet1!$A:$J,10,FALSE),0)</f>
        <v>Active</v>
      </c>
    </row>
    <row r="554" spans="1:24" hidden="1" x14ac:dyDescent="0.3">
      <c r="A554" t="s">
        <v>4632</v>
      </c>
      <c r="B554" t="s">
        <v>42</v>
      </c>
      <c r="C554" t="s">
        <v>4606</v>
      </c>
      <c r="D554" t="s">
        <v>1412</v>
      </c>
      <c r="E554" t="s">
        <v>4604</v>
      </c>
      <c r="F554" t="s">
        <v>38</v>
      </c>
      <c r="G554" t="s">
        <v>4521</v>
      </c>
      <c r="H554" t="s">
        <v>4106</v>
      </c>
      <c r="I554" t="s">
        <v>4538</v>
      </c>
      <c r="J554" t="s">
        <v>11</v>
      </c>
      <c r="K554">
        <v>100</v>
      </c>
      <c r="L554" s="2" t="s">
        <v>1412</v>
      </c>
      <c r="M554" s="2">
        <f ca="1">Table1[[#This Row],[Cases]]*Table1[[#This Row],[Pack Size]]</f>
        <v>0</v>
      </c>
      <c r="N554" s="1">
        <f ca="1">Table1[[#This Row],[Cases]]*Table1[[#This Row],[Pack Size]]</f>
        <v>35200</v>
      </c>
      <c r="O554" s="1">
        <f>IFERROR(VLOOKUP(Table1[[#This Row],[SKU Code]],'SKU Size'!$G:$H,2,FALSE),0)*Table1[[#This Row],[Cases]]</f>
        <v>876474.82321539079</v>
      </c>
      <c r="P554" t="str">
        <f t="shared" si="9"/>
        <v>D0055</v>
      </c>
      <c r="Q554">
        <f>IFERROR(VLOOKUP(Table1[[#This Row],[Trim Distributor Code]],Sheet1!$N:$O,2,FALSE),0)</f>
        <v>3400009</v>
      </c>
      <c r="R554" t="str">
        <f>IFERROR(VLOOKUP(Table1[[#This Row],[Salesflo AppUser Code]],HIE!$A:$B,2,FALSE),0)</f>
        <v>Active</v>
      </c>
      <c r="S554" t="str">
        <f>IFERROR(VLOOKUP(Table1[[#This Row],[Salesflo AppUser Code]],HIE!$A:$B,2,FALSE),0)</f>
        <v>Active</v>
      </c>
      <c r="T554" t="s">
        <v>2637</v>
      </c>
      <c r="U554" s="3" t="s">
        <v>5710</v>
      </c>
      <c r="V554" s="3" t="s">
        <v>1444</v>
      </c>
      <c r="W554" s="3" t="s">
        <v>1688</v>
      </c>
      <c r="X554" t="str">
        <f>IFERROR(VLOOKUP( Table1[[#This Row],[Trim Distributor Code]],Sheet1!$A:$J,10,FALSE),0)</f>
        <v>Active</v>
      </c>
    </row>
    <row r="555" spans="1:24" hidden="1" x14ac:dyDescent="0.3">
      <c r="A555" t="s">
        <v>4632</v>
      </c>
      <c r="B555" t="s">
        <v>42</v>
      </c>
      <c r="C555" t="s">
        <v>4606</v>
      </c>
      <c r="D555" t="s">
        <v>1412</v>
      </c>
      <c r="E555" t="s">
        <v>4604</v>
      </c>
      <c r="F555" t="s">
        <v>38</v>
      </c>
      <c r="G555" t="s">
        <v>4521</v>
      </c>
      <c r="H555" t="s">
        <v>4137</v>
      </c>
      <c r="I555" t="s">
        <v>4593</v>
      </c>
      <c r="J555" t="s">
        <v>12</v>
      </c>
      <c r="K555">
        <v>8</v>
      </c>
      <c r="L555" s="2" t="s">
        <v>1412</v>
      </c>
      <c r="M555" s="2">
        <f ca="1">Table1[[#This Row],[Cases]]*Table1[[#This Row],[Pack Size]]</f>
        <v>0</v>
      </c>
      <c r="N555" s="1">
        <f ca="1">Table1[[#This Row],[Cases]]*Table1[[#This Row],[Pack Size]]</f>
        <v>2880</v>
      </c>
      <c r="O555" s="1">
        <f>IFERROR(VLOOKUP(Table1[[#This Row],[SKU Code]],'SKU Size'!$G:$H,2,FALSE),0)*Table1[[#This Row],[Cases]]</f>
        <v>72910.273627785937</v>
      </c>
      <c r="P555" t="str">
        <f t="shared" si="9"/>
        <v>D0055</v>
      </c>
      <c r="Q555">
        <f>IFERROR(VLOOKUP(Table1[[#This Row],[Trim Distributor Code]],Sheet1!$N:$O,2,FALSE),0)</f>
        <v>3400009</v>
      </c>
      <c r="R555" t="str">
        <f>IFERROR(VLOOKUP(Table1[[#This Row],[Salesflo AppUser Code]],HIE!$A:$B,2,FALSE),0)</f>
        <v>Active</v>
      </c>
      <c r="S555" t="str">
        <f>IFERROR(VLOOKUP(Table1[[#This Row],[Salesflo AppUser Code]],HIE!$A:$B,2,FALSE),0)</f>
        <v>Active</v>
      </c>
      <c r="T555" t="s">
        <v>2637</v>
      </c>
      <c r="U555" s="3" t="s">
        <v>5710</v>
      </c>
      <c r="V555" s="3" t="s">
        <v>1606</v>
      </c>
      <c r="W555" s="3" t="s">
        <v>1688</v>
      </c>
      <c r="X555" t="str">
        <f>IFERROR(VLOOKUP( Table1[[#This Row],[Trim Distributor Code]],Sheet1!$A:$J,10,FALSE),0)</f>
        <v>Active</v>
      </c>
    </row>
    <row r="556" spans="1:24" hidden="1" x14ac:dyDescent="0.3">
      <c r="A556" t="s">
        <v>4632</v>
      </c>
      <c r="B556" t="s">
        <v>42</v>
      </c>
      <c r="C556" t="s">
        <v>4606</v>
      </c>
      <c r="D556" t="s">
        <v>1412</v>
      </c>
      <c r="E556" t="s">
        <v>4604</v>
      </c>
      <c r="F556" t="s">
        <v>38</v>
      </c>
      <c r="G556" t="s">
        <v>1431</v>
      </c>
      <c r="H556" t="s">
        <v>4109</v>
      </c>
      <c r="I556" t="s">
        <v>4605</v>
      </c>
      <c r="J556" t="s">
        <v>1440</v>
      </c>
      <c r="K556">
        <v>10</v>
      </c>
      <c r="L556" s="2" t="s">
        <v>1412</v>
      </c>
      <c r="M556" s="2">
        <f ca="1">Table1[[#This Row],[Cases]]*Table1[[#This Row],[Pack Size]]</f>
        <v>0</v>
      </c>
      <c r="N556" s="1">
        <f ca="1">Table1[[#This Row],[Cases]]*Table1[[#This Row],[Pack Size]]</f>
        <v>1000</v>
      </c>
      <c r="O556" s="1">
        <f>IFERROR(VLOOKUP(Table1[[#This Row],[SKU Code]],'SKU Size'!$G:$H,2,FALSE),0)*Table1[[#This Row],[Cases]]</f>
        <v>101545.48083547094</v>
      </c>
      <c r="P556" t="str">
        <f t="shared" si="9"/>
        <v>D0055</v>
      </c>
      <c r="Q556">
        <f>IFERROR(VLOOKUP(Table1[[#This Row],[Trim Distributor Code]],Sheet1!$N:$O,2,FALSE),0)</f>
        <v>3400009</v>
      </c>
      <c r="R556" t="str">
        <f>IFERROR(VLOOKUP(Table1[[#This Row],[Salesflo AppUser Code]],HIE!$A:$B,2,FALSE),0)</f>
        <v>Active</v>
      </c>
      <c r="S556" t="str">
        <f>IFERROR(VLOOKUP(Table1[[#This Row],[Salesflo AppUser Code]],HIE!$A:$B,2,FALSE),0)</f>
        <v>Active</v>
      </c>
      <c r="T556" t="s">
        <v>2637</v>
      </c>
      <c r="U556" s="3" t="s">
        <v>5710</v>
      </c>
      <c r="V556" s="3" t="s">
        <v>1423</v>
      </c>
      <c r="W556" s="3" t="s">
        <v>1431</v>
      </c>
      <c r="X556" t="str">
        <f>IFERROR(VLOOKUP( Table1[[#This Row],[Trim Distributor Code]],Sheet1!$A:$J,10,FALSE),0)</f>
        <v>Active</v>
      </c>
    </row>
    <row r="557" spans="1:24" hidden="1" x14ac:dyDescent="0.3">
      <c r="A557" t="s">
        <v>4632</v>
      </c>
      <c r="B557" t="s">
        <v>42</v>
      </c>
      <c r="C557" t="s">
        <v>4606</v>
      </c>
      <c r="D557" t="s">
        <v>1412</v>
      </c>
      <c r="E557" t="s">
        <v>4604</v>
      </c>
      <c r="F557" t="s">
        <v>38</v>
      </c>
      <c r="G557" t="s">
        <v>4110</v>
      </c>
      <c r="H557" t="s">
        <v>4109</v>
      </c>
      <c r="I557" t="s">
        <v>4539</v>
      </c>
      <c r="J557" t="s">
        <v>1682</v>
      </c>
      <c r="K557">
        <v>7</v>
      </c>
      <c r="L557" s="2" t="s">
        <v>1412</v>
      </c>
      <c r="M557" s="2">
        <f ca="1">Table1[[#This Row],[Cases]]*Table1[[#This Row],[Pack Size]]</f>
        <v>0</v>
      </c>
      <c r="N557" s="1">
        <f ca="1">Table1[[#This Row],[Cases]]*Table1[[#This Row],[Pack Size]]</f>
        <v>700</v>
      </c>
      <c r="O557" s="1">
        <f>IFERROR(VLOOKUP(Table1[[#This Row],[SKU Code]],'SKU Size'!$G:$H,2,FALSE),0)*Table1[[#This Row],[Cases]]</f>
        <v>52829.943148614591</v>
      </c>
      <c r="P557" t="str">
        <f t="shared" si="9"/>
        <v>D0055</v>
      </c>
      <c r="Q557">
        <f>IFERROR(VLOOKUP(Table1[[#This Row],[Trim Distributor Code]],Sheet1!$N:$O,2,FALSE),0)</f>
        <v>3400009</v>
      </c>
      <c r="R557" t="str">
        <f>IFERROR(VLOOKUP(Table1[[#This Row],[Salesflo AppUser Code]],HIE!$A:$B,2,FALSE),0)</f>
        <v>Active</v>
      </c>
      <c r="S557" t="str">
        <f>IFERROR(VLOOKUP(Table1[[#This Row],[Salesflo AppUser Code]],HIE!$A:$B,2,FALSE),0)</f>
        <v>Active</v>
      </c>
      <c r="T557" t="s">
        <v>2637</v>
      </c>
      <c r="U557" s="3" t="s">
        <v>5710</v>
      </c>
      <c r="V557" s="3" t="s">
        <v>1423</v>
      </c>
      <c r="W557" s="3" t="s">
        <v>1679</v>
      </c>
      <c r="X557" t="str">
        <f>IFERROR(VLOOKUP( Table1[[#This Row],[Trim Distributor Code]],Sheet1!$A:$J,10,FALSE),0)</f>
        <v>Active</v>
      </c>
    </row>
    <row r="558" spans="1:24" hidden="1" x14ac:dyDescent="0.3">
      <c r="A558" t="s">
        <v>4632</v>
      </c>
      <c r="B558" t="s">
        <v>42</v>
      </c>
      <c r="C558" t="s">
        <v>4606</v>
      </c>
      <c r="D558" t="s">
        <v>1412</v>
      </c>
      <c r="E558" t="s">
        <v>4604</v>
      </c>
      <c r="F558" t="s">
        <v>38</v>
      </c>
      <c r="G558" t="s">
        <v>4521</v>
      </c>
      <c r="H558" t="s">
        <v>4113</v>
      </c>
      <c r="I558" t="s">
        <v>4540</v>
      </c>
      <c r="J558" t="s">
        <v>14</v>
      </c>
      <c r="K558">
        <v>25</v>
      </c>
      <c r="L558" s="2" t="s">
        <v>1412</v>
      </c>
      <c r="M558" s="2">
        <f ca="1">Table1[[#This Row],[Cases]]*Table1[[#This Row],[Pack Size]]</f>
        <v>0</v>
      </c>
      <c r="N558" s="1">
        <f ca="1">Table1[[#This Row],[Cases]]*Table1[[#This Row],[Pack Size]]</f>
        <v>600</v>
      </c>
      <c r="O558" s="1">
        <f>IFERROR(VLOOKUP(Table1[[#This Row],[SKU Code]],'SKU Size'!$G:$H,2,FALSE),0)*Table1[[#This Row],[Cases]]</f>
        <v>89786.831631265246</v>
      </c>
      <c r="P558" t="str">
        <f t="shared" si="9"/>
        <v>D0055</v>
      </c>
      <c r="Q558">
        <f>IFERROR(VLOOKUP(Table1[[#This Row],[Trim Distributor Code]],Sheet1!$N:$O,2,FALSE),0)</f>
        <v>3400009</v>
      </c>
      <c r="R558" t="str">
        <f>IFERROR(VLOOKUP(Table1[[#This Row],[Salesflo AppUser Code]],HIE!$A:$B,2,FALSE),0)</f>
        <v>Active</v>
      </c>
      <c r="S558" t="str">
        <f>IFERROR(VLOOKUP(Table1[[#This Row],[Salesflo AppUser Code]],HIE!$A:$B,2,FALSE),0)</f>
        <v>Active</v>
      </c>
      <c r="T558" t="s">
        <v>2637</v>
      </c>
      <c r="U558" s="3" t="s">
        <v>5710</v>
      </c>
      <c r="V558" s="3" t="s">
        <v>1632</v>
      </c>
      <c r="W558" s="3" t="s">
        <v>1688</v>
      </c>
      <c r="X558" t="str">
        <f>IFERROR(VLOOKUP( Table1[[#This Row],[Trim Distributor Code]],Sheet1!$A:$J,10,FALSE),0)</f>
        <v>Active</v>
      </c>
    </row>
    <row r="559" spans="1:24" hidden="1" x14ac:dyDescent="0.3">
      <c r="A559" t="s">
        <v>4632</v>
      </c>
      <c r="B559" t="s">
        <v>42</v>
      </c>
      <c r="C559" t="s">
        <v>4606</v>
      </c>
      <c r="D559" t="s">
        <v>1412</v>
      </c>
      <c r="E559" t="s">
        <v>4604</v>
      </c>
      <c r="F559" t="s">
        <v>38</v>
      </c>
      <c r="G559" t="s">
        <v>4111</v>
      </c>
      <c r="H559" t="s">
        <v>4113</v>
      </c>
      <c r="I559" t="s">
        <v>4541</v>
      </c>
      <c r="J559" t="s">
        <v>1656</v>
      </c>
      <c r="K559" s="1">
        <v>7</v>
      </c>
      <c r="L559" s="1" t="s">
        <v>1412</v>
      </c>
      <c r="M559" s="2">
        <f ca="1">Table1[[#This Row],[Cases]]*Table1[[#This Row],[Pack Size]]</f>
        <v>0</v>
      </c>
      <c r="N559" s="1">
        <f ca="1">Table1[[#This Row],[Cases]]*Table1[[#This Row],[Pack Size]]</f>
        <v>336</v>
      </c>
      <c r="O559" s="1">
        <f>IFERROR(VLOOKUP(Table1[[#This Row],[SKU Code]],'SKU Size'!$G:$H,2,FALSE),0)*Table1[[#This Row],[Cases]]</f>
        <v>7027.4041313490625</v>
      </c>
      <c r="P559" t="str">
        <f t="shared" si="9"/>
        <v>D0055</v>
      </c>
      <c r="Q559">
        <f>IFERROR(VLOOKUP(Table1[[#This Row],[Trim Distributor Code]],Sheet1!$N:$O,2,FALSE),0)</f>
        <v>3400009</v>
      </c>
      <c r="R559" t="str">
        <f>IFERROR(VLOOKUP(Table1[[#This Row],[Salesflo AppUser Code]],HIE!$A:$B,2,FALSE),0)</f>
        <v>Active</v>
      </c>
      <c r="S559" t="str">
        <f>IFERROR(VLOOKUP(Table1[[#This Row],[Salesflo AppUser Code]],HIE!$A:$B,2,FALSE),0)</f>
        <v>Active</v>
      </c>
      <c r="T559" t="s">
        <v>2637</v>
      </c>
      <c r="U559" s="3" t="s">
        <v>5710</v>
      </c>
      <c r="V559" s="3" t="s">
        <v>1632</v>
      </c>
      <c r="W559" s="3" t="s">
        <v>1431</v>
      </c>
      <c r="X559" t="str">
        <f>IFERROR(VLOOKUP( Table1[[#This Row],[Trim Distributor Code]],Sheet1!$A:$J,10,FALSE),0)</f>
        <v>Active</v>
      </c>
    </row>
    <row r="560" spans="1:24" hidden="1" x14ac:dyDescent="0.3">
      <c r="A560" t="s">
        <v>4632</v>
      </c>
      <c r="B560" t="s">
        <v>42</v>
      </c>
      <c r="C560" t="s">
        <v>4606</v>
      </c>
      <c r="D560" t="s">
        <v>1412</v>
      </c>
      <c r="E560" t="s">
        <v>4604</v>
      </c>
      <c r="F560" t="s">
        <v>38</v>
      </c>
      <c r="G560" t="s">
        <v>2581</v>
      </c>
      <c r="H560" t="s">
        <v>4116</v>
      </c>
      <c r="I560" t="s">
        <v>4543</v>
      </c>
      <c r="J560" t="s">
        <v>15</v>
      </c>
      <c r="K560" s="1">
        <v>4</v>
      </c>
      <c r="L560" s="1" t="s">
        <v>1412</v>
      </c>
      <c r="M560" s="2">
        <f ca="1">Table1[[#This Row],[Cases]]*Table1[[#This Row],[Pack Size]]</f>
        <v>0</v>
      </c>
      <c r="N560" s="1">
        <f ca="1">Table1[[#This Row],[Cases]]*Table1[[#This Row],[Pack Size]]</f>
        <v>576</v>
      </c>
      <c r="O560" s="1">
        <f>IFERROR(VLOOKUP(Table1[[#This Row],[SKU Code]],'SKU Size'!$G:$H,2,FALSE),0)*Table1[[#This Row],[Cases]]</f>
        <v>22101.955106190901</v>
      </c>
      <c r="P560" t="str">
        <f t="shared" si="9"/>
        <v>D0055</v>
      </c>
      <c r="Q560">
        <f>IFERROR(VLOOKUP(Table1[[#This Row],[Trim Distributor Code]],Sheet1!$N:$O,2,FALSE),0)</f>
        <v>3400009</v>
      </c>
      <c r="R560" t="str">
        <f>IFERROR(VLOOKUP(Table1[[#This Row],[Salesflo AppUser Code]],HIE!$A:$B,2,FALSE),0)</f>
        <v>Active</v>
      </c>
      <c r="S560" t="str">
        <f>IFERROR(VLOOKUP(Table1[[#This Row],[Salesflo AppUser Code]],HIE!$A:$B,2,FALSE),0)</f>
        <v>Active</v>
      </c>
      <c r="T560" t="s">
        <v>2637</v>
      </c>
      <c r="U560" s="3" t="s">
        <v>5710</v>
      </c>
      <c r="V560" s="3" t="s">
        <v>2582</v>
      </c>
      <c r="W560" s="3" t="s">
        <v>2590</v>
      </c>
      <c r="X560" t="str">
        <f>IFERROR(VLOOKUP( Table1[[#This Row],[Trim Distributor Code]],Sheet1!$A:$J,10,FALSE),0)</f>
        <v>Active</v>
      </c>
    </row>
    <row r="561" spans="1:24" hidden="1" x14ac:dyDescent="0.3">
      <c r="A561" t="s">
        <v>4632</v>
      </c>
      <c r="B561" t="s">
        <v>42</v>
      </c>
      <c r="C561" t="s">
        <v>4606</v>
      </c>
      <c r="D561" t="s">
        <v>1412</v>
      </c>
      <c r="E561" t="s">
        <v>4604</v>
      </c>
      <c r="F561" t="s">
        <v>38</v>
      </c>
      <c r="G561" t="s">
        <v>2581</v>
      </c>
      <c r="H561" t="s">
        <v>4115</v>
      </c>
      <c r="I561" t="s">
        <v>4542</v>
      </c>
      <c r="J561" t="s">
        <v>16</v>
      </c>
      <c r="K561" s="1">
        <v>3</v>
      </c>
      <c r="L561" s="1" t="s">
        <v>1412</v>
      </c>
      <c r="M561" s="2">
        <f ca="1">Table1[[#This Row],[Cases]]*Table1[[#This Row],[Pack Size]]</f>
        <v>0</v>
      </c>
      <c r="N561" s="1">
        <f ca="1">Table1[[#This Row],[Cases]]*Table1[[#This Row],[Pack Size]]</f>
        <v>864</v>
      </c>
      <c r="O561" s="1">
        <f>IFERROR(VLOOKUP(Table1[[#This Row],[SKU Code]],'SKU Size'!$G:$H,2,FALSE),0)*Table1[[#This Row],[Cases]]</f>
        <v>14560.287803179785</v>
      </c>
      <c r="P561" t="str">
        <f t="shared" si="9"/>
        <v>D0055</v>
      </c>
      <c r="Q561">
        <f>IFERROR(VLOOKUP(Table1[[#This Row],[Trim Distributor Code]],Sheet1!$N:$O,2,FALSE),0)</f>
        <v>3400009</v>
      </c>
      <c r="R561" t="str">
        <f>IFERROR(VLOOKUP(Table1[[#This Row],[Salesflo AppUser Code]],HIE!$A:$B,2,FALSE),0)</f>
        <v>Active</v>
      </c>
      <c r="S561" t="str">
        <f>IFERROR(VLOOKUP(Table1[[#This Row],[Salesflo AppUser Code]],HIE!$A:$B,2,FALSE),0)</f>
        <v>Active</v>
      </c>
      <c r="T561" t="s">
        <v>2637</v>
      </c>
      <c r="U561" s="3" t="s">
        <v>5710</v>
      </c>
      <c r="V561" s="3" t="s">
        <v>2616</v>
      </c>
      <c r="W561" s="3" t="s">
        <v>2617</v>
      </c>
      <c r="X561" t="str">
        <f>IFERROR(VLOOKUP( Table1[[#This Row],[Trim Distributor Code]],Sheet1!$A:$J,10,FALSE),0)</f>
        <v>Active</v>
      </c>
    </row>
    <row r="562" spans="1:24" hidden="1" x14ac:dyDescent="0.3">
      <c r="A562" t="s">
        <v>4632</v>
      </c>
      <c r="B562" t="s">
        <v>42</v>
      </c>
      <c r="C562" t="s">
        <v>4606</v>
      </c>
      <c r="D562" t="s">
        <v>1412</v>
      </c>
      <c r="E562" t="s">
        <v>4604</v>
      </c>
      <c r="F562" t="s">
        <v>38</v>
      </c>
      <c r="G562" t="s">
        <v>2542</v>
      </c>
      <c r="H562" t="s">
        <v>2268</v>
      </c>
      <c r="I562" t="s">
        <v>4595</v>
      </c>
      <c r="J562" t="s">
        <v>2543</v>
      </c>
      <c r="K562">
        <v>11</v>
      </c>
      <c r="L562" s="2" t="s">
        <v>1412</v>
      </c>
      <c r="M562" s="2">
        <f ca="1">Table1[[#This Row],[Cases]]*Table1[[#This Row],[Pack Size]]</f>
        <v>0</v>
      </c>
      <c r="N562" s="1">
        <f ca="1">Table1[[#This Row],[Cases]]*Table1[[#This Row],[Pack Size]]</f>
        <v>5280</v>
      </c>
      <c r="O562" s="1">
        <f>IFERROR(VLOOKUP(Table1[[#This Row],[SKU Code]],'SKU Size'!$G:$H,2,FALSE),0)*Table1[[#This Row],[Cases]]</f>
        <v>54922.838825526946</v>
      </c>
      <c r="P562" t="str">
        <f t="shared" si="9"/>
        <v>D0055</v>
      </c>
      <c r="Q562">
        <f>IFERROR(VLOOKUP(Table1[[#This Row],[Trim Distributor Code]],Sheet1!$N:$O,2,FALSE),0)</f>
        <v>3400009</v>
      </c>
      <c r="R562" t="str">
        <f>IFERROR(VLOOKUP(Table1[[#This Row],[Salesflo AppUser Code]],HIE!$A:$B,2,FALSE),0)</f>
        <v>Active</v>
      </c>
      <c r="S562" t="str">
        <f>IFERROR(VLOOKUP(Table1[[#This Row],[Salesflo AppUser Code]],HIE!$A:$B,2,FALSE),0)</f>
        <v>Active</v>
      </c>
      <c r="T562" t="s">
        <v>2637</v>
      </c>
      <c r="U562" s="3" t="s">
        <v>5710</v>
      </c>
      <c r="V562" s="3" t="s">
        <v>2268</v>
      </c>
      <c r="W562" s="3" t="s">
        <v>2542</v>
      </c>
      <c r="X562" t="str">
        <f>IFERROR(VLOOKUP( Table1[[#This Row],[Trim Distributor Code]],Sheet1!$A:$J,10,FALSE),0)</f>
        <v>Active</v>
      </c>
    </row>
    <row r="563" spans="1:24" hidden="1" x14ac:dyDescent="0.3">
      <c r="A563" t="s">
        <v>4632</v>
      </c>
      <c r="B563" t="s">
        <v>41</v>
      </c>
      <c r="C563" t="s">
        <v>4607</v>
      </c>
      <c r="D563" t="s">
        <v>1412</v>
      </c>
      <c r="E563" t="s">
        <v>4604</v>
      </c>
      <c r="F563" t="s">
        <v>38</v>
      </c>
      <c r="G563" t="s">
        <v>4521</v>
      </c>
      <c r="H563" t="s">
        <v>4106</v>
      </c>
      <c r="I563" t="s">
        <v>4538</v>
      </c>
      <c r="J563" t="s">
        <v>11</v>
      </c>
      <c r="K563">
        <v>90</v>
      </c>
      <c r="L563" s="2" t="s">
        <v>1412</v>
      </c>
      <c r="M563" s="2">
        <f ca="1">Table1[[#This Row],[Cases]]*Table1[[#This Row],[Pack Size]]</f>
        <v>0</v>
      </c>
      <c r="N563" s="1">
        <f ca="1">Table1[[#This Row],[Cases]]*Table1[[#This Row],[Pack Size]]</f>
        <v>31680</v>
      </c>
      <c r="O563" s="1">
        <f>IFERROR(VLOOKUP(Table1[[#This Row],[SKU Code]],'SKU Size'!$G:$H,2,FALSE),0)*Table1[[#This Row],[Cases]]</f>
        <v>788827.34089385171</v>
      </c>
      <c r="P563" t="str">
        <f t="shared" si="9"/>
        <v>D0055</v>
      </c>
      <c r="Q563">
        <f>IFERROR(VLOOKUP(Table1[[#This Row],[Trim Distributor Code]],Sheet1!$N:$O,2,FALSE),0)</f>
        <v>3400009</v>
      </c>
      <c r="R563" t="str">
        <f>IFERROR(VLOOKUP(Table1[[#This Row],[Salesflo AppUser Code]],HIE!$A:$B,2,FALSE),0)</f>
        <v>Active</v>
      </c>
      <c r="S563" t="str">
        <f>IFERROR(VLOOKUP(Table1[[#This Row],[Salesflo AppUser Code]],HIE!$A:$B,2,FALSE),0)</f>
        <v>Active</v>
      </c>
      <c r="T563" t="s">
        <v>2637</v>
      </c>
      <c r="U563" s="3" t="s">
        <v>5710</v>
      </c>
      <c r="V563" s="3" t="s">
        <v>1444</v>
      </c>
      <c r="W563" s="3" t="s">
        <v>1688</v>
      </c>
      <c r="X563" t="str">
        <f>IFERROR(VLOOKUP( Table1[[#This Row],[Trim Distributor Code]],Sheet1!$A:$J,10,FALSE),0)</f>
        <v>Active</v>
      </c>
    </row>
    <row r="564" spans="1:24" hidden="1" x14ac:dyDescent="0.3">
      <c r="A564" t="s">
        <v>4632</v>
      </c>
      <c r="B564" t="s">
        <v>41</v>
      </c>
      <c r="C564" t="s">
        <v>4607</v>
      </c>
      <c r="D564" t="s">
        <v>1412</v>
      </c>
      <c r="E564" t="s">
        <v>4604</v>
      </c>
      <c r="F564" t="s">
        <v>38</v>
      </c>
      <c r="G564" t="s">
        <v>4521</v>
      </c>
      <c r="H564" t="s">
        <v>4137</v>
      </c>
      <c r="I564" t="s">
        <v>4593</v>
      </c>
      <c r="J564" t="s">
        <v>12</v>
      </c>
      <c r="K564">
        <v>9</v>
      </c>
      <c r="L564" s="2" t="s">
        <v>1412</v>
      </c>
      <c r="M564" s="2">
        <f ca="1">Table1[[#This Row],[Cases]]*Table1[[#This Row],[Pack Size]]</f>
        <v>0</v>
      </c>
      <c r="N564" s="1">
        <f ca="1">Table1[[#This Row],[Cases]]*Table1[[#This Row],[Pack Size]]</f>
        <v>3240</v>
      </c>
      <c r="O564" s="1">
        <f>IFERROR(VLOOKUP(Table1[[#This Row],[SKU Code]],'SKU Size'!$G:$H,2,FALSE),0)*Table1[[#This Row],[Cases]]</f>
        <v>82024.057831259182</v>
      </c>
      <c r="P564" t="str">
        <f t="shared" si="9"/>
        <v>D0055</v>
      </c>
      <c r="Q564">
        <f>IFERROR(VLOOKUP(Table1[[#This Row],[Trim Distributor Code]],Sheet1!$N:$O,2,FALSE),0)</f>
        <v>3400009</v>
      </c>
      <c r="R564" t="str">
        <f>IFERROR(VLOOKUP(Table1[[#This Row],[Salesflo AppUser Code]],HIE!$A:$B,2,FALSE),0)</f>
        <v>Active</v>
      </c>
      <c r="S564" t="str">
        <f>IFERROR(VLOOKUP(Table1[[#This Row],[Salesflo AppUser Code]],HIE!$A:$B,2,FALSE),0)</f>
        <v>Active</v>
      </c>
      <c r="T564" t="s">
        <v>2637</v>
      </c>
      <c r="U564" s="3" t="s">
        <v>5710</v>
      </c>
      <c r="V564" s="3" t="s">
        <v>1606</v>
      </c>
      <c r="W564" s="3" t="s">
        <v>1688</v>
      </c>
      <c r="X564" t="str">
        <f>IFERROR(VLOOKUP( Table1[[#This Row],[Trim Distributor Code]],Sheet1!$A:$J,10,FALSE),0)</f>
        <v>Active</v>
      </c>
    </row>
    <row r="565" spans="1:24" hidden="1" x14ac:dyDescent="0.3">
      <c r="A565" t="s">
        <v>4632</v>
      </c>
      <c r="B565" t="s">
        <v>41</v>
      </c>
      <c r="C565" t="s">
        <v>4607</v>
      </c>
      <c r="D565" t="s">
        <v>1412</v>
      </c>
      <c r="E565" t="s">
        <v>4604</v>
      </c>
      <c r="F565" t="s">
        <v>38</v>
      </c>
      <c r="G565" t="s">
        <v>1431</v>
      </c>
      <c r="H565" t="s">
        <v>4109</v>
      </c>
      <c r="I565" t="s">
        <v>4605</v>
      </c>
      <c r="J565" t="s">
        <v>1440</v>
      </c>
      <c r="K565">
        <v>10</v>
      </c>
      <c r="L565" s="2" t="s">
        <v>1412</v>
      </c>
      <c r="M565" s="2">
        <f ca="1">Table1[[#This Row],[Cases]]*Table1[[#This Row],[Pack Size]]</f>
        <v>0</v>
      </c>
      <c r="N565" s="1">
        <f ca="1">Table1[[#This Row],[Cases]]*Table1[[#This Row],[Pack Size]]</f>
        <v>1000</v>
      </c>
      <c r="O565" s="1">
        <f>IFERROR(VLOOKUP(Table1[[#This Row],[SKU Code]],'SKU Size'!$G:$H,2,FALSE),0)*Table1[[#This Row],[Cases]]</f>
        <v>101545.48083547094</v>
      </c>
      <c r="P565" t="str">
        <f t="shared" si="9"/>
        <v>D0055</v>
      </c>
      <c r="Q565">
        <f>IFERROR(VLOOKUP(Table1[[#This Row],[Trim Distributor Code]],Sheet1!$N:$O,2,FALSE),0)</f>
        <v>3400009</v>
      </c>
      <c r="R565" t="str">
        <f>IFERROR(VLOOKUP(Table1[[#This Row],[Salesflo AppUser Code]],HIE!$A:$B,2,FALSE),0)</f>
        <v>Active</v>
      </c>
      <c r="S565" t="str">
        <f>IFERROR(VLOOKUP(Table1[[#This Row],[Salesflo AppUser Code]],HIE!$A:$B,2,FALSE),0)</f>
        <v>Active</v>
      </c>
      <c r="T565" t="s">
        <v>2637</v>
      </c>
      <c r="U565" s="3" t="s">
        <v>5710</v>
      </c>
      <c r="V565" s="3" t="s">
        <v>1423</v>
      </c>
      <c r="W565" s="3" t="s">
        <v>1431</v>
      </c>
      <c r="X565" t="str">
        <f>IFERROR(VLOOKUP( Table1[[#This Row],[Trim Distributor Code]],Sheet1!$A:$J,10,FALSE),0)</f>
        <v>Active</v>
      </c>
    </row>
    <row r="566" spans="1:24" hidden="1" x14ac:dyDescent="0.3">
      <c r="A566" t="s">
        <v>4632</v>
      </c>
      <c r="B566" t="s">
        <v>41</v>
      </c>
      <c r="C566" t="s">
        <v>4607</v>
      </c>
      <c r="D566" t="s">
        <v>1412</v>
      </c>
      <c r="E566" t="s">
        <v>4604</v>
      </c>
      <c r="F566" t="s">
        <v>38</v>
      </c>
      <c r="G566" t="s">
        <v>4110</v>
      </c>
      <c r="H566" t="s">
        <v>4109</v>
      </c>
      <c r="I566" t="s">
        <v>4539</v>
      </c>
      <c r="J566" t="s">
        <v>1682</v>
      </c>
      <c r="K566">
        <v>7</v>
      </c>
      <c r="L566" s="2" t="s">
        <v>1412</v>
      </c>
      <c r="M566" s="2">
        <f ca="1">Table1[[#This Row],[Cases]]*Table1[[#This Row],[Pack Size]]</f>
        <v>0</v>
      </c>
      <c r="N566" s="1">
        <f ca="1">Table1[[#This Row],[Cases]]*Table1[[#This Row],[Pack Size]]</f>
        <v>700</v>
      </c>
      <c r="O566" s="1">
        <f>IFERROR(VLOOKUP(Table1[[#This Row],[SKU Code]],'SKU Size'!$G:$H,2,FALSE),0)*Table1[[#This Row],[Cases]]</f>
        <v>52829.943148614591</v>
      </c>
      <c r="P566" t="str">
        <f t="shared" si="9"/>
        <v>D0055</v>
      </c>
      <c r="Q566">
        <f>IFERROR(VLOOKUP(Table1[[#This Row],[Trim Distributor Code]],Sheet1!$N:$O,2,FALSE),0)</f>
        <v>3400009</v>
      </c>
      <c r="R566" t="str">
        <f>IFERROR(VLOOKUP(Table1[[#This Row],[Salesflo AppUser Code]],HIE!$A:$B,2,FALSE),0)</f>
        <v>Active</v>
      </c>
      <c r="S566" t="str">
        <f>IFERROR(VLOOKUP(Table1[[#This Row],[Salesflo AppUser Code]],HIE!$A:$B,2,FALSE),0)</f>
        <v>Active</v>
      </c>
      <c r="T566" t="s">
        <v>2637</v>
      </c>
      <c r="U566" s="3" t="s">
        <v>5710</v>
      </c>
      <c r="V566" s="3" t="s">
        <v>1423</v>
      </c>
      <c r="W566" s="3" t="s">
        <v>1679</v>
      </c>
      <c r="X566" t="str">
        <f>IFERROR(VLOOKUP( Table1[[#This Row],[Trim Distributor Code]],Sheet1!$A:$J,10,FALSE),0)</f>
        <v>Active</v>
      </c>
    </row>
    <row r="567" spans="1:24" hidden="1" x14ac:dyDescent="0.3">
      <c r="A567" t="s">
        <v>4632</v>
      </c>
      <c r="B567" t="s">
        <v>41</v>
      </c>
      <c r="C567" t="s">
        <v>4607</v>
      </c>
      <c r="D567" t="s">
        <v>1412</v>
      </c>
      <c r="E567" t="s">
        <v>4604</v>
      </c>
      <c r="F567" t="s">
        <v>38</v>
      </c>
      <c r="G567" t="s">
        <v>4521</v>
      </c>
      <c r="H567" t="s">
        <v>4113</v>
      </c>
      <c r="I567" t="s">
        <v>4540</v>
      </c>
      <c r="J567" t="s">
        <v>14</v>
      </c>
      <c r="K567">
        <v>25</v>
      </c>
      <c r="L567" s="2" t="s">
        <v>1412</v>
      </c>
      <c r="M567" s="2">
        <f ca="1">Table1[[#This Row],[Cases]]*Table1[[#This Row],[Pack Size]]</f>
        <v>0</v>
      </c>
      <c r="N567" s="1">
        <f ca="1">Table1[[#This Row],[Cases]]*Table1[[#This Row],[Pack Size]]</f>
        <v>600</v>
      </c>
      <c r="O567" s="1">
        <f>IFERROR(VLOOKUP(Table1[[#This Row],[SKU Code]],'SKU Size'!$G:$H,2,FALSE),0)*Table1[[#This Row],[Cases]]</f>
        <v>89786.831631265246</v>
      </c>
      <c r="P567" t="str">
        <f t="shared" si="9"/>
        <v>D0055</v>
      </c>
      <c r="Q567">
        <f>IFERROR(VLOOKUP(Table1[[#This Row],[Trim Distributor Code]],Sheet1!$N:$O,2,FALSE),0)</f>
        <v>3400009</v>
      </c>
      <c r="R567" t="str">
        <f>IFERROR(VLOOKUP(Table1[[#This Row],[Salesflo AppUser Code]],HIE!$A:$B,2,FALSE),0)</f>
        <v>Active</v>
      </c>
      <c r="S567" t="str">
        <f>IFERROR(VLOOKUP(Table1[[#This Row],[Salesflo AppUser Code]],HIE!$A:$B,2,FALSE),0)</f>
        <v>Active</v>
      </c>
      <c r="T567" t="s">
        <v>2637</v>
      </c>
      <c r="U567" s="3" t="s">
        <v>5710</v>
      </c>
      <c r="V567" s="3" t="s">
        <v>1632</v>
      </c>
      <c r="W567" s="3" t="s">
        <v>1688</v>
      </c>
      <c r="X567" t="str">
        <f>IFERROR(VLOOKUP( Table1[[#This Row],[Trim Distributor Code]],Sheet1!$A:$J,10,FALSE),0)</f>
        <v>Active</v>
      </c>
    </row>
    <row r="568" spans="1:24" hidden="1" x14ac:dyDescent="0.3">
      <c r="A568" t="s">
        <v>4632</v>
      </c>
      <c r="B568" t="s">
        <v>41</v>
      </c>
      <c r="C568" t="s">
        <v>4607</v>
      </c>
      <c r="D568" t="s">
        <v>1412</v>
      </c>
      <c r="E568" t="s">
        <v>4604</v>
      </c>
      <c r="F568" t="s">
        <v>38</v>
      </c>
      <c r="G568" t="s">
        <v>4111</v>
      </c>
      <c r="H568" t="s">
        <v>4113</v>
      </c>
      <c r="I568" t="s">
        <v>4541</v>
      </c>
      <c r="J568" t="s">
        <v>1656</v>
      </c>
      <c r="K568">
        <v>7</v>
      </c>
      <c r="L568" s="2" t="s">
        <v>1412</v>
      </c>
      <c r="M568" s="2">
        <f ca="1">Table1[[#This Row],[Cases]]*Table1[[#This Row],[Pack Size]]</f>
        <v>0</v>
      </c>
      <c r="N568" s="1">
        <f ca="1">Table1[[#This Row],[Cases]]*Table1[[#This Row],[Pack Size]]</f>
        <v>336</v>
      </c>
      <c r="O568" s="1">
        <f>IFERROR(VLOOKUP(Table1[[#This Row],[SKU Code]],'SKU Size'!$G:$H,2,FALSE),0)*Table1[[#This Row],[Cases]]</f>
        <v>7027.4041313490625</v>
      </c>
      <c r="P568" t="str">
        <f t="shared" si="9"/>
        <v>D0055</v>
      </c>
      <c r="Q568">
        <f>IFERROR(VLOOKUP(Table1[[#This Row],[Trim Distributor Code]],Sheet1!$N:$O,2,FALSE),0)</f>
        <v>3400009</v>
      </c>
      <c r="R568" t="str">
        <f>IFERROR(VLOOKUP(Table1[[#This Row],[Salesflo AppUser Code]],HIE!$A:$B,2,FALSE),0)</f>
        <v>Active</v>
      </c>
      <c r="S568" t="str">
        <f>IFERROR(VLOOKUP(Table1[[#This Row],[Salesflo AppUser Code]],HIE!$A:$B,2,FALSE),0)</f>
        <v>Active</v>
      </c>
      <c r="T568" t="s">
        <v>2637</v>
      </c>
      <c r="U568" s="3" t="s">
        <v>5710</v>
      </c>
      <c r="V568" s="3" t="s">
        <v>1632</v>
      </c>
      <c r="W568" s="3" t="s">
        <v>1431</v>
      </c>
      <c r="X568" t="str">
        <f>IFERROR(VLOOKUP( Table1[[#This Row],[Trim Distributor Code]],Sheet1!$A:$J,10,FALSE),0)</f>
        <v>Active</v>
      </c>
    </row>
    <row r="569" spans="1:24" hidden="1" x14ac:dyDescent="0.3">
      <c r="A569" t="s">
        <v>4632</v>
      </c>
      <c r="B569" t="s">
        <v>41</v>
      </c>
      <c r="C569" t="s">
        <v>4607</v>
      </c>
      <c r="D569" t="s">
        <v>1412</v>
      </c>
      <c r="E569" t="s">
        <v>4604</v>
      </c>
      <c r="F569" t="s">
        <v>38</v>
      </c>
      <c r="G569" t="s">
        <v>2581</v>
      </c>
      <c r="H569" t="s">
        <v>4116</v>
      </c>
      <c r="I569" t="s">
        <v>4543</v>
      </c>
      <c r="J569" t="s">
        <v>15</v>
      </c>
      <c r="K569">
        <v>4</v>
      </c>
      <c r="L569" s="2" t="s">
        <v>1412</v>
      </c>
      <c r="M569" s="2">
        <f ca="1">Table1[[#This Row],[Cases]]*Table1[[#This Row],[Pack Size]]</f>
        <v>0</v>
      </c>
      <c r="N569" s="1">
        <f ca="1">Table1[[#This Row],[Cases]]*Table1[[#This Row],[Pack Size]]</f>
        <v>576</v>
      </c>
      <c r="O569" s="1">
        <f>IFERROR(VLOOKUP(Table1[[#This Row],[SKU Code]],'SKU Size'!$G:$H,2,FALSE),0)*Table1[[#This Row],[Cases]]</f>
        <v>22101.955106190901</v>
      </c>
      <c r="P569" t="str">
        <f t="shared" si="9"/>
        <v>D0055</v>
      </c>
      <c r="Q569">
        <f>IFERROR(VLOOKUP(Table1[[#This Row],[Trim Distributor Code]],Sheet1!$N:$O,2,FALSE),0)</f>
        <v>3400009</v>
      </c>
      <c r="R569" t="str">
        <f>IFERROR(VLOOKUP(Table1[[#This Row],[Salesflo AppUser Code]],HIE!$A:$B,2,FALSE),0)</f>
        <v>Active</v>
      </c>
      <c r="S569" t="str">
        <f>IFERROR(VLOOKUP(Table1[[#This Row],[Salesflo AppUser Code]],HIE!$A:$B,2,FALSE),0)</f>
        <v>Active</v>
      </c>
      <c r="T569" t="s">
        <v>2637</v>
      </c>
      <c r="U569" s="3" t="s">
        <v>5710</v>
      </c>
      <c r="V569" s="3" t="s">
        <v>2582</v>
      </c>
      <c r="W569" s="3" t="s">
        <v>2590</v>
      </c>
      <c r="X569" t="str">
        <f>IFERROR(VLOOKUP( Table1[[#This Row],[Trim Distributor Code]],Sheet1!$A:$J,10,FALSE),0)</f>
        <v>Active</v>
      </c>
    </row>
    <row r="570" spans="1:24" hidden="1" x14ac:dyDescent="0.3">
      <c r="A570" t="s">
        <v>4632</v>
      </c>
      <c r="B570" t="s">
        <v>41</v>
      </c>
      <c r="C570" t="s">
        <v>4607</v>
      </c>
      <c r="D570" t="s">
        <v>1412</v>
      </c>
      <c r="E570" t="s">
        <v>4604</v>
      </c>
      <c r="F570" t="s">
        <v>38</v>
      </c>
      <c r="G570" t="s">
        <v>2581</v>
      </c>
      <c r="H570" t="s">
        <v>4115</v>
      </c>
      <c r="I570" t="s">
        <v>4542</v>
      </c>
      <c r="J570" t="s">
        <v>16</v>
      </c>
      <c r="K570">
        <v>3</v>
      </c>
      <c r="L570" s="2" t="s">
        <v>1412</v>
      </c>
      <c r="M570" s="2">
        <f ca="1">Table1[[#This Row],[Cases]]*Table1[[#This Row],[Pack Size]]</f>
        <v>0</v>
      </c>
      <c r="N570" s="1">
        <f ca="1">Table1[[#This Row],[Cases]]*Table1[[#This Row],[Pack Size]]</f>
        <v>864</v>
      </c>
      <c r="O570" s="1">
        <f>IFERROR(VLOOKUP(Table1[[#This Row],[SKU Code]],'SKU Size'!$G:$H,2,FALSE),0)*Table1[[#This Row],[Cases]]</f>
        <v>14560.287803179785</v>
      </c>
      <c r="P570" t="str">
        <f t="shared" si="9"/>
        <v>D0055</v>
      </c>
      <c r="Q570">
        <f>IFERROR(VLOOKUP(Table1[[#This Row],[Trim Distributor Code]],Sheet1!$N:$O,2,FALSE),0)</f>
        <v>3400009</v>
      </c>
      <c r="R570" t="str">
        <f>IFERROR(VLOOKUP(Table1[[#This Row],[Salesflo AppUser Code]],HIE!$A:$B,2,FALSE),0)</f>
        <v>Active</v>
      </c>
      <c r="S570" t="str">
        <f>IFERROR(VLOOKUP(Table1[[#This Row],[Salesflo AppUser Code]],HIE!$A:$B,2,FALSE),0)</f>
        <v>Active</v>
      </c>
      <c r="T570" t="s">
        <v>2637</v>
      </c>
      <c r="U570" s="3" t="s">
        <v>5710</v>
      </c>
      <c r="V570" s="3" t="s">
        <v>2616</v>
      </c>
      <c r="W570" s="3" t="s">
        <v>2617</v>
      </c>
      <c r="X570" t="str">
        <f>IFERROR(VLOOKUP( Table1[[#This Row],[Trim Distributor Code]],Sheet1!$A:$J,10,FALSE),0)</f>
        <v>Active</v>
      </c>
    </row>
    <row r="571" spans="1:24" hidden="1" x14ac:dyDescent="0.3">
      <c r="A571" t="s">
        <v>4632</v>
      </c>
      <c r="B571" t="s">
        <v>41</v>
      </c>
      <c r="C571" t="s">
        <v>4607</v>
      </c>
      <c r="D571" t="s">
        <v>1412</v>
      </c>
      <c r="E571" t="s">
        <v>4604</v>
      </c>
      <c r="F571" t="s">
        <v>38</v>
      </c>
      <c r="G571" t="s">
        <v>2542</v>
      </c>
      <c r="H571" t="s">
        <v>2268</v>
      </c>
      <c r="I571" t="s">
        <v>4595</v>
      </c>
      <c r="J571" t="s">
        <v>2543</v>
      </c>
      <c r="K571">
        <v>10</v>
      </c>
      <c r="L571" s="2" t="s">
        <v>1412</v>
      </c>
      <c r="M571" s="2">
        <f ca="1">Table1[[#This Row],[Cases]]*Table1[[#This Row],[Pack Size]]</f>
        <v>0</v>
      </c>
      <c r="N571" s="1">
        <f ca="1">Table1[[#This Row],[Cases]]*Table1[[#This Row],[Pack Size]]</f>
        <v>4800</v>
      </c>
      <c r="O571" s="1">
        <f>IFERROR(VLOOKUP(Table1[[#This Row],[SKU Code]],'SKU Size'!$G:$H,2,FALSE),0)*Table1[[#This Row],[Cases]]</f>
        <v>49929.853477751763</v>
      </c>
      <c r="P571" t="str">
        <f t="shared" si="9"/>
        <v>D0055</v>
      </c>
      <c r="Q571">
        <f>IFERROR(VLOOKUP(Table1[[#This Row],[Trim Distributor Code]],Sheet1!$N:$O,2,FALSE),0)</f>
        <v>3400009</v>
      </c>
      <c r="R571" t="str">
        <f>IFERROR(VLOOKUP(Table1[[#This Row],[Salesflo AppUser Code]],HIE!$A:$B,2,FALSE),0)</f>
        <v>Active</v>
      </c>
      <c r="S571" t="str">
        <f>IFERROR(VLOOKUP(Table1[[#This Row],[Salesflo AppUser Code]],HIE!$A:$B,2,FALSE),0)</f>
        <v>Active</v>
      </c>
      <c r="T571" t="s">
        <v>2637</v>
      </c>
      <c r="U571" s="3" t="s">
        <v>5710</v>
      </c>
      <c r="V571" s="3" t="s">
        <v>2268</v>
      </c>
      <c r="W571" s="3" t="s">
        <v>2542</v>
      </c>
      <c r="X571" t="str">
        <f>IFERROR(VLOOKUP( Table1[[#This Row],[Trim Distributor Code]],Sheet1!$A:$J,10,FALSE),0)</f>
        <v>Active</v>
      </c>
    </row>
    <row r="572" spans="1:24" hidden="1" x14ac:dyDescent="0.3">
      <c r="A572" t="s">
        <v>4632</v>
      </c>
      <c r="B572" t="s">
        <v>37</v>
      </c>
      <c r="C572" t="s">
        <v>4608</v>
      </c>
      <c r="D572" t="s">
        <v>1412</v>
      </c>
      <c r="E572" t="s">
        <v>4604</v>
      </c>
      <c r="F572" t="s">
        <v>38</v>
      </c>
      <c r="G572" t="s">
        <v>4521</v>
      </c>
      <c r="H572" t="s">
        <v>4106</v>
      </c>
      <c r="I572" t="s">
        <v>4538</v>
      </c>
      <c r="J572" t="s">
        <v>11</v>
      </c>
      <c r="K572">
        <v>145</v>
      </c>
      <c r="L572" s="2" t="s">
        <v>1412</v>
      </c>
      <c r="M572" s="2">
        <f ca="1">Table1[[#This Row],[Cases]]*Table1[[#This Row],[Pack Size]]</f>
        <v>0</v>
      </c>
      <c r="N572" s="1">
        <f ca="1">Table1[[#This Row],[Cases]]*Table1[[#This Row],[Pack Size]]</f>
        <v>51040</v>
      </c>
      <c r="O572" s="1">
        <f>IFERROR(VLOOKUP(Table1[[#This Row],[SKU Code]],'SKU Size'!$G:$H,2,FALSE),0)*Table1[[#This Row],[Cases]]</f>
        <v>1270888.4936623166</v>
      </c>
      <c r="P572" t="str">
        <f t="shared" si="9"/>
        <v>D0055</v>
      </c>
      <c r="Q572">
        <f>IFERROR(VLOOKUP(Table1[[#This Row],[Trim Distributor Code]],Sheet1!$N:$O,2,FALSE),0)</f>
        <v>3400009</v>
      </c>
      <c r="R572" t="str">
        <f>IFERROR(VLOOKUP(Table1[[#This Row],[Salesflo AppUser Code]],HIE!$A:$B,2,FALSE),0)</f>
        <v>Active</v>
      </c>
      <c r="S572" t="str">
        <f>IFERROR(VLOOKUP(Table1[[#This Row],[Salesflo AppUser Code]],HIE!$A:$B,2,FALSE),0)</f>
        <v>Active</v>
      </c>
      <c r="T572" t="s">
        <v>2637</v>
      </c>
      <c r="U572" s="3" t="s">
        <v>5710</v>
      </c>
      <c r="V572" s="3" t="s">
        <v>1444</v>
      </c>
      <c r="W572" s="3" t="s">
        <v>1688</v>
      </c>
      <c r="X572" t="str">
        <f>IFERROR(VLOOKUP( Table1[[#This Row],[Trim Distributor Code]],Sheet1!$A:$J,10,FALSE),0)</f>
        <v>Active</v>
      </c>
    </row>
    <row r="573" spans="1:24" hidden="1" x14ac:dyDescent="0.3">
      <c r="A573" t="s">
        <v>4632</v>
      </c>
      <c r="B573" t="s">
        <v>37</v>
      </c>
      <c r="C573" t="s">
        <v>4608</v>
      </c>
      <c r="D573" t="s">
        <v>1412</v>
      </c>
      <c r="E573" t="s">
        <v>4604</v>
      </c>
      <c r="F573" t="s">
        <v>38</v>
      </c>
      <c r="G573" t="s">
        <v>4521</v>
      </c>
      <c r="H573" t="s">
        <v>4137</v>
      </c>
      <c r="I573" t="s">
        <v>4593</v>
      </c>
      <c r="J573" t="s">
        <v>12</v>
      </c>
      <c r="K573" s="1">
        <v>18</v>
      </c>
      <c r="L573" s="1" t="s">
        <v>1412</v>
      </c>
      <c r="M573" s="2">
        <f ca="1">Table1[[#This Row],[Cases]]*Table1[[#This Row],[Pack Size]]</f>
        <v>0</v>
      </c>
      <c r="N573" s="1">
        <f ca="1">Table1[[#This Row],[Cases]]*Table1[[#This Row],[Pack Size]]</f>
        <v>6480</v>
      </c>
      <c r="O573" s="1">
        <f>IFERROR(VLOOKUP(Table1[[#This Row],[SKU Code]],'SKU Size'!$G:$H,2,FALSE),0)*Table1[[#This Row],[Cases]]</f>
        <v>164048.11566251836</v>
      </c>
      <c r="P573" t="str">
        <f t="shared" si="9"/>
        <v>D0055</v>
      </c>
      <c r="Q573">
        <f>IFERROR(VLOOKUP(Table1[[#This Row],[Trim Distributor Code]],Sheet1!$N:$O,2,FALSE),0)</f>
        <v>3400009</v>
      </c>
      <c r="R573" t="str">
        <f>IFERROR(VLOOKUP(Table1[[#This Row],[Salesflo AppUser Code]],HIE!$A:$B,2,FALSE),0)</f>
        <v>Active</v>
      </c>
      <c r="S573" t="str">
        <f>IFERROR(VLOOKUP(Table1[[#This Row],[Salesflo AppUser Code]],HIE!$A:$B,2,FALSE),0)</f>
        <v>Active</v>
      </c>
      <c r="T573" t="s">
        <v>2637</v>
      </c>
      <c r="U573" s="3" t="s">
        <v>5710</v>
      </c>
      <c r="V573" s="3" t="s">
        <v>1606</v>
      </c>
      <c r="W573" s="3" t="s">
        <v>1688</v>
      </c>
      <c r="X573" t="str">
        <f>IFERROR(VLOOKUP( Table1[[#This Row],[Trim Distributor Code]],Sheet1!$A:$J,10,FALSE),0)</f>
        <v>Active</v>
      </c>
    </row>
    <row r="574" spans="1:24" hidden="1" x14ac:dyDescent="0.3">
      <c r="A574" t="s">
        <v>4632</v>
      </c>
      <c r="B574" t="s">
        <v>37</v>
      </c>
      <c r="C574" t="s">
        <v>4608</v>
      </c>
      <c r="D574" t="s">
        <v>1412</v>
      </c>
      <c r="E574" t="s">
        <v>4604</v>
      </c>
      <c r="F574" t="s">
        <v>38</v>
      </c>
      <c r="G574" t="s">
        <v>1431</v>
      </c>
      <c r="H574" t="s">
        <v>4109</v>
      </c>
      <c r="I574" t="s">
        <v>4605</v>
      </c>
      <c r="J574" t="s">
        <v>1440</v>
      </c>
      <c r="K574" s="1">
        <v>15</v>
      </c>
      <c r="L574" s="1" t="s">
        <v>1412</v>
      </c>
      <c r="M574" s="2">
        <f ca="1">Table1[[#This Row],[Cases]]*Table1[[#This Row],[Pack Size]]</f>
        <v>0</v>
      </c>
      <c r="N574" s="1">
        <f ca="1">Table1[[#This Row],[Cases]]*Table1[[#This Row],[Pack Size]]</f>
        <v>1500</v>
      </c>
      <c r="O574" s="1">
        <f>IFERROR(VLOOKUP(Table1[[#This Row],[SKU Code]],'SKU Size'!$G:$H,2,FALSE),0)*Table1[[#This Row],[Cases]]</f>
        <v>152318.2212532064</v>
      </c>
      <c r="P574" t="str">
        <f t="shared" si="9"/>
        <v>D0055</v>
      </c>
      <c r="Q574">
        <f>IFERROR(VLOOKUP(Table1[[#This Row],[Trim Distributor Code]],Sheet1!$N:$O,2,FALSE),0)</f>
        <v>3400009</v>
      </c>
      <c r="R574" t="str">
        <f>IFERROR(VLOOKUP(Table1[[#This Row],[Salesflo AppUser Code]],HIE!$A:$B,2,FALSE),0)</f>
        <v>Active</v>
      </c>
      <c r="S574" t="str">
        <f>IFERROR(VLOOKUP(Table1[[#This Row],[Salesflo AppUser Code]],HIE!$A:$B,2,FALSE),0)</f>
        <v>Active</v>
      </c>
      <c r="T574" t="s">
        <v>2637</v>
      </c>
      <c r="U574" s="3" t="s">
        <v>5710</v>
      </c>
      <c r="V574" s="3" t="s">
        <v>1423</v>
      </c>
      <c r="W574" s="3" t="s">
        <v>1431</v>
      </c>
      <c r="X574" t="str">
        <f>IFERROR(VLOOKUP( Table1[[#This Row],[Trim Distributor Code]],Sheet1!$A:$J,10,FALSE),0)</f>
        <v>Active</v>
      </c>
    </row>
    <row r="575" spans="1:24" hidden="1" x14ac:dyDescent="0.3">
      <c r="A575" t="s">
        <v>4632</v>
      </c>
      <c r="B575" t="s">
        <v>37</v>
      </c>
      <c r="C575" t="s">
        <v>4608</v>
      </c>
      <c r="D575" t="s">
        <v>1412</v>
      </c>
      <c r="E575" t="s">
        <v>4604</v>
      </c>
      <c r="F575" t="s">
        <v>38</v>
      </c>
      <c r="G575" t="s">
        <v>4110</v>
      </c>
      <c r="H575" t="s">
        <v>4109</v>
      </c>
      <c r="I575" t="s">
        <v>4539</v>
      </c>
      <c r="J575" t="s">
        <v>1682</v>
      </c>
      <c r="K575">
        <v>10</v>
      </c>
      <c r="L575" s="2" t="s">
        <v>1412</v>
      </c>
      <c r="M575" s="2">
        <f ca="1">Table1[[#This Row],[Cases]]*Table1[[#This Row],[Pack Size]]</f>
        <v>0</v>
      </c>
      <c r="N575" s="1">
        <f ca="1">Table1[[#This Row],[Cases]]*Table1[[#This Row],[Pack Size]]</f>
        <v>1000</v>
      </c>
      <c r="O575" s="1">
        <f>IFERROR(VLOOKUP(Table1[[#This Row],[SKU Code]],'SKU Size'!$G:$H,2,FALSE),0)*Table1[[#This Row],[Cases]]</f>
        <v>75471.347355163714</v>
      </c>
      <c r="P575" t="str">
        <f t="shared" si="9"/>
        <v>D0055</v>
      </c>
      <c r="Q575">
        <f>IFERROR(VLOOKUP(Table1[[#This Row],[Trim Distributor Code]],Sheet1!$N:$O,2,FALSE),0)</f>
        <v>3400009</v>
      </c>
      <c r="R575" t="str">
        <f>IFERROR(VLOOKUP(Table1[[#This Row],[Salesflo AppUser Code]],HIE!$A:$B,2,FALSE),0)</f>
        <v>Active</v>
      </c>
      <c r="S575" t="str">
        <f>IFERROR(VLOOKUP(Table1[[#This Row],[Salesflo AppUser Code]],HIE!$A:$B,2,FALSE),0)</f>
        <v>Active</v>
      </c>
      <c r="T575" t="s">
        <v>2637</v>
      </c>
      <c r="U575" s="3" t="s">
        <v>5710</v>
      </c>
      <c r="V575" s="3" t="s">
        <v>1423</v>
      </c>
      <c r="W575" s="3" t="s">
        <v>1679</v>
      </c>
      <c r="X575" t="str">
        <f>IFERROR(VLOOKUP( Table1[[#This Row],[Trim Distributor Code]],Sheet1!$A:$J,10,FALSE),0)</f>
        <v>Active</v>
      </c>
    </row>
    <row r="576" spans="1:24" hidden="1" x14ac:dyDescent="0.3">
      <c r="A576" t="s">
        <v>4632</v>
      </c>
      <c r="B576" t="s">
        <v>37</v>
      </c>
      <c r="C576" t="s">
        <v>4608</v>
      </c>
      <c r="D576" t="s">
        <v>1412</v>
      </c>
      <c r="E576" t="s">
        <v>4604</v>
      </c>
      <c r="F576" t="s">
        <v>38</v>
      </c>
      <c r="G576" t="s">
        <v>4521</v>
      </c>
      <c r="H576" t="s">
        <v>4113</v>
      </c>
      <c r="I576" t="s">
        <v>4540</v>
      </c>
      <c r="J576" t="s">
        <v>14</v>
      </c>
      <c r="K576">
        <v>30</v>
      </c>
      <c r="L576" s="2" t="s">
        <v>1412</v>
      </c>
      <c r="M576" s="2">
        <f ca="1">Table1[[#This Row],[Cases]]*Table1[[#This Row],[Pack Size]]</f>
        <v>0</v>
      </c>
      <c r="N576" s="1">
        <f ca="1">Table1[[#This Row],[Cases]]*Table1[[#This Row],[Pack Size]]</f>
        <v>720</v>
      </c>
      <c r="O576" s="1">
        <f>IFERROR(VLOOKUP(Table1[[#This Row],[SKU Code]],'SKU Size'!$G:$H,2,FALSE),0)*Table1[[#This Row],[Cases]]</f>
        <v>107744.19795751831</v>
      </c>
      <c r="P576" t="str">
        <f t="shared" si="9"/>
        <v>D0055</v>
      </c>
      <c r="Q576">
        <f>IFERROR(VLOOKUP(Table1[[#This Row],[Trim Distributor Code]],Sheet1!$N:$O,2,FALSE),0)</f>
        <v>3400009</v>
      </c>
      <c r="R576" t="str">
        <f>IFERROR(VLOOKUP(Table1[[#This Row],[Salesflo AppUser Code]],HIE!$A:$B,2,FALSE),0)</f>
        <v>Active</v>
      </c>
      <c r="S576" t="str">
        <f>IFERROR(VLOOKUP(Table1[[#This Row],[Salesflo AppUser Code]],HIE!$A:$B,2,FALSE),0)</f>
        <v>Active</v>
      </c>
      <c r="T576" t="s">
        <v>2637</v>
      </c>
      <c r="U576" s="3" t="s">
        <v>5710</v>
      </c>
      <c r="V576" s="3" t="s">
        <v>1632</v>
      </c>
      <c r="W576" s="3" t="s">
        <v>1688</v>
      </c>
      <c r="X576" t="str">
        <f>IFERROR(VLOOKUP( Table1[[#This Row],[Trim Distributor Code]],Sheet1!$A:$J,10,FALSE),0)</f>
        <v>Active</v>
      </c>
    </row>
    <row r="577" spans="1:24" hidden="1" x14ac:dyDescent="0.3">
      <c r="A577" t="s">
        <v>4632</v>
      </c>
      <c r="B577" t="s">
        <v>37</v>
      </c>
      <c r="C577" t="s">
        <v>4608</v>
      </c>
      <c r="D577" t="s">
        <v>1412</v>
      </c>
      <c r="E577" t="s">
        <v>4604</v>
      </c>
      <c r="F577" t="s">
        <v>38</v>
      </c>
      <c r="G577" t="s">
        <v>4111</v>
      </c>
      <c r="H577" t="s">
        <v>4113</v>
      </c>
      <c r="I577" t="s">
        <v>4541</v>
      </c>
      <c r="J577" t="s">
        <v>1656</v>
      </c>
      <c r="K577">
        <v>7</v>
      </c>
      <c r="L577" s="2" t="s">
        <v>1412</v>
      </c>
      <c r="M577" s="2">
        <f ca="1">Table1[[#This Row],[Cases]]*Table1[[#This Row],[Pack Size]]</f>
        <v>0</v>
      </c>
      <c r="N577" s="1">
        <f ca="1">Table1[[#This Row],[Cases]]*Table1[[#This Row],[Pack Size]]</f>
        <v>336</v>
      </c>
      <c r="O577" s="1">
        <f>IFERROR(VLOOKUP(Table1[[#This Row],[SKU Code]],'SKU Size'!$G:$H,2,FALSE),0)*Table1[[#This Row],[Cases]]</f>
        <v>7027.4041313490625</v>
      </c>
      <c r="P577" t="str">
        <f t="shared" si="9"/>
        <v>D0055</v>
      </c>
      <c r="Q577">
        <f>IFERROR(VLOOKUP(Table1[[#This Row],[Trim Distributor Code]],Sheet1!$N:$O,2,FALSE),0)</f>
        <v>3400009</v>
      </c>
      <c r="R577" t="str">
        <f>IFERROR(VLOOKUP(Table1[[#This Row],[Salesflo AppUser Code]],HIE!$A:$B,2,FALSE),0)</f>
        <v>Active</v>
      </c>
      <c r="S577" t="str">
        <f>IFERROR(VLOOKUP(Table1[[#This Row],[Salesflo AppUser Code]],HIE!$A:$B,2,FALSE),0)</f>
        <v>Active</v>
      </c>
      <c r="T577" t="s">
        <v>2637</v>
      </c>
      <c r="U577" s="3" t="s">
        <v>5710</v>
      </c>
      <c r="V577" s="3" t="s">
        <v>1632</v>
      </c>
      <c r="W577" s="3" t="s">
        <v>1431</v>
      </c>
      <c r="X577" t="str">
        <f>IFERROR(VLOOKUP( Table1[[#This Row],[Trim Distributor Code]],Sheet1!$A:$J,10,FALSE),0)</f>
        <v>Active</v>
      </c>
    </row>
    <row r="578" spans="1:24" hidden="1" x14ac:dyDescent="0.3">
      <c r="A578" t="s">
        <v>4632</v>
      </c>
      <c r="B578" t="s">
        <v>37</v>
      </c>
      <c r="C578" t="s">
        <v>4608</v>
      </c>
      <c r="D578" t="s">
        <v>1412</v>
      </c>
      <c r="E578" t="s">
        <v>4604</v>
      </c>
      <c r="F578" t="s">
        <v>38</v>
      </c>
      <c r="G578" t="s">
        <v>2581</v>
      </c>
      <c r="H578" t="s">
        <v>4116</v>
      </c>
      <c r="I578" t="s">
        <v>4543</v>
      </c>
      <c r="J578" t="s">
        <v>15</v>
      </c>
      <c r="K578" s="1">
        <v>5</v>
      </c>
      <c r="L578" s="1" t="s">
        <v>1412</v>
      </c>
      <c r="M578" s="2">
        <f ca="1">Table1[[#This Row],[Cases]]*Table1[[#This Row],[Pack Size]]</f>
        <v>0</v>
      </c>
      <c r="N578" s="1">
        <f ca="1">Table1[[#This Row],[Cases]]*Table1[[#This Row],[Pack Size]]</f>
        <v>720</v>
      </c>
      <c r="O578" s="1">
        <f>IFERROR(VLOOKUP(Table1[[#This Row],[SKU Code]],'SKU Size'!$G:$H,2,FALSE),0)*Table1[[#This Row],[Cases]]</f>
        <v>27627.443882738626</v>
      </c>
      <c r="P578" t="str">
        <f t="shared" ref="P578:P641" si="10">TRIM(E578)</f>
        <v>D0055</v>
      </c>
      <c r="Q578">
        <f>IFERROR(VLOOKUP(Table1[[#This Row],[Trim Distributor Code]],Sheet1!$N:$O,2,FALSE),0)</f>
        <v>3400009</v>
      </c>
      <c r="R578" t="str">
        <f>IFERROR(VLOOKUP(Table1[[#This Row],[Salesflo AppUser Code]],HIE!$A:$B,2,FALSE),0)</f>
        <v>Active</v>
      </c>
      <c r="S578" t="str">
        <f>IFERROR(VLOOKUP(Table1[[#This Row],[Salesflo AppUser Code]],HIE!$A:$B,2,FALSE),0)</f>
        <v>Active</v>
      </c>
      <c r="T578" t="s">
        <v>2637</v>
      </c>
      <c r="U578" s="3" t="s">
        <v>5710</v>
      </c>
      <c r="V578" s="3" t="s">
        <v>2582</v>
      </c>
      <c r="W578" s="3" t="s">
        <v>2590</v>
      </c>
      <c r="X578" t="str">
        <f>IFERROR(VLOOKUP( Table1[[#This Row],[Trim Distributor Code]],Sheet1!$A:$J,10,FALSE),0)</f>
        <v>Active</v>
      </c>
    </row>
    <row r="579" spans="1:24" hidden="1" x14ac:dyDescent="0.3">
      <c r="A579" t="s">
        <v>4632</v>
      </c>
      <c r="B579" t="s">
        <v>37</v>
      </c>
      <c r="C579" t="s">
        <v>4608</v>
      </c>
      <c r="D579" t="s">
        <v>1412</v>
      </c>
      <c r="E579" t="s">
        <v>4604</v>
      </c>
      <c r="F579" t="s">
        <v>38</v>
      </c>
      <c r="G579" t="s">
        <v>2581</v>
      </c>
      <c r="H579" t="s">
        <v>4115</v>
      </c>
      <c r="I579" t="s">
        <v>4542</v>
      </c>
      <c r="J579" t="s">
        <v>16</v>
      </c>
      <c r="K579" s="1">
        <v>3</v>
      </c>
      <c r="L579" s="1" t="s">
        <v>1412</v>
      </c>
      <c r="M579" s="2">
        <f ca="1">Table1[[#This Row],[Cases]]*Table1[[#This Row],[Pack Size]]</f>
        <v>0</v>
      </c>
      <c r="N579" s="1">
        <f ca="1">Table1[[#This Row],[Cases]]*Table1[[#This Row],[Pack Size]]</f>
        <v>864</v>
      </c>
      <c r="O579" s="1">
        <f>IFERROR(VLOOKUP(Table1[[#This Row],[SKU Code]],'SKU Size'!$G:$H,2,FALSE),0)*Table1[[#This Row],[Cases]]</f>
        <v>14560.287803179785</v>
      </c>
      <c r="P579" t="str">
        <f t="shared" si="10"/>
        <v>D0055</v>
      </c>
      <c r="Q579">
        <f>IFERROR(VLOOKUP(Table1[[#This Row],[Trim Distributor Code]],Sheet1!$N:$O,2,FALSE),0)</f>
        <v>3400009</v>
      </c>
      <c r="R579" t="str">
        <f>IFERROR(VLOOKUP(Table1[[#This Row],[Salesflo AppUser Code]],HIE!$A:$B,2,FALSE),0)</f>
        <v>Active</v>
      </c>
      <c r="S579" t="str">
        <f>IFERROR(VLOOKUP(Table1[[#This Row],[Salesflo AppUser Code]],HIE!$A:$B,2,FALSE),0)</f>
        <v>Active</v>
      </c>
      <c r="T579" t="s">
        <v>2637</v>
      </c>
      <c r="U579" s="3" t="s">
        <v>5710</v>
      </c>
      <c r="V579" s="3" t="s">
        <v>2616</v>
      </c>
      <c r="W579" s="3" t="s">
        <v>2617</v>
      </c>
      <c r="X579" t="str">
        <f>IFERROR(VLOOKUP( Table1[[#This Row],[Trim Distributor Code]],Sheet1!$A:$J,10,FALSE),0)</f>
        <v>Active</v>
      </c>
    </row>
    <row r="580" spans="1:24" hidden="1" x14ac:dyDescent="0.3">
      <c r="A580" t="s">
        <v>4632</v>
      </c>
      <c r="B580" t="s">
        <v>37</v>
      </c>
      <c r="C580" t="s">
        <v>4608</v>
      </c>
      <c r="D580" t="s">
        <v>1412</v>
      </c>
      <c r="E580" t="s">
        <v>4604</v>
      </c>
      <c r="F580" t="s">
        <v>38</v>
      </c>
      <c r="G580" t="s">
        <v>2542</v>
      </c>
      <c r="H580" t="s">
        <v>2268</v>
      </c>
      <c r="I580" t="s">
        <v>4595</v>
      </c>
      <c r="J580" t="s">
        <v>2543</v>
      </c>
      <c r="K580">
        <v>11</v>
      </c>
      <c r="L580" s="2" t="s">
        <v>1412</v>
      </c>
      <c r="M580" s="2">
        <f ca="1">Table1[[#This Row],[Cases]]*Table1[[#This Row],[Pack Size]]</f>
        <v>0</v>
      </c>
      <c r="N580" s="1">
        <f ca="1">Table1[[#This Row],[Cases]]*Table1[[#This Row],[Pack Size]]</f>
        <v>5280</v>
      </c>
      <c r="O580" s="1">
        <f>IFERROR(VLOOKUP(Table1[[#This Row],[SKU Code]],'SKU Size'!$G:$H,2,FALSE),0)*Table1[[#This Row],[Cases]]</f>
        <v>54922.838825526946</v>
      </c>
      <c r="P580" t="str">
        <f t="shared" si="10"/>
        <v>D0055</v>
      </c>
      <c r="Q580">
        <f>IFERROR(VLOOKUP(Table1[[#This Row],[Trim Distributor Code]],Sheet1!$N:$O,2,FALSE),0)</f>
        <v>3400009</v>
      </c>
      <c r="R580" t="str">
        <f>IFERROR(VLOOKUP(Table1[[#This Row],[Salesflo AppUser Code]],HIE!$A:$B,2,FALSE),0)</f>
        <v>Active</v>
      </c>
      <c r="S580" t="str">
        <f>IFERROR(VLOOKUP(Table1[[#This Row],[Salesflo AppUser Code]],HIE!$A:$B,2,FALSE),0)</f>
        <v>Active</v>
      </c>
      <c r="T580" t="s">
        <v>2637</v>
      </c>
      <c r="U580" s="3" t="s">
        <v>5710</v>
      </c>
      <c r="V580" s="3" t="s">
        <v>2268</v>
      </c>
      <c r="W580" s="3" t="s">
        <v>2542</v>
      </c>
      <c r="X580" t="str">
        <f>IFERROR(VLOOKUP( Table1[[#This Row],[Trim Distributor Code]],Sheet1!$A:$J,10,FALSE),0)</f>
        <v>Active</v>
      </c>
    </row>
    <row r="581" spans="1:24" hidden="1" x14ac:dyDescent="0.3">
      <c r="A581" t="s">
        <v>4632</v>
      </c>
      <c r="B581" t="s">
        <v>39</v>
      </c>
      <c r="C581" t="s">
        <v>4609</v>
      </c>
      <c r="D581" t="s">
        <v>1412</v>
      </c>
      <c r="E581" t="s">
        <v>4604</v>
      </c>
      <c r="F581" t="s">
        <v>38</v>
      </c>
      <c r="G581" t="s">
        <v>4521</v>
      </c>
      <c r="H581" t="s">
        <v>4106</v>
      </c>
      <c r="I581" t="s">
        <v>4538</v>
      </c>
      <c r="J581" t="s">
        <v>11</v>
      </c>
      <c r="K581">
        <v>115</v>
      </c>
      <c r="L581" s="2" t="s">
        <v>1412</v>
      </c>
      <c r="M581" s="2">
        <f ca="1">Table1[[#This Row],[Cases]]*Table1[[#This Row],[Pack Size]]</f>
        <v>0</v>
      </c>
      <c r="N581" s="1">
        <f ca="1">Table1[[#This Row],[Cases]]*Table1[[#This Row],[Pack Size]]</f>
        <v>40480</v>
      </c>
      <c r="O581" s="1">
        <f>IFERROR(VLOOKUP(Table1[[#This Row],[SKU Code]],'SKU Size'!$G:$H,2,FALSE),0)*Table1[[#This Row],[Cases]]</f>
        <v>1007946.0466976995</v>
      </c>
      <c r="P581" t="str">
        <f t="shared" si="10"/>
        <v>D0055</v>
      </c>
      <c r="Q581">
        <f>IFERROR(VLOOKUP(Table1[[#This Row],[Trim Distributor Code]],Sheet1!$N:$O,2,FALSE),0)</f>
        <v>3400009</v>
      </c>
      <c r="R581" t="str">
        <f>IFERROR(VLOOKUP(Table1[[#This Row],[Salesflo AppUser Code]],HIE!$A:$B,2,FALSE),0)</f>
        <v>Active</v>
      </c>
      <c r="S581" t="str">
        <f>IFERROR(VLOOKUP(Table1[[#This Row],[Salesflo AppUser Code]],HIE!$A:$B,2,FALSE),0)</f>
        <v>Active</v>
      </c>
      <c r="T581" t="s">
        <v>2637</v>
      </c>
      <c r="U581" s="3" t="s">
        <v>5710</v>
      </c>
      <c r="V581" s="3" t="s">
        <v>1444</v>
      </c>
      <c r="W581" s="3" t="s">
        <v>1688</v>
      </c>
      <c r="X581" t="str">
        <f>IFERROR(VLOOKUP( Table1[[#This Row],[Trim Distributor Code]],Sheet1!$A:$J,10,FALSE),0)</f>
        <v>Active</v>
      </c>
    </row>
    <row r="582" spans="1:24" hidden="1" x14ac:dyDescent="0.3">
      <c r="A582" t="s">
        <v>4632</v>
      </c>
      <c r="B582" t="s">
        <v>39</v>
      </c>
      <c r="C582" t="s">
        <v>4609</v>
      </c>
      <c r="D582" t="s">
        <v>1412</v>
      </c>
      <c r="E582" t="s">
        <v>4604</v>
      </c>
      <c r="F582" t="s">
        <v>38</v>
      </c>
      <c r="G582" t="s">
        <v>4521</v>
      </c>
      <c r="H582" t="s">
        <v>4137</v>
      </c>
      <c r="I582" t="s">
        <v>4593</v>
      </c>
      <c r="J582" t="s">
        <v>12</v>
      </c>
      <c r="K582">
        <v>11</v>
      </c>
      <c r="L582" s="2" t="s">
        <v>1412</v>
      </c>
      <c r="M582" s="2">
        <f ca="1">Table1[[#This Row],[Cases]]*Table1[[#This Row],[Pack Size]]</f>
        <v>0</v>
      </c>
      <c r="N582" s="1">
        <f ca="1">Table1[[#This Row],[Cases]]*Table1[[#This Row],[Pack Size]]</f>
        <v>3960</v>
      </c>
      <c r="O582" s="1">
        <f>IFERROR(VLOOKUP(Table1[[#This Row],[SKU Code]],'SKU Size'!$G:$H,2,FALSE),0)*Table1[[#This Row],[Cases]]</f>
        <v>100251.62623820566</v>
      </c>
      <c r="P582" t="str">
        <f t="shared" si="10"/>
        <v>D0055</v>
      </c>
      <c r="Q582">
        <f>IFERROR(VLOOKUP(Table1[[#This Row],[Trim Distributor Code]],Sheet1!$N:$O,2,FALSE),0)</f>
        <v>3400009</v>
      </c>
      <c r="R582" t="str">
        <f>IFERROR(VLOOKUP(Table1[[#This Row],[Salesflo AppUser Code]],HIE!$A:$B,2,FALSE),0)</f>
        <v>Active</v>
      </c>
      <c r="S582" t="str">
        <f>IFERROR(VLOOKUP(Table1[[#This Row],[Salesflo AppUser Code]],HIE!$A:$B,2,FALSE),0)</f>
        <v>Active</v>
      </c>
      <c r="T582" t="s">
        <v>2637</v>
      </c>
      <c r="U582" s="3" t="s">
        <v>5710</v>
      </c>
      <c r="V582" s="3" t="s">
        <v>1606</v>
      </c>
      <c r="W582" s="3" t="s">
        <v>1688</v>
      </c>
      <c r="X582" t="str">
        <f>IFERROR(VLOOKUP( Table1[[#This Row],[Trim Distributor Code]],Sheet1!$A:$J,10,FALSE),0)</f>
        <v>Active</v>
      </c>
    </row>
    <row r="583" spans="1:24" hidden="1" x14ac:dyDescent="0.3">
      <c r="A583" t="s">
        <v>4632</v>
      </c>
      <c r="B583" t="s">
        <v>39</v>
      </c>
      <c r="C583" t="s">
        <v>4609</v>
      </c>
      <c r="D583" t="s">
        <v>1412</v>
      </c>
      <c r="E583" t="s">
        <v>4604</v>
      </c>
      <c r="F583" t="s">
        <v>38</v>
      </c>
      <c r="G583" t="s">
        <v>1431</v>
      </c>
      <c r="H583" t="s">
        <v>4109</v>
      </c>
      <c r="I583" t="s">
        <v>4605</v>
      </c>
      <c r="J583" t="s">
        <v>1440</v>
      </c>
      <c r="K583" s="1">
        <v>12</v>
      </c>
      <c r="L583" s="1" t="s">
        <v>1412</v>
      </c>
      <c r="M583" s="2">
        <f ca="1">Table1[[#This Row],[Cases]]*Table1[[#This Row],[Pack Size]]</f>
        <v>0</v>
      </c>
      <c r="N583" s="1">
        <f ca="1">Table1[[#This Row],[Cases]]*Table1[[#This Row],[Pack Size]]</f>
        <v>1200</v>
      </c>
      <c r="O583" s="1">
        <f>IFERROR(VLOOKUP(Table1[[#This Row],[SKU Code]],'SKU Size'!$G:$H,2,FALSE),0)*Table1[[#This Row],[Cases]]</f>
        <v>121854.57700256511</v>
      </c>
      <c r="P583" t="str">
        <f t="shared" si="10"/>
        <v>D0055</v>
      </c>
      <c r="Q583">
        <f>IFERROR(VLOOKUP(Table1[[#This Row],[Trim Distributor Code]],Sheet1!$N:$O,2,FALSE),0)</f>
        <v>3400009</v>
      </c>
      <c r="R583" t="str">
        <f>IFERROR(VLOOKUP(Table1[[#This Row],[Salesflo AppUser Code]],HIE!$A:$B,2,FALSE),0)</f>
        <v>Active</v>
      </c>
      <c r="S583" t="str">
        <f>IFERROR(VLOOKUP(Table1[[#This Row],[Salesflo AppUser Code]],HIE!$A:$B,2,FALSE),0)</f>
        <v>Active</v>
      </c>
      <c r="T583" t="s">
        <v>2637</v>
      </c>
      <c r="U583" s="3" t="s">
        <v>5710</v>
      </c>
      <c r="V583" s="3" t="s">
        <v>1423</v>
      </c>
      <c r="W583" s="3" t="s">
        <v>1431</v>
      </c>
      <c r="X583" t="str">
        <f>IFERROR(VLOOKUP( Table1[[#This Row],[Trim Distributor Code]],Sheet1!$A:$J,10,FALSE),0)</f>
        <v>Active</v>
      </c>
    </row>
    <row r="584" spans="1:24" hidden="1" x14ac:dyDescent="0.3">
      <c r="A584" t="s">
        <v>4632</v>
      </c>
      <c r="B584" t="s">
        <v>39</v>
      </c>
      <c r="C584" t="s">
        <v>4609</v>
      </c>
      <c r="D584" t="s">
        <v>1412</v>
      </c>
      <c r="E584" t="s">
        <v>4604</v>
      </c>
      <c r="F584" t="s">
        <v>38</v>
      </c>
      <c r="G584" t="s">
        <v>4110</v>
      </c>
      <c r="H584" t="s">
        <v>4109</v>
      </c>
      <c r="I584" t="s">
        <v>4539</v>
      </c>
      <c r="J584" t="s">
        <v>1682</v>
      </c>
      <c r="K584" s="1">
        <v>8</v>
      </c>
      <c r="L584" s="1" t="s">
        <v>1412</v>
      </c>
      <c r="M584" s="2">
        <f ca="1">Table1[[#This Row],[Cases]]*Table1[[#This Row],[Pack Size]]</f>
        <v>0</v>
      </c>
      <c r="N584" s="1">
        <f ca="1">Table1[[#This Row],[Cases]]*Table1[[#This Row],[Pack Size]]</f>
        <v>800</v>
      </c>
      <c r="O584" s="1">
        <f>IFERROR(VLOOKUP(Table1[[#This Row],[SKU Code]],'SKU Size'!$G:$H,2,FALSE),0)*Table1[[#This Row],[Cases]]</f>
        <v>60377.077884130966</v>
      </c>
      <c r="P584" t="str">
        <f t="shared" si="10"/>
        <v>D0055</v>
      </c>
      <c r="Q584">
        <f>IFERROR(VLOOKUP(Table1[[#This Row],[Trim Distributor Code]],Sheet1!$N:$O,2,FALSE),0)</f>
        <v>3400009</v>
      </c>
      <c r="R584" t="str">
        <f>IFERROR(VLOOKUP(Table1[[#This Row],[Salesflo AppUser Code]],HIE!$A:$B,2,FALSE),0)</f>
        <v>Active</v>
      </c>
      <c r="S584" t="str">
        <f>IFERROR(VLOOKUP(Table1[[#This Row],[Salesflo AppUser Code]],HIE!$A:$B,2,FALSE),0)</f>
        <v>Active</v>
      </c>
      <c r="T584" t="s">
        <v>2637</v>
      </c>
      <c r="U584" s="3" t="s">
        <v>5710</v>
      </c>
      <c r="V584" s="3" t="s">
        <v>1423</v>
      </c>
      <c r="W584" s="3" t="s">
        <v>1679</v>
      </c>
      <c r="X584" t="str">
        <f>IFERROR(VLOOKUP( Table1[[#This Row],[Trim Distributor Code]],Sheet1!$A:$J,10,FALSE),0)</f>
        <v>Active</v>
      </c>
    </row>
    <row r="585" spans="1:24" hidden="1" x14ac:dyDescent="0.3">
      <c r="A585" t="s">
        <v>4632</v>
      </c>
      <c r="B585" t="s">
        <v>39</v>
      </c>
      <c r="C585" t="s">
        <v>4609</v>
      </c>
      <c r="D585" t="s">
        <v>1412</v>
      </c>
      <c r="E585" t="s">
        <v>4604</v>
      </c>
      <c r="F585" t="s">
        <v>38</v>
      </c>
      <c r="G585" t="s">
        <v>4521</v>
      </c>
      <c r="H585" t="s">
        <v>4113</v>
      </c>
      <c r="I585" t="s">
        <v>4540</v>
      </c>
      <c r="J585" t="s">
        <v>14</v>
      </c>
      <c r="K585">
        <v>25</v>
      </c>
      <c r="L585" s="2" t="s">
        <v>1412</v>
      </c>
      <c r="M585" s="2">
        <f ca="1">Table1[[#This Row],[Cases]]*Table1[[#This Row],[Pack Size]]</f>
        <v>0</v>
      </c>
      <c r="N585" s="1">
        <f ca="1">Table1[[#This Row],[Cases]]*Table1[[#This Row],[Pack Size]]</f>
        <v>600</v>
      </c>
      <c r="O585" s="1">
        <f>IFERROR(VLOOKUP(Table1[[#This Row],[SKU Code]],'SKU Size'!$G:$H,2,FALSE),0)*Table1[[#This Row],[Cases]]</f>
        <v>89786.831631265246</v>
      </c>
      <c r="P585" t="str">
        <f t="shared" si="10"/>
        <v>D0055</v>
      </c>
      <c r="Q585">
        <f>IFERROR(VLOOKUP(Table1[[#This Row],[Trim Distributor Code]],Sheet1!$N:$O,2,FALSE),0)</f>
        <v>3400009</v>
      </c>
      <c r="R585" t="str">
        <f>IFERROR(VLOOKUP(Table1[[#This Row],[Salesflo AppUser Code]],HIE!$A:$B,2,FALSE),0)</f>
        <v>Active</v>
      </c>
      <c r="S585" t="str">
        <f>IFERROR(VLOOKUP(Table1[[#This Row],[Salesflo AppUser Code]],HIE!$A:$B,2,FALSE),0)</f>
        <v>Active</v>
      </c>
      <c r="T585" t="s">
        <v>2637</v>
      </c>
      <c r="U585" s="3" t="s">
        <v>5710</v>
      </c>
      <c r="V585" s="3" t="s">
        <v>1632</v>
      </c>
      <c r="W585" s="3" t="s">
        <v>1688</v>
      </c>
      <c r="X585" t="str">
        <f>IFERROR(VLOOKUP( Table1[[#This Row],[Trim Distributor Code]],Sheet1!$A:$J,10,FALSE),0)</f>
        <v>Active</v>
      </c>
    </row>
    <row r="586" spans="1:24" hidden="1" x14ac:dyDescent="0.3">
      <c r="A586" t="s">
        <v>4632</v>
      </c>
      <c r="B586" t="s">
        <v>39</v>
      </c>
      <c r="C586" t="s">
        <v>4609</v>
      </c>
      <c r="D586" t="s">
        <v>1412</v>
      </c>
      <c r="E586" t="s">
        <v>4604</v>
      </c>
      <c r="F586" t="s">
        <v>38</v>
      </c>
      <c r="G586" t="s">
        <v>4111</v>
      </c>
      <c r="H586" t="s">
        <v>4113</v>
      </c>
      <c r="I586" t="s">
        <v>4541</v>
      </c>
      <c r="J586" t="s">
        <v>1656</v>
      </c>
      <c r="K586">
        <v>7</v>
      </c>
      <c r="L586" s="2" t="s">
        <v>1412</v>
      </c>
      <c r="M586" s="2">
        <f ca="1">Table1[[#This Row],[Cases]]*Table1[[#This Row],[Pack Size]]</f>
        <v>0</v>
      </c>
      <c r="N586" s="1">
        <f ca="1">Table1[[#This Row],[Cases]]*Table1[[#This Row],[Pack Size]]</f>
        <v>336</v>
      </c>
      <c r="O586" s="1">
        <f>IFERROR(VLOOKUP(Table1[[#This Row],[SKU Code]],'SKU Size'!$G:$H,2,FALSE),0)*Table1[[#This Row],[Cases]]</f>
        <v>7027.4041313490625</v>
      </c>
      <c r="P586" t="str">
        <f t="shared" si="10"/>
        <v>D0055</v>
      </c>
      <c r="Q586">
        <f>IFERROR(VLOOKUP(Table1[[#This Row],[Trim Distributor Code]],Sheet1!$N:$O,2,FALSE),0)</f>
        <v>3400009</v>
      </c>
      <c r="R586" t="str">
        <f>IFERROR(VLOOKUP(Table1[[#This Row],[Salesflo AppUser Code]],HIE!$A:$B,2,FALSE),0)</f>
        <v>Active</v>
      </c>
      <c r="S586" t="str">
        <f>IFERROR(VLOOKUP(Table1[[#This Row],[Salesflo AppUser Code]],HIE!$A:$B,2,FALSE),0)</f>
        <v>Active</v>
      </c>
      <c r="T586" t="s">
        <v>2637</v>
      </c>
      <c r="U586" s="3" t="s">
        <v>5710</v>
      </c>
      <c r="V586" s="3" t="s">
        <v>1632</v>
      </c>
      <c r="W586" s="3" t="s">
        <v>1431</v>
      </c>
      <c r="X586" t="str">
        <f>IFERROR(VLOOKUP( Table1[[#This Row],[Trim Distributor Code]],Sheet1!$A:$J,10,FALSE),0)</f>
        <v>Active</v>
      </c>
    </row>
    <row r="587" spans="1:24" hidden="1" x14ac:dyDescent="0.3">
      <c r="A587" t="s">
        <v>4632</v>
      </c>
      <c r="B587" t="s">
        <v>39</v>
      </c>
      <c r="C587" t="s">
        <v>4609</v>
      </c>
      <c r="D587" t="s">
        <v>1412</v>
      </c>
      <c r="E587" t="s">
        <v>4604</v>
      </c>
      <c r="F587" t="s">
        <v>38</v>
      </c>
      <c r="G587" t="s">
        <v>2581</v>
      </c>
      <c r="H587" t="s">
        <v>4116</v>
      </c>
      <c r="I587" t="s">
        <v>4543</v>
      </c>
      <c r="J587" t="s">
        <v>15</v>
      </c>
      <c r="K587">
        <v>6</v>
      </c>
      <c r="L587" s="2" t="s">
        <v>1412</v>
      </c>
      <c r="M587" s="2">
        <f ca="1">Table1[[#This Row],[Cases]]*Table1[[#This Row],[Pack Size]]</f>
        <v>0</v>
      </c>
      <c r="N587" s="1">
        <f ca="1">Table1[[#This Row],[Cases]]*Table1[[#This Row],[Pack Size]]</f>
        <v>864</v>
      </c>
      <c r="O587" s="1">
        <f>IFERROR(VLOOKUP(Table1[[#This Row],[SKU Code]],'SKU Size'!$G:$H,2,FALSE),0)*Table1[[#This Row],[Cases]]</f>
        <v>33152.932659286351</v>
      </c>
      <c r="P587" t="str">
        <f t="shared" si="10"/>
        <v>D0055</v>
      </c>
      <c r="Q587">
        <f>IFERROR(VLOOKUP(Table1[[#This Row],[Trim Distributor Code]],Sheet1!$N:$O,2,FALSE),0)</f>
        <v>3400009</v>
      </c>
      <c r="R587" t="str">
        <f>IFERROR(VLOOKUP(Table1[[#This Row],[Salesflo AppUser Code]],HIE!$A:$B,2,FALSE),0)</f>
        <v>Active</v>
      </c>
      <c r="S587" t="str">
        <f>IFERROR(VLOOKUP(Table1[[#This Row],[Salesflo AppUser Code]],HIE!$A:$B,2,FALSE),0)</f>
        <v>Active</v>
      </c>
      <c r="T587" t="s">
        <v>2637</v>
      </c>
      <c r="U587" s="3" t="s">
        <v>5710</v>
      </c>
      <c r="V587" s="3" t="s">
        <v>2582</v>
      </c>
      <c r="W587" s="3" t="s">
        <v>2590</v>
      </c>
      <c r="X587" t="str">
        <f>IFERROR(VLOOKUP( Table1[[#This Row],[Trim Distributor Code]],Sheet1!$A:$J,10,FALSE),0)</f>
        <v>Active</v>
      </c>
    </row>
    <row r="588" spans="1:24" hidden="1" x14ac:dyDescent="0.3">
      <c r="A588" t="s">
        <v>4632</v>
      </c>
      <c r="B588" t="s">
        <v>39</v>
      </c>
      <c r="C588" t="s">
        <v>4609</v>
      </c>
      <c r="D588" t="s">
        <v>1412</v>
      </c>
      <c r="E588" t="s">
        <v>4604</v>
      </c>
      <c r="F588" t="s">
        <v>38</v>
      </c>
      <c r="G588" t="s">
        <v>2581</v>
      </c>
      <c r="H588" t="s">
        <v>4115</v>
      </c>
      <c r="I588" t="s">
        <v>4542</v>
      </c>
      <c r="J588" t="s">
        <v>16</v>
      </c>
      <c r="K588" s="1">
        <v>4</v>
      </c>
      <c r="L588" s="1" t="s">
        <v>1412</v>
      </c>
      <c r="M588" s="2">
        <f ca="1">Table1[[#This Row],[Cases]]*Table1[[#This Row],[Pack Size]]</f>
        <v>0</v>
      </c>
      <c r="N588" s="1">
        <f ca="1">Table1[[#This Row],[Cases]]*Table1[[#This Row],[Pack Size]]</f>
        <v>1152</v>
      </c>
      <c r="O588" s="1">
        <f>IFERROR(VLOOKUP(Table1[[#This Row],[SKU Code]],'SKU Size'!$G:$H,2,FALSE),0)*Table1[[#This Row],[Cases]]</f>
        <v>19413.717070906379</v>
      </c>
      <c r="P588" t="str">
        <f t="shared" si="10"/>
        <v>D0055</v>
      </c>
      <c r="Q588">
        <f>IFERROR(VLOOKUP(Table1[[#This Row],[Trim Distributor Code]],Sheet1!$N:$O,2,FALSE),0)</f>
        <v>3400009</v>
      </c>
      <c r="R588" t="str">
        <f>IFERROR(VLOOKUP(Table1[[#This Row],[Salesflo AppUser Code]],HIE!$A:$B,2,FALSE),0)</f>
        <v>Active</v>
      </c>
      <c r="S588" t="str">
        <f>IFERROR(VLOOKUP(Table1[[#This Row],[Salesflo AppUser Code]],HIE!$A:$B,2,FALSE),0)</f>
        <v>Active</v>
      </c>
      <c r="T588" t="s">
        <v>2637</v>
      </c>
      <c r="U588" s="3" t="s">
        <v>5710</v>
      </c>
      <c r="V588" s="3" t="s">
        <v>2616</v>
      </c>
      <c r="W588" s="3" t="s">
        <v>2617</v>
      </c>
      <c r="X588" t="str">
        <f>IFERROR(VLOOKUP( Table1[[#This Row],[Trim Distributor Code]],Sheet1!$A:$J,10,FALSE),0)</f>
        <v>Active</v>
      </c>
    </row>
    <row r="589" spans="1:24" hidden="1" x14ac:dyDescent="0.3">
      <c r="A589" t="s">
        <v>4632</v>
      </c>
      <c r="B589" t="s">
        <v>39</v>
      </c>
      <c r="C589" t="s">
        <v>4609</v>
      </c>
      <c r="D589" t="s">
        <v>1412</v>
      </c>
      <c r="E589" t="s">
        <v>4604</v>
      </c>
      <c r="F589" t="s">
        <v>38</v>
      </c>
      <c r="G589" t="s">
        <v>2542</v>
      </c>
      <c r="H589" t="s">
        <v>2268</v>
      </c>
      <c r="I589" t="s">
        <v>4595</v>
      </c>
      <c r="J589" t="s">
        <v>2543</v>
      </c>
      <c r="K589" s="1">
        <v>12</v>
      </c>
      <c r="L589" s="1" t="s">
        <v>1412</v>
      </c>
      <c r="M589" s="2">
        <f ca="1">Table1[[#This Row],[Cases]]*Table1[[#This Row],[Pack Size]]</f>
        <v>0</v>
      </c>
      <c r="N589" s="1">
        <f ca="1">Table1[[#This Row],[Cases]]*Table1[[#This Row],[Pack Size]]</f>
        <v>5760</v>
      </c>
      <c r="O589" s="1">
        <f>IFERROR(VLOOKUP(Table1[[#This Row],[SKU Code]],'SKU Size'!$G:$H,2,FALSE),0)*Table1[[#This Row],[Cases]]</f>
        <v>59915.82417330212</v>
      </c>
      <c r="P589" t="str">
        <f t="shared" si="10"/>
        <v>D0055</v>
      </c>
      <c r="Q589">
        <f>IFERROR(VLOOKUP(Table1[[#This Row],[Trim Distributor Code]],Sheet1!$N:$O,2,FALSE),0)</f>
        <v>3400009</v>
      </c>
      <c r="R589" t="str">
        <f>IFERROR(VLOOKUP(Table1[[#This Row],[Salesflo AppUser Code]],HIE!$A:$B,2,FALSE),0)</f>
        <v>Active</v>
      </c>
      <c r="S589" t="str">
        <f>IFERROR(VLOOKUP(Table1[[#This Row],[Salesflo AppUser Code]],HIE!$A:$B,2,FALSE),0)</f>
        <v>Active</v>
      </c>
      <c r="T589" t="s">
        <v>2637</v>
      </c>
      <c r="U589" s="3" t="s">
        <v>5710</v>
      </c>
      <c r="V589" s="3" t="s">
        <v>2268</v>
      </c>
      <c r="W589" s="3" t="s">
        <v>2542</v>
      </c>
      <c r="X589" t="str">
        <f>IFERROR(VLOOKUP( Table1[[#This Row],[Trim Distributor Code]],Sheet1!$A:$J,10,FALSE),0)</f>
        <v>Active</v>
      </c>
    </row>
    <row r="590" spans="1:24" hidden="1" x14ac:dyDescent="0.3">
      <c r="A590" t="s">
        <v>4632</v>
      </c>
      <c r="B590" t="s">
        <v>27</v>
      </c>
      <c r="C590" t="s">
        <v>4610</v>
      </c>
      <c r="D590" t="s">
        <v>1412</v>
      </c>
      <c r="E590" t="s">
        <v>4611</v>
      </c>
      <c r="F590" t="s">
        <v>26</v>
      </c>
      <c r="G590" t="s">
        <v>4521</v>
      </c>
      <c r="H590" t="s">
        <v>4106</v>
      </c>
      <c r="I590" t="s">
        <v>4538</v>
      </c>
      <c r="J590" t="s">
        <v>11</v>
      </c>
      <c r="K590">
        <v>115</v>
      </c>
      <c r="L590" s="2" t="s">
        <v>1412</v>
      </c>
      <c r="M590" s="2">
        <f ca="1">Table1[[#This Row],[Cases]]*Table1[[#This Row],[Pack Size]]</f>
        <v>0</v>
      </c>
      <c r="N590" s="1">
        <f ca="1">Table1[[#This Row],[Cases]]*Table1[[#This Row],[Pack Size]]</f>
        <v>40480</v>
      </c>
      <c r="O590" s="1">
        <f>IFERROR(VLOOKUP(Table1[[#This Row],[SKU Code]],'SKU Size'!$G:$H,2,FALSE),0)*Table1[[#This Row],[Cases]]</f>
        <v>1007946.0466976995</v>
      </c>
      <c r="P590" t="str">
        <f t="shared" si="10"/>
        <v>D0030</v>
      </c>
      <c r="Q590">
        <f>IFERROR(VLOOKUP(Table1[[#This Row],[Trim Distributor Code]],Sheet1!$N:$O,2,FALSE),0)</f>
        <v>3400011</v>
      </c>
      <c r="R590" t="str">
        <f>IFERROR(VLOOKUP(Table1[[#This Row],[Salesflo AppUser Code]],HIE!$A:$B,2,FALSE),0)</f>
        <v>Active</v>
      </c>
      <c r="S590" t="str">
        <f>IFERROR(VLOOKUP(Table1[[#This Row],[Salesflo AppUser Code]],HIE!$A:$B,2,FALSE),0)</f>
        <v>Active</v>
      </c>
      <c r="T590" t="s">
        <v>2637</v>
      </c>
      <c r="U590" s="3" t="s">
        <v>5710</v>
      </c>
      <c r="V590" s="3" t="s">
        <v>1444</v>
      </c>
      <c r="W590" s="3" t="s">
        <v>1688</v>
      </c>
      <c r="X590" t="str">
        <f>IFERROR(VLOOKUP( Table1[[#This Row],[Trim Distributor Code]],Sheet1!$A:$J,10,FALSE),0)</f>
        <v>Active</v>
      </c>
    </row>
    <row r="591" spans="1:24" hidden="1" x14ac:dyDescent="0.3">
      <c r="A591" t="s">
        <v>4632</v>
      </c>
      <c r="B591" t="s">
        <v>27</v>
      </c>
      <c r="C591" t="s">
        <v>4610</v>
      </c>
      <c r="D591" t="s">
        <v>1412</v>
      </c>
      <c r="E591" t="s">
        <v>4611</v>
      </c>
      <c r="F591" t="s">
        <v>26</v>
      </c>
      <c r="G591" t="s">
        <v>4521</v>
      </c>
      <c r="H591" t="s">
        <v>4137</v>
      </c>
      <c r="I591" t="s">
        <v>4593</v>
      </c>
      <c r="J591" t="s">
        <v>12</v>
      </c>
      <c r="K591">
        <v>23</v>
      </c>
      <c r="L591" s="2" t="s">
        <v>1412</v>
      </c>
      <c r="M591" s="2">
        <f ca="1">Table1[[#This Row],[Cases]]*Table1[[#This Row],[Pack Size]]</f>
        <v>0</v>
      </c>
      <c r="N591" s="1">
        <f ca="1">Table1[[#This Row],[Cases]]*Table1[[#This Row],[Pack Size]]</f>
        <v>8280</v>
      </c>
      <c r="O591" s="1">
        <f>IFERROR(VLOOKUP(Table1[[#This Row],[SKU Code]],'SKU Size'!$G:$H,2,FALSE),0)*Table1[[#This Row],[Cases]]</f>
        <v>209617.03667988456</v>
      </c>
      <c r="P591" t="str">
        <f t="shared" si="10"/>
        <v>D0030</v>
      </c>
      <c r="Q591">
        <f>IFERROR(VLOOKUP(Table1[[#This Row],[Trim Distributor Code]],Sheet1!$N:$O,2,FALSE),0)</f>
        <v>3400011</v>
      </c>
      <c r="R591" t="str">
        <f>IFERROR(VLOOKUP(Table1[[#This Row],[Salesflo AppUser Code]],HIE!$A:$B,2,FALSE),0)</f>
        <v>Active</v>
      </c>
      <c r="S591" t="str">
        <f>IFERROR(VLOOKUP(Table1[[#This Row],[Salesflo AppUser Code]],HIE!$A:$B,2,FALSE),0)</f>
        <v>Active</v>
      </c>
      <c r="T591" t="s">
        <v>2637</v>
      </c>
      <c r="U591" s="3" t="s">
        <v>5710</v>
      </c>
      <c r="V591" s="3" t="s">
        <v>1606</v>
      </c>
      <c r="W591" s="3" t="s">
        <v>1688</v>
      </c>
      <c r="X591" t="str">
        <f>IFERROR(VLOOKUP( Table1[[#This Row],[Trim Distributor Code]],Sheet1!$A:$J,10,FALSE),0)</f>
        <v>Active</v>
      </c>
    </row>
    <row r="592" spans="1:24" hidden="1" x14ac:dyDescent="0.3">
      <c r="A592" t="s">
        <v>4632</v>
      </c>
      <c r="B592" t="s">
        <v>27</v>
      </c>
      <c r="C592" t="s">
        <v>4610</v>
      </c>
      <c r="D592" t="s">
        <v>1412</v>
      </c>
      <c r="E592" t="s">
        <v>4611</v>
      </c>
      <c r="F592" t="s">
        <v>26</v>
      </c>
      <c r="G592" t="s">
        <v>1431</v>
      </c>
      <c r="H592" t="s">
        <v>4109</v>
      </c>
      <c r="I592" t="s">
        <v>4605</v>
      </c>
      <c r="J592" t="s">
        <v>1440</v>
      </c>
      <c r="K592">
        <v>12</v>
      </c>
      <c r="L592" s="2" t="s">
        <v>1412</v>
      </c>
      <c r="M592" s="2">
        <f ca="1">Table1[[#This Row],[Cases]]*Table1[[#This Row],[Pack Size]]</f>
        <v>0</v>
      </c>
      <c r="N592" s="1">
        <f ca="1">Table1[[#This Row],[Cases]]*Table1[[#This Row],[Pack Size]]</f>
        <v>1200</v>
      </c>
      <c r="O592" s="1">
        <f>IFERROR(VLOOKUP(Table1[[#This Row],[SKU Code]],'SKU Size'!$G:$H,2,FALSE),0)*Table1[[#This Row],[Cases]]</f>
        <v>121854.57700256511</v>
      </c>
      <c r="P592" t="str">
        <f t="shared" si="10"/>
        <v>D0030</v>
      </c>
      <c r="Q592">
        <f>IFERROR(VLOOKUP(Table1[[#This Row],[Trim Distributor Code]],Sheet1!$N:$O,2,FALSE),0)</f>
        <v>3400011</v>
      </c>
      <c r="R592" t="str">
        <f>IFERROR(VLOOKUP(Table1[[#This Row],[Salesflo AppUser Code]],HIE!$A:$B,2,FALSE),0)</f>
        <v>Active</v>
      </c>
      <c r="S592" t="str">
        <f>IFERROR(VLOOKUP(Table1[[#This Row],[Salesflo AppUser Code]],HIE!$A:$B,2,FALSE),0)</f>
        <v>Active</v>
      </c>
      <c r="T592" t="s">
        <v>2637</v>
      </c>
      <c r="U592" s="3" t="s">
        <v>5710</v>
      </c>
      <c r="V592" s="3" t="s">
        <v>1423</v>
      </c>
      <c r="W592" s="3" t="s">
        <v>1431</v>
      </c>
      <c r="X592" t="str">
        <f>IFERROR(VLOOKUP( Table1[[#This Row],[Trim Distributor Code]],Sheet1!$A:$J,10,FALSE),0)</f>
        <v>Active</v>
      </c>
    </row>
    <row r="593" spans="1:24" hidden="1" x14ac:dyDescent="0.3">
      <c r="A593" t="s">
        <v>4632</v>
      </c>
      <c r="B593" t="s">
        <v>27</v>
      </c>
      <c r="C593" t="s">
        <v>4610</v>
      </c>
      <c r="D593" t="s">
        <v>1412</v>
      </c>
      <c r="E593" t="s">
        <v>4611</v>
      </c>
      <c r="F593" t="s">
        <v>26</v>
      </c>
      <c r="G593" t="s">
        <v>4110</v>
      </c>
      <c r="H593" t="s">
        <v>4109</v>
      </c>
      <c r="I593" t="s">
        <v>4539</v>
      </c>
      <c r="J593" t="s">
        <v>1682</v>
      </c>
      <c r="K593" s="1">
        <v>9</v>
      </c>
      <c r="L593" s="1" t="s">
        <v>1412</v>
      </c>
      <c r="M593" s="2">
        <f ca="1">Table1[[#This Row],[Cases]]*Table1[[#This Row],[Pack Size]]</f>
        <v>0</v>
      </c>
      <c r="N593" s="1">
        <f ca="1">Table1[[#This Row],[Cases]]*Table1[[#This Row],[Pack Size]]</f>
        <v>900</v>
      </c>
      <c r="O593" s="1">
        <f>IFERROR(VLOOKUP(Table1[[#This Row],[SKU Code]],'SKU Size'!$G:$H,2,FALSE),0)*Table1[[#This Row],[Cases]]</f>
        <v>67924.21261964734</v>
      </c>
      <c r="P593" t="str">
        <f t="shared" si="10"/>
        <v>D0030</v>
      </c>
      <c r="Q593">
        <f>IFERROR(VLOOKUP(Table1[[#This Row],[Trim Distributor Code]],Sheet1!$N:$O,2,FALSE),0)</f>
        <v>3400011</v>
      </c>
      <c r="R593" t="str">
        <f>IFERROR(VLOOKUP(Table1[[#This Row],[Salesflo AppUser Code]],HIE!$A:$B,2,FALSE),0)</f>
        <v>Active</v>
      </c>
      <c r="S593" t="str">
        <f>IFERROR(VLOOKUP(Table1[[#This Row],[Salesflo AppUser Code]],HIE!$A:$B,2,FALSE),0)</f>
        <v>Active</v>
      </c>
      <c r="T593" t="s">
        <v>2637</v>
      </c>
      <c r="U593" s="3" t="s">
        <v>5710</v>
      </c>
      <c r="V593" s="3" t="s">
        <v>1423</v>
      </c>
      <c r="W593" s="3" t="s">
        <v>1679</v>
      </c>
      <c r="X593" t="str">
        <f>IFERROR(VLOOKUP( Table1[[#This Row],[Trim Distributor Code]],Sheet1!$A:$J,10,FALSE),0)</f>
        <v>Active</v>
      </c>
    </row>
    <row r="594" spans="1:24" hidden="1" x14ac:dyDescent="0.3">
      <c r="A594" t="s">
        <v>4632</v>
      </c>
      <c r="B594" t="s">
        <v>27</v>
      </c>
      <c r="C594" t="s">
        <v>4610</v>
      </c>
      <c r="D594" t="s">
        <v>1412</v>
      </c>
      <c r="E594" t="s">
        <v>4611</v>
      </c>
      <c r="F594" t="s">
        <v>26</v>
      </c>
      <c r="G594" t="s">
        <v>4521</v>
      </c>
      <c r="H594" t="s">
        <v>4113</v>
      </c>
      <c r="I594" t="s">
        <v>4540</v>
      </c>
      <c r="J594" t="s">
        <v>14</v>
      </c>
      <c r="K594" s="1">
        <v>25</v>
      </c>
      <c r="L594" s="1" t="s">
        <v>1412</v>
      </c>
      <c r="M594" s="2">
        <f ca="1">Table1[[#This Row],[Cases]]*Table1[[#This Row],[Pack Size]]</f>
        <v>0</v>
      </c>
      <c r="N594" s="1">
        <f ca="1">Table1[[#This Row],[Cases]]*Table1[[#This Row],[Pack Size]]</f>
        <v>600</v>
      </c>
      <c r="O594" s="1">
        <f>IFERROR(VLOOKUP(Table1[[#This Row],[SKU Code]],'SKU Size'!$G:$H,2,FALSE),0)*Table1[[#This Row],[Cases]]</f>
        <v>89786.831631265246</v>
      </c>
      <c r="P594" t="str">
        <f t="shared" si="10"/>
        <v>D0030</v>
      </c>
      <c r="Q594">
        <f>IFERROR(VLOOKUP(Table1[[#This Row],[Trim Distributor Code]],Sheet1!$N:$O,2,FALSE),0)</f>
        <v>3400011</v>
      </c>
      <c r="R594" t="str">
        <f>IFERROR(VLOOKUP(Table1[[#This Row],[Salesflo AppUser Code]],HIE!$A:$B,2,FALSE),0)</f>
        <v>Active</v>
      </c>
      <c r="S594" t="str">
        <f>IFERROR(VLOOKUP(Table1[[#This Row],[Salesflo AppUser Code]],HIE!$A:$B,2,FALSE),0)</f>
        <v>Active</v>
      </c>
      <c r="T594" t="s">
        <v>2637</v>
      </c>
      <c r="U594" s="3" t="s">
        <v>5710</v>
      </c>
      <c r="V594" s="3" t="s">
        <v>1632</v>
      </c>
      <c r="W594" s="3" t="s">
        <v>1688</v>
      </c>
      <c r="X594" t="str">
        <f>IFERROR(VLOOKUP( Table1[[#This Row],[Trim Distributor Code]],Sheet1!$A:$J,10,FALSE),0)</f>
        <v>Active</v>
      </c>
    </row>
    <row r="595" spans="1:24" hidden="1" x14ac:dyDescent="0.3">
      <c r="A595" t="s">
        <v>4632</v>
      </c>
      <c r="B595" t="s">
        <v>27</v>
      </c>
      <c r="C595" t="s">
        <v>4610</v>
      </c>
      <c r="D595" t="s">
        <v>1412</v>
      </c>
      <c r="E595" t="s">
        <v>4611</v>
      </c>
      <c r="F595" t="s">
        <v>26</v>
      </c>
      <c r="G595" t="s">
        <v>4111</v>
      </c>
      <c r="H595" t="s">
        <v>4113</v>
      </c>
      <c r="I595" t="s">
        <v>4541</v>
      </c>
      <c r="J595" t="s">
        <v>1656</v>
      </c>
      <c r="K595">
        <v>8</v>
      </c>
      <c r="L595" s="2" t="s">
        <v>1412</v>
      </c>
      <c r="M595" s="2">
        <f ca="1">Table1[[#This Row],[Cases]]*Table1[[#This Row],[Pack Size]]</f>
        <v>0</v>
      </c>
      <c r="N595" s="1">
        <f ca="1">Table1[[#This Row],[Cases]]*Table1[[#This Row],[Pack Size]]</f>
        <v>384</v>
      </c>
      <c r="O595" s="1">
        <f>IFERROR(VLOOKUP(Table1[[#This Row],[SKU Code]],'SKU Size'!$G:$H,2,FALSE),0)*Table1[[#This Row],[Cases]]</f>
        <v>8031.319007256071</v>
      </c>
      <c r="P595" t="str">
        <f t="shared" si="10"/>
        <v>D0030</v>
      </c>
      <c r="Q595">
        <f>IFERROR(VLOOKUP(Table1[[#This Row],[Trim Distributor Code]],Sheet1!$N:$O,2,FALSE),0)</f>
        <v>3400011</v>
      </c>
      <c r="R595" t="str">
        <f>IFERROR(VLOOKUP(Table1[[#This Row],[Salesflo AppUser Code]],HIE!$A:$B,2,FALSE),0)</f>
        <v>Active</v>
      </c>
      <c r="S595" t="str">
        <f>IFERROR(VLOOKUP(Table1[[#This Row],[Salesflo AppUser Code]],HIE!$A:$B,2,FALSE),0)</f>
        <v>Active</v>
      </c>
      <c r="T595" t="s">
        <v>2637</v>
      </c>
      <c r="U595" s="3" t="s">
        <v>5710</v>
      </c>
      <c r="V595" s="3" t="s">
        <v>1632</v>
      </c>
      <c r="W595" s="3" t="s">
        <v>1431</v>
      </c>
      <c r="X595" t="str">
        <f>IFERROR(VLOOKUP( Table1[[#This Row],[Trim Distributor Code]],Sheet1!$A:$J,10,FALSE),0)</f>
        <v>Active</v>
      </c>
    </row>
    <row r="596" spans="1:24" hidden="1" x14ac:dyDescent="0.3">
      <c r="A596" t="s">
        <v>4632</v>
      </c>
      <c r="B596" t="s">
        <v>27</v>
      </c>
      <c r="C596" t="s">
        <v>4610</v>
      </c>
      <c r="D596" t="s">
        <v>1412</v>
      </c>
      <c r="E596" t="s">
        <v>4611</v>
      </c>
      <c r="F596" t="s">
        <v>26</v>
      </c>
      <c r="G596" t="s">
        <v>2581</v>
      </c>
      <c r="H596" t="s">
        <v>4116</v>
      </c>
      <c r="I596" t="s">
        <v>4543</v>
      </c>
      <c r="J596" t="s">
        <v>15</v>
      </c>
      <c r="K596">
        <v>4</v>
      </c>
      <c r="L596" s="2" t="s">
        <v>1412</v>
      </c>
      <c r="M596" s="2">
        <f ca="1">Table1[[#This Row],[Cases]]*Table1[[#This Row],[Pack Size]]</f>
        <v>0</v>
      </c>
      <c r="N596" s="1">
        <f ca="1">Table1[[#This Row],[Cases]]*Table1[[#This Row],[Pack Size]]</f>
        <v>576</v>
      </c>
      <c r="O596" s="1">
        <f>IFERROR(VLOOKUP(Table1[[#This Row],[SKU Code]],'SKU Size'!$G:$H,2,FALSE),0)*Table1[[#This Row],[Cases]]</f>
        <v>22101.955106190901</v>
      </c>
      <c r="P596" t="str">
        <f t="shared" si="10"/>
        <v>D0030</v>
      </c>
      <c r="Q596">
        <f>IFERROR(VLOOKUP(Table1[[#This Row],[Trim Distributor Code]],Sheet1!$N:$O,2,FALSE),0)</f>
        <v>3400011</v>
      </c>
      <c r="R596" t="str">
        <f>IFERROR(VLOOKUP(Table1[[#This Row],[Salesflo AppUser Code]],HIE!$A:$B,2,FALSE),0)</f>
        <v>Active</v>
      </c>
      <c r="S596" t="str">
        <f>IFERROR(VLOOKUP(Table1[[#This Row],[Salesflo AppUser Code]],HIE!$A:$B,2,FALSE),0)</f>
        <v>Active</v>
      </c>
      <c r="T596" t="s">
        <v>2637</v>
      </c>
      <c r="U596" s="3" t="s">
        <v>5710</v>
      </c>
      <c r="V596" s="3" t="s">
        <v>2582</v>
      </c>
      <c r="W596" s="3" t="s">
        <v>2590</v>
      </c>
      <c r="X596" t="str">
        <f>IFERROR(VLOOKUP( Table1[[#This Row],[Trim Distributor Code]],Sheet1!$A:$J,10,FALSE),0)</f>
        <v>Active</v>
      </c>
    </row>
    <row r="597" spans="1:24" hidden="1" x14ac:dyDescent="0.3">
      <c r="A597" t="s">
        <v>4632</v>
      </c>
      <c r="B597" t="s">
        <v>27</v>
      </c>
      <c r="C597" t="s">
        <v>4610</v>
      </c>
      <c r="D597" t="s">
        <v>1412</v>
      </c>
      <c r="E597" t="s">
        <v>4611</v>
      </c>
      <c r="F597" t="s">
        <v>26</v>
      </c>
      <c r="G597" t="s">
        <v>2581</v>
      </c>
      <c r="H597" t="s">
        <v>4115</v>
      </c>
      <c r="I597" t="s">
        <v>4542</v>
      </c>
      <c r="J597" t="s">
        <v>16</v>
      </c>
      <c r="K597">
        <v>3</v>
      </c>
      <c r="L597" s="2" t="s">
        <v>1412</v>
      </c>
      <c r="M597" s="2">
        <f ca="1">Table1[[#This Row],[Cases]]*Table1[[#This Row],[Pack Size]]</f>
        <v>0</v>
      </c>
      <c r="N597" s="1">
        <f ca="1">Table1[[#This Row],[Cases]]*Table1[[#This Row],[Pack Size]]</f>
        <v>864</v>
      </c>
      <c r="O597" s="1">
        <f>IFERROR(VLOOKUP(Table1[[#This Row],[SKU Code]],'SKU Size'!$G:$H,2,FALSE),0)*Table1[[#This Row],[Cases]]</f>
        <v>14560.287803179785</v>
      </c>
      <c r="P597" t="str">
        <f t="shared" si="10"/>
        <v>D0030</v>
      </c>
      <c r="Q597">
        <f>IFERROR(VLOOKUP(Table1[[#This Row],[Trim Distributor Code]],Sheet1!$N:$O,2,FALSE),0)</f>
        <v>3400011</v>
      </c>
      <c r="R597" t="str">
        <f>IFERROR(VLOOKUP(Table1[[#This Row],[Salesflo AppUser Code]],HIE!$A:$B,2,FALSE),0)</f>
        <v>Active</v>
      </c>
      <c r="S597" t="str">
        <f>IFERROR(VLOOKUP(Table1[[#This Row],[Salesflo AppUser Code]],HIE!$A:$B,2,FALSE),0)</f>
        <v>Active</v>
      </c>
      <c r="T597" t="s">
        <v>2637</v>
      </c>
      <c r="U597" s="3" t="s">
        <v>5710</v>
      </c>
      <c r="V597" s="3" t="s">
        <v>2616</v>
      </c>
      <c r="W597" s="3" t="s">
        <v>2617</v>
      </c>
      <c r="X597" t="str">
        <f>IFERROR(VLOOKUP( Table1[[#This Row],[Trim Distributor Code]],Sheet1!$A:$J,10,FALSE),0)</f>
        <v>Active</v>
      </c>
    </row>
    <row r="598" spans="1:24" hidden="1" x14ac:dyDescent="0.3">
      <c r="A598" t="s">
        <v>4632</v>
      </c>
      <c r="B598" t="s">
        <v>27</v>
      </c>
      <c r="C598" t="s">
        <v>4610</v>
      </c>
      <c r="D598" t="s">
        <v>1412</v>
      </c>
      <c r="E598" t="s">
        <v>4611</v>
      </c>
      <c r="F598" t="s">
        <v>26</v>
      </c>
      <c r="G598" t="s">
        <v>2542</v>
      </c>
      <c r="H598" t="s">
        <v>2268</v>
      </c>
      <c r="I598" t="s">
        <v>4595</v>
      </c>
      <c r="J598" t="s">
        <v>2543</v>
      </c>
      <c r="K598" s="1">
        <v>12</v>
      </c>
      <c r="L598" s="1" t="s">
        <v>1412</v>
      </c>
      <c r="M598" s="2">
        <f ca="1">Table1[[#This Row],[Cases]]*Table1[[#This Row],[Pack Size]]</f>
        <v>0</v>
      </c>
      <c r="N598" s="1">
        <f ca="1">Table1[[#This Row],[Cases]]*Table1[[#This Row],[Pack Size]]</f>
        <v>5760</v>
      </c>
      <c r="O598" s="1">
        <f>IFERROR(VLOOKUP(Table1[[#This Row],[SKU Code]],'SKU Size'!$G:$H,2,FALSE),0)*Table1[[#This Row],[Cases]]</f>
        <v>59915.82417330212</v>
      </c>
      <c r="P598" t="str">
        <f t="shared" si="10"/>
        <v>D0030</v>
      </c>
      <c r="Q598">
        <f>IFERROR(VLOOKUP(Table1[[#This Row],[Trim Distributor Code]],Sheet1!$N:$O,2,FALSE),0)</f>
        <v>3400011</v>
      </c>
      <c r="R598" t="str">
        <f>IFERROR(VLOOKUP(Table1[[#This Row],[Salesflo AppUser Code]],HIE!$A:$B,2,FALSE),0)</f>
        <v>Active</v>
      </c>
      <c r="S598" t="str">
        <f>IFERROR(VLOOKUP(Table1[[#This Row],[Salesflo AppUser Code]],HIE!$A:$B,2,FALSE),0)</f>
        <v>Active</v>
      </c>
      <c r="T598" t="s">
        <v>2637</v>
      </c>
      <c r="U598" s="3" t="s">
        <v>5710</v>
      </c>
      <c r="V598" s="3" t="s">
        <v>2268</v>
      </c>
      <c r="W598" s="3" t="s">
        <v>2542</v>
      </c>
      <c r="X598" t="str">
        <f>IFERROR(VLOOKUP( Table1[[#This Row],[Trim Distributor Code]],Sheet1!$A:$J,10,FALSE),0)</f>
        <v>Active</v>
      </c>
    </row>
    <row r="599" spans="1:24" hidden="1" x14ac:dyDescent="0.3">
      <c r="A599" t="s">
        <v>4632</v>
      </c>
      <c r="B599" t="s">
        <v>25</v>
      </c>
      <c r="C599" t="s">
        <v>4612</v>
      </c>
      <c r="D599" t="s">
        <v>1412</v>
      </c>
      <c r="E599" t="s">
        <v>4611</v>
      </c>
      <c r="F599" t="s">
        <v>26</v>
      </c>
      <c r="G599" t="s">
        <v>4521</v>
      </c>
      <c r="H599" t="s">
        <v>4106</v>
      </c>
      <c r="I599" t="s">
        <v>4538</v>
      </c>
      <c r="J599" t="s">
        <v>11</v>
      </c>
      <c r="K599" s="1">
        <v>125</v>
      </c>
      <c r="L599" s="1" t="s">
        <v>1412</v>
      </c>
      <c r="M599" s="2">
        <f ca="1">Table1[[#This Row],[Cases]]*Table1[[#This Row],[Pack Size]]</f>
        <v>0</v>
      </c>
      <c r="N599" s="1">
        <f ca="1">Table1[[#This Row],[Cases]]*Table1[[#This Row],[Pack Size]]</f>
        <v>44000</v>
      </c>
      <c r="O599" s="1">
        <f>IFERROR(VLOOKUP(Table1[[#This Row],[SKU Code]],'SKU Size'!$G:$H,2,FALSE),0)*Table1[[#This Row],[Cases]]</f>
        <v>1095593.5290192384</v>
      </c>
      <c r="P599" t="str">
        <f t="shared" si="10"/>
        <v>D0030</v>
      </c>
      <c r="Q599">
        <f>IFERROR(VLOOKUP(Table1[[#This Row],[Trim Distributor Code]],Sheet1!$N:$O,2,FALSE),0)</f>
        <v>3400011</v>
      </c>
      <c r="R599" t="str">
        <f>IFERROR(VLOOKUP(Table1[[#This Row],[Salesflo AppUser Code]],HIE!$A:$B,2,FALSE),0)</f>
        <v>Active</v>
      </c>
      <c r="S599" t="str">
        <f>IFERROR(VLOOKUP(Table1[[#This Row],[Salesflo AppUser Code]],HIE!$A:$B,2,FALSE),0)</f>
        <v>Active</v>
      </c>
      <c r="T599" t="s">
        <v>2637</v>
      </c>
      <c r="U599" s="3" t="s">
        <v>5710</v>
      </c>
      <c r="V599" s="3" t="s">
        <v>1444</v>
      </c>
      <c r="W599" s="3" t="s">
        <v>1688</v>
      </c>
      <c r="X599" t="str">
        <f>IFERROR(VLOOKUP( Table1[[#This Row],[Trim Distributor Code]],Sheet1!$A:$J,10,FALSE),0)</f>
        <v>Active</v>
      </c>
    </row>
    <row r="600" spans="1:24" hidden="1" x14ac:dyDescent="0.3">
      <c r="A600" t="s">
        <v>4632</v>
      </c>
      <c r="B600" t="s">
        <v>25</v>
      </c>
      <c r="C600" t="s">
        <v>4612</v>
      </c>
      <c r="D600" t="s">
        <v>1412</v>
      </c>
      <c r="E600" t="s">
        <v>4611</v>
      </c>
      <c r="F600" t="s">
        <v>26</v>
      </c>
      <c r="G600" t="s">
        <v>4521</v>
      </c>
      <c r="H600" t="s">
        <v>4137</v>
      </c>
      <c r="I600" t="s">
        <v>4593</v>
      </c>
      <c r="J600" t="s">
        <v>12</v>
      </c>
      <c r="K600">
        <v>18</v>
      </c>
      <c r="L600" s="2" t="s">
        <v>1412</v>
      </c>
      <c r="M600" s="2">
        <f ca="1">Table1[[#This Row],[Cases]]*Table1[[#This Row],[Pack Size]]</f>
        <v>0</v>
      </c>
      <c r="N600" s="1">
        <f ca="1">Table1[[#This Row],[Cases]]*Table1[[#This Row],[Pack Size]]</f>
        <v>6480</v>
      </c>
      <c r="O600" s="1">
        <f>IFERROR(VLOOKUP(Table1[[#This Row],[SKU Code]],'SKU Size'!$G:$H,2,FALSE),0)*Table1[[#This Row],[Cases]]</f>
        <v>164048.11566251836</v>
      </c>
      <c r="P600" t="str">
        <f t="shared" si="10"/>
        <v>D0030</v>
      </c>
      <c r="Q600">
        <f>IFERROR(VLOOKUP(Table1[[#This Row],[Trim Distributor Code]],Sheet1!$N:$O,2,FALSE),0)</f>
        <v>3400011</v>
      </c>
      <c r="R600" t="str">
        <f>IFERROR(VLOOKUP(Table1[[#This Row],[Salesflo AppUser Code]],HIE!$A:$B,2,FALSE),0)</f>
        <v>Active</v>
      </c>
      <c r="S600" t="str">
        <f>IFERROR(VLOOKUP(Table1[[#This Row],[Salesflo AppUser Code]],HIE!$A:$B,2,FALSE),0)</f>
        <v>Active</v>
      </c>
      <c r="T600" t="s">
        <v>2637</v>
      </c>
      <c r="U600" s="3" t="s">
        <v>5710</v>
      </c>
      <c r="V600" s="3" t="s">
        <v>1606</v>
      </c>
      <c r="W600" s="3" t="s">
        <v>1688</v>
      </c>
      <c r="X600" t="str">
        <f>IFERROR(VLOOKUP( Table1[[#This Row],[Trim Distributor Code]],Sheet1!$A:$J,10,FALSE),0)</f>
        <v>Active</v>
      </c>
    </row>
    <row r="601" spans="1:24" hidden="1" x14ac:dyDescent="0.3">
      <c r="A601" t="s">
        <v>4632</v>
      </c>
      <c r="B601" t="s">
        <v>25</v>
      </c>
      <c r="C601" t="s">
        <v>4612</v>
      </c>
      <c r="D601" t="s">
        <v>1412</v>
      </c>
      <c r="E601" t="s">
        <v>4611</v>
      </c>
      <c r="F601" t="s">
        <v>26</v>
      </c>
      <c r="G601" t="s">
        <v>1431</v>
      </c>
      <c r="H601" t="s">
        <v>4109</v>
      </c>
      <c r="I601" t="s">
        <v>4605</v>
      </c>
      <c r="J601" t="s">
        <v>1440</v>
      </c>
      <c r="K601">
        <v>11</v>
      </c>
      <c r="L601" s="2" t="s">
        <v>1412</v>
      </c>
      <c r="M601" s="2">
        <f ca="1">Table1[[#This Row],[Cases]]*Table1[[#This Row],[Pack Size]]</f>
        <v>0</v>
      </c>
      <c r="N601" s="1">
        <f ca="1">Table1[[#This Row],[Cases]]*Table1[[#This Row],[Pack Size]]</f>
        <v>1100</v>
      </c>
      <c r="O601" s="1">
        <f>IFERROR(VLOOKUP(Table1[[#This Row],[SKU Code]],'SKU Size'!$G:$H,2,FALSE),0)*Table1[[#This Row],[Cases]]</f>
        <v>111700.02891901803</v>
      </c>
      <c r="P601" t="str">
        <f t="shared" si="10"/>
        <v>D0030</v>
      </c>
      <c r="Q601">
        <f>IFERROR(VLOOKUP(Table1[[#This Row],[Trim Distributor Code]],Sheet1!$N:$O,2,FALSE),0)</f>
        <v>3400011</v>
      </c>
      <c r="R601" t="str">
        <f>IFERROR(VLOOKUP(Table1[[#This Row],[Salesflo AppUser Code]],HIE!$A:$B,2,FALSE),0)</f>
        <v>Active</v>
      </c>
      <c r="S601" t="str">
        <f>IFERROR(VLOOKUP(Table1[[#This Row],[Salesflo AppUser Code]],HIE!$A:$B,2,FALSE),0)</f>
        <v>Active</v>
      </c>
      <c r="T601" t="s">
        <v>2637</v>
      </c>
      <c r="U601" s="3" t="s">
        <v>5710</v>
      </c>
      <c r="V601" s="3" t="s">
        <v>1423</v>
      </c>
      <c r="W601" s="3" t="s">
        <v>1431</v>
      </c>
      <c r="X601" t="str">
        <f>IFERROR(VLOOKUP( Table1[[#This Row],[Trim Distributor Code]],Sheet1!$A:$J,10,FALSE),0)</f>
        <v>Active</v>
      </c>
    </row>
    <row r="602" spans="1:24" hidden="1" x14ac:dyDescent="0.3">
      <c r="A602" t="s">
        <v>4632</v>
      </c>
      <c r="B602" t="s">
        <v>25</v>
      </c>
      <c r="C602" t="s">
        <v>4612</v>
      </c>
      <c r="D602" t="s">
        <v>1412</v>
      </c>
      <c r="E602" t="s">
        <v>4611</v>
      </c>
      <c r="F602" t="s">
        <v>26</v>
      </c>
      <c r="G602" t="s">
        <v>4110</v>
      </c>
      <c r="H602" t="s">
        <v>4109</v>
      </c>
      <c r="I602" t="s">
        <v>4539</v>
      </c>
      <c r="J602" t="s">
        <v>1682</v>
      </c>
      <c r="K602">
        <v>8</v>
      </c>
      <c r="L602" s="2" t="s">
        <v>1412</v>
      </c>
      <c r="M602" s="2">
        <f ca="1">Table1[[#This Row],[Cases]]*Table1[[#This Row],[Pack Size]]</f>
        <v>0</v>
      </c>
      <c r="N602" s="1">
        <f ca="1">Table1[[#This Row],[Cases]]*Table1[[#This Row],[Pack Size]]</f>
        <v>800</v>
      </c>
      <c r="O602" s="1">
        <f>IFERROR(VLOOKUP(Table1[[#This Row],[SKU Code]],'SKU Size'!$G:$H,2,FALSE),0)*Table1[[#This Row],[Cases]]</f>
        <v>60377.077884130966</v>
      </c>
      <c r="P602" t="str">
        <f t="shared" si="10"/>
        <v>D0030</v>
      </c>
      <c r="Q602">
        <f>IFERROR(VLOOKUP(Table1[[#This Row],[Trim Distributor Code]],Sheet1!$N:$O,2,FALSE),0)</f>
        <v>3400011</v>
      </c>
      <c r="R602" t="str">
        <f>IFERROR(VLOOKUP(Table1[[#This Row],[Salesflo AppUser Code]],HIE!$A:$B,2,FALSE),0)</f>
        <v>Active</v>
      </c>
      <c r="S602" t="str">
        <f>IFERROR(VLOOKUP(Table1[[#This Row],[Salesflo AppUser Code]],HIE!$A:$B,2,FALSE),0)</f>
        <v>Active</v>
      </c>
      <c r="T602" t="s">
        <v>2637</v>
      </c>
      <c r="U602" s="3" t="s">
        <v>5710</v>
      </c>
      <c r="V602" s="3" t="s">
        <v>1423</v>
      </c>
      <c r="W602" s="3" t="s">
        <v>1679</v>
      </c>
      <c r="X602" t="str">
        <f>IFERROR(VLOOKUP( Table1[[#This Row],[Trim Distributor Code]],Sheet1!$A:$J,10,FALSE),0)</f>
        <v>Active</v>
      </c>
    </row>
    <row r="603" spans="1:24" hidden="1" x14ac:dyDescent="0.3">
      <c r="A603" t="s">
        <v>4632</v>
      </c>
      <c r="B603" t="s">
        <v>25</v>
      </c>
      <c r="C603" t="s">
        <v>4612</v>
      </c>
      <c r="D603" t="s">
        <v>1412</v>
      </c>
      <c r="E603" t="s">
        <v>4611</v>
      </c>
      <c r="F603" t="s">
        <v>26</v>
      </c>
      <c r="G603" t="s">
        <v>4521</v>
      </c>
      <c r="H603" t="s">
        <v>4113</v>
      </c>
      <c r="I603" t="s">
        <v>4540</v>
      </c>
      <c r="J603" t="s">
        <v>14</v>
      </c>
      <c r="K603" s="1">
        <v>25</v>
      </c>
      <c r="L603" s="1" t="s">
        <v>1412</v>
      </c>
      <c r="M603" s="2">
        <f ca="1">Table1[[#This Row],[Cases]]*Table1[[#This Row],[Pack Size]]</f>
        <v>0</v>
      </c>
      <c r="N603" s="1">
        <f ca="1">Table1[[#This Row],[Cases]]*Table1[[#This Row],[Pack Size]]</f>
        <v>600</v>
      </c>
      <c r="O603" s="1">
        <f>IFERROR(VLOOKUP(Table1[[#This Row],[SKU Code]],'SKU Size'!$G:$H,2,FALSE),0)*Table1[[#This Row],[Cases]]</f>
        <v>89786.831631265246</v>
      </c>
      <c r="P603" t="str">
        <f t="shared" si="10"/>
        <v>D0030</v>
      </c>
      <c r="Q603">
        <f>IFERROR(VLOOKUP(Table1[[#This Row],[Trim Distributor Code]],Sheet1!$N:$O,2,FALSE),0)</f>
        <v>3400011</v>
      </c>
      <c r="R603" t="str">
        <f>IFERROR(VLOOKUP(Table1[[#This Row],[Salesflo AppUser Code]],HIE!$A:$B,2,FALSE),0)</f>
        <v>Active</v>
      </c>
      <c r="S603" t="str">
        <f>IFERROR(VLOOKUP(Table1[[#This Row],[Salesflo AppUser Code]],HIE!$A:$B,2,FALSE),0)</f>
        <v>Active</v>
      </c>
      <c r="T603" t="s">
        <v>2637</v>
      </c>
      <c r="U603" s="3" t="s">
        <v>5710</v>
      </c>
      <c r="V603" s="3" t="s">
        <v>1632</v>
      </c>
      <c r="W603" s="3" t="s">
        <v>1688</v>
      </c>
      <c r="X603" t="str">
        <f>IFERROR(VLOOKUP( Table1[[#This Row],[Trim Distributor Code]],Sheet1!$A:$J,10,FALSE),0)</f>
        <v>Active</v>
      </c>
    </row>
    <row r="604" spans="1:24" hidden="1" x14ac:dyDescent="0.3">
      <c r="A604" t="s">
        <v>4632</v>
      </c>
      <c r="B604" t="s">
        <v>25</v>
      </c>
      <c r="C604" t="s">
        <v>4612</v>
      </c>
      <c r="D604" t="s">
        <v>1412</v>
      </c>
      <c r="E604" t="s">
        <v>4611</v>
      </c>
      <c r="F604" t="s">
        <v>26</v>
      </c>
      <c r="G604" t="s">
        <v>4111</v>
      </c>
      <c r="H604" t="s">
        <v>4113</v>
      </c>
      <c r="I604" t="s">
        <v>4541</v>
      </c>
      <c r="J604" t="s">
        <v>1656</v>
      </c>
      <c r="K604" s="1">
        <v>7</v>
      </c>
      <c r="L604" s="1" t="s">
        <v>1412</v>
      </c>
      <c r="M604" s="2">
        <f ca="1">Table1[[#This Row],[Cases]]*Table1[[#This Row],[Pack Size]]</f>
        <v>0</v>
      </c>
      <c r="N604" s="1">
        <f ca="1">Table1[[#This Row],[Cases]]*Table1[[#This Row],[Pack Size]]</f>
        <v>336</v>
      </c>
      <c r="O604" s="1">
        <f>IFERROR(VLOOKUP(Table1[[#This Row],[SKU Code]],'SKU Size'!$G:$H,2,FALSE),0)*Table1[[#This Row],[Cases]]</f>
        <v>7027.4041313490625</v>
      </c>
      <c r="P604" t="str">
        <f t="shared" si="10"/>
        <v>D0030</v>
      </c>
      <c r="Q604">
        <f>IFERROR(VLOOKUP(Table1[[#This Row],[Trim Distributor Code]],Sheet1!$N:$O,2,FALSE),0)</f>
        <v>3400011</v>
      </c>
      <c r="R604" t="str">
        <f>IFERROR(VLOOKUP(Table1[[#This Row],[Salesflo AppUser Code]],HIE!$A:$B,2,FALSE),0)</f>
        <v>Active</v>
      </c>
      <c r="S604" t="str">
        <f>IFERROR(VLOOKUP(Table1[[#This Row],[Salesflo AppUser Code]],HIE!$A:$B,2,FALSE),0)</f>
        <v>Active</v>
      </c>
      <c r="T604" t="s">
        <v>2637</v>
      </c>
      <c r="U604" s="3" t="s">
        <v>5710</v>
      </c>
      <c r="V604" s="3" t="s">
        <v>1632</v>
      </c>
      <c r="W604" s="3" t="s">
        <v>1431</v>
      </c>
      <c r="X604" t="str">
        <f>IFERROR(VLOOKUP( Table1[[#This Row],[Trim Distributor Code]],Sheet1!$A:$J,10,FALSE),0)</f>
        <v>Active</v>
      </c>
    </row>
    <row r="605" spans="1:24" hidden="1" x14ac:dyDescent="0.3">
      <c r="A605" t="s">
        <v>4632</v>
      </c>
      <c r="B605" t="s">
        <v>25</v>
      </c>
      <c r="C605" t="s">
        <v>4612</v>
      </c>
      <c r="D605" t="s">
        <v>1412</v>
      </c>
      <c r="E605" t="s">
        <v>4611</v>
      </c>
      <c r="F605" t="s">
        <v>26</v>
      </c>
      <c r="G605" t="s">
        <v>2581</v>
      </c>
      <c r="H605" t="s">
        <v>4116</v>
      </c>
      <c r="I605" t="s">
        <v>4543</v>
      </c>
      <c r="J605" t="s">
        <v>15</v>
      </c>
      <c r="K605">
        <v>4</v>
      </c>
      <c r="L605" s="2" t="s">
        <v>1412</v>
      </c>
      <c r="M605" s="2">
        <f ca="1">Table1[[#This Row],[Cases]]*Table1[[#This Row],[Pack Size]]</f>
        <v>0</v>
      </c>
      <c r="N605" s="1">
        <f ca="1">Table1[[#This Row],[Cases]]*Table1[[#This Row],[Pack Size]]</f>
        <v>576</v>
      </c>
      <c r="O605" s="1">
        <f>IFERROR(VLOOKUP(Table1[[#This Row],[SKU Code]],'SKU Size'!$G:$H,2,FALSE),0)*Table1[[#This Row],[Cases]]</f>
        <v>22101.955106190901</v>
      </c>
      <c r="P605" t="str">
        <f t="shared" si="10"/>
        <v>D0030</v>
      </c>
      <c r="Q605">
        <f>IFERROR(VLOOKUP(Table1[[#This Row],[Trim Distributor Code]],Sheet1!$N:$O,2,FALSE),0)</f>
        <v>3400011</v>
      </c>
      <c r="R605" t="str">
        <f>IFERROR(VLOOKUP(Table1[[#This Row],[Salesflo AppUser Code]],HIE!$A:$B,2,FALSE),0)</f>
        <v>Active</v>
      </c>
      <c r="S605" t="str">
        <f>IFERROR(VLOOKUP(Table1[[#This Row],[Salesflo AppUser Code]],HIE!$A:$B,2,FALSE),0)</f>
        <v>Active</v>
      </c>
      <c r="T605" t="s">
        <v>2637</v>
      </c>
      <c r="U605" s="3" t="s">
        <v>5710</v>
      </c>
      <c r="V605" s="3" t="s">
        <v>2582</v>
      </c>
      <c r="W605" s="3" t="s">
        <v>2590</v>
      </c>
      <c r="X605" t="str">
        <f>IFERROR(VLOOKUP( Table1[[#This Row],[Trim Distributor Code]],Sheet1!$A:$J,10,FALSE),0)</f>
        <v>Active</v>
      </c>
    </row>
    <row r="606" spans="1:24" hidden="1" x14ac:dyDescent="0.3">
      <c r="A606" t="s">
        <v>4632</v>
      </c>
      <c r="B606" t="s">
        <v>25</v>
      </c>
      <c r="C606" t="s">
        <v>4612</v>
      </c>
      <c r="D606" t="s">
        <v>1412</v>
      </c>
      <c r="E606" t="s">
        <v>4611</v>
      </c>
      <c r="F606" t="s">
        <v>26</v>
      </c>
      <c r="G606" t="s">
        <v>2581</v>
      </c>
      <c r="H606" t="s">
        <v>4115</v>
      </c>
      <c r="I606" t="s">
        <v>4542</v>
      </c>
      <c r="J606" t="s">
        <v>16</v>
      </c>
      <c r="K606">
        <v>3</v>
      </c>
      <c r="L606" s="2" t="s">
        <v>1412</v>
      </c>
      <c r="M606" s="2">
        <f ca="1">Table1[[#This Row],[Cases]]*Table1[[#This Row],[Pack Size]]</f>
        <v>0</v>
      </c>
      <c r="N606" s="1">
        <f ca="1">Table1[[#This Row],[Cases]]*Table1[[#This Row],[Pack Size]]</f>
        <v>864</v>
      </c>
      <c r="O606" s="1">
        <f>IFERROR(VLOOKUP(Table1[[#This Row],[SKU Code]],'SKU Size'!$G:$H,2,FALSE),0)*Table1[[#This Row],[Cases]]</f>
        <v>14560.287803179785</v>
      </c>
      <c r="P606" t="str">
        <f t="shared" si="10"/>
        <v>D0030</v>
      </c>
      <c r="Q606">
        <f>IFERROR(VLOOKUP(Table1[[#This Row],[Trim Distributor Code]],Sheet1!$N:$O,2,FALSE),0)</f>
        <v>3400011</v>
      </c>
      <c r="R606" t="str">
        <f>IFERROR(VLOOKUP(Table1[[#This Row],[Salesflo AppUser Code]],HIE!$A:$B,2,FALSE),0)</f>
        <v>Active</v>
      </c>
      <c r="S606" t="str">
        <f>IFERROR(VLOOKUP(Table1[[#This Row],[Salesflo AppUser Code]],HIE!$A:$B,2,FALSE),0)</f>
        <v>Active</v>
      </c>
      <c r="T606" t="s">
        <v>2637</v>
      </c>
      <c r="U606" s="3" t="s">
        <v>5710</v>
      </c>
      <c r="V606" s="3" t="s">
        <v>2616</v>
      </c>
      <c r="W606" s="3" t="s">
        <v>2617</v>
      </c>
      <c r="X606" t="str">
        <f>IFERROR(VLOOKUP( Table1[[#This Row],[Trim Distributor Code]],Sheet1!$A:$J,10,FALSE),0)</f>
        <v>Active</v>
      </c>
    </row>
    <row r="607" spans="1:24" hidden="1" x14ac:dyDescent="0.3">
      <c r="A607" t="s">
        <v>4632</v>
      </c>
      <c r="B607" t="s">
        <v>25</v>
      </c>
      <c r="C607" t="s">
        <v>4612</v>
      </c>
      <c r="D607" t="s">
        <v>1412</v>
      </c>
      <c r="E607" t="s">
        <v>4611</v>
      </c>
      <c r="F607" t="s">
        <v>26</v>
      </c>
      <c r="G607" t="s">
        <v>2542</v>
      </c>
      <c r="H607" t="s">
        <v>2268</v>
      </c>
      <c r="I607" t="s">
        <v>4595</v>
      </c>
      <c r="J607" t="s">
        <v>2543</v>
      </c>
      <c r="K607">
        <v>11</v>
      </c>
      <c r="L607" s="2" t="s">
        <v>1412</v>
      </c>
      <c r="M607" s="2">
        <f ca="1">Table1[[#This Row],[Cases]]*Table1[[#This Row],[Pack Size]]</f>
        <v>0</v>
      </c>
      <c r="N607" s="1">
        <f ca="1">Table1[[#This Row],[Cases]]*Table1[[#This Row],[Pack Size]]</f>
        <v>5280</v>
      </c>
      <c r="O607" s="1">
        <f>IFERROR(VLOOKUP(Table1[[#This Row],[SKU Code]],'SKU Size'!$G:$H,2,FALSE),0)*Table1[[#This Row],[Cases]]</f>
        <v>54922.838825526946</v>
      </c>
      <c r="P607" t="str">
        <f t="shared" si="10"/>
        <v>D0030</v>
      </c>
      <c r="Q607">
        <f>IFERROR(VLOOKUP(Table1[[#This Row],[Trim Distributor Code]],Sheet1!$N:$O,2,FALSE),0)</f>
        <v>3400011</v>
      </c>
      <c r="R607" t="str">
        <f>IFERROR(VLOOKUP(Table1[[#This Row],[Salesflo AppUser Code]],HIE!$A:$B,2,FALSE),0)</f>
        <v>Active</v>
      </c>
      <c r="S607" t="str">
        <f>IFERROR(VLOOKUP(Table1[[#This Row],[Salesflo AppUser Code]],HIE!$A:$B,2,FALSE),0)</f>
        <v>Active</v>
      </c>
      <c r="T607" t="s">
        <v>2637</v>
      </c>
      <c r="U607" s="3" t="s">
        <v>5710</v>
      </c>
      <c r="V607" s="3" t="s">
        <v>2268</v>
      </c>
      <c r="W607" s="3" t="s">
        <v>2542</v>
      </c>
      <c r="X607" t="str">
        <f>IFERROR(VLOOKUP( Table1[[#This Row],[Trim Distributor Code]],Sheet1!$A:$J,10,FALSE),0)</f>
        <v>Active</v>
      </c>
    </row>
    <row r="608" spans="1:24" hidden="1" x14ac:dyDescent="0.3">
      <c r="A608" t="s">
        <v>4632</v>
      </c>
      <c r="B608" t="s">
        <v>28</v>
      </c>
      <c r="C608" t="s">
        <v>4613</v>
      </c>
      <c r="D608" t="s">
        <v>1412</v>
      </c>
      <c r="E608" t="s">
        <v>4611</v>
      </c>
      <c r="F608" t="s">
        <v>26</v>
      </c>
      <c r="G608" t="s">
        <v>4521</v>
      </c>
      <c r="H608" t="s">
        <v>4106</v>
      </c>
      <c r="I608" t="s">
        <v>4538</v>
      </c>
      <c r="J608" t="s">
        <v>11</v>
      </c>
      <c r="K608" s="1">
        <v>95</v>
      </c>
      <c r="L608" s="1" t="s">
        <v>1412</v>
      </c>
      <c r="M608" s="2">
        <f ca="1">Table1[[#This Row],[Cases]]*Table1[[#This Row],[Pack Size]]</f>
        <v>0</v>
      </c>
      <c r="N608" s="1">
        <f ca="1">Table1[[#This Row],[Cases]]*Table1[[#This Row],[Pack Size]]</f>
        <v>33440</v>
      </c>
      <c r="O608" s="1">
        <f>IFERROR(VLOOKUP(Table1[[#This Row],[SKU Code]],'SKU Size'!$G:$H,2,FALSE),0)*Table1[[#This Row],[Cases]]</f>
        <v>832651.08205462131</v>
      </c>
      <c r="P608" t="str">
        <f t="shared" si="10"/>
        <v>D0030</v>
      </c>
      <c r="Q608">
        <f>IFERROR(VLOOKUP(Table1[[#This Row],[Trim Distributor Code]],Sheet1!$N:$O,2,FALSE),0)</f>
        <v>3400011</v>
      </c>
      <c r="R608" t="str">
        <f>IFERROR(VLOOKUP(Table1[[#This Row],[Salesflo AppUser Code]],HIE!$A:$B,2,FALSE),0)</f>
        <v>Active</v>
      </c>
      <c r="S608" t="str">
        <f>IFERROR(VLOOKUP(Table1[[#This Row],[Salesflo AppUser Code]],HIE!$A:$B,2,FALSE),0)</f>
        <v>Active</v>
      </c>
      <c r="T608" t="s">
        <v>2637</v>
      </c>
      <c r="U608" s="3" t="s">
        <v>5710</v>
      </c>
      <c r="V608" s="3" t="s">
        <v>1444</v>
      </c>
      <c r="W608" s="3" t="s">
        <v>1688</v>
      </c>
      <c r="X608" t="str">
        <f>IFERROR(VLOOKUP( Table1[[#This Row],[Trim Distributor Code]],Sheet1!$A:$J,10,FALSE),0)</f>
        <v>Active</v>
      </c>
    </row>
    <row r="609" spans="1:24" hidden="1" x14ac:dyDescent="0.3">
      <c r="A609" t="s">
        <v>4632</v>
      </c>
      <c r="B609" t="s">
        <v>28</v>
      </c>
      <c r="C609" t="s">
        <v>4613</v>
      </c>
      <c r="D609" t="s">
        <v>1412</v>
      </c>
      <c r="E609" t="s">
        <v>4611</v>
      </c>
      <c r="F609" t="s">
        <v>26</v>
      </c>
      <c r="G609" t="s">
        <v>4521</v>
      </c>
      <c r="H609" t="s">
        <v>4137</v>
      </c>
      <c r="I609" t="s">
        <v>4593</v>
      </c>
      <c r="J609" t="s">
        <v>12</v>
      </c>
      <c r="K609" s="1">
        <v>9</v>
      </c>
      <c r="L609" s="1" t="s">
        <v>1412</v>
      </c>
      <c r="M609" s="2">
        <f ca="1">Table1[[#This Row],[Cases]]*Table1[[#This Row],[Pack Size]]</f>
        <v>0</v>
      </c>
      <c r="N609" s="1">
        <f ca="1">Table1[[#This Row],[Cases]]*Table1[[#This Row],[Pack Size]]</f>
        <v>3240</v>
      </c>
      <c r="O609" s="1">
        <f>IFERROR(VLOOKUP(Table1[[#This Row],[SKU Code]],'SKU Size'!$G:$H,2,FALSE),0)*Table1[[#This Row],[Cases]]</f>
        <v>82024.057831259182</v>
      </c>
      <c r="P609" t="str">
        <f t="shared" si="10"/>
        <v>D0030</v>
      </c>
      <c r="Q609">
        <f>IFERROR(VLOOKUP(Table1[[#This Row],[Trim Distributor Code]],Sheet1!$N:$O,2,FALSE),0)</f>
        <v>3400011</v>
      </c>
      <c r="R609" t="str">
        <f>IFERROR(VLOOKUP(Table1[[#This Row],[Salesflo AppUser Code]],HIE!$A:$B,2,FALSE),0)</f>
        <v>Active</v>
      </c>
      <c r="S609" t="str">
        <f>IFERROR(VLOOKUP(Table1[[#This Row],[Salesflo AppUser Code]],HIE!$A:$B,2,FALSE),0)</f>
        <v>Active</v>
      </c>
      <c r="T609" t="s">
        <v>2637</v>
      </c>
      <c r="U609" s="3" t="s">
        <v>5710</v>
      </c>
      <c r="V609" s="3" t="s">
        <v>1606</v>
      </c>
      <c r="W609" s="3" t="s">
        <v>1688</v>
      </c>
      <c r="X609" t="str">
        <f>IFERROR(VLOOKUP( Table1[[#This Row],[Trim Distributor Code]],Sheet1!$A:$J,10,FALSE),0)</f>
        <v>Active</v>
      </c>
    </row>
    <row r="610" spans="1:24" hidden="1" x14ac:dyDescent="0.3">
      <c r="A610" t="s">
        <v>4632</v>
      </c>
      <c r="B610" t="s">
        <v>28</v>
      </c>
      <c r="C610" t="s">
        <v>4613</v>
      </c>
      <c r="D610" t="s">
        <v>1412</v>
      </c>
      <c r="E610" t="s">
        <v>4611</v>
      </c>
      <c r="F610" t="s">
        <v>26</v>
      </c>
      <c r="G610" t="s">
        <v>1431</v>
      </c>
      <c r="H610" t="s">
        <v>4109</v>
      </c>
      <c r="I610" t="s">
        <v>4605</v>
      </c>
      <c r="J610" t="s">
        <v>1440</v>
      </c>
      <c r="K610">
        <v>10</v>
      </c>
      <c r="L610" s="2" t="s">
        <v>1412</v>
      </c>
      <c r="M610" s="2">
        <f ca="1">Table1[[#This Row],[Cases]]*Table1[[#This Row],[Pack Size]]</f>
        <v>0</v>
      </c>
      <c r="N610" s="1">
        <f ca="1">Table1[[#This Row],[Cases]]*Table1[[#This Row],[Pack Size]]</f>
        <v>1000</v>
      </c>
      <c r="O610" s="1">
        <f>IFERROR(VLOOKUP(Table1[[#This Row],[SKU Code]],'SKU Size'!$G:$H,2,FALSE),0)*Table1[[#This Row],[Cases]]</f>
        <v>101545.48083547094</v>
      </c>
      <c r="P610" t="str">
        <f t="shared" si="10"/>
        <v>D0030</v>
      </c>
      <c r="Q610">
        <f>IFERROR(VLOOKUP(Table1[[#This Row],[Trim Distributor Code]],Sheet1!$N:$O,2,FALSE),0)</f>
        <v>3400011</v>
      </c>
      <c r="R610" t="str">
        <f>IFERROR(VLOOKUP(Table1[[#This Row],[Salesflo AppUser Code]],HIE!$A:$B,2,FALSE),0)</f>
        <v>Active</v>
      </c>
      <c r="S610" t="str">
        <f>IFERROR(VLOOKUP(Table1[[#This Row],[Salesflo AppUser Code]],HIE!$A:$B,2,FALSE),0)</f>
        <v>Active</v>
      </c>
      <c r="T610" t="s">
        <v>2637</v>
      </c>
      <c r="U610" s="3" t="s">
        <v>5710</v>
      </c>
      <c r="V610" s="3" t="s">
        <v>1423</v>
      </c>
      <c r="W610" s="3" t="s">
        <v>1431</v>
      </c>
      <c r="X610" t="str">
        <f>IFERROR(VLOOKUP( Table1[[#This Row],[Trim Distributor Code]],Sheet1!$A:$J,10,FALSE),0)</f>
        <v>Active</v>
      </c>
    </row>
    <row r="611" spans="1:24" hidden="1" x14ac:dyDescent="0.3">
      <c r="A611" t="s">
        <v>4632</v>
      </c>
      <c r="B611" t="s">
        <v>28</v>
      </c>
      <c r="C611" t="s">
        <v>4613</v>
      </c>
      <c r="D611" t="s">
        <v>1412</v>
      </c>
      <c r="E611" t="s">
        <v>4611</v>
      </c>
      <c r="F611" t="s">
        <v>26</v>
      </c>
      <c r="G611" t="s">
        <v>4110</v>
      </c>
      <c r="H611" t="s">
        <v>4109</v>
      </c>
      <c r="I611" t="s">
        <v>4539</v>
      </c>
      <c r="J611" t="s">
        <v>1682</v>
      </c>
      <c r="K611">
        <v>7</v>
      </c>
      <c r="L611" s="2" t="s">
        <v>1412</v>
      </c>
      <c r="M611" s="2">
        <f ca="1">Table1[[#This Row],[Cases]]*Table1[[#This Row],[Pack Size]]</f>
        <v>0</v>
      </c>
      <c r="N611" s="1">
        <f ca="1">Table1[[#This Row],[Cases]]*Table1[[#This Row],[Pack Size]]</f>
        <v>700</v>
      </c>
      <c r="O611" s="1">
        <f>IFERROR(VLOOKUP(Table1[[#This Row],[SKU Code]],'SKU Size'!$G:$H,2,FALSE),0)*Table1[[#This Row],[Cases]]</f>
        <v>52829.943148614591</v>
      </c>
      <c r="P611" t="str">
        <f t="shared" si="10"/>
        <v>D0030</v>
      </c>
      <c r="Q611">
        <f>IFERROR(VLOOKUP(Table1[[#This Row],[Trim Distributor Code]],Sheet1!$N:$O,2,FALSE),0)</f>
        <v>3400011</v>
      </c>
      <c r="R611" t="str">
        <f>IFERROR(VLOOKUP(Table1[[#This Row],[Salesflo AppUser Code]],HIE!$A:$B,2,FALSE),0)</f>
        <v>Active</v>
      </c>
      <c r="S611" t="str">
        <f>IFERROR(VLOOKUP(Table1[[#This Row],[Salesflo AppUser Code]],HIE!$A:$B,2,FALSE),0)</f>
        <v>Active</v>
      </c>
      <c r="T611" t="s">
        <v>2637</v>
      </c>
      <c r="U611" s="3" t="s">
        <v>5710</v>
      </c>
      <c r="V611" s="3" t="s">
        <v>1423</v>
      </c>
      <c r="W611" s="3" t="s">
        <v>1679</v>
      </c>
      <c r="X611" t="str">
        <f>IFERROR(VLOOKUP( Table1[[#This Row],[Trim Distributor Code]],Sheet1!$A:$J,10,FALSE),0)</f>
        <v>Active</v>
      </c>
    </row>
    <row r="612" spans="1:24" hidden="1" x14ac:dyDescent="0.3">
      <c r="A612" t="s">
        <v>4632</v>
      </c>
      <c r="B612" t="s">
        <v>28</v>
      </c>
      <c r="C612" t="s">
        <v>4613</v>
      </c>
      <c r="D612" t="s">
        <v>1412</v>
      </c>
      <c r="E612" t="s">
        <v>4611</v>
      </c>
      <c r="F612" t="s">
        <v>26</v>
      </c>
      <c r="G612" t="s">
        <v>4521</v>
      </c>
      <c r="H612" t="s">
        <v>4113</v>
      </c>
      <c r="I612" t="s">
        <v>4540</v>
      </c>
      <c r="J612" t="s">
        <v>14</v>
      </c>
      <c r="K612">
        <v>20</v>
      </c>
      <c r="L612" s="2" t="s">
        <v>1412</v>
      </c>
      <c r="M612" s="2">
        <f ca="1">Table1[[#This Row],[Cases]]*Table1[[#This Row],[Pack Size]]</f>
        <v>0</v>
      </c>
      <c r="N612" s="1">
        <f ca="1">Table1[[#This Row],[Cases]]*Table1[[#This Row],[Pack Size]]</f>
        <v>480</v>
      </c>
      <c r="O612" s="1">
        <f>IFERROR(VLOOKUP(Table1[[#This Row],[SKU Code]],'SKU Size'!$G:$H,2,FALSE),0)*Table1[[#This Row],[Cases]]</f>
        <v>71829.4653050122</v>
      </c>
      <c r="P612" t="str">
        <f t="shared" si="10"/>
        <v>D0030</v>
      </c>
      <c r="Q612">
        <f>IFERROR(VLOOKUP(Table1[[#This Row],[Trim Distributor Code]],Sheet1!$N:$O,2,FALSE),0)</f>
        <v>3400011</v>
      </c>
      <c r="R612" t="str">
        <f>IFERROR(VLOOKUP(Table1[[#This Row],[Salesflo AppUser Code]],HIE!$A:$B,2,FALSE),0)</f>
        <v>Active</v>
      </c>
      <c r="S612" t="str">
        <f>IFERROR(VLOOKUP(Table1[[#This Row],[Salesflo AppUser Code]],HIE!$A:$B,2,FALSE),0)</f>
        <v>Active</v>
      </c>
      <c r="T612" t="s">
        <v>2637</v>
      </c>
      <c r="U612" s="3" t="s">
        <v>5710</v>
      </c>
      <c r="V612" s="3" t="s">
        <v>1632</v>
      </c>
      <c r="W612" s="3" t="s">
        <v>1688</v>
      </c>
      <c r="X612" t="str">
        <f>IFERROR(VLOOKUP( Table1[[#This Row],[Trim Distributor Code]],Sheet1!$A:$J,10,FALSE),0)</f>
        <v>Active</v>
      </c>
    </row>
    <row r="613" spans="1:24" hidden="1" x14ac:dyDescent="0.3">
      <c r="A613" t="s">
        <v>4632</v>
      </c>
      <c r="B613" t="s">
        <v>28</v>
      </c>
      <c r="C613" t="s">
        <v>4613</v>
      </c>
      <c r="D613" t="s">
        <v>1412</v>
      </c>
      <c r="E613" t="s">
        <v>4611</v>
      </c>
      <c r="F613" t="s">
        <v>26</v>
      </c>
      <c r="G613" t="s">
        <v>4111</v>
      </c>
      <c r="H613" t="s">
        <v>4113</v>
      </c>
      <c r="I613" t="s">
        <v>4541</v>
      </c>
      <c r="J613" t="s">
        <v>1656</v>
      </c>
      <c r="K613" s="1">
        <v>7</v>
      </c>
      <c r="L613" s="1" t="s">
        <v>1412</v>
      </c>
      <c r="M613" s="2">
        <f ca="1">Table1[[#This Row],[Cases]]*Table1[[#This Row],[Pack Size]]</f>
        <v>0</v>
      </c>
      <c r="N613" s="1">
        <f ca="1">Table1[[#This Row],[Cases]]*Table1[[#This Row],[Pack Size]]</f>
        <v>336</v>
      </c>
      <c r="O613" s="1">
        <f>IFERROR(VLOOKUP(Table1[[#This Row],[SKU Code]],'SKU Size'!$G:$H,2,FALSE),0)*Table1[[#This Row],[Cases]]</f>
        <v>7027.4041313490625</v>
      </c>
      <c r="P613" t="str">
        <f t="shared" si="10"/>
        <v>D0030</v>
      </c>
      <c r="Q613">
        <f>IFERROR(VLOOKUP(Table1[[#This Row],[Trim Distributor Code]],Sheet1!$N:$O,2,FALSE),0)</f>
        <v>3400011</v>
      </c>
      <c r="R613" t="str">
        <f>IFERROR(VLOOKUP(Table1[[#This Row],[Salesflo AppUser Code]],HIE!$A:$B,2,FALSE),0)</f>
        <v>Active</v>
      </c>
      <c r="S613" t="str">
        <f>IFERROR(VLOOKUP(Table1[[#This Row],[Salesflo AppUser Code]],HIE!$A:$B,2,FALSE),0)</f>
        <v>Active</v>
      </c>
      <c r="T613" t="s">
        <v>2637</v>
      </c>
      <c r="U613" s="3" t="s">
        <v>5710</v>
      </c>
      <c r="V613" s="3" t="s">
        <v>1632</v>
      </c>
      <c r="W613" s="3" t="s">
        <v>1431</v>
      </c>
      <c r="X613" t="str">
        <f>IFERROR(VLOOKUP( Table1[[#This Row],[Trim Distributor Code]],Sheet1!$A:$J,10,FALSE),0)</f>
        <v>Active</v>
      </c>
    </row>
    <row r="614" spans="1:24" hidden="1" x14ac:dyDescent="0.3">
      <c r="A614" t="s">
        <v>4632</v>
      </c>
      <c r="B614" t="s">
        <v>28</v>
      </c>
      <c r="C614" t="s">
        <v>4613</v>
      </c>
      <c r="D614" t="s">
        <v>1412</v>
      </c>
      <c r="E614" t="s">
        <v>4611</v>
      </c>
      <c r="F614" t="s">
        <v>26</v>
      </c>
      <c r="G614" t="s">
        <v>2581</v>
      </c>
      <c r="H614" t="s">
        <v>4116</v>
      </c>
      <c r="I614" t="s">
        <v>4543</v>
      </c>
      <c r="J614" t="s">
        <v>15</v>
      </c>
      <c r="K614">
        <v>4</v>
      </c>
      <c r="L614" s="2" t="s">
        <v>1412</v>
      </c>
      <c r="M614" s="2">
        <f ca="1">Table1[[#This Row],[Cases]]*Table1[[#This Row],[Pack Size]]</f>
        <v>0</v>
      </c>
      <c r="N614" s="1">
        <f ca="1">Table1[[#This Row],[Cases]]*Table1[[#This Row],[Pack Size]]</f>
        <v>576</v>
      </c>
      <c r="O614" s="1">
        <f>IFERROR(VLOOKUP(Table1[[#This Row],[SKU Code]],'SKU Size'!$G:$H,2,FALSE),0)*Table1[[#This Row],[Cases]]</f>
        <v>22101.955106190901</v>
      </c>
      <c r="P614" t="str">
        <f t="shared" si="10"/>
        <v>D0030</v>
      </c>
      <c r="Q614">
        <f>IFERROR(VLOOKUP(Table1[[#This Row],[Trim Distributor Code]],Sheet1!$N:$O,2,FALSE),0)</f>
        <v>3400011</v>
      </c>
      <c r="R614" t="str">
        <f>IFERROR(VLOOKUP(Table1[[#This Row],[Salesflo AppUser Code]],HIE!$A:$B,2,FALSE),0)</f>
        <v>Active</v>
      </c>
      <c r="S614" t="str">
        <f>IFERROR(VLOOKUP(Table1[[#This Row],[Salesflo AppUser Code]],HIE!$A:$B,2,FALSE),0)</f>
        <v>Active</v>
      </c>
      <c r="T614" t="s">
        <v>2637</v>
      </c>
      <c r="U614" s="3" t="s">
        <v>5710</v>
      </c>
      <c r="V614" s="3" t="s">
        <v>2582</v>
      </c>
      <c r="W614" s="3" t="s">
        <v>2590</v>
      </c>
      <c r="X614" t="str">
        <f>IFERROR(VLOOKUP( Table1[[#This Row],[Trim Distributor Code]],Sheet1!$A:$J,10,FALSE),0)</f>
        <v>Active</v>
      </c>
    </row>
    <row r="615" spans="1:24" hidden="1" x14ac:dyDescent="0.3">
      <c r="A615" t="s">
        <v>4632</v>
      </c>
      <c r="B615" t="s">
        <v>28</v>
      </c>
      <c r="C615" t="s">
        <v>4613</v>
      </c>
      <c r="D615" t="s">
        <v>1412</v>
      </c>
      <c r="E615" t="s">
        <v>4611</v>
      </c>
      <c r="F615" t="s">
        <v>26</v>
      </c>
      <c r="G615" t="s">
        <v>2581</v>
      </c>
      <c r="H615" t="s">
        <v>4115</v>
      </c>
      <c r="I615" t="s">
        <v>4542</v>
      </c>
      <c r="J615" t="s">
        <v>16</v>
      </c>
      <c r="K615">
        <v>4</v>
      </c>
      <c r="L615" s="2" t="s">
        <v>1412</v>
      </c>
      <c r="M615" s="2">
        <f ca="1">Table1[[#This Row],[Cases]]*Table1[[#This Row],[Pack Size]]</f>
        <v>0</v>
      </c>
      <c r="N615" s="1">
        <f ca="1">Table1[[#This Row],[Cases]]*Table1[[#This Row],[Pack Size]]</f>
        <v>1152</v>
      </c>
      <c r="O615" s="1">
        <f>IFERROR(VLOOKUP(Table1[[#This Row],[SKU Code]],'SKU Size'!$G:$H,2,FALSE),0)*Table1[[#This Row],[Cases]]</f>
        <v>19413.717070906379</v>
      </c>
      <c r="P615" t="str">
        <f t="shared" si="10"/>
        <v>D0030</v>
      </c>
      <c r="Q615">
        <f>IFERROR(VLOOKUP(Table1[[#This Row],[Trim Distributor Code]],Sheet1!$N:$O,2,FALSE),0)</f>
        <v>3400011</v>
      </c>
      <c r="R615" t="str">
        <f>IFERROR(VLOOKUP(Table1[[#This Row],[Salesflo AppUser Code]],HIE!$A:$B,2,FALSE),0)</f>
        <v>Active</v>
      </c>
      <c r="S615" t="str">
        <f>IFERROR(VLOOKUP(Table1[[#This Row],[Salesflo AppUser Code]],HIE!$A:$B,2,FALSE),0)</f>
        <v>Active</v>
      </c>
      <c r="T615" t="s">
        <v>2637</v>
      </c>
      <c r="U615" s="3" t="s">
        <v>5710</v>
      </c>
      <c r="V615" s="3" t="s">
        <v>2616</v>
      </c>
      <c r="W615" s="3" t="s">
        <v>2617</v>
      </c>
      <c r="X615" t="str">
        <f>IFERROR(VLOOKUP( Table1[[#This Row],[Trim Distributor Code]],Sheet1!$A:$J,10,FALSE),0)</f>
        <v>Active</v>
      </c>
    </row>
    <row r="616" spans="1:24" hidden="1" x14ac:dyDescent="0.3">
      <c r="A616" t="s">
        <v>4632</v>
      </c>
      <c r="B616" t="s">
        <v>28</v>
      </c>
      <c r="C616" t="s">
        <v>4613</v>
      </c>
      <c r="D616" t="s">
        <v>1412</v>
      </c>
      <c r="E616" t="s">
        <v>4611</v>
      </c>
      <c r="F616" t="s">
        <v>26</v>
      </c>
      <c r="G616" t="s">
        <v>2542</v>
      </c>
      <c r="H616" t="s">
        <v>2268</v>
      </c>
      <c r="I616" t="s">
        <v>4595</v>
      </c>
      <c r="J616" t="s">
        <v>2543</v>
      </c>
      <c r="K616">
        <v>11</v>
      </c>
      <c r="L616" s="2" t="s">
        <v>1412</v>
      </c>
      <c r="M616" s="2">
        <f ca="1">Table1[[#This Row],[Cases]]*Table1[[#This Row],[Pack Size]]</f>
        <v>0</v>
      </c>
      <c r="N616" s="1">
        <f ca="1">Table1[[#This Row],[Cases]]*Table1[[#This Row],[Pack Size]]</f>
        <v>5280</v>
      </c>
      <c r="O616" s="1">
        <f>IFERROR(VLOOKUP(Table1[[#This Row],[SKU Code]],'SKU Size'!$G:$H,2,FALSE),0)*Table1[[#This Row],[Cases]]</f>
        <v>54922.838825526946</v>
      </c>
      <c r="P616" t="str">
        <f t="shared" si="10"/>
        <v>D0030</v>
      </c>
      <c r="Q616">
        <f>IFERROR(VLOOKUP(Table1[[#This Row],[Trim Distributor Code]],Sheet1!$N:$O,2,FALSE),0)</f>
        <v>3400011</v>
      </c>
      <c r="R616" t="str">
        <f>IFERROR(VLOOKUP(Table1[[#This Row],[Salesflo AppUser Code]],HIE!$A:$B,2,FALSE),0)</f>
        <v>Active</v>
      </c>
      <c r="S616" t="str">
        <f>IFERROR(VLOOKUP(Table1[[#This Row],[Salesflo AppUser Code]],HIE!$A:$B,2,FALSE),0)</f>
        <v>Active</v>
      </c>
      <c r="T616" t="s">
        <v>2637</v>
      </c>
      <c r="U616" s="3" t="s">
        <v>5710</v>
      </c>
      <c r="V616" s="3" t="s">
        <v>2268</v>
      </c>
      <c r="W616" s="3" t="s">
        <v>2542</v>
      </c>
      <c r="X616" t="str">
        <f>IFERROR(VLOOKUP( Table1[[#This Row],[Trim Distributor Code]],Sheet1!$A:$J,10,FALSE),0)</f>
        <v>Active</v>
      </c>
    </row>
    <row r="617" spans="1:24" hidden="1" x14ac:dyDescent="0.3">
      <c r="A617" t="s">
        <v>4632</v>
      </c>
      <c r="B617" t="s">
        <v>4600</v>
      </c>
      <c r="C617" t="s">
        <v>4614</v>
      </c>
      <c r="D617" t="s">
        <v>1412</v>
      </c>
      <c r="E617" t="s">
        <v>5666</v>
      </c>
      <c r="F617" t="s">
        <v>4102</v>
      </c>
      <c r="G617" t="s">
        <v>4521</v>
      </c>
      <c r="H617" t="s">
        <v>4106</v>
      </c>
      <c r="I617" t="s">
        <v>4538</v>
      </c>
      <c r="J617" t="s">
        <v>11</v>
      </c>
      <c r="K617" s="1">
        <v>135</v>
      </c>
      <c r="L617" s="1" t="s">
        <v>1412</v>
      </c>
      <c r="M617" s="2">
        <f ca="1">Table1[[#This Row],[Cases]]*Table1[[#This Row],[Pack Size]]</f>
        <v>0</v>
      </c>
      <c r="N617" s="1">
        <f ca="1">Table1[[#This Row],[Cases]]*Table1[[#This Row],[Pack Size]]</f>
        <v>47520</v>
      </c>
      <c r="O617" s="1">
        <f>IFERROR(VLOOKUP(Table1[[#This Row],[SKU Code]],'SKU Size'!$G:$H,2,FALSE),0)*Table1[[#This Row],[Cases]]</f>
        <v>1183241.0113407776</v>
      </c>
      <c r="P617" t="str">
        <f t="shared" si="10"/>
        <v>D0548</v>
      </c>
      <c r="Q617">
        <f>IFERROR(VLOOKUP(Table1[[#This Row],[Trim Distributor Code]],Sheet1!$N:$O,2,FALSE),0)</f>
        <v>0</v>
      </c>
      <c r="R617">
        <f>IFERROR(VLOOKUP(Table1[[#This Row],[Salesflo AppUser Code]],HIE!$A:$B,2,FALSE),0)</f>
        <v>0</v>
      </c>
      <c r="S617">
        <f>IFERROR(VLOOKUP(Table1[[#This Row],[Salesflo AppUser Code]],HIE!$A:$B,2,FALSE),0)</f>
        <v>0</v>
      </c>
      <c r="T617" t="s">
        <v>2637</v>
      </c>
      <c r="U617" s="3" t="s">
        <v>5710</v>
      </c>
      <c r="V617" s="3" t="s">
        <v>1444</v>
      </c>
      <c r="W617" s="3" t="s">
        <v>1688</v>
      </c>
      <c r="X617">
        <f>IFERROR(VLOOKUP( Table1[[#This Row],[Trim Distributor Code]],Sheet1!$A:$J,10,FALSE),0)</f>
        <v>0</v>
      </c>
    </row>
    <row r="618" spans="1:24" hidden="1" x14ac:dyDescent="0.3">
      <c r="A618" t="s">
        <v>4632</v>
      </c>
      <c r="B618" t="s">
        <v>4600</v>
      </c>
      <c r="C618" t="s">
        <v>4614</v>
      </c>
      <c r="D618" t="s">
        <v>1412</v>
      </c>
      <c r="E618" t="s">
        <v>5666</v>
      </c>
      <c r="F618" t="s">
        <v>4102</v>
      </c>
      <c r="G618" t="s">
        <v>4521</v>
      </c>
      <c r="H618" t="s">
        <v>4137</v>
      </c>
      <c r="I618" t="s">
        <v>4593</v>
      </c>
      <c r="J618" t="s">
        <v>12</v>
      </c>
      <c r="K618" s="1">
        <v>11</v>
      </c>
      <c r="L618" s="1" t="s">
        <v>1412</v>
      </c>
      <c r="M618" s="2">
        <f ca="1">Table1[[#This Row],[Cases]]*Table1[[#This Row],[Pack Size]]</f>
        <v>0</v>
      </c>
      <c r="N618" s="1">
        <f ca="1">Table1[[#This Row],[Cases]]*Table1[[#This Row],[Pack Size]]</f>
        <v>3960</v>
      </c>
      <c r="O618" s="1">
        <f>IFERROR(VLOOKUP(Table1[[#This Row],[SKU Code]],'SKU Size'!$G:$H,2,FALSE),0)*Table1[[#This Row],[Cases]]</f>
        <v>100251.62623820566</v>
      </c>
      <c r="P618" t="str">
        <f t="shared" si="10"/>
        <v>D0548</v>
      </c>
      <c r="Q618">
        <f>IFERROR(VLOOKUP(Table1[[#This Row],[Trim Distributor Code]],Sheet1!$N:$O,2,FALSE),0)</f>
        <v>0</v>
      </c>
      <c r="R618">
        <f>IFERROR(VLOOKUP(Table1[[#This Row],[Salesflo AppUser Code]],HIE!$A:$B,2,FALSE),0)</f>
        <v>0</v>
      </c>
      <c r="S618">
        <f>IFERROR(VLOOKUP(Table1[[#This Row],[Salesflo AppUser Code]],HIE!$A:$B,2,FALSE),0)</f>
        <v>0</v>
      </c>
      <c r="T618" t="s">
        <v>2637</v>
      </c>
      <c r="U618" s="3" t="s">
        <v>5710</v>
      </c>
      <c r="V618" s="3" t="s">
        <v>1606</v>
      </c>
      <c r="W618" s="3" t="s">
        <v>1688</v>
      </c>
      <c r="X618">
        <f>IFERROR(VLOOKUP( Table1[[#This Row],[Trim Distributor Code]],Sheet1!$A:$J,10,FALSE),0)</f>
        <v>0</v>
      </c>
    </row>
    <row r="619" spans="1:24" hidden="1" x14ac:dyDescent="0.3">
      <c r="A619" t="s">
        <v>4632</v>
      </c>
      <c r="B619" t="s">
        <v>4600</v>
      </c>
      <c r="C619" t="s">
        <v>4614</v>
      </c>
      <c r="D619" t="s">
        <v>1412</v>
      </c>
      <c r="E619" t="s">
        <v>5666</v>
      </c>
      <c r="F619" t="s">
        <v>4102</v>
      </c>
      <c r="G619" t="s">
        <v>1431</v>
      </c>
      <c r="H619" t="s">
        <v>4109</v>
      </c>
      <c r="I619" t="s">
        <v>4605</v>
      </c>
      <c r="J619" t="s">
        <v>1440</v>
      </c>
      <c r="K619">
        <v>12</v>
      </c>
      <c r="L619" s="2" t="s">
        <v>1412</v>
      </c>
      <c r="M619" s="2">
        <f ca="1">Table1[[#This Row],[Cases]]*Table1[[#This Row],[Pack Size]]</f>
        <v>0</v>
      </c>
      <c r="N619" s="1">
        <f ca="1">Table1[[#This Row],[Cases]]*Table1[[#This Row],[Pack Size]]</f>
        <v>1200</v>
      </c>
      <c r="O619" s="1">
        <f>IFERROR(VLOOKUP(Table1[[#This Row],[SKU Code]],'SKU Size'!$G:$H,2,FALSE),0)*Table1[[#This Row],[Cases]]</f>
        <v>121854.57700256511</v>
      </c>
      <c r="P619" t="str">
        <f t="shared" si="10"/>
        <v>D0548</v>
      </c>
      <c r="Q619">
        <f>IFERROR(VLOOKUP(Table1[[#This Row],[Trim Distributor Code]],Sheet1!$N:$O,2,FALSE),0)</f>
        <v>0</v>
      </c>
      <c r="R619">
        <f>IFERROR(VLOOKUP(Table1[[#This Row],[Salesflo AppUser Code]],HIE!$A:$B,2,FALSE),0)</f>
        <v>0</v>
      </c>
      <c r="S619">
        <f>IFERROR(VLOOKUP(Table1[[#This Row],[Salesflo AppUser Code]],HIE!$A:$B,2,FALSE),0)</f>
        <v>0</v>
      </c>
      <c r="T619" t="s">
        <v>2637</v>
      </c>
      <c r="U619" s="3" t="s">
        <v>5710</v>
      </c>
      <c r="V619" s="3" t="s">
        <v>1423</v>
      </c>
      <c r="W619" s="3" t="s">
        <v>1431</v>
      </c>
      <c r="X619">
        <f>IFERROR(VLOOKUP( Table1[[#This Row],[Trim Distributor Code]],Sheet1!$A:$J,10,FALSE),0)</f>
        <v>0</v>
      </c>
    </row>
    <row r="620" spans="1:24" hidden="1" x14ac:dyDescent="0.3">
      <c r="A620" t="s">
        <v>4632</v>
      </c>
      <c r="B620" t="s">
        <v>4600</v>
      </c>
      <c r="C620" t="s">
        <v>4614</v>
      </c>
      <c r="D620" t="s">
        <v>1412</v>
      </c>
      <c r="E620" t="s">
        <v>5666</v>
      </c>
      <c r="F620" t="s">
        <v>4102</v>
      </c>
      <c r="G620" t="s">
        <v>4110</v>
      </c>
      <c r="H620" t="s">
        <v>4109</v>
      </c>
      <c r="I620" t="s">
        <v>4539</v>
      </c>
      <c r="J620" t="s">
        <v>1682</v>
      </c>
      <c r="K620">
        <v>8</v>
      </c>
      <c r="L620" s="2" t="s">
        <v>1412</v>
      </c>
      <c r="M620" s="2">
        <f ca="1">Table1[[#This Row],[Cases]]*Table1[[#This Row],[Pack Size]]</f>
        <v>0</v>
      </c>
      <c r="N620" s="1">
        <f ca="1">Table1[[#This Row],[Cases]]*Table1[[#This Row],[Pack Size]]</f>
        <v>800</v>
      </c>
      <c r="O620" s="1">
        <f>IFERROR(VLOOKUP(Table1[[#This Row],[SKU Code]],'SKU Size'!$G:$H,2,FALSE),0)*Table1[[#This Row],[Cases]]</f>
        <v>60377.077884130966</v>
      </c>
      <c r="P620" t="str">
        <f t="shared" si="10"/>
        <v>D0548</v>
      </c>
      <c r="Q620">
        <f>IFERROR(VLOOKUP(Table1[[#This Row],[Trim Distributor Code]],Sheet1!$N:$O,2,FALSE),0)</f>
        <v>0</v>
      </c>
      <c r="R620">
        <f>IFERROR(VLOOKUP(Table1[[#This Row],[Salesflo AppUser Code]],HIE!$A:$B,2,FALSE),0)</f>
        <v>0</v>
      </c>
      <c r="S620">
        <f>IFERROR(VLOOKUP(Table1[[#This Row],[Salesflo AppUser Code]],HIE!$A:$B,2,FALSE),0)</f>
        <v>0</v>
      </c>
      <c r="T620" t="s">
        <v>2637</v>
      </c>
      <c r="U620" s="3" t="s">
        <v>5710</v>
      </c>
      <c r="V620" s="3" t="s">
        <v>1423</v>
      </c>
      <c r="W620" s="3" t="s">
        <v>1679</v>
      </c>
      <c r="X620">
        <f>IFERROR(VLOOKUP( Table1[[#This Row],[Trim Distributor Code]],Sheet1!$A:$J,10,FALSE),0)</f>
        <v>0</v>
      </c>
    </row>
    <row r="621" spans="1:24" hidden="1" x14ac:dyDescent="0.3">
      <c r="A621" t="s">
        <v>4632</v>
      </c>
      <c r="B621" t="s">
        <v>4600</v>
      </c>
      <c r="C621" t="s">
        <v>4614</v>
      </c>
      <c r="D621" t="s">
        <v>1412</v>
      </c>
      <c r="E621" t="s">
        <v>5666</v>
      </c>
      <c r="F621" t="s">
        <v>4102</v>
      </c>
      <c r="G621" t="s">
        <v>4521</v>
      </c>
      <c r="H621" t="s">
        <v>4113</v>
      </c>
      <c r="I621" t="s">
        <v>4540</v>
      </c>
      <c r="J621" t="s">
        <v>14</v>
      </c>
      <c r="K621">
        <v>22</v>
      </c>
      <c r="L621" s="2" t="s">
        <v>1412</v>
      </c>
      <c r="M621" s="2">
        <f ca="1">Table1[[#This Row],[Cases]]*Table1[[#This Row],[Pack Size]]</f>
        <v>0</v>
      </c>
      <c r="N621" s="1">
        <f ca="1">Table1[[#This Row],[Cases]]*Table1[[#This Row],[Pack Size]]</f>
        <v>528</v>
      </c>
      <c r="O621" s="1">
        <f>IFERROR(VLOOKUP(Table1[[#This Row],[SKU Code]],'SKU Size'!$G:$H,2,FALSE),0)*Table1[[#This Row],[Cases]]</f>
        <v>79012.411835513427</v>
      </c>
      <c r="P621" t="str">
        <f t="shared" si="10"/>
        <v>D0548</v>
      </c>
      <c r="Q621">
        <f>IFERROR(VLOOKUP(Table1[[#This Row],[Trim Distributor Code]],Sheet1!$N:$O,2,FALSE),0)</f>
        <v>0</v>
      </c>
      <c r="R621">
        <f>IFERROR(VLOOKUP(Table1[[#This Row],[Salesflo AppUser Code]],HIE!$A:$B,2,FALSE),0)</f>
        <v>0</v>
      </c>
      <c r="S621">
        <f>IFERROR(VLOOKUP(Table1[[#This Row],[Salesflo AppUser Code]],HIE!$A:$B,2,FALSE),0)</f>
        <v>0</v>
      </c>
      <c r="T621" t="s">
        <v>2637</v>
      </c>
      <c r="U621" s="3" t="s">
        <v>5710</v>
      </c>
      <c r="V621" s="3" t="s">
        <v>1632</v>
      </c>
      <c r="W621" s="3" t="s">
        <v>1688</v>
      </c>
      <c r="X621">
        <f>IFERROR(VLOOKUP( Table1[[#This Row],[Trim Distributor Code]],Sheet1!$A:$J,10,FALSE),0)</f>
        <v>0</v>
      </c>
    </row>
    <row r="622" spans="1:24" hidden="1" x14ac:dyDescent="0.3">
      <c r="A622" t="s">
        <v>4632</v>
      </c>
      <c r="B622" t="s">
        <v>4600</v>
      </c>
      <c r="C622" t="s">
        <v>4614</v>
      </c>
      <c r="D622" t="s">
        <v>1412</v>
      </c>
      <c r="E622" t="s">
        <v>5666</v>
      </c>
      <c r="F622" t="s">
        <v>4102</v>
      </c>
      <c r="G622" t="s">
        <v>4111</v>
      </c>
      <c r="H622" t="s">
        <v>4113</v>
      </c>
      <c r="I622" t="s">
        <v>4541</v>
      </c>
      <c r="J622" t="s">
        <v>1656</v>
      </c>
      <c r="K622" s="1">
        <v>7</v>
      </c>
      <c r="L622" s="1" t="s">
        <v>1412</v>
      </c>
      <c r="M622" s="2">
        <f ca="1">Table1[[#This Row],[Cases]]*Table1[[#This Row],[Pack Size]]</f>
        <v>0</v>
      </c>
      <c r="N622" s="1">
        <f ca="1">Table1[[#This Row],[Cases]]*Table1[[#This Row],[Pack Size]]</f>
        <v>336</v>
      </c>
      <c r="O622" s="1">
        <f>IFERROR(VLOOKUP(Table1[[#This Row],[SKU Code]],'SKU Size'!$G:$H,2,FALSE),0)*Table1[[#This Row],[Cases]]</f>
        <v>7027.4041313490625</v>
      </c>
      <c r="P622" t="str">
        <f t="shared" si="10"/>
        <v>D0548</v>
      </c>
      <c r="Q622">
        <f>IFERROR(VLOOKUP(Table1[[#This Row],[Trim Distributor Code]],Sheet1!$N:$O,2,FALSE),0)</f>
        <v>0</v>
      </c>
      <c r="R622">
        <f>IFERROR(VLOOKUP(Table1[[#This Row],[Salesflo AppUser Code]],HIE!$A:$B,2,FALSE),0)</f>
        <v>0</v>
      </c>
      <c r="S622">
        <f>IFERROR(VLOOKUP(Table1[[#This Row],[Salesflo AppUser Code]],HIE!$A:$B,2,FALSE),0)</f>
        <v>0</v>
      </c>
      <c r="T622" t="s">
        <v>2637</v>
      </c>
      <c r="U622" s="3" t="s">
        <v>5710</v>
      </c>
      <c r="V622" s="3" t="s">
        <v>1632</v>
      </c>
      <c r="W622" s="3" t="s">
        <v>1431</v>
      </c>
      <c r="X622">
        <f>IFERROR(VLOOKUP( Table1[[#This Row],[Trim Distributor Code]],Sheet1!$A:$J,10,FALSE),0)</f>
        <v>0</v>
      </c>
    </row>
    <row r="623" spans="1:24" hidden="1" x14ac:dyDescent="0.3">
      <c r="A623" t="s">
        <v>4632</v>
      </c>
      <c r="B623" t="s">
        <v>4600</v>
      </c>
      <c r="C623" t="s">
        <v>4614</v>
      </c>
      <c r="D623" t="s">
        <v>1412</v>
      </c>
      <c r="E623" t="s">
        <v>5666</v>
      </c>
      <c r="F623" t="s">
        <v>4102</v>
      </c>
      <c r="G623" t="s">
        <v>2581</v>
      </c>
      <c r="H623" t="s">
        <v>4116</v>
      </c>
      <c r="I623" t="s">
        <v>4543</v>
      </c>
      <c r="J623" t="s">
        <v>15</v>
      </c>
      <c r="K623">
        <v>3</v>
      </c>
      <c r="L623" s="2" t="s">
        <v>1412</v>
      </c>
      <c r="M623" s="2">
        <f ca="1">Table1[[#This Row],[Cases]]*Table1[[#This Row],[Pack Size]]</f>
        <v>0</v>
      </c>
      <c r="N623" s="1">
        <f ca="1">Table1[[#This Row],[Cases]]*Table1[[#This Row],[Pack Size]]</f>
        <v>432</v>
      </c>
      <c r="O623" s="1">
        <f>IFERROR(VLOOKUP(Table1[[#This Row],[SKU Code]],'SKU Size'!$G:$H,2,FALSE),0)*Table1[[#This Row],[Cases]]</f>
        <v>16576.466329643175</v>
      </c>
      <c r="P623" t="str">
        <f t="shared" si="10"/>
        <v>D0548</v>
      </c>
      <c r="Q623">
        <f>IFERROR(VLOOKUP(Table1[[#This Row],[Trim Distributor Code]],Sheet1!$N:$O,2,FALSE),0)</f>
        <v>0</v>
      </c>
      <c r="R623">
        <f>IFERROR(VLOOKUP(Table1[[#This Row],[Salesflo AppUser Code]],HIE!$A:$B,2,FALSE),0)</f>
        <v>0</v>
      </c>
      <c r="S623">
        <f>IFERROR(VLOOKUP(Table1[[#This Row],[Salesflo AppUser Code]],HIE!$A:$B,2,FALSE),0)</f>
        <v>0</v>
      </c>
      <c r="T623" t="s">
        <v>2637</v>
      </c>
      <c r="U623" s="3" t="s">
        <v>5710</v>
      </c>
      <c r="V623" s="3" t="s">
        <v>2582</v>
      </c>
      <c r="W623" s="3" t="s">
        <v>2590</v>
      </c>
      <c r="X623">
        <f>IFERROR(VLOOKUP( Table1[[#This Row],[Trim Distributor Code]],Sheet1!$A:$J,10,FALSE),0)</f>
        <v>0</v>
      </c>
    </row>
    <row r="624" spans="1:24" hidden="1" x14ac:dyDescent="0.3">
      <c r="A624" t="s">
        <v>4632</v>
      </c>
      <c r="B624" t="s">
        <v>4600</v>
      </c>
      <c r="C624" t="s">
        <v>4614</v>
      </c>
      <c r="D624" t="s">
        <v>1412</v>
      </c>
      <c r="E624" t="s">
        <v>5666</v>
      </c>
      <c r="F624" t="s">
        <v>4102</v>
      </c>
      <c r="G624" t="s">
        <v>2581</v>
      </c>
      <c r="H624" t="s">
        <v>4115</v>
      </c>
      <c r="I624" t="s">
        <v>4542</v>
      </c>
      <c r="J624" t="s">
        <v>16</v>
      </c>
      <c r="K624">
        <v>3</v>
      </c>
      <c r="L624" s="2" t="s">
        <v>1412</v>
      </c>
      <c r="M624" s="2">
        <f ca="1">Table1[[#This Row],[Cases]]*Table1[[#This Row],[Pack Size]]</f>
        <v>0</v>
      </c>
      <c r="N624" s="1">
        <f ca="1">Table1[[#This Row],[Cases]]*Table1[[#This Row],[Pack Size]]</f>
        <v>864</v>
      </c>
      <c r="O624" s="1">
        <f>IFERROR(VLOOKUP(Table1[[#This Row],[SKU Code]],'SKU Size'!$G:$H,2,FALSE),0)*Table1[[#This Row],[Cases]]</f>
        <v>14560.287803179785</v>
      </c>
      <c r="P624" t="str">
        <f t="shared" si="10"/>
        <v>D0548</v>
      </c>
      <c r="Q624">
        <f>IFERROR(VLOOKUP(Table1[[#This Row],[Trim Distributor Code]],Sheet1!$N:$O,2,FALSE),0)</f>
        <v>0</v>
      </c>
      <c r="R624">
        <f>IFERROR(VLOOKUP(Table1[[#This Row],[Salesflo AppUser Code]],HIE!$A:$B,2,FALSE),0)</f>
        <v>0</v>
      </c>
      <c r="S624">
        <f>IFERROR(VLOOKUP(Table1[[#This Row],[Salesflo AppUser Code]],HIE!$A:$B,2,FALSE),0)</f>
        <v>0</v>
      </c>
      <c r="T624" t="s">
        <v>2637</v>
      </c>
      <c r="U624" s="3" t="s">
        <v>5710</v>
      </c>
      <c r="V624" s="3" t="s">
        <v>2616</v>
      </c>
      <c r="W624" s="3" t="s">
        <v>2617</v>
      </c>
      <c r="X624">
        <f>IFERROR(VLOOKUP( Table1[[#This Row],[Trim Distributor Code]],Sheet1!$A:$J,10,FALSE),0)</f>
        <v>0</v>
      </c>
    </row>
    <row r="625" spans="1:24" hidden="1" x14ac:dyDescent="0.3">
      <c r="A625" t="s">
        <v>4632</v>
      </c>
      <c r="B625" t="s">
        <v>4600</v>
      </c>
      <c r="C625" t="s">
        <v>4614</v>
      </c>
      <c r="D625" t="s">
        <v>1412</v>
      </c>
      <c r="E625" t="s">
        <v>5666</v>
      </c>
      <c r="F625" t="s">
        <v>4102</v>
      </c>
      <c r="G625" t="s">
        <v>2542</v>
      </c>
      <c r="H625" t="s">
        <v>2268</v>
      </c>
      <c r="I625" t="s">
        <v>4595</v>
      </c>
      <c r="J625" t="s">
        <v>2543</v>
      </c>
      <c r="K625">
        <v>12</v>
      </c>
      <c r="L625" s="2" t="s">
        <v>1412</v>
      </c>
      <c r="M625" s="2">
        <f ca="1">Table1[[#This Row],[Cases]]*Table1[[#This Row],[Pack Size]]</f>
        <v>0</v>
      </c>
      <c r="N625" s="1">
        <f ca="1">Table1[[#This Row],[Cases]]*Table1[[#This Row],[Pack Size]]</f>
        <v>5760</v>
      </c>
      <c r="O625" s="1">
        <f>IFERROR(VLOOKUP(Table1[[#This Row],[SKU Code]],'SKU Size'!$G:$H,2,FALSE),0)*Table1[[#This Row],[Cases]]</f>
        <v>59915.82417330212</v>
      </c>
      <c r="P625" t="str">
        <f t="shared" si="10"/>
        <v>D0548</v>
      </c>
      <c r="Q625">
        <f>IFERROR(VLOOKUP(Table1[[#This Row],[Trim Distributor Code]],Sheet1!$N:$O,2,FALSE),0)</f>
        <v>0</v>
      </c>
      <c r="R625">
        <f>IFERROR(VLOOKUP(Table1[[#This Row],[Salesflo AppUser Code]],HIE!$A:$B,2,FALSE),0)</f>
        <v>0</v>
      </c>
      <c r="S625">
        <f>IFERROR(VLOOKUP(Table1[[#This Row],[Salesflo AppUser Code]],HIE!$A:$B,2,FALSE),0)</f>
        <v>0</v>
      </c>
      <c r="T625" t="s">
        <v>2637</v>
      </c>
      <c r="U625" s="3" t="s">
        <v>5710</v>
      </c>
      <c r="V625" s="3" t="s">
        <v>2268</v>
      </c>
      <c r="W625" s="3" t="s">
        <v>2542</v>
      </c>
      <c r="X625">
        <f>IFERROR(VLOOKUP( Table1[[#This Row],[Trim Distributor Code]],Sheet1!$A:$J,10,FALSE),0)</f>
        <v>0</v>
      </c>
    </row>
    <row r="626" spans="1:24" hidden="1" x14ac:dyDescent="0.3">
      <c r="A626" t="s">
        <v>4632</v>
      </c>
      <c r="B626" t="s">
        <v>4601</v>
      </c>
      <c r="C626" t="s">
        <v>4616</v>
      </c>
      <c r="D626" t="s">
        <v>1412</v>
      </c>
      <c r="E626" t="s">
        <v>5666</v>
      </c>
      <c r="F626" t="s">
        <v>4102</v>
      </c>
      <c r="G626" t="s">
        <v>4521</v>
      </c>
      <c r="H626" t="s">
        <v>4106</v>
      </c>
      <c r="I626" t="s">
        <v>4538</v>
      </c>
      <c r="J626" t="s">
        <v>11</v>
      </c>
      <c r="K626">
        <v>95</v>
      </c>
      <c r="L626" s="2" t="s">
        <v>1412</v>
      </c>
      <c r="M626" s="2">
        <f ca="1">Table1[[#This Row],[Cases]]*Table1[[#This Row],[Pack Size]]</f>
        <v>0</v>
      </c>
      <c r="N626" s="1">
        <f ca="1">Table1[[#This Row],[Cases]]*Table1[[#This Row],[Pack Size]]</f>
        <v>33440</v>
      </c>
      <c r="O626" s="1">
        <f>IFERROR(VLOOKUP(Table1[[#This Row],[SKU Code]],'SKU Size'!$G:$H,2,FALSE),0)*Table1[[#This Row],[Cases]]</f>
        <v>832651.08205462131</v>
      </c>
      <c r="P626" t="str">
        <f t="shared" si="10"/>
        <v>D0548</v>
      </c>
      <c r="Q626">
        <f>IFERROR(VLOOKUP(Table1[[#This Row],[Trim Distributor Code]],Sheet1!$N:$O,2,FALSE),0)</f>
        <v>0</v>
      </c>
      <c r="R626">
        <f>IFERROR(VLOOKUP(Table1[[#This Row],[Salesflo AppUser Code]],HIE!$A:$B,2,FALSE),0)</f>
        <v>0</v>
      </c>
      <c r="S626">
        <f>IFERROR(VLOOKUP(Table1[[#This Row],[Salesflo AppUser Code]],HIE!$A:$B,2,FALSE),0)</f>
        <v>0</v>
      </c>
      <c r="T626" t="s">
        <v>2637</v>
      </c>
      <c r="U626" s="3" t="s">
        <v>5710</v>
      </c>
      <c r="V626" s="3" t="s">
        <v>1444</v>
      </c>
      <c r="W626" s="3" t="s">
        <v>1688</v>
      </c>
      <c r="X626">
        <f>IFERROR(VLOOKUP( Table1[[#This Row],[Trim Distributor Code]],Sheet1!$A:$J,10,FALSE),0)</f>
        <v>0</v>
      </c>
    </row>
    <row r="627" spans="1:24" hidden="1" x14ac:dyDescent="0.3">
      <c r="A627" t="s">
        <v>4632</v>
      </c>
      <c r="B627" t="s">
        <v>4601</v>
      </c>
      <c r="C627" t="s">
        <v>4616</v>
      </c>
      <c r="D627" t="s">
        <v>1412</v>
      </c>
      <c r="E627" t="s">
        <v>5666</v>
      </c>
      <c r="F627" t="s">
        <v>4102</v>
      </c>
      <c r="G627" t="s">
        <v>4521</v>
      </c>
      <c r="H627" t="s">
        <v>4137</v>
      </c>
      <c r="I627" t="s">
        <v>4593</v>
      </c>
      <c r="J627" t="s">
        <v>12</v>
      </c>
      <c r="K627">
        <v>16</v>
      </c>
      <c r="L627" s="2" t="s">
        <v>1412</v>
      </c>
      <c r="M627" s="2">
        <f ca="1">Table1[[#This Row],[Cases]]*Table1[[#This Row],[Pack Size]]</f>
        <v>0</v>
      </c>
      <c r="N627" s="1">
        <f ca="1">Table1[[#This Row],[Cases]]*Table1[[#This Row],[Pack Size]]</f>
        <v>5760</v>
      </c>
      <c r="O627" s="1">
        <f>IFERROR(VLOOKUP(Table1[[#This Row],[SKU Code]],'SKU Size'!$G:$H,2,FALSE),0)*Table1[[#This Row],[Cases]]</f>
        <v>145820.54725557187</v>
      </c>
      <c r="P627" t="str">
        <f t="shared" si="10"/>
        <v>D0548</v>
      </c>
      <c r="Q627">
        <f>IFERROR(VLOOKUP(Table1[[#This Row],[Trim Distributor Code]],Sheet1!$N:$O,2,FALSE),0)</f>
        <v>0</v>
      </c>
      <c r="R627">
        <f>IFERROR(VLOOKUP(Table1[[#This Row],[Salesflo AppUser Code]],HIE!$A:$B,2,FALSE),0)</f>
        <v>0</v>
      </c>
      <c r="S627">
        <f>IFERROR(VLOOKUP(Table1[[#This Row],[Salesflo AppUser Code]],HIE!$A:$B,2,FALSE),0)</f>
        <v>0</v>
      </c>
      <c r="T627" t="s">
        <v>2637</v>
      </c>
      <c r="U627" s="3" t="s">
        <v>5710</v>
      </c>
      <c r="V627" s="3" t="s">
        <v>1606</v>
      </c>
      <c r="W627" s="3" t="s">
        <v>1688</v>
      </c>
      <c r="X627">
        <f>IFERROR(VLOOKUP( Table1[[#This Row],[Trim Distributor Code]],Sheet1!$A:$J,10,FALSE),0)</f>
        <v>0</v>
      </c>
    </row>
    <row r="628" spans="1:24" hidden="1" x14ac:dyDescent="0.3">
      <c r="A628" t="s">
        <v>4632</v>
      </c>
      <c r="B628" t="s">
        <v>4601</v>
      </c>
      <c r="C628" t="s">
        <v>4616</v>
      </c>
      <c r="D628" t="s">
        <v>1412</v>
      </c>
      <c r="E628" t="s">
        <v>5666</v>
      </c>
      <c r="F628" t="s">
        <v>4102</v>
      </c>
      <c r="G628" t="s">
        <v>1431</v>
      </c>
      <c r="H628" t="s">
        <v>4109</v>
      </c>
      <c r="I628" t="s">
        <v>4605</v>
      </c>
      <c r="J628" t="s">
        <v>1440</v>
      </c>
      <c r="K628">
        <v>13</v>
      </c>
      <c r="L628" s="2" t="s">
        <v>1412</v>
      </c>
      <c r="M628" s="2">
        <f ca="1">Table1[[#This Row],[Cases]]*Table1[[#This Row],[Pack Size]]</f>
        <v>0</v>
      </c>
      <c r="N628" s="1">
        <f ca="1">Table1[[#This Row],[Cases]]*Table1[[#This Row],[Pack Size]]</f>
        <v>1300</v>
      </c>
      <c r="O628" s="1">
        <f>IFERROR(VLOOKUP(Table1[[#This Row],[SKU Code]],'SKU Size'!$G:$H,2,FALSE),0)*Table1[[#This Row],[Cases]]</f>
        <v>132009.12508611221</v>
      </c>
      <c r="P628" t="str">
        <f t="shared" si="10"/>
        <v>D0548</v>
      </c>
      <c r="Q628">
        <f>IFERROR(VLOOKUP(Table1[[#This Row],[Trim Distributor Code]],Sheet1!$N:$O,2,FALSE),0)</f>
        <v>0</v>
      </c>
      <c r="R628">
        <f>IFERROR(VLOOKUP(Table1[[#This Row],[Salesflo AppUser Code]],HIE!$A:$B,2,FALSE),0)</f>
        <v>0</v>
      </c>
      <c r="S628">
        <f>IFERROR(VLOOKUP(Table1[[#This Row],[Salesflo AppUser Code]],HIE!$A:$B,2,FALSE),0)</f>
        <v>0</v>
      </c>
      <c r="T628" t="s">
        <v>2637</v>
      </c>
      <c r="U628" s="3" t="s">
        <v>5710</v>
      </c>
      <c r="V628" s="3" t="s">
        <v>1423</v>
      </c>
      <c r="W628" s="3" t="s">
        <v>1431</v>
      </c>
      <c r="X628">
        <f>IFERROR(VLOOKUP( Table1[[#This Row],[Trim Distributor Code]],Sheet1!$A:$J,10,FALSE),0)</f>
        <v>0</v>
      </c>
    </row>
    <row r="629" spans="1:24" hidden="1" x14ac:dyDescent="0.3">
      <c r="A629" t="s">
        <v>4632</v>
      </c>
      <c r="B629" t="s">
        <v>4601</v>
      </c>
      <c r="C629" t="s">
        <v>4616</v>
      </c>
      <c r="D629" t="s">
        <v>1412</v>
      </c>
      <c r="E629" t="s">
        <v>5666</v>
      </c>
      <c r="F629" t="s">
        <v>4102</v>
      </c>
      <c r="G629" t="s">
        <v>4110</v>
      </c>
      <c r="H629" t="s">
        <v>4109</v>
      </c>
      <c r="I629" t="s">
        <v>4539</v>
      </c>
      <c r="J629" t="s">
        <v>1682</v>
      </c>
      <c r="K629">
        <v>9</v>
      </c>
      <c r="L629" s="2" t="s">
        <v>1412</v>
      </c>
      <c r="M629" s="2">
        <f ca="1">Table1[[#This Row],[Cases]]*Table1[[#This Row],[Pack Size]]</f>
        <v>0</v>
      </c>
      <c r="N629" s="1">
        <f ca="1">Table1[[#This Row],[Cases]]*Table1[[#This Row],[Pack Size]]</f>
        <v>900</v>
      </c>
      <c r="O629" s="1">
        <f>IFERROR(VLOOKUP(Table1[[#This Row],[SKU Code]],'SKU Size'!$G:$H,2,FALSE),0)*Table1[[#This Row],[Cases]]</f>
        <v>67924.21261964734</v>
      </c>
      <c r="P629" t="str">
        <f t="shared" si="10"/>
        <v>D0548</v>
      </c>
      <c r="Q629">
        <f>IFERROR(VLOOKUP(Table1[[#This Row],[Trim Distributor Code]],Sheet1!$N:$O,2,FALSE),0)</f>
        <v>0</v>
      </c>
      <c r="R629">
        <f>IFERROR(VLOOKUP(Table1[[#This Row],[Salesflo AppUser Code]],HIE!$A:$B,2,FALSE),0)</f>
        <v>0</v>
      </c>
      <c r="S629">
        <f>IFERROR(VLOOKUP(Table1[[#This Row],[Salesflo AppUser Code]],HIE!$A:$B,2,FALSE),0)</f>
        <v>0</v>
      </c>
      <c r="T629" t="s">
        <v>2637</v>
      </c>
      <c r="U629" s="3" t="s">
        <v>5710</v>
      </c>
      <c r="V629" s="3" t="s">
        <v>1423</v>
      </c>
      <c r="W629" s="3" t="s">
        <v>1679</v>
      </c>
      <c r="X629">
        <f>IFERROR(VLOOKUP( Table1[[#This Row],[Trim Distributor Code]],Sheet1!$A:$J,10,FALSE),0)</f>
        <v>0</v>
      </c>
    </row>
    <row r="630" spans="1:24" hidden="1" x14ac:dyDescent="0.3">
      <c r="A630" t="s">
        <v>4632</v>
      </c>
      <c r="B630" t="s">
        <v>4601</v>
      </c>
      <c r="C630" t="s">
        <v>4616</v>
      </c>
      <c r="D630" t="s">
        <v>1412</v>
      </c>
      <c r="E630" t="s">
        <v>5666</v>
      </c>
      <c r="F630" t="s">
        <v>4102</v>
      </c>
      <c r="G630" t="s">
        <v>4521</v>
      </c>
      <c r="H630" t="s">
        <v>4113</v>
      </c>
      <c r="I630" t="s">
        <v>4540</v>
      </c>
      <c r="J630" t="s">
        <v>14</v>
      </c>
      <c r="K630">
        <v>28</v>
      </c>
      <c r="L630" s="2" t="s">
        <v>1412</v>
      </c>
      <c r="M630" s="2">
        <f ca="1">Table1[[#This Row],[Cases]]*Table1[[#This Row],[Pack Size]]</f>
        <v>0</v>
      </c>
      <c r="N630" s="1">
        <f ca="1">Table1[[#This Row],[Cases]]*Table1[[#This Row],[Pack Size]]</f>
        <v>672</v>
      </c>
      <c r="O630" s="1">
        <f>IFERROR(VLOOKUP(Table1[[#This Row],[SKU Code]],'SKU Size'!$G:$H,2,FALSE),0)*Table1[[#This Row],[Cases]]</f>
        <v>100561.25142701708</v>
      </c>
      <c r="P630" t="str">
        <f t="shared" si="10"/>
        <v>D0548</v>
      </c>
      <c r="Q630">
        <f>IFERROR(VLOOKUP(Table1[[#This Row],[Trim Distributor Code]],Sheet1!$N:$O,2,FALSE),0)</f>
        <v>0</v>
      </c>
      <c r="R630">
        <f>IFERROR(VLOOKUP(Table1[[#This Row],[Salesflo AppUser Code]],HIE!$A:$B,2,FALSE),0)</f>
        <v>0</v>
      </c>
      <c r="S630">
        <f>IFERROR(VLOOKUP(Table1[[#This Row],[Salesflo AppUser Code]],HIE!$A:$B,2,FALSE),0)</f>
        <v>0</v>
      </c>
      <c r="T630" t="s">
        <v>2637</v>
      </c>
      <c r="U630" s="3" t="s">
        <v>5710</v>
      </c>
      <c r="V630" s="3" t="s">
        <v>1632</v>
      </c>
      <c r="W630" s="3" t="s">
        <v>1688</v>
      </c>
      <c r="X630">
        <f>IFERROR(VLOOKUP( Table1[[#This Row],[Trim Distributor Code]],Sheet1!$A:$J,10,FALSE),0)</f>
        <v>0</v>
      </c>
    </row>
    <row r="631" spans="1:24" hidden="1" x14ac:dyDescent="0.3">
      <c r="A631" t="s">
        <v>4632</v>
      </c>
      <c r="B631" t="s">
        <v>4601</v>
      </c>
      <c r="C631" t="s">
        <v>4616</v>
      </c>
      <c r="D631" t="s">
        <v>1412</v>
      </c>
      <c r="E631" t="s">
        <v>5666</v>
      </c>
      <c r="F631" t="s">
        <v>4102</v>
      </c>
      <c r="G631" t="s">
        <v>4111</v>
      </c>
      <c r="H631" t="s">
        <v>4113</v>
      </c>
      <c r="I631" t="s">
        <v>4541</v>
      </c>
      <c r="J631" t="s">
        <v>1656</v>
      </c>
      <c r="K631">
        <v>8</v>
      </c>
      <c r="L631" s="2" t="s">
        <v>1412</v>
      </c>
      <c r="M631" s="2">
        <f ca="1">Table1[[#This Row],[Cases]]*Table1[[#This Row],[Pack Size]]</f>
        <v>0</v>
      </c>
      <c r="N631" s="1">
        <f ca="1">Table1[[#This Row],[Cases]]*Table1[[#This Row],[Pack Size]]</f>
        <v>384</v>
      </c>
      <c r="O631" s="1">
        <f>IFERROR(VLOOKUP(Table1[[#This Row],[SKU Code]],'SKU Size'!$G:$H,2,FALSE),0)*Table1[[#This Row],[Cases]]</f>
        <v>8031.319007256071</v>
      </c>
      <c r="P631" t="str">
        <f t="shared" si="10"/>
        <v>D0548</v>
      </c>
      <c r="Q631">
        <f>IFERROR(VLOOKUP(Table1[[#This Row],[Trim Distributor Code]],Sheet1!$N:$O,2,FALSE),0)</f>
        <v>0</v>
      </c>
      <c r="R631">
        <f>IFERROR(VLOOKUP(Table1[[#This Row],[Salesflo AppUser Code]],HIE!$A:$B,2,FALSE),0)</f>
        <v>0</v>
      </c>
      <c r="S631">
        <f>IFERROR(VLOOKUP(Table1[[#This Row],[Salesflo AppUser Code]],HIE!$A:$B,2,FALSE),0)</f>
        <v>0</v>
      </c>
      <c r="T631" t="s">
        <v>2637</v>
      </c>
      <c r="U631" s="3" t="s">
        <v>5710</v>
      </c>
      <c r="V631" s="3" t="s">
        <v>1632</v>
      </c>
      <c r="W631" s="3" t="s">
        <v>1431</v>
      </c>
      <c r="X631">
        <f>IFERROR(VLOOKUP( Table1[[#This Row],[Trim Distributor Code]],Sheet1!$A:$J,10,FALSE),0)</f>
        <v>0</v>
      </c>
    </row>
    <row r="632" spans="1:24" hidden="1" x14ac:dyDescent="0.3">
      <c r="A632" t="s">
        <v>4632</v>
      </c>
      <c r="B632" t="s">
        <v>4601</v>
      </c>
      <c r="C632" t="s">
        <v>4616</v>
      </c>
      <c r="D632" t="s">
        <v>1412</v>
      </c>
      <c r="E632" t="s">
        <v>5666</v>
      </c>
      <c r="F632" t="s">
        <v>4102</v>
      </c>
      <c r="G632" t="s">
        <v>2581</v>
      </c>
      <c r="H632" t="s">
        <v>4116</v>
      </c>
      <c r="I632" t="s">
        <v>4543</v>
      </c>
      <c r="J632" t="s">
        <v>15</v>
      </c>
      <c r="K632">
        <v>5</v>
      </c>
      <c r="L632" s="2" t="s">
        <v>1412</v>
      </c>
      <c r="M632" s="2">
        <f ca="1">Table1[[#This Row],[Cases]]*Table1[[#This Row],[Pack Size]]</f>
        <v>0</v>
      </c>
      <c r="N632" s="1">
        <f ca="1">Table1[[#This Row],[Cases]]*Table1[[#This Row],[Pack Size]]</f>
        <v>720</v>
      </c>
      <c r="O632" s="1">
        <f>IFERROR(VLOOKUP(Table1[[#This Row],[SKU Code]],'SKU Size'!$G:$H,2,FALSE),0)*Table1[[#This Row],[Cases]]</f>
        <v>27627.443882738626</v>
      </c>
      <c r="P632" t="str">
        <f t="shared" si="10"/>
        <v>D0548</v>
      </c>
      <c r="Q632">
        <f>IFERROR(VLOOKUP(Table1[[#This Row],[Trim Distributor Code]],Sheet1!$N:$O,2,FALSE),0)</f>
        <v>0</v>
      </c>
      <c r="R632">
        <f>IFERROR(VLOOKUP(Table1[[#This Row],[Salesflo AppUser Code]],HIE!$A:$B,2,FALSE),0)</f>
        <v>0</v>
      </c>
      <c r="S632">
        <f>IFERROR(VLOOKUP(Table1[[#This Row],[Salesflo AppUser Code]],HIE!$A:$B,2,FALSE),0)</f>
        <v>0</v>
      </c>
      <c r="T632" t="s">
        <v>2637</v>
      </c>
      <c r="U632" s="3" t="s">
        <v>5710</v>
      </c>
      <c r="V632" s="3" t="s">
        <v>2582</v>
      </c>
      <c r="W632" s="3" t="s">
        <v>2590</v>
      </c>
      <c r="X632">
        <f>IFERROR(VLOOKUP( Table1[[#This Row],[Trim Distributor Code]],Sheet1!$A:$J,10,FALSE),0)</f>
        <v>0</v>
      </c>
    </row>
    <row r="633" spans="1:24" hidden="1" x14ac:dyDescent="0.3">
      <c r="A633" t="s">
        <v>4632</v>
      </c>
      <c r="B633" t="s">
        <v>4601</v>
      </c>
      <c r="C633" t="s">
        <v>4616</v>
      </c>
      <c r="D633" t="s">
        <v>1412</v>
      </c>
      <c r="E633" t="s">
        <v>5666</v>
      </c>
      <c r="F633" t="s">
        <v>4102</v>
      </c>
      <c r="G633" t="s">
        <v>2581</v>
      </c>
      <c r="H633" t="s">
        <v>4115</v>
      </c>
      <c r="I633" t="s">
        <v>4542</v>
      </c>
      <c r="J633" t="s">
        <v>16</v>
      </c>
      <c r="K633">
        <v>4</v>
      </c>
      <c r="L633" s="2" t="s">
        <v>1412</v>
      </c>
      <c r="M633" s="2">
        <f ca="1">Table1[[#This Row],[Cases]]*Table1[[#This Row],[Pack Size]]</f>
        <v>0</v>
      </c>
      <c r="N633" s="1">
        <f ca="1">Table1[[#This Row],[Cases]]*Table1[[#This Row],[Pack Size]]</f>
        <v>1152</v>
      </c>
      <c r="O633" s="1">
        <f>IFERROR(VLOOKUP(Table1[[#This Row],[SKU Code]],'SKU Size'!$G:$H,2,FALSE),0)*Table1[[#This Row],[Cases]]</f>
        <v>19413.717070906379</v>
      </c>
      <c r="P633" t="str">
        <f t="shared" si="10"/>
        <v>D0548</v>
      </c>
      <c r="Q633">
        <f>IFERROR(VLOOKUP(Table1[[#This Row],[Trim Distributor Code]],Sheet1!$N:$O,2,FALSE),0)</f>
        <v>0</v>
      </c>
      <c r="R633">
        <f>IFERROR(VLOOKUP(Table1[[#This Row],[Salesflo AppUser Code]],HIE!$A:$B,2,FALSE),0)</f>
        <v>0</v>
      </c>
      <c r="S633">
        <f>IFERROR(VLOOKUP(Table1[[#This Row],[Salesflo AppUser Code]],HIE!$A:$B,2,FALSE),0)</f>
        <v>0</v>
      </c>
      <c r="T633" t="s">
        <v>2637</v>
      </c>
      <c r="U633" s="3" t="s">
        <v>5710</v>
      </c>
      <c r="V633" s="3" t="s">
        <v>2616</v>
      </c>
      <c r="W633" s="3" t="s">
        <v>2617</v>
      </c>
      <c r="X633">
        <f>IFERROR(VLOOKUP( Table1[[#This Row],[Trim Distributor Code]],Sheet1!$A:$J,10,FALSE),0)</f>
        <v>0</v>
      </c>
    </row>
    <row r="634" spans="1:24" hidden="1" x14ac:dyDescent="0.3">
      <c r="A634" t="s">
        <v>4632</v>
      </c>
      <c r="B634" t="s">
        <v>4601</v>
      </c>
      <c r="C634" t="s">
        <v>4616</v>
      </c>
      <c r="D634" t="s">
        <v>1412</v>
      </c>
      <c r="E634" t="s">
        <v>5666</v>
      </c>
      <c r="F634" t="s">
        <v>4102</v>
      </c>
      <c r="G634" t="s">
        <v>2542</v>
      </c>
      <c r="H634" t="s">
        <v>2268</v>
      </c>
      <c r="I634" t="s">
        <v>4595</v>
      </c>
      <c r="J634" t="s">
        <v>2543</v>
      </c>
      <c r="K634">
        <v>11</v>
      </c>
      <c r="L634" s="2" t="s">
        <v>1412</v>
      </c>
      <c r="M634" s="2">
        <f ca="1">Table1[[#This Row],[Cases]]*Table1[[#This Row],[Pack Size]]</f>
        <v>0</v>
      </c>
      <c r="N634" s="1">
        <f ca="1">Table1[[#This Row],[Cases]]*Table1[[#This Row],[Pack Size]]</f>
        <v>5280</v>
      </c>
      <c r="O634" s="1">
        <f>IFERROR(VLOOKUP(Table1[[#This Row],[SKU Code]],'SKU Size'!$G:$H,2,FALSE),0)*Table1[[#This Row],[Cases]]</f>
        <v>54922.838825526946</v>
      </c>
      <c r="P634" t="str">
        <f t="shared" si="10"/>
        <v>D0548</v>
      </c>
      <c r="Q634">
        <f>IFERROR(VLOOKUP(Table1[[#This Row],[Trim Distributor Code]],Sheet1!$N:$O,2,FALSE),0)</f>
        <v>0</v>
      </c>
      <c r="R634">
        <f>IFERROR(VLOOKUP(Table1[[#This Row],[Salesflo AppUser Code]],HIE!$A:$B,2,FALSE),0)</f>
        <v>0</v>
      </c>
      <c r="S634">
        <f>IFERROR(VLOOKUP(Table1[[#This Row],[Salesflo AppUser Code]],HIE!$A:$B,2,FALSE),0)</f>
        <v>0</v>
      </c>
      <c r="T634" t="s">
        <v>2637</v>
      </c>
      <c r="U634" s="3" t="s">
        <v>5710</v>
      </c>
      <c r="V634" s="3" t="s">
        <v>2268</v>
      </c>
      <c r="W634" s="3" t="s">
        <v>2542</v>
      </c>
      <c r="X634">
        <f>IFERROR(VLOOKUP( Table1[[#This Row],[Trim Distributor Code]],Sheet1!$A:$J,10,FALSE),0)</f>
        <v>0</v>
      </c>
    </row>
    <row r="635" spans="1:24" hidden="1" x14ac:dyDescent="0.3">
      <c r="A635" t="s">
        <v>4632</v>
      </c>
      <c r="B635" t="s">
        <v>4602</v>
      </c>
      <c r="C635" t="s">
        <v>4617</v>
      </c>
      <c r="D635" t="s">
        <v>1412</v>
      </c>
      <c r="E635" t="s">
        <v>5666</v>
      </c>
      <c r="F635" t="s">
        <v>4102</v>
      </c>
      <c r="G635" t="s">
        <v>4521</v>
      </c>
      <c r="H635" t="s">
        <v>4106</v>
      </c>
      <c r="I635" t="s">
        <v>4538</v>
      </c>
      <c r="J635" t="s">
        <v>11</v>
      </c>
      <c r="K635">
        <v>75</v>
      </c>
      <c r="L635" s="2" t="s">
        <v>1412</v>
      </c>
      <c r="M635" s="2">
        <f ca="1">Table1[[#This Row],[Cases]]*Table1[[#This Row],[Pack Size]]</f>
        <v>0</v>
      </c>
      <c r="N635" s="1">
        <f ca="1">Table1[[#This Row],[Cases]]*Table1[[#This Row],[Pack Size]]</f>
        <v>26400</v>
      </c>
      <c r="O635" s="1">
        <f>IFERROR(VLOOKUP(Table1[[#This Row],[SKU Code]],'SKU Size'!$G:$H,2,FALSE),0)*Table1[[#This Row],[Cases]]</f>
        <v>657356.11741154315</v>
      </c>
      <c r="P635" t="str">
        <f t="shared" si="10"/>
        <v>D0548</v>
      </c>
      <c r="Q635">
        <f>IFERROR(VLOOKUP(Table1[[#This Row],[Trim Distributor Code]],Sheet1!$N:$O,2,FALSE),0)</f>
        <v>0</v>
      </c>
      <c r="R635">
        <f>IFERROR(VLOOKUP(Table1[[#This Row],[Salesflo AppUser Code]],HIE!$A:$B,2,FALSE),0)</f>
        <v>0</v>
      </c>
      <c r="S635">
        <f>IFERROR(VLOOKUP(Table1[[#This Row],[Salesflo AppUser Code]],HIE!$A:$B,2,FALSE),0)</f>
        <v>0</v>
      </c>
      <c r="T635" t="s">
        <v>2637</v>
      </c>
      <c r="U635" s="3" t="s">
        <v>5710</v>
      </c>
      <c r="V635" s="3" t="s">
        <v>1444</v>
      </c>
      <c r="W635" s="3" t="s">
        <v>1688</v>
      </c>
      <c r="X635">
        <f>IFERROR(VLOOKUP( Table1[[#This Row],[Trim Distributor Code]],Sheet1!$A:$J,10,FALSE),0)</f>
        <v>0</v>
      </c>
    </row>
    <row r="636" spans="1:24" hidden="1" x14ac:dyDescent="0.3">
      <c r="A636" t="s">
        <v>4632</v>
      </c>
      <c r="B636" t="s">
        <v>4602</v>
      </c>
      <c r="C636" t="s">
        <v>4617</v>
      </c>
      <c r="D636" t="s">
        <v>1412</v>
      </c>
      <c r="E636" t="s">
        <v>5666</v>
      </c>
      <c r="F636" t="s">
        <v>4102</v>
      </c>
      <c r="G636" t="s">
        <v>4521</v>
      </c>
      <c r="H636" t="s">
        <v>4137</v>
      </c>
      <c r="I636" t="s">
        <v>4593</v>
      </c>
      <c r="J636" t="s">
        <v>12</v>
      </c>
      <c r="K636">
        <v>9</v>
      </c>
      <c r="L636" s="2" t="s">
        <v>1412</v>
      </c>
      <c r="M636" s="2">
        <f ca="1">Table1[[#This Row],[Cases]]*Table1[[#This Row],[Pack Size]]</f>
        <v>0</v>
      </c>
      <c r="N636" s="1">
        <f ca="1">Table1[[#This Row],[Cases]]*Table1[[#This Row],[Pack Size]]</f>
        <v>3240</v>
      </c>
      <c r="O636" s="1">
        <f>IFERROR(VLOOKUP(Table1[[#This Row],[SKU Code]],'SKU Size'!$G:$H,2,FALSE),0)*Table1[[#This Row],[Cases]]</f>
        <v>82024.057831259182</v>
      </c>
      <c r="P636" t="str">
        <f t="shared" si="10"/>
        <v>D0548</v>
      </c>
      <c r="Q636">
        <f>IFERROR(VLOOKUP(Table1[[#This Row],[Trim Distributor Code]],Sheet1!$N:$O,2,FALSE),0)</f>
        <v>0</v>
      </c>
      <c r="R636">
        <f>IFERROR(VLOOKUP(Table1[[#This Row],[Salesflo AppUser Code]],HIE!$A:$B,2,FALSE),0)</f>
        <v>0</v>
      </c>
      <c r="S636">
        <f>IFERROR(VLOOKUP(Table1[[#This Row],[Salesflo AppUser Code]],HIE!$A:$B,2,FALSE),0)</f>
        <v>0</v>
      </c>
      <c r="T636" t="s">
        <v>2637</v>
      </c>
      <c r="U636" s="3" t="s">
        <v>5710</v>
      </c>
      <c r="V636" s="3" t="s">
        <v>1606</v>
      </c>
      <c r="W636" s="3" t="s">
        <v>1688</v>
      </c>
      <c r="X636">
        <f>IFERROR(VLOOKUP( Table1[[#This Row],[Trim Distributor Code]],Sheet1!$A:$J,10,FALSE),0)</f>
        <v>0</v>
      </c>
    </row>
    <row r="637" spans="1:24" hidden="1" x14ac:dyDescent="0.3">
      <c r="A637" t="s">
        <v>4632</v>
      </c>
      <c r="B637" t="s">
        <v>4602</v>
      </c>
      <c r="C637" t="s">
        <v>4617</v>
      </c>
      <c r="D637" t="s">
        <v>1412</v>
      </c>
      <c r="E637" t="s">
        <v>5666</v>
      </c>
      <c r="F637" t="s">
        <v>4102</v>
      </c>
      <c r="G637" t="s">
        <v>1431</v>
      </c>
      <c r="H637" t="s">
        <v>4109</v>
      </c>
      <c r="I637" t="s">
        <v>4605</v>
      </c>
      <c r="J637" t="s">
        <v>1440</v>
      </c>
      <c r="K637" s="1">
        <v>9</v>
      </c>
      <c r="L637" s="1" t="s">
        <v>1412</v>
      </c>
      <c r="M637" s="2">
        <f ca="1">Table1[[#This Row],[Cases]]*Table1[[#This Row],[Pack Size]]</f>
        <v>0</v>
      </c>
      <c r="N637" s="1">
        <f ca="1">Table1[[#This Row],[Cases]]*Table1[[#This Row],[Pack Size]]</f>
        <v>900</v>
      </c>
      <c r="O637" s="1">
        <f>IFERROR(VLOOKUP(Table1[[#This Row],[SKU Code]],'SKU Size'!$G:$H,2,FALSE),0)*Table1[[#This Row],[Cases]]</f>
        <v>91390.932751923843</v>
      </c>
      <c r="P637" t="str">
        <f t="shared" si="10"/>
        <v>D0548</v>
      </c>
      <c r="Q637">
        <f>IFERROR(VLOOKUP(Table1[[#This Row],[Trim Distributor Code]],Sheet1!$N:$O,2,FALSE),0)</f>
        <v>0</v>
      </c>
      <c r="R637">
        <f>IFERROR(VLOOKUP(Table1[[#This Row],[Salesflo AppUser Code]],HIE!$A:$B,2,FALSE),0)</f>
        <v>0</v>
      </c>
      <c r="S637">
        <f>IFERROR(VLOOKUP(Table1[[#This Row],[Salesflo AppUser Code]],HIE!$A:$B,2,FALSE),0)</f>
        <v>0</v>
      </c>
      <c r="T637" t="s">
        <v>2637</v>
      </c>
      <c r="U637" s="3" t="s">
        <v>5710</v>
      </c>
      <c r="V637" s="3" t="s">
        <v>1423</v>
      </c>
      <c r="W637" s="3" t="s">
        <v>1431</v>
      </c>
      <c r="X637">
        <f>IFERROR(VLOOKUP( Table1[[#This Row],[Trim Distributor Code]],Sheet1!$A:$J,10,FALSE),0)</f>
        <v>0</v>
      </c>
    </row>
    <row r="638" spans="1:24" hidden="1" x14ac:dyDescent="0.3">
      <c r="A638" t="s">
        <v>4632</v>
      </c>
      <c r="B638" t="s">
        <v>4602</v>
      </c>
      <c r="C638" t="s">
        <v>4617</v>
      </c>
      <c r="D638" t="s">
        <v>1412</v>
      </c>
      <c r="E638" t="s">
        <v>5666</v>
      </c>
      <c r="F638" t="s">
        <v>4102</v>
      </c>
      <c r="G638" t="s">
        <v>4110</v>
      </c>
      <c r="H638" t="s">
        <v>4109</v>
      </c>
      <c r="I638" t="s">
        <v>4539</v>
      </c>
      <c r="J638" t="s">
        <v>1682</v>
      </c>
      <c r="K638">
        <v>6</v>
      </c>
      <c r="L638" s="2" t="s">
        <v>1412</v>
      </c>
      <c r="M638" s="2">
        <f ca="1">Table1[[#This Row],[Cases]]*Table1[[#This Row],[Pack Size]]</f>
        <v>0</v>
      </c>
      <c r="N638" s="1">
        <f ca="1">Table1[[#This Row],[Cases]]*Table1[[#This Row],[Pack Size]]</f>
        <v>600</v>
      </c>
      <c r="O638" s="1">
        <f>IFERROR(VLOOKUP(Table1[[#This Row],[SKU Code]],'SKU Size'!$G:$H,2,FALSE),0)*Table1[[#This Row],[Cases]]</f>
        <v>45282.808413098224</v>
      </c>
      <c r="P638" t="str">
        <f t="shared" si="10"/>
        <v>D0548</v>
      </c>
      <c r="Q638">
        <f>IFERROR(VLOOKUP(Table1[[#This Row],[Trim Distributor Code]],Sheet1!$N:$O,2,FALSE),0)</f>
        <v>0</v>
      </c>
      <c r="R638">
        <f>IFERROR(VLOOKUP(Table1[[#This Row],[Salesflo AppUser Code]],HIE!$A:$B,2,FALSE),0)</f>
        <v>0</v>
      </c>
      <c r="S638">
        <f>IFERROR(VLOOKUP(Table1[[#This Row],[Salesflo AppUser Code]],HIE!$A:$B,2,FALSE),0)</f>
        <v>0</v>
      </c>
      <c r="T638" t="s">
        <v>2637</v>
      </c>
      <c r="U638" s="3" t="s">
        <v>5710</v>
      </c>
      <c r="V638" s="3" t="s">
        <v>1423</v>
      </c>
      <c r="W638" s="3" t="s">
        <v>1679</v>
      </c>
      <c r="X638">
        <f>IFERROR(VLOOKUP( Table1[[#This Row],[Trim Distributor Code]],Sheet1!$A:$J,10,FALSE),0)</f>
        <v>0</v>
      </c>
    </row>
    <row r="639" spans="1:24" hidden="1" x14ac:dyDescent="0.3">
      <c r="A639" t="s">
        <v>4632</v>
      </c>
      <c r="B639" t="s">
        <v>4602</v>
      </c>
      <c r="C639" t="s">
        <v>4617</v>
      </c>
      <c r="D639" t="s">
        <v>1412</v>
      </c>
      <c r="E639" t="s">
        <v>5666</v>
      </c>
      <c r="F639" t="s">
        <v>4102</v>
      </c>
      <c r="G639" t="s">
        <v>4521</v>
      </c>
      <c r="H639" t="s">
        <v>4113</v>
      </c>
      <c r="I639" t="s">
        <v>4540</v>
      </c>
      <c r="J639" t="s">
        <v>14</v>
      </c>
      <c r="K639">
        <v>20</v>
      </c>
      <c r="L639" s="2" t="s">
        <v>1412</v>
      </c>
      <c r="M639" s="2">
        <f ca="1">Table1[[#This Row],[Cases]]*Table1[[#This Row],[Pack Size]]</f>
        <v>0</v>
      </c>
      <c r="N639" s="1">
        <f ca="1">Table1[[#This Row],[Cases]]*Table1[[#This Row],[Pack Size]]</f>
        <v>480</v>
      </c>
      <c r="O639" s="1">
        <f>IFERROR(VLOOKUP(Table1[[#This Row],[SKU Code]],'SKU Size'!$G:$H,2,FALSE),0)*Table1[[#This Row],[Cases]]</f>
        <v>71829.4653050122</v>
      </c>
      <c r="P639" t="str">
        <f t="shared" si="10"/>
        <v>D0548</v>
      </c>
      <c r="Q639">
        <f>IFERROR(VLOOKUP(Table1[[#This Row],[Trim Distributor Code]],Sheet1!$N:$O,2,FALSE),0)</f>
        <v>0</v>
      </c>
      <c r="R639">
        <f>IFERROR(VLOOKUP(Table1[[#This Row],[Salesflo AppUser Code]],HIE!$A:$B,2,FALSE),0)</f>
        <v>0</v>
      </c>
      <c r="S639">
        <f>IFERROR(VLOOKUP(Table1[[#This Row],[Salesflo AppUser Code]],HIE!$A:$B,2,FALSE),0)</f>
        <v>0</v>
      </c>
      <c r="T639" t="s">
        <v>2637</v>
      </c>
      <c r="U639" s="3" t="s">
        <v>5710</v>
      </c>
      <c r="V639" s="3" t="s">
        <v>1632</v>
      </c>
      <c r="W639" s="3" t="s">
        <v>1688</v>
      </c>
      <c r="X639">
        <f>IFERROR(VLOOKUP( Table1[[#This Row],[Trim Distributor Code]],Sheet1!$A:$J,10,FALSE),0)</f>
        <v>0</v>
      </c>
    </row>
    <row r="640" spans="1:24" hidden="1" x14ac:dyDescent="0.3">
      <c r="A640" t="s">
        <v>4632</v>
      </c>
      <c r="B640" t="s">
        <v>4602</v>
      </c>
      <c r="C640" t="s">
        <v>4617</v>
      </c>
      <c r="D640" t="s">
        <v>1412</v>
      </c>
      <c r="E640" t="s">
        <v>5666</v>
      </c>
      <c r="F640" t="s">
        <v>4102</v>
      </c>
      <c r="G640" t="s">
        <v>4111</v>
      </c>
      <c r="H640" t="s">
        <v>4113</v>
      </c>
      <c r="I640" t="s">
        <v>4541</v>
      </c>
      <c r="J640" t="s">
        <v>1656</v>
      </c>
      <c r="K640">
        <v>7</v>
      </c>
      <c r="L640" s="2" t="s">
        <v>1412</v>
      </c>
      <c r="M640" s="2">
        <f ca="1">Table1[[#This Row],[Cases]]*Table1[[#This Row],[Pack Size]]</f>
        <v>0</v>
      </c>
      <c r="N640" s="1">
        <f ca="1">Table1[[#This Row],[Cases]]*Table1[[#This Row],[Pack Size]]</f>
        <v>336</v>
      </c>
      <c r="O640" s="1">
        <f>IFERROR(VLOOKUP(Table1[[#This Row],[SKU Code]],'SKU Size'!$G:$H,2,FALSE),0)*Table1[[#This Row],[Cases]]</f>
        <v>7027.4041313490625</v>
      </c>
      <c r="P640" t="str">
        <f t="shared" si="10"/>
        <v>D0548</v>
      </c>
      <c r="Q640">
        <f>IFERROR(VLOOKUP(Table1[[#This Row],[Trim Distributor Code]],Sheet1!$N:$O,2,FALSE),0)</f>
        <v>0</v>
      </c>
      <c r="R640">
        <f>IFERROR(VLOOKUP(Table1[[#This Row],[Salesflo AppUser Code]],HIE!$A:$B,2,FALSE),0)</f>
        <v>0</v>
      </c>
      <c r="S640">
        <f>IFERROR(VLOOKUP(Table1[[#This Row],[Salesflo AppUser Code]],HIE!$A:$B,2,FALSE),0)</f>
        <v>0</v>
      </c>
      <c r="T640" t="s">
        <v>2637</v>
      </c>
      <c r="U640" s="3" t="s">
        <v>5710</v>
      </c>
      <c r="V640" s="3" t="s">
        <v>1632</v>
      </c>
      <c r="W640" s="3" t="s">
        <v>1431</v>
      </c>
      <c r="X640">
        <f>IFERROR(VLOOKUP( Table1[[#This Row],[Trim Distributor Code]],Sheet1!$A:$J,10,FALSE),0)</f>
        <v>0</v>
      </c>
    </row>
    <row r="641" spans="1:24" hidden="1" x14ac:dyDescent="0.3">
      <c r="A641" t="s">
        <v>4632</v>
      </c>
      <c r="B641" t="s">
        <v>4602</v>
      </c>
      <c r="C641" t="s">
        <v>4617</v>
      </c>
      <c r="D641" t="s">
        <v>1412</v>
      </c>
      <c r="E641" t="s">
        <v>5666</v>
      </c>
      <c r="F641" t="s">
        <v>4102</v>
      </c>
      <c r="G641" t="s">
        <v>2581</v>
      </c>
      <c r="H641" t="s">
        <v>4116</v>
      </c>
      <c r="I641" t="s">
        <v>4543</v>
      </c>
      <c r="J641" t="s">
        <v>15</v>
      </c>
      <c r="K641">
        <v>3</v>
      </c>
      <c r="L641" s="2" t="s">
        <v>1412</v>
      </c>
      <c r="M641" s="2">
        <f ca="1">Table1[[#This Row],[Cases]]*Table1[[#This Row],[Pack Size]]</f>
        <v>0</v>
      </c>
      <c r="N641" s="1">
        <f ca="1">Table1[[#This Row],[Cases]]*Table1[[#This Row],[Pack Size]]</f>
        <v>432</v>
      </c>
      <c r="O641" s="1">
        <f>IFERROR(VLOOKUP(Table1[[#This Row],[SKU Code]],'SKU Size'!$G:$H,2,FALSE),0)*Table1[[#This Row],[Cases]]</f>
        <v>16576.466329643175</v>
      </c>
      <c r="P641" t="str">
        <f t="shared" si="10"/>
        <v>D0548</v>
      </c>
      <c r="Q641">
        <f>IFERROR(VLOOKUP(Table1[[#This Row],[Trim Distributor Code]],Sheet1!$N:$O,2,FALSE),0)</f>
        <v>0</v>
      </c>
      <c r="R641">
        <f>IFERROR(VLOOKUP(Table1[[#This Row],[Salesflo AppUser Code]],HIE!$A:$B,2,FALSE),0)</f>
        <v>0</v>
      </c>
      <c r="S641">
        <f>IFERROR(VLOOKUP(Table1[[#This Row],[Salesflo AppUser Code]],HIE!$A:$B,2,FALSE),0)</f>
        <v>0</v>
      </c>
      <c r="T641" t="s">
        <v>2637</v>
      </c>
      <c r="U641" s="3" t="s">
        <v>5710</v>
      </c>
      <c r="V641" s="3" t="s">
        <v>2582</v>
      </c>
      <c r="W641" s="3" t="s">
        <v>2590</v>
      </c>
      <c r="X641">
        <f>IFERROR(VLOOKUP( Table1[[#This Row],[Trim Distributor Code]],Sheet1!$A:$J,10,FALSE),0)</f>
        <v>0</v>
      </c>
    </row>
    <row r="642" spans="1:24" hidden="1" x14ac:dyDescent="0.3">
      <c r="A642" t="s">
        <v>4632</v>
      </c>
      <c r="B642" t="s">
        <v>4602</v>
      </c>
      <c r="C642" t="s">
        <v>4617</v>
      </c>
      <c r="D642" t="s">
        <v>1412</v>
      </c>
      <c r="E642" t="s">
        <v>5666</v>
      </c>
      <c r="F642" t="s">
        <v>4102</v>
      </c>
      <c r="G642" t="s">
        <v>2581</v>
      </c>
      <c r="H642" t="s">
        <v>4115</v>
      </c>
      <c r="I642" t="s">
        <v>4542</v>
      </c>
      <c r="J642" t="s">
        <v>16</v>
      </c>
      <c r="K642">
        <v>3</v>
      </c>
      <c r="L642" s="2" t="s">
        <v>1412</v>
      </c>
      <c r="M642" s="2">
        <f ca="1">Table1[[#This Row],[Cases]]*Table1[[#This Row],[Pack Size]]</f>
        <v>0</v>
      </c>
      <c r="N642" s="1">
        <f ca="1">Table1[[#This Row],[Cases]]*Table1[[#This Row],[Pack Size]]</f>
        <v>864</v>
      </c>
      <c r="O642" s="1">
        <f>IFERROR(VLOOKUP(Table1[[#This Row],[SKU Code]],'SKU Size'!$G:$H,2,FALSE),0)*Table1[[#This Row],[Cases]]</f>
        <v>14560.287803179785</v>
      </c>
      <c r="P642" t="str">
        <f t="shared" ref="P642:P705" si="11">TRIM(E642)</f>
        <v>D0548</v>
      </c>
      <c r="Q642">
        <f>IFERROR(VLOOKUP(Table1[[#This Row],[Trim Distributor Code]],Sheet1!$N:$O,2,FALSE),0)</f>
        <v>0</v>
      </c>
      <c r="R642">
        <f>IFERROR(VLOOKUP(Table1[[#This Row],[Salesflo AppUser Code]],HIE!$A:$B,2,FALSE),0)</f>
        <v>0</v>
      </c>
      <c r="S642">
        <f>IFERROR(VLOOKUP(Table1[[#This Row],[Salesflo AppUser Code]],HIE!$A:$B,2,FALSE),0)</f>
        <v>0</v>
      </c>
      <c r="T642" t="s">
        <v>2637</v>
      </c>
      <c r="U642" s="3" t="s">
        <v>5710</v>
      </c>
      <c r="V642" s="3" t="s">
        <v>2616</v>
      </c>
      <c r="W642" s="3" t="s">
        <v>2617</v>
      </c>
      <c r="X642">
        <f>IFERROR(VLOOKUP( Table1[[#This Row],[Trim Distributor Code]],Sheet1!$A:$J,10,FALSE),0)</f>
        <v>0</v>
      </c>
    </row>
    <row r="643" spans="1:24" hidden="1" x14ac:dyDescent="0.3">
      <c r="A643" t="s">
        <v>4632</v>
      </c>
      <c r="B643" t="s">
        <v>4602</v>
      </c>
      <c r="C643" t="s">
        <v>4617</v>
      </c>
      <c r="D643" t="s">
        <v>1412</v>
      </c>
      <c r="E643" t="s">
        <v>5666</v>
      </c>
      <c r="F643" t="s">
        <v>4102</v>
      </c>
      <c r="G643" t="s">
        <v>2542</v>
      </c>
      <c r="H643" t="s">
        <v>2268</v>
      </c>
      <c r="I643" t="s">
        <v>4595</v>
      </c>
      <c r="J643" t="s">
        <v>2543</v>
      </c>
      <c r="K643" s="1">
        <v>10</v>
      </c>
      <c r="L643" s="1" t="s">
        <v>1412</v>
      </c>
      <c r="M643" s="2">
        <f ca="1">Table1[[#This Row],[Cases]]*Table1[[#This Row],[Pack Size]]</f>
        <v>0</v>
      </c>
      <c r="N643" s="1">
        <f ca="1">Table1[[#This Row],[Cases]]*Table1[[#This Row],[Pack Size]]</f>
        <v>4800</v>
      </c>
      <c r="O643" s="1">
        <f>IFERROR(VLOOKUP(Table1[[#This Row],[SKU Code]],'SKU Size'!$G:$H,2,FALSE),0)*Table1[[#This Row],[Cases]]</f>
        <v>49929.853477751763</v>
      </c>
      <c r="P643" t="str">
        <f t="shared" si="11"/>
        <v>D0548</v>
      </c>
      <c r="Q643">
        <f>IFERROR(VLOOKUP(Table1[[#This Row],[Trim Distributor Code]],Sheet1!$N:$O,2,FALSE),0)</f>
        <v>0</v>
      </c>
      <c r="R643">
        <f>IFERROR(VLOOKUP(Table1[[#This Row],[Salesflo AppUser Code]],HIE!$A:$B,2,FALSE),0)</f>
        <v>0</v>
      </c>
      <c r="S643">
        <f>IFERROR(VLOOKUP(Table1[[#This Row],[Salesflo AppUser Code]],HIE!$A:$B,2,FALSE),0)</f>
        <v>0</v>
      </c>
      <c r="T643" t="s">
        <v>2637</v>
      </c>
      <c r="U643" s="3" t="s">
        <v>5710</v>
      </c>
      <c r="V643" s="3" t="s">
        <v>2268</v>
      </c>
      <c r="W643" s="3" t="s">
        <v>2542</v>
      </c>
      <c r="X643">
        <f>IFERROR(VLOOKUP( Table1[[#This Row],[Trim Distributor Code]],Sheet1!$A:$J,10,FALSE),0)</f>
        <v>0</v>
      </c>
    </row>
    <row r="644" spans="1:24" hidden="1" x14ac:dyDescent="0.3">
      <c r="A644" t="s">
        <v>4632</v>
      </c>
      <c r="B644" t="s">
        <v>3225</v>
      </c>
      <c r="C644" t="s">
        <v>4618</v>
      </c>
      <c r="D644" t="s">
        <v>1412</v>
      </c>
      <c r="E644" t="s">
        <v>4619</v>
      </c>
      <c r="F644" t="s">
        <v>4620</v>
      </c>
      <c r="G644" t="s">
        <v>4521</v>
      </c>
      <c r="H644" t="s">
        <v>4106</v>
      </c>
      <c r="I644" t="s">
        <v>4538</v>
      </c>
      <c r="J644" t="s">
        <v>11</v>
      </c>
      <c r="K644">
        <v>135</v>
      </c>
      <c r="L644" s="2" t="s">
        <v>1412</v>
      </c>
      <c r="M644" s="2">
        <f ca="1">Table1[[#This Row],[Cases]]*Table1[[#This Row],[Pack Size]]</f>
        <v>0</v>
      </c>
      <c r="N644" s="1">
        <f ca="1">Table1[[#This Row],[Cases]]*Table1[[#This Row],[Pack Size]]</f>
        <v>47520</v>
      </c>
      <c r="O644" s="1">
        <f>IFERROR(VLOOKUP(Table1[[#This Row],[SKU Code]],'SKU Size'!$G:$H,2,FALSE),0)*Table1[[#This Row],[Cases]]</f>
        <v>1183241.0113407776</v>
      </c>
      <c r="P644" t="str">
        <f t="shared" si="11"/>
        <v>D0370</v>
      </c>
      <c r="Q644">
        <f>IFERROR(VLOOKUP(Table1[[#This Row],[Trim Distributor Code]],Sheet1!$N:$O,2,FALSE),0)</f>
        <v>3400895</v>
      </c>
      <c r="R644" t="str">
        <f>IFERROR(VLOOKUP(Table1[[#This Row],[Salesflo AppUser Code]],HIE!$A:$B,2,FALSE),0)</f>
        <v>Active</v>
      </c>
      <c r="S644" t="str">
        <f>IFERROR(VLOOKUP(Table1[[#This Row],[Salesflo AppUser Code]],HIE!$A:$B,2,FALSE),0)</f>
        <v>Active</v>
      </c>
      <c r="T644" t="s">
        <v>2637</v>
      </c>
      <c r="U644" s="3" t="s">
        <v>5710</v>
      </c>
      <c r="V644" s="3" t="s">
        <v>1444</v>
      </c>
      <c r="W644" s="3" t="s">
        <v>1688</v>
      </c>
      <c r="X644" t="str">
        <f>IFERROR(VLOOKUP( Table1[[#This Row],[Trim Distributor Code]],Sheet1!$A:$J,10,FALSE),0)</f>
        <v>Active</v>
      </c>
    </row>
    <row r="645" spans="1:24" hidden="1" x14ac:dyDescent="0.3">
      <c r="A645" t="s">
        <v>4632</v>
      </c>
      <c r="B645" t="s">
        <v>3225</v>
      </c>
      <c r="C645" t="s">
        <v>4618</v>
      </c>
      <c r="D645" t="s">
        <v>1412</v>
      </c>
      <c r="E645" t="s">
        <v>4619</v>
      </c>
      <c r="F645" t="s">
        <v>4620</v>
      </c>
      <c r="G645" t="s">
        <v>4521</v>
      </c>
      <c r="H645" t="s">
        <v>4137</v>
      </c>
      <c r="I645" t="s">
        <v>4593</v>
      </c>
      <c r="J645" t="s">
        <v>12</v>
      </c>
      <c r="K645">
        <v>7</v>
      </c>
      <c r="L645" s="2" t="s">
        <v>1412</v>
      </c>
      <c r="M645" s="2">
        <f ca="1">Table1[[#This Row],[Cases]]*Table1[[#This Row],[Pack Size]]</f>
        <v>0</v>
      </c>
      <c r="N645" s="1">
        <f ca="1">Table1[[#This Row],[Cases]]*Table1[[#This Row],[Pack Size]]</f>
        <v>2520</v>
      </c>
      <c r="O645" s="1">
        <f>IFERROR(VLOOKUP(Table1[[#This Row],[SKU Code]],'SKU Size'!$G:$H,2,FALSE),0)*Table1[[#This Row],[Cases]]</f>
        <v>63796.489424312691</v>
      </c>
      <c r="P645" t="str">
        <f t="shared" si="11"/>
        <v>D0370</v>
      </c>
      <c r="Q645">
        <f>IFERROR(VLOOKUP(Table1[[#This Row],[Trim Distributor Code]],Sheet1!$N:$O,2,FALSE),0)</f>
        <v>3400895</v>
      </c>
      <c r="R645" t="str">
        <f>IFERROR(VLOOKUP(Table1[[#This Row],[Salesflo AppUser Code]],HIE!$A:$B,2,FALSE),0)</f>
        <v>Active</v>
      </c>
      <c r="S645" t="str">
        <f>IFERROR(VLOOKUP(Table1[[#This Row],[Salesflo AppUser Code]],HIE!$A:$B,2,FALSE),0)</f>
        <v>Active</v>
      </c>
      <c r="T645" t="s">
        <v>2637</v>
      </c>
      <c r="U645" s="3" t="s">
        <v>5710</v>
      </c>
      <c r="V645" s="3" t="s">
        <v>1606</v>
      </c>
      <c r="W645" s="3" t="s">
        <v>1688</v>
      </c>
      <c r="X645" t="str">
        <f>IFERROR(VLOOKUP( Table1[[#This Row],[Trim Distributor Code]],Sheet1!$A:$J,10,FALSE),0)</f>
        <v>Active</v>
      </c>
    </row>
    <row r="646" spans="1:24" hidden="1" x14ac:dyDescent="0.3">
      <c r="A646" t="s">
        <v>4632</v>
      </c>
      <c r="B646" t="s">
        <v>3225</v>
      </c>
      <c r="C646" t="s">
        <v>4618</v>
      </c>
      <c r="D646" t="s">
        <v>1412</v>
      </c>
      <c r="E646" t="s">
        <v>4619</v>
      </c>
      <c r="F646" t="s">
        <v>4620</v>
      </c>
      <c r="G646" t="s">
        <v>1431</v>
      </c>
      <c r="H646" t="s">
        <v>4109</v>
      </c>
      <c r="I646" t="s">
        <v>4605</v>
      </c>
      <c r="J646" t="s">
        <v>1440</v>
      </c>
      <c r="K646">
        <v>18</v>
      </c>
      <c r="L646" s="2" t="s">
        <v>1412</v>
      </c>
      <c r="M646" s="2">
        <f ca="1">Table1[[#This Row],[Cases]]*Table1[[#This Row],[Pack Size]]</f>
        <v>0</v>
      </c>
      <c r="N646" s="1">
        <f ca="1">Table1[[#This Row],[Cases]]*Table1[[#This Row],[Pack Size]]</f>
        <v>1800</v>
      </c>
      <c r="O646" s="1">
        <f>IFERROR(VLOOKUP(Table1[[#This Row],[SKU Code]],'SKU Size'!$G:$H,2,FALSE),0)*Table1[[#This Row],[Cases]]</f>
        <v>182781.86550384769</v>
      </c>
      <c r="P646" t="str">
        <f t="shared" si="11"/>
        <v>D0370</v>
      </c>
      <c r="Q646">
        <f>IFERROR(VLOOKUP(Table1[[#This Row],[Trim Distributor Code]],Sheet1!$N:$O,2,FALSE),0)</f>
        <v>3400895</v>
      </c>
      <c r="R646" t="str">
        <f>IFERROR(VLOOKUP(Table1[[#This Row],[Salesflo AppUser Code]],HIE!$A:$B,2,FALSE),0)</f>
        <v>Active</v>
      </c>
      <c r="S646" t="str">
        <f>IFERROR(VLOOKUP(Table1[[#This Row],[Salesflo AppUser Code]],HIE!$A:$B,2,FALSE),0)</f>
        <v>Active</v>
      </c>
      <c r="T646" t="s">
        <v>2637</v>
      </c>
      <c r="U646" s="3" t="s">
        <v>5710</v>
      </c>
      <c r="V646" s="3" t="s">
        <v>1423</v>
      </c>
      <c r="W646" s="3" t="s">
        <v>1431</v>
      </c>
      <c r="X646" t="str">
        <f>IFERROR(VLOOKUP( Table1[[#This Row],[Trim Distributor Code]],Sheet1!$A:$J,10,FALSE),0)</f>
        <v>Active</v>
      </c>
    </row>
    <row r="647" spans="1:24" hidden="1" x14ac:dyDescent="0.3">
      <c r="A647" t="s">
        <v>4632</v>
      </c>
      <c r="B647" t="s">
        <v>3225</v>
      </c>
      <c r="C647" t="s">
        <v>4618</v>
      </c>
      <c r="D647" t="s">
        <v>1412</v>
      </c>
      <c r="E647" t="s">
        <v>4619</v>
      </c>
      <c r="F647" t="s">
        <v>4620</v>
      </c>
      <c r="G647" t="s">
        <v>4110</v>
      </c>
      <c r="H647" t="s">
        <v>4109</v>
      </c>
      <c r="I647" t="s">
        <v>4539</v>
      </c>
      <c r="J647" t="s">
        <v>1682</v>
      </c>
      <c r="K647">
        <v>9</v>
      </c>
      <c r="L647" s="2" t="s">
        <v>1412</v>
      </c>
      <c r="M647" s="2">
        <f ca="1">Table1[[#This Row],[Cases]]*Table1[[#This Row],[Pack Size]]</f>
        <v>0</v>
      </c>
      <c r="N647" s="1">
        <f ca="1">Table1[[#This Row],[Cases]]*Table1[[#This Row],[Pack Size]]</f>
        <v>900</v>
      </c>
      <c r="O647" s="1">
        <f>IFERROR(VLOOKUP(Table1[[#This Row],[SKU Code]],'SKU Size'!$G:$H,2,FALSE),0)*Table1[[#This Row],[Cases]]</f>
        <v>67924.21261964734</v>
      </c>
      <c r="P647" t="str">
        <f t="shared" si="11"/>
        <v>D0370</v>
      </c>
      <c r="Q647">
        <f>IFERROR(VLOOKUP(Table1[[#This Row],[Trim Distributor Code]],Sheet1!$N:$O,2,FALSE),0)</f>
        <v>3400895</v>
      </c>
      <c r="R647" t="str">
        <f>IFERROR(VLOOKUP(Table1[[#This Row],[Salesflo AppUser Code]],HIE!$A:$B,2,FALSE),0)</f>
        <v>Active</v>
      </c>
      <c r="S647" t="str">
        <f>IFERROR(VLOOKUP(Table1[[#This Row],[Salesflo AppUser Code]],HIE!$A:$B,2,FALSE),0)</f>
        <v>Active</v>
      </c>
      <c r="T647" t="s">
        <v>2637</v>
      </c>
      <c r="U647" s="3" t="s">
        <v>5710</v>
      </c>
      <c r="V647" s="3" t="s">
        <v>1423</v>
      </c>
      <c r="W647" s="3" t="s">
        <v>1679</v>
      </c>
      <c r="X647" t="str">
        <f>IFERROR(VLOOKUP( Table1[[#This Row],[Trim Distributor Code]],Sheet1!$A:$J,10,FALSE),0)</f>
        <v>Active</v>
      </c>
    </row>
    <row r="648" spans="1:24" hidden="1" x14ac:dyDescent="0.3">
      <c r="A648" t="s">
        <v>4632</v>
      </c>
      <c r="B648" t="s">
        <v>3225</v>
      </c>
      <c r="C648" t="s">
        <v>4618</v>
      </c>
      <c r="D648" t="s">
        <v>1412</v>
      </c>
      <c r="E648" t="s">
        <v>4619</v>
      </c>
      <c r="F648" t="s">
        <v>4620</v>
      </c>
      <c r="G648" t="s">
        <v>4521</v>
      </c>
      <c r="H648" t="s">
        <v>4113</v>
      </c>
      <c r="I648" t="s">
        <v>4540</v>
      </c>
      <c r="J648" t="s">
        <v>14</v>
      </c>
      <c r="K648">
        <v>30</v>
      </c>
      <c r="L648" s="2" t="s">
        <v>1412</v>
      </c>
      <c r="M648" s="2">
        <f ca="1">Table1[[#This Row],[Cases]]*Table1[[#This Row],[Pack Size]]</f>
        <v>0</v>
      </c>
      <c r="N648" s="1">
        <f ca="1">Table1[[#This Row],[Cases]]*Table1[[#This Row],[Pack Size]]</f>
        <v>720</v>
      </c>
      <c r="O648" s="1">
        <f>IFERROR(VLOOKUP(Table1[[#This Row],[SKU Code]],'SKU Size'!$G:$H,2,FALSE),0)*Table1[[#This Row],[Cases]]</f>
        <v>107744.19795751831</v>
      </c>
      <c r="P648" t="str">
        <f t="shared" si="11"/>
        <v>D0370</v>
      </c>
      <c r="Q648">
        <f>IFERROR(VLOOKUP(Table1[[#This Row],[Trim Distributor Code]],Sheet1!$N:$O,2,FALSE),0)</f>
        <v>3400895</v>
      </c>
      <c r="R648" t="str">
        <f>IFERROR(VLOOKUP(Table1[[#This Row],[Salesflo AppUser Code]],HIE!$A:$B,2,FALSE),0)</f>
        <v>Active</v>
      </c>
      <c r="S648" t="str">
        <f>IFERROR(VLOOKUP(Table1[[#This Row],[Salesflo AppUser Code]],HIE!$A:$B,2,FALSE),0)</f>
        <v>Active</v>
      </c>
      <c r="T648" t="s">
        <v>2637</v>
      </c>
      <c r="U648" s="3" t="s">
        <v>5710</v>
      </c>
      <c r="V648" s="3" t="s">
        <v>1632</v>
      </c>
      <c r="W648" s="3" t="s">
        <v>1688</v>
      </c>
      <c r="X648" t="str">
        <f>IFERROR(VLOOKUP( Table1[[#This Row],[Trim Distributor Code]],Sheet1!$A:$J,10,FALSE),0)</f>
        <v>Active</v>
      </c>
    </row>
    <row r="649" spans="1:24" hidden="1" x14ac:dyDescent="0.3">
      <c r="A649" t="s">
        <v>4632</v>
      </c>
      <c r="B649" t="s">
        <v>3225</v>
      </c>
      <c r="C649" t="s">
        <v>4618</v>
      </c>
      <c r="D649" t="s">
        <v>1412</v>
      </c>
      <c r="E649" t="s">
        <v>4619</v>
      </c>
      <c r="F649" t="s">
        <v>4620</v>
      </c>
      <c r="G649" t="s">
        <v>4111</v>
      </c>
      <c r="H649" t="s">
        <v>4113</v>
      </c>
      <c r="I649" t="s">
        <v>4541</v>
      </c>
      <c r="J649" t="s">
        <v>1656</v>
      </c>
      <c r="K649" s="1">
        <v>10</v>
      </c>
      <c r="L649" s="1" t="s">
        <v>1412</v>
      </c>
      <c r="M649" s="2">
        <f ca="1">Table1[[#This Row],[Cases]]*Table1[[#This Row],[Pack Size]]</f>
        <v>0</v>
      </c>
      <c r="N649" s="1">
        <f ca="1">Table1[[#This Row],[Cases]]*Table1[[#This Row],[Pack Size]]</f>
        <v>480</v>
      </c>
      <c r="O649" s="1">
        <f>IFERROR(VLOOKUP(Table1[[#This Row],[SKU Code]],'SKU Size'!$G:$H,2,FALSE),0)*Table1[[#This Row],[Cases]]</f>
        <v>10039.148759070089</v>
      </c>
      <c r="P649" t="str">
        <f t="shared" si="11"/>
        <v>D0370</v>
      </c>
      <c r="Q649">
        <f>IFERROR(VLOOKUP(Table1[[#This Row],[Trim Distributor Code]],Sheet1!$N:$O,2,FALSE),0)</f>
        <v>3400895</v>
      </c>
      <c r="R649" t="str">
        <f>IFERROR(VLOOKUP(Table1[[#This Row],[Salesflo AppUser Code]],HIE!$A:$B,2,FALSE),0)</f>
        <v>Active</v>
      </c>
      <c r="S649" t="str">
        <f>IFERROR(VLOOKUP(Table1[[#This Row],[Salesflo AppUser Code]],HIE!$A:$B,2,FALSE),0)</f>
        <v>Active</v>
      </c>
      <c r="T649" t="s">
        <v>2637</v>
      </c>
      <c r="U649" s="3" t="s">
        <v>5710</v>
      </c>
      <c r="V649" s="3" t="s">
        <v>1632</v>
      </c>
      <c r="W649" s="3" t="s">
        <v>1431</v>
      </c>
      <c r="X649" t="str">
        <f>IFERROR(VLOOKUP( Table1[[#This Row],[Trim Distributor Code]],Sheet1!$A:$J,10,FALSE),0)</f>
        <v>Active</v>
      </c>
    </row>
    <row r="650" spans="1:24" hidden="1" x14ac:dyDescent="0.3">
      <c r="A650" t="s">
        <v>4632</v>
      </c>
      <c r="B650" t="s">
        <v>3225</v>
      </c>
      <c r="C650" t="s">
        <v>4618</v>
      </c>
      <c r="D650" t="s">
        <v>1412</v>
      </c>
      <c r="E650" t="s">
        <v>4619</v>
      </c>
      <c r="F650" t="s">
        <v>4620</v>
      </c>
      <c r="G650" t="s">
        <v>2581</v>
      </c>
      <c r="H650" t="s">
        <v>4116</v>
      </c>
      <c r="I650" t="s">
        <v>4543</v>
      </c>
      <c r="J650" t="s">
        <v>15</v>
      </c>
      <c r="K650">
        <v>6</v>
      </c>
      <c r="L650" s="2" t="s">
        <v>1412</v>
      </c>
      <c r="M650" s="2">
        <f ca="1">Table1[[#This Row],[Cases]]*Table1[[#This Row],[Pack Size]]</f>
        <v>0</v>
      </c>
      <c r="N650" s="1">
        <f ca="1">Table1[[#This Row],[Cases]]*Table1[[#This Row],[Pack Size]]</f>
        <v>864</v>
      </c>
      <c r="O650" s="1">
        <f>IFERROR(VLOOKUP(Table1[[#This Row],[SKU Code]],'SKU Size'!$G:$H,2,FALSE),0)*Table1[[#This Row],[Cases]]</f>
        <v>33152.932659286351</v>
      </c>
      <c r="P650" t="str">
        <f t="shared" si="11"/>
        <v>D0370</v>
      </c>
      <c r="Q650">
        <f>IFERROR(VLOOKUP(Table1[[#This Row],[Trim Distributor Code]],Sheet1!$N:$O,2,FALSE),0)</f>
        <v>3400895</v>
      </c>
      <c r="R650" t="str">
        <f>IFERROR(VLOOKUP(Table1[[#This Row],[Salesflo AppUser Code]],HIE!$A:$B,2,FALSE),0)</f>
        <v>Active</v>
      </c>
      <c r="S650" t="str">
        <f>IFERROR(VLOOKUP(Table1[[#This Row],[Salesflo AppUser Code]],HIE!$A:$B,2,FALSE),0)</f>
        <v>Active</v>
      </c>
      <c r="T650" t="s">
        <v>2637</v>
      </c>
      <c r="U650" s="3" t="s">
        <v>5710</v>
      </c>
      <c r="V650" s="3" t="s">
        <v>2582</v>
      </c>
      <c r="W650" s="3" t="s">
        <v>2590</v>
      </c>
      <c r="X650" t="str">
        <f>IFERROR(VLOOKUP( Table1[[#This Row],[Trim Distributor Code]],Sheet1!$A:$J,10,FALSE),0)</f>
        <v>Active</v>
      </c>
    </row>
    <row r="651" spans="1:24" hidden="1" x14ac:dyDescent="0.3">
      <c r="A651" t="s">
        <v>4632</v>
      </c>
      <c r="B651" t="s">
        <v>3225</v>
      </c>
      <c r="C651" t="s">
        <v>4618</v>
      </c>
      <c r="D651" t="s">
        <v>1412</v>
      </c>
      <c r="E651" t="s">
        <v>4619</v>
      </c>
      <c r="F651" t="s">
        <v>4620</v>
      </c>
      <c r="G651" t="s">
        <v>2581</v>
      </c>
      <c r="H651" t="s">
        <v>4115</v>
      </c>
      <c r="I651" t="s">
        <v>4542</v>
      </c>
      <c r="J651" t="s">
        <v>16</v>
      </c>
      <c r="K651">
        <v>6</v>
      </c>
      <c r="L651" s="2" t="s">
        <v>1412</v>
      </c>
      <c r="M651" s="2">
        <f ca="1">Table1[[#This Row],[Cases]]*Table1[[#This Row],[Pack Size]]</f>
        <v>0</v>
      </c>
      <c r="N651" s="1">
        <f ca="1">Table1[[#This Row],[Cases]]*Table1[[#This Row],[Pack Size]]</f>
        <v>1728</v>
      </c>
      <c r="O651" s="1">
        <f>IFERROR(VLOOKUP(Table1[[#This Row],[SKU Code]],'SKU Size'!$G:$H,2,FALSE),0)*Table1[[#This Row],[Cases]]</f>
        <v>29120.575606359569</v>
      </c>
      <c r="P651" t="str">
        <f t="shared" si="11"/>
        <v>D0370</v>
      </c>
      <c r="Q651">
        <f>IFERROR(VLOOKUP(Table1[[#This Row],[Trim Distributor Code]],Sheet1!$N:$O,2,FALSE),0)</f>
        <v>3400895</v>
      </c>
      <c r="R651" t="str">
        <f>IFERROR(VLOOKUP(Table1[[#This Row],[Salesflo AppUser Code]],HIE!$A:$B,2,FALSE),0)</f>
        <v>Active</v>
      </c>
      <c r="S651" t="str">
        <f>IFERROR(VLOOKUP(Table1[[#This Row],[Salesflo AppUser Code]],HIE!$A:$B,2,FALSE),0)</f>
        <v>Active</v>
      </c>
      <c r="T651" t="s">
        <v>2637</v>
      </c>
      <c r="U651" s="3" t="s">
        <v>5710</v>
      </c>
      <c r="V651" s="3" t="s">
        <v>2616</v>
      </c>
      <c r="W651" s="3" t="s">
        <v>2617</v>
      </c>
      <c r="X651" t="str">
        <f>IFERROR(VLOOKUP( Table1[[#This Row],[Trim Distributor Code]],Sheet1!$A:$J,10,FALSE),0)</f>
        <v>Active</v>
      </c>
    </row>
    <row r="652" spans="1:24" hidden="1" x14ac:dyDescent="0.3">
      <c r="A652" t="s">
        <v>4632</v>
      </c>
      <c r="B652" t="s">
        <v>3225</v>
      </c>
      <c r="C652" t="s">
        <v>4618</v>
      </c>
      <c r="D652" t="s">
        <v>1412</v>
      </c>
      <c r="E652" t="s">
        <v>4619</v>
      </c>
      <c r="F652" t="s">
        <v>4620</v>
      </c>
      <c r="G652" t="s">
        <v>2542</v>
      </c>
      <c r="H652" t="s">
        <v>2268</v>
      </c>
      <c r="I652" t="s">
        <v>4595</v>
      </c>
      <c r="J652" t="s">
        <v>2543</v>
      </c>
      <c r="K652">
        <v>16</v>
      </c>
      <c r="L652" s="2" t="s">
        <v>1412</v>
      </c>
      <c r="M652" s="2">
        <f ca="1">Table1[[#This Row],[Cases]]*Table1[[#This Row],[Pack Size]]</f>
        <v>0</v>
      </c>
      <c r="N652" s="1">
        <f ca="1">Table1[[#This Row],[Cases]]*Table1[[#This Row],[Pack Size]]</f>
        <v>7680</v>
      </c>
      <c r="O652" s="1">
        <f>IFERROR(VLOOKUP(Table1[[#This Row],[SKU Code]],'SKU Size'!$G:$H,2,FALSE),0)*Table1[[#This Row],[Cases]]</f>
        <v>79887.765564402827</v>
      </c>
      <c r="P652" t="str">
        <f t="shared" si="11"/>
        <v>D0370</v>
      </c>
      <c r="Q652">
        <f>IFERROR(VLOOKUP(Table1[[#This Row],[Trim Distributor Code]],Sheet1!$N:$O,2,FALSE),0)</f>
        <v>3400895</v>
      </c>
      <c r="R652" t="str">
        <f>IFERROR(VLOOKUP(Table1[[#This Row],[Salesflo AppUser Code]],HIE!$A:$B,2,FALSE),0)</f>
        <v>Active</v>
      </c>
      <c r="S652" t="str">
        <f>IFERROR(VLOOKUP(Table1[[#This Row],[Salesflo AppUser Code]],HIE!$A:$B,2,FALSE),0)</f>
        <v>Active</v>
      </c>
      <c r="T652" t="s">
        <v>2637</v>
      </c>
      <c r="U652" s="3" t="s">
        <v>5710</v>
      </c>
      <c r="V652" s="3" t="s">
        <v>2268</v>
      </c>
      <c r="W652" s="3" t="s">
        <v>2542</v>
      </c>
      <c r="X652" t="str">
        <f>IFERROR(VLOOKUP( Table1[[#This Row],[Trim Distributor Code]],Sheet1!$A:$J,10,FALSE),0)</f>
        <v>Active</v>
      </c>
    </row>
    <row r="653" spans="1:24" hidden="1" x14ac:dyDescent="0.3">
      <c r="A653" t="s">
        <v>4632</v>
      </c>
      <c r="B653" t="s">
        <v>3226</v>
      </c>
      <c r="C653" t="s">
        <v>4621</v>
      </c>
      <c r="D653" t="s">
        <v>1412</v>
      </c>
      <c r="E653" t="s">
        <v>4619</v>
      </c>
      <c r="F653" t="s">
        <v>4620</v>
      </c>
      <c r="G653" t="s">
        <v>4521</v>
      </c>
      <c r="H653" t="s">
        <v>4106</v>
      </c>
      <c r="I653" t="s">
        <v>4538</v>
      </c>
      <c r="J653" t="s">
        <v>11</v>
      </c>
      <c r="K653">
        <v>80</v>
      </c>
      <c r="L653" s="2" t="s">
        <v>1412</v>
      </c>
      <c r="M653" s="2">
        <f ca="1">Table1[[#This Row],[Cases]]*Table1[[#This Row],[Pack Size]]</f>
        <v>0</v>
      </c>
      <c r="N653" s="1">
        <f ca="1">Table1[[#This Row],[Cases]]*Table1[[#This Row],[Pack Size]]</f>
        <v>28160</v>
      </c>
      <c r="O653" s="1">
        <f>IFERROR(VLOOKUP(Table1[[#This Row],[SKU Code]],'SKU Size'!$G:$H,2,FALSE),0)*Table1[[#This Row],[Cases]]</f>
        <v>701179.85857231263</v>
      </c>
      <c r="P653" t="str">
        <f t="shared" si="11"/>
        <v>D0370</v>
      </c>
      <c r="Q653">
        <f>IFERROR(VLOOKUP(Table1[[#This Row],[Trim Distributor Code]],Sheet1!$N:$O,2,FALSE),0)</f>
        <v>3400895</v>
      </c>
      <c r="R653" t="str">
        <f>IFERROR(VLOOKUP(Table1[[#This Row],[Salesflo AppUser Code]],HIE!$A:$B,2,FALSE),0)</f>
        <v>Active</v>
      </c>
      <c r="S653" t="str">
        <f>IFERROR(VLOOKUP(Table1[[#This Row],[Salesflo AppUser Code]],HIE!$A:$B,2,FALSE),0)</f>
        <v>Active</v>
      </c>
      <c r="T653" t="s">
        <v>2637</v>
      </c>
      <c r="U653" s="3" t="s">
        <v>5710</v>
      </c>
      <c r="V653" s="3" t="s">
        <v>1444</v>
      </c>
      <c r="W653" s="3" t="s">
        <v>1688</v>
      </c>
      <c r="X653" t="str">
        <f>IFERROR(VLOOKUP( Table1[[#This Row],[Trim Distributor Code]],Sheet1!$A:$J,10,FALSE),0)</f>
        <v>Active</v>
      </c>
    </row>
    <row r="654" spans="1:24" hidden="1" x14ac:dyDescent="0.3">
      <c r="A654" t="s">
        <v>4632</v>
      </c>
      <c r="B654" t="s">
        <v>3226</v>
      </c>
      <c r="C654" t="s">
        <v>4621</v>
      </c>
      <c r="D654" t="s">
        <v>1412</v>
      </c>
      <c r="E654" t="s">
        <v>4619</v>
      </c>
      <c r="F654" t="s">
        <v>4620</v>
      </c>
      <c r="G654" t="s">
        <v>4521</v>
      </c>
      <c r="H654" t="s">
        <v>4137</v>
      </c>
      <c r="I654" t="s">
        <v>4593</v>
      </c>
      <c r="J654" t="s">
        <v>12</v>
      </c>
      <c r="K654">
        <v>4</v>
      </c>
      <c r="L654" s="2" t="s">
        <v>1412</v>
      </c>
      <c r="M654" s="2">
        <f ca="1">Table1[[#This Row],[Cases]]*Table1[[#This Row],[Pack Size]]</f>
        <v>0</v>
      </c>
      <c r="N654" s="1">
        <f ca="1">Table1[[#This Row],[Cases]]*Table1[[#This Row],[Pack Size]]</f>
        <v>1440</v>
      </c>
      <c r="O654" s="1">
        <f>IFERROR(VLOOKUP(Table1[[#This Row],[SKU Code]],'SKU Size'!$G:$H,2,FALSE),0)*Table1[[#This Row],[Cases]]</f>
        <v>36455.136813892968</v>
      </c>
      <c r="P654" t="str">
        <f t="shared" si="11"/>
        <v>D0370</v>
      </c>
      <c r="Q654">
        <f>IFERROR(VLOOKUP(Table1[[#This Row],[Trim Distributor Code]],Sheet1!$N:$O,2,FALSE),0)</f>
        <v>3400895</v>
      </c>
      <c r="R654" t="str">
        <f>IFERROR(VLOOKUP(Table1[[#This Row],[Salesflo AppUser Code]],HIE!$A:$B,2,FALSE),0)</f>
        <v>Active</v>
      </c>
      <c r="S654" t="str">
        <f>IFERROR(VLOOKUP(Table1[[#This Row],[Salesflo AppUser Code]],HIE!$A:$B,2,FALSE),0)</f>
        <v>Active</v>
      </c>
      <c r="T654" t="s">
        <v>2637</v>
      </c>
      <c r="U654" s="3" t="s">
        <v>5710</v>
      </c>
      <c r="V654" s="3" t="s">
        <v>1606</v>
      </c>
      <c r="W654" s="3" t="s">
        <v>1688</v>
      </c>
      <c r="X654" t="str">
        <f>IFERROR(VLOOKUP( Table1[[#This Row],[Trim Distributor Code]],Sheet1!$A:$J,10,FALSE),0)</f>
        <v>Active</v>
      </c>
    </row>
    <row r="655" spans="1:24" hidden="1" x14ac:dyDescent="0.3">
      <c r="A655" t="s">
        <v>4632</v>
      </c>
      <c r="B655" t="s">
        <v>3226</v>
      </c>
      <c r="C655" t="s">
        <v>4621</v>
      </c>
      <c r="D655" t="s">
        <v>1412</v>
      </c>
      <c r="E655" t="s">
        <v>4619</v>
      </c>
      <c r="F655" t="s">
        <v>4620</v>
      </c>
      <c r="G655" t="s">
        <v>1431</v>
      </c>
      <c r="H655" t="s">
        <v>4109</v>
      </c>
      <c r="I655" t="s">
        <v>4605</v>
      </c>
      <c r="J655" t="s">
        <v>1440</v>
      </c>
      <c r="K655" s="1">
        <v>10</v>
      </c>
      <c r="L655" s="1" t="s">
        <v>1412</v>
      </c>
      <c r="M655" s="2">
        <f ca="1">Table1[[#This Row],[Cases]]*Table1[[#This Row],[Pack Size]]</f>
        <v>0</v>
      </c>
      <c r="N655" s="1">
        <f ca="1">Table1[[#This Row],[Cases]]*Table1[[#This Row],[Pack Size]]</f>
        <v>1000</v>
      </c>
      <c r="O655" s="1">
        <f>IFERROR(VLOOKUP(Table1[[#This Row],[SKU Code]],'SKU Size'!$G:$H,2,FALSE),0)*Table1[[#This Row],[Cases]]</f>
        <v>101545.48083547094</v>
      </c>
      <c r="P655" t="str">
        <f t="shared" si="11"/>
        <v>D0370</v>
      </c>
      <c r="Q655">
        <f>IFERROR(VLOOKUP(Table1[[#This Row],[Trim Distributor Code]],Sheet1!$N:$O,2,FALSE),0)</f>
        <v>3400895</v>
      </c>
      <c r="R655" t="str">
        <f>IFERROR(VLOOKUP(Table1[[#This Row],[Salesflo AppUser Code]],HIE!$A:$B,2,FALSE),0)</f>
        <v>Active</v>
      </c>
      <c r="S655" t="str">
        <f>IFERROR(VLOOKUP(Table1[[#This Row],[Salesflo AppUser Code]],HIE!$A:$B,2,FALSE),0)</f>
        <v>Active</v>
      </c>
      <c r="T655" t="s">
        <v>2637</v>
      </c>
      <c r="U655" s="3" t="s">
        <v>5710</v>
      </c>
      <c r="V655" s="3" t="s">
        <v>1423</v>
      </c>
      <c r="W655" s="3" t="s">
        <v>1431</v>
      </c>
      <c r="X655" t="str">
        <f>IFERROR(VLOOKUP( Table1[[#This Row],[Trim Distributor Code]],Sheet1!$A:$J,10,FALSE),0)</f>
        <v>Active</v>
      </c>
    </row>
    <row r="656" spans="1:24" hidden="1" x14ac:dyDescent="0.3">
      <c r="A656" t="s">
        <v>4632</v>
      </c>
      <c r="B656" t="s">
        <v>3226</v>
      </c>
      <c r="C656" t="s">
        <v>4621</v>
      </c>
      <c r="D656" t="s">
        <v>1412</v>
      </c>
      <c r="E656" t="s">
        <v>4619</v>
      </c>
      <c r="F656" t="s">
        <v>4620</v>
      </c>
      <c r="G656" t="s">
        <v>4110</v>
      </c>
      <c r="H656" t="s">
        <v>4109</v>
      </c>
      <c r="I656" t="s">
        <v>4539</v>
      </c>
      <c r="J656" t="s">
        <v>1682</v>
      </c>
      <c r="K656" s="1">
        <v>5</v>
      </c>
      <c r="L656" s="1" t="s">
        <v>1412</v>
      </c>
      <c r="M656" s="2">
        <f ca="1">Table1[[#This Row],[Cases]]*Table1[[#This Row],[Pack Size]]</f>
        <v>0</v>
      </c>
      <c r="N656" s="1">
        <f ca="1">Table1[[#This Row],[Cases]]*Table1[[#This Row],[Pack Size]]</f>
        <v>500</v>
      </c>
      <c r="O656" s="1">
        <f>IFERROR(VLOOKUP(Table1[[#This Row],[SKU Code]],'SKU Size'!$G:$H,2,FALSE),0)*Table1[[#This Row],[Cases]]</f>
        <v>37735.673677581857</v>
      </c>
      <c r="P656" t="str">
        <f t="shared" si="11"/>
        <v>D0370</v>
      </c>
      <c r="Q656">
        <f>IFERROR(VLOOKUP(Table1[[#This Row],[Trim Distributor Code]],Sheet1!$N:$O,2,FALSE),0)</f>
        <v>3400895</v>
      </c>
      <c r="R656" t="str">
        <f>IFERROR(VLOOKUP(Table1[[#This Row],[Salesflo AppUser Code]],HIE!$A:$B,2,FALSE),0)</f>
        <v>Active</v>
      </c>
      <c r="S656" t="str">
        <f>IFERROR(VLOOKUP(Table1[[#This Row],[Salesflo AppUser Code]],HIE!$A:$B,2,FALSE),0)</f>
        <v>Active</v>
      </c>
      <c r="T656" t="s">
        <v>2637</v>
      </c>
      <c r="U656" s="3" t="s">
        <v>5710</v>
      </c>
      <c r="V656" s="3" t="s">
        <v>1423</v>
      </c>
      <c r="W656" s="3" t="s">
        <v>1679</v>
      </c>
      <c r="X656" t="str">
        <f>IFERROR(VLOOKUP( Table1[[#This Row],[Trim Distributor Code]],Sheet1!$A:$J,10,FALSE),0)</f>
        <v>Active</v>
      </c>
    </row>
    <row r="657" spans="1:24" hidden="1" x14ac:dyDescent="0.3">
      <c r="A657" t="s">
        <v>4632</v>
      </c>
      <c r="B657" t="s">
        <v>3226</v>
      </c>
      <c r="C657" t="s">
        <v>4621</v>
      </c>
      <c r="D657" t="s">
        <v>1412</v>
      </c>
      <c r="E657" t="s">
        <v>4619</v>
      </c>
      <c r="F657" t="s">
        <v>4620</v>
      </c>
      <c r="G657" t="s">
        <v>4521</v>
      </c>
      <c r="H657" t="s">
        <v>4113</v>
      </c>
      <c r="I657" t="s">
        <v>4540</v>
      </c>
      <c r="J657" t="s">
        <v>14</v>
      </c>
      <c r="K657">
        <v>20</v>
      </c>
      <c r="L657" s="2" t="s">
        <v>1412</v>
      </c>
      <c r="M657" s="2">
        <f ca="1">Table1[[#This Row],[Cases]]*Table1[[#This Row],[Pack Size]]</f>
        <v>0</v>
      </c>
      <c r="N657" s="1">
        <f ca="1">Table1[[#This Row],[Cases]]*Table1[[#This Row],[Pack Size]]</f>
        <v>480</v>
      </c>
      <c r="O657" s="1">
        <f>IFERROR(VLOOKUP(Table1[[#This Row],[SKU Code]],'SKU Size'!$G:$H,2,FALSE),0)*Table1[[#This Row],[Cases]]</f>
        <v>71829.4653050122</v>
      </c>
      <c r="P657" t="str">
        <f t="shared" si="11"/>
        <v>D0370</v>
      </c>
      <c r="Q657">
        <f>IFERROR(VLOOKUP(Table1[[#This Row],[Trim Distributor Code]],Sheet1!$N:$O,2,FALSE),0)</f>
        <v>3400895</v>
      </c>
      <c r="R657" t="str">
        <f>IFERROR(VLOOKUP(Table1[[#This Row],[Salesflo AppUser Code]],HIE!$A:$B,2,FALSE),0)</f>
        <v>Active</v>
      </c>
      <c r="S657" t="str">
        <f>IFERROR(VLOOKUP(Table1[[#This Row],[Salesflo AppUser Code]],HIE!$A:$B,2,FALSE),0)</f>
        <v>Active</v>
      </c>
      <c r="T657" t="s">
        <v>2637</v>
      </c>
      <c r="U657" s="3" t="s">
        <v>5710</v>
      </c>
      <c r="V657" s="3" t="s">
        <v>1632</v>
      </c>
      <c r="W657" s="3" t="s">
        <v>1688</v>
      </c>
      <c r="X657" t="str">
        <f>IFERROR(VLOOKUP( Table1[[#This Row],[Trim Distributor Code]],Sheet1!$A:$J,10,FALSE),0)</f>
        <v>Active</v>
      </c>
    </row>
    <row r="658" spans="1:24" hidden="1" x14ac:dyDescent="0.3">
      <c r="A658" t="s">
        <v>4632</v>
      </c>
      <c r="B658" t="s">
        <v>3226</v>
      </c>
      <c r="C658" t="s">
        <v>4621</v>
      </c>
      <c r="D658" t="s">
        <v>1412</v>
      </c>
      <c r="E658" t="s">
        <v>4619</v>
      </c>
      <c r="F658" t="s">
        <v>4620</v>
      </c>
      <c r="G658" t="s">
        <v>4111</v>
      </c>
      <c r="H658" t="s">
        <v>4113</v>
      </c>
      <c r="I658" t="s">
        <v>4541</v>
      </c>
      <c r="J658" t="s">
        <v>1656</v>
      </c>
      <c r="K658">
        <v>6</v>
      </c>
      <c r="L658" s="2" t="s">
        <v>1412</v>
      </c>
      <c r="M658" s="2">
        <f ca="1">Table1[[#This Row],[Cases]]*Table1[[#This Row],[Pack Size]]</f>
        <v>0</v>
      </c>
      <c r="N658" s="1">
        <f ca="1">Table1[[#This Row],[Cases]]*Table1[[#This Row],[Pack Size]]</f>
        <v>288</v>
      </c>
      <c r="O658" s="1">
        <f>IFERROR(VLOOKUP(Table1[[#This Row],[SKU Code]],'SKU Size'!$G:$H,2,FALSE),0)*Table1[[#This Row],[Cases]]</f>
        <v>6023.489255442053</v>
      </c>
      <c r="P658" t="str">
        <f t="shared" si="11"/>
        <v>D0370</v>
      </c>
      <c r="Q658">
        <f>IFERROR(VLOOKUP(Table1[[#This Row],[Trim Distributor Code]],Sheet1!$N:$O,2,FALSE),0)</f>
        <v>3400895</v>
      </c>
      <c r="R658" t="str">
        <f>IFERROR(VLOOKUP(Table1[[#This Row],[Salesflo AppUser Code]],HIE!$A:$B,2,FALSE),0)</f>
        <v>Active</v>
      </c>
      <c r="S658" t="str">
        <f>IFERROR(VLOOKUP(Table1[[#This Row],[Salesflo AppUser Code]],HIE!$A:$B,2,FALSE),0)</f>
        <v>Active</v>
      </c>
      <c r="T658" t="s">
        <v>2637</v>
      </c>
      <c r="U658" s="3" t="s">
        <v>5710</v>
      </c>
      <c r="V658" s="3" t="s">
        <v>1632</v>
      </c>
      <c r="W658" s="3" t="s">
        <v>1431</v>
      </c>
      <c r="X658" t="str">
        <f>IFERROR(VLOOKUP( Table1[[#This Row],[Trim Distributor Code]],Sheet1!$A:$J,10,FALSE),0)</f>
        <v>Active</v>
      </c>
    </row>
    <row r="659" spans="1:24" hidden="1" x14ac:dyDescent="0.3">
      <c r="A659" t="s">
        <v>4632</v>
      </c>
      <c r="B659" t="s">
        <v>3226</v>
      </c>
      <c r="C659" t="s">
        <v>4621</v>
      </c>
      <c r="D659" t="s">
        <v>1412</v>
      </c>
      <c r="E659" t="s">
        <v>4619</v>
      </c>
      <c r="F659" t="s">
        <v>4620</v>
      </c>
      <c r="G659" t="s">
        <v>2581</v>
      </c>
      <c r="H659" t="s">
        <v>4116</v>
      </c>
      <c r="I659" t="s">
        <v>4543</v>
      </c>
      <c r="J659" t="s">
        <v>15</v>
      </c>
      <c r="K659">
        <v>4</v>
      </c>
      <c r="L659" s="2" t="s">
        <v>1412</v>
      </c>
      <c r="M659" s="2">
        <f ca="1">Table1[[#This Row],[Cases]]*Table1[[#This Row],[Pack Size]]</f>
        <v>0</v>
      </c>
      <c r="N659" s="1">
        <f ca="1">Table1[[#This Row],[Cases]]*Table1[[#This Row],[Pack Size]]</f>
        <v>576</v>
      </c>
      <c r="O659" s="1">
        <f>IFERROR(VLOOKUP(Table1[[#This Row],[SKU Code]],'SKU Size'!$G:$H,2,FALSE),0)*Table1[[#This Row],[Cases]]</f>
        <v>22101.955106190901</v>
      </c>
      <c r="P659" t="str">
        <f t="shared" si="11"/>
        <v>D0370</v>
      </c>
      <c r="Q659">
        <f>IFERROR(VLOOKUP(Table1[[#This Row],[Trim Distributor Code]],Sheet1!$N:$O,2,FALSE),0)</f>
        <v>3400895</v>
      </c>
      <c r="R659" t="str">
        <f>IFERROR(VLOOKUP(Table1[[#This Row],[Salesflo AppUser Code]],HIE!$A:$B,2,FALSE),0)</f>
        <v>Active</v>
      </c>
      <c r="S659" t="str">
        <f>IFERROR(VLOOKUP(Table1[[#This Row],[Salesflo AppUser Code]],HIE!$A:$B,2,FALSE),0)</f>
        <v>Active</v>
      </c>
      <c r="T659" t="s">
        <v>2637</v>
      </c>
      <c r="U659" s="3" t="s">
        <v>5710</v>
      </c>
      <c r="V659" s="3" t="s">
        <v>2582</v>
      </c>
      <c r="W659" s="3" t="s">
        <v>2590</v>
      </c>
      <c r="X659" t="str">
        <f>IFERROR(VLOOKUP( Table1[[#This Row],[Trim Distributor Code]],Sheet1!$A:$J,10,FALSE),0)</f>
        <v>Active</v>
      </c>
    </row>
    <row r="660" spans="1:24" hidden="1" x14ac:dyDescent="0.3">
      <c r="A660" t="s">
        <v>4632</v>
      </c>
      <c r="B660" t="s">
        <v>3226</v>
      </c>
      <c r="C660" t="s">
        <v>4621</v>
      </c>
      <c r="D660" t="s">
        <v>1412</v>
      </c>
      <c r="E660" t="s">
        <v>4619</v>
      </c>
      <c r="F660" t="s">
        <v>4620</v>
      </c>
      <c r="G660" t="s">
        <v>2581</v>
      </c>
      <c r="H660" t="s">
        <v>4115</v>
      </c>
      <c r="I660" t="s">
        <v>4542</v>
      </c>
      <c r="J660" t="s">
        <v>16</v>
      </c>
      <c r="K660">
        <v>5</v>
      </c>
      <c r="L660" s="2" t="s">
        <v>1412</v>
      </c>
      <c r="M660" s="2">
        <f ca="1">Table1[[#This Row],[Cases]]*Table1[[#This Row],[Pack Size]]</f>
        <v>0</v>
      </c>
      <c r="N660" s="1">
        <f ca="1">Table1[[#This Row],[Cases]]*Table1[[#This Row],[Pack Size]]</f>
        <v>1440</v>
      </c>
      <c r="O660" s="1">
        <f>IFERROR(VLOOKUP(Table1[[#This Row],[SKU Code]],'SKU Size'!$G:$H,2,FALSE),0)*Table1[[#This Row],[Cases]]</f>
        <v>24267.146338632974</v>
      </c>
      <c r="P660" t="str">
        <f t="shared" si="11"/>
        <v>D0370</v>
      </c>
      <c r="Q660">
        <f>IFERROR(VLOOKUP(Table1[[#This Row],[Trim Distributor Code]],Sheet1!$N:$O,2,FALSE),0)</f>
        <v>3400895</v>
      </c>
      <c r="R660" t="str">
        <f>IFERROR(VLOOKUP(Table1[[#This Row],[Salesflo AppUser Code]],HIE!$A:$B,2,FALSE),0)</f>
        <v>Active</v>
      </c>
      <c r="S660" t="str">
        <f>IFERROR(VLOOKUP(Table1[[#This Row],[Salesflo AppUser Code]],HIE!$A:$B,2,FALSE),0)</f>
        <v>Active</v>
      </c>
      <c r="T660" t="s">
        <v>2637</v>
      </c>
      <c r="U660" s="3" t="s">
        <v>5710</v>
      </c>
      <c r="V660" s="3" t="s">
        <v>2616</v>
      </c>
      <c r="W660" s="3" t="s">
        <v>2617</v>
      </c>
      <c r="X660" t="str">
        <f>IFERROR(VLOOKUP( Table1[[#This Row],[Trim Distributor Code]],Sheet1!$A:$J,10,FALSE),0)</f>
        <v>Active</v>
      </c>
    </row>
    <row r="661" spans="1:24" hidden="1" x14ac:dyDescent="0.3">
      <c r="A661" t="s">
        <v>4632</v>
      </c>
      <c r="B661" t="s">
        <v>3226</v>
      </c>
      <c r="C661" t="s">
        <v>4621</v>
      </c>
      <c r="D661" t="s">
        <v>1412</v>
      </c>
      <c r="E661" t="s">
        <v>4619</v>
      </c>
      <c r="F661" t="s">
        <v>4620</v>
      </c>
      <c r="G661" t="s">
        <v>2542</v>
      </c>
      <c r="H661" t="s">
        <v>2268</v>
      </c>
      <c r="I661" t="s">
        <v>4595</v>
      </c>
      <c r="J661" t="s">
        <v>2543</v>
      </c>
      <c r="K661">
        <v>15</v>
      </c>
      <c r="L661" s="2" t="s">
        <v>1412</v>
      </c>
      <c r="M661" s="2">
        <f ca="1">Table1[[#This Row],[Cases]]*Table1[[#This Row],[Pack Size]]</f>
        <v>0</v>
      </c>
      <c r="N661" s="1">
        <f ca="1">Table1[[#This Row],[Cases]]*Table1[[#This Row],[Pack Size]]</f>
        <v>7200</v>
      </c>
      <c r="O661" s="1">
        <f>IFERROR(VLOOKUP(Table1[[#This Row],[SKU Code]],'SKU Size'!$G:$H,2,FALSE),0)*Table1[[#This Row],[Cases]]</f>
        <v>74894.780216627652</v>
      </c>
      <c r="P661" t="str">
        <f t="shared" si="11"/>
        <v>D0370</v>
      </c>
      <c r="Q661">
        <f>IFERROR(VLOOKUP(Table1[[#This Row],[Trim Distributor Code]],Sheet1!$N:$O,2,FALSE),0)</f>
        <v>3400895</v>
      </c>
      <c r="R661" t="str">
        <f>IFERROR(VLOOKUP(Table1[[#This Row],[Salesflo AppUser Code]],HIE!$A:$B,2,FALSE),0)</f>
        <v>Active</v>
      </c>
      <c r="S661" t="str">
        <f>IFERROR(VLOOKUP(Table1[[#This Row],[Salesflo AppUser Code]],HIE!$A:$B,2,FALSE),0)</f>
        <v>Active</v>
      </c>
      <c r="T661" t="s">
        <v>2637</v>
      </c>
      <c r="U661" s="3" t="s">
        <v>5710</v>
      </c>
      <c r="V661" s="3" t="s">
        <v>2268</v>
      </c>
      <c r="W661" s="3" t="s">
        <v>2542</v>
      </c>
      <c r="X661" t="str">
        <f>IFERROR(VLOOKUP( Table1[[#This Row],[Trim Distributor Code]],Sheet1!$A:$J,10,FALSE),0)</f>
        <v>Active</v>
      </c>
    </row>
    <row r="662" spans="1:24" hidden="1" x14ac:dyDescent="0.3">
      <c r="A662" t="s">
        <v>4632</v>
      </c>
      <c r="B662" t="s">
        <v>3228</v>
      </c>
      <c r="C662" t="s">
        <v>4622</v>
      </c>
      <c r="D662" t="s">
        <v>1412</v>
      </c>
      <c r="E662" t="s">
        <v>4619</v>
      </c>
      <c r="F662" t="s">
        <v>4620</v>
      </c>
      <c r="G662" t="s">
        <v>4521</v>
      </c>
      <c r="H662" t="s">
        <v>4106</v>
      </c>
      <c r="I662" t="s">
        <v>4538</v>
      </c>
      <c r="J662" t="s">
        <v>11</v>
      </c>
      <c r="K662">
        <v>80</v>
      </c>
      <c r="L662" s="2" t="s">
        <v>1412</v>
      </c>
      <c r="M662" s="2">
        <f ca="1">Table1[[#This Row],[Cases]]*Table1[[#This Row],[Pack Size]]</f>
        <v>0</v>
      </c>
      <c r="N662" s="1">
        <f ca="1">Table1[[#This Row],[Cases]]*Table1[[#This Row],[Pack Size]]</f>
        <v>28160</v>
      </c>
      <c r="O662" s="1">
        <f>IFERROR(VLOOKUP(Table1[[#This Row],[SKU Code]],'SKU Size'!$G:$H,2,FALSE),0)*Table1[[#This Row],[Cases]]</f>
        <v>701179.85857231263</v>
      </c>
      <c r="P662" t="str">
        <f t="shared" si="11"/>
        <v>D0370</v>
      </c>
      <c r="Q662">
        <f>IFERROR(VLOOKUP(Table1[[#This Row],[Trim Distributor Code]],Sheet1!$N:$O,2,FALSE),0)</f>
        <v>3400895</v>
      </c>
      <c r="R662" t="str">
        <f>IFERROR(VLOOKUP(Table1[[#This Row],[Salesflo AppUser Code]],HIE!$A:$B,2,FALSE),0)</f>
        <v>Active</v>
      </c>
      <c r="S662" t="str">
        <f>IFERROR(VLOOKUP(Table1[[#This Row],[Salesflo AppUser Code]],HIE!$A:$B,2,FALSE),0)</f>
        <v>Active</v>
      </c>
      <c r="T662" t="s">
        <v>2637</v>
      </c>
      <c r="U662" s="3" t="s">
        <v>5710</v>
      </c>
      <c r="V662" s="3" t="s">
        <v>1444</v>
      </c>
      <c r="W662" s="3" t="s">
        <v>1688</v>
      </c>
      <c r="X662" t="str">
        <f>IFERROR(VLOOKUP( Table1[[#This Row],[Trim Distributor Code]],Sheet1!$A:$J,10,FALSE),0)</f>
        <v>Active</v>
      </c>
    </row>
    <row r="663" spans="1:24" hidden="1" x14ac:dyDescent="0.3">
      <c r="A663" t="s">
        <v>4632</v>
      </c>
      <c r="B663" t="s">
        <v>3228</v>
      </c>
      <c r="C663" t="s">
        <v>4622</v>
      </c>
      <c r="D663" t="s">
        <v>1412</v>
      </c>
      <c r="E663" t="s">
        <v>4619</v>
      </c>
      <c r="F663" t="s">
        <v>4620</v>
      </c>
      <c r="G663" t="s">
        <v>4521</v>
      </c>
      <c r="H663" t="s">
        <v>4137</v>
      </c>
      <c r="I663" t="s">
        <v>4593</v>
      </c>
      <c r="J663" t="s">
        <v>12</v>
      </c>
      <c r="K663">
        <v>5</v>
      </c>
      <c r="L663" s="2" t="s">
        <v>1412</v>
      </c>
      <c r="M663" s="2">
        <f ca="1">Table1[[#This Row],[Cases]]*Table1[[#This Row],[Pack Size]]</f>
        <v>0</v>
      </c>
      <c r="N663" s="1">
        <f ca="1">Table1[[#This Row],[Cases]]*Table1[[#This Row],[Pack Size]]</f>
        <v>1800</v>
      </c>
      <c r="O663" s="1">
        <f>IFERROR(VLOOKUP(Table1[[#This Row],[SKU Code]],'SKU Size'!$G:$H,2,FALSE),0)*Table1[[#This Row],[Cases]]</f>
        <v>45568.921017366214</v>
      </c>
      <c r="P663" t="str">
        <f t="shared" si="11"/>
        <v>D0370</v>
      </c>
      <c r="Q663">
        <f>IFERROR(VLOOKUP(Table1[[#This Row],[Trim Distributor Code]],Sheet1!$N:$O,2,FALSE),0)</f>
        <v>3400895</v>
      </c>
      <c r="R663" t="str">
        <f>IFERROR(VLOOKUP(Table1[[#This Row],[Salesflo AppUser Code]],HIE!$A:$B,2,FALSE),0)</f>
        <v>Active</v>
      </c>
      <c r="S663" t="str">
        <f>IFERROR(VLOOKUP(Table1[[#This Row],[Salesflo AppUser Code]],HIE!$A:$B,2,FALSE),0)</f>
        <v>Active</v>
      </c>
      <c r="T663" t="s">
        <v>2637</v>
      </c>
      <c r="U663" s="3" t="s">
        <v>5710</v>
      </c>
      <c r="V663" s="3" t="s">
        <v>1606</v>
      </c>
      <c r="W663" s="3" t="s">
        <v>1688</v>
      </c>
      <c r="X663" t="str">
        <f>IFERROR(VLOOKUP( Table1[[#This Row],[Trim Distributor Code]],Sheet1!$A:$J,10,FALSE),0)</f>
        <v>Active</v>
      </c>
    </row>
    <row r="664" spans="1:24" hidden="1" x14ac:dyDescent="0.3">
      <c r="A664" t="s">
        <v>4632</v>
      </c>
      <c r="B664" t="s">
        <v>3228</v>
      </c>
      <c r="C664" t="s">
        <v>4622</v>
      </c>
      <c r="D664" t="s">
        <v>1412</v>
      </c>
      <c r="E664" t="s">
        <v>4619</v>
      </c>
      <c r="F664" t="s">
        <v>4620</v>
      </c>
      <c r="G664" t="s">
        <v>1431</v>
      </c>
      <c r="H664" t="s">
        <v>4109</v>
      </c>
      <c r="I664" t="s">
        <v>4605</v>
      </c>
      <c r="J664" t="s">
        <v>1440</v>
      </c>
      <c r="K664" s="1">
        <v>11</v>
      </c>
      <c r="L664" s="1" t="s">
        <v>1412</v>
      </c>
      <c r="M664" s="2">
        <f ca="1">Table1[[#This Row],[Cases]]*Table1[[#This Row],[Pack Size]]</f>
        <v>0</v>
      </c>
      <c r="N664" s="1">
        <f ca="1">Table1[[#This Row],[Cases]]*Table1[[#This Row],[Pack Size]]</f>
        <v>1100</v>
      </c>
      <c r="O664" s="1">
        <f>IFERROR(VLOOKUP(Table1[[#This Row],[SKU Code]],'SKU Size'!$G:$H,2,FALSE),0)*Table1[[#This Row],[Cases]]</f>
        <v>111700.02891901803</v>
      </c>
      <c r="P664" t="str">
        <f t="shared" si="11"/>
        <v>D0370</v>
      </c>
      <c r="Q664">
        <f>IFERROR(VLOOKUP(Table1[[#This Row],[Trim Distributor Code]],Sheet1!$N:$O,2,FALSE),0)</f>
        <v>3400895</v>
      </c>
      <c r="R664" t="str">
        <f>IFERROR(VLOOKUP(Table1[[#This Row],[Salesflo AppUser Code]],HIE!$A:$B,2,FALSE),0)</f>
        <v>Active</v>
      </c>
      <c r="S664" t="str">
        <f>IFERROR(VLOOKUP(Table1[[#This Row],[Salesflo AppUser Code]],HIE!$A:$B,2,FALSE),0)</f>
        <v>Active</v>
      </c>
      <c r="T664" t="s">
        <v>2637</v>
      </c>
      <c r="U664" s="3" t="s">
        <v>5710</v>
      </c>
      <c r="V664" s="3" t="s">
        <v>1423</v>
      </c>
      <c r="W664" s="3" t="s">
        <v>1431</v>
      </c>
      <c r="X664" t="str">
        <f>IFERROR(VLOOKUP( Table1[[#This Row],[Trim Distributor Code]],Sheet1!$A:$J,10,FALSE),0)</f>
        <v>Active</v>
      </c>
    </row>
    <row r="665" spans="1:24" hidden="1" x14ac:dyDescent="0.3">
      <c r="A665" t="s">
        <v>4632</v>
      </c>
      <c r="B665" t="s">
        <v>3228</v>
      </c>
      <c r="C665" t="s">
        <v>4622</v>
      </c>
      <c r="D665" t="s">
        <v>1412</v>
      </c>
      <c r="E665" t="s">
        <v>4619</v>
      </c>
      <c r="F665" t="s">
        <v>4620</v>
      </c>
      <c r="G665" t="s">
        <v>4110</v>
      </c>
      <c r="H665" t="s">
        <v>4109</v>
      </c>
      <c r="I665" t="s">
        <v>4539</v>
      </c>
      <c r="J665" t="s">
        <v>1682</v>
      </c>
      <c r="K665">
        <v>5</v>
      </c>
      <c r="L665" s="2" t="s">
        <v>1412</v>
      </c>
      <c r="M665" s="2">
        <f ca="1">Table1[[#This Row],[Cases]]*Table1[[#This Row],[Pack Size]]</f>
        <v>0</v>
      </c>
      <c r="N665" s="1">
        <f ca="1">Table1[[#This Row],[Cases]]*Table1[[#This Row],[Pack Size]]</f>
        <v>500</v>
      </c>
      <c r="O665" s="1">
        <f>IFERROR(VLOOKUP(Table1[[#This Row],[SKU Code]],'SKU Size'!$G:$H,2,FALSE),0)*Table1[[#This Row],[Cases]]</f>
        <v>37735.673677581857</v>
      </c>
      <c r="P665" t="str">
        <f t="shared" si="11"/>
        <v>D0370</v>
      </c>
      <c r="Q665">
        <f>IFERROR(VLOOKUP(Table1[[#This Row],[Trim Distributor Code]],Sheet1!$N:$O,2,FALSE),0)</f>
        <v>3400895</v>
      </c>
      <c r="R665" t="str">
        <f>IFERROR(VLOOKUP(Table1[[#This Row],[Salesflo AppUser Code]],HIE!$A:$B,2,FALSE),0)</f>
        <v>Active</v>
      </c>
      <c r="S665" t="str">
        <f>IFERROR(VLOOKUP(Table1[[#This Row],[Salesflo AppUser Code]],HIE!$A:$B,2,FALSE),0)</f>
        <v>Active</v>
      </c>
      <c r="T665" t="s">
        <v>2637</v>
      </c>
      <c r="U665" s="3" t="s">
        <v>5710</v>
      </c>
      <c r="V665" s="3" t="s">
        <v>1423</v>
      </c>
      <c r="W665" s="3" t="s">
        <v>1679</v>
      </c>
      <c r="X665" t="str">
        <f>IFERROR(VLOOKUP( Table1[[#This Row],[Trim Distributor Code]],Sheet1!$A:$J,10,FALSE),0)</f>
        <v>Active</v>
      </c>
    </row>
    <row r="666" spans="1:24" hidden="1" x14ac:dyDescent="0.3">
      <c r="A666" t="s">
        <v>4632</v>
      </c>
      <c r="B666" t="s">
        <v>3228</v>
      </c>
      <c r="C666" t="s">
        <v>4622</v>
      </c>
      <c r="D666" t="s">
        <v>1412</v>
      </c>
      <c r="E666" t="s">
        <v>4619</v>
      </c>
      <c r="F666" t="s">
        <v>4620</v>
      </c>
      <c r="G666" t="s">
        <v>4521</v>
      </c>
      <c r="H666" t="s">
        <v>4113</v>
      </c>
      <c r="I666" t="s">
        <v>4540</v>
      </c>
      <c r="J666" t="s">
        <v>14</v>
      </c>
      <c r="K666">
        <v>20</v>
      </c>
      <c r="L666" s="2" t="s">
        <v>1412</v>
      </c>
      <c r="M666" s="2">
        <f ca="1">Table1[[#This Row],[Cases]]*Table1[[#This Row],[Pack Size]]</f>
        <v>0</v>
      </c>
      <c r="N666" s="1">
        <f ca="1">Table1[[#This Row],[Cases]]*Table1[[#This Row],[Pack Size]]</f>
        <v>480</v>
      </c>
      <c r="O666" s="1">
        <f>IFERROR(VLOOKUP(Table1[[#This Row],[SKU Code]],'SKU Size'!$G:$H,2,FALSE),0)*Table1[[#This Row],[Cases]]</f>
        <v>71829.4653050122</v>
      </c>
      <c r="P666" t="str">
        <f t="shared" si="11"/>
        <v>D0370</v>
      </c>
      <c r="Q666">
        <f>IFERROR(VLOOKUP(Table1[[#This Row],[Trim Distributor Code]],Sheet1!$N:$O,2,FALSE),0)</f>
        <v>3400895</v>
      </c>
      <c r="R666" t="str">
        <f>IFERROR(VLOOKUP(Table1[[#This Row],[Salesflo AppUser Code]],HIE!$A:$B,2,FALSE),0)</f>
        <v>Active</v>
      </c>
      <c r="S666" t="str">
        <f>IFERROR(VLOOKUP(Table1[[#This Row],[Salesflo AppUser Code]],HIE!$A:$B,2,FALSE),0)</f>
        <v>Active</v>
      </c>
      <c r="T666" t="s">
        <v>2637</v>
      </c>
      <c r="U666" s="3" t="s">
        <v>5710</v>
      </c>
      <c r="V666" s="3" t="s">
        <v>1632</v>
      </c>
      <c r="W666" s="3" t="s">
        <v>1688</v>
      </c>
      <c r="X666" t="str">
        <f>IFERROR(VLOOKUP( Table1[[#This Row],[Trim Distributor Code]],Sheet1!$A:$J,10,FALSE),0)</f>
        <v>Active</v>
      </c>
    </row>
    <row r="667" spans="1:24" hidden="1" x14ac:dyDescent="0.3">
      <c r="A667" t="s">
        <v>4632</v>
      </c>
      <c r="B667" t="s">
        <v>3228</v>
      </c>
      <c r="C667" t="s">
        <v>4622</v>
      </c>
      <c r="D667" t="s">
        <v>1412</v>
      </c>
      <c r="E667" t="s">
        <v>4619</v>
      </c>
      <c r="F667" t="s">
        <v>4620</v>
      </c>
      <c r="G667" t="s">
        <v>4111</v>
      </c>
      <c r="H667" t="s">
        <v>4113</v>
      </c>
      <c r="I667" t="s">
        <v>4541</v>
      </c>
      <c r="J667" t="s">
        <v>1656</v>
      </c>
      <c r="K667">
        <v>6</v>
      </c>
      <c r="L667" s="2" t="s">
        <v>1412</v>
      </c>
      <c r="M667" s="2">
        <f ca="1">Table1[[#This Row],[Cases]]*Table1[[#This Row],[Pack Size]]</f>
        <v>0</v>
      </c>
      <c r="N667" s="1">
        <f ca="1">Table1[[#This Row],[Cases]]*Table1[[#This Row],[Pack Size]]</f>
        <v>288</v>
      </c>
      <c r="O667" s="1">
        <f>IFERROR(VLOOKUP(Table1[[#This Row],[SKU Code]],'SKU Size'!$G:$H,2,FALSE),0)*Table1[[#This Row],[Cases]]</f>
        <v>6023.489255442053</v>
      </c>
      <c r="P667" t="str">
        <f t="shared" si="11"/>
        <v>D0370</v>
      </c>
      <c r="Q667">
        <f>IFERROR(VLOOKUP(Table1[[#This Row],[Trim Distributor Code]],Sheet1!$N:$O,2,FALSE),0)</f>
        <v>3400895</v>
      </c>
      <c r="R667" t="str">
        <f>IFERROR(VLOOKUP(Table1[[#This Row],[Salesflo AppUser Code]],HIE!$A:$B,2,FALSE),0)</f>
        <v>Active</v>
      </c>
      <c r="S667" t="str">
        <f>IFERROR(VLOOKUP(Table1[[#This Row],[Salesflo AppUser Code]],HIE!$A:$B,2,FALSE),0)</f>
        <v>Active</v>
      </c>
      <c r="T667" t="s">
        <v>2637</v>
      </c>
      <c r="U667" s="3" t="s">
        <v>5710</v>
      </c>
      <c r="V667" s="3" t="s">
        <v>1632</v>
      </c>
      <c r="W667" s="3" t="s">
        <v>1431</v>
      </c>
      <c r="X667" t="str">
        <f>IFERROR(VLOOKUP( Table1[[#This Row],[Trim Distributor Code]],Sheet1!$A:$J,10,FALSE),0)</f>
        <v>Active</v>
      </c>
    </row>
    <row r="668" spans="1:24" hidden="1" x14ac:dyDescent="0.3">
      <c r="A668" t="s">
        <v>4632</v>
      </c>
      <c r="B668" t="s">
        <v>3228</v>
      </c>
      <c r="C668" t="s">
        <v>4622</v>
      </c>
      <c r="D668" t="s">
        <v>1412</v>
      </c>
      <c r="E668" t="s">
        <v>4619</v>
      </c>
      <c r="F668" t="s">
        <v>4620</v>
      </c>
      <c r="G668" t="s">
        <v>2581</v>
      </c>
      <c r="H668" t="s">
        <v>4116</v>
      </c>
      <c r="I668" t="s">
        <v>4543</v>
      </c>
      <c r="J668" t="s">
        <v>15</v>
      </c>
      <c r="K668">
        <v>4</v>
      </c>
      <c r="L668" s="2" t="s">
        <v>1412</v>
      </c>
      <c r="M668" s="2">
        <f ca="1">Table1[[#This Row],[Cases]]*Table1[[#This Row],[Pack Size]]</f>
        <v>0</v>
      </c>
      <c r="N668" s="1">
        <f ca="1">Table1[[#This Row],[Cases]]*Table1[[#This Row],[Pack Size]]</f>
        <v>576</v>
      </c>
      <c r="O668" s="1">
        <f>IFERROR(VLOOKUP(Table1[[#This Row],[SKU Code]],'SKU Size'!$G:$H,2,FALSE),0)*Table1[[#This Row],[Cases]]</f>
        <v>22101.955106190901</v>
      </c>
      <c r="P668" t="str">
        <f t="shared" si="11"/>
        <v>D0370</v>
      </c>
      <c r="Q668">
        <f>IFERROR(VLOOKUP(Table1[[#This Row],[Trim Distributor Code]],Sheet1!$N:$O,2,FALSE),0)</f>
        <v>3400895</v>
      </c>
      <c r="R668" t="str">
        <f>IFERROR(VLOOKUP(Table1[[#This Row],[Salesflo AppUser Code]],HIE!$A:$B,2,FALSE),0)</f>
        <v>Active</v>
      </c>
      <c r="S668" t="str">
        <f>IFERROR(VLOOKUP(Table1[[#This Row],[Salesflo AppUser Code]],HIE!$A:$B,2,FALSE),0)</f>
        <v>Active</v>
      </c>
      <c r="T668" t="s">
        <v>2637</v>
      </c>
      <c r="U668" s="3" t="s">
        <v>5710</v>
      </c>
      <c r="V668" s="3" t="s">
        <v>2582</v>
      </c>
      <c r="W668" s="3" t="s">
        <v>2590</v>
      </c>
      <c r="X668" t="str">
        <f>IFERROR(VLOOKUP( Table1[[#This Row],[Trim Distributor Code]],Sheet1!$A:$J,10,FALSE),0)</f>
        <v>Active</v>
      </c>
    </row>
    <row r="669" spans="1:24" hidden="1" x14ac:dyDescent="0.3">
      <c r="A669" t="s">
        <v>4632</v>
      </c>
      <c r="B669" t="s">
        <v>3228</v>
      </c>
      <c r="C669" t="s">
        <v>4622</v>
      </c>
      <c r="D669" t="s">
        <v>1412</v>
      </c>
      <c r="E669" t="s">
        <v>4619</v>
      </c>
      <c r="F669" t="s">
        <v>4620</v>
      </c>
      <c r="G669" t="s">
        <v>2581</v>
      </c>
      <c r="H669" t="s">
        <v>4115</v>
      </c>
      <c r="I669" t="s">
        <v>4542</v>
      </c>
      <c r="J669" t="s">
        <v>16</v>
      </c>
      <c r="K669">
        <v>6</v>
      </c>
      <c r="L669" s="2" t="s">
        <v>1412</v>
      </c>
      <c r="M669" s="2">
        <f ca="1">Table1[[#This Row],[Cases]]*Table1[[#This Row],[Pack Size]]</f>
        <v>0</v>
      </c>
      <c r="N669" s="1">
        <f ca="1">Table1[[#This Row],[Cases]]*Table1[[#This Row],[Pack Size]]</f>
        <v>1728</v>
      </c>
      <c r="O669" s="1">
        <f>IFERROR(VLOOKUP(Table1[[#This Row],[SKU Code]],'SKU Size'!$G:$H,2,FALSE),0)*Table1[[#This Row],[Cases]]</f>
        <v>29120.575606359569</v>
      </c>
      <c r="P669" t="str">
        <f t="shared" si="11"/>
        <v>D0370</v>
      </c>
      <c r="Q669">
        <f>IFERROR(VLOOKUP(Table1[[#This Row],[Trim Distributor Code]],Sheet1!$N:$O,2,FALSE),0)</f>
        <v>3400895</v>
      </c>
      <c r="R669" t="str">
        <f>IFERROR(VLOOKUP(Table1[[#This Row],[Salesflo AppUser Code]],HIE!$A:$B,2,FALSE),0)</f>
        <v>Active</v>
      </c>
      <c r="S669" t="str">
        <f>IFERROR(VLOOKUP(Table1[[#This Row],[Salesflo AppUser Code]],HIE!$A:$B,2,FALSE),0)</f>
        <v>Active</v>
      </c>
      <c r="T669" t="s">
        <v>2637</v>
      </c>
      <c r="U669" s="3" t="s">
        <v>5710</v>
      </c>
      <c r="V669" s="3" t="s">
        <v>2616</v>
      </c>
      <c r="W669" s="3" t="s">
        <v>2617</v>
      </c>
      <c r="X669" t="str">
        <f>IFERROR(VLOOKUP( Table1[[#This Row],[Trim Distributor Code]],Sheet1!$A:$J,10,FALSE),0)</f>
        <v>Active</v>
      </c>
    </row>
    <row r="670" spans="1:24" hidden="1" x14ac:dyDescent="0.3">
      <c r="A670" t="s">
        <v>4632</v>
      </c>
      <c r="B670" t="s">
        <v>3228</v>
      </c>
      <c r="C670" t="s">
        <v>4622</v>
      </c>
      <c r="D670" t="s">
        <v>1412</v>
      </c>
      <c r="E670" t="s">
        <v>4619</v>
      </c>
      <c r="F670" t="s">
        <v>4620</v>
      </c>
      <c r="G670" t="s">
        <v>2542</v>
      </c>
      <c r="H670" t="s">
        <v>2268</v>
      </c>
      <c r="I670" t="s">
        <v>4595</v>
      </c>
      <c r="J670" t="s">
        <v>2543</v>
      </c>
      <c r="K670">
        <v>14</v>
      </c>
      <c r="L670" s="2" t="s">
        <v>1412</v>
      </c>
      <c r="M670" s="2">
        <f ca="1">Table1[[#This Row],[Cases]]*Table1[[#This Row],[Pack Size]]</f>
        <v>0</v>
      </c>
      <c r="N670" s="1">
        <f ca="1">Table1[[#This Row],[Cases]]*Table1[[#This Row],[Pack Size]]</f>
        <v>6720</v>
      </c>
      <c r="O670" s="1">
        <f>IFERROR(VLOOKUP(Table1[[#This Row],[SKU Code]],'SKU Size'!$G:$H,2,FALSE),0)*Table1[[#This Row],[Cases]]</f>
        <v>69901.794868852478</v>
      </c>
      <c r="P670" t="str">
        <f t="shared" si="11"/>
        <v>D0370</v>
      </c>
      <c r="Q670">
        <f>IFERROR(VLOOKUP(Table1[[#This Row],[Trim Distributor Code]],Sheet1!$N:$O,2,FALSE),0)</f>
        <v>3400895</v>
      </c>
      <c r="R670" t="str">
        <f>IFERROR(VLOOKUP(Table1[[#This Row],[Salesflo AppUser Code]],HIE!$A:$B,2,FALSE),0)</f>
        <v>Active</v>
      </c>
      <c r="S670" t="str">
        <f>IFERROR(VLOOKUP(Table1[[#This Row],[Salesflo AppUser Code]],HIE!$A:$B,2,FALSE),0)</f>
        <v>Active</v>
      </c>
      <c r="T670" t="s">
        <v>2637</v>
      </c>
      <c r="U670" s="3" t="s">
        <v>5710</v>
      </c>
      <c r="V670" s="3" t="s">
        <v>2268</v>
      </c>
      <c r="W670" s="3" t="s">
        <v>2542</v>
      </c>
      <c r="X670" t="str">
        <f>IFERROR(VLOOKUP( Table1[[#This Row],[Trim Distributor Code]],Sheet1!$A:$J,10,FALSE),0)</f>
        <v>Active</v>
      </c>
    </row>
    <row r="671" spans="1:24" hidden="1" x14ac:dyDescent="0.3">
      <c r="A671" t="s">
        <v>4632</v>
      </c>
      <c r="B671" t="s">
        <v>3227</v>
      </c>
      <c r="C671" t="s">
        <v>4623</v>
      </c>
      <c r="D671" t="s">
        <v>1412</v>
      </c>
      <c r="E671" t="s">
        <v>4619</v>
      </c>
      <c r="F671" t="s">
        <v>4620</v>
      </c>
      <c r="G671" t="s">
        <v>4521</v>
      </c>
      <c r="H671" t="s">
        <v>4106</v>
      </c>
      <c r="I671" t="s">
        <v>4538</v>
      </c>
      <c r="J671" t="s">
        <v>11</v>
      </c>
      <c r="K671">
        <v>80</v>
      </c>
      <c r="L671" s="2" t="s">
        <v>1412</v>
      </c>
      <c r="M671" s="2">
        <f ca="1">Table1[[#This Row],[Cases]]*Table1[[#This Row],[Pack Size]]</f>
        <v>0</v>
      </c>
      <c r="N671" s="1">
        <f ca="1">Table1[[#This Row],[Cases]]*Table1[[#This Row],[Pack Size]]</f>
        <v>28160</v>
      </c>
      <c r="O671" s="1">
        <f>IFERROR(VLOOKUP(Table1[[#This Row],[SKU Code]],'SKU Size'!$G:$H,2,FALSE),0)*Table1[[#This Row],[Cases]]</f>
        <v>701179.85857231263</v>
      </c>
      <c r="P671" t="str">
        <f t="shared" si="11"/>
        <v>D0370</v>
      </c>
      <c r="Q671">
        <f>IFERROR(VLOOKUP(Table1[[#This Row],[Trim Distributor Code]],Sheet1!$N:$O,2,FALSE),0)</f>
        <v>3400895</v>
      </c>
      <c r="R671" t="str">
        <f>IFERROR(VLOOKUP(Table1[[#This Row],[Salesflo AppUser Code]],HIE!$A:$B,2,FALSE),0)</f>
        <v>Active</v>
      </c>
      <c r="S671" t="str">
        <f>IFERROR(VLOOKUP(Table1[[#This Row],[Salesflo AppUser Code]],HIE!$A:$B,2,FALSE),0)</f>
        <v>Active</v>
      </c>
      <c r="T671" t="s">
        <v>2637</v>
      </c>
      <c r="U671" s="3" t="s">
        <v>5710</v>
      </c>
      <c r="V671" s="3" t="s">
        <v>1444</v>
      </c>
      <c r="W671" s="3" t="s">
        <v>1688</v>
      </c>
      <c r="X671" t="str">
        <f>IFERROR(VLOOKUP( Table1[[#This Row],[Trim Distributor Code]],Sheet1!$A:$J,10,FALSE),0)</f>
        <v>Active</v>
      </c>
    </row>
    <row r="672" spans="1:24" hidden="1" x14ac:dyDescent="0.3">
      <c r="A672" t="s">
        <v>4632</v>
      </c>
      <c r="B672" t="s">
        <v>3227</v>
      </c>
      <c r="C672" t="s">
        <v>4623</v>
      </c>
      <c r="D672" t="s">
        <v>1412</v>
      </c>
      <c r="E672" t="s">
        <v>4619</v>
      </c>
      <c r="F672" t="s">
        <v>4620</v>
      </c>
      <c r="G672" t="s">
        <v>4521</v>
      </c>
      <c r="H672" t="s">
        <v>4137</v>
      </c>
      <c r="I672" t="s">
        <v>4593</v>
      </c>
      <c r="J672" t="s">
        <v>12</v>
      </c>
      <c r="K672" s="1">
        <v>4</v>
      </c>
      <c r="L672" s="1" t="s">
        <v>1412</v>
      </c>
      <c r="M672" s="2">
        <f ca="1">Table1[[#This Row],[Cases]]*Table1[[#This Row],[Pack Size]]</f>
        <v>0</v>
      </c>
      <c r="N672" s="1">
        <f ca="1">Table1[[#This Row],[Cases]]*Table1[[#This Row],[Pack Size]]</f>
        <v>1440</v>
      </c>
      <c r="O672" s="1">
        <f>IFERROR(VLOOKUP(Table1[[#This Row],[SKU Code]],'SKU Size'!$G:$H,2,FALSE),0)*Table1[[#This Row],[Cases]]</f>
        <v>36455.136813892968</v>
      </c>
      <c r="P672" t="str">
        <f t="shared" si="11"/>
        <v>D0370</v>
      </c>
      <c r="Q672">
        <f>IFERROR(VLOOKUP(Table1[[#This Row],[Trim Distributor Code]],Sheet1!$N:$O,2,FALSE),0)</f>
        <v>3400895</v>
      </c>
      <c r="R672" t="str">
        <f>IFERROR(VLOOKUP(Table1[[#This Row],[Salesflo AppUser Code]],HIE!$A:$B,2,FALSE),0)</f>
        <v>Active</v>
      </c>
      <c r="S672" t="str">
        <f>IFERROR(VLOOKUP(Table1[[#This Row],[Salesflo AppUser Code]],HIE!$A:$B,2,FALSE),0)</f>
        <v>Active</v>
      </c>
      <c r="T672" t="s">
        <v>2637</v>
      </c>
      <c r="U672" s="3" t="s">
        <v>5710</v>
      </c>
      <c r="V672" s="3" t="s">
        <v>1606</v>
      </c>
      <c r="W672" s="3" t="s">
        <v>1688</v>
      </c>
      <c r="X672" t="str">
        <f>IFERROR(VLOOKUP( Table1[[#This Row],[Trim Distributor Code]],Sheet1!$A:$J,10,FALSE),0)</f>
        <v>Active</v>
      </c>
    </row>
    <row r="673" spans="1:24" hidden="1" x14ac:dyDescent="0.3">
      <c r="A673" t="s">
        <v>4632</v>
      </c>
      <c r="B673" t="s">
        <v>3227</v>
      </c>
      <c r="C673" t="s">
        <v>4623</v>
      </c>
      <c r="D673" t="s">
        <v>1412</v>
      </c>
      <c r="E673" t="s">
        <v>4619</v>
      </c>
      <c r="F673" t="s">
        <v>4620</v>
      </c>
      <c r="G673" t="s">
        <v>1431</v>
      </c>
      <c r="H673" t="s">
        <v>4109</v>
      </c>
      <c r="I673" t="s">
        <v>4605</v>
      </c>
      <c r="J673" t="s">
        <v>1440</v>
      </c>
      <c r="K673">
        <v>11</v>
      </c>
      <c r="L673" s="2" t="s">
        <v>1412</v>
      </c>
      <c r="M673" s="2">
        <f ca="1">Table1[[#This Row],[Cases]]*Table1[[#This Row],[Pack Size]]</f>
        <v>0</v>
      </c>
      <c r="N673" s="1">
        <f ca="1">Table1[[#This Row],[Cases]]*Table1[[#This Row],[Pack Size]]</f>
        <v>1100</v>
      </c>
      <c r="O673" s="1">
        <f>IFERROR(VLOOKUP(Table1[[#This Row],[SKU Code]],'SKU Size'!$G:$H,2,FALSE),0)*Table1[[#This Row],[Cases]]</f>
        <v>111700.02891901803</v>
      </c>
      <c r="P673" t="str">
        <f t="shared" si="11"/>
        <v>D0370</v>
      </c>
      <c r="Q673">
        <f>IFERROR(VLOOKUP(Table1[[#This Row],[Trim Distributor Code]],Sheet1!$N:$O,2,FALSE),0)</f>
        <v>3400895</v>
      </c>
      <c r="R673" t="str">
        <f>IFERROR(VLOOKUP(Table1[[#This Row],[Salesflo AppUser Code]],HIE!$A:$B,2,FALSE),0)</f>
        <v>Active</v>
      </c>
      <c r="S673" t="str">
        <f>IFERROR(VLOOKUP(Table1[[#This Row],[Salesflo AppUser Code]],HIE!$A:$B,2,FALSE),0)</f>
        <v>Active</v>
      </c>
      <c r="T673" t="s">
        <v>2637</v>
      </c>
      <c r="U673" s="3" t="s">
        <v>5710</v>
      </c>
      <c r="V673" s="3" t="s">
        <v>1423</v>
      </c>
      <c r="W673" s="3" t="s">
        <v>1431</v>
      </c>
      <c r="X673" t="str">
        <f>IFERROR(VLOOKUP( Table1[[#This Row],[Trim Distributor Code]],Sheet1!$A:$J,10,FALSE),0)</f>
        <v>Active</v>
      </c>
    </row>
    <row r="674" spans="1:24" hidden="1" x14ac:dyDescent="0.3">
      <c r="A674" t="s">
        <v>4632</v>
      </c>
      <c r="B674" t="s">
        <v>3227</v>
      </c>
      <c r="C674" t="s">
        <v>4623</v>
      </c>
      <c r="D674" t="s">
        <v>1412</v>
      </c>
      <c r="E674" t="s">
        <v>4619</v>
      </c>
      <c r="F674" t="s">
        <v>4620</v>
      </c>
      <c r="G674" t="s">
        <v>4110</v>
      </c>
      <c r="H674" t="s">
        <v>4109</v>
      </c>
      <c r="I674" t="s">
        <v>4539</v>
      </c>
      <c r="J674" t="s">
        <v>1682</v>
      </c>
      <c r="K674">
        <v>5</v>
      </c>
      <c r="L674" s="2" t="s">
        <v>1412</v>
      </c>
      <c r="M674" s="2">
        <f ca="1">Table1[[#This Row],[Cases]]*Table1[[#This Row],[Pack Size]]</f>
        <v>0</v>
      </c>
      <c r="N674" s="1">
        <f ca="1">Table1[[#This Row],[Cases]]*Table1[[#This Row],[Pack Size]]</f>
        <v>500</v>
      </c>
      <c r="O674" s="1">
        <f>IFERROR(VLOOKUP(Table1[[#This Row],[SKU Code]],'SKU Size'!$G:$H,2,FALSE),0)*Table1[[#This Row],[Cases]]</f>
        <v>37735.673677581857</v>
      </c>
      <c r="P674" t="str">
        <f t="shared" si="11"/>
        <v>D0370</v>
      </c>
      <c r="Q674">
        <f>IFERROR(VLOOKUP(Table1[[#This Row],[Trim Distributor Code]],Sheet1!$N:$O,2,FALSE),0)</f>
        <v>3400895</v>
      </c>
      <c r="R674" t="str">
        <f>IFERROR(VLOOKUP(Table1[[#This Row],[Salesflo AppUser Code]],HIE!$A:$B,2,FALSE),0)</f>
        <v>Active</v>
      </c>
      <c r="S674" t="str">
        <f>IFERROR(VLOOKUP(Table1[[#This Row],[Salesflo AppUser Code]],HIE!$A:$B,2,FALSE),0)</f>
        <v>Active</v>
      </c>
      <c r="T674" t="s">
        <v>2637</v>
      </c>
      <c r="U674" s="3" t="s">
        <v>5710</v>
      </c>
      <c r="V674" s="3" t="s">
        <v>1423</v>
      </c>
      <c r="W674" s="3" t="s">
        <v>1679</v>
      </c>
      <c r="X674" t="str">
        <f>IFERROR(VLOOKUP( Table1[[#This Row],[Trim Distributor Code]],Sheet1!$A:$J,10,FALSE),0)</f>
        <v>Active</v>
      </c>
    </row>
    <row r="675" spans="1:24" hidden="1" x14ac:dyDescent="0.3">
      <c r="A675" t="s">
        <v>4632</v>
      </c>
      <c r="B675" t="s">
        <v>3227</v>
      </c>
      <c r="C675" t="s">
        <v>4623</v>
      </c>
      <c r="D675" t="s">
        <v>1412</v>
      </c>
      <c r="E675" t="s">
        <v>4619</v>
      </c>
      <c r="F675" t="s">
        <v>4620</v>
      </c>
      <c r="G675" t="s">
        <v>4521</v>
      </c>
      <c r="H675" t="s">
        <v>4113</v>
      </c>
      <c r="I675" t="s">
        <v>4540</v>
      </c>
      <c r="J675" t="s">
        <v>14</v>
      </c>
      <c r="K675">
        <v>20</v>
      </c>
      <c r="L675" s="2" t="s">
        <v>1412</v>
      </c>
      <c r="M675" s="2">
        <f ca="1">Table1[[#This Row],[Cases]]*Table1[[#This Row],[Pack Size]]</f>
        <v>0</v>
      </c>
      <c r="N675" s="1">
        <f ca="1">Table1[[#This Row],[Cases]]*Table1[[#This Row],[Pack Size]]</f>
        <v>480</v>
      </c>
      <c r="O675" s="1">
        <f>IFERROR(VLOOKUP(Table1[[#This Row],[SKU Code]],'SKU Size'!$G:$H,2,FALSE),0)*Table1[[#This Row],[Cases]]</f>
        <v>71829.4653050122</v>
      </c>
      <c r="P675" t="str">
        <f t="shared" si="11"/>
        <v>D0370</v>
      </c>
      <c r="Q675">
        <f>IFERROR(VLOOKUP(Table1[[#This Row],[Trim Distributor Code]],Sheet1!$N:$O,2,FALSE),0)</f>
        <v>3400895</v>
      </c>
      <c r="R675" t="str">
        <f>IFERROR(VLOOKUP(Table1[[#This Row],[Salesflo AppUser Code]],HIE!$A:$B,2,FALSE),0)</f>
        <v>Active</v>
      </c>
      <c r="S675" t="str">
        <f>IFERROR(VLOOKUP(Table1[[#This Row],[Salesflo AppUser Code]],HIE!$A:$B,2,FALSE),0)</f>
        <v>Active</v>
      </c>
      <c r="T675" t="s">
        <v>2637</v>
      </c>
      <c r="U675" s="3" t="s">
        <v>5710</v>
      </c>
      <c r="V675" s="3" t="s">
        <v>1632</v>
      </c>
      <c r="W675" s="3" t="s">
        <v>1688</v>
      </c>
      <c r="X675" t="str">
        <f>IFERROR(VLOOKUP( Table1[[#This Row],[Trim Distributor Code]],Sheet1!$A:$J,10,FALSE),0)</f>
        <v>Active</v>
      </c>
    </row>
    <row r="676" spans="1:24" hidden="1" x14ac:dyDescent="0.3">
      <c r="A676" t="s">
        <v>4632</v>
      </c>
      <c r="B676" t="s">
        <v>3227</v>
      </c>
      <c r="C676" t="s">
        <v>4623</v>
      </c>
      <c r="D676" t="s">
        <v>1412</v>
      </c>
      <c r="E676" t="s">
        <v>4619</v>
      </c>
      <c r="F676" t="s">
        <v>4620</v>
      </c>
      <c r="G676" t="s">
        <v>4111</v>
      </c>
      <c r="H676" t="s">
        <v>4113</v>
      </c>
      <c r="I676" t="s">
        <v>4541</v>
      </c>
      <c r="J676" t="s">
        <v>1656</v>
      </c>
      <c r="K676">
        <v>6</v>
      </c>
      <c r="L676" s="2" t="s">
        <v>1412</v>
      </c>
      <c r="M676" s="2">
        <f ca="1">Table1[[#This Row],[Cases]]*Table1[[#This Row],[Pack Size]]</f>
        <v>0</v>
      </c>
      <c r="N676" s="1">
        <f ca="1">Table1[[#This Row],[Cases]]*Table1[[#This Row],[Pack Size]]</f>
        <v>288</v>
      </c>
      <c r="O676" s="1">
        <f>IFERROR(VLOOKUP(Table1[[#This Row],[SKU Code]],'SKU Size'!$G:$H,2,FALSE),0)*Table1[[#This Row],[Cases]]</f>
        <v>6023.489255442053</v>
      </c>
      <c r="P676" t="str">
        <f t="shared" si="11"/>
        <v>D0370</v>
      </c>
      <c r="Q676">
        <f>IFERROR(VLOOKUP(Table1[[#This Row],[Trim Distributor Code]],Sheet1!$N:$O,2,FALSE),0)</f>
        <v>3400895</v>
      </c>
      <c r="R676" t="str">
        <f>IFERROR(VLOOKUP(Table1[[#This Row],[Salesflo AppUser Code]],HIE!$A:$B,2,FALSE),0)</f>
        <v>Active</v>
      </c>
      <c r="S676" t="str">
        <f>IFERROR(VLOOKUP(Table1[[#This Row],[Salesflo AppUser Code]],HIE!$A:$B,2,FALSE),0)</f>
        <v>Active</v>
      </c>
      <c r="T676" t="s">
        <v>2637</v>
      </c>
      <c r="U676" s="3" t="s">
        <v>5710</v>
      </c>
      <c r="V676" s="3" t="s">
        <v>1632</v>
      </c>
      <c r="W676" s="3" t="s">
        <v>1431</v>
      </c>
      <c r="X676" t="str">
        <f>IFERROR(VLOOKUP( Table1[[#This Row],[Trim Distributor Code]],Sheet1!$A:$J,10,FALSE),0)</f>
        <v>Active</v>
      </c>
    </row>
    <row r="677" spans="1:24" hidden="1" x14ac:dyDescent="0.3">
      <c r="A677" t="s">
        <v>4632</v>
      </c>
      <c r="B677" t="s">
        <v>3227</v>
      </c>
      <c r="C677" t="s">
        <v>4623</v>
      </c>
      <c r="D677" t="s">
        <v>1412</v>
      </c>
      <c r="E677" t="s">
        <v>4619</v>
      </c>
      <c r="F677" t="s">
        <v>4620</v>
      </c>
      <c r="G677" t="s">
        <v>2581</v>
      </c>
      <c r="H677" t="s">
        <v>4116</v>
      </c>
      <c r="I677" t="s">
        <v>4543</v>
      </c>
      <c r="J677" t="s">
        <v>15</v>
      </c>
      <c r="K677">
        <v>4</v>
      </c>
      <c r="L677" s="2" t="s">
        <v>1412</v>
      </c>
      <c r="M677" s="2">
        <f ca="1">Table1[[#This Row],[Cases]]*Table1[[#This Row],[Pack Size]]</f>
        <v>0</v>
      </c>
      <c r="N677" s="1">
        <f ca="1">Table1[[#This Row],[Cases]]*Table1[[#This Row],[Pack Size]]</f>
        <v>576</v>
      </c>
      <c r="O677" s="1">
        <f>IFERROR(VLOOKUP(Table1[[#This Row],[SKU Code]],'SKU Size'!$G:$H,2,FALSE),0)*Table1[[#This Row],[Cases]]</f>
        <v>22101.955106190901</v>
      </c>
      <c r="P677" t="str">
        <f t="shared" si="11"/>
        <v>D0370</v>
      </c>
      <c r="Q677">
        <f>IFERROR(VLOOKUP(Table1[[#This Row],[Trim Distributor Code]],Sheet1!$N:$O,2,FALSE),0)</f>
        <v>3400895</v>
      </c>
      <c r="R677" t="str">
        <f>IFERROR(VLOOKUP(Table1[[#This Row],[Salesflo AppUser Code]],HIE!$A:$B,2,FALSE),0)</f>
        <v>Active</v>
      </c>
      <c r="S677" t="str">
        <f>IFERROR(VLOOKUP(Table1[[#This Row],[Salesflo AppUser Code]],HIE!$A:$B,2,FALSE),0)</f>
        <v>Active</v>
      </c>
      <c r="T677" t="s">
        <v>2637</v>
      </c>
      <c r="U677" s="3" t="s">
        <v>5710</v>
      </c>
      <c r="V677" s="3" t="s">
        <v>2582</v>
      </c>
      <c r="W677" s="3" t="s">
        <v>2590</v>
      </c>
      <c r="X677" t="str">
        <f>IFERROR(VLOOKUP( Table1[[#This Row],[Trim Distributor Code]],Sheet1!$A:$J,10,FALSE),0)</f>
        <v>Active</v>
      </c>
    </row>
    <row r="678" spans="1:24" hidden="1" x14ac:dyDescent="0.3">
      <c r="A678" t="s">
        <v>4632</v>
      </c>
      <c r="B678" t="s">
        <v>3227</v>
      </c>
      <c r="C678" t="s">
        <v>4623</v>
      </c>
      <c r="D678" t="s">
        <v>1412</v>
      </c>
      <c r="E678" t="s">
        <v>4619</v>
      </c>
      <c r="F678" t="s">
        <v>4620</v>
      </c>
      <c r="G678" t="s">
        <v>2581</v>
      </c>
      <c r="H678" t="s">
        <v>4115</v>
      </c>
      <c r="I678" t="s">
        <v>4542</v>
      </c>
      <c r="J678" t="s">
        <v>16</v>
      </c>
      <c r="K678">
        <v>5</v>
      </c>
      <c r="L678" s="2" t="s">
        <v>1412</v>
      </c>
      <c r="M678" s="2">
        <f ca="1">Table1[[#This Row],[Cases]]*Table1[[#This Row],[Pack Size]]</f>
        <v>0</v>
      </c>
      <c r="N678" s="1">
        <f ca="1">Table1[[#This Row],[Cases]]*Table1[[#This Row],[Pack Size]]</f>
        <v>1440</v>
      </c>
      <c r="O678" s="1">
        <f>IFERROR(VLOOKUP(Table1[[#This Row],[SKU Code]],'SKU Size'!$G:$H,2,FALSE),0)*Table1[[#This Row],[Cases]]</f>
        <v>24267.146338632974</v>
      </c>
      <c r="P678" t="str">
        <f t="shared" si="11"/>
        <v>D0370</v>
      </c>
      <c r="Q678">
        <f>IFERROR(VLOOKUP(Table1[[#This Row],[Trim Distributor Code]],Sheet1!$N:$O,2,FALSE),0)</f>
        <v>3400895</v>
      </c>
      <c r="R678" t="str">
        <f>IFERROR(VLOOKUP(Table1[[#This Row],[Salesflo AppUser Code]],HIE!$A:$B,2,FALSE),0)</f>
        <v>Active</v>
      </c>
      <c r="S678" t="str">
        <f>IFERROR(VLOOKUP(Table1[[#This Row],[Salesflo AppUser Code]],HIE!$A:$B,2,FALSE),0)</f>
        <v>Active</v>
      </c>
      <c r="T678" t="s">
        <v>2637</v>
      </c>
      <c r="U678" s="3" t="s">
        <v>5710</v>
      </c>
      <c r="V678" s="3" t="s">
        <v>2616</v>
      </c>
      <c r="W678" s="3" t="s">
        <v>2617</v>
      </c>
      <c r="X678" t="str">
        <f>IFERROR(VLOOKUP( Table1[[#This Row],[Trim Distributor Code]],Sheet1!$A:$J,10,FALSE),0)</f>
        <v>Active</v>
      </c>
    </row>
    <row r="679" spans="1:24" hidden="1" x14ac:dyDescent="0.3">
      <c r="A679" t="s">
        <v>4632</v>
      </c>
      <c r="B679" t="s">
        <v>3227</v>
      </c>
      <c r="C679" t="s">
        <v>4623</v>
      </c>
      <c r="D679" t="s">
        <v>1412</v>
      </c>
      <c r="E679" t="s">
        <v>4619</v>
      </c>
      <c r="F679" t="s">
        <v>4620</v>
      </c>
      <c r="G679" t="s">
        <v>2542</v>
      </c>
      <c r="H679" t="s">
        <v>2268</v>
      </c>
      <c r="I679" t="s">
        <v>4595</v>
      </c>
      <c r="J679" t="s">
        <v>2543</v>
      </c>
      <c r="K679">
        <v>14</v>
      </c>
      <c r="L679" s="2" t="s">
        <v>1412</v>
      </c>
      <c r="M679" s="2">
        <f ca="1">Table1[[#This Row],[Cases]]*Table1[[#This Row],[Pack Size]]</f>
        <v>0</v>
      </c>
      <c r="N679" s="1">
        <f ca="1">Table1[[#This Row],[Cases]]*Table1[[#This Row],[Pack Size]]</f>
        <v>6720</v>
      </c>
      <c r="O679" s="1">
        <f>IFERROR(VLOOKUP(Table1[[#This Row],[SKU Code]],'SKU Size'!$G:$H,2,FALSE),0)*Table1[[#This Row],[Cases]]</f>
        <v>69901.794868852478</v>
      </c>
      <c r="P679" t="str">
        <f t="shared" si="11"/>
        <v>D0370</v>
      </c>
      <c r="Q679">
        <f>IFERROR(VLOOKUP(Table1[[#This Row],[Trim Distributor Code]],Sheet1!$N:$O,2,FALSE),0)</f>
        <v>3400895</v>
      </c>
      <c r="R679" t="str">
        <f>IFERROR(VLOOKUP(Table1[[#This Row],[Salesflo AppUser Code]],HIE!$A:$B,2,FALSE),0)</f>
        <v>Active</v>
      </c>
      <c r="S679" t="str">
        <f>IFERROR(VLOOKUP(Table1[[#This Row],[Salesflo AppUser Code]],HIE!$A:$B,2,FALSE),0)</f>
        <v>Active</v>
      </c>
      <c r="T679" t="s">
        <v>2637</v>
      </c>
      <c r="U679" s="3" t="s">
        <v>5710</v>
      </c>
      <c r="V679" s="3" t="s">
        <v>2268</v>
      </c>
      <c r="W679" s="3" t="s">
        <v>2542</v>
      </c>
      <c r="X679" t="str">
        <f>IFERROR(VLOOKUP( Table1[[#This Row],[Trim Distributor Code]],Sheet1!$A:$J,10,FALSE),0)</f>
        <v>Active</v>
      </c>
    </row>
    <row r="680" spans="1:24" hidden="1" x14ac:dyDescent="0.3">
      <c r="A680" t="s">
        <v>4632</v>
      </c>
      <c r="B680" t="s">
        <v>29</v>
      </c>
      <c r="C680" t="s">
        <v>4624</v>
      </c>
      <c r="D680" t="s">
        <v>1412</v>
      </c>
      <c r="E680" t="s">
        <v>4625</v>
      </c>
      <c r="F680" t="s">
        <v>30</v>
      </c>
      <c r="G680" t="s">
        <v>4521</v>
      </c>
      <c r="H680" t="s">
        <v>4106</v>
      </c>
      <c r="I680" t="s">
        <v>4538</v>
      </c>
      <c r="J680" t="s">
        <v>11</v>
      </c>
      <c r="K680" s="1">
        <v>85</v>
      </c>
      <c r="L680" s="1" t="s">
        <v>1412</v>
      </c>
      <c r="M680" s="2">
        <f ca="1">Table1[[#This Row],[Cases]]*Table1[[#This Row],[Pack Size]]</f>
        <v>0</v>
      </c>
      <c r="N680" s="1">
        <f ca="1">Table1[[#This Row],[Cases]]*Table1[[#This Row],[Pack Size]]</f>
        <v>29920</v>
      </c>
      <c r="O680" s="1">
        <f>IFERROR(VLOOKUP(Table1[[#This Row],[SKU Code]],'SKU Size'!$G:$H,2,FALSE),0)*Table1[[#This Row],[Cases]]</f>
        <v>745003.59973308223</v>
      </c>
      <c r="P680" t="str">
        <f t="shared" si="11"/>
        <v>D0058</v>
      </c>
      <c r="Q680">
        <f>IFERROR(VLOOKUP(Table1[[#This Row],[Trim Distributor Code]],Sheet1!$N:$O,2,FALSE),0)</f>
        <v>3400013</v>
      </c>
      <c r="R680" t="str">
        <f>IFERROR(VLOOKUP(Table1[[#This Row],[Salesflo AppUser Code]],HIE!$A:$B,2,FALSE),0)</f>
        <v>Active</v>
      </c>
      <c r="S680" t="str">
        <f>IFERROR(VLOOKUP(Table1[[#This Row],[Salesflo AppUser Code]],HIE!$A:$B,2,FALSE),0)</f>
        <v>Active</v>
      </c>
      <c r="T680" t="s">
        <v>2637</v>
      </c>
      <c r="U680" s="3" t="s">
        <v>5710</v>
      </c>
      <c r="V680" s="3" t="s">
        <v>1444</v>
      </c>
      <c r="W680" s="3" t="s">
        <v>1688</v>
      </c>
      <c r="X680" t="str">
        <f>IFERROR(VLOOKUP( Table1[[#This Row],[Trim Distributor Code]],Sheet1!$A:$J,10,FALSE),0)</f>
        <v>Active</v>
      </c>
    </row>
    <row r="681" spans="1:24" hidden="1" x14ac:dyDescent="0.3">
      <c r="A681" t="s">
        <v>4632</v>
      </c>
      <c r="B681" t="s">
        <v>29</v>
      </c>
      <c r="C681" t="s">
        <v>4624</v>
      </c>
      <c r="D681" t="s">
        <v>1412</v>
      </c>
      <c r="E681" t="s">
        <v>4625</v>
      </c>
      <c r="F681" t="s">
        <v>30</v>
      </c>
      <c r="G681" t="s">
        <v>4521</v>
      </c>
      <c r="H681" t="s">
        <v>4137</v>
      </c>
      <c r="I681" t="s">
        <v>4593</v>
      </c>
      <c r="J681" t="s">
        <v>12</v>
      </c>
      <c r="K681">
        <v>8</v>
      </c>
      <c r="L681" s="2" t="s">
        <v>1412</v>
      </c>
      <c r="M681" s="2">
        <f ca="1">Table1[[#This Row],[Cases]]*Table1[[#This Row],[Pack Size]]</f>
        <v>0</v>
      </c>
      <c r="N681" s="1">
        <f ca="1">Table1[[#This Row],[Cases]]*Table1[[#This Row],[Pack Size]]</f>
        <v>2880</v>
      </c>
      <c r="O681" s="1">
        <f>IFERROR(VLOOKUP(Table1[[#This Row],[SKU Code]],'SKU Size'!$G:$H,2,FALSE),0)*Table1[[#This Row],[Cases]]</f>
        <v>72910.273627785937</v>
      </c>
      <c r="P681" t="str">
        <f t="shared" si="11"/>
        <v>D0058</v>
      </c>
      <c r="Q681">
        <f>IFERROR(VLOOKUP(Table1[[#This Row],[Trim Distributor Code]],Sheet1!$N:$O,2,FALSE),0)</f>
        <v>3400013</v>
      </c>
      <c r="R681" t="str">
        <f>IFERROR(VLOOKUP(Table1[[#This Row],[Salesflo AppUser Code]],HIE!$A:$B,2,FALSE),0)</f>
        <v>Active</v>
      </c>
      <c r="S681" t="str">
        <f>IFERROR(VLOOKUP(Table1[[#This Row],[Salesflo AppUser Code]],HIE!$A:$B,2,FALSE),0)</f>
        <v>Active</v>
      </c>
      <c r="T681" t="s">
        <v>2637</v>
      </c>
      <c r="U681" s="3" t="s">
        <v>5710</v>
      </c>
      <c r="V681" s="3" t="s">
        <v>1606</v>
      </c>
      <c r="W681" s="3" t="s">
        <v>1688</v>
      </c>
      <c r="X681" t="str">
        <f>IFERROR(VLOOKUP( Table1[[#This Row],[Trim Distributor Code]],Sheet1!$A:$J,10,FALSE),0)</f>
        <v>Active</v>
      </c>
    </row>
    <row r="682" spans="1:24" hidden="1" x14ac:dyDescent="0.3">
      <c r="A682" t="s">
        <v>4632</v>
      </c>
      <c r="B682" t="s">
        <v>29</v>
      </c>
      <c r="C682" t="s">
        <v>4624</v>
      </c>
      <c r="D682" t="s">
        <v>1412</v>
      </c>
      <c r="E682" t="s">
        <v>4625</v>
      </c>
      <c r="F682" t="s">
        <v>30</v>
      </c>
      <c r="G682" t="s">
        <v>1431</v>
      </c>
      <c r="H682" t="s">
        <v>4109</v>
      </c>
      <c r="I682" t="s">
        <v>4605</v>
      </c>
      <c r="J682" t="s">
        <v>1440</v>
      </c>
      <c r="K682">
        <v>10</v>
      </c>
      <c r="L682" s="2" t="s">
        <v>1412</v>
      </c>
      <c r="M682" s="2">
        <f ca="1">Table1[[#This Row],[Cases]]*Table1[[#This Row],[Pack Size]]</f>
        <v>0</v>
      </c>
      <c r="N682" s="1">
        <f ca="1">Table1[[#This Row],[Cases]]*Table1[[#This Row],[Pack Size]]</f>
        <v>1000</v>
      </c>
      <c r="O682" s="1">
        <f>IFERROR(VLOOKUP(Table1[[#This Row],[SKU Code]],'SKU Size'!$G:$H,2,FALSE),0)*Table1[[#This Row],[Cases]]</f>
        <v>101545.48083547094</v>
      </c>
      <c r="P682" t="str">
        <f t="shared" si="11"/>
        <v>D0058</v>
      </c>
      <c r="Q682">
        <f>IFERROR(VLOOKUP(Table1[[#This Row],[Trim Distributor Code]],Sheet1!$N:$O,2,FALSE),0)</f>
        <v>3400013</v>
      </c>
      <c r="R682" t="str">
        <f>IFERROR(VLOOKUP(Table1[[#This Row],[Salesflo AppUser Code]],HIE!$A:$B,2,FALSE),0)</f>
        <v>Active</v>
      </c>
      <c r="S682" t="str">
        <f>IFERROR(VLOOKUP(Table1[[#This Row],[Salesflo AppUser Code]],HIE!$A:$B,2,FALSE),0)</f>
        <v>Active</v>
      </c>
      <c r="T682" t="s">
        <v>2637</v>
      </c>
      <c r="U682" s="3" t="s">
        <v>5710</v>
      </c>
      <c r="V682" s="3" t="s">
        <v>1423</v>
      </c>
      <c r="W682" s="3" t="s">
        <v>1431</v>
      </c>
      <c r="X682" t="str">
        <f>IFERROR(VLOOKUP( Table1[[#This Row],[Trim Distributor Code]],Sheet1!$A:$J,10,FALSE),0)</f>
        <v>Active</v>
      </c>
    </row>
    <row r="683" spans="1:24" hidden="1" x14ac:dyDescent="0.3">
      <c r="A683" t="s">
        <v>4632</v>
      </c>
      <c r="B683" t="s">
        <v>29</v>
      </c>
      <c r="C683" t="s">
        <v>4624</v>
      </c>
      <c r="D683" t="s">
        <v>1412</v>
      </c>
      <c r="E683" t="s">
        <v>4625</v>
      </c>
      <c r="F683" t="s">
        <v>30</v>
      </c>
      <c r="G683" t="s">
        <v>4110</v>
      </c>
      <c r="H683" t="s">
        <v>4109</v>
      </c>
      <c r="I683" t="s">
        <v>4539</v>
      </c>
      <c r="J683" t="s">
        <v>1682</v>
      </c>
      <c r="K683" s="1">
        <v>2</v>
      </c>
      <c r="L683" s="1" t="s">
        <v>1412</v>
      </c>
      <c r="M683" s="2">
        <f ca="1">Table1[[#This Row],[Cases]]*Table1[[#This Row],[Pack Size]]</f>
        <v>0</v>
      </c>
      <c r="N683" s="1">
        <f ca="1">Table1[[#This Row],[Cases]]*Table1[[#This Row],[Pack Size]]</f>
        <v>200</v>
      </c>
      <c r="O683" s="1">
        <f>IFERROR(VLOOKUP(Table1[[#This Row],[SKU Code]],'SKU Size'!$G:$H,2,FALSE),0)*Table1[[#This Row],[Cases]]</f>
        <v>15094.269471032741</v>
      </c>
      <c r="P683" t="str">
        <f t="shared" si="11"/>
        <v>D0058</v>
      </c>
      <c r="Q683">
        <f>IFERROR(VLOOKUP(Table1[[#This Row],[Trim Distributor Code]],Sheet1!$N:$O,2,FALSE),0)</f>
        <v>3400013</v>
      </c>
      <c r="R683" t="str">
        <f>IFERROR(VLOOKUP(Table1[[#This Row],[Salesflo AppUser Code]],HIE!$A:$B,2,FALSE),0)</f>
        <v>Active</v>
      </c>
      <c r="S683" t="str">
        <f>IFERROR(VLOOKUP(Table1[[#This Row],[Salesflo AppUser Code]],HIE!$A:$B,2,FALSE),0)</f>
        <v>Active</v>
      </c>
      <c r="T683" t="s">
        <v>2637</v>
      </c>
      <c r="U683" s="3" t="s">
        <v>5710</v>
      </c>
      <c r="V683" s="3" t="s">
        <v>1423</v>
      </c>
      <c r="W683" s="3" t="s">
        <v>1679</v>
      </c>
      <c r="X683" t="str">
        <f>IFERROR(VLOOKUP( Table1[[#This Row],[Trim Distributor Code]],Sheet1!$A:$J,10,FALSE),0)</f>
        <v>Active</v>
      </c>
    </row>
    <row r="684" spans="1:24" hidden="1" x14ac:dyDescent="0.3">
      <c r="A684" t="s">
        <v>4632</v>
      </c>
      <c r="B684" t="s">
        <v>29</v>
      </c>
      <c r="C684" t="s">
        <v>4624</v>
      </c>
      <c r="D684" t="s">
        <v>1412</v>
      </c>
      <c r="E684" t="s">
        <v>4625</v>
      </c>
      <c r="F684" t="s">
        <v>30</v>
      </c>
      <c r="G684" t="s">
        <v>4521</v>
      </c>
      <c r="H684" t="s">
        <v>4113</v>
      </c>
      <c r="I684" t="s">
        <v>4540</v>
      </c>
      <c r="J684" t="s">
        <v>14</v>
      </c>
      <c r="K684" s="1">
        <v>20</v>
      </c>
      <c r="L684" s="1" t="s">
        <v>1412</v>
      </c>
      <c r="M684" s="2">
        <f ca="1">Table1[[#This Row],[Cases]]*Table1[[#This Row],[Pack Size]]</f>
        <v>0</v>
      </c>
      <c r="N684" s="1">
        <f ca="1">Table1[[#This Row],[Cases]]*Table1[[#This Row],[Pack Size]]</f>
        <v>480</v>
      </c>
      <c r="O684" s="1">
        <f>IFERROR(VLOOKUP(Table1[[#This Row],[SKU Code]],'SKU Size'!$G:$H,2,FALSE),0)*Table1[[#This Row],[Cases]]</f>
        <v>71829.4653050122</v>
      </c>
      <c r="P684" t="str">
        <f t="shared" si="11"/>
        <v>D0058</v>
      </c>
      <c r="Q684">
        <f>IFERROR(VLOOKUP(Table1[[#This Row],[Trim Distributor Code]],Sheet1!$N:$O,2,FALSE),0)</f>
        <v>3400013</v>
      </c>
      <c r="R684" t="str">
        <f>IFERROR(VLOOKUP(Table1[[#This Row],[Salesflo AppUser Code]],HIE!$A:$B,2,FALSE),0)</f>
        <v>Active</v>
      </c>
      <c r="S684" t="str">
        <f>IFERROR(VLOOKUP(Table1[[#This Row],[Salesflo AppUser Code]],HIE!$A:$B,2,FALSE),0)</f>
        <v>Active</v>
      </c>
      <c r="T684" t="s">
        <v>2637</v>
      </c>
      <c r="U684" s="3" t="s">
        <v>5710</v>
      </c>
      <c r="V684" s="3" t="s">
        <v>1632</v>
      </c>
      <c r="W684" s="3" t="s">
        <v>1688</v>
      </c>
      <c r="X684" t="str">
        <f>IFERROR(VLOOKUP( Table1[[#This Row],[Trim Distributor Code]],Sheet1!$A:$J,10,FALSE),0)</f>
        <v>Active</v>
      </c>
    </row>
    <row r="685" spans="1:24" hidden="1" x14ac:dyDescent="0.3">
      <c r="A685" t="s">
        <v>4632</v>
      </c>
      <c r="B685" t="s">
        <v>29</v>
      </c>
      <c r="C685" t="s">
        <v>4624</v>
      </c>
      <c r="D685" t="s">
        <v>1412</v>
      </c>
      <c r="E685" t="s">
        <v>4625</v>
      </c>
      <c r="F685" t="s">
        <v>30</v>
      </c>
      <c r="G685" t="s">
        <v>4111</v>
      </c>
      <c r="H685" t="s">
        <v>4113</v>
      </c>
      <c r="I685" t="s">
        <v>4541</v>
      </c>
      <c r="J685" t="s">
        <v>1656</v>
      </c>
      <c r="K685">
        <v>5</v>
      </c>
      <c r="L685" s="2" t="s">
        <v>1412</v>
      </c>
      <c r="M685" s="2">
        <f ca="1">Table1[[#This Row],[Cases]]*Table1[[#This Row],[Pack Size]]</f>
        <v>0</v>
      </c>
      <c r="N685" s="1">
        <f ca="1">Table1[[#This Row],[Cases]]*Table1[[#This Row],[Pack Size]]</f>
        <v>240</v>
      </c>
      <c r="O685" s="1">
        <f>IFERROR(VLOOKUP(Table1[[#This Row],[SKU Code]],'SKU Size'!$G:$H,2,FALSE),0)*Table1[[#This Row],[Cases]]</f>
        <v>5019.5743795350445</v>
      </c>
      <c r="P685" t="str">
        <f t="shared" si="11"/>
        <v>D0058</v>
      </c>
      <c r="Q685">
        <f>IFERROR(VLOOKUP(Table1[[#This Row],[Trim Distributor Code]],Sheet1!$N:$O,2,FALSE),0)</f>
        <v>3400013</v>
      </c>
      <c r="R685" t="str">
        <f>IFERROR(VLOOKUP(Table1[[#This Row],[Salesflo AppUser Code]],HIE!$A:$B,2,FALSE),0)</f>
        <v>Active</v>
      </c>
      <c r="S685" t="str">
        <f>IFERROR(VLOOKUP(Table1[[#This Row],[Salesflo AppUser Code]],HIE!$A:$B,2,FALSE),0)</f>
        <v>Active</v>
      </c>
      <c r="T685" t="s">
        <v>2637</v>
      </c>
      <c r="U685" s="3" t="s">
        <v>5710</v>
      </c>
      <c r="V685" s="3" t="s">
        <v>1632</v>
      </c>
      <c r="W685" s="3" t="s">
        <v>1431</v>
      </c>
      <c r="X685" t="str">
        <f>IFERROR(VLOOKUP( Table1[[#This Row],[Trim Distributor Code]],Sheet1!$A:$J,10,FALSE),0)</f>
        <v>Active</v>
      </c>
    </row>
    <row r="686" spans="1:24" hidden="1" x14ac:dyDescent="0.3">
      <c r="A686" t="s">
        <v>4632</v>
      </c>
      <c r="B686" t="s">
        <v>29</v>
      </c>
      <c r="C686" t="s">
        <v>4624</v>
      </c>
      <c r="D686" t="s">
        <v>1412</v>
      </c>
      <c r="E686" t="s">
        <v>4625</v>
      </c>
      <c r="F686" t="s">
        <v>30</v>
      </c>
      <c r="G686" t="s">
        <v>2581</v>
      </c>
      <c r="H686" t="s">
        <v>4116</v>
      </c>
      <c r="I686" t="s">
        <v>4543</v>
      </c>
      <c r="J686" t="s">
        <v>15</v>
      </c>
      <c r="K686">
        <v>2</v>
      </c>
      <c r="L686" s="2" t="s">
        <v>1412</v>
      </c>
      <c r="M686" s="2">
        <f ca="1">Table1[[#This Row],[Cases]]*Table1[[#This Row],[Pack Size]]</f>
        <v>0</v>
      </c>
      <c r="N686" s="1">
        <f ca="1">Table1[[#This Row],[Cases]]*Table1[[#This Row],[Pack Size]]</f>
        <v>288</v>
      </c>
      <c r="O686" s="1">
        <f>IFERROR(VLOOKUP(Table1[[#This Row],[SKU Code]],'SKU Size'!$G:$H,2,FALSE),0)*Table1[[#This Row],[Cases]]</f>
        <v>11050.97755309545</v>
      </c>
      <c r="P686" t="str">
        <f t="shared" si="11"/>
        <v>D0058</v>
      </c>
      <c r="Q686">
        <f>IFERROR(VLOOKUP(Table1[[#This Row],[Trim Distributor Code]],Sheet1!$N:$O,2,FALSE),0)</f>
        <v>3400013</v>
      </c>
      <c r="R686" t="str">
        <f>IFERROR(VLOOKUP(Table1[[#This Row],[Salesflo AppUser Code]],HIE!$A:$B,2,FALSE),0)</f>
        <v>Active</v>
      </c>
      <c r="S686" t="str">
        <f>IFERROR(VLOOKUP(Table1[[#This Row],[Salesflo AppUser Code]],HIE!$A:$B,2,FALSE),0)</f>
        <v>Active</v>
      </c>
      <c r="T686" t="s">
        <v>2637</v>
      </c>
      <c r="U686" s="3" t="s">
        <v>5710</v>
      </c>
      <c r="V686" s="3" t="s">
        <v>2582</v>
      </c>
      <c r="W686" s="3" t="s">
        <v>2590</v>
      </c>
      <c r="X686" t="str">
        <f>IFERROR(VLOOKUP( Table1[[#This Row],[Trim Distributor Code]],Sheet1!$A:$J,10,FALSE),0)</f>
        <v>Active</v>
      </c>
    </row>
    <row r="687" spans="1:24" hidden="1" x14ac:dyDescent="0.3">
      <c r="A687" t="s">
        <v>4632</v>
      </c>
      <c r="B687" t="s">
        <v>29</v>
      </c>
      <c r="C687" t="s">
        <v>4624</v>
      </c>
      <c r="D687" t="s">
        <v>1412</v>
      </c>
      <c r="E687" t="s">
        <v>4625</v>
      </c>
      <c r="F687" t="s">
        <v>30</v>
      </c>
      <c r="G687" t="s">
        <v>2581</v>
      </c>
      <c r="H687" t="s">
        <v>4115</v>
      </c>
      <c r="I687" t="s">
        <v>4542</v>
      </c>
      <c r="J687" t="s">
        <v>16</v>
      </c>
      <c r="K687" s="1">
        <v>3</v>
      </c>
      <c r="L687" s="1" t="s">
        <v>1412</v>
      </c>
      <c r="M687" s="2">
        <f ca="1">Table1[[#This Row],[Cases]]*Table1[[#This Row],[Pack Size]]</f>
        <v>0</v>
      </c>
      <c r="N687" s="1">
        <f ca="1">Table1[[#This Row],[Cases]]*Table1[[#This Row],[Pack Size]]</f>
        <v>864</v>
      </c>
      <c r="O687" s="1">
        <f>IFERROR(VLOOKUP(Table1[[#This Row],[SKU Code]],'SKU Size'!$G:$H,2,FALSE),0)*Table1[[#This Row],[Cases]]</f>
        <v>14560.287803179785</v>
      </c>
      <c r="P687" t="str">
        <f t="shared" si="11"/>
        <v>D0058</v>
      </c>
      <c r="Q687">
        <f>IFERROR(VLOOKUP(Table1[[#This Row],[Trim Distributor Code]],Sheet1!$N:$O,2,FALSE),0)</f>
        <v>3400013</v>
      </c>
      <c r="R687" t="str">
        <f>IFERROR(VLOOKUP(Table1[[#This Row],[Salesflo AppUser Code]],HIE!$A:$B,2,FALSE),0)</f>
        <v>Active</v>
      </c>
      <c r="S687" t="str">
        <f>IFERROR(VLOOKUP(Table1[[#This Row],[Salesflo AppUser Code]],HIE!$A:$B,2,FALSE),0)</f>
        <v>Active</v>
      </c>
      <c r="T687" t="s">
        <v>2637</v>
      </c>
      <c r="U687" s="3" t="s">
        <v>5710</v>
      </c>
      <c r="V687" s="3" t="s">
        <v>2616</v>
      </c>
      <c r="W687" s="3" t="s">
        <v>2617</v>
      </c>
      <c r="X687" t="str">
        <f>IFERROR(VLOOKUP( Table1[[#This Row],[Trim Distributor Code]],Sheet1!$A:$J,10,FALSE),0)</f>
        <v>Active</v>
      </c>
    </row>
    <row r="688" spans="1:24" hidden="1" x14ac:dyDescent="0.3">
      <c r="A688" t="s">
        <v>4632</v>
      </c>
      <c r="B688" t="s">
        <v>29</v>
      </c>
      <c r="C688" t="s">
        <v>4624</v>
      </c>
      <c r="D688" t="s">
        <v>1412</v>
      </c>
      <c r="E688" t="s">
        <v>4625</v>
      </c>
      <c r="F688" t="s">
        <v>30</v>
      </c>
      <c r="G688" t="s">
        <v>2542</v>
      </c>
      <c r="H688" t="s">
        <v>2268</v>
      </c>
      <c r="I688" t="s">
        <v>4595</v>
      </c>
      <c r="J688" t="s">
        <v>2543</v>
      </c>
      <c r="K688">
        <v>8</v>
      </c>
      <c r="L688" s="2" t="s">
        <v>1412</v>
      </c>
      <c r="M688" s="2">
        <f ca="1">Table1[[#This Row],[Cases]]*Table1[[#This Row],[Pack Size]]</f>
        <v>0</v>
      </c>
      <c r="N688" s="1">
        <f ca="1">Table1[[#This Row],[Cases]]*Table1[[#This Row],[Pack Size]]</f>
        <v>3840</v>
      </c>
      <c r="O688" s="1">
        <f>IFERROR(VLOOKUP(Table1[[#This Row],[SKU Code]],'SKU Size'!$G:$H,2,FALSE),0)*Table1[[#This Row],[Cases]]</f>
        <v>39943.882782201414</v>
      </c>
      <c r="P688" t="str">
        <f t="shared" si="11"/>
        <v>D0058</v>
      </c>
      <c r="Q688">
        <f>IFERROR(VLOOKUP(Table1[[#This Row],[Trim Distributor Code]],Sheet1!$N:$O,2,FALSE),0)</f>
        <v>3400013</v>
      </c>
      <c r="R688" t="str">
        <f>IFERROR(VLOOKUP(Table1[[#This Row],[Salesflo AppUser Code]],HIE!$A:$B,2,FALSE),0)</f>
        <v>Active</v>
      </c>
      <c r="S688" t="str">
        <f>IFERROR(VLOOKUP(Table1[[#This Row],[Salesflo AppUser Code]],HIE!$A:$B,2,FALSE),0)</f>
        <v>Active</v>
      </c>
      <c r="T688" t="s">
        <v>2637</v>
      </c>
      <c r="U688" s="3" t="s">
        <v>5710</v>
      </c>
      <c r="V688" s="3" t="s">
        <v>2268</v>
      </c>
      <c r="W688" s="3" t="s">
        <v>2542</v>
      </c>
      <c r="X688" t="str">
        <f>IFERROR(VLOOKUP( Table1[[#This Row],[Trim Distributor Code]],Sheet1!$A:$J,10,FALSE),0)</f>
        <v>Active</v>
      </c>
    </row>
    <row r="689" spans="1:24" hidden="1" x14ac:dyDescent="0.3">
      <c r="A689" t="s">
        <v>4632</v>
      </c>
      <c r="B689" t="s">
        <v>31</v>
      </c>
      <c r="C689" t="s">
        <v>4626</v>
      </c>
      <c r="D689" t="s">
        <v>1412</v>
      </c>
      <c r="E689" t="s">
        <v>4627</v>
      </c>
      <c r="F689" t="s">
        <v>32</v>
      </c>
      <c r="G689" t="s">
        <v>4521</v>
      </c>
      <c r="H689" t="s">
        <v>4106</v>
      </c>
      <c r="I689" t="s">
        <v>4538</v>
      </c>
      <c r="J689" t="s">
        <v>11</v>
      </c>
      <c r="K689">
        <v>170</v>
      </c>
      <c r="L689" s="2" t="s">
        <v>1412</v>
      </c>
      <c r="M689" s="2">
        <f ca="1">Table1[[#This Row],[Cases]]*Table1[[#This Row],[Pack Size]]</f>
        <v>0</v>
      </c>
      <c r="N689" s="1">
        <f ca="1">Table1[[#This Row],[Cases]]*Table1[[#This Row],[Pack Size]]</f>
        <v>59840</v>
      </c>
      <c r="O689" s="1">
        <f>IFERROR(VLOOKUP(Table1[[#This Row],[SKU Code]],'SKU Size'!$G:$H,2,FALSE),0)*Table1[[#This Row],[Cases]]</f>
        <v>1490007.1994661645</v>
      </c>
      <c r="P689" t="str">
        <f t="shared" si="11"/>
        <v>D0056</v>
      </c>
      <c r="Q689">
        <f>IFERROR(VLOOKUP(Table1[[#This Row],[Trim Distributor Code]],Sheet1!$N:$O,2,FALSE),0)</f>
        <v>3400010</v>
      </c>
      <c r="R689" t="str">
        <f>IFERROR(VLOOKUP(Table1[[#This Row],[Salesflo AppUser Code]],HIE!$A:$B,2,FALSE),0)</f>
        <v>Active</v>
      </c>
      <c r="S689" t="str">
        <f>IFERROR(VLOOKUP(Table1[[#This Row],[Salesflo AppUser Code]],HIE!$A:$B,2,FALSE),0)</f>
        <v>Active</v>
      </c>
      <c r="T689" t="s">
        <v>2637</v>
      </c>
      <c r="U689" s="3" t="s">
        <v>5710</v>
      </c>
      <c r="V689" s="3" t="s">
        <v>1444</v>
      </c>
      <c r="W689" s="3" t="s">
        <v>1688</v>
      </c>
      <c r="X689" t="str">
        <f>IFERROR(VLOOKUP( Table1[[#This Row],[Trim Distributor Code]],Sheet1!$A:$J,10,FALSE),0)</f>
        <v>Active</v>
      </c>
    </row>
    <row r="690" spans="1:24" hidden="1" x14ac:dyDescent="0.3">
      <c r="A690" t="s">
        <v>4632</v>
      </c>
      <c r="B690" t="s">
        <v>31</v>
      </c>
      <c r="C690" t="s">
        <v>4626</v>
      </c>
      <c r="D690" t="s">
        <v>1412</v>
      </c>
      <c r="E690" t="s">
        <v>4627</v>
      </c>
      <c r="F690" t="s">
        <v>32</v>
      </c>
      <c r="G690" t="s">
        <v>4521</v>
      </c>
      <c r="H690" t="s">
        <v>4137</v>
      </c>
      <c r="I690" t="s">
        <v>4593</v>
      </c>
      <c r="J690" t="s">
        <v>12</v>
      </c>
      <c r="K690" s="1">
        <v>8</v>
      </c>
      <c r="L690" s="1" t="s">
        <v>1412</v>
      </c>
      <c r="M690" s="2">
        <f ca="1">Table1[[#This Row],[Cases]]*Table1[[#This Row],[Pack Size]]</f>
        <v>0</v>
      </c>
      <c r="N690" s="1">
        <f ca="1">Table1[[#This Row],[Cases]]*Table1[[#This Row],[Pack Size]]</f>
        <v>2880</v>
      </c>
      <c r="O690" s="1">
        <f>IFERROR(VLOOKUP(Table1[[#This Row],[SKU Code]],'SKU Size'!$G:$H,2,FALSE),0)*Table1[[#This Row],[Cases]]</f>
        <v>72910.273627785937</v>
      </c>
      <c r="P690" t="str">
        <f t="shared" si="11"/>
        <v>D0056</v>
      </c>
      <c r="Q690">
        <f>IFERROR(VLOOKUP(Table1[[#This Row],[Trim Distributor Code]],Sheet1!$N:$O,2,FALSE),0)</f>
        <v>3400010</v>
      </c>
      <c r="R690" t="str">
        <f>IFERROR(VLOOKUP(Table1[[#This Row],[Salesflo AppUser Code]],HIE!$A:$B,2,FALSE),0)</f>
        <v>Active</v>
      </c>
      <c r="S690" t="str">
        <f>IFERROR(VLOOKUP(Table1[[#This Row],[Salesflo AppUser Code]],HIE!$A:$B,2,FALSE),0)</f>
        <v>Active</v>
      </c>
      <c r="T690" t="s">
        <v>2637</v>
      </c>
      <c r="U690" s="3" t="s">
        <v>5710</v>
      </c>
      <c r="V690" s="3" t="s">
        <v>1606</v>
      </c>
      <c r="W690" s="3" t="s">
        <v>1688</v>
      </c>
      <c r="X690" t="str">
        <f>IFERROR(VLOOKUP( Table1[[#This Row],[Trim Distributor Code]],Sheet1!$A:$J,10,FALSE),0)</f>
        <v>Active</v>
      </c>
    </row>
    <row r="691" spans="1:24" hidden="1" x14ac:dyDescent="0.3">
      <c r="A691" t="s">
        <v>4632</v>
      </c>
      <c r="B691" t="s">
        <v>31</v>
      </c>
      <c r="C691" t="s">
        <v>4626</v>
      </c>
      <c r="D691" t="s">
        <v>1412</v>
      </c>
      <c r="E691" t="s">
        <v>4627</v>
      </c>
      <c r="F691" t="s">
        <v>32</v>
      </c>
      <c r="G691" t="s">
        <v>1431</v>
      </c>
      <c r="H691" t="s">
        <v>4109</v>
      </c>
      <c r="I691" t="s">
        <v>4605</v>
      </c>
      <c r="J691" t="s">
        <v>1440</v>
      </c>
      <c r="K691">
        <v>13</v>
      </c>
      <c r="L691" s="2" t="s">
        <v>1412</v>
      </c>
      <c r="M691" s="2">
        <f ca="1">Table1[[#This Row],[Cases]]*Table1[[#This Row],[Pack Size]]</f>
        <v>0</v>
      </c>
      <c r="N691" s="1">
        <f ca="1">Table1[[#This Row],[Cases]]*Table1[[#This Row],[Pack Size]]</f>
        <v>1300</v>
      </c>
      <c r="O691" s="1">
        <f>IFERROR(VLOOKUP(Table1[[#This Row],[SKU Code]],'SKU Size'!$G:$H,2,FALSE),0)*Table1[[#This Row],[Cases]]</f>
        <v>132009.12508611221</v>
      </c>
      <c r="P691" t="str">
        <f t="shared" si="11"/>
        <v>D0056</v>
      </c>
      <c r="Q691">
        <f>IFERROR(VLOOKUP(Table1[[#This Row],[Trim Distributor Code]],Sheet1!$N:$O,2,FALSE),0)</f>
        <v>3400010</v>
      </c>
      <c r="R691" t="str">
        <f>IFERROR(VLOOKUP(Table1[[#This Row],[Salesflo AppUser Code]],HIE!$A:$B,2,FALSE),0)</f>
        <v>Active</v>
      </c>
      <c r="S691" t="str">
        <f>IFERROR(VLOOKUP(Table1[[#This Row],[Salesflo AppUser Code]],HIE!$A:$B,2,FALSE),0)</f>
        <v>Active</v>
      </c>
      <c r="T691" t="s">
        <v>2637</v>
      </c>
      <c r="U691" s="3" t="s">
        <v>5710</v>
      </c>
      <c r="V691" s="3" t="s">
        <v>1423</v>
      </c>
      <c r="W691" s="3" t="s">
        <v>1431</v>
      </c>
      <c r="X691" t="str">
        <f>IFERROR(VLOOKUP( Table1[[#This Row],[Trim Distributor Code]],Sheet1!$A:$J,10,FALSE),0)</f>
        <v>Active</v>
      </c>
    </row>
    <row r="692" spans="1:24" hidden="1" x14ac:dyDescent="0.3">
      <c r="A692" t="s">
        <v>4632</v>
      </c>
      <c r="B692" t="s">
        <v>31</v>
      </c>
      <c r="C692" t="s">
        <v>4626</v>
      </c>
      <c r="D692" t="s">
        <v>1412</v>
      </c>
      <c r="E692" t="s">
        <v>4627</v>
      </c>
      <c r="F692" t="s">
        <v>32</v>
      </c>
      <c r="G692" t="s">
        <v>4110</v>
      </c>
      <c r="H692" t="s">
        <v>4109</v>
      </c>
      <c r="I692" t="s">
        <v>4539</v>
      </c>
      <c r="J692" t="s">
        <v>1682</v>
      </c>
      <c r="K692">
        <v>8</v>
      </c>
      <c r="L692" s="2" t="s">
        <v>1412</v>
      </c>
      <c r="M692" s="2">
        <f ca="1">Table1[[#This Row],[Cases]]*Table1[[#This Row],[Pack Size]]</f>
        <v>0</v>
      </c>
      <c r="N692" s="1">
        <f ca="1">Table1[[#This Row],[Cases]]*Table1[[#This Row],[Pack Size]]</f>
        <v>800</v>
      </c>
      <c r="O692" s="1">
        <f>IFERROR(VLOOKUP(Table1[[#This Row],[SKU Code]],'SKU Size'!$G:$H,2,FALSE),0)*Table1[[#This Row],[Cases]]</f>
        <v>60377.077884130966</v>
      </c>
      <c r="P692" t="str">
        <f t="shared" si="11"/>
        <v>D0056</v>
      </c>
      <c r="Q692">
        <f>IFERROR(VLOOKUP(Table1[[#This Row],[Trim Distributor Code]],Sheet1!$N:$O,2,FALSE),0)</f>
        <v>3400010</v>
      </c>
      <c r="R692" t="str">
        <f>IFERROR(VLOOKUP(Table1[[#This Row],[Salesflo AppUser Code]],HIE!$A:$B,2,FALSE),0)</f>
        <v>Active</v>
      </c>
      <c r="S692" t="str">
        <f>IFERROR(VLOOKUP(Table1[[#This Row],[Salesflo AppUser Code]],HIE!$A:$B,2,FALSE),0)</f>
        <v>Active</v>
      </c>
      <c r="T692" t="s">
        <v>2637</v>
      </c>
      <c r="U692" s="3" t="s">
        <v>5710</v>
      </c>
      <c r="V692" s="3" t="s">
        <v>1423</v>
      </c>
      <c r="W692" s="3" t="s">
        <v>1679</v>
      </c>
      <c r="X692" t="str">
        <f>IFERROR(VLOOKUP( Table1[[#This Row],[Trim Distributor Code]],Sheet1!$A:$J,10,FALSE),0)</f>
        <v>Active</v>
      </c>
    </row>
    <row r="693" spans="1:24" hidden="1" x14ac:dyDescent="0.3">
      <c r="A693" t="s">
        <v>4632</v>
      </c>
      <c r="B693" t="s">
        <v>31</v>
      </c>
      <c r="C693" t="s">
        <v>4626</v>
      </c>
      <c r="D693" t="s">
        <v>1412</v>
      </c>
      <c r="E693" t="s">
        <v>4627</v>
      </c>
      <c r="F693" t="s">
        <v>32</v>
      </c>
      <c r="G693" t="s">
        <v>4521</v>
      </c>
      <c r="H693" t="s">
        <v>4113</v>
      </c>
      <c r="I693" t="s">
        <v>4540</v>
      </c>
      <c r="J693" t="s">
        <v>14</v>
      </c>
      <c r="K693">
        <v>25</v>
      </c>
      <c r="L693" s="2" t="s">
        <v>1412</v>
      </c>
      <c r="M693" s="2">
        <f ca="1">Table1[[#This Row],[Cases]]*Table1[[#This Row],[Pack Size]]</f>
        <v>0</v>
      </c>
      <c r="N693" s="1">
        <f ca="1">Table1[[#This Row],[Cases]]*Table1[[#This Row],[Pack Size]]</f>
        <v>600</v>
      </c>
      <c r="O693" s="1">
        <f>IFERROR(VLOOKUP(Table1[[#This Row],[SKU Code]],'SKU Size'!$G:$H,2,FALSE),0)*Table1[[#This Row],[Cases]]</f>
        <v>89786.831631265246</v>
      </c>
      <c r="P693" t="str">
        <f t="shared" si="11"/>
        <v>D0056</v>
      </c>
      <c r="Q693">
        <f>IFERROR(VLOOKUP(Table1[[#This Row],[Trim Distributor Code]],Sheet1!$N:$O,2,FALSE),0)</f>
        <v>3400010</v>
      </c>
      <c r="R693" t="str">
        <f>IFERROR(VLOOKUP(Table1[[#This Row],[Salesflo AppUser Code]],HIE!$A:$B,2,FALSE),0)</f>
        <v>Active</v>
      </c>
      <c r="S693" t="str">
        <f>IFERROR(VLOOKUP(Table1[[#This Row],[Salesflo AppUser Code]],HIE!$A:$B,2,FALSE),0)</f>
        <v>Active</v>
      </c>
      <c r="T693" t="s">
        <v>2637</v>
      </c>
      <c r="U693" s="3" t="s">
        <v>5710</v>
      </c>
      <c r="V693" s="3" t="s">
        <v>1632</v>
      </c>
      <c r="W693" s="3" t="s">
        <v>1688</v>
      </c>
      <c r="X693" t="str">
        <f>IFERROR(VLOOKUP( Table1[[#This Row],[Trim Distributor Code]],Sheet1!$A:$J,10,FALSE),0)</f>
        <v>Active</v>
      </c>
    </row>
    <row r="694" spans="1:24" hidden="1" x14ac:dyDescent="0.3">
      <c r="A694" t="s">
        <v>4632</v>
      </c>
      <c r="B694" t="s">
        <v>31</v>
      </c>
      <c r="C694" t="s">
        <v>4626</v>
      </c>
      <c r="D694" t="s">
        <v>1412</v>
      </c>
      <c r="E694" t="s">
        <v>4627</v>
      </c>
      <c r="F694" t="s">
        <v>32</v>
      </c>
      <c r="G694" t="s">
        <v>4111</v>
      </c>
      <c r="H694" t="s">
        <v>4113</v>
      </c>
      <c r="I694" t="s">
        <v>4541</v>
      </c>
      <c r="J694" t="s">
        <v>1656</v>
      </c>
      <c r="K694">
        <v>7</v>
      </c>
      <c r="L694" s="2" t="s">
        <v>1412</v>
      </c>
      <c r="M694" s="2">
        <f ca="1">Table1[[#This Row],[Cases]]*Table1[[#This Row],[Pack Size]]</f>
        <v>0</v>
      </c>
      <c r="N694" s="1">
        <f ca="1">Table1[[#This Row],[Cases]]*Table1[[#This Row],[Pack Size]]</f>
        <v>336</v>
      </c>
      <c r="O694" s="1">
        <f>IFERROR(VLOOKUP(Table1[[#This Row],[SKU Code]],'SKU Size'!$G:$H,2,FALSE),0)*Table1[[#This Row],[Cases]]</f>
        <v>7027.4041313490625</v>
      </c>
      <c r="P694" t="str">
        <f t="shared" si="11"/>
        <v>D0056</v>
      </c>
      <c r="Q694">
        <f>IFERROR(VLOOKUP(Table1[[#This Row],[Trim Distributor Code]],Sheet1!$N:$O,2,FALSE),0)</f>
        <v>3400010</v>
      </c>
      <c r="R694" t="str">
        <f>IFERROR(VLOOKUP(Table1[[#This Row],[Salesflo AppUser Code]],HIE!$A:$B,2,FALSE),0)</f>
        <v>Active</v>
      </c>
      <c r="S694" t="str">
        <f>IFERROR(VLOOKUP(Table1[[#This Row],[Salesflo AppUser Code]],HIE!$A:$B,2,FALSE),0)</f>
        <v>Active</v>
      </c>
      <c r="T694" t="s">
        <v>2637</v>
      </c>
      <c r="U694" s="3" t="s">
        <v>5710</v>
      </c>
      <c r="V694" s="3" t="s">
        <v>1632</v>
      </c>
      <c r="W694" s="3" t="s">
        <v>1431</v>
      </c>
      <c r="X694" t="str">
        <f>IFERROR(VLOOKUP( Table1[[#This Row],[Trim Distributor Code]],Sheet1!$A:$J,10,FALSE),0)</f>
        <v>Active</v>
      </c>
    </row>
    <row r="695" spans="1:24" hidden="1" x14ac:dyDescent="0.3">
      <c r="A695" t="s">
        <v>4632</v>
      </c>
      <c r="B695" t="s">
        <v>31</v>
      </c>
      <c r="C695" t="s">
        <v>4626</v>
      </c>
      <c r="D695" t="s">
        <v>1412</v>
      </c>
      <c r="E695" t="s">
        <v>4627</v>
      </c>
      <c r="F695" t="s">
        <v>32</v>
      </c>
      <c r="G695" t="s">
        <v>2581</v>
      </c>
      <c r="H695" t="s">
        <v>4116</v>
      </c>
      <c r="I695" t="s">
        <v>4543</v>
      </c>
      <c r="J695" t="s">
        <v>15</v>
      </c>
      <c r="K695">
        <v>4</v>
      </c>
      <c r="L695" s="2" t="s">
        <v>1412</v>
      </c>
      <c r="M695" s="2">
        <f ca="1">Table1[[#This Row],[Cases]]*Table1[[#This Row],[Pack Size]]</f>
        <v>0</v>
      </c>
      <c r="N695" s="1">
        <f ca="1">Table1[[#This Row],[Cases]]*Table1[[#This Row],[Pack Size]]</f>
        <v>576</v>
      </c>
      <c r="O695" s="1">
        <f>IFERROR(VLOOKUP(Table1[[#This Row],[SKU Code]],'SKU Size'!$G:$H,2,FALSE),0)*Table1[[#This Row],[Cases]]</f>
        <v>22101.955106190901</v>
      </c>
      <c r="P695" t="str">
        <f t="shared" si="11"/>
        <v>D0056</v>
      </c>
      <c r="Q695">
        <f>IFERROR(VLOOKUP(Table1[[#This Row],[Trim Distributor Code]],Sheet1!$N:$O,2,FALSE),0)</f>
        <v>3400010</v>
      </c>
      <c r="R695" t="str">
        <f>IFERROR(VLOOKUP(Table1[[#This Row],[Salesflo AppUser Code]],HIE!$A:$B,2,FALSE),0)</f>
        <v>Active</v>
      </c>
      <c r="S695" t="str">
        <f>IFERROR(VLOOKUP(Table1[[#This Row],[Salesflo AppUser Code]],HIE!$A:$B,2,FALSE),0)</f>
        <v>Active</v>
      </c>
      <c r="T695" t="s">
        <v>2637</v>
      </c>
      <c r="U695" s="3" t="s">
        <v>5710</v>
      </c>
      <c r="V695" s="3" t="s">
        <v>2582</v>
      </c>
      <c r="W695" s="3" t="s">
        <v>2590</v>
      </c>
      <c r="X695" t="str">
        <f>IFERROR(VLOOKUP( Table1[[#This Row],[Trim Distributor Code]],Sheet1!$A:$J,10,FALSE),0)</f>
        <v>Active</v>
      </c>
    </row>
    <row r="696" spans="1:24" hidden="1" x14ac:dyDescent="0.3">
      <c r="A696" t="s">
        <v>4632</v>
      </c>
      <c r="B696" t="s">
        <v>31</v>
      </c>
      <c r="C696" t="s">
        <v>4626</v>
      </c>
      <c r="D696" t="s">
        <v>1412</v>
      </c>
      <c r="E696" t="s">
        <v>4627</v>
      </c>
      <c r="F696" t="s">
        <v>32</v>
      </c>
      <c r="G696" t="s">
        <v>2581</v>
      </c>
      <c r="H696" t="s">
        <v>4115</v>
      </c>
      <c r="I696" t="s">
        <v>4542</v>
      </c>
      <c r="J696" t="s">
        <v>16</v>
      </c>
      <c r="K696">
        <v>3</v>
      </c>
      <c r="L696" s="2" t="s">
        <v>1412</v>
      </c>
      <c r="M696" s="2">
        <f ca="1">Table1[[#This Row],[Cases]]*Table1[[#This Row],[Pack Size]]</f>
        <v>0</v>
      </c>
      <c r="N696" s="1">
        <f ca="1">Table1[[#This Row],[Cases]]*Table1[[#This Row],[Pack Size]]</f>
        <v>864</v>
      </c>
      <c r="O696" s="1">
        <f>IFERROR(VLOOKUP(Table1[[#This Row],[SKU Code]],'SKU Size'!$G:$H,2,FALSE),0)*Table1[[#This Row],[Cases]]</f>
        <v>14560.287803179785</v>
      </c>
      <c r="P696" t="str">
        <f t="shared" si="11"/>
        <v>D0056</v>
      </c>
      <c r="Q696">
        <f>IFERROR(VLOOKUP(Table1[[#This Row],[Trim Distributor Code]],Sheet1!$N:$O,2,FALSE),0)</f>
        <v>3400010</v>
      </c>
      <c r="R696" t="str">
        <f>IFERROR(VLOOKUP(Table1[[#This Row],[Salesflo AppUser Code]],HIE!$A:$B,2,FALSE),0)</f>
        <v>Active</v>
      </c>
      <c r="S696" t="str">
        <f>IFERROR(VLOOKUP(Table1[[#This Row],[Salesflo AppUser Code]],HIE!$A:$B,2,FALSE),0)</f>
        <v>Active</v>
      </c>
      <c r="T696" t="s">
        <v>2637</v>
      </c>
      <c r="U696" s="3" t="s">
        <v>5710</v>
      </c>
      <c r="V696" s="3" t="s">
        <v>2616</v>
      </c>
      <c r="W696" s="3" t="s">
        <v>2617</v>
      </c>
      <c r="X696" t="str">
        <f>IFERROR(VLOOKUP( Table1[[#This Row],[Trim Distributor Code]],Sheet1!$A:$J,10,FALSE),0)</f>
        <v>Active</v>
      </c>
    </row>
    <row r="697" spans="1:24" hidden="1" x14ac:dyDescent="0.3">
      <c r="A697" t="s">
        <v>4632</v>
      </c>
      <c r="B697" t="s">
        <v>31</v>
      </c>
      <c r="C697" t="s">
        <v>4626</v>
      </c>
      <c r="D697" t="s">
        <v>1412</v>
      </c>
      <c r="E697" t="s">
        <v>4627</v>
      </c>
      <c r="F697" t="s">
        <v>32</v>
      </c>
      <c r="G697" t="s">
        <v>2542</v>
      </c>
      <c r="H697" t="s">
        <v>2268</v>
      </c>
      <c r="I697" t="s">
        <v>4595</v>
      </c>
      <c r="J697" t="s">
        <v>2543</v>
      </c>
      <c r="K697" s="1">
        <v>11</v>
      </c>
      <c r="L697" s="1" t="s">
        <v>1412</v>
      </c>
      <c r="M697" s="2">
        <f ca="1">Table1[[#This Row],[Cases]]*Table1[[#This Row],[Pack Size]]</f>
        <v>0</v>
      </c>
      <c r="N697" s="1">
        <f ca="1">Table1[[#This Row],[Cases]]*Table1[[#This Row],[Pack Size]]</f>
        <v>5280</v>
      </c>
      <c r="O697" s="1">
        <f>IFERROR(VLOOKUP(Table1[[#This Row],[SKU Code]],'SKU Size'!$G:$H,2,FALSE),0)*Table1[[#This Row],[Cases]]</f>
        <v>54922.838825526946</v>
      </c>
      <c r="P697" t="str">
        <f t="shared" si="11"/>
        <v>D0056</v>
      </c>
      <c r="Q697">
        <f>IFERROR(VLOOKUP(Table1[[#This Row],[Trim Distributor Code]],Sheet1!$N:$O,2,FALSE),0)</f>
        <v>3400010</v>
      </c>
      <c r="R697" t="str">
        <f>IFERROR(VLOOKUP(Table1[[#This Row],[Salesflo AppUser Code]],HIE!$A:$B,2,FALSE),0)</f>
        <v>Active</v>
      </c>
      <c r="S697" t="str">
        <f>IFERROR(VLOOKUP(Table1[[#This Row],[Salesflo AppUser Code]],HIE!$A:$B,2,FALSE),0)</f>
        <v>Active</v>
      </c>
      <c r="T697" t="s">
        <v>2637</v>
      </c>
      <c r="U697" s="3" t="s">
        <v>5710</v>
      </c>
      <c r="V697" s="3" t="s">
        <v>2268</v>
      </c>
      <c r="W697" s="3" t="s">
        <v>2542</v>
      </c>
      <c r="X697" t="str">
        <f>IFERROR(VLOOKUP( Table1[[#This Row],[Trim Distributor Code]],Sheet1!$A:$J,10,FALSE),0)</f>
        <v>Active</v>
      </c>
    </row>
    <row r="698" spans="1:24" hidden="1" x14ac:dyDescent="0.3">
      <c r="A698" t="s">
        <v>4632</v>
      </c>
      <c r="B698" t="s">
        <v>33</v>
      </c>
      <c r="C698" t="s">
        <v>4628</v>
      </c>
      <c r="D698" t="s">
        <v>1412</v>
      </c>
      <c r="E698" t="s">
        <v>4627</v>
      </c>
      <c r="F698" t="s">
        <v>32</v>
      </c>
      <c r="G698" t="s">
        <v>4521</v>
      </c>
      <c r="H698" t="s">
        <v>4106</v>
      </c>
      <c r="I698" t="s">
        <v>4538</v>
      </c>
      <c r="J698" t="s">
        <v>11</v>
      </c>
      <c r="K698">
        <v>225</v>
      </c>
      <c r="L698" s="2" t="s">
        <v>1412</v>
      </c>
      <c r="M698" s="2">
        <f ca="1">Table1[[#This Row],[Cases]]*Table1[[#This Row],[Pack Size]]</f>
        <v>0</v>
      </c>
      <c r="N698" s="1">
        <f ca="1">Table1[[#This Row],[Cases]]*Table1[[#This Row],[Pack Size]]</f>
        <v>79200</v>
      </c>
      <c r="O698" s="1">
        <f>IFERROR(VLOOKUP(Table1[[#This Row],[SKU Code]],'SKU Size'!$G:$H,2,FALSE),0)*Table1[[#This Row],[Cases]]</f>
        <v>1972068.3522346294</v>
      </c>
      <c r="P698" t="str">
        <f t="shared" si="11"/>
        <v>D0056</v>
      </c>
      <c r="Q698">
        <f>IFERROR(VLOOKUP(Table1[[#This Row],[Trim Distributor Code]],Sheet1!$N:$O,2,FALSE),0)</f>
        <v>3400010</v>
      </c>
      <c r="R698" t="str">
        <f>IFERROR(VLOOKUP(Table1[[#This Row],[Salesflo AppUser Code]],HIE!$A:$B,2,FALSE),0)</f>
        <v>Active</v>
      </c>
      <c r="S698" t="str">
        <f>IFERROR(VLOOKUP(Table1[[#This Row],[Salesflo AppUser Code]],HIE!$A:$B,2,FALSE),0)</f>
        <v>Active</v>
      </c>
      <c r="T698" t="s">
        <v>2637</v>
      </c>
      <c r="U698" s="3" t="s">
        <v>5710</v>
      </c>
      <c r="V698" s="3" t="s">
        <v>1444</v>
      </c>
      <c r="W698" s="3" t="s">
        <v>1688</v>
      </c>
      <c r="X698" t="str">
        <f>IFERROR(VLOOKUP( Table1[[#This Row],[Trim Distributor Code]],Sheet1!$A:$J,10,FALSE),0)</f>
        <v>Active</v>
      </c>
    </row>
    <row r="699" spans="1:24" hidden="1" x14ac:dyDescent="0.3">
      <c r="A699" t="s">
        <v>4632</v>
      </c>
      <c r="B699" t="s">
        <v>33</v>
      </c>
      <c r="C699" t="s">
        <v>4628</v>
      </c>
      <c r="D699" t="s">
        <v>1412</v>
      </c>
      <c r="E699" t="s">
        <v>4627</v>
      </c>
      <c r="F699" t="s">
        <v>32</v>
      </c>
      <c r="G699" t="s">
        <v>4521</v>
      </c>
      <c r="H699" t="s">
        <v>4137</v>
      </c>
      <c r="I699" t="s">
        <v>4593</v>
      </c>
      <c r="J699" t="s">
        <v>12</v>
      </c>
      <c r="K699">
        <v>14</v>
      </c>
      <c r="L699" s="2" t="s">
        <v>1412</v>
      </c>
      <c r="M699" s="2">
        <f ca="1">Table1[[#This Row],[Cases]]*Table1[[#This Row],[Pack Size]]</f>
        <v>0</v>
      </c>
      <c r="N699" s="1">
        <f ca="1">Table1[[#This Row],[Cases]]*Table1[[#This Row],[Pack Size]]</f>
        <v>5040</v>
      </c>
      <c r="O699" s="1">
        <f>IFERROR(VLOOKUP(Table1[[#This Row],[SKU Code]],'SKU Size'!$G:$H,2,FALSE),0)*Table1[[#This Row],[Cases]]</f>
        <v>127592.97884862538</v>
      </c>
      <c r="P699" t="str">
        <f t="shared" si="11"/>
        <v>D0056</v>
      </c>
      <c r="Q699">
        <f>IFERROR(VLOOKUP(Table1[[#This Row],[Trim Distributor Code]],Sheet1!$N:$O,2,FALSE),0)</f>
        <v>3400010</v>
      </c>
      <c r="R699" t="str">
        <f>IFERROR(VLOOKUP(Table1[[#This Row],[Salesflo AppUser Code]],HIE!$A:$B,2,FALSE),0)</f>
        <v>Active</v>
      </c>
      <c r="S699" t="str">
        <f>IFERROR(VLOOKUP(Table1[[#This Row],[Salesflo AppUser Code]],HIE!$A:$B,2,FALSE),0)</f>
        <v>Active</v>
      </c>
      <c r="T699" t="s">
        <v>2637</v>
      </c>
      <c r="U699" s="3" t="s">
        <v>5710</v>
      </c>
      <c r="V699" s="3" t="s">
        <v>1606</v>
      </c>
      <c r="W699" s="3" t="s">
        <v>1688</v>
      </c>
      <c r="X699" t="str">
        <f>IFERROR(VLOOKUP( Table1[[#This Row],[Trim Distributor Code]],Sheet1!$A:$J,10,FALSE),0)</f>
        <v>Active</v>
      </c>
    </row>
    <row r="700" spans="1:24" hidden="1" x14ac:dyDescent="0.3">
      <c r="A700" t="s">
        <v>4632</v>
      </c>
      <c r="B700" t="s">
        <v>33</v>
      </c>
      <c r="C700" t="s">
        <v>4628</v>
      </c>
      <c r="D700" t="s">
        <v>1412</v>
      </c>
      <c r="E700" t="s">
        <v>4627</v>
      </c>
      <c r="F700" t="s">
        <v>32</v>
      </c>
      <c r="G700" t="s">
        <v>1431</v>
      </c>
      <c r="H700" t="s">
        <v>4109</v>
      </c>
      <c r="I700" t="s">
        <v>4605</v>
      </c>
      <c r="J700" t="s">
        <v>1440</v>
      </c>
      <c r="K700">
        <v>15</v>
      </c>
      <c r="L700" s="2" t="s">
        <v>1412</v>
      </c>
      <c r="M700" s="2">
        <f ca="1">Table1[[#This Row],[Cases]]*Table1[[#This Row],[Pack Size]]</f>
        <v>0</v>
      </c>
      <c r="N700" s="1">
        <f ca="1">Table1[[#This Row],[Cases]]*Table1[[#This Row],[Pack Size]]</f>
        <v>1500</v>
      </c>
      <c r="O700" s="1">
        <f>IFERROR(VLOOKUP(Table1[[#This Row],[SKU Code]],'SKU Size'!$G:$H,2,FALSE),0)*Table1[[#This Row],[Cases]]</f>
        <v>152318.2212532064</v>
      </c>
      <c r="P700" t="str">
        <f t="shared" si="11"/>
        <v>D0056</v>
      </c>
      <c r="Q700">
        <f>IFERROR(VLOOKUP(Table1[[#This Row],[Trim Distributor Code]],Sheet1!$N:$O,2,FALSE),0)</f>
        <v>3400010</v>
      </c>
      <c r="R700" t="str">
        <f>IFERROR(VLOOKUP(Table1[[#This Row],[Salesflo AppUser Code]],HIE!$A:$B,2,FALSE),0)</f>
        <v>Active</v>
      </c>
      <c r="S700" t="str">
        <f>IFERROR(VLOOKUP(Table1[[#This Row],[Salesflo AppUser Code]],HIE!$A:$B,2,FALSE),0)</f>
        <v>Active</v>
      </c>
      <c r="T700" t="s">
        <v>2637</v>
      </c>
      <c r="U700" s="3" t="s">
        <v>5710</v>
      </c>
      <c r="V700" s="3" t="s">
        <v>1423</v>
      </c>
      <c r="W700" s="3" t="s">
        <v>1431</v>
      </c>
      <c r="X700" t="str">
        <f>IFERROR(VLOOKUP( Table1[[#This Row],[Trim Distributor Code]],Sheet1!$A:$J,10,FALSE),0)</f>
        <v>Active</v>
      </c>
    </row>
    <row r="701" spans="1:24" hidden="1" x14ac:dyDescent="0.3">
      <c r="A701" t="s">
        <v>4632</v>
      </c>
      <c r="B701" t="s">
        <v>33</v>
      </c>
      <c r="C701" t="s">
        <v>4628</v>
      </c>
      <c r="D701" t="s">
        <v>1412</v>
      </c>
      <c r="E701" t="s">
        <v>4627</v>
      </c>
      <c r="F701" t="s">
        <v>32</v>
      </c>
      <c r="G701" t="s">
        <v>4110</v>
      </c>
      <c r="H701" t="s">
        <v>4109</v>
      </c>
      <c r="I701" t="s">
        <v>4539</v>
      </c>
      <c r="J701" t="s">
        <v>1682</v>
      </c>
      <c r="K701">
        <v>9</v>
      </c>
      <c r="L701" s="2" t="s">
        <v>1412</v>
      </c>
      <c r="M701" s="2">
        <f ca="1">Table1[[#This Row],[Cases]]*Table1[[#This Row],[Pack Size]]</f>
        <v>0</v>
      </c>
      <c r="N701" s="1">
        <f ca="1">Table1[[#This Row],[Cases]]*Table1[[#This Row],[Pack Size]]</f>
        <v>900</v>
      </c>
      <c r="O701" s="1">
        <f>IFERROR(VLOOKUP(Table1[[#This Row],[SKU Code]],'SKU Size'!$G:$H,2,FALSE),0)*Table1[[#This Row],[Cases]]</f>
        <v>67924.21261964734</v>
      </c>
      <c r="P701" t="str">
        <f t="shared" si="11"/>
        <v>D0056</v>
      </c>
      <c r="Q701">
        <f>IFERROR(VLOOKUP(Table1[[#This Row],[Trim Distributor Code]],Sheet1!$N:$O,2,FALSE),0)</f>
        <v>3400010</v>
      </c>
      <c r="R701" t="str">
        <f>IFERROR(VLOOKUP(Table1[[#This Row],[Salesflo AppUser Code]],HIE!$A:$B,2,FALSE),0)</f>
        <v>Active</v>
      </c>
      <c r="S701" t="str">
        <f>IFERROR(VLOOKUP(Table1[[#This Row],[Salesflo AppUser Code]],HIE!$A:$B,2,FALSE),0)</f>
        <v>Active</v>
      </c>
      <c r="T701" t="s">
        <v>2637</v>
      </c>
      <c r="U701" s="3" t="s">
        <v>5710</v>
      </c>
      <c r="V701" s="3" t="s">
        <v>1423</v>
      </c>
      <c r="W701" s="3" t="s">
        <v>1679</v>
      </c>
      <c r="X701" t="str">
        <f>IFERROR(VLOOKUP( Table1[[#This Row],[Trim Distributor Code]],Sheet1!$A:$J,10,FALSE),0)</f>
        <v>Active</v>
      </c>
    </row>
    <row r="702" spans="1:24" hidden="1" x14ac:dyDescent="0.3">
      <c r="A702" t="s">
        <v>4632</v>
      </c>
      <c r="B702" t="s">
        <v>33</v>
      </c>
      <c r="C702" t="s">
        <v>4628</v>
      </c>
      <c r="D702" t="s">
        <v>1412</v>
      </c>
      <c r="E702" t="s">
        <v>4627</v>
      </c>
      <c r="F702" t="s">
        <v>32</v>
      </c>
      <c r="G702" t="s">
        <v>4521</v>
      </c>
      <c r="H702" t="s">
        <v>4113</v>
      </c>
      <c r="I702" t="s">
        <v>4540</v>
      </c>
      <c r="J702" t="s">
        <v>14</v>
      </c>
      <c r="K702">
        <v>22</v>
      </c>
      <c r="L702" s="2" t="s">
        <v>1412</v>
      </c>
      <c r="M702" s="2">
        <f ca="1">Table1[[#This Row],[Cases]]*Table1[[#This Row],[Pack Size]]</f>
        <v>0</v>
      </c>
      <c r="N702" s="1">
        <f ca="1">Table1[[#This Row],[Cases]]*Table1[[#This Row],[Pack Size]]</f>
        <v>528</v>
      </c>
      <c r="O702" s="1">
        <f>IFERROR(VLOOKUP(Table1[[#This Row],[SKU Code]],'SKU Size'!$G:$H,2,FALSE),0)*Table1[[#This Row],[Cases]]</f>
        <v>79012.411835513427</v>
      </c>
      <c r="P702" t="str">
        <f t="shared" si="11"/>
        <v>D0056</v>
      </c>
      <c r="Q702">
        <f>IFERROR(VLOOKUP(Table1[[#This Row],[Trim Distributor Code]],Sheet1!$N:$O,2,FALSE),0)</f>
        <v>3400010</v>
      </c>
      <c r="R702" t="str">
        <f>IFERROR(VLOOKUP(Table1[[#This Row],[Salesflo AppUser Code]],HIE!$A:$B,2,FALSE),0)</f>
        <v>Active</v>
      </c>
      <c r="S702" t="str">
        <f>IFERROR(VLOOKUP(Table1[[#This Row],[Salesflo AppUser Code]],HIE!$A:$B,2,FALSE),0)</f>
        <v>Active</v>
      </c>
      <c r="T702" t="s">
        <v>2637</v>
      </c>
      <c r="U702" s="3" t="s">
        <v>5710</v>
      </c>
      <c r="V702" s="3" t="s">
        <v>1632</v>
      </c>
      <c r="W702" s="3" t="s">
        <v>1688</v>
      </c>
      <c r="X702" t="str">
        <f>IFERROR(VLOOKUP( Table1[[#This Row],[Trim Distributor Code]],Sheet1!$A:$J,10,FALSE),0)</f>
        <v>Active</v>
      </c>
    </row>
    <row r="703" spans="1:24" hidden="1" x14ac:dyDescent="0.3">
      <c r="A703" t="s">
        <v>4632</v>
      </c>
      <c r="B703" t="s">
        <v>33</v>
      </c>
      <c r="C703" t="s">
        <v>4628</v>
      </c>
      <c r="D703" t="s">
        <v>1412</v>
      </c>
      <c r="E703" t="s">
        <v>4627</v>
      </c>
      <c r="F703" t="s">
        <v>32</v>
      </c>
      <c r="G703" t="s">
        <v>4111</v>
      </c>
      <c r="H703" t="s">
        <v>4113</v>
      </c>
      <c r="I703" t="s">
        <v>4541</v>
      </c>
      <c r="J703" t="s">
        <v>1656</v>
      </c>
      <c r="K703">
        <v>8</v>
      </c>
      <c r="L703" s="2" t="s">
        <v>1412</v>
      </c>
      <c r="M703" s="2">
        <f ca="1">Table1[[#This Row],[Cases]]*Table1[[#This Row],[Pack Size]]</f>
        <v>0</v>
      </c>
      <c r="N703" s="1">
        <f ca="1">Table1[[#This Row],[Cases]]*Table1[[#This Row],[Pack Size]]</f>
        <v>384</v>
      </c>
      <c r="O703" s="1">
        <f>IFERROR(VLOOKUP(Table1[[#This Row],[SKU Code]],'SKU Size'!$G:$H,2,FALSE),0)*Table1[[#This Row],[Cases]]</f>
        <v>8031.319007256071</v>
      </c>
      <c r="P703" t="str">
        <f t="shared" si="11"/>
        <v>D0056</v>
      </c>
      <c r="Q703">
        <f>IFERROR(VLOOKUP(Table1[[#This Row],[Trim Distributor Code]],Sheet1!$N:$O,2,FALSE),0)</f>
        <v>3400010</v>
      </c>
      <c r="R703" t="str">
        <f>IFERROR(VLOOKUP(Table1[[#This Row],[Salesflo AppUser Code]],HIE!$A:$B,2,FALSE),0)</f>
        <v>Active</v>
      </c>
      <c r="S703" t="str">
        <f>IFERROR(VLOOKUP(Table1[[#This Row],[Salesflo AppUser Code]],HIE!$A:$B,2,FALSE),0)</f>
        <v>Active</v>
      </c>
      <c r="T703" t="s">
        <v>2637</v>
      </c>
      <c r="U703" s="3" t="s">
        <v>5710</v>
      </c>
      <c r="V703" s="3" t="s">
        <v>1632</v>
      </c>
      <c r="W703" s="3" t="s">
        <v>1431</v>
      </c>
      <c r="X703" t="str">
        <f>IFERROR(VLOOKUP( Table1[[#This Row],[Trim Distributor Code]],Sheet1!$A:$J,10,FALSE),0)</f>
        <v>Active</v>
      </c>
    </row>
    <row r="704" spans="1:24" hidden="1" x14ac:dyDescent="0.3">
      <c r="A704" t="s">
        <v>4632</v>
      </c>
      <c r="B704" t="s">
        <v>33</v>
      </c>
      <c r="C704" t="s">
        <v>4628</v>
      </c>
      <c r="D704" t="s">
        <v>1412</v>
      </c>
      <c r="E704" t="s">
        <v>4627</v>
      </c>
      <c r="F704" t="s">
        <v>32</v>
      </c>
      <c r="G704" t="s">
        <v>2581</v>
      </c>
      <c r="H704" t="s">
        <v>4116</v>
      </c>
      <c r="I704" t="s">
        <v>4543</v>
      </c>
      <c r="J704" t="s">
        <v>15</v>
      </c>
      <c r="K704">
        <v>4</v>
      </c>
      <c r="L704" s="2" t="s">
        <v>1412</v>
      </c>
      <c r="M704" s="2">
        <f ca="1">Table1[[#This Row],[Cases]]*Table1[[#This Row],[Pack Size]]</f>
        <v>0</v>
      </c>
      <c r="N704" s="1">
        <f ca="1">Table1[[#This Row],[Cases]]*Table1[[#This Row],[Pack Size]]</f>
        <v>576</v>
      </c>
      <c r="O704" s="1">
        <f>IFERROR(VLOOKUP(Table1[[#This Row],[SKU Code]],'SKU Size'!$G:$H,2,FALSE),0)*Table1[[#This Row],[Cases]]</f>
        <v>22101.955106190901</v>
      </c>
      <c r="P704" t="str">
        <f t="shared" si="11"/>
        <v>D0056</v>
      </c>
      <c r="Q704">
        <f>IFERROR(VLOOKUP(Table1[[#This Row],[Trim Distributor Code]],Sheet1!$N:$O,2,FALSE),0)</f>
        <v>3400010</v>
      </c>
      <c r="R704" t="str">
        <f>IFERROR(VLOOKUP(Table1[[#This Row],[Salesflo AppUser Code]],HIE!$A:$B,2,FALSE),0)</f>
        <v>Active</v>
      </c>
      <c r="S704" t="str">
        <f>IFERROR(VLOOKUP(Table1[[#This Row],[Salesflo AppUser Code]],HIE!$A:$B,2,FALSE),0)</f>
        <v>Active</v>
      </c>
      <c r="T704" t="s">
        <v>2637</v>
      </c>
      <c r="U704" s="3" t="s">
        <v>5710</v>
      </c>
      <c r="V704" s="3" t="s">
        <v>2582</v>
      </c>
      <c r="W704" s="3" t="s">
        <v>2590</v>
      </c>
      <c r="X704" t="str">
        <f>IFERROR(VLOOKUP( Table1[[#This Row],[Trim Distributor Code]],Sheet1!$A:$J,10,FALSE),0)</f>
        <v>Active</v>
      </c>
    </row>
    <row r="705" spans="1:24" hidden="1" x14ac:dyDescent="0.3">
      <c r="A705" t="s">
        <v>4632</v>
      </c>
      <c r="B705" t="s">
        <v>33</v>
      </c>
      <c r="C705" t="s">
        <v>4628</v>
      </c>
      <c r="D705" t="s">
        <v>1412</v>
      </c>
      <c r="E705" t="s">
        <v>4627</v>
      </c>
      <c r="F705" t="s">
        <v>32</v>
      </c>
      <c r="G705" t="s">
        <v>2581</v>
      </c>
      <c r="H705" t="s">
        <v>4115</v>
      </c>
      <c r="I705" t="s">
        <v>4542</v>
      </c>
      <c r="J705" t="s">
        <v>16</v>
      </c>
      <c r="K705" s="1">
        <v>4</v>
      </c>
      <c r="L705" s="1" t="s">
        <v>1412</v>
      </c>
      <c r="M705" s="2">
        <f ca="1">Table1[[#This Row],[Cases]]*Table1[[#This Row],[Pack Size]]</f>
        <v>0</v>
      </c>
      <c r="N705" s="1">
        <f ca="1">Table1[[#This Row],[Cases]]*Table1[[#This Row],[Pack Size]]</f>
        <v>1152</v>
      </c>
      <c r="O705" s="1">
        <f>IFERROR(VLOOKUP(Table1[[#This Row],[SKU Code]],'SKU Size'!$G:$H,2,FALSE),0)*Table1[[#This Row],[Cases]]</f>
        <v>19413.717070906379</v>
      </c>
      <c r="P705" t="str">
        <f t="shared" si="11"/>
        <v>D0056</v>
      </c>
      <c r="Q705">
        <f>IFERROR(VLOOKUP(Table1[[#This Row],[Trim Distributor Code]],Sheet1!$N:$O,2,FALSE),0)</f>
        <v>3400010</v>
      </c>
      <c r="R705" t="str">
        <f>IFERROR(VLOOKUP(Table1[[#This Row],[Salesflo AppUser Code]],HIE!$A:$B,2,FALSE),0)</f>
        <v>Active</v>
      </c>
      <c r="S705" t="str">
        <f>IFERROR(VLOOKUP(Table1[[#This Row],[Salesflo AppUser Code]],HIE!$A:$B,2,FALSE),0)</f>
        <v>Active</v>
      </c>
      <c r="T705" t="s">
        <v>2637</v>
      </c>
      <c r="U705" s="3" t="s">
        <v>5710</v>
      </c>
      <c r="V705" s="3" t="s">
        <v>2616</v>
      </c>
      <c r="W705" s="3" t="s">
        <v>2617</v>
      </c>
      <c r="X705" t="str">
        <f>IFERROR(VLOOKUP( Table1[[#This Row],[Trim Distributor Code]],Sheet1!$A:$J,10,FALSE),0)</f>
        <v>Active</v>
      </c>
    </row>
    <row r="706" spans="1:24" hidden="1" x14ac:dyDescent="0.3">
      <c r="A706" t="s">
        <v>4632</v>
      </c>
      <c r="B706" t="s">
        <v>33</v>
      </c>
      <c r="C706" t="s">
        <v>4628</v>
      </c>
      <c r="D706" t="s">
        <v>1412</v>
      </c>
      <c r="E706" t="s">
        <v>4627</v>
      </c>
      <c r="F706" t="s">
        <v>32</v>
      </c>
      <c r="G706" t="s">
        <v>2542</v>
      </c>
      <c r="H706" t="s">
        <v>2268</v>
      </c>
      <c r="I706" t="s">
        <v>4595</v>
      </c>
      <c r="J706" t="s">
        <v>2543</v>
      </c>
      <c r="K706">
        <v>12</v>
      </c>
      <c r="L706" s="2" t="s">
        <v>1412</v>
      </c>
      <c r="M706" s="2">
        <f ca="1">Table1[[#This Row],[Cases]]*Table1[[#This Row],[Pack Size]]</f>
        <v>0</v>
      </c>
      <c r="N706" s="1">
        <f ca="1">Table1[[#This Row],[Cases]]*Table1[[#This Row],[Pack Size]]</f>
        <v>5760</v>
      </c>
      <c r="O706" s="1">
        <f>IFERROR(VLOOKUP(Table1[[#This Row],[SKU Code]],'SKU Size'!$G:$H,2,FALSE),0)*Table1[[#This Row],[Cases]]</f>
        <v>59915.82417330212</v>
      </c>
      <c r="P706" t="str">
        <f t="shared" ref="P706:P769" si="12">TRIM(E706)</f>
        <v>D0056</v>
      </c>
      <c r="Q706">
        <f>IFERROR(VLOOKUP(Table1[[#This Row],[Trim Distributor Code]],Sheet1!$N:$O,2,FALSE),0)</f>
        <v>3400010</v>
      </c>
      <c r="R706" t="str">
        <f>IFERROR(VLOOKUP(Table1[[#This Row],[Salesflo AppUser Code]],HIE!$A:$B,2,FALSE),0)</f>
        <v>Active</v>
      </c>
      <c r="S706" t="str">
        <f>IFERROR(VLOOKUP(Table1[[#This Row],[Salesflo AppUser Code]],HIE!$A:$B,2,FALSE),0)</f>
        <v>Active</v>
      </c>
      <c r="T706" t="s">
        <v>2637</v>
      </c>
      <c r="U706" s="3" t="s">
        <v>5710</v>
      </c>
      <c r="V706" s="3" t="s">
        <v>2268</v>
      </c>
      <c r="W706" s="3" t="s">
        <v>2542</v>
      </c>
      <c r="X706" t="str">
        <f>IFERROR(VLOOKUP( Table1[[#This Row],[Trim Distributor Code]],Sheet1!$A:$J,10,FALSE),0)</f>
        <v>Active</v>
      </c>
    </row>
    <row r="707" spans="1:24" hidden="1" x14ac:dyDescent="0.3">
      <c r="A707" t="s">
        <v>4632</v>
      </c>
      <c r="B707" t="s">
        <v>34</v>
      </c>
      <c r="C707" t="s">
        <v>4629</v>
      </c>
      <c r="D707" t="s">
        <v>1412</v>
      </c>
      <c r="E707" t="s">
        <v>4627</v>
      </c>
      <c r="F707" t="s">
        <v>32</v>
      </c>
      <c r="G707" t="s">
        <v>4521</v>
      </c>
      <c r="H707" t="s">
        <v>4106</v>
      </c>
      <c r="I707" t="s">
        <v>4538</v>
      </c>
      <c r="J707" t="s">
        <v>11</v>
      </c>
      <c r="K707">
        <v>155</v>
      </c>
      <c r="L707" s="2" t="s">
        <v>1412</v>
      </c>
      <c r="M707" s="2">
        <f ca="1">Table1[[#This Row],[Cases]]*Table1[[#This Row],[Pack Size]]</f>
        <v>0</v>
      </c>
      <c r="N707" s="1">
        <f ca="1">Table1[[#This Row],[Cases]]*Table1[[#This Row],[Pack Size]]</f>
        <v>54560</v>
      </c>
      <c r="O707" s="1">
        <f>IFERROR(VLOOKUP(Table1[[#This Row],[SKU Code]],'SKU Size'!$G:$H,2,FALSE),0)*Table1[[#This Row],[Cases]]</f>
        <v>1358535.9759838558</v>
      </c>
      <c r="P707" t="str">
        <f t="shared" si="12"/>
        <v>D0056</v>
      </c>
      <c r="Q707">
        <f>IFERROR(VLOOKUP(Table1[[#This Row],[Trim Distributor Code]],Sheet1!$N:$O,2,FALSE),0)</f>
        <v>3400010</v>
      </c>
      <c r="R707" t="str">
        <f>IFERROR(VLOOKUP(Table1[[#This Row],[Salesflo AppUser Code]],HIE!$A:$B,2,FALSE),0)</f>
        <v>Active</v>
      </c>
      <c r="S707" t="str">
        <f>IFERROR(VLOOKUP(Table1[[#This Row],[Salesflo AppUser Code]],HIE!$A:$B,2,FALSE),0)</f>
        <v>Active</v>
      </c>
      <c r="T707" t="s">
        <v>2637</v>
      </c>
      <c r="U707" s="3" t="s">
        <v>5710</v>
      </c>
      <c r="V707" s="3" t="s">
        <v>1444</v>
      </c>
      <c r="W707" s="3" t="s">
        <v>1688</v>
      </c>
      <c r="X707" t="str">
        <f>IFERROR(VLOOKUP( Table1[[#This Row],[Trim Distributor Code]],Sheet1!$A:$J,10,FALSE),0)</f>
        <v>Active</v>
      </c>
    </row>
    <row r="708" spans="1:24" hidden="1" x14ac:dyDescent="0.3">
      <c r="A708" t="s">
        <v>4632</v>
      </c>
      <c r="B708" t="s">
        <v>34</v>
      </c>
      <c r="C708" t="s">
        <v>4629</v>
      </c>
      <c r="D708" t="s">
        <v>1412</v>
      </c>
      <c r="E708" t="s">
        <v>4627</v>
      </c>
      <c r="F708" t="s">
        <v>32</v>
      </c>
      <c r="G708" t="s">
        <v>4521</v>
      </c>
      <c r="H708" t="s">
        <v>4137</v>
      </c>
      <c r="I708" t="s">
        <v>4593</v>
      </c>
      <c r="J708" t="s">
        <v>12</v>
      </c>
      <c r="K708">
        <v>6</v>
      </c>
      <c r="L708" s="2" t="s">
        <v>1412</v>
      </c>
      <c r="M708" s="2">
        <f ca="1">Table1[[#This Row],[Cases]]*Table1[[#This Row],[Pack Size]]</f>
        <v>0</v>
      </c>
      <c r="N708" s="1">
        <f ca="1">Table1[[#This Row],[Cases]]*Table1[[#This Row],[Pack Size]]</f>
        <v>2160</v>
      </c>
      <c r="O708" s="1">
        <f>IFERROR(VLOOKUP(Table1[[#This Row],[SKU Code]],'SKU Size'!$G:$H,2,FALSE),0)*Table1[[#This Row],[Cases]]</f>
        <v>54682.705220839453</v>
      </c>
      <c r="P708" t="str">
        <f t="shared" si="12"/>
        <v>D0056</v>
      </c>
      <c r="Q708">
        <f>IFERROR(VLOOKUP(Table1[[#This Row],[Trim Distributor Code]],Sheet1!$N:$O,2,FALSE),0)</f>
        <v>3400010</v>
      </c>
      <c r="R708" t="str">
        <f>IFERROR(VLOOKUP(Table1[[#This Row],[Salesflo AppUser Code]],HIE!$A:$B,2,FALSE),0)</f>
        <v>Active</v>
      </c>
      <c r="S708" t="str">
        <f>IFERROR(VLOOKUP(Table1[[#This Row],[Salesflo AppUser Code]],HIE!$A:$B,2,FALSE),0)</f>
        <v>Active</v>
      </c>
      <c r="T708" t="s">
        <v>2637</v>
      </c>
      <c r="U708" s="3" t="s">
        <v>5710</v>
      </c>
      <c r="V708" s="3" t="s">
        <v>1606</v>
      </c>
      <c r="W708" s="3" t="s">
        <v>1688</v>
      </c>
      <c r="X708" t="str">
        <f>IFERROR(VLOOKUP( Table1[[#This Row],[Trim Distributor Code]],Sheet1!$A:$J,10,FALSE),0)</f>
        <v>Active</v>
      </c>
    </row>
    <row r="709" spans="1:24" hidden="1" x14ac:dyDescent="0.3">
      <c r="A709" t="s">
        <v>4632</v>
      </c>
      <c r="B709" t="s">
        <v>34</v>
      </c>
      <c r="C709" t="s">
        <v>4629</v>
      </c>
      <c r="D709" t="s">
        <v>1412</v>
      </c>
      <c r="E709" t="s">
        <v>4627</v>
      </c>
      <c r="F709" t="s">
        <v>32</v>
      </c>
      <c r="G709" t="s">
        <v>1431</v>
      </c>
      <c r="H709" t="s">
        <v>4109</v>
      </c>
      <c r="I709" t="s">
        <v>4605</v>
      </c>
      <c r="J709" t="s">
        <v>1440</v>
      </c>
      <c r="K709">
        <v>12</v>
      </c>
      <c r="L709" s="2" t="s">
        <v>1412</v>
      </c>
      <c r="M709" s="2">
        <f ca="1">Table1[[#This Row],[Cases]]*Table1[[#This Row],[Pack Size]]</f>
        <v>0</v>
      </c>
      <c r="N709" s="1">
        <f ca="1">Table1[[#This Row],[Cases]]*Table1[[#This Row],[Pack Size]]</f>
        <v>1200</v>
      </c>
      <c r="O709" s="1">
        <f>IFERROR(VLOOKUP(Table1[[#This Row],[SKU Code]],'SKU Size'!$G:$H,2,FALSE),0)*Table1[[#This Row],[Cases]]</f>
        <v>121854.57700256511</v>
      </c>
      <c r="P709" t="str">
        <f t="shared" si="12"/>
        <v>D0056</v>
      </c>
      <c r="Q709">
        <f>IFERROR(VLOOKUP(Table1[[#This Row],[Trim Distributor Code]],Sheet1!$N:$O,2,FALSE),0)</f>
        <v>3400010</v>
      </c>
      <c r="R709" t="str">
        <f>IFERROR(VLOOKUP(Table1[[#This Row],[Salesflo AppUser Code]],HIE!$A:$B,2,FALSE),0)</f>
        <v>Active</v>
      </c>
      <c r="S709" t="str">
        <f>IFERROR(VLOOKUP(Table1[[#This Row],[Salesflo AppUser Code]],HIE!$A:$B,2,FALSE),0)</f>
        <v>Active</v>
      </c>
      <c r="T709" t="s">
        <v>2637</v>
      </c>
      <c r="U709" s="3" t="s">
        <v>5710</v>
      </c>
      <c r="V709" s="3" t="s">
        <v>1423</v>
      </c>
      <c r="W709" s="3" t="s">
        <v>1431</v>
      </c>
      <c r="X709" t="str">
        <f>IFERROR(VLOOKUP( Table1[[#This Row],[Trim Distributor Code]],Sheet1!$A:$J,10,FALSE),0)</f>
        <v>Active</v>
      </c>
    </row>
    <row r="710" spans="1:24" hidden="1" x14ac:dyDescent="0.3">
      <c r="A710" t="s">
        <v>4632</v>
      </c>
      <c r="B710" t="s">
        <v>34</v>
      </c>
      <c r="C710" t="s">
        <v>4629</v>
      </c>
      <c r="D710" t="s">
        <v>1412</v>
      </c>
      <c r="E710" t="s">
        <v>4627</v>
      </c>
      <c r="F710" t="s">
        <v>32</v>
      </c>
      <c r="G710" t="s">
        <v>4110</v>
      </c>
      <c r="H710" t="s">
        <v>4109</v>
      </c>
      <c r="I710" t="s">
        <v>4539</v>
      </c>
      <c r="J710" t="s">
        <v>1682</v>
      </c>
      <c r="K710">
        <v>7</v>
      </c>
      <c r="L710" s="2" t="s">
        <v>1412</v>
      </c>
      <c r="M710" s="2">
        <f ca="1">Table1[[#This Row],[Cases]]*Table1[[#This Row],[Pack Size]]</f>
        <v>0</v>
      </c>
      <c r="N710" s="1">
        <f ca="1">Table1[[#This Row],[Cases]]*Table1[[#This Row],[Pack Size]]</f>
        <v>700</v>
      </c>
      <c r="O710" s="1">
        <f>IFERROR(VLOOKUP(Table1[[#This Row],[SKU Code]],'SKU Size'!$G:$H,2,FALSE),0)*Table1[[#This Row],[Cases]]</f>
        <v>52829.943148614591</v>
      </c>
      <c r="P710" t="str">
        <f t="shared" si="12"/>
        <v>D0056</v>
      </c>
      <c r="Q710">
        <f>IFERROR(VLOOKUP(Table1[[#This Row],[Trim Distributor Code]],Sheet1!$N:$O,2,FALSE),0)</f>
        <v>3400010</v>
      </c>
      <c r="R710" t="str">
        <f>IFERROR(VLOOKUP(Table1[[#This Row],[Salesflo AppUser Code]],HIE!$A:$B,2,FALSE),0)</f>
        <v>Active</v>
      </c>
      <c r="S710" t="str">
        <f>IFERROR(VLOOKUP(Table1[[#This Row],[Salesflo AppUser Code]],HIE!$A:$B,2,FALSE),0)</f>
        <v>Active</v>
      </c>
      <c r="T710" t="s">
        <v>2637</v>
      </c>
      <c r="U710" s="3" t="s">
        <v>5710</v>
      </c>
      <c r="V710" s="3" t="s">
        <v>1423</v>
      </c>
      <c r="W710" s="3" t="s">
        <v>1679</v>
      </c>
      <c r="X710" t="str">
        <f>IFERROR(VLOOKUP( Table1[[#This Row],[Trim Distributor Code]],Sheet1!$A:$J,10,FALSE),0)</f>
        <v>Active</v>
      </c>
    </row>
    <row r="711" spans="1:24" hidden="1" x14ac:dyDescent="0.3">
      <c r="A711" t="s">
        <v>4632</v>
      </c>
      <c r="B711" t="s">
        <v>34</v>
      </c>
      <c r="C711" t="s">
        <v>4629</v>
      </c>
      <c r="D711" t="s">
        <v>1412</v>
      </c>
      <c r="E711" t="s">
        <v>4627</v>
      </c>
      <c r="F711" t="s">
        <v>32</v>
      </c>
      <c r="G711" t="s">
        <v>4521</v>
      </c>
      <c r="H711" t="s">
        <v>4113</v>
      </c>
      <c r="I711" t="s">
        <v>4540</v>
      </c>
      <c r="J711" t="s">
        <v>14</v>
      </c>
      <c r="K711">
        <v>18</v>
      </c>
      <c r="L711" s="2" t="s">
        <v>1412</v>
      </c>
      <c r="M711" s="2">
        <f ca="1">Table1[[#This Row],[Cases]]*Table1[[#This Row],[Pack Size]]</f>
        <v>0</v>
      </c>
      <c r="N711" s="1">
        <f ca="1">Table1[[#This Row],[Cases]]*Table1[[#This Row],[Pack Size]]</f>
        <v>432</v>
      </c>
      <c r="O711" s="1">
        <f>IFERROR(VLOOKUP(Table1[[#This Row],[SKU Code]],'SKU Size'!$G:$H,2,FALSE),0)*Table1[[#This Row],[Cases]]</f>
        <v>64646.51877451098</v>
      </c>
      <c r="P711" t="str">
        <f t="shared" si="12"/>
        <v>D0056</v>
      </c>
      <c r="Q711">
        <f>IFERROR(VLOOKUP(Table1[[#This Row],[Trim Distributor Code]],Sheet1!$N:$O,2,FALSE),0)</f>
        <v>3400010</v>
      </c>
      <c r="R711" t="str">
        <f>IFERROR(VLOOKUP(Table1[[#This Row],[Salesflo AppUser Code]],HIE!$A:$B,2,FALSE),0)</f>
        <v>Active</v>
      </c>
      <c r="S711" t="str">
        <f>IFERROR(VLOOKUP(Table1[[#This Row],[Salesflo AppUser Code]],HIE!$A:$B,2,FALSE),0)</f>
        <v>Active</v>
      </c>
      <c r="T711" t="s">
        <v>2637</v>
      </c>
      <c r="U711" s="3" t="s">
        <v>5710</v>
      </c>
      <c r="V711" s="3" t="s">
        <v>1632</v>
      </c>
      <c r="W711" s="3" t="s">
        <v>1688</v>
      </c>
      <c r="X711" t="str">
        <f>IFERROR(VLOOKUP( Table1[[#This Row],[Trim Distributor Code]],Sheet1!$A:$J,10,FALSE),0)</f>
        <v>Active</v>
      </c>
    </row>
    <row r="712" spans="1:24" hidden="1" x14ac:dyDescent="0.3">
      <c r="A712" t="s">
        <v>4632</v>
      </c>
      <c r="B712" t="s">
        <v>34</v>
      </c>
      <c r="C712" t="s">
        <v>4629</v>
      </c>
      <c r="D712" t="s">
        <v>1412</v>
      </c>
      <c r="E712" t="s">
        <v>4627</v>
      </c>
      <c r="F712" t="s">
        <v>32</v>
      </c>
      <c r="G712" t="s">
        <v>4111</v>
      </c>
      <c r="H712" t="s">
        <v>4113</v>
      </c>
      <c r="I712" t="s">
        <v>4541</v>
      </c>
      <c r="J712" t="s">
        <v>1656</v>
      </c>
      <c r="K712">
        <v>7</v>
      </c>
      <c r="L712" s="2" t="s">
        <v>1412</v>
      </c>
      <c r="M712" s="2">
        <f ca="1">Table1[[#This Row],[Cases]]*Table1[[#This Row],[Pack Size]]</f>
        <v>0</v>
      </c>
      <c r="N712" s="1">
        <f ca="1">Table1[[#This Row],[Cases]]*Table1[[#This Row],[Pack Size]]</f>
        <v>336</v>
      </c>
      <c r="O712" s="1">
        <f>IFERROR(VLOOKUP(Table1[[#This Row],[SKU Code]],'SKU Size'!$G:$H,2,FALSE),0)*Table1[[#This Row],[Cases]]</f>
        <v>7027.4041313490625</v>
      </c>
      <c r="P712" t="str">
        <f t="shared" si="12"/>
        <v>D0056</v>
      </c>
      <c r="Q712">
        <f>IFERROR(VLOOKUP(Table1[[#This Row],[Trim Distributor Code]],Sheet1!$N:$O,2,FALSE),0)</f>
        <v>3400010</v>
      </c>
      <c r="R712" t="str">
        <f>IFERROR(VLOOKUP(Table1[[#This Row],[Salesflo AppUser Code]],HIE!$A:$B,2,FALSE),0)</f>
        <v>Active</v>
      </c>
      <c r="S712" t="str">
        <f>IFERROR(VLOOKUP(Table1[[#This Row],[Salesflo AppUser Code]],HIE!$A:$B,2,FALSE),0)</f>
        <v>Active</v>
      </c>
      <c r="T712" t="s">
        <v>2637</v>
      </c>
      <c r="U712" s="3" t="s">
        <v>5710</v>
      </c>
      <c r="V712" s="3" t="s">
        <v>1632</v>
      </c>
      <c r="W712" s="3" t="s">
        <v>1431</v>
      </c>
      <c r="X712" t="str">
        <f>IFERROR(VLOOKUP( Table1[[#This Row],[Trim Distributor Code]],Sheet1!$A:$J,10,FALSE),0)</f>
        <v>Active</v>
      </c>
    </row>
    <row r="713" spans="1:24" hidden="1" x14ac:dyDescent="0.3">
      <c r="A713" t="s">
        <v>4632</v>
      </c>
      <c r="B713" t="s">
        <v>34</v>
      </c>
      <c r="C713" t="s">
        <v>4629</v>
      </c>
      <c r="D713" t="s">
        <v>1412</v>
      </c>
      <c r="E713" t="s">
        <v>4627</v>
      </c>
      <c r="F713" t="s">
        <v>32</v>
      </c>
      <c r="G713" t="s">
        <v>2581</v>
      </c>
      <c r="H713" t="s">
        <v>4116</v>
      </c>
      <c r="I713" t="s">
        <v>4543</v>
      </c>
      <c r="J713" t="s">
        <v>15</v>
      </c>
      <c r="K713" s="1">
        <v>3</v>
      </c>
      <c r="L713" s="1" t="s">
        <v>1412</v>
      </c>
      <c r="M713" s="2">
        <f ca="1">Table1[[#This Row],[Cases]]*Table1[[#This Row],[Pack Size]]</f>
        <v>0</v>
      </c>
      <c r="N713" s="1">
        <f ca="1">Table1[[#This Row],[Cases]]*Table1[[#This Row],[Pack Size]]</f>
        <v>432</v>
      </c>
      <c r="O713" s="1">
        <f>IFERROR(VLOOKUP(Table1[[#This Row],[SKU Code]],'SKU Size'!$G:$H,2,FALSE),0)*Table1[[#This Row],[Cases]]</f>
        <v>16576.466329643175</v>
      </c>
      <c r="P713" t="str">
        <f t="shared" si="12"/>
        <v>D0056</v>
      </c>
      <c r="Q713">
        <f>IFERROR(VLOOKUP(Table1[[#This Row],[Trim Distributor Code]],Sheet1!$N:$O,2,FALSE),0)</f>
        <v>3400010</v>
      </c>
      <c r="R713" t="str">
        <f>IFERROR(VLOOKUP(Table1[[#This Row],[Salesflo AppUser Code]],HIE!$A:$B,2,FALSE),0)</f>
        <v>Active</v>
      </c>
      <c r="S713" t="str">
        <f>IFERROR(VLOOKUP(Table1[[#This Row],[Salesflo AppUser Code]],HIE!$A:$B,2,FALSE),0)</f>
        <v>Active</v>
      </c>
      <c r="T713" t="s">
        <v>2637</v>
      </c>
      <c r="U713" s="3" t="s">
        <v>5710</v>
      </c>
      <c r="V713" s="3" t="s">
        <v>2582</v>
      </c>
      <c r="W713" s="3" t="s">
        <v>2590</v>
      </c>
      <c r="X713" t="str">
        <f>IFERROR(VLOOKUP( Table1[[#This Row],[Trim Distributor Code]],Sheet1!$A:$J,10,FALSE),0)</f>
        <v>Active</v>
      </c>
    </row>
    <row r="714" spans="1:24" hidden="1" x14ac:dyDescent="0.3">
      <c r="A714" t="s">
        <v>4632</v>
      </c>
      <c r="B714" t="s">
        <v>34</v>
      </c>
      <c r="C714" t="s">
        <v>4629</v>
      </c>
      <c r="D714" t="s">
        <v>1412</v>
      </c>
      <c r="E714" t="s">
        <v>4627</v>
      </c>
      <c r="F714" t="s">
        <v>32</v>
      </c>
      <c r="G714" t="s">
        <v>2581</v>
      </c>
      <c r="H714" t="s">
        <v>4115</v>
      </c>
      <c r="I714" t="s">
        <v>4542</v>
      </c>
      <c r="J714" t="s">
        <v>16</v>
      </c>
      <c r="K714">
        <v>3</v>
      </c>
      <c r="L714" s="2" t="s">
        <v>1412</v>
      </c>
      <c r="M714" s="2">
        <f ca="1">Table1[[#This Row],[Cases]]*Table1[[#This Row],[Pack Size]]</f>
        <v>0</v>
      </c>
      <c r="N714" s="1">
        <f ca="1">Table1[[#This Row],[Cases]]*Table1[[#This Row],[Pack Size]]</f>
        <v>864</v>
      </c>
      <c r="O714" s="1">
        <f>IFERROR(VLOOKUP(Table1[[#This Row],[SKU Code]],'SKU Size'!$G:$H,2,FALSE),0)*Table1[[#This Row],[Cases]]</f>
        <v>14560.287803179785</v>
      </c>
      <c r="P714" t="str">
        <f t="shared" si="12"/>
        <v>D0056</v>
      </c>
      <c r="Q714">
        <f>IFERROR(VLOOKUP(Table1[[#This Row],[Trim Distributor Code]],Sheet1!$N:$O,2,FALSE),0)</f>
        <v>3400010</v>
      </c>
      <c r="R714" t="str">
        <f>IFERROR(VLOOKUP(Table1[[#This Row],[Salesflo AppUser Code]],HIE!$A:$B,2,FALSE),0)</f>
        <v>Active</v>
      </c>
      <c r="S714" t="str">
        <f>IFERROR(VLOOKUP(Table1[[#This Row],[Salesflo AppUser Code]],HIE!$A:$B,2,FALSE),0)</f>
        <v>Active</v>
      </c>
      <c r="T714" t="s">
        <v>2637</v>
      </c>
      <c r="U714" s="3" t="s">
        <v>5710</v>
      </c>
      <c r="V714" s="3" t="s">
        <v>2616</v>
      </c>
      <c r="W714" s="3" t="s">
        <v>2617</v>
      </c>
      <c r="X714" t="str">
        <f>IFERROR(VLOOKUP( Table1[[#This Row],[Trim Distributor Code]],Sheet1!$A:$J,10,FALSE),0)</f>
        <v>Active</v>
      </c>
    </row>
    <row r="715" spans="1:24" hidden="1" x14ac:dyDescent="0.3">
      <c r="A715" t="s">
        <v>4632</v>
      </c>
      <c r="B715" t="s">
        <v>34</v>
      </c>
      <c r="C715" t="s">
        <v>4629</v>
      </c>
      <c r="D715" t="s">
        <v>1412</v>
      </c>
      <c r="E715" t="s">
        <v>4627</v>
      </c>
      <c r="F715" t="s">
        <v>32</v>
      </c>
      <c r="G715" t="s">
        <v>2542</v>
      </c>
      <c r="H715" t="s">
        <v>2268</v>
      </c>
      <c r="I715" t="s">
        <v>4595</v>
      </c>
      <c r="J715" t="s">
        <v>2543</v>
      </c>
      <c r="K715">
        <v>11</v>
      </c>
      <c r="L715" s="2" t="s">
        <v>1412</v>
      </c>
      <c r="M715" s="2">
        <f ca="1">Table1[[#This Row],[Cases]]*Table1[[#This Row],[Pack Size]]</f>
        <v>0</v>
      </c>
      <c r="N715" s="1">
        <f ca="1">Table1[[#This Row],[Cases]]*Table1[[#This Row],[Pack Size]]</f>
        <v>5280</v>
      </c>
      <c r="O715" s="1">
        <f>IFERROR(VLOOKUP(Table1[[#This Row],[SKU Code]],'SKU Size'!$G:$H,2,FALSE),0)*Table1[[#This Row],[Cases]]</f>
        <v>54922.838825526946</v>
      </c>
      <c r="P715" t="str">
        <f t="shared" si="12"/>
        <v>D0056</v>
      </c>
      <c r="Q715">
        <f>IFERROR(VLOOKUP(Table1[[#This Row],[Trim Distributor Code]],Sheet1!$N:$O,2,FALSE),0)</f>
        <v>3400010</v>
      </c>
      <c r="R715" t="str">
        <f>IFERROR(VLOOKUP(Table1[[#This Row],[Salesflo AppUser Code]],HIE!$A:$B,2,FALSE),0)</f>
        <v>Active</v>
      </c>
      <c r="S715" t="str">
        <f>IFERROR(VLOOKUP(Table1[[#This Row],[Salesflo AppUser Code]],HIE!$A:$B,2,FALSE),0)</f>
        <v>Active</v>
      </c>
      <c r="T715" t="s">
        <v>2637</v>
      </c>
      <c r="U715" s="3" t="s">
        <v>5710</v>
      </c>
      <c r="V715" s="3" t="s">
        <v>2268</v>
      </c>
      <c r="W715" s="3" t="s">
        <v>2542</v>
      </c>
      <c r="X715" t="str">
        <f>IFERROR(VLOOKUP( Table1[[#This Row],[Trim Distributor Code]],Sheet1!$A:$J,10,FALSE),0)</f>
        <v>Active</v>
      </c>
    </row>
    <row r="716" spans="1:24" hidden="1" x14ac:dyDescent="0.3">
      <c r="A716" t="s">
        <v>4632</v>
      </c>
      <c r="B716" t="s">
        <v>35</v>
      </c>
      <c r="C716" t="s">
        <v>4630</v>
      </c>
      <c r="D716" t="s">
        <v>1412</v>
      </c>
      <c r="E716" t="s">
        <v>4627</v>
      </c>
      <c r="F716" t="s">
        <v>32</v>
      </c>
      <c r="G716" t="s">
        <v>4521</v>
      </c>
      <c r="H716" t="s">
        <v>4106</v>
      </c>
      <c r="I716" t="s">
        <v>4538</v>
      </c>
      <c r="J716" t="s">
        <v>11</v>
      </c>
      <c r="K716">
        <v>190</v>
      </c>
      <c r="L716" s="2" t="s">
        <v>1412</v>
      </c>
      <c r="M716" s="2">
        <f ca="1">Table1[[#This Row],[Cases]]*Table1[[#This Row],[Pack Size]]</f>
        <v>0</v>
      </c>
      <c r="N716" s="1">
        <f ca="1">Table1[[#This Row],[Cases]]*Table1[[#This Row],[Pack Size]]</f>
        <v>66880</v>
      </c>
      <c r="O716" s="1">
        <f>IFERROR(VLOOKUP(Table1[[#This Row],[SKU Code]],'SKU Size'!$G:$H,2,FALSE),0)*Table1[[#This Row],[Cases]]</f>
        <v>1665302.1641092426</v>
      </c>
      <c r="P716" t="str">
        <f t="shared" si="12"/>
        <v>D0056</v>
      </c>
      <c r="Q716">
        <f>IFERROR(VLOOKUP(Table1[[#This Row],[Trim Distributor Code]],Sheet1!$N:$O,2,FALSE),0)</f>
        <v>3400010</v>
      </c>
      <c r="R716" t="str">
        <f>IFERROR(VLOOKUP(Table1[[#This Row],[Salesflo AppUser Code]],HIE!$A:$B,2,FALSE),0)</f>
        <v>Active</v>
      </c>
      <c r="S716" t="str">
        <f>IFERROR(VLOOKUP(Table1[[#This Row],[Salesflo AppUser Code]],HIE!$A:$B,2,FALSE),0)</f>
        <v>Active</v>
      </c>
      <c r="T716" t="s">
        <v>2637</v>
      </c>
      <c r="U716" s="3" t="s">
        <v>5710</v>
      </c>
      <c r="V716" s="3" t="s">
        <v>1444</v>
      </c>
      <c r="W716" s="3" t="s">
        <v>1688</v>
      </c>
      <c r="X716" t="str">
        <f>IFERROR(VLOOKUP( Table1[[#This Row],[Trim Distributor Code]],Sheet1!$A:$J,10,FALSE),0)</f>
        <v>Active</v>
      </c>
    </row>
    <row r="717" spans="1:24" hidden="1" x14ac:dyDescent="0.3">
      <c r="A717" t="s">
        <v>4632</v>
      </c>
      <c r="B717" t="s">
        <v>35</v>
      </c>
      <c r="C717" t="s">
        <v>4630</v>
      </c>
      <c r="D717" t="s">
        <v>1412</v>
      </c>
      <c r="E717" t="s">
        <v>4627</v>
      </c>
      <c r="F717" t="s">
        <v>32</v>
      </c>
      <c r="G717" t="s">
        <v>4521</v>
      </c>
      <c r="H717" t="s">
        <v>4137</v>
      </c>
      <c r="I717" t="s">
        <v>4593</v>
      </c>
      <c r="J717" t="s">
        <v>12</v>
      </c>
      <c r="K717">
        <v>10</v>
      </c>
      <c r="L717" s="2" t="s">
        <v>1412</v>
      </c>
      <c r="M717" s="2">
        <f ca="1">Table1[[#This Row],[Cases]]*Table1[[#This Row],[Pack Size]]</f>
        <v>0</v>
      </c>
      <c r="N717" s="1">
        <f ca="1">Table1[[#This Row],[Cases]]*Table1[[#This Row],[Pack Size]]</f>
        <v>3600</v>
      </c>
      <c r="O717" s="1">
        <f>IFERROR(VLOOKUP(Table1[[#This Row],[SKU Code]],'SKU Size'!$G:$H,2,FALSE),0)*Table1[[#This Row],[Cases]]</f>
        <v>91137.842034732428</v>
      </c>
      <c r="P717" t="str">
        <f t="shared" si="12"/>
        <v>D0056</v>
      </c>
      <c r="Q717">
        <f>IFERROR(VLOOKUP(Table1[[#This Row],[Trim Distributor Code]],Sheet1!$N:$O,2,FALSE),0)</f>
        <v>3400010</v>
      </c>
      <c r="R717" t="str">
        <f>IFERROR(VLOOKUP(Table1[[#This Row],[Salesflo AppUser Code]],HIE!$A:$B,2,FALSE),0)</f>
        <v>Active</v>
      </c>
      <c r="S717" t="str">
        <f>IFERROR(VLOOKUP(Table1[[#This Row],[Salesflo AppUser Code]],HIE!$A:$B,2,FALSE),0)</f>
        <v>Active</v>
      </c>
      <c r="T717" t="s">
        <v>2637</v>
      </c>
      <c r="U717" s="3" t="s">
        <v>5710</v>
      </c>
      <c r="V717" s="3" t="s">
        <v>1606</v>
      </c>
      <c r="W717" s="3" t="s">
        <v>1688</v>
      </c>
      <c r="X717" t="str">
        <f>IFERROR(VLOOKUP( Table1[[#This Row],[Trim Distributor Code]],Sheet1!$A:$J,10,FALSE),0)</f>
        <v>Active</v>
      </c>
    </row>
    <row r="718" spans="1:24" hidden="1" x14ac:dyDescent="0.3">
      <c r="A718" t="s">
        <v>4632</v>
      </c>
      <c r="B718" t="s">
        <v>35</v>
      </c>
      <c r="C718" t="s">
        <v>4630</v>
      </c>
      <c r="D718" t="s">
        <v>1412</v>
      </c>
      <c r="E718" t="s">
        <v>4627</v>
      </c>
      <c r="F718" t="s">
        <v>32</v>
      </c>
      <c r="G718" t="s">
        <v>1431</v>
      </c>
      <c r="H718" t="s">
        <v>4109</v>
      </c>
      <c r="I718" t="s">
        <v>4605</v>
      </c>
      <c r="J718" t="s">
        <v>1440</v>
      </c>
      <c r="K718">
        <v>11</v>
      </c>
      <c r="L718" s="2" t="s">
        <v>1412</v>
      </c>
      <c r="M718" s="2">
        <f ca="1">Table1[[#This Row],[Cases]]*Table1[[#This Row],[Pack Size]]</f>
        <v>0</v>
      </c>
      <c r="N718" s="1">
        <f ca="1">Table1[[#This Row],[Cases]]*Table1[[#This Row],[Pack Size]]</f>
        <v>1100</v>
      </c>
      <c r="O718" s="1">
        <f>IFERROR(VLOOKUP(Table1[[#This Row],[SKU Code]],'SKU Size'!$G:$H,2,FALSE),0)*Table1[[#This Row],[Cases]]</f>
        <v>111700.02891901803</v>
      </c>
      <c r="P718" t="str">
        <f t="shared" si="12"/>
        <v>D0056</v>
      </c>
      <c r="Q718">
        <f>IFERROR(VLOOKUP(Table1[[#This Row],[Trim Distributor Code]],Sheet1!$N:$O,2,FALSE),0)</f>
        <v>3400010</v>
      </c>
      <c r="R718" t="str">
        <f>IFERROR(VLOOKUP(Table1[[#This Row],[Salesflo AppUser Code]],HIE!$A:$B,2,FALSE),0)</f>
        <v>Active</v>
      </c>
      <c r="S718" t="str">
        <f>IFERROR(VLOOKUP(Table1[[#This Row],[Salesflo AppUser Code]],HIE!$A:$B,2,FALSE),0)</f>
        <v>Active</v>
      </c>
      <c r="T718" t="s">
        <v>2637</v>
      </c>
      <c r="U718" s="3" t="s">
        <v>5710</v>
      </c>
      <c r="V718" s="3" t="s">
        <v>1423</v>
      </c>
      <c r="W718" s="3" t="s">
        <v>1431</v>
      </c>
      <c r="X718" t="str">
        <f>IFERROR(VLOOKUP( Table1[[#This Row],[Trim Distributor Code]],Sheet1!$A:$J,10,FALSE),0)</f>
        <v>Active</v>
      </c>
    </row>
    <row r="719" spans="1:24" hidden="1" x14ac:dyDescent="0.3">
      <c r="A719" t="s">
        <v>4632</v>
      </c>
      <c r="B719" t="s">
        <v>35</v>
      </c>
      <c r="C719" t="s">
        <v>4630</v>
      </c>
      <c r="D719" t="s">
        <v>1412</v>
      </c>
      <c r="E719" t="s">
        <v>4627</v>
      </c>
      <c r="F719" t="s">
        <v>32</v>
      </c>
      <c r="G719" t="s">
        <v>4110</v>
      </c>
      <c r="H719" t="s">
        <v>4109</v>
      </c>
      <c r="I719" t="s">
        <v>4539</v>
      </c>
      <c r="J719" t="s">
        <v>1682</v>
      </c>
      <c r="K719">
        <v>6</v>
      </c>
      <c r="L719" s="2" t="s">
        <v>1412</v>
      </c>
      <c r="M719" s="2">
        <f ca="1">Table1[[#This Row],[Cases]]*Table1[[#This Row],[Pack Size]]</f>
        <v>0</v>
      </c>
      <c r="N719" s="1">
        <f ca="1">Table1[[#This Row],[Cases]]*Table1[[#This Row],[Pack Size]]</f>
        <v>600</v>
      </c>
      <c r="O719" s="1">
        <f>IFERROR(VLOOKUP(Table1[[#This Row],[SKU Code]],'SKU Size'!$G:$H,2,FALSE),0)*Table1[[#This Row],[Cases]]</f>
        <v>45282.808413098224</v>
      </c>
      <c r="P719" t="str">
        <f t="shared" si="12"/>
        <v>D0056</v>
      </c>
      <c r="Q719">
        <f>IFERROR(VLOOKUP(Table1[[#This Row],[Trim Distributor Code]],Sheet1!$N:$O,2,FALSE),0)</f>
        <v>3400010</v>
      </c>
      <c r="R719" t="str">
        <f>IFERROR(VLOOKUP(Table1[[#This Row],[Salesflo AppUser Code]],HIE!$A:$B,2,FALSE),0)</f>
        <v>Active</v>
      </c>
      <c r="S719" t="str">
        <f>IFERROR(VLOOKUP(Table1[[#This Row],[Salesflo AppUser Code]],HIE!$A:$B,2,FALSE),0)</f>
        <v>Active</v>
      </c>
      <c r="T719" t="s">
        <v>2637</v>
      </c>
      <c r="U719" s="3" t="s">
        <v>5710</v>
      </c>
      <c r="V719" s="3" t="s">
        <v>1423</v>
      </c>
      <c r="W719" s="3" t="s">
        <v>1679</v>
      </c>
      <c r="X719" t="str">
        <f>IFERROR(VLOOKUP( Table1[[#This Row],[Trim Distributor Code]],Sheet1!$A:$J,10,FALSE),0)</f>
        <v>Active</v>
      </c>
    </row>
    <row r="720" spans="1:24" hidden="1" x14ac:dyDescent="0.3">
      <c r="A720" t="s">
        <v>4632</v>
      </c>
      <c r="B720" t="s">
        <v>35</v>
      </c>
      <c r="C720" t="s">
        <v>4630</v>
      </c>
      <c r="D720" t="s">
        <v>1412</v>
      </c>
      <c r="E720" t="s">
        <v>4627</v>
      </c>
      <c r="F720" t="s">
        <v>32</v>
      </c>
      <c r="G720" t="s">
        <v>4521</v>
      </c>
      <c r="H720" t="s">
        <v>4113</v>
      </c>
      <c r="I720" t="s">
        <v>4540</v>
      </c>
      <c r="J720" t="s">
        <v>14</v>
      </c>
      <c r="K720">
        <v>28</v>
      </c>
      <c r="L720" s="2" t="s">
        <v>1412</v>
      </c>
      <c r="M720" s="2">
        <f ca="1">Table1[[#This Row],[Cases]]*Table1[[#This Row],[Pack Size]]</f>
        <v>0</v>
      </c>
      <c r="N720" s="1">
        <f ca="1">Table1[[#This Row],[Cases]]*Table1[[#This Row],[Pack Size]]</f>
        <v>672</v>
      </c>
      <c r="O720" s="1">
        <f>IFERROR(VLOOKUP(Table1[[#This Row],[SKU Code]],'SKU Size'!$G:$H,2,FALSE),0)*Table1[[#This Row],[Cases]]</f>
        <v>100561.25142701708</v>
      </c>
      <c r="P720" t="str">
        <f t="shared" si="12"/>
        <v>D0056</v>
      </c>
      <c r="Q720">
        <f>IFERROR(VLOOKUP(Table1[[#This Row],[Trim Distributor Code]],Sheet1!$N:$O,2,FALSE),0)</f>
        <v>3400010</v>
      </c>
      <c r="R720" t="str">
        <f>IFERROR(VLOOKUP(Table1[[#This Row],[Salesflo AppUser Code]],HIE!$A:$B,2,FALSE),0)</f>
        <v>Active</v>
      </c>
      <c r="S720" t="str">
        <f>IFERROR(VLOOKUP(Table1[[#This Row],[Salesflo AppUser Code]],HIE!$A:$B,2,FALSE),0)</f>
        <v>Active</v>
      </c>
      <c r="T720" t="s">
        <v>2637</v>
      </c>
      <c r="U720" s="3" t="s">
        <v>5710</v>
      </c>
      <c r="V720" s="3" t="s">
        <v>1632</v>
      </c>
      <c r="W720" s="3" t="s">
        <v>1688</v>
      </c>
      <c r="X720" t="str">
        <f>IFERROR(VLOOKUP( Table1[[#This Row],[Trim Distributor Code]],Sheet1!$A:$J,10,FALSE),0)</f>
        <v>Active</v>
      </c>
    </row>
    <row r="721" spans="1:24" hidden="1" x14ac:dyDescent="0.3">
      <c r="A721" t="s">
        <v>4632</v>
      </c>
      <c r="B721" t="s">
        <v>35</v>
      </c>
      <c r="C721" t="s">
        <v>4630</v>
      </c>
      <c r="D721" t="s">
        <v>1412</v>
      </c>
      <c r="E721" t="s">
        <v>4627</v>
      </c>
      <c r="F721" t="s">
        <v>32</v>
      </c>
      <c r="G721" t="s">
        <v>4111</v>
      </c>
      <c r="H721" t="s">
        <v>4113</v>
      </c>
      <c r="I721" t="s">
        <v>4541</v>
      </c>
      <c r="J721" t="s">
        <v>1656</v>
      </c>
      <c r="K721" s="1">
        <v>8</v>
      </c>
      <c r="L721" s="1" t="s">
        <v>1412</v>
      </c>
      <c r="M721" s="2">
        <f ca="1">Table1[[#This Row],[Cases]]*Table1[[#This Row],[Pack Size]]</f>
        <v>0</v>
      </c>
      <c r="N721" s="1">
        <f ca="1">Table1[[#This Row],[Cases]]*Table1[[#This Row],[Pack Size]]</f>
        <v>384</v>
      </c>
      <c r="O721" s="1">
        <f>IFERROR(VLOOKUP(Table1[[#This Row],[SKU Code]],'SKU Size'!$G:$H,2,FALSE),0)*Table1[[#This Row],[Cases]]</f>
        <v>8031.319007256071</v>
      </c>
      <c r="P721" t="str">
        <f t="shared" si="12"/>
        <v>D0056</v>
      </c>
      <c r="Q721">
        <f>IFERROR(VLOOKUP(Table1[[#This Row],[Trim Distributor Code]],Sheet1!$N:$O,2,FALSE),0)</f>
        <v>3400010</v>
      </c>
      <c r="R721" t="str">
        <f>IFERROR(VLOOKUP(Table1[[#This Row],[Salesflo AppUser Code]],HIE!$A:$B,2,FALSE),0)</f>
        <v>Active</v>
      </c>
      <c r="S721" t="str">
        <f>IFERROR(VLOOKUP(Table1[[#This Row],[Salesflo AppUser Code]],HIE!$A:$B,2,FALSE),0)</f>
        <v>Active</v>
      </c>
      <c r="T721" t="s">
        <v>2637</v>
      </c>
      <c r="U721" s="3" t="s">
        <v>5710</v>
      </c>
      <c r="V721" s="3" t="s">
        <v>1632</v>
      </c>
      <c r="W721" s="3" t="s">
        <v>1431</v>
      </c>
      <c r="X721" t="str">
        <f>IFERROR(VLOOKUP( Table1[[#This Row],[Trim Distributor Code]],Sheet1!$A:$J,10,FALSE),0)</f>
        <v>Active</v>
      </c>
    </row>
    <row r="722" spans="1:24" hidden="1" x14ac:dyDescent="0.3">
      <c r="A722" t="s">
        <v>4632</v>
      </c>
      <c r="B722" t="s">
        <v>35</v>
      </c>
      <c r="C722" t="s">
        <v>4630</v>
      </c>
      <c r="D722" t="s">
        <v>1412</v>
      </c>
      <c r="E722" t="s">
        <v>4627</v>
      </c>
      <c r="F722" t="s">
        <v>32</v>
      </c>
      <c r="G722" t="s">
        <v>2581</v>
      </c>
      <c r="H722" t="s">
        <v>4116</v>
      </c>
      <c r="I722" t="s">
        <v>4543</v>
      </c>
      <c r="J722" t="s">
        <v>15</v>
      </c>
      <c r="K722">
        <v>3</v>
      </c>
      <c r="L722" s="2" t="s">
        <v>1412</v>
      </c>
      <c r="M722" s="2">
        <f ca="1">Table1[[#This Row],[Cases]]*Table1[[#This Row],[Pack Size]]</f>
        <v>0</v>
      </c>
      <c r="N722" s="1">
        <f ca="1">Table1[[#This Row],[Cases]]*Table1[[#This Row],[Pack Size]]</f>
        <v>432</v>
      </c>
      <c r="O722" s="1">
        <f>IFERROR(VLOOKUP(Table1[[#This Row],[SKU Code]],'SKU Size'!$G:$H,2,FALSE),0)*Table1[[#This Row],[Cases]]</f>
        <v>16576.466329643175</v>
      </c>
      <c r="P722" t="str">
        <f t="shared" si="12"/>
        <v>D0056</v>
      </c>
      <c r="Q722">
        <f>IFERROR(VLOOKUP(Table1[[#This Row],[Trim Distributor Code]],Sheet1!$N:$O,2,FALSE),0)</f>
        <v>3400010</v>
      </c>
      <c r="R722" t="str">
        <f>IFERROR(VLOOKUP(Table1[[#This Row],[Salesflo AppUser Code]],HIE!$A:$B,2,FALSE),0)</f>
        <v>Active</v>
      </c>
      <c r="S722" t="str">
        <f>IFERROR(VLOOKUP(Table1[[#This Row],[Salesflo AppUser Code]],HIE!$A:$B,2,FALSE),0)</f>
        <v>Active</v>
      </c>
      <c r="T722" t="s">
        <v>2637</v>
      </c>
      <c r="U722" s="3" t="s">
        <v>5710</v>
      </c>
      <c r="V722" s="3" t="s">
        <v>2582</v>
      </c>
      <c r="W722" s="3" t="s">
        <v>2590</v>
      </c>
      <c r="X722" t="str">
        <f>IFERROR(VLOOKUP( Table1[[#This Row],[Trim Distributor Code]],Sheet1!$A:$J,10,FALSE),0)</f>
        <v>Active</v>
      </c>
    </row>
    <row r="723" spans="1:24" hidden="1" x14ac:dyDescent="0.3">
      <c r="A723" t="s">
        <v>4632</v>
      </c>
      <c r="B723" t="s">
        <v>35</v>
      </c>
      <c r="C723" t="s">
        <v>4630</v>
      </c>
      <c r="D723" t="s">
        <v>1412</v>
      </c>
      <c r="E723" t="s">
        <v>4627</v>
      </c>
      <c r="F723" t="s">
        <v>32</v>
      </c>
      <c r="G723" t="s">
        <v>2581</v>
      </c>
      <c r="H723" t="s">
        <v>4115</v>
      </c>
      <c r="I723" t="s">
        <v>4542</v>
      </c>
      <c r="J723" t="s">
        <v>16</v>
      </c>
      <c r="K723">
        <v>4</v>
      </c>
      <c r="L723" s="2" t="s">
        <v>1412</v>
      </c>
      <c r="M723" s="2">
        <f ca="1">Table1[[#This Row],[Cases]]*Table1[[#This Row],[Pack Size]]</f>
        <v>0</v>
      </c>
      <c r="N723" s="1">
        <f ca="1">Table1[[#This Row],[Cases]]*Table1[[#This Row],[Pack Size]]</f>
        <v>1152</v>
      </c>
      <c r="O723" s="1">
        <f>IFERROR(VLOOKUP(Table1[[#This Row],[SKU Code]],'SKU Size'!$G:$H,2,FALSE),0)*Table1[[#This Row],[Cases]]</f>
        <v>19413.717070906379</v>
      </c>
      <c r="P723" t="str">
        <f t="shared" si="12"/>
        <v>D0056</v>
      </c>
      <c r="Q723">
        <f>IFERROR(VLOOKUP(Table1[[#This Row],[Trim Distributor Code]],Sheet1!$N:$O,2,FALSE),0)</f>
        <v>3400010</v>
      </c>
      <c r="R723" t="str">
        <f>IFERROR(VLOOKUP(Table1[[#This Row],[Salesflo AppUser Code]],HIE!$A:$B,2,FALSE),0)</f>
        <v>Active</v>
      </c>
      <c r="S723" t="str">
        <f>IFERROR(VLOOKUP(Table1[[#This Row],[Salesflo AppUser Code]],HIE!$A:$B,2,FALSE),0)</f>
        <v>Active</v>
      </c>
      <c r="T723" t="s">
        <v>2637</v>
      </c>
      <c r="U723" s="3" t="s">
        <v>5710</v>
      </c>
      <c r="V723" s="3" t="s">
        <v>2616</v>
      </c>
      <c r="W723" s="3" t="s">
        <v>2617</v>
      </c>
      <c r="X723" t="str">
        <f>IFERROR(VLOOKUP( Table1[[#This Row],[Trim Distributor Code]],Sheet1!$A:$J,10,FALSE),0)</f>
        <v>Active</v>
      </c>
    </row>
    <row r="724" spans="1:24" hidden="1" x14ac:dyDescent="0.3">
      <c r="A724" t="s">
        <v>4632</v>
      </c>
      <c r="B724" t="s">
        <v>35</v>
      </c>
      <c r="C724" t="s">
        <v>4630</v>
      </c>
      <c r="D724" t="s">
        <v>1412</v>
      </c>
      <c r="E724" t="s">
        <v>4627</v>
      </c>
      <c r="F724" t="s">
        <v>32</v>
      </c>
      <c r="G724" t="s">
        <v>2542</v>
      </c>
      <c r="H724" t="s">
        <v>2268</v>
      </c>
      <c r="I724" t="s">
        <v>4595</v>
      </c>
      <c r="J724" t="s">
        <v>2543</v>
      </c>
      <c r="K724">
        <v>12</v>
      </c>
      <c r="L724" s="2" t="s">
        <v>1412</v>
      </c>
      <c r="M724" s="2">
        <f ca="1">Table1[[#This Row],[Cases]]*Table1[[#This Row],[Pack Size]]</f>
        <v>0</v>
      </c>
      <c r="N724" s="1">
        <f ca="1">Table1[[#This Row],[Cases]]*Table1[[#This Row],[Pack Size]]</f>
        <v>5760</v>
      </c>
      <c r="O724" s="1">
        <f>IFERROR(VLOOKUP(Table1[[#This Row],[SKU Code]],'SKU Size'!$G:$H,2,FALSE),0)*Table1[[#This Row],[Cases]]</f>
        <v>59915.82417330212</v>
      </c>
      <c r="P724" t="str">
        <f t="shared" si="12"/>
        <v>D0056</v>
      </c>
      <c r="Q724">
        <f>IFERROR(VLOOKUP(Table1[[#This Row],[Trim Distributor Code]],Sheet1!$N:$O,2,FALSE),0)</f>
        <v>3400010</v>
      </c>
      <c r="R724" t="str">
        <f>IFERROR(VLOOKUP(Table1[[#This Row],[Salesflo AppUser Code]],HIE!$A:$B,2,FALSE),0)</f>
        <v>Active</v>
      </c>
      <c r="S724" t="str">
        <f>IFERROR(VLOOKUP(Table1[[#This Row],[Salesflo AppUser Code]],HIE!$A:$B,2,FALSE),0)</f>
        <v>Active</v>
      </c>
      <c r="T724" t="s">
        <v>2637</v>
      </c>
      <c r="U724" s="3" t="s">
        <v>5710</v>
      </c>
      <c r="V724" s="3" t="s">
        <v>2268</v>
      </c>
      <c r="W724" s="3" t="s">
        <v>2542</v>
      </c>
      <c r="X724" t="str">
        <f>IFERROR(VLOOKUP( Table1[[#This Row],[Trim Distributor Code]],Sheet1!$A:$J,10,FALSE),0)</f>
        <v>Active</v>
      </c>
    </row>
    <row r="725" spans="1:24" hidden="1" x14ac:dyDescent="0.3">
      <c r="A725" t="s">
        <v>4632</v>
      </c>
      <c r="B725" t="s">
        <v>36</v>
      </c>
      <c r="C725" t="s">
        <v>4631</v>
      </c>
      <c r="D725" t="s">
        <v>1412</v>
      </c>
      <c r="E725" t="s">
        <v>4627</v>
      </c>
      <c r="F725" t="s">
        <v>32</v>
      </c>
      <c r="G725" t="s">
        <v>4521</v>
      </c>
      <c r="H725" t="s">
        <v>4106</v>
      </c>
      <c r="I725" t="s">
        <v>4538</v>
      </c>
      <c r="J725" t="s">
        <v>11</v>
      </c>
      <c r="K725">
        <v>160</v>
      </c>
      <c r="L725" s="2" t="s">
        <v>1412</v>
      </c>
      <c r="M725" s="2">
        <f ca="1">Table1[[#This Row],[Cases]]*Table1[[#This Row],[Pack Size]]</f>
        <v>0</v>
      </c>
      <c r="N725" s="1">
        <f ca="1">Table1[[#This Row],[Cases]]*Table1[[#This Row],[Pack Size]]</f>
        <v>56320</v>
      </c>
      <c r="O725" s="1">
        <f>IFERROR(VLOOKUP(Table1[[#This Row],[SKU Code]],'SKU Size'!$G:$H,2,FALSE),0)*Table1[[#This Row],[Cases]]</f>
        <v>1402359.7171446253</v>
      </c>
      <c r="P725" t="str">
        <f t="shared" si="12"/>
        <v>D0056</v>
      </c>
      <c r="Q725">
        <f>IFERROR(VLOOKUP(Table1[[#This Row],[Trim Distributor Code]],Sheet1!$N:$O,2,FALSE),0)</f>
        <v>3400010</v>
      </c>
      <c r="R725" t="str">
        <f>IFERROR(VLOOKUP(Table1[[#This Row],[Salesflo AppUser Code]],HIE!$A:$B,2,FALSE),0)</f>
        <v>Active</v>
      </c>
      <c r="S725" t="str">
        <f>IFERROR(VLOOKUP(Table1[[#This Row],[Salesflo AppUser Code]],HIE!$A:$B,2,FALSE),0)</f>
        <v>Active</v>
      </c>
      <c r="T725" t="s">
        <v>2637</v>
      </c>
      <c r="U725" s="3" t="s">
        <v>5710</v>
      </c>
      <c r="V725" s="3" t="s">
        <v>1444</v>
      </c>
      <c r="W725" s="3" t="s">
        <v>1688</v>
      </c>
      <c r="X725" t="str">
        <f>IFERROR(VLOOKUP( Table1[[#This Row],[Trim Distributor Code]],Sheet1!$A:$J,10,FALSE),0)</f>
        <v>Active</v>
      </c>
    </row>
    <row r="726" spans="1:24" hidden="1" x14ac:dyDescent="0.3">
      <c r="A726" t="s">
        <v>4632</v>
      </c>
      <c r="B726" t="s">
        <v>36</v>
      </c>
      <c r="C726" t="s">
        <v>4631</v>
      </c>
      <c r="D726" t="s">
        <v>1412</v>
      </c>
      <c r="E726" t="s">
        <v>4627</v>
      </c>
      <c r="F726" t="s">
        <v>32</v>
      </c>
      <c r="G726" t="s">
        <v>4521</v>
      </c>
      <c r="H726" t="s">
        <v>4137</v>
      </c>
      <c r="I726" t="s">
        <v>4593</v>
      </c>
      <c r="J726" t="s">
        <v>12</v>
      </c>
      <c r="K726">
        <v>10</v>
      </c>
      <c r="L726" s="2" t="s">
        <v>1412</v>
      </c>
      <c r="M726" s="2">
        <f ca="1">Table1[[#This Row],[Cases]]*Table1[[#This Row],[Pack Size]]</f>
        <v>0</v>
      </c>
      <c r="N726" s="1">
        <f ca="1">Table1[[#This Row],[Cases]]*Table1[[#This Row],[Pack Size]]</f>
        <v>3600</v>
      </c>
      <c r="O726" s="1">
        <f>IFERROR(VLOOKUP(Table1[[#This Row],[SKU Code]],'SKU Size'!$G:$H,2,FALSE),0)*Table1[[#This Row],[Cases]]</f>
        <v>91137.842034732428</v>
      </c>
      <c r="P726" t="str">
        <f t="shared" si="12"/>
        <v>D0056</v>
      </c>
      <c r="Q726">
        <f>IFERROR(VLOOKUP(Table1[[#This Row],[Trim Distributor Code]],Sheet1!$N:$O,2,FALSE),0)</f>
        <v>3400010</v>
      </c>
      <c r="R726" t="str">
        <f>IFERROR(VLOOKUP(Table1[[#This Row],[Salesflo AppUser Code]],HIE!$A:$B,2,FALSE),0)</f>
        <v>Active</v>
      </c>
      <c r="S726" t="str">
        <f>IFERROR(VLOOKUP(Table1[[#This Row],[Salesflo AppUser Code]],HIE!$A:$B,2,FALSE),0)</f>
        <v>Active</v>
      </c>
      <c r="T726" t="s">
        <v>2637</v>
      </c>
      <c r="U726" s="3" t="s">
        <v>5710</v>
      </c>
      <c r="V726" s="3" t="s">
        <v>1606</v>
      </c>
      <c r="W726" s="3" t="s">
        <v>1688</v>
      </c>
      <c r="X726" t="str">
        <f>IFERROR(VLOOKUP( Table1[[#This Row],[Trim Distributor Code]],Sheet1!$A:$J,10,FALSE),0)</f>
        <v>Active</v>
      </c>
    </row>
    <row r="727" spans="1:24" hidden="1" x14ac:dyDescent="0.3">
      <c r="A727" t="s">
        <v>4632</v>
      </c>
      <c r="B727" t="s">
        <v>36</v>
      </c>
      <c r="C727" t="s">
        <v>4631</v>
      </c>
      <c r="D727" t="s">
        <v>1412</v>
      </c>
      <c r="E727" t="s">
        <v>4627</v>
      </c>
      <c r="F727" t="s">
        <v>32</v>
      </c>
      <c r="G727" t="s">
        <v>1431</v>
      </c>
      <c r="H727" t="s">
        <v>4109</v>
      </c>
      <c r="I727" t="s">
        <v>4605</v>
      </c>
      <c r="J727" t="s">
        <v>1440</v>
      </c>
      <c r="K727">
        <v>11</v>
      </c>
      <c r="L727" s="2" t="s">
        <v>1412</v>
      </c>
      <c r="M727" s="2">
        <f ca="1">Table1[[#This Row],[Cases]]*Table1[[#This Row],[Pack Size]]</f>
        <v>0</v>
      </c>
      <c r="N727" s="1">
        <f ca="1">Table1[[#This Row],[Cases]]*Table1[[#This Row],[Pack Size]]</f>
        <v>1100</v>
      </c>
      <c r="O727" s="1">
        <f>IFERROR(VLOOKUP(Table1[[#This Row],[SKU Code]],'SKU Size'!$G:$H,2,FALSE),0)*Table1[[#This Row],[Cases]]</f>
        <v>111700.02891901803</v>
      </c>
      <c r="P727" t="str">
        <f t="shared" si="12"/>
        <v>D0056</v>
      </c>
      <c r="Q727">
        <f>IFERROR(VLOOKUP(Table1[[#This Row],[Trim Distributor Code]],Sheet1!$N:$O,2,FALSE),0)</f>
        <v>3400010</v>
      </c>
      <c r="R727" t="str">
        <f>IFERROR(VLOOKUP(Table1[[#This Row],[Salesflo AppUser Code]],HIE!$A:$B,2,FALSE),0)</f>
        <v>Active</v>
      </c>
      <c r="S727" t="str">
        <f>IFERROR(VLOOKUP(Table1[[#This Row],[Salesflo AppUser Code]],HIE!$A:$B,2,FALSE),0)</f>
        <v>Active</v>
      </c>
      <c r="T727" t="s">
        <v>2637</v>
      </c>
      <c r="U727" s="3" t="s">
        <v>5710</v>
      </c>
      <c r="V727" s="3" t="s">
        <v>1423</v>
      </c>
      <c r="W727" s="3" t="s">
        <v>1431</v>
      </c>
      <c r="X727" t="str">
        <f>IFERROR(VLOOKUP( Table1[[#This Row],[Trim Distributor Code]],Sheet1!$A:$J,10,FALSE),0)</f>
        <v>Active</v>
      </c>
    </row>
    <row r="728" spans="1:24" hidden="1" x14ac:dyDescent="0.3">
      <c r="A728" t="s">
        <v>4632</v>
      </c>
      <c r="B728" t="s">
        <v>36</v>
      </c>
      <c r="C728" t="s">
        <v>4631</v>
      </c>
      <c r="D728" t="s">
        <v>1412</v>
      </c>
      <c r="E728" t="s">
        <v>4627</v>
      </c>
      <c r="F728" t="s">
        <v>32</v>
      </c>
      <c r="G728" t="s">
        <v>4110</v>
      </c>
      <c r="H728" t="s">
        <v>4109</v>
      </c>
      <c r="I728" t="s">
        <v>4539</v>
      </c>
      <c r="J728" t="s">
        <v>1682</v>
      </c>
      <c r="K728">
        <v>6</v>
      </c>
      <c r="L728" s="2" t="s">
        <v>1412</v>
      </c>
      <c r="M728" s="2">
        <f ca="1">Table1[[#This Row],[Cases]]*Table1[[#This Row],[Pack Size]]</f>
        <v>0</v>
      </c>
      <c r="N728" s="1">
        <f ca="1">Table1[[#This Row],[Cases]]*Table1[[#This Row],[Pack Size]]</f>
        <v>600</v>
      </c>
      <c r="O728" s="1">
        <f>IFERROR(VLOOKUP(Table1[[#This Row],[SKU Code]],'SKU Size'!$G:$H,2,FALSE),0)*Table1[[#This Row],[Cases]]</f>
        <v>45282.808413098224</v>
      </c>
      <c r="P728" t="str">
        <f t="shared" si="12"/>
        <v>D0056</v>
      </c>
      <c r="Q728">
        <f>IFERROR(VLOOKUP(Table1[[#This Row],[Trim Distributor Code]],Sheet1!$N:$O,2,FALSE),0)</f>
        <v>3400010</v>
      </c>
      <c r="R728" t="str">
        <f>IFERROR(VLOOKUP(Table1[[#This Row],[Salesflo AppUser Code]],HIE!$A:$B,2,FALSE),0)</f>
        <v>Active</v>
      </c>
      <c r="S728" t="str">
        <f>IFERROR(VLOOKUP(Table1[[#This Row],[Salesflo AppUser Code]],HIE!$A:$B,2,FALSE),0)</f>
        <v>Active</v>
      </c>
      <c r="T728" t="s">
        <v>2637</v>
      </c>
      <c r="U728" s="3" t="s">
        <v>5710</v>
      </c>
      <c r="V728" s="3" t="s">
        <v>1423</v>
      </c>
      <c r="W728" s="3" t="s">
        <v>1679</v>
      </c>
      <c r="X728" t="str">
        <f>IFERROR(VLOOKUP( Table1[[#This Row],[Trim Distributor Code]],Sheet1!$A:$J,10,FALSE),0)</f>
        <v>Active</v>
      </c>
    </row>
    <row r="729" spans="1:24" hidden="1" x14ac:dyDescent="0.3">
      <c r="A729" t="s">
        <v>4632</v>
      </c>
      <c r="B729" t="s">
        <v>36</v>
      </c>
      <c r="C729" t="s">
        <v>4631</v>
      </c>
      <c r="D729" t="s">
        <v>1412</v>
      </c>
      <c r="E729" t="s">
        <v>4627</v>
      </c>
      <c r="F729" t="s">
        <v>32</v>
      </c>
      <c r="G729" t="s">
        <v>4521</v>
      </c>
      <c r="H729" t="s">
        <v>4113</v>
      </c>
      <c r="I729" t="s">
        <v>4540</v>
      </c>
      <c r="J729" t="s">
        <v>14</v>
      </c>
      <c r="K729" s="1">
        <v>22</v>
      </c>
      <c r="L729" s="1" t="s">
        <v>1412</v>
      </c>
      <c r="M729" s="2">
        <f ca="1">Table1[[#This Row],[Cases]]*Table1[[#This Row],[Pack Size]]</f>
        <v>0</v>
      </c>
      <c r="N729" s="1">
        <f ca="1">Table1[[#This Row],[Cases]]*Table1[[#This Row],[Pack Size]]</f>
        <v>528</v>
      </c>
      <c r="O729" s="1">
        <f>IFERROR(VLOOKUP(Table1[[#This Row],[SKU Code]],'SKU Size'!$G:$H,2,FALSE),0)*Table1[[#This Row],[Cases]]</f>
        <v>79012.411835513427</v>
      </c>
      <c r="P729" t="str">
        <f t="shared" si="12"/>
        <v>D0056</v>
      </c>
      <c r="Q729">
        <f>IFERROR(VLOOKUP(Table1[[#This Row],[Trim Distributor Code]],Sheet1!$N:$O,2,FALSE),0)</f>
        <v>3400010</v>
      </c>
      <c r="R729" t="str">
        <f>IFERROR(VLOOKUP(Table1[[#This Row],[Salesflo AppUser Code]],HIE!$A:$B,2,FALSE),0)</f>
        <v>Active</v>
      </c>
      <c r="S729" t="str">
        <f>IFERROR(VLOOKUP(Table1[[#This Row],[Salesflo AppUser Code]],HIE!$A:$B,2,FALSE),0)</f>
        <v>Active</v>
      </c>
      <c r="T729" t="s">
        <v>2637</v>
      </c>
      <c r="U729" s="3" t="s">
        <v>5710</v>
      </c>
      <c r="V729" s="3" t="s">
        <v>1632</v>
      </c>
      <c r="W729" s="3" t="s">
        <v>1688</v>
      </c>
      <c r="X729" t="str">
        <f>IFERROR(VLOOKUP( Table1[[#This Row],[Trim Distributor Code]],Sheet1!$A:$J,10,FALSE),0)</f>
        <v>Active</v>
      </c>
    </row>
    <row r="730" spans="1:24" hidden="1" x14ac:dyDescent="0.3">
      <c r="A730" t="s">
        <v>4632</v>
      </c>
      <c r="B730" t="s">
        <v>36</v>
      </c>
      <c r="C730" t="s">
        <v>4631</v>
      </c>
      <c r="D730" t="s">
        <v>1412</v>
      </c>
      <c r="E730" t="s">
        <v>4627</v>
      </c>
      <c r="F730" t="s">
        <v>32</v>
      </c>
      <c r="G730" t="s">
        <v>4111</v>
      </c>
      <c r="H730" t="s">
        <v>4113</v>
      </c>
      <c r="I730" t="s">
        <v>4541</v>
      </c>
      <c r="J730" t="s">
        <v>1656</v>
      </c>
      <c r="K730">
        <v>7</v>
      </c>
      <c r="L730" s="2" t="s">
        <v>1412</v>
      </c>
      <c r="M730" s="2">
        <f ca="1">Table1[[#This Row],[Cases]]*Table1[[#This Row],[Pack Size]]</f>
        <v>0</v>
      </c>
      <c r="N730" s="1">
        <f ca="1">Table1[[#This Row],[Cases]]*Table1[[#This Row],[Pack Size]]</f>
        <v>336</v>
      </c>
      <c r="O730" s="1">
        <f>IFERROR(VLOOKUP(Table1[[#This Row],[SKU Code]],'SKU Size'!$G:$H,2,FALSE),0)*Table1[[#This Row],[Cases]]</f>
        <v>7027.4041313490625</v>
      </c>
      <c r="P730" t="str">
        <f t="shared" si="12"/>
        <v>D0056</v>
      </c>
      <c r="Q730">
        <f>IFERROR(VLOOKUP(Table1[[#This Row],[Trim Distributor Code]],Sheet1!$N:$O,2,FALSE),0)</f>
        <v>3400010</v>
      </c>
      <c r="R730" t="str">
        <f>IFERROR(VLOOKUP(Table1[[#This Row],[Salesflo AppUser Code]],HIE!$A:$B,2,FALSE),0)</f>
        <v>Active</v>
      </c>
      <c r="S730" t="str">
        <f>IFERROR(VLOOKUP(Table1[[#This Row],[Salesflo AppUser Code]],HIE!$A:$B,2,FALSE),0)</f>
        <v>Active</v>
      </c>
      <c r="T730" t="s">
        <v>2637</v>
      </c>
      <c r="U730" s="3" t="s">
        <v>5710</v>
      </c>
      <c r="V730" s="3" t="s">
        <v>1632</v>
      </c>
      <c r="W730" s="3" t="s">
        <v>1431</v>
      </c>
      <c r="X730" t="str">
        <f>IFERROR(VLOOKUP( Table1[[#This Row],[Trim Distributor Code]],Sheet1!$A:$J,10,FALSE),0)</f>
        <v>Active</v>
      </c>
    </row>
    <row r="731" spans="1:24" hidden="1" x14ac:dyDescent="0.3">
      <c r="A731" t="s">
        <v>4632</v>
      </c>
      <c r="B731" t="s">
        <v>36</v>
      </c>
      <c r="C731" t="s">
        <v>4631</v>
      </c>
      <c r="D731" t="s">
        <v>1412</v>
      </c>
      <c r="E731" t="s">
        <v>4627</v>
      </c>
      <c r="F731" t="s">
        <v>32</v>
      </c>
      <c r="G731" t="s">
        <v>2581</v>
      </c>
      <c r="H731" t="s">
        <v>4116</v>
      </c>
      <c r="I731" t="s">
        <v>4543</v>
      </c>
      <c r="J731" t="s">
        <v>15</v>
      </c>
      <c r="K731">
        <v>3</v>
      </c>
      <c r="L731" s="2" t="s">
        <v>1412</v>
      </c>
      <c r="M731" s="2">
        <f ca="1">Table1[[#This Row],[Cases]]*Table1[[#This Row],[Pack Size]]</f>
        <v>0</v>
      </c>
      <c r="N731" s="1">
        <f ca="1">Table1[[#This Row],[Cases]]*Table1[[#This Row],[Pack Size]]</f>
        <v>432</v>
      </c>
      <c r="O731" s="1">
        <f>IFERROR(VLOOKUP(Table1[[#This Row],[SKU Code]],'SKU Size'!$G:$H,2,FALSE),0)*Table1[[#This Row],[Cases]]</f>
        <v>16576.466329643175</v>
      </c>
      <c r="P731" t="str">
        <f t="shared" si="12"/>
        <v>D0056</v>
      </c>
      <c r="Q731">
        <f>IFERROR(VLOOKUP(Table1[[#This Row],[Trim Distributor Code]],Sheet1!$N:$O,2,FALSE),0)</f>
        <v>3400010</v>
      </c>
      <c r="R731" t="str">
        <f>IFERROR(VLOOKUP(Table1[[#This Row],[Salesflo AppUser Code]],HIE!$A:$B,2,FALSE),0)</f>
        <v>Active</v>
      </c>
      <c r="S731" t="str">
        <f>IFERROR(VLOOKUP(Table1[[#This Row],[Salesflo AppUser Code]],HIE!$A:$B,2,FALSE),0)</f>
        <v>Active</v>
      </c>
      <c r="T731" t="s">
        <v>2637</v>
      </c>
      <c r="U731" s="3" t="s">
        <v>5710</v>
      </c>
      <c r="V731" s="3" t="s">
        <v>2582</v>
      </c>
      <c r="W731" s="3" t="s">
        <v>2590</v>
      </c>
      <c r="X731" t="str">
        <f>IFERROR(VLOOKUP( Table1[[#This Row],[Trim Distributor Code]],Sheet1!$A:$J,10,FALSE),0)</f>
        <v>Active</v>
      </c>
    </row>
    <row r="732" spans="1:24" hidden="1" x14ac:dyDescent="0.3">
      <c r="A732" t="s">
        <v>4632</v>
      </c>
      <c r="B732" t="s">
        <v>36</v>
      </c>
      <c r="C732" t="s">
        <v>4631</v>
      </c>
      <c r="D732" t="s">
        <v>1412</v>
      </c>
      <c r="E732" t="s">
        <v>4627</v>
      </c>
      <c r="F732" t="s">
        <v>32</v>
      </c>
      <c r="G732" t="s">
        <v>2581</v>
      </c>
      <c r="H732" t="s">
        <v>4115</v>
      </c>
      <c r="I732" t="s">
        <v>4542</v>
      </c>
      <c r="J732" t="s">
        <v>16</v>
      </c>
      <c r="K732">
        <v>3</v>
      </c>
      <c r="L732" s="2" t="s">
        <v>1412</v>
      </c>
      <c r="M732" s="2">
        <f ca="1">Table1[[#This Row],[Cases]]*Table1[[#This Row],[Pack Size]]</f>
        <v>0</v>
      </c>
      <c r="N732" s="1">
        <f ca="1">Table1[[#This Row],[Cases]]*Table1[[#This Row],[Pack Size]]</f>
        <v>864</v>
      </c>
      <c r="O732" s="1">
        <f>IFERROR(VLOOKUP(Table1[[#This Row],[SKU Code]],'SKU Size'!$G:$H,2,FALSE),0)*Table1[[#This Row],[Cases]]</f>
        <v>14560.287803179785</v>
      </c>
      <c r="P732" t="str">
        <f t="shared" si="12"/>
        <v>D0056</v>
      </c>
      <c r="Q732">
        <f>IFERROR(VLOOKUP(Table1[[#This Row],[Trim Distributor Code]],Sheet1!$N:$O,2,FALSE),0)</f>
        <v>3400010</v>
      </c>
      <c r="R732" t="str">
        <f>IFERROR(VLOOKUP(Table1[[#This Row],[Salesflo AppUser Code]],HIE!$A:$B,2,FALSE),0)</f>
        <v>Active</v>
      </c>
      <c r="S732" t="str">
        <f>IFERROR(VLOOKUP(Table1[[#This Row],[Salesflo AppUser Code]],HIE!$A:$B,2,FALSE),0)</f>
        <v>Active</v>
      </c>
      <c r="T732" t="s">
        <v>2637</v>
      </c>
      <c r="U732" s="3" t="s">
        <v>5710</v>
      </c>
      <c r="V732" s="3" t="s">
        <v>2616</v>
      </c>
      <c r="W732" s="3" t="s">
        <v>2617</v>
      </c>
      <c r="X732" t="str">
        <f>IFERROR(VLOOKUP( Table1[[#This Row],[Trim Distributor Code]],Sheet1!$A:$J,10,FALSE),0)</f>
        <v>Active</v>
      </c>
    </row>
    <row r="733" spans="1:24" hidden="1" x14ac:dyDescent="0.3">
      <c r="A733" t="s">
        <v>4632</v>
      </c>
      <c r="B733" t="s">
        <v>36</v>
      </c>
      <c r="C733" t="s">
        <v>4631</v>
      </c>
      <c r="D733" t="s">
        <v>1412</v>
      </c>
      <c r="E733" t="s">
        <v>4627</v>
      </c>
      <c r="F733" t="s">
        <v>32</v>
      </c>
      <c r="G733" t="s">
        <v>2542</v>
      </c>
      <c r="H733" t="s">
        <v>2268</v>
      </c>
      <c r="I733" t="s">
        <v>4595</v>
      </c>
      <c r="J733" t="s">
        <v>2543</v>
      </c>
      <c r="K733">
        <v>11</v>
      </c>
      <c r="L733" s="2" t="s">
        <v>1412</v>
      </c>
      <c r="M733" s="2">
        <f ca="1">Table1[[#This Row],[Cases]]*Table1[[#This Row],[Pack Size]]</f>
        <v>0</v>
      </c>
      <c r="N733" s="1">
        <f ca="1">Table1[[#This Row],[Cases]]*Table1[[#This Row],[Pack Size]]</f>
        <v>5280</v>
      </c>
      <c r="O733" s="1">
        <f>IFERROR(VLOOKUP(Table1[[#This Row],[SKU Code]],'SKU Size'!$G:$H,2,FALSE),0)*Table1[[#This Row],[Cases]]</f>
        <v>54922.838825526946</v>
      </c>
      <c r="P733" t="str">
        <f t="shared" si="12"/>
        <v>D0056</v>
      </c>
      <c r="Q733">
        <f>IFERROR(VLOOKUP(Table1[[#This Row],[Trim Distributor Code]],Sheet1!$N:$O,2,FALSE),0)</f>
        <v>3400010</v>
      </c>
      <c r="R733" t="str">
        <f>IFERROR(VLOOKUP(Table1[[#This Row],[Salesflo AppUser Code]],HIE!$A:$B,2,FALSE),0)</f>
        <v>Active</v>
      </c>
      <c r="S733" t="str">
        <f>IFERROR(VLOOKUP(Table1[[#This Row],[Salesflo AppUser Code]],HIE!$A:$B,2,FALSE),0)</f>
        <v>Active</v>
      </c>
      <c r="T733" t="s">
        <v>2637</v>
      </c>
      <c r="U733" s="3" t="s">
        <v>5710</v>
      </c>
      <c r="V733" s="3" t="s">
        <v>2268</v>
      </c>
      <c r="W733" s="3" t="s">
        <v>2542</v>
      </c>
      <c r="X733" t="str">
        <f>IFERROR(VLOOKUP( Table1[[#This Row],[Trim Distributor Code]],Sheet1!$A:$J,10,FALSE),0)</f>
        <v>Active</v>
      </c>
    </row>
    <row r="734" spans="1:24" hidden="1" x14ac:dyDescent="0.3">
      <c r="A734" t="s">
        <v>4664</v>
      </c>
      <c r="B734" t="s">
        <v>947</v>
      </c>
      <c r="C734" t="s">
        <v>4633</v>
      </c>
      <c r="D734" t="s">
        <v>1412</v>
      </c>
      <c r="E734" t="s">
        <v>4634</v>
      </c>
      <c r="F734" t="s">
        <v>4635</v>
      </c>
      <c r="G734" t="s">
        <v>4134</v>
      </c>
      <c r="H734" t="s">
        <v>4106</v>
      </c>
      <c r="I734" t="s">
        <v>4636</v>
      </c>
      <c r="J734" t="s">
        <v>1478</v>
      </c>
      <c r="K734">
        <v>105</v>
      </c>
      <c r="L734" s="2" t="s">
        <v>1412</v>
      </c>
      <c r="M734" s="2">
        <f ca="1">Table1[[#This Row],[Cases]]*Table1[[#This Row],[Pack Size]]</f>
        <v>0</v>
      </c>
      <c r="N734" s="1">
        <f ca="1">Table1[[#This Row],[Cases]]*Table1[[#This Row],[Pack Size]]</f>
        <v>42000</v>
      </c>
      <c r="O734" s="1">
        <f>IFERROR(VLOOKUP(Table1[[#This Row],[SKU Code]],'SKU Size'!$G:$H,2,FALSE),0)*Table1[[#This Row],[Cases]]</f>
        <v>914447.77715387254</v>
      </c>
      <c r="P734" t="str">
        <f t="shared" si="12"/>
        <v>D0163</v>
      </c>
      <c r="Q734" t="str">
        <f>IFERROR(VLOOKUP(Table1[[#This Row],[Trim Distributor Code]],Sheet1!$N:$O,2,FALSE),0)</f>
        <v>D0031</v>
      </c>
      <c r="R734" t="str">
        <f>IFERROR(VLOOKUP(Table1[[#This Row],[Salesflo AppUser Code]],HIE!$A:$B,2,FALSE),0)</f>
        <v>Active</v>
      </c>
      <c r="S734" t="str">
        <f>IFERROR(VLOOKUP(Table1[[#This Row],[Salesflo AppUser Code]],HIE!$A:$B,2,FALSE),0)</f>
        <v>Active</v>
      </c>
      <c r="T734" t="s">
        <v>2637</v>
      </c>
      <c r="U734" s="3" t="s">
        <v>5710</v>
      </c>
      <c r="V734" s="3" t="s">
        <v>1444</v>
      </c>
      <c r="W734" s="3" t="s">
        <v>1445</v>
      </c>
      <c r="X734" t="str">
        <f>IFERROR(VLOOKUP( Table1[[#This Row],[Trim Distributor Code]],Sheet1!$A:$J,10,FALSE),0)</f>
        <v>Active</v>
      </c>
    </row>
    <row r="735" spans="1:24" hidden="1" x14ac:dyDescent="0.3">
      <c r="A735" t="s">
        <v>4664</v>
      </c>
      <c r="B735" t="s">
        <v>947</v>
      </c>
      <c r="C735" t="s">
        <v>4633</v>
      </c>
      <c r="D735" t="s">
        <v>1412</v>
      </c>
      <c r="E735" t="s">
        <v>4634</v>
      </c>
      <c r="F735" t="s">
        <v>4635</v>
      </c>
      <c r="G735" t="s">
        <v>4133</v>
      </c>
      <c r="H735" t="s">
        <v>4106</v>
      </c>
      <c r="I735" t="s">
        <v>4637</v>
      </c>
      <c r="J735" t="s">
        <v>1586</v>
      </c>
      <c r="K735">
        <v>300</v>
      </c>
      <c r="L735" s="2" t="s">
        <v>1412</v>
      </c>
      <c r="M735" s="2">
        <f ca="1">Table1[[#This Row],[Cases]]*Table1[[#This Row],[Pack Size]]</f>
        <v>0</v>
      </c>
      <c r="N735" s="1">
        <f ca="1">Table1[[#This Row],[Cases]]*Table1[[#This Row],[Pack Size]]</f>
        <v>120000</v>
      </c>
      <c r="O735" s="1">
        <f>IFERROR(VLOOKUP(Table1[[#This Row],[SKU Code]],'SKU Size'!$G:$H,2,FALSE),0)*Table1[[#This Row],[Cases]]</f>
        <v>2529625.339066139</v>
      </c>
      <c r="P735" t="str">
        <f t="shared" si="12"/>
        <v>D0163</v>
      </c>
      <c r="Q735" t="str">
        <f>IFERROR(VLOOKUP(Table1[[#This Row],[Trim Distributor Code]],Sheet1!$N:$O,2,FALSE),0)</f>
        <v>D0031</v>
      </c>
      <c r="R735" t="str">
        <f>IFERROR(VLOOKUP(Table1[[#This Row],[Salesflo AppUser Code]],HIE!$A:$B,2,FALSE),0)</f>
        <v>Active</v>
      </c>
      <c r="S735" t="str">
        <f>IFERROR(VLOOKUP(Table1[[#This Row],[Salesflo AppUser Code]],HIE!$A:$B,2,FALSE),0)</f>
        <v>Active</v>
      </c>
      <c r="T735" t="s">
        <v>2637</v>
      </c>
      <c r="U735" s="3" t="s">
        <v>5710</v>
      </c>
      <c r="V735" s="3" t="s">
        <v>1444</v>
      </c>
      <c r="W735" s="3" t="s">
        <v>5707</v>
      </c>
      <c r="X735" t="str">
        <f>IFERROR(VLOOKUP( Table1[[#This Row],[Trim Distributor Code]],Sheet1!$A:$J,10,FALSE),0)</f>
        <v>Active</v>
      </c>
    </row>
    <row r="736" spans="1:24" hidden="1" x14ac:dyDescent="0.3">
      <c r="A736" t="s">
        <v>4664</v>
      </c>
      <c r="B736" t="s">
        <v>947</v>
      </c>
      <c r="C736" t="s">
        <v>4633</v>
      </c>
      <c r="D736" t="s">
        <v>1412</v>
      </c>
      <c r="E736" t="s">
        <v>4634</v>
      </c>
      <c r="F736" t="s">
        <v>4635</v>
      </c>
      <c r="G736" t="s">
        <v>4111</v>
      </c>
      <c r="H736" t="s">
        <v>4109</v>
      </c>
      <c r="I736" t="s">
        <v>4638</v>
      </c>
      <c r="J736" t="s">
        <v>1440</v>
      </c>
      <c r="K736">
        <v>20</v>
      </c>
      <c r="L736" s="2" t="s">
        <v>1412</v>
      </c>
      <c r="M736" s="2">
        <f ca="1">Table1[[#This Row],[Cases]]*Table1[[#This Row],[Pack Size]]</f>
        <v>0</v>
      </c>
      <c r="N736" s="1">
        <f ca="1">Table1[[#This Row],[Cases]]*Table1[[#This Row],[Pack Size]]</f>
        <v>2000</v>
      </c>
      <c r="O736" s="1">
        <f>IFERROR(VLOOKUP(Table1[[#This Row],[SKU Code]],'SKU Size'!$G:$H,2,FALSE),0)*Table1[[#This Row],[Cases]]</f>
        <v>203090.96167094188</v>
      </c>
      <c r="P736" t="str">
        <f t="shared" si="12"/>
        <v>D0163</v>
      </c>
      <c r="Q736" t="str">
        <f>IFERROR(VLOOKUP(Table1[[#This Row],[Trim Distributor Code]],Sheet1!$N:$O,2,FALSE),0)</f>
        <v>D0031</v>
      </c>
      <c r="R736" t="str">
        <f>IFERROR(VLOOKUP(Table1[[#This Row],[Salesflo AppUser Code]],HIE!$A:$B,2,FALSE),0)</f>
        <v>Active</v>
      </c>
      <c r="S736" t="str">
        <f>IFERROR(VLOOKUP(Table1[[#This Row],[Salesflo AppUser Code]],HIE!$A:$B,2,FALSE),0)</f>
        <v>Active</v>
      </c>
      <c r="T736" t="s">
        <v>2637</v>
      </c>
      <c r="U736" s="3" t="s">
        <v>5710</v>
      </c>
      <c r="V736" s="3" t="s">
        <v>1423</v>
      </c>
      <c r="W736" s="3" t="s">
        <v>1431</v>
      </c>
      <c r="X736" t="str">
        <f>IFERROR(VLOOKUP( Table1[[#This Row],[Trim Distributor Code]],Sheet1!$A:$J,10,FALSE),0)</f>
        <v>Active</v>
      </c>
    </row>
    <row r="737" spans="1:24" hidden="1" x14ac:dyDescent="0.3">
      <c r="A737" t="s">
        <v>4664</v>
      </c>
      <c r="B737" t="s">
        <v>947</v>
      </c>
      <c r="C737" t="s">
        <v>4633</v>
      </c>
      <c r="D737" t="s">
        <v>1412</v>
      </c>
      <c r="E737" t="s">
        <v>4634</v>
      </c>
      <c r="F737" t="s">
        <v>4635</v>
      </c>
      <c r="G737" t="s">
        <v>1627</v>
      </c>
      <c r="H737" t="s">
        <v>4109</v>
      </c>
      <c r="I737" t="s">
        <v>4639</v>
      </c>
      <c r="J737" t="s">
        <v>4640</v>
      </c>
      <c r="K737" s="1">
        <v>10</v>
      </c>
      <c r="L737" s="1" t="s">
        <v>1412</v>
      </c>
      <c r="M737" s="2">
        <f ca="1">Table1[[#This Row],[Cases]]*Table1[[#This Row],[Pack Size]]</f>
        <v>0</v>
      </c>
      <c r="N737" s="1">
        <f ca="1">Table1[[#This Row],[Cases]]*Table1[[#This Row],[Pack Size]]</f>
        <v>0</v>
      </c>
      <c r="O737" s="1">
        <f>IFERROR(VLOOKUP(Table1[[#This Row],[SKU Code]],'SKU Size'!$G:$H,2,FALSE),0)*Table1[[#This Row],[Cases]]</f>
        <v>0</v>
      </c>
      <c r="P737" t="str">
        <f t="shared" si="12"/>
        <v>D0163</v>
      </c>
      <c r="Q737" t="str">
        <f>IFERROR(VLOOKUP(Table1[[#This Row],[Trim Distributor Code]],Sheet1!$N:$O,2,FALSE),0)</f>
        <v>D0031</v>
      </c>
      <c r="R737" t="str">
        <f>IFERROR(VLOOKUP(Table1[[#This Row],[Salesflo AppUser Code]],HIE!$A:$B,2,FALSE),0)</f>
        <v>Active</v>
      </c>
      <c r="S737" t="str">
        <f>IFERROR(VLOOKUP(Table1[[#This Row],[Salesflo AppUser Code]],HIE!$A:$B,2,FALSE),0)</f>
        <v>Active</v>
      </c>
      <c r="T737" t="s">
        <v>2637</v>
      </c>
      <c r="U737" s="3" t="s">
        <v>5710</v>
      </c>
      <c r="V737" s="3" t="s">
        <v>1423</v>
      </c>
      <c r="W737" s="3" t="s">
        <v>1627</v>
      </c>
      <c r="X737" t="str">
        <f>IFERROR(VLOOKUP( Table1[[#This Row],[Trim Distributor Code]],Sheet1!$A:$J,10,FALSE),0)</f>
        <v>Active</v>
      </c>
    </row>
    <row r="738" spans="1:24" hidden="1" x14ac:dyDescent="0.3">
      <c r="A738" t="s">
        <v>4664</v>
      </c>
      <c r="B738" t="s">
        <v>947</v>
      </c>
      <c r="C738" t="s">
        <v>4633</v>
      </c>
      <c r="D738" t="s">
        <v>1412</v>
      </c>
      <c r="E738" t="s">
        <v>4634</v>
      </c>
      <c r="F738" t="s">
        <v>4635</v>
      </c>
      <c r="G738" t="s">
        <v>1607</v>
      </c>
      <c r="H738" t="s">
        <v>4137</v>
      </c>
      <c r="I738" t="s">
        <v>4641</v>
      </c>
      <c r="J738" t="s">
        <v>1622</v>
      </c>
      <c r="K738">
        <v>5</v>
      </c>
      <c r="L738" s="2" t="s">
        <v>1412</v>
      </c>
      <c r="M738" s="2">
        <f ca="1">Table1[[#This Row],[Cases]]*Table1[[#This Row],[Pack Size]]</f>
        <v>0</v>
      </c>
      <c r="N738" s="1">
        <f ca="1">Table1[[#This Row],[Cases]]*Table1[[#This Row],[Pack Size]]</f>
        <v>1200</v>
      </c>
      <c r="O738" s="1">
        <f>IFERROR(VLOOKUP(Table1[[#This Row],[SKU Code]],'SKU Size'!$G:$H,2,FALSE),0)*Table1[[#This Row],[Cases]]</f>
        <v>37486.227962243371</v>
      </c>
      <c r="P738" t="str">
        <f t="shared" si="12"/>
        <v>D0163</v>
      </c>
      <c r="Q738" t="str">
        <f>IFERROR(VLOOKUP(Table1[[#This Row],[Trim Distributor Code]],Sheet1!$N:$O,2,FALSE),0)</f>
        <v>D0031</v>
      </c>
      <c r="R738" t="str">
        <f>IFERROR(VLOOKUP(Table1[[#This Row],[Salesflo AppUser Code]],HIE!$A:$B,2,FALSE),0)</f>
        <v>Active</v>
      </c>
      <c r="S738" t="str">
        <f>IFERROR(VLOOKUP(Table1[[#This Row],[Salesflo AppUser Code]],HIE!$A:$B,2,FALSE),0)</f>
        <v>Active</v>
      </c>
      <c r="T738" t="s">
        <v>2637</v>
      </c>
      <c r="U738" s="3" t="s">
        <v>5710</v>
      </c>
      <c r="V738" s="3" t="s">
        <v>1606</v>
      </c>
      <c r="W738" s="3" t="s">
        <v>1607</v>
      </c>
      <c r="X738" t="str">
        <f>IFERROR(VLOOKUP( Table1[[#This Row],[Trim Distributor Code]],Sheet1!$A:$J,10,FALSE),0)</f>
        <v>Active</v>
      </c>
    </row>
    <row r="739" spans="1:24" hidden="1" x14ac:dyDescent="0.3">
      <c r="A739" t="s">
        <v>4664</v>
      </c>
      <c r="B739" t="s">
        <v>947</v>
      </c>
      <c r="C739" t="s">
        <v>4633</v>
      </c>
      <c r="D739" t="s">
        <v>1412</v>
      </c>
      <c r="E739" t="s">
        <v>4634</v>
      </c>
      <c r="F739" t="s">
        <v>4635</v>
      </c>
      <c r="G739" t="s">
        <v>4169</v>
      </c>
      <c r="H739" t="s">
        <v>4113</v>
      </c>
      <c r="I739" t="s">
        <v>4642</v>
      </c>
      <c r="J739" t="s">
        <v>4170</v>
      </c>
      <c r="K739">
        <v>20</v>
      </c>
      <c r="L739" s="2" t="s">
        <v>1412</v>
      </c>
      <c r="M739" s="2">
        <f ca="1">Table1[[#This Row],[Cases]]*Table1[[#This Row],[Pack Size]]</f>
        <v>0</v>
      </c>
      <c r="N739" s="1">
        <f ca="1">Table1[[#This Row],[Cases]]*Table1[[#This Row],[Pack Size]]</f>
        <v>480</v>
      </c>
      <c r="O739" s="1">
        <f>IFERROR(VLOOKUP(Table1[[#This Row],[SKU Code]],'SKU Size'!$G:$H,2,FALSE),0)*Table1[[#This Row],[Cases]]</f>
        <v>36789.692536371309</v>
      </c>
      <c r="P739" t="str">
        <f t="shared" si="12"/>
        <v>D0163</v>
      </c>
      <c r="Q739" t="str">
        <f>IFERROR(VLOOKUP(Table1[[#This Row],[Trim Distributor Code]],Sheet1!$N:$O,2,FALSE),0)</f>
        <v>D0031</v>
      </c>
      <c r="R739" t="str">
        <f>IFERROR(VLOOKUP(Table1[[#This Row],[Salesflo AppUser Code]],HIE!$A:$B,2,FALSE),0)</f>
        <v>Active</v>
      </c>
      <c r="S739" t="str">
        <f>IFERROR(VLOOKUP(Table1[[#This Row],[Salesflo AppUser Code]],HIE!$A:$B,2,FALSE),0)</f>
        <v>Active</v>
      </c>
      <c r="T739" t="s">
        <v>2637</v>
      </c>
      <c r="U739" s="3" t="s">
        <v>5710</v>
      </c>
      <c r="V739" s="3" t="s">
        <v>1632</v>
      </c>
      <c r="W739" s="3" t="s">
        <v>5359</v>
      </c>
      <c r="X739" t="str">
        <f>IFERROR(VLOOKUP( Table1[[#This Row],[Trim Distributor Code]],Sheet1!$A:$J,10,FALSE),0)</f>
        <v>Active</v>
      </c>
    </row>
    <row r="740" spans="1:24" hidden="1" x14ac:dyDescent="0.3">
      <c r="A740" t="s">
        <v>4664</v>
      </c>
      <c r="B740" t="s">
        <v>947</v>
      </c>
      <c r="C740" t="s">
        <v>4633</v>
      </c>
      <c r="D740" t="s">
        <v>1412</v>
      </c>
      <c r="E740" t="s">
        <v>4634</v>
      </c>
      <c r="F740" t="s">
        <v>4635</v>
      </c>
      <c r="G740" t="s">
        <v>4136</v>
      </c>
      <c r="H740" t="s">
        <v>4113</v>
      </c>
      <c r="I740" t="s">
        <v>4643</v>
      </c>
      <c r="J740" t="s">
        <v>2295</v>
      </c>
      <c r="K740">
        <v>20</v>
      </c>
      <c r="L740" s="2" t="s">
        <v>1412</v>
      </c>
      <c r="M740" s="2">
        <f ca="1">Table1[[#This Row],[Cases]]*Table1[[#This Row],[Pack Size]]</f>
        <v>0</v>
      </c>
      <c r="N740" s="1">
        <f ca="1">Table1[[#This Row],[Cases]]*Table1[[#This Row],[Pack Size]]</f>
        <v>480</v>
      </c>
      <c r="O740" s="1">
        <f>IFERROR(VLOOKUP(Table1[[#This Row],[SKU Code]],'SKU Size'!$G:$H,2,FALSE),0)*Table1[[#This Row],[Cases]]</f>
        <v>36628.07558035171</v>
      </c>
      <c r="P740" t="str">
        <f t="shared" si="12"/>
        <v>D0163</v>
      </c>
      <c r="Q740" t="str">
        <f>IFERROR(VLOOKUP(Table1[[#This Row],[Trim Distributor Code]],Sheet1!$N:$O,2,FALSE),0)</f>
        <v>D0031</v>
      </c>
      <c r="R740" t="str">
        <f>IFERROR(VLOOKUP(Table1[[#This Row],[Salesflo AppUser Code]],HIE!$A:$B,2,FALSE),0)</f>
        <v>Active</v>
      </c>
      <c r="S740" t="str">
        <f>IFERROR(VLOOKUP(Table1[[#This Row],[Salesflo AppUser Code]],HIE!$A:$B,2,FALSE),0)</f>
        <v>Active</v>
      </c>
      <c r="T740" t="s">
        <v>2637</v>
      </c>
      <c r="U740" s="3" t="s">
        <v>5710</v>
      </c>
      <c r="V740" s="3" t="s">
        <v>1632</v>
      </c>
      <c r="W740" s="3" t="s">
        <v>2294</v>
      </c>
      <c r="X740" t="str">
        <f>IFERROR(VLOOKUP( Table1[[#This Row],[Trim Distributor Code]],Sheet1!$A:$J,10,FALSE),0)</f>
        <v>Active</v>
      </c>
    </row>
    <row r="741" spans="1:24" hidden="1" x14ac:dyDescent="0.3">
      <c r="A741" t="s">
        <v>4664</v>
      </c>
      <c r="B741" t="s">
        <v>947</v>
      </c>
      <c r="C741" t="s">
        <v>4633</v>
      </c>
      <c r="D741" t="s">
        <v>1412</v>
      </c>
      <c r="E741" t="s">
        <v>4634</v>
      </c>
      <c r="F741" t="s">
        <v>4635</v>
      </c>
      <c r="G741" t="s">
        <v>4134</v>
      </c>
      <c r="H741" t="s">
        <v>4113</v>
      </c>
      <c r="I741" t="s">
        <v>4644</v>
      </c>
      <c r="J741" t="s">
        <v>1635</v>
      </c>
      <c r="K741">
        <v>20</v>
      </c>
      <c r="L741" s="2" t="s">
        <v>1412</v>
      </c>
      <c r="M741" s="2">
        <f ca="1">Table1[[#This Row],[Cases]]*Table1[[#This Row],[Pack Size]]</f>
        <v>0</v>
      </c>
      <c r="N741" s="1">
        <f ca="1">Table1[[#This Row],[Cases]]*Table1[[#This Row],[Pack Size]]</f>
        <v>480</v>
      </c>
      <c r="O741" s="1">
        <f>IFERROR(VLOOKUP(Table1[[#This Row],[SKU Code]],'SKU Size'!$G:$H,2,FALSE),0)*Table1[[#This Row],[Cases]]</f>
        <v>62853.200017282288</v>
      </c>
      <c r="P741" t="str">
        <f t="shared" si="12"/>
        <v>D0163</v>
      </c>
      <c r="Q741" t="str">
        <f>IFERROR(VLOOKUP(Table1[[#This Row],[Trim Distributor Code]],Sheet1!$N:$O,2,FALSE),0)</f>
        <v>D0031</v>
      </c>
      <c r="R741" t="str">
        <f>IFERROR(VLOOKUP(Table1[[#This Row],[Salesflo AppUser Code]],HIE!$A:$B,2,FALSE),0)</f>
        <v>Active</v>
      </c>
      <c r="S741" t="str">
        <f>IFERROR(VLOOKUP(Table1[[#This Row],[Salesflo AppUser Code]],HIE!$A:$B,2,FALSE),0)</f>
        <v>Active</v>
      </c>
      <c r="T741" t="s">
        <v>2637</v>
      </c>
      <c r="U741" s="3" t="s">
        <v>5710</v>
      </c>
      <c r="V741" s="3" t="s">
        <v>1632</v>
      </c>
      <c r="W741" s="3" t="s">
        <v>1445</v>
      </c>
      <c r="X741" t="str">
        <f>IFERROR(VLOOKUP( Table1[[#This Row],[Trim Distributor Code]],Sheet1!$A:$J,10,FALSE),0)</f>
        <v>Active</v>
      </c>
    </row>
    <row r="742" spans="1:24" hidden="1" x14ac:dyDescent="0.3">
      <c r="A742" t="s">
        <v>4664</v>
      </c>
      <c r="B742" t="s">
        <v>947</v>
      </c>
      <c r="C742" t="s">
        <v>4633</v>
      </c>
      <c r="D742" t="s">
        <v>1412</v>
      </c>
      <c r="E742" t="s">
        <v>4634</v>
      </c>
      <c r="F742" t="s">
        <v>4635</v>
      </c>
      <c r="G742" t="s">
        <v>1422</v>
      </c>
      <c r="H742" t="s">
        <v>4360</v>
      </c>
      <c r="I742" t="s">
        <v>4645</v>
      </c>
      <c r="J742" t="s">
        <v>4271</v>
      </c>
      <c r="K742">
        <v>5</v>
      </c>
      <c r="L742" s="2" t="s">
        <v>1412</v>
      </c>
      <c r="M742" s="2">
        <f ca="1">Table1[[#This Row],[Cases]]*Table1[[#This Row],[Pack Size]]</f>
        <v>0</v>
      </c>
      <c r="N742" s="1">
        <f ca="1">Table1[[#This Row],[Cases]]*Table1[[#This Row],[Pack Size]]</f>
        <v>480</v>
      </c>
      <c r="O742" s="1">
        <f>IFERROR(VLOOKUP(Table1[[#This Row],[SKU Code]],'SKU Size'!$G:$H,2,FALSE),0)*Table1[[#This Row],[Cases]]</f>
        <v>0</v>
      </c>
      <c r="P742" t="str">
        <f t="shared" si="12"/>
        <v>D0163</v>
      </c>
      <c r="Q742" t="str">
        <f>IFERROR(VLOOKUP(Table1[[#This Row],[Trim Distributor Code]],Sheet1!$N:$O,2,FALSE),0)</f>
        <v>D0031</v>
      </c>
      <c r="R742" t="str">
        <f>IFERROR(VLOOKUP(Table1[[#This Row],[Salesflo AppUser Code]],HIE!$A:$B,2,FALSE),0)</f>
        <v>Active</v>
      </c>
      <c r="S742" t="str">
        <f>IFERROR(VLOOKUP(Table1[[#This Row],[Salesflo AppUser Code]],HIE!$A:$B,2,FALSE),0)</f>
        <v>Active</v>
      </c>
      <c r="T742" t="s">
        <v>2637</v>
      </c>
      <c r="U742" s="3" t="s">
        <v>5710</v>
      </c>
      <c r="V742" s="3" t="s">
        <v>4360</v>
      </c>
      <c r="W742" s="3" t="s">
        <v>1422</v>
      </c>
      <c r="X742" t="str">
        <f>IFERROR(VLOOKUP( Table1[[#This Row],[Trim Distributor Code]],Sheet1!$A:$J,10,FALSE),0)</f>
        <v>Active</v>
      </c>
    </row>
    <row r="743" spans="1:24" hidden="1" x14ac:dyDescent="0.3">
      <c r="A743" t="s">
        <v>4664</v>
      </c>
      <c r="B743" t="s">
        <v>4062</v>
      </c>
      <c r="C743" t="s">
        <v>4646</v>
      </c>
      <c r="D743" t="s">
        <v>1412</v>
      </c>
      <c r="E743" t="s">
        <v>4647</v>
      </c>
      <c r="F743" t="s">
        <v>4648</v>
      </c>
      <c r="G743" t="s">
        <v>4134</v>
      </c>
      <c r="H743" t="s">
        <v>4106</v>
      </c>
      <c r="I743" t="s">
        <v>4636</v>
      </c>
      <c r="J743" t="s">
        <v>1478</v>
      </c>
      <c r="K743">
        <v>300</v>
      </c>
      <c r="L743" s="2" t="s">
        <v>1412</v>
      </c>
      <c r="M743" s="2">
        <f ca="1">Table1[[#This Row],[Cases]]*Table1[[#This Row],[Pack Size]]</f>
        <v>0</v>
      </c>
      <c r="N743" s="1">
        <f ca="1">Table1[[#This Row],[Cases]]*Table1[[#This Row],[Pack Size]]</f>
        <v>120000</v>
      </c>
      <c r="O743" s="1">
        <f>IFERROR(VLOOKUP(Table1[[#This Row],[SKU Code]],'SKU Size'!$G:$H,2,FALSE),0)*Table1[[#This Row],[Cases]]</f>
        <v>2612707.9347253502</v>
      </c>
      <c r="P743" t="str">
        <f t="shared" si="12"/>
        <v>D0420</v>
      </c>
      <c r="Q743" t="str">
        <f>IFERROR(VLOOKUP(Table1[[#This Row],[Trim Distributor Code]],Sheet1!$N:$O,2,FALSE),0)</f>
        <v>D0031</v>
      </c>
      <c r="R743" t="str">
        <f>IFERROR(VLOOKUP(Table1[[#This Row],[Salesflo AppUser Code]],HIE!$A:$B,2,FALSE),0)</f>
        <v>Active</v>
      </c>
      <c r="S743" t="str">
        <f>IFERROR(VLOOKUP(Table1[[#This Row],[Salesflo AppUser Code]],HIE!$A:$B,2,FALSE),0)</f>
        <v>Active</v>
      </c>
      <c r="T743" t="s">
        <v>2637</v>
      </c>
      <c r="U743" s="3" t="s">
        <v>5710</v>
      </c>
      <c r="V743" s="3" t="s">
        <v>1444</v>
      </c>
      <c r="W743" s="3" t="s">
        <v>1445</v>
      </c>
      <c r="X743" t="str">
        <f>IFERROR(VLOOKUP( Table1[[#This Row],[Trim Distributor Code]],Sheet1!$A:$J,10,FALSE),0)</f>
        <v>Active</v>
      </c>
    </row>
    <row r="744" spans="1:24" hidden="1" x14ac:dyDescent="0.3">
      <c r="A744" t="s">
        <v>4664</v>
      </c>
      <c r="B744" t="s">
        <v>4062</v>
      </c>
      <c r="C744" t="s">
        <v>4646</v>
      </c>
      <c r="D744" t="s">
        <v>1412</v>
      </c>
      <c r="E744" t="s">
        <v>4647</v>
      </c>
      <c r="F744" t="s">
        <v>4648</v>
      </c>
      <c r="G744" t="s">
        <v>4133</v>
      </c>
      <c r="H744" t="s">
        <v>4106</v>
      </c>
      <c r="I744" t="s">
        <v>4637</v>
      </c>
      <c r="J744" t="s">
        <v>1586</v>
      </c>
      <c r="K744">
        <v>100</v>
      </c>
      <c r="L744" s="2" t="s">
        <v>1412</v>
      </c>
      <c r="M744" s="2">
        <f ca="1">Table1[[#This Row],[Cases]]*Table1[[#This Row],[Pack Size]]</f>
        <v>0</v>
      </c>
      <c r="N744" s="1">
        <f ca="1">Table1[[#This Row],[Cases]]*Table1[[#This Row],[Pack Size]]</f>
        <v>40000</v>
      </c>
      <c r="O744" s="1">
        <f>IFERROR(VLOOKUP(Table1[[#This Row],[SKU Code]],'SKU Size'!$G:$H,2,FALSE),0)*Table1[[#This Row],[Cases]]</f>
        <v>843208.44635537965</v>
      </c>
      <c r="P744" t="str">
        <f t="shared" si="12"/>
        <v>D0420</v>
      </c>
      <c r="Q744" t="str">
        <f>IFERROR(VLOOKUP(Table1[[#This Row],[Trim Distributor Code]],Sheet1!$N:$O,2,FALSE),0)</f>
        <v>D0031</v>
      </c>
      <c r="R744" t="str">
        <f>IFERROR(VLOOKUP(Table1[[#This Row],[Salesflo AppUser Code]],HIE!$A:$B,2,FALSE),0)</f>
        <v>Active</v>
      </c>
      <c r="S744" t="str">
        <f>IFERROR(VLOOKUP(Table1[[#This Row],[Salesflo AppUser Code]],HIE!$A:$B,2,FALSE),0)</f>
        <v>Active</v>
      </c>
      <c r="T744" t="s">
        <v>2637</v>
      </c>
      <c r="U744" s="3" t="s">
        <v>5710</v>
      </c>
      <c r="V744" s="3" t="s">
        <v>1444</v>
      </c>
      <c r="W744" s="3" t="s">
        <v>5707</v>
      </c>
      <c r="X744" t="str">
        <f>IFERROR(VLOOKUP( Table1[[#This Row],[Trim Distributor Code]],Sheet1!$A:$J,10,FALSE),0)</f>
        <v>Active</v>
      </c>
    </row>
    <row r="745" spans="1:24" hidden="1" x14ac:dyDescent="0.3">
      <c r="A745" t="s">
        <v>4664</v>
      </c>
      <c r="B745" t="s">
        <v>4062</v>
      </c>
      <c r="C745" t="s">
        <v>4646</v>
      </c>
      <c r="D745" t="s">
        <v>1412</v>
      </c>
      <c r="E745" t="s">
        <v>4647</v>
      </c>
      <c r="F745" t="s">
        <v>4648</v>
      </c>
      <c r="G745" t="s">
        <v>4111</v>
      </c>
      <c r="H745" t="s">
        <v>4109</v>
      </c>
      <c r="I745" t="s">
        <v>4638</v>
      </c>
      <c r="J745" t="s">
        <v>1440</v>
      </c>
      <c r="K745" s="1">
        <v>15</v>
      </c>
      <c r="L745" s="1" t="s">
        <v>1412</v>
      </c>
      <c r="M745" s="2">
        <f ca="1">Table1[[#This Row],[Cases]]*Table1[[#This Row],[Pack Size]]</f>
        <v>0</v>
      </c>
      <c r="N745" s="1">
        <f ca="1">Table1[[#This Row],[Cases]]*Table1[[#This Row],[Pack Size]]</f>
        <v>1500</v>
      </c>
      <c r="O745" s="1">
        <f>IFERROR(VLOOKUP(Table1[[#This Row],[SKU Code]],'SKU Size'!$G:$H,2,FALSE),0)*Table1[[#This Row],[Cases]]</f>
        <v>152318.2212532064</v>
      </c>
      <c r="P745" t="str">
        <f t="shared" si="12"/>
        <v>D0420</v>
      </c>
      <c r="Q745" t="str">
        <f>IFERROR(VLOOKUP(Table1[[#This Row],[Trim Distributor Code]],Sheet1!$N:$O,2,FALSE),0)</f>
        <v>D0031</v>
      </c>
      <c r="R745" t="str">
        <f>IFERROR(VLOOKUP(Table1[[#This Row],[Salesflo AppUser Code]],HIE!$A:$B,2,FALSE),0)</f>
        <v>Active</v>
      </c>
      <c r="S745" t="str">
        <f>IFERROR(VLOOKUP(Table1[[#This Row],[Salesflo AppUser Code]],HIE!$A:$B,2,FALSE),0)</f>
        <v>Active</v>
      </c>
      <c r="T745" t="s">
        <v>2637</v>
      </c>
      <c r="U745" s="3" t="s">
        <v>5710</v>
      </c>
      <c r="V745" s="3" t="s">
        <v>1423</v>
      </c>
      <c r="W745" s="3" t="s">
        <v>1431</v>
      </c>
      <c r="X745" t="str">
        <f>IFERROR(VLOOKUP( Table1[[#This Row],[Trim Distributor Code]],Sheet1!$A:$J,10,FALSE),0)</f>
        <v>Active</v>
      </c>
    </row>
    <row r="746" spans="1:24" hidden="1" x14ac:dyDescent="0.3">
      <c r="A746" t="s">
        <v>4664</v>
      </c>
      <c r="B746" t="s">
        <v>4062</v>
      </c>
      <c r="C746" t="s">
        <v>4646</v>
      </c>
      <c r="D746" t="s">
        <v>1412</v>
      </c>
      <c r="E746" t="s">
        <v>4647</v>
      </c>
      <c r="F746" t="s">
        <v>4648</v>
      </c>
      <c r="G746" t="s">
        <v>1627</v>
      </c>
      <c r="H746" t="s">
        <v>4109</v>
      </c>
      <c r="I746" t="s">
        <v>4639</v>
      </c>
      <c r="J746" t="s">
        <v>4640</v>
      </c>
      <c r="K746">
        <v>10</v>
      </c>
      <c r="L746" s="2" t="s">
        <v>1412</v>
      </c>
      <c r="M746" s="2">
        <f ca="1">Table1[[#This Row],[Cases]]*Table1[[#This Row],[Pack Size]]</f>
        <v>0</v>
      </c>
      <c r="N746" s="1">
        <f ca="1">Table1[[#This Row],[Cases]]*Table1[[#This Row],[Pack Size]]</f>
        <v>0</v>
      </c>
      <c r="O746" s="1">
        <f>IFERROR(VLOOKUP(Table1[[#This Row],[SKU Code]],'SKU Size'!$G:$H,2,FALSE),0)*Table1[[#This Row],[Cases]]</f>
        <v>0</v>
      </c>
      <c r="P746" t="str">
        <f t="shared" si="12"/>
        <v>D0420</v>
      </c>
      <c r="Q746" t="str">
        <f>IFERROR(VLOOKUP(Table1[[#This Row],[Trim Distributor Code]],Sheet1!$N:$O,2,FALSE),0)</f>
        <v>D0031</v>
      </c>
      <c r="R746" t="str">
        <f>IFERROR(VLOOKUP(Table1[[#This Row],[Salesflo AppUser Code]],HIE!$A:$B,2,FALSE),0)</f>
        <v>Active</v>
      </c>
      <c r="S746" t="str">
        <f>IFERROR(VLOOKUP(Table1[[#This Row],[Salesflo AppUser Code]],HIE!$A:$B,2,FALSE),0)</f>
        <v>Active</v>
      </c>
      <c r="T746" t="s">
        <v>2637</v>
      </c>
      <c r="U746" s="3" t="s">
        <v>5710</v>
      </c>
      <c r="V746" s="3" t="s">
        <v>1423</v>
      </c>
      <c r="W746" s="3" t="s">
        <v>1627</v>
      </c>
      <c r="X746" t="str">
        <f>IFERROR(VLOOKUP( Table1[[#This Row],[Trim Distributor Code]],Sheet1!$A:$J,10,FALSE),0)</f>
        <v>Active</v>
      </c>
    </row>
    <row r="747" spans="1:24" hidden="1" x14ac:dyDescent="0.3">
      <c r="A747" t="s">
        <v>4664</v>
      </c>
      <c r="B747" t="s">
        <v>4062</v>
      </c>
      <c r="C747" t="s">
        <v>4646</v>
      </c>
      <c r="D747" t="s">
        <v>1412</v>
      </c>
      <c r="E747" t="s">
        <v>4647</v>
      </c>
      <c r="F747" t="s">
        <v>4648</v>
      </c>
      <c r="G747" t="s">
        <v>1607</v>
      </c>
      <c r="H747" t="s">
        <v>4137</v>
      </c>
      <c r="I747" t="s">
        <v>4641</v>
      </c>
      <c r="J747" t="s">
        <v>1622</v>
      </c>
      <c r="K747">
        <v>5</v>
      </c>
      <c r="L747" s="2" t="s">
        <v>1412</v>
      </c>
      <c r="M747" s="2">
        <f ca="1">Table1[[#This Row],[Cases]]*Table1[[#This Row],[Pack Size]]</f>
        <v>0</v>
      </c>
      <c r="N747" s="1">
        <f ca="1">Table1[[#This Row],[Cases]]*Table1[[#This Row],[Pack Size]]</f>
        <v>1200</v>
      </c>
      <c r="O747" s="1">
        <f>IFERROR(VLOOKUP(Table1[[#This Row],[SKU Code]],'SKU Size'!$G:$H,2,FALSE),0)*Table1[[#This Row],[Cases]]</f>
        <v>37486.227962243371</v>
      </c>
      <c r="P747" t="str">
        <f t="shared" si="12"/>
        <v>D0420</v>
      </c>
      <c r="Q747" t="str">
        <f>IFERROR(VLOOKUP(Table1[[#This Row],[Trim Distributor Code]],Sheet1!$N:$O,2,FALSE),0)</f>
        <v>D0031</v>
      </c>
      <c r="R747" t="str">
        <f>IFERROR(VLOOKUP(Table1[[#This Row],[Salesflo AppUser Code]],HIE!$A:$B,2,FALSE),0)</f>
        <v>Active</v>
      </c>
      <c r="S747" t="str">
        <f>IFERROR(VLOOKUP(Table1[[#This Row],[Salesflo AppUser Code]],HIE!$A:$B,2,FALSE),0)</f>
        <v>Active</v>
      </c>
      <c r="T747" t="s">
        <v>2637</v>
      </c>
      <c r="U747" s="3" t="s">
        <v>5710</v>
      </c>
      <c r="V747" s="3" t="s">
        <v>1606</v>
      </c>
      <c r="W747" s="3" t="s">
        <v>1607</v>
      </c>
      <c r="X747" t="str">
        <f>IFERROR(VLOOKUP( Table1[[#This Row],[Trim Distributor Code]],Sheet1!$A:$J,10,FALSE),0)</f>
        <v>Active</v>
      </c>
    </row>
    <row r="748" spans="1:24" hidden="1" x14ac:dyDescent="0.3">
      <c r="A748" t="s">
        <v>4664</v>
      </c>
      <c r="B748" t="s">
        <v>4062</v>
      </c>
      <c r="C748" t="s">
        <v>4646</v>
      </c>
      <c r="D748" t="s">
        <v>1412</v>
      </c>
      <c r="E748" t="s">
        <v>4647</v>
      </c>
      <c r="F748" t="s">
        <v>4648</v>
      </c>
      <c r="G748" t="s">
        <v>4169</v>
      </c>
      <c r="H748" t="s">
        <v>4113</v>
      </c>
      <c r="I748" t="s">
        <v>4642</v>
      </c>
      <c r="J748" t="s">
        <v>4170</v>
      </c>
      <c r="K748">
        <v>10</v>
      </c>
      <c r="L748" s="2" t="s">
        <v>1412</v>
      </c>
      <c r="M748" s="2">
        <f ca="1">Table1[[#This Row],[Cases]]*Table1[[#This Row],[Pack Size]]</f>
        <v>0</v>
      </c>
      <c r="N748" s="1">
        <f ca="1">Table1[[#This Row],[Cases]]*Table1[[#This Row],[Pack Size]]</f>
        <v>240</v>
      </c>
      <c r="O748" s="1">
        <f>IFERROR(VLOOKUP(Table1[[#This Row],[SKU Code]],'SKU Size'!$G:$H,2,FALSE),0)*Table1[[#This Row],[Cases]]</f>
        <v>18394.846268185654</v>
      </c>
      <c r="P748" t="str">
        <f t="shared" si="12"/>
        <v>D0420</v>
      </c>
      <c r="Q748" t="str">
        <f>IFERROR(VLOOKUP(Table1[[#This Row],[Trim Distributor Code]],Sheet1!$N:$O,2,FALSE),0)</f>
        <v>D0031</v>
      </c>
      <c r="R748" t="str">
        <f>IFERROR(VLOOKUP(Table1[[#This Row],[Salesflo AppUser Code]],HIE!$A:$B,2,FALSE),0)</f>
        <v>Active</v>
      </c>
      <c r="S748" t="str">
        <f>IFERROR(VLOOKUP(Table1[[#This Row],[Salesflo AppUser Code]],HIE!$A:$B,2,FALSE),0)</f>
        <v>Active</v>
      </c>
      <c r="T748" t="s">
        <v>2637</v>
      </c>
      <c r="U748" s="3" t="s">
        <v>5710</v>
      </c>
      <c r="V748" s="3" t="s">
        <v>1632</v>
      </c>
      <c r="W748" s="3" t="s">
        <v>5359</v>
      </c>
      <c r="X748" t="str">
        <f>IFERROR(VLOOKUP( Table1[[#This Row],[Trim Distributor Code]],Sheet1!$A:$J,10,FALSE),0)</f>
        <v>Active</v>
      </c>
    </row>
    <row r="749" spans="1:24" hidden="1" x14ac:dyDescent="0.3">
      <c r="A749" t="s">
        <v>4664</v>
      </c>
      <c r="B749" t="s">
        <v>4062</v>
      </c>
      <c r="C749" t="s">
        <v>4646</v>
      </c>
      <c r="D749" t="s">
        <v>1412</v>
      </c>
      <c r="E749" t="s">
        <v>4647</v>
      </c>
      <c r="F749" t="s">
        <v>4648</v>
      </c>
      <c r="G749" t="s">
        <v>4136</v>
      </c>
      <c r="H749" t="s">
        <v>4113</v>
      </c>
      <c r="I749" t="s">
        <v>4643</v>
      </c>
      <c r="J749" t="s">
        <v>2295</v>
      </c>
      <c r="K749">
        <v>10</v>
      </c>
      <c r="L749" s="2" t="s">
        <v>1412</v>
      </c>
      <c r="M749" s="2">
        <f ca="1">Table1[[#This Row],[Cases]]*Table1[[#This Row],[Pack Size]]</f>
        <v>0</v>
      </c>
      <c r="N749" s="1">
        <f ca="1">Table1[[#This Row],[Cases]]*Table1[[#This Row],[Pack Size]]</f>
        <v>240</v>
      </c>
      <c r="O749" s="1">
        <f>IFERROR(VLOOKUP(Table1[[#This Row],[SKU Code]],'SKU Size'!$G:$H,2,FALSE),0)*Table1[[#This Row],[Cases]]</f>
        <v>18314.037790175855</v>
      </c>
      <c r="P749" t="str">
        <f t="shared" si="12"/>
        <v>D0420</v>
      </c>
      <c r="Q749" t="str">
        <f>IFERROR(VLOOKUP(Table1[[#This Row],[Trim Distributor Code]],Sheet1!$N:$O,2,FALSE),0)</f>
        <v>D0031</v>
      </c>
      <c r="R749" t="str">
        <f>IFERROR(VLOOKUP(Table1[[#This Row],[Salesflo AppUser Code]],HIE!$A:$B,2,FALSE),0)</f>
        <v>Active</v>
      </c>
      <c r="S749" t="str">
        <f>IFERROR(VLOOKUP(Table1[[#This Row],[Salesflo AppUser Code]],HIE!$A:$B,2,FALSE),0)</f>
        <v>Active</v>
      </c>
      <c r="T749" t="s">
        <v>2637</v>
      </c>
      <c r="U749" s="3" t="s">
        <v>5710</v>
      </c>
      <c r="V749" s="3" t="s">
        <v>1632</v>
      </c>
      <c r="W749" s="3" t="s">
        <v>2294</v>
      </c>
      <c r="X749" t="str">
        <f>IFERROR(VLOOKUP( Table1[[#This Row],[Trim Distributor Code]],Sheet1!$A:$J,10,FALSE),0)</f>
        <v>Active</v>
      </c>
    </row>
    <row r="750" spans="1:24" hidden="1" x14ac:dyDescent="0.3">
      <c r="A750" t="s">
        <v>4664</v>
      </c>
      <c r="B750" t="s">
        <v>4062</v>
      </c>
      <c r="C750" t="s">
        <v>4646</v>
      </c>
      <c r="D750" t="s">
        <v>1412</v>
      </c>
      <c r="E750" t="s">
        <v>4647</v>
      </c>
      <c r="F750" t="s">
        <v>4648</v>
      </c>
      <c r="G750" t="s">
        <v>4134</v>
      </c>
      <c r="H750" t="s">
        <v>4113</v>
      </c>
      <c r="I750" t="s">
        <v>4644</v>
      </c>
      <c r="J750" t="s">
        <v>1635</v>
      </c>
      <c r="K750">
        <v>20</v>
      </c>
      <c r="L750" s="2" t="s">
        <v>1412</v>
      </c>
      <c r="M750" s="2">
        <f ca="1">Table1[[#This Row],[Cases]]*Table1[[#This Row],[Pack Size]]</f>
        <v>0</v>
      </c>
      <c r="N750" s="1">
        <f ca="1">Table1[[#This Row],[Cases]]*Table1[[#This Row],[Pack Size]]</f>
        <v>480</v>
      </c>
      <c r="O750" s="1">
        <f>IFERROR(VLOOKUP(Table1[[#This Row],[SKU Code]],'SKU Size'!$G:$H,2,FALSE),0)*Table1[[#This Row],[Cases]]</f>
        <v>62853.200017282288</v>
      </c>
      <c r="P750" t="str">
        <f t="shared" si="12"/>
        <v>D0420</v>
      </c>
      <c r="Q750" t="str">
        <f>IFERROR(VLOOKUP(Table1[[#This Row],[Trim Distributor Code]],Sheet1!$N:$O,2,FALSE),0)</f>
        <v>D0031</v>
      </c>
      <c r="R750" t="str">
        <f>IFERROR(VLOOKUP(Table1[[#This Row],[Salesflo AppUser Code]],HIE!$A:$B,2,FALSE),0)</f>
        <v>Active</v>
      </c>
      <c r="S750" t="str">
        <f>IFERROR(VLOOKUP(Table1[[#This Row],[Salesflo AppUser Code]],HIE!$A:$B,2,FALSE),0)</f>
        <v>Active</v>
      </c>
      <c r="T750" t="s">
        <v>2637</v>
      </c>
      <c r="U750" s="3" t="s">
        <v>5710</v>
      </c>
      <c r="V750" s="3" t="s">
        <v>1632</v>
      </c>
      <c r="W750" s="3" t="s">
        <v>1445</v>
      </c>
      <c r="X750" t="str">
        <f>IFERROR(VLOOKUP( Table1[[#This Row],[Trim Distributor Code]],Sheet1!$A:$J,10,FALSE),0)</f>
        <v>Active</v>
      </c>
    </row>
    <row r="751" spans="1:24" hidden="1" x14ac:dyDescent="0.3">
      <c r="A751" t="s">
        <v>4664</v>
      </c>
      <c r="B751" t="s">
        <v>4062</v>
      </c>
      <c r="C751" t="s">
        <v>4646</v>
      </c>
      <c r="D751" t="s">
        <v>1412</v>
      </c>
      <c r="E751" t="s">
        <v>4647</v>
      </c>
      <c r="F751" t="s">
        <v>4648</v>
      </c>
      <c r="G751" t="s">
        <v>1422</v>
      </c>
      <c r="H751" t="s">
        <v>4360</v>
      </c>
      <c r="I751" t="s">
        <v>4645</v>
      </c>
      <c r="J751" t="s">
        <v>4271</v>
      </c>
      <c r="K751">
        <v>2</v>
      </c>
      <c r="L751" s="2" t="s">
        <v>1412</v>
      </c>
      <c r="M751" s="2">
        <f ca="1">Table1[[#This Row],[Cases]]*Table1[[#This Row],[Pack Size]]</f>
        <v>0</v>
      </c>
      <c r="N751" s="1">
        <f ca="1">Table1[[#This Row],[Cases]]*Table1[[#This Row],[Pack Size]]</f>
        <v>192</v>
      </c>
      <c r="O751" s="1">
        <f>IFERROR(VLOOKUP(Table1[[#This Row],[SKU Code]],'SKU Size'!$G:$H,2,FALSE),0)*Table1[[#This Row],[Cases]]</f>
        <v>0</v>
      </c>
      <c r="P751" t="str">
        <f t="shared" si="12"/>
        <v>D0420</v>
      </c>
      <c r="Q751" t="str">
        <f>IFERROR(VLOOKUP(Table1[[#This Row],[Trim Distributor Code]],Sheet1!$N:$O,2,FALSE),0)</f>
        <v>D0031</v>
      </c>
      <c r="R751" t="str">
        <f>IFERROR(VLOOKUP(Table1[[#This Row],[Salesflo AppUser Code]],HIE!$A:$B,2,FALSE),0)</f>
        <v>Active</v>
      </c>
      <c r="S751" t="str">
        <f>IFERROR(VLOOKUP(Table1[[#This Row],[Salesflo AppUser Code]],HIE!$A:$B,2,FALSE),0)</f>
        <v>Active</v>
      </c>
      <c r="T751" t="s">
        <v>2637</v>
      </c>
      <c r="U751" s="3" t="s">
        <v>5710</v>
      </c>
      <c r="V751" s="3" t="s">
        <v>4360</v>
      </c>
      <c r="W751" s="3" t="s">
        <v>1422</v>
      </c>
      <c r="X751" t="str">
        <f>IFERROR(VLOOKUP( Table1[[#This Row],[Trim Distributor Code]],Sheet1!$A:$J,10,FALSE),0)</f>
        <v>Active</v>
      </c>
    </row>
    <row r="752" spans="1:24" hidden="1" x14ac:dyDescent="0.3">
      <c r="A752" t="s">
        <v>4664</v>
      </c>
      <c r="B752" t="s">
        <v>214</v>
      </c>
      <c r="C752" t="s">
        <v>4649</v>
      </c>
      <c r="D752" t="s">
        <v>1412</v>
      </c>
      <c r="E752" t="s">
        <v>4650</v>
      </c>
      <c r="F752" t="s">
        <v>2666</v>
      </c>
      <c r="G752" t="s">
        <v>4134</v>
      </c>
      <c r="H752" t="s">
        <v>4106</v>
      </c>
      <c r="I752" t="s">
        <v>4636</v>
      </c>
      <c r="J752" t="s">
        <v>1478</v>
      </c>
      <c r="K752">
        <v>875</v>
      </c>
      <c r="L752" s="2" t="s">
        <v>1412</v>
      </c>
      <c r="M752" s="2">
        <f ca="1">Table1[[#This Row],[Cases]]*Table1[[#This Row],[Pack Size]]</f>
        <v>0</v>
      </c>
      <c r="N752" s="1">
        <f ca="1">Table1[[#This Row],[Cases]]*Table1[[#This Row],[Pack Size]]</f>
        <v>350000</v>
      </c>
      <c r="O752" s="1">
        <f>IFERROR(VLOOKUP(Table1[[#This Row],[SKU Code]],'SKU Size'!$G:$H,2,FALSE),0)*Table1[[#This Row],[Cases]]</f>
        <v>7620398.1429489376</v>
      </c>
      <c r="P752" t="str">
        <f t="shared" si="12"/>
        <v>D0031</v>
      </c>
      <c r="Q752">
        <f>IFERROR(VLOOKUP(Table1[[#This Row],[Trim Distributor Code]],Sheet1!$N:$O,2,FALSE),0)</f>
        <v>3400039</v>
      </c>
      <c r="R752" t="str">
        <f>IFERROR(VLOOKUP(Table1[[#This Row],[Salesflo AppUser Code]],HIE!$A:$B,2,FALSE),0)</f>
        <v>Active</v>
      </c>
      <c r="S752" t="str">
        <f>IFERROR(VLOOKUP(Table1[[#This Row],[Salesflo AppUser Code]],HIE!$A:$B,2,FALSE),0)</f>
        <v>Active</v>
      </c>
      <c r="T752" t="s">
        <v>2637</v>
      </c>
      <c r="U752" s="3" t="s">
        <v>5710</v>
      </c>
      <c r="V752" s="3" t="s">
        <v>1444</v>
      </c>
      <c r="W752" s="3" t="s">
        <v>1445</v>
      </c>
      <c r="X752" t="str">
        <f>IFERROR(VLOOKUP( Table1[[#This Row],[Trim Distributor Code]],Sheet1!$A:$J,10,FALSE),0)</f>
        <v>Active</v>
      </c>
    </row>
    <row r="753" spans="1:24" hidden="1" x14ac:dyDescent="0.3">
      <c r="A753" t="s">
        <v>4664</v>
      </c>
      <c r="B753" t="s">
        <v>214</v>
      </c>
      <c r="C753" t="s">
        <v>4649</v>
      </c>
      <c r="D753" t="s">
        <v>1412</v>
      </c>
      <c r="E753" t="s">
        <v>4650</v>
      </c>
      <c r="F753" t="s">
        <v>2666</v>
      </c>
      <c r="G753" t="s">
        <v>4133</v>
      </c>
      <c r="H753" t="s">
        <v>4106</v>
      </c>
      <c r="I753" t="s">
        <v>4637</v>
      </c>
      <c r="J753" t="s">
        <v>1586</v>
      </c>
      <c r="K753" s="1">
        <v>775</v>
      </c>
      <c r="L753" s="1" t="s">
        <v>1412</v>
      </c>
      <c r="M753" s="2">
        <f ca="1">Table1[[#This Row],[Cases]]*Table1[[#This Row],[Pack Size]]</f>
        <v>0</v>
      </c>
      <c r="N753" s="1">
        <f ca="1">Table1[[#This Row],[Cases]]*Table1[[#This Row],[Pack Size]]</f>
        <v>310000</v>
      </c>
      <c r="O753" s="1">
        <f>IFERROR(VLOOKUP(Table1[[#This Row],[SKU Code]],'SKU Size'!$G:$H,2,FALSE),0)*Table1[[#This Row],[Cases]]</f>
        <v>6534865.4592541922</v>
      </c>
      <c r="P753" t="str">
        <f t="shared" si="12"/>
        <v>D0031</v>
      </c>
      <c r="Q753">
        <f>IFERROR(VLOOKUP(Table1[[#This Row],[Trim Distributor Code]],Sheet1!$N:$O,2,FALSE),0)</f>
        <v>3400039</v>
      </c>
      <c r="R753" t="str">
        <f>IFERROR(VLOOKUP(Table1[[#This Row],[Salesflo AppUser Code]],HIE!$A:$B,2,FALSE),0)</f>
        <v>Active</v>
      </c>
      <c r="S753" t="str">
        <f>IFERROR(VLOOKUP(Table1[[#This Row],[Salesflo AppUser Code]],HIE!$A:$B,2,FALSE),0)</f>
        <v>Active</v>
      </c>
      <c r="T753" t="s">
        <v>2637</v>
      </c>
      <c r="U753" s="3" t="s">
        <v>5710</v>
      </c>
      <c r="V753" s="3" t="s">
        <v>1444</v>
      </c>
      <c r="W753" s="3" t="s">
        <v>5707</v>
      </c>
      <c r="X753" t="str">
        <f>IFERROR(VLOOKUP( Table1[[#This Row],[Trim Distributor Code]],Sheet1!$A:$J,10,FALSE),0)</f>
        <v>Active</v>
      </c>
    </row>
    <row r="754" spans="1:24" hidden="1" x14ac:dyDescent="0.3">
      <c r="A754" t="s">
        <v>4664</v>
      </c>
      <c r="B754" t="s">
        <v>214</v>
      </c>
      <c r="C754" t="s">
        <v>4649</v>
      </c>
      <c r="D754" t="s">
        <v>1412</v>
      </c>
      <c r="E754" t="s">
        <v>4650</v>
      </c>
      <c r="F754" t="s">
        <v>2666</v>
      </c>
      <c r="G754" t="s">
        <v>4111</v>
      </c>
      <c r="H754" t="s">
        <v>4109</v>
      </c>
      <c r="I754" t="s">
        <v>4638</v>
      </c>
      <c r="J754" t="s">
        <v>1440</v>
      </c>
      <c r="K754">
        <v>20</v>
      </c>
      <c r="L754" s="2" t="s">
        <v>1412</v>
      </c>
      <c r="M754" s="2">
        <f ca="1">Table1[[#This Row],[Cases]]*Table1[[#This Row],[Pack Size]]</f>
        <v>0</v>
      </c>
      <c r="N754" s="1">
        <f ca="1">Table1[[#This Row],[Cases]]*Table1[[#This Row],[Pack Size]]</f>
        <v>2000</v>
      </c>
      <c r="O754" s="1">
        <f>IFERROR(VLOOKUP(Table1[[#This Row],[SKU Code]],'SKU Size'!$G:$H,2,FALSE),0)*Table1[[#This Row],[Cases]]</f>
        <v>203090.96167094188</v>
      </c>
      <c r="P754" t="str">
        <f t="shared" si="12"/>
        <v>D0031</v>
      </c>
      <c r="Q754">
        <f>IFERROR(VLOOKUP(Table1[[#This Row],[Trim Distributor Code]],Sheet1!$N:$O,2,FALSE),0)</f>
        <v>3400039</v>
      </c>
      <c r="R754" t="str">
        <f>IFERROR(VLOOKUP(Table1[[#This Row],[Salesflo AppUser Code]],HIE!$A:$B,2,FALSE),0)</f>
        <v>Active</v>
      </c>
      <c r="S754" t="str">
        <f>IFERROR(VLOOKUP(Table1[[#This Row],[Salesflo AppUser Code]],HIE!$A:$B,2,FALSE),0)</f>
        <v>Active</v>
      </c>
      <c r="T754" t="s">
        <v>2637</v>
      </c>
      <c r="U754" s="3" t="s">
        <v>5710</v>
      </c>
      <c r="V754" s="3" t="s">
        <v>1423</v>
      </c>
      <c r="W754" s="3" t="s">
        <v>1431</v>
      </c>
      <c r="X754" t="str">
        <f>IFERROR(VLOOKUP( Table1[[#This Row],[Trim Distributor Code]],Sheet1!$A:$J,10,FALSE),0)</f>
        <v>Active</v>
      </c>
    </row>
    <row r="755" spans="1:24" hidden="1" x14ac:dyDescent="0.3">
      <c r="A755" t="s">
        <v>4664</v>
      </c>
      <c r="B755" t="s">
        <v>214</v>
      </c>
      <c r="C755" t="s">
        <v>4649</v>
      </c>
      <c r="D755" t="s">
        <v>1412</v>
      </c>
      <c r="E755" t="s">
        <v>4650</v>
      </c>
      <c r="F755" t="s">
        <v>2666</v>
      </c>
      <c r="G755" t="s">
        <v>1627</v>
      </c>
      <c r="H755" t="s">
        <v>4109</v>
      </c>
      <c r="I755" t="s">
        <v>4639</v>
      </c>
      <c r="J755" t="s">
        <v>4640</v>
      </c>
      <c r="K755">
        <v>30</v>
      </c>
      <c r="L755" s="2" t="s">
        <v>1412</v>
      </c>
      <c r="M755" s="2">
        <f ca="1">Table1[[#This Row],[Cases]]*Table1[[#This Row],[Pack Size]]</f>
        <v>0</v>
      </c>
      <c r="N755" s="1">
        <f ca="1">Table1[[#This Row],[Cases]]*Table1[[#This Row],[Pack Size]]</f>
        <v>0</v>
      </c>
      <c r="O755" s="1">
        <f>IFERROR(VLOOKUP(Table1[[#This Row],[SKU Code]],'SKU Size'!$G:$H,2,FALSE),0)*Table1[[#This Row],[Cases]]</f>
        <v>0</v>
      </c>
      <c r="P755" t="str">
        <f t="shared" si="12"/>
        <v>D0031</v>
      </c>
      <c r="Q755">
        <f>IFERROR(VLOOKUP(Table1[[#This Row],[Trim Distributor Code]],Sheet1!$N:$O,2,FALSE),0)</f>
        <v>3400039</v>
      </c>
      <c r="R755" t="str">
        <f>IFERROR(VLOOKUP(Table1[[#This Row],[Salesflo AppUser Code]],HIE!$A:$B,2,FALSE),0)</f>
        <v>Active</v>
      </c>
      <c r="S755" t="str">
        <f>IFERROR(VLOOKUP(Table1[[#This Row],[Salesflo AppUser Code]],HIE!$A:$B,2,FALSE),0)</f>
        <v>Active</v>
      </c>
      <c r="T755" t="s">
        <v>2637</v>
      </c>
      <c r="U755" s="3" t="s">
        <v>5710</v>
      </c>
      <c r="V755" s="3" t="s">
        <v>1423</v>
      </c>
      <c r="W755" s="3" t="s">
        <v>1627</v>
      </c>
      <c r="X755" t="str">
        <f>IFERROR(VLOOKUP( Table1[[#This Row],[Trim Distributor Code]],Sheet1!$A:$J,10,FALSE),0)</f>
        <v>Active</v>
      </c>
    </row>
    <row r="756" spans="1:24" hidden="1" x14ac:dyDescent="0.3">
      <c r="A756" t="s">
        <v>4664</v>
      </c>
      <c r="B756" t="s">
        <v>214</v>
      </c>
      <c r="C756" t="s">
        <v>4649</v>
      </c>
      <c r="D756" t="s">
        <v>1412</v>
      </c>
      <c r="E756" t="s">
        <v>4650</v>
      </c>
      <c r="F756" t="s">
        <v>2666</v>
      </c>
      <c r="G756" t="s">
        <v>1607</v>
      </c>
      <c r="H756" t="s">
        <v>4137</v>
      </c>
      <c r="I756" t="s">
        <v>4641</v>
      </c>
      <c r="J756" t="s">
        <v>1622</v>
      </c>
      <c r="K756">
        <v>10</v>
      </c>
      <c r="L756" s="2" t="s">
        <v>1412</v>
      </c>
      <c r="M756" s="2">
        <f ca="1">Table1[[#This Row],[Cases]]*Table1[[#This Row],[Pack Size]]</f>
        <v>0</v>
      </c>
      <c r="N756" s="1">
        <f ca="1">Table1[[#This Row],[Cases]]*Table1[[#This Row],[Pack Size]]</f>
        <v>2400</v>
      </c>
      <c r="O756" s="1">
        <f>IFERROR(VLOOKUP(Table1[[#This Row],[SKU Code]],'SKU Size'!$G:$H,2,FALSE),0)*Table1[[#This Row],[Cases]]</f>
        <v>74972.455924486741</v>
      </c>
      <c r="P756" t="str">
        <f t="shared" si="12"/>
        <v>D0031</v>
      </c>
      <c r="Q756">
        <f>IFERROR(VLOOKUP(Table1[[#This Row],[Trim Distributor Code]],Sheet1!$N:$O,2,FALSE),0)</f>
        <v>3400039</v>
      </c>
      <c r="R756" t="str">
        <f>IFERROR(VLOOKUP(Table1[[#This Row],[Salesflo AppUser Code]],HIE!$A:$B,2,FALSE),0)</f>
        <v>Active</v>
      </c>
      <c r="S756" t="str">
        <f>IFERROR(VLOOKUP(Table1[[#This Row],[Salesflo AppUser Code]],HIE!$A:$B,2,FALSE),0)</f>
        <v>Active</v>
      </c>
      <c r="T756" t="s">
        <v>2637</v>
      </c>
      <c r="U756" s="3" t="s">
        <v>5710</v>
      </c>
      <c r="V756" s="3" t="s">
        <v>1606</v>
      </c>
      <c r="W756" s="3" t="s">
        <v>1607</v>
      </c>
      <c r="X756" t="str">
        <f>IFERROR(VLOOKUP( Table1[[#This Row],[Trim Distributor Code]],Sheet1!$A:$J,10,FALSE),0)</f>
        <v>Active</v>
      </c>
    </row>
    <row r="757" spans="1:24" hidden="1" x14ac:dyDescent="0.3">
      <c r="A757" t="s">
        <v>4664</v>
      </c>
      <c r="B757" t="s">
        <v>214</v>
      </c>
      <c r="C757" t="s">
        <v>4649</v>
      </c>
      <c r="D757" t="s">
        <v>1412</v>
      </c>
      <c r="E757" t="s">
        <v>4650</v>
      </c>
      <c r="F757" t="s">
        <v>2666</v>
      </c>
      <c r="G757" t="s">
        <v>4169</v>
      </c>
      <c r="H757" t="s">
        <v>4113</v>
      </c>
      <c r="I757" t="s">
        <v>4642</v>
      </c>
      <c r="J757" t="s">
        <v>4170</v>
      </c>
      <c r="K757">
        <v>20</v>
      </c>
      <c r="L757" s="2" t="s">
        <v>1412</v>
      </c>
      <c r="M757" s="2">
        <f ca="1">Table1[[#This Row],[Cases]]*Table1[[#This Row],[Pack Size]]</f>
        <v>0</v>
      </c>
      <c r="N757" s="1">
        <f ca="1">Table1[[#This Row],[Cases]]*Table1[[#This Row],[Pack Size]]</f>
        <v>480</v>
      </c>
      <c r="O757" s="1">
        <f>IFERROR(VLOOKUP(Table1[[#This Row],[SKU Code]],'SKU Size'!$G:$H,2,FALSE),0)*Table1[[#This Row],[Cases]]</f>
        <v>36789.692536371309</v>
      </c>
      <c r="P757" t="str">
        <f t="shared" si="12"/>
        <v>D0031</v>
      </c>
      <c r="Q757">
        <f>IFERROR(VLOOKUP(Table1[[#This Row],[Trim Distributor Code]],Sheet1!$N:$O,2,FALSE),0)</f>
        <v>3400039</v>
      </c>
      <c r="R757" t="str">
        <f>IFERROR(VLOOKUP(Table1[[#This Row],[Salesflo AppUser Code]],HIE!$A:$B,2,FALSE),0)</f>
        <v>Active</v>
      </c>
      <c r="S757" t="str">
        <f>IFERROR(VLOOKUP(Table1[[#This Row],[Salesflo AppUser Code]],HIE!$A:$B,2,FALSE),0)</f>
        <v>Active</v>
      </c>
      <c r="T757" t="s">
        <v>2637</v>
      </c>
      <c r="U757" s="3" t="s">
        <v>5710</v>
      </c>
      <c r="V757" s="3" t="s">
        <v>1632</v>
      </c>
      <c r="W757" s="3" t="s">
        <v>5359</v>
      </c>
      <c r="X757" t="str">
        <f>IFERROR(VLOOKUP( Table1[[#This Row],[Trim Distributor Code]],Sheet1!$A:$J,10,FALSE),0)</f>
        <v>Active</v>
      </c>
    </row>
    <row r="758" spans="1:24" hidden="1" x14ac:dyDescent="0.3">
      <c r="A758" t="s">
        <v>4664</v>
      </c>
      <c r="B758" t="s">
        <v>214</v>
      </c>
      <c r="C758" t="s">
        <v>4649</v>
      </c>
      <c r="D758" t="s">
        <v>1412</v>
      </c>
      <c r="E758" t="s">
        <v>4650</v>
      </c>
      <c r="F758" t="s">
        <v>2666</v>
      </c>
      <c r="G758" t="s">
        <v>4136</v>
      </c>
      <c r="H758" t="s">
        <v>4113</v>
      </c>
      <c r="I758" t="s">
        <v>4643</v>
      </c>
      <c r="J758" t="s">
        <v>2295</v>
      </c>
      <c r="K758">
        <v>20</v>
      </c>
      <c r="L758" s="2" t="s">
        <v>1412</v>
      </c>
      <c r="M758" s="2">
        <f ca="1">Table1[[#This Row],[Cases]]*Table1[[#This Row],[Pack Size]]</f>
        <v>0</v>
      </c>
      <c r="N758" s="1">
        <f ca="1">Table1[[#This Row],[Cases]]*Table1[[#This Row],[Pack Size]]</f>
        <v>480</v>
      </c>
      <c r="O758" s="1">
        <f>IFERROR(VLOOKUP(Table1[[#This Row],[SKU Code]],'SKU Size'!$G:$H,2,FALSE),0)*Table1[[#This Row],[Cases]]</f>
        <v>36628.07558035171</v>
      </c>
      <c r="P758" t="str">
        <f t="shared" si="12"/>
        <v>D0031</v>
      </c>
      <c r="Q758">
        <f>IFERROR(VLOOKUP(Table1[[#This Row],[Trim Distributor Code]],Sheet1!$N:$O,2,FALSE),0)</f>
        <v>3400039</v>
      </c>
      <c r="R758" t="str">
        <f>IFERROR(VLOOKUP(Table1[[#This Row],[Salesflo AppUser Code]],HIE!$A:$B,2,FALSE),0)</f>
        <v>Active</v>
      </c>
      <c r="S758" t="str">
        <f>IFERROR(VLOOKUP(Table1[[#This Row],[Salesflo AppUser Code]],HIE!$A:$B,2,FALSE),0)</f>
        <v>Active</v>
      </c>
      <c r="T758" t="s">
        <v>2637</v>
      </c>
      <c r="U758" s="3" t="s">
        <v>5710</v>
      </c>
      <c r="V758" s="3" t="s">
        <v>1632</v>
      </c>
      <c r="W758" s="3" t="s">
        <v>2294</v>
      </c>
      <c r="X758" t="str">
        <f>IFERROR(VLOOKUP( Table1[[#This Row],[Trim Distributor Code]],Sheet1!$A:$J,10,FALSE),0)</f>
        <v>Active</v>
      </c>
    </row>
    <row r="759" spans="1:24" hidden="1" x14ac:dyDescent="0.3">
      <c r="A759" t="s">
        <v>4664</v>
      </c>
      <c r="B759" t="s">
        <v>214</v>
      </c>
      <c r="C759" t="s">
        <v>4649</v>
      </c>
      <c r="D759" t="s">
        <v>1412</v>
      </c>
      <c r="E759" t="s">
        <v>4650</v>
      </c>
      <c r="F759" t="s">
        <v>2666</v>
      </c>
      <c r="G759" t="s">
        <v>4134</v>
      </c>
      <c r="H759" t="s">
        <v>4113</v>
      </c>
      <c r="I759" t="s">
        <v>4644</v>
      </c>
      <c r="J759" t="s">
        <v>1635</v>
      </c>
      <c r="K759">
        <v>50</v>
      </c>
      <c r="L759" s="2" t="s">
        <v>1412</v>
      </c>
      <c r="M759" s="2">
        <f ca="1">Table1[[#This Row],[Cases]]*Table1[[#This Row],[Pack Size]]</f>
        <v>0</v>
      </c>
      <c r="N759" s="1">
        <f ca="1">Table1[[#This Row],[Cases]]*Table1[[#This Row],[Pack Size]]</f>
        <v>1200</v>
      </c>
      <c r="O759" s="1">
        <f>IFERROR(VLOOKUP(Table1[[#This Row],[SKU Code]],'SKU Size'!$G:$H,2,FALSE),0)*Table1[[#This Row],[Cases]]</f>
        <v>157133.00004320571</v>
      </c>
      <c r="P759" t="str">
        <f t="shared" si="12"/>
        <v>D0031</v>
      </c>
      <c r="Q759">
        <f>IFERROR(VLOOKUP(Table1[[#This Row],[Trim Distributor Code]],Sheet1!$N:$O,2,FALSE),0)</f>
        <v>3400039</v>
      </c>
      <c r="R759" t="str">
        <f>IFERROR(VLOOKUP(Table1[[#This Row],[Salesflo AppUser Code]],HIE!$A:$B,2,FALSE),0)</f>
        <v>Active</v>
      </c>
      <c r="S759" t="str">
        <f>IFERROR(VLOOKUP(Table1[[#This Row],[Salesflo AppUser Code]],HIE!$A:$B,2,FALSE),0)</f>
        <v>Active</v>
      </c>
      <c r="T759" t="s">
        <v>2637</v>
      </c>
      <c r="U759" s="3" t="s">
        <v>5710</v>
      </c>
      <c r="V759" s="3" t="s">
        <v>1632</v>
      </c>
      <c r="W759" s="3" t="s">
        <v>1445</v>
      </c>
      <c r="X759" t="str">
        <f>IFERROR(VLOOKUP( Table1[[#This Row],[Trim Distributor Code]],Sheet1!$A:$J,10,FALSE),0)</f>
        <v>Active</v>
      </c>
    </row>
    <row r="760" spans="1:24" hidden="1" x14ac:dyDescent="0.3">
      <c r="A760" t="s">
        <v>4664</v>
      </c>
      <c r="B760" t="s">
        <v>214</v>
      </c>
      <c r="C760" t="s">
        <v>4649</v>
      </c>
      <c r="D760" t="s">
        <v>1412</v>
      </c>
      <c r="E760" t="s">
        <v>4650</v>
      </c>
      <c r="F760" t="s">
        <v>2666</v>
      </c>
      <c r="G760" t="s">
        <v>1422</v>
      </c>
      <c r="H760" t="s">
        <v>4360</v>
      </c>
      <c r="I760" t="s">
        <v>4645</v>
      </c>
      <c r="J760" t="s">
        <v>4271</v>
      </c>
      <c r="K760">
        <v>5</v>
      </c>
      <c r="L760" s="2" t="s">
        <v>1412</v>
      </c>
      <c r="M760" s="2">
        <f ca="1">Table1[[#This Row],[Cases]]*Table1[[#This Row],[Pack Size]]</f>
        <v>0</v>
      </c>
      <c r="N760" s="1">
        <f ca="1">Table1[[#This Row],[Cases]]*Table1[[#This Row],[Pack Size]]</f>
        <v>480</v>
      </c>
      <c r="O760" s="1">
        <f>IFERROR(VLOOKUP(Table1[[#This Row],[SKU Code]],'SKU Size'!$G:$H,2,FALSE),0)*Table1[[#This Row],[Cases]]</f>
        <v>0</v>
      </c>
      <c r="P760" t="str">
        <f t="shared" si="12"/>
        <v>D0031</v>
      </c>
      <c r="Q760">
        <f>IFERROR(VLOOKUP(Table1[[#This Row],[Trim Distributor Code]],Sheet1!$N:$O,2,FALSE),0)</f>
        <v>3400039</v>
      </c>
      <c r="R760" t="str">
        <f>IFERROR(VLOOKUP(Table1[[#This Row],[Salesflo AppUser Code]],HIE!$A:$B,2,FALSE),0)</f>
        <v>Active</v>
      </c>
      <c r="S760" t="str">
        <f>IFERROR(VLOOKUP(Table1[[#This Row],[Salesflo AppUser Code]],HIE!$A:$B,2,FALSE),0)</f>
        <v>Active</v>
      </c>
      <c r="T760" t="s">
        <v>2637</v>
      </c>
      <c r="U760" s="3" t="s">
        <v>5710</v>
      </c>
      <c r="V760" s="3" t="s">
        <v>4360</v>
      </c>
      <c r="W760" s="3" t="s">
        <v>1422</v>
      </c>
      <c r="X760" t="str">
        <f>IFERROR(VLOOKUP( Table1[[#This Row],[Trim Distributor Code]],Sheet1!$A:$J,10,FALSE),0)</f>
        <v>Active</v>
      </c>
    </row>
    <row r="761" spans="1:24" hidden="1" x14ac:dyDescent="0.3">
      <c r="A761" t="s">
        <v>4664</v>
      </c>
      <c r="B761" t="s">
        <v>963</v>
      </c>
      <c r="C761" t="s">
        <v>4651</v>
      </c>
      <c r="D761" t="s">
        <v>1412</v>
      </c>
      <c r="E761" t="s">
        <v>4652</v>
      </c>
      <c r="F761" t="s">
        <v>4653</v>
      </c>
      <c r="G761" t="s">
        <v>4134</v>
      </c>
      <c r="H761" t="s">
        <v>4106</v>
      </c>
      <c r="I761" t="s">
        <v>4636</v>
      </c>
      <c r="J761" t="s">
        <v>1478</v>
      </c>
      <c r="K761" s="1">
        <v>73</v>
      </c>
      <c r="L761" s="1" t="s">
        <v>1412</v>
      </c>
      <c r="M761" s="2">
        <f ca="1">Table1[[#This Row],[Cases]]*Table1[[#This Row],[Pack Size]]</f>
        <v>0</v>
      </c>
      <c r="N761" s="1">
        <f ca="1">Table1[[#This Row],[Cases]]*Table1[[#This Row],[Pack Size]]</f>
        <v>29200</v>
      </c>
      <c r="O761" s="1">
        <f>IFERROR(VLOOKUP(Table1[[#This Row],[SKU Code]],'SKU Size'!$G:$H,2,FALSE),0)*Table1[[#This Row],[Cases]]</f>
        <v>635758.93078316853</v>
      </c>
      <c r="P761" t="str">
        <f t="shared" si="12"/>
        <v>D0169</v>
      </c>
      <c r="Q761">
        <f>IFERROR(VLOOKUP(Table1[[#This Row],[Trim Distributor Code]],Sheet1!$N:$O,2,FALSE),0)</f>
        <v>3401110</v>
      </c>
      <c r="R761" t="str">
        <f>IFERROR(VLOOKUP(Table1[[#This Row],[Salesflo AppUser Code]],HIE!$A:$B,2,FALSE),0)</f>
        <v>Active</v>
      </c>
      <c r="S761" t="str">
        <f>IFERROR(VLOOKUP(Table1[[#This Row],[Salesflo AppUser Code]],HIE!$A:$B,2,FALSE),0)</f>
        <v>Active</v>
      </c>
      <c r="T761" t="s">
        <v>2637</v>
      </c>
      <c r="U761" s="3" t="s">
        <v>5710</v>
      </c>
      <c r="V761" s="3" t="s">
        <v>1444</v>
      </c>
      <c r="W761" s="3" t="s">
        <v>1445</v>
      </c>
      <c r="X761" t="str">
        <f>IFERROR(VLOOKUP( Table1[[#This Row],[Trim Distributor Code]],Sheet1!$A:$J,10,FALSE),0)</f>
        <v>Active</v>
      </c>
    </row>
    <row r="762" spans="1:24" hidden="1" x14ac:dyDescent="0.3">
      <c r="A762" t="s">
        <v>4664</v>
      </c>
      <c r="B762" t="s">
        <v>963</v>
      </c>
      <c r="C762" t="s">
        <v>4651</v>
      </c>
      <c r="D762" t="s">
        <v>1412</v>
      </c>
      <c r="E762" t="s">
        <v>4652</v>
      </c>
      <c r="F762" t="s">
        <v>4653</v>
      </c>
      <c r="G762" t="s">
        <v>4133</v>
      </c>
      <c r="H762" t="s">
        <v>4106</v>
      </c>
      <c r="I762" t="s">
        <v>4637</v>
      </c>
      <c r="J762" t="s">
        <v>1586</v>
      </c>
      <c r="K762">
        <v>400</v>
      </c>
      <c r="L762" s="2" t="s">
        <v>1412</v>
      </c>
      <c r="M762" s="2">
        <f ca="1">Table1[[#This Row],[Cases]]*Table1[[#This Row],[Pack Size]]</f>
        <v>0</v>
      </c>
      <c r="N762" s="1">
        <f ca="1">Table1[[#This Row],[Cases]]*Table1[[#This Row],[Pack Size]]</f>
        <v>160000</v>
      </c>
      <c r="O762" s="1">
        <f>IFERROR(VLOOKUP(Table1[[#This Row],[SKU Code]],'SKU Size'!$G:$H,2,FALSE),0)*Table1[[#This Row],[Cases]]</f>
        <v>3372833.7854215186</v>
      </c>
      <c r="P762" t="str">
        <f t="shared" si="12"/>
        <v>D0169</v>
      </c>
      <c r="Q762">
        <f>IFERROR(VLOOKUP(Table1[[#This Row],[Trim Distributor Code]],Sheet1!$N:$O,2,FALSE),0)</f>
        <v>3401110</v>
      </c>
      <c r="R762" t="str">
        <f>IFERROR(VLOOKUP(Table1[[#This Row],[Salesflo AppUser Code]],HIE!$A:$B,2,FALSE),0)</f>
        <v>Active</v>
      </c>
      <c r="S762" t="str">
        <f>IFERROR(VLOOKUP(Table1[[#This Row],[Salesflo AppUser Code]],HIE!$A:$B,2,FALSE),0)</f>
        <v>Active</v>
      </c>
      <c r="T762" t="s">
        <v>2637</v>
      </c>
      <c r="U762" s="3" t="s">
        <v>5710</v>
      </c>
      <c r="V762" s="3" t="s">
        <v>1444</v>
      </c>
      <c r="W762" s="3" t="s">
        <v>5707</v>
      </c>
      <c r="X762" t="str">
        <f>IFERROR(VLOOKUP( Table1[[#This Row],[Trim Distributor Code]],Sheet1!$A:$J,10,FALSE),0)</f>
        <v>Active</v>
      </c>
    </row>
    <row r="763" spans="1:24" hidden="1" x14ac:dyDescent="0.3">
      <c r="A763" t="s">
        <v>4664</v>
      </c>
      <c r="B763" t="s">
        <v>963</v>
      </c>
      <c r="C763" t="s">
        <v>4651</v>
      </c>
      <c r="D763" t="s">
        <v>1412</v>
      </c>
      <c r="E763" t="s">
        <v>4652</v>
      </c>
      <c r="F763" t="s">
        <v>4653</v>
      </c>
      <c r="G763" t="s">
        <v>4111</v>
      </c>
      <c r="H763" t="s">
        <v>4109</v>
      </c>
      <c r="I763" t="s">
        <v>4638</v>
      </c>
      <c r="J763" t="s">
        <v>1440</v>
      </c>
      <c r="K763">
        <v>5</v>
      </c>
      <c r="L763" s="2" t="s">
        <v>1412</v>
      </c>
      <c r="M763" s="2">
        <f ca="1">Table1[[#This Row],[Cases]]*Table1[[#This Row],[Pack Size]]</f>
        <v>0</v>
      </c>
      <c r="N763" s="1">
        <f ca="1">Table1[[#This Row],[Cases]]*Table1[[#This Row],[Pack Size]]</f>
        <v>500</v>
      </c>
      <c r="O763" s="1">
        <f>IFERROR(VLOOKUP(Table1[[#This Row],[SKU Code]],'SKU Size'!$G:$H,2,FALSE),0)*Table1[[#This Row],[Cases]]</f>
        <v>50772.740417735469</v>
      </c>
      <c r="P763" t="str">
        <f t="shared" si="12"/>
        <v>D0169</v>
      </c>
      <c r="Q763">
        <f>IFERROR(VLOOKUP(Table1[[#This Row],[Trim Distributor Code]],Sheet1!$N:$O,2,FALSE),0)</f>
        <v>3401110</v>
      </c>
      <c r="R763" t="str">
        <f>IFERROR(VLOOKUP(Table1[[#This Row],[Salesflo AppUser Code]],HIE!$A:$B,2,FALSE),0)</f>
        <v>Active</v>
      </c>
      <c r="S763" t="str">
        <f>IFERROR(VLOOKUP(Table1[[#This Row],[Salesflo AppUser Code]],HIE!$A:$B,2,FALSE),0)</f>
        <v>Active</v>
      </c>
      <c r="T763" t="s">
        <v>2637</v>
      </c>
      <c r="U763" s="3" t="s">
        <v>5710</v>
      </c>
      <c r="V763" s="3" t="s">
        <v>1423</v>
      </c>
      <c r="W763" s="3" t="s">
        <v>1431</v>
      </c>
      <c r="X763" t="str">
        <f>IFERROR(VLOOKUP( Table1[[#This Row],[Trim Distributor Code]],Sheet1!$A:$J,10,FALSE),0)</f>
        <v>Active</v>
      </c>
    </row>
    <row r="764" spans="1:24" hidden="1" x14ac:dyDescent="0.3">
      <c r="A764" t="s">
        <v>4664</v>
      </c>
      <c r="B764" t="s">
        <v>963</v>
      </c>
      <c r="C764" t="s">
        <v>4651</v>
      </c>
      <c r="D764" t="s">
        <v>1412</v>
      </c>
      <c r="E764" t="s">
        <v>4652</v>
      </c>
      <c r="F764" t="s">
        <v>4653</v>
      </c>
      <c r="G764" t="s">
        <v>1627</v>
      </c>
      <c r="H764" t="s">
        <v>4109</v>
      </c>
      <c r="I764" t="s">
        <v>4639</v>
      </c>
      <c r="J764" t="s">
        <v>4640</v>
      </c>
      <c r="K764">
        <v>20</v>
      </c>
      <c r="L764" s="2" t="s">
        <v>1412</v>
      </c>
      <c r="M764" s="2">
        <f ca="1">Table1[[#This Row],[Cases]]*Table1[[#This Row],[Pack Size]]</f>
        <v>0</v>
      </c>
      <c r="N764" s="1">
        <f ca="1">Table1[[#This Row],[Cases]]*Table1[[#This Row],[Pack Size]]</f>
        <v>0</v>
      </c>
      <c r="O764" s="1">
        <f>IFERROR(VLOOKUP(Table1[[#This Row],[SKU Code]],'SKU Size'!$G:$H,2,FALSE),0)*Table1[[#This Row],[Cases]]</f>
        <v>0</v>
      </c>
      <c r="P764" t="str">
        <f t="shared" si="12"/>
        <v>D0169</v>
      </c>
      <c r="Q764">
        <f>IFERROR(VLOOKUP(Table1[[#This Row],[Trim Distributor Code]],Sheet1!$N:$O,2,FALSE),0)</f>
        <v>3401110</v>
      </c>
      <c r="R764" t="str">
        <f>IFERROR(VLOOKUP(Table1[[#This Row],[Salesflo AppUser Code]],HIE!$A:$B,2,FALSE),0)</f>
        <v>Active</v>
      </c>
      <c r="S764" t="str">
        <f>IFERROR(VLOOKUP(Table1[[#This Row],[Salesflo AppUser Code]],HIE!$A:$B,2,FALSE),0)</f>
        <v>Active</v>
      </c>
      <c r="T764" t="s">
        <v>2637</v>
      </c>
      <c r="U764" s="3" t="s">
        <v>5710</v>
      </c>
      <c r="V764" s="3" t="s">
        <v>1423</v>
      </c>
      <c r="W764" s="3" t="s">
        <v>1627</v>
      </c>
      <c r="X764" t="str">
        <f>IFERROR(VLOOKUP( Table1[[#This Row],[Trim Distributor Code]],Sheet1!$A:$J,10,FALSE),0)</f>
        <v>Active</v>
      </c>
    </row>
    <row r="765" spans="1:24" hidden="1" x14ac:dyDescent="0.3">
      <c r="A765" t="s">
        <v>4664</v>
      </c>
      <c r="B765" t="s">
        <v>963</v>
      </c>
      <c r="C765" t="s">
        <v>4651</v>
      </c>
      <c r="D765" t="s">
        <v>1412</v>
      </c>
      <c r="E765" t="s">
        <v>4652</v>
      </c>
      <c r="F765" t="s">
        <v>4653</v>
      </c>
      <c r="G765" t="s">
        <v>1607</v>
      </c>
      <c r="H765" t="s">
        <v>4137</v>
      </c>
      <c r="I765" t="s">
        <v>4641</v>
      </c>
      <c r="J765" t="s">
        <v>1622</v>
      </c>
      <c r="K765">
        <v>7</v>
      </c>
      <c r="L765" s="2" t="s">
        <v>1412</v>
      </c>
      <c r="M765" s="2">
        <f ca="1">Table1[[#This Row],[Cases]]*Table1[[#This Row],[Pack Size]]</f>
        <v>0</v>
      </c>
      <c r="N765" s="1">
        <f ca="1">Table1[[#This Row],[Cases]]*Table1[[#This Row],[Pack Size]]</f>
        <v>1680</v>
      </c>
      <c r="O765" s="1">
        <f>IFERROR(VLOOKUP(Table1[[#This Row],[SKU Code]],'SKU Size'!$G:$H,2,FALSE),0)*Table1[[#This Row],[Cases]]</f>
        <v>52480.719147140728</v>
      </c>
      <c r="P765" t="str">
        <f t="shared" si="12"/>
        <v>D0169</v>
      </c>
      <c r="Q765">
        <f>IFERROR(VLOOKUP(Table1[[#This Row],[Trim Distributor Code]],Sheet1!$N:$O,2,FALSE),0)</f>
        <v>3401110</v>
      </c>
      <c r="R765" t="str">
        <f>IFERROR(VLOOKUP(Table1[[#This Row],[Salesflo AppUser Code]],HIE!$A:$B,2,FALSE),0)</f>
        <v>Active</v>
      </c>
      <c r="S765" t="str">
        <f>IFERROR(VLOOKUP(Table1[[#This Row],[Salesflo AppUser Code]],HIE!$A:$B,2,FALSE),0)</f>
        <v>Active</v>
      </c>
      <c r="T765" t="s">
        <v>2637</v>
      </c>
      <c r="U765" s="3" t="s">
        <v>5710</v>
      </c>
      <c r="V765" s="3" t="s">
        <v>1606</v>
      </c>
      <c r="W765" s="3" t="s">
        <v>1607</v>
      </c>
      <c r="X765" t="str">
        <f>IFERROR(VLOOKUP( Table1[[#This Row],[Trim Distributor Code]],Sheet1!$A:$J,10,FALSE),0)</f>
        <v>Active</v>
      </c>
    </row>
    <row r="766" spans="1:24" hidden="1" x14ac:dyDescent="0.3">
      <c r="A766" t="s">
        <v>4664</v>
      </c>
      <c r="B766" t="s">
        <v>963</v>
      </c>
      <c r="C766" t="s">
        <v>4651</v>
      </c>
      <c r="D766" t="s">
        <v>1412</v>
      </c>
      <c r="E766" t="s">
        <v>4652</v>
      </c>
      <c r="F766" t="s">
        <v>4653</v>
      </c>
      <c r="G766" t="s">
        <v>4169</v>
      </c>
      <c r="H766" t="s">
        <v>4113</v>
      </c>
      <c r="I766" t="s">
        <v>4642</v>
      </c>
      <c r="J766" t="s">
        <v>4170</v>
      </c>
      <c r="K766">
        <v>15</v>
      </c>
      <c r="L766" s="2" t="s">
        <v>1412</v>
      </c>
      <c r="M766" s="2">
        <f ca="1">Table1[[#This Row],[Cases]]*Table1[[#This Row],[Pack Size]]</f>
        <v>0</v>
      </c>
      <c r="N766" s="1">
        <f ca="1">Table1[[#This Row],[Cases]]*Table1[[#This Row],[Pack Size]]</f>
        <v>360</v>
      </c>
      <c r="O766" s="1">
        <f>IFERROR(VLOOKUP(Table1[[#This Row],[SKU Code]],'SKU Size'!$G:$H,2,FALSE),0)*Table1[[#This Row],[Cases]]</f>
        <v>27592.269402278485</v>
      </c>
      <c r="P766" t="str">
        <f t="shared" si="12"/>
        <v>D0169</v>
      </c>
      <c r="Q766">
        <f>IFERROR(VLOOKUP(Table1[[#This Row],[Trim Distributor Code]],Sheet1!$N:$O,2,FALSE),0)</f>
        <v>3401110</v>
      </c>
      <c r="R766" t="str">
        <f>IFERROR(VLOOKUP(Table1[[#This Row],[Salesflo AppUser Code]],HIE!$A:$B,2,FALSE),0)</f>
        <v>Active</v>
      </c>
      <c r="S766" t="str">
        <f>IFERROR(VLOOKUP(Table1[[#This Row],[Salesflo AppUser Code]],HIE!$A:$B,2,FALSE),0)</f>
        <v>Active</v>
      </c>
      <c r="T766" t="s">
        <v>2637</v>
      </c>
      <c r="U766" s="3" t="s">
        <v>5710</v>
      </c>
      <c r="V766" s="3" t="s">
        <v>1632</v>
      </c>
      <c r="W766" s="3" t="s">
        <v>5359</v>
      </c>
      <c r="X766" t="str">
        <f>IFERROR(VLOOKUP( Table1[[#This Row],[Trim Distributor Code]],Sheet1!$A:$J,10,FALSE),0)</f>
        <v>Active</v>
      </c>
    </row>
    <row r="767" spans="1:24" hidden="1" x14ac:dyDescent="0.3">
      <c r="A767" t="s">
        <v>4664</v>
      </c>
      <c r="B767" t="s">
        <v>963</v>
      </c>
      <c r="C767" t="s">
        <v>4651</v>
      </c>
      <c r="D767" t="s">
        <v>1412</v>
      </c>
      <c r="E767" t="s">
        <v>4652</v>
      </c>
      <c r="F767" t="s">
        <v>4653</v>
      </c>
      <c r="G767" t="s">
        <v>4136</v>
      </c>
      <c r="H767" t="s">
        <v>4113</v>
      </c>
      <c r="I767" t="s">
        <v>4643</v>
      </c>
      <c r="J767" t="s">
        <v>2295</v>
      </c>
      <c r="K767">
        <v>15</v>
      </c>
      <c r="L767" s="2" t="s">
        <v>1412</v>
      </c>
      <c r="M767" s="2">
        <f ca="1">Table1[[#This Row],[Cases]]*Table1[[#This Row],[Pack Size]]</f>
        <v>0</v>
      </c>
      <c r="N767" s="1">
        <f ca="1">Table1[[#This Row],[Cases]]*Table1[[#This Row],[Pack Size]]</f>
        <v>360</v>
      </c>
      <c r="O767" s="1">
        <f>IFERROR(VLOOKUP(Table1[[#This Row],[SKU Code]],'SKU Size'!$G:$H,2,FALSE),0)*Table1[[#This Row],[Cases]]</f>
        <v>27471.056685263778</v>
      </c>
      <c r="P767" t="str">
        <f t="shared" si="12"/>
        <v>D0169</v>
      </c>
      <c r="Q767">
        <f>IFERROR(VLOOKUP(Table1[[#This Row],[Trim Distributor Code]],Sheet1!$N:$O,2,FALSE),0)</f>
        <v>3401110</v>
      </c>
      <c r="R767" t="str">
        <f>IFERROR(VLOOKUP(Table1[[#This Row],[Salesflo AppUser Code]],HIE!$A:$B,2,FALSE),0)</f>
        <v>Active</v>
      </c>
      <c r="S767" t="str">
        <f>IFERROR(VLOOKUP(Table1[[#This Row],[Salesflo AppUser Code]],HIE!$A:$B,2,FALSE),0)</f>
        <v>Active</v>
      </c>
      <c r="T767" t="s">
        <v>2637</v>
      </c>
      <c r="U767" s="3" t="s">
        <v>5710</v>
      </c>
      <c r="V767" s="3" t="s">
        <v>1632</v>
      </c>
      <c r="W767" s="3" t="s">
        <v>2294</v>
      </c>
      <c r="X767" t="str">
        <f>IFERROR(VLOOKUP( Table1[[#This Row],[Trim Distributor Code]],Sheet1!$A:$J,10,FALSE),0)</f>
        <v>Active</v>
      </c>
    </row>
    <row r="768" spans="1:24" hidden="1" x14ac:dyDescent="0.3">
      <c r="A768" t="s">
        <v>4664</v>
      </c>
      <c r="B768" t="s">
        <v>963</v>
      </c>
      <c r="C768" t="s">
        <v>4651</v>
      </c>
      <c r="D768" t="s">
        <v>1412</v>
      </c>
      <c r="E768" t="s">
        <v>4652</v>
      </c>
      <c r="F768" t="s">
        <v>4653</v>
      </c>
      <c r="G768" t="s">
        <v>4134</v>
      </c>
      <c r="H768" t="s">
        <v>4113</v>
      </c>
      <c r="I768" t="s">
        <v>4644</v>
      </c>
      <c r="J768" t="s">
        <v>1635</v>
      </c>
      <c r="K768">
        <v>20</v>
      </c>
      <c r="L768" s="2" t="s">
        <v>1412</v>
      </c>
      <c r="M768" s="2">
        <f ca="1">Table1[[#This Row],[Cases]]*Table1[[#This Row],[Pack Size]]</f>
        <v>0</v>
      </c>
      <c r="N768" s="1">
        <f ca="1">Table1[[#This Row],[Cases]]*Table1[[#This Row],[Pack Size]]</f>
        <v>480</v>
      </c>
      <c r="O768" s="1">
        <f>IFERROR(VLOOKUP(Table1[[#This Row],[SKU Code]],'SKU Size'!$G:$H,2,FALSE),0)*Table1[[#This Row],[Cases]]</f>
        <v>62853.200017282288</v>
      </c>
      <c r="P768" t="str">
        <f t="shared" si="12"/>
        <v>D0169</v>
      </c>
      <c r="Q768">
        <f>IFERROR(VLOOKUP(Table1[[#This Row],[Trim Distributor Code]],Sheet1!$N:$O,2,FALSE),0)</f>
        <v>3401110</v>
      </c>
      <c r="R768" t="str">
        <f>IFERROR(VLOOKUP(Table1[[#This Row],[Salesflo AppUser Code]],HIE!$A:$B,2,FALSE),0)</f>
        <v>Active</v>
      </c>
      <c r="S768" t="str">
        <f>IFERROR(VLOOKUP(Table1[[#This Row],[Salesflo AppUser Code]],HIE!$A:$B,2,FALSE),0)</f>
        <v>Active</v>
      </c>
      <c r="T768" t="s">
        <v>2637</v>
      </c>
      <c r="U768" s="3" t="s">
        <v>5710</v>
      </c>
      <c r="V768" s="3" t="s">
        <v>1632</v>
      </c>
      <c r="W768" s="3" t="s">
        <v>1445</v>
      </c>
      <c r="X768" t="str">
        <f>IFERROR(VLOOKUP( Table1[[#This Row],[Trim Distributor Code]],Sheet1!$A:$J,10,FALSE),0)</f>
        <v>Active</v>
      </c>
    </row>
    <row r="769" spans="1:24" hidden="1" x14ac:dyDescent="0.3">
      <c r="A769" t="s">
        <v>4664</v>
      </c>
      <c r="B769" t="s">
        <v>963</v>
      </c>
      <c r="C769" t="s">
        <v>4651</v>
      </c>
      <c r="D769" t="s">
        <v>1412</v>
      </c>
      <c r="E769" t="s">
        <v>4652</v>
      </c>
      <c r="F769" t="s">
        <v>4653</v>
      </c>
      <c r="G769" t="s">
        <v>1422</v>
      </c>
      <c r="H769" t="s">
        <v>4360</v>
      </c>
      <c r="I769" t="s">
        <v>4645</v>
      </c>
      <c r="J769" t="s">
        <v>4271</v>
      </c>
      <c r="K769" s="1">
        <v>3</v>
      </c>
      <c r="L769" s="1" t="s">
        <v>1412</v>
      </c>
      <c r="M769" s="2">
        <f ca="1">Table1[[#This Row],[Cases]]*Table1[[#This Row],[Pack Size]]</f>
        <v>0</v>
      </c>
      <c r="N769" s="1">
        <f ca="1">Table1[[#This Row],[Cases]]*Table1[[#This Row],[Pack Size]]</f>
        <v>288</v>
      </c>
      <c r="O769" s="1">
        <f>IFERROR(VLOOKUP(Table1[[#This Row],[SKU Code]],'SKU Size'!$G:$H,2,FALSE),0)*Table1[[#This Row],[Cases]]</f>
        <v>0</v>
      </c>
      <c r="P769" t="str">
        <f t="shared" si="12"/>
        <v>D0169</v>
      </c>
      <c r="Q769">
        <f>IFERROR(VLOOKUP(Table1[[#This Row],[Trim Distributor Code]],Sheet1!$N:$O,2,FALSE),0)</f>
        <v>3401110</v>
      </c>
      <c r="R769" t="str">
        <f>IFERROR(VLOOKUP(Table1[[#This Row],[Salesflo AppUser Code]],HIE!$A:$B,2,FALSE),0)</f>
        <v>Active</v>
      </c>
      <c r="S769" t="str">
        <f>IFERROR(VLOOKUP(Table1[[#This Row],[Salesflo AppUser Code]],HIE!$A:$B,2,FALSE),0)</f>
        <v>Active</v>
      </c>
      <c r="T769" t="s">
        <v>2637</v>
      </c>
      <c r="U769" s="3" t="s">
        <v>5710</v>
      </c>
      <c r="V769" s="3" t="s">
        <v>4360</v>
      </c>
      <c r="W769" s="3" t="s">
        <v>1422</v>
      </c>
      <c r="X769" t="str">
        <f>IFERROR(VLOOKUP( Table1[[#This Row],[Trim Distributor Code]],Sheet1!$A:$J,10,FALSE),0)</f>
        <v>Active</v>
      </c>
    </row>
    <row r="770" spans="1:24" hidden="1" x14ac:dyDescent="0.3">
      <c r="A770" t="s">
        <v>4664</v>
      </c>
      <c r="B770" t="s">
        <v>964</v>
      </c>
      <c r="C770" t="s">
        <v>4654</v>
      </c>
      <c r="D770" t="s">
        <v>1412</v>
      </c>
      <c r="E770" t="s">
        <v>4652</v>
      </c>
      <c r="F770" t="s">
        <v>4653</v>
      </c>
      <c r="G770" t="s">
        <v>4134</v>
      </c>
      <c r="H770" t="s">
        <v>4106</v>
      </c>
      <c r="I770" t="s">
        <v>4636</v>
      </c>
      <c r="J770" t="s">
        <v>1478</v>
      </c>
      <c r="K770">
        <v>100</v>
      </c>
      <c r="L770" s="2" t="s">
        <v>1412</v>
      </c>
      <c r="M770" s="2">
        <f ca="1">Table1[[#This Row],[Cases]]*Table1[[#This Row],[Pack Size]]</f>
        <v>0</v>
      </c>
      <c r="N770" s="1">
        <f ca="1">Table1[[#This Row],[Cases]]*Table1[[#This Row],[Pack Size]]</f>
        <v>40000</v>
      </c>
      <c r="O770" s="1">
        <f>IFERROR(VLOOKUP(Table1[[#This Row],[SKU Code]],'SKU Size'!$G:$H,2,FALSE),0)*Table1[[#This Row],[Cases]]</f>
        <v>870902.64490845008</v>
      </c>
      <c r="P770" t="str">
        <f t="shared" ref="P770:P833" si="13">TRIM(E770)</f>
        <v>D0169</v>
      </c>
      <c r="Q770">
        <f>IFERROR(VLOOKUP(Table1[[#This Row],[Trim Distributor Code]],Sheet1!$N:$O,2,FALSE),0)</f>
        <v>3401110</v>
      </c>
      <c r="R770" t="str">
        <f>IFERROR(VLOOKUP(Table1[[#This Row],[Salesflo AppUser Code]],HIE!$A:$B,2,FALSE),0)</f>
        <v>Active</v>
      </c>
      <c r="S770" t="str">
        <f>IFERROR(VLOOKUP(Table1[[#This Row],[Salesflo AppUser Code]],HIE!$A:$B,2,FALSE),0)</f>
        <v>Active</v>
      </c>
      <c r="T770" t="s">
        <v>2637</v>
      </c>
      <c r="U770" s="3" t="s">
        <v>5710</v>
      </c>
      <c r="V770" s="3" t="s">
        <v>1444</v>
      </c>
      <c r="W770" s="3" t="s">
        <v>1445</v>
      </c>
      <c r="X770" t="str">
        <f>IFERROR(VLOOKUP( Table1[[#This Row],[Trim Distributor Code]],Sheet1!$A:$J,10,FALSE),0)</f>
        <v>Active</v>
      </c>
    </row>
    <row r="771" spans="1:24" hidden="1" x14ac:dyDescent="0.3">
      <c r="A771" t="s">
        <v>4664</v>
      </c>
      <c r="B771" t="s">
        <v>964</v>
      </c>
      <c r="C771" t="s">
        <v>4654</v>
      </c>
      <c r="D771" t="s">
        <v>1412</v>
      </c>
      <c r="E771" t="s">
        <v>4652</v>
      </c>
      <c r="F771" t="s">
        <v>4653</v>
      </c>
      <c r="G771" t="s">
        <v>4133</v>
      </c>
      <c r="H771" t="s">
        <v>4106</v>
      </c>
      <c r="I771" t="s">
        <v>4637</v>
      </c>
      <c r="J771" t="s">
        <v>1586</v>
      </c>
      <c r="K771">
        <v>593</v>
      </c>
      <c r="L771" s="2" t="s">
        <v>1412</v>
      </c>
      <c r="M771" s="2">
        <f ca="1">Table1[[#This Row],[Cases]]*Table1[[#This Row],[Pack Size]]</f>
        <v>0</v>
      </c>
      <c r="N771" s="1">
        <f ca="1">Table1[[#This Row],[Cases]]*Table1[[#This Row],[Pack Size]]</f>
        <v>237200</v>
      </c>
      <c r="O771" s="1">
        <f>IFERROR(VLOOKUP(Table1[[#This Row],[SKU Code]],'SKU Size'!$G:$H,2,FALSE),0)*Table1[[#This Row],[Cases]]</f>
        <v>5000226.0868874006</v>
      </c>
      <c r="P771" t="str">
        <f t="shared" si="13"/>
        <v>D0169</v>
      </c>
      <c r="Q771">
        <f>IFERROR(VLOOKUP(Table1[[#This Row],[Trim Distributor Code]],Sheet1!$N:$O,2,FALSE),0)</f>
        <v>3401110</v>
      </c>
      <c r="R771" t="str">
        <f>IFERROR(VLOOKUP(Table1[[#This Row],[Salesflo AppUser Code]],HIE!$A:$B,2,FALSE),0)</f>
        <v>Active</v>
      </c>
      <c r="S771" t="str">
        <f>IFERROR(VLOOKUP(Table1[[#This Row],[Salesflo AppUser Code]],HIE!$A:$B,2,FALSE),0)</f>
        <v>Active</v>
      </c>
      <c r="T771" t="s">
        <v>2637</v>
      </c>
      <c r="U771" s="3" t="s">
        <v>5710</v>
      </c>
      <c r="V771" s="3" t="s">
        <v>1444</v>
      </c>
      <c r="W771" s="3" t="s">
        <v>5707</v>
      </c>
      <c r="X771" t="str">
        <f>IFERROR(VLOOKUP( Table1[[#This Row],[Trim Distributor Code]],Sheet1!$A:$J,10,FALSE),0)</f>
        <v>Active</v>
      </c>
    </row>
    <row r="772" spans="1:24" hidden="1" x14ac:dyDescent="0.3">
      <c r="A772" t="s">
        <v>4664</v>
      </c>
      <c r="B772" t="s">
        <v>964</v>
      </c>
      <c r="C772" t="s">
        <v>4654</v>
      </c>
      <c r="D772" t="s">
        <v>1412</v>
      </c>
      <c r="E772" t="s">
        <v>4652</v>
      </c>
      <c r="F772" t="s">
        <v>4653</v>
      </c>
      <c r="G772" t="s">
        <v>4111</v>
      </c>
      <c r="H772" t="s">
        <v>4109</v>
      </c>
      <c r="I772" t="s">
        <v>4638</v>
      </c>
      <c r="J772" t="s">
        <v>1440</v>
      </c>
      <c r="K772">
        <v>5</v>
      </c>
      <c r="L772" s="2" t="s">
        <v>1412</v>
      </c>
      <c r="M772" s="2">
        <f ca="1">Table1[[#This Row],[Cases]]*Table1[[#This Row],[Pack Size]]</f>
        <v>0</v>
      </c>
      <c r="N772" s="1">
        <f ca="1">Table1[[#This Row],[Cases]]*Table1[[#This Row],[Pack Size]]</f>
        <v>500</v>
      </c>
      <c r="O772" s="1">
        <f>IFERROR(VLOOKUP(Table1[[#This Row],[SKU Code]],'SKU Size'!$G:$H,2,FALSE),0)*Table1[[#This Row],[Cases]]</f>
        <v>50772.740417735469</v>
      </c>
      <c r="P772" t="str">
        <f t="shared" si="13"/>
        <v>D0169</v>
      </c>
      <c r="Q772">
        <f>IFERROR(VLOOKUP(Table1[[#This Row],[Trim Distributor Code]],Sheet1!$N:$O,2,FALSE),0)</f>
        <v>3401110</v>
      </c>
      <c r="R772" t="str">
        <f>IFERROR(VLOOKUP(Table1[[#This Row],[Salesflo AppUser Code]],HIE!$A:$B,2,FALSE),0)</f>
        <v>Active</v>
      </c>
      <c r="S772" t="str">
        <f>IFERROR(VLOOKUP(Table1[[#This Row],[Salesflo AppUser Code]],HIE!$A:$B,2,FALSE),0)</f>
        <v>Active</v>
      </c>
      <c r="T772" t="s">
        <v>2637</v>
      </c>
      <c r="U772" s="3" t="s">
        <v>5710</v>
      </c>
      <c r="V772" s="3" t="s">
        <v>1423</v>
      </c>
      <c r="W772" s="3" t="s">
        <v>1431</v>
      </c>
      <c r="X772" t="str">
        <f>IFERROR(VLOOKUP( Table1[[#This Row],[Trim Distributor Code]],Sheet1!$A:$J,10,FALSE),0)</f>
        <v>Active</v>
      </c>
    </row>
    <row r="773" spans="1:24" hidden="1" x14ac:dyDescent="0.3">
      <c r="A773" t="s">
        <v>4664</v>
      </c>
      <c r="B773" t="s">
        <v>964</v>
      </c>
      <c r="C773" t="s">
        <v>4654</v>
      </c>
      <c r="D773" t="s">
        <v>1412</v>
      </c>
      <c r="E773" t="s">
        <v>4652</v>
      </c>
      <c r="F773" t="s">
        <v>4653</v>
      </c>
      <c r="G773" t="s">
        <v>1627</v>
      </c>
      <c r="H773" t="s">
        <v>4109</v>
      </c>
      <c r="I773" t="s">
        <v>4639</v>
      </c>
      <c r="J773" t="s">
        <v>4640</v>
      </c>
      <c r="K773">
        <v>20</v>
      </c>
      <c r="L773" s="2" t="s">
        <v>1412</v>
      </c>
      <c r="M773" s="2">
        <f ca="1">Table1[[#This Row],[Cases]]*Table1[[#This Row],[Pack Size]]</f>
        <v>0</v>
      </c>
      <c r="N773" s="1">
        <f ca="1">Table1[[#This Row],[Cases]]*Table1[[#This Row],[Pack Size]]</f>
        <v>0</v>
      </c>
      <c r="O773" s="1">
        <f>IFERROR(VLOOKUP(Table1[[#This Row],[SKU Code]],'SKU Size'!$G:$H,2,FALSE),0)*Table1[[#This Row],[Cases]]</f>
        <v>0</v>
      </c>
      <c r="P773" t="str">
        <f t="shared" si="13"/>
        <v>D0169</v>
      </c>
      <c r="Q773">
        <f>IFERROR(VLOOKUP(Table1[[#This Row],[Trim Distributor Code]],Sheet1!$N:$O,2,FALSE),0)</f>
        <v>3401110</v>
      </c>
      <c r="R773" t="str">
        <f>IFERROR(VLOOKUP(Table1[[#This Row],[Salesflo AppUser Code]],HIE!$A:$B,2,FALSE),0)</f>
        <v>Active</v>
      </c>
      <c r="S773" t="str">
        <f>IFERROR(VLOOKUP(Table1[[#This Row],[Salesflo AppUser Code]],HIE!$A:$B,2,FALSE),0)</f>
        <v>Active</v>
      </c>
      <c r="T773" t="s">
        <v>2637</v>
      </c>
      <c r="U773" s="3" t="s">
        <v>5710</v>
      </c>
      <c r="V773" s="3" t="s">
        <v>1423</v>
      </c>
      <c r="W773" s="3" t="s">
        <v>1627</v>
      </c>
      <c r="X773" t="str">
        <f>IFERROR(VLOOKUP( Table1[[#This Row],[Trim Distributor Code]],Sheet1!$A:$J,10,FALSE),0)</f>
        <v>Active</v>
      </c>
    </row>
    <row r="774" spans="1:24" hidden="1" x14ac:dyDescent="0.3">
      <c r="A774" t="s">
        <v>4664</v>
      </c>
      <c r="B774" t="s">
        <v>964</v>
      </c>
      <c r="C774" t="s">
        <v>4654</v>
      </c>
      <c r="D774" t="s">
        <v>1412</v>
      </c>
      <c r="E774" t="s">
        <v>4652</v>
      </c>
      <c r="F774" t="s">
        <v>4653</v>
      </c>
      <c r="G774" t="s">
        <v>1607</v>
      </c>
      <c r="H774" t="s">
        <v>4137</v>
      </c>
      <c r="I774" t="s">
        <v>4641</v>
      </c>
      <c r="J774" t="s">
        <v>1622</v>
      </c>
      <c r="K774">
        <v>7</v>
      </c>
      <c r="L774" s="2" t="s">
        <v>1412</v>
      </c>
      <c r="M774" s="2">
        <f ca="1">Table1[[#This Row],[Cases]]*Table1[[#This Row],[Pack Size]]</f>
        <v>0</v>
      </c>
      <c r="N774" s="1">
        <f ca="1">Table1[[#This Row],[Cases]]*Table1[[#This Row],[Pack Size]]</f>
        <v>1680</v>
      </c>
      <c r="O774" s="1">
        <f>IFERROR(VLOOKUP(Table1[[#This Row],[SKU Code]],'SKU Size'!$G:$H,2,FALSE),0)*Table1[[#This Row],[Cases]]</f>
        <v>52480.719147140728</v>
      </c>
      <c r="P774" t="str">
        <f t="shared" si="13"/>
        <v>D0169</v>
      </c>
      <c r="Q774">
        <f>IFERROR(VLOOKUP(Table1[[#This Row],[Trim Distributor Code]],Sheet1!$N:$O,2,FALSE),0)</f>
        <v>3401110</v>
      </c>
      <c r="R774" t="str">
        <f>IFERROR(VLOOKUP(Table1[[#This Row],[Salesflo AppUser Code]],HIE!$A:$B,2,FALSE),0)</f>
        <v>Active</v>
      </c>
      <c r="S774" t="str">
        <f>IFERROR(VLOOKUP(Table1[[#This Row],[Salesflo AppUser Code]],HIE!$A:$B,2,FALSE),0)</f>
        <v>Active</v>
      </c>
      <c r="T774" t="s">
        <v>2637</v>
      </c>
      <c r="U774" s="3" t="s">
        <v>5710</v>
      </c>
      <c r="V774" s="3" t="s">
        <v>1606</v>
      </c>
      <c r="W774" s="3" t="s">
        <v>1607</v>
      </c>
      <c r="X774" t="str">
        <f>IFERROR(VLOOKUP( Table1[[#This Row],[Trim Distributor Code]],Sheet1!$A:$J,10,FALSE),0)</f>
        <v>Active</v>
      </c>
    </row>
    <row r="775" spans="1:24" hidden="1" x14ac:dyDescent="0.3">
      <c r="A775" t="s">
        <v>4664</v>
      </c>
      <c r="B775" t="s">
        <v>964</v>
      </c>
      <c r="C775" t="s">
        <v>4654</v>
      </c>
      <c r="D775" t="s">
        <v>1412</v>
      </c>
      <c r="E775" t="s">
        <v>4652</v>
      </c>
      <c r="F775" t="s">
        <v>4653</v>
      </c>
      <c r="G775" t="s">
        <v>4169</v>
      </c>
      <c r="H775" t="s">
        <v>4113</v>
      </c>
      <c r="I775" t="s">
        <v>4642</v>
      </c>
      <c r="J775" t="s">
        <v>4170</v>
      </c>
      <c r="K775">
        <v>15</v>
      </c>
      <c r="L775" s="2" t="s">
        <v>1412</v>
      </c>
      <c r="M775" s="2">
        <f ca="1">Table1[[#This Row],[Cases]]*Table1[[#This Row],[Pack Size]]</f>
        <v>0</v>
      </c>
      <c r="N775" s="1">
        <f ca="1">Table1[[#This Row],[Cases]]*Table1[[#This Row],[Pack Size]]</f>
        <v>360</v>
      </c>
      <c r="O775" s="1">
        <f>IFERROR(VLOOKUP(Table1[[#This Row],[SKU Code]],'SKU Size'!$G:$H,2,FALSE),0)*Table1[[#This Row],[Cases]]</f>
        <v>27592.269402278485</v>
      </c>
      <c r="P775" t="str">
        <f t="shared" si="13"/>
        <v>D0169</v>
      </c>
      <c r="Q775">
        <f>IFERROR(VLOOKUP(Table1[[#This Row],[Trim Distributor Code]],Sheet1!$N:$O,2,FALSE),0)</f>
        <v>3401110</v>
      </c>
      <c r="R775" t="str">
        <f>IFERROR(VLOOKUP(Table1[[#This Row],[Salesflo AppUser Code]],HIE!$A:$B,2,FALSE),0)</f>
        <v>Active</v>
      </c>
      <c r="S775" t="str">
        <f>IFERROR(VLOOKUP(Table1[[#This Row],[Salesflo AppUser Code]],HIE!$A:$B,2,FALSE),0)</f>
        <v>Active</v>
      </c>
      <c r="T775" t="s">
        <v>2637</v>
      </c>
      <c r="U775" s="3" t="s">
        <v>5710</v>
      </c>
      <c r="V775" s="3" t="s">
        <v>1632</v>
      </c>
      <c r="W775" s="3" t="s">
        <v>5359</v>
      </c>
      <c r="X775" t="str">
        <f>IFERROR(VLOOKUP( Table1[[#This Row],[Trim Distributor Code]],Sheet1!$A:$J,10,FALSE),0)</f>
        <v>Active</v>
      </c>
    </row>
    <row r="776" spans="1:24" hidden="1" x14ac:dyDescent="0.3">
      <c r="A776" t="s">
        <v>4664</v>
      </c>
      <c r="B776" t="s">
        <v>964</v>
      </c>
      <c r="C776" t="s">
        <v>4654</v>
      </c>
      <c r="D776" t="s">
        <v>1412</v>
      </c>
      <c r="E776" t="s">
        <v>4652</v>
      </c>
      <c r="F776" t="s">
        <v>4653</v>
      </c>
      <c r="G776" t="s">
        <v>4136</v>
      </c>
      <c r="H776" t="s">
        <v>4113</v>
      </c>
      <c r="I776" t="s">
        <v>4643</v>
      </c>
      <c r="J776" t="s">
        <v>2295</v>
      </c>
      <c r="K776">
        <v>15</v>
      </c>
      <c r="L776" s="2" t="s">
        <v>1412</v>
      </c>
      <c r="M776" s="2">
        <f ca="1">Table1[[#This Row],[Cases]]*Table1[[#This Row],[Pack Size]]</f>
        <v>0</v>
      </c>
      <c r="N776" s="1">
        <f ca="1">Table1[[#This Row],[Cases]]*Table1[[#This Row],[Pack Size]]</f>
        <v>360</v>
      </c>
      <c r="O776" s="1">
        <f>IFERROR(VLOOKUP(Table1[[#This Row],[SKU Code]],'SKU Size'!$G:$H,2,FALSE),0)*Table1[[#This Row],[Cases]]</f>
        <v>27471.056685263778</v>
      </c>
      <c r="P776" t="str">
        <f t="shared" si="13"/>
        <v>D0169</v>
      </c>
      <c r="Q776">
        <f>IFERROR(VLOOKUP(Table1[[#This Row],[Trim Distributor Code]],Sheet1!$N:$O,2,FALSE),0)</f>
        <v>3401110</v>
      </c>
      <c r="R776" t="str">
        <f>IFERROR(VLOOKUP(Table1[[#This Row],[Salesflo AppUser Code]],HIE!$A:$B,2,FALSE),0)</f>
        <v>Active</v>
      </c>
      <c r="S776" t="str">
        <f>IFERROR(VLOOKUP(Table1[[#This Row],[Salesflo AppUser Code]],HIE!$A:$B,2,FALSE),0)</f>
        <v>Active</v>
      </c>
      <c r="T776" t="s">
        <v>2637</v>
      </c>
      <c r="U776" s="3" t="s">
        <v>5710</v>
      </c>
      <c r="V776" s="3" t="s">
        <v>1632</v>
      </c>
      <c r="W776" s="3" t="s">
        <v>2294</v>
      </c>
      <c r="X776" t="str">
        <f>IFERROR(VLOOKUP( Table1[[#This Row],[Trim Distributor Code]],Sheet1!$A:$J,10,FALSE),0)</f>
        <v>Active</v>
      </c>
    </row>
    <row r="777" spans="1:24" hidden="1" x14ac:dyDescent="0.3">
      <c r="A777" t="s">
        <v>4664</v>
      </c>
      <c r="B777" t="s">
        <v>964</v>
      </c>
      <c r="C777" t="s">
        <v>4654</v>
      </c>
      <c r="D777" t="s">
        <v>1412</v>
      </c>
      <c r="E777" t="s">
        <v>4652</v>
      </c>
      <c r="F777" t="s">
        <v>4653</v>
      </c>
      <c r="G777" t="s">
        <v>4134</v>
      </c>
      <c r="H777" t="s">
        <v>4113</v>
      </c>
      <c r="I777" t="s">
        <v>4644</v>
      </c>
      <c r="J777" t="s">
        <v>1635</v>
      </c>
      <c r="K777" s="1">
        <v>20</v>
      </c>
      <c r="L777" s="1" t="s">
        <v>1412</v>
      </c>
      <c r="M777" s="2">
        <f ca="1">Table1[[#This Row],[Cases]]*Table1[[#This Row],[Pack Size]]</f>
        <v>0</v>
      </c>
      <c r="N777" s="1">
        <f ca="1">Table1[[#This Row],[Cases]]*Table1[[#This Row],[Pack Size]]</f>
        <v>480</v>
      </c>
      <c r="O777" s="1">
        <f>IFERROR(VLOOKUP(Table1[[#This Row],[SKU Code]],'SKU Size'!$G:$H,2,FALSE),0)*Table1[[#This Row],[Cases]]</f>
        <v>62853.200017282288</v>
      </c>
      <c r="P777" t="str">
        <f t="shared" si="13"/>
        <v>D0169</v>
      </c>
      <c r="Q777">
        <f>IFERROR(VLOOKUP(Table1[[#This Row],[Trim Distributor Code]],Sheet1!$N:$O,2,FALSE),0)</f>
        <v>3401110</v>
      </c>
      <c r="R777" t="str">
        <f>IFERROR(VLOOKUP(Table1[[#This Row],[Salesflo AppUser Code]],HIE!$A:$B,2,FALSE),0)</f>
        <v>Active</v>
      </c>
      <c r="S777" t="str">
        <f>IFERROR(VLOOKUP(Table1[[#This Row],[Salesflo AppUser Code]],HIE!$A:$B,2,FALSE),0)</f>
        <v>Active</v>
      </c>
      <c r="T777" t="s">
        <v>2637</v>
      </c>
      <c r="U777" s="3" t="s">
        <v>5710</v>
      </c>
      <c r="V777" s="3" t="s">
        <v>1632</v>
      </c>
      <c r="W777" s="3" t="s">
        <v>1445</v>
      </c>
      <c r="X777" t="str">
        <f>IFERROR(VLOOKUP( Table1[[#This Row],[Trim Distributor Code]],Sheet1!$A:$J,10,FALSE),0)</f>
        <v>Active</v>
      </c>
    </row>
    <row r="778" spans="1:24" hidden="1" x14ac:dyDescent="0.3">
      <c r="A778" t="s">
        <v>4664</v>
      </c>
      <c r="B778" t="s">
        <v>964</v>
      </c>
      <c r="C778" t="s">
        <v>4654</v>
      </c>
      <c r="D778" t="s">
        <v>1412</v>
      </c>
      <c r="E778" t="s">
        <v>4652</v>
      </c>
      <c r="F778" t="s">
        <v>4653</v>
      </c>
      <c r="G778" t="s">
        <v>1422</v>
      </c>
      <c r="H778" t="s">
        <v>4360</v>
      </c>
      <c r="I778" t="s">
        <v>4645</v>
      </c>
      <c r="J778" t="s">
        <v>4271</v>
      </c>
      <c r="K778">
        <v>2</v>
      </c>
      <c r="L778" s="2" t="s">
        <v>1412</v>
      </c>
      <c r="M778" s="2">
        <f ca="1">Table1[[#This Row],[Cases]]*Table1[[#This Row],[Pack Size]]</f>
        <v>0</v>
      </c>
      <c r="N778" s="1">
        <f ca="1">Table1[[#This Row],[Cases]]*Table1[[#This Row],[Pack Size]]</f>
        <v>192</v>
      </c>
      <c r="O778" s="1">
        <f>IFERROR(VLOOKUP(Table1[[#This Row],[SKU Code]],'SKU Size'!$G:$H,2,FALSE),0)*Table1[[#This Row],[Cases]]</f>
        <v>0</v>
      </c>
      <c r="P778" t="str">
        <f t="shared" si="13"/>
        <v>D0169</v>
      </c>
      <c r="Q778">
        <f>IFERROR(VLOOKUP(Table1[[#This Row],[Trim Distributor Code]],Sheet1!$N:$O,2,FALSE),0)</f>
        <v>3401110</v>
      </c>
      <c r="R778" t="str">
        <f>IFERROR(VLOOKUP(Table1[[#This Row],[Salesflo AppUser Code]],HIE!$A:$B,2,FALSE),0)</f>
        <v>Active</v>
      </c>
      <c r="S778" t="str">
        <f>IFERROR(VLOOKUP(Table1[[#This Row],[Salesflo AppUser Code]],HIE!$A:$B,2,FALSE),0)</f>
        <v>Active</v>
      </c>
      <c r="T778" t="s">
        <v>2637</v>
      </c>
      <c r="U778" s="3" t="s">
        <v>5710</v>
      </c>
      <c r="V778" s="3" t="s">
        <v>4360</v>
      </c>
      <c r="W778" s="3" t="s">
        <v>1422</v>
      </c>
      <c r="X778" t="str">
        <f>IFERROR(VLOOKUP( Table1[[#This Row],[Trim Distributor Code]],Sheet1!$A:$J,10,FALSE),0)</f>
        <v>Active</v>
      </c>
    </row>
    <row r="779" spans="1:24" hidden="1" x14ac:dyDescent="0.3">
      <c r="A779" t="s">
        <v>4664</v>
      </c>
      <c r="B779" t="s">
        <v>213</v>
      </c>
      <c r="C779" t="s">
        <v>4655</v>
      </c>
      <c r="D779" t="s">
        <v>1412</v>
      </c>
      <c r="E779" t="s">
        <v>4650</v>
      </c>
      <c r="F779" t="s">
        <v>2666</v>
      </c>
      <c r="G779" t="s">
        <v>4134</v>
      </c>
      <c r="H779" t="s">
        <v>4106</v>
      </c>
      <c r="I779" t="s">
        <v>4636</v>
      </c>
      <c r="J779" t="s">
        <v>1478</v>
      </c>
      <c r="K779">
        <v>200</v>
      </c>
      <c r="L779" s="2" t="s">
        <v>1412</v>
      </c>
      <c r="M779" s="2">
        <f ca="1">Table1[[#This Row],[Cases]]*Table1[[#This Row],[Pack Size]]</f>
        <v>0</v>
      </c>
      <c r="N779" s="1">
        <f ca="1">Table1[[#This Row],[Cases]]*Table1[[#This Row],[Pack Size]]</f>
        <v>80000</v>
      </c>
      <c r="O779" s="1">
        <f>IFERROR(VLOOKUP(Table1[[#This Row],[SKU Code]],'SKU Size'!$G:$H,2,FALSE),0)*Table1[[#This Row],[Cases]]</f>
        <v>1741805.2898169002</v>
      </c>
      <c r="P779" t="str">
        <f t="shared" si="13"/>
        <v>D0031</v>
      </c>
      <c r="Q779">
        <f>IFERROR(VLOOKUP(Table1[[#This Row],[Trim Distributor Code]],Sheet1!$N:$O,2,FALSE),0)</f>
        <v>3400039</v>
      </c>
      <c r="R779" t="str">
        <f>IFERROR(VLOOKUP(Table1[[#This Row],[Salesflo AppUser Code]],HIE!$A:$B,2,FALSE),0)</f>
        <v>Active</v>
      </c>
      <c r="S779" t="str">
        <f>IFERROR(VLOOKUP(Table1[[#This Row],[Salesflo AppUser Code]],HIE!$A:$B,2,FALSE),0)</f>
        <v>Active</v>
      </c>
      <c r="T779" t="s">
        <v>2637</v>
      </c>
      <c r="U779" s="3" t="s">
        <v>5710</v>
      </c>
      <c r="V779" s="3" t="s">
        <v>1444</v>
      </c>
      <c r="W779" s="3" t="s">
        <v>1445</v>
      </c>
      <c r="X779" t="str">
        <f>IFERROR(VLOOKUP( Table1[[#This Row],[Trim Distributor Code]],Sheet1!$A:$J,10,FALSE),0)</f>
        <v>Active</v>
      </c>
    </row>
    <row r="780" spans="1:24" hidden="1" x14ac:dyDescent="0.3">
      <c r="A780" t="s">
        <v>4664</v>
      </c>
      <c r="B780" t="s">
        <v>213</v>
      </c>
      <c r="C780" t="s">
        <v>4655</v>
      </c>
      <c r="D780" t="s">
        <v>1412</v>
      </c>
      <c r="E780" t="s">
        <v>4650</v>
      </c>
      <c r="F780" t="s">
        <v>2666</v>
      </c>
      <c r="G780" t="s">
        <v>4133</v>
      </c>
      <c r="H780" t="s">
        <v>4106</v>
      </c>
      <c r="I780" t="s">
        <v>4637</v>
      </c>
      <c r="J780" t="s">
        <v>1586</v>
      </c>
      <c r="K780">
        <v>1252</v>
      </c>
      <c r="L780" s="2" t="s">
        <v>1412</v>
      </c>
      <c r="M780" s="2">
        <f ca="1">Table1[[#This Row],[Cases]]*Table1[[#This Row],[Pack Size]]</f>
        <v>0</v>
      </c>
      <c r="N780" s="1">
        <f ca="1">Table1[[#This Row],[Cases]]*Table1[[#This Row],[Pack Size]]</f>
        <v>500800</v>
      </c>
      <c r="O780" s="1">
        <f>IFERROR(VLOOKUP(Table1[[#This Row],[SKU Code]],'SKU Size'!$G:$H,2,FALSE),0)*Table1[[#This Row],[Cases]]</f>
        <v>10556969.748369353</v>
      </c>
      <c r="P780" t="str">
        <f t="shared" si="13"/>
        <v>D0031</v>
      </c>
      <c r="Q780">
        <f>IFERROR(VLOOKUP(Table1[[#This Row],[Trim Distributor Code]],Sheet1!$N:$O,2,FALSE),0)</f>
        <v>3400039</v>
      </c>
      <c r="R780" t="str">
        <f>IFERROR(VLOOKUP(Table1[[#This Row],[Salesflo AppUser Code]],HIE!$A:$B,2,FALSE),0)</f>
        <v>Active</v>
      </c>
      <c r="S780" t="str">
        <f>IFERROR(VLOOKUP(Table1[[#This Row],[Salesflo AppUser Code]],HIE!$A:$B,2,FALSE),0)</f>
        <v>Active</v>
      </c>
      <c r="T780" t="s">
        <v>2637</v>
      </c>
      <c r="U780" s="3" t="s">
        <v>5710</v>
      </c>
      <c r="V780" s="3" t="s">
        <v>1444</v>
      </c>
      <c r="W780" s="3" t="s">
        <v>5707</v>
      </c>
      <c r="X780" t="str">
        <f>IFERROR(VLOOKUP( Table1[[#This Row],[Trim Distributor Code]],Sheet1!$A:$J,10,FALSE),0)</f>
        <v>Active</v>
      </c>
    </row>
    <row r="781" spans="1:24" hidden="1" x14ac:dyDescent="0.3">
      <c r="A781" t="s">
        <v>4664</v>
      </c>
      <c r="B781" t="s">
        <v>213</v>
      </c>
      <c r="C781" t="s">
        <v>4655</v>
      </c>
      <c r="D781" t="s">
        <v>1412</v>
      </c>
      <c r="E781" t="s">
        <v>4650</v>
      </c>
      <c r="F781" t="s">
        <v>2666</v>
      </c>
      <c r="G781" t="s">
        <v>4111</v>
      </c>
      <c r="H781" t="s">
        <v>4109</v>
      </c>
      <c r="I781" t="s">
        <v>4638</v>
      </c>
      <c r="J781" t="s">
        <v>1440</v>
      </c>
      <c r="K781">
        <v>15</v>
      </c>
      <c r="L781" s="2" t="s">
        <v>1412</v>
      </c>
      <c r="M781" s="2">
        <f ca="1">Table1[[#This Row],[Cases]]*Table1[[#This Row],[Pack Size]]</f>
        <v>0</v>
      </c>
      <c r="N781" s="1">
        <f ca="1">Table1[[#This Row],[Cases]]*Table1[[#This Row],[Pack Size]]</f>
        <v>1500</v>
      </c>
      <c r="O781" s="1">
        <f>IFERROR(VLOOKUP(Table1[[#This Row],[SKU Code]],'SKU Size'!$G:$H,2,FALSE),0)*Table1[[#This Row],[Cases]]</f>
        <v>152318.2212532064</v>
      </c>
      <c r="P781" t="str">
        <f t="shared" si="13"/>
        <v>D0031</v>
      </c>
      <c r="Q781">
        <f>IFERROR(VLOOKUP(Table1[[#This Row],[Trim Distributor Code]],Sheet1!$N:$O,2,FALSE),0)</f>
        <v>3400039</v>
      </c>
      <c r="R781" t="str">
        <f>IFERROR(VLOOKUP(Table1[[#This Row],[Salesflo AppUser Code]],HIE!$A:$B,2,FALSE),0)</f>
        <v>Active</v>
      </c>
      <c r="S781" t="str">
        <f>IFERROR(VLOOKUP(Table1[[#This Row],[Salesflo AppUser Code]],HIE!$A:$B,2,FALSE),0)</f>
        <v>Active</v>
      </c>
      <c r="T781" t="s">
        <v>2637</v>
      </c>
      <c r="U781" s="3" t="s">
        <v>5710</v>
      </c>
      <c r="V781" s="3" t="s">
        <v>1423</v>
      </c>
      <c r="W781" s="3" t="s">
        <v>1431</v>
      </c>
      <c r="X781" t="str">
        <f>IFERROR(VLOOKUP( Table1[[#This Row],[Trim Distributor Code]],Sheet1!$A:$J,10,FALSE),0)</f>
        <v>Active</v>
      </c>
    </row>
    <row r="782" spans="1:24" hidden="1" x14ac:dyDescent="0.3">
      <c r="A782" t="s">
        <v>4664</v>
      </c>
      <c r="B782" t="s">
        <v>213</v>
      </c>
      <c r="C782" t="s">
        <v>4655</v>
      </c>
      <c r="D782" t="s">
        <v>1412</v>
      </c>
      <c r="E782" t="s">
        <v>4650</v>
      </c>
      <c r="F782" t="s">
        <v>2666</v>
      </c>
      <c r="G782" t="s">
        <v>1627</v>
      </c>
      <c r="H782" t="s">
        <v>4109</v>
      </c>
      <c r="I782" t="s">
        <v>4639</v>
      </c>
      <c r="J782" t="s">
        <v>4640</v>
      </c>
      <c r="K782">
        <v>35</v>
      </c>
      <c r="L782" s="2" t="s">
        <v>1412</v>
      </c>
      <c r="M782" s="2">
        <f ca="1">Table1[[#This Row],[Cases]]*Table1[[#This Row],[Pack Size]]</f>
        <v>0</v>
      </c>
      <c r="N782" s="1">
        <f ca="1">Table1[[#This Row],[Cases]]*Table1[[#This Row],[Pack Size]]</f>
        <v>0</v>
      </c>
      <c r="O782" s="1">
        <f>IFERROR(VLOOKUP(Table1[[#This Row],[SKU Code]],'SKU Size'!$G:$H,2,FALSE),0)*Table1[[#This Row],[Cases]]</f>
        <v>0</v>
      </c>
      <c r="P782" t="str">
        <f t="shared" si="13"/>
        <v>D0031</v>
      </c>
      <c r="Q782">
        <f>IFERROR(VLOOKUP(Table1[[#This Row],[Trim Distributor Code]],Sheet1!$N:$O,2,FALSE),0)</f>
        <v>3400039</v>
      </c>
      <c r="R782" t="str">
        <f>IFERROR(VLOOKUP(Table1[[#This Row],[Salesflo AppUser Code]],HIE!$A:$B,2,FALSE),0)</f>
        <v>Active</v>
      </c>
      <c r="S782" t="str">
        <f>IFERROR(VLOOKUP(Table1[[#This Row],[Salesflo AppUser Code]],HIE!$A:$B,2,FALSE),0)</f>
        <v>Active</v>
      </c>
      <c r="T782" t="s">
        <v>2637</v>
      </c>
      <c r="U782" s="3" t="s">
        <v>5710</v>
      </c>
      <c r="V782" s="3" t="s">
        <v>1423</v>
      </c>
      <c r="W782" s="3" t="s">
        <v>1627</v>
      </c>
      <c r="X782" t="str">
        <f>IFERROR(VLOOKUP( Table1[[#This Row],[Trim Distributor Code]],Sheet1!$A:$J,10,FALSE),0)</f>
        <v>Active</v>
      </c>
    </row>
    <row r="783" spans="1:24" hidden="1" x14ac:dyDescent="0.3">
      <c r="A783" t="s">
        <v>4664</v>
      </c>
      <c r="B783" t="s">
        <v>213</v>
      </c>
      <c r="C783" t="s">
        <v>4655</v>
      </c>
      <c r="D783" t="s">
        <v>1412</v>
      </c>
      <c r="E783" t="s">
        <v>4650</v>
      </c>
      <c r="F783" t="s">
        <v>2666</v>
      </c>
      <c r="G783" t="s">
        <v>1607</v>
      </c>
      <c r="H783" t="s">
        <v>4137</v>
      </c>
      <c r="I783" t="s">
        <v>4641</v>
      </c>
      <c r="J783" t="s">
        <v>1622</v>
      </c>
      <c r="K783">
        <v>10</v>
      </c>
      <c r="L783" s="2" t="s">
        <v>1412</v>
      </c>
      <c r="M783" s="2">
        <f ca="1">Table1[[#This Row],[Cases]]*Table1[[#This Row],[Pack Size]]</f>
        <v>0</v>
      </c>
      <c r="N783" s="1">
        <f ca="1">Table1[[#This Row],[Cases]]*Table1[[#This Row],[Pack Size]]</f>
        <v>2400</v>
      </c>
      <c r="O783" s="1">
        <f>IFERROR(VLOOKUP(Table1[[#This Row],[SKU Code]],'SKU Size'!$G:$H,2,FALSE),0)*Table1[[#This Row],[Cases]]</f>
        <v>74972.455924486741</v>
      </c>
      <c r="P783" t="str">
        <f t="shared" si="13"/>
        <v>D0031</v>
      </c>
      <c r="Q783">
        <f>IFERROR(VLOOKUP(Table1[[#This Row],[Trim Distributor Code]],Sheet1!$N:$O,2,FALSE),0)</f>
        <v>3400039</v>
      </c>
      <c r="R783" t="str">
        <f>IFERROR(VLOOKUP(Table1[[#This Row],[Salesflo AppUser Code]],HIE!$A:$B,2,FALSE),0)</f>
        <v>Active</v>
      </c>
      <c r="S783" t="str">
        <f>IFERROR(VLOOKUP(Table1[[#This Row],[Salesflo AppUser Code]],HIE!$A:$B,2,FALSE),0)</f>
        <v>Active</v>
      </c>
      <c r="T783" t="s">
        <v>2637</v>
      </c>
      <c r="U783" s="3" t="s">
        <v>5710</v>
      </c>
      <c r="V783" s="3" t="s">
        <v>1606</v>
      </c>
      <c r="W783" s="3" t="s">
        <v>1607</v>
      </c>
      <c r="X783" t="str">
        <f>IFERROR(VLOOKUP( Table1[[#This Row],[Trim Distributor Code]],Sheet1!$A:$J,10,FALSE),0)</f>
        <v>Active</v>
      </c>
    </row>
    <row r="784" spans="1:24" hidden="1" x14ac:dyDescent="0.3">
      <c r="A784" t="s">
        <v>4664</v>
      </c>
      <c r="B784" t="s">
        <v>213</v>
      </c>
      <c r="C784" t="s">
        <v>4655</v>
      </c>
      <c r="D784" t="s">
        <v>1412</v>
      </c>
      <c r="E784" t="s">
        <v>4650</v>
      </c>
      <c r="F784" t="s">
        <v>2666</v>
      </c>
      <c r="G784" t="s">
        <v>4169</v>
      </c>
      <c r="H784" t="s">
        <v>4113</v>
      </c>
      <c r="I784" t="s">
        <v>4642</v>
      </c>
      <c r="J784" t="s">
        <v>4170</v>
      </c>
      <c r="K784">
        <v>20</v>
      </c>
      <c r="L784" s="2" t="s">
        <v>1412</v>
      </c>
      <c r="M784" s="2">
        <f ca="1">Table1[[#This Row],[Cases]]*Table1[[#This Row],[Pack Size]]</f>
        <v>0</v>
      </c>
      <c r="N784" s="1">
        <f ca="1">Table1[[#This Row],[Cases]]*Table1[[#This Row],[Pack Size]]</f>
        <v>480</v>
      </c>
      <c r="O784" s="1">
        <f>IFERROR(VLOOKUP(Table1[[#This Row],[SKU Code]],'SKU Size'!$G:$H,2,FALSE),0)*Table1[[#This Row],[Cases]]</f>
        <v>36789.692536371309</v>
      </c>
      <c r="P784" t="str">
        <f t="shared" si="13"/>
        <v>D0031</v>
      </c>
      <c r="Q784">
        <f>IFERROR(VLOOKUP(Table1[[#This Row],[Trim Distributor Code]],Sheet1!$N:$O,2,FALSE),0)</f>
        <v>3400039</v>
      </c>
      <c r="R784" t="str">
        <f>IFERROR(VLOOKUP(Table1[[#This Row],[Salesflo AppUser Code]],HIE!$A:$B,2,FALSE),0)</f>
        <v>Active</v>
      </c>
      <c r="S784" t="str">
        <f>IFERROR(VLOOKUP(Table1[[#This Row],[Salesflo AppUser Code]],HIE!$A:$B,2,FALSE),0)</f>
        <v>Active</v>
      </c>
      <c r="T784" t="s">
        <v>2637</v>
      </c>
      <c r="U784" s="3" t="s">
        <v>5710</v>
      </c>
      <c r="V784" s="3" t="s">
        <v>1632</v>
      </c>
      <c r="W784" s="3" t="s">
        <v>5359</v>
      </c>
      <c r="X784" t="str">
        <f>IFERROR(VLOOKUP( Table1[[#This Row],[Trim Distributor Code]],Sheet1!$A:$J,10,FALSE),0)</f>
        <v>Active</v>
      </c>
    </row>
    <row r="785" spans="1:24" hidden="1" x14ac:dyDescent="0.3">
      <c r="A785" t="s">
        <v>4664</v>
      </c>
      <c r="B785" t="s">
        <v>213</v>
      </c>
      <c r="C785" t="s">
        <v>4655</v>
      </c>
      <c r="D785" t="s">
        <v>1412</v>
      </c>
      <c r="E785" t="s">
        <v>4650</v>
      </c>
      <c r="F785" t="s">
        <v>2666</v>
      </c>
      <c r="G785" t="s">
        <v>4136</v>
      </c>
      <c r="H785" t="s">
        <v>4113</v>
      </c>
      <c r="I785" t="s">
        <v>4643</v>
      </c>
      <c r="J785" t="s">
        <v>2295</v>
      </c>
      <c r="K785" s="1">
        <v>20</v>
      </c>
      <c r="L785" s="1" t="s">
        <v>1412</v>
      </c>
      <c r="M785" s="2">
        <f ca="1">Table1[[#This Row],[Cases]]*Table1[[#This Row],[Pack Size]]</f>
        <v>0</v>
      </c>
      <c r="N785" s="1">
        <f ca="1">Table1[[#This Row],[Cases]]*Table1[[#This Row],[Pack Size]]</f>
        <v>480</v>
      </c>
      <c r="O785" s="1">
        <f>IFERROR(VLOOKUP(Table1[[#This Row],[SKU Code]],'SKU Size'!$G:$H,2,FALSE),0)*Table1[[#This Row],[Cases]]</f>
        <v>36628.07558035171</v>
      </c>
      <c r="P785" t="str">
        <f t="shared" si="13"/>
        <v>D0031</v>
      </c>
      <c r="Q785">
        <f>IFERROR(VLOOKUP(Table1[[#This Row],[Trim Distributor Code]],Sheet1!$N:$O,2,FALSE),0)</f>
        <v>3400039</v>
      </c>
      <c r="R785" t="str">
        <f>IFERROR(VLOOKUP(Table1[[#This Row],[Salesflo AppUser Code]],HIE!$A:$B,2,FALSE),0)</f>
        <v>Active</v>
      </c>
      <c r="S785" t="str">
        <f>IFERROR(VLOOKUP(Table1[[#This Row],[Salesflo AppUser Code]],HIE!$A:$B,2,FALSE),0)</f>
        <v>Active</v>
      </c>
      <c r="T785" t="s">
        <v>2637</v>
      </c>
      <c r="U785" s="3" t="s">
        <v>5710</v>
      </c>
      <c r="V785" s="3" t="s">
        <v>1632</v>
      </c>
      <c r="W785" s="3" t="s">
        <v>2294</v>
      </c>
      <c r="X785" t="str">
        <f>IFERROR(VLOOKUP( Table1[[#This Row],[Trim Distributor Code]],Sheet1!$A:$J,10,FALSE),0)</f>
        <v>Active</v>
      </c>
    </row>
    <row r="786" spans="1:24" hidden="1" x14ac:dyDescent="0.3">
      <c r="A786" t="s">
        <v>4664</v>
      </c>
      <c r="B786" t="s">
        <v>213</v>
      </c>
      <c r="C786" t="s">
        <v>4655</v>
      </c>
      <c r="D786" t="s">
        <v>1412</v>
      </c>
      <c r="E786" t="s">
        <v>4650</v>
      </c>
      <c r="F786" t="s">
        <v>2666</v>
      </c>
      <c r="G786" t="s">
        <v>4134</v>
      </c>
      <c r="H786" t="s">
        <v>4113</v>
      </c>
      <c r="I786" t="s">
        <v>4644</v>
      </c>
      <c r="J786" t="s">
        <v>1635</v>
      </c>
      <c r="K786">
        <v>20</v>
      </c>
      <c r="L786" s="2" t="s">
        <v>1412</v>
      </c>
      <c r="M786" s="2">
        <f ca="1">Table1[[#This Row],[Cases]]*Table1[[#This Row],[Pack Size]]</f>
        <v>0</v>
      </c>
      <c r="N786" s="1">
        <f ca="1">Table1[[#This Row],[Cases]]*Table1[[#This Row],[Pack Size]]</f>
        <v>480</v>
      </c>
      <c r="O786" s="1">
        <f>IFERROR(VLOOKUP(Table1[[#This Row],[SKU Code]],'SKU Size'!$G:$H,2,FALSE),0)*Table1[[#This Row],[Cases]]</f>
        <v>62853.200017282288</v>
      </c>
      <c r="P786" t="str">
        <f t="shared" si="13"/>
        <v>D0031</v>
      </c>
      <c r="Q786">
        <f>IFERROR(VLOOKUP(Table1[[#This Row],[Trim Distributor Code]],Sheet1!$N:$O,2,FALSE),0)</f>
        <v>3400039</v>
      </c>
      <c r="R786" t="str">
        <f>IFERROR(VLOOKUP(Table1[[#This Row],[Salesflo AppUser Code]],HIE!$A:$B,2,FALSE),0)</f>
        <v>Active</v>
      </c>
      <c r="S786" t="str">
        <f>IFERROR(VLOOKUP(Table1[[#This Row],[Salesflo AppUser Code]],HIE!$A:$B,2,FALSE),0)</f>
        <v>Active</v>
      </c>
      <c r="T786" t="s">
        <v>2637</v>
      </c>
      <c r="U786" s="3" t="s">
        <v>5710</v>
      </c>
      <c r="V786" s="3" t="s">
        <v>1632</v>
      </c>
      <c r="W786" s="3" t="s">
        <v>1445</v>
      </c>
      <c r="X786" t="str">
        <f>IFERROR(VLOOKUP( Table1[[#This Row],[Trim Distributor Code]],Sheet1!$A:$J,10,FALSE),0)</f>
        <v>Active</v>
      </c>
    </row>
    <row r="787" spans="1:24" hidden="1" x14ac:dyDescent="0.3">
      <c r="A787" t="s">
        <v>4664</v>
      </c>
      <c r="B787" t="s">
        <v>213</v>
      </c>
      <c r="C787" t="s">
        <v>4655</v>
      </c>
      <c r="D787" t="s">
        <v>1412</v>
      </c>
      <c r="E787" t="s">
        <v>4650</v>
      </c>
      <c r="F787" t="s">
        <v>2666</v>
      </c>
      <c r="G787" t="s">
        <v>1422</v>
      </c>
      <c r="H787" t="s">
        <v>4360</v>
      </c>
      <c r="I787" t="s">
        <v>4645</v>
      </c>
      <c r="J787" t="s">
        <v>4271</v>
      </c>
      <c r="K787">
        <v>10</v>
      </c>
      <c r="L787" s="2" t="s">
        <v>1412</v>
      </c>
      <c r="M787" s="2">
        <f ca="1">Table1[[#This Row],[Cases]]*Table1[[#This Row],[Pack Size]]</f>
        <v>0</v>
      </c>
      <c r="N787" s="1">
        <f ca="1">Table1[[#This Row],[Cases]]*Table1[[#This Row],[Pack Size]]</f>
        <v>960</v>
      </c>
      <c r="O787" s="1">
        <f>IFERROR(VLOOKUP(Table1[[#This Row],[SKU Code]],'SKU Size'!$G:$H,2,FALSE),0)*Table1[[#This Row],[Cases]]</f>
        <v>0</v>
      </c>
      <c r="P787" t="str">
        <f t="shared" si="13"/>
        <v>D0031</v>
      </c>
      <c r="Q787">
        <f>IFERROR(VLOOKUP(Table1[[#This Row],[Trim Distributor Code]],Sheet1!$N:$O,2,FALSE),0)</f>
        <v>3400039</v>
      </c>
      <c r="R787" t="str">
        <f>IFERROR(VLOOKUP(Table1[[#This Row],[Salesflo AppUser Code]],HIE!$A:$B,2,FALSE),0)</f>
        <v>Active</v>
      </c>
      <c r="S787" t="str">
        <f>IFERROR(VLOOKUP(Table1[[#This Row],[Salesflo AppUser Code]],HIE!$A:$B,2,FALSE),0)</f>
        <v>Active</v>
      </c>
      <c r="T787" t="s">
        <v>2637</v>
      </c>
      <c r="U787" s="3" t="s">
        <v>5710</v>
      </c>
      <c r="V787" s="3" t="s">
        <v>4360</v>
      </c>
      <c r="W787" s="3" t="s">
        <v>1422</v>
      </c>
      <c r="X787" t="str">
        <f>IFERROR(VLOOKUP( Table1[[#This Row],[Trim Distributor Code]],Sheet1!$A:$J,10,FALSE),0)</f>
        <v>Active</v>
      </c>
    </row>
    <row r="788" spans="1:24" hidden="1" x14ac:dyDescent="0.3">
      <c r="A788" t="s">
        <v>4664</v>
      </c>
      <c r="B788" t="s">
        <v>4656</v>
      </c>
      <c r="C788" t="s">
        <v>4657</v>
      </c>
      <c r="D788" t="s">
        <v>1412</v>
      </c>
      <c r="E788" t="s">
        <v>4658</v>
      </c>
      <c r="F788" t="s">
        <v>4659</v>
      </c>
      <c r="G788" t="s">
        <v>4134</v>
      </c>
      <c r="H788" t="s">
        <v>4106</v>
      </c>
      <c r="I788" t="s">
        <v>4636</v>
      </c>
      <c r="J788" t="s">
        <v>1478</v>
      </c>
      <c r="K788">
        <v>100</v>
      </c>
      <c r="L788" s="2" t="s">
        <v>1412</v>
      </c>
      <c r="M788" s="2">
        <f ca="1">Table1[[#This Row],[Cases]]*Table1[[#This Row],[Pack Size]]</f>
        <v>0</v>
      </c>
      <c r="N788" s="1">
        <f ca="1">Table1[[#This Row],[Cases]]*Table1[[#This Row],[Pack Size]]</f>
        <v>40000</v>
      </c>
      <c r="O788" s="1">
        <f>IFERROR(VLOOKUP(Table1[[#This Row],[SKU Code]],'SKU Size'!$G:$H,2,FALSE),0)*Table1[[#This Row],[Cases]]</f>
        <v>870902.64490845008</v>
      </c>
      <c r="P788" t="str">
        <f t="shared" si="13"/>
        <v>D0421</v>
      </c>
      <c r="Q788" t="str">
        <f>IFERROR(VLOOKUP(Table1[[#This Row],[Trim Distributor Code]],Sheet1!$N:$O,2,FALSE),0)</f>
        <v>D0031</v>
      </c>
      <c r="R788">
        <f>IFERROR(VLOOKUP(Table1[[#This Row],[Salesflo AppUser Code]],HIE!$A:$B,2,FALSE),0)</f>
        <v>0</v>
      </c>
      <c r="S788">
        <f>IFERROR(VLOOKUP(Table1[[#This Row],[Salesflo AppUser Code]],HIE!$A:$B,2,FALSE),0)</f>
        <v>0</v>
      </c>
      <c r="T788" t="s">
        <v>2637</v>
      </c>
      <c r="U788" s="3" t="s">
        <v>5710</v>
      </c>
      <c r="V788" s="3" t="s">
        <v>1444</v>
      </c>
      <c r="W788" s="3" t="s">
        <v>1445</v>
      </c>
      <c r="X788" t="str">
        <f>IFERROR(VLOOKUP( Table1[[#This Row],[Trim Distributor Code]],Sheet1!$A:$J,10,FALSE),0)</f>
        <v>Active</v>
      </c>
    </row>
    <row r="789" spans="1:24" hidden="1" x14ac:dyDescent="0.3">
      <c r="A789" t="s">
        <v>4664</v>
      </c>
      <c r="B789" t="s">
        <v>4656</v>
      </c>
      <c r="C789" t="s">
        <v>4657</v>
      </c>
      <c r="D789" t="s">
        <v>1412</v>
      </c>
      <c r="E789" t="s">
        <v>4658</v>
      </c>
      <c r="F789" t="s">
        <v>4659</v>
      </c>
      <c r="G789" t="s">
        <v>4133</v>
      </c>
      <c r="H789" t="s">
        <v>4106</v>
      </c>
      <c r="I789" t="s">
        <v>4637</v>
      </c>
      <c r="J789" t="s">
        <v>1586</v>
      </c>
      <c r="K789">
        <v>652</v>
      </c>
      <c r="L789" s="2" t="s">
        <v>1412</v>
      </c>
      <c r="M789" s="2">
        <f ca="1">Table1[[#This Row],[Cases]]*Table1[[#This Row],[Pack Size]]</f>
        <v>0</v>
      </c>
      <c r="N789" s="1">
        <f ca="1">Table1[[#This Row],[Cases]]*Table1[[#This Row],[Pack Size]]</f>
        <v>260800</v>
      </c>
      <c r="O789" s="1">
        <f>IFERROR(VLOOKUP(Table1[[#This Row],[SKU Code]],'SKU Size'!$G:$H,2,FALSE),0)*Table1[[#This Row],[Cases]]</f>
        <v>5497719.070237075</v>
      </c>
      <c r="P789" t="str">
        <f t="shared" si="13"/>
        <v>D0421</v>
      </c>
      <c r="Q789" t="str">
        <f>IFERROR(VLOOKUP(Table1[[#This Row],[Trim Distributor Code]],Sheet1!$N:$O,2,FALSE),0)</f>
        <v>D0031</v>
      </c>
      <c r="R789">
        <f>IFERROR(VLOOKUP(Table1[[#This Row],[Salesflo AppUser Code]],HIE!$A:$B,2,FALSE),0)</f>
        <v>0</v>
      </c>
      <c r="S789">
        <f>IFERROR(VLOOKUP(Table1[[#This Row],[Salesflo AppUser Code]],HIE!$A:$B,2,FALSE),0)</f>
        <v>0</v>
      </c>
      <c r="T789" t="s">
        <v>2637</v>
      </c>
      <c r="U789" s="3" t="s">
        <v>5710</v>
      </c>
      <c r="V789" s="3" t="s">
        <v>1444</v>
      </c>
      <c r="W789" s="3" t="s">
        <v>5707</v>
      </c>
      <c r="X789" t="str">
        <f>IFERROR(VLOOKUP( Table1[[#This Row],[Trim Distributor Code]],Sheet1!$A:$J,10,FALSE),0)</f>
        <v>Active</v>
      </c>
    </row>
    <row r="790" spans="1:24" hidden="1" x14ac:dyDescent="0.3">
      <c r="A790" t="s">
        <v>4664</v>
      </c>
      <c r="B790" t="s">
        <v>4656</v>
      </c>
      <c r="C790" t="s">
        <v>4657</v>
      </c>
      <c r="D790" t="s">
        <v>1412</v>
      </c>
      <c r="E790" t="s">
        <v>4658</v>
      </c>
      <c r="F790" t="s">
        <v>4659</v>
      </c>
      <c r="G790" t="s">
        <v>4111</v>
      </c>
      <c r="H790" t="s">
        <v>4109</v>
      </c>
      <c r="I790" t="s">
        <v>4638</v>
      </c>
      <c r="J790" t="s">
        <v>1440</v>
      </c>
      <c r="K790">
        <v>5</v>
      </c>
      <c r="L790" s="2" t="s">
        <v>1412</v>
      </c>
      <c r="M790" s="2">
        <f ca="1">Table1[[#This Row],[Cases]]*Table1[[#This Row],[Pack Size]]</f>
        <v>0</v>
      </c>
      <c r="N790" s="1">
        <f ca="1">Table1[[#This Row],[Cases]]*Table1[[#This Row],[Pack Size]]</f>
        <v>500</v>
      </c>
      <c r="O790" s="1">
        <f>IFERROR(VLOOKUP(Table1[[#This Row],[SKU Code]],'SKU Size'!$G:$H,2,FALSE),0)*Table1[[#This Row],[Cases]]</f>
        <v>50772.740417735469</v>
      </c>
      <c r="P790" t="str">
        <f t="shared" si="13"/>
        <v>D0421</v>
      </c>
      <c r="Q790" t="str">
        <f>IFERROR(VLOOKUP(Table1[[#This Row],[Trim Distributor Code]],Sheet1!$N:$O,2,FALSE),0)</f>
        <v>D0031</v>
      </c>
      <c r="R790">
        <f>IFERROR(VLOOKUP(Table1[[#This Row],[Salesflo AppUser Code]],HIE!$A:$B,2,FALSE),0)</f>
        <v>0</v>
      </c>
      <c r="S790">
        <f>IFERROR(VLOOKUP(Table1[[#This Row],[Salesflo AppUser Code]],HIE!$A:$B,2,FALSE),0)</f>
        <v>0</v>
      </c>
      <c r="T790" t="s">
        <v>2637</v>
      </c>
      <c r="U790" s="3" t="s">
        <v>5710</v>
      </c>
      <c r="V790" s="3" t="s">
        <v>1423</v>
      </c>
      <c r="W790" s="3" t="s">
        <v>1431</v>
      </c>
      <c r="X790" t="str">
        <f>IFERROR(VLOOKUP( Table1[[#This Row],[Trim Distributor Code]],Sheet1!$A:$J,10,FALSE),0)</f>
        <v>Active</v>
      </c>
    </row>
    <row r="791" spans="1:24" hidden="1" x14ac:dyDescent="0.3">
      <c r="A791" t="s">
        <v>4664</v>
      </c>
      <c r="B791" t="s">
        <v>4656</v>
      </c>
      <c r="C791" t="s">
        <v>4657</v>
      </c>
      <c r="D791" t="s">
        <v>1412</v>
      </c>
      <c r="E791" t="s">
        <v>4658</v>
      </c>
      <c r="F791" t="s">
        <v>4659</v>
      </c>
      <c r="G791" t="s">
        <v>1627</v>
      </c>
      <c r="H791" t="s">
        <v>4109</v>
      </c>
      <c r="I791" t="s">
        <v>4639</v>
      </c>
      <c r="J791" t="s">
        <v>4640</v>
      </c>
      <c r="K791">
        <v>15</v>
      </c>
      <c r="L791" s="2" t="s">
        <v>1412</v>
      </c>
      <c r="M791" s="2">
        <f ca="1">Table1[[#This Row],[Cases]]*Table1[[#This Row],[Pack Size]]</f>
        <v>0</v>
      </c>
      <c r="N791" s="1">
        <f ca="1">Table1[[#This Row],[Cases]]*Table1[[#This Row],[Pack Size]]</f>
        <v>0</v>
      </c>
      <c r="O791" s="1">
        <f>IFERROR(VLOOKUP(Table1[[#This Row],[SKU Code]],'SKU Size'!$G:$H,2,FALSE),0)*Table1[[#This Row],[Cases]]</f>
        <v>0</v>
      </c>
      <c r="P791" t="str">
        <f t="shared" si="13"/>
        <v>D0421</v>
      </c>
      <c r="Q791" t="str">
        <f>IFERROR(VLOOKUP(Table1[[#This Row],[Trim Distributor Code]],Sheet1!$N:$O,2,FALSE),0)</f>
        <v>D0031</v>
      </c>
      <c r="R791">
        <f>IFERROR(VLOOKUP(Table1[[#This Row],[Salesflo AppUser Code]],HIE!$A:$B,2,FALSE),0)</f>
        <v>0</v>
      </c>
      <c r="S791">
        <f>IFERROR(VLOOKUP(Table1[[#This Row],[Salesflo AppUser Code]],HIE!$A:$B,2,FALSE),0)</f>
        <v>0</v>
      </c>
      <c r="T791" t="s">
        <v>2637</v>
      </c>
      <c r="U791" s="3" t="s">
        <v>5710</v>
      </c>
      <c r="V791" s="3" t="s">
        <v>1423</v>
      </c>
      <c r="W791" s="3" t="s">
        <v>1627</v>
      </c>
      <c r="X791" t="str">
        <f>IFERROR(VLOOKUP( Table1[[#This Row],[Trim Distributor Code]],Sheet1!$A:$J,10,FALSE),0)</f>
        <v>Active</v>
      </c>
    </row>
    <row r="792" spans="1:24" hidden="1" x14ac:dyDescent="0.3">
      <c r="A792" t="s">
        <v>4664</v>
      </c>
      <c r="B792" t="s">
        <v>4656</v>
      </c>
      <c r="C792" t="s">
        <v>4657</v>
      </c>
      <c r="D792" t="s">
        <v>1412</v>
      </c>
      <c r="E792" t="s">
        <v>4658</v>
      </c>
      <c r="F792" t="s">
        <v>4659</v>
      </c>
      <c r="G792" t="s">
        <v>1607</v>
      </c>
      <c r="H792" t="s">
        <v>4137</v>
      </c>
      <c r="I792" t="s">
        <v>4641</v>
      </c>
      <c r="J792" t="s">
        <v>1622</v>
      </c>
      <c r="K792">
        <v>5</v>
      </c>
      <c r="L792" s="2" t="s">
        <v>1412</v>
      </c>
      <c r="M792" s="2">
        <f ca="1">Table1[[#This Row],[Cases]]*Table1[[#This Row],[Pack Size]]</f>
        <v>0</v>
      </c>
      <c r="N792" s="1">
        <f ca="1">Table1[[#This Row],[Cases]]*Table1[[#This Row],[Pack Size]]</f>
        <v>1200</v>
      </c>
      <c r="O792" s="1">
        <f>IFERROR(VLOOKUP(Table1[[#This Row],[SKU Code]],'SKU Size'!$G:$H,2,FALSE),0)*Table1[[#This Row],[Cases]]</f>
        <v>37486.227962243371</v>
      </c>
      <c r="P792" t="str">
        <f t="shared" si="13"/>
        <v>D0421</v>
      </c>
      <c r="Q792" t="str">
        <f>IFERROR(VLOOKUP(Table1[[#This Row],[Trim Distributor Code]],Sheet1!$N:$O,2,FALSE),0)</f>
        <v>D0031</v>
      </c>
      <c r="R792">
        <f>IFERROR(VLOOKUP(Table1[[#This Row],[Salesflo AppUser Code]],HIE!$A:$B,2,FALSE),0)</f>
        <v>0</v>
      </c>
      <c r="S792">
        <f>IFERROR(VLOOKUP(Table1[[#This Row],[Salesflo AppUser Code]],HIE!$A:$B,2,FALSE),0)</f>
        <v>0</v>
      </c>
      <c r="T792" t="s">
        <v>2637</v>
      </c>
      <c r="U792" s="3" t="s">
        <v>5710</v>
      </c>
      <c r="V792" s="3" t="s">
        <v>1606</v>
      </c>
      <c r="W792" s="3" t="s">
        <v>1607</v>
      </c>
      <c r="X792" t="str">
        <f>IFERROR(VLOOKUP( Table1[[#This Row],[Trim Distributor Code]],Sheet1!$A:$J,10,FALSE),0)</f>
        <v>Active</v>
      </c>
    </row>
    <row r="793" spans="1:24" hidden="1" x14ac:dyDescent="0.3">
      <c r="A793" t="s">
        <v>4664</v>
      </c>
      <c r="B793" t="s">
        <v>4656</v>
      </c>
      <c r="C793" t="s">
        <v>4657</v>
      </c>
      <c r="D793" t="s">
        <v>1412</v>
      </c>
      <c r="E793" t="s">
        <v>4658</v>
      </c>
      <c r="F793" t="s">
        <v>4659</v>
      </c>
      <c r="G793" t="s">
        <v>4169</v>
      </c>
      <c r="H793" t="s">
        <v>4113</v>
      </c>
      <c r="I793" t="s">
        <v>4642</v>
      </c>
      <c r="J793" t="s">
        <v>4170</v>
      </c>
      <c r="K793" s="1">
        <v>16</v>
      </c>
      <c r="L793" s="1" t="s">
        <v>1412</v>
      </c>
      <c r="M793" s="2">
        <f ca="1">Table1[[#This Row],[Cases]]*Table1[[#This Row],[Pack Size]]</f>
        <v>0</v>
      </c>
      <c r="N793" s="1">
        <f ca="1">Table1[[#This Row],[Cases]]*Table1[[#This Row],[Pack Size]]</f>
        <v>384</v>
      </c>
      <c r="O793" s="1">
        <f>IFERROR(VLOOKUP(Table1[[#This Row],[SKU Code]],'SKU Size'!$G:$H,2,FALSE),0)*Table1[[#This Row],[Cases]]</f>
        <v>29431.75402909705</v>
      </c>
      <c r="P793" t="str">
        <f t="shared" si="13"/>
        <v>D0421</v>
      </c>
      <c r="Q793" t="str">
        <f>IFERROR(VLOOKUP(Table1[[#This Row],[Trim Distributor Code]],Sheet1!$N:$O,2,FALSE),0)</f>
        <v>D0031</v>
      </c>
      <c r="R793">
        <f>IFERROR(VLOOKUP(Table1[[#This Row],[Salesflo AppUser Code]],HIE!$A:$B,2,FALSE),0)</f>
        <v>0</v>
      </c>
      <c r="S793">
        <f>IFERROR(VLOOKUP(Table1[[#This Row],[Salesflo AppUser Code]],HIE!$A:$B,2,FALSE),0)</f>
        <v>0</v>
      </c>
      <c r="T793" t="s">
        <v>2637</v>
      </c>
      <c r="U793" s="3" t="s">
        <v>5710</v>
      </c>
      <c r="V793" s="3" t="s">
        <v>1632</v>
      </c>
      <c r="W793" s="3" t="s">
        <v>5359</v>
      </c>
      <c r="X793" t="str">
        <f>IFERROR(VLOOKUP( Table1[[#This Row],[Trim Distributor Code]],Sheet1!$A:$J,10,FALSE),0)</f>
        <v>Active</v>
      </c>
    </row>
    <row r="794" spans="1:24" hidden="1" x14ac:dyDescent="0.3">
      <c r="A794" t="s">
        <v>4664</v>
      </c>
      <c r="B794" t="s">
        <v>4656</v>
      </c>
      <c r="C794" t="s">
        <v>4657</v>
      </c>
      <c r="D794" t="s">
        <v>1412</v>
      </c>
      <c r="E794" t="s">
        <v>4658</v>
      </c>
      <c r="F794" t="s">
        <v>4659</v>
      </c>
      <c r="G794" t="s">
        <v>4136</v>
      </c>
      <c r="H794" t="s">
        <v>4113</v>
      </c>
      <c r="I794" t="s">
        <v>4643</v>
      </c>
      <c r="J794" t="s">
        <v>2295</v>
      </c>
      <c r="K794">
        <v>16</v>
      </c>
      <c r="L794" s="2" t="s">
        <v>1412</v>
      </c>
      <c r="M794" s="2">
        <f ca="1">Table1[[#This Row],[Cases]]*Table1[[#This Row],[Pack Size]]</f>
        <v>0</v>
      </c>
      <c r="N794" s="1">
        <f ca="1">Table1[[#This Row],[Cases]]*Table1[[#This Row],[Pack Size]]</f>
        <v>384</v>
      </c>
      <c r="O794" s="1">
        <f>IFERROR(VLOOKUP(Table1[[#This Row],[SKU Code]],'SKU Size'!$G:$H,2,FALSE),0)*Table1[[#This Row],[Cases]]</f>
        <v>29302.460464281365</v>
      </c>
      <c r="P794" t="str">
        <f t="shared" si="13"/>
        <v>D0421</v>
      </c>
      <c r="Q794" t="str">
        <f>IFERROR(VLOOKUP(Table1[[#This Row],[Trim Distributor Code]],Sheet1!$N:$O,2,FALSE),0)</f>
        <v>D0031</v>
      </c>
      <c r="R794">
        <f>IFERROR(VLOOKUP(Table1[[#This Row],[Salesflo AppUser Code]],HIE!$A:$B,2,FALSE),0)</f>
        <v>0</v>
      </c>
      <c r="S794">
        <f>IFERROR(VLOOKUP(Table1[[#This Row],[Salesflo AppUser Code]],HIE!$A:$B,2,FALSE),0)</f>
        <v>0</v>
      </c>
      <c r="T794" t="s">
        <v>2637</v>
      </c>
      <c r="U794" s="3" t="s">
        <v>5710</v>
      </c>
      <c r="V794" s="3" t="s">
        <v>1632</v>
      </c>
      <c r="W794" s="3" t="s">
        <v>2294</v>
      </c>
      <c r="X794" t="str">
        <f>IFERROR(VLOOKUP( Table1[[#This Row],[Trim Distributor Code]],Sheet1!$A:$J,10,FALSE),0)</f>
        <v>Active</v>
      </c>
    </row>
    <row r="795" spans="1:24" hidden="1" x14ac:dyDescent="0.3">
      <c r="A795" t="s">
        <v>4664</v>
      </c>
      <c r="B795" t="s">
        <v>4656</v>
      </c>
      <c r="C795" t="s">
        <v>4657</v>
      </c>
      <c r="D795" t="s">
        <v>1412</v>
      </c>
      <c r="E795" t="s">
        <v>4658</v>
      </c>
      <c r="F795" t="s">
        <v>4659</v>
      </c>
      <c r="G795" t="s">
        <v>4134</v>
      </c>
      <c r="H795" t="s">
        <v>4113</v>
      </c>
      <c r="I795" t="s">
        <v>4644</v>
      </c>
      <c r="J795" t="s">
        <v>1635</v>
      </c>
      <c r="K795">
        <v>8</v>
      </c>
      <c r="L795" s="2" t="s">
        <v>1412</v>
      </c>
      <c r="M795" s="2">
        <f ca="1">Table1[[#This Row],[Cases]]*Table1[[#This Row],[Pack Size]]</f>
        <v>0</v>
      </c>
      <c r="N795" s="1">
        <f ca="1">Table1[[#This Row],[Cases]]*Table1[[#This Row],[Pack Size]]</f>
        <v>192</v>
      </c>
      <c r="O795" s="1">
        <f>IFERROR(VLOOKUP(Table1[[#This Row],[SKU Code]],'SKU Size'!$G:$H,2,FALSE),0)*Table1[[#This Row],[Cases]]</f>
        <v>25141.280006912915</v>
      </c>
      <c r="P795" t="str">
        <f t="shared" si="13"/>
        <v>D0421</v>
      </c>
      <c r="Q795" t="str">
        <f>IFERROR(VLOOKUP(Table1[[#This Row],[Trim Distributor Code]],Sheet1!$N:$O,2,FALSE),0)</f>
        <v>D0031</v>
      </c>
      <c r="R795">
        <f>IFERROR(VLOOKUP(Table1[[#This Row],[Salesflo AppUser Code]],HIE!$A:$B,2,FALSE),0)</f>
        <v>0</v>
      </c>
      <c r="S795">
        <f>IFERROR(VLOOKUP(Table1[[#This Row],[Salesflo AppUser Code]],HIE!$A:$B,2,FALSE),0)</f>
        <v>0</v>
      </c>
      <c r="T795" t="s">
        <v>2637</v>
      </c>
      <c r="U795" s="3" t="s">
        <v>5710</v>
      </c>
      <c r="V795" s="3" t="s">
        <v>1632</v>
      </c>
      <c r="W795" s="3" t="s">
        <v>1445</v>
      </c>
      <c r="X795" t="str">
        <f>IFERROR(VLOOKUP( Table1[[#This Row],[Trim Distributor Code]],Sheet1!$A:$J,10,FALSE),0)</f>
        <v>Active</v>
      </c>
    </row>
    <row r="796" spans="1:24" hidden="1" x14ac:dyDescent="0.3">
      <c r="A796" t="s">
        <v>4664</v>
      </c>
      <c r="B796" t="s">
        <v>4656</v>
      </c>
      <c r="C796" t="s">
        <v>4657</v>
      </c>
      <c r="D796" t="s">
        <v>1412</v>
      </c>
      <c r="E796" t="s">
        <v>4658</v>
      </c>
      <c r="F796" t="s">
        <v>4659</v>
      </c>
      <c r="G796" t="s">
        <v>1422</v>
      </c>
      <c r="H796" t="s">
        <v>4360</v>
      </c>
      <c r="I796" t="s">
        <v>4645</v>
      </c>
      <c r="J796" t="s">
        <v>4271</v>
      </c>
      <c r="K796">
        <v>4</v>
      </c>
      <c r="L796" s="2" t="s">
        <v>1412</v>
      </c>
      <c r="M796" s="2">
        <f ca="1">Table1[[#This Row],[Cases]]*Table1[[#This Row],[Pack Size]]</f>
        <v>0</v>
      </c>
      <c r="N796" s="1">
        <f ca="1">Table1[[#This Row],[Cases]]*Table1[[#This Row],[Pack Size]]</f>
        <v>384</v>
      </c>
      <c r="O796" s="1">
        <f>IFERROR(VLOOKUP(Table1[[#This Row],[SKU Code]],'SKU Size'!$G:$H,2,FALSE),0)*Table1[[#This Row],[Cases]]</f>
        <v>0</v>
      </c>
      <c r="P796" t="str">
        <f t="shared" si="13"/>
        <v>D0421</v>
      </c>
      <c r="Q796" t="str">
        <f>IFERROR(VLOOKUP(Table1[[#This Row],[Trim Distributor Code]],Sheet1!$N:$O,2,FALSE),0)</f>
        <v>D0031</v>
      </c>
      <c r="R796">
        <f>IFERROR(VLOOKUP(Table1[[#This Row],[Salesflo AppUser Code]],HIE!$A:$B,2,FALSE),0)</f>
        <v>0</v>
      </c>
      <c r="S796">
        <f>IFERROR(VLOOKUP(Table1[[#This Row],[Salesflo AppUser Code]],HIE!$A:$B,2,FALSE),0)</f>
        <v>0</v>
      </c>
      <c r="T796" t="s">
        <v>2637</v>
      </c>
      <c r="U796" s="3" t="s">
        <v>5710</v>
      </c>
      <c r="V796" s="3" t="s">
        <v>4360</v>
      </c>
      <c r="W796" s="3" t="s">
        <v>1422</v>
      </c>
      <c r="X796" t="str">
        <f>IFERROR(VLOOKUP( Table1[[#This Row],[Trim Distributor Code]],Sheet1!$A:$J,10,FALSE),0)</f>
        <v>Active</v>
      </c>
    </row>
    <row r="797" spans="1:24" hidden="1" x14ac:dyDescent="0.3">
      <c r="A797" t="s">
        <v>4664</v>
      </c>
      <c r="B797" t="s">
        <v>4660</v>
      </c>
      <c r="C797" t="s">
        <v>4661</v>
      </c>
      <c r="D797" t="s">
        <v>1412</v>
      </c>
      <c r="E797" t="s">
        <v>4650</v>
      </c>
      <c r="F797" t="s">
        <v>2666</v>
      </c>
      <c r="G797" t="s">
        <v>4134</v>
      </c>
      <c r="H797" t="s">
        <v>4106</v>
      </c>
      <c r="I797" t="s">
        <v>4636</v>
      </c>
      <c r="J797" t="s">
        <v>1478</v>
      </c>
      <c r="K797">
        <v>200</v>
      </c>
      <c r="L797" s="2" t="s">
        <v>1412</v>
      </c>
      <c r="M797" s="2">
        <f ca="1">Table1[[#This Row],[Cases]]*Table1[[#This Row],[Pack Size]]</f>
        <v>0</v>
      </c>
      <c r="N797" s="1">
        <f ca="1">Table1[[#This Row],[Cases]]*Table1[[#This Row],[Pack Size]]</f>
        <v>80000</v>
      </c>
      <c r="O797" s="1">
        <f>IFERROR(VLOOKUP(Table1[[#This Row],[SKU Code]],'SKU Size'!$G:$H,2,FALSE),0)*Table1[[#This Row],[Cases]]</f>
        <v>1741805.2898169002</v>
      </c>
      <c r="P797" t="str">
        <f t="shared" si="13"/>
        <v>D0031</v>
      </c>
      <c r="Q797">
        <f>IFERROR(VLOOKUP(Table1[[#This Row],[Trim Distributor Code]],Sheet1!$N:$O,2,FALSE),0)</f>
        <v>3400039</v>
      </c>
      <c r="R797">
        <f>IFERROR(VLOOKUP(Table1[[#This Row],[Salesflo AppUser Code]],HIE!$A:$B,2,FALSE),0)</f>
        <v>0</v>
      </c>
      <c r="S797">
        <f>IFERROR(VLOOKUP(Table1[[#This Row],[Salesflo AppUser Code]],HIE!$A:$B,2,FALSE),0)</f>
        <v>0</v>
      </c>
      <c r="T797" t="s">
        <v>2637</v>
      </c>
      <c r="U797" s="3" t="s">
        <v>5710</v>
      </c>
      <c r="V797" s="3" t="s">
        <v>1444</v>
      </c>
      <c r="W797" s="3" t="s">
        <v>1445</v>
      </c>
      <c r="X797" t="str">
        <f>IFERROR(VLOOKUP( Table1[[#This Row],[Trim Distributor Code]],Sheet1!$A:$J,10,FALSE),0)</f>
        <v>Active</v>
      </c>
    </row>
    <row r="798" spans="1:24" hidden="1" x14ac:dyDescent="0.3">
      <c r="A798" t="s">
        <v>4664</v>
      </c>
      <c r="B798" t="s">
        <v>4660</v>
      </c>
      <c r="C798" t="s">
        <v>4661</v>
      </c>
      <c r="D798" t="s">
        <v>1412</v>
      </c>
      <c r="E798" t="s">
        <v>4650</v>
      </c>
      <c r="F798" t="s">
        <v>2666</v>
      </c>
      <c r="G798" t="s">
        <v>4133</v>
      </c>
      <c r="H798" t="s">
        <v>4106</v>
      </c>
      <c r="I798" t="s">
        <v>4637</v>
      </c>
      <c r="J798" t="s">
        <v>1586</v>
      </c>
      <c r="K798">
        <v>1648</v>
      </c>
      <c r="L798" s="2" t="s">
        <v>1412</v>
      </c>
      <c r="M798" s="2">
        <f ca="1">Table1[[#This Row],[Cases]]*Table1[[#This Row],[Pack Size]]</f>
        <v>0</v>
      </c>
      <c r="N798" s="1">
        <f ca="1">Table1[[#This Row],[Cases]]*Table1[[#This Row],[Pack Size]]</f>
        <v>659200</v>
      </c>
      <c r="O798" s="1">
        <f>IFERROR(VLOOKUP(Table1[[#This Row],[SKU Code]],'SKU Size'!$G:$H,2,FALSE),0)*Table1[[#This Row],[Cases]]</f>
        <v>13896075.195936656</v>
      </c>
      <c r="P798" t="str">
        <f t="shared" si="13"/>
        <v>D0031</v>
      </c>
      <c r="Q798">
        <f>IFERROR(VLOOKUP(Table1[[#This Row],[Trim Distributor Code]],Sheet1!$N:$O,2,FALSE),0)</f>
        <v>3400039</v>
      </c>
      <c r="R798">
        <f>IFERROR(VLOOKUP(Table1[[#This Row],[Salesflo AppUser Code]],HIE!$A:$B,2,FALSE),0)</f>
        <v>0</v>
      </c>
      <c r="S798">
        <f>IFERROR(VLOOKUP(Table1[[#This Row],[Salesflo AppUser Code]],HIE!$A:$B,2,FALSE),0)</f>
        <v>0</v>
      </c>
      <c r="T798" t="s">
        <v>2637</v>
      </c>
      <c r="U798" s="3" t="s">
        <v>5710</v>
      </c>
      <c r="V798" s="3" t="s">
        <v>1444</v>
      </c>
      <c r="W798" s="3" t="s">
        <v>5707</v>
      </c>
      <c r="X798" t="str">
        <f>IFERROR(VLOOKUP( Table1[[#This Row],[Trim Distributor Code]],Sheet1!$A:$J,10,FALSE),0)</f>
        <v>Active</v>
      </c>
    </row>
    <row r="799" spans="1:24" hidden="1" x14ac:dyDescent="0.3">
      <c r="A799" t="s">
        <v>4664</v>
      </c>
      <c r="B799" t="s">
        <v>4660</v>
      </c>
      <c r="C799" t="s">
        <v>4661</v>
      </c>
      <c r="D799" t="s">
        <v>1412</v>
      </c>
      <c r="E799" t="s">
        <v>4650</v>
      </c>
      <c r="F799" t="s">
        <v>2666</v>
      </c>
      <c r="G799" t="s">
        <v>4111</v>
      </c>
      <c r="H799" t="s">
        <v>4109</v>
      </c>
      <c r="I799" t="s">
        <v>4638</v>
      </c>
      <c r="J799" t="s">
        <v>1440</v>
      </c>
      <c r="K799">
        <v>5</v>
      </c>
      <c r="L799" s="2" t="s">
        <v>1412</v>
      </c>
      <c r="M799" s="2">
        <f ca="1">Table1[[#This Row],[Cases]]*Table1[[#This Row],[Pack Size]]</f>
        <v>0</v>
      </c>
      <c r="N799" s="1">
        <f ca="1">Table1[[#This Row],[Cases]]*Table1[[#This Row],[Pack Size]]</f>
        <v>500</v>
      </c>
      <c r="O799" s="1">
        <f>IFERROR(VLOOKUP(Table1[[#This Row],[SKU Code]],'SKU Size'!$G:$H,2,FALSE),0)*Table1[[#This Row],[Cases]]</f>
        <v>50772.740417735469</v>
      </c>
      <c r="P799" t="str">
        <f t="shared" si="13"/>
        <v>D0031</v>
      </c>
      <c r="Q799">
        <f>IFERROR(VLOOKUP(Table1[[#This Row],[Trim Distributor Code]],Sheet1!$N:$O,2,FALSE),0)</f>
        <v>3400039</v>
      </c>
      <c r="R799">
        <f>IFERROR(VLOOKUP(Table1[[#This Row],[Salesflo AppUser Code]],HIE!$A:$B,2,FALSE),0)</f>
        <v>0</v>
      </c>
      <c r="S799">
        <f>IFERROR(VLOOKUP(Table1[[#This Row],[Salesflo AppUser Code]],HIE!$A:$B,2,FALSE),0)</f>
        <v>0</v>
      </c>
      <c r="T799" t="s">
        <v>2637</v>
      </c>
      <c r="U799" s="3" t="s">
        <v>5710</v>
      </c>
      <c r="V799" s="3" t="s">
        <v>1423</v>
      </c>
      <c r="W799" s="3" t="s">
        <v>1431</v>
      </c>
      <c r="X799" t="str">
        <f>IFERROR(VLOOKUP( Table1[[#This Row],[Trim Distributor Code]],Sheet1!$A:$J,10,FALSE),0)</f>
        <v>Active</v>
      </c>
    </row>
    <row r="800" spans="1:24" hidden="1" x14ac:dyDescent="0.3">
      <c r="A800" t="s">
        <v>4664</v>
      </c>
      <c r="B800" t="s">
        <v>4660</v>
      </c>
      <c r="C800" t="s">
        <v>4661</v>
      </c>
      <c r="D800" t="s">
        <v>1412</v>
      </c>
      <c r="E800" t="s">
        <v>4650</v>
      </c>
      <c r="F800" t="s">
        <v>2666</v>
      </c>
      <c r="G800" t="s">
        <v>1627</v>
      </c>
      <c r="H800" t="s">
        <v>4109</v>
      </c>
      <c r="I800" t="s">
        <v>4639</v>
      </c>
      <c r="J800" t="s">
        <v>4640</v>
      </c>
      <c r="K800">
        <v>15</v>
      </c>
      <c r="L800" s="2" t="s">
        <v>1412</v>
      </c>
      <c r="M800" s="2">
        <f ca="1">Table1[[#This Row],[Cases]]*Table1[[#This Row],[Pack Size]]</f>
        <v>0</v>
      </c>
      <c r="N800" s="1">
        <f ca="1">Table1[[#This Row],[Cases]]*Table1[[#This Row],[Pack Size]]</f>
        <v>0</v>
      </c>
      <c r="O800" s="1">
        <f>IFERROR(VLOOKUP(Table1[[#This Row],[SKU Code]],'SKU Size'!$G:$H,2,FALSE),0)*Table1[[#This Row],[Cases]]</f>
        <v>0</v>
      </c>
      <c r="P800" t="str">
        <f t="shared" si="13"/>
        <v>D0031</v>
      </c>
      <c r="Q800">
        <f>IFERROR(VLOOKUP(Table1[[#This Row],[Trim Distributor Code]],Sheet1!$N:$O,2,FALSE),0)</f>
        <v>3400039</v>
      </c>
      <c r="R800">
        <f>IFERROR(VLOOKUP(Table1[[#This Row],[Salesflo AppUser Code]],HIE!$A:$B,2,FALSE),0)</f>
        <v>0</v>
      </c>
      <c r="S800">
        <f>IFERROR(VLOOKUP(Table1[[#This Row],[Salesflo AppUser Code]],HIE!$A:$B,2,FALSE),0)</f>
        <v>0</v>
      </c>
      <c r="T800" t="s">
        <v>2637</v>
      </c>
      <c r="U800" s="3" t="s">
        <v>5710</v>
      </c>
      <c r="V800" s="3" t="s">
        <v>1423</v>
      </c>
      <c r="W800" s="3" t="s">
        <v>1627</v>
      </c>
      <c r="X800" t="str">
        <f>IFERROR(VLOOKUP( Table1[[#This Row],[Trim Distributor Code]],Sheet1!$A:$J,10,FALSE),0)</f>
        <v>Active</v>
      </c>
    </row>
    <row r="801" spans="1:24" hidden="1" x14ac:dyDescent="0.3">
      <c r="A801" t="s">
        <v>4664</v>
      </c>
      <c r="B801" t="s">
        <v>4660</v>
      </c>
      <c r="C801" t="s">
        <v>4661</v>
      </c>
      <c r="D801" t="s">
        <v>1412</v>
      </c>
      <c r="E801" t="s">
        <v>4650</v>
      </c>
      <c r="F801" t="s">
        <v>2666</v>
      </c>
      <c r="G801" t="s">
        <v>1607</v>
      </c>
      <c r="H801" t="s">
        <v>4137</v>
      </c>
      <c r="I801" t="s">
        <v>4641</v>
      </c>
      <c r="J801" t="s">
        <v>1622</v>
      </c>
      <c r="K801" s="1">
        <v>5</v>
      </c>
      <c r="L801" s="1" t="s">
        <v>1412</v>
      </c>
      <c r="M801" s="2">
        <f ca="1">Table1[[#This Row],[Cases]]*Table1[[#This Row],[Pack Size]]</f>
        <v>0</v>
      </c>
      <c r="N801" s="1">
        <f ca="1">Table1[[#This Row],[Cases]]*Table1[[#This Row],[Pack Size]]</f>
        <v>1200</v>
      </c>
      <c r="O801" s="1">
        <f>IFERROR(VLOOKUP(Table1[[#This Row],[SKU Code]],'SKU Size'!$G:$H,2,FALSE),0)*Table1[[#This Row],[Cases]]</f>
        <v>37486.227962243371</v>
      </c>
      <c r="P801" t="str">
        <f t="shared" si="13"/>
        <v>D0031</v>
      </c>
      <c r="Q801">
        <f>IFERROR(VLOOKUP(Table1[[#This Row],[Trim Distributor Code]],Sheet1!$N:$O,2,FALSE),0)</f>
        <v>3400039</v>
      </c>
      <c r="R801">
        <f>IFERROR(VLOOKUP(Table1[[#This Row],[Salesflo AppUser Code]],HIE!$A:$B,2,FALSE),0)</f>
        <v>0</v>
      </c>
      <c r="S801">
        <f>IFERROR(VLOOKUP(Table1[[#This Row],[Salesflo AppUser Code]],HIE!$A:$B,2,FALSE),0)</f>
        <v>0</v>
      </c>
      <c r="T801" t="s">
        <v>2637</v>
      </c>
      <c r="U801" s="3" t="s">
        <v>5710</v>
      </c>
      <c r="V801" s="3" t="s">
        <v>1606</v>
      </c>
      <c r="W801" s="3" t="s">
        <v>1607</v>
      </c>
      <c r="X801" t="str">
        <f>IFERROR(VLOOKUP( Table1[[#This Row],[Trim Distributor Code]],Sheet1!$A:$J,10,FALSE),0)</f>
        <v>Active</v>
      </c>
    </row>
    <row r="802" spans="1:24" hidden="1" x14ac:dyDescent="0.3">
      <c r="A802" t="s">
        <v>4664</v>
      </c>
      <c r="B802" t="s">
        <v>4660</v>
      </c>
      <c r="C802" t="s">
        <v>4661</v>
      </c>
      <c r="D802" t="s">
        <v>1412</v>
      </c>
      <c r="E802" t="s">
        <v>4650</v>
      </c>
      <c r="F802" t="s">
        <v>2666</v>
      </c>
      <c r="G802" t="s">
        <v>4169</v>
      </c>
      <c r="H802" t="s">
        <v>4113</v>
      </c>
      <c r="I802" t="s">
        <v>4642</v>
      </c>
      <c r="J802" t="s">
        <v>4170</v>
      </c>
      <c r="K802">
        <v>29</v>
      </c>
      <c r="L802" s="2" t="s">
        <v>1412</v>
      </c>
      <c r="M802" s="2">
        <f ca="1">Table1[[#This Row],[Cases]]*Table1[[#This Row],[Pack Size]]</f>
        <v>0</v>
      </c>
      <c r="N802" s="1">
        <f ca="1">Table1[[#This Row],[Cases]]*Table1[[#This Row],[Pack Size]]</f>
        <v>696</v>
      </c>
      <c r="O802" s="1">
        <f>IFERROR(VLOOKUP(Table1[[#This Row],[SKU Code]],'SKU Size'!$G:$H,2,FALSE),0)*Table1[[#This Row],[Cases]]</f>
        <v>53345.054177738406</v>
      </c>
      <c r="P802" t="str">
        <f t="shared" si="13"/>
        <v>D0031</v>
      </c>
      <c r="Q802">
        <f>IFERROR(VLOOKUP(Table1[[#This Row],[Trim Distributor Code]],Sheet1!$N:$O,2,FALSE),0)</f>
        <v>3400039</v>
      </c>
      <c r="R802">
        <f>IFERROR(VLOOKUP(Table1[[#This Row],[Salesflo AppUser Code]],HIE!$A:$B,2,FALSE),0)</f>
        <v>0</v>
      </c>
      <c r="S802">
        <f>IFERROR(VLOOKUP(Table1[[#This Row],[Salesflo AppUser Code]],HIE!$A:$B,2,FALSE),0)</f>
        <v>0</v>
      </c>
      <c r="T802" t="s">
        <v>2637</v>
      </c>
      <c r="U802" s="3" t="s">
        <v>5710</v>
      </c>
      <c r="V802" s="3" t="s">
        <v>1632</v>
      </c>
      <c r="W802" s="3" t="s">
        <v>5359</v>
      </c>
      <c r="X802" t="str">
        <f>IFERROR(VLOOKUP( Table1[[#This Row],[Trim Distributor Code]],Sheet1!$A:$J,10,FALSE),0)</f>
        <v>Active</v>
      </c>
    </row>
    <row r="803" spans="1:24" hidden="1" x14ac:dyDescent="0.3">
      <c r="A803" t="s">
        <v>4664</v>
      </c>
      <c r="B803" t="s">
        <v>4660</v>
      </c>
      <c r="C803" t="s">
        <v>4661</v>
      </c>
      <c r="D803" t="s">
        <v>1412</v>
      </c>
      <c r="E803" t="s">
        <v>4650</v>
      </c>
      <c r="F803" t="s">
        <v>2666</v>
      </c>
      <c r="G803" t="s">
        <v>4136</v>
      </c>
      <c r="H803" t="s">
        <v>4113</v>
      </c>
      <c r="I803" t="s">
        <v>4643</v>
      </c>
      <c r="J803" t="s">
        <v>2295</v>
      </c>
      <c r="K803">
        <v>29</v>
      </c>
      <c r="L803" s="2" t="s">
        <v>1412</v>
      </c>
      <c r="M803" s="2">
        <f ca="1">Table1[[#This Row],[Cases]]*Table1[[#This Row],[Pack Size]]</f>
        <v>0</v>
      </c>
      <c r="N803" s="1">
        <f ca="1">Table1[[#This Row],[Cases]]*Table1[[#This Row],[Pack Size]]</f>
        <v>696</v>
      </c>
      <c r="O803" s="1">
        <f>IFERROR(VLOOKUP(Table1[[#This Row],[SKU Code]],'SKU Size'!$G:$H,2,FALSE),0)*Table1[[#This Row],[Cases]]</f>
        <v>53110.709591509971</v>
      </c>
      <c r="P803" t="str">
        <f t="shared" si="13"/>
        <v>D0031</v>
      </c>
      <c r="Q803">
        <f>IFERROR(VLOOKUP(Table1[[#This Row],[Trim Distributor Code]],Sheet1!$N:$O,2,FALSE),0)</f>
        <v>3400039</v>
      </c>
      <c r="R803">
        <f>IFERROR(VLOOKUP(Table1[[#This Row],[Salesflo AppUser Code]],HIE!$A:$B,2,FALSE),0)</f>
        <v>0</v>
      </c>
      <c r="S803">
        <f>IFERROR(VLOOKUP(Table1[[#This Row],[Salesflo AppUser Code]],HIE!$A:$B,2,FALSE),0)</f>
        <v>0</v>
      </c>
      <c r="T803" t="s">
        <v>2637</v>
      </c>
      <c r="U803" s="3" t="s">
        <v>5710</v>
      </c>
      <c r="V803" s="3" t="s">
        <v>1632</v>
      </c>
      <c r="W803" s="3" t="s">
        <v>2294</v>
      </c>
      <c r="X803" t="str">
        <f>IFERROR(VLOOKUP( Table1[[#This Row],[Trim Distributor Code]],Sheet1!$A:$J,10,FALSE),0)</f>
        <v>Active</v>
      </c>
    </row>
    <row r="804" spans="1:24" hidden="1" x14ac:dyDescent="0.3">
      <c r="A804" t="s">
        <v>4664</v>
      </c>
      <c r="B804" t="s">
        <v>4660</v>
      </c>
      <c r="C804" t="s">
        <v>4661</v>
      </c>
      <c r="D804" t="s">
        <v>1412</v>
      </c>
      <c r="E804" t="s">
        <v>4650</v>
      </c>
      <c r="F804" t="s">
        <v>2666</v>
      </c>
      <c r="G804" t="s">
        <v>4134</v>
      </c>
      <c r="H804" t="s">
        <v>4113</v>
      </c>
      <c r="I804" t="s">
        <v>4644</v>
      </c>
      <c r="J804" t="s">
        <v>1635</v>
      </c>
      <c r="K804">
        <v>22</v>
      </c>
      <c r="L804" s="2" t="s">
        <v>1412</v>
      </c>
      <c r="M804" s="2">
        <f ca="1">Table1[[#This Row],[Cases]]*Table1[[#This Row],[Pack Size]]</f>
        <v>0</v>
      </c>
      <c r="N804" s="1">
        <f ca="1">Table1[[#This Row],[Cases]]*Table1[[#This Row],[Pack Size]]</f>
        <v>528</v>
      </c>
      <c r="O804" s="1">
        <f>IFERROR(VLOOKUP(Table1[[#This Row],[SKU Code]],'SKU Size'!$G:$H,2,FALSE),0)*Table1[[#This Row],[Cases]]</f>
        <v>69138.520019010524</v>
      </c>
      <c r="P804" t="str">
        <f t="shared" si="13"/>
        <v>D0031</v>
      </c>
      <c r="Q804">
        <f>IFERROR(VLOOKUP(Table1[[#This Row],[Trim Distributor Code]],Sheet1!$N:$O,2,FALSE),0)</f>
        <v>3400039</v>
      </c>
      <c r="R804">
        <f>IFERROR(VLOOKUP(Table1[[#This Row],[Salesflo AppUser Code]],HIE!$A:$B,2,FALSE),0)</f>
        <v>0</v>
      </c>
      <c r="S804">
        <f>IFERROR(VLOOKUP(Table1[[#This Row],[Salesflo AppUser Code]],HIE!$A:$B,2,FALSE),0)</f>
        <v>0</v>
      </c>
      <c r="T804" t="s">
        <v>2637</v>
      </c>
      <c r="U804" s="3" t="s">
        <v>5710</v>
      </c>
      <c r="V804" s="3" t="s">
        <v>1632</v>
      </c>
      <c r="W804" s="3" t="s">
        <v>1445</v>
      </c>
      <c r="X804" t="str">
        <f>IFERROR(VLOOKUP( Table1[[#This Row],[Trim Distributor Code]],Sheet1!$A:$J,10,FALSE),0)</f>
        <v>Active</v>
      </c>
    </row>
    <row r="805" spans="1:24" hidden="1" x14ac:dyDescent="0.3">
      <c r="A805" t="s">
        <v>4664</v>
      </c>
      <c r="B805" t="s">
        <v>4660</v>
      </c>
      <c r="C805" t="s">
        <v>4661</v>
      </c>
      <c r="D805" t="s">
        <v>1412</v>
      </c>
      <c r="E805" t="s">
        <v>4650</v>
      </c>
      <c r="F805" t="s">
        <v>2666</v>
      </c>
      <c r="G805" t="s">
        <v>1422</v>
      </c>
      <c r="H805" t="s">
        <v>4360</v>
      </c>
      <c r="I805" t="s">
        <v>4645</v>
      </c>
      <c r="J805" t="s">
        <v>4271</v>
      </c>
      <c r="K805">
        <v>6</v>
      </c>
      <c r="L805" s="2" t="s">
        <v>1412</v>
      </c>
      <c r="M805" s="2">
        <f ca="1">Table1[[#This Row],[Cases]]*Table1[[#This Row],[Pack Size]]</f>
        <v>0</v>
      </c>
      <c r="N805" s="1">
        <f ca="1">Table1[[#This Row],[Cases]]*Table1[[#This Row],[Pack Size]]</f>
        <v>576</v>
      </c>
      <c r="O805" s="1">
        <f>IFERROR(VLOOKUP(Table1[[#This Row],[SKU Code]],'SKU Size'!$G:$H,2,FALSE),0)*Table1[[#This Row],[Cases]]</f>
        <v>0</v>
      </c>
      <c r="P805" t="str">
        <f t="shared" si="13"/>
        <v>D0031</v>
      </c>
      <c r="Q805">
        <f>IFERROR(VLOOKUP(Table1[[#This Row],[Trim Distributor Code]],Sheet1!$N:$O,2,FALSE),0)</f>
        <v>3400039</v>
      </c>
      <c r="R805">
        <f>IFERROR(VLOOKUP(Table1[[#This Row],[Salesflo AppUser Code]],HIE!$A:$B,2,FALSE),0)</f>
        <v>0</v>
      </c>
      <c r="S805">
        <f>IFERROR(VLOOKUP(Table1[[#This Row],[Salesflo AppUser Code]],HIE!$A:$B,2,FALSE),0)</f>
        <v>0</v>
      </c>
      <c r="T805" t="s">
        <v>2637</v>
      </c>
      <c r="U805" s="3" t="s">
        <v>5710</v>
      </c>
      <c r="V805" s="3" t="s">
        <v>4360</v>
      </c>
      <c r="W805" s="3" t="s">
        <v>1422</v>
      </c>
      <c r="X805" t="str">
        <f>IFERROR(VLOOKUP( Table1[[#This Row],[Trim Distributor Code]],Sheet1!$A:$J,10,FALSE),0)</f>
        <v>Active</v>
      </c>
    </row>
    <row r="806" spans="1:24" hidden="1" x14ac:dyDescent="0.3">
      <c r="A806" t="s">
        <v>4664</v>
      </c>
      <c r="B806" t="s">
        <v>4662</v>
      </c>
      <c r="C806" t="s">
        <v>4663</v>
      </c>
      <c r="D806" t="s">
        <v>1412</v>
      </c>
      <c r="E806" t="s">
        <v>4650</v>
      </c>
      <c r="F806" t="s">
        <v>2666</v>
      </c>
      <c r="G806" t="s">
        <v>4134</v>
      </c>
      <c r="H806" t="s">
        <v>4106</v>
      </c>
      <c r="I806" t="s">
        <v>4636</v>
      </c>
      <c r="J806" t="s">
        <v>1478</v>
      </c>
      <c r="K806">
        <v>250</v>
      </c>
      <c r="L806" s="2" t="s">
        <v>1412</v>
      </c>
      <c r="M806" s="2">
        <f ca="1">Table1[[#This Row],[Cases]]*Table1[[#This Row],[Pack Size]]</f>
        <v>0</v>
      </c>
      <c r="N806" s="1">
        <f ca="1">Table1[[#This Row],[Cases]]*Table1[[#This Row],[Pack Size]]</f>
        <v>100000</v>
      </c>
      <c r="O806" s="1">
        <f>IFERROR(VLOOKUP(Table1[[#This Row],[SKU Code]],'SKU Size'!$G:$H,2,FALSE),0)*Table1[[#This Row],[Cases]]</f>
        <v>2177256.612271125</v>
      </c>
      <c r="P806" t="str">
        <f t="shared" si="13"/>
        <v>D0031</v>
      </c>
      <c r="Q806">
        <f>IFERROR(VLOOKUP(Table1[[#This Row],[Trim Distributor Code]],Sheet1!$N:$O,2,FALSE),0)</f>
        <v>3400039</v>
      </c>
      <c r="R806">
        <f>IFERROR(VLOOKUP(Table1[[#This Row],[Salesflo AppUser Code]],HIE!$A:$B,2,FALSE),0)</f>
        <v>0</v>
      </c>
      <c r="S806">
        <f>IFERROR(VLOOKUP(Table1[[#This Row],[Salesflo AppUser Code]],HIE!$A:$B,2,FALSE),0)</f>
        <v>0</v>
      </c>
      <c r="T806" t="s">
        <v>2637</v>
      </c>
      <c r="U806" s="3" t="s">
        <v>5710</v>
      </c>
      <c r="V806" s="3" t="s">
        <v>1444</v>
      </c>
      <c r="W806" s="3" t="s">
        <v>1445</v>
      </c>
      <c r="X806" t="str">
        <f>IFERROR(VLOOKUP( Table1[[#This Row],[Trim Distributor Code]],Sheet1!$A:$J,10,FALSE),0)</f>
        <v>Active</v>
      </c>
    </row>
    <row r="807" spans="1:24" hidden="1" x14ac:dyDescent="0.3">
      <c r="A807" t="s">
        <v>4664</v>
      </c>
      <c r="B807" t="s">
        <v>4662</v>
      </c>
      <c r="C807" t="s">
        <v>4663</v>
      </c>
      <c r="D807" t="s">
        <v>1412</v>
      </c>
      <c r="E807" t="s">
        <v>4650</v>
      </c>
      <c r="F807" t="s">
        <v>2666</v>
      </c>
      <c r="G807" t="s">
        <v>4133</v>
      </c>
      <c r="H807" t="s">
        <v>4106</v>
      </c>
      <c r="I807" t="s">
        <v>4637</v>
      </c>
      <c r="J807" t="s">
        <v>1586</v>
      </c>
      <c r="K807">
        <v>1100</v>
      </c>
      <c r="L807" s="2" t="s">
        <v>1412</v>
      </c>
      <c r="M807" s="2">
        <f ca="1">Table1[[#This Row],[Cases]]*Table1[[#This Row],[Pack Size]]</f>
        <v>0</v>
      </c>
      <c r="N807" s="1">
        <f ca="1">Table1[[#This Row],[Cases]]*Table1[[#This Row],[Pack Size]]</f>
        <v>440000</v>
      </c>
      <c r="O807" s="1">
        <f>IFERROR(VLOOKUP(Table1[[#This Row],[SKU Code]],'SKU Size'!$G:$H,2,FALSE),0)*Table1[[#This Row],[Cases]]</f>
        <v>9275292.9099091757</v>
      </c>
      <c r="P807" t="str">
        <f t="shared" si="13"/>
        <v>D0031</v>
      </c>
      <c r="Q807">
        <f>IFERROR(VLOOKUP(Table1[[#This Row],[Trim Distributor Code]],Sheet1!$N:$O,2,FALSE),0)</f>
        <v>3400039</v>
      </c>
      <c r="R807">
        <f>IFERROR(VLOOKUP(Table1[[#This Row],[Salesflo AppUser Code]],HIE!$A:$B,2,FALSE),0)</f>
        <v>0</v>
      </c>
      <c r="S807">
        <f>IFERROR(VLOOKUP(Table1[[#This Row],[Salesflo AppUser Code]],HIE!$A:$B,2,FALSE),0)</f>
        <v>0</v>
      </c>
      <c r="T807" t="s">
        <v>2637</v>
      </c>
      <c r="U807" s="3" t="s">
        <v>5710</v>
      </c>
      <c r="V807" s="3" t="s">
        <v>1444</v>
      </c>
      <c r="W807" s="3" t="s">
        <v>5707</v>
      </c>
      <c r="X807" t="str">
        <f>IFERROR(VLOOKUP( Table1[[#This Row],[Trim Distributor Code]],Sheet1!$A:$J,10,FALSE),0)</f>
        <v>Active</v>
      </c>
    </row>
    <row r="808" spans="1:24" hidden="1" x14ac:dyDescent="0.3">
      <c r="A808" t="s">
        <v>4664</v>
      </c>
      <c r="B808" t="s">
        <v>4662</v>
      </c>
      <c r="C808" t="s">
        <v>4663</v>
      </c>
      <c r="D808" t="s">
        <v>1412</v>
      </c>
      <c r="E808" t="s">
        <v>4650</v>
      </c>
      <c r="F808" t="s">
        <v>2666</v>
      </c>
      <c r="G808" t="s">
        <v>4111</v>
      </c>
      <c r="H808" t="s">
        <v>4109</v>
      </c>
      <c r="I808" t="s">
        <v>4638</v>
      </c>
      <c r="J808" t="s">
        <v>1440</v>
      </c>
      <c r="K808">
        <v>10</v>
      </c>
      <c r="L808" s="2" t="s">
        <v>1412</v>
      </c>
      <c r="M808" s="2">
        <f ca="1">Table1[[#This Row],[Cases]]*Table1[[#This Row],[Pack Size]]</f>
        <v>0</v>
      </c>
      <c r="N808" s="1">
        <f ca="1">Table1[[#This Row],[Cases]]*Table1[[#This Row],[Pack Size]]</f>
        <v>1000</v>
      </c>
      <c r="O808" s="1">
        <f>IFERROR(VLOOKUP(Table1[[#This Row],[SKU Code]],'SKU Size'!$G:$H,2,FALSE),0)*Table1[[#This Row],[Cases]]</f>
        <v>101545.48083547094</v>
      </c>
      <c r="P808" t="str">
        <f t="shared" si="13"/>
        <v>D0031</v>
      </c>
      <c r="Q808">
        <f>IFERROR(VLOOKUP(Table1[[#This Row],[Trim Distributor Code]],Sheet1!$N:$O,2,FALSE),0)</f>
        <v>3400039</v>
      </c>
      <c r="R808">
        <f>IFERROR(VLOOKUP(Table1[[#This Row],[Salesflo AppUser Code]],HIE!$A:$B,2,FALSE),0)</f>
        <v>0</v>
      </c>
      <c r="S808">
        <f>IFERROR(VLOOKUP(Table1[[#This Row],[Salesflo AppUser Code]],HIE!$A:$B,2,FALSE),0)</f>
        <v>0</v>
      </c>
      <c r="T808" t="s">
        <v>2637</v>
      </c>
      <c r="U808" s="3" t="s">
        <v>5710</v>
      </c>
      <c r="V808" s="3" t="s">
        <v>1423</v>
      </c>
      <c r="W808" s="3" t="s">
        <v>1431</v>
      </c>
      <c r="X808" t="str">
        <f>IFERROR(VLOOKUP( Table1[[#This Row],[Trim Distributor Code]],Sheet1!$A:$J,10,FALSE),0)</f>
        <v>Active</v>
      </c>
    </row>
    <row r="809" spans="1:24" hidden="1" x14ac:dyDescent="0.3">
      <c r="A809" t="s">
        <v>4664</v>
      </c>
      <c r="B809" t="s">
        <v>4662</v>
      </c>
      <c r="C809" t="s">
        <v>4663</v>
      </c>
      <c r="D809" t="s">
        <v>1412</v>
      </c>
      <c r="E809" t="s">
        <v>4650</v>
      </c>
      <c r="F809" t="s">
        <v>2666</v>
      </c>
      <c r="G809" t="s">
        <v>1627</v>
      </c>
      <c r="H809" t="s">
        <v>4109</v>
      </c>
      <c r="I809" t="s">
        <v>4639</v>
      </c>
      <c r="J809" t="s">
        <v>4640</v>
      </c>
      <c r="K809" s="1">
        <v>20</v>
      </c>
      <c r="L809" s="1" t="s">
        <v>1412</v>
      </c>
      <c r="M809" s="2">
        <f ca="1">Table1[[#This Row],[Cases]]*Table1[[#This Row],[Pack Size]]</f>
        <v>0</v>
      </c>
      <c r="N809" s="1">
        <f ca="1">Table1[[#This Row],[Cases]]*Table1[[#This Row],[Pack Size]]</f>
        <v>0</v>
      </c>
      <c r="O809" s="1">
        <f>IFERROR(VLOOKUP(Table1[[#This Row],[SKU Code]],'SKU Size'!$G:$H,2,FALSE),0)*Table1[[#This Row],[Cases]]</f>
        <v>0</v>
      </c>
      <c r="P809" t="str">
        <f t="shared" si="13"/>
        <v>D0031</v>
      </c>
      <c r="Q809">
        <f>IFERROR(VLOOKUP(Table1[[#This Row],[Trim Distributor Code]],Sheet1!$N:$O,2,FALSE),0)</f>
        <v>3400039</v>
      </c>
      <c r="R809">
        <f>IFERROR(VLOOKUP(Table1[[#This Row],[Salesflo AppUser Code]],HIE!$A:$B,2,FALSE),0)</f>
        <v>0</v>
      </c>
      <c r="S809">
        <f>IFERROR(VLOOKUP(Table1[[#This Row],[Salesflo AppUser Code]],HIE!$A:$B,2,FALSE),0)</f>
        <v>0</v>
      </c>
      <c r="T809" t="s">
        <v>2637</v>
      </c>
      <c r="U809" s="3" t="s">
        <v>5710</v>
      </c>
      <c r="V809" s="3" t="s">
        <v>1423</v>
      </c>
      <c r="W809" s="3" t="s">
        <v>1627</v>
      </c>
      <c r="X809" t="str">
        <f>IFERROR(VLOOKUP( Table1[[#This Row],[Trim Distributor Code]],Sheet1!$A:$J,10,FALSE),0)</f>
        <v>Active</v>
      </c>
    </row>
    <row r="810" spans="1:24" hidden="1" x14ac:dyDescent="0.3">
      <c r="A810" t="s">
        <v>4664</v>
      </c>
      <c r="B810" t="s">
        <v>4662</v>
      </c>
      <c r="C810" t="s">
        <v>4663</v>
      </c>
      <c r="D810" t="s">
        <v>1412</v>
      </c>
      <c r="E810" t="s">
        <v>4650</v>
      </c>
      <c r="F810" t="s">
        <v>2666</v>
      </c>
      <c r="G810" t="s">
        <v>1607</v>
      </c>
      <c r="H810" t="s">
        <v>4137</v>
      </c>
      <c r="I810" t="s">
        <v>4641</v>
      </c>
      <c r="J810" t="s">
        <v>1622</v>
      </c>
      <c r="K810">
        <v>5</v>
      </c>
      <c r="L810" s="2" t="s">
        <v>1412</v>
      </c>
      <c r="M810" s="2">
        <f ca="1">Table1[[#This Row],[Cases]]*Table1[[#This Row],[Pack Size]]</f>
        <v>0</v>
      </c>
      <c r="N810" s="1">
        <f ca="1">Table1[[#This Row],[Cases]]*Table1[[#This Row],[Pack Size]]</f>
        <v>1200</v>
      </c>
      <c r="O810" s="1">
        <f>IFERROR(VLOOKUP(Table1[[#This Row],[SKU Code]],'SKU Size'!$G:$H,2,FALSE),0)*Table1[[#This Row],[Cases]]</f>
        <v>37486.227962243371</v>
      </c>
      <c r="P810" t="str">
        <f t="shared" si="13"/>
        <v>D0031</v>
      </c>
      <c r="Q810">
        <f>IFERROR(VLOOKUP(Table1[[#This Row],[Trim Distributor Code]],Sheet1!$N:$O,2,FALSE),0)</f>
        <v>3400039</v>
      </c>
      <c r="R810">
        <f>IFERROR(VLOOKUP(Table1[[#This Row],[Salesflo AppUser Code]],HIE!$A:$B,2,FALSE),0)</f>
        <v>0</v>
      </c>
      <c r="S810">
        <f>IFERROR(VLOOKUP(Table1[[#This Row],[Salesflo AppUser Code]],HIE!$A:$B,2,FALSE),0)</f>
        <v>0</v>
      </c>
      <c r="T810" t="s">
        <v>2637</v>
      </c>
      <c r="U810" s="3" t="s">
        <v>5710</v>
      </c>
      <c r="V810" s="3" t="s">
        <v>1606</v>
      </c>
      <c r="W810" s="3" t="s">
        <v>1607</v>
      </c>
      <c r="X810" t="str">
        <f>IFERROR(VLOOKUP( Table1[[#This Row],[Trim Distributor Code]],Sheet1!$A:$J,10,FALSE),0)</f>
        <v>Active</v>
      </c>
    </row>
    <row r="811" spans="1:24" hidden="1" x14ac:dyDescent="0.3">
      <c r="A811" t="s">
        <v>4664</v>
      </c>
      <c r="B811" t="s">
        <v>4662</v>
      </c>
      <c r="C811" t="s">
        <v>4663</v>
      </c>
      <c r="D811" t="s">
        <v>1412</v>
      </c>
      <c r="E811" t="s">
        <v>4650</v>
      </c>
      <c r="F811" t="s">
        <v>2666</v>
      </c>
      <c r="G811" t="s">
        <v>4169</v>
      </c>
      <c r="H811" t="s">
        <v>4113</v>
      </c>
      <c r="I811" t="s">
        <v>4642</v>
      </c>
      <c r="J811" t="s">
        <v>4170</v>
      </c>
      <c r="K811">
        <v>15</v>
      </c>
      <c r="L811" s="2" t="s">
        <v>1412</v>
      </c>
      <c r="M811" s="2">
        <f ca="1">Table1[[#This Row],[Cases]]*Table1[[#This Row],[Pack Size]]</f>
        <v>0</v>
      </c>
      <c r="N811" s="1">
        <f ca="1">Table1[[#This Row],[Cases]]*Table1[[#This Row],[Pack Size]]</f>
        <v>360</v>
      </c>
      <c r="O811" s="1">
        <f>IFERROR(VLOOKUP(Table1[[#This Row],[SKU Code]],'SKU Size'!$G:$H,2,FALSE),0)*Table1[[#This Row],[Cases]]</f>
        <v>27592.269402278485</v>
      </c>
      <c r="P811" t="str">
        <f t="shared" si="13"/>
        <v>D0031</v>
      </c>
      <c r="Q811">
        <f>IFERROR(VLOOKUP(Table1[[#This Row],[Trim Distributor Code]],Sheet1!$N:$O,2,FALSE),0)</f>
        <v>3400039</v>
      </c>
      <c r="R811">
        <f>IFERROR(VLOOKUP(Table1[[#This Row],[Salesflo AppUser Code]],HIE!$A:$B,2,FALSE),0)</f>
        <v>0</v>
      </c>
      <c r="S811">
        <f>IFERROR(VLOOKUP(Table1[[#This Row],[Salesflo AppUser Code]],HIE!$A:$B,2,FALSE),0)</f>
        <v>0</v>
      </c>
      <c r="T811" t="s">
        <v>2637</v>
      </c>
      <c r="U811" s="3" t="s">
        <v>5710</v>
      </c>
      <c r="V811" s="3" t="s">
        <v>1632</v>
      </c>
      <c r="W811" s="3" t="s">
        <v>5359</v>
      </c>
      <c r="X811" t="str">
        <f>IFERROR(VLOOKUP( Table1[[#This Row],[Trim Distributor Code]],Sheet1!$A:$J,10,FALSE),0)</f>
        <v>Active</v>
      </c>
    </row>
    <row r="812" spans="1:24" hidden="1" x14ac:dyDescent="0.3">
      <c r="A812" t="s">
        <v>4664</v>
      </c>
      <c r="B812" t="s">
        <v>4662</v>
      </c>
      <c r="C812" t="s">
        <v>4663</v>
      </c>
      <c r="D812" t="s">
        <v>1412</v>
      </c>
      <c r="E812" t="s">
        <v>4650</v>
      </c>
      <c r="F812" t="s">
        <v>2666</v>
      </c>
      <c r="G812" t="s">
        <v>4136</v>
      </c>
      <c r="H812" t="s">
        <v>4113</v>
      </c>
      <c r="I812" t="s">
        <v>4643</v>
      </c>
      <c r="J812" t="s">
        <v>2295</v>
      </c>
      <c r="K812">
        <v>10</v>
      </c>
      <c r="L812" s="2" t="s">
        <v>1412</v>
      </c>
      <c r="M812" s="2">
        <f ca="1">Table1[[#This Row],[Cases]]*Table1[[#This Row],[Pack Size]]</f>
        <v>0</v>
      </c>
      <c r="N812" s="1">
        <f ca="1">Table1[[#This Row],[Cases]]*Table1[[#This Row],[Pack Size]]</f>
        <v>240</v>
      </c>
      <c r="O812" s="1">
        <f>IFERROR(VLOOKUP(Table1[[#This Row],[SKU Code]],'SKU Size'!$G:$H,2,FALSE),0)*Table1[[#This Row],[Cases]]</f>
        <v>18314.037790175855</v>
      </c>
      <c r="P812" t="str">
        <f t="shared" si="13"/>
        <v>D0031</v>
      </c>
      <c r="Q812">
        <f>IFERROR(VLOOKUP(Table1[[#This Row],[Trim Distributor Code]],Sheet1!$N:$O,2,FALSE),0)</f>
        <v>3400039</v>
      </c>
      <c r="R812">
        <f>IFERROR(VLOOKUP(Table1[[#This Row],[Salesflo AppUser Code]],HIE!$A:$B,2,FALSE),0)</f>
        <v>0</v>
      </c>
      <c r="S812">
        <f>IFERROR(VLOOKUP(Table1[[#This Row],[Salesflo AppUser Code]],HIE!$A:$B,2,FALSE),0)</f>
        <v>0</v>
      </c>
      <c r="T812" t="s">
        <v>2637</v>
      </c>
      <c r="U812" s="3" t="s">
        <v>5710</v>
      </c>
      <c r="V812" s="3" t="s">
        <v>1632</v>
      </c>
      <c r="W812" s="3" t="s">
        <v>2294</v>
      </c>
      <c r="X812" t="str">
        <f>IFERROR(VLOOKUP( Table1[[#This Row],[Trim Distributor Code]],Sheet1!$A:$J,10,FALSE),0)</f>
        <v>Active</v>
      </c>
    </row>
    <row r="813" spans="1:24" hidden="1" x14ac:dyDescent="0.3">
      <c r="A813" t="s">
        <v>4664</v>
      </c>
      <c r="B813" t="s">
        <v>4662</v>
      </c>
      <c r="C813" t="s">
        <v>4663</v>
      </c>
      <c r="D813" t="s">
        <v>1412</v>
      </c>
      <c r="E813" t="s">
        <v>4650</v>
      </c>
      <c r="F813" t="s">
        <v>2666</v>
      </c>
      <c r="G813" t="s">
        <v>4134</v>
      </c>
      <c r="H813" t="s">
        <v>4113</v>
      </c>
      <c r="I813" t="s">
        <v>4644</v>
      </c>
      <c r="J813" t="s">
        <v>1635</v>
      </c>
      <c r="K813">
        <v>15</v>
      </c>
      <c r="L813" s="2" t="s">
        <v>1412</v>
      </c>
      <c r="M813" s="2">
        <f ca="1">Table1[[#This Row],[Cases]]*Table1[[#This Row],[Pack Size]]</f>
        <v>0</v>
      </c>
      <c r="N813" s="1">
        <f ca="1">Table1[[#This Row],[Cases]]*Table1[[#This Row],[Pack Size]]</f>
        <v>360</v>
      </c>
      <c r="O813" s="1">
        <f>IFERROR(VLOOKUP(Table1[[#This Row],[SKU Code]],'SKU Size'!$G:$H,2,FALSE),0)*Table1[[#This Row],[Cases]]</f>
        <v>47139.90001296172</v>
      </c>
      <c r="P813" t="str">
        <f t="shared" si="13"/>
        <v>D0031</v>
      </c>
      <c r="Q813">
        <f>IFERROR(VLOOKUP(Table1[[#This Row],[Trim Distributor Code]],Sheet1!$N:$O,2,FALSE),0)</f>
        <v>3400039</v>
      </c>
      <c r="R813">
        <f>IFERROR(VLOOKUP(Table1[[#This Row],[Salesflo AppUser Code]],HIE!$A:$B,2,FALSE),0)</f>
        <v>0</v>
      </c>
      <c r="S813">
        <f>IFERROR(VLOOKUP(Table1[[#This Row],[Salesflo AppUser Code]],HIE!$A:$B,2,FALSE),0)</f>
        <v>0</v>
      </c>
      <c r="T813" t="s">
        <v>2637</v>
      </c>
      <c r="U813" s="3" t="s">
        <v>5710</v>
      </c>
      <c r="V813" s="3" t="s">
        <v>1632</v>
      </c>
      <c r="W813" s="3" t="s">
        <v>1445</v>
      </c>
      <c r="X813" t="str">
        <f>IFERROR(VLOOKUP( Table1[[#This Row],[Trim Distributor Code]],Sheet1!$A:$J,10,FALSE),0)</f>
        <v>Active</v>
      </c>
    </row>
    <row r="814" spans="1:24" hidden="1" x14ac:dyDescent="0.3">
      <c r="A814" t="s">
        <v>4664</v>
      </c>
      <c r="B814" t="s">
        <v>4662</v>
      </c>
      <c r="C814" t="s">
        <v>4663</v>
      </c>
      <c r="D814" t="s">
        <v>1412</v>
      </c>
      <c r="E814" t="s">
        <v>4650</v>
      </c>
      <c r="F814" t="s">
        <v>2666</v>
      </c>
      <c r="G814" t="s">
        <v>1422</v>
      </c>
      <c r="H814" t="s">
        <v>4360</v>
      </c>
      <c r="I814" t="s">
        <v>4645</v>
      </c>
      <c r="J814" t="s">
        <v>4271</v>
      </c>
      <c r="K814">
        <v>10</v>
      </c>
      <c r="L814" s="2" t="s">
        <v>1412</v>
      </c>
      <c r="M814" s="2">
        <f ca="1">Table1[[#This Row],[Cases]]*Table1[[#This Row],[Pack Size]]</f>
        <v>0</v>
      </c>
      <c r="N814" s="1">
        <f ca="1">Table1[[#This Row],[Cases]]*Table1[[#This Row],[Pack Size]]</f>
        <v>960</v>
      </c>
      <c r="O814" s="1">
        <f>IFERROR(VLOOKUP(Table1[[#This Row],[SKU Code]],'SKU Size'!$G:$H,2,FALSE),0)*Table1[[#This Row],[Cases]]</f>
        <v>0</v>
      </c>
      <c r="P814" t="str">
        <f t="shared" si="13"/>
        <v>D0031</v>
      </c>
      <c r="Q814">
        <f>IFERROR(VLOOKUP(Table1[[#This Row],[Trim Distributor Code]],Sheet1!$N:$O,2,FALSE),0)</f>
        <v>3400039</v>
      </c>
      <c r="R814">
        <f>IFERROR(VLOOKUP(Table1[[#This Row],[Salesflo AppUser Code]],HIE!$A:$B,2,FALSE),0)</f>
        <v>0</v>
      </c>
      <c r="S814">
        <f>IFERROR(VLOOKUP(Table1[[#This Row],[Salesflo AppUser Code]],HIE!$A:$B,2,FALSE),0)</f>
        <v>0</v>
      </c>
      <c r="T814" t="s">
        <v>2637</v>
      </c>
      <c r="U814" s="3" t="s">
        <v>5710</v>
      </c>
      <c r="V814" s="3" t="s">
        <v>4360</v>
      </c>
      <c r="W814" s="3" t="s">
        <v>1422</v>
      </c>
      <c r="X814" t="str">
        <f>IFERROR(VLOOKUP( Table1[[#This Row],[Trim Distributor Code]],Sheet1!$A:$J,10,FALSE),0)</f>
        <v>Active</v>
      </c>
    </row>
    <row r="815" spans="1:24" hidden="1" x14ac:dyDescent="0.3">
      <c r="A815" t="s">
        <v>4685</v>
      </c>
      <c r="B815" t="s">
        <v>4665</v>
      </c>
      <c r="C815" t="s">
        <v>4666</v>
      </c>
      <c r="D815" t="s">
        <v>1412</v>
      </c>
      <c r="E815" t="s">
        <v>4667</v>
      </c>
      <c r="F815" t="s">
        <v>4373</v>
      </c>
      <c r="G815" t="s">
        <v>4134</v>
      </c>
      <c r="H815" t="s">
        <v>4106</v>
      </c>
      <c r="I815" t="s">
        <v>4636</v>
      </c>
      <c r="J815" t="s">
        <v>1478</v>
      </c>
      <c r="K815">
        <v>400</v>
      </c>
      <c r="L815" s="2" t="s">
        <v>1412</v>
      </c>
      <c r="M815" s="2">
        <f ca="1">Table1[[#This Row],[Cases]]*Table1[[#This Row],[Pack Size]]</f>
        <v>0</v>
      </c>
      <c r="N815" s="1">
        <f ca="1">Table1[[#This Row],[Cases]]*Table1[[#This Row],[Pack Size]]</f>
        <v>160000</v>
      </c>
      <c r="O815" s="1">
        <f>IFERROR(VLOOKUP(Table1[[#This Row],[SKU Code]],'SKU Size'!$G:$H,2,FALSE),0)*Table1[[#This Row],[Cases]]</f>
        <v>3483610.5796338003</v>
      </c>
      <c r="P815" t="str">
        <f t="shared" si="13"/>
        <v>D0523</v>
      </c>
      <c r="Q815">
        <f>IFERROR(VLOOKUP(Table1[[#This Row],[Trim Distributor Code]],Sheet1!$N:$O,2,FALSE),0)</f>
        <v>3401170</v>
      </c>
      <c r="R815">
        <f>IFERROR(VLOOKUP(Table1[[#This Row],[Salesflo AppUser Code]],HIE!$A:$B,2,FALSE),0)</f>
        <v>0</v>
      </c>
      <c r="S815">
        <f>IFERROR(VLOOKUP(Table1[[#This Row],[Salesflo AppUser Code]],HIE!$A:$B,2,FALSE),0)</f>
        <v>0</v>
      </c>
      <c r="T815" t="s">
        <v>2637</v>
      </c>
      <c r="U815" s="3" t="s">
        <v>5710</v>
      </c>
      <c r="V815" s="3" t="s">
        <v>1444</v>
      </c>
      <c r="W815" s="3" t="s">
        <v>1445</v>
      </c>
      <c r="X815">
        <f>IFERROR(VLOOKUP( Table1[[#This Row],[Trim Distributor Code]],Sheet1!$A:$J,10,FALSE),0)</f>
        <v>0</v>
      </c>
    </row>
    <row r="816" spans="1:24" hidden="1" x14ac:dyDescent="0.3">
      <c r="A816" t="s">
        <v>4685</v>
      </c>
      <c r="B816" t="s">
        <v>4665</v>
      </c>
      <c r="C816" t="s">
        <v>4666</v>
      </c>
      <c r="D816" t="s">
        <v>1412</v>
      </c>
      <c r="E816" t="s">
        <v>4667</v>
      </c>
      <c r="F816" t="s">
        <v>4373</v>
      </c>
      <c r="G816" t="s">
        <v>4133</v>
      </c>
      <c r="H816" t="s">
        <v>4106</v>
      </c>
      <c r="I816" t="s">
        <v>4637</v>
      </c>
      <c r="J816" t="s">
        <v>1586</v>
      </c>
      <c r="K816">
        <v>600</v>
      </c>
      <c r="L816" s="2" t="s">
        <v>1412</v>
      </c>
      <c r="M816" s="2">
        <f ca="1">Table1[[#This Row],[Cases]]*Table1[[#This Row],[Pack Size]]</f>
        <v>0</v>
      </c>
      <c r="N816" s="1">
        <f ca="1">Table1[[#This Row],[Cases]]*Table1[[#This Row],[Pack Size]]</f>
        <v>240000</v>
      </c>
      <c r="O816" s="1">
        <f>IFERROR(VLOOKUP(Table1[[#This Row],[SKU Code]],'SKU Size'!$G:$H,2,FALSE),0)*Table1[[#This Row],[Cases]]</f>
        <v>5059250.6781322779</v>
      </c>
      <c r="P816" t="str">
        <f t="shared" si="13"/>
        <v>D0523</v>
      </c>
      <c r="Q816">
        <f>IFERROR(VLOOKUP(Table1[[#This Row],[Trim Distributor Code]],Sheet1!$N:$O,2,FALSE),0)</f>
        <v>3401170</v>
      </c>
      <c r="R816">
        <f>IFERROR(VLOOKUP(Table1[[#This Row],[Salesflo AppUser Code]],HIE!$A:$B,2,FALSE),0)</f>
        <v>0</v>
      </c>
      <c r="S816">
        <f>IFERROR(VLOOKUP(Table1[[#This Row],[Salesflo AppUser Code]],HIE!$A:$B,2,FALSE),0)</f>
        <v>0</v>
      </c>
      <c r="T816" t="s">
        <v>2637</v>
      </c>
      <c r="U816" s="3" t="s">
        <v>5710</v>
      </c>
      <c r="V816" s="3" t="s">
        <v>1444</v>
      </c>
      <c r="W816" s="3" t="s">
        <v>5707</v>
      </c>
      <c r="X816">
        <f>IFERROR(VLOOKUP( Table1[[#This Row],[Trim Distributor Code]],Sheet1!$A:$J,10,FALSE),0)</f>
        <v>0</v>
      </c>
    </row>
    <row r="817" spans="1:24" hidden="1" x14ac:dyDescent="0.3">
      <c r="A817" t="s">
        <v>4685</v>
      </c>
      <c r="B817" t="s">
        <v>4665</v>
      </c>
      <c r="C817" t="s">
        <v>4666</v>
      </c>
      <c r="D817" t="s">
        <v>1412</v>
      </c>
      <c r="E817" t="s">
        <v>4667</v>
      </c>
      <c r="F817" t="s">
        <v>4373</v>
      </c>
      <c r="G817" t="s">
        <v>4111</v>
      </c>
      <c r="H817" t="s">
        <v>4109</v>
      </c>
      <c r="I817" t="s">
        <v>4638</v>
      </c>
      <c r="J817" t="s">
        <v>1440</v>
      </c>
      <c r="K817" s="1">
        <v>20</v>
      </c>
      <c r="L817" s="1" t="s">
        <v>1412</v>
      </c>
      <c r="M817" s="2">
        <f ca="1">Table1[[#This Row],[Cases]]*Table1[[#This Row],[Pack Size]]</f>
        <v>0</v>
      </c>
      <c r="N817" s="1">
        <f ca="1">Table1[[#This Row],[Cases]]*Table1[[#This Row],[Pack Size]]</f>
        <v>2000</v>
      </c>
      <c r="O817" s="1">
        <f>IFERROR(VLOOKUP(Table1[[#This Row],[SKU Code]],'SKU Size'!$G:$H,2,FALSE),0)*Table1[[#This Row],[Cases]]</f>
        <v>203090.96167094188</v>
      </c>
      <c r="P817" t="str">
        <f t="shared" si="13"/>
        <v>D0523</v>
      </c>
      <c r="Q817">
        <f>IFERROR(VLOOKUP(Table1[[#This Row],[Trim Distributor Code]],Sheet1!$N:$O,2,FALSE),0)</f>
        <v>3401170</v>
      </c>
      <c r="R817">
        <f>IFERROR(VLOOKUP(Table1[[#This Row],[Salesflo AppUser Code]],HIE!$A:$B,2,FALSE),0)</f>
        <v>0</v>
      </c>
      <c r="S817">
        <f>IFERROR(VLOOKUP(Table1[[#This Row],[Salesflo AppUser Code]],HIE!$A:$B,2,FALSE),0)</f>
        <v>0</v>
      </c>
      <c r="T817" t="s">
        <v>2637</v>
      </c>
      <c r="U817" s="3" t="s">
        <v>5710</v>
      </c>
      <c r="V817" s="3" t="s">
        <v>1423</v>
      </c>
      <c r="W817" s="3" t="s">
        <v>1431</v>
      </c>
      <c r="X817">
        <f>IFERROR(VLOOKUP( Table1[[#This Row],[Trim Distributor Code]],Sheet1!$A:$J,10,FALSE),0)</f>
        <v>0</v>
      </c>
    </row>
    <row r="818" spans="1:24" hidden="1" x14ac:dyDescent="0.3">
      <c r="A818" t="s">
        <v>4685</v>
      </c>
      <c r="B818" t="s">
        <v>4665</v>
      </c>
      <c r="C818" t="s">
        <v>4666</v>
      </c>
      <c r="D818" t="s">
        <v>1412</v>
      </c>
      <c r="E818" t="s">
        <v>4667</v>
      </c>
      <c r="F818" t="s">
        <v>4373</v>
      </c>
      <c r="G818" t="s">
        <v>1627</v>
      </c>
      <c r="H818" t="s">
        <v>4109</v>
      </c>
      <c r="I818" t="s">
        <v>4639</v>
      </c>
      <c r="J818" t="s">
        <v>4640</v>
      </c>
      <c r="K818">
        <v>30</v>
      </c>
      <c r="L818" s="2" t="s">
        <v>1412</v>
      </c>
      <c r="M818" s="2">
        <f ca="1">Table1[[#This Row],[Cases]]*Table1[[#This Row],[Pack Size]]</f>
        <v>0</v>
      </c>
      <c r="N818" s="1">
        <f ca="1">Table1[[#This Row],[Cases]]*Table1[[#This Row],[Pack Size]]</f>
        <v>0</v>
      </c>
      <c r="O818" s="1">
        <f>IFERROR(VLOOKUP(Table1[[#This Row],[SKU Code]],'SKU Size'!$G:$H,2,FALSE),0)*Table1[[#This Row],[Cases]]</f>
        <v>0</v>
      </c>
      <c r="P818" t="str">
        <f t="shared" si="13"/>
        <v>D0523</v>
      </c>
      <c r="Q818">
        <f>IFERROR(VLOOKUP(Table1[[#This Row],[Trim Distributor Code]],Sheet1!$N:$O,2,FALSE),0)</f>
        <v>3401170</v>
      </c>
      <c r="R818">
        <f>IFERROR(VLOOKUP(Table1[[#This Row],[Salesflo AppUser Code]],HIE!$A:$B,2,FALSE),0)</f>
        <v>0</v>
      </c>
      <c r="S818">
        <f>IFERROR(VLOOKUP(Table1[[#This Row],[Salesflo AppUser Code]],HIE!$A:$B,2,FALSE),0)</f>
        <v>0</v>
      </c>
      <c r="T818" t="s">
        <v>2637</v>
      </c>
      <c r="U818" s="3" t="s">
        <v>5710</v>
      </c>
      <c r="V818" s="3" t="s">
        <v>1423</v>
      </c>
      <c r="W818" s="3" t="s">
        <v>1627</v>
      </c>
      <c r="X818">
        <f>IFERROR(VLOOKUP( Table1[[#This Row],[Trim Distributor Code]],Sheet1!$A:$J,10,FALSE),0)</f>
        <v>0</v>
      </c>
    </row>
    <row r="819" spans="1:24" hidden="1" x14ac:dyDescent="0.3">
      <c r="A819" t="s">
        <v>4685</v>
      </c>
      <c r="B819" t="s">
        <v>4665</v>
      </c>
      <c r="C819" t="s">
        <v>4666</v>
      </c>
      <c r="D819" t="s">
        <v>1412</v>
      </c>
      <c r="E819" t="s">
        <v>4667</v>
      </c>
      <c r="F819" t="s">
        <v>4373</v>
      </c>
      <c r="G819" t="s">
        <v>1607</v>
      </c>
      <c r="H819" t="s">
        <v>4137</v>
      </c>
      <c r="I819" t="s">
        <v>4641</v>
      </c>
      <c r="J819" t="s">
        <v>1622</v>
      </c>
      <c r="K819">
        <v>10</v>
      </c>
      <c r="L819" s="2" t="s">
        <v>1412</v>
      </c>
      <c r="M819" s="2">
        <f ca="1">Table1[[#This Row],[Cases]]*Table1[[#This Row],[Pack Size]]</f>
        <v>0</v>
      </c>
      <c r="N819" s="1">
        <f ca="1">Table1[[#This Row],[Cases]]*Table1[[#This Row],[Pack Size]]</f>
        <v>2400</v>
      </c>
      <c r="O819" s="1">
        <f>IFERROR(VLOOKUP(Table1[[#This Row],[SKU Code]],'SKU Size'!$G:$H,2,FALSE),0)*Table1[[#This Row],[Cases]]</f>
        <v>74972.455924486741</v>
      </c>
      <c r="P819" t="str">
        <f t="shared" si="13"/>
        <v>D0523</v>
      </c>
      <c r="Q819">
        <f>IFERROR(VLOOKUP(Table1[[#This Row],[Trim Distributor Code]],Sheet1!$N:$O,2,FALSE),0)</f>
        <v>3401170</v>
      </c>
      <c r="R819">
        <f>IFERROR(VLOOKUP(Table1[[#This Row],[Salesflo AppUser Code]],HIE!$A:$B,2,FALSE),0)</f>
        <v>0</v>
      </c>
      <c r="S819">
        <f>IFERROR(VLOOKUP(Table1[[#This Row],[Salesflo AppUser Code]],HIE!$A:$B,2,FALSE),0)</f>
        <v>0</v>
      </c>
      <c r="T819" t="s">
        <v>2637</v>
      </c>
      <c r="U819" s="3" t="s">
        <v>5710</v>
      </c>
      <c r="V819" s="3" t="s">
        <v>1606</v>
      </c>
      <c r="W819" s="3" t="s">
        <v>1607</v>
      </c>
      <c r="X819">
        <f>IFERROR(VLOOKUP( Table1[[#This Row],[Trim Distributor Code]],Sheet1!$A:$J,10,FALSE),0)</f>
        <v>0</v>
      </c>
    </row>
    <row r="820" spans="1:24" hidden="1" x14ac:dyDescent="0.3">
      <c r="A820" t="s">
        <v>4685</v>
      </c>
      <c r="B820" t="s">
        <v>4665</v>
      </c>
      <c r="C820" t="s">
        <v>4666</v>
      </c>
      <c r="D820" t="s">
        <v>1412</v>
      </c>
      <c r="E820" t="s">
        <v>4667</v>
      </c>
      <c r="F820" t="s">
        <v>4373</v>
      </c>
      <c r="G820" t="s">
        <v>4169</v>
      </c>
      <c r="H820" t="s">
        <v>4113</v>
      </c>
      <c r="I820" t="s">
        <v>4642</v>
      </c>
      <c r="J820" t="s">
        <v>4170</v>
      </c>
      <c r="K820">
        <v>10</v>
      </c>
      <c r="L820" s="2" t="s">
        <v>1412</v>
      </c>
      <c r="M820" s="2">
        <f ca="1">Table1[[#This Row],[Cases]]*Table1[[#This Row],[Pack Size]]</f>
        <v>0</v>
      </c>
      <c r="N820" s="1">
        <f ca="1">Table1[[#This Row],[Cases]]*Table1[[#This Row],[Pack Size]]</f>
        <v>240</v>
      </c>
      <c r="O820" s="1">
        <f>IFERROR(VLOOKUP(Table1[[#This Row],[SKU Code]],'SKU Size'!$G:$H,2,FALSE),0)*Table1[[#This Row],[Cases]]</f>
        <v>18394.846268185654</v>
      </c>
      <c r="P820" t="str">
        <f t="shared" si="13"/>
        <v>D0523</v>
      </c>
      <c r="Q820">
        <f>IFERROR(VLOOKUP(Table1[[#This Row],[Trim Distributor Code]],Sheet1!$N:$O,2,FALSE),0)</f>
        <v>3401170</v>
      </c>
      <c r="R820">
        <f>IFERROR(VLOOKUP(Table1[[#This Row],[Salesflo AppUser Code]],HIE!$A:$B,2,FALSE),0)</f>
        <v>0</v>
      </c>
      <c r="S820">
        <f>IFERROR(VLOOKUP(Table1[[#This Row],[Salesflo AppUser Code]],HIE!$A:$B,2,FALSE),0)</f>
        <v>0</v>
      </c>
      <c r="T820" t="s">
        <v>2637</v>
      </c>
      <c r="U820" s="3" t="s">
        <v>5710</v>
      </c>
      <c r="V820" s="3" t="s">
        <v>1632</v>
      </c>
      <c r="W820" s="3" t="s">
        <v>5359</v>
      </c>
      <c r="X820">
        <f>IFERROR(VLOOKUP( Table1[[#This Row],[Trim Distributor Code]],Sheet1!$A:$J,10,FALSE),0)</f>
        <v>0</v>
      </c>
    </row>
    <row r="821" spans="1:24" hidden="1" x14ac:dyDescent="0.3">
      <c r="A821" t="s">
        <v>4685</v>
      </c>
      <c r="B821" t="s">
        <v>4665</v>
      </c>
      <c r="C821" t="s">
        <v>4666</v>
      </c>
      <c r="D821" t="s">
        <v>1412</v>
      </c>
      <c r="E821" t="s">
        <v>4667</v>
      </c>
      <c r="F821" t="s">
        <v>4373</v>
      </c>
      <c r="G821" t="s">
        <v>4136</v>
      </c>
      <c r="H821" t="s">
        <v>4113</v>
      </c>
      <c r="I821" t="s">
        <v>4643</v>
      </c>
      <c r="J821" t="s">
        <v>2295</v>
      </c>
      <c r="K821">
        <v>10</v>
      </c>
      <c r="L821" s="2" t="s">
        <v>1412</v>
      </c>
      <c r="M821" s="2">
        <f ca="1">Table1[[#This Row],[Cases]]*Table1[[#This Row],[Pack Size]]</f>
        <v>0</v>
      </c>
      <c r="N821" s="1">
        <f ca="1">Table1[[#This Row],[Cases]]*Table1[[#This Row],[Pack Size]]</f>
        <v>240</v>
      </c>
      <c r="O821" s="1">
        <f>IFERROR(VLOOKUP(Table1[[#This Row],[SKU Code]],'SKU Size'!$G:$H,2,FALSE),0)*Table1[[#This Row],[Cases]]</f>
        <v>18314.037790175855</v>
      </c>
      <c r="P821" t="str">
        <f t="shared" si="13"/>
        <v>D0523</v>
      </c>
      <c r="Q821">
        <f>IFERROR(VLOOKUP(Table1[[#This Row],[Trim Distributor Code]],Sheet1!$N:$O,2,FALSE),0)</f>
        <v>3401170</v>
      </c>
      <c r="R821">
        <f>IFERROR(VLOOKUP(Table1[[#This Row],[Salesflo AppUser Code]],HIE!$A:$B,2,FALSE),0)</f>
        <v>0</v>
      </c>
      <c r="S821">
        <f>IFERROR(VLOOKUP(Table1[[#This Row],[Salesflo AppUser Code]],HIE!$A:$B,2,FALSE),0)</f>
        <v>0</v>
      </c>
      <c r="T821" t="s">
        <v>2637</v>
      </c>
      <c r="U821" s="3" t="s">
        <v>5710</v>
      </c>
      <c r="V821" s="3" t="s">
        <v>1632</v>
      </c>
      <c r="W821" s="3" t="s">
        <v>2294</v>
      </c>
      <c r="X821">
        <f>IFERROR(VLOOKUP( Table1[[#This Row],[Trim Distributor Code]],Sheet1!$A:$J,10,FALSE),0)</f>
        <v>0</v>
      </c>
    </row>
    <row r="822" spans="1:24" hidden="1" x14ac:dyDescent="0.3">
      <c r="A822" t="s">
        <v>4685</v>
      </c>
      <c r="B822" t="s">
        <v>4665</v>
      </c>
      <c r="C822" t="s">
        <v>4666</v>
      </c>
      <c r="D822" t="s">
        <v>1412</v>
      </c>
      <c r="E822" t="s">
        <v>4667</v>
      </c>
      <c r="F822" t="s">
        <v>4373</v>
      </c>
      <c r="G822" t="s">
        <v>4134</v>
      </c>
      <c r="H822" t="s">
        <v>4113</v>
      </c>
      <c r="I822" t="s">
        <v>4644</v>
      </c>
      <c r="J822" t="s">
        <v>1635</v>
      </c>
      <c r="K822">
        <v>20</v>
      </c>
      <c r="L822" s="2" t="s">
        <v>1412</v>
      </c>
      <c r="M822" s="2">
        <f ca="1">Table1[[#This Row],[Cases]]*Table1[[#This Row],[Pack Size]]</f>
        <v>0</v>
      </c>
      <c r="N822" s="1">
        <f ca="1">Table1[[#This Row],[Cases]]*Table1[[#This Row],[Pack Size]]</f>
        <v>480</v>
      </c>
      <c r="O822" s="1">
        <f>IFERROR(VLOOKUP(Table1[[#This Row],[SKU Code]],'SKU Size'!$G:$H,2,FALSE),0)*Table1[[#This Row],[Cases]]</f>
        <v>62853.200017282288</v>
      </c>
      <c r="P822" t="str">
        <f t="shared" si="13"/>
        <v>D0523</v>
      </c>
      <c r="Q822">
        <f>IFERROR(VLOOKUP(Table1[[#This Row],[Trim Distributor Code]],Sheet1!$N:$O,2,FALSE),0)</f>
        <v>3401170</v>
      </c>
      <c r="R822">
        <f>IFERROR(VLOOKUP(Table1[[#This Row],[Salesflo AppUser Code]],HIE!$A:$B,2,FALSE),0)</f>
        <v>0</v>
      </c>
      <c r="S822">
        <f>IFERROR(VLOOKUP(Table1[[#This Row],[Salesflo AppUser Code]],HIE!$A:$B,2,FALSE),0)</f>
        <v>0</v>
      </c>
      <c r="T822" t="s">
        <v>2637</v>
      </c>
      <c r="U822" s="3" t="s">
        <v>5710</v>
      </c>
      <c r="V822" s="3" t="s">
        <v>1632</v>
      </c>
      <c r="W822" s="3" t="s">
        <v>1445</v>
      </c>
      <c r="X822">
        <f>IFERROR(VLOOKUP( Table1[[#This Row],[Trim Distributor Code]],Sheet1!$A:$J,10,FALSE),0)</f>
        <v>0</v>
      </c>
    </row>
    <row r="823" spans="1:24" hidden="1" x14ac:dyDescent="0.3">
      <c r="A823" t="s">
        <v>4685</v>
      </c>
      <c r="B823" t="s">
        <v>4665</v>
      </c>
      <c r="C823" t="s">
        <v>4666</v>
      </c>
      <c r="D823" t="s">
        <v>1412</v>
      </c>
      <c r="E823" t="s">
        <v>4667</v>
      </c>
      <c r="F823" t="s">
        <v>4373</v>
      </c>
      <c r="G823" t="s">
        <v>1422</v>
      </c>
      <c r="H823" t="s">
        <v>4360</v>
      </c>
      <c r="I823" t="s">
        <v>4645</v>
      </c>
      <c r="J823" t="s">
        <v>4271</v>
      </c>
      <c r="K823">
        <v>4</v>
      </c>
      <c r="L823" s="2" t="s">
        <v>1412</v>
      </c>
      <c r="M823" s="2">
        <f ca="1">Table1[[#This Row],[Cases]]*Table1[[#This Row],[Pack Size]]</f>
        <v>0</v>
      </c>
      <c r="N823" s="1">
        <f ca="1">Table1[[#This Row],[Cases]]*Table1[[#This Row],[Pack Size]]</f>
        <v>384</v>
      </c>
      <c r="O823" s="1">
        <f>IFERROR(VLOOKUP(Table1[[#This Row],[SKU Code]],'SKU Size'!$G:$H,2,FALSE),0)*Table1[[#This Row],[Cases]]</f>
        <v>0</v>
      </c>
      <c r="P823" t="str">
        <f t="shared" si="13"/>
        <v>D0523</v>
      </c>
      <c r="Q823">
        <f>IFERROR(VLOOKUP(Table1[[#This Row],[Trim Distributor Code]],Sheet1!$N:$O,2,FALSE),0)</f>
        <v>3401170</v>
      </c>
      <c r="R823">
        <f>IFERROR(VLOOKUP(Table1[[#This Row],[Salesflo AppUser Code]],HIE!$A:$B,2,FALSE),0)</f>
        <v>0</v>
      </c>
      <c r="S823">
        <f>IFERROR(VLOOKUP(Table1[[#This Row],[Salesflo AppUser Code]],HIE!$A:$B,2,FALSE),0)</f>
        <v>0</v>
      </c>
      <c r="T823" t="s">
        <v>2637</v>
      </c>
      <c r="U823" s="3" t="s">
        <v>5710</v>
      </c>
      <c r="V823" s="3" t="s">
        <v>4360</v>
      </c>
      <c r="W823" s="3" t="s">
        <v>1422</v>
      </c>
      <c r="X823">
        <f>IFERROR(VLOOKUP( Table1[[#This Row],[Trim Distributor Code]],Sheet1!$A:$J,10,FALSE),0)</f>
        <v>0</v>
      </c>
    </row>
    <row r="824" spans="1:24" hidden="1" x14ac:dyDescent="0.3">
      <c r="A824" t="s">
        <v>4685</v>
      </c>
      <c r="B824" t="s">
        <v>4668</v>
      </c>
      <c r="C824" t="s">
        <v>4669</v>
      </c>
      <c r="D824" t="s">
        <v>1412</v>
      </c>
      <c r="E824" t="s">
        <v>4667</v>
      </c>
      <c r="F824" t="s">
        <v>4373</v>
      </c>
      <c r="G824" t="s">
        <v>4134</v>
      </c>
      <c r="H824" t="s">
        <v>4106</v>
      </c>
      <c r="I824" t="s">
        <v>4636</v>
      </c>
      <c r="J824" t="s">
        <v>1478</v>
      </c>
      <c r="K824">
        <v>50</v>
      </c>
      <c r="L824" s="2" t="s">
        <v>1412</v>
      </c>
      <c r="M824" s="2">
        <f ca="1">Table1[[#This Row],[Cases]]*Table1[[#This Row],[Pack Size]]</f>
        <v>0</v>
      </c>
      <c r="N824" s="1">
        <f ca="1">Table1[[#This Row],[Cases]]*Table1[[#This Row],[Pack Size]]</f>
        <v>20000</v>
      </c>
      <c r="O824" s="1">
        <f>IFERROR(VLOOKUP(Table1[[#This Row],[SKU Code]],'SKU Size'!$G:$H,2,FALSE),0)*Table1[[#This Row],[Cases]]</f>
        <v>435451.32245422504</v>
      </c>
      <c r="P824" t="str">
        <f t="shared" si="13"/>
        <v>D0523</v>
      </c>
      <c r="Q824">
        <f>IFERROR(VLOOKUP(Table1[[#This Row],[Trim Distributor Code]],Sheet1!$N:$O,2,FALSE),0)</f>
        <v>3401170</v>
      </c>
      <c r="R824">
        <f>IFERROR(VLOOKUP(Table1[[#This Row],[Salesflo AppUser Code]],HIE!$A:$B,2,FALSE),0)</f>
        <v>0</v>
      </c>
      <c r="S824">
        <f>IFERROR(VLOOKUP(Table1[[#This Row],[Salesflo AppUser Code]],HIE!$A:$B,2,FALSE),0)</f>
        <v>0</v>
      </c>
      <c r="T824" t="s">
        <v>2637</v>
      </c>
      <c r="U824" s="3" t="s">
        <v>5710</v>
      </c>
      <c r="V824" s="3" t="s">
        <v>1444</v>
      </c>
      <c r="W824" s="3" t="s">
        <v>1445</v>
      </c>
      <c r="X824">
        <f>IFERROR(VLOOKUP( Table1[[#This Row],[Trim Distributor Code]],Sheet1!$A:$J,10,FALSE),0)</f>
        <v>0</v>
      </c>
    </row>
    <row r="825" spans="1:24" hidden="1" x14ac:dyDescent="0.3">
      <c r="A825" t="s">
        <v>4685</v>
      </c>
      <c r="B825" t="s">
        <v>4668</v>
      </c>
      <c r="C825" t="s">
        <v>4669</v>
      </c>
      <c r="D825" t="s">
        <v>1412</v>
      </c>
      <c r="E825" t="s">
        <v>4667</v>
      </c>
      <c r="F825" t="s">
        <v>4373</v>
      </c>
      <c r="G825" t="s">
        <v>4133</v>
      </c>
      <c r="H825" t="s">
        <v>4106</v>
      </c>
      <c r="I825" t="s">
        <v>4637</v>
      </c>
      <c r="J825" t="s">
        <v>1586</v>
      </c>
      <c r="K825" s="1">
        <v>200</v>
      </c>
      <c r="L825" s="1" t="s">
        <v>1412</v>
      </c>
      <c r="M825" s="2">
        <f ca="1">Table1[[#This Row],[Cases]]*Table1[[#This Row],[Pack Size]]</f>
        <v>0</v>
      </c>
      <c r="N825" s="1">
        <f ca="1">Table1[[#This Row],[Cases]]*Table1[[#This Row],[Pack Size]]</f>
        <v>80000</v>
      </c>
      <c r="O825" s="1">
        <f>IFERROR(VLOOKUP(Table1[[#This Row],[SKU Code]],'SKU Size'!$G:$H,2,FALSE),0)*Table1[[#This Row],[Cases]]</f>
        <v>1686416.8927107593</v>
      </c>
      <c r="P825" t="str">
        <f t="shared" si="13"/>
        <v>D0523</v>
      </c>
      <c r="Q825">
        <f>IFERROR(VLOOKUP(Table1[[#This Row],[Trim Distributor Code]],Sheet1!$N:$O,2,FALSE),0)</f>
        <v>3401170</v>
      </c>
      <c r="R825">
        <f>IFERROR(VLOOKUP(Table1[[#This Row],[Salesflo AppUser Code]],HIE!$A:$B,2,FALSE),0)</f>
        <v>0</v>
      </c>
      <c r="S825">
        <f>IFERROR(VLOOKUP(Table1[[#This Row],[Salesflo AppUser Code]],HIE!$A:$B,2,FALSE),0)</f>
        <v>0</v>
      </c>
      <c r="T825" t="s">
        <v>2637</v>
      </c>
      <c r="U825" s="3" t="s">
        <v>5710</v>
      </c>
      <c r="V825" s="3" t="s">
        <v>1444</v>
      </c>
      <c r="W825" s="3" t="s">
        <v>5707</v>
      </c>
      <c r="X825">
        <f>IFERROR(VLOOKUP( Table1[[#This Row],[Trim Distributor Code]],Sheet1!$A:$J,10,FALSE),0)</f>
        <v>0</v>
      </c>
    </row>
    <row r="826" spans="1:24" hidden="1" x14ac:dyDescent="0.3">
      <c r="A826" t="s">
        <v>4685</v>
      </c>
      <c r="B826" t="s">
        <v>4668</v>
      </c>
      <c r="C826" t="s">
        <v>4669</v>
      </c>
      <c r="D826" t="s">
        <v>1412</v>
      </c>
      <c r="E826" t="s">
        <v>4667</v>
      </c>
      <c r="F826" t="s">
        <v>4373</v>
      </c>
      <c r="G826" t="s">
        <v>4111</v>
      </c>
      <c r="H826" t="s">
        <v>4109</v>
      </c>
      <c r="I826" t="s">
        <v>4638</v>
      </c>
      <c r="J826" t="s">
        <v>1440</v>
      </c>
      <c r="K826">
        <v>2</v>
      </c>
      <c r="L826" s="2" t="s">
        <v>1412</v>
      </c>
      <c r="M826" s="2">
        <f ca="1">Table1[[#This Row],[Cases]]*Table1[[#This Row],[Pack Size]]</f>
        <v>0</v>
      </c>
      <c r="N826" s="1">
        <f ca="1">Table1[[#This Row],[Cases]]*Table1[[#This Row],[Pack Size]]</f>
        <v>200</v>
      </c>
      <c r="O826" s="1">
        <f>IFERROR(VLOOKUP(Table1[[#This Row],[SKU Code]],'SKU Size'!$G:$H,2,FALSE),0)*Table1[[#This Row],[Cases]]</f>
        <v>20309.096167094187</v>
      </c>
      <c r="P826" t="str">
        <f t="shared" si="13"/>
        <v>D0523</v>
      </c>
      <c r="Q826">
        <f>IFERROR(VLOOKUP(Table1[[#This Row],[Trim Distributor Code]],Sheet1!$N:$O,2,FALSE),0)</f>
        <v>3401170</v>
      </c>
      <c r="R826">
        <f>IFERROR(VLOOKUP(Table1[[#This Row],[Salesflo AppUser Code]],HIE!$A:$B,2,FALSE),0)</f>
        <v>0</v>
      </c>
      <c r="S826">
        <f>IFERROR(VLOOKUP(Table1[[#This Row],[Salesflo AppUser Code]],HIE!$A:$B,2,FALSE),0)</f>
        <v>0</v>
      </c>
      <c r="T826" t="s">
        <v>2637</v>
      </c>
      <c r="U826" s="3" t="s">
        <v>5710</v>
      </c>
      <c r="V826" s="3" t="s">
        <v>1423</v>
      </c>
      <c r="W826" s="3" t="s">
        <v>1431</v>
      </c>
      <c r="X826">
        <f>IFERROR(VLOOKUP( Table1[[#This Row],[Trim Distributor Code]],Sheet1!$A:$J,10,FALSE),0)</f>
        <v>0</v>
      </c>
    </row>
    <row r="827" spans="1:24" hidden="1" x14ac:dyDescent="0.3">
      <c r="A827" t="s">
        <v>4685</v>
      </c>
      <c r="B827" t="s">
        <v>4668</v>
      </c>
      <c r="C827" t="s">
        <v>4669</v>
      </c>
      <c r="D827" t="s">
        <v>1412</v>
      </c>
      <c r="E827" t="s">
        <v>4667</v>
      </c>
      <c r="F827" t="s">
        <v>4373</v>
      </c>
      <c r="G827" t="s">
        <v>1627</v>
      </c>
      <c r="H827" t="s">
        <v>4109</v>
      </c>
      <c r="I827" t="s">
        <v>4639</v>
      </c>
      <c r="J827" t="s">
        <v>4640</v>
      </c>
      <c r="K827">
        <v>10</v>
      </c>
      <c r="L827" s="2" t="s">
        <v>1412</v>
      </c>
      <c r="M827" s="2">
        <f ca="1">Table1[[#This Row],[Cases]]*Table1[[#This Row],[Pack Size]]</f>
        <v>0</v>
      </c>
      <c r="N827" s="1">
        <f ca="1">Table1[[#This Row],[Cases]]*Table1[[#This Row],[Pack Size]]</f>
        <v>0</v>
      </c>
      <c r="O827" s="1">
        <f>IFERROR(VLOOKUP(Table1[[#This Row],[SKU Code]],'SKU Size'!$G:$H,2,FALSE),0)*Table1[[#This Row],[Cases]]</f>
        <v>0</v>
      </c>
      <c r="P827" t="str">
        <f t="shared" si="13"/>
        <v>D0523</v>
      </c>
      <c r="Q827">
        <f>IFERROR(VLOOKUP(Table1[[#This Row],[Trim Distributor Code]],Sheet1!$N:$O,2,FALSE),0)</f>
        <v>3401170</v>
      </c>
      <c r="R827">
        <f>IFERROR(VLOOKUP(Table1[[#This Row],[Salesflo AppUser Code]],HIE!$A:$B,2,FALSE),0)</f>
        <v>0</v>
      </c>
      <c r="S827">
        <f>IFERROR(VLOOKUP(Table1[[#This Row],[Salesflo AppUser Code]],HIE!$A:$B,2,FALSE),0)</f>
        <v>0</v>
      </c>
      <c r="T827" t="s">
        <v>2637</v>
      </c>
      <c r="U827" s="3" t="s">
        <v>5710</v>
      </c>
      <c r="V827" s="3" t="s">
        <v>1423</v>
      </c>
      <c r="W827" s="3" t="s">
        <v>1627</v>
      </c>
      <c r="X827">
        <f>IFERROR(VLOOKUP( Table1[[#This Row],[Trim Distributor Code]],Sheet1!$A:$J,10,FALSE),0)</f>
        <v>0</v>
      </c>
    </row>
    <row r="828" spans="1:24" hidden="1" x14ac:dyDescent="0.3">
      <c r="A828" t="s">
        <v>4685</v>
      </c>
      <c r="B828" t="s">
        <v>4668</v>
      </c>
      <c r="C828" t="s">
        <v>4669</v>
      </c>
      <c r="D828" t="s">
        <v>1412</v>
      </c>
      <c r="E828" t="s">
        <v>4667</v>
      </c>
      <c r="F828" t="s">
        <v>4373</v>
      </c>
      <c r="G828" t="s">
        <v>1607</v>
      </c>
      <c r="H828" t="s">
        <v>4137</v>
      </c>
      <c r="I828" t="s">
        <v>4641</v>
      </c>
      <c r="J828" t="s">
        <v>1622</v>
      </c>
      <c r="K828">
        <v>3</v>
      </c>
      <c r="L828" s="2" t="s">
        <v>1412</v>
      </c>
      <c r="M828" s="2">
        <f ca="1">Table1[[#This Row],[Cases]]*Table1[[#This Row],[Pack Size]]</f>
        <v>0</v>
      </c>
      <c r="N828" s="1">
        <f ca="1">Table1[[#This Row],[Cases]]*Table1[[#This Row],[Pack Size]]</f>
        <v>720</v>
      </c>
      <c r="O828" s="1">
        <f>IFERROR(VLOOKUP(Table1[[#This Row],[SKU Code]],'SKU Size'!$G:$H,2,FALSE),0)*Table1[[#This Row],[Cases]]</f>
        <v>22491.736777346025</v>
      </c>
      <c r="P828" t="str">
        <f t="shared" si="13"/>
        <v>D0523</v>
      </c>
      <c r="Q828">
        <f>IFERROR(VLOOKUP(Table1[[#This Row],[Trim Distributor Code]],Sheet1!$N:$O,2,FALSE),0)</f>
        <v>3401170</v>
      </c>
      <c r="R828">
        <f>IFERROR(VLOOKUP(Table1[[#This Row],[Salesflo AppUser Code]],HIE!$A:$B,2,FALSE),0)</f>
        <v>0</v>
      </c>
      <c r="S828">
        <f>IFERROR(VLOOKUP(Table1[[#This Row],[Salesflo AppUser Code]],HIE!$A:$B,2,FALSE),0)</f>
        <v>0</v>
      </c>
      <c r="T828" t="s">
        <v>2637</v>
      </c>
      <c r="U828" s="3" t="s">
        <v>5710</v>
      </c>
      <c r="V828" s="3" t="s">
        <v>1606</v>
      </c>
      <c r="W828" s="3" t="s">
        <v>1607</v>
      </c>
      <c r="X828">
        <f>IFERROR(VLOOKUP( Table1[[#This Row],[Trim Distributor Code]],Sheet1!$A:$J,10,FALSE),0)</f>
        <v>0</v>
      </c>
    </row>
    <row r="829" spans="1:24" hidden="1" x14ac:dyDescent="0.3">
      <c r="A829" t="s">
        <v>4685</v>
      </c>
      <c r="B829" t="s">
        <v>4668</v>
      </c>
      <c r="C829" t="s">
        <v>4669</v>
      </c>
      <c r="D829" t="s">
        <v>1412</v>
      </c>
      <c r="E829" t="s">
        <v>4667</v>
      </c>
      <c r="F829" t="s">
        <v>4373</v>
      </c>
      <c r="G829" t="s">
        <v>4169</v>
      </c>
      <c r="H829" t="s">
        <v>4113</v>
      </c>
      <c r="I829" t="s">
        <v>4642</v>
      </c>
      <c r="J829" t="s">
        <v>4170</v>
      </c>
      <c r="K829">
        <v>5</v>
      </c>
      <c r="L829" s="2" t="s">
        <v>1412</v>
      </c>
      <c r="M829" s="2">
        <f ca="1">Table1[[#This Row],[Cases]]*Table1[[#This Row],[Pack Size]]</f>
        <v>0</v>
      </c>
      <c r="N829" s="1">
        <f ca="1">Table1[[#This Row],[Cases]]*Table1[[#This Row],[Pack Size]]</f>
        <v>120</v>
      </c>
      <c r="O829" s="1">
        <f>IFERROR(VLOOKUP(Table1[[#This Row],[SKU Code]],'SKU Size'!$G:$H,2,FALSE),0)*Table1[[#This Row],[Cases]]</f>
        <v>9197.4231340928272</v>
      </c>
      <c r="P829" t="str">
        <f t="shared" si="13"/>
        <v>D0523</v>
      </c>
      <c r="Q829">
        <f>IFERROR(VLOOKUP(Table1[[#This Row],[Trim Distributor Code]],Sheet1!$N:$O,2,FALSE),0)</f>
        <v>3401170</v>
      </c>
      <c r="R829">
        <f>IFERROR(VLOOKUP(Table1[[#This Row],[Salesflo AppUser Code]],HIE!$A:$B,2,FALSE),0)</f>
        <v>0</v>
      </c>
      <c r="S829">
        <f>IFERROR(VLOOKUP(Table1[[#This Row],[Salesflo AppUser Code]],HIE!$A:$B,2,FALSE),0)</f>
        <v>0</v>
      </c>
      <c r="T829" t="s">
        <v>2637</v>
      </c>
      <c r="U829" s="3" t="s">
        <v>5710</v>
      </c>
      <c r="V829" s="3" t="s">
        <v>1632</v>
      </c>
      <c r="W829" s="3" t="s">
        <v>5359</v>
      </c>
      <c r="X829">
        <f>IFERROR(VLOOKUP( Table1[[#This Row],[Trim Distributor Code]],Sheet1!$A:$J,10,FALSE),0)</f>
        <v>0</v>
      </c>
    </row>
    <row r="830" spans="1:24" hidden="1" x14ac:dyDescent="0.3">
      <c r="A830" t="s">
        <v>4685</v>
      </c>
      <c r="B830" t="s">
        <v>4668</v>
      </c>
      <c r="C830" t="s">
        <v>4669</v>
      </c>
      <c r="D830" t="s">
        <v>1412</v>
      </c>
      <c r="E830" t="s">
        <v>4667</v>
      </c>
      <c r="F830" t="s">
        <v>4373</v>
      </c>
      <c r="G830" t="s">
        <v>4136</v>
      </c>
      <c r="H830" t="s">
        <v>4113</v>
      </c>
      <c r="I830" t="s">
        <v>4643</v>
      </c>
      <c r="J830" t="s">
        <v>2295</v>
      </c>
      <c r="K830">
        <v>5</v>
      </c>
      <c r="L830" s="2" t="s">
        <v>1412</v>
      </c>
      <c r="M830" s="2">
        <f ca="1">Table1[[#This Row],[Cases]]*Table1[[#This Row],[Pack Size]]</f>
        <v>0</v>
      </c>
      <c r="N830" s="1">
        <f ca="1">Table1[[#This Row],[Cases]]*Table1[[#This Row],[Pack Size]]</f>
        <v>120</v>
      </c>
      <c r="O830" s="1">
        <f>IFERROR(VLOOKUP(Table1[[#This Row],[SKU Code]],'SKU Size'!$G:$H,2,FALSE),0)*Table1[[#This Row],[Cases]]</f>
        <v>9157.0188950879274</v>
      </c>
      <c r="P830" t="str">
        <f t="shared" si="13"/>
        <v>D0523</v>
      </c>
      <c r="Q830">
        <f>IFERROR(VLOOKUP(Table1[[#This Row],[Trim Distributor Code]],Sheet1!$N:$O,2,FALSE),0)</f>
        <v>3401170</v>
      </c>
      <c r="R830">
        <f>IFERROR(VLOOKUP(Table1[[#This Row],[Salesflo AppUser Code]],HIE!$A:$B,2,FALSE),0)</f>
        <v>0</v>
      </c>
      <c r="S830">
        <f>IFERROR(VLOOKUP(Table1[[#This Row],[Salesflo AppUser Code]],HIE!$A:$B,2,FALSE),0)</f>
        <v>0</v>
      </c>
      <c r="T830" t="s">
        <v>2637</v>
      </c>
      <c r="U830" s="3" t="s">
        <v>5710</v>
      </c>
      <c r="V830" s="3" t="s">
        <v>1632</v>
      </c>
      <c r="W830" s="3" t="s">
        <v>2294</v>
      </c>
      <c r="X830">
        <f>IFERROR(VLOOKUP( Table1[[#This Row],[Trim Distributor Code]],Sheet1!$A:$J,10,FALSE),0)</f>
        <v>0</v>
      </c>
    </row>
    <row r="831" spans="1:24" hidden="1" x14ac:dyDescent="0.3">
      <c r="A831" t="s">
        <v>4685</v>
      </c>
      <c r="B831" t="s">
        <v>4668</v>
      </c>
      <c r="C831" t="s">
        <v>4669</v>
      </c>
      <c r="D831" t="s">
        <v>1412</v>
      </c>
      <c r="E831" t="s">
        <v>4667</v>
      </c>
      <c r="F831" t="s">
        <v>4373</v>
      </c>
      <c r="G831" t="s">
        <v>4134</v>
      </c>
      <c r="H831" t="s">
        <v>4113</v>
      </c>
      <c r="I831" t="s">
        <v>4644</v>
      </c>
      <c r="J831" t="s">
        <v>1635</v>
      </c>
      <c r="K831">
        <v>5</v>
      </c>
      <c r="L831" s="2" t="s">
        <v>1412</v>
      </c>
      <c r="M831" s="2">
        <f ca="1">Table1[[#This Row],[Cases]]*Table1[[#This Row],[Pack Size]]</f>
        <v>0</v>
      </c>
      <c r="N831" s="1">
        <f ca="1">Table1[[#This Row],[Cases]]*Table1[[#This Row],[Pack Size]]</f>
        <v>120</v>
      </c>
      <c r="O831" s="1">
        <f>IFERROR(VLOOKUP(Table1[[#This Row],[SKU Code]],'SKU Size'!$G:$H,2,FALSE),0)*Table1[[#This Row],[Cases]]</f>
        <v>15713.300004320572</v>
      </c>
      <c r="P831" t="str">
        <f t="shared" si="13"/>
        <v>D0523</v>
      </c>
      <c r="Q831">
        <f>IFERROR(VLOOKUP(Table1[[#This Row],[Trim Distributor Code]],Sheet1!$N:$O,2,FALSE),0)</f>
        <v>3401170</v>
      </c>
      <c r="R831">
        <f>IFERROR(VLOOKUP(Table1[[#This Row],[Salesflo AppUser Code]],HIE!$A:$B,2,FALSE),0)</f>
        <v>0</v>
      </c>
      <c r="S831">
        <f>IFERROR(VLOOKUP(Table1[[#This Row],[Salesflo AppUser Code]],HIE!$A:$B,2,FALSE),0)</f>
        <v>0</v>
      </c>
      <c r="T831" t="s">
        <v>2637</v>
      </c>
      <c r="U831" s="3" t="s">
        <v>5710</v>
      </c>
      <c r="V831" s="3" t="s">
        <v>1632</v>
      </c>
      <c r="W831" s="3" t="s">
        <v>1445</v>
      </c>
      <c r="X831">
        <f>IFERROR(VLOOKUP( Table1[[#This Row],[Trim Distributor Code]],Sheet1!$A:$J,10,FALSE),0)</f>
        <v>0</v>
      </c>
    </row>
    <row r="832" spans="1:24" hidden="1" x14ac:dyDescent="0.3">
      <c r="A832" t="s">
        <v>4685</v>
      </c>
      <c r="B832" t="s">
        <v>4668</v>
      </c>
      <c r="C832" t="s">
        <v>4669</v>
      </c>
      <c r="D832" t="s">
        <v>1412</v>
      </c>
      <c r="E832" t="s">
        <v>4667</v>
      </c>
      <c r="F832" t="s">
        <v>4373</v>
      </c>
      <c r="G832" t="s">
        <v>1422</v>
      </c>
      <c r="H832" t="s">
        <v>4360</v>
      </c>
      <c r="I832" t="s">
        <v>4645</v>
      </c>
      <c r="J832" t="s">
        <v>4271</v>
      </c>
      <c r="K832">
        <v>4</v>
      </c>
      <c r="L832" s="2" t="s">
        <v>1412</v>
      </c>
      <c r="M832" s="2">
        <f ca="1">Table1[[#This Row],[Cases]]*Table1[[#This Row],[Pack Size]]</f>
        <v>0</v>
      </c>
      <c r="N832" s="1">
        <f ca="1">Table1[[#This Row],[Cases]]*Table1[[#This Row],[Pack Size]]</f>
        <v>384</v>
      </c>
      <c r="O832" s="1">
        <f>IFERROR(VLOOKUP(Table1[[#This Row],[SKU Code]],'SKU Size'!$G:$H,2,FALSE),0)*Table1[[#This Row],[Cases]]</f>
        <v>0</v>
      </c>
      <c r="P832" t="str">
        <f t="shared" si="13"/>
        <v>D0523</v>
      </c>
      <c r="Q832">
        <f>IFERROR(VLOOKUP(Table1[[#This Row],[Trim Distributor Code]],Sheet1!$N:$O,2,FALSE),0)</f>
        <v>3401170</v>
      </c>
      <c r="R832">
        <f>IFERROR(VLOOKUP(Table1[[#This Row],[Salesflo AppUser Code]],HIE!$A:$B,2,FALSE),0)</f>
        <v>0</v>
      </c>
      <c r="S832">
        <f>IFERROR(VLOOKUP(Table1[[#This Row],[Salesflo AppUser Code]],HIE!$A:$B,2,FALSE),0)</f>
        <v>0</v>
      </c>
      <c r="T832" t="s">
        <v>2637</v>
      </c>
      <c r="U832" s="3" t="s">
        <v>5710</v>
      </c>
      <c r="V832" s="3" t="s">
        <v>4360</v>
      </c>
      <c r="W832" s="3" t="s">
        <v>1422</v>
      </c>
      <c r="X832">
        <f>IFERROR(VLOOKUP( Table1[[#This Row],[Trim Distributor Code]],Sheet1!$A:$J,10,FALSE),0)</f>
        <v>0</v>
      </c>
    </row>
    <row r="833" spans="1:24" hidden="1" x14ac:dyDescent="0.3">
      <c r="A833" t="s">
        <v>4685</v>
      </c>
      <c r="B833" t="s">
        <v>4670</v>
      </c>
      <c r="C833" t="s">
        <v>4671</v>
      </c>
      <c r="D833" t="s">
        <v>1412</v>
      </c>
      <c r="E833" t="s">
        <v>4667</v>
      </c>
      <c r="F833" t="s">
        <v>4373</v>
      </c>
      <c r="G833" t="s">
        <v>4134</v>
      </c>
      <c r="H833" t="s">
        <v>4106</v>
      </c>
      <c r="I833" t="s">
        <v>4636</v>
      </c>
      <c r="J833" t="s">
        <v>1478</v>
      </c>
      <c r="K833" s="1">
        <v>200</v>
      </c>
      <c r="L833" s="1" t="s">
        <v>1412</v>
      </c>
      <c r="M833" s="2">
        <f ca="1">Table1[[#This Row],[Cases]]*Table1[[#This Row],[Pack Size]]</f>
        <v>0</v>
      </c>
      <c r="N833" s="1">
        <f ca="1">Table1[[#This Row],[Cases]]*Table1[[#This Row],[Pack Size]]</f>
        <v>80000</v>
      </c>
      <c r="O833" s="1">
        <f>IFERROR(VLOOKUP(Table1[[#This Row],[SKU Code]],'SKU Size'!$G:$H,2,FALSE),0)*Table1[[#This Row],[Cases]]</f>
        <v>1741805.2898169002</v>
      </c>
      <c r="P833" t="str">
        <f t="shared" si="13"/>
        <v>D0523</v>
      </c>
      <c r="Q833">
        <f>IFERROR(VLOOKUP(Table1[[#This Row],[Trim Distributor Code]],Sheet1!$N:$O,2,FALSE),0)</f>
        <v>3401170</v>
      </c>
      <c r="R833">
        <f>IFERROR(VLOOKUP(Table1[[#This Row],[Salesflo AppUser Code]],HIE!$A:$B,2,FALSE),0)</f>
        <v>0</v>
      </c>
      <c r="S833">
        <f>IFERROR(VLOOKUP(Table1[[#This Row],[Salesflo AppUser Code]],HIE!$A:$B,2,FALSE),0)</f>
        <v>0</v>
      </c>
      <c r="T833" t="s">
        <v>2637</v>
      </c>
      <c r="U833" s="3" t="s">
        <v>5710</v>
      </c>
      <c r="V833" s="3" t="s">
        <v>1444</v>
      </c>
      <c r="W833" s="3" t="s">
        <v>1445</v>
      </c>
      <c r="X833">
        <f>IFERROR(VLOOKUP( Table1[[#This Row],[Trim Distributor Code]],Sheet1!$A:$J,10,FALSE),0)</f>
        <v>0</v>
      </c>
    </row>
    <row r="834" spans="1:24" hidden="1" x14ac:dyDescent="0.3">
      <c r="A834" t="s">
        <v>4685</v>
      </c>
      <c r="B834" t="s">
        <v>4670</v>
      </c>
      <c r="C834" t="s">
        <v>4671</v>
      </c>
      <c r="D834" t="s">
        <v>1412</v>
      </c>
      <c r="E834" t="s">
        <v>4667</v>
      </c>
      <c r="F834" t="s">
        <v>4373</v>
      </c>
      <c r="G834" t="s">
        <v>4133</v>
      </c>
      <c r="H834" t="s">
        <v>4106</v>
      </c>
      <c r="I834" t="s">
        <v>4637</v>
      </c>
      <c r="J834" t="s">
        <v>1586</v>
      </c>
      <c r="K834">
        <v>1328</v>
      </c>
      <c r="L834" s="2" t="s">
        <v>1412</v>
      </c>
      <c r="M834" s="2">
        <f ca="1">Table1[[#This Row],[Cases]]*Table1[[#This Row],[Pack Size]]</f>
        <v>0</v>
      </c>
      <c r="N834" s="1">
        <f ca="1">Table1[[#This Row],[Cases]]*Table1[[#This Row],[Pack Size]]</f>
        <v>531200</v>
      </c>
      <c r="O834" s="1">
        <f>IFERROR(VLOOKUP(Table1[[#This Row],[SKU Code]],'SKU Size'!$G:$H,2,FALSE),0)*Table1[[#This Row],[Cases]]</f>
        <v>11197808.167599441</v>
      </c>
      <c r="P834" t="str">
        <f t="shared" ref="P834:P897" si="14">TRIM(E834)</f>
        <v>D0523</v>
      </c>
      <c r="Q834">
        <f>IFERROR(VLOOKUP(Table1[[#This Row],[Trim Distributor Code]],Sheet1!$N:$O,2,FALSE),0)</f>
        <v>3401170</v>
      </c>
      <c r="R834">
        <f>IFERROR(VLOOKUP(Table1[[#This Row],[Salesflo AppUser Code]],HIE!$A:$B,2,FALSE),0)</f>
        <v>0</v>
      </c>
      <c r="S834">
        <f>IFERROR(VLOOKUP(Table1[[#This Row],[Salesflo AppUser Code]],HIE!$A:$B,2,FALSE),0)</f>
        <v>0</v>
      </c>
      <c r="T834" t="s">
        <v>2637</v>
      </c>
      <c r="U834" s="3" t="s">
        <v>5710</v>
      </c>
      <c r="V834" s="3" t="s">
        <v>1444</v>
      </c>
      <c r="W834" s="3" t="s">
        <v>5707</v>
      </c>
      <c r="X834">
        <f>IFERROR(VLOOKUP( Table1[[#This Row],[Trim Distributor Code]],Sheet1!$A:$J,10,FALSE),0)</f>
        <v>0</v>
      </c>
    </row>
    <row r="835" spans="1:24" hidden="1" x14ac:dyDescent="0.3">
      <c r="A835" t="s">
        <v>4685</v>
      </c>
      <c r="B835" t="s">
        <v>4670</v>
      </c>
      <c r="C835" t="s">
        <v>4671</v>
      </c>
      <c r="D835" t="s">
        <v>1412</v>
      </c>
      <c r="E835" t="s">
        <v>4667</v>
      </c>
      <c r="F835" t="s">
        <v>4373</v>
      </c>
      <c r="G835" t="s">
        <v>4111</v>
      </c>
      <c r="H835" t="s">
        <v>4109</v>
      </c>
      <c r="I835" t="s">
        <v>4638</v>
      </c>
      <c r="J835" t="s">
        <v>1440</v>
      </c>
      <c r="K835">
        <v>20</v>
      </c>
      <c r="L835" s="2" t="s">
        <v>1412</v>
      </c>
      <c r="M835" s="2">
        <f ca="1">Table1[[#This Row],[Cases]]*Table1[[#This Row],[Pack Size]]</f>
        <v>0</v>
      </c>
      <c r="N835" s="1">
        <f ca="1">Table1[[#This Row],[Cases]]*Table1[[#This Row],[Pack Size]]</f>
        <v>2000</v>
      </c>
      <c r="O835" s="1">
        <f>IFERROR(VLOOKUP(Table1[[#This Row],[SKU Code]],'SKU Size'!$G:$H,2,FALSE),0)*Table1[[#This Row],[Cases]]</f>
        <v>203090.96167094188</v>
      </c>
      <c r="P835" t="str">
        <f t="shared" si="14"/>
        <v>D0523</v>
      </c>
      <c r="Q835">
        <f>IFERROR(VLOOKUP(Table1[[#This Row],[Trim Distributor Code]],Sheet1!$N:$O,2,FALSE),0)</f>
        <v>3401170</v>
      </c>
      <c r="R835">
        <f>IFERROR(VLOOKUP(Table1[[#This Row],[Salesflo AppUser Code]],HIE!$A:$B,2,FALSE),0)</f>
        <v>0</v>
      </c>
      <c r="S835">
        <f>IFERROR(VLOOKUP(Table1[[#This Row],[Salesflo AppUser Code]],HIE!$A:$B,2,FALSE),0)</f>
        <v>0</v>
      </c>
      <c r="T835" t="s">
        <v>2637</v>
      </c>
      <c r="U835" s="3" t="s">
        <v>5710</v>
      </c>
      <c r="V835" s="3" t="s">
        <v>1423</v>
      </c>
      <c r="W835" s="3" t="s">
        <v>1431</v>
      </c>
      <c r="X835">
        <f>IFERROR(VLOOKUP( Table1[[#This Row],[Trim Distributor Code]],Sheet1!$A:$J,10,FALSE),0)</f>
        <v>0</v>
      </c>
    </row>
    <row r="836" spans="1:24" hidden="1" x14ac:dyDescent="0.3">
      <c r="A836" t="s">
        <v>4685</v>
      </c>
      <c r="B836" t="s">
        <v>4670</v>
      </c>
      <c r="C836" t="s">
        <v>4671</v>
      </c>
      <c r="D836" t="s">
        <v>1412</v>
      </c>
      <c r="E836" t="s">
        <v>4667</v>
      </c>
      <c r="F836" t="s">
        <v>4373</v>
      </c>
      <c r="G836" t="s">
        <v>1627</v>
      </c>
      <c r="H836" t="s">
        <v>4109</v>
      </c>
      <c r="I836" t="s">
        <v>4639</v>
      </c>
      <c r="J836" t="s">
        <v>4640</v>
      </c>
      <c r="K836">
        <v>30</v>
      </c>
      <c r="L836" s="2" t="s">
        <v>1412</v>
      </c>
      <c r="M836" s="2">
        <f ca="1">Table1[[#This Row],[Cases]]*Table1[[#This Row],[Pack Size]]</f>
        <v>0</v>
      </c>
      <c r="N836" s="1">
        <f ca="1">Table1[[#This Row],[Cases]]*Table1[[#This Row],[Pack Size]]</f>
        <v>0</v>
      </c>
      <c r="O836" s="1">
        <f>IFERROR(VLOOKUP(Table1[[#This Row],[SKU Code]],'SKU Size'!$G:$H,2,FALSE),0)*Table1[[#This Row],[Cases]]</f>
        <v>0</v>
      </c>
      <c r="P836" t="str">
        <f t="shared" si="14"/>
        <v>D0523</v>
      </c>
      <c r="Q836">
        <f>IFERROR(VLOOKUP(Table1[[#This Row],[Trim Distributor Code]],Sheet1!$N:$O,2,FALSE),0)</f>
        <v>3401170</v>
      </c>
      <c r="R836">
        <f>IFERROR(VLOOKUP(Table1[[#This Row],[Salesflo AppUser Code]],HIE!$A:$B,2,FALSE),0)</f>
        <v>0</v>
      </c>
      <c r="S836">
        <f>IFERROR(VLOOKUP(Table1[[#This Row],[Salesflo AppUser Code]],HIE!$A:$B,2,FALSE),0)</f>
        <v>0</v>
      </c>
      <c r="T836" t="s">
        <v>2637</v>
      </c>
      <c r="U836" s="3" t="s">
        <v>5710</v>
      </c>
      <c r="V836" s="3" t="s">
        <v>1423</v>
      </c>
      <c r="W836" s="3" t="s">
        <v>1627</v>
      </c>
      <c r="X836">
        <f>IFERROR(VLOOKUP( Table1[[#This Row],[Trim Distributor Code]],Sheet1!$A:$J,10,FALSE),0)</f>
        <v>0</v>
      </c>
    </row>
    <row r="837" spans="1:24" hidden="1" x14ac:dyDescent="0.3">
      <c r="A837" t="s">
        <v>4685</v>
      </c>
      <c r="B837" t="s">
        <v>4670</v>
      </c>
      <c r="C837" t="s">
        <v>4671</v>
      </c>
      <c r="D837" t="s">
        <v>1412</v>
      </c>
      <c r="E837" t="s">
        <v>4667</v>
      </c>
      <c r="F837" t="s">
        <v>4373</v>
      </c>
      <c r="G837" t="s">
        <v>1607</v>
      </c>
      <c r="H837" t="s">
        <v>4137</v>
      </c>
      <c r="I837" t="s">
        <v>4641</v>
      </c>
      <c r="J837" t="s">
        <v>1622</v>
      </c>
      <c r="K837">
        <v>5</v>
      </c>
      <c r="L837" s="2" t="s">
        <v>1412</v>
      </c>
      <c r="M837" s="2">
        <f ca="1">Table1[[#This Row],[Cases]]*Table1[[#This Row],[Pack Size]]</f>
        <v>0</v>
      </c>
      <c r="N837" s="1">
        <f ca="1">Table1[[#This Row],[Cases]]*Table1[[#This Row],[Pack Size]]</f>
        <v>1200</v>
      </c>
      <c r="O837" s="1">
        <f>IFERROR(VLOOKUP(Table1[[#This Row],[SKU Code]],'SKU Size'!$G:$H,2,FALSE),0)*Table1[[#This Row],[Cases]]</f>
        <v>37486.227962243371</v>
      </c>
      <c r="P837" t="str">
        <f t="shared" si="14"/>
        <v>D0523</v>
      </c>
      <c r="Q837">
        <f>IFERROR(VLOOKUP(Table1[[#This Row],[Trim Distributor Code]],Sheet1!$N:$O,2,FALSE),0)</f>
        <v>3401170</v>
      </c>
      <c r="R837">
        <f>IFERROR(VLOOKUP(Table1[[#This Row],[Salesflo AppUser Code]],HIE!$A:$B,2,FALSE),0)</f>
        <v>0</v>
      </c>
      <c r="S837">
        <f>IFERROR(VLOOKUP(Table1[[#This Row],[Salesflo AppUser Code]],HIE!$A:$B,2,FALSE),0)</f>
        <v>0</v>
      </c>
      <c r="T837" t="s">
        <v>2637</v>
      </c>
      <c r="U837" s="3" t="s">
        <v>5710</v>
      </c>
      <c r="V837" s="3" t="s">
        <v>1606</v>
      </c>
      <c r="W837" s="3" t="s">
        <v>1607</v>
      </c>
      <c r="X837">
        <f>IFERROR(VLOOKUP( Table1[[#This Row],[Trim Distributor Code]],Sheet1!$A:$J,10,FALSE),0)</f>
        <v>0</v>
      </c>
    </row>
    <row r="838" spans="1:24" hidden="1" x14ac:dyDescent="0.3">
      <c r="A838" t="s">
        <v>4685</v>
      </c>
      <c r="B838" t="s">
        <v>4670</v>
      </c>
      <c r="C838" t="s">
        <v>4671</v>
      </c>
      <c r="D838" t="s">
        <v>1412</v>
      </c>
      <c r="E838" t="s">
        <v>4667</v>
      </c>
      <c r="F838" t="s">
        <v>4373</v>
      </c>
      <c r="G838" t="s">
        <v>4169</v>
      </c>
      <c r="H838" t="s">
        <v>4113</v>
      </c>
      <c r="I838" t="s">
        <v>4642</v>
      </c>
      <c r="J838" t="s">
        <v>4170</v>
      </c>
      <c r="K838">
        <v>10</v>
      </c>
      <c r="L838" s="2" t="s">
        <v>1412</v>
      </c>
      <c r="M838" s="2">
        <f ca="1">Table1[[#This Row],[Cases]]*Table1[[#This Row],[Pack Size]]</f>
        <v>0</v>
      </c>
      <c r="N838" s="1">
        <f ca="1">Table1[[#This Row],[Cases]]*Table1[[#This Row],[Pack Size]]</f>
        <v>240</v>
      </c>
      <c r="O838" s="1">
        <f>IFERROR(VLOOKUP(Table1[[#This Row],[SKU Code]],'SKU Size'!$G:$H,2,FALSE),0)*Table1[[#This Row],[Cases]]</f>
        <v>18394.846268185654</v>
      </c>
      <c r="P838" t="str">
        <f t="shared" si="14"/>
        <v>D0523</v>
      </c>
      <c r="Q838">
        <f>IFERROR(VLOOKUP(Table1[[#This Row],[Trim Distributor Code]],Sheet1!$N:$O,2,FALSE),0)</f>
        <v>3401170</v>
      </c>
      <c r="R838">
        <f>IFERROR(VLOOKUP(Table1[[#This Row],[Salesflo AppUser Code]],HIE!$A:$B,2,FALSE),0)</f>
        <v>0</v>
      </c>
      <c r="S838">
        <f>IFERROR(VLOOKUP(Table1[[#This Row],[Salesflo AppUser Code]],HIE!$A:$B,2,FALSE),0)</f>
        <v>0</v>
      </c>
      <c r="T838" t="s">
        <v>2637</v>
      </c>
      <c r="U838" s="3" t="s">
        <v>5710</v>
      </c>
      <c r="V838" s="3" t="s">
        <v>1632</v>
      </c>
      <c r="W838" s="3" t="s">
        <v>5359</v>
      </c>
      <c r="X838">
        <f>IFERROR(VLOOKUP( Table1[[#This Row],[Trim Distributor Code]],Sheet1!$A:$J,10,FALSE),0)</f>
        <v>0</v>
      </c>
    </row>
    <row r="839" spans="1:24" hidden="1" x14ac:dyDescent="0.3">
      <c r="A839" t="s">
        <v>4685</v>
      </c>
      <c r="B839" t="s">
        <v>4670</v>
      </c>
      <c r="C839" t="s">
        <v>4671</v>
      </c>
      <c r="D839" t="s">
        <v>1412</v>
      </c>
      <c r="E839" t="s">
        <v>4667</v>
      </c>
      <c r="F839" t="s">
        <v>4373</v>
      </c>
      <c r="G839" t="s">
        <v>4136</v>
      </c>
      <c r="H839" t="s">
        <v>4113</v>
      </c>
      <c r="I839" t="s">
        <v>4643</v>
      </c>
      <c r="J839" t="s">
        <v>2295</v>
      </c>
      <c r="K839">
        <v>10</v>
      </c>
      <c r="L839" s="2" t="s">
        <v>1412</v>
      </c>
      <c r="M839" s="2">
        <f ca="1">Table1[[#This Row],[Cases]]*Table1[[#This Row],[Pack Size]]</f>
        <v>0</v>
      </c>
      <c r="N839" s="1">
        <f ca="1">Table1[[#This Row],[Cases]]*Table1[[#This Row],[Pack Size]]</f>
        <v>240</v>
      </c>
      <c r="O839" s="1">
        <f>IFERROR(VLOOKUP(Table1[[#This Row],[SKU Code]],'SKU Size'!$G:$H,2,FALSE),0)*Table1[[#This Row],[Cases]]</f>
        <v>18314.037790175855</v>
      </c>
      <c r="P839" t="str">
        <f t="shared" si="14"/>
        <v>D0523</v>
      </c>
      <c r="Q839">
        <f>IFERROR(VLOOKUP(Table1[[#This Row],[Trim Distributor Code]],Sheet1!$N:$O,2,FALSE),0)</f>
        <v>3401170</v>
      </c>
      <c r="R839">
        <f>IFERROR(VLOOKUP(Table1[[#This Row],[Salesflo AppUser Code]],HIE!$A:$B,2,FALSE),0)</f>
        <v>0</v>
      </c>
      <c r="S839">
        <f>IFERROR(VLOOKUP(Table1[[#This Row],[Salesflo AppUser Code]],HIE!$A:$B,2,FALSE),0)</f>
        <v>0</v>
      </c>
      <c r="T839" t="s">
        <v>2637</v>
      </c>
      <c r="U839" s="3" t="s">
        <v>5710</v>
      </c>
      <c r="V839" s="3" t="s">
        <v>1632</v>
      </c>
      <c r="W839" s="3" t="s">
        <v>2294</v>
      </c>
      <c r="X839">
        <f>IFERROR(VLOOKUP( Table1[[#This Row],[Trim Distributor Code]],Sheet1!$A:$J,10,FALSE),0)</f>
        <v>0</v>
      </c>
    </row>
    <row r="840" spans="1:24" hidden="1" x14ac:dyDescent="0.3">
      <c r="A840" t="s">
        <v>4685</v>
      </c>
      <c r="B840" t="s">
        <v>4670</v>
      </c>
      <c r="C840" t="s">
        <v>4671</v>
      </c>
      <c r="D840" t="s">
        <v>1412</v>
      </c>
      <c r="E840" t="s">
        <v>4667</v>
      </c>
      <c r="F840" t="s">
        <v>4373</v>
      </c>
      <c r="G840" t="s">
        <v>4134</v>
      </c>
      <c r="H840" t="s">
        <v>4113</v>
      </c>
      <c r="I840" t="s">
        <v>4644</v>
      </c>
      <c r="J840" t="s">
        <v>1635</v>
      </c>
      <c r="K840">
        <v>20</v>
      </c>
      <c r="L840" s="2" t="s">
        <v>1412</v>
      </c>
      <c r="M840" s="2">
        <f ca="1">Table1[[#This Row],[Cases]]*Table1[[#This Row],[Pack Size]]</f>
        <v>0</v>
      </c>
      <c r="N840" s="1">
        <f ca="1">Table1[[#This Row],[Cases]]*Table1[[#This Row],[Pack Size]]</f>
        <v>480</v>
      </c>
      <c r="O840" s="1">
        <f>IFERROR(VLOOKUP(Table1[[#This Row],[SKU Code]],'SKU Size'!$G:$H,2,FALSE),0)*Table1[[#This Row],[Cases]]</f>
        <v>62853.200017282288</v>
      </c>
      <c r="P840" t="str">
        <f t="shared" si="14"/>
        <v>D0523</v>
      </c>
      <c r="Q840">
        <f>IFERROR(VLOOKUP(Table1[[#This Row],[Trim Distributor Code]],Sheet1!$N:$O,2,FALSE),0)</f>
        <v>3401170</v>
      </c>
      <c r="R840">
        <f>IFERROR(VLOOKUP(Table1[[#This Row],[Salesflo AppUser Code]],HIE!$A:$B,2,FALSE),0)</f>
        <v>0</v>
      </c>
      <c r="S840">
        <f>IFERROR(VLOOKUP(Table1[[#This Row],[Salesflo AppUser Code]],HIE!$A:$B,2,FALSE),0)</f>
        <v>0</v>
      </c>
      <c r="T840" t="s">
        <v>2637</v>
      </c>
      <c r="U840" s="3" t="s">
        <v>5710</v>
      </c>
      <c r="V840" s="3" t="s">
        <v>1632</v>
      </c>
      <c r="W840" s="3" t="s">
        <v>1445</v>
      </c>
      <c r="X840">
        <f>IFERROR(VLOOKUP( Table1[[#This Row],[Trim Distributor Code]],Sheet1!$A:$J,10,FALSE),0)</f>
        <v>0</v>
      </c>
    </row>
    <row r="841" spans="1:24" hidden="1" x14ac:dyDescent="0.3">
      <c r="A841" t="s">
        <v>4685</v>
      </c>
      <c r="B841" t="s">
        <v>4670</v>
      </c>
      <c r="C841" t="s">
        <v>4671</v>
      </c>
      <c r="D841" t="s">
        <v>1412</v>
      </c>
      <c r="E841" t="s">
        <v>4667</v>
      </c>
      <c r="F841" t="s">
        <v>4373</v>
      </c>
      <c r="G841" t="s">
        <v>1422</v>
      </c>
      <c r="H841" t="s">
        <v>4360</v>
      </c>
      <c r="I841" t="s">
        <v>4645</v>
      </c>
      <c r="J841" t="s">
        <v>4271</v>
      </c>
      <c r="K841" s="1">
        <v>4</v>
      </c>
      <c r="L841" s="1" t="s">
        <v>1412</v>
      </c>
      <c r="M841" s="2">
        <f ca="1">Table1[[#This Row],[Cases]]*Table1[[#This Row],[Pack Size]]</f>
        <v>0</v>
      </c>
      <c r="N841" s="1">
        <f ca="1">Table1[[#This Row],[Cases]]*Table1[[#This Row],[Pack Size]]</f>
        <v>384</v>
      </c>
      <c r="O841" s="1">
        <f>IFERROR(VLOOKUP(Table1[[#This Row],[SKU Code]],'SKU Size'!$G:$H,2,FALSE),0)*Table1[[#This Row],[Cases]]</f>
        <v>0</v>
      </c>
      <c r="P841" t="str">
        <f t="shared" si="14"/>
        <v>D0523</v>
      </c>
      <c r="Q841">
        <f>IFERROR(VLOOKUP(Table1[[#This Row],[Trim Distributor Code]],Sheet1!$N:$O,2,FALSE),0)</f>
        <v>3401170</v>
      </c>
      <c r="R841">
        <f>IFERROR(VLOOKUP(Table1[[#This Row],[Salesflo AppUser Code]],HIE!$A:$B,2,FALSE),0)</f>
        <v>0</v>
      </c>
      <c r="S841">
        <f>IFERROR(VLOOKUP(Table1[[#This Row],[Salesflo AppUser Code]],HIE!$A:$B,2,FALSE),0)</f>
        <v>0</v>
      </c>
      <c r="T841" t="s">
        <v>2637</v>
      </c>
      <c r="U841" s="3" t="s">
        <v>5710</v>
      </c>
      <c r="V841" s="3" t="s">
        <v>4360</v>
      </c>
      <c r="W841" s="3" t="s">
        <v>1422</v>
      </c>
      <c r="X841">
        <f>IFERROR(VLOOKUP( Table1[[#This Row],[Trim Distributor Code]],Sheet1!$A:$J,10,FALSE),0)</f>
        <v>0</v>
      </c>
    </row>
    <row r="842" spans="1:24" hidden="1" x14ac:dyDescent="0.3">
      <c r="A842" t="s">
        <v>4685</v>
      </c>
      <c r="B842" t="s">
        <v>4672</v>
      </c>
      <c r="C842" t="s">
        <v>4673</v>
      </c>
      <c r="D842" t="s">
        <v>1412</v>
      </c>
      <c r="E842" t="s">
        <v>4667</v>
      </c>
      <c r="F842" t="s">
        <v>4373</v>
      </c>
      <c r="G842" t="s">
        <v>4134</v>
      </c>
      <c r="H842" t="s">
        <v>4106</v>
      </c>
      <c r="I842" t="s">
        <v>4636</v>
      </c>
      <c r="J842" t="s">
        <v>1478</v>
      </c>
      <c r="K842">
        <v>50</v>
      </c>
      <c r="L842" s="2" t="s">
        <v>1412</v>
      </c>
      <c r="M842" s="2">
        <f ca="1">Table1[[#This Row],[Cases]]*Table1[[#This Row],[Pack Size]]</f>
        <v>0</v>
      </c>
      <c r="N842" s="1">
        <f ca="1">Table1[[#This Row],[Cases]]*Table1[[#This Row],[Pack Size]]</f>
        <v>20000</v>
      </c>
      <c r="O842" s="1">
        <f>IFERROR(VLOOKUP(Table1[[#This Row],[SKU Code]],'SKU Size'!$G:$H,2,FALSE),0)*Table1[[#This Row],[Cases]]</f>
        <v>435451.32245422504</v>
      </c>
      <c r="P842" t="str">
        <f t="shared" si="14"/>
        <v>D0523</v>
      </c>
      <c r="Q842">
        <f>IFERROR(VLOOKUP(Table1[[#This Row],[Trim Distributor Code]],Sheet1!$N:$O,2,FALSE),0)</f>
        <v>3401170</v>
      </c>
      <c r="R842">
        <f>IFERROR(VLOOKUP(Table1[[#This Row],[Salesflo AppUser Code]],HIE!$A:$B,2,FALSE),0)</f>
        <v>0</v>
      </c>
      <c r="S842">
        <f>IFERROR(VLOOKUP(Table1[[#This Row],[Salesflo AppUser Code]],HIE!$A:$B,2,FALSE),0)</f>
        <v>0</v>
      </c>
      <c r="T842" t="s">
        <v>2637</v>
      </c>
      <c r="U842" s="3" t="s">
        <v>5710</v>
      </c>
      <c r="V842" s="3" t="s">
        <v>1444</v>
      </c>
      <c r="W842" s="3" t="s">
        <v>1445</v>
      </c>
      <c r="X842">
        <f>IFERROR(VLOOKUP( Table1[[#This Row],[Trim Distributor Code]],Sheet1!$A:$J,10,FALSE),0)</f>
        <v>0</v>
      </c>
    </row>
    <row r="843" spans="1:24" hidden="1" x14ac:dyDescent="0.3">
      <c r="A843" t="s">
        <v>4685</v>
      </c>
      <c r="B843" t="s">
        <v>4672</v>
      </c>
      <c r="C843" t="s">
        <v>4673</v>
      </c>
      <c r="D843" t="s">
        <v>1412</v>
      </c>
      <c r="E843" t="s">
        <v>4667</v>
      </c>
      <c r="F843" t="s">
        <v>4373</v>
      </c>
      <c r="G843" t="s">
        <v>4133</v>
      </c>
      <c r="H843" t="s">
        <v>4106</v>
      </c>
      <c r="I843" t="s">
        <v>4637</v>
      </c>
      <c r="J843" t="s">
        <v>1586</v>
      </c>
      <c r="K843">
        <v>200</v>
      </c>
      <c r="L843" s="2" t="s">
        <v>1412</v>
      </c>
      <c r="M843" s="2">
        <f ca="1">Table1[[#This Row],[Cases]]*Table1[[#This Row],[Pack Size]]</f>
        <v>0</v>
      </c>
      <c r="N843" s="1">
        <f ca="1">Table1[[#This Row],[Cases]]*Table1[[#This Row],[Pack Size]]</f>
        <v>80000</v>
      </c>
      <c r="O843" s="1">
        <f>IFERROR(VLOOKUP(Table1[[#This Row],[SKU Code]],'SKU Size'!$G:$H,2,FALSE),0)*Table1[[#This Row],[Cases]]</f>
        <v>1686416.8927107593</v>
      </c>
      <c r="P843" t="str">
        <f t="shared" si="14"/>
        <v>D0523</v>
      </c>
      <c r="Q843">
        <f>IFERROR(VLOOKUP(Table1[[#This Row],[Trim Distributor Code]],Sheet1!$N:$O,2,FALSE),0)</f>
        <v>3401170</v>
      </c>
      <c r="R843">
        <f>IFERROR(VLOOKUP(Table1[[#This Row],[Salesflo AppUser Code]],HIE!$A:$B,2,FALSE),0)</f>
        <v>0</v>
      </c>
      <c r="S843">
        <f>IFERROR(VLOOKUP(Table1[[#This Row],[Salesflo AppUser Code]],HIE!$A:$B,2,FALSE),0)</f>
        <v>0</v>
      </c>
      <c r="T843" t="s">
        <v>2637</v>
      </c>
      <c r="U843" s="3" t="s">
        <v>5710</v>
      </c>
      <c r="V843" s="3" t="s">
        <v>1444</v>
      </c>
      <c r="W843" s="3" t="s">
        <v>5707</v>
      </c>
      <c r="X843">
        <f>IFERROR(VLOOKUP( Table1[[#This Row],[Trim Distributor Code]],Sheet1!$A:$J,10,FALSE),0)</f>
        <v>0</v>
      </c>
    </row>
    <row r="844" spans="1:24" hidden="1" x14ac:dyDescent="0.3">
      <c r="A844" t="s">
        <v>4685</v>
      </c>
      <c r="B844" t="s">
        <v>4672</v>
      </c>
      <c r="C844" t="s">
        <v>4673</v>
      </c>
      <c r="D844" t="s">
        <v>1412</v>
      </c>
      <c r="E844" t="s">
        <v>4667</v>
      </c>
      <c r="F844" t="s">
        <v>4373</v>
      </c>
      <c r="G844" t="s">
        <v>4111</v>
      </c>
      <c r="H844" t="s">
        <v>4109</v>
      </c>
      <c r="I844" t="s">
        <v>4638</v>
      </c>
      <c r="J844" t="s">
        <v>1440</v>
      </c>
      <c r="K844">
        <v>2</v>
      </c>
      <c r="L844" s="2" t="s">
        <v>1412</v>
      </c>
      <c r="M844" s="2">
        <f ca="1">Table1[[#This Row],[Cases]]*Table1[[#This Row],[Pack Size]]</f>
        <v>0</v>
      </c>
      <c r="N844" s="1">
        <f ca="1">Table1[[#This Row],[Cases]]*Table1[[#This Row],[Pack Size]]</f>
        <v>200</v>
      </c>
      <c r="O844" s="1">
        <f>IFERROR(VLOOKUP(Table1[[#This Row],[SKU Code]],'SKU Size'!$G:$H,2,FALSE),0)*Table1[[#This Row],[Cases]]</f>
        <v>20309.096167094187</v>
      </c>
      <c r="P844" t="str">
        <f t="shared" si="14"/>
        <v>D0523</v>
      </c>
      <c r="Q844">
        <f>IFERROR(VLOOKUP(Table1[[#This Row],[Trim Distributor Code]],Sheet1!$N:$O,2,FALSE),0)</f>
        <v>3401170</v>
      </c>
      <c r="R844">
        <f>IFERROR(VLOOKUP(Table1[[#This Row],[Salesflo AppUser Code]],HIE!$A:$B,2,FALSE),0)</f>
        <v>0</v>
      </c>
      <c r="S844">
        <f>IFERROR(VLOOKUP(Table1[[#This Row],[Salesflo AppUser Code]],HIE!$A:$B,2,FALSE),0)</f>
        <v>0</v>
      </c>
      <c r="T844" t="s">
        <v>2637</v>
      </c>
      <c r="U844" s="3" t="s">
        <v>5710</v>
      </c>
      <c r="V844" s="3" t="s">
        <v>1423</v>
      </c>
      <c r="W844" s="3" t="s">
        <v>1431</v>
      </c>
      <c r="X844">
        <f>IFERROR(VLOOKUP( Table1[[#This Row],[Trim Distributor Code]],Sheet1!$A:$J,10,FALSE),0)</f>
        <v>0</v>
      </c>
    </row>
    <row r="845" spans="1:24" hidden="1" x14ac:dyDescent="0.3">
      <c r="A845" t="s">
        <v>4685</v>
      </c>
      <c r="B845" t="s">
        <v>4672</v>
      </c>
      <c r="C845" t="s">
        <v>4673</v>
      </c>
      <c r="D845" t="s">
        <v>1412</v>
      </c>
      <c r="E845" t="s">
        <v>4667</v>
      </c>
      <c r="F845" t="s">
        <v>4373</v>
      </c>
      <c r="G845" t="s">
        <v>1627</v>
      </c>
      <c r="H845" t="s">
        <v>4109</v>
      </c>
      <c r="I845" t="s">
        <v>4639</v>
      </c>
      <c r="J845" t="s">
        <v>4640</v>
      </c>
      <c r="K845">
        <v>10</v>
      </c>
      <c r="L845" s="2" t="s">
        <v>1412</v>
      </c>
      <c r="M845" s="2">
        <f ca="1">Table1[[#This Row],[Cases]]*Table1[[#This Row],[Pack Size]]</f>
        <v>0</v>
      </c>
      <c r="N845" s="1">
        <f ca="1">Table1[[#This Row],[Cases]]*Table1[[#This Row],[Pack Size]]</f>
        <v>0</v>
      </c>
      <c r="O845" s="1">
        <f>IFERROR(VLOOKUP(Table1[[#This Row],[SKU Code]],'SKU Size'!$G:$H,2,FALSE),0)*Table1[[#This Row],[Cases]]</f>
        <v>0</v>
      </c>
      <c r="P845" t="str">
        <f t="shared" si="14"/>
        <v>D0523</v>
      </c>
      <c r="Q845">
        <f>IFERROR(VLOOKUP(Table1[[#This Row],[Trim Distributor Code]],Sheet1!$N:$O,2,FALSE),0)</f>
        <v>3401170</v>
      </c>
      <c r="R845">
        <f>IFERROR(VLOOKUP(Table1[[#This Row],[Salesflo AppUser Code]],HIE!$A:$B,2,FALSE),0)</f>
        <v>0</v>
      </c>
      <c r="S845">
        <f>IFERROR(VLOOKUP(Table1[[#This Row],[Salesflo AppUser Code]],HIE!$A:$B,2,FALSE),0)</f>
        <v>0</v>
      </c>
      <c r="T845" t="s">
        <v>2637</v>
      </c>
      <c r="U845" s="3" t="s">
        <v>5710</v>
      </c>
      <c r="V845" s="3" t="s">
        <v>1423</v>
      </c>
      <c r="W845" s="3" t="s">
        <v>1627</v>
      </c>
      <c r="X845">
        <f>IFERROR(VLOOKUP( Table1[[#This Row],[Trim Distributor Code]],Sheet1!$A:$J,10,FALSE),0)</f>
        <v>0</v>
      </c>
    </row>
    <row r="846" spans="1:24" hidden="1" x14ac:dyDescent="0.3">
      <c r="A846" t="s">
        <v>4685</v>
      </c>
      <c r="B846" t="s">
        <v>4672</v>
      </c>
      <c r="C846" t="s">
        <v>4673</v>
      </c>
      <c r="D846" t="s">
        <v>1412</v>
      </c>
      <c r="E846" t="s">
        <v>4667</v>
      </c>
      <c r="F846" t="s">
        <v>4373</v>
      </c>
      <c r="G846" t="s">
        <v>1607</v>
      </c>
      <c r="H846" t="s">
        <v>4137</v>
      </c>
      <c r="I846" t="s">
        <v>4641</v>
      </c>
      <c r="J846" t="s">
        <v>1622</v>
      </c>
      <c r="K846">
        <v>3</v>
      </c>
      <c r="L846" s="2" t="s">
        <v>1412</v>
      </c>
      <c r="M846" s="2">
        <f ca="1">Table1[[#This Row],[Cases]]*Table1[[#This Row],[Pack Size]]</f>
        <v>0</v>
      </c>
      <c r="N846" s="1">
        <f ca="1">Table1[[#This Row],[Cases]]*Table1[[#This Row],[Pack Size]]</f>
        <v>720</v>
      </c>
      <c r="O846" s="1">
        <f>IFERROR(VLOOKUP(Table1[[#This Row],[SKU Code]],'SKU Size'!$G:$H,2,FALSE),0)*Table1[[#This Row],[Cases]]</f>
        <v>22491.736777346025</v>
      </c>
      <c r="P846" t="str">
        <f t="shared" si="14"/>
        <v>D0523</v>
      </c>
      <c r="Q846">
        <f>IFERROR(VLOOKUP(Table1[[#This Row],[Trim Distributor Code]],Sheet1!$N:$O,2,FALSE),0)</f>
        <v>3401170</v>
      </c>
      <c r="R846">
        <f>IFERROR(VLOOKUP(Table1[[#This Row],[Salesflo AppUser Code]],HIE!$A:$B,2,FALSE),0)</f>
        <v>0</v>
      </c>
      <c r="S846">
        <f>IFERROR(VLOOKUP(Table1[[#This Row],[Salesflo AppUser Code]],HIE!$A:$B,2,FALSE),0)</f>
        <v>0</v>
      </c>
      <c r="T846" t="s">
        <v>2637</v>
      </c>
      <c r="U846" s="3" t="s">
        <v>5710</v>
      </c>
      <c r="V846" s="3" t="s">
        <v>1606</v>
      </c>
      <c r="W846" s="3" t="s">
        <v>1607</v>
      </c>
      <c r="X846">
        <f>IFERROR(VLOOKUP( Table1[[#This Row],[Trim Distributor Code]],Sheet1!$A:$J,10,FALSE),0)</f>
        <v>0</v>
      </c>
    </row>
    <row r="847" spans="1:24" hidden="1" x14ac:dyDescent="0.3">
      <c r="A847" t="s">
        <v>4685</v>
      </c>
      <c r="B847" t="s">
        <v>4672</v>
      </c>
      <c r="C847" t="s">
        <v>4673</v>
      </c>
      <c r="D847" t="s">
        <v>1412</v>
      </c>
      <c r="E847" t="s">
        <v>4667</v>
      </c>
      <c r="F847" t="s">
        <v>4373</v>
      </c>
      <c r="G847" t="s">
        <v>4169</v>
      </c>
      <c r="H847" t="s">
        <v>4113</v>
      </c>
      <c r="I847" t="s">
        <v>4642</v>
      </c>
      <c r="J847" t="s">
        <v>4170</v>
      </c>
      <c r="K847">
        <v>5</v>
      </c>
      <c r="L847" s="2" t="s">
        <v>1412</v>
      </c>
      <c r="M847" s="2">
        <f ca="1">Table1[[#This Row],[Cases]]*Table1[[#This Row],[Pack Size]]</f>
        <v>0</v>
      </c>
      <c r="N847" s="1">
        <f ca="1">Table1[[#This Row],[Cases]]*Table1[[#This Row],[Pack Size]]</f>
        <v>120</v>
      </c>
      <c r="O847" s="1">
        <f>IFERROR(VLOOKUP(Table1[[#This Row],[SKU Code]],'SKU Size'!$G:$H,2,FALSE),0)*Table1[[#This Row],[Cases]]</f>
        <v>9197.4231340928272</v>
      </c>
      <c r="P847" t="str">
        <f t="shared" si="14"/>
        <v>D0523</v>
      </c>
      <c r="Q847">
        <f>IFERROR(VLOOKUP(Table1[[#This Row],[Trim Distributor Code]],Sheet1!$N:$O,2,FALSE),0)</f>
        <v>3401170</v>
      </c>
      <c r="R847">
        <f>IFERROR(VLOOKUP(Table1[[#This Row],[Salesflo AppUser Code]],HIE!$A:$B,2,FALSE),0)</f>
        <v>0</v>
      </c>
      <c r="S847">
        <f>IFERROR(VLOOKUP(Table1[[#This Row],[Salesflo AppUser Code]],HIE!$A:$B,2,FALSE),0)</f>
        <v>0</v>
      </c>
      <c r="T847" t="s">
        <v>2637</v>
      </c>
      <c r="U847" s="3" t="s">
        <v>5710</v>
      </c>
      <c r="V847" s="3" t="s">
        <v>1632</v>
      </c>
      <c r="W847" s="3" t="s">
        <v>5359</v>
      </c>
      <c r="X847">
        <f>IFERROR(VLOOKUP( Table1[[#This Row],[Trim Distributor Code]],Sheet1!$A:$J,10,FALSE),0)</f>
        <v>0</v>
      </c>
    </row>
    <row r="848" spans="1:24" hidden="1" x14ac:dyDescent="0.3">
      <c r="A848" t="s">
        <v>4685</v>
      </c>
      <c r="B848" t="s">
        <v>4672</v>
      </c>
      <c r="C848" t="s">
        <v>4673</v>
      </c>
      <c r="D848" t="s">
        <v>1412</v>
      </c>
      <c r="E848" t="s">
        <v>4667</v>
      </c>
      <c r="F848" t="s">
        <v>4373</v>
      </c>
      <c r="G848" t="s">
        <v>4136</v>
      </c>
      <c r="H848" t="s">
        <v>4113</v>
      </c>
      <c r="I848" t="s">
        <v>4643</v>
      </c>
      <c r="J848" t="s">
        <v>2295</v>
      </c>
      <c r="K848">
        <v>5</v>
      </c>
      <c r="L848" s="2" t="s">
        <v>1412</v>
      </c>
      <c r="M848" s="2">
        <f ca="1">Table1[[#This Row],[Cases]]*Table1[[#This Row],[Pack Size]]</f>
        <v>0</v>
      </c>
      <c r="N848" s="1">
        <f ca="1">Table1[[#This Row],[Cases]]*Table1[[#This Row],[Pack Size]]</f>
        <v>120</v>
      </c>
      <c r="O848" s="1">
        <f>IFERROR(VLOOKUP(Table1[[#This Row],[SKU Code]],'SKU Size'!$G:$H,2,FALSE),0)*Table1[[#This Row],[Cases]]</f>
        <v>9157.0188950879274</v>
      </c>
      <c r="P848" t="str">
        <f t="shared" si="14"/>
        <v>D0523</v>
      </c>
      <c r="Q848">
        <f>IFERROR(VLOOKUP(Table1[[#This Row],[Trim Distributor Code]],Sheet1!$N:$O,2,FALSE),0)</f>
        <v>3401170</v>
      </c>
      <c r="R848">
        <f>IFERROR(VLOOKUP(Table1[[#This Row],[Salesflo AppUser Code]],HIE!$A:$B,2,FALSE),0)</f>
        <v>0</v>
      </c>
      <c r="S848">
        <f>IFERROR(VLOOKUP(Table1[[#This Row],[Salesflo AppUser Code]],HIE!$A:$B,2,FALSE),0)</f>
        <v>0</v>
      </c>
      <c r="T848" t="s">
        <v>2637</v>
      </c>
      <c r="U848" s="3" t="s">
        <v>5710</v>
      </c>
      <c r="V848" s="3" t="s">
        <v>1632</v>
      </c>
      <c r="W848" s="3" t="s">
        <v>2294</v>
      </c>
      <c r="X848">
        <f>IFERROR(VLOOKUP( Table1[[#This Row],[Trim Distributor Code]],Sheet1!$A:$J,10,FALSE),0)</f>
        <v>0</v>
      </c>
    </row>
    <row r="849" spans="1:24" hidden="1" x14ac:dyDescent="0.3">
      <c r="A849" t="s">
        <v>4685</v>
      </c>
      <c r="B849" t="s">
        <v>4672</v>
      </c>
      <c r="C849" t="s">
        <v>4673</v>
      </c>
      <c r="D849" t="s">
        <v>1412</v>
      </c>
      <c r="E849" t="s">
        <v>4667</v>
      </c>
      <c r="F849" t="s">
        <v>4373</v>
      </c>
      <c r="G849" t="s">
        <v>4134</v>
      </c>
      <c r="H849" t="s">
        <v>4113</v>
      </c>
      <c r="I849" t="s">
        <v>4644</v>
      </c>
      <c r="J849" t="s">
        <v>1635</v>
      </c>
      <c r="K849" s="1">
        <v>5</v>
      </c>
      <c r="L849" s="1" t="s">
        <v>1412</v>
      </c>
      <c r="M849" s="2">
        <f ca="1">Table1[[#This Row],[Cases]]*Table1[[#This Row],[Pack Size]]</f>
        <v>0</v>
      </c>
      <c r="N849" s="1">
        <f ca="1">Table1[[#This Row],[Cases]]*Table1[[#This Row],[Pack Size]]</f>
        <v>120</v>
      </c>
      <c r="O849" s="1">
        <f>IFERROR(VLOOKUP(Table1[[#This Row],[SKU Code]],'SKU Size'!$G:$H,2,FALSE),0)*Table1[[#This Row],[Cases]]</f>
        <v>15713.300004320572</v>
      </c>
      <c r="P849" t="str">
        <f t="shared" si="14"/>
        <v>D0523</v>
      </c>
      <c r="Q849">
        <f>IFERROR(VLOOKUP(Table1[[#This Row],[Trim Distributor Code]],Sheet1!$N:$O,2,FALSE),0)</f>
        <v>3401170</v>
      </c>
      <c r="R849">
        <f>IFERROR(VLOOKUP(Table1[[#This Row],[Salesflo AppUser Code]],HIE!$A:$B,2,FALSE),0)</f>
        <v>0</v>
      </c>
      <c r="S849">
        <f>IFERROR(VLOOKUP(Table1[[#This Row],[Salesflo AppUser Code]],HIE!$A:$B,2,FALSE),0)</f>
        <v>0</v>
      </c>
      <c r="T849" t="s">
        <v>2637</v>
      </c>
      <c r="U849" s="3" t="s">
        <v>5710</v>
      </c>
      <c r="V849" s="3" t="s">
        <v>1632</v>
      </c>
      <c r="W849" s="3" t="s">
        <v>1445</v>
      </c>
      <c r="X849">
        <f>IFERROR(VLOOKUP( Table1[[#This Row],[Trim Distributor Code]],Sheet1!$A:$J,10,FALSE),0)</f>
        <v>0</v>
      </c>
    </row>
    <row r="850" spans="1:24" hidden="1" x14ac:dyDescent="0.3">
      <c r="A850" t="s">
        <v>4685</v>
      </c>
      <c r="B850" t="s">
        <v>4672</v>
      </c>
      <c r="C850" t="s">
        <v>4673</v>
      </c>
      <c r="D850" t="s">
        <v>1412</v>
      </c>
      <c r="E850" t="s">
        <v>4667</v>
      </c>
      <c r="F850" t="s">
        <v>4373</v>
      </c>
      <c r="G850" t="s">
        <v>1422</v>
      </c>
      <c r="H850" t="s">
        <v>4360</v>
      </c>
      <c r="I850" t="s">
        <v>4645</v>
      </c>
      <c r="J850" t="s">
        <v>4271</v>
      </c>
      <c r="K850">
        <v>4</v>
      </c>
      <c r="L850" s="2" t="s">
        <v>1412</v>
      </c>
      <c r="M850" s="2">
        <f ca="1">Table1[[#This Row],[Cases]]*Table1[[#This Row],[Pack Size]]</f>
        <v>0</v>
      </c>
      <c r="N850" s="1">
        <f ca="1">Table1[[#This Row],[Cases]]*Table1[[#This Row],[Pack Size]]</f>
        <v>384</v>
      </c>
      <c r="O850" s="1">
        <f>IFERROR(VLOOKUP(Table1[[#This Row],[SKU Code]],'SKU Size'!$G:$H,2,FALSE),0)*Table1[[#This Row],[Cases]]</f>
        <v>0</v>
      </c>
      <c r="P850" t="str">
        <f t="shared" si="14"/>
        <v>D0523</v>
      </c>
      <c r="Q850">
        <f>IFERROR(VLOOKUP(Table1[[#This Row],[Trim Distributor Code]],Sheet1!$N:$O,2,FALSE),0)</f>
        <v>3401170</v>
      </c>
      <c r="R850">
        <f>IFERROR(VLOOKUP(Table1[[#This Row],[Salesflo AppUser Code]],HIE!$A:$B,2,FALSE),0)</f>
        <v>0</v>
      </c>
      <c r="S850">
        <f>IFERROR(VLOOKUP(Table1[[#This Row],[Salesflo AppUser Code]],HIE!$A:$B,2,FALSE),0)</f>
        <v>0</v>
      </c>
      <c r="T850" t="s">
        <v>2637</v>
      </c>
      <c r="U850" s="3" t="s">
        <v>5710</v>
      </c>
      <c r="V850" s="3" t="s">
        <v>4360</v>
      </c>
      <c r="W850" s="3" t="s">
        <v>1422</v>
      </c>
      <c r="X850">
        <f>IFERROR(VLOOKUP( Table1[[#This Row],[Trim Distributor Code]],Sheet1!$A:$J,10,FALSE),0)</f>
        <v>0</v>
      </c>
    </row>
    <row r="851" spans="1:24" hidden="1" x14ac:dyDescent="0.3">
      <c r="A851" t="s">
        <v>4685</v>
      </c>
      <c r="B851" t="s">
        <v>4674</v>
      </c>
      <c r="C851" t="s">
        <v>4675</v>
      </c>
      <c r="D851" t="s">
        <v>1412</v>
      </c>
      <c r="E851" t="s">
        <v>4667</v>
      </c>
      <c r="F851" t="s">
        <v>4373</v>
      </c>
      <c r="G851" t="s">
        <v>4134</v>
      </c>
      <c r="H851" t="s">
        <v>4106</v>
      </c>
      <c r="I851" t="s">
        <v>4636</v>
      </c>
      <c r="J851" t="s">
        <v>1478</v>
      </c>
      <c r="K851">
        <v>50</v>
      </c>
      <c r="L851" s="2" t="s">
        <v>1412</v>
      </c>
      <c r="M851" s="2">
        <f ca="1">Table1[[#This Row],[Cases]]*Table1[[#This Row],[Pack Size]]</f>
        <v>0</v>
      </c>
      <c r="N851" s="1">
        <f ca="1">Table1[[#This Row],[Cases]]*Table1[[#This Row],[Pack Size]]</f>
        <v>20000</v>
      </c>
      <c r="O851" s="1">
        <f>IFERROR(VLOOKUP(Table1[[#This Row],[SKU Code]],'SKU Size'!$G:$H,2,FALSE),0)*Table1[[#This Row],[Cases]]</f>
        <v>435451.32245422504</v>
      </c>
      <c r="P851" t="str">
        <f t="shared" si="14"/>
        <v>D0523</v>
      </c>
      <c r="Q851">
        <f>IFERROR(VLOOKUP(Table1[[#This Row],[Trim Distributor Code]],Sheet1!$N:$O,2,FALSE),0)</f>
        <v>3401170</v>
      </c>
      <c r="R851">
        <f>IFERROR(VLOOKUP(Table1[[#This Row],[Salesflo AppUser Code]],HIE!$A:$B,2,FALSE),0)</f>
        <v>0</v>
      </c>
      <c r="S851">
        <f>IFERROR(VLOOKUP(Table1[[#This Row],[Salesflo AppUser Code]],HIE!$A:$B,2,FALSE),0)</f>
        <v>0</v>
      </c>
      <c r="T851" t="s">
        <v>2637</v>
      </c>
      <c r="U851" s="3" t="s">
        <v>5710</v>
      </c>
      <c r="V851" s="3" t="s">
        <v>1444</v>
      </c>
      <c r="W851" s="3" t="s">
        <v>1445</v>
      </c>
      <c r="X851">
        <f>IFERROR(VLOOKUP( Table1[[#This Row],[Trim Distributor Code]],Sheet1!$A:$J,10,FALSE),0)</f>
        <v>0</v>
      </c>
    </row>
    <row r="852" spans="1:24" hidden="1" x14ac:dyDescent="0.3">
      <c r="A852" t="s">
        <v>4685</v>
      </c>
      <c r="B852" t="s">
        <v>4674</v>
      </c>
      <c r="C852" t="s">
        <v>4675</v>
      </c>
      <c r="D852" t="s">
        <v>1412</v>
      </c>
      <c r="E852" t="s">
        <v>4667</v>
      </c>
      <c r="F852" t="s">
        <v>4373</v>
      </c>
      <c r="G852" t="s">
        <v>4133</v>
      </c>
      <c r="H852" t="s">
        <v>4106</v>
      </c>
      <c r="I852" t="s">
        <v>4637</v>
      </c>
      <c r="J852" t="s">
        <v>1586</v>
      </c>
      <c r="K852">
        <v>200</v>
      </c>
      <c r="L852" s="2" t="s">
        <v>1412</v>
      </c>
      <c r="M852" s="2">
        <f ca="1">Table1[[#This Row],[Cases]]*Table1[[#This Row],[Pack Size]]</f>
        <v>0</v>
      </c>
      <c r="N852" s="1">
        <f ca="1">Table1[[#This Row],[Cases]]*Table1[[#This Row],[Pack Size]]</f>
        <v>80000</v>
      </c>
      <c r="O852" s="1">
        <f>IFERROR(VLOOKUP(Table1[[#This Row],[SKU Code]],'SKU Size'!$G:$H,2,FALSE),0)*Table1[[#This Row],[Cases]]</f>
        <v>1686416.8927107593</v>
      </c>
      <c r="P852" t="str">
        <f t="shared" si="14"/>
        <v>D0523</v>
      </c>
      <c r="Q852">
        <f>IFERROR(VLOOKUP(Table1[[#This Row],[Trim Distributor Code]],Sheet1!$N:$O,2,FALSE),0)</f>
        <v>3401170</v>
      </c>
      <c r="R852">
        <f>IFERROR(VLOOKUP(Table1[[#This Row],[Salesflo AppUser Code]],HIE!$A:$B,2,FALSE),0)</f>
        <v>0</v>
      </c>
      <c r="S852">
        <f>IFERROR(VLOOKUP(Table1[[#This Row],[Salesflo AppUser Code]],HIE!$A:$B,2,FALSE),0)</f>
        <v>0</v>
      </c>
      <c r="T852" t="s">
        <v>2637</v>
      </c>
      <c r="U852" s="3" t="s">
        <v>5710</v>
      </c>
      <c r="V852" s="3" t="s">
        <v>1444</v>
      </c>
      <c r="W852" s="3" t="s">
        <v>5707</v>
      </c>
      <c r="X852">
        <f>IFERROR(VLOOKUP( Table1[[#This Row],[Trim Distributor Code]],Sheet1!$A:$J,10,FALSE),0)</f>
        <v>0</v>
      </c>
    </row>
    <row r="853" spans="1:24" hidden="1" x14ac:dyDescent="0.3">
      <c r="A853" t="s">
        <v>4685</v>
      </c>
      <c r="B853" t="s">
        <v>4674</v>
      </c>
      <c r="C853" t="s">
        <v>4675</v>
      </c>
      <c r="D853" t="s">
        <v>1412</v>
      </c>
      <c r="E853" t="s">
        <v>4667</v>
      </c>
      <c r="F853" t="s">
        <v>4373</v>
      </c>
      <c r="G853" t="s">
        <v>4111</v>
      </c>
      <c r="H853" t="s">
        <v>4109</v>
      </c>
      <c r="I853" t="s">
        <v>4638</v>
      </c>
      <c r="J853" t="s">
        <v>1440</v>
      </c>
      <c r="K853">
        <v>2</v>
      </c>
      <c r="L853" s="2" t="s">
        <v>1412</v>
      </c>
      <c r="M853" s="2">
        <f ca="1">Table1[[#This Row],[Cases]]*Table1[[#This Row],[Pack Size]]</f>
        <v>0</v>
      </c>
      <c r="N853" s="1">
        <f ca="1">Table1[[#This Row],[Cases]]*Table1[[#This Row],[Pack Size]]</f>
        <v>200</v>
      </c>
      <c r="O853" s="1">
        <f>IFERROR(VLOOKUP(Table1[[#This Row],[SKU Code]],'SKU Size'!$G:$H,2,FALSE),0)*Table1[[#This Row],[Cases]]</f>
        <v>20309.096167094187</v>
      </c>
      <c r="P853" t="str">
        <f t="shared" si="14"/>
        <v>D0523</v>
      </c>
      <c r="Q853">
        <f>IFERROR(VLOOKUP(Table1[[#This Row],[Trim Distributor Code]],Sheet1!$N:$O,2,FALSE),0)</f>
        <v>3401170</v>
      </c>
      <c r="R853">
        <f>IFERROR(VLOOKUP(Table1[[#This Row],[Salesflo AppUser Code]],HIE!$A:$B,2,FALSE),0)</f>
        <v>0</v>
      </c>
      <c r="S853">
        <f>IFERROR(VLOOKUP(Table1[[#This Row],[Salesflo AppUser Code]],HIE!$A:$B,2,FALSE),0)</f>
        <v>0</v>
      </c>
      <c r="T853" t="s">
        <v>2637</v>
      </c>
      <c r="U853" s="3" t="s">
        <v>5710</v>
      </c>
      <c r="V853" s="3" t="s">
        <v>1423</v>
      </c>
      <c r="W853" s="3" t="s">
        <v>1431</v>
      </c>
      <c r="X853">
        <f>IFERROR(VLOOKUP( Table1[[#This Row],[Trim Distributor Code]],Sheet1!$A:$J,10,FALSE),0)</f>
        <v>0</v>
      </c>
    </row>
    <row r="854" spans="1:24" hidden="1" x14ac:dyDescent="0.3">
      <c r="A854" t="s">
        <v>4685</v>
      </c>
      <c r="B854" t="s">
        <v>4674</v>
      </c>
      <c r="C854" t="s">
        <v>4675</v>
      </c>
      <c r="D854" t="s">
        <v>1412</v>
      </c>
      <c r="E854" t="s">
        <v>4667</v>
      </c>
      <c r="F854" t="s">
        <v>4373</v>
      </c>
      <c r="G854" t="s">
        <v>1627</v>
      </c>
      <c r="H854" t="s">
        <v>4109</v>
      </c>
      <c r="I854" t="s">
        <v>4639</v>
      </c>
      <c r="J854" t="s">
        <v>4640</v>
      </c>
      <c r="K854">
        <v>10</v>
      </c>
      <c r="L854" s="2" t="s">
        <v>1412</v>
      </c>
      <c r="M854" s="2">
        <f ca="1">Table1[[#This Row],[Cases]]*Table1[[#This Row],[Pack Size]]</f>
        <v>0</v>
      </c>
      <c r="N854" s="1">
        <f ca="1">Table1[[#This Row],[Cases]]*Table1[[#This Row],[Pack Size]]</f>
        <v>0</v>
      </c>
      <c r="O854" s="1">
        <f>IFERROR(VLOOKUP(Table1[[#This Row],[SKU Code]],'SKU Size'!$G:$H,2,FALSE),0)*Table1[[#This Row],[Cases]]</f>
        <v>0</v>
      </c>
      <c r="P854" t="str">
        <f t="shared" si="14"/>
        <v>D0523</v>
      </c>
      <c r="Q854">
        <f>IFERROR(VLOOKUP(Table1[[#This Row],[Trim Distributor Code]],Sheet1!$N:$O,2,FALSE),0)</f>
        <v>3401170</v>
      </c>
      <c r="R854">
        <f>IFERROR(VLOOKUP(Table1[[#This Row],[Salesflo AppUser Code]],HIE!$A:$B,2,FALSE),0)</f>
        <v>0</v>
      </c>
      <c r="S854">
        <f>IFERROR(VLOOKUP(Table1[[#This Row],[Salesflo AppUser Code]],HIE!$A:$B,2,FALSE),0)</f>
        <v>0</v>
      </c>
      <c r="T854" t="s">
        <v>2637</v>
      </c>
      <c r="U854" s="3" t="s">
        <v>5710</v>
      </c>
      <c r="V854" s="3" t="s">
        <v>1423</v>
      </c>
      <c r="W854" s="3" t="s">
        <v>1627</v>
      </c>
      <c r="X854">
        <f>IFERROR(VLOOKUP( Table1[[#This Row],[Trim Distributor Code]],Sheet1!$A:$J,10,FALSE),0)</f>
        <v>0</v>
      </c>
    </row>
    <row r="855" spans="1:24" hidden="1" x14ac:dyDescent="0.3">
      <c r="A855" t="s">
        <v>4685</v>
      </c>
      <c r="B855" t="s">
        <v>4674</v>
      </c>
      <c r="C855" t="s">
        <v>4675</v>
      </c>
      <c r="D855" t="s">
        <v>1412</v>
      </c>
      <c r="E855" t="s">
        <v>4667</v>
      </c>
      <c r="F855" t="s">
        <v>4373</v>
      </c>
      <c r="G855" t="s">
        <v>1607</v>
      </c>
      <c r="H855" t="s">
        <v>4137</v>
      </c>
      <c r="I855" t="s">
        <v>4641</v>
      </c>
      <c r="J855" t="s">
        <v>1622</v>
      </c>
      <c r="K855">
        <v>3</v>
      </c>
      <c r="L855" s="2" t="s">
        <v>1412</v>
      </c>
      <c r="M855" s="2">
        <f ca="1">Table1[[#This Row],[Cases]]*Table1[[#This Row],[Pack Size]]</f>
        <v>0</v>
      </c>
      <c r="N855" s="1">
        <f ca="1">Table1[[#This Row],[Cases]]*Table1[[#This Row],[Pack Size]]</f>
        <v>720</v>
      </c>
      <c r="O855" s="1">
        <f>IFERROR(VLOOKUP(Table1[[#This Row],[SKU Code]],'SKU Size'!$G:$H,2,FALSE),0)*Table1[[#This Row],[Cases]]</f>
        <v>22491.736777346025</v>
      </c>
      <c r="P855" t="str">
        <f t="shared" si="14"/>
        <v>D0523</v>
      </c>
      <c r="Q855">
        <f>IFERROR(VLOOKUP(Table1[[#This Row],[Trim Distributor Code]],Sheet1!$N:$O,2,FALSE),0)</f>
        <v>3401170</v>
      </c>
      <c r="R855">
        <f>IFERROR(VLOOKUP(Table1[[#This Row],[Salesflo AppUser Code]],HIE!$A:$B,2,FALSE),0)</f>
        <v>0</v>
      </c>
      <c r="S855">
        <f>IFERROR(VLOOKUP(Table1[[#This Row],[Salesflo AppUser Code]],HIE!$A:$B,2,FALSE),0)</f>
        <v>0</v>
      </c>
      <c r="T855" t="s">
        <v>2637</v>
      </c>
      <c r="U855" s="3" t="s">
        <v>5710</v>
      </c>
      <c r="V855" s="3" t="s">
        <v>1606</v>
      </c>
      <c r="W855" s="3" t="s">
        <v>1607</v>
      </c>
      <c r="X855">
        <f>IFERROR(VLOOKUP( Table1[[#This Row],[Trim Distributor Code]],Sheet1!$A:$J,10,FALSE),0)</f>
        <v>0</v>
      </c>
    </row>
    <row r="856" spans="1:24" hidden="1" x14ac:dyDescent="0.3">
      <c r="A856" t="s">
        <v>4685</v>
      </c>
      <c r="B856" t="s">
        <v>4674</v>
      </c>
      <c r="C856" t="s">
        <v>4675</v>
      </c>
      <c r="D856" t="s">
        <v>1412</v>
      </c>
      <c r="E856" t="s">
        <v>4667</v>
      </c>
      <c r="F856" t="s">
        <v>4373</v>
      </c>
      <c r="G856" t="s">
        <v>4169</v>
      </c>
      <c r="H856" t="s">
        <v>4113</v>
      </c>
      <c r="I856" t="s">
        <v>4642</v>
      </c>
      <c r="J856" t="s">
        <v>4170</v>
      </c>
      <c r="K856">
        <v>5</v>
      </c>
      <c r="L856" s="2" t="s">
        <v>1412</v>
      </c>
      <c r="M856" s="2">
        <f ca="1">Table1[[#This Row],[Cases]]*Table1[[#This Row],[Pack Size]]</f>
        <v>0</v>
      </c>
      <c r="N856" s="1">
        <f ca="1">Table1[[#This Row],[Cases]]*Table1[[#This Row],[Pack Size]]</f>
        <v>120</v>
      </c>
      <c r="O856" s="1">
        <f>IFERROR(VLOOKUP(Table1[[#This Row],[SKU Code]],'SKU Size'!$G:$H,2,FALSE),0)*Table1[[#This Row],[Cases]]</f>
        <v>9197.4231340928272</v>
      </c>
      <c r="P856" t="str">
        <f t="shared" si="14"/>
        <v>D0523</v>
      </c>
      <c r="Q856">
        <f>IFERROR(VLOOKUP(Table1[[#This Row],[Trim Distributor Code]],Sheet1!$N:$O,2,FALSE),0)</f>
        <v>3401170</v>
      </c>
      <c r="R856">
        <f>IFERROR(VLOOKUP(Table1[[#This Row],[Salesflo AppUser Code]],HIE!$A:$B,2,FALSE),0)</f>
        <v>0</v>
      </c>
      <c r="S856">
        <f>IFERROR(VLOOKUP(Table1[[#This Row],[Salesflo AppUser Code]],HIE!$A:$B,2,FALSE),0)</f>
        <v>0</v>
      </c>
      <c r="T856" t="s">
        <v>2637</v>
      </c>
      <c r="U856" s="3" t="s">
        <v>5710</v>
      </c>
      <c r="V856" s="3" t="s">
        <v>1632</v>
      </c>
      <c r="W856" s="3" t="s">
        <v>5359</v>
      </c>
      <c r="X856">
        <f>IFERROR(VLOOKUP( Table1[[#This Row],[Trim Distributor Code]],Sheet1!$A:$J,10,FALSE),0)</f>
        <v>0</v>
      </c>
    </row>
    <row r="857" spans="1:24" hidden="1" x14ac:dyDescent="0.3">
      <c r="A857" t="s">
        <v>4685</v>
      </c>
      <c r="B857" t="s">
        <v>4674</v>
      </c>
      <c r="C857" t="s">
        <v>4675</v>
      </c>
      <c r="D857" t="s">
        <v>1412</v>
      </c>
      <c r="E857" t="s">
        <v>4667</v>
      </c>
      <c r="F857" t="s">
        <v>4373</v>
      </c>
      <c r="G857" t="s">
        <v>4136</v>
      </c>
      <c r="H857" t="s">
        <v>4113</v>
      </c>
      <c r="I857" t="s">
        <v>4643</v>
      </c>
      <c r="J857" t="s">
        <v>2295</v>
      </c>
      <c r="K857">
        <v>5</v>
      </c>
      <c r="L857" s="2" t="s">
        <v>1412</v>
      </c>
      <c r="M857" s="2">
        <f ca="1">Table1[[#This Row],[Cases]]*Table1[[#This Row],[Pack Size]]</f>
        <v>0</v>
      </c>
      <c r="N857" s="1">
        <f ca="1">Table1[[#This Row],[Cases]]*Table1[[#This Row],[Pack Size]]</f>
        <v>120</v>
      </c>
      <c r="O857" s="1">
        <f>IFERROR(VLOOKUP(Table1[[#This Row],[SKU Code]],'SKU Size'!$G:$H,2,FALSE),0)*Table1[[#This Row],[Cases]]</f>
        <v>9157.0188950879274</v>
      </c>
      <c r="P857" t="str">
        <f t="shared" si="14"/>
        <v>D0523</v>
      </c>
      <c r="Q857">
        <f>IFERROR(VLOOKUP(Table1[[#This Row],[Trim Distributor Code]],Sheet1!$N:$O,2,FALSE),0)</f>
        <v>3401170</v>
      </c>
      <c r="R857">
        <f>IFERROR(VLOOKUP(Table1[[#This Row],[Salesflo AppUser Code]],HIE!$A:$B,2,FALSE),0)</f>
        <v>0</v>
      </c>
      <c r="S857">
        <f>IFERROR(VLOOKUP(Table1[[#This Row],[Salesflo AppUser Code]],HIE!$A:$B,2,FALSE),0)</f>
        <v>0</v>
      </c>
      <c r="T857" t="s">
        <v>2637</v>
      </c>
      <c r="U857" s="3" t="s">
        <v>5710</v>
      </c>
      <c r="V857" s="3" t="s">
        <v>1632</v>
      </c>
      <c r="W857" s="3" t="s">
        <v>2294</v>
      </c>
      <c r="X857">
        <f>IFERROR(VLOOKUP( Table1[[#This Row],[Trim Distributor Code]],Sheet1!$A:$J,10,FALSE),0)</f>
        <v>0</v>
      </c>
    </row>
    <row r="858" spans="1:24" hidden="1" x14ac:dyDescent="0.3">
      <c r="A858" t="s">
        <v>4685</v>
      </c>
      <c r="B858" t="s">
        <v>4674</v>
      </c>
      <c r="C858" t="s">
        <v>4675</v>
      </c>
      <c r="D858" t="s">
        <v>1412</v>
      </c>
      <c r="E858" t="s">
        <v>4667</v>
      </c>
      <c r="F858" t="s">
        <v>4373</v>
      </c>
      <c r="G858" t="s">
        <v>4134</v>
      </c>
      <c r="H858" t="s">
        <v>4113</v>
      </c>
      <c r="I858" t="s">
        <v>4644</v>
      </c>
      <c r="J858" t="s">
        <v>1635</v>
      </c>
      <c r="K858" s="1">
        <v>5</v>
      </c>
      <c r="L858" s="1" t="s">
        <v>1412</v>
      </c>
      <c r="M858" s="2">
        <f ca="1">Table1[[#This Row],[Cases]]*Table1[[#This Row],[Pack Size]]</f>
        <v>0</v>
      </c>
      <c r="N858" s="1">
        <f ca="1">Table1[[#This Row],[Cases]]*Table1[[#This Row],[Pack Size]]</f>
        <v>120</v>
      </c>
      <c r="O858" s="1">
        <f>IFERROR(VLOOKUP(Table1[[#This Row],[SKU Code]],'SKU Size'!$G:$H,2,FALSE),0)*Table1[[#This Row],[Cases]]</f>
        <v>15713.300004320572</v>
      </c>
      <c r="P858" t="str">
        <f t="shared" si="14"/>
        <v>D0523</v>
      </c>
      <c r="Q858">
        <f>IFERROR(VLOOKUP(Table1[[#This Row],[Trim Distributor Code]],Sheet1!$N:$O,2,FALSE),0)</f>
        <v>3401170</v>
      </c>
      <c r="R858">
        <f>IFERROR(VLOOKUP(Table1[[#This Row],[Salesflo AppUser Code]],HIE!$A:$B,2,FALSE),0)</f>
        <v>0</v>
      </c>
      <c r="S858">
        <f>IFERROR(VLOOKUP(Table1[[#This Row],[Salesflo AppUser Code]],HIE!$A:$B,2,FALSE),0)</f>
        <v>0</v>
      </c>
      <c r="T858" t="s">
        <v>2637</v>
      </c>
      <c r="U858" s="3" t="s">
        <v>5710</v>
      </c>
      <c r="V858" s="3" t="s">
        <v>1632</v>
      </c>
      <c r="W858" s="3" t="s">
        <v>1445</v>
      </c>
      <c r="X858">
        <f>IFERROR(VLOOKUP( Table1[[#This Row],[Trim Distributor Code]],Sheet1!$A:$J,10,FALSE),0)</f>
        <v>0</v>
      </c>
    </row>
    <row r="859" spans="1:24" hidden="1" x14ac:dyDescent="0.3">
      <c r="A859" t="s">
        <v>4685</v>
      </c>
      <c r="B859" t="s">
        <v>4674</v>
      </c>
      <c r="C859" t="s">
        <v>4675</v>
      </c>
      <c r="D859" t="s">
        <v>1412</v>
      </c>
      <c r="E859" t="s">
        <v>4667</v>
      </c>
      <c r="F859" t="s">
        <v>4373</v>
      </c>
      <c r="G859" t="s">
        <v>1422</v>
      </c>
      <c r="H859" t="s">
        <v>4360</v>
      </c>
      <c r="I859" t="s">
        <v>4645</v>
      </c>
      <c r="J859" t="s">
        <v>4271</v>
      </c>
      <c r="K859">
        <v>4</v>
      </c>
      <c r="L859" s="2" t="s">
        <v>1412</v>
      </c>
      <c r="M859" s="2">
        <f ca="1">Table1[[#This Row],[Cases]]*Table1[[#This Row],[Pack Size]]</f>
        <v>0</v>
      </c>
      <c r="N859" s="1">
        <f ca="1">Table1[[#This Row],[Cases]]*Table1[[#This Row],[Pack Size]]</f>
        <v>384</v>
      </c>
      <c r="O859" s="1">
        <f>IFERROR(VLOOKUP(Table1[[#This Row],[SKU Code]],'SKU Size'!$G:$H,2,FALSE),0)*Table1[[#This Row],[Cases]]</f>
        <v>0</v>
      </c>
      <c r="P859" t="str">
        <f t="shared" si="14"/>
        <v>D0523</v>
      </c>
      <c r="Q859">
        <f>IFERROR(VLOOKUP(Table1[[#This Row],[Trim Distributor Code]],Sheet1!$N:$O,2,FALSE),0)</f>
        <v>3401170</v>
      </c>
      <c r="R859">
        <f>IFERROR(VLOOKUP(Table1[[#This Row],[Salesflo AppUser Code]],HIE!$A:$B,2,FALSE),0)</f>
        <v>0</v>
      </c>
      <c r="S859">
        <f>IFERROR(VLOOKUP(Table1[[#This Row],[Salesflo AppUser Code]],HIE!$A:$B,2,FALSE),0)</f>
        <v>0</v>
      </c>
      <c r="T859" t="s">
        <v>2637</v>
      </c>
      <c r="U859" s="3" t="s">
        <v>5710</v>
      </c>
      <c r="V859" s="3" t="s">
        <v>4360</v>
      </c>
      <c r="W859" s="3" t="s">
        <v>1422</v>
      </c>
      <c r="X859">
        <f>IFERROR(VLOOKUP( Table1[[#This Row],[Trim Distributor Code]],Sheet1!$A:$J,10,FALSE),0)</f>
        <v>0</v>
      </c>
    </row>
    <row r="860" spans="1:24" hidden="1" x14ac:dyDescent="0.3">
      <c r="A860" t="s">
        <v>4685</v>
      </c>
      <c r="B860" t="s">
        <v>4676</v>
      </c>
      <c r="C860" t="s">
        <v>4677</v>
      </c>
      <c r="D860" t="s">
        <v>1412</v>
      </c>
      <c r="E860" t="s">
        <v>4667</v>
      </c>
      <c r="F860" t="s">
        <v>4373</v>
      </c>
      <c r="G860" t="s">
        <v>4134</v>
      </c>
      <c r="H860" t="s">
        <v>4106</v>
      </c>
      <c r="I860" t="s">
        <v>4636</v>
      </c>
      <c r="J860" t="s">
        <v>1478</v>
      </c>
      <c r="K860">
        <v>150</v>
      </c>
      <c r="L860" s="2" t="s">
        <v>1412</v>
      </c>
      <c r="M860" s="2">
        <f ca="1">Table1[[#This Row],[Cases]]*Table1[[#This Row],[Pack Size]]</f>
        <v>0</v>
      </c>
      <c r="N860" s="1">
        <f ca="1">Table1[[#This Row],[Cases]]*Table1[[#This Row],[Pack Size]]</f>
        <v>60000</v>
      </c>
      <c r="O860" s="1">
        <f>IFERROR(VLOOKUP(Table1[[#This Row],[SKU Code]],'SKU Size'!$G:$H,2,FALSE),0)*Table1[[#This Row],[Cases]]</f>
        <v>1306353.9673626751</v>
      </c>
      <c r="P860" t="str">
        <f t="shared" si="14"/>
        <v>D0523</v>
      </c>
      <c r="Q860">
        <f>IFERROR(VLOOKUP(Table1[[#This Row],[Trim Distributor Code]],Sheet1!$N:$O,2,FALSE),0)</f>
        <v>3401170</v>
      </c>
      <c r="R860">
        <f>IFERROR(VLOOKUP(Table1[[#This Row],[Salesflo AppUser Code]],HIE!$A:$B,2,FALSE),0)</f>
        <v>0</v>
      </c>
      <c r="S860">
        <f>IFERROR(VLOOKUP(Table1[[#This Row],[Salesflo AppUser Code]],HIE!$A:$B,2,FALSE),0)</f>
        <v>0</v>
      </c>
      <c r="T860" t="s">
        <v>2637</v>
      </c>
      <c r="U860" s="3" t="s">
        <v>5710</v>
      </c>
      <c r="V860" s="3" t="s">
        <v>1444</v>
      </c>
      <c r="W860" s="3" t="s">
        <v>1445</v>
      </c>
      <c r="X860">
        <f>IFERROR(VLOOKUP( Table1[[#This Row],[Trim Distributor Code]],Sheet1!$A:$J,10,FALSE),0)</f>
        <v>0</v>
      </c>
    </row>
    <row r="861" spans="1:24" hidden="1" x14ac:dyDescent="0.3">
      <c r="A861" t="s">
        <v>4685</v>
      </c>
      <c r="B861" t="s">
        <v>4676</v>
      </c>
      <c r="C861" t="s">
        <v>4677</v>
      </c>
      <c r="D861" t="s">
        <v>1412</v>
      </c>
      <c r="E861" t="s">
        <v>4667</v>
      </c>
      <c r="F861" t="s">
        <v>4373</v>
      </c>
      <c r="G861" t="s">
        <v>4133</v>
      </c>
      <c r="H861" t="s">
        <v>4106</v>
      </c>
      <c r="I861" t="s">
        <v>4637</v>
      </c>
      <c r="J861" t="s">
        <v>1586</v>
      </c>
      <c r="K861">
        <v>730</v>
      </c>
      <c r="L861" s="2" t="s">
        <v>1412</v>
      </c>
      <c r="M861" s="2">
        <f ca="1">Table1[[#This Row],[Cases]]*Table1[[#This Row],[Pack Size]]</f>
        <v>0</v>
      </c>
      <c r="N861" s="1">
        <f ca="1">Table1[[#This Row],[Cases]]*Table1[[#This Row],[Pack Size]]</f>
        <v>292000</v>
      </c>
      <c r="O861" s="1">
        <f>IFERROR(VLOOKUP(Table1[[#This Row],[SKU Code]],'SKU Size'!$G:$H,2,FALSE),0)*Table1[[#This Row],[Cases]]</f>
        <v>6155421.6583942715</v>
      </c>
      <c r="P861" t="str">
        <f t="shared" si="14"/>
        <v>D0523</v>
      </c>
      <c r="Q861">
        <f>IFERROR(VLOOKUP(Table1[[#This Row],[Trim Distributor Code]],Sheet1!$N:$O,2,FALSE),0)</f>
        <v>3401170</v>
      </c>
      <c r="R861">
        <f>IFERROR(VLOOKUP(Table1[[#This Row],[Salesflo AppUser Code]],HIE!$A:$B,2,FALSE),0)</f>
        <v>0</v>
      </c>
      <c r="S861">
        <f>IFERROR(VLOOKUP(Table1[[#This Row],[Salesflo AppUser Code]],HIE!$A:$B,2,FALSE),0)</f>
        <v>0</v>
      </c>
      <c r="T861" t="s">
        <v>2637</v>
      </c>
      <c r="U861" s="3" t="s">
        <v>5710</v>
      </c>
      <c r="V861" s="3" t="s">
        <v>1444</v>
      </c>
      <c r="W861" s="3" t="s">
        <v>5707</v>
      </c>
      <c r="X861">
        <f>IFERROR(VLOOKUP( Table1[[#This Row],[Trim Distributor Code]],Sheet1!$A:$J,10,FALSE),0)</f>
        <v>0</v>
      </c>
    </row>
    <row r="862" spans="1:24" hidden="1" x14ac:dyDescent="0.3">
      <c r="A862" t="s">
        <v>4685</v>
      </c>
      <c r="B862" t="s">
        <v>4676</v>
      </c>
      <c r="C862" t="s">
        <v>4677</v>
      </c>
      <c r="D862" t="s">
        <v>1412</v>
      </c>
      <c r="E862" t="s">
        <v>4667</v>
      </c>
      <c r="F862" t="s">
        <v>4373</v>
      </c>
      <c r="G862" t="s">
        <v>4111</v>
      </c>
      <c r="H862" t="s">
        <v>4109</v>
      </c>
      <c r="I862" t="s">
        <v>4638</v>
      </c>
      <c r="J862" t="s">
        <v>1440</v>
      </c>
      <c r="K862">
        <v>10</v>
      </c>
      <c r="L862" s="2" t="s">
        <v>1412</v>
      </c>
      <c r="M862" s="2">
        <f ca="1">Table1[[#This Row],[Cases]]*Table1[[#This Row],[Pack Size]]</f>
        <v>0</v>
      </c>
      <c r="N862" s="1">
        <f ca="1">Table1[[#This Row],[Cases]]*Table1[[#This Row],[Pack Size]]</f>
        <v>1000</v>
      </c>
      <c r="O862" s="1">
        <f>IFERROR(VLOOKUP(Table1[[#This Row],[SKU Code]],'SKU Size'!$G:$H,2,FALSE),0)*Table1[[#This Row],[Cases]]</f>
        <v>101545.48083547094</v>
      </c>
      <c r="P862" t="str">
        <f t="shared" si="14"/>
        <v>D0523</v>
      </c>
      <c r="Q862">
        <f>IFERROR(VLOOKUP(Table1[[#This Row],[Trim Distributor Code]],Sheet1!$N:$O,2,FALSE),0)</f>
        <v>3401170</v>
      </c>
      <c r="R862">
        <f>IFERROR(VLOOKUP(Table1[[#This Row],[Salesflo AppUser Code]],HIE!$A:$B,2,FALSE),0)</f>
        <v>0</v>
      </c>
      <c r="S862">
        <f>IFERROR(VLOOKUP(Table1[[#This Row],[Salesflo AppUser Code]],HIE!$A:$B,2,FALSE),0)</f>
        <v>0</v>
      </c>
      <c r="T862" t="s">
        <v>2637</v>
      </c>
      <c r="U862" s="3" t="s">
        <v>5710</v>
      </c>
      <c r="V862" s="3" t="s">
        <v>1423</v>
      </c>
      <c r="W862" s="3" t="s">
        <v>1431</v>
      </c>
      <c r="X862">
        <f>IFERROR(VLOOKUP( Table1[[#This Row],[Trim Distributor Code]],Sheet1!$A:$J,10,FALSE),0)</f>
        <v>0</v>
      </c>
    </row>
    <row r="863" spans="1:24" hidden="1" x14ac:dyDescent="0.3">
      <c r="A863" t="s">
        <v>4685</v>
      </c>
      <c r="B863" t="s">
        <v>4676</v>
      </c>
      <c r="C863" t="s">
        <v>4677</v>
      </c>
      <c r="D863" t="s">
        <v>1412</v>
      </c>
      <c r="E863" t="s">
        <v>4667</v>
      </c>
      <c r="F863" t="s">
        <v>4373</v>
      </c>
      <c r="G863" t="s">
        <v>1627</v>
      </c>
      <c r="H863" t="s">
        <v>4109</v>
      </c>
      <c r="I863" t="s">
        <v>4639</v>
      </c>
      <c r="J863" t="s">
        <v>4640</v>
      </c>
      <c r="K863">
        <v>25</v>
      </c>
      <c r="L863" s="2" t="s">
        <v>1412</v>
      </c>
      <c r="M863" s="2">
        <f ca="1">Table1[[#This Row],[Cases]]*Table1[[#This Row],[Pack Size]]</f>
        <v>0</v>
      </c>
      <c r="N863" s="1">
        <f ca="1">Table1[[#This Row],[Cases]]*Table1[[#This Row],[Pack Size]]</f>
        <v>0</v>
      </c>
      <c r="O863" s="1">
        <f>IFERROR(VLOOKUP(Table1[[#This Row],[SKU Code]],'SKU Size'!$G:$H,2,FALSE),0)*Table1[[#This Row],[Cases]]</f>
        <v>0</v>
      </c>
      <c r="P863" t="str">
        <f t="shared" si="14"/>
        <v>D0523</v>
      </c>
      <c r="Q863">
        <f>IFERROR(VLOOKUP(Table1[[#This Row],[Trim Distributor Code]],Sheet1!$N:$O,2,FALSE),0)</f>
        <v>3401170</v>
      </c>
      <c r="R863">
        <f>IFERROR(VLOOKUP(Table1[[#This Row],[Salesflo AppUser Code]],HIE!$A:$B,2,FALSE),0)</f>
        <v>0</v>
      </c>
      <c r="S863">
        <f>IFERROR(VLOOKUP(Table1[[#This Row],[Salesflo AppUser Code]],HIE!$A:$B,2,FALSE),0)</f>
        <v>0</v>
      </c>
      <c r="T863" t="s">
        <v>2637</v>
      </c>
      <c r="U863" s="3" t="s">
        <v>5710</v>
      </c>
      <c r="V863" s="3" t="s">
        <v>1423</v>
      </c>
      <c r="W863" s="3" t="s">
        <v>1627</v>
      </c>
      <c r="X863">
        <f>IFERROR(VLOOKUP( Table1[[#This Row],[Trim Distributor Code]],Sheet1!$A:$J,10,FALSE),0)</f>
        <v>0</v>
      </c>
    </row>
    <row r="864" spans="1:24" hidden="1" x14ac:dyDescent="0.3">
      <c r="A864" t="s">
        <v>4685</v>
      </c>
      <c r="B864" t="s">
        <v>4676</v>
      </c>
      <c r="C864" t="s">
        <v>4677</v>
      </c>
      <c r="D864" t="s">
        <v>1412</v>
      </c>
      <c r="E864" t="s">
        <v>4667</v>
      </c>
      <c r="F864" t="s">
        <v>4373</v>
      </c>
      <c r="G864" t="s">
        <v>1607</v>
      </c>
      <c r="H864" t="s">
        <v>4137</v>
      </c>
      <c r="I864" t="s">
        <v>4641</v>
      </c>
      <c r="J864" t="s">
        <v>1622</v>
      </c>
      <c r="K864">
        <v>5</v>
      </c>
      <c r="L864" s="2" t="s">
        <v>1412</v>
      </c>
      <c r="M864" s="2">
        <f ca="1">Table1[[#This Row],[Cases]]*Table1[[#This Row],[Pack Size]]</f>
        <v>0</v>
      </c>
      <c r="N864" s="1">
        <f ca="1">Table1[[#This Row],[Cases]]*Table1[[#This Row],[Pack Size]]</f>
        <v>1200</v>
      </c>
      <c r="O864" s="1">
        <f>IFERROR(VLOOKUP(Table1[[#This Row],[SKU Code]],'SKU Size'!$G:$H,2,FALSE),0)*Table1[[#This Row],[Cases]]</f>
        <v>37486.227962243371</v>
      </c>
      <c r="P864" t="str">
        <f t="shared" si="14"/>
        <v>D0523</v>
      </c>
      <c r="Q864">
        <f>IFERROR(VLOOKUP(Table1[[#This Row],[Trim Distributor Code]],Sheet1!$N:$O,2,FALSE),0)</f>
        <v>3401170</v>
      </c>
      <c r="R864">
        <f>IFERROR(VLOOKUP(Table1[[#This Row],[Salesflo AppUser Code]],HIE!$A:$B,2,FALSE),0)</f>
        <v>0</v>
      </c>
      <c r="S864">
        <f>IFERROR(VLOOKUP(Table1[[#This Row],[Salesflo AppUser Code]],HIE!$A:$B,2,FALSE),0)</f>
        <v>0</v>
      </c>
      <c r="T864" t="s">
        <v>2637</v>
      </c>
      <c r="U864" s="3" t="s">
        <v>5710</v>
      </c>
      <c r="V864" s="3" t="s">
        <v>1606</v>
      </c>
      <c r="W864" s="3" t="s">
        <v>1607</v>
      </c>
      <c r="X864">
        <f>IFERROR(VLOOKUP( Table1[[#This Row],[Trim Distributor Code]],Sheet1!$A:$J,10,FALSE),0)</f>
        <v>0</v>
      </c>
    </row>
    <row r="865" spans="1:24" hidden="1" x14ac:dyDescent="0.3">
      <c r="A865" t="s">
        <v>4685</v>
      </c>
      <c r="B865" t="s">
        <v>4676</v>
      </c>
      <c r="C865" t="s">
        <v>4677</v>
      </c>
      <c r="D865" t="s">
        <v>1412</v>
      </c>
      <c r="E865" t="s">
        <v>4667</v>
      </c>
      <c r="F865" t="s">
        <v>4373</v>
      </c>
      <c r="G865" t="s">
        <v>4169</v>
      </c>
      <c r="H865" t="s">
        <v>4113</v>
      </c>
      <c r="I865" t="s">
        <v>4642</v>
      </c>
      <c r="J865" t="s">
        <v>4170</v>
      </c>
      <c r="K865">
        <v>10</v>
      </c>
      <c r="L865" s="2" t="s">
        <v>1412</v>
      </c>
      <c r="M865" s="2">
        <f ca="1">Table1[[#This Row],[Cases]]*Table1[[#This Row],[Pack Size]]</f>
        <v>0</v>
      </c>
      <c r="N865" s="1">
        <f ca="1">Table1[[#This Row],[Cases]]*Table1[[#This Row],[Pack Size]]</f>
        <v>240</v>
      </c>
      <c r="O865" s="1">
        <f>IFERROR(VLOOKUP(Table1[[#This Row],[SKU Code]],'SKU Size'!$G:$H,2,FALSE),0)*Table1[[#This Row],[Cases]]</f>
        <v>18394.846268185654</v>
      </c>
      <c r="P865" t="str">
        <f t="shared" si="14"/>
        <v>D0523</v>
      </c>
      <c r="Q865">
        <f>IFERROR(VLOOKUP(Table1[[#This Row],[Trim Distributor Code]],Sheet1!$N:$O,2,FALSE),0)</f>
        <v>3401170</v>
      </c>
      <c r="R865">
        <f>IFERROR(VLOOKUP(Table1[[#This Row],[Salesflo AppUser Code]],HIE!$A:$B,2,FALSE),0)</f>
        <v>0</v>
      </c>
      <c r="S865">
        <f>IFERROR(VLOOKUP(Table1[[#This Row],[Salesflo AppUser Code]],HIE!$A:$B,2,FALSE),0)</f>
        <v>0</v>
      </c>
      <c r="T865" t="s">
        <v>2637</v>
      </c>
      <c r="U865" s="3" t="s">
        <v>5710</v>
      </c>
      <c r="V865" s="3" t="s">
        <v>1632</v>
      </c>
      <c r="W865" s="3" t="s">
        <v>5359</v>
      </c>
      <c r="X865">
        <f>IFERROR(VLOOKUP( Table1[[#This Row],[Trim Distributor Code]],Sheet1!$A:$J,10,FALSE),0)</f>
        <v>0</v>
      </c>
    </row>
    <row r="866" spans="1:24" hidden="1" x14ac:dyDescent="0.3">
      <c r="A866" t="s">
        <v>4685</v>
      </c>
      <c r="B866" t="s">
        <v>4676</v>
      </c>
      <c r="C866" t="s">
        <v>4677</v>
      </c>
      <c r="D866" t="s">
        <v>1412</v>
      </c>
      <c r="E866" t="s">
        <v>4667</v>
      </c>
      <c r="F866" t="s">
        <v>4373</v>
      </c>
      <c r="G866" t="s">
        <v>4136</v>
      </c>
      <c r="H866" t="s">
        <v>4113</v>
      </c>
      <c r="I866" t="s">
        <v>4643</v>
      </c>
      <c r="J866" t="s">
        <v>2295</v>
      </c>
      <c r="K866">
        <v>10</v>
      </c>
      <c r="L866" s="2" t="s">
        <v>1412</v>
      </c>
      <c r="M866" s="2">
        <f ca="1">Table1[[#This Row],[Cases]]*Table1[[#This Row],[Pack Size]]</f>
        <v>0</v>
      </c>
      <c r="N866" s="1">
        <f ca="1">Table1[[#This Row],[Cases]]*Table1[[#This Row],[Pack Size]]</f>
        <v>240</v>
      </c>
      <c r="O866" s="1">
        <f>IFERROR(VLOOKUP(Table1[[#This Row],[SKU Code]],'SKU Size'!$G:$H,2,FALSE),0)*Table1[[#This Row],[Cases]]</f>
        <v>18314.037790175855</v>
      </c>
      <c r="P866" t="str">
        <f t="shared" si="14"/>
        <v>D0523</v>
      </c>
      <c r="Q866">
        <f>IFERROR(VLOOKUP(Table1[[#This Row],[Trim Distributor Code]],Sheet1!$N:$O,2,FALSE),0)</f>
        <v>3401170</v>
      </c>
      <c r="R866">
        <f>IFERROR(VLOOKUP(Table1[[#This Row],[Salesflo AppUser Code]],HIE!$A:$B,2,FALSE),0)</f>
        <v>0</v>
      </c>
      <c r="S866">
        <f>IFERROR(VLOOKUP(Table1[[#This Row],[Salesflo AppUser Code]],HIE!$A:$B,2,FALSE),0)</f>
        <v>0</v>
      </c>
      <c r="T866" t="s">
        <v>2637</v>
      </c>
      <c r="U866" s="3" t="s">
        <v>5710</v>
      </c>
      <c r="V866" s="3" t="s">
        <v>1632</v>
      </c>
      <c r="W866" s="3" t="s">
        <v>2294</v>
      </c>
      <c r="X866">
        <f>IFERROR(VLOOKUP( Table1[[#This Row],[Trim Distributor Code]],Sheet1!$A:$J,10,FALSE),0)</f>
        <v>0</v>
      </c>
    </row>
    <row r="867" spans="1:24" hidden="1" x14ac:dyDescent="0.3">
      <c r="A867" t="s">
        <v>4685</v>
      </c>
      <c r="B867" t="s">
        <v>4676</v>
      </c>
      <c r="C867" t="s">
        <v>4677</v>
      </c>
      <c r="D867" t="s">
        <v>1412</v>
      </c>
      <c r="E867" t="s">
        <v>4667</v>
      </c>
      <c r="F867" t="s">
        <v>4373</v>
      </c>
      <c r="G867" t="s">
        <v>4134</v>
      </c>
      <c r="H867" t="s">
        <v>4113</v>
      </c>
      <c r="I867" t="s">
        <v>4644</v>
      </c>
      <c r="J867" t="s">
        <v>1635</v>
      </c>
      <c r="K867" s="1">
        <v>10</v>
      </c>
      <c r="L867" s="1" t="s">
        <v>1412</v>
      </c>
      <c r="M867" s="2">
        <f ca="1">Table1[[#This Row],[Cases]]*Table1[[#This Row],[Pack Size]]</f>
        <v>0</v>
      </c>
      <c r="N867" s="1">
        <f ca="1">Table1[[#This Row],[Cases]]*Table1[[#This Row],[Pack Size]]</f>
        <v>240</v>
      </c>
      <c r="O867" s="1">
        <f>IFERROR(VLOOKUP(Table1[[#This Row],[SKU Code]],'SKU Size'!$G:$H,2,FALSE),0)*Table1[[#This Row],[Cases]]</f>
        <v>31426.600008641144</v>
      </c>
      <c r="P867" t="str">
        <f t="shared" si="14"/>
        <v>D0523</v>
      </c>
      <c r="Q867">
        <f>IFERROR(VLOOKUP(Table1[[#This Row],[Trim Distributor Code]],Sheet1!$N:$O,2,FALSE),0)</f>
        <v>3401170</v>
      </c>
      <c r="R867">
        <f>IFERROR(VLOOKUP(Table1[[#This Row],[Salesflo AppUser Code]],HIE!$A:$B,2,FALSE),0)</f>
        <v>0</v>
      </c>
      <c r="S867">
        <f>IFERROR(VLOOKUP(Table1[[#This Row],[Salesflo AppUser Code]],HIE!$A:$B,2,FALSE),0)</f>
        <v>0</v>
      </c>
      <c r="T867" t="s">
        <v>2637</v>
      </c>
      <c r="U867" s="3" t="s">
        <v>5710</v>
      </c>
      <c r="V867" s="3" t="s">
        <v>1632</v>
      </c>
      <c r="W867" s="3" t="s">
        <v>1445</v>
      </c>
      <c r="X867">
        <f>IFERROR(VLOOKUP( Table1[[#This Row],[Trim Distributor Code]],Sheet1!$A:$J,10,FALSE),0)</f>
        <v>0</v>
      </c>
    </row>
    <row r="868" spans="1:24" hidden="1" x14ac:dyDescent="0.3">
      <c r="A868" t="s">
        <v>4685</v>
      </c>
      <c r="B868" t="s">
        <v>4676</v>
      </c>
      <c r="C868" t="s">
        <v>4677</v>
      </c>
      <c r="D868" t="s">
        <v>1412</v>
      </c>
      <c r="E868" t="s">
        <v>4667</v>
      </c>
      <c r="F868" t="s">
        <v>4373</v>
      </c>
      <c r="G868" t="s">
        <v>1422</v>
      </c>
      <c r="H868" t="s">
        <v>4360</v>
      </c>
      <c r="I868" t="s">
        <v>4645</v>
      </c>
      <c r="J868" t="s">
        <v>4271</v>
      </c>
      <c r="K868">
        <v>4</v>
      </c>
      <c r="L868" s="2" t="s">
        <v>1412</v>
      </c>
      <c r="M868" s="2">
        <f ca="1">Table1[[#This Row],[Cases]]*Table1[[#This Row],[Pack Size]]</f>
        <v>0</v>
      </c>
      <c r="N868" s="1">
        <f ca="1">Table1[[#This Row],[Cases]]*Table1[[#This Row],[Pack Size]]</f>
        <v>384</v>
      </c>
      <c r="O868" s="1">
        <f>IFERROR(VLOOKUP(Table1[[#This Row],[SKU Code]],'SKU Size'!$G:$H,2,FALSE),0)*Table1[[#This Row],[Cases]]</f>
        <v>0</v>
      </c>
      <c r="P868" t="str">
        <f t="shared" si="14"/>
        <v>D0523</v>
      </c>
      <c r="Q868">
        <f>IFERROR(VLOOKUP(Table1[[#This Row],[Trim Distributor Code]],Sheet1!$N:$O,2,FALSE),0)</f>
        <v>3401170</v>
      </c>
      <c r="R868">
        <f>IFERROR(VLOOKUP(Table1[[#This Row],[Salesflo AppUser Code]],HIE!$A:$B,2,FALSE),0)</f>
        <v>0</v>
      </c>
      <c r="S868">
        <f>IFERROR(VLOOKUP(Table1[[#This Row],[Salesflo AppUser Code]],HIE!$A:$B,2,FALSE),0)</f>
        <v>0</v>
      </c>
      <c r="T868" t="s">
        <v>2637</v>
      </c>
      <c r="U868" s="3" t="s">
        <v>5710</v>
      </c>
      <c r="V868" s="3" t="s">
        <v>4360</v>
      </c>
      <c r="W868" s="3" t="s">
        <v>1422</v>
      </c>
      <c r="X868">
        <f>IFERROR(VLOOKUP( Table1[[#This Row],[Trim Distributor Code]],Sheet1!$A:$J,10,FALSE),0)</f>
        <v>0</v>
      </c>
    </row>
    <row r="869" spans="1:24" hidden="1" x14ac:dyDescent="0.3">
      <c r="A869" t="s">
        <v>4685</v>
      </c>
      <c r="B869" t="s">
        <v>1195</v>
      </c>
      <c r="C869" t="s">
        <v>4678</v>
      </c>
      <c r="D869" t="s">
        <v>1412</v>
      </c>
      <c r="E869" t="s">
        <v>4679</v>
      </c>
      <c r="F869" t="s">
        <v>2667</v>
      </c>
      <c r="G869" t="s">
        <v>4134</v>
      </c>
      <c r="H869" t="s">
        <v>4106</v>
      </c>
      <c r="I869" t="s">
        <v>4636</v>
      </c>
      <c r="J869" t="s">
        <v>1478</v>
      </c>
      <c r="K869">
        <v>150</v>
      </c>
      <c r="L869" s="2" t="s">
        <v>1412</v>
      </c>
      <c r="M869" s="2">
        <f ca="1">Table1[[#This Row],[Cases]]*Table1[[#This Row],[Pack Size]]</f>
        <v>0</v>
      </c>
      <c r="N869" s="1">
        <f ca="1">Table1[[#This Row],[Cases]]*Table1[[#This Row],[Pack Size]]</f>
        <v>60000</v>
      </c>
      <c r="O869" s="1">
        <f>IFERROR(VLOOKUP(Table1[[#This Row],[SKU Code]],'SKU Size'!$G:$H,2,FALSE),0)*Table1[[#This Row],[Cases]]</f>
        <v>1306353.9673626751</v>
      </c>
      <c r="P869" t="str">
        <f t="shared" si="14"/>
        <v>D0227</v>
      </c>
      <c r="Q869">
        <f>IFERROR(VLOOKUP(Table1[[#This Row],[Trim Distributor Code]],Sheet1!$N:$O,2,FALSE),0)</f>
        <v>3400740</v>
      </c>
      <c r="R869" t="str">
        <f>IFERROR(VLOOKUP(Table1[[#This Row],[Salesflo AppUser Code]],HIE!$A:$B,2,FALSE),0)</f>
        <v>Active</v>
      </c>
      <c r="S869" t="str">
        <f>IFERROR(VLOOKUP(Table1[[#This Row],[Salesflo AppUser Code]],HIE!$A:$B,2,FALSE),0)</f>
        <v>Active</v>
      </c>
      <c r="T869" t="s">
        <v>2637</v>
      </c>
      <c r="U869" s="3" t="s">
        <v>5710</v>
      </c>
      <c r="V869" s="3" t="s">
        <v>1444</v>
      </c>
      <c r="W869" s="3" t="s">
        <v>1445</v>
      </c>
      <c r="X869" t="str">
        <f>IFERROR(VLOOKUP( Table1[[#This Row],[Trim Distributor Code]],Sheet1!$A:$J,10,FALSE),0)</f>
        <v>Active</v>
      </c>
    </row>
    <row r="870" spans="1:24" hidden="1" x14ac:dyDescent="0.3">
      <c r="A870" t="s">
        <v>4685</v>
      </c>
      <c r="B870" t="s">
        <v>1195</v>
      </c>
      <c r="C870" t="s">
        <v>4678</v>
      </c>
      <c r="D870" t="s">
        <v>1412</v>
      </c>
      <c r="E870" t="s">
        <v>4679</v>
      </c>
      <c r="F870" t="s">
        <v>2667</v>
      </c>
      <c r="G870" t="s">
        <v>4133</v>
      </c>
      <c r="H870" t="s">
        <v>4106</v>
      </c>
      <c r="I870" t="s">
        <v>4637</v>
      </c>
      <c r="J870" t="s">
        <v>1586</v>
      </c>
      <c r="K870">
        <v>924</v>
      </c>
      <c r="L870" s="2" t="s">
        <v>1412</v>
      </c>
      <c r="M870" s="2">
        <f ca="1">Table1[[#This Row],[Cases]]*Table1[[#This Row],[Pack Size]]</f>
        <v>0</v>
      </c>
      <c r="N870" s="1">
        <f ca="1">Table1[[#This Row],[Cases]]*Table1[[#This Row],[Pack Size]]</f>
        <v>369600</v>
      </c>
      <c r="O870" s="1">
        <f>IFERROR(VLOOKUP(Table1[[#This Row],[SKU Code]],'SKU Size'!$G:$H,2,FALSE),0)*Table1[[#This Row],[Cases]]</f>
        <v>7791246.0443237079</v>
      </c>
      <c r="P870" t="str">
        <f t="shared" si="14"/>
        <v>D0227</v>
      </c>
      <c r="Q870">
        <f>IFERROR(VLOOKUP(Table1[[#This Row],[Trim Distributor Code]],Sheet1!$N:$O,2,FALSE),0)</f>
        <v>3400740</v>
      </c>
      <c r="R870" t="str">
        <f>IFERROR(VLOOKUP(Table1[[#This Row],[Salesflo AppUser Code]],HIE!$A:$B,2,FALSE),0)</f>
        <v>Active</v>
      </c>
      <c r="S870" t="str">
        <f>IFERROR(VLOOKUP(Table1[[#This Row],[Salesflo AppUser Code]],HIE!$A:$B,2,FALSE),0)</f>
        <v>Active</v>
      </c>
      <c r="T870" t="s">
        <v>2637</v>
      </c>
      <c r="U870" s="3" t="s">
        <v>5710</v>
      </c>
      <c r="V870" s="3" t="s">
        <v>1444</v>
      </c>
      <c r="W870" s="3" t="s">
        <v>5707</v>
      </c>
      <c r="X870" t="str">
        <f>IFERROR(VLOOKUP( Table1[[#This Row],[Trim Distributor Code]],Sheet1!$A:$J,10,FALSE),0)</f>
        <v>Active</v>
      </c>
    </row>
    <row r="871" spans="1:24" hidden="1" x14ac:dyDescent="0.3">
      <c r="A871" t="s">
        <v>4685</v>
      </c>
      <c r="B871" t="s">
        <v>1195</v>
      </c>
      <c r="C871" t="s">
        <v>4678</v>
      </c>
      <c r="D871" t="s">
        <v>1412</v>
      </c>
      <c r="E871" t="s">
        <v>4679</v>
      </c>
      <c r="F871" t="s">
        <v>2667</v>
      </c>
      <c r="G871" t="s">
        <v>4111</v>
      </c>
      <c r="H871" t="s">
        <v>4109</v>
      </c>
      <c r="I871" t="s">
        <v>4638</v>
      </c>
      <c r="J871" t="s">
        <v>1440</v>
      </c>
      <c r="K871">
        <v>38</v>
      </c>
      <c r="L871" s="2" t="s">
        <v>1412</v>
      </c>
      <c r="M871" s="2">
        <f ca="1">Table1[[#This Row],[Cases]]*Table1[[#This Row],[Pack Size]]</f>
        <v>0</v>
      </c>
      <c r="N871" s="1">
        <f ca="1">Table1[[#This Row],[Cases]]*Table1[[#This Row],[Pack Size]]</f>
        <v>3800</v>
      </c>
      <c r="O871" s="1">
        <f>IFERROR(VLOOKUP(Table1[[#This Row],[SKU Code]],'SKU Size'!$G:$H,2,FALSE),0)*Table1[[#This Row],[Cases]]</f>
        <v>385872.82717478956</v>
      </c>
      <c r="P871" t="str">
        <f t="shared" si="14"/>
        <v>D0227</v>
      </c>
      <c r="Q871">
        <f>IFERROR(VLOOKUP(Table1[[#This Row],[Trim Distributor Code]],Sheet1!$N:$O,2,FALSE),0)</f>
        <v>3400740</v>
      </c>
      <c r="R871" t="str">
        <f>IFERROR(VLOOKUP(Table1[[#This Row],[Salesflo AppUser Code]],HIE!$A:$B,2,FALSE),0)</f>
        <v>Active</v>
      </c>
      <c r="S871" t="str">
        <f>IFERROR(VLOOKUP(Table1[[#This Row],[Salesflo AppUser Code]],HIE!$A:$B,2,FALSE),0)</f>
        <v>Active</v>
      </c>
      <c r="T871" t="s">
        <v>2637</v>
      </c>
      <c r="U871" s="3" t="s">
        <v>5710</v>
      </c>
      <c r="V871" s="3" t="s">
        <v>1423</v>
      </c>
      <c r="W871" s="3" t="s">
        <v>1431</v>
      </c>
      <c r="X871" t="str">
        <f>IFERROR(VLOOKUP( Table1[[#This Row],[Trim Distributor Code]],Sheet1!$A:$J,10,FALSE),0)</f>
        <v>Active</v>
      </c>
    </row>
    <row r="872" spans="1:24" hidden="1" x14ac:dyDescent="0.3">
      <c r="A872" t="s">
        <v>4685</v>
      </c>
      <c r="B872" t="s">
        <v>1195</v>
      </c>
      <c r="C872" t="s">
        <v>4678</v>
      </c>
      <c r="D872" t="s">
        <v>1412</v>
      </c>
      <c r="E872" t="s">
        <v>4679</v>
      </c>
      <c r="F872" t="s">
        <v>2667</v>
      </c>
      <c r="G872" t="s">
        <v>1627</v>
      </c>
      <c r="H872" t="s">
        <v>4109</v>
      </c>
      <c r="I872" t="s">
        <v>4639</v>
      </c>
      <c r="J872" t="s">
        <v>4640</v>
      </c>
      <c r="K872">
        <v>40</v>
      </c>
      <c r="L872" s="2" t="s">
        <v>1412</v>
      </c>
      <c r="M872" s="2">
        <f ca="1">Table1[[#This Row],[Cases]]*Table1[[#This Row],[Pack Size]]</f>
        <v>0</v>
      </c>
      <c r="N872" s="1">
        <f ca="1">Table1[[#This Row],[Cases]]*Table1[[#This Row],[Pack Size]]</f>
        <v>0</v>
      </c>
      <c r="O872" s="1">
        <f>IFERROR(VLOOKUP(Table1[[#This Row],[SKU Code]],'SKU Size'!$G:$H,2,FALSE),0)*Table1[[#This Row],[Cases]]</f>
        <v>0</v>
      </c>
      <c r="P872" t="str">
        <f t="shared" si="14"/>
        <v>D0227</v>
      </c>
      <c r="Q872">
        <f>IFERROR(VLOOKUP(Table1[[#This Row],[Trim Distributor Code]],Sheet1!$N:$O,2,FALSE),0)</f>
        <v>3400740</v>
      </c>
      <c r="R872" t="str">
        <f>IFERROR(VLOOKUP(Table1[[#This Row],[Salesflo AppUser Code]],HIE!$A:$B,2,FALSE),0)</f>
        <v>Active</v>
      </c>
      <c r="S872" t="str">
        <f>IFERROR(VLOOKUP(Table1[[#This Row],[Salesflo AppUser Code]],HIE!$A:$B,2,FALSE),0)</f>
        <v>Active</v>
      </c>
      <c r="T872" t="s">
        <v>2637</v>
      </c>
      <c r="U872" s="3" t="s">
        <v>5710</v>
      </c>
      <c r="V872" s="3" t="s">
        <v>1423</v>
      </c>
      <c r="W872" s="3" t="s">
        <v>1627</v>
      </c>
      <c r="X872" t="str">
        <f>IFERROR(VLOOKUP( Table1[[#This Row],[Trim Distributor Code]],Sheet1!$A:$J,10,FALSE),0)</f>
        <v>Active</v>
      </c>
    </row>
    <row r="873" spans="1:24" hidden="1" x14ac:dyDescent="0.3">
      <c r="A873" t="s">
        <v>4685</v>
      </c>
      <c r="B873" t="s">
        <v>1195</v>
      </c>
      <c r="C873" t="s">
        <v>4678</v>
      </c>
      <c r="D873" t="s">
        <v>1412</v>
      </c>
      <c r="E873" t="s">
        <v>4679</v>
      </c>
      <c r="F873" t="s">
        <v>2667</v>
      </c>
      <c r="G873" t="s">
        <v>1607</v>
      </c>
      <c r="H873" t="s">
        <v>4137</v>
      </c>
      <c r="I873" t="s">
        <v>4641</v>
      </c>
      <c r="J873" t="s">
        <v>1622</v>
      </c>
      <c r="K873">
        <v>10</v>
      </c>
      <c r="L873" s="2" t="s">
        <v>1412</v>
      </c>
      <c r="M873" s="2">
        <f ca="1">Table1[[#This Row],[Cases]]*Table1[[#This Row],[Pack Size]]</f>
        <v>0</v>
      </c>
      <c r="N873" s="1">
        <f ca="1">Table1[[#This Row],[Cases]]*Table1[[#This Row],[Pack Size]]</f>
        <v>2400</v>
      </c>
      <c r="O873" s="1">
        <f>IFERROR(VLOOKUP(Table1[[#This Row],[SKU Code]],'SKU Size'!$G:$H,2,FALSE),0)*Table1[[#This Row],[Cases]]</f>
        <v>74972.455924486741</v>
      </c>
      <c r="P873" t="str">
        <f t="shared" si="14"/>
        <v>D0227</v>
      </c>
      <c r="Q873">
        <f>IFERROR(VLOOKUP(Table1[[#This Row],[Trim Distributor Code]],Sheet1!$N:$O,2,FALSE),0)</f>
        <v>3400740</v>
      </c>
      <c r="R873" t="str">
        <f>IFERROR(VLOOKUP(Table1[[#This Row],[Salesflo AppUser Code]],HIE!$A:$B,2,FALSE),0)</f>
        <v>Active</v>
      </c>
      <c r="S873" t="str">
        <f>IFERROR(VLOOKUP(Table1[[#This Row],[Salesflo AppUser Code]],HIE!$A:$B,2,FALSE),0)</f>
        <v>Active</v>
      </c>
      <c r="T873" t="s">
        <v>2637</v>
      </c>
      <c r="U873" s="3" t="s">
        <v>5710</v>
      </c>
      <c r="V873" s="3" t="s">
        <v>1606</v>
      </c>
      <c r="W873" s="3" t="s">
        <v>1607</v>
      </c>
      <c r="X873" t="str">
        <f>IFERROR(VLOOKUP( Table1[[#This Row],[Trim Distributor Code]],Sheet1!$A:$J,10,FALSE),0)</f>
        <v>Active</v>
      </c>
    </row>
    <row r="874" spans="1:24" hidden="1" x14ac:dyDescent="0.3">
      <c r="A874" t="s">
        <v>4685</v>
      </c>
      <c r="B874" t="s">
        <v>1195</v>
      </c>
      <c r="C874" t="s">
        <v>4678</v>
      </c>
      <c r="D874" t="s">
        <v>1412</v>
      </c>
      <c r="E874" t="s">
        <v>4679</v>
      </c>
      <c r="F874" t="s">
        <v>2667</v>
      </c>
      <c r="G874" t="s">
        <v>4169</v>
      </c>
      <c r="H874" t="s">
        <v>4113</v>
      </c>
      <c r="I874" t="s">
        <v>4642</v>
      </c>
      <c r="J874" t="s">
        <v>4170</v>
      </c>
      <c r="K874" s="1">
        <v>15</v>
      </c>
      <c r="L874" s="1" t="s">
        <v>1412</v>
      </c>
      <c r="M874" s="2">
        <f ca="1">Table1[[#This Row],[Cases]]*Table1[[#This Row],[Pack Size]]</f>
        <v>0</v>
      </c>
      <c r="N874" s="1">
        <f ca="1">Table1[[#This Row],[Cases]]*Table1[[#This Row],[Pack Size]]</f>
        <v>360</v>
      </c>
      <c r="O874" s="1">
        <f>IFERROR(VLOOKUP(Table1[[#This Row],[SKU Code]],'SKU Size'!$G:$H,2,FALSE),0)*Table1[[#This Row],[Cases]]</f>
        <v>27592.269402278485</v>
      </c>
      <c r="P874" t="str">
        <f t="shared" si="14"/>
        <v>D0227</v>
      </c>
      <c r="Q874">
        <f>IFERROR(VLOOKUP(Table1[[#This Row],[Trim Distributor Code]],Sheet1!$N:$O,2,FALSE),0)</f>
        <v>3400740</v>
      </c>
      <c r="R874" t="str">
        <f>IFERROR(VLOOKUP(Table1[[#This Row],[Salesflo AppUser Code]],HIE!$A:$B,2,FALSE),0)</f>
        <v>Active</v>
      </c>
      <c r="S874" t="str">
        <f>IFERROR(VLOOKUP(Table1[[#This Row],[Salesflo AppUser Code]],HIE!$A:$B,2,FALSE),0)</f>
        <v>Active</v>
      </c>
      <c r="T874" t="s">
        <v>2637</v>
      </c>
      <c r="U874" s="3" t="s">
        <v>5710</v>
      </c>
      <c r="V874" s="3" t="s">
        <v>1632</v>
      </c>
      <c r="W874" s="3" t="s">
        <v>5359</v>
      </c>
      <c r="X874" t="str">
        <f>IFERROR(VLOOKUP( Table1[[#This Row],[Trim Distributor Code]],Sheet1!$A:$J,10,FALSE),0)</f>
        <v>Active</v>
      </c>
    </row>
    <row r="875" spans="1:24" hidden="1" x14ac:dyDescent="0.3">
      <c r="A875" t="s">
        <v>4685</v>
      </c>
      <c r="B875" t="s">
        <v>1195</v>
      </c>
      <c r="C875" t="s">
        <v>4678</v>
      </c>
      <c r="D875" t="s">
        <v>1412</v>
      </c>
      <c r="E875" t="s">
        <v>4679</v>
      </c>
      <c r="F875" t="s">
        <v>2667</v>
      </c>
      <c r="G875" t="s">
        <v>4136</v>
      </c>
      <c r="H875" t="s">
        <v>4113</v>
      </c>
      <c r="I875" t="s">
        <v>4643</v>
      </c>
      <c r="J875" t="s">
        <v>2295</v>
      </c>
      <c r="K875">
        <v>15</v>
      </c>
      <c r="L875" s="2" t="s">
        <v>1412</v>
      </c>
      <c r="M875" s="2">
        <f ca="1">Table1[[#This Row],[Cases]]*Table1[[#This Row],[Pack Size]]</f>
        <v>0</v>
      </c>
      <c r="N875" s="1">
        <f ca="1">Table1[[#This Row],[Cases]]*Table1[[#This Row],[Pack Size]]</f>
        <v>360</v>
      </c>
      <c r="O875" s="1">
        <f>IFERROR(VLOOKUP(Table1[[#This Row],[SKU Code]],'SKU Size'!$G:$H,2,FALSE),0)*Table1[[#This Row],[Cases]]</f>
        <v>27471.056685263778</v>
      </c>
      <c r="P875" t="str">
        <f t="shared" si="14"/>
        <v>D0227</v>
      </c>
      <c r="Q875">
        <f>IFERROR(VLOOKUP(Table1[[#This Row],[Trim Distributor Code]],Sheet1!$N:$O,2,FALSE),0)</f>
        <v>3400740</v>
      </c>
      <c r="R875" t="str">
        <f>IFERROR(VLOOKUP(Table1[[#This Row],[Salesflo AppUser Code]],HIE!$A:$B,2,FALSE),0)</f>
        <v>Active</v>
      </c>
      <c r="S875" t="str">
        <f>IFERROR(VLOOKUP(Table1[[#This Row],[Salesflo AppUser Code]],HIE!$A:$B,2,FALSE),0)</f>
        <v>Active</v>
      </c>
      <c r="T875" t="s">
        <v>2637</v>
      </c>
      <c r="U875" s="3" t="s">
        <v>5710</v>
      </c>
      <c r="V875" s="3" t="s">
        <v>1632</v>
      </c>
      <c r="W875" s="3" t="s">
        <v>2294</v>
      </c>
      <c r="X875" t="str">
        <f>IFERROR(VLOOKUP( Table1[[#This Row],[Trim Distributor Code]],Sheet1!$A:$J,10,FALSE),0)</f>
        <v>Active</v>
      </c>
    </row>
    <row r="876" spans="1:24" hidden="1" x14ac:dyDescent="0.3">
      <c r="A876" t="s">
        <v>4685</v>
      </c>
      <c r="B876" t="s">
        <v>1195</v>
      </c>
      <c r="C876" t="s">
        <v>4678</v>
      </c>
      <c r="D876" t="s">
        <v>1412</v>
      </c>
      <c r="E876" t="s">
        <v>4679</v>
      </c>
      <c r="F876" t="s">
        <v>2667</v>
      </c>
      <c r="G876" t="s">
        <v>4134</v>
      </c>
      <c r="H876" t="s">
        <v>4113</v>
      </c>
      <c r="I876" t="s">
        <v>4644</v>
      </c>
      <c r="J876" t="s">
        <v>1635</v>
      </c>
      <c r="K876">
        <v>20</v>
      </c>
      <c r="L876" s="2" t="s">
        <v>1412</v>
      </c>
      <c r="M876" s="2">
        <f ca="1">Table1[[#This Row],[Cases]]*Table1[[#This Row],[Pack Size]]</f>
        <v>0</v>
      </c>
      <c r="N876" s="1">
        <f ca="1">Table1[[#This Row],[Cases]]*Table1[[#This Row],[Pack Size]]</f>
        <v>480</v>
      </c>
      <c r="O876" s="1">
        <f>IFERROR(VLOOKUP(Table1[[#This Row],[SKU Code]],'SKU Size'!$G:$H,2,FALSE),0)*Table1[[#This Row],[Cases]]</f>
        <v>62853.200017282288</v>
      </c>
      <c r="P876" t="str">
        <f t="shared" si="14"/>
        <v>D0227</v>
      </c>
      <c r="Q876">
        <f>IFERROR(VLOOKUP(Table1[[#This Row],[Trim Distributor Code]],Sheet1!$N:$O,2,FALSE),0)</f>
        <v>3400740</v>
      </c>
      <c r="R876" t="str">
        <f>IFERROR(VLOOKUP(Table1[[#This Row],[Salesflo AppUser Code]],HIE!$A:$B,2,FALSE),0)</f>
        <v>Active</v>
      </c>
      <c r="S876" t="str">
        <f>IFERROR(VLOOKUP(Table1[[#This Row],[Salesflo AppUser Code]],HIE!$A:$B,2,FALSE),0)</f>
        <v>Active</v>
      </c>
      <c r="T876" t="s">
        <v>2637</v>
      </c>
      <c r="U876" s="3" t="s">
        <v>5710</v>
      </c>
      <c r="V876" s="3" t="s">
        <v>1632</v>
      </c>
      <c r="W876" s="3" t="s">
        <v>1445</v>
      </c>
      <c r="X876" t="str">
        <f>IFERROR(VLOOKUP( Table1[[#This Row],[Trim Distributor Code]],Sheet1!$A:$J,10,FALSE),0)</f>
        <v>Active</v>
      </c>
    </row>
    <row r="877" spans="1:24" hidden="1" x14ac:dyDescent="0.3">
      <c r="A877" t="s">
        <v>4685</v>
      </c>
      <c r="B877" t="s">
        <v>1195</v>
      </c>
      <c r="C877" t="s">
        <v>4678</v>
      </c>
      <c r="D877" t="s">
        <v>1412</v>
      </c>
      <c r="E877" t="s">
        <v>4679</v>
      </c>
      <c r="F877" t="s">
        <v>2667</v>
      </c>
      <c r="G877" t="s">
        <v>1422</v>
      </c>
      <c r="H877" t="s">
        <v>4360</v>
      </c>
      <c r="I877" t="s">
        <v>4645</v>
      </c>
      <c r="J877" t="s">
        <v>4271</v>
      </c>
      <c r="K877">
        <v>4</v>
      </c>
      <c r="L877" s="2" t="s">
        <v>1412</v>
      </c>
      <c r="M877" s="2">
        <f ca="1">Table1[[#This Row],[Cases]]*Table1[[#This Row],[Pack Size]]</f>
        <v>0</v>
      </c>
      <c r="N877" s="1">
        <f ca="1">Table1[[#This Row],[Cases]]*Table1[[#This Row],[Pack Size]]</f>
        <v>384</v>
      </c>
      <c r="O877" s="1">
        <f>IFERROR(VLOOKUP(Table1[[#This Row],[SKU Code]],'SKU Size'!$G:$H,2,FALSE),0)*Table1[[#This Row],[Cases]]</f>
        <v>0</v>
      </c>
      <c r="P877" t="str">
        <f t="shared" si="14"/>
        <v>D0227</v>
      </c>
      <c r="Q877">
        <f>IFERROR(VLOOKUP(Table1[[#This Row],[Trim Distributor Code]],Sheet1!$N:$O,2,FALSE),0)</f>
        <v>3400740</v>
      </c>
      <c r="R877" t="str">
        <f>IFERROR(VLOOKUP(Table1[[#This Row],[Salesflo AppUser Code]],HIE!$A:$B,2,FALSE),0)</f>
        <v>Active</v>
      </c>
      <c r="S877" t="str">
        <f>IFERROR(VLOOKUP(Table1[[#This Row],[Salesflo AppUser Code]],HIE!$A:$B,2,FALSE),0)</f>
        <v>Active</v>
      </c>
      <c r="T877" t="s">
        <v>2637</v>
      </c>
      <c r="U877" s="3" t="s">
        <v>5710</v>
      </c>
      <c r="V877" s="3" t="s">
        <v>4360</v>
      </c>
      <c r="W877" s="3" t="s">
        <v>1422</v>
      </c>
      <c r="X877" t="str">
        <f>IFERROR(VLOOKUP( Table1[[#This Row],[Trim Distributor Code]],Sheet1!$A:$J,10,FALSE),0)</f>
        <v>Active</v>
      </c>
    </row>
    <row r="878" spans="1:24" hidden="1" x14ac:dyDescent="0.3">
      <c r="A878" t="s">
        <v>4685</v>
      </c>
      <c r="B878" t="s">
        <v>1188</v>
      </c>
      <c r="C878" t="s">
        <v>4680</v>
      </c>
      <c r="D878" t="s">
        <v>1412</v>
      </c>
      <c r="E878" t="s">
        <v>4679</v>
      </c>
      <c r="F878" t="s">
        <v>2667</v>
      </c>
      <c r="G878" t="s">
        <v>4134</v>
      </c>
      <c r="H878" t="s">
        <v>4106</v>
      </c>
      <c r="I878" t="s">
        <v>4636</v>
      </c>
      <c r="J878" t="s">
        <v>1478</v>
      </c>
      <c r="K878">
        <v>50</v>
      </c>
      <c r="L878" s="2" t="s">
        <v>1412</v>
      </c>
      <c r="M878" s="2">
        <f ca="1">Table1[[#This Row],[Cases]]*Table1[[#This Row],[Pack Size]]</f>
        <v>0</v>
      </c>
      <c r="N878" s="1">
        <f ca="1">Table1[[#This Row],[Cases]]*Table1[[#This Row],[Pack Size]]</f>
        <v>20000</v>
      </c>
      <c r="O878" s="1">
        <f>IFERROR(VLOOKUP(Table1[[#This Row],[SKU Code]],'SKU Size'!$G:$H,2,FALSE),0)*Table1[[#This Row],[Cases]]</f>
        <v>435451.32245422504</v>
      </c>
      <c r="P878" t="str">
        <f t="shared" si="14"/>
        <v>D0227</v>
      </c>
      <c r="Q878">
        <f>IFERROR(VLOOKUP(Table1[[#This Row],[Trim Distributor Code]],Sheet1!$N:$O,2,FALSE),0)</f>
        <v>3400740</v>
      </c>
      <c r="R878" t="str">
        <f>IFERROR(VLOOKUP(Table1[[#This Row],[Salesflo AppUser Code]],HIE!$A:$B,2,FALSE),0)</f>
        <v>Active</v>
      </c>
      <c r="S878" t="str">
        <f>IFERROR(VLOOKUP(Table1[[#This Row],[Salesflo AppUser Code]],HIE!$A:$B,2,FALSE),0)</f>
        <v>Active</v>
      </c>
      <c r="T878" t="s">
        <v>2637</v>
      </c>
      <c r="U878" s="3" t="s">
        <v>5710</v>
      </c>
      <c r="V878" s="3" t="s">
        <v>1444</v>
      </c>
      <c r="W878" s="3" t="s">
        <v>1445</v>
      </c>
      <c r="X878" t="str">
        <f>IFERROR(VLOOKUP( Table1[[#This Row],[Trim Distributor Code]],Sheet1!$A:$J,10,FALSE),0)</f>
        <v>Active</v>
      </c>
    </row>
    <row r="879" spans="1:24" hidden="1" x14ac:dyDescent="0.3">
      <c r="A879" t="s">
        <v>4685</v>
      </c>
      <c r="B879" t="s">
        <v>1188</v>
      </c>
      <c r="C879" t="s">
        <v>4680</v>
      </c>
      <c r="D879" t="s">
        <v>1412</v>
      </c>
      <c r="E879" t="s">
        <v>4679</v>
      </c>
      <c r="F879" t="s">
        <v>2667</v>
      </c>
      <c r="G879" t="s">
        <v>4133</v>
      </c>
      <c r="H879" t="s">
        <v>4106</v>
      </c>
      <c r="I879" t="s">
        <v>4637</v>
      </c>
      <c r="J879" t="s">
        <v>1586</v>
      </c>
      <c r="K879">
        <v>300</v>
      </c>
      <c r="L879" s="2" t="s">
        <v>1412</v>
      </c>
      <c r="M879" s="2">
        <f ca="1">Table1[[#This Row],[Cases]]*Table1[[#This Row],[Pack Size]]</f>
        <v>0</v>
      </c>
      <c r="N879" s="1">
        <f ca="1">Table1[[#This Row],[Cases]]*Table1[[#This Row],[Pack Size]]</f>
        <v>120000</v>
      </c>
      <c r="O879" s="1">
        <f>IFERROR(VLOOKUP(Table1[[#This Row],[SKU Code]],'SKU Size'!$G:$H,2,FALSE),0)*Table1[[#This Row],[Cases]]</f>
        <v>2529625.339066139</v>
      </c>
      <c r="P879" t="str">
        <f t="shared" si="14"/>
        <v>D0227</v>
      </c>
      <c r="Q879">
        <f>IFERROR(VLOOKUP(Table1[[#This Row],[Trim Distributor Code]],Sheet1!$N:$O,2,FALSE),0)</f>
        <v>3400740</v>
      </c>
      <c r="R879" t="str">
        <f>IFERROR(VLOOKUP(Table1[[#This Row],[Salesflo AppUser Code]],HIE!$A:$B,2,FALSE),0)</f>
        <v>Active</v>
      </c>
      <c r="S879" t="str">
        <f>IFERROR(VLOOKUP(Table1[[#This Row],[Salesflo AppUser Code]],HIE!$A:$B,2,FALSE),0)</f>
        <v>Active</v>
      </c>
      <c r="T879" t="s">
        <v>2637</v>
      </c>
      <c r="U879" s="3" t="s">
        <v>5710</v>
      </c>
      <c r="V879" s="3" t="s">
        <v>1444</v>
      </c>
      <c r="W879" s="3" t="s">
        <v>5707</v>
      </c>
      <c r="X879" t="str">
        <f>IFERROR(VLOOKUP( Table1[[#This Row],[Trim Distributor Code]],Sheet1!$A:$J,10,FALSE),0)</f>
        <v>Active</v>
      </c>
    </row>
    <row r="880" spans="1:24" hidden="1" x14ac:dyDescent="0.3">
      <c r="A880" t="s">
        <v>4685</v>
      </c>
      <c r="B880" t="s">
        <v>1188</v>
      </c>
      <c r="C880" t="s">
        <v>4680</v>
      </c>
      <c r="D880" t="s">
        <v>1412</v>
      </c>
      <c r="E880" t="s">
        <v>4679</v>
      </c>
      <c r="F880" t="s">
        <v>2667</v>
      </c>
      <c r="G880" t="s">
        <v>4111</v>
      </c>
      <c r="H880" t="s">
        <v>4109</v>
      </c>
      <c r="I880" t="s">
        <v>4638</v>
      </c>
      <c r="J880" t="s">
        <v>1440</v>
      </c>
      <c r="K880">
        <v>2</v>
      </c>
      <c r="L880" s="2" t="s">
        <v>1412</v>
      </c>
      <c r="M880" s="2">
        <f ca="1">Table1[[#This Row],[Cases]]*Table1[[#This Row],[Pack Size]]</f>
        <v>0</v>
      </c>
      <c r="N880" s="1">
        <f ca="1">Table1[[#This Row],[Cases]]*Table1[[#This Row],[Pack Size]]</f>
        <v>200</v>
      </c>
      <c r="O880" s="1">
        <f>IFERROR(VLOOKUP(Table1[[#This Row],[SKU Code]],'SKU Size'!$G:$H,2,FALSE),0)*Table1[[#This Row],[Cases]]</f>
        <v>20309.096167094187</v>
      </c>
      <c r="P880" t="str">
        <f t="shared" si="14"/>
        <v>D0227</v>
      </c>
      <c r="Q880">
        <f>IFERROR(VLOOKUP(Table1[[#This Row],[Trim Distributor Code]],Sheet1!$N:$O,2,FALSE),0)</f>
        <v>3400740</v>
      </c>
      <c r="R880" t="str">
        <f>IFERROR(VLOOKUP(Table1[[#This Row],[Salesflo AppUser Code]],HIE!$A:$B,2,FALSE),0)</f>
        <v>Active</v>
      </c>
      <c r="S880" t="str">
        <f>IFERROR(VLOOKUP(Table1[[#This Row],[Salesflo AppUser Code]],HIE!$A:$B,2,FALSE),0)</f>
        <v>Active</v>
      </c>
      <c r="T880" t="s">
        <v>2637</v>
      </c>
      <c r="U880" s="3" t="s">
        <v>5710</v>
      </c>
      <c r="V880" s="3" t="s">
        <v>1423</v>
      </c>
      <c r="W880" s="3" t="s">
        <v>1431</v>
      </c>
      <c r="X880" t="str">
        <f>IFERROR(VLOOKUP( Table1[[#This Row],[Trim Distributor Code]],Sheet1!$A:$J,10,FALSE),0)</f>
        <v>Active</v>
      </c>
    </row>
    <row r="881" spans="1:24" hidden="1" x14ac:dyDescent="0.3">
      <c r="A881" t="s">
        <v>4685</v>
      </c>
      <c r="B881" t="s">
        <v>1188</v>
      </c>
      <c r="C881" t="s">
        <v>4680</v>
      </c>
      <c r="D881" t="s">
        <v>1412</v>
      </c>
      <c r="E881" t="s">
        <v>4679</v>
      </c>
      <c r="F881" t="s">
        <v>2667</v>
      </c>
      <c r="G881" t="s">
        <v>1627</v>
      </c>
      <c r="H881" t="s">
        <v>4109</v>
      </c>
      <c r="I881" t="s">
        <v>4639</v>
      </c>
      <c r="J881" t="s">
        <v>4640</v>
      </c>
      <c r="K881" s="1">
        <v>15</v>
      </c>
      <c r="L881" s="1" t="s">
        <v>1412</v>
      </c>
      <c r="M881" s="2">
        <f ca="1">Table1[[#This Row],[Cases]]*Table1[[#This Row],[Pack Size]]</f>
        <v>0</v>
      </c>
      <c r="N881" s="1">
        <f ca="1">Table1[[#This Row],[Cases]]*Table1[[#This Row],[Pack Size]]</f>
        <v>0</v>
      </c>
      <c r="O881" s="1">
        <f>IFERROR(VLOOKUP(Table1[[#This Row],[SKU Code]],'SKU Size'!$G:$H,2,FALSE),0)*Table1[[#This Row],[Cases]]</f>
        <v>0</v>
      </c>
      <c r="P881" t="str">
        <f t="shared" si="14"/>
        <v>D0227</v>
      </c>
      <c r="Q881">
        <f>IFERROR(VLOOKUP(Table1[[#This Row],[Trim Distributor Code]],Sheet1!$N:$O,2,FALSE),0)</f>
        <v>3400740</v>
      </c>
      <c r="R881" t="str">
        <f>IFERROR(VLOOKUP(Table1[[#This Row],[Salesflo AppUser Code]],HIE!$A:$B,2,FALSE),0)</f>
        <v>Active</v>
      </c>
      <c r="S881" t="str">
        <f>IFERROR(VLOOKUP(Table1[[#This Row],[Salesflo AppUser Code]],HIE!$A:$B,2,FALSE),0)</f>
        <v>Active</v>
      </c>
      <c r="T881" t="s">
        <v>2637</v>
      </c>
      <c r="U881" s="3" t="s">
        <v>5710</v>
      </c>
      <c r="V881" s="3" t="s">
        <v>1423</v>
      </c>
      <c r="W881" s="3" t="s">
        <v>1627</v>
      </c>
      <c r="X881" t="str">
        <f>IFERROR(VLOOKUP( Table1[[#This Row],[Trim Distributor Code]],Sheet1!$A:$J,10,FALSE),0)</f>
        <v>Active</v>
      </c>
    </row>
    <row r="882" spans="1:24" hidden="1" x14ac:dyDescent="0.3">
      <c r="A882" t="s">
        <v>4685</v>
      </c>
      <c r="B882" t="s">
        <v>1188</v>
      </c>
      <c r="C882" t="s">
        <v>4680</v>
      </c>
      <c r="D882" t="s">
        <v>1412</v>
      </c>
      <c r="E882" t="s">
        <v>4679</v>
      </c>
      <c r="F882" t="s">
        <v>2667</v>
      </c>
      <c r="G882" t="s">
        <v>1607</v>
      </c>
      <c r="H882" t="s">
        <v>4137</v>
      </c>
      <c r="I882" t="s">
        <v>4641</v>
      </c>
      <c r="J882" t="s">
        <v>1622</v>
      </c>
      <c r="K882">
        <v>4</v>
      </c>
      <c r="L882" s="2" t="s">
        <v>1412</v>
      </c>
      <c r="M882" s="2">
        <f ca="1">Table1[[#This Row],[Cases]]*Table1[[#This Row],[Pack Size]]</f>
        <v>0</v>
      </c>
      <c r="N882" s="1">
        <f ca="1">Table1[[#This Row],[Cases]]*Table1[[#This Row],[Pack Size]]</f>
        <v>960</v>
      </c>
      <c r="O882" s="1">
        <f>IFERROR(VLOOKUP(Table1[[#This Row],[SKU Code]],'SKU Size'!$G:$H,2,FALSE),0)*Table1[[#This Row],[Cases]]</f>
        <v>29988.982369794699</v>
      </c>
      <c r="P882" t="str">
        <f t="shared" si="14"/>
        <v>D0227</v>
      </c>
      <c r="Q882">
        <f>IFERROR(VLOOKUP(Table1[[#This Row],[Trim Distributor Code]],Sheet1!$N:$O,2,FALSE),0)</f>
        <v>3400740</v>
      </c>
      <c r="R882" t="str">
        <f>IFERROR(VLOOKUP(Table1[[#This Row],[Salesflo AppUser Code]],HIE!$A:$B,2,FALSE),0)</f>
        <v>Active</v>
      </c>
      <c r="S882" t="str">
        <f>IFERROR(VLOOKUP(Table1[[#This Row],[Salesflo AppUser Code]],HIE!$A:$B,2,FALSE),0)</f>
        <v>Active</v>
      </c>
      <c r="T882" t="s">
        <v>2637</v>
      </c>
      <c r="U882" s="3" t="s">
        <v>5710</v>
      </c>
      <c r="V882" s="3" t="s">
        <v>1606</v>
      </c>
      <c r="W882" s="3" t="s">
        <v>1607</v>
      </c>
      <c r="X882" t="str">
        <f>IFERROR(VLOOKUP( Table1[[#This Row],[Trim Distributor Code]],Sheet1!$A:$J,10,FALSE),0)</f>
        <v>Active</v>
      </c>
    </row>
    <row r="883" spans="1:24" hidden="1" x14ac:dyDescent="0.3">
      <c r="A883" t="s">
        <v>4685</v>
      </c>
      <c r="B883" t="s">
        <v>1188</v>
      </c>
      <c r="C883" t="s">
        <v>4680</v>
      </c>
      <c r="D883" t="s">
        <v>1412</v>
      </c>
      <c r="E883" t="s">
        <v>4679</v>
      </c>
      <c r="F883" t="s">
        <v>2667</v>
      </c>
      <c r="G883" t="s">
        <v>4169</v>
      </c>
      <c r="H883" t="s">
        <v>4113</v>
      </c>
      <c r="I883" t="s">
        <v>4642</v>
      </c>
      <c r="J883" t="s">
        <v>4170</v>
      </c>
      <c r="K883">
        <v>5</v>
      </c>
      <c r="L883" s="2" t="s">
        <v>1412</v>
      </c>
      <c r="M883" s="2">
        <f ca="1">Table1[[#This Row],[Cases]]*Table1[[#This Row],[Pack Size]]</f>
        <v>0</v>
      </c>
      <c r="N883" s="1">
        <f ca="1">Table1[[#This Row],[Cases]]*Table1[[#This Row],[Pack Size]]</f>
        <v>120</v>
      </c>
      <c r="O883" s="1">
        <f>IFERROR(VLOOKUP(Table1[[#This Row],[SKU Code]],'SKU Size'!$G:$H,2,FALSE),0)*Table1[[#This Row],[Cases]]</f>
        <v>9197.4231340928272</v>
      </c>
      <c r="P883" t="str">
        <f t="shared" si="14"/>
        <v>D0227</v>
      </c>
      <c r="Q883">
        <f>IFERROR(VLOOKUP(Table1[[#This Row],[Trim Distributor Code]],Sheet1!$N:$O,2,FALSE),0)</f>
        <v>3400740</v>
      </c>
      <c r="R883" t="str">
        <f>IFERROR(VLOOKUP(Table1[[#This Row],[Salesflo AppUser Code]],HIE!$A:$B,2,FALSE),0)</f>
        <v>Active</v>
      </c>
      <c r="S883" t="str">
        <f>IFERROR(VLOOKUP(Table1[[#This Row],[Salesflo AppUser Code]],HIE!$A:$B,2,FALSE),0)</f>
        <v>Active</v>
      </c>
      <c r="T883" t="s">
        <v>2637</v>
      </c>
      <c r="U883" s="3" t="s">
        <v>5710</v>
      </c>
      <c r="V883" s="3" t="s">
        <v>1632</v>
      </c>
      <c r="W883" s="3" t="s">
        <v>5359</v>
      </c>
      <c r="X883" t="str">
        <f>IFERROR(VLOOKUP( Table1[[#This Row],[Trim Distributor Code]],Sheet1!$A:$J,10,FALSE),0)</f>
        <v>Active</v>
      </c>
    </row>
    <row r="884" spans="1:24" hidden="1" x14ac:dyDescent="0.3">
      <c r="A884" t="s">
        <v>4685</v>
      </c>
      <c r="B884" t="s">
        <v>1188</v>
      </c>
      <c r="C884" t="s">
        <v>4680</v>
      </c>
      <c r="D884" t="s">
        <v>1412</v>
      </c>
      <c r="E884" t="s">
        <v>4679</v>
      </c>
      <c r="F884" t="s">
        <v>2667</v>
      </c>
      <c r="G884" t="s">
        <v>4136</v>
      </c>
      <c r="H884" t="s">
        <v>4113</v>
      </c>
      <c r="I884" t="s">
        <v>4643</v>
      </c>
      <c r="J884" t="s">
        <v>2295</v>
      </c>
      <c r="K884">
        <v>5</v>
      </c>
      <c r="L884" s="2" t="s">
        <v>1412</v>
      </c>
      <c r="M884" s="2">
        <f ca="1">Table1[[#This Row],[Cases]]*Table1[[#This Row],[Pack Size]]</f>
        <v>0</v>
      </c>
      <c r="N884" s="1">
        <f ca="1">Table1[[#This Row],[Cases]]*Table1[[#This Row],[Pack Size]]</f>
        <v>120</v>
      </c>
      <c r="O884" s="1">
        <f>IFERROR(VLOOKUP(Table1[[#This Row],[SKU Code]],'SKU Size'!$G:$H,2,FALSE),0)*Table1[[#This Row],[Cases]]</f>
        <v>9157.0188950879274</v>
      </c>
      <c r="P884" t="str">
        <f t="shared" si="14"/>
        <v>D0227</v>
      </c>
      <c r="Q884">
        <f>IFERROR(VLOOKUP(Table1[[#This Row],[Trim Distributor Code]],Sheet1!$N:$O,2,FALSE),0)</f>
        <v>3400740</v>
      </c>
      <c r="R884" t="str">
        <f>IFERROR(VLOOKUP(Table1[[#This Row],[Salesflo AppUser Code]],HIE!$A:$B,2,FALSE),0)</f>
        <v>Active</v>
      </c>
      <c r="S884" t="str">
        <f>IFERROR(VLOOKUP(Table1[[#This Row],[Salesflo AppUser Code]],HIE!$A:$B,2,FALSE),0)</f>
        <v>Active</v>
      </c>
      <c r="T884" t="s">
        <v>2637</v>
      </c>
      <c r="U884" s="3" t="s">
        <v>5710</v>
      </c>
      <c r="V884" s="3" t="s">
        <v>1632</v>
      </c>
      <c r="W884" s="3" t="s">
        <v>2294</v>
      </c>
      <c r="X884" t="str">
        <f>IFERROR(VLOOKUP( Table1[[#This Row],[Trim Distributor Code]],Sheet1!$A:$J,10,FALSE),0)</f>
        <v>Active</v>
      </c>
    </row>
    <row r="885" spans="1:24" hidden="1" x14ac:dyDescent="0.3">
      <c r="A885" t="s">
        <v>4685</v>
      </c>
      <c r="B885" t="s">
        <v>1188</v>
      </c>
      <c r="C885" t="s">
        <v>4680</v>
      </c>
      <c r="D885" t="s">
        <v>1412</v>
      </c>
      <c r="E885" t="s">
        <v>4679</v>
      </c>
      <c r="F885" t="s">
        <v>2667</v>
      </c>
      <c r="G885" t="s">
        <v>4134</v>
      </c>
      <c r="H885" t="s">
        <v>4113</v>
      </c>
      <c r="I885" t="s">
        <v>4644</v>
      </c>
      <c r="J885" t="s">
        <v>1635</v>
      </c>
      <c r="K885">
        <v>5</v>
      </c>
      <c r="L885" s="2" t="s">
        <v>1412</v>
      </c>
      <c r="M885" s="2">
        <f ca="1">Table1[[#This Row],[Cases]]*Table1[[#This Row],[Pack Size]]</f>
        <v>0</v>
      </c>
      <c r="N885" s="1">
        <f ca="1">Table1[[#This Row],[Cases]]*Table1[[#This Row],[Pack Size]]</f>
        <v>120</v>
      </c>
      <c r="O885" s="1">
        <f>IFERROR(VLOOKUP(Table1[[#This Row],[SKU Code]],'SKU Size'!$G:$H,2,FALSE),0)*Table1[[#This Row],[Cases]]</f>
        <v>15713.300004320572</v>
      </c>
      <c r="P885" t="str">
        <f t="shared" si="14"/>
        <v>D0227</v>
      </c>
      <c r="Q885">
        <f>IFERROR(VLOOKUP(Table1[[#This Row],[Trim Distributor Code]],Sheet1!$N:$O,2,FALSE),0)</f>
        <v>3400740</v>
      </c>
      <c r="R885" t="str">
        <f>IFERROR(VLOOKUP(Table1[[#This Row],[Salesflo AppUser Code]],HIE!$A:$B,2,FALSE),0)</f>
        <v>Active</v>
      </c>
      <c r="S885" t="str">
        <f>IFERROR(VLOOKUP(Table1[[#This Row],[Salesflo AppUser Code]],HIE!$A:$B,2,FALSE),0)</f>
        <v>Active</v>
      </c>
      <c r="T885" t="s">
        <v>2637</v>
      </c>
      <c r="U885" s="3" t="s">
        <v>5710</v>
      </c>
      <c r="V885" s="3" t="s">
        <v>1632</v>
      </c>
      <c r="W885" s="3" t="s">
        <v>1445</v>
      </c>
      <c r="X885" t="str">
        <f>IFERROR(VLOOKUP( Table1[[#This Row],[Trim Distributor Code]],Sheet1!$A:$J,10,FALSE),0)</f>
        <v>Active</v>
      </c>
    </row>
    <row r="886" spans="1:24" hidden="1" x14ac:dyDescent="0.3">
      <c r="A886" t="s">
        <v>4685</v>
      </c>
      <c r="B886" t="s">
        <v>1188</v>
      </c>
      <c r="C886" t="s">
        <v>4680</v>
      </c>
      <c r="D886" t="s">
        <v>1412</v>
      </c>
      <c r="E886" t="s">
        <v>4679</v>
      </c>
      <c r="F886" t="s">
        <v>2667</v>
      </c>
      <c r="G886" t="s">
        <v>1422</v>
      </c>
      <c r="H886" t="s">
        <v>4360</v>
      </c>
      <c r="I886" t="s">
        <v>4645</v>
      </c>
      <c r="J886" t="s">
        <v>4271</v>
      </c>
      <c r="K886">
        <v>4</v>
      </c>
      <c r="L886" s="2" t="s">
        <v>1412</v>
      </c>
      <c r="M886" s="2">
        <f ca="1">Table1[[#This Row],[Cases]]*Table1[[#This Row],[Pack Size]]</f>
        <v>0</v>
      </c>
      <c r="N886" s="1">
        <f ca="1">Table1[[#This Row],[Cases]]*Table1[[#This Row],[Pack Size]]</f>
        <v>384</v>
      </c>
      <c r="O886" s="1">
        <f>IFERROR(VLOOKUP(Table1[[#This Row],[SKU Code]],'SKU Size'!$G:$H,2,FALSE),0)*Table1[[#This Row],[Cases]]</f>
        <v>0</v>
      </c>
      <c r="P886" t="str">
        <f t="shared" si="14"/>
        <v>D0227</v>
      </c>
      <c r="Q886">
        <f>IFERROR(VLOOKUP(Table1[[#This Row],[Trim Distributor Code]],Sheet1!$N:$O,2,FALSE),0)</f>
        <v>3400740</v>
      </c>
      <c r="R886" t="str">
        <f>IFERROR(VLOOKUP(Table1[[#This Row],[Salesflo AppUser Code]],HIE!$A:$B,2,FALSE),0)</f>
        <v>Active</v>
      </c>
      <c r="S886" t="str">
        <f>IFERROR(VLOOKUP(Table1[[#This Row],[Salesflo AppUser Code]],HIE!$A:$B,2,FALSE),0)</f>
        <v>Active</v>
      </c>
      <c r="T886" t="s">
        <v>2637</v>
      </c>
      <c r="U886" s="3" t="s">
        <v>5710</v>
      </c>
      <c r="V886" s="3" t="s">
        <v>4360</v>
      </c>
      <c r="W886" s="3" t="s">
        <v>1422</v>
      </c>
      <c r="X886" t="str">
        <f>IFERROR(VLOOKUP( Table1[[#This Row],[Trim Distributor Code]],Sheet1!$A:$J,10,FALSE),0)</f>
        <v>Active</v>
      </c>
    </row>
    <row r="887" spans="1:24" hidden="1" x14ac:dyDescent="0.3">
      <c r="A887" t="s">
        <v>4685</v>
      </c>
      <c r="B887" t="s">
        <v>4681</v>
      </c>
      <c r="C887" t="s">
        <v>4682</v>
      </c>
      <c r="D887" t="s">
        <v>1412</v>
      </c>
      <c r="E887" t="s">
        <v>4679</v>
      </c>
      <c r="F887" t="s">
        <v>2667</v>
      </c>
      <c r="G887" t="s">
        <v>4134</v>
      </c>
      <c r="H887" t="s">
        <v>4106</v>
      </c>
      <c r="I887" t="s">
        <v>4636</v>
      </c>
      <c r="J887" t="s">
        <v>1478</v>
      </c>
      <c r="K887">
        <v>150</v>
      </c>
      <c r="L887" s="2" t="s">
        <v>1412</v>
      </c>
      <c r="M887" s="2">
        <f ca="1">Table1[[#This Row],[Cases]]*Table1[[#This Row],[Pack Size]]</f>
        <v>0</v>
      </c>
      <c r="N887" s="1">
        <f ca="1">Table1[[#This Row],[Cases]]*Table1[[#This Row],[Pack Size]]</f>
        <v>60000</v>
      </c>
      <c r="O887" s="1">
        <f>IFERROR(VLOOKUP(Table1[[#This Row],[SKU Code]],'SKU Size'!$G:$H,2,FALSE),0)*Table1[[#This Row],[Cases]]</f>
        <v>1306353.9673626751</v>
      </c>
      <c r="P887" t="str">
        <f t="shared" si="14"/>
        <v>D0227</v>
      </c>
      <c r="Q887">
        <f>IFERROR(VLOOKUP(Table1[[#This Row],[Trim Distributor Code]],Sheet1!$N:$O,2,FALSE),0)</f>
        <v>3400740</v>
      </c>
      <c r="R887">
        <f>IFERROR(VLOOKUP(Table1[[#This Row],[Salesflo AppUser Code]],HIE!$A:$B,2,FALSE),0)</f>
        <v>0</v>
      </c>
      <c r="S887">
        <f>IFERROR(VLOOKUP(Table1[[#This Row],[Salesflo AppUser Code]],HIE!$A:$B,2,FALSE),0)</f>
        <v>0</v>
      </c>
      <c r="T887" t="s">
        <v>2637</v>
      </c>
      <c r="U887" s="3" t="s">
        <v>5710</v>
      </c>
      <c r="V887" s="3" t="s">
        <v>1444</v>
      </c>
      <c r="W887" s="3" t="s">
        <v>1445</v>
      </c>
      <c r="X887" t="str">
        <f>IFERROR(VLOOKUP( Table1[[#This Row],[Trim Distributor Code]],Sheet1!$A:$J,10,FALSE),0)</f>
        <v>Active</v>
      </c>
    </row>
    <row r="888" spans="1:24" hidden="1" x14ac:dyDescent="0.3">
      <c r="A888" t="s">
        <v>4685</v>
      </c>
      <c r="B888" t="s">
        <v>4681</v>
      </c>
      <c r="C888" t="s">
        <v>4682</v>
      </c>
      <c r="D888" t="s">
        <v>1412</v>
      </c>
      <c r="E888" t="s">
        <v>4679</v>
      </c>
      <c r="F888" t="s">
        <v>2667</v>
      </c>
      <c r="G888" t="s">
        <v>4133</v>
      </c>
      <c r="H888" t="s">
        <v>4106</v>
      </c>
      <c r="I888" t="s">
        <v>4637</v>
      </c>
      <c r="J888" t="s">
        <v>1586</v>
      </c>
      <c r="K888" s="1">
        <v>275</v>
      </c>
      <c r="L888" s="1" t="s">
        <v>1412</v>
      </c>
      <c r="M888" s="2">
        <f ca="1">Table1[[#This Row],[Cases]]*Table1[[#This Row],[Pack Size]]</f>
        <v>0</v>
      </c>
      <c r="N888" s="1">
        <f ca="1">Table1[[#This Row],[Cases]]*Table1[[#This Row],[Pack Size]]</f>
        <v>110000</v>
      </c>
      <c r="O888" s="1">
        <f>IFERROR(VLOOKUP(Table1[[#This Row],[SKU Code]],'SKU Size'!$G:$H,2,FALSE),0)*Table1[[#This Row],[Cases]]</f>
        <v>2318823.2274772939</v>
      </c>
      <c r="P888" t="str">
        <f t="shared" si="14"/>
        <v>D0227</v>
      </c>
      <c r="Q888">
        <f>IFERROR(VLOOKUP(Table1[[#This Row],[Trim Distributor Code]],Sheet1!$N:$O,2,FALSE),0)</f>
        <v>3400740</v>
      </c>
      <c r="R888">
        <f>IFERROR(VLOOKUP(Table1[[#This Row],[Salesflo AppUser Code]],HIE!$A:$B,2,FALSE),0)</f>
        <v>0</v>
      </c>
      <c r="S888">
        <f>IFERROR(VLOOKUP(Table1[[#This Row],[Salesflo AppUser Code]],HIE!$A:$B,2,FALSE),0)</f>
        <v>0</v>
      </c>
      <c r="T888" t="s">
        <v>2637</v>
      </c>
      <c r="U888" s="3" t="s">
        <v>5710</v>
      </c>
      <c r="V888" s="3" t="s">
        <v>1444</v>
      </c>
      <c r="W888" s="3" t="s">
        <v>5707</v>
      </c>
      <c r="X888" t="str">
        <f>IFERROR(VLOOKUP( Table1[[#This Row],[Trim Distributor Code]],Sheet1!$A:$J,10,FALSE),0)</f>
        <v>Active</v>
      </c>
    </row>
    <row r="889" spans="1:24" hidden="1" x14ac:dyDescent="0.3">
      <c r="A889" t="s">
        <v>4685</v>
      </c>
      <c r="B889" t="s">
        <v>4681</v>
      </c>
      <c r="C889" t="s">
        <v>4682</v>
      </c>
      <c r="D889" t="s">
        <v>1412</v>
      </c>
      <c r="E889" t="s">
        <v>4679</v>
      </c>
      <c r="F889" t="s">
        <v>2667</v>
      </c>
      <c r="G889" t="s">
        <v>4111</v>
      </c>
      <c r="H889" t="s">
        <v>4109</v>
      </c>
      <c r="I889" t="s">
        <v>4638</v>
      </c>
      <c r="J889" t="s">
        <v>1440</v>
      </c>
      <c r="K889">
        <v>2</v>
      </c>
      <c r="L889" s="2" t="s">
        <v>1412</v>
      </c>
      <c r="M889" s="2">
        <f ca="1">Table1[[#This Row],[Cases]]*Table1[[#This Row],[Pack Size]]</f>
        <v>0</v>
      </c>
      <c r="N889" s="1">
        <f ca="1">Table1[[#This Row],[Cases]]*Table1[[#This Row],[Pack Size]]</f>
        <v>200</v>
      </c>
      <c r="O889" s="1">
        <f>IFERROR(VLOOKUP(Table1[[#This Row],[SKU Code]],'SKU Size'!$G:$H,2,FALSE),0)*Table1[[#This Row],[Cases]]</f>
        <v>20309.096167094187</v>
      </c>
      <c r="P889" t="str">
        <f t="shared" si="14"/>
        <v>D0227</v>
      </c>
      <c r="Q889">
        <f>IFERROR(VLOOKUP(Table1[[#This Row],[Trim Distributor Code]],Sheet1!$N:$O,2,FALSE),0)</f>
        <v>3400740</v>
      </c>
      <c r="R889">
        <f>IFERROR(VLOOKUP(Table1[[#This Row],[Salesflo AppUser Code]],HIE!$A:$B,2,FALSE),0)</f>
        <v>0</v>
      </c>
      <c r="S889">
        <f>IFERROR(VLOOKUP(Table1[[#This Row],[Salesflo AppUser Code]],HIE!$A:$B,2,FALSE),0)</f>
        <v>0</v>
      </c>
      <c r="T889" t="s">
        <v>2637</v>
      </c>
      <c r="U889" s="3" t="s">
        <v>5710</v>
      </c>
      <c r="V889" s="3" t="s">
        <v>1423</v>
      </c>
      <c r="W889" s="3" t="s">
        <v>1431</v>
      </c>
      <c r="X889" t="str">
        <f>IFERROR(VLOOKUP( Table1[[#This Row],[Trim Distributor Code]],Sheet1!$A:$J,10,FALSE),0)</f>
        <v>Active</v>
      </c>
    </row>
    <row r="890" spans="1:24" hidden="1" x14ac:dyDescent="0.3">
      <c r="A890" t="s">
        <v>4685</v>
      </c>
      <c r="B890" t="s">
        <v>4681</v>
      </c>
      <c r="C890" t="s">
        <v>4682</v>
      </c>
      <c r="D890" t="s">
        <v>1412</v>
      </c>
      <c r="E890" t="s">
        <v>4679</v>
      </c>
      <c r="F890" t="s">
        <v>2667</v>
      </c>
      <c r="G890" t="s">
        <v>1627</v>
      </c>
      <c r="H890" t="s">
        <v>4109</v>
      </c>
      <c r="I890" t="s">
        <v>4639</v>
      </c>
      <c r="J890" t="s">
        <v>4640</v>
      </c>
      <c r="K890">
        <v>15</v>
      </c>
      <c r="L890" s="2" t="s">
        <v>1412</v>
      </c>
      <c r="M890" s="2">
        <f ca="1">Table1[[#This Row],[Cases]]*Table1[[#This Row],[Pack Size]]</f>
        <v>0</v>
      </c>
      <c r="N890" s="1">
        <f ca="1">Table1[[#This Row],[Cases]]*Table1[[#This Row],[Pack Size]]</f>
        <v>0</v>
      </c>
      <c r="O890" s="1">
        <f>IFERROR(VLOOKUP(Table1[[#This Row],[SKU Code]],'SKU Size'!$G:$H,2,FALSE),0)*Table1[[#This Row],[Cases]]</f>
        <v>0</v>
      </c>
      <c r="P890" t="str">
        <f t="shared" si="14"/>
        <v>D0227</v>
      </c>
      <c r="Q890">
        <f>IFERROR(VLOOKUP(Table1[[#This Row],[Trim Distributor Code]],Sheet1!$N:$O,2,FALSE),0)</f>
        <v>3400740</v>
      </c>
      <c r="R890">
        <f>IFERROR(VLOOKUP(Table1[[#This Row],[Salesflo AppUser Code]],HIE!$A:$B,2,FALSE),0)</f>
        <v>0</v>
      </c>
      <c r="S890">
        <f>IFERROR(VLOOKUP(Table1[[#This Row],[Salesflo AppUser Code]],HIE!$A:$B,2,FALSE),0)</f>
        <v>0</v>
      </c>
      <c r="T890" t="s">
        <v>2637</v>
      </c>
      <c r="U890" s="3" t="s">
        <v>5710</v>
      </c>
      <c r="V890" s="3" t="s">
        <v>1423</v>
      </c>
      <c r="W890" s="3" t="s">
        <v>1627</v>
      </c>
      <c r="X890" t="str">
        <f>IFERROR(VLOOKUP( Table1[[#This Row],[Trim Distributor Code]],Sheet1!$A:$J,10,FALSE),0)</f>
        <v>Active</v>
      </c>
    </row>
    <row r="891" spans="1:24" hidden="1" x14ac:dyDescent="0.3">
      <c r="A891" t="s">
        <v>4685</v>
      </c>
      <c r="B891" t="s">
        <v>4681</v>
      </c>
      <c r="C891" t="s">
        <v>4682</v>
      </c>
      <c r="D891" t="s">
        <v>1412</v>
      </c>
      <c r="E891" t="s">
        <v>4679</v>
      </c>
      <c r="F891" t="s">
        <v>2667</v>
      </c>
      <c r="G891" t="s">
        <v>1607</v>
      </c>
      <c r="H891" t="s">
        <v>4137</v>
      </c>
      <c r="I891" t="s">
        <v>4641</v>
      </c>
      <c r="J891" t="s">
        <v>1622</v>
      </c>
      <c r="K891">
        <v>4</v>
      </c>
      <c r="L891" s="2" t="s">
        <v>1412</v>
      </c>
      <c r="M891" s="2">
        <f ca="1">Table1[[#This Row],[Cases]]*Table1[[#This Row],[Pack Size]]</f>
        <v>0</v>
      </c>
      <c r="N891" s="1">
        <f ca="1">Table1[[#This Row],[Cases]]*Table1[[#This Row],[Pack Size]]</f>
        <v>960</v>
      </c>
      <c r="O891" s="1">
        <f>IFERROR(VLOOKUP(Table1[[#This Row],[SKU Code]],'SKU Size'!$G:$H,2,FALSE),0)*Table1[[#This Row],[Cases]]</f>
        <v>29988.982369794699</v>
      </c>
      <c r="P891" t="str">
        <f t="shared" si="14"/>
        <v>D0227</v>
      </c>
      <c r="Q891">
        <f>IFERROR(VLOOKUP(Table1[[#This Row],[Trim Distributor Code]],Sheet1!$N:$O,2,FALSE),0)</f>
        <v>3400740</v>
      </c>
      <c r="R891">
        <f>IFERROR(VLOOKUP(Table1[[#This Row],[Salesflo AppUser Code]],HIE!$A:$B,2,FALSE),0)</f>
        <v>0</v>
      </c>
      <c r="S891">
        <f>IFERROR(VLOOKUP(Table1[[#This Row],[Salesflo AppUser Code]],HIE!$A:$B,2,FALSE),0)</f>
        <v>0</v>
      </c>
      <c r="T891" t="s">
        <v>2637</v>
      </c>
      <c r="U891" s="3" t="s">
        <v>5710</v>
      </c>
      <c r="V891" s="3" t="s">
        <v>1606</v>
      </c>
      <c r="W891" s="3" t="s">
        <v>1607</v>
      </c>
      <c r="X891" t="str">
        <f>IFERROR(VLOOKUP( Table1[[#This Row],[Trim Distributor Code]],Sheet1!$A:$J,10,FALSE),0)</f>
        <v>Active</v>
      </c>
    </row>
    <row r="892" spans="1:24" hidden="1" x14ac:dyDescent="0.3">
      <c r="A892" t="s">
        <v>4685</v>
      </c>
      <c r="B892" t="s">
        <v>4681</v>
      </c>
      <c r="C892" t="s">
        <v>4682</v>
      </c>
      <c r="D892" t="s">
        <v>1412</v>
      </c>
      <c r="E892" t="s">
        <v>4679</v>
      </c>
      <c r="F892" t="s">
        <v>2667</v>
      </c>
      <c r="G892" t="s">
        <v>4169</v>
      </c>
      <c r="H892" t="s">
        <v>4113</v>
      </c>
      <c r="I892" t="s">
        <v>4642</v>
      </c>
      <c r="J892" t="s">
        <v>4170</v>
      </c>
      <c r="K892">
        <v>5</v>
      </c>
      <c r="L892" s="2" t="s">
        <v>1412</v>
      </c>
      <c r="M892" s="2">
        <f ca="1">Table1[[#This Row],[Cases]]*Table1[[#This Row],[Pack Size]]</f>
        <v>0</v>
      </c>
      <c r="N892" s="1">
        <f ca="1">Table1[[#This Row],[Cases]]*Table1[[#This Row],[Pack Size]]</f>
        <v>120</v>
      </c>
      <c r="O892" s="1">
        <f>IFERROR(VLOOKUP(Table1[[#This Row],[SKU Code]],'SKU Size'!$G:$H,2,FALSE),0)*Table1[[#This Row],[Cases]]</f>
        <v>9197.4231340928272</v>
      </c>
      <c r="P892" t="str">
        <f t="shared" si="14"/>
        <v>D0227</v>
      </c>
      <c r="Q892">
        <f>IFERROR(VLOOKUP(Table1[[#This Row],[Trim Distributor Code]],Sheet1!$N:$O,2,FALSE),0)</f>
        <v>3400740</v>
      </c>
      <c r="R892">
        <f>IFERROR(VLOOKUP(Table1[[#This Row],[Salesflo AppUser Code]],HIE!$A:$B,2,FALSE),0)</f>
        <v>0</v>
      </c>
      <c r="S892">
        <f>IFERROR(VLOOKUP(Table1[[#This Row],[Salesflo AppUser Code]],HIE!$A:$B,2,FALSE),0)</f>
        <v>0</v>
      </c>
      <c r="T892" t="s">
        <v>2637</v>
      </c>
      <c r="U892" s="3" t="s">
        <v>5710</v>
      </c>
      <c r="V892" s="3" t="s">
        <v>1632</v>
      </c>
      <c r="W892" s="3" t="s">
        <v>5359</v>
      </c>
      <c r="X892" t="str">
        <f>IFERROR(VLOOKUP( Table1[[#This Row],[Trim Distributor Code]],Sheet1!$A:$J,10,FALSE),0)</f>
        <v>Active</v>
      </c>
    </row>
    <row r="893" spans="1:24" hidden="1" x14ac:dyDescent="0.3">
      <c r="A893" t="s">
        <v>4685</v>
      </c>
      <c r="B893" t="s">
        <v>4681</v>
      </c>
      <c r="C893" t="s">
        <v>4682</v>
      </c>
      <c r="D893" t="s">
        <v>1412</v>
      </c>
      <c r="E893" t="s">
        <v>4679</v>
      </c>
      <c r="F893" t="s">
        <v>2667</v>
      </c>
      <c r="G893" t="s">
        <v>4136</v>
      </c>
      <c r="H893" t="s">
        <v>4113</v>
      </c>
      <c r="I893" t="s">
        <v>4643</v>
      </c>
      <c r="J893" t="s">
        <v>2295</v>
      </c>
      <c r="K893">
        <v>5</v>
      </c>
      <c r="L893" s="2" t="s">
        <v>1412</v>
      </c>
      <c r="M893" s="2">
        <f ca="1">Table1[[#This Row],[Cases]]*Table1[[#This Row],[Pack Size]]</f>
        <v>0</v>
      </c>
      <c r="N893" s="1">
        <f ca="1">Table1[[#This Row],[Cases]]*Table1[[#This Row],[Pack Size]]</f>
        <v>120</v>
      </c>
      <c r="O893" s="1">
        <f>IFERROR(VLOOKUP(Table1[[#This Row],[SKU Code]],'SKU Size'!$G:$H,2,FALSE),0)*Table1[[#This Row],[Cases]]</f>
        <v>9157.0188950879274</v>
      </c>
      <c r="P893" t="str">
        <f t="shared" si="14"/>
        <v>D0227</v>
      </c>
      <c r="Q893">
        <f>IFERROR(VLOOKUP(Table1[[#This Row],[Trim Distributor Code]],Sheet1!$N:$O,2,FALSE),0)</f>
        <v>3400740</v>
      </c>
      <c r="R893">
        <f>IFERROR(VLOOKUP(Table1[[#This Row],[Salesflo AppUser Code]],HIE!$A:$B,2,FALSE),0)</f>
        <v>0</v>
      </c>
      <c r="S893">
        <f>IFERROR(VLOOKUP(Table1[[#This Row],[Salesflo AppUser Code]],HIE!$A:$B,2,FALSE),0)</f>
        <v>0</v>
      </c>
      <c r="T893" t="s">
        <v>2637</v>
      </c>
      <c r="U893" s="3" t="s">
        <v>5710</v>
      </c>
      <c r="V893" s="3" t="s">
        <v>1632</v>
      </c>
      <c r="W893" s="3" t="s">
        <v>2294</v>
      </c>
      <c r="X893" t="str">
        <f>IFERROR(VLOOKUP( Table1[[#This Row],[Trim Distributor Code]],Sheet1!$A:$J,10,FALSE),0)</f>
        <v>Active</v>
      </c>
    </row>
    <row r="894" spans="1:24" hidden="1" x14ac:dyDescent="0.3">
      <c r="A894" t="s">
        <v>4685</v>
      </c>
      <c r="B894" t="s">
        <v>4681</v>
      </c>
      <c r="C894" t="s">
        <v>4682</v>
      </c>
      <c r="D894" t="s">
        <v>1412</v>
      </c>
      <c r="E894" t="s">
        <v>4679</v>
      </c>
      <c r="F894" t="s">
        <v>2667</v>
      </c>
      <c r="G894" t="s">
        <v>4134</v>
      </c>
      <c r="H894" t="s">
        <v>4113</v>
      </c>
      <c r="I894" t="s">
        <v>4644</v>
      </c>
      <c r="J894" t="s">
        <v>1635</v>
      </c>
      <c r="K894">
        <v>5</v>
      </c>
      <c r="L894" s="2" t="s">
        <v>1412</v>
      </c>
      <c r="M894" s="2">
        <f ca="1">Table1[[#This Row],[Cases]]*Table1[[#This Row],[Pack Size]]</f>
        <v>0</v>
      </c>
      <c r="N894" s="1">
        <f ca="1">Table1[[#This Row],[Cases]]*Table1[[#This Row],[Pack Size]]</f>
        <v>120</v>
      </c>
      <c r="O894" s="1">
        <f>IFERROR(VLOOKUP(Table1[[#This Row],[SKU Code]],'SKU Size'!$G:$H,2,FALSE),0)*Table1[[#This Row],[Cases]]</f>
        <v>15713.300004320572</v>
      </c>
      <c r="P894" t="str">
        <f t="shared" si="14"/>
        <v>D0227</v>
      </c>
      <c r="Q894">
        <f>IFERROR(VLOOKUP(Table1[[#This Row],[Trim Distributor Code]],Sheet1!$N:$O,2,FALSE),0)</f>
        <v>3400740</v>
      </c>
      <c r="R894">
        <f>IFERROR(VLOOKUP(Table1[[#This Row],[Salesflo AppUser Code]],HIE!$A:$B,2,FALSE),0)</f>
        <v>0</v>
      </c>
      <c r="S894">
        <f>IFERROR(VLOOKUP(Table1[[#This Row],[Salesflo AppUser Code]],HIE!$A:$B,2,FALSE),0)</f>
        <v>0</v>
      </c>
      <c r="T894" t="s">
        <v>2637</v>
      </c>
      <c r="U894" s="3" t="s">
        <v>5710</v>
      </c>
      <c r="V894" s="3" t="s">
        <v>1632</v>
      </c>
      <c r="W894" s="3" t="s">
        <v>1445</v>
      </c>
      <c r="X894" t="str">
        <f>IFERROR(VLOOKUP( Table1[[#This Row],[Trim Distributor Code]],Sheet1!$A:$J,10,FALSE),0)</f>
        <v>Active</v>
      </c>
    </row>
    <row r="895" spans="1:24" hidden="1" x14ac:dyDescent="0.3">
      <c r="A895" t="s">
        <v>4685</v>
      </c>
      <c r="B895" t="s">
        <v>4681</v>
      </c>
      <c r="C895" t="s">
        <v>4682</v>
      </c>
      <c r="D895" t="s">
        <v>1412</v>
      </c>
      <c r="E895" t="s">
        <v>4679</v>
      </c>
      <c r="F895" t="s">
        <v>2667</v>
      </c>
      <c r="G895" t="s">
        <v>1422</v>
      </c>
      <c r="H895" t="s">
        <v>4360</v>
      </c>
      <c r="I895" t="s">
        <v>4645</v>
      </c>
      <c r="J895" t="s">
        <v>4271</v>
      </c>
      <c r="K895" s="1">
        <v>4</v>
      </c>
      <c r="L895" s="1" t="s">
        <v>1412</v>
      </c>
      <c r="M895" s="2">
        <f ca="1">Table1[[#This Row],[Cases]]*Table1[[#This Row],[Pack Size]]</f>
        <v>0</v>
      </c>
      <c r="N895" s="1">
        <f ca="1">Table1[[#This Row],[Cases]]*Table1[[#This Row],[Pack Size]]</f>
        <v>384</v>
      </c>
      <c r="O895" s="1">
        <f>IFERROR(VLOOKUP(Table1[[#This Row],[SKU Code]],'SKU Size'!$G:$H,2,FALSE),0)*Table1[[#This Row],[Cases]]</f>
        <v>0</v>
      </c>
      <c r="P895" t="str">
        <f t="shared" si="14"/>
        <v>D0227</v>
      </c>
      <c r="Q895">
        <f>IFERROR(VLOOKUP(Table1[[#This Row],[Trim Distributor Code]],Sheet1!$N:$O,2,FALSE),0)</f>
        <v>3400740</v>
      </c>
      <c r="R895">
        <f>IFERROR(VLOOKUP(Table1[[#This Row],[Salesflo AppUser Code]],HIE!$A:$B,2,FALSE),0)</f>
        <v>0</v>
      </c>
      <c r="S895">
        <f>IFERROR(VLOOKUP(Table1[[#This Row],[Salesflo AppUser Code]],HIE!$A:$B,2,FALSE),0)</f>
        <v>0</v>
      </c>
      <c r="T895" t="s">
        <v>2637</v>
      </c>
      <c r="U895" s="3" t="s">
        <v>5710</v>
      </c>
      <c r="V895" s="3" t="s">
        <v>4360</v>
      </c>
      <c r="W895" s="3" t="s">
        <v>1422</v>
      </c>
      <c r="X895" t="str">
        <f>IFERROR(VLOOKUP( Table1[[#This Row],[Trim Distributor Code]],Sheet1!$A:$J,10,FALSE),0)</f>
        <v>Active</v>
      </c>
    </row>
    <row r="896" spans="1:24" hidden="1" x14ac:dyDescent="0.3">
      <c r="A896" t="s">
        <v>4685</v>
      </c>
      <c r="B896" t="s">
        <v>4683</v>
      </c>
      <c r="C896" t="s">
        <v>4684</v>
      </c>
      <c r="D896" t="s">
        <v>1412</v>
      </c>
      <c r="E896" t="s">
        <v>4679</v>
      </c>
      <c r="F896" t="s">
        <v>2667</v>
      </c>
      <c r="G896" t="s">
        <v>4134</v>
      </c>
      <c r="H896" t="s">
        <v>4106</v>
      </c>
      <c r="I896" t="s">
        <v>4636</v>
      </c>
      <c r="J896" t="s">
        <v>1478</v>
      </c>
      <c r="K896">
        <v>50</v>
      </c>
      <c r="L896" s="2" t="s">
        <v>1412</v>
      </c>
      <c r="M896" s="2">
        <f ca="1">Table1[[#This Row],[Cases]]*Table1[[#This Row],[Pack Size]]</f>
        <v>0</v>
      </c>
      <c r="N896" s="1">
        <f ca="1">Table1[[#This Row],[Cases]]*Table1[[#This Row],[Pack Size]]</f>
        <v>20000</v>
      </c>
      <c r="O896" s="1">
        <f>IFERROR(VLOOKUP(Table1[[#This Row],[SKU Code]],'SKU Size'!$G:$H,2,FALSE),0)*Table1[[#This Row],[Cases]]</f>
        <v>435451.32245422504</v>
      </c>
      <c r="P896" t="str">
        <f t="shared" si="14"/>
        <v>D0227</v>
      </c>
      <c r="Q896">
        <f>IFERROR(VLOOKUP(Table1[[#This Row],[Trim Distributor Code]],Sheet1!$N:$O,2,FALSE),0)</f>
        <v>3400740</v>
      </c>
      <c r="R896">
        <f>IFERROR(VLOOKUP(Table1[[#This Row],[Salesflo AppUser Code]],HIE!$A:$B,2,FALSE),0)</f>
        <v>0</v>
      </c>
      <c r="S896">
        <f>IFERROR(VLOOKUP(Table1[[#This Row],[Salesflo AppUser Code]],HIE!$A:$B,2,FALSE),0)</f>
        <v>0</v>
      </c>
      <c r="T896" t="s">
        <v>2637</v>
      </c>
      <c r="U896" s="3" t="s">
        <v>5710</v>
      </c>
      <c r="V896" s="3" t="s">
        <v>1444</v>
      </c>
      <c r="W896" s="3" t="s">
        <v>1445</v>
      </c>
      <c r="X896" t="str">
        <f>IFERROR(VLOOKUP( Table1[[#This Row],[Trim Distributor Code]],Sheet1!$A:$J,10,FALSE),0)</f>
        <v>Active</v>
      </c>
    </row>
    <row r="897" spans="1:24" hidden="1" x14ac:dyDescent="0.3">
      <c r="A897" t="s">
        <v>4685</v>
      </c>
      <c r="B897" t="s">
        <v>4683</v>
      </c>
      <c r="C897" t="s">
        <v>4684</v>
      </c>
      <c r="D897" t="s">
        <v>1412</v>
      </c>
      <c r="E897" t="s">
        <v>4679</v>
      </c>
      <c r="F897" t="s">
        <v>2667</v>
      </c>
      <c r="G897" t="s">
        <v>4133</v>
      </c>
      <c r="H897" t="s">
        <v>4106</v>
      </c>
      <c r="I897" t="s">
        <v>4637</v>
      </c>
      <c r="J897" t="s">
        <v>1586</v>
      </c>
      <c r="K897">
        <v>250</v>
      </c>
      <c r="L897" s="2" t="s">
        <v>1412</v>
      </c>
      <c r="M897" s="2">
        <f ca="1">Table1[[#This Row],[Cases]]*Table1[[#This Row],[Pack Size]]</f>
        <v>0</v>
      </c>
      <c r="N897" s="1">
        <f ca="1">Table1[[#This Row],[Cases]]*Table1[[#This Row],[Pack Size]]</f>
        <v>100000</v>
      </c>
      <c r="O897" s="1">
        <f>IFERROR(VLOOKUP(Table1[[#This Row],[SKU Code]],'SKU Size'!$G:$H,2,FALSE),0)*Table1[[#This Row],[Cases]]</f>
        <v>2108021.1158884489</v>
      </c>
      <c r="P897" t="str">
        <f t="shared" si="14"/>
        <v>D0227</v>
      </c>
      <c r="Q897">
        <f>IFERROR(VLOOKUP(Table1[[#This Row],[Trim Distributor Code]],Sheet1!$N:$O,2,FALSE),0)</f>
        <v>3400740</v>
      </c>
      <c r="R897">
        <f>IFERROR(VLOOKUP(Table1[[#This Row],[Salesflo AppUser Code]],HIE!$A:$B,2,FALSE),0)</f>
        <v>0</v>
      </c>
      <c r="S897">
        <f>IFERROR(VLOOKUP(Table1[[#This Row],[Salesflo AppUser Code]],HIE!$A:$B,2,FALSE),0)</f>
        <v>0</v>
      </c>
      <c r="T897" t="s">
        <v>2637</v>
      </c>
      <c r="U897" s="3" t="s">
        <v>5710</v>
      </c>
      <c r="V897" s="3" t="s">
        <v>1444</v>
      </c>
      <c r="W897" s="3" t="s">
        <v>5707</v>
      </c>
      <c r="X897" t="str">
        <f>IFERROR(VLOOKUP( Table1[[#This Row],[Trim Distributor Code]],Sheet1!$A:$J,10,FALSE),0)</f>
        <v>Active</v>
      </c>
    </row>
    <row r="898" spans="1:24" hidden="1" x14ac:dyDescent="0.3">
      <c r="A898" t="s">
        <v>4685</v>
      </c>
      <c r="B898" t="s">
        <v>4683</v>
      </c>
      <c r="C898" t="s">
        <v>4684</v>
      </c>
      <c r="D898" t="s">
        <v>1412</v>
      </c>
      <c r="E898" t="s">
        <v>4679</v>
      </c>
      <c r="F898" t="s">
        <v>2667</v>
      </c>
      <c r="G898" t="s">
        <v>4111</v>
      </c>
      <c r="H898" t="s">
        <v>4109</v>
      </c>
      <c r="I898" t="s">
        <v>4638</v>
      </c>
      <c r="J898" t="s">
        <v>1440</v>
      </c>
      <c r="K898">
        <v>2</v>
      </c>
      <c r="L898" s="2" t="s">
        <v>1412</v>
      </c>
      <c r="M898" s="2">
        <f ca="1">Table1[[#This Row],[Cases]]*Table1[[#This Row],[Pack Size]]</f>
        <v>0</v>
      </c>
      <c r="N898" s="1">
        <f ca="1">Table1[[#This Row],[Cases]]*Table1[[#This Row],[Pack Size]]</f>
        <v>200</v>
      </c>
      <c r="O898" s="1">
        <f>IFERROR(VLOOKUP(Table1[[#This Row],[SKU Code]],'SKU Size'!$G:$H,2,FALSE),0)*Table1[[#This Row],[Cases]]</f>
        <v>20309.096167094187</v>
      </c>
      <c r="P898" t="str">
        <f t="shared" ref="P898:P961" si="15">TRIM(E898)</f>
        <v>D0227</v>
      </c>
      <c r="Q898">
        <f>IFERROR(VLOOKUP(Table1[[#This Row],[Trim Distributor Code]],Sheet1!$N:$O,2,FALSE),0)</f>
        <v>3400740</v>
      </c>
      <c r="R898">
        <f>IFERROR(VLOOKUP(Table1[[#This Row],[Salesflo AppUser Code]],HIE!$A:$B,2,FALSE),0)</f>
        <v>0</v>
      </c>
      <c r="S898">
        <f>IFERROR(VLOOKUP(Table1[[#This Row],[Salesflo AppUser Code]],HIE!$A:$B,2,FALSE),0)</f>
        <v>0</v>
      </c>
      <c r="T898" t="s">
        <v>2637</v>
      </c>
      <c r="U898" s="3" t="s">
        <v>5710</v>
      </c>
      <c r="V898" s="3" t="s">
        <v>1423</v>
      </c>
      <c r="W898" s="3" t="s">
        <v>1431</v>
      </c>
      <c r="X898" t="str">
        <f>IFERROR(VLOOKUP( Table1[[#This Row],[Trim Distributor Code]],Sheet1!$A:$J,10,FALSE),0)</f>
        <v>Active</v>
      </c>
    </row>
    <row r="899" spans="1:24" hidden="1" x14ac:dyDescent="0.3">
      <c r="A899" t="s">
        <v>4685</v>
      </c>
      <c r="B899" t="s">
        <v>4683</v>
      </c>
      <c r="C899" t="s">
        <v>4684</v>
      </c>
      <c r="D899" s="8" t="s">
        <v>1412</v>
      </c>
      <c r="E899" t="s">
        <v>4679</v>
      </c>
      <c r="F899" t="s">
        <v>2667</v>
      </c>
      <c r="G899" t="s">
        <v>1627</v>
      </c>
      <c r="H899" t="s">
        <v>4109</v>
      </c>
      <c r="I899" t="s">
        <v>4639</v>
      </c>
      <c r="J899" t="s">
        <v>4640</v>
      </c>
      <c r="K899">
        <v>15</v>
      </c>
      <c r="L899" s="2" t="s">
        <v>1412</v>
      </c>
      <c r="M899" s="2">
        <f ca="1">Table1[[#This Row],[Cases]]*Table1[[#This Row],[Pack Size]]</f>
        <v>0</v>
      </c>
      <c r="N899" s="1">
        <f ca="1">Table1[[#This Row],[Cases]]*Table1[[#This Row],[Pack Size]]</f>
        <v>0</v>
      </c>
      <c r="O899" s="1">
        <f>IFERROR(VLOOKUP(Table1[[#This Row],[SKU Code]],'SKU Size'!$G:$H,2,FALSE),0)*Table1[[#This Row],[Cases]]</f>
        <v>0</v>
      </c>
      <c r="P899" t="str">
        <f t="shared" si="15"/>
        <v>D0227</v>
      </c>
      <c r="Q899">
        <f>IFERROR(VLOOKUP(Table1[[#This Row],[Trim Distributor Code]],Sheet1!$N:$O,2,FALSE),0)</f>
        <v>3400740</v>
      </c>
      <c r="R899">
        <f>IFERROR(VLOOKUP(Table1[[#This Row],[Salesflo AppUser Code]],HIE!$A:$B,2,FALSE),0)</f>
        <v>0</v>
      </c>
      <c r="S899">
        <f>IFERROR(VLOOKUP(Table1[[#This Row],[Salesflo AppUser Code]],HIE!$A:$B,2,FALSE),0)</f>
        <v>0</v>
      </c>
      <c r="T899" t="s">
        <v>2637</v>
      </c>
      <c r="U899" s="3" t="s">
        <v>5710</v>
      </c>
      <c r="V899" s="3" t="s">
        <v>1423</v>
      </c>
      <c r="W899" s="3" t="s">
        <v>1627</v>
      </c>
      <c r="X899" t="str">
        <f>IFERROR(VLOOKUP( Table1[[#This Row],[Trim Distributor Code]],Sheet1!$A:$J,10,FALSE),0)</f>
        <v>Active</v>
      </c>
    </row>
    <row r="900" spans="1:24" hidden="1" x14ac:dyDescent="0.3">
      <c r="A900" t="s">
        <v>4685</v>
      </c>
      <c r="B900" t="s">
        <v>4683</v>
      </c>
      <c r="C900" t="s">
        <v>4684</v>
      </c>
      <c r="D900" s="8" t="s">
        <v>1412</v>
      </c>
      <c r="E900" t="s">
        <v>4679</v>
      </c>
      <c r="F900" t="s">
        <v>2667</v>
      </c>
      <c r="G900" t="s">
        <v>1607</v>
      </c>
      <c r="H900" t="s">
        <v>4137</v>
      </c>
      <c r="I900" t="s">
        <v>4641</v>
      </c>
      <c r="J900" t="s">
        <v>1622</v>
      </c>
      <c r="K900">
        <v>3</v>
      </c>
      <c r="L900" s="2" t="s">
        <v>1412</v>
      </c>
      <c r="M900" s="2">
        <f ca="1">Table1[[#This Row],[Cases]]*Table1[[#This Row],[Pack Size]]</f>
        <v>0</v>
      </c>
      <c r="N900" s="1">
        <f ca="1">Table1[[#This Row],[Cases]]*Table1[[#This Row],[Pack Size]]</f>
        <v>720</v>
      </c>
      <c r="O900" s="1">
        <f>IFERROR(VLOOKUP(Table1[[#This Row],[SKU Code]],'SKU Size'!$G:$H,2,FALSE),0)*Table1[[#This Row],[Cases]]</f>
        <v>22491.736777346025</v>
      </c>
      <c r="P900" t="str">
        <f t="shared" si="15"/>
        <v>D0227</v>
      </c>
      <c r="Q900">
        <f>IFERROR(VLOOKUP(Table1[[#This Row],[Trim Distributor Code]],Sheet1!$N:$O,2,FALSE),0)</f>
        <v>3400740</v>
      </c>
      <c r="R900">
        <f>IFERROR(VLOOKUP(Table1[[#This Row],[Salesflo AppUser Code]],HIE!$A:$B,2,FALSE),0)</f>
        <v>0</v>
      </c>
      <c r="S900">
        <f>IFERROR(VLOOKUP(Table1[[#This Row],[Salesflo AppUser Code]],HIE!$A:$B,2,FALSE),0)</f>
        <v>0</v>
      </c>
      <c r="T900" t="s">
        <v>2637</v>
      </c>
      <c r="U900" s="3" t="s">
        <v>5710</v>
      </c>
      <c r="V900" s="3" t="s">
        <v>1606</v>
      </c>
      <c r="W900" s="3" t="s">
        <v>1607</v>
      </c>
      <c r="X900" t="str">
        <f>IFERROR(VLOOKUP( Table1[[#This Row],[Trim Distributor Code]],Sheet1!$A:$J,10,FALSE),0)</f>
        <v>Active</v>
      </c>
    </row>
    <row r="901" spans="1:24" hidden="1" x14ac:dyDescent="0.3">
      <c r="A901" t="s">
        <v>4685</v>
      </c>
      <c r="B901" t="s">
        <v>4683</v>
      </c>
      <c r="C901" t="s">
        <v>4684</v>
      </c>
      <c r="D901" s="8" t="s">
        <v>1412</v>
      </c>
      <c r="E901" t="s">
        <v>4679</v>
      </c>
      <c r="F901" t="s">
        <v>2667</v>
      </c>
      <c r="G901" t="s">
        <v>4169</v>
      </c>
      <c r="H901" t="s">
        <v>4113</v>
      </c>
      <c r="I901" t="s">
        <v>4642</v>
      </c>
      <c r="J901" t="s">
        <v>4170</v>
      </c>
      <c r="K901">
        <v>5</v>
      </c>
      <c r="L901" s="2" t="s">
        <v>1412</v>
      </c>
      <c r="M901" s="2">
        <f ca="1">Table1[[#This Row],[Cases]]*Table1[[#This Row],[Pack Size]]</f>
        <v>0</v>
      </c>
      <c r="N901" s="1">
        <f ca="1">Table1[[#This Row],[Cases]]*Table1[[#This Row],[Pack Size]]</f>
        <v>120</v>
      </c>
      <c r="O901" s="1">
        <f>IFERROR(VLOOKUP(Table1[[#This Row],[SKU Code]],'SKU Size'!$G:$H,2,FALSE),0)*Table1[[#This Row],[Cases]]</f>
        <v>9197.4231340928272</v>
      </c>
      <c r="P901" t="str">
        <f t="shared" si="15"/>
        <v>D0227</v>
      </c>
      <c r="Q901">
        <f>IFERROR(VLOOKUP(Table1[[#This Row],[Trim Distributor Code]],Sheet1!$N:$O,2,FALSE),0)</f>
        <v>3400740</v>
      </c>
      <c r="R901">
        <f>IFERROR(VLOOKUP(Table1[[#This Row],[Salesflo AppUser Code]],HIE!$A:$B,2,FALSE),0)</f>
        <v>0</v>
      </c>
      <c r="S901">
        <f>IFERROR(VLOOKUP(Table1[[#This Row],[Salesflo AppUser Code]],HIE!$A:$B,2,FALSE),0)</f>
        <v>0</v>
      </c>
      <c r="T901" t="s">
        <v>2637</v>
      </c>
      <c r="U901" s="3" t="s">
        <v>5710</v>
      </c>
      <c r="V901" s="3" t="s">
        <v>1632</v>
      </c>
      <c r="W901" s="3" t="s">
        <v>5359</v>
      </c>
      <c r="X901" t="str">
        <f>IFERROR(VLOOKUP( Table1[[#This Row],[Trim Distributor Code]],Sheet1!$A:$J,10,FALSE),0)</f>
        <v>Active</v>
      </c>
    </row>
    <row r="902" spans="1:24" hidden="1" x14ac:dyDescent="0.3">
      <c r="A902" t="s">
        <v>4685</v>
      </c>
      <c r="B902" t="s">
        <v>4683</v>
      </c>
      <c r="C902" t="s">
        <v>4684</v>
      </c>
      <c r="D902" s="8" t="s">
        <v>1412</v>
      </c>
      <c r="E902" t="s">
        <v>4679</v>
      </c>
      <c r="F902" t="s">
        <v>2667</v>
      </c>
      <c r="G902" t="s">
        <v>4136</v>
      </c>
      <c r="H902" t="s">
        <v>4113</v>
      </c>
      <c r="I902" t="s">
        <v>4643</v>
      </c>
      <c r="J902" t="s">
        <v>2295</v>
      </c>
      <c r="K902" s="1">
        <v>5</v>
      </c>
      <c r="L902" s="1" t="s">
        <v>1412</v>
      </c>
      <c r="M902" s="2">
        <f ca="1">Table1[[#This Row],[Cases]]*Table1[[#This Row],[Pack Size]]</f>
        <v>0</v>
      </c>
      <c r="N902" s="1">
        <f ca="1">Table1[[#This Row],[Cases]]*Table1[[#This Row],[Pack Size]]</f>
        <v>120</v>
      </c>
      <c r="O902" s="1">
        <f>IFERROR(VLOOKUP(Table1[[#This Row],[SKU Code]],'SKU Size'!$G:$H,2,FALSE),0)*Table1[[#This Row],[Cases]]</f>
        <v>9157.0188950879274</v>
      </c>
      <c r="P902" t="str">
        <f t="shared" si="15"/>
        <v>D0227</v>
      </c>
      <c r="Q902">
        <f>IFERROR(VLOOKUP(Table1[[#This Row],[Trim Distributor Code]],Sheet1!$N:$O,2,FALSE),0)</f>
        <v>3400740</v>
      </c>
      <c r="R902">
        <f>IFERROR(VLOOKUP(Table1[[#This Row],[Salesflo AppUser Code]],HIE!$A:$B,2,FALSE),0)</f>
        <v>0</v>
      </c>
      <c r="S902">
        <f>IFERROR(VLOOKUP(Table1[[#This Row],[Salesflo AppUser Code]],HIE!$A:$B,2,FALSE),0)</f>
        <v>0</v>
      </c>
      <c r="T902" t="s">
        <v>2637</v>
      </c>
      <c r="U902" s="3" t="s">
        <v>5710</v>
      </c>
      <c r="V902" s="3" t="s">
        <v>1632</v>
      </c>
      <c r="W902" s="3" t="s">
        <v>2294</v>
      </c>
      <c r="X902" t="str">
        <f>IFERROR(VLOOKUP( Table1[[#This Row],[Trim Distributor Code]],Sheet1!$A:$J,10,FALSE),0)</f>
        <v>Active</v>
      </c>
    </row>
    <row r="903" spans="1:24" hidden="1" x14ac:dyDescent="0.3">
      <c r="A903" t="s">
        <v>4685</v>
      </c>
      <c r="B903" t="s">
        <v>4683</v>
      </c>
      <c r="C903" t="s">
        <v>4684</v>
      </c>
      <c r="D903" s="8" t="s">
        <v>1412</v>
      </c>
      <c r="E903" t="s">
        <v>4679</v>
      </c>
      <c r="F903" t="s">
        <v>2667</v>
      </c>
      <c r="G903" t="s">
        <v>4134</v>
      </c>
      <c r="H903" t="s">
        <v>4113</v>
      </c>
      <c r="I903" t="s">
        <v>4644</v>
      </c>
      <c r="J903" t="s">
        <v>1635</v>
      </c>
      <c r="K903">
        <v>5</v>
      </c>
      <c r="L903" s="2" t="s">
        <v>1412</v>
      </c>
      <c r="M903" s="2">
        <f ca="1">Table1[[#This Row],[Cases]]*Table1[[#This Row],[Pack Size]]</f>
        <v>0</v>
      </c>
      <c r="N903" s="1">
        <f ca="1">Table1[[#This Row],[Cases]]*Table1[[#This Row],[Pack Size]]</f>
        <v>120</v>
      </c>
      <c r="O903" s="1">
        <f>IFERROR(VLOOKUP(Table1[[#This Row],[SKU Code]],'SKU Size'!$G:$H,2,FALSE),0)*Table1[[#This Row],[Cases]]</f>
        <v>15713.300004320572</v>
      </c>
      <c r="P903" t="str">
        <f t="shared" si="15"/>
        <v>D0227</v>
      </c>
      <c r="Q903">
        <f>IFERROR(VLOOKUP(Table1[[#This Row],[Trim Distributor Code]],Sheet1!$N:$O,2,FALSE),0)</f>
        <v>3400740</v>
      </c>
      <c r="R903">
        <f>IFERROR(VLOOKUP(Table1[[#This Row],[Salesflo AppUser Code]],HIE!$A:$B,2,FALSE),0)</f>
        <v>0</v>
      </c>
      <c r="S903">
        <f>IFERROR(VLOOKUP(Table1[[#This Row],[Salesflo AppUser Code]],HIE!$A:$B,2,FALSE),0)</f>
        <v>0</v>
      </c>
      <c r="T903" t="s">
        <v>2637</v>
      </c>
      <c r="U903" s="3" t="s">
        <v>5710</v>
      </c>
      <c r="V903" s="3" t="s">
        <v>1632</v>
      </c>
      <c r="W903" s="3" t="s">
        <v>1445</v>
      </c>
      <c r="X903" t="str">
        <f>IFERROR(VLOOKUP( Table1[[#This Row],[Trim Distributor Code]],Sheet1!$A:$J,10,FALSE),0)</f>
        <v>Active</v>
      </c>
    </row>
    <row r="904" spans="1:24" hidden="1" x14ac:dyDescent="0.3">
      <c r="A904" t="s">
        <v>4685</v>
      </c>
      <c r="B904" t="s">
        <v>4683</v>
      </c>
      <c r="C904" t="s">
        <v>4684</v>
      </c>
      <c r="D904" s="8" t="s">
        <v>1412</v>
      </c>
      <c r="E904" t="s">
        <v>4679</v>
      </c>
      <c r="F904" t="s">
        <v>2667</v>
      </c>
      <c r="G904" t="s">
        <v>1422</v>
      </c>
      <c r="H904" t="s">
        <v>4360</v>
      </c>
      <c r="I904" t="s">
        <v>4645</v>
      </c>
      <c r="J904" t="s">
        <v>4271</v>
      </c>
      <c r="K904">
        <v>4</v>
      </c>
      <c r="L904" s="2" t="s">
        <v>1412</v>
      </c>
      <c r="M904" s="2">
        <f ca="1">Table1[[#This Row],[Cases]]*Table1[[#This Row],[Pack Size]]</f>
        <v>0</v>
      </c>
      <c r="N904" s="1">
        <f ca="1">Table1[[#This Row],[Cases]]*Table1[[#This Row],[Pack Size]]</f>
        <v>384</v>
      </c>
      <c r="O904" s="1">
        <f>IFERROR(VLOOKUP(Table1[[#This Row],[SKU Code]],'SKU Size'!$G:$H,2,FALSE),0)*Table1[[#This Row],[Cases]]</f>
        <v>0</v>
      </c>
      <c r="P904" t="str">
        <f t="shared" si="15"/>
        <v>D0227</v>
      </c>
      <c r="Q904">
        <f>IFERROR(VLOOKUP(Table1[[#This Row],[Trim Distributor Code]],Sheet1!$N:$O,2,FALSE),0)</f>
        <v>3400740</v>
      </c>
      <c r="R904">
        <f>IFERROR(VLOOKUP(Table1[[#This Row],[Salesflo AppUser Code]],HIE!$A:$B,2,FALSE),0)</f>
        <v>0</v>
      </c>
      <c r="S904">
        <f>IFERROR(VLOOKUP(Table1[[#This Row],[Salesflo AppUser Code]],HIE!$A:$B,2,FALSE),0)</f>
        <v>0</v>
      </c>
      <c r="T904" t="s">
        <v>2637</v>
      </c>
      <c r="U904" s="3" t="s">
        <v>5710</v>
      </c>
      <c r="V904" s="3" t="s">
        <v>4360</v>
      </c>
      <c r="W904" s="3" t="s">
        <v>1422</v>
      </c>
      <c r="X904" t="str">
        <f>IFERROR(VLOOKUP( Table1[[#This Row],[Trim Distributor Code]],Sheet1!$A:$J,10,FALSE),0)</f>
        <v>Active</v>
      </c>
    </row>
    <row r="905" spans="1:24" hidden="1" x14ac:dyDescent="0.3">
      <c r="A905" t="s">
        <v>4389</v>
      </c>
      <c r="B905" t="s">
        <v>905</v>
      </c>
      <c r="C905" t="s">
        <v>4688</v>
      </c>
      <c r="D905" s="8" t="s">
        <v>1412</v>
      </c>
      <c r="E905" t="s">
        <v>4689</v>
      </c>
      <c r="F905" t="s">
        <v>2650</v>
      </c>
      <c r="G905" t="s">
        <v>4134</v>
      </c>
      <c r="H905" t="s">
        <v>4106</v>
      </c>
      <c r="I905" t="s">
        <v>4636</v>
      </c>
      <c r="J905" t="s">
        <v>1478</v>
      </c>
      <c r="K905">
        <v>1000</v>
      </c>
      <c r="L905" s="2" t="s">
        <v>1412</v>
      </c>
      <c r="M905" s="2">
        <f ca="1">Table1[[#This Row],[Cases]]*Table1[[#This Row],[Pack Size]]</f>
        <v>0</v>
      </c>
      <c r="N905" s="1">
        <f ca="1">Table1[[#This Row],[Cases]]*Table1[[#This Row],[Pack Size]]</f>
        <v>400000</v>
      </c>
      <c r="O905" s="1">
        <f>IFERROR(VLOOKUP(Table1[[#This Row],[SKU Code]],'SKU Size'!$G:$H,2,FALSE),0)*Table1[[#This Row],[Cases]]</f>
        <v>8709026.4490844999</v>
      </c>
      <c r="P905" t="str">
        <f t="shared" si="15"/>
        <v>D0148</v>
      </c>
      <c r="Q905">
        <f>IFERROR(VLOOKUP(Table1[[#This Row],[Trim Distributor Code]],Sheet1!$N:$O,2,FALSE),0)</f>
        <v>3400035</v>
      </c>
      <c r="R905" t="str">
        <f>IFERROR(VLOOKUP(Table1[[#This Row],[Salesflo AppUser Code]],HIE!$A:$B,2,FALSE),0)</f>
        <v>Active</v>
      </c>
      <c r="S905" t="str">
        <f>IFERROR(VLOOKUP(Table1[[#This Row],[Salesflo AppUser Code]],HIE!$A:$B,2,FALSE),0)</f>
        <v>Active</v>
      </c>
      <c r="T905" t="s">
        <v>2637</v>
      </c>
      <c r="U905" s="3" t="s">
        <v>5710</v>
      </c>
      <c r="V905" s="3" t="s">
        <v>1444</v>
      </c>
      <c r="W905" s="3" t="s">
        <v>1445</v>
      </c>
      <c r="X905" t="str">
        <f>IFERROR(VLOOKUP( Table1[[#This Row],[Trim Distributor Code]],Sheet1!$A:$J,10,FALSE),0)</f>
        <v>Active</v>
      </c>
    </row>
    <row r="906" spans="1:24" hidden="1" x14ac:dyDescent="0.3">
      <c r="A906" t="s">
        <v>4389</v>
      </c>
      <c r="B906" t="s">
        <v>905</v>
      </c>
      <c r="C906" t="s">
        <v>4688</v>
      </c>
      <c r="D906" s="8" t="s">
        <v>1412</v>
      </c>
      <c r="E906" t="s">
        <v>4689</v>
      </c>
      <c r="F906" t="s">
        <v>2650</v>
      </c>
      <c r="G906" t="s">
        <v>4133</v>
      </c>
      <c r="H906" t="s">
        <v>4106</v>
      </c>
      <c r="I906" t="s">
        <v>4637</v>
      </c>
      <c r="J906" t="s">
        <v>1586</v>
      </c>
      <c r="K906">
        <v>1500</v>
      </c>
      <c r="L906" s="2" t="s">
        <v>1412</v>
      </c>
      <c r="M906" s="2">
        <f ca="1">Table1[[#This Row],[Cases]]*Table1[[#This Row],[Pack Size]]</f>
        <v>0</v>
      </c>
      <c r="N906" s="1">
        <f ca="1">Table1[[#This Row],[Cases]]*Table1[[#This Row],[Pack Size]]</f>
        <v>600000</v>
      </c>
      <c r="O906" s="1">
        <f>IFERROR(VLOOKUP(Table1[[#This Row],[SKU Code]],'SKU Size'!$G:$H,2,FALSE),0)*Table1[[#This Row],[Cases]]</f>
        <v>12648126.695330694</v>
      </c>
      <c r="P906" t="str">
        <f t="shared" si="15"/>
        <v>D0148</v>
      </c>
      <c r="Q906">
        <f>IFERROR(VLOOKUP(Table1[[#This Row],[Trim Distributor Code]],Sheet1!$N:$O,2,FALSE),0)</f>
        <v>3400035</v>
      </c>
      <c r="R906" t="str">
        <f>IFERROR(VLOOKUP(Table1[[#This Row],[Salesflo AppUser Code]],HIE!$A:$B,2,FALSE),0)</f>
        <v>Active</v>
      </c>
      <c r="S906" t="str">
        <f>IFERROR(VLOOKUP(Table1[[#This Row],[Salesflo AppUser Code]],HIE!$A:$B,2,FALSE),0)</f>
        <v>Active</v>
      </c>
      <c r="T906" t="s">
        <v>2637</v>
      </c>
      <c r="U906" s="3" t="s">
        <v>5710</v>
      </c>
      <c r="V906" s="3" t="s">
        <v>1444</v>
      </c>
      <c r="W906" s="3" t="s">
        <v>5707</v>
      </c>
      <c r="X906" t="str">
        <f>IFERROR(VLOOKUP( Table1[[#This Row],[Trim Distributor Code]],Sheet1!$A:$J,10,FALSE),0)</f>
        <v>Active</v>
      </c>
    </row>
    <row r="907" spans="1:24" hidden="1" x14ac:dyDescent="0.3">
      <c r="A907" t="s">
        <v>4389</v>
      </c>
      <c r="B907" t="s">
        <v>905</v>
      </c>
      <c r="C907" t="s">
        <v>4688</v>
      </c>
      <c r="D907" s="8" t="s">
        <v>1412</v>
      </c>
      <c r="E907" t="s">
        <v>4689</v>
      </c>
      <c r="F907" t="s">
        <v>2650</v>
      </c>
      <c r="G907" t="s">
        <v>1607</v>
      </c>
      <c r="H907" t="s">
        <v>4137</v>
      </c>
      <c r="I907" t="s">
        <v>4641</v>
      </c>
      <c r="J907" t="s">
        <v>1622</v>
      </c>
      <c r="K907">
        <v>5</v>
      </c>
      <c r="L907" s="2" t="s">
        <v>1412</v>
      </c>
      <c r="M907" s="2">
        <f ca="1">Table1[[#This Row],[Cases]]*Table1[[#This Row],[Pack Size]]</f>
        <v>0</v>
      </c>
      <c r="N907" s="1">
        <f ca="1">Table1[[#This Row],[Cases]]*Table1[[#This Row],[Pack Size]]</f>
        <v>1200</v>
      </c>
      <c r="O907" s="1">
        <f>IFERROR(VLOOKUP(Table1[[#This Row],[SKU Code]],'SKU Size'!$G:$H,2,FALSE),0)*Table1[[#This Row],[Cases]]</f>
        <v>37486.227962243371</v>
      </c>
      <c r="P907" t="str">
        <f t="shared" si="15"/>
        <v>D0148</v>
      </c>
      <c r="Q907">
        <f>IFERROR(VLOOKUP(Table1[[#This Row],[Trim Distributor Code]],Sheet1!$N:$O,2,FALSE),0)</f>
        <v>3400035</v>
      </c>
      <c r="R907" t="str">
        <f>IFERROR(VLOOKUP(Table1[[#This Row],[Salesflo AppUser Code]],HIE!$A:$B,2,FALSE),0)</f>
        <v>Active</v>
      </c>
      <c r="S907" t="str">
        <f>IFERROR(VLOOKUP(Table1[[#This Row],[Salesflo AppUser Code]],HIE!$A:$B,2,FALSE),0)</f>
        <v>Active</v>
      </c>
      <c r="T907" t="s">
        <v>2637</v>
      </c>
      <c r="U907" s="3" t="s">
        <v>5710</v>
      </c>
      <c r="V907" s="3" t="s">
        <v>1606</v>
      </c>
      <c r="W907" s="3" t="s">
        <v>1607</v>
      </c>
      <c r="X907" t="str">
        <f>IFERROR(VLOOKUP( Table1[[#This Row],[Trim Distributor Code]],Sheet1!$A:$J,10,FALSE),0)</f>
        <v>Active</v>
      </c>
    </row>
    <row r="908" spans="1:24" hidden="1" x14ac:dyDescent="0.3">
      <c r="A908" t="s">
        <v>4389</v>
      </c>
      <c r="B908" t="s">
        <v>905</v>
      </c>
      <c r="C908" t="s">
        <v>4688</v>
      </c>
      <c r="D908" s="8" t="s">
        <v>1412</v>
      </c>
      <c r="E908" t="s">
        <v>4689</v>
      </c>
      <c r="F908" t="s">
        <v>2650</v>
      </c>
      <c r="G908" t="s">
        <v>4111</v>
      </c>
      <c r="H908" t="s">
        <v>4109</v>
      </c>
      <c r="I908" t="s">
        <v>4638</v>
      </c>
      <c r="J908" t="s">
        <v>1440</v>
      </c>
      <c r="K908">
        <v>35</v>
      </c>
      <c r="L908" s="2" t="s">
        <v>1412</v>
      </c>
      <c r="M908" s="2">
        <f ca="1">Table1[[#This Row],[Cases]]*Table1[[#This Row],[Pack Size]]</f>
        <v>0</v>
      </c>
      <c r="N908" s="1">
        <f ca="1">Table1[[#This Row],[Cases]]*Table1[[#This Row],[Pack Size]]</f>
        <v>3500</v>
      </c>
      <c r="O908" s="1">
        <f>IFERROR(VLOOKUP(Table1[[#This Row],[SKU Code]],'SKU Size'!$G:$H,2,FALSE),0)*Table1[[#This Row],[Cases]]</f>
        <v>355409.18292414828</v>
      </c>
      <c r="P908" t="str">
        <f t="shared" si="15"/>
        <v>D0148</v>
      </c>
      <c r="Q908">
        <f>IFERROR(VLOOKUP(Table1[[#This Row],[Trim Distributor Code]],Sheet1!$N:$O,2,FALSE),0)</f>
        <v>3400035</v>
      </c>
      <c r="R908" t="str">
        <f>IFERROR(VLOOKUP(Table1[[#This Row],[Salesflo AppUser Code]],HIE!$A:$B,2,FALSE),0)</f>
        <v>Active</v>
      </c>
      <c r="S908" t="str">
        <f>IFERROR(VLOOKUP(Table1[[#This Row],[Salesflo AppUser Code]],HIE!$A:$B,2,FALSE),0)</f>
        <v>Active</v>
      </c>
      <c r="T908" t="s">
        <v>2637</v>
      </c>
      <c r="U908" s="3" t="s">
        <v>5710</v>
      </c>
      <c r="V908" s="3" t="s">
        <v>1423</v>
      </c>
      <c r="W908" s="3" t="s">
        <v>1431</v>
      </c>
      <c r="X908" t="str">
        <f>IFERROR(VLOOKUP( Table1[[#This Row],[Trim Distributor Code]],Sheet1!$A:$J,10,FALSE),0)</f>
        <v>Active</v>
      </c>
    </row>
    <row r="909" spans="1:24" hidden="1" x14ac:dyDescent="0.3">
      <c r="A909" t="s">
        <v>4389</v>
      </c>
      <c r="B909" t="s">
        <v>905</v>
      </c>
      <c r="C909" t="s">
        <v>4688</v>
      </c>
      <c r="D909" s="8" t="s">
        <v>1412</v>
      </c>
      <c r="E909" t="s">
        <v>4689</v>
      </c>
      <c r="F909" t="s">
        <v>2650</v>
      </c>
      <c r="G909" t="s">
        <v>1627</v>
      </c>
      <c r="H909" t="s">
        <v>4109</v>
      </c>
      <c r="I909" t="s">
        <v>4639</v>
      </c>
      <c r="J909" t="s">
        <v>1628</v>
      </c>
      <c r="K909" s="1">
        <v>35</v>
      </c>
      <c r="L909" s="1" t="s">
        <v>1412</v>
      </c>
      <c r="M909" s="2">
        <f ca="1">Table1[[#This Row],[Cases]]*Table1[[#This Row],[Pack Size]]</f>
        <v>0</v>
      </c>
      <c r="N909" s="1">
        <f ca="1">Table1[[#This Row],[Cases]]*Table1[[#This Row],[Pack Size]]</f>
        <v>10080</v>
      </c>
      <c r="O909" s="1">
        <f>IFERROR(VLOOKUP(Table1[[#This Row],[SKU Code]],'SKU Size'!$G:$H,2,FALSE),0)*Table1[[#This Row],[Cases]]</f>
        <v>0</v>
      </c>
      <c r="P909" t="str">
        <f t="shared" si="15"/>
        <v>D0148</v>
      </c>
      <c r="Q909">
        <f>IFERROR(VLOOKUP(Table1[[#This Row],[Trim Distributor Code]],Sheet1!$N:$O,2,FALSE),0)</f>
        <v>3400035</v>
      </c>
      <c r="R909" t="str">
        <f>IFERROR(VLOOKUP(Table1[[#This Row],[Salesflo AppUser Code]],HIE!$A:$B,2,FALSE),0)</f>
        <v>Active</v>
      </c>
      <c r="S909" t="str">
        <f>IFERROR(VLOOKUP(Table1[[#This Row],[Salesflo AppUser Code]],HIE!$A:$B,2,FALSE),0)</f>
        <v>Active</v>
      </c>
      <c r="T909" t="s">
        <v>2637</v>
      </c>
      <c r="U909" s="3" t="s">
        <v>5710</v>
      </c>
      <c r="V909" s="3" t="s">
        <v>1624</v>
      </c>
      <c r="W909" s="3" t="s">
        <v>1627</v>
      </c>
      <c r="X909" t="str">
        <f>IFERROR(VLOOKUP( Table1[[#This Row],[Trim Distributor Code]],Sheet1!$A:$J,10,FALSE),0)</f>
        <v>Active</v>
      </c>
    </row>
    <row r="910" spans="1:24" hidden="1" x14ac:dyDescent="0.3">
      <c r="A910" t="s">
        <v>4389</v>
      </c>
      <c r="B910" t="s">
        <v>905</v>
      </c>
      <c r="C910" t="s">
        <v>4688</v>
      </c>
      <c r="D910" s="8" t="s">
        <v>1412</v>
      </c>
      <c r="E910" t="s">
        <v>4689</v>
      </c>
      <c r="F910" t="s">
        <v>2650</v>
      </c>
      <c r="G910" t="s">
        <v>4134</v>
      </c>
      <c r="H910" t="s">
        <v>4113</v>
      </c>
      <c r="I910" t="s">
        <v>4644</v>
      </c>
      <c r="J910" t="s">
        <v>1635</v>
      </c>
      <c r="K910">
        <v>15</v>
      </c>
      <c r="L910" s="2" t="s">
        <v>1412</v>
      </c>
      <c r="M910" s="2">
        <f ca="1">Table1[[#This Row],[Cases]]*Table1[[#This Row],[Pack Size]]</f>
        <v>0</v>
      </c>
      <c r="N910" s="1">
        <f ca="1">Table1[[#This Row],[Cases]]*Table1[[#This Row],[Pack Size]]</f>
        <v>360</v>
      </c>
      <c r="O910" s="1">
        <f>IFERROR(VLOOKUP(Table1[[#This Row],[SKU Code]],'SKU Size'!$G:$H,2,FALSE),0)*Table1[[#This Row],[Cases]]</f>
        <v>47139.90001296172</v>
      </c>
      <c r="P910" t="str">
        <f t="shared" si="15"/>
        <v>D0148</v>
      </c>
      <c r="Q910">
        <f>IFERROR(VLOOKUP(Table1[[#This Row],[Trim Distributor Code]],Sheet1!$N:$O,2,FALSE),0)</f>
        <v>3400035</v>
      </c>
      <c r="R910" t="str">
        <f>IFERROR(VLOOKUP(Table1[[#This Row],[Salesflo AppUser Code]],HIE!$A:$B,2,FALSE),0)</f>
        <v>Active</v>
      </c>
      <c r="S910" t="str">
        <f>IFERROR(VLOOKUP(Table1[[#This Row],[Salesflo AppUser Code]],HIE!$A:$B,2,FALSE),0)</f>
        <v>Active</v>
      </c>
      <c r="T910" t="s">
        <v>2637</v>
      </c>
      <c r="U910" s="3" t="s">
        <v>5710</v>
      </c>
      <c r="V910" s="3" t="s">
        <v>1632</v>
      </c>
      <c r="W910" s="3" t="s">
        <v>1445</v>
      </c>
      <c r="X910" t="str">
        <f>IFERROR(VLOOKUP( Table1[[#This Row],[Trim Distributor Code]],Sheet1!$A:$J,10,FALSE),0)</f>
        <v>Active</v>
      </c>
    </row>
    <row r="911" spans="1:24" hidden="1" x14ac:dyDescent="0.3">
      <c r="A911" t="s">
        <v>4389</v>
      </c>
      <c r="B911" t="s">
        <v>905</v>
      </c>
      <c r="C911" t="s">
        <v>4688</v>
      </c>
      <c r="D911" s="8" t="s">
        <v>1412</v>
      </c>
      <c r="E911" t="s">
        <v>4689</v>
      </c>
      <c r="F911" t="s">
        <v>2650</v>
      </c>
      <c r="G911" t="s">
        <v>4136</v>
      </c>
      <c r="H911" t="s">
        <v>4113</v>
      </c>
      <c r="I911" t="s">
        <v>4643</v>
      </c>
      <c r="J911" t="s">
        <v>2295</v>
      </c>
      <c r="K911">
        <v>30</v>
      </c>
      <c r="L911" s="2" t="s">
        <v>1412</v>
      </c>
      <c r="M911" s="2">
        <f ca="1">Table1[[#This Row],[Cases]]*Table1[[#This Row],[Pack Size]]</f>
        <v>0</v>
      </c>
      <c r="N911" s="1">
        <f ca="1">Table1[[#This Row],[Cases]]*Table1[[#This Row],[Pack Size]]</f>
        <v>720</v>
      </c>
      <c r="O911" s="1">
        <f>IFERROR(VLOOKUP(Table1[[#This Row],[SKU Code]],'SKU Size'!$G:$H,2,FALSE),0)*Table1[[#This Row],[Cases]]</f>
        <v>54942.113370527557</v>
      </c>
      <c r="P911" t="str">
        <f t="shared" si="15"/>
        <v>D0148</v>
      </c>
      <c r="Q911">
        <f>IFERROR(VLOOKUP(Table1[[#This Row],[Trim Distributor Code]],Sheet1!$N:$O,2,FALSE),0)</f>
        <v>3400035</v>
      </c>
      <c r="R911" t="str">
        <f>IFERROR(VLOOKUP(Table1[[#This Row],[Salesflo AppUser Code]],HIE!$A:$B,2,FALSE),0)</f>
        <v>Active</v>
      </c>
      <c r="S911" t="str">
        <f>IFERROR(VLOOKUP(Table1[[#This Row],[Salesflo AppUser Code]],HIE!$A:$B,2,FALSE),0)</f>
        <v>Active</v>
      </c>
      <c r="T911" t="s">
        <v>2637</v>
      </c>
      <c r="U911" s="3" t="s">
        <v>5710</v>
      </c>
      <c r="V911" s="3" t="s">
        <v>1632</v>
      </c>
      <c r="W911" s="3" t="s">
        <v>2294</v>
      </c>
      <c r="X911" t="str">
        <f>IFERROR(VLOOKUP( Table1[[#This Row],[Trim Distributor Code]],Sheet1!$A:$J,10,FALSE),0)</f>
        <v>Active</v>
      </c>
    </row>
    <row r="912" spans="1:24" hidden="1" x14ac:dyDescent="0.3">
      <c r="A912" t="s">
        <v>4389</v>
      </c>
      <c r="B912" t="s">
        <v>905</v>
      </c>
      <c r="C912" t="s">
        <v>4688</v>
      </c>
      <c r="D912" s="8" t="s">
        <v>1412</v>
      </c>
      <c r="E912" t="s">
        <v>4689</v>
      </c>
      <c r="F912" t="s">
        <v>2650</v>
      </c>
      <c r="G912" t="s">
        <v>4111</v>
      </c>
      <c r="H912" t="s">
        <v>4113</v>
      </c>
      <c r="I912" t="s">
        <v>4541</v>
      </c>
      <c r="J912" t="s">
        <v>1656</v>
      </c>
      <c r="K912">
        <v>35</v>
      </c>
      <c r="L912" s="2" t="s">
        <v>1412</v>
      </c>
      <c r="M912" s="2">
        <f ca="1">Table1[[#This Row],[Cases]]*Table1[[#This Row],[Pack Size]]</f>
        <v>0</v>
      </c>
      <c r="N912" s="1">
        <f ca="1">Table1[[#This Row],[Cases]]*Table1[[#This Row],[Pack Size]]</f>
        <v>1680</v>
      </c>
      <c r="O912" s="1">
        <f>IFERROR(VLOOKUP(Table1[[#This Row],[SKU Code]],'SKU Size'!$G:$H,2,FALSE),0)*Table1[[#This Row],[Cases]]</f>
        <v>35137.020656745313</v>
      </c>
      <c r="P912" t="str">
        <f t="shared" si="15"/>
        <v>D0148</v>
      </c>
      <c r="Q912">
        <f>IFERROR(VLOOKUP(Table1[[#This Row],[Trim Distributor Code]],Sheet1!$N:$O,2,FALSE),0)</f>
        <v>3400035</v>
      </c>
      <c r="R912" t="str">
        <f>IFERROR(VLOOKUP(Table1[[#This Row],[Salesflo AppUser Code]],HIE!$A:$B,2,FALSE),0)</f>
        <v>Active</v>
      </c>
      <c r="S912" t="str">
        <f>IFERROR(VLOOKUP(Table1[[#This Row],[Salesflo AppUser Code]],HIE!$A:$B,2,FALSE),0)</f>
        <v>Active</v>
      </c>
      <c r="T912" t="s">
        <v>2637</v>
      </c>
      <c r="U912" s="3" t="s">
        <v>5710</v>
      </c>
      <c r="V912" s="3" t="s">
        <v>1632</v>
      </c>
      <c r="W912" s="3" t="s">
        <v>1431</v>
      </c>
      <c r="X912" t="str">
        <f>IFERROR(VLOOKUP( Table1[[#This Row],[Trim Distributor Code]],Sheet1!$A:$J,10,FALSE),0)</f>
        <v>Active</v>
      </c>
    </row>
    <row r="913" spans="1:24" hidden="1" x14ac:dyDescent="0.3">
      <c r="A913" t="s">
        <v>4389</v>
      </c>
      <c r="B913" t="s">
        <v>905</v>
      </c>
      <c r="C913" t="s">
        <v>4688</v>
      </c>
      <c r="D913" s="8" t="s">
        <v>1412</v>
      </c>
      <c r="E913" t="s">
        <v>4689</v>
      </c>
      <c r="F913" t="s">
        <v>2650</v>
      </c>
      <c r="G913" t="s">
        <v>2542</v>
      </c>
      <c r="H913" t="s">
        <v>2268</v>
      </c>
      <c r="I913" t="s">
        <v>4595</v>
      </c>
      <c r="J913" t="s">
        <v>2543</v>
      </c>
      <c r="K913">
        <v>12</v>
      </c>
      <c r="L913" s="2" t="s">
        <v>1412</v>
      </c>
      <c r="M913" s="2">
        <f ca="1">Table1[[#This Row],[Cases]]*Table1[[#This Row],[Pack Size]]</f>
        <v>0</v>
      </c>
      <c r="N913" s="1">
        <f ca="1">Table1[[#This Row],[Cases]]*Table1[[#This Row],[Pack Size]]</f>
        <v>5760</v>
      </c>
      <c r="O913" s="1">
        <f>IFERROR(VLOOKUP(Table1[[#This Row],[SKU Code]],'SKU Size'!$G:$H,2,FALSE),0)*Table1[[#This Row],[Cases]]</f>
        <v>59915.82417330212</v>
      </c>
      <c r="P913" t="str">
        <f t="shared" si="15"/>
        <v>D0148</v>
      </c>
      <c r="Q913">
        <f>IFERROR(VLOOKUP(Table1[[#This Row],[Trim Distributor Code]],Sheet1!$N:$O,2,FALSE),0)</f>
        <v>3400035</v>
      </c>
      <c r="R913" t="str">
        <f>IFERROR(VLOOKUP(Table1[[#This Row],[Salesflo AppUser Code]],HIE!$A:$B,2,FALSE),0)</f>
        <v>Active</v>
      </c>
      <c r="S913" t="str">
        <f>IFERROR(VLOOKUP(Table1[[#This Row],[Salesflo AppUser Code]],HIE!$A:$B,2,FALSE),0)</f>
        <v>Active</v>
      </c>
      <c r="T913" t="s">
        <v>2637</v>
      </c>
      <c r="U913" s="3" t="s">
        <v>5710</v>
      </c>
      <c r="V913" s="3" t="s">
        <v>2268</v>
      </c>
      <c r="W913" s="3" t="s">
        <v>2542</v>
      </c>
      <c r="X913" t="str">
        <f>IFERROR(VLOOKUP( Table1[[#This Row],[Trim Distributor Code]],Sheet1!$A:$J,10,FALSE),0)</f>
        <v>Active</v>
      </c>
    </row>
    <row r="914" spans="1:24" hidden="1" x14ac:dyDescent="0.3">
      <c r="A914" t="s">
        <v>4389</v>
      </c>
      <c r="B914" t="s">
        <v>905</v>
      </c>
      <c r="C914" t="s">
        <v>4688</v>
      </c>
      <c r="D914" s="8" t="s">
        <v>1412</v>
      </c>
      <c r="E914" t="s">
        <v>4689</v>
      </c>
      <c r="F914" t="s">
        <v>2650</v>
      </c>
      <c r="G914" t="s">
        <v>1422</v>
      </c>
      <c r="H914" t="s">
        <v>4360</v>
      </c>
      <c r="I914" t="s">
        <v>4645</v>
      </c>
      <c r="J914" t="s">
        <v>4271</v>
      </c>
      <c r="K914">
        <v>16</v>
      </c>
      <c r="L914" s="2" t="s">
        <v>1412</v>
      </c>
      <c r="M914" s="2">
        <f ca="1">Table1[[#This Row],[Cases]]*Table1[[#This Row],[Pack Size]]</f>
        <v>0</v>
      </c>
      <c r="N914" s="1">
        <f ca="1">Table1[[#This Row],[Cases]]*Table1[[#This Row],[Pack Size]]</f>
        <v>1536</v>
      </c>
      <c r="O914" s="1">
        <f>IFERROR(VLOOKUP(Table1[[#This Row],[SKU Code]],'SKU Size'!$G:$H,2,FALSE),0)*Table1[[#This Row],[Cases]]</f>
        <v>0</v>
      </c>
      <c r="P914" t="str">
        <f t="shared" si="15"/>
        <v>D0148</v>
      </c>
      <c r="Q914">
        <f>IFERROR(VLOOKUP(Table1[[#This Row],[Trim Distributor Code]],Sheet1!$N:$O,2,FALSE),0)</f>
        <v>3400035</v>
      </c>
      <c r="R914" t="str">
        <f>IFERROR(VLOOKUP(Table1[[#This Row],[Salesflo AppUser Code]],HIE!$A:$B,2,FALSE),0)</f>
        <v>Active</v>
      </c>
      <c r="S914" t="str">
        <f>IFERROR(VLOOKUP(Table1[[#This Row],[Salesflo AppUser Code]],HIE!$A:$B,2,FALSE),0)</f>
        <v>Active</v>
      </c>
      <c r="T914" t="s">
        <v>2637</v>
      </c>
      <c r="U914" s="3" t="s">
        <v>5710</v>
      </c>
      <c r="V914" s="3" t="s">
        <v>4360</v>
      </c>
      <c r="W914" s="3" t="s">
        <v>1422</v>
      </c>
      <c r="X914" t="str">
        <f>IFERROR(VLOOKUP( Table1[[#This Row],[Trim Distributor Code]],Sheet1!$A:$J,10,FALSE),0)</f>
        <v>Active</v>
      </c>
    </row>
    <row r="915" spans="1:24" hidden="1" x14ac:dyDescent="0.3">
      <c r="A915" t="s">
        <v>4389</v>
      </c>
      <c r="B915" t="s">
        <v>906</v>
      </c>
      <c r="C915" t="s">
        <v>4690</v>
      </c>
      <c r="D915" s="8" t="s">
        <v>1412</v>
      </c>
      <c r="E915" t="s">
        <v>4689</v>
      </c>
      <c r="F915" t="s">
        <v>2650</v>
      </c>
      <c r="G915" t="s">
        <v>4133</v>
      </c>
      <c r="H915" t="s">
        <v>4106</v>
      </c>
      <c r="I915" t="s">
        <v>4637</v>
      </c>
      <c r="J915" t="s">
        <v>1586</v>
      </c>
      <c r="K915">
        <v>1500</v>
      </c>
      <c r="L915" s="2" t="s">
        <v>1412</v>
      </c>
      <c r="M915" s="2">
        <f ca="1">Table1[[#This Row],[Cases]]*Table1[[#This Row],[Pack Size]]</f>
        <v>0</v>
      </c>
      <c r="N915" s="1">
        <f ca="1">Table1[[#This Row],[Cases]]*Table1[[#This Row],[Pack Size]]</f>
        <v>600000</v>
      </c>
      <c r="O915" s="1">
        <f>IFERROR(VLOOKUP(Table1[[#This Row],[SKU Code]],'SKU Size'!$G:$H,2,FALSE),0)*Table1[[#This Row],[Cases]]</f>
        <v>12648126.695330694</v>
      </c>
      <c r="P915" t="str">
        <f t="shared" si="15"/>
        <v>D0148</v>
      </c>
      <c r="Q915">
        <f>IFERROR(VLOOKUP(Table1[[#This Row],[Trim Distributor Code]],Sheet1!$N:$O,2,FALSE),0)</f>
        <v>3400035</v>
      </c>
      <c r="R915" t="str">
        <f>IFERROR(VLOOKUP(Table1[[#This Row],[Salesflo AppUser Code]],HIE!$A:$B,2,FALSE),0)</f>
        <v>Active</v>
      </c>
      <c r="S915" t="str">
        <f>IFERROR(VLOOKUP(Table1[[#This Row],[Salesflo AppUser Code]],HIE!$A:$B,2,FALSE),0)</f>
        <v>Active</v>
      </c>
      <c r="T915" t="s">
        <v>2637</v>
      </c>
      <c r="U915" s="3" t="s">
        <v>5710</v>
      </c>
      <c r="V915" s="3" t="s">
        <v>1444</v>
      </c>
      <c r="W915" s="3" t="s">
        <v>5707</v>
      </c>
      <c r="X915" t="str">
        <f>IFERROR(VLOOKUP( Table1[[#This Row],[Trim Distributor Code]],Sheet1!$A:$J,10,FALSE),0)</f>
        <v>Active</v>
      </c>
    </row>
    <row r="916" spans="1:24" hidden="1" x14ac:dyDescent="0.3">
      <c r="A916" t="s">
        <v>4389</v>
      </c>
      <c r="B916" t="s">
        <v>906</v>
      </c>
      <c r="C916" t="s">
        <v>4690</v>
      </c>
      <c r="D916" s="8" t="s">
        <v>1412</v>
      </c>
      <c r="E916" t="s">
        <v>4689</v>
      </c>
      <c r="F916" t="s">
        <v>2650</v>
      </c>
      <c r="G916" t="s">
        <v>1607</v>
      </c>
      <c r="H916" t="s">
        <v>4137</v>
      </c>
      <c r="I916" t="s">
        <v>4641</v>
      </c>
      <c r="J916" t="s">
        <v>1622</v>
      </c>
      <c r="K916" s="1">
        <v>5</v>
      </c>
      <c r="L916" s="1" t="s">
        <v>1412</v>
      </c>
      <c r="M916" s="2">
        <f ca="1">Table1[[#This Row],[Cases]]*Table1[[#This Row],[Pack Size]]</f>
        <v>0</v>
      </c>
      <c r="N916" s="1">
        <f ca="1">Table1[[#This Row],[Cases]]*Table1[[#This Row],[Pack Size]]</f>
        <v>1200</v>
      </c>
      <c r="O916" s="1">
        <f>IFERROR(VLOOKUP(Table1[[#This Row],[SKU Code]],'SKU Size'!$G:$H,2,FALSE),0)*Table1[[#This Row],[Cases]]</f>
        <v>37486.227962243371</v>
      </c>
      <c r="P916" t="str">
        <f t="shared" si="15"/>
        <v>D0148</v>
      </c>
      <c r="Q916">
        <f>IFERROR(VLOOKUP(Table1[[#This Row],[Trim Distributor Code]],Sheet1!$N:$O,2,FALSE),0)</f>
        <v>3400035</v>
      </c>
      <c r="R916" t="str">
        <f>IFERROR(VLOOKUP(Table1[[#This Row],[Salesflo AppUser Code]],HIE!$A:$B,2,FALSE),0)</f>
        <v>Active</v>
      </c>
      <c r="S916" t="str">
        <f>IFERROR(VLOOKUP(Table1[[#This Row],[Salesflo AppUser Code]],HIE!$A:$B,2,FALSE),0)</f>
        <v>Active</v>
      </c>
      <c r="T916" t="s">
        <v>2637</v>
      </c>
      <c r="U916" s="3" t="s">
        <v>5710</v>
      </c>
      <c r="V916" s="3" t="s">
        <v>1606</v>
      </c>
      <c r="W916" s="3" t="s">
        <v>1607</v>
      </c>
      <c r="X916" t="str">
        <f>IFERROR(VLOOKUP( Table1[[#This Row],[Trim Distributor Code]],Sheet1!$A:$J,10,FALSE),0)</f>
        <v>Active</v>
      </c>
    </row>
    <row r="917" spans="1:24" hidden="1" x14ac:dyDescent="0.3">
      <c r="A917" t="s">
        <v>4389</v>
      </c>
      <c r="B917" t="s">
        <v>906</v>
      </c>
      <c r="C917" t="s">
        <v>4690</v>
      </c>
      <c r="D917" s="8" t="s">
        <v>1412</v>
      </c>
      <c r="E917" t="s">
        <v>4689</v>
      </c>
      <c r="F917" t="s">
        <v>2650</v>
      </c>
      <c r="G917" t="s">
        <v>4111</v>
      </c>
      <c r="H917" t="s">
        <v>4109</v>
      </c>
      <c r="I917" t="s">
        <v>4638</v>
      </c>
      <c r="J917" t="s">
        <v>1440</v>
      </c>
      <c r="K917">
        <v>35</v>
      </c>
      <c r="L917" s="2" t="s">
        <v>1412</v>
      </c>
      <c r="M917" s="2">
        <f ca="1">Table1[[#This Row],[Cases]]*Table1[[#This Row],[Pack Size]]</f>
        <v>0</v>
      </c>
      <c r="N917" s="1">
        <f ca="1">Table1[[#This Row],[Cases]]*Table1[[#This Row],[Pack Size]]</f>
        <v>3500</v>
      </c>
      <c r="O917" s="1">
        <f>IFERROR(VLOOKUP(Table1[[#This Row],[SKU Code]],'SKU Size'!$G:$H,2,FALSE),0)*Table1[[#This Row],[Cases]]</f>
        <v>355409.18292414828</v>
      </c>
      <c r="P917" t="str">
        <f t="shared" si="15"/>
        <v>D0148</v>
      </c>
      <c r="Q917">
        <f>IFERROR(VLOOKUP(Table1[[#This Row],[Trim Distributor Code]],Sheet1!$N:$O,2,FALSE),0)</f>
        <v>3400035</v>
      </c>
      <c r="R917" t="str">
        <f>IFERROR(VLOOKUP(Table1[[#This Row],[Salesflo AppUser Code]],HIE!$A:$B,2,FALSE),0)</f>
        <v>Active</v>
      </c>
      <c r="S917" t="str">
        <f>IFERROR(VLOOKUP(Table1[[#This Row],[Salesflo AppUser Code]],HIE!$A:$B,2,FALSE),0)</f>
        <v>Active</v>
      </c>
      <c r="T917" t="s">
        <v>2637</v>
      </c>
      <c r="U917" s="3" t="s">
        <v>5710</v>
      </c>
      <c r="V917" s="3" t="s">
        <v>1423</v>
      </c>
      <c r="W917" s="3" t="s">
        <v>1431</v>
      </c>
      <c r="X917" t="str">
        <f>IFERROR(VLOOKUP( Table1[[#This Row],[Trim Distributor Code]],Sheet1!$A:$J,10,FALSE),0)</f>
        <v>Active</v>
      </c>
    </row>
    <row r="918" spans="1:24" hidden="1" x14ac:dyDescent="0.3">
      <c r="A918" t="s">
        <v>4389</v>
      </c>
      <c r="B918" t="s">
        <v>906</v>
      </c>
      <c r="C918" t="s">
        <v>4690</v>
      </c>
      <c r="D918" s="8" t="s">
        <v>1412</v>
      </c>
      <c r="E918" t="s">
        <v>4689</v>
      </c>
      <c r="F918" t="s">
        <v>2650</v>
      </c>
      <c r="G918" t="s">
        <v>1627</v>
      </c>
      <c r="H918" t="s">
        <v>4109</v>
      </c>
      <c r="I918" t="s">
        <v>4639</v>
      </c>
      <c r="J918" t="s">
        <v>1628</v>
      </c>
      <c r="K918">
        <v>35</v>
      </c>
      <c r="L918" s="2" t="s">
        <v>1412</v>
      </c>
      <c r="M918" s="2">
        <f ca="1">Table1[[#This Row],[Cases]]*Table1[[#This Row],[Pack Size]]</f>
        <v>0</v>
      </c>
      <c r="N918" s="1">
        <f ca="1">Table1[[#This Row],[Cases]]*Table1[[#This Row],[Pack Size]]</f>
        <v>10080</v>
      </c>
      <c r="O918" s="1">
        <f>IFERROR(VLOOKUP(Table1[[#This Row],[SKU Code]],'SKU Size'!$G:$H,2,FALSE),0)*Table1[[#This Row],[Cases]]</f>
        <v>0</v>
      </c>
      <c r="P918" t="str">
        <f t="shared" si="15"/>
        <v>D0148</v>
      </c>
      <c r="Q918">
        <f>IFERROR(VLOOKUP(Table1[[#This Row],[Trim Distributor Code]],Sheet1!$N:$O,2,FALSE),0)</f>
        <v>3400035</v>
      </c>
      <c r="R918" t="str">
        <f>IFERROR(VLOOKUP(Table1[[#This Row],[Salesflo AppUser Code]],HIE!$A:$B,2,FALSE),0)</f>
        <v>Active</v>
      </c>
      <c r="S918" t="str">
        <f>IFERROR(VLOOKUP(Table1[[#This Row],[Salesflo AppUser Code]],HIE!$A:$B,2,FALSE),0)</f>
        <v>Active</v>
      </c>
      <c r="T918" t="s">
        <v>2637</v>
      </c>
      <c r="U918" s="3" t="s">
        <v>5710</v>
      </c>
      <c r="V918" s="3" t="s">
        <v>1624</v>
      </c>
      <c r="W918" s="3" t="s">
        <v>1627</v>
      </c>
      <c r="X918" t="str">
        <f>IFERROR(VLOOKUP( Table1[[#This Row],[Trim Distributor Code]],Sheet1!$A:$J,10,FALSE),0)</f>
        <v>Active</v>
      </c>
    </row>
    <row r="919" spans="1:24" hidden="1" x14ac:dyDescent="0.3">
      <c r="A919" t="s">
        <v>4389</v>
      </c>
      <c r="B919" t="s">
        <v>906</v>
      </c>
      <c r="C919" t="s">
        <v>4690</v>
      </c>
      <c r="D919" s="8" t="s">
        <v>1412</v>
      </c>
      <c r="E919" t="s">
        <v>4689</v>
      </c>
      <c r="F919" t="s">
        <v>2650</v>
      </c>
      <c r="G919" t="s">
        <v>4134</v>
      </c>
      <c r="H919" t="s">
        <v>4113</v>
      </c>
      <c r="I919" t="s">
        <v>4644</v>
      </c>
      <c r="J919" t="s">
        <v>1635</v>
      </c>
      <c r="K919">
        <v>15</v>
      </c>
      <c r="L919" s="2" t="s">
        <v>1412</v>
      </c>
      <c r="M919" s="2">
        <f ca="1">Table1[[#This Row],[Cases]]*Table1[[#This Row],[Pack Size]]</f>
        <v>0</v>
      </c>
      <c r="N919" s="1">
        <f ca="1">Table1[[#This Row],[Cases]]*Table1[[#This Row],[Pack Size]]</f>
        <v>360</v>
      </c>
      <c r="O919" s="1">
        <f>IFERROR(VLOOKUP(Table1[[#This Row],[SKU Code]],'SKU Size'!$G:$H,2,FALSE),0)*Table1[[#This Row],[Cases]]</f>
        <v>47139.90001296172</v>
      </c>
      <c r="P919" t="str">
        <f t="shared" si="15"/>
        <v>D0148</v>
      </c>
      <c r="Q919">
        <f>IFERROR(VLOOKUP(Table1[[#This Row],[Trim Distributor Code]],Sheet1!$N:$O,2,FALSE),0)</f>
        <v>3400035</v>
      </c>
      <c r="R919" t="str">
        <f>IFERROR(VLOOKUP(Table1[[#This Row],[Salesflo AppUser Code]],HIE!$A:$B,2,FALSE),0)</f>
        <v>Active</v>
      </c>
      <c r="S919" t="str">
        <f>IFERROR(VLOOKUP(Table1[[#This Row],[Salesflo AppUser Code]],HIE!$A:$B,2,FALSE),0)</f>
        <v>Active</v>
      </c>
      <c r="T919" t="s">
        <v>2637</v>
      </c>
      <c r="U919" s="3" t="s">
        <v>5710</v>
      </c>
      <c r="V919" s="3" t="s">
        <v>1632</v>
      </c>
      <c r="W919" s="3" t="s">
        <v>1445</v>
      </c>
      <c r="X919" t="str">
        <f>IFERROR(VLOOKUP( Table1[[#This Row],[Trim Distributor Code]],Sheet1!$A:$J,10,FALSE),0)</f>
        <v>Active</v>
      </c>
    </row>
    <row r="920" spans="1:24" hidden="1" x14ac:dyDescent="0.3">
      <c r="A920" t="s">
        <v>4389</v>
      </c>
      <c r="B920" t="s">
        <v>906</v>
      </c>
      <c r="C920" t="s">
        <v>4690</v>
      </c>
      <c r="D920" s="8" t="s">
        <v>1412</v>
      </c>
      <c r="E920" t="s">
        <v>4689</v>
      </c>
      <c r="F920" t="s">
        <v>2650</v>
      </c>
      <c r="G920" t="s">
        <v>4136</v>
      </c>
      <c r="H920" t="s">
        <v>4113</v>
      </c>
      <c r="I920" t="s">
        <v>4643</v>
      </c>
      <c r="J920" t="s">
        <v>2295</v>
      </c>
      <c r="K920">
        <v>30</v>
      </c>
      <c r="L920" s="2" t="s">
        <v>1412</v>
      </c>
      <c r="M920" s="2">
        <f ca="1">Table1[[#This Row],[Cases]]*Table1[[#This Row],[Pack Size]]</f>
        <v>0</v>
      </c>
      <c r="N920" s="1">
        <f ca="1">Table1[[#This Row],[Cases]]*Table1[[#This Row],[Pack Size]]</f>
        <v>720</v>
      </c>
      <c r="O920" s="1">
        <f>IFERROR(VLOOKUP(Table1[[#This Row],[SKU Code]],'SKU Size'!$G:$H,2,FALSE),0)*Table1[[#This Row],[Cases]]</f>
        <v>54942.113370527557</v>
      </c>
      <c r="P920" t="str">
        <f t="shared" si="15"/>
        <v>D0148</v>
      </c>
      <c r="Q920">
        <f>IFERROR(VLOOKUP(Table1[[#This Row],[Trim Distributor Code]],Sheet1!$N:$O,2,FALSE),0)</f>
        <v>3400035</v>
      </c>
      <c r="R920" t="str">
        <f>IFERROR(VLOOKUP(Table1[[#This Row],[Salesflo AppUser Code]],HIE!$A:$B,2,FALSE),0)</f>
        <v>Active</v>
      </c>
      <c r="S920" t="str">
        <f>IFERROR(VLOOKUP(Table1[[#This Row],[Salesflo AppUser Code]],HIE!$A:$B,2,FALSE),0)</f>
        <v>Active</v>
      </c>
      <c r="T920" t="s">
        <v>2637</v>
      </c>
      <c r="U920" s="3" t="s">
        <v>5710</v>
      </c>
      <c r="V920" s="3" t="s">
        <v>1632</v>
      </c>
      <c r="W920" s="3" t="s">
        <v>2294</v>
      </c>
      <c r="X920" t="str">
        <f>IFERROR(VLOOKUP( Table1[[#This Row],[Trim Distributor Code]],Sheet1!$A:$J,10,FALSE),0)</f>
        <v>Active</v>
      </c>
    </row>
    <row r="921" spans="1:24" hidden="1" x14ac:dyDescent="0.3">
      <c r="A921" t="s">
        <v>4389</v>
      </c>
      <c r="B921" t="s">
        <v>906</v>
      </c>
      <c r="C921" t="s">
        <v>4690</v>
      </c>
      <c r="D921" s="8" t="s">
        <v>1412</v>
      </c>
      <c r="E921" t="s">
        <v>4689</v>
      </c>
      <c r="F921" t="s">
        <v>2650</v>
      </c>
      <c r="G921" t="s">
        <v>4111</v>
      </c>
      <c r="H921" t="s">
        <v>4113</v>
      </c>
      <c r="I921" t="s">
        <v>4541</v>
      </c>
      <c r="J921" t="s">
        <v>1656</v>
      </c>
      <c r="K921">
        <v>35</v>
      </c>
      <c r="L921" s="2" t="s">
        <v>1412</v>
      </c>
      <c r="M921" s="2">
        <f ca="1">Table1[[#This Row],[Cases]]*Table1[[#This Row],[Pack Size]]</f>
        <v>0</v>
      </c>
      <c r="N921" s="1">
        <f ca="1">Table1[[#This Row],[Cases]]*Table1[[#This Row],[Pack Size]]</f>
        <v>1680</v>
      </c>
      <c r="O921" s="1">
        <f>IFERROR(VLOOKUP(Table1[[#This Row],[SKU Code]],'SKU Size'!$G:$H,2,FALSE),0)*Table1[[#This Row],[Cases]]</f>
        <v>35137.020656745313</v>
      </c>
      <c r="P921" t="str">
        <f t="shared" si="15"/>
        <v>D0148</v>
      </c>
      <c r="Q921">
        <f>IFERROR(VLOOKUP(Table1[[#This Row],[Trim Distributor Code]],Sheet1!$N:$O,2,FALSE),0)</f>
        <v>3400035</v>
      </c>
      <c r="R921" t="str">
        <f>IFERROR(VLOOKUP(Table1[[#This Row],[Salesflo AppUser Code]],HIE!$A:$B,2,FALSE),0)</f>
        <v>Active</v>
      </c>
      <c r="S921" t="str">
        <f>IFERROR(VLOOKUP(Table1[[#This Row],[Salesflo AppUser Code]],HIE!$A:$B,2,FALSE),0)</f>
        <v>Active</v>
      </c>
      <c r="T921" t="s">
        <v>2637</v>
      </c>
      <c r="U921" s="3" t="s">
        <v>5710</v>
      </c>
      <c r="V921" s="3" t="s">
        <v>1632</v>
      </c>
      <c r="W921" s="3" t="s">
        <v>1431</v>
      </c>
      <c r="X921" t="str">
        <f>IFERROR(VLOOKUP( Table1[[#This Row],[Trim Distributor Code]],Sheet1!$A:$J,10,FALSE),0)</f>
        <v>Active</v>
      </c>
    </row>
    <row r="922" spans="1:24" hidden="1" x14ac:dyDescent="0.3">
      <c r="A922" t="s">
        <v>4389</v>
      </c>
      <c r="B922" t="s">
        <v>906</v>
      </c>
      <c r="C922" t="s">
        <v>4690</v>
      </c>
      <c r="D922" s="8" t="s">
        <v>1412</v>
      </c>
      <c r="E922" t="s">
        <v>4689</v>
      </c>
      <c r="F922" t="s">
        <v>2650</v>
      </c>
      <c r="G922" t="s">
        <v>2542</v>
      </c>
      <c r="H922" t="s">
        <v>2268</v>
      </c>
      <c r="I922" t="s">
        <v>4595</v>
      </c>
      <c r="J922" t="s">
        <v>2543</v>
      </c>
      <c r="K922">
        <v>13</v>
      </c>
      <c r="L922" s="2" t="s">
        <v>1412</v>
      </c>
      <c r="M922" s="2">
        <f ca="1">Table1[[#This Row],[Cases]]*Table1[[#This Row],[Pack Size]]</f>
        <v>0</v>
      </c>
      <c r="N922" s="1">
        <f ca="1">Table1[[#This Row],[Cases]]*Table1[[#This Row],[Pack Size]]</f>
        <v>6240</v>
      </c>
      <c r="O922" s="1">
        <f>IFERROR(VLOOKUP(Table1[[#This Row],[SKU Code]],'SKU Size'!$G:$H,2,FALSE),0)*Table1[[#This Row],[Cases]]</f>
        <v>64908.809521077295</v>
      </c>
      <c r="P922" t="str">
        <f t="shared" si="15"/>
        <v>D0148</v>
      </c>
      <c r="Q922">
        <f>IFERROR(VLOOKUP(Table1[[#This Row],[Trim Distributor Code]],Sheet1!$N:$O,2,FALSE),0)</f>
        <v>3400035</v>
      </c>
      <c r="R922" t="str">
        <f>IFERROR(VLOOKUP(Table1[[#This Row],[Salesflo AppUser Code]],HIE!$A:$B,2,FALSE),0)</f>
        <v>Active</v>
      </c>
      <c r="S922" t="str">
        <f>IFERROR(VLOOKUP(Table1[[#This Row],[Salesflo AppUser Code]],HIE!$A:$B,2,FALSE),0)</f>
        <v>Active</v>
      </c>
      <c r="T922" t="s">
        <v>2637</v>
      </c>
      <c r="U922" s="3" t="s">
        <v>5710</v>
      </c>
      <c r="V922" s="3" t="s">
        <v>2268</v>
      </c>
      <c r="W922" s="3" t="s">
        <v>2542</v>
      </c>
      <c r="X922" t="str">
        <f>IFERROR(VLOOKUP( Table1[[#This Row],[Trim Distributor Code]],Sheet1!$A:$J,10,FALSE),0)</f>
        <v>Active</v>
      </c>
    </row>
    <row r="923" spans="1:24" hidden="1" x14ac:dyDescent="0.3">
      <c r="A923" t="s">
        <v>4389</v>
      </c>
      <c r="B923" t="s">
        <v>906</v>
      </c>
      <c r="C923" t="s">
        <v>4690</v>
      </c>
      <c r="D923" s="8" t="s">
        <v>1412</v>
      </c>
      <c r="E923" t="s">
        <v>4689</v>
      </c>
      <c r="F923" t="s">
        <v>2650</v>
      </c>
      <c r="G923" t="s">
        <v>1422</v>
      </c>
      <c r="H923" t="s">
        <v>4360</v>
      </c>
      <c r="I923" t="s">
        <v>4645</v>
      </c>
      <c r="J923" t="s">
        <v>4271</v>
      </c>
      <c r="K923" s="1">
        <v>16</v>
      </c>
      <c r="L923" s="1" t="s">
        <v>1412</v>
      </c>
      <c r="M923" s="2">
        <f ca="1">Table1[[#This Row],[Cases]]*Table1[[#This Row],[Pack Size]]</f>
        <v>0</v>
      </c>
      <c r="N923" s="1">
        <f ca="1">Table1[[#This Row],[Cases]]*Table1[[#This Row],[Pack Size]]</f>
        <v>1536</v>
      </c>
      <c r="O923" s="1">
        <f>IFERROR(VLOOKUP(Table1[[#This Row],[SKU Code]],'SKU Size'!$G:$H,2,FALSE),0)*Table1[[#This Row],[Cases]]</f>
        <v>0</v>
      </c>
      <c r="P923" t="str">
        <f t="shared" si="15"/>
        <v>D0148</v>
      </c>
      <c r="Q923">
        <f>IFERROR(VLOOKUP(Table1[[#This Row],[Trim Distributor Code]],Sheet1!$N:$O,2,FALSE),0)</f>
        <v>3400035</v>
      </c>
      <c r="R923" t="str">
        <f>IFERROR(VLOOKUP(Table1[[#This Row],[Salesflo AppUser Code]],HIE!$A:$B,2,FALSE),0)</f>
        <v>Active</v>
      </c>
      <c r="S923" t="str">
        <f>IFERROR(VLOOKUP(Table1[[#This Row],[Salesflo AppUser Code]],HIE!$A:$B,2,FALSE),0)</f>
        <v>Active</v>
      </c>
      <c r="T923" t="s">
        <v>2637</v>
      </c>
      <c r="U923" s="3" t="s">
        <v>5710</v>
      </c>
      <c r="V923" s="3" t="s">
        <v>4360</v>
      </c>
      <c r="W923" s="3" t="s">
        <v>1422</v>
      </c>
      <c r="X923" t="str">
        <f>IFERROR(VLOOKUP( Table1[[#This Row],[Trim Distributor Code]],Sheet1!$A:$J,10,FALSE),0)</f>
        <v>Active</v>
      </c>
    </row>
    <row r="924" spans="1:24" hidden="1" x14ac:dyDescent="0.3">
      <c r="A924" t="s">
        <v>4389</v>
      </c>
      <c r="B924" t="s">
        <v>913</v>
      </c>
      <c r="C924" t="s">
        <v>4691</v>
      </c>
      <c r="D924" s="8" t="s">
        <v>1412</v>
      </c>
      <c r="E924" t="s">
        <v>4692</v>
      </c>
      <c r="F924" t="s">
        <v>2651</v>
      </c>
      <c r="G924" t="s">
        <v>4133</v>
      </c>
      <c r="H924" t="s">
        <v>4106</v>
      </c>
      <c r="I924" t="s">
        <v>4637</v>
      </c>
      <c r="J924" t="s">
        <v>1586</v>
      </c>
      <c r="K924">
        <v>600</v>
      </c>
      <c r="L924" s="2" t="s">
        <v>1412</v>
      </c>
      <c r="M924" s="2">
        <f ca="1">Table1[[#This Row],[Cases]]*Table1[[#This Row],[Pack Size]]</f>
        <v>0</v>
      </c>
      <c r="N924" s="1">
        <f ca="1">Table1[[#This Row],[Cases]]*Table1[[#This Row],[Pack Size]]</f>
        <v>240000</v>
      </c>
      <c r="O924" s="1">
        <f>IFERROR(VLOOKUP(Table1[[#This Row],[SKU Code]],'SKU Size'!$G:$H,2,FALSE),0)*Table1[[#This Row],[Cases]]</f>
        <v>5059250.6781322779</v>
      </c>
      <c r="P924" t="str">
        <f t="shared" si="15"/>
        <v>D0151</v>
      </c>
      <c r="Q924" t="str">
        <f>IFERROR(VLOOKUP(Table1[[#This Row],[Trim Distributor Code]],Sheet1!$N:$O,2,FALSE),0)</f>
        <v>D0148</v>
      </c>
      <c r="R924" t="str">
        <f>IFERROR(VLOOKUP(Table1[[#This Row],[Salesflo AppUser Code]],HIE!$A:$B,2,FALSE),0)</f>
        <v>Active</v>
      </c>
      <c r="S924" t="str">
        <f>IFERROR(VLOOKUP(Table1[[#This Row],[Salesflo AppUser Code]],HIE!$A:$B,2,FALSE),0)</f>
        <v>Active</v>
      </c>
      <c r="T924" t="s">
        <v>2637</v>
      </c>
      <c r="U924" s="3" t="s">
        <v>5710</v>
      </c>
      <c r="V924" s="3" t="s">
        <v>1444</v>
      </c>
      <c r="W924" s="3" t="s">
        <v>5707</v>
      </c>
      <c r="X924" t="str">
        <f>IFERROR(VLOOKUP( Table1[[#This Row],[Trim Distributor Code]],Sheet1!$A:$J,10,FALSE),0)</f>
        <v>Active</v>
      </c>
    </row>
    <row r="925" spans="1:24" hidden="1" x14ac:dyDescent="0.3">
      <c r="A925" t="s">
        <v>4389</v>
      </c>
      <c r="B925" t="s">
        <v>913</v>
      </c>
      <c r="C925" t="s">
        <v>4691</v>
      </c>
      <c r="D925" s="8" t="s">
        <v>1412</v>
      </c>
      <c r="E925" t="s">
        <v>4692</v>
      </c>
      <c r="F925" t="s">
        <v>2651</v>
      </c>
      <c r="G925" t="s">
        <v>1607</v>
      </c>
      <c r="H925" t="s">
        <v>4137</v>
      </c>
      <c r="I925" t="s">
        <v>4641</v>
      </c>
      <c r="J925" t="s">
        <v>1622</v>
      </c>
      <c r="K925">
        <v>4</v>
      </c>
      <c r="L925" s="2" t="s">
        <v>1412</v>
      </c>
      <c r="M925" s="2">
        <f ca="1">Table1[[#This Row],[Cases]]*Table1[[#This Row],[Pack Size]]</f>
        <v>0</v>
      </c>
      <c r="N925" s="1">
        <f ca="1">Table1[[#This Row],[Cases]]*Table1[[#This Row],[Pack Size]]</f>
        <v>960</v>
      </c>
      <c r="O925" s="1">
        <f>IFERROR(VLOOKUP(Table1[[#This Row],[SKU Code]],'SKU Size'!$G:$H,2,FALSE),0)*Table1[[#This Row],[Cases]]</f>
        <v>29988.982369794699</v>
      </c>
      <c r="P925" t="str">
        <f t="shared" si="15"/>
        <v>D0151</v>
      </c>
      <c r="Q925" t="str">
        <f>IFERROR(VLOOKUP(Table1[[#This Row],[Trim Distributor Code]],Sheet1!$N:$O,2,FALSE),0)</f>
        <v>D0148</v>
      </c>
      <c r="R925" t="str">
        <f>IFERROR(VLOOKUP(Table1[[#This Row],[Salesflo AppUser Code]],HIE!$A:$B,2,FALSE),0)</f>
        <v>Active</v>
      </c>
      <c r="S925" t="str">
        <f>IFERROR(VLOOKUP(Table1[[#This Row],[Salesflo AppUser Code]],HIE!$A:$B,2,FALSE),0)</f>
        <v>Active</v>
      </c>
      <c r="T925" t="s">
        <v>2637</v>
      </c>
      <c r="U925" s="3" t="s">
        <v>5710</v>
      </c>
      <c r="V925" s="3" t="s">
        <v>1606</v>
      </c>
      <c r="W925" s="3" t="s">
        <v>1607</v>
      </c>
      <c r="X925" t="str">
        <f>IFERROR(VLOOKUP( Table1[[#This Row],[Trim Distributor Code]],Sheet1!$A:$J,10,FALSE),0)</f>
        <v>Active</v>
      </c>
    </row>
    <row r="926" spans="1:24" hidden="1" x14ac:dyDescent="0.3">
      <c r="A926" t="s">
        <v>4389</v>
      </c>
      <c r="B926" t="s">
        <v>913</v>
      </c>
      <c r="C926" t="s">
        <v>4691</v>
      </c>
      <c r="D926" s="8" t="s">
        <v>1412</v>
      </c>
      <c r="E926" t="s">
        <v>4692</v>
      </c>
      <c r="F926" t="s">
        <v>2651</v>
      </c>
      <c r="G926" t="s">
        <v>4111</v>
      </c>
      <c r="H926" t="s">
        <v>4109</v>
      </c>
      <c r="I926" t="s">
        <v>4638</v>
      </c>
      <c r="J926" t="s">
        <v>1440</v>
      </c>
      <c r="K926">
        <v>10</v>
      </c>
      <c r="L926" s="2" t="s">
        <v>1412</v>
      </c>
      <c r="M926" s="2">
        <f ca="1">Table1[[#This Row],[Cases]]*Table1[[#This Row],[Pack Size]]</f>
        <v>0</v>
      </c>
      <c r="N926" s="1">
        <f ca="1">Table1[[#This Row],[Cases]]*Table1[[#This Row],[Pack Size]]</f>
        <v>1000</v>
      </c>
      <c r="O926" s="1">
        <f>IFERROR(VLOOKUP(Table1[[#This Row],[SKU Code]],'SKU Size'!$G:$H,2,FALSE),0)*Table1[[#This Row],[Cases]]</f>
        <v>101545.48083547094</v>
      </c>
      <c r="P926" t="str">
        <f t="shared" si="15"/>
        <v>D0151</v>
      </c>
      <c r="Q926" t="str">
        <f>IFERROR(VLOOKUP(Table1[[#This Row],[Trim Distributor Code]],Sheet1!$N:$O,2,FALSE),0)</f>
        <v>D0148</v>
      </c>
      <c r="R926" t="str">
        <f>IFERROR(VLOOKUP(Table1[[#This Row],[Salesflo AppUser Code]],HIE!$A:$B,2,FALSE),0)</f>
        <v>Active</v>
      </c>
      <c r="S926" t="str">
        <f>IFERROR(VLOOKUP(Table1[[#This Row],[Salesflo AppUser Code]],HIE!$A:$B,2,FALSE),0)</f>
        <v>Active</v>
      </c>
      <c r="T926" t="s">
        <v>2637</v>
      </c>
      <c r="U926" s="3" t="s">
        <v>5710</v>
      </c>
      <c r="V926" s="3" t="s">
        <v>1423</v>
      </c>
      <c r="W926" s="3" t="s">
        <v>1431</v>
      </c>
      <c r="X926" t="str">
        <f>IFERROR(VLOOKUP( Table1[[#This Row],[Trim Distributor Code]],Sheet1!$A:$J,10,FALSE),0)</f>
        <v>Active</v>
      </c>
    </row>
    <row r="927" spans="1:24" hidden="1" x14ac:dyDescent="0.3">
      <c r="A927" t="s">
        <v>4389</v>
      </c>
      <c r="B927" t="s">
        <v>913</v>
      </c>
      <c r="C927" t="s">
        <v>4691</v>
      </c>
      <c r="D927" s="8" t="s">
        <v>1412</v>
      </c>
      <c r="E927" t="s">
        <v>4692</v>
      </c>
      <c r="F927" t="s">
        <v>2651</v>
      </c>
      <c r="G927" t="s">
        <v>1627</v>
      </c>
      <c r="H927" t="s">
        <v>4109</v>
      </c>
      <c r="I927" t="s">
        <v>4639</v>
      </c>
      <c r="J927" t="s">
        <v>1628</v>
      </c>
      <c r="K927">
        <v>10</v>
      </c>
      <c r="L927" s="2" t="s">
        <v>1412</v>
      </c>
      <c r="M927" s="2">
        <f ca="1">Table1[[#This Row],[Cases]]*Table1[[#This Row],[Pack Size]]</f>
        <v>0</v>
      </c>
      <c r="N927" s="1">
        <f ca="1">Table1[[#This Row],[Cases]]*Table1[[#This Row],[Pack Size]]</f>
        <v>2880</v>
      </c>
      <c r="O927" s="1">
        <f>IFERROR(VLOOKUP(Table1[[#This Row],[SKU Code]],'SKU Size'!$G:$H,2,FALSE),0)*Table1[[#This Row],[Cases]]</f>
        <v>0</v>
      </c>
      <c r="P927" t="str">
        <f t="shared" si="15"/>
        <v>D0151</v>
      </c>
      <c r="Q927" t="str">
        <f>IFERROR(VLOOKUP(Table1[[#This Row],[Trim Distributor Code]],Sheet1!$N:$O,2,FALSE),0)</f>
        <v>D0148</v>
      </c>
      <c r="R927" t="str">
        <f>IFERROR(VLOOKUP(Table1[[#This Row],[Salesflo AppUser Code]],HIE!$A:$B,2,FALSE),0)</f>
        <v>Active</v>
      </c>
      <c r="S927" t="str">
        <f>IFERROR(VLOOKUP(Table1[[#This Row],[Salesflo AppUser Code]],HIE!$A:$B,2,FALSE),0)</f>
        <v>Active</v>
      </c>
      <c r="T927" t="s">
        <v>2637</v>
      </c>
      <c r="U927" s="3" t="s">
        <v>5710</v>
      </c>
      <c r="V927" s="3" t="s">
        <v>1624</v>
      </c>
      <c r="W927" s="3" t="s">
        <v>1627</v>
      </c>
      <c r="X927" t="str">
        <f>IFERROR(VLOOKUP( Table1[[#This Row],[Trim Distributor Code]],Sheet1!$A:$J,10,FALSE),0)</f>
        <v>Active</v>
      </c>
    </row>
    <row r="928" spans="1:24" hidden="1" x14ac:dyDescent="0.3">
      <c r="A928" t="s">
        <v>4389</v>
      </c>
      <c r="B928" t="s">
        <v>913</v>
      </c>
      <c r="C928" t="s">
        <v>4691</v>
      </c>
      <c r="D928" s="8" t="s">
        <v>1412</v>
      </c>
      <c r="E928" t="s">
        <v>4692</v>
      </c>
      <c r="F928" t="s">
        <v>2651</v>
      </c>
      <c r="G928" t="s">
        <v>4134</v>
      </c>
      <c r="H928" t="s">
        <v>4113</v>
      </c>
      <c r="I928" t="s">
        <v>4644</v>
      </c>
      <c r="J928" t="s">
        <v>1635</v>
      </c>
      <c r="K928">
        <v>8</v>
      </c>
      <c r="L928" s="2" t="s">
        <v>1412</v>
      </c>
      <c r="M928" s="2">
        <f ca="1">Table1[[#This Row],[Cases]]*Table1[[#This Row],[Pack Size]]</f>
        <v>0</v>
      </c>
      <c r="N928" s="1">
        <f ca="1">Table1[[#This Row],[Cases]]*Table1[[#This Row],[Pack Size]]</f>
        <v>192</v>
      </c>
      <c r="O928" s="1">
        <f>IFERROR(VLOOKUP(Table1[[#This Row],[SKU Code]],'SKU Size'!$G:$H,2,FALSE),0)*Table1[[#This Row],[Cases]]</f>
        <v>25141.280006912915</v>
      </c>
      <c r="P928" t="str">
        <f t="shared" si="15"/>
        <v>D0151</v>
      </c>
      <c r="Q928" t="str">
        <f>IFERROR(VLOOKUP(Table1[[#This Row],[Trim Distributor Code]],Sheet1!$N:$O,2,FALSE),0)</f>
        <v>D0148</v>
      </c>
      <c r="R928" t="str">
        <f>IFERROR(VLOOKUP(Table1[[#This Row],[Salesflo AppUser Code]],HIE!$A:$B,2,FALSE),0)</f>
        <v>Active</v>
      </c>
      <c r="S928" t="str">
        <f>IFERROR(VLOOKUP(Table1[[#This Row],[Salesflo AppUser Code]],HIE!$A:$B,2,FALSE),0)</f>
        <v>Active</v>
      </c>
      <c r="T928" t="s">
        <v>2637</v>
      </c>
      <c r="U928" s="3" t="s">
        <v>5710</v>
      </c>
      <c r="V928" s="3" t="s">
        <v>1632</v>
      </c>
      <c r="W928" s="3" t="s">
        <v>1445</v>
      </c>
      <c r="X928" t="str">
        <f>IFERROR(VLOOKUP( Table1[[#This Row],[Trim Distributor Code]],Sheet1!$A:$J,10,FALSE),0)</f>
        <v>Active</v>
      </c>
    </row>
    <row r="929" spans="1:24" hidden="1" x14ac:dyDescent="0.3">
      <c r="A929" t="s">
        <v>4389</v>
      </c>
      <c r="B929" t="s">
        <v>913</v>
      </c>
      <c r="C929" t="s">
        <v>4691</v>
      </c>
      <c r="D929" s="8" t="s">
        <v>1412</v>
      </c>
      <c r="E929" t="s">
        <v>4692</v>
      </c>
      <c r="F929" t="s">
        <v>2651</v>
      </c>
      <c r="G929" t="s">
        <v>4136</v>
      </c>
      <c r="H929" t="s">
        <v>4113</v>
      </c>
      <c r="I929" t="s">
        <v>4643</v>
      </c>
      <c r="J929" t="s">
        <v>2295</v>
      </c>
      <c r="K929">
        <v>10</v>
      </c>
      <c r="L929" s="2" t="s">
        <v>1412</v>
      </c>
      <c r="M929" s="2">
        <f ca="1">Table1[[#This Row],[Cases]]*Table1[[#This Row],[Pack Size]]</f>
        <v>0</v>
      </c>
      <c r="N929" s="1">
        <f ca="1">Table1[[#This Row],[Cases]]*Table1[[#This Row],[Pack Size]]</f>
        <v>240</v>
      </c>
      <c r="O929" s="1">
        <f>IFERROR(VLOOKUP(Table1[[#This Row],[SKU Code]],'SKU Size'!$G:$H,2,FALSE),0)*Table1[[#This Row],[Cases]]</f>
        <v>18314.037790175855</v>
      </c>
      <c r="P929" t="str">
        <f t="shared" si="15"/>
        <v>D0151</v>
      </c>
      <c r="Q929" t="str">
        <f>IFERROR(VLOOKUP(Table1[[#This Row],[Trim Distributor Code]],Sheet1!$N:$O,2,FALSE),0)</f>
        <v>D0148</v>
      </c>
      <c r="R929" t="str">
        <f>IFERROR(VLOOKUP(Table1[[#This Row],[Salesflo AppUser Code]],HIE!$A:$B,2,FALSE),0)</f>
        <v>Active</v>
      </c>
      <c r="S929" t="str">
        <f>IFERROR(VLOOKUP(Table1[[#This Row],[Salesflo AppUser Code]],HIE!$A:$B,2,FALSE),0)</f>
        <v>Active</v>
      </c>
      <c r="T929" t="s">
        <v>2637</v>
      </c>
      <c r="U929" s="3" t="s">
        <v>5710</v>
      </c>
      <c r="V929" s="3" t="s">
        <v>1632</v>
      </c>
      <c r="W929" s="3" t="s">
        <v>2294</v>
      </c>
      <c r="X929" t="str">
        <f>IFERROR(VLOOKUP( Table1[[#This Row],[Trim Distributor Code]],Sheet1!$A:$J,10,FALSE),0)</f>
        <v>Active</v>
      </c>
    </row>
    <row r="930" spans="1:24" hidden="1" x14ac:dyDescent="0.3">
      <c r="A930" t="s">
        <v>4389</v>
      </c>
      <c r="B930" t="s">
        <v>913</v>
      </c>
      <c r="C930" t="s">
        <v>4691</v>
      </c>
      <c r="D930" s="8" t="s">
        <v>1412</v>
      </c>
      <c r="E930" t="s">
        <v>4692</v>
      </c>
      <c r="F930" t="s">
        <v>2651</v>
      </c>
      <c r="G930" t="s">
        <v>4111</v>
      </c>
      <c r="H930" t="s">
        <v>4113</v>
      </c>
      <c r="I930" t="s">
        <v>4541</v>
      </c>
      <c r="J930" t="s">
        <v>1656</v>
      </c>
      <c r="K930" s="1">
        <v>10</v>
      </c>
      <c r="L930" s="1" t="s">
        <v>1412</v>
      </c>
      <c r="M930" s="2">
        <f ca="1">Table1[[#This Row],[Cases]]*Table1[[#This Row],[Pack Size]]</f>
        <v>0</v>
      </c>
      <c r="N930" s="1">
        <f ca="1">Table1[[#This Row],[Cases]]*Table1[[#This Row],[Pack Size]]</f>
        <v>480</v>
      </c>
      <c r="O930" s="1">
        <f>IFERROR(VLOOKUP(Table1[[#This Row],[SKU Code]],'SKU Size'!$G:$H,2,FALSE),0)*Table1[[#This Row],[Cases]]</f>
        <v>10039.148759070089</v>
      </c>
      <c r="P930" t="str">
        <f t="shared" si="15"/>
        <v>D0151</v>
      </c>
      <c r="Q930" t="str">
        <f>IFERROR(VLOOKUP(Table1[[#This Row],[Trim Distributor Code]],Sheet1!$N:$O,2,FALSE),0)</f>
        <v>D0148</v>
      </c>
      <c r="R930" t="str">
        <f>IFERROR(VLOOKUP(Table1[[#This Row],[Salesflo AppUser Code]],HIE!$A:$B,2,FALSE),0)</f>
        <v>Active</v>
      </c>
      <c r="S930" t="str">
        <f>IFERROR(VLOOKUP(Table1[[#This Row],[Salesflo AppUser Code]],HIE!$A:$B,2,FALSE),0)</f>
        <v>Active</v>
      </c>
      <c r="T930" t="s">
        <v>2637</v>
      </c>
      <c r="U930" s="3" t="s">
        <v>5710</v>
      </c>
      <c r="V930" s="3" t="s">
        <v>1632</v>
      </c>
      <c r="W930" s="3" t="s">
        <v>1431</v>
      </c>
      <c r="X930" t="str">
        <f>IFERROR(VLOOKUP( Table1[[#This Row],[Trim Distributor Code]],Sheet1!$A:$J,10,FALSE),0)</f>
        <v>Active</v>
      </c>
    </row>
    <row r="931" spans="1:24" hidden="1" x14ac:dyDescent="0.3">
      <c r="A931" t="s">
        <v>4389</v>
      </c>
      <c r="B931" t="s">
        <v>913</v>
      </c>
      <c r="C931" t="s">
        <v>4691</v>
      </c>
      <c r="D931" s="8" t="s">
        <v>1412</v>
      </c>
      <c r="E931" t="s">
        <v>4692</v>
      </c>
      <c r="F931" t="s">
        <v>2651</v>
      </c>
      <c r="G931" t="s">
        <v>2542</v>
      </c>
      <c r="H931" t="s">
        <v>2268</v>
      </c>
      <c r="I931" t="s">
        <v>4595</v>
      </c>
      <c r="J931" t="s">
        <v>2543</v>
      </c>
      <c r="K931">
        <v>5</v>
      </c>
      <c r="L931" s="2" t="s">
        <v>1412</v>
      </c>
      <c r="M931" s="2">
        <f ca="1">Table1[[#This Row],[Cases]]*Table1[[#This Row],[Pack Size]]</f>
        <v>0</v>
      </c>
      <c r="N931" s="1">
        <f ca="1">Table1[[#This Row],[Cases]]*Table1[[#This Row],[Pack Size]]</f>
        <v>2400</v>
      </c>
      <c r="O931" s="1">
        <f>IFERROR(VLOOKUP(Table1[[#This Row],[SKU Code]],'SKU Size'!$G:$H,2,FALSE),0)*Table1[[#This Row],[Cases]]</f>
        <v>24964.926738875882</v>
      </c>
      <c r="P931" t="str">
        <f t="shared" si="15"/>
        <v>D0151</v>
      </c>
      <c r="Q931" t="str">
        <f>IFERROR(VLOOKUP(Table1[[#This Row],[Trim Distributor Code]],Sheet1!$N:$O,2,FALSE),0)</f>
        <v>D0148</v>
      </c>
      <c r="R931" t="str">
        <f>IFERROR(VLOOKUP(Table1[[#This Row],[Salesflo AppUser Code]],HIE!$A:$B,2,FALSE),0)</f>
        <v>Active</v>
      </c>
      <c r="S931" t="str">
        <f>IFERROR(VLOOKUP(Table1[[#This Row],[Salesflo AppUser Code]],HIE!$A:$B,2,FALSE),0)</f>
        <v>Active</v>
      </c>
      <c r="T931" t="s">
        <v>2637</v>
      </c>
      <c r="U931" s="3" t="s">
        <v>5710</v>
      </c>
      <c r="V931" s="3" t="s">
        <v>2268</v>
      </c>
      <c r="W931" s="3" t="s">
        <v>2542</v>
      </c>
      <c r="X931" t="str">
        <f>IFERROR(VLOOKUP( Table1[[#This Row],[Trim Distributor Code]],Sheet1!$A:$J,10,FALSE),0)</f>
        <v>Active</v>
      </c>
    </row>
    <row r="932" spans="1:24" hidden="1" x14ac:dyDescent="0.3">
      <c r="A932" t="s">
        <v>4389</v>
      </c>
      <c r="B932" t="s">
        <v>913</v>
      </c>
      <c r="C932" t="s">
        <v>4691</v>
      </c>
      <c r="D932" s="8" t="s">
        <v>1412</v>
      </c>
      <c r="E932" t="s">
        <v>4692</v>
      </c>
      <c r="F932" t="s">
        <v>2651</v>
      </c>
      <c r="G932" t="s">
        <v>1422</v>
      </c>
      <c r="H932" t="s">
        <v>4360</v>
      </c>
      <c r="I932" t="s">
        <v>4645</v>
      </c>
      <c r="J932" t="s">
        <v>4271</v>
      </c>
      <c r="K932">
        <v>6</v>
      </c>
      <c r="L932" s="2" t="s">
        <v>1412</v>
      </c>
      <c r="M932" s="2">
        <f ca="1">Table1[[#This Row],[Cases]]*Table1[[#This Row],[Pack Size]]</f>
        <v>0</v>
      </c>
      <c r="N932" s="1">
        <f ca="1">Table1[[#This Row],[Cases]]*Table1[[#This Row],[Pack Size]]</f>
        <v>576</v>
      </c>
      <c r="O932" s="1">
        <f>IFERROR(VLOOKUP(Table1[[#This Row],[SKU Code]],'SKU Size'!$G:$H,2,FALSE),0)*Table1[[#This Row],[Cases]]</f>
        <v>0</v>
      </c>
      <c r="P932" t="str">
        <f t="shared" si="15"/>
        <v>D0151</v>
      </c>
      <c r="Q932" t="str">
        <f>IFERROR(VLOOKUP(Table1[[#This Row],[Trim Distributor Code]],Sheet1!$N:$O,2,FALSE),0)</f>
        <v>D0148</v>
      </c>
      <c r="R932" t="str">
        <f>IFERROR(VLOOKUP(Table1[[#This Row],[Salesflo AppUser Code]],HIE!$A:$B,2,FALSE),0)</f>
        <v>Active</v>
      </c>
      <c r="S932" t="str">
        <f>IFERROR(VLOOKUP(Table1[[#This Row],[Salesflo AppUser Code]],HIE!$A:$B,2,FALSE),0)</f>
        <v>Active</v>
      </c>
      <c r="T932" t="s">
        <v>2637</v>
      </c>
      <c r="U932" s="3" t="s">
        <v>5710</v>
      </c>
      <c r="V932" s="3" t="s">
        <v>4360</v>
      </c>
      <c r="W932" s="3" t="s">
        <v>1422</v>
      </c>
      <c r="X932" t="str">
        <f>IFERROR(VLOOKUP( Table1[[#This Row],[Trim Distributor Code]],Sheet1!$A:$J,10,FALSE),0)</f>
        <v>Active</v>
      </c>
    </row>
    <row r="933" spans="1:24" hidden="1" x14ac:dyDescent="0.3">
      <c r="A933" t="s">
        <v>4389</v>
      </c>
      <c r="B933" t="s">
        <v>914</v>
      </c>
      <c r="C933" t="s">
        <v>3283</v>
      </c>
      <c r="D933" s="8" t="s">
        <v>1412</v>
      </c>
      <c r="E933" t="s">
        <v>4692</v>
      </c>
      <c r="F933" t="s">
        <v>2651</v>
      </c>
      <c r="G933" t="s">
        <v>4133</v>
      </c>
      <c r="H933" t="s">
        <v>4106</v>
      </c>
      <c r="I933" t="s">
        <v>4637</v>
      </c>
      <c r="J933" t="s">
        <v>1586</v>
      </c>
      <c r="K933">
        <v>200</v>
      </c>
      <c r="L933" s="2" t="s">
        <v>1412</v>
      </c>
      <c r="M933" s="2">
        <f ca="1">Table1[[#This Row],[Cases]]*Table1[[#This Row],[Pack Size]]</f>
        <v>0</v>
      </c>
      <c r="N933" s="1">
        <f ca="1">Table1[[#This Row],[Cases]]*Table1[[#This Row],[Pack Size]]</f>
        <v>80000</v>
      </c>
      <c r="O933" s="1">
        <f>IFERROR(VLOOKUP(Table1[[#This Row],[SKU Code]],'SKU Size'!$G:$H,2,FALSE),0)*Table1[[#This Row],[Cases]]</f>
        <v>1686416.8927107593</v>
      </c>
      <c r="P933" t="str">
        <f t="shared" si="15"/>
        <v>D0151</v>
      </c>
      <c r="Q933" t="str">
        <f>IFERROR(VLOOKUP(Table1[[#This Row],[Trim Distributor Code]],Sheet1!$N:$O,2,FALSE),0)</f>
        <v>D0148</v>
      </c>
      <c r="R933" t="str">
        <f>IFERROR(VLOOKUP(Table1[[#This Row],[Salesflo AppUser Code]],HIE!$A:$B,2,FALSE),0)</f>
        <v>Active</v>
      </c>
      <c r="S933" t="str">
        <f>IFERROR(VLOOKUP(Table1[[#This Row],[Salesflo AppUser Code]],HIE!$A:$B,2,FALSE),0)</f>
        <v>Active</v>
      </c>
      <c r="T933" t="s">
        <v>2637</v>
      </c>
      <c r="U933" s="3" t="s">
        <v>5710</v>
      </c>
      <c r="V933" s="3" t="s">
        <v>1444</v>
      </c>
      <c r="W933" s="3" t="s">
        <v>5707</v>
      </c>
      <c r="X933" t="str">
        <f>IFERROR(VLOOKUP( Table1[[#This Row],[Trim Distributor Code]],Sheet1!$A:$J,10,FALSE),0)</f>
        <v>Active</v>
      </c>
    </row>
    <row r="934" spans="1:24" hidden="1" x14ac:dyDescent="0.3">
      <c r="A934" t="s">
        <v>4389</v>
      </c>
      <c r="B934" t="s">
        <v>914</v>
      </c>
      <c r="C934" t="s">
        <v>3283</v>
      </c>
      <c r="D934" s="8" t="s">
        <v>1412</v>
      </c>
      <c r="E934" t="s">
        <v>4692</v>
      </c>
      <c r="F934" t="s">
        <v>2651</v>
      </c>
      <c r="G934" t="s">
        <v>1607</v>
      </c>
      <c r="H934" t="s">
        <v>4137</v>
      </c>
      <c r="I934" t="s">
        <v>4641</v>
      </c>
      <c r="J934" t="s">
        <v>1622</v>
      </c>
      <c r="K934">
        <v>3</v>
      </c>
      <c r="L934" s="2" t="s">
        <v>1412</v>
      </c>
      <c r="M934" s="2">
        <f ca="1">Table1[[#This Row],[Cases]]*Table1[[#This Row],[Pack Size]]</f>
        <v>0</v>
      </c>
      <c r="N934" s="1">
        <f ca="1">Table1[[#This Row],[Cases]]*Table1[[#This Row],[Pack Size]]</f>
        <v>720</v>
      </c>
      <c r="O934" s="1">
        <f>IFERROR(VLOOKUP(Table1[[#This Row],[SKU Code]],'SKU Size'!$G:$H,2,FALSE),0)*Table1[[#This Row],[Cases]]</f>
        <v>22491.736777346025</v>
      </c>
      <c r="P934" t="str">
        <f t="shared" si="15"/>
        <v>D0151</v>
      </c>
      <c r="Q934" t="str">
        <f>IFERROR(VLOOKUP(Table1[[#This Row],[Trim Distributor Code]],Sheet1!$N:$O,2,FALSE),0)</f>
        <v>D0148</v>
      </c>
      <c r="R934" t="str">
        <f>IFERROR(VLOOKUP(Table1[[#This Row],[Salesflo AppUser Code]],HIE!$A:$B,2,FALSE),0)</f>
        <v>Active</v>
      </c>
      <c r="S934" t="str">
        <f>IFERROR(VLOOKUP(Table1[[#This Row],[Salesflo AppUser Code]],HIE!$A:$B,2,FALSE),0)</f>
        <v>Active</v>
      </c>
      <c r="T934" t="s">
        <v>2637</v>
      </c>
      <c r="U934" s="3" t="s">
        <v>5710</v>
      </c>
      <c r="V934" s="3" t="s">
        <v>1606</v>
      </c>
      <c r="W934" s="3" t="s">
        <v>1607</v>
      </c>
      <c r="X934" t="str">
        <f>IFERROR(VLOOKUP( Table1[[#This Row],[Trim Distributor Code]],Sheet1!$A:$J,10,FALSE),0)</f>
        <v>Active</v>
      </c>
    </row>
    <row r="935" spans="1:24" hidden="1" x14ac:dyDescent="0.3">
      <c r="A935" t="s">
        <v>4389</v>
      </c>
      <c r="B935" t="s">
        <v>914</v>
      </c>
      <c r="C935" t="s">
        <v>3283</v>
      </c>
      <c r="D935" s="8" t="s">
        <v>1412</v>
      </c>
      <c r="E935" t="s">
        <v>4692</v>
      </c>
      <c r="F935" t="s">
        <v>2651</v>
      </c>
      <c r="G935" t="s">
        <v>4111</v>
      </c>
      <c r="H935" t="s">
        <v>4109</v>
      </c>
      <c r="I935" t="s">
        <v>4638</v>
      </c>
      <c r="J935" t="s">
        <v>1440</v>
      </c>
      <c r="K935">
        <v>10</v>
      </c>
      <c r="L935" s="2" t="s">
        <v>1412</v>
      </c>
      <c r="M935" s="2">
        <f ca="1">Table1[[#This Row],[Cases]]*Table1[[#This Row],[Pack Size]]</f>
        <v>0</v>
      </c>
      <c r="N935" s="1">
        <f ca="1">Table1[[#This Row],[Cases]]*Table1[[#This Row],[Pack Size]]</f>
        <v>1000</v>
      </c>
      <c r="O935" s="1">
        <f>IFERROR(VLOOKUP(Table1[[#This Row],[SKU Code]],'SKU Size'!$G:$H,2,FALSE),0)*Table1[[#This Row],[Cases]]</f>
        <v>101545.48083547094</v>
      </c>
      <c r="P935" t="str">
        <f t="shared" si="15"/>
        <v>D0151</v>
      </c>
      <c r="Q935" t="str">
        <f>IFERROR(VLOOKUP(Table1[[#This Row],[Trim Distributor Code]],Sheet1!$N:$O,2,FALSE),0)</f>
        <v>D0148</v>
      </c>
      <c r="R935" t="str">
        <f>IFERROR(VLOOKUP(Table1[[#This Row],[Salesflo AppUser Code]],HIE!$A:$B,2,FALSE),0)</f>
        <v>Active</v>
      </c>
      <c r="S935" t="str">
        <f>IFERROR(VLOOKUP(Table1[[#This Row],[Salesflo AppUser Code]],HIE!$A:$B,2,FALSE),0)</f>
        <v>Active</v>
      </c>
      <c r="T935" t="s">
        <v>2637</v>
      </c>
      <c r="U935" s="3" t="s">
        <v>5710</v>
      </c>
      <c r="V935" s="3" t="s">
        <v>1423</v>
      </c>
      <c r="W935" s="3" t="s">
        <v>1431</v>
      </c>
      <c r="X935" t="str">
        <f>IFERROR(VLOOKUP( Table1[[#This Row],[Trim Distributor Code]],Sheet1!$A:$J,10,FALSE),0)</f>
        <v>Active</v>
      </c>
    </row>
    <row r="936" spans="1:24" hidden="1" x14ac:dyDescent="0.3">
      <c r="A936" t="s">
        <v>4389</v>
      </c>
      <c r="B936" t="s">
        <v>914</v>
      </c>
      <c r="C936" t="s">
        <v>3283</v>
      </c>
      <c r="D936" s="8" t="s">
        <v>1412</v>
      </c>
      <c r="E936" t="s">
        <v>4692</v>
      </c>
      <c r="F936" t="s">
        <v>2651</v>
      </c>
      <c r="G936" t="s">
        <v>1627</v>
      </c>
      <c r="H936" t="s">
        <v>4109</v>
      </c>
      <c r="I936" t="s">
        <v>4639</v>
      </c>
      <c r="J936" t="s">
        <v>1628</v>
      </c>
      <c r="K936">
        <v>10</v>
      </c>
      <c r="L936" s="2" t="s">
        <v>1412</v>
      </c>
      <c r="M936" s="2">
        <f ca="1">Table1[[#This Row],[Cases]]*Table1[[#This Row],[Pack Size]]</f>
        <v>0</v>
      </c>
      <c r="N936" s="1">
        <f ca="1">Table1[[#This Row],[Cases]]*Table1[[#This Row],[Pack Size]]</f>
        <v>2880</v>
      </c>
      <c r="O936" s="1">
        <f>IFERROR(VLOOKUP(Table1[[#This Row],[SKU Code]],'SKU Size'!$G:$H,2,FALSE),0)*Table1[[#This Row],[Cases]]</f>
        <v>0</v>
      </c>
      <c r="P936" t="str">
        <f t="shared" si="15"/>
        <v>D0151</v>
      </c>
      <c r="Q936" t="str">
        <f>IFERROR(VLOOKUP(Table1[[#This Row],[Trim Distributor Code]],Sheet1!$N:$O,2,FALSE),0)</f>
        <v>D0148</v>
      </c>
      <c r="R936" t="str">
        <f>IFERROR(VLOOKUP(Table1[[#This Row],[Salesflo AppUser Code]],HIE!$A:$B,2,FALSE),0)</f>
        <v>Active</v>
      </c>
      <c r="S936" t="str">
        <f>IFERROR(VLOOKUP(Table1[[#This Row],[Salesflo AppUser Code]],HIE!$A:$B,2,FALSE),0)</f>
        <v>Active</v>
      </c>
      <c r="T936" t="s">
        <v>2637</v>
      </c>
      <c r="U936" s="3" t="s">
        <v>5710</v>
      </c>
      <c r="V936" s="3" t="s">
        <v>1624</v>
      </c>
      <c r="W936" s="3" t="s">
        <v>1627</v>
      </c>
      <c r="X936" t="str">
        <f>IFERROR(VLOOKUP( Table1[[#This Row],[Trim Distributor Code]],Sheet1!$A:$J,10,FALSE),0)</f>
        <v>Active</v>
      </c>
    </row>
    <row r="937" spans="1:24" hidden="1" x14ac:dyDescent="0.3">
      <c r="A937" t="s">
        <v>4389</v>
      </c>
      <c r="B937" t="s">
        <v>914</v>
      </c>
      <c r="C937" t="s">
        <v>3283</v>
      </c>
      <c r="D937" s="8" t="s">
        <v>1412</v>
      </c>
      <c r="E937" t="s">
        <v>4692</v>
      </c>
      <c r="F937" t="s">
        <v>2651</v>
      </c>
      <c r="G937" t="s">
        <v>4134</v>
      </c>
      <c r="H937" t="s">
        <v>4113</v>
      </c>
      <c r="I937" t="s">
        <v>4644</v>
      </c>
      <c r="J937" t="s">
        <v>1635</v>
      </c>
      <c r="K937" s="1">
        <v>7</v>
      </c>
      <c r="L937" s="1" t="s">
        <v>1412</v>
      </c>
      <c r="M937" s="2">
        <f ca="1">Table1[[#This Row],[Cases]]*Table1[[#This Row],[Pack Size]]</f>
        <v>0</v>
      </c>
      <c r="N937" s="1">
        <f ca="1">Table1[[#This Row],[Cases]]*Table1[[#This Row],[Pack Size]]</f>
        <v>168</v>
      </c>
      <c r="O937" s="1">
        <f>IFERROR(VLOOKUP(Table1[[#This Row],[SKU Code]],'SKU Size'!$G:$H,2,FALSE),0)*Table1[[#This Row],[Cases]]</f>
        <v>21998.620006048801</v>
      </c>
      <c r="P937" t="str">
        <f t="shared" si="15"/>
        <v>D0151</v>
      </c>
      <c r="Q937" t="str">
        <f>IFERROR(VLOOKUP(Table1[[#This Row],[Trim Distributor Code]],Sheet1!$N:$O,2,FALSE),0)</f>
        <v>D0148</v>
      </c>
      <c r="R937" t="str">
        <f>IFERROR(VLOOKUP(Table1[[#This Row],[Salesflo AppUser Code]],HIE!$A:$B,2,FALSE),0)</f>
        <v>Active</v>
      </c>
      <c r="S937" t="str">
        <f>IFERROR(VLOOKUP(Table1[[#This Row],[Salesflo AppUser Code]],HIE!$A:$B,2,FALSE),0)</f>
        <v>Active</v>
      </c>
      <c r="T937" t="s">
        <v>2637</v>
      </c>
      <c r="U937" s="3" t="s">
        <v>5710</v>
      </c>
      <c r="V937" s="3" t="s">
        <v>1632</v>
      </c>
      <c r="W937" s="3" t="s">
        <v>1445</v>
      </c>
      <c r="X937" t="str">
        <f>IFERROR(VLOOKUP( Table1[[#This Row],[Trim Distributor Code]],Sheet1!$A:$J,10,FALSE),0)</f>
        <v>Active</v>
      </c>
    </row>
    <row r="938" spans="1:24" hidden="1" x14ac:dyDescent="0.3">
      <c r="A938" t="s">
        <v>4389</v>
      </c>
      <c r="B938" t="s">
        <v>914</v>
      </c>
      <c r="C938" t="s">
        <v>3283</v>
      </c>
      <c r="D938" s="8" t="s">
        <v>1412</v>
      </c>
      <c r="E938" t="s">
        <v>4692</v>
      </c>
      <c r="F938" t="s">
        <v>2651</v>
      </c>
      <c r="G938" t="s">
        <v>4136</v>
      </c>
      <c r="H938" t="s">
        <v>4113</v>
      </c>
      <c r="I938" t="s">
        <v>4643</v>
      </c>
      <c r="J938" t="s">
        <v>2295</v>
      </c>
      <c r="K938">
        <v>10</v>
      </c>
      <c r="L938" s="2" t="s">
        <v>1412</v>
      </c>
      <c r="M938" s="2">
        <f ca="1">Table1[[#This Row],[Cases]]*Table1[[#This Row],[Pack Size]]</f>
        <v>0</v>
      </c>
      <c r="N938" s="1">
        <f ca="1">Table1[[#This Row],[Cases]]*Table1[[#This Row],[Pack Size]]</f>
        <v>240</v>
      </c>
      <c r="O938" s="1">
        <f>IFERROR(VLOOKUP(Table1[[#This Row],[SKU Code]],'SKU Size'!$G:$H,2,FALSE),0)*Table1[[#This Row],[Cases]]</f>
        <v>18314.037790175855</v>
      </c>
      <c r="P938" t="str">
        <f t="shared" si="15"/>
        <v>D0151</v>
      </c>
      <c r="Q938" t="str">
        <f>IFERROR(VLOOKUP(Table1[[#This Row],[Trim Distributor Code]],Sheet1!$N:$O,2,FALSE),0)</f>
        <v>D0148</v>
      </c>
      <c r="R938" t="str">
        <f>IFERROR(VLOOKUP(Table1[[#This Row],[Salesflo AppUser Code]],HIE!$A:$B,2,FALSE),0)</f>
        <v>Active</v>
      </c>
      <c r="S938" t="str">
        <f>IFERROR(VLOOKUP(Table1[[#This Row],[Salesflo AppUser Code]],HIE!$A:$B,2,FALSE),0)</f>
        <v>Active</v>
      </c>
      <c r="T938" t="s">
        <v>2637</v>
      </c>
      <c r="U938" s="3" t="s">
        <v>5710</v>
      </c>
      <c r="V938" s="3" t="s">
        <v>1632</v>
      </c>
      <c r="W938" s="3" t="s">
        <v>2294</v>
      </c>
      <c r="X938" t="str">
        <f>IFERROR(VLOOKUP( Table1[[#This Row],[Trim Distributor Code]],Sheet1!$A:$J,10,FALSE),0)</f>
        <v>Active</v>
      </c>
    </row>
    <row r="939" spans="1:24" hidden="1" x14ac:dyDescent="0.3">
      <c r="A939" t="s">
        <v>4389</v>
      </c>
      <c r="B939" t="s">
        <v>914</v>
      </c>
      <c r="C939" t="s">
        <v>3283</v>
      </c>
      <c r="D939" s="8" t="s">
        <v>1412</v>
      </c>
      <c r="E939" t="s">
        <v>4692</v>
      </c>
      <c r="F939" t="s">
        <v>2651</v>
      </c>
      <c r="G939" t="s">
        <v>4111</v>
      </c>
      <c r="H939" t="s">
        <v>4113</v>
      </c>
      <c r="I939" t="s">
        <v>4541</v>
      </c>
      <c r="J939" t="s">
        <v>1656</v>
      </c>
      <c r="K939">
        <v>10</v>
      </c>
      <c r="L939" s="2" t="s">
        <v>1412</v>
      </c>
      <c r="M939" s="2">
        <f ca="1">Table1[[#This Row],[Cases]]*Table1[[#This Row],[Pack Size]]</f>
        <v>0</v>
      </c>
      <c r="N939" s="1">
        <f ca="1">Table1[[#This Row],[Cases]]*Table1[[#This Row],[Pack Size]]</f>
        <v>480</v>
      </c>
      <c r="O939" s="1">
        <f>IFERROR(VLOOKUP(Table1[[#This Row],[SKU Code]],'SKU Size'!$G:$H,2,FALSE),0)*Table1[[#This Row],[Cases]]</f>
        <v>10039.148759070089</v>
      </c>
      <c r="P939" t="str">
        <f t="shared" si="15"/>
        <v>D0151</v>
      </c>
      <c r="Q939" t="str">
        <f>IFERROR(VLOOKUP(Table1[[#This Row],[Trim Distributor Code]],Sheet1!$N:$O,2,FALSE),0)</f>
        <v>D0148</v>
      </c>
      <c r="R939" t="str">
        <f>IFERROR(VLOOKUP(Table1[[#This Row],[Salesflo AppUser Code]],HIE!$A:$B,2,FALSE),0)</f>
        <v>Active</v>
      </c>
      <c r="S939" t="str">
        <f>IFERROR(VLOOKUP(Table1[[#This Row],[Salesflo AppUser Code]],HIE!$A:$B,2,FALSE),0)</f>
        <v>Active</v>
      </c>
      <c r="T939" t="s">
        <v>2637</v>
      </c>
      <c r="U939" s="3" t="s">
        <v>5710</v>
      </c>
      <c r="V939" s="3" t="s">
        <v>1632</v>
      </c>
      <c r="W939" s="3" t="s">
        <v>1431</v>
      </c>
      <c r="X939" t="str">
        <f>IFERROR(VLOOKUP( Table1[[#This Row],[Trim Distributor Code]],Sheet1!$A:$J,10,FALSE),0)</f>
        <v>Active</v>
      </c>
    </row>
    <row r="940" spans="1:24" hidden="1" x14ac:dyDescent="0.3">
      <c r="A940" t="s">
        <v>4389</v>
      </c>
      <c r="B940" t="s">
        <v>914</v>
      </c>
      <c r="C940" t="s">
        <v>3283</v>
      </c>
      <c r="D940" s="8" t="s">
        <v>1412</v>
      </c>
      <c r="E940" t="s">
        <v>4692</v>
      </c>
      <c r="F940" t="s">
        <v>2651</v>
      </c>
      <c r="G940" t="s">
        <v>2542</v>
      </c>
      <c r="H940" t="s">
        <v>2268</v>
      </c>
      <c r="I940" t="s">
        <v>4595</v>
      </c>
      <c r="J940" t="s">
        <v>2543</v>
      </c>
      <c r="K940">
        <v>5</v>
      </c>
      <c r="L940" s="2" t="s">
        <v>1412</v>
      </c>
      <c r="M940" s="2">
        <f ca="1">Table1[[#This Row],[Cases]]*Table1[[#This Row],[Pack Size]]</f>
        <v>0</v>
      </c>
      <c r="N940" s="1">
        <f ca="1">Table1[[#This Row],[Cases]]*Table1[[#This Row],[Pack Size]]</f>
        <v>2400</v>
      </c>
      <c r="O940" s="1">
        <f>IFERROR(VLOOKUP(Table1[[#This Row],[SKU Code]],'SKU Size'!$G:$H,2,FALSE),0)*Table1[[#This Row],[Cases]]</f>
        <v>24964.926738875882</v>
      </c>
      <c r="P940" t="str">
        <f t="shared" si="15"/>
        <v>D0151</v>
      </c>
      <c r="Q940" t="str">
        <f>IFERROR(VLOOKUP(Table1[[#This Row],[Trim Distributor Code]],Sheet1!$N:$O,2,FALSE),0)</f>
        <v>D0148</v>
      </c>
      <c r="R940" t="str">
        <f>IFERROR(VLOOKUP(Table1[[#This Row],[Salesflo AppUser Code]],HIE!$A:$B,2,FALSE),0)</f>
        <v>Active</v>
      </c>
      <c r="S940" t="str">
        <f>IFERROR(VLOOKUP(Table1[[#This Row],[Salesflo AppUser Code]],HIE!$A:$B,2,FALSE),0)</f>
        <v>Active</v>
      </c>
      <c r="T940" t="s">
        <v>2637</v>
      </c>
      <c r="U940" s="3" t="s">
        <v>5710</v>
      </c>
      <c r="V940" s="3" t="s">
        <v>2268</v>
      </c>
      <c r="W940" s="3" t="s">
        <v>2542</v>
      </c>
      <c r="X940" t="str">
        <f>IFERROR(VLOOKUP( Table1[[#This Row],[Trim Distributor Code]],Sheet1!$A:$J,10,FALSE),0)</f>
        <v>Active</v>
      </c>
    </row>
    <row r="941" spans="1:24" hidden="1" x14ac:dyDescent="0.3">
      <c r="A941" t="s">
        <v>4389</v>
      </c>
      <c r="B941" t="s">
        <v>914</v>
      </c>
      <c r="C941" t="s">
        <v>3283</v>
      </c>
      <c r="D941" s="8" t="s">
        <v>1412</v>
      </c>
      <c r="E941" t="s">
        <v>4692</v>
      </c>
      <c r="F941" t="s">
        <v>2651</v>
      </c>
      <c r="G941" t="s">
        <v>1422</v>
      </c>
      <c r="H941" t="s">
        <v>4360</v>
      </c>
      <c r="I941" t="s">
        <v>4645</v>
      </c>
      <c r="J941" t="s">
        <v>4271</v>
      </c>
      <c r="K941">
        <v>6</v>
      </c>
      <c r="L941" s="2" t="s">
        <v>1412</v>
      </c>
      <c r="M941" s="2">
        <f ca="1">Table1[[#This Row],[Cases]]*Table1[[#This Row],[Pack Size]]</f>
        <v>0</v>
      </c>
      <c r="N941" s="1">
        <f ca="1">Table1[[#This Row],[Cases]]*Table1[[#This Row],[Pack Size]]</f>
        <v>576</v>
      </c>
      <c r="O941" s="1">
        <f>IFERROR(VLOOKUP(Table1[[#This Row],[SKU Code]],'SKU Size'!$G:$H,2,FALSE),0)*Table1[[#This Row],[Cases]]</f>
        <v>0</v>
      </c>
      <c r="P941" t="str">
        <f t="shared" si="15"/>
        <v>D0151</v>
      </c>
      <c r="Q941" t="str">
        <f>IFERROR(VLOOKUP(Table1[[#This Row],[Trim Distributor Code]],Sheet1!$N:$O,2,FALSE),0)</f>
        <v>D0148</v>
      </c>
      <c r="R941" t="str">
        <f>IFERROR(VLOOKUP(Table1[[#This Row],[Salesflo AppUser Code]],HIE!$A:$B,2,FALSE),0)</f>
        <v>Active</v>
      </c>
      <c r="S941" t="str">
        <f>IFERROR(VLOOKUP(Table1[[#This Row],[Salesflo AppUser Code]],HIE!$A:$B,2,FALSE),0)</f>
        <v>Active</v>
      </c>
      <c r="T941" t="s">
        <v>2637</v>
      </c>
      <c r="U941" s="3" t="s">
        <v>5710</v>
      </c>
      <c r="V941" s="3" t="s">
        <v>4360</v>
      </c>
      <c r="W941" s="3" t="s">
        <v>1422</v>
      </c>
      <c r="X941" t="str">
        <f>IFERROR(VLOOKUP( Table1[[#This Row],[Trim Distributor Code]],Sheet1!$A:$J,10,FALSE),0)</f>
        <v>Active</v>
      </c>
    </row>
    <row r="942" spans="1:24" hidden="1" x14ac:dyDescent="0.3">
      <c r="A942" t="s">
        <v>4389</v>
      </c>
      <c r="B942" t="s">
        <v>4686</v>
      </c>
      <c r="C942" t="s">
        <v>4693</v>
      </c>
      <c r="D942" s="8" t="s">
        <v>1412</v>
      </c>
      <c r="E942" t="s">
        <v>4692</v>
      </c>
      <c r="F942" t="s">
        <v>2651</v>
      </c>
      <c r="G942" t="s">
        <v>4133</v>
      </c>
      <c r="H942" t="s">
        <v>4106</v>
      </c>
      <c r="I942" t="s">
        <v>4637</v>
      </c>
      <c r="J942" t="s">
        <v>1586</v>
      </c>
      <c r="K942">
        <v>200</v>
      </c>
      <c r="L942" s="2" t="s">
        <v>1412</v>
      </c>
      <c r="M942" s="2">
        <f ca="1">Table1[[#This Row],[Cases]]*Table1[[#This Row],[Pack Size]]</f>
        <v>0</v>
      </c>
      <c r="N942" s="1">
        <f ca="1">Table1[[#This Row],[Cases]]*Table1[[#This Row],[Pack Size]]</f>
        <v>80000</v>
      </c>
      <c r="O942" s="1">
        <f>IFERROR(VLOOKUP(Table1[[#This Row],[SKU Code]],'SKU Size'!$G:$H,2,FALSE),0)*Table1[[#This Row],[Cases]]</f>
        <v>1686416.8927107593</v>
      </c>
      <c r="P942" t="str">
        <f t="shared" si="15"/>
        <v>D0151</v>
      </c>
      <c r="Q942" t="str">
        <f>IFERROR(VLOOKUP(Table1[[#This Row],[Trim Distributor Code]],Sheet1!$N:$O,2,FALSE),0)</f>
        <v>D0148</v>
      </c>
      <c r="R942">
        <f>IFERROR(VLOOKUP(Table1[[#This Row],[Salesflo AppUser Code]],HIE!$A:$B,2,FALSE),0)</f>
        <v>0</v>
      </c>
      <c r="S942">
        <f>IFERROR(VLOOKUP(Table1[[#This Row],[Salesflo AppUser Code]],HIE!$A:$B,2,FALSE),0)</f>
        <v>0</v>
      </c>
      <c r="T942" t="s">
        <v>2637</v>
      </c>
      <c r="U942" s="3" t="s">
        <v>5710</v>
      </c>
      <c r="V942" s="3" t="s">
        <v>1444</v>
      </c>
      <c r="W942" s="3" t="s">
        <v>5707</v>
      </c>
      <c r="X942" t="str">
        <f>IFERROR(VLOOKUP( Table1[[#This Row],[Trim Distributor Code]],Sheet1!$A:$J,10,FALSE),0)</f>
        <v>Active</v>
      </c>
    </row>
    <row r="943" spans="1:24" hidden="1" x14ac:dyDescent="0.3">
      <c r="A943" t="s">
        <v>4389</v>
      </c>
      <c r="B943" t="s">
        <v>4686</v>
      </c>
      <c r="C943" t="s">
        <v>4693</v>
      </c>
      <c r="D943" s="8" t="s">
        <v>1412</v>
      </c>
      <c r="E943" t="s">
        <v>4692</v>
      </c>
      <c r="F943" t="s">
        <v>2651</v>
      </c>
      <c r="G943" t="s">
        <v>1607</v>
      </c>
      <c r="H943" t="s">
        <v>4137</v>
      </c>
      <c r="I943" t="s">
        <v>4641</v>
      </c>
      <c r="J943" t="s">
        <v>1622</v>
      </c>
      <c r="K943">
        <v>3</v>
      </c>
      <c r="L943" s="2" t="s">
        <v>1412</v>
      </c>
      <c r="M943" s="2">
        <f ca="1">Table1[[#This Row],[Cases]]*Table1[[#This Row],[Pack Size]]</f>
        <v>0</v>
      </c>
      <c r="N943" s="1">
        <f ca="1">Table1[[#This Row],[Cases]]*Table1[[#This Row],[Pack Size]]</f>
        <v>720</v>
      </c>
      <c r="O943" s="1">
        <f>IFERROR(VLOOKUP(Table1[[#This Row],[SKU Code]],'SKU Size'!$G:$H,2,FALSE),0)*Table1[[#This Row],[Cases]]</f>
        <v>22491.736777346025</v>
      </c>
      <c r="P943" t="str">
        <f t="shared" si="15"/>
        <v>D0151</v>
      </c>
      <c r="Q943" t="str">
        <f>IFERROR(VLOOKUP(Table1[[#This Row],[Trim Distributor Code]],Sheet1!$N:$O,2,FALSE),0)</f>
        <v>D0148</v>
      </c>
      <c r="R943">
        <f>IFERROR(VLOOKUP(Table1[[#This Row],[Salesflo AppUser Code]],HIE!$A:$B,2,FALSE),0)</f>
        <v>0</v>
      </c>
      <c r="S943">
        <f>IFERROR(VLOOKUP(Table1[[#This Row],[Salesflo AppUser Code]],HIE!$A:$B,2,FALSE),0)</f>
        <v>0</v>
      </c>
      <c r="T943" t="s">
        <v>2637</v>
      </c>
      <c r="U943" s="3" t="s">
        <v>5710</v>
      </c>
      <c r="V943" s="3" t="s">
        <v>1606</v>
      </c>
      <c r="W943" s="3" t="s">
        <v>1607</v>
      </c>
      <c r="X943" t="str">
        <f>IFERROR(VLOOKUP( Table1[[#This Row],[Trim Distributor Code]],Sheet1!$A:$J,10,FALSE),0)</f>
        <v>Active</v>
      </c>
    </row>
    <row r="944" spans="1:24" hidden="1" x14ac:dyDescent="0.3">
      <c r="A944" t="s">
        <v>4389</v>
      </c>
      <c r="B944" t="s">
        <v>4686</v>
      </c>
      <c r="C944" t="s">
        <v>4693</v>
      </c>
      <c r="D944" s="8" t="s">
        <v>1412</v>
      </c>
      <c r="E944" t="s">
        <v>4692</v>
      </c>
      <c r="F944" t="s">
        <v>2651</v>
      </c>
      <c r="G944" t="s">
        <v>4111</v>
      </c>
      <c r="H944" t="s">
        <v>4109</v>
      </c>
      <c r="I944" t="s">
        <v>4638</v>
      </c>
      <c r="J944" t="s">
        <v>1440</v>
      </c>
      <c r="K944" s="1">
        <v>10</v>
      </c>
      <c r="L944" s="1" t="s">
        <v>1412</v>
      </c>
      <c r="M944" s="2">
        <f ca="1">Table1[[#This Row],[Cases]]*Table1[[#This Row],[Pack Size]]</f>
        <v>0</v>
      </c>
      <c r="N944" s="1">
        <f ca="1">Table1[[#This Row],[Cases]]*Table1[[#This Row],[Pack Size]]</f>
        <v>1000</v>
      </c>
      <c r="O944" s="1">
        <f>IFERROR(VLOOKUP(Table1[[#This Row],[SKU Code]],'SKU Size'!$G:$H,2,FALSE),0)*Table1[[#This Row],[Cases]]</f>
        <v>101545.48083547094</v>
      </c>
      <c r="P944" t="str">
        <f t="shared" si="15"/>
        <v>D0151</v>
      </c>
      <c r="Q944" t="str">
        <f>IFERROR(VLOOKUP(Table1[[#This Row],[Trim Distributor Code]],Sheet1!$N:$O,2,FALSE),0)</f>
        <v>D0148</v>
      </c>
      <c r="R944">
        <f>IFERROR(VLOOKUP(Table1[[#This Row],[Salesflo AppUser Code]],HIE!$A:$B,2,FALSE),0)</f>
        <v>0</v>
      </c>
      <c r="S944">
        <f>IFERROR(VLOOKUP(Table1[[#This Row],[Salesflo AppUser Code]],HIE!$A:$B,2,FALSE),0)</f>
        <v>0</v>
      </c>
      <c r="T944" t="s">
        <v>2637</v>
      </c>
      <c r="U944" s="3" t="s">
        <v>5710</v>
      </c>
      <c r="V944" s="3" t="s">
        <v>1423</v>
      </c>
      <c r="W944" s="3" t="s">
        <v>1431</v>
      </c>
      <c r="X944" t="str">
        <f>IFERROR(VLOOKUP( Table1[[#This Row],[Trim Distributor Code]],Sheet1!$A:$J,10,FALSE),0)</f>
        <v>Active</v>
      </c>
    </row>
    <row r="945" spans="1:24" hidden="1" x14ac:dyDescent="0.3">
      <c r="A945" t="s">
        <v>4389</v>
      </c>
      <c r="B945" t="s">
        <v>4686</v>
      </c>
      <c r="C945" t="s">
        <v>4693</v>
      </c>
      <c r="D945" s="8" t="s">
        <v>1412</v>
      </c>
      <c r="E945" t="s">
        <v>4692</v>
      </c>
      <c r="F945" t="s">
        <v>2651</v>
      </c>
      <c r="G945" t="s">
        <v>1627</v>
      </c>
      <c r="H945" t="s">
        <v>4109</v>
      </c>
      <c r="I945" t="s">
        <v>4639</v>
      </c>
      <c r="J945" t="s">
        <v>1628</v>
      </c>
      <c r="K945">
        <v>10</v>
      </c>
      <c r="L945" s="2" t="s">
        <v>1412</v>
      </c>
      <c r="M945" s="2">
        <f ca="1">Table1[[#This Row],[Cases]]*Table1[[#This Row],[Pack Size]]</f>
        <v>0</v>
      </c>
      <c r="N945" s="1">
        <f ca="1">Table1[[#This Row],[Cases]]*Table1[[#This Row],[Pack Size]]</f>
        <v>2880</v>
      </c>
      <c r="O945" s="1">
        <f>IFERROR(VLOOKUP(Table1[[#This Row],[SKU Code]],'SKU Size'!$G:$H,2,FALSE),0)*Table1[[#This Row],[Cases]]</f>
        <v>0</v>
      </c>
      <c r="P945" t="str">
        <f t="shared" si="15"/>
        <v>D0151</v>
      </c>
      <c r="Q945" t="str">
        <f>IFERROR(VLOOKUP(Table1[[#This Row],[Trim Distributor Code]],Sheet1!$N:$O,2,FALSE),0)</f>
        <v>D0148</v>
      </c>
      <c r="R945">
        <f>IFERROR(VLOOKUP(Table1[[#This Row],[Salesflo AppUser Code]],HIE!$A:$B,2,FALSE),0)</f>
        <v>0</v>
      </c>
      <c r="S945">
        <f>IFERROR(VLOOKUP(Table1[[#This Row],[Salesflo AppUser Code]],HIE!$A:$B,2,FALSE),0)</f>
        <v>0</v>
      </c>
      <c r="T945" t="s">
        <v>2637</v>
      </c>
      <c r="U945" s="3" t="s">
        <v>5710</v>
      </c>
      <c r="V945" s="3" t="s">
        <v>1624</v>
      </c>
      <c r="W945" s="3" t="s">
        <v>1627</v>
      </c>
      <c r="X945" t="str">
        <f>IFERROR(VLOOKUP( Table1[[#This Row],[Trim Distributor Code]],Sheet1!$A:$J,10,FALSE),0)</f>
        <v>Active</v>
      </c>
    </row>
    <row r="946" spans="1:24" hidden="1" x14ac:dyDescent="0.3">
      <c r="A946" t="s">
        <v>4389</v>
      </c>
      <c r="B946" t="s">
        <v>4686</v>
      </c>
      <c r="C946" t="s">
        <v>4693</v>
      </c>
      <c r="D946" s="8" t="s">
        <v>1412</v>
      </c>
      <c r="E946" t="s">
        <v>4692</v>
      </c>
      <c r="F946" t="s">
        <v>2651</v>
      </c>
      <c r="G946" t="s">
        <v>4134</v>
      </c>
      <c r="H946" t="s">
        <v>4113</v>
      </c>
      <c r="I946" t="s">
        <v>4644</v>
      </c>
      <c r="J946" t="s">
        <v>1635</v>
      </c>
      <c r="K946">
        <v>5</v>
      </c>
      <c r="L946" s="2" t="s">
        <v>1412</v>
      </c>
      <c r="M946" s="2">
        <f ca="1">Table1[[#This Row],[Cases]]*Table1[[#This Row],[Pack Size]]</f>
        <v>0</v>
      </c>
      <c r="N946" s="1">
        <f ca="1">Table1[[#This Row],[Cases]]*Table1[[#This Row],[Pack Size]]</f>
        <v>120</v>
      </c>
      <c r="O946" s="1">
        <f>IFERROR(VLOOKUP(Table1[[#This Row],[SKU Code]],'SKU Size'!$G:$H,2,FALSE),0)*Table1[[#This Row],[Cases]]</f>
        <v>15713.300004320572</v>
      </c>
      <c r="P946" t="str">
        <f t="shared" si="15"/>
        <v>D0151</v>
      </c>
      <c r="Q946" t="str">
        <f>IFERROR(VLOOKUP(Table1[[#This Row],[Trim Distributor Code]],Sheet1!$N:$O,2,FALSE),0)</f>
        <v>D0148</v>
      </c>
      <c r="R946">
        <f>IFERROR(VLOOKUP(Table1[[#This Row],[Salesflo AppUser Code]],HIE!$A:$B,2,FALSE),0)</f>
        <v>0</v>
      </c>
      <c r="S946">
        <f>IFERROR(VLOOKUP(Table1[[#This Row],[Salesflo AppUser Code]],HIE!$A:$B,2,FALSE),0)</f>
        <v>0</v>
      </c>
      <c r="T946" t="s">
        <v>2637</v>
      </c>
      <c r="U946" s="3" t="s">
        <v>5710</v>
      </c>
      <c r="V946" s="3" t="s">
        <v>1632</v>
      </c>
      <c r="W946" s="3" t="s">
        <v>1445</v>
      </c>
      <c r="X946" t="str">
        <f>IFERROR(VLOOKUP( Table1[[#This Row],[Trim Distributor Code]],Sheet1!$A:$J,10,FALSE),0)</f>
        <v>Active</v>
      </c>
    </row>
    <row r="947" spans="1:24" hidden="1" x14ac:dyDescent="0.3">
      <c r="A947" t="s">
        <v>4389</v>
      </c>
      <c r="B947" t="s">
        <v>4686</v>
      </c>
      <c r="C947" t="s">
        <v>4693</v>
      </c>
      <c r="D947" s="8" t="s">
        <v>1412</v>
      </c>
      <c r="E947" t="s">
        <v>4692</v>
      </c>
      <c r="F947" t="s">
        <v>2651</v>
      </c>
      <c r="G947" t="s">
        <v>4136</v>
      </c>
      <c r="H947" t="s">
        <v>4113</v>
      </c>
      <c r="I947" t="s">
        <v>4643</v>
      </c>
      <c r="J947" t="s">
        <v>2295</v>
      </c>
      <c r="K947">
        <v>10</v>
      </c>
      <c r="L947" s="2" t="s">
        <v>1412</v>
      </c>
      <c r="M947" s="2">
        <f ca="1">Table1[[#This Row],[Cases]]*Table1[[#This Row],[Pack Size]]</f>
        <v>0</v>
      </c>
      <c r="N947" s="1">
        <f ca="1">Table1[[#This Row],[Cases]]*Table1[[#This Row],[Pack Size]]</f>
        <v>240</v>
      </c>
      <c r="O947" s="1">
        <f>IFERROR(VLOOKUP(Table1[[#This Row],[SKU Code]],'SKU Size'!$G:$H,2,FALSE),0)*Table1[[#This Row],[Cases]]</f>
        <v>18314.037790175855</v>
      </c>
      <c r="P947" t="str">
        <f t="shared" si="15"/>
        <v>D0151</v>
      </c>
      <c r="Q947" t="str">
        <f>IFERROR(VLOOKUP(Table1[[#This Row],[Trim Distributor Code]],Sheet1!$N:$O,2,FALSE),0)</f>
        <v>D0148</v>
      </c>
      <c r="R947">
        <f>IFERROR(VLOOKUP(Table1[[#This Row],[Salesflo AppUser Code]],HIE!$A:$B,2,FALSE),0)</f>
        <v>0</v>
      </c>
      <c r="S947">
        <f>IFERROR(VLOOKUP(Table1[[#This Row],[Salesflo AppUser Code]],HIE!$A:$B,2,FALSE),0)</f>
        <v>0</v>
      </c>
      <c r="T947" t="s">
        <v>2637</v>
      </c>
      <c r="U947" s="3" t="s">
        <v>5710</v>
      </c>
      <c r="V947" s="3" t="s">
        <v>1632</v>
      </c>
      <c r="W947" s="3" t="s">
        <v>2294</v>
      </c>
      <c r="X947" t="str">
        <f>IFERROR(VLOOKUP( Table1[[#This Row],[Trim Distributor Code]],Sheet1!$A:$J,10,FALSE),0)</f>
        <v>Active</v>
      </c>
    </row>
    <row r="948" spans="1:24" hidden="1" x14ac:dyDescent="0.3">
      <c r="A948" t="s">
        <v>4389</v>
      </c>
      <c r="B948" t="s">
        <v>4686</v>
      </c>
      <c r="C948" t="s">
        <v>4693</v>
      </c>
      <c r="D948" s="8" t="s">
        <v>1412</v>
      </c>
      <c r="E948" t="s">
        <v>4692</v>
      </c>
      <c r="F948" t="s">
        <v>2651</v>
      </c>
      <c r="G948" t="s">
        <v>4111</v>
      </c>
      <c r="H948" t="s">
        <v>4113</v>
      </c>
      <c r="I948" t="s">
        <v>4541</v>
      </c>
      <c r="J948" t="s">
        <v>1656</v>
      </c>
      <c r="K948">
        <v>10</v>
      </c>
      <c r="L948" s="2" t="s">
        <v>1412</v>
      </c>
      <c r="M948" s="2">
        <f ca="1">Table1[[#This Row],[Cases]]*Table1[[#This Row],[Pack Size]]</f>
        <v>0</v>
      </c>
      <c r="N948" s="1">
        <f ca="1">Table1[[#This Row],[Cases]]*Table1[[#This Row],[Pack Size]]</f>
        <v>480</v>
      </c>
      <c r="O948" s="1">
        <f>IFERROR(VLOOKUP(Table1[[#This Row],[SKU Code]],'SKU Size'!$G:$H,2,FALSE),0)*Table1[[#This Row],[Cases]]</f>
        <v>10039.148759070089</v>
      </c>
      <c r="P948" t="str">
        <f t="shared" si="15"/>
        <v>D0151</v>
      </c>
      <c r="Q948" t="str">
        <f>IFERROR(VLOOKUP(Table1[[#This Row],[Trim Distributor Code]],Sheet1!$N:$O,2,FALSE),0)</f>
        <v>D0148</v>
      </c>
      <c r="R948">
        <f>IFERROR(VLOOKUP(Table1[[#This Row],[Salesflo AppUser Code]],HIE!$A:$B,2,FALSE),0)</f>
        <v>0</v>
      </c>
      <c r="S948">
        <f>IFERROR(VLOOKUP(Table1[[#This Row],[Salesflo AppUser Code]],HIE!$A:$B,2,FALSE),0)</f>
        <v>0</v>
      </c>
      <c r="T948" t="s">
        <v>2637</v>
      </c>
      <c r="U948" s="3" t="s">
        <v>5710</v>
      </c>
      <c r="V948" s="3" t="s">
        <v>1632</v>
      </c>
      <c r="W948" s="3" t="s">
        <v>1431</v>
      </c>
      <c r="X948" t="str">
        <f>IFERROR(VLOOKUP( Table1[[#This Row],[Trim Distributor Code]],Sheet1!$A:$J,10,FALSE),0)</f>
        <v>Active</v>
      </c>
    </row>
    <row r="949" spans="1:24" hidden="1" x14ac:dyDescent="0.3">
      <c r="A949" t="s">
        <v>4389</v>
      </c>
      <c r="B949" t="s">
        <v>4686</v>
      </c>
      <c r="C949" t="s">
        <v>4693</v>
      </c>
      <c r="D949" s="8" t="s">
        <v>1412</v>
      </c>
      <c r="E949" t="s">
        <v>4692</v>
      </c>
      <c r="F949" t="s">
        <v>2651</v>
      </c>
      <c r="G949" t="s">
        <v>2542</v>
      </c>
      <c r="H949" t="s">
        <v>2268</v>
      </c>
      <c r="I949" t="s">
        <v>4595</v>
      </c>
      <c r="J949" t="s">
        <v>2543</v>
      </c>
      <c r="K949">
        <v>5</v>
      </c>
      <c r="L949" s="2" t="s">
        <v>1412</v>
      </c>
      <c r="M949" s="2">
        <f ca="1">Table1[[#This Row],[Cases]]*Table1[[#This Row],[Pack Size]]</f>
        <v>0</v>
      </c>
      <c r="N949" s="1">
        <f ca="1">Table1[[#This Row],[Cases]]*Table1[[#This Row],[Pack Size]]</f>
        <v>2400</v>
      </c>
      <c r="O949" s="1">
        <f>IFERROR(VLOOKUP(Table1[[#This Row],[SKU Code]],'SKU Size'!$G:$H,2,FALSE),0)*Table1[[#This Row],[Cases]]</f>
        <v>24964.926738875882</v>
      </c>
      <c r="P949" t="str">
        <f t="shared" si="15"/>
        <v>D0151</v>
      </c>
      <c r="Q949" t="str">
        <f>IFERROR(VLOOKUP(Table1[[#This Row],[Trim Distributor Code]],Sheet1!$N:$O,2,FALSE),0)</f>
        <v>D0148</v>
      </c>
      <c r="R949">
        <f>IFERROR(VLOOKUP(Table1[[#This Row],[Salesflo AppUser Code]],HIE!$A:$B,2,FALSE),0)</f>
        <v>0</v>
      </c>
      <c r="S949">
        <f>IFERROR(VLOOKUP(Table1[[#This Row],[Salesflo AppUser Code]],HIE!$A:$B,2,FALSE),0)</f>
        <v>0</v>
      </c>
      <c r="T949" t="s">
        <v>2637</v>
      </c>
      <c r="U949" s="3" t="s">
        <v>5710</v>
      </c>
      <c r="V949" s="3" t="s">
        <v>2268</v>
      </c>
      <c r="W949" s="3" t="s">
        <v>2542</v>
      </c>
      <c r="X949" t="str">
        <f>IFERROR(VLOOKUP( Table1[[#This Row],[Trim Distributor Code]],Sheet1!$A:$J,10,FALSE),0)</f>
        <v>Active</v>
      </c>
    </row>
    <row r="950" spans="1:24" hidden="1" x14ac:dyDescent="0.3">
      <c r="A950" t="s">
        <v>4389</v>
      </c>
      <c r="B950" t="s">
        <v>4686</v>
      </c>
      <c r="C950" t="s">
        <v>4693</v>
      </c>
      <c r="D950" s="8" t="s">
        <v>1412</v>
      </c>
      <c r="E950" t="s">
        <v>4692</v>
      </c>
      <c r="F950" t="s">
        <v>2651</v>
      </c>
      <c r="G950" t="s">
        <v>1422</v>
      </c>
      <c r="H950" t="s">
        <v>4360</v>
      </c>
      <c r="I950" t="s">
        <v>4645</v>
      </c>
      <c r="J950" t="s">
        <v>4271</v>
      </c>
      <c r="K950">
        <v>6</v>
      </c>
      <c r="L950" s="2" t="s">
        <v>1412</v>
      </c>
      <c r="M950" s="2">
        <f ca="1">Table1[[#This Row],[Cases]]*Table1[[#This Row],[Pack Size]]</f>
        <v>0</v>
      </c>
      <c r="N950" s="1">
        <f ca="1">Table1[[#This Row],[Cases]]*Table1[[#This Row],[Pack Size]]</f>
        <v>576</v>
      </c>
      <c r="O950" s="1">
        <f>IFERROR(VLOOKUP(Table1[[#This Row],[SKU Code]],'SKU Size'!$G:$H,2,FALSE),0)*Table1[[#This Row],[Cases]]</f>
        <v>0</v>
      </c>
      <c r="P950" t="str">
        <f t="shared" si="15"/>
        <v>D0151</v>
      </c>
      <c r="Q950" t="str">
        <f>IFERROR(VLOOKUP(Table1[[#This Row],[Trim Distributor Code]],Sheet1!$N:$O,2,FALSE),0)</f>
        <v>D0148</v>
      </c>
      <c r="R950">
        <f>IFERROR(VLOOKUP(Table1[[#This Row],[Salesflo AppUser Code]],HIE!$A:$B,2,FALSE),0)</f>
        <v>0</v>
      </c>
      <c r="S950">
        <f>IFERROR(VLOOKUP(Table1[[#This Row],[Salesflo AppUser Code]],HIE!$A:$B,2,FALSE),0)</f>
        <v>0</v>
      </c>
      <c r="T950" t="s">
        <v>2637</v>
      </c>
      <c r="U950" s="3" t="s">
        <v>5710</v>
      </c>
      <c r="V950" s="3" t="s">
        <v>4360</v>
      </c>
      <c r="W950" s="3" t="s">
        <v>1422</v>
      </c>
      <c r="X950" t="str">
        <f>IFERROR(VLOOKUP( Table1[[#This Row],[Trim Distributor Code]],Sheet1!$A:$J,10,FALSE),0)</f>
        <v>Active</v>
      </c>
    </row>
    <row r="951" spans="1:24" hidden="1" x14ac:dyDescent="0.3">
      <c r="A951" t="s">
        <v>4389</v>
      </c>
      <c r="B951" t="s">
        <v>910</v>
      </c>
      <c r="C951" t="s">
        <v>4694</v>
      </c>
      <c r="D951" s="8" t="s">
        <v>1412</v>
      </c>
      <c r="E951" t="s">
        <v>4695</v>
      </c>
      <c r="F951" t="s">
        <v>2652</v>
      </c>
      <c r="G951" t="s">
        <v>4134</v>
      </c>
      <c r="H951" t="s">
        <v>4106</v>
      </c>
      <c r="I951" t="s">
        <v>4636</v>
      </c>
      <c r="J951" t="s">
        <v>1478</v>
      </c>
      <c r="K951">
        <v>300</v>
      </c>
      <c r="L951" s="2" t="s">
        <v>1412</v>
      </c>
      <c r="M951" s="2">
        <f ca="1">Table1[[#This Row],[Cases]]*Table1[[#This Row],[Pack Size]]</f>
        <v>0</v>
      </c>
      <c r="N951" s="1">
        <f ca="1">Table1[[#This Row],[Cases]]*Table1[[#This Row],[Pack Size]]</f>
        <v>120000</v>
      </c>
      <c r="O951" s="1">
        <f>IFERROR(VLOOKUP(Table1[[#This Row],[SKU Code]],'SKU Size'!$G:$H,2,FALSE),0)*Table1[[#This Row],[Cases]]</f>
        <v>2612707.9347253502</v>
      </c>
      <c r="P951" t="str">
        <f t="shared" si="15"/>
        <v>D0150</v>
      </c>
      <c r="Q951">
        <f>IFERROR(VLOOKUP(Table1[[#This Row],[Trim Distributor Code]],Sheet1!$N:$O,2,FALSE),0)</f>
        <v>3400258</v>
      </c>
      <c r="R951" t="str">
        <f>IFERROR(VLOOKUP(Table1[[#This Row],[Salesflo AppUser Code]],HIE!$A:$B,2,FALSE),0)</f>
        <v>Active</v>
      </c>
      <c r="S951" t="str">
        <f>IFERROR(VLOOKUP(Table1[[#This Row],[Salesflo AppUser Code]],HIE!$A:$B,2,FALSE),0)</f>
        <v>Active</v>
      </c>
      <c r="T951" t="s">
        <v>2637</v>
      </c>
      <c r="U951" t="s">
        <v>5710</v>
      </c>
      <c r="V951" t="s">
        <v>1444</v>
      </c>
      <c r="W951" t="s">
        <v>1445</v>
      </c>
      <c r="X951" t="str">
        <f>IFERROR(VLOOKUP( Table1[[#This Row],[Trim Distributor Code]],Sheet1!$A:$J,10,FALSE),0)</f>
        <v>Active</v>
      </c>
    </row>
    <row r="952" spans="1:24" hidden="1" x14ac:dyDescent="0.3">
      <c r="A952" t="s">
        <v>4389</v>
      </c>
      <c r="B952" t="s">
        <v>910</v>
      </c>
      <c r="C952" t="s">
        <v>4694</v>
      </c>
      <c r="D952" s="8" t="s">
        <v>1412</v>
      </c>
      <c r="E952" t="s">
        <v>4695</v>
      </c>
      <c r="F952" t="s">
        <v>2652</v>
      </c>
      <c r="G952" t="s">
        <v>4133</v>
      </c>
      <c r="H952" t="s">
        <v>4106</v>
      </c>
      <c r="I952" t="s">
        <v>4637</v>
      </c>
      <c r="J952" t="s">
        <v>1586</v>
      </c>
      <c r="K952" s="1">
        <v>350</v>
      </c>
      <c r="L952" s="1" t="s">
        <v>1412</v>
      </c>
      <c r="M952" s="2">
        <f ca="1">Table1[[#This Row],[Cases]]*Table1[[#This Row],[Pack Size]]</f>
        <v>0</v>
      </c>
      <c r="N952" s="1">
        <f ca="1">Table1[[#This Row],[Cases]]*Table1[[#This Row],[Pack Size]]</f>
        <v>140000</v>
      </c>
      <c r="O952" s="1">
        <f>IFERROR(VLOOKUP(Table1[[#This Row],[SKU Code]],'SKU Size'!$G:$H,2,FALSE),0)*Table1[[#This Row],[Cases]]</f>
        <v>2951229.5622438285</v>
      </c>
      <c r="P952" t="str">
        <f t="shared" si="15"/>
        <v>D0150</v>
      </c>
      <c r="Q952">
        <f>IFERROR(VLOOKUP(Table1[[#This Row],[Trim Distributor Code]],Sheet1!$N:$O,2,FALSE),0)</f>
        <v>3400258</v>
      </c>
      <c r="R952" t="str">
        <f>IFERROR(VLOOKUP(Table1[[#This Row],[Salesflo AppUser Code]],HIE!$A:$B,2,FALSE),0)</f>
        <v>Active</v>
      </c>
      <c r="S952" t="str">
        <f>IFERROR(VLOOKUP(Table1[[#This Row],[Salesflo AppUser Code]],HIE!$A:$B,2,FALSE),0)</f>
        <v>Active</v>
      </c>
      <c r="T952" t="s">
        <v>2637</v>
      </c>
      <c r="U952" t="s">
        <v>5710</v>
      </c>
      <c r="V952" t="s">
        <v>1444</v>
      </c>
      <c r="W952" t="s">
        <v>5707</v>
      </c>
      <c r="X952" t="str">
        <f>IFERROR(VLOOKUP( Table1[[#This Row],[Trim Distributor Code]],Sheet1!$A:$J,10,FALSE),0)</f>
        <v>Active</v>
      </c>
    </row>
    <row r="953" spans="1:24" hidden="1" x14ac:dyDescent="0.3">
      <c r="A953" t="s">
        <v>4389</v>
      </c>
      <c r="B953" t="s">
        <v>910</v>
      </c>
      <c r="C953" t="s">
        <v>4694</v>
      </c>
      <c r="D953" s="8" t="s">
        <v>1412</v>
      </c>
      <c r="E953" t="s">
        <v>4695</v>
      </c>
      <c r="F953" t="s">
        <v>2652</v>
      </c>
      <c r="G953" t="s">
        <v>1607</v>
      </c>
      <c r="H953" t="s">
        <v>4137</v>
      </c>
      <c r="I953" t="s">
        <v>4641</v>
      </c>
      <c r="J953" t="s">
        <v>1622</v>
      </c>
      <c r="K953">
        <v>5</v>
      </c>
      <c r="L953" s="2" t="s">
        <v>1412</v>
      </c>
      <c r="M953" s="2">
        <f ca="1">Table1[[#This Row],[Cases]]*Table1[[#This Row],[Pack Size]]</f>
        <v>0</v>
      </c>
      <c r="N953" s="1">
        <f ca="1">Table1[[#This Row],[Cases]]*Table1[[#This Row],[Pack Size]]</f>
        <v>1200</v>
      </c>
      <c r="O953" s="1">
        <f>IFERROR(VLOOKUP(Table1[[#This Row],[SKU Code]],'SKU Size'!$G:$H,2,FALSE),0)*Table1[[#This Row],[Cases]]</f>
        <v>37486.227962243371</v>
      </c>
      <c r="P953" t="str">
        <f t="shared" si="15"/>
        <v>D0150</v>
      </c>
      <c r="Q953">
        <f>IFERROR(VLOOKUP(Table1[[#This Row],[Trim Distributor Code]],Sheet1!$N:$O,2,FALSE),0)</f>
        <v>3400258</v>
      </c>
      <c r="R953" t="str">
        <f>IFERROR(VLOOKUP(Table1[[#This Row],[Salesflo AppUser Code]],HIE!$A:$B,2,FALSE),0)</f>
        <v>Active</v>
      </c>
      <c r="S953" t="str">
        <f>IFERROR(VLOOKUP(Table1[[#This Row],[Salesflo AppUser Code]],HIE!$A:$B,2,FALSE),0)</f>
        <v>Active</v>
      </c>
      <c r="T953" t="s">
        <v>2637</v>
      </c>
      <c r="U953" t="s">
        <v>5710</v>
      </c>
      <c r="V953" t="s">
        <v>1606</v>
      </c>
      <c r="W953" t="s">
        <v>1607</v>
      </c>
      <c r="X953" t="str">
        <f>IFERROR(VLOOKUP( Table1[[#This Row],[Trim Distributor Code]],Sheet1!$A:$J,10,FALSE),0)</f>
        <v>Active</v>
      </c>
    </row>
    <row r="954" spans="1:24" hidden="1" x14ac:dyDescent="0.3">
      <c r="A954" t="s">
        <v>4389</v>
      </c>
      <c r="B954" t="s">
        <v>910</v>
      </c>
      <c r="C954" t="s">
        <v>4694</v>
      </c>
      <c r="D954" s="8" t="s">
        <v>1412</v>
      </c>
      <c r="E954" t="s">
        <v>4695</v>
      </c>
      <c r="F954" t="s">
        <v>2652</v>
      </c>
      <c r="G954" t="s">
        <v>4111</v>
      </c>
      <c r="H954" t="s">
        <v>4109</v>
      </c>
      <c r="I954" t="s">
        <v>4638</v>
      </c>
      <c r="J954" t="s">
        <v>1440</v>
      </c>
      <c r="K954">
        <v>12</v>
      </c>
      <c r="L954" s="2" t="s">
        <v>1412</v>
      </c>
      <c r="M954" s="2">
        <f ca="1">Table1[[#This Row],[Cases]]*Table1[[#This Row],[Pack Size]]</f>
        <v>0</v>
      </c>
      <c r="N954" s="1">
        <f ca="1">Table1[[#This Row],[Cases]]*Table1[[#This Row],[Pack Size]]</f>
        <v>1200</v>
      </c>
      <c r="O954" s="1">
        <f>IFERROR(VLOOKUP(Table1[[#This Row],[SKU Code]],'SKU Size'!$G:$H,2,FALSE),0)*Table1[[#This Row],[Cases]]</f>
        <v>121854.57700256511</v>
      </c>
      <c r="P954" t="str">
        <f t="shared" si="15"/>
        <v>D0150</v>
      </c>
      <c r="Q954">
        <f>IFERROR(VLOOKUP(Table1[[#This Row],[Trim Distributor Code]],Sheet1!$N:$O,2,FALSE),0)</f>
        <v>3400258</v>
      </c>
      <c r="R954" t="str">
        <f>IFERROR(VLOOKUP(Table1[[#This Row],[Salesflo AppUser Code]],HIE!$A:$B,2,FALSE),0)</f>
        <v>Active</v>
      </c>
      <c r="S954" t="str">
        <f>IFERROR(VLOOKUP(Table1[[#This Row],[Salesflo AppUser Code]],HIE!$A:$B,2,FALSE),0)</f>
        <v>Active</v>
      </c>
      <c r="T954" t="s">
        <v>2637</v>
      </c>
      <c r="U954" t="s">
        <v>5710</v>
      </c>
      <c r="V954" t="s">
        <v>1423</v>
      </c>
      <c r="W954" t="s">
        <v>1431</v>
      </c>
      <c r="X954" t="str">
        <f>IFERROR(VLOOKUP( Table1[[#This Row],[Trim Distributor Code]],Sheet1!$A:$J,10,FALSE),0)</f>
        <v>Active</v>
      </c>
    </row>
    <row r="955" spans="1:24" hidden="1" x14ac:dyDescent="0.3">
      <c r="A955" t="s">
        <v>4389</v>
      </c>
      <c r="B955" t="s">
        <v>910</v>
      </c>
      <c r="C955" t="s">
        <v>4694</v>
      </c>
      <c r="D955" s="8" t="s">
        <v>1412</v>
      </c>
      <c r="E955" t="s">
        <v>4695</v>
      </c>
      <c r="F955" t="s">
        <v>2652</v>
      </c>
      <c r="G955" t="s">
        <v>1627</v>
      </c>
      <c r="H955" t="s">
        <v>4109</v>
      </c>
      <c r="I955" t="s">
        <v>4639</v>
      </c>
      <c r="J955" t="s">
        <v>1628</v>
      </c>
      <c r="K955">
        <v>25</v>
      </c>
      <c r="L955" s="2" t="s">
        <v>1412</v>
      </c>
      <c r="M955" s="2">
        <f ca="1">Table1[[#This Row],[Cases]]*Table1[[#This Row],[Pack Size]]</f>
        <v>0</v>
      </c>
      <c r="N955" s="1">
        <f ca="1">Table1[[#This Row],[Cases]]*Table1[[#This Row],[Pack Size]]</f>
        <v>7200</v>
      </c>
      <c r="O955" s="1">
        <f>IFERROR(VLOOKUP(Table1[[#This Row],[SKU Code]],'SKU Size'!$G:$H,2,FALSE),0)*Table1[[#This Row],[Cases]]</f>
        <v>0</v>
      </c>
      <c r="P955" t="str">
        <f t="shared" si="15"/>
        <v>D0150</v>
      </c>
      <c r="Q955">
        <f>IFERROR(VLOOKUP(Table1[[#This Row],[Trim Distributor Code]],Sheet1!$N:$O,2,FALSE),0)</f>
        <v>3400258</v>
      </c>
      <c r="R955" t="str">
        <f>IFERROR(VLOOKUP(Table1[[#This Row],[Salesflo AppUser Code]],HIE!$A:$B,2,FALSE),0)</f>
        <v>Active</v>
      </c>
      <c r="S955" t="str">
        <f>IFERROR(VLOOKUP(Table1[[#This Row],[Salesflo AppUser Code]],HIE!$A:$B,2,FALSE),0)</f>
        <v>Active</v>
      </c>
      <c r="T955" t="s">
        <v>2637</v>
      </c>
      <c r="U955" t="s">
        <v>5710</v>
      </c>
      <c r="V955" t="s">
        <v>1624</v>
      </c>
      <c r="W955" t="s">
        <v>1627</v>
      </c>
      <c r="X955" t="str">
        <f>IFERROR(VLOOKUP( Table1[[#This Row],[Trim Distributor Code]],Sheet1!$A:$J,10,FALSE),0)</f>
        <v>Active</v>
      </c>
    </row>
    <row r="956" spans="1:24" hidden="1" x14ac:dyDescent="0.3">
      <c r="A956" t="s">
        <v>4389</v>
      </c>
      <c r="B956" t="s">
        <v>910</v>
      </c>
      <c r="C956" t="s">
        <v>4694</v>
      </c>
      <c r="D956" s="8" t="s">
        <v>1412</v>
      </c>
      <c r="E956" t="s">
        <v>4695</v>
      </c>
      <c r="F956" t="s">
        <v>2652</v>
      </c>
      <c r="G956" t="s">
        <v>4134</v>
      </c>
      <c r="H956" t="s">
        <v>4113</v>
      </c>
      <c r="I956" t="s">
        <v>4644</v>
      </c>
      <c r="J956" t="s">
        <v>1635</v>
      </c>
      <c r="K956">
        <v>15</v>
      </c>
      <c r="L956" s="2" t="s">
        <v>1412</v>
      </c>
      <c r="M956" s="2">
        <f ca="1">Table1[[#This Row],[Cases]]*Table1[[#This Row],[Pack Size]]</f>
        <v>0</v>
      </c>
      <c r="N956" s="1">
        <f ca="1">Table1[[#This Row],[Cases]]*Table1[[#This Row],[Pack Size]]</f>
        <v>360</v>
      </c>
      <c r="O956" s="1">
        <f>IFERROR(VLOOKUP(Table1[[#This Row],[SKU Code]],'SKU Size'!$G:$H,2,FALSE),0)*Table1[[#This Row],[Cases]]</f>
        <v>47139.90001296172</v>
      </c>
      <c r="P956" t="str">
        <f t="shared" si="15"/>
        <v>D0150</v>
      </c>
      <c r="Q956">
        <f>IFERROR(VLOOKUP(Table1[[#This Row],[Trim Distributor Code]],Sheet1!$N:$O,2,FALSE),0)</f>
        <v>3400258</v>
      </c>
      <c r="R956" t="str">
        <f>IFERROR(VLOOKUP(Table1[[#This Row],[Salesflo AppUser Code]],HIE!$A:$B,2,FALSE),0)</f>
        <v>Active</v>
      </c>
      <c r="S956" t="str">
        <f>IFERROR(VLOOKUP(Table1[[#This Row],[Salesflo AppUser Code]],HIE!$A:$B,2,FALSE),0)</f>
        <v>Active</v>
      </c>
      <c r="T956" t="s">
        <v>2637</v>
      </c>
      <c r="U956" t="s">
        <v>5710</v>
      </c>
      <c r="V956" t="s">
        <v>1632</v>
      </c>
      <c r="W956" t="s">
        <v>1445</v>
      </c>
      <c r="X956" t="str">
        <f>IFERROR(VLOOKUP( Table1[[#This Row],[Trim Distributor Code]],Sheet1!$A:$J,10,FALSE),0)</f>
        <v>Active</v>
      </c>
    </row>
    <row r="957" spans="1:24" hidden="1" x14ac:dyDescent="0.3">
      <c r="A957" t="s">
        <v>4389</v>
      </c>
      <c r="B957" t="s">
        <v>910</v>
      </c>
      <c r="C957" t="s">
        <v>4694</v>
      </c>
      <c r="D957" s="8" t="s">
        <v>1412</v>
      </c>
      <c r="E957" t="s">
        <v>4695</v>
      </c>
      <c r="F957" t="s">
        <v>2652</v>
      </c>
      <c r="G957" t="s">
        <v>4136</v>
      </c>
      <c r="H957" t="s">
        <v>4113</v>
      </c>
      <c r="I957" t="s">
        <v>4643</v>
      </c>
      <c r="J957" t="s">
        <v>2295</v>
      </c>
      <c r="K957">
        <v>30</v>
      </c>
      <c r="L957" s="2" t="s">
        <v>1412</v>
      </c>
      <c r="M957" s="2">
        <f ca="1">Table1[[#This Row],[Cases]]*Table1[[#This Row],[Pack Size]]</f>
        <v>0</v>
      </c>
      <c r="N957" s="1">
        <f ca="1">Table1[[#This Row],[Cases]]*Table1[[#This Row],[Pack Size]]</f>
        <v>720</v>
      </c>
      <c r="O957" s="1">
        <f>IFERROR(VLOOKUP(Table1[[#This Row],[SKU Code]],'SKU Size'!$G:$H,2,FALSE),0)*Table1[[#This Row],[Cases]]</f>
        <v>54942.113370527557</v>
      </c>
      <c r="P957" t="str">
        <f t="shared" si="15"/>
        <v>D0150</v>
      </c>
      <c r="Q957">
        <f>IFERROR(VLOOKUP(Table1[[#This Row],[Trim Distributor Code]],Sheet1!$N:$O,2,FALSE),0)</f>
        <v>3400258</v>
      </c>
      <c r="R957" t="str">
        <f>IFERROR(VLOOKUP(Table1[[#This Row],[Salesflo AppUser Code]],HIE!$A:$B,2,FALSE),0)</f>
        <v>Active</v>
      </c>
      <c r="S957" t="str">
        <f>IFERROR(VLOOKUP(Table1[[#This Row],[Salesflo AppUser Code]],HIE!$A:$B,2,FALSE),0)</f>
        <v>Active</v>
      </c>
      <c r="T957" t="s">
        <v>2637</v>
      </c>
      <c r="U957" t="s">
        <v>5710</v>
      </c>
      <c r="V957" t="s">
        <v>1632</v>
      </c>
      <c r="W957" t="s">
        <v>2294</v>
      </c>
      <c r="X957" t="str">
        <f>IFERROR(VLOOKUP( Table1[[#This Row],[Trim Distributor Code]],Sheet1!$A:$J,10,FALSE),0)</f>
        <v>Active</v>
      </c>
    </row>
    <row r="958" spans="1:24" hidden="1" x14ac:dyDescent="0.3">
      <c r="A958" t="s">
        <v>4389</v>
      </c>
      <c r="B958" t="s">
        <v>910</v>
      </c>
      <c r="C958" t="s">
        <v>4694</v>
      </c>
      <c r="D958" s="8" t="s">
        <v>1412</v>
      </c>
      <c r="E958" t="s">
        <v>4695</v>
      </c>
      <c r="F958" t="s">
        <v>2652</v>
      </c>
      <c r="G958" t="s">
        <v>2542</v>
      </c>
      <c r="H958" t="s">
        <v>2268</v>
      </c>
      <c r="I958" t="s">
        <v>4595</v>
      </c>
      <c r="J958" t="s">
        <v>2543</v>
      </c>
      <c r="K958">
        <v>6</v>
      </c>
      <c r="L958" s="2" t="s">
        <v>1412</v>
      </c>
      <c r="M958" s="2">
        <f ca="1">Table1[[#This Row],[Cases]]*Table1[[#This Row],[Pack Size]]</f>
        <v>0</v>
      </c>
      <c r="N958" s="1">
        <f ca="1">Table1[[#This Row],[Cases]]*Table1[[#This Row],[Pack Size]]</f>
        <v>2880</v>
      </c>
      <c r="O958" s="1">
        <f>IFERROR(VLOOKUP(Table1[[#This Row],[SKU Code]],'SKU Size'!$G:$H,2,FALSE),0)*Table1[[#This Row],[Cases]]</f>
        <v>29957.91208665106</v>
      </c>
      <c r="P958" t="str">
        <f t="shared" si="15"/>
        <v>D0150</v>
      </c>
      <c r="Q958">
        <f>IFERROR(VLOOKUP(Table1[[#This Row],[Trim Distributor Code]],Sheet1!$N:$O,2,FALSE),0)</f>
        <v>3400258</v>
      </c>
      <c r="R958" t="str">
        <f>IFERROR(VLOOKUP(Table1[[#This Row],[Salesflo AppUser Code]],HIE!$A:$B,2,FALSE),0)</f>
        <v>Active</v>
      </c>
      <c r="S958" t="str">
        <f>IFERROR(VLOOKUP(Table1[[#This Row],[Salesflo AppUser Code]],HIE!$A:$B,2,FALSE),0)</f>
        <v>Active</v>
      </c>
      <c r="T958" t="s">
        <v>2637</v>
      </c>
      <c r="U958" t="s">
        <v>5710</v>
      </c>
      <c r="V958" t="s">
        <v>2268</v>
      </c>
      <c r="W958" t="s">
        <v>2542</v>
      </c>
      <c r="X958" t="str">
        <f>IFERROR(VLOOKUP( Table1[[#This Row],[Trim Distributor Code]],Sheet1!$A:$J,10,FALSE),0)</f>
        <v>Active</v>
      </c>
    </row>
    <row r="959" spans="1:24" hidden="1" x14ac:dyDescent="0.3">
      <c r="A959" t="s">
        <v>4389</v>
      </c>
      <c r="B959" t="s">
        <v>910</v>
      </c>
      <c r="C959" t="s">
        <v>4694</v>
      </c>
      <c r="D959" s="8" t="s">
        <v>1412</v>
      </c>
      <c r="E959" t="s">
        <v>4695</v>
      </c>
      <c r="F959" t="s">
        <v>2652</v>
      </c>
      <c r="G959" t="s">
        <v>1422</v>
      </c>
      <c r="H959" t="s">
        <v>4360</v>
      </c>
      <c r="I959" t="s">
        <v>4645</v>
      </c>
      <c r="J959" t="s">
        <v>4271</v>
      </c>
      <c r="K959" s="1">
        <v>7</v>
      </c>
      <c r="L959" s="1" t="s">
        <v>1412</v>
      </c>
      <c r="M959" s="2">
        <f ca="1">Table1[[#This Row],[Cases]]*Table1[[#This Row],[Pack Size]]</f>
        <v>0</v>
      </c>
      <c r="N959" s="1">
        <f ca="1">Table1[[#This Row],[Cases]]*Table1[[#This Row],[Pack Size]]</f>
        <v>672</v>
      </c>
      <c r="O959" s="1">
        <f>IFERROR(VLOOKUP(Table1[[#This Row],[SKU Code]],'SKU Size'!$G:$H,2,FALSE),0)*Table1[[#This Row],[Cases]]</f>
        <v>0</v>
      </c>
      <c r="P959" t="str">
        <f t="shared" si="15"/>
        <v>D0150</v>
      </c>
      <c r="Q959">
        <f>IFERROR(VLOOKUP(Table1[[#This Row],[Trim Distributor Code]],Sheet1!$N:$O,2,FALSE),0)</f>
        <v>3400258</v>
      </c>
      <c r="R959" t="str">
        <f>IFERROR(VLOOKUP(Table1[[#This Row],[Salesflo AppUser Code]],HIE!$A:$B,2,FALSE),0)</f>
        <v>Active</v>
      </c>
      <c r="S959" t="str">
        <f>IFERROR(VLOOKUP(Table1[[#This Row],[Salesflo AppUser Code]],HIE!$A:$B,2,FALSE),0)</f>
        <v>Active</v>
      </c>
      <c r="T959" t="s">
        <v>2637</v>
      </c>
      <c r="U959" t="s">
        <v>5710</v>
      </c>
      <c r="V959" t="s">
        <v>4360</v>
      </c>
      <c r="W959" t="s">
        <v>1422</v>
      </c>
      <c r="X959" t="str">
        <f>IFERROR(VLOOKUP( Table1[[#This Row],[Trim Distributor Code]],Sheet1!$A:$J,10,FALSE),0)</f>
        <v>Active</v>
      </c>
    </row>
    <row r="960" spans="1:24" hidden="1" x14ac:dyDescent="0.3">
      <c r="A960" t="s">
        <v>4389</v>
      </c>
      <c r="B960" t="s">
        <v>911</v>
      </c>
      <c r="C960" t="s">
        <v>4696</v>
      </c>
      <c r="D960" s="8" t="s">
        <v>1412</v>
      </c>
      <c r="E960" t="s">
        <v>4695</v>
      </c>
      <c r="F960" t="s">
        <v>2652</v>
      </c>
      <c r="G960" t="s">
        <v>4134</v>
      </c>
      <c r="H960" t="s">
        <v>4106</v>
      </c>
      <c r="I960" t="s">
        <v>4636</v>
      </c>
      <c r="J960" t="s">
        <v>1478</v>
      </c>
      <c r="K960">
        <v>300</v>
      </c>
      <c r="L960" s="2" t="s">
        <v>1412</v>
      </c>
      <c r="M960" s="2">
        <f ca="1">Table1[[#This Row],[Cases]]*Table1[[#This Row],[Pack Size]]</f>
        <v>0</v>
      </c>
      <c r="N960" s="1">
        <f ca="1">Table1[[#This Row],[Cases]]*Table1[[#This Row],[Pack Size]]</f>
        <v>120000</v>
      </c>
      <c r="O960" s="1">
        <f>IFERROR(VLOOKUP(Table1[[#This Row],[SKU Code]],'SKU Size'!$G:$H,2,FALSE),0)*Table1[[#This Row],[Cases]]</f>
        <v>2612707.9347253502</v>
      </c>
      <c r="P960" t="str">
        <f t="shared" si="15"/>
        <v>D0150</v>
      </c>
      <c r="Q960">
        <f>IFERROR(VLOOKUP(Table1[[#This Row],[Trim Distributor Code]],Sheet1!$N:$O,2,FALSE),0)</f>
        <v>3400258</v>
      </c>
      <c r="R960" t="str">
        <f>IFERROR(VLOOKUP(Table1[[#This Row],[Salesflo AppUser Code]],HIE!$A:$B,2,FALSE),0)</f>
        <v>Active</v>
      </c>
      <c r="S960" t="str">
        <f>IFERROR(VLOOKUP(Table1[[#This Row],[Salesflo AppUser Code]],HIE!$A:$B,2,FALSE),0)</f>
        <v>Active</v>
      </c>
      <c r="T960" t="s">
        <v>2637</v>
      </c>
      <c r="U960" t="s">
        <v>5710</v>
      </c>
      <c r="V960" t="s">
        <v>1444</v>
      </c>
      <c r="W960" t="s">
        <v>1445</v>
      </c>
      <c r="X960" t="str">
        <f>IFERROR(VLOOKUP( Table1[[#This Row],[Trim Distributor Code]],Sheet1!$A:$J,10,FALSE),0)</f>
        <v>Active</v>
      </c>
    </row>
    <row r="961" spans="1:24" hidden="1" x14ac:dyDescent="0.3">
      <c r="A961" t="s">
        <v>4389</v>
      </c>
      <c r="B961" t="s">
        <v>911</v>
      </c>
      <c r="C961" t="s">
        <v>4696</v>
      </c>
      <c r="D961" s="8" t="s">
        <v>1412</v>
      </c>
      <c r="E961" t="s">
        <v>4695</v>
      </c>
      <c r="F961" t="s">
        <v>2652</v>
      </c>
      <c r="G961" t="s">
        <v>4133</v>
      </c>
      <c r="H961" t="s">
        <v>4106</v>
      </c>
      <c r="I961" t="s">
        <v>4637</v>
      </c>
      <c r="J961" t="s">
        <v>1586</v>
      </c>
      <c r="K961">
        <v>350</v>
      </c>
      <c r="L961" s="2" t="s">
        <v>1412</v>
      </c>
      <c r="M961" s="2">
        <f ca="1">Table1[[#This Row],[Cases]]*Table1[[#This Row],[Pack Size]]</f>
        <v>0</v>
      </c>
      <c r="N961" s="1">
        <f ca="1">Table1[[#This Row],[Cases]]*Table1[[#This Row],[Pack Size]]</f>
        <v>140000</v>
      </c>
      <c r="O961" s="1">
        <f>IFERROR(VLOOKUP(Table1[[#This Row],[SKU Code]],'SKU Size'!$G:$H,2,FALSE),0)*Table1[[#This Row],[Cases]]</f>
        <v>2951229.5622438285</v>
      </c>
      <c r="P961" t="str">
        <f t="shared" si="15"/>
        <v>D0150</v>
      </c>
      <c r="Q961">
        <f>IFERROR(VLOOKUP(Table1[[#This Row],[Trim Distributor Code]],Sheet1!$N:$O,2,FALSE),0)</f>
        <v>3400258</v>
      </c>
      <c r="R961" t="str">
        <f>IFERROR(VLOOKUP(Table1[[#This Row],[Salesflo AppUser Code]],HIE!$A:$B,2,FALSE),0)</f>
        <v>Active</v>
      </c>
      <c r="S961" t="str">
        <f>IFERROR(VLOOKUP(Table1[[#This Row],[Salesflo AppUser Code]],HIE!$A:$B,2,FALSE),0)</f>
        <v>Active</v>
      </c>
      <c r="T961" t="s">
        <v>2637</v>
      </c>
      <c r="U961" t="s">
        <v>5710</v>
      </c>
      <c r="V961" t="s">
        <v>1444</v>
      </c>
      <c r="W961" t="s">
        <v>5707</v>
      </c>
      <c r="X961" t="str">
        <f>IFERROR(VLOOKUP( Table1[[#This Row],[Trim Distributor Code]],Sheet1!$A:$J,10,FALSE),0)</f>
        <v>Active</v>
      </c>
    </row>
    <row r="962" spans="1:24" hidden="1" x14ac:dyDescent="0.3">
      <c r="A962" t="s">
        <v>4389</v>
      </c>
      <c r="B962" t="s">
        <v>911</v>
      </c>
      <c r="C962" t="s">
        <v>4696</v>
      </c>
      <c r="D962" s="8" t="s">
        <v>1412</v>
      </c>
      <c r="E962" t="s">
        <v>4695</v>
      </c>
      <c r="F962" t="s">
        <v>2652</v>
      </c>
      <c r="G962" t="s">
        <v>1607</v>
      </c>
      <c r="H962" t="s">
        <v>4137</v>
      </c>
      <c r="I962" t="s">
        <v>4641</v>
      </c>
      <c r="J962" t="s">
        <v>1622</v>
      </c>
      <c r="K962">
        <v>5</v>
      </c>
      <c r="L962" s="2" t="s">
        <v>1412</v>
      </c>
      <c r="M962" s="2">
        <f ca="1">Table1[[#This Row],[Cases]]*Table1[[#This Row],[Pack Size]]</f>
        <v>0</v>
      </c>
      <c r="N962" s="1">
        <f ca="1">Table1[[#This Row],[Cases]]*Table1[[#This Row],[Pack Size]]</f>
        <v>1200</v>
      </c>
      <c r="O962" s="1">
        <f>IFERROR(VLOOKUP(Table1[[#This Row],[SKU Code]],'SKU Size'!$G:$H,2,FALSE),0)*Table1[[#This Row],[Cases]]</f>
        <v>37486.227962243371</v>
      </c>
      <c r="P962" t="str">
        <f t="shared" ref="P962:P1025" si="16">TRIM(E962)</f>
        <v>D0150</v>
      </c>
      <c r="Q962">
        <f>IFERROR(VLOOKUP(Table1[[#This Row],[Trim Distributor Code]],Sheet1!$N:$O,2,FALSE),0)</f>
        <v>3400258</v>
      </c>
      <c r="R962" t="str">
        <f>IFERROR(VLOOKUP(Table1[[#This Row],[Salesflo AppUser Code]],HIE!$A:$B,2,FALSE),0)</f>
        <v>Active</v>
      </c>
      <c r="S962" t="str">
        <f>IFERROR(VLOOKUP(Table1[[#This Row],[Salesflo AppUser Code]],HIE!$A:$B,2,FALSE),0)</f>
        <v>Active</v>
      </c>
      <c r="T962" t="s">
        <v>2637</v>
      </c>
      <c r="U962" t="s">
        <v>5710</v>
      </c>
      <c r="V962" t="s">
        <v>1606</v>
      </c>
      <c r="W962" t="s">
        <v>1607</v>
      </c>
      <c r="X962" t="str">
        <f>IFERROR(VLOOKUP( Table1[[#This Row],[Trim Distributor Code]],Sheet1!$A:$J,10,FALSE),0)</f>
        <v>Active</v>
      </c>
    </row>
    <row r="963" spans="1:24" hidden="1" x14ac:dyDescent="0.3">
      <c r="A963" t="s">
        <v>4389</v>
      </c>
      <c r="B963" t="s">
        <v>911</v>
      </c>
      <c r="C963" t="s">
        <v>4696</v>
      </c>
      <c r="D963" s="8" t="s">
        <v>1412</v>
      </c>
      <c r="E963" t="s">
        <v>4695</v>
      </c>
      <c r="F963" t="s">
        <v>2652</v>
      </c>
      <c r="G963" t="s">
        <v>4111</v>
      </c>
      <c r="H963" t="s">
        <v>4109</v>
      </c>
      <c r="I963" t="s">
        <v>4638</v>
      </c>
      <c r="J963" t="s">
        <v>1440</v>
      </c>
      <c r="K963">
        <v>12</v>
      </c>
      <c r="L963" s="2" t="s">
        <v>1412</v>
      </c>
      <c r="M963" s="2">
        <f ca="1">Table1[[#This Row],[Cases]]*Table1[[#This Row],[Pack Size]]</f>
        <v>0</v>
      </c>
      <c r="N963" s="1">
        <f ca="1">Table1[[#This Row],[Cases]]*Table1[[#This Row],[Pack Size]]</f>
        <v>1200</v>
      </c>
      <c r="O963" s="1">
        <f>IFERROR(VLOOKUP(Table1[[#This Row],[SKU Code]],'SKU Size'!$G:$H,2,FALSE),0)*Table1[[#This Row],[Cases]]</f>
        <v>121854.57700256511</v>
      </c>
      <c r="P963" t="str">
        <f t="shared" si="16"/>
        <v>D0150</v>
      </c>
      <c r="Q963">
        <f>IFERROR(VLOOKUP(Table1[[#This Row],[Trim Distributor Code]],Sheet1!$N:$O,2,FALSE),0)</f>
        <v>3400258</v>
      </c>
      <c r="R963" t="str">
        <f>IFERROR(VLOOKUP(Table1[[#This Row],[Salesflo AppUser Code]],HIE!$A:$B,2,FALSE),0)</f>
        <v>Active</v>
      </c>
      <c r="S963" t="str">
        <f>IFERROR(VLOOKUP(Table1[[#This Row],[Salesflo AppUser Code]],HIE!$A:$B,2,FALSE),0)</f>
        <v>Active</v>
      </c>
      <c r="T963" t="s">
        <v>2637</v>
      </c>
      <c r="U963" t="s">
        <v>5710</v>
      </c>
      <c r="V963" t="s">
        <v>1423</v>
      </c>
      <c r="W963" t="s">
        <v>1431</v>
      </c>
      <c r="X963" t="str">
        <f>IFERROR(VLOOKUP( Table1[[#This Row],[Trim Distributor Code]],Sheet1!$A:$J,10,FALSE),0)</f>
        <v>Active</v>
      </c>
    </row>
    <row r="964" spans="1:24" hidden="1" x14ac:dyDescent="0.3">
      <c r="A964" t="s">
        <v>4389</v>
      </c>
      <c r="B964" t="s">
        <v>911</v>
      </c>
      <c r="C964" t="s">
        <v>4696</v>
      </c>
      <c r="D964" s="8" t="s">
        <v>1412</v>
      </c>
      <c r="E964" t="s">
        <v>4695</v>
      </c>
      <c r="F964" t="s">
        <v>2652</v>
      </c>
      <c r="G964" t="s">
        <v>1627</v>
      </c>
      <c r="H964" t="s">
        <v>4109</v>
      </c>
      <c r="I964" t="s">
        <v>4639</v>
      </c>
      <c r="J964" t="s">
        <v>1628</v>
      </c>
      <c r="K964">
        <v>30</v>
      </c>
      <c r="L964" s="2" t="s">
        <v>1412</v>
      </c>
      <c r="M964" s="2">
        <f ca="1">Table1[[#This Row],[Cases]]*Table1[[#This Row],[Pack Size]]</f>
        <v>0</v>
      </c>
      <c r="N964" s="1">
        <f ca="1">Table1[[#This Row],[Cases]]*Table1[[#This Row],[Pack Size]]</f>
        <v>8640</v>
      </c>
      <c r="O964" s="1">
        <f>IFERROR(VLOOKUP(Table1[[#This Row],[SKU Code]],'SKU Size'!$G:$H,2,FALSE),0)*Table1[[#This Row],[Cases]]</f>
        <v>0</v>
      </c>
      <c r="P964" t="str">
        <f t="shared" si="16"/>
        <v>D0150</v>
      </c>
      <c r="Q964">
        <f>IFERROR(VLOOKUP(Table1[[#This Row],[Trim Distributor Code]],Sheet1!$N:$O,2,FALSE),0)</f>
        <v>3400258</v>
      </c>
      <c r="R964" t="str">
        <f>IFERROR(VLOOKUP(Table1[[#This Row],[Salesflo AppUser Code]],HIE!$A:$B,2,FALSE),0)</f>
        <v>Active</v>
      </c>
      <c r="S964" t="str">
        <f>IFERROR(VLOOKUP(Table1[[#This Row],[Salesflo AppUser Code]],HIE!$A:$B,2,FALSE),0)</f>
        <v>Active</v>
      </c>
      <c r="T964" t="s">
        <v>2637</v>
      </c>
      <c r="U964" t="s">
        <v>5710</v>
      </c>
      <c r="V964" t="s">
        <v>1624</v>
      </c>
      <c r="W964" t="s">
        <v>1627</v>
      </c>
      <c r="X964" t="str">
        <f>IFERROR(VLOOKUP( Table1[[#This Row],[Trim Distributor Code]],Sheet1!$A:$J,10,FALSE),0)</f>
        <v>Active</v>
      </c>
    </row>
    <row r="965" spans="1:24" hidden="1" x14ac:dyDescent="0.3">
      <c r="A965" t="s">
        <v>4389</v>
      </c>
      <c r="B965" t="s">
        <v>911</v>
      </c>
      <c r="C965" t="s">
        <v>4696</v>
      </c>
      <c r="D965" s="8" t="s">
        <v>1412</v>
      </c>
      <c r="E965" t="s">
        <v>4695</v>
      </c>
      <c r="F965" t="s">
        <v>2652</v>
      </c>
      <c r="G965" t="s">
        <v>4134</v>
      </c>
      <c r="H965" t="s">
        <v>4113</v>
      </c>
      <c r="I965" t="s">
        <v>4644</v>
      </c>
      <c r="J965" t="s">
        <v>1635</v>
      </c>
      <c r="K965">
        <v>10</v>
      </c>
      <c r="L965" s="2" t="s">
        <v>1412</v>
      </c>
      <c r="M965" s="2">
        <f ca="1">Table1[[#This Row],[Cases]]*Table1[[#This Row],[Pack Size]]</f>
        <v>0</v>
      </c>
      <c r="N965" s="1">
        <f ca="1">Table1[[#This Row],[Cases]]*Table1[[#This Row],[Pack Size]]</f>
        <v>240</v>
      </c>
      <c r="O965" s="1">
        <f>IFERROR(VLOOKUP(Table1[[#This Row],[SKU Code]],'SKU Size'!$G:$H,2,FALSE),0)*Table1[[#This Row],[Cases]]</f>
        <v>31426.600008641144</v>
      </c>
      <c r="P965" t="str">
        <f t="shared" si="16"/>
        <v>D0150</v>
      </c>
      <c r="Q965">
        <f>IFERROR(VLOOKUP(Table1[[#This Row],[Trim Distributor Code]],Sheet1!$N:$O,2,FALSE),0)</f>
        <v>3400258</v>
      </c>
      <c r="R965" t="str">
        <f>IFERROR(VLOOKUP(Table1[[#This Row],[Salesflo AppUser Code]],HIE!$A:$B,2,FALSE),0)</f>
        <v>Active</v>
      </c>
      <c r="S965" t="str">
        <f>IFERROR(VLOOKUP(Table1[[#This Row],[Salesflo AppUser Code]],HIE!$A:$B,2,FALSE),0)</f>
        <v>Active</v>
      </c>
      <c r="T965" t="s">
        <v>2637</v>
      </c>
      <c r="U965" t="s">
        <v>5710</v>
      </c>
      <c r="V965" t="s">
        <v>1632</v>
      </c>
      <c r="W965" t="s">
        <v>1445</v>
      </c>
      <c r="X965" t="str">
        <f>IFERROR(VLOOKUP( Table1[[#This Row],[Trim Distributor Code]],Sheet1!$A:$J,10,FALSE),0)</f>
        <v>Active</v>
      </c>
    </row>
    <row r="966" spans="1:24" hidden="1" x14ac:dyDescent="0.3">
      <c r="A966" t="s">
        <v>4389</v>
      </c>
      <c r="B966" t="s">
        <v>911</v>
      </c>
      <c r="C966" t="s">
        <v>4696</v>
      </c>
      <c r="D966" s="8" t="s">
        <v>1412</v>
      </c>
      <c r="E966" t="s">
        <v>4695</v>
      </c>
      <c r="F966" t="s">
        <v>2652</v>
      </c>
      <c r="G966" t="s">
        <v>4136</v>
      </c>
      <c r="H966" t="s">
        <v>4113</v>
      </c>
      <c r="I966" t="s">
        <v>4643</v>
      </c>
      <c r="J966" t="s">
        <v>2295</v>
      </c>
      <c r="K966" s="1">
        <v>30</v>
      </c>
      <c r="L966" s="1" t="s">
        <v>1412</v>
      </c>
      <c r="M966" s="2">
        <f ca="1">Table1[[#This Row],[Cases]]*Table1[[#This Row],[Pack Size]]</f>
        <v>0</v>
      </c>
      <c r="N966" s="1">
        <f ca="1">Table1[[#This Row],[Cases]]*Table1[[#This Row],[Pack Size]]</f>
        <v>720</v>
      </c>
      <c r="O966" s="1">
        <f>IFERROR(VLOOKUP(Table1[[#This Row],[SKU Code]],'SKU Size'!$G:$H,2,FALSE),0)*Table1[[#This Row],[Cases]]</f>
        <v>54942.113370527557</v>
      </c>
      <c r="P966" t="str">
        <f t="shared" si="16"/>
        <v>D0150</v>
      </c>
      <c r="Q966">
        <f>IFERROR(VLOOKUP(Table1[[#This Row],[Trim Distributor Code]],Sheet1!$N:$O,2,FALSE),0)</f>
        <v>3400258</v>
      </c>
      <c r="R966" t="str">
        <f>IFERROR(VLOOKUP(Table1[[#This Row],[Salesflo AppUser Code]],HIE!$A:$B,2,FALSE),0)</f>
        <v>Active</v>
      </c>
      <c r="S966" t="str">
        <f>IFERROR(VLOOKUP(Table1[[#This Row],[Salesflo AppUser Code]],HIE!$A:$B,2,FALSE),0)</f>
        <v>Active</v>
      </c>
      <c r="T966" t="s">
        <v>2637</v>
      </c>
      <c r="U966" t="s">
        <v>5710</v>
      </c>
      <c r="V966" t="s">
        <v>1632</v>
      </c>
      <c r="W966" t="s">
        <v>2294</v>
      </c>
      <c r="X966" t="str">
        <f>IFERROR(VLOOKUP( Table1[[#This Row],[Trim Distributor Code]],Sheet1!$A:$J,10,FALSE),0)</f>
        <v>Active</v>
      </c>
    </row>
    <row r="967" spans="1:24" hidden="1" x14ac:dyDescent="0.3">
      <c r="A967" t="s">
        <v>4389</v>
      </c>
      <c r="B967" t="s">
        <v>911</v>
      </c>
      <c r="C967" t="s">
        <v>4696</v>
      </c>
      <c r="D967" s="8" t="s">
        <v>1412</v>
      </c>
      <c r="E967" t="s">
        <v>4695</v>
      </c>
      <c r="F967" t="s">
        <v>2652</v>
      </c>
      <c r="G967" t="s">
        <v>2542</v>
      </c>
      <c r="H967" t="s">
        <v>2268</v>
      </c>
      <c r="I967" t="s">
        <v>4595</v>
      </c>
      <c r="J967" t="s">
        <v>2543</v>
      </c>
      <c r="K967">
        <v>6</v>
      </c>
      <c r="L967" s="2" t="s">
        <v>1412</v>
      </c>
      <c r="M967" s="2">
        <f ca="1">Table1[[#This Row],[Cases]]*Table1[[#This Row],[Pack Size]]</f>
        <v>0</v>
      </c>
      <c r="N967" s="1">
        <f ca="1">Table1[[#This Row],[Cases]]*Table1[[#This Row],[Pack Size]]</f>
        <v>2880</v>
      </c>
      <c r="O967" s="1">
        <f>IFERROR(VLOOKUP(Table1[[#This Row],[SKU Code]],'SKU Size'!$G:$H,2,FALSE),0)*Table1[[#This Row],[Cases]]</f>
        <v>29957.91208665106</v>
      </c>
      <c r="P967" t="str">
        <f t="shared" si="16"/>
        <v>D0150</v>
      </c>
      <c r="Q967">
        <f>IFERROR(VLOOKUP(Table1[[#This Row],[Trim Distributor Code]],Sheet1!$N:$O,2,FALSE),0)</f>
        <v>3400258</v>
      </c>
      <c r="R967" t="str">
        <f>IFERROR(VLOOKUP(Table1[[#This Row],[Salesflo AppUser Code]],HIE!$A:$B,2,FALSE),0)</f>
        <v>Active</v>
      </c>
      <c r="S967" t="str">
        <f>IFERROR(VLOOKUP(Table1[[#This Row],[Salesflo AppUser Code]],HIE!$A:$B,2,FALSE),0)</f>
        <v>Active</v>
      </c>
      <c r="T967" t="s">
        <v>2637</v>
      </c>
      <c r="U967" t="s">
        <v>5710</v>
      </c>
      <c r="V967" t="s">
        <v>2268</v>
      </c>
      <c r="W967" t="s">
        <v>2542</v>
      </c>
      <c r="X967" t="str">
        <f>IFERROR(VLOOKUP( Table1[[#This Row],[Trim Distributor Code]],Sheet1!$A:$J,10,FALSE),0)</f>
        <v>Active</v>
      </c>
    </row>
    <row r="968" spans="1:24" hidden="1" x14ac:dyDescent="0.3">
      <c r="A968" t="s">
        <v>4389</v>
      </c>
      <c r="B968" t="s">
        <v>911</v>
      </c>
      <c r="C968" t="s">
        <v>4696</v>
      </c>
      <c r="D968" s="8" t="s">
        <v>1412</v>
      </c>
      <c r="E968" t="s">
        <v>4695</v>
      </c>
      <c r="F968" t="s">
        <v>2652</v>
      </c>
      <c r="G968" t="s">
        <v>1422</v>
      </c>
      <c r="H968" t="s">
        <v>4360</v>
      </c>
      <c r="I968" t="s">
        <v>4645</v>
      </c>
      <c r="J968" t="s">
        <v>4271</v>
      </c>
      <c r="K968">
        <v>6</v>
      </c>
      <c r="L968" s="2" t="s">
        <v>1412</v>
      </c>
      <c r="M968" s="2">
        <f ca="1">Table1[[#This Row],[Cases]]*Table1[[#This Row],[Pack Size]]</f>
        <v>0</v>
      </c>
      <c r="N968" s="1">
        <f ca="1">Table1[[#This Row],[Cases]]*Table1[[#This Row],[Pack Size]]</f>
        <v>576</v>
      </c>
      <c r="O968" s="1">
        <f>IFERROR(VLOOKUP(Table1[[#This Row],[SKU Code]],'SKU Size'!$G:$H,2,FALSE),0)*Table1[[#This Row],[Cases]]</f>
        <v>0</v>
      </c>
      <c r="P968" t="str">
        <f t="shared" si="16"/>
        <v>D0150</v>
      </c>
      <c r="Q968">
        <f>IFERROR(VLOOKUP(Table1[[#This Row],[Trim Distributor Code]],Sheet1!$N:$O,2,FALSE),0)</f>
        <v>3400258</v>
      </c>
      <c r="R968" t="str">
        <f>IFERROR(VLOOKUP(Table1[[#This Row],[Salesflo AppUser Code]],HIE!$A:$B,2,FALSE),0)</f>
        <v>Active</v>
      </c>
      <c r="S968" t="str">
        <f>IFERROR(VLOOKUP(Table1[[#This Row],[Salesflo AppUser Code]],HIE!$A:$B,2,FALSE),0)</f>
        <v>Active</v>
      </c>
      <c r="T968" t="s">
        <v>2637</v>
      </c>
      <c r="U968" t="s">
        <v>5710</v>
      </c>
      <c r="V968" t="s">
        <v>4360</v>
      </c>
      <c r="W968" t="s">
        <v>1422</v>
      </c>
      <c r="X968" t="str">
        <f>IFERROR(VLOOKUP( Table1[[#This Row],[Trim Distributor Code]],Sheet1!$A:$J,10,FALSE),0)</f>
        <v>Active</v>
      </c>
    </row>
    <row r="969" spans="1:24" hidden="1" x14ac:dyDescent="0.3">
      <c r="A969" t="s">
        <v>4389</v>
      </c>
      <c r="B969" t="s">
        <v>912</v>
      </c>
      <c r="C969" t="s">
        <v>4697</v>
      </c>
      <c r="D969" s="8" t="s">
        <v>1412</v>
      </c>
      <c r="E969" t="s">
        <v>4695</v>
      </c>
      <c r="F969" t="s">
        <v>2652</v>
      </c>
      <c r="G969" t="s">
        <v>4134</v>
      </c>
      <c r="H969" t="s">
        <v>4106</v>
      </c>
      <c r="I969" t="s">
        <v>4636</v>
      </c>
      <c r="J969" t="s">
        <v>1478</v>
      </c>
      <c r="K969">
        <v>350</v>
      </c>
      <c r="L969" s="2" t="s">
        <v>1412</v>
      </c>
      <c r="M969" s="2">
        <f ca="1">Table1[[#This Row],[Cases]]*Table1[[#This Row],[Pack Size]]</f>
        <v>0</v>
      </c>
      <c r="N969" s="1">
        <f ca="1">Table1[[#This Row],[Cases]]*Table1[[#This Row],[Pack Size]]</f>
        <v>140000</v>
      </c>
      <c r="O969" s="1">
        <f>IFERROR(VLOOKUP(Table1[[#This Row],[SKU Code]],'SKU Size'!$G:$H,2,FALSE),0)*Table1[[#This Row],[Cases]]</f>
        <v>3048159.257179575</v>
      </c>
      <c r="P969" t="str">
        <f t="shared" si="16"/>
        <v>D0150</v>
      </c>
      <c r="Q969">
        <f>IFERROR(VLOOKUP(Table1[[#This Row],[Trim Distributor Code]],Sheet1!$N:$O,2,FALSE),0)</f>
        <v>3400258</v>
      </c>
      <c r="R969" t="str">
        <f>IFERROR(VLOOKUP(Table1[[#This Row],[Salesflo AppUser Code]],HIE!$A:$B,2,FALSE),0)</f>
        <v>Active</v>
      </c>
      <c r="S969" t="str">
        <f>IFERROR(VLOOKUP(Table1[[#This Row],[Salesflo AppUser Code]],HIE!$A:$B,2,FALSE),0)</f>
        <v>Active</v>
      </c>
      <c r="T969" t="s">
        <v>2637</v>
      </c>
      <c r="U969" t="s">
        <v>5710</v>
      </c>
      <c r="V969" t="s">
        <v>1444</v>
      </c>
      <c r="W969" t="s">
        <v>1445</v>
      </c>
      <c r="X969" t="str">
        <f>IFERROR(VLOOKUP( Table1[[#This Row],[Trim Distributor Code]],Sheet1!$A:$J,10,FALSE),0)</f>
        <v>Active</v>
      </c>
    </row>
    <row r="970" spans="1:24" hidden="1" x14ac:dyDescent="0.3">
      <c r="A970" t="s">
        <v>4389</v>
      </c>
      <c r="B970" t="s">
        <v>912</v>
      </c>
      <c r="C970" t="s">
        <v>4697</v>
      </c>
      <c r="D970" s="8" t="s">
        <v>1412</v>
      </c>
      <c r="E970" t="s">
        <v>4695</v>
      </c>
      <c r="F970" t="s">
        <v>2652</v>
      </c>
      <c r="G970" t="s">
        <v>4133</v>
      </c>
      <c r="H970" t="s">
        <v>4106</v>
      </c>
      <c r="I970" t="s">
        <v>4637</v>
      </c>
      <c r="J970" t="s">
        <v>1586</v>
      </c>
      <c r="K970">
        <v>450</v>
      </c>
      <c r="L970" s="2" t="s">
        <v>1412</v>
      </c>
      <c r="M970" s="2">
        <f ca="1">Table1[[#This Row],[Cases]]*Table1[[#This Row],[Pack Size]]</f>
        <v>0</v>
      </c>
      <c r="N970" s="1">
        <f ca="1">Table1[[#This Row],[Cases]]*Table1[[#This Row],[Pack Size]]</f>
        <v>180000</v>
      </c>
      <c r="O970" s="1">
        <f>IFERROR(VLOOKUP(Table1[[#This Row],[SKU Code]],'SKU Size'!$G:$H,2,FALSE),0)*Table1[[#This Row],[Cases]]</f>
        <v>3794438.0085992082</v>
      </c>
      <c r="P970" t="str">
        <f t="shared" si="16"/>
        <v>D0150</v>
      </c>
      <c r="Q970">
        <f>IFERROR(VLOOKUP(Table1[[#This Row],[Trim Distributor Code]],Sheet1!$N:$O,2,FALSE),0)</f>
        <v>3400258</v>
      </c>
      <c r="R970" t="str">
        <f>IFERROR(VLOOKUP(Table1[[#This Row],[Salesflo AppUser Code]],HIE!$A:$B,2,FALSE),0)</f>
        <v>Active</v>
      </c>
      <c r="S970" t="str">
        <f>IFERROR(VLOOKUP(Table1[[#This Row],[Salesflo AppUser Code]],HIE!$A:$B,2,FALSE),0)</f>
        <v>Active</v>
      </c>
      <c r="T970" t="s">
        <v>2637</v>
      </c>
      <c r="U970" t="s">
        <v>5710</v>
      </c>
      <c r="V970" t="s">
        <v>1444</v>
      </c>
      <c r="W970" t="s">
        <v>5707</v>
      </c>
      <c r="X970" t="str">
        <f>IFERROR(VLOOKUP( Table1[[#This Row],[Trim Distributor Code]],Sheet1!$A:$J,10,FALSE),0)</f>
        <v>Active</v>
      </c>
    </row>
    <row r="971" spans="1:24" hidden="1" x14ac:dyDescent="0.3">
      <c r="A971" t="s">
        <v>4389</v>
      </c>
      <c r="B971" t="s">
        <v>912</v>
      </c>
      <c r="C971" t="s">
        <v>4697</v>
      </c>
      <c r="D971" s="8" t="s">
        <v>1412</v>
      </c>
      <c r="E971" t="s">
        <v>4695</v>
      </c>
      <c r="F971" t="s">
        <v>2652</v>
      </c>
      <c r="G971" t="s">
        <v>1607</v>
      </c>
      <c r="H971" t="s">
        <v>4137</v>
      </c>
      <c r="I971" t="s">
        <v>4641</v>
      </c>
      <c r="J971" t="s">
        <v>1622</v>
      </c>
      <c r="K971">
        <v>5</v>
      </c>
      <c r="L971" s="2" t="s">
        <v>1412</v>
      </c>
      <c r="M971" s="2">
        <f ca="1">Table1[[#This Row],[Cases]]*Table1[[#This Row],[Pack Size]]</f>
        <v>0</v>
      </c>
      <c r="N971" s="1">
        <f ca="1">Table1[[#This Row],[Cases]]*Table1[[#This Row],[Pack Size]]</f>
        <v>1200</v>
      </c>
      <c r="O971" s="1">
        <f>IFERROR(VLOOKUP(Table1[[#This Row],[SKU Code]],'SKU Size'!$G:$H,2,FALSE),0)*Table1[[#This Row],[Cases]]</f>
        <v>37486.227962243371</v>
      </c>
      <c r="P971" t="str">
        <f t="shared" si="16"/>
        <v>D0150</v>
      </c>
      <c r="Q971">
        <f>IFERROR(VLOOKUP(Table1[[#This Row],[Trim Distributor Code]],Sheet1!$N:$O,2,FALSE),0)</f>
        <v>3400258</v>
      </c>
      <c r="R971" t="str">
        <f>IFERROR(VLOOKUP(Table1[[#This Row],[Salesflo AppUser Code]],HIE!$A:$B,2,FALSE),0)</f>
        <v>Active</v>
      </c>
      <c r="S971" t="str">
        <f>IFERROR(VLOOKUP(Table1[[#This Row],[Salesflo AppUser Code]],HIE!$A:$B,2,FALSE),0)</f>
        <v>Active</v>
      </c>
      <c r="T971" t="s">
        <v>2637</v>
      </c>
      <c r="U971" t="s">
        <v>5710</v>
      </c>
      <c r="V971" t="s">
        <v>1606</v>
      </c>
      <c r="W971" t="s">
        <v>1607</v>
      </c>
      <c r="X971" t="str">
        <f>IFERROR(VLOOKUP( Table1[[#This Row],[Trim Distributor Code]],Sheet1!$A:$J,10,FALSE),0)</f>
        <v>Active</v>
      </c>
    </row>
    <row r="972" spans="1:24" hidden="1" x14ac:dyDescent="0.3">
      <c r="A972" t="s">
        <v>4389</v>
      </c>
      <c r="B972" t="s">
        <v>912</v>
      </c>
      <c r="C972" t="s">
        <v>4697</v>
      </c>
      <c r="D972" s="8" t="s">
        <v>1412</v>
      </c>
      <c r="E972" t="s">
        <v>4695</v>
      </c>
      <c r="F972" t="s">
        <v>2652</v>
      </c>
      <c r="G972" t="s">
        <v>4111</v>
      </c>
      <c r="H972" t="s">
        <v>4109</v>
      </c>
      <c r="I972" t="s">
        <v>4638</v>
      </c>
      <c r="J972" t="s">
        <v>1440</v>
      </c>
      <c r="K972" s="1">
        <v>12</v>
      </c>
      <c r="L972" s="1" t="s">
        <v>1412</v>
      </c>
      <c r="M972" s="2">
        <f ca="1">Table1[[#This Row],[Cases]]*Table1[[#This Row],[Pack Size]]</f>
        <v>0</v>
      </c>
      <c r="N972" s="1">
        <f ca="1">Table1[[#This Row],[Cases]]*Table1[[#This Row],[Pack Size]]</f>
        <v>1200</v>
      </c>
      <c r="O972" s="1">
        <f>IFERROR(VLOOKUP(Table1[[#This Row],[SKU Code]],'SKU Size'!$G:$H,2,FALSE),0)*Table1[[#This Row],[Cases]]</f>
        <v>121854.57700256511</v>
      </c>
      <c r="P972" t="str">
        <f t="shared" si="16"/>
        <v>D0150</v>
      </c>
      <c r="Q972">
        <f>IFERROR(VLOOKUP(Table1[[#This Row],[Trim Distributor Code]],Sheet1!$N:$O,2,FALSE),0)</f>
        <v>3400258</v>
      </c>
      <c r="R972" t="str">
        <f>IFERROR(VLOOKUP(Table1[[#This Row],[Salesflo AppUser Code]],HIE!$A:$B,2,FALSE),0)</f>
        <v>Active</v>
      </c>
      <c r="S972" t="str">
        <f>IFERROR(VLOOKUP(Table1[[#This Row],[Salesflo AppUser Code]],HIE!$A:$B,2,FALSE),0)</f>
        <v>Active</v>
      </c>
      <c r="T972" t="s">
        <v>2637</v>
      </c>
      <c r="U972" t="s">
        <v>5710</v>
      </c>
      <c r="V972" t="s">
        <v>1423</v>
      </c>
      <c r="W972" t="s">
        <v>1431</v>
      </c>
      <c r="X972" t="str">
        <f>IFERROR(VLOOKUP( Table1[[#This Row],[Trim Distributor Code]],Sheet1!$A:$J,10,FALSE),0)</f>
        <v>Active</v>
      </c>
    </row>
    <row r="973" spans="1:24" hidden="1" x14ac:dyDescent="0.3">
      <c r="A973" t="s">
        <v>4389</v>
      </c>
      <c r="B973" t="s">
        <v>912</v>
      </c>
      <c r="C973" t="s">
        <v>4697</v>
      </c>
      <c r="D973" s="8" t="s">
        <v>1412</v>
      </c>
      <c r="E973" t="s">
        <v>4695</v>
      </c>
      <c r="F973" t="s">
        <v>2652</v>
      </c>
      <c r="G973" t="s">
        <v>1627</v>
      </c>
      <c r="H973" t="s">
        <v>4109</v>
      </c>
      <c r="I973" t="s">
        <v>4639</v>
      </c>
      <c r="J973" t="s">
        <v>1628</v>
      </c>
      <c r="K973">
        <v>25</v>
      </c>
      <c r="L973" s="2" t="s">
        <v>1412</v>
      </c>
      <c r="M973" s="2">
        <f ca="1">Table1[[#This Row],[Cases]]*Table1[[#This Row],[Pack Size]]</f>
        <v>0</v>
      </c>
      <c r="N973" s="1">
        <f ca="1">Table1[[#This Row],[Cases]]*Table1[[#This Row],[Pack Size]]</f>
        <v>7200</v>
      </c>
      <c r="O973" s="1">
        <f>IFERROR(VLOOKUP(Table1[[#This Row],[SKU Code]],'SKU Size'!$G:$H,2,FALSE),0)*Table1[[#This Row],[Cases]]</f>
        <v>0</v>
      </c>
      <c r="P973" t="str">
        <f t="shared" si="16"/>
        <v>D0150</v>
      </c>
      <c r="Q973">
        <f>IFERROR(VLOOKUP(Table1[[#This Row],[Trim Distributor Code]],Sheet1!$N:$O,2,FALSE),0)</f>
        <v>3400258</v>
      </c>
      <c r="R973" t="str">
        <f>IFERROR(VLOOKUP(Table1[[#This Row],[Salesflo AppUser Code]],HIE!$A:$B,2,FALSE),0)</f>
        <v>Active</v>
      </c>
      <c r="S973" t="str">
        <f>IFERROR(VLOOKUP(Table1[[#This Row],[Salesflo AppUser Code]],HIE!$A:$B,2,FALSE),0)</f>
        <v>Active</v>
      </c>
      <c r="T973" t="s">
        <v>2637</v>
      </c>
      <c r="U973" t="s">
        <v>5710</v>
      </c>
      <c r="V973" t="s">
        <v>1624</v>
      </c>
      <c r="W973" t="s">
        <v>1627</v>
      </c>
      <c r="X973" t="str">
        <f>IFERROR(VLOOKUP( Table1[[#This Row],[Trim Distributor Code]],Sheet1!$A:$J,10,FALSE),0)</f>
        <v>Active</v>
      </c>
    </row>
    <row r="974" spans="1:24" hidden="1" x14ac:dyDescent="0.3">
      <c r="A974" t="s">
        <v>4389</v>
      </c>
      <c r="B974" t="s">
        <v>912</v>
      </c>
      <c r="C974" t="s">
        <v>4697</v>
      </c>
      <c r="D974" s="8" t="s">
        <v>1412</v>
      </c>
      <c r="E974" t="s">
        <v>4695</v>
      </c>
      <c r="F974" t="s">
        <v>2652</v>
      </c>
      <c r="G974" t="s">
        <v>4134</v>
      </c>
      <c r="H974" t="s">
        <v>4113</v>
      </c>
      <c r="I974" t="s">
        <v>4644</v>
      </c>
      <c r="J974" t="s">
        <v>1635</v>
      </c>
      <c r="K974">
        <v>10</v>
      </c>
      <c r="L974" s="2" t="s">
        <v>1412</v>
      </c>
      <c r="M974" s="2">
        <f ca="1">Table1[[#This Row],[Cases]]*Table1[[#This Row],[Pack Size]]</f>
        <v>0</v>
      </c>
      <c r="N974" s="1">
        <f ca="1">Table1[[#This Row],[Cases]]*Table1[[#This Row],[Pack Size]]</f>
        <v>240</v>
      </c>
      <c r="O974" s="1">
        <f>IFERROR(VLOOKUP(Table1[[#This Row],[SKU Code]],'SKU Size'!$G:$H,2,FALSE),0)*Table1[[#This Row],[Cases]]</f>
        <v>31426.600008641144</v>
      </c>
      <c r="P974" t="str">
        <f t="shared" si="16"/>
        <v>D0150</v>
      </c>
      <c r="Q974">
        <f>IFERROR(VLOOKUP(Table1[[#This Row],[Trim Distributor Code]],Sheet1!$N:$O,2,FALSE),0)</f>
        <v>3400258</v>
      </c>
      <c r="R974" t="str">
        <f>IFERROR(VLOOKUP(Table1[[#This Row],[Salesflo AppUser Code]],HIE!$A:$B,2,FALSE),0)</f>
        <v>Active</v>
      </c>
      <c r="S974" t="str">
        <f>IFERROR(VLOOKUP(Table1[[#This Row],[Salesflo AppUser Code]],HIE!$A:$B,2,FALSE),0)</f>
        <v>Active</v>
      </c>
      <c r="T974" t="s">
        <v>2637</v>
      </c>
      <c r="U974" t="s">
        <v>5710</v>
      </c>
      <c r="V974" t="s">
        <v>1632</v>
      </c>
      <c r="W974" t="s">
        <v>1445</v>
      </c>
      <c r="X974" t="str">
        <f>IFERROR(VLOOKUP( Table1[[#This Row],[Trim Distributor Code]],Sheet1!$A:$J,10,FALSE),0)</f>
        <v>Active</v>
      </c>
    </row>
    <row r="975" spans="1:24" hidden="1" x14ac:dyDescent="0.3">
      <c r="A975" t="s">
        <v>4389</v>
      </c>
      <c r="B975" t="s">
        <v>912</v>
      </c>
      <c r="C975" t="s">
        <v>4697</v>
      </c>
      <c r="D975" s="8" t="s">
        <v>1412</v>
      </c>
      <c r="E975" t="s">
        <v>4695</v>
      </c>
      <c r="F975" t="s">
        <v>2652</v>
      </c>
      <c r="G975" t="s">
        <v>4136</v>
      </c>
      <c r="H975" t="s">
        <v>4113</v>
      </c>
      <c r="I975" t="s">
        <v>4643</v>
      </c>
      <c r="J975" t="s">
        <v>2295</v>
      </c>
      <c r="K975">
        <v>30</v>
      </c>
      <c r="L975" s="2" t="s">
        <v>1412</v>
      </c>
      <c r="M975" s="2">
        <f ca="1">Table1[[#This Row],[Cases]]*Table1[[#This Row],[Pack Size]]</f>
        <v>0</v>
      </c>
      <c r="N975" s="1">
        <f ca="1">Table1[[#This Row],[Cases]]*Table1[[#This Row],[Pack Size]]</f>
        <v>720</v>
      </c>
      <c r="O975" s="1">
        <f>IFERROR(VLOOKUP(Table1[[#This Row],[SKU Code]],'SKU Size'!$G:$H,2,FALSE),0)*Table1[[#This Row],[Cases]]</f>
        <v>54942.113370527557</v>
      </c>
      <c r="P975" t="str">
        <f t="shared" si="16"/>
        <v>D0150</v>
      </c>
      <c r="Q975">
        <f>IFERROR(VLOOKUP(Table1[[#This Row],[Trim Distributor Code]],Sheet1!$N:$O,2,FALSE),0)</f>
        <v>3400258</v>
      </c>
      <c r="R975" t="str">
        <f>IFERROR(VLOOKUP(Table1[[#This Row],[Salesflo AppUser Code]],HIE!$A:$B,2,FALSE),0)</f>
        <v>Active</v>
      </c>
      <c r="S975" t="str">
        <f>IFERROR(VLOOKUP(Table1[[#This Row],[Salesflo AppUser Code]],HIE!$A:$B,2,FALSE),0)</f>
        <v>Active</v>
      </c>
      <c r="T975" t="s">
        <v>2637</v>
      </c>
      <c r="U975" t="s">
        <v>5710</v>
      </c>
      <c r="V975" t="s">
        <v>1632</v>
      </c>
      <c r="W975" t="s">
        <v>2294</v>
      </c>
      <c r="X975" t="str">
        <f>IFERROR(VLOOKUP( Table1[[#This Row],[Trim Distributor Code]],Sheet1!$A:$J,10,FALSE),0)</f>
        <v>Active</v>
      </c>
    </row>
    <row r="976" spans="1:24" hidden="1" x14ac:dyDescent="0.3">
      <c r="A976" t="s">
        <v>4389</v>
      </c>
      <c r="B976" t="s">
        <v>912</v>
      </c>
      <c r="C976" t="s">
        <v>4697</v>
      </c>
      <c r="D976" t="s">
        <v>1412</v>
      </c>
      <c r="E976" t="s">
        <v>4695</v>
      </c>
      <c r="F976" t="s">
        <v>2652</v>
      </c>
      <c r="G976" t="s">
        <v>2542</v>
      </c>
      <c r="H976" t="s">
        <v>2268</v>
      </c>
      <c r="I976" t="s">
        <v>4595</v>
      </c>
      <c r="J976" t="s">
        <v>2543</v>
      </c>
      <c r="K976">
        <v>6</v>
      </c>
      <c r="L976" s="2" t="s">
        <v>1412</v>
      </c>
      <c r="M976" s="2">
        <f ca="1">Table1[[#This Row],[Cases]]*Table1[[#This Row],[Pack Size]]</f>
        <v>0</v>
      </c>
      <c r="N976" s="1">
        <f ca="1">Table1[[#This Row],[Cases]]*Table1[[#This Row],[Pack Size]]</f>
        <v>2880</v>
      </c>
      <c r="O976" s="1">
        <f>IFERROR(VLOOKUP(Table1[[#This Row],[SKU Code]],'SKU Size'!$G:$H,2,FALSE),0)*Table1[[#This Row],[Cases]]</f>
        <v>29957.91208665106</v>
      </c>
      <c r="P976" t="str">
        <f t="shared" si="16"/>
        <v>D0150</v>
      </c>
      <c r="Q976">
        <f>IFERROR(VLOOKUP(Table1[[#This Row],[Trim Distributor Code]],Sheet1!$N:$O,2,FALSE),0)</f>
        <v>3400258</v>
      </c>
      <c r="R976" t="str">
        <f>IFERROR(VLOOKUP(Table1[[#This Row],[Salesflo AppUser Code]],HIE!$A:$B,2,FALSE),0)</f>
        <v>Active</v>
      </c>
      <c r="S976" t="str">
        <f>IFERROR(VLOOKUP(Table1[[#This Row],[Salesflo AppUser Code]],HIE!$A:$B,2,FALSE),0)</f>
        <v>Active</v>
      </c>
      <c r="T976" t="s">
        <v>2637</v>
      </c>
      <c r="U976" t="s">
        <v>5710</v>
      </c>
      <c r="V976" t="s">
        <v>2268</v>
      </c>
      <c r="W976" t="s">
        <v>2542</v>
      </c>
      <c r="X976" t="str">
        <f>IFERROR(VLOOKUP( Table1[[#This Row],[Trim Distributor Code]],Sheet1!$A:$J,10,FALSE),0)</f>
        <v>Active</v>
      </c>
    </row>
    <row r="977" spans="1:24" hidden="1" x14ac:dyDescent="0.3">
      <c r="A977" t="s">
        <v>4389</v>
      </c>
      <c r="B977" t="s">
        <v>912</v>
      </c>
      <c r="C977" t="s">
        <v>4697</v>
      </c>
      <c r="D977" t="s">
        <v>1412</v>
      </c>
      <c r="E977" t="s">
        <v>4695</v>
      </c>
      <c r="F977" t="s">
        <v>2652</v>
      </c>
      <c r="G977" t="s">
        <v>1422</v>
      </c>
      <c r="H977" t="s">
        <v>4360</v>
      </c>
      <c r="I977" t="s">
        <v>4645</v>
      </c>
      <c r="J977" t="s">
        <v>4271</v>
      </c>
      <c r="K977">
        <v>7</v>
      </c>
      <c r="L977" s="2" t="s">
        <v>1412</v>
      </c>
      <c r="M977" s="2">
        <f ca="1">Table1[[#This Row],[Cases]]*Table1[[#This Row],[Pack Size]]</f>
        <v>0</v>
      </c>
      <c r="N977" s="1">
        <f ca="1">Table1[[#This Row],[Cases]]*Table1[[#This Row],[Pack Size]]</f>
        <v>672</v>
      </c>
      <c r="O977" s="1">
        <f>IFERROR(VLOOKUP(Table1[[#This Row],[SKU Code]],'SKU Size'!$G:$H,2,FALSE),0)*Table1[[#This Row],[Cases]]</f>
        <v>0</v>
      </c>
      <c r="P977" t="str">
        <f t="shared" si="16"/>
        <v>D0150</v>
      </c>
      <c r="Q977">
        <f>IFERROR(VLOOKUP(Table1[[#This Row],[Trim Distributor Code]],Sheet1!$N:$O,2,FALSE),0)</f>
        <v>3400258</v>
      </c>
      <c r="R977" t="str">
        <f>IFERROR(VLOOKUP(Table1[[#This Row],[Salesflo AppUser Code]],HIE!$A:$B,2,FALSE),0)</f>
        <v>Active</v>
      </c>
      <c r="S977" t="str">
        <f>IFERROR(VLOOKUP(Table1[[#This Row],[Salesflo AppUser Code]],HIE!$A:$B,2,FALSE),0)</f>
        <v>Active</v>
      </c>
      <c r="T977" t="s">
        <v>2637</v>
      </c>
      <c r="U977" t="s">
        <v>5710</v>
      </c>
      <c r="V977" t="s">
        <v>4360</v>
      </c>
      <c r="W977" t="s">
        <v>1422</v>
      </c>
      <c r="X977" t="str">
        <f>IFERROR(VLOOKUP( Table1[[#This Row],[Trim Distributor Code]],Sheet1!$A:$J,10,FALSE),0)</f>
        <v>Active</v>
      </c>
    </row>
    <row r="978" spans="1:24" hidden="1" x14ac:dyDescent="0.3">
      <c r="A978" t="s">
        <v>4389</v>
      </c>
      <c r="B978" t="s">
        <v>4687</v>
      </c>
      <c r="C978" t="s">
        <v>4698</v>
      </c>
      <c r="D978" t="s">
        <v>1412</v>
      </c>
      <c r="E978" t="s">
        <v>4695</v>
      </c>
      <c r="F978" t="s">
        <v>2652</v>
      </c>
      <c r="G978" t="s">
        <v>4134</v>
      </c>
      <c r="H978" t="s">
        <v>4106</v>
      </c>
      <c r="I978" t="s">
        <v>4636</v>
      </c>
      <c r="J978" t="s">
        <v>1478</v>
      </c>
      <c r="K978">
        <v>450</v>
      </c>
      <c r="L978" s="2" t="s">
        <v>1412</v>
      </c>
      <c r="M978" s="2">
        <f ca="1">Table1[[#This Row],[Cases]]*Table1[[#This Row],[Pack Size]]</f>
        <v>0</v>
      </c>
      <c r="N978" s="1">
        <f ca="1">Table1[[#This Row],[Cases]]*Table1[[#This Row],[Pack Size]]</f>
        <v>180000</v>
      </c>
      <c r="O978" s="1">
        <f>IFERROR(VLOOKUP(Table1[[#This Row],[SKU Code]],'SKU Size'!$G:$H,2,FALSE),0)*Table1[[#This Row],[Cases]]</f>
        <v>3919061.9020880251</v>
      </c>
      <c r="P978" t="str">
        <f t="shared" si="16"/>
        <v>D0150</v>
      </c>
      <c r="Q978">
        <f>IFERROR(VLOOKUP(Table1[[#This Row],[Trim Distributor Code]],Sheet1!$N:$O,2,FALSE),0)</f>
        <v>3400258</v>
      </c>
      <c r="R978">
        <f>IFERROR(VLOOKUP(Table1[[#This Row],[Salesflo AppUser Code]],HIE!$A:$B,2,FALSE),0)</f>
        <v>0</v>
      </c>
      <c r="S978">
        <f>IFERROR(VLOOKUP(Table1[[#This Row],[Salesflo AppUser Code]],HIE!$A:$B,2,FALSE),0)</f>
        <v>0</v>
      </c>
      <c r="T978" t="s">
        <v>2637</v>
      </c>
      <c r="U978" t="s">
        <v>5710</v>
      </c>
      <c r="V978" t="s">
        <v>1444</v>
      </c>
      <c r="W978" t="s">
        <v>1445</v>
      </c>
      <c r="X978" t="str">
        <f>IFERROR(VLOOKUP( Table1[[#This Row],[Trim Distributor Code]],Sheet1!$A:$J,10,FALSE),0)</f>
        <v>Active</v>
      </c>
    </row>
    <row r="979" spans="1:24" hidden="1" x14ac:dyDescent="0.3">
      <c r="A979" t="s">
        <v>4389</v>
      </c>
      <c r="B979" t="s">
        <v>4687</v>
      </c>
      <c r="C979" t="s">
        <v>4698</v>
      </c>
      <c r="D979" t="s">
        <v>1412</v>
      </c>
      <c r="E979" t="s">
        <v>4695</v>
      </c>
      <c r="F979" t="s">
        <v>2652</v>
      </c>
      <c r="G979" t="s">
        <v>4133</v>
      </c>
      <c r="H979" t="s">
        <v>4106</v>
      </c>
      <c r="I979" t="s">
        <v>4637</v>
      </c>
      <c r="J979" t="s">
        <v>1586</v>
      </c>
      <c r="K979" s="1">
        <v>450</v>
      </c>
      <c r="L979" s="1" t="s">
        <v>1412</v>
      </c>
      <c r="M979" s="2">
        <f ca="1">Table1[[#This Row],[Cases]]*Table1[[#This Row],[Pack Size]]</f>
        <v>0</v>
      </c>
      <c r="N979" s="1">
        <f ca="1">Table1[[#This Row],[Cases]]*Table1[[#This Row],[Pack Size]]</f>
        <v>180000</v>
      </c>
      <c r="O979" s="1">
        <f>IFERROR(VLOOKUP(Table1[[#This Row],[SKU Code]],'SKU Size'!$G:$H,2,FALSE),0)*Table1[[#This Row],[Cases]]</f>
        <v>3794438.0085992082</v>
      </c>
      <c r="P979" t="str">
        <f t="shared" si="16"/>
        <v>D0150</v>
      </c>
      <c r="Q979">
        <f>IFERROR(VLOOKUP(Table1[[#This Row],[Trim Distributor Code]],Sheet1!$N:$O,2,FALSE),0)</f>
        <v>3400258</v>
      </c>
      <c r="R979">
        <f>IFERROR(VLOOKUP(Table1[[#This Row],[Salesflo AppUser Code]],HIE!$A:$B,2,FALSE),0)</f>
        <v>0</v>
      </c>
      <c r="S979">
        <f>IFERROR(VLOOKUP(Table1[[#This Row],[Salesflo AppUser Code]],HIE!$A:$B,2,FALSE),0)</f>
        <v>0</v>
      </c>
      <c r="T979" t="s">
        <v>2637</v>
      </c>
      <c r="U979" t="s">
        <v>5710</v>
      </c>
      <c r="V979" t="s">
        <v>1444</v>
      </c>
      <c r="W979" t="s">
        <v>5707</v>
      </c>
      <c r="X979" t="str">
        <f>IFERROR(VLOOKUP( Table1[[#This Row],[Trim Distributor Code]],Sheet1!$A:$J,10,FALSE),0)</f>
        <v>Active</v>
      </c>
    </row>
    <row r="980" spans="1:24" hidden="1" x14ac:dyDescent="0.3">
      <c r="A980" t="s">
        <v>4389</v>
      </c>
      <c r="B980" t="s">
        <v>4687</v>
      </c>
      <c r="C980" t="s">
        <v>4698</v>
      </c>
      <c r="D980" t="s">
        <v>1412</v>
      </c>
      <c r="E980" t="s">
        <v>4695</v>
      </c>
      <c r="F980" t="s">
        <v>2652</v>
      </c>
      <c r="G980" t="s">
        <v>1607</v>
      </c>
      <c r="H980" t="s">
        <v>4137</v>
      </c>
      <c r="I980" t="s">
        <v>4641</v>
      </c>
      <c r="J980" t="s">
        <v>1622</v>
      </c>
      <c r="K980">
        <v>5</v>
      </c>
      <c r="L980" s="2" t="s">
        <v>1412</v>
      </c>
      <c r="M980" s="2">
        <f ca="1">Table1[[#This Row],[Cases]]*Table1[[#This Row],[Pack Size]]</f>
        <v>0</v>
      </c>
      <c r="N980" s="1">
        <f ca="1">Table1[[#This Row],[Cases]]*Table1[[#This Row],[Pack Size]]</f>
        <v>1200</v>
      </c>
      <c r="O980" s="1">
        <f>IFERROR(VLOOKUP(Table1[[#This Row],[SKU Code]],'SKU Size'!$G:$H,2,FALSE),0)*Table1[[#This Row],[Cases]]</f>
        <v>37486.227962243371</v>
      </c>
      <c r="P980" t="str">
        <f t="shared" si="16"/>
        <v>D0150</v>
      </c>
      <c r="Q980">
        <f>IFERROR(VLOOKUP(Table1[[#This Row],[Trim Distributor Code]],Sheet1!$N:$O,2,FALSE),0)</f>
        <v>3400258</v>
      </c>
      <c r="R980">
        <f>IFERROR(VLOOKUP(Table1[[#This Row],[Salesflo AppUser Code]],HIE!$A:$B,2,FALSE),0)</f>
        <v>0</v>
      </c>
      <c r="S980">
        <f>IFERROR(VLOOKUP(Table1[[#This Row],[Salesflo AppUser Code]],HIE!$A:$B,2,FALSE),0)</f>
        <v>0</v>
      </c>
      <c r="T980" t="s">
        <v>2637</v>
      </c>
      <c r="U980" t="s">
        <v>5710</v>
      </c>
      <c r="V980" t="s">
        <v>1606</v>
      </c>
      <c r="W980" t="s">
        <v>1607</v>
      </c>
      <c r="X980" t="str">
        <f>IFERROR(VLOOKUP( Table1[[#This Row],[Trim Distributor Code]],Sheet1!$A:$J,10,FALSE),0)</f>
        <v>Active</v>
      </c>
    </row>
    <row r="981" spans="1:24" hidden="1" x14ac:dyDescent="0.3">
      <c r="A981" t="s">
        <v>4389</v>
      </c>
      <c r="B981" t="s">
        <v>4687</v>
      </c>
      <c r="C981" t="s">
        <v>4698</v>
      </c>
      <c r="D981" t="s">
        <v>1412</v>
      </c>
      <c r="E981" t="s">
        <v>4695</v>
      </c>
      <c r="F981" t="s">
        <v>2652</v>
      </c>
      <c r="G981" t="s">
        <v>4111</v>
      </c>
      <c r="H981" t="s">
        <v>4109</v>
      </c>
      <c r="I981" t="s">
        <v>4638</v>
      </c>
      <c r="J981" t="s">
        <v>1440</v>
      </c>
      <c r="K981">
        <v>14</v>
      </c>
      <c r="L981" s="2" t="s">
        <v>1412</v>
      </c>
      <c r="M981" s="2">
        <f ca="1">Table1[[#This Row],[Cases]]*Table1[[#This Row],[Pack Size]]</f>
        <v>0</v>
      </c>
      <c r="N981" s="1">
        <f ca="1">Table1[[#This Row],[Cases]]*Table1[[#This Row],[Pack Size]]</f>
        <v>1400</v>
      </c>
      <c r="O981" s="1">
        <f>IFERROR(VLOOKUP(Table1[[#This Row],[SKU Code]],'SKU Size'!$G:$H,2,FALSE),0)*Table1[[#This Row],[Cases]]</f>
        <v>142163.67316965931</v>
      </c>
      <c r="P981" t="str">
        <f t="shared" si="16"/>
        <v>D0150</v>
      </c>
      <c r="Q981">
        <f>IFERROR(VLOOKUP(Table1[[#This Row],[Trim Distributor Code]],Sheet1!$N:$O,2,FALSE),0)</f>
        <v>3400258</v>
      </c>
      <c r="R981">
        <f>IFERROR(VLOOKUP(Table1[[#This Row],[Salesflo AppUser Code]],HIE!$A:$B,2,FALSE),0)</f>
        <v>0</v>
      </c>
      <c r="S981">
        <f>IFERROR(VLOOKUP(Table1[[#This Row],[Salesflo AppUser Code]],HIE!$A:$B,2,FALSE),0)</f>
        <v>0</v>
      </c>
      <c r="T981" t="s">
        <v>2637</v>
      </c>
      <c r="U981" t="s">
        <v>5710</v>
      </c>
      <c r="V981" t="s">
        <v>1423</v>
      </c>
      <c r="W981" t="s">
        <v>1431</v>
      </c>
      <c r="X981" t="str">
        <f>IFERROR(VLOOKUP( Table1[[#This Row],[Trim Distributor Code]],Sheet1!$A:$J,10,FALSE),0)</f>
        <v>Active</v>
      </c>
    </row>
    <row r="982" spans="1:24" hidden="1" x14ac:dyDescent="0.3">
      <c r="A982" t="s">
        <v>4389</v>
      </c>
      <c r="B982" t="s">
        <v>4687</v>
      </c>
      <c r="C982" t="s">
        <v>4698</v>
      </c>
      <c r="D982" t="s">
        <v>1412</v>
      </c>
      <c r="E982" t="s">
        <v>4695</v>
      </c>
      <c r="F982" t="s">
        <v>2652</v>
      </c>
      <c r="G982" t="s">
        <v>1627</v>
      </c>
      <c r="H982" t="s">
        <v>4109</v>
      </c>
      <c r="I982" t="s">
        <v>4639</v>
      </c>
      <c r="J982" t="s">
        <v>1628</v>
      </c>
      <c r="K982">
        <v>20</v>
      </c>
      <c r="L982" s="2" t="s">
        <v>1412</v>
      </c>
      <c r="M982" s="2">
        <f ca="1">Table1[[#This Row],[Cases]]*Table1[[#This Row],[Pack Size]]</f>
        <v>0</v>
      </c>
      <c r="N982" s="1">
        <f ca="1">Table1[[#This Row],[Cases]]*Table1[[#This Row],[Pack Size]]</f>
        <v>5760</v>
      </c>
      <c r="O982" s="1">
        <f>IFERROR(VLOOKUP(Table1[[#This Row],[SKU Code]],'SKU Size'!$G:$H,2,FALSE),0)*Table1[[#This Row],[Cases]]</f>
        <v>0</v>
      </c>
      <c r="P982" t="str">
        <f t="shared" si="16"/>
        <v>D0150</v>
      </c>
      <c r="Q982">
        <f>IFERROR(VLOOKUP(Table1[[#This Row],[Trim Distributor Code]],Sheet1!$N:$O,2,FALSE),0)</f>
        <v>3400258</v>
      </c>
      <c r="R982">
        <f>IFERROR(VLOOKUP(Table1[[#This Row],[Salesflo AppUser Code]],HIE!$A:$B,2,FALSE),0)</f>
        <v>0</v>
      </c>
      <c r="S982">
        <f>IFERROR(VLOOKUP(Table1[[#This Row],[Salesflo AppUser Code]],HIE!$A:$B,2,FALSE),0)</f>
        <v>0</v>
      </c>
      <c r="T982" t="s">
        <v>2637</v>
      </c>
      <c r="U982" t="s">
        <v>5710</v>
      </c>
      <c r="V982" t="s">
        <v>1624</v>
      </c>
      <c r="W982" t="s">
        <v>1627</v>
      </c>
      <c r="X982" t="str">
        <f>IFERROR(VLOOKUP( Table1[[#This Row],[Trim Distributor Code]],Sheet1!$A:$J,10,FALSE),0)</f>
        <v>Active</v>
      </c>
    </row>
    <row r="983" spans="1:24" hidden="1" x14ac:dyDescent="0.3">
      <c r="A983" t="s">
        <v>4389</v>
      </c>
      <c r="B983" t="s">
        <v>4687</v>
      </c>
      <c r="C983" t="s">
        <v>4698</v>
      </c>
      <c r="D983" t="s">
        <v>1412</v>
      </c>
      <c r="E983" t="s">
        <v>4695</v>
      </c>
      <c r="F983" t="s">
        <v>2652</v>
      </c>
      <c r="G983" t="s">
        <v>4134</v>
      </c>
      <c r="H983" t="s">
        <v>4113</v>
      </c>
      <c r="I983" t="s">
        <v>4644</v>
      </c>
      <c r="J983" t="s">
        <v>1635</v>
      </c>
      <c r="K983">
        <v>15</v>
      </c>
      <c r="L983" s="2" t="s">
        <v>1412</v>
      </c>
      <c r="M983" s="2">
        <f ca="1">Table1[[#This Row],[Cases]]*Table1[[#This Row],[Pack Size]]</f>
        <v>0</v>
      </c>
      <c r="N983" s="1">
        <f ca="1">Table1[[#This Row],[Cases]]*Table1[[#This Row],[Pack Size]]</f>
        <v>360</v>
      </c>
      <c r="O983" s="1">
        <f>IFERROR(VLOOKUP(Table1[[#This Row],[SKU Code]],'SKU Size'!$G:$H,2,FALSE),0)*Table1[[#This Row],[Cases]]</f>
        <v>47139.90001296172</v>
      </c>
      <c r="P983" t="str">
        <f t="shared" si="16"/>
        <v>D0150</v>
      </c>
      <c r="Q983">
        <f>IFERROR(VLOOKUP(Table1[[#This Row],[Trim Distributor Code]],Sheet1!$N:$O,2,FALSE),0)</f>
        <v>3400258</v>
      </c>
      <c r="R983">
        <f>IFERROR(VLOOKUP(Table1[[#This Row],[Salesflo AppUser Code]],HIE!$A:$B,2,FALSE),0)</f>
        <v>0</v>
      </c>
      <c r="S983">
        <f>IFERROR(VLOOKUP(Table1[[#This Row],[Salesflo AppUser Code]],HIE!$A:$B,2,FALSE),0)</f>
        <v>0</v>
      </c>
      <c r="T983" t="s">
        <v>2637</v>
      </c>
      <c r="U983" t="s">
        <v>5710</v>
      </c>
      <c r="V983" t="s">
        <v>1632</v>
      </c>
      <c r="W983" t="s">
        <v>1445</v>
      </c>
      <c r="X983" t="str">
        <f>IFERROR(VLOOKUP( Table1[[#This Row],[Trim Distributor Code]],Sheet1!$A:$J,10,FALSE),0)</f>
        <v>Active</v>
      </c>
    </row>
    <row r="984" spans="1:24" hidden="1" x14ac:dyDescent="0.3">
      <c r="A984" t="s">
        <v>4389</v>
      </c>
      <c r="B984" t="s">
        <v>4687</v>
      </c>
      <c r="C984" t="s">
        <v>4698</v>
      </c>
      <c r="D984" t="s">
        <v>1412</v>
      </c>
      <c r="E984" t="s">
        <v>4695</v>
      </c>
      <c r="F984" t="s">
        <v>2652</v>
      </c>
      <c r="G984" t="s">
        <v>4136</v>
      </c>
      <c r="H984" t="s">
        <v>4113</v>
      </c>
      <c r="I984" t="s">
        <v>4643</v>
      </c>
      <c r="J984" t="s">
        <v>2295</v>
      </c>
      <c r="K984">
        <v>40</v>
      </c>
      <c r="L984" s="2" t="s">
        <v>1412</v>
      </c>
      <c r="M984" s="2">
        <f ca="1">Table1[[#This Row],[Cases]]*Table1[[#This Row],[Pack Size]]</f>
        <v>0</v>
      </c>
      <c r="N984" s="1">
        <f ca="1">Table1[[#This Row],[Cases]]*Table1[[#This Row],[Pack Size]]</f>
        <v>960</v>
      </c>
      <c r="O984" s="1">
        <f>IFERROR(VLOOKUP(Table1[[#This Row],[SKU Code]],'SKU Size'!$G:$H,2,FALSE),0)*Table1[[#This Row],[Cases]]</f>
        <v>73256.151160703419</v>
      </c>
      <c r="P984" t="str">
        <f t="shared" si="16"/>
        <v>D0150</v>
      </c>
      <c r="Q984">
        <f>IFERROR(VLOOKUP(Table1[[#This Row],[Trim Distributor Code]],Sheet1!$N:$O,2,FALSE),0)</f>
        <v>3400258</v>
      </c>
      <c r="R984">
        <f>IFERROR(VLOOKUP(Table1[[#This Row],[Salesflo AppUser Code]],HIE!$A:$B,2,FALSE),0)</f>
        <v>0</v>
      </c>
      <c r="S984">
        <f>IFERROR(VLOOKUP(Table1[[#This Row],[Salesflo AppUser Code]],HIE!$A:$B,2,FALSE),0)</f>
        <v>0</v>
      </c>
      <c r="T984" t="s">
        <v>2637</v>
      </c>
      <c r="U984" t="s">
        <v>5710</v>
      </c>
      <c r="V984" t="s">
        <v>1632</v>
      </c>
      <c r="W984" t="s">
        <v>2294</v>
      </c>
      <c r="X984" t="str">
        <f>IFERROR(VLOOKUP( Table1[[#This Row],[Trim Distributor Code]],Sheet1!$A:$J,10,FALSE),0)</f>
        <v>Active</v>
      </c>
    </row>
    <row r="985" spans="1:24" hidden="1" x14ac:dyDescent="0.3">
      <c r="A985" t="s">
        <v>4389</v>
      </c>
      <c r="B985" t="s">
        <v>4687</v>
      </c>
      <c r="C985" t="s">
        <v>4698</v>
      </c>
      <c r="D985" t="s">
        <v>1412</v>
      </c>
      <c r="E985" t="s">
        <v>4695</v>
      </c>
      <c r="F985" t="s">
        <v>2652</v>
      </c>
      <c r="G985" t="s">
        <v>2542</v>
      </c>
      <c r="H985" t="s">
        <v>2268</v>
      </c>
      <c r="I985" t="s">
        <v>4595</v>
      </c>
      <c r="J985" t="s">
        <v>2543</v>
      </c>
      <c r="K985">
        <v>7</v>
      </c>
      <c r="L985" s="2" t="s">
        <v>1412</v>
      </c>
      <c r="M985" s="2">
        <f ca="1">Table1[[#This Row],[Cases]]*Table1[[#This Row],[Pack Size]]</f>
        <v>0</v>
      </c>
      <c r="N985" s="1">
        <f ca="1">Table1[[#This Row],[Cases]]*Table1[[#This Row],[Pack Size]]</f>
        <v>3360</v>
      </c>
      <c r="O985" s="1">
        <f>IFERROR(VLOOKUP(Table1[[#This Row],[SKU Code]],'SKU Size'!$G:$H,2,FALSE),0)*Table1[[#This Row],[Cases]]</f>
        <v>34950.897434426239</v>
      </c>
      <c r="P985" t="str">
        <f t="shared" si="16"/>
        <v>D0150</v>
      </c>
      <c r="Q985">
        <f>IFERROR(VLOOKUP(Table1[[#This Row],[Trim Distributor Code]],Sheet1!$N:$O,2,FALSE),0)</f>
        <v>3400258</v>
      </c>
      <c r="R985">
        <f>IFERROR(VLOOKUP(Table1[[#This Row],[Salesflo AppUser Code]],HIE!$A:$B,2,FALSE),0)</f>
        <v>0</v>
      </c>
      <c r="S985">
        <f>IFERROR(VLOOKUP(Table1[[#This Row],[Salesflo AppUser Code]],HIE!$A:$B,2,FALSE),0)</f>
        <v>0</v>
      </c>
      <c r="T985" t="s">
        <v>2637</v>
      </c>
      <c r="U985" t="s">
        <v>5710</v>
      </c>
      <c r="V985" t="s">
        <v>2268</v>
      </c>
      <c r="W985" t="s">
        <v>2542</v>
      </c>
      <c r="X985" t="str">
        <f>IFERROR(VLOOKUP( Table1[[#This Row],[Trim Distributor Code]],Sheet1!$A:$J,10,FALSE),0)</f>
        <v>Active</v>
      </c>
    </row>
    <row r="986" spans="1:24" hidden="1" x14ac:dyDescent="0.3">
      <c r="A986" t="s">
        <v>4389</v>
      </c>
      <c r="B986" t="s">
        <v>4687</v>
      </c>
      <c r="C986" t="s">
        <v>4698</v>
      </c>
      <c r="D986" t="s">
        <v>1412</v>
      </c>
      <c r="E986" t="s">
        <v>4695</v>
      </c>
      <c r="F986" t="s">
        <v>2652</v>
      </c>
      <c r="G986" t="s">
        <v>1422</v>
      </c>
      <c r="H986" t="s">
        <v>4360</v>
      </c>
      <c r="I986" t="s">
        <v>4645</v>
      </c>
      <c r="J986" t="s">
        <v>4271</v>
      </c>
      <c r="K986" s="1">
        <v>5</v>
      </c>
      <c r="L986" s="1" t="s">
        <v>1412</v>
      </c>
      <c r="M986" s="2">
        <f ca="1">Table1[[#This Row],[Cases]]*Table1[[#This Row],[Pack Size]]</f>
        <v>0</v>
      </c>
      <c r="N986" s="1">
        <f ca="1">Table1[[#This Row],[Cases]]*Table1[[#This Row],[Pack Size]]</f>
        <v>480</v>
      </c>
      <c r="O986" s="1">
        <f>IFERROR(VLOOKUP(Table1[[#This Row],[SKU Code]],'SKU Size'!$G:$H,2,FALSE),0)*Table1[[#This Row],[Cases]]</f>
        <v>0</v>
      </c>
      <c r="P986" t="str">
        <f t="shared" si="16"/>
        <v>D0150</v>
      </c>
      <c r="Q986">
        <f>IFERROR(VLOOKUP(Table1[[#This Row],[Trim Distributor Code]],Sheet1!$N:$O,2,FALSE),0)</f>
        <v>3400258</v>
      </c>
      <c r="R986">
        <f>IFERROR(VLOOKUP(Table1[[#This Row],[Salesflo AppUser Code]],HIE!$A:$B,2,FALSE),0)</f>
        <v>0</v>
      </c>
      <c r="S986">
        <f>IFERROR(VLOOKUP(Table1[[#This Row],[Salesflo AppUser Code]],HIE!$A:$B,2,FALSE),0)</f>
        <v>0</v>
      </c>
      <c r="T986" t="s">
        <v>2637</v>
      </c>
      <c r="U986" t="s">
        <v>5710</v>
      </c>
      <c r="V986" t="s">
        <v>4360</v>
      </c>
      <c r="W986" t="s">
        <v>1422</v>
      </c>
      <c r="X986" t="str">
        <f>IFERROR(VLOOKUP( Table1[[#This Row],[Trim Distributor Code]],Sheet1!$A:$J,10,FALSE),0)</f>
        <v>Active</v>
      </c>
    </row>
    <row r="987" spans="1:24" hidden="1" x14ac:dyDescent="0.3">
      <c r="A987" t="s">
        <v>4721</v>
      </c>
      <c r="E987" t="s">
        <v>3082</v>
      </c>
      <c r="F987" t="s">
        <v>4699</v>
      </c>
      <c r="G987" t="s">
        <v>1688</v>
      </c>
      <c r="H987" t="s">
        <v>1444</v>
      </c>
      <c r="I987" t="s">
        <v>4707</v>
      </c>
      <c r="J987" t="s">
        <v>11</v>
      </c>
      <c r="K987">
        <v>212.16789857936988</v>
      </c>
      <c r="L987" s="2" t="s">
        <v>1412</v>
      </c>
      <c r="M987" s="2">
        <f ca="1">Table1[[#This Row],[Cases]]*Table1[[#This Row],[Pack Size]]</f>
        <v>0</v>
      </c>
      <c r="N987" s="1">
        <f ca="1">Table1[[#This Row],[Cases]]*Table1[[#This Row],[Pack Size]]</f>
        <v>74683.100299938204</v>
      </c>
      <c r="O987" s="1">
        <f>IFERROR(VLOOKUP(Table1[[#This Row],[SKU Code]],'SKU Size'!$G:$H,2,FALSE),0)*Table1[[#This Row],[Cases]]</f>
        <v>1859598.2139933419</v>
      </c>
      <c r="P987" t="str">
        <f t="shared" si="16"/>
        <v>D0248</v>
      </c>
      <c r="Q987">
        <f>IFERROR(VLOOKUP(Table1[[#This Row],[Trim Distributor Code]],Sheet1!$N:$O,2,FALSE),0)</f>
        <v>3400184</v>
      </c>
      <c r="R987">
        <f>IFERROR(VLOOKUP(Table1[[#This Row],[Salesflo AppUser Code]],HIE!$A:$B,2,FALSE),0)</f>
        <v>0</v>
      </c>
      <c r="S987">
        <f>IFERROR(VLOOKUP(Table1[[#This Row],[Salesflo AppUser Code]],HIE!$A:$B,2,FALSE),0)</f>
        <v>0</v>
      </c>
      <c r="T987" t="s">
        <v>5596</v>
      </c>
      <c r="U987" t="s">
        <v>5711</v>
      </c>
      <c r="V987" t="s">
        <v>1444</v>
      </c>
      <c r="W987" t="s">
        <v>1688</v>
      </c>
      <c r="X987" t="str">
        <f>IFERROR(VLOOKUP( Table1[[#This Row],[Trim Distributor Code]],Sheet1!$A:$J,10,FALSE),0)</f>
        <v>Active</v>
      </c>
    </row>
    <row r="988" spans="1:24" hidden="1" x14ac:dyDescent="0.3">
      <c r="A988" t="s">
        <v>4721</v>
      </c>
      <c r="E988" t="s">
        <v>3082</v>
      </c>
      <c r="F988" t="s">
        <v>4699</v>
      </c>
      <c r="G988" t="s">
        <v>1688</v>
      </c>
      <c r="H988" t="s">
        <v>1632</v>
      </c>
      <c r="I988" t="s">
        <v>4708</v>
      </c>
      <c r="J988" t="s">
        <v>14</v>
      </c>
      <c r="K988">
        <v>231.64374785423513</v>
      </c>
      <c r="L988" s="2" t="s">
        <v>1412</v>
      </c>
      <c r="M988" s="2">
        <f ca="1">Table1[[#This Row],[Cases]]*Table1[[#This Row],[Pack Size]]</f>
        <v>0</v>
      </c>
      <c r="N988" s="1">
        <f ca="1">Table1[[#This Row],[Cases]]*Table1[[#This Row],[Pack Size]]</f>
        <v>5559.4499485016431</v>
      </c>
      <c r="O988" s="1">
        <f>IFERROR(VLOOKUP(Table1[[#This Row],[SKU Code]],'SKU Size'!$G:$H,2,FALSE),0)*Table1[[#This Row],[Cases]]</f>
        <v>831942.32748093887</v>
      </c>
      <c r="P988" t="str">
        <f t="shared" si="16"/>
        <v>D0248</v>
      </c>
      <c r="Q988">
        <f>IFERROR(VLOOKUP(Table1[[#This Row],[Trim Distributor Code]],Sheet1!$N:$O,2,FALSE),0)</f>
        <v>3400184</v>
      </c>
      <c r="R988">
        <f>IFERROR(VLOOKUP(Table1[[#This Row],[Salesflo AppUser Code]],HIE!$A:$B,2,FALSE),0)</f>
        <v>0</v>
      </c>
      <c r="S988">
        <f>IFERROR(VLOOKUP(Table1[[#This Row],[Salesflo AppUser Code]],HIE!$A:$B,2,FALSE),0)</f>
        <v>0</v>
      </c>
      <c r="T988" t="s">
        <v>5596</v>
      </c>
      <c r="U988" t="s">
        <v>5711</v>
      </c>
      <c r="V988" t="s">
        <v>1632</v>
      </c>
      <c r="W988" t="s">
        <v>1688</v>
      </c>
      <c r="X988" t="str">
        <f>IFERROR(VLOOKUP( Table1[[#This Row],[Trim Distributor Code]],Sheet1!$A:$J,10,FALSE),0)</f>
        <v>Active</v>
      </c>
    </row>
    <row r="989" spans="1:24" hidden="1" x14ac:dyDescent="0.3">
      <c r="A989" t="s">
        <v>4721</v>
      </c>
      <c r="E989" t="s">
        <v>3082</v>
      </c>
      <c r="F989" t="s">
        <v>4699</v>
      </c>
      <c r="G989" t="s">
        <v>1867</v>
      </c>
      <c r="H989" t="s">
        <v>1444</v>
      </c>
      <c r="I989" t="s">
        <v>4709</v>
      </c>
      <c r="J989" t="s">
        <v>1954</v>
      </c>
      <c r="K989">
        <v>108.88326482871096</v>
      </c>
      <c r="L989" s="2" t="s">
        <v>1412</v>
      </c>
      <c r="M989" s="2">
        <f ca="1">Table1[[#This Row],[Cases]]*Table1[[#This Row],[Pack Size]]</f>
        <v>0</v>
      </c>
      <c r="N989" s="1">
        <f ca="1">Table1[[#This Row],[Cases]]*Table1[[#This Row],[Pack Size]]</f>
        <v>31358.380270668757</v>
      </c>
      <c r="O989" s="1">
        <f>IFERROR(VLOOKUP(Table1[[#This Row],[SKU Code]],'SKU Size'!$G:$H,2,FALSE),0)*Table1[[#This Row],[Cases]]</f>
        <v>893082.32206389005</v>
      </c>
      <c r="P989" t="str">
        <f t="shared" si="16"/>
        <v>D0248</v>
      </c>
      <c r="Q989">
        <f>IFERROR(VLOOKUP(Table1[[#This Row],[Trim Distributor Code]],Sheet1!$N:$O,2,FALSE),0)</f>
        <v>3400184</v>
      </c>
      <c r="R989">
        <f>IFERROR(VLOOKUP(Table1[[#This Row],[Salesflo AppUser Code]],HIE!$A:$B,2,FALSE),0)</f>
        <v>0</v>
      </c>
      <c r="S989">
        <f>IFERROR(VLOOKUP(Table1[[#This Row],[Salesflo AppUser Code]],HIE!$A:$B,2,FALSE),0)</f>
        <v>0</v>
      </c>
      <c r="T989" t="s">
        <v>5596</v>
      </c>
      <c r="U989" t="s">
        <v>5711</v>
      </c>
      <c r="V989" t="s">
        <v>1444</v>
      </c>
      <c r="W989" t="s">
        <v>1867</v>
      </c>
      <c r="X989" t="str">
        <f>IFERROR(VLOOKUP( Table1[[#This Row],[Trim Distributor Code]],Sheet1!$A:$J,10,FALSE),0)</f>
        <v>Active</v>
      </c>
    </row>
    <row r="990" spans="1:24" hidden="1" x14ac:dyDescent="0.3">
      <c r="A990" t="s">
        <v>4721</v>
      </c>
      <c r="E990" t="s">
        <v>3082</v>
      </c>
      <c r="F990" t="s">
        <v>4699</v>
      </c>
      <c r="G990" t="s">
        <v>1867</v>
      </c>
      <c r="H990" t="s">
        <v>4704</v>
      </c>
      <c r="I990" t="s">
        <v>4710</v>
      </c>
      <c r="J990" t="s">
        <v>1995</v>
      </c>
      <c r="K990">
        <v>111.46694820656137</v>
      </c>
      <c r="L990" s="2" t="s">
        <v>1412</v>
      </c>
      <c r="M990" s="2">
        <f ca="1">Table1[[#This Row],[Cases]]*Table1[[#This Row],[Pack Size]]</f>
        <v>0</v>
      </c>
      <c r="N990" s="1">
        <f ca="1">Table1[[#This Row],[Cases]]*Table1[[#This Row],[Pack Size]]</f>
        <v>21401.654055659783</v>
      </c>
      <c r="O990" s="1">
        <f>IFERROR(VLOOKUP(Table1[[#This Row],[SKU Code]],'SKU Size'!$G:$H,2,FALSE),0)*Table1[[#This Row],[Cases]]</f>
        <v>925826.81504339701</v>
      </c>
      <c r="P990" t="str">
        <f t="shared" si="16"/>
        <v>D0248</v>
      </c>
      <c r="Q990">
        <f>IFERROR(VLOOKUP(Table1[[#This Row],[Trim Distributor Code]],Sheet1!$N:$O,2,FALSE),0)</f>
        <v>3400184</v>
      </c>
      <c r="R990">
        <f>IFERROR(VLOOKUP(Table1[[#This Row],[Salesflo AppUser Code]],HIE!$A:$B,2,FALSE),0)</f>
        <v>0</v>
      </c>
      <c r="S990">
        <f>IFERROR(VLOOKUP(Table1[[#This Row],[Salesflo AppUser Code]],HIE!$A:$B,2,FALSE),0)</f>
        <v>0</v>
      </c>
      <c r="T990" t="s">
        <v>5596</v>
      </c>
      <c r="U990" t="s">
        <v>5711</v>
      </c>
      <c r="V990" t="s">
        <v>1606</v>
      </c>
      <c r="W990" t="s">
        <v>1867</v>
      </c>
      <c r="X990" t="str">
        <f>IFERROR(VLOOKUP( Table1[[#This Row],[Trim Distributor Code]],Sheet1!$A:$J,10,FALSE),0)</f>
        <v>Active</v>
      </c>
    </row>
    <row r="991" spans="1:24" hidden="1" x14ac:dyDescent="0.3">
      <c r="A991" t="s">
        <v>4721</v>
      </c>
      <c r="E991" t="s">
        <v>3082</v>
      </c>
      <c r="F991" t="s">
        <v>4699</v>
      </c>
      <c r="G991" t="s">
        <v>1867</v>
      </c>
      <c r="H991" t="s">
        <v>1632</v>
      </c>
      <c r="I991" t="s">
        <v>4711</v>
      </c>
      <c r="J991" t="s">
        <v>2021</v>
      </c>
      <c r="K991">
        <v>77.723991507430981</v>
      </c>
      <c r="L991" s="2" t="s">
        <v>1412</v>
      </c>
      <c r="M991" s="2">
        <f ca="1">Table1[[#This Row],[Cases]]*Table1[[#This Row],[Pack Size]]</f>
        <v>0</v>
      </c>
      <c r="N991" s="1">
        <f ca="1">Table1[[#This Row],[Cases]]*Table1[[#This Row],[Pack Size]]</f>
        <v>1865.3757961783435</v>
      </c>
      <c r="O991" s="1">
        <f>IFERROR(VLOOKUP(Table1[[#This Row],[SKU Code]],'SKU Size'!$G:$H,2,FALSE),0)*Table1[[#This Row],[Cases]]</f>
        <v>580026.40822792274</v>
      </c>
      <c r="P991" t="str">
        <f t="shared" si="16"/>
        <v>D0248</v>
      </c>
      <c r="Q991">
        <f>IFERROR(VLOOKUP(Table1[[#This Row],[Trim Distributor Code]],Sheet1!$N:$O,2,FALSE),0)</f>
        <v>3400184</v>
      </c>
      <c r="R991">
        <f>IFERROR(VLOOKUP(Table1[[#This Row],[Salesflo AppUser Code]],HIE!$A:$B,2,FALSE),0)</f>
        <v>0</v>
      </c>
      <c r="S991">
        <f>IFERROR(VLOOKUP(Table1[[#This Row],[Salesflo AppUser Code]],HIE!$A:$B,2,FALSE),0)</f>
        <v>0</v>
      </c>
      <c r="T991" t="s">
        <v>5596</v>
      </c>
      <c r="U991" t="s">
        <v>5711</v>
      </c>
      <c r="V991" t="s">
        <v>1632</v>
      </c>
      <c r="W991" t="s">
        <v>1867</v>
      </c>
      <c r="X991" t="str">
        <f>IFERROR(VLOOKUP( Table1[[#This Row],[Trim Distributor Code]],Sheet1!$A:$J,10,FALSE),0)</f>
        <v>Active</v>
      </c>
    </row>
    <row r="992" spans="1:24" hidden="1" x14ac:dyDescent="0.3">
      <c r="A992" t="s">
        <v>4721</v>
      </c>
      <c r="E992" t="s">
        <v>3082</v>
      </c>
      <c r="F992" t="s">
        <v>4699</v>
      </c>
      <c r="G992" t="s">
        <v>4705</v>
      </c>
      <c r="H992" t="s">
        <v>1444</v>
      </c>
      <c r="I992" t="s">
        <v>4712</v>
      </c>
      <c r="J992" t="s">
        <v>2144</v>
      </c>
      <c r="K992">
        <v>47.25127544018958</v>
      </c>
      <c r="L992" s="2" t="s">
        <v>1412</v>
      </c>
      <c r="M992" s="2">
        <f ca="1">Table1[[#This Row],[Cases]]*Table1[[#This Row],[Pack Size]]</f>
        <v>0</v>
      </c>
      <c r="N992" s="1">
        <f ca="1">Table1[[#This Row],[Cases]]*Table1[[#This Row],[Pack Size]]</f>
        <v>18900.510176075833</v>
      </c>
      <c r="O992" s="1">
        <f>IFERROR(VLOOKUP(Table1[[#This Row],[SKU Code]],'SKU Size'!$G:$H,2,FALSE),0)*Table1[[#This Row],[Cases]]</f>
        <v>427713.55388804636</v>
      </c>
      <c r="P992" t="str">
        <f t="shared" si="16"/>
        <v>D0248</v>
      </c>
      <c r="Q992">
        <f>IFERROR(VLOOKUP(Table1[[#This Row],[Trim Distributor Code]],Sheet1!$N:$O,2,FALSE),0)</f>
        <v>3400184</v>
      </c>
      <c r="R992">
        <f>IFERROR(VLOOKUP(Table1[[#This Row],[Salesflo AppUser Code]],HIE!$A:$B,2,FALSE),0)</f>
        <v>0</v>
      </c>
      <c r="S992">
        <f>IFERROR(VLOOKUP(Table1[[#This Row],[Salesflo AppUser Code]],HIE!$A:$B,2,FALSE),0)</f>
        <v>0</v>
      </c>
      <c r="T992" t="s">
        <v>5596</v>
      </c>
      <c r="U992" t="s">
        <v>5711</v>
      </c>
      <c r="V992" t="s">
        <v>1444</v>
      </c>
      <c r="W992" t="s">
        <v>2030</v>
      </c>
      <c r="X992" t="str">
        <f>IFERROR(VLOOKUP( Table1[[#This Row],[Trim Distributor Code]],Sheet1!$A:$J,10,FALSE),0)</f>
        <v>Active</v>
      </c>
    </row>
    <row r="993" spans="1:24" hidden="1" x14ac:dyDescent="0.3">
      <c r="A993" t="s">
        <v>4721</v>
      </c>
      <c r="E993" t="s">
        <v>3082</v>
      </c>
      <c r="F993" t="s">
        <v>4699</v>
      </c>
      <c r="G993" t="s">
        <v>4705</v>
      </c>
      <c r="H993" t="s">
        <v>1632</v>
      </c>
      <c r="I993" t="s">
        <v>4394</v>
      </c>
      <c r="J993" t="s">
        <v>2307</v>
      </c>
      <c r="K993" s="1">
        <v>40.540555864885981</v>
      </c>
      <c r="L993" s="1" t="s">
        <v>1412</v>
      </c>
      <c r="M993" s="2">
        <f ca="1">Table1[[#This Row],[Cases]]*Table1[[#This Row],[Pack Size]]</f>
        <v>0</v>
      </c>
      <c r="N993" s="1">
        <f ca="1">Table1[[#This Row],[Cases]]*Table1[[#This Row],[Pack Size]]</f>
        <v>972.97334075726349</v>
      </c>
      <c r="O993" s="1">
        <f>IFERROR(VLOOKUP(Table1[[#This Row],[SKU Code]],'SKU Size'!$G:$H,2,FALSE),0)*Table1[[#This Row],[Cases]]</f>
        <v>139624.29625515427</v>
      </c>
      <c r="P993" t="str">
        <f t="shared" si="16"/>
        <v>D0248</v>
      </c>
      <c r="Q993">
        <f>IFERROR(VLOOKUP(Table1[[#This Row],[Trim Distributor Code]],Sheet1!$N:$O,2,FALSE),0)</f>
        <v>3400184</v>
      </c>
      <c r="R993">
        <f>IFERROR(VLOOKUP(Table1[[#This Row],[Salesflo AppUser Code]],HIE!$A:$B,2,FALSE),0)</f>
        <v>0</v>
      </c>
      <c r="S993">
        <f>IFERROR(VLOOKUP(Table1[[#This Row],[Salesflo AppUser Code]],HIE!$A:$B,2,FALSE),0)</f>
        <v>0</v>
      </c>
      <c r="T993" t="s">
        <v>5596</v>
      </c>
      <c r="U993" t="s">
        <v>5711</v>
      </c>
      <c r="V993" t="s">
        <v>1632</v>
      </c>
      <c r="W993" t="s">
        <v>2030</v>
      </c>
      <c r="X993" t="str">
        <f>IFERROR(VLOOKUP( Table1[[#This Row],[Trim Distributor Code]],Sheet1!$A:$J,10,FALSE),0)</f>
        <v>Active</v>
      </c>
    </row>
    <row r="994" spans="1:24" hidden="1" x14ac:dyDescent="0.3">
      <c r="A994" t="s">
        <v>4721</v>
      </c>
      <c r="E994" t="s">
        <v>3082</v>
      </c>
      <c r="F994" t="s">
        <v>4699</v>
      </c>
      <c r="G994" t="s">
        <v>2314</v>
      </c>
      <c r="H994" t="s">
        <v>2268</v>
      </c>
      <c r="I994" t="s">
        <v>4713</v>
      </c>
      <c r="J994" t="s">
        <v>2503</v>
      </c>
      <c r="K994">
        <v>42.408610099689035</v>
      </c>
      <c r="L994" s="2" t="s">
        <v>1412</v>
      </c>
      <c r="M994" s="2">
        <f ca="1">Table1[[#This Row],[Cases]]*Table1[[#This Row],[Pack Size]]</f>
        <v>0</v>
      </c>
      <c r="N994" s="1">
        <f ca="1">Table1[[#This Row],[Cases]]*Table1[[#This Row],[Pack Size]]</f>
        <v>14249.292993495515</v>
      </c>
      <c r="O994" s="1">
        <f>IFERROR(VLOOKUP(Table1[[#This Row],[SKU Code]],'SKU Size'!$G:$H,2,FALSE),0)*Table1[[#This Row],[Cases]]</f>
        <v>315843.94887367223</v>
      </c>
      <c r="P994" t="str">
        <f t="shared" si="16"/>
        <v>D0248</v>
      </c>
      <c r="Q994">
        <f>IFERROR(VLOOKUP(Table1[[#This Row],[Trim Distributor Code]],Sheet1!$N:$O,2,FALSE),0)</f>
        <v>3400184</v>
      </c>
      <c r="R994">
        <f>IFERROR(VLOOKUP(Table1[[#This Row],[Salesflo AppUser Code]],HIE!$A:$B,2,FALSE),0)</f>
        <v>0</v>
      </c>
      <c r="S994">
        <f>IFERROR(VLOOKUP(Table1[[#This Row],[Salesflo AppUser Code]],HIE!$A:$B,2,FALSE),0)</f>
        <v>0</v>
      </c>
      <c r="T994" t="s">
        <v>5596</v>
      </c>
      <c r="U994" t="s">
        <v>5711</v>
      </c>
      <c r="V994" t="s">
        <v>2268</v>
      </c>
      <c r="W994" t="s">
        <v>2314</v>
      </c>
      <c r="X994" t="str">
        <f>IFERROR(VLOOKUP( Table1[[#This Row],[Trim Distributor Code]],Sheet1!$A:$J,10,FALSE),0)</f>
        <v>Active</v>
      </c>
    </row>
    <row r="995" spans="1:24" hidden="1" x14ac:dyDescent="0.3">
      <c r="A995" t="s">
        <v>4721</v>
      </c>
      <c r="E995" t="s">
        <v>3082</v>
      </c>
      <c r="F995" t="s">
        <v>4699</v>
      </c>
      <c r="G995" t="s">
        <v>1431</v>
      </c>
      <c r="H995" t="s">
        <v>1423</v>
      </c>
      <c r="I995" t="s">
        <v>4714</v>
      </c>
      <c r="J995" t="s">
        <v>1440</v>
      </c>
      <c r="K995">
        <v>19.988765848178467</v>
      </c>
      <c r="L995" s="2" t="s">
        <v>1412</v>
      </c>
      <c r="M995" s="2">
        <f ca="1">Table1[[#This Row],[Cases]]*Table1[[#This Row],[Pack Size]]</f>
        <v>0</v>
      </c>
      <c r="N995" s="1">
        <f ca="1">Table1[[#This Row],[Cases]]*Table1[[#This Row],[Pack Size]]</f>
        <v>1998.8765848178466</v>
      </c>
      <c r="O995" s="1">
        <f>IFERROR(VLOOKUP(Table1[[#This Row],[SKU Code]],'SKU Size'!$G:$H,2,FALSE),0)*Table1[[#This Row],[Cases]]</f>
        <v>202976.88393609226</v>
      </c>
      <c r="P995" t="str">
        <f t="shared" si="16"/>
        <v>D0248</v>
      </c>
      <c r="Q995">
        <f>IFERROR(VLOOKUP(Table1[[#This Row],[Trim Distributor Code]],Sheet1!$N:$O,2,FALSE),0)</f>
        <v>3400184</v>
      </c>
      <c r="R995">
        <f>IFERROR(VLOOKUP(Table1[[#This Row],[Salesflo AppUser Code]],HIE!$A:$B,2,FALSE),0)</f>
        <v>0</v>
      </c>
      <c r="S995">
        <f>IFERROR(VLOOKUP(Table1[[#This Row],[Salesflo AppUser Code]],HIE!$A:$B,2,FALSE),0)</f>
        <v>0</v>
      </c>
      <c r="T995" t="s">
        <v>5596</v>
      </c>
      <c r="U995" t="s">
        <v>5711</v>
      </c>
      <c r="V995" t="s">
        <v>1423</v>
      </c>
      <c r="W995" t="s">
        <v>1431</v>
      </c>
      <c r="X995" t="str">
        <f>IFERROR(VLOOKUP( Table1[[#This Row],[Trim Distributor Code]],Sheet1!$A:$J,10,FALSE),0)</f>
        <v>Active</v>
      </c>
    </row>
    <row r="996" spans="1:24" hidden="1" x14ac:dyDescent="0.3">
      <c r="A996" t="s">
        <v>4721</v>
      </c>
      <c r="E996" t="s">
        <v>3082</v>
      </c>
      <c r="F996" t="s">
        <v>4699</v>
      </c>
      <c r="G996" t="s">
        <v>1868</v>
      </c>
      <c r="H996" t="s">
        <v>1423</v>
      </c>
      <c r="I996" t="s">
        <v>4715</v>
      </c>
      <c r="J996" t="s">
        <v>1877</v>
      </c>
      <c r="K996">
        <v>42.482003447227015</v>
      </c>
      <c r="L996" s="2" t="s">
        <v>1412</v>
      </c>
      <c r="M996" s="2">
        <f ca="1">Table1[[#This Row],[Cases]]*Table1[[#This Row],[Pack Size]]</f>
        <v>0</v>
      </c>
      <c r="N996" s="1">
        <f ca="1">Table1[[#This Row],[Cases]]*Table1[[#This Row],[Pack Size]]</f>
        <v>4248.2003447227016</v>
      </c>
      <c r="O996" s="1">
        <f>IFERROR(VLOOKUP(Table1[[#This Row],[SKU Code]],'SKU Size'!$G:$H,2,FALSE),0)*Table1[[#This Row],[Cases]]</f>
        <v>525780.41581550753</v>
      </c>
      <c r="P996" t="str">
        <f t="shared" si="16"/>
        <v>D0248</v>
      </c>
      <c r="Q996">
        <f>IFERROR(VLOOKUP(Table1[[#This Row],[Trim Distributor Code]],Sheet1!$N:$O,2,FALSE),0)</f>
        <v>3400184</v>
      </c>
      <c r="R996">
        <f>IFERROR(VLOOKUP(Table1[[#This Row],[Salesflo AppUser Code]],HIE!$A:$B,2,FALSE),0)</f>
        <v>0</v>
      </c>
      <c r="S996">
        <f>IFERROR(VLOOKUP(Table1[[#This Row],[Salesflo AppUser Code]],HIE!$A:$B,2,FALSE),0)</f>
        <v>0</v>
      </c>
      <c r="T996" t="s">
        <v>5596</v>
      </c>
      <c r="U996" t="s">
        <v>5711</v>
      </c>
      <c r="V996" t="s">
        <v>1423</v>
      </c>
      <c r="W996" t="s">
        <v>1868</v>
      </c>
      <c r="X996" t="str">
        <f>IFERROR(VLOOKUP( Table1[[#This Row],[Trim Distributor Code]],Sheet1!$A:$J,10,FALSE),0)</f>
        <v>Active</v>
      </c>
    </row>
    <row r="997" spans="1:24" hidden="1" x14ac:dyDescent="0.3">
      <c r="A997" t="s">
        <v>4721</v>
      </c>
      <c r="E997" t="s">
        <v>3081</v>
      </c>
      <c r="F997" t="s">
        <v>3244</v>
      </c>
      <c r="G997" t="s">
        <v>1688</v>
      </c>
      <c r="H997" t="s">
        <v>1444</v>
      </c>
      <c r="I997" t="s">
        <v>4707</v>
      </c>
      <c r="J997" t="s">
        <v>11</v>
      </c>
      <c r="K997">
        <v>172.1498911521015</v>
      </c>
      <c r="L997" s="2" t="s">
        <v>1412</v>
      </c>
      <c r="M997" s="2">
        <f ca="1">Table1[[#This Row],[Cases]]*Table1[[#This Row],[Pack Size]]</f>
        <v>0</v>
      </c>
      <c r="N997" s="1">
        <f ca="1">Table1[[#This Row],[Cases]]*Table1[[#This Row],[Pack Size]]</f>
        <v>60596.761685539728</v>
      </c>
      <c r="O997" s="1">
        <f>IFERROR(VLOOKUP(Table1[[#This Row],[SKU Code]],'SKU Size'!$G:$H,2,FALSE),0)*Table1[[#This Row],[Cases]]</f>
        <v>1508850.4541408694</v>
      </c>
      <c r="P997" t="str">
        <f t="shared" si="16"/>
        <v>D0246</v>
      </c>
      <c r="Q997">
        <f>IFERROR(VLOOKUP(Table1[[#This Row],[Trim Distributor Code]],Sheet1!$N:$O,2,FALSE),0)</f>
        <v>3400115</v>
      </c>
      <c r="R997">
        <f>IFERROR(VLOOKUP(Table1[[#This Row],[Salesflo AppUser Code]],HIE!$A:$B,2,FALSE),0)</f>
        <v>0</v>
      </c>
      <c r="S997">
        <f>IFERROR(VLOOKUP(Table1[[#This Row],[Salesflo AppUser Code]],HIE!$A:$B,2,FALSE),0)</f>
        <v>0</v>
      </c>
      <c r="T997" t="s">
        <v>5596</v>
      </c>
      <c r="U997" t="s">
        <v>5711</v>
      </c>
      <c r="V997" t="s">
        <v>1444</v>
      </c>
      <c r="W997" t="s">
        <v>1688</v>
      </c>
      <c r="X997" t="str">
        <f>IFERROR(VLOOKUP( Table1[[#This Row],[Trim Distributor Code]],Sheet1!$A:$J,10,FALSE),0)</f>
        <v>Active</v>
      </c>
    </row>
    <row r="998" spans="1:24" hidden="1" x14ac:dyDescent="0.3">
      <c r="A998" t="s">
        <v>4721</v>
      </c>
      <c r="E998" t="s">
        <v>3081</v>
      </c>
      <c r="F998" t="s">
        <v>3244</v>
      </c>
      <c r="G998" t="s">
        <v>1688</v>
      </c>
      <c r="H998" t="s">
        <v>1632</v>
      </c>
      <c r="I998" t="s">
        <v>4708</v>
      </c>
      <c r="J998" t="s">
        <v>14</v>
      </c>
      <c r="K998">
        <v>25.001992495953701</v>
      </c>
      <c r="L998" s="2" t="s">
        <v>1412</v>
      </c>
      <c r="M998" s="2">
        <f ca="1">Table1[[#This Row],[Cases]]*Table1[[#This Row],[Pack Size]]</f>
        <v>0</v>
      </c>
      <c r="N998" s="1">
        <f ca="1">Table1[[#This Row],[Cases]]*Table1[[#This Row],[Pack Size]]</f>
        <v>600.04781990288882</v>
      </c>
      <c r="O998" s="1">
        <f>IFERROR(VLOOKUP(Table1[[#This Row],[SKU Code]],'SKU Size'!$G:$H,2,FALSE),0)*Table1[[#This Row],[Cases]]</f>
        <v>89793.987627214083</v>
      </c>
      <c r="P998" t="str">
        <f t="shared" si="16"/>
        <v>D0246</v>
      </c>
      <c r="Q998">
        <f>IFERROR(VLOOKUP(Table1[[#This Row],[Trim Distributor Code]],Sheet1!$N:$O,2,FALSE),0)</f>
        <v>3400115</v>
      </c>
      <c r="R998">
        <f>IFERROR(VLOOKUP(Table1[[#This Row],[Salesflo AppUser Code]],HIE!$A:$B,2,FALSE),0)</f>
        <v>0</v>
      </c>
      <c r="S998">
        <f>IFERROR(VLOOKUP(Table1[[#This Row],[Salesflo AppUser Code]],HIE!$A:$B,2,FALSE),0)</f>
        <v>0</v>
      </c>
      <c r="T998" t="s">
        <v>5596</v>
      </c>
      <c r="U998" t="s">
        <v>5711</v>
      </c>
      <c r="V998" t="s">
        <v>1632</v>
      </c>
      <c r="W998" t="s">
        <v>1688</v>
      </c>
      <c r="X998" t="str">
        <f>IFERROR(VLOOKUP( Table1[[#This Row],[Trim Distributor Code]],Sheet1!$A:$J,10,FALSE),0)</f>
        <v>Active</v>
      </c>
    </row>
    <row r="999" spans="1:24" hidden="1" x14ac:dyDescent="0.3">
      <c r="A999" t="s">
        <v>4721</v>
      </c>
      <c r="E999" t="s">
        <v>3081</v>
      </c>
      <c r="F999" t="s">
        <v>3244</v>
      </c>
      <c r="G999" t="s">
        <v>1445</v>
      </c>
      <c r="H999" t="s">
        <v>1632</v>
      </c>
      <c r="I999" t="s">
        <v>4716</v>
      </c>
      <c r="J999" t="s">
        <v>1635</v>
      </c>
      <c r="K999">
        <v>25</v>
      </c>
      <c r="L999" s="2" t="s">
        <v>1412</v>
      </c>
      <c r="M999" s="2">
        <f ca="1">Table1[[#This Row],[Cases]]*Table1[[#This Row],[Pack Size]]</f>
        <v>0</v>
      </c>
      <c r="N999" s="1">
        <f ca="1">Table1[[#This Row],[Cases]]*Table1[[#This Row],[Pack Size]]</f>
        <v>600</v>
      </c>
      <c r="O999" s="1">
        <f>IFERROR(VLOOKUP(Table1[[#This Row],[SKU Code]],'SKU Size'!$G:$H,2,FALSE),0)*Table1[[#This Row],[Cases]]</f>
        <v>78566.500021602857</v>
      </c>
      <c r="P999" t="str">
        <f t="shared" si="16"/>
        <v>D0246</v>
      </c>
      <c r="Q999">
        <f>IFERROR(VLOOKUP(Table1[[#This Row],[Trim Distributor Code]],Sheet1!$N:$O,2,FALSE),0)</f>
        <v>3400115</v>
      </c>
      <c r="R999">
        <f>IFERROR(VLOOKUP(Table1[[#This Row],[Salesflo AppUser Code]],HIE!$A:$B,2,FALSE),0)</f>
        <v>0</v>
      </c>
      <c r="S999">
        <f>IFERROR(VLOOKUP(Table1[[#This Row],[Salesflo AppUser Code]],HIE!$A:$B,2,FALSE),0)</f>
        <v>0</v>
      </c>
      <c r="T999" t="s">
        <v>5596</v>
      </c>
      <c r="U999" t="s">
        <v>5711</v>
      </c>
      <c r="V999" t="s">
        <v>1632</v>
      </c>
      <c r="W999" t="s">
        <v>1445</v>
      </c>
      <c r="X999" t="str">
        <f>IFERROR(VLOOKUP( Table1[[#This Row],[Trim Distributor Code]],Sheet1!$A:$J,10,FALSE),0)</f>
        <v>Active</v>
      </c>
    </row>
    <row r="1000" spans="1:24" hidden="1" x14ac:dyDescent="0.3">
      <c r="A1000" t="s">
        <v>4721</v>
      </c>
      <c r="E1000" t="s">
        <v>3081</v>
      </c>
      <c r="F1000" t="s">
        <v>3244</v>
      </c>
      <c r="G1000" t="s">
        <v>1867</v>
      </c>
      <c r="H1000" t="s">
        <v>1444</v>
      </c>
      <c r="I1000" t="s">
        <v>4709</v>
      </c>
      <c r="J1000" t="s">
        <v>1954</v>
      </c>
      <c r="K1000" s="1">
        <v>307.64989333047777</v>
      </c>
      <c r="L1000" s="1" t="s">
        <v>1412</v>
      </c>
      <c r="M1000" s="2">
        <f ca="1">Table1[[#This Row],[Cases]]*Table1[[#This Row],[Pack Size]]</f>
        <v>0</v>
      </c>
      <c r="N1000" s="1">
        <f ca="1">Table1[[#This Row],[Cases]]*Table1[[#This Row],[Pack Size]]</f>
        <v>88603.1692791776</v>
      </c>
      <c r="O1000" s="1">
        <f>IFERROR(VLOOKUP(Table1[[#This Row],[SKU Code]],'SKU Size'!$G:$H,2,FALSE),0)*Table1[[#This Row],[Cases]]</f>
        <v>2523405.9756613923</v>
      </c>
      <c r="P1000" t="str">
        <f t="shared" si="16"/>
        <v>D0246</v>
      </c>
      <c r="Q1000">
        <f>IFERROR(VLOOKUP(Table1[[#This Row],[Trim Distributor Code]],Sheet1!$N:$O,2,FALSE),0)</f>
        <v>3400115</v>
      </c>
      <c r="R1000">
        <f>IFERROR(VLOOKUP(Table1[[#This Row],[Salesflo AppUser Code]],HIE!$A:$B,2,FALSE),0)</f>
        <v>0</v>
      </c>
      <c r="S1000">
        <f>IFERROR(VLOOKUP(Table1[[#This Row],[Salesflo AppUser Code]],HIE!$A:$B,2,FALSE),0)</f>
        <v>0</v>
      </c>
      <c r="T1000" t="s">
        <v>5596</v>
      </c>
      <c r="U1000" t="s">
        <v>5711</v>
      </c>
      <c r="V1000" t="s">
        <v>1444</v>
      </c>
      <c r="W1000" t="s">
        <v>1867</v>
      </c>
      <c r="X1000" t="str">
        <f>IFERROR(VLOOKUP( Table1[[#This Row],[Trim Distributor Code]],Sheet1!$A:$J,10,FALSE),0)</f>
        <v>Active</v>
      </c>
    </row>
    <row r="1001" spans="1:24" hidden="1" x14ac:dyDescent="0.3">
      <c r="A1001" t="s">
        <v>4721</v>
      </c>
      <c r="E1001" t="s">
        <v>3081</v>
      </c>
      <c r="F1001" t="s">
        <v>3244</v>
      </c>
      <c r="G1001" t="s">
        <v>1867</v>
      </c>
      <c r="H1001" t="s">
        <v>4704</v>
      </c>
      <c r="I1001" t="s">
        <v>4710</v>
      </c>
      <c r="J1001" t="s">
        <v>1995</v>
      </c>
      <c r="K1001">
        <v>84.158874107283623</v>
      </c>
      <c r="L1001" s="2" t="s">
        <v>1412</v>
      </c>
      <c r="M1001" s="2">
        <f ca="1">Table1[[#This Row],[Cases]]*Table1[[#This Row],[Pack Size]]</f>
        <v>0</v>
      </c>
      <c r="N1001" s="1">
        <f ca="1">Table1[[#This Row],[Cases]]*Table1[[#This Row],[Pack Size]]</f>
        <v>16158.503828598456</v>
      </c>
      <c r="O1001" s="1">
        <f>IFERROR(VLOOKUP(Table1[[#This Row],[SKU Code]],'SKU Size'!$G:$H,2,FALSE),0)*Table1[[#This Row],[Cases]]</f>
        <v>699010.27727067657</v>
      </c>
      <c r="P1001" t="str">
        <f t="shared" si="16"/>
        <v>D0246</v>
      </c>
      <c r="Q1001">
        <f>IFERROR(VLOOKUP(Table1[[#This Row],[Trim Distributor Code]],Sheet1!$N:$O,2,FALSE),0)</f>
        <v>3400115</v>
      </c>
      <c r="R1001">
        <f>IFERROR(VLOOKUP(Table1[[#This Row],[Salesflo AppUser Code]],HIE!$A:$B,2,FALSE),0)</f>
        <v>0</v>
      </c>
      <c r="S1001">
        <f>IFERROR(VLOOKUP(Table1[[#This Row],[Salesflo AppUser Code]],HIE!$A:$B,2,FALSE),0)</f>
        <v>0</v>
      </c>
      <c r="T1001" t="s">
        <v>5596</v>
      </c>
      <c r="U1001" t="s">
        <v>5711</v>
      </c>
      <c r="V1001" t="s">
        <v>1606</v>
      </c>
      <c r="W1001" t="s">
        <v>1867</v>
      </c>
      <c r="X1001" t="str">
        <f>IFERROR(VLOOKUP( Table1[[#This Row],[Trim Distributor Code]],Sheet1!$A:$J,10,FALSE),0)</f>
        <v>Active</v>
      </c>
    </row>
    <row r="1002" spans="1:24" hidden="1" x14ac:dyDescent="0.3">
      <c r="A1002" t="s">
        <v>4721</v>
      </c>
      <c r="E1002" t="s">
        <v>3081</v>
      </c>
      <c r="F1002" t="s">
        <v>3244</v>
      </c>
      <c r="G1002" t="s">
        <v>1867</v>
      </c>
      <c r="H1002" t="s">
        <v>1632</v>
      </c>
      <c r="I1002" t="s">
        <v>4711</v>
      </c>
      <c r="J1002" t="s">
        <v>2021</v>
      </c>
      <c r="K1002">
        <v>36.267515923566876</v>
      </c>
      <c r="L1002" s="2" t="s">
        <v>1412</v>
      </c>
      <c r="M1002" s="2">
        <f ca="1">Table1[[#This Row],[Cases]]*Table1[[#This Row],[Pack Size]]</f>
        <v>0</v>
      </c>
      <c r="N1002" s="1">
        <f ca="1">Table1[[#This Row],[Cases]]*Table1[[#This Row],[Pack Size]]</f>
        <v>870.42038216560502</v>
      </c>
      <c r="O1002" s="1">
        <f>IFERROR(VLOOKUP(Table1[[#This Row],[SKU Code]],'SKU Size'!$G:$H,2,FALSE),0)*Table1[[#This Row],[Cases]]</f>
        <v>270651.52713476226</v>
      </c>
      <c r="P1002" t="str">
        <f t="shared" si="16"/>
        <v>D0246</v>
      </c>
      <c r="Q1002">
        <f>IFERROR(VLOOKUP(Table1[[#This Row],[Trim Distributor Code]],Sheet1!$N:$O,2,FALSE),0)</f>
        <v>3400115</v>
      </c>
      <c r="R1002">
        <f>IFERROR(VLOOKUP(Table1[[#This Row],[Salesflo AppUser Code]],HIE!$A:$B,2,FALSE),0)</f>
        <v>0</v>
      </c>
      <c r="S1002">
        <f>IFERROR(VLOOKUP(Table1[[#This Row],[Salesflo AppUser Code]],HIE!$A:$B,2,FALSE),0)</f>
        <v>0</v>
      </c>
      <c r="T1002" t="s">
        <v>5596</v>
      </c>
      <c r="U1002" t="s">
        <v>5711</v>
      </c>
      <c r="V1002" t="s">
        <v>1632</v>
      </c>
      <c r="W1002" t="s">
        <v>1867</v>
      </c>
      <c r="X1002" t="str">
        <f>IFERROR(VLOOKUP( Table1[[#This Row],[Trim Distributor Code]],Sheet1!$A:$J,10,FALSE),0)</f>
        <v>Active</v>
      </c>
    </row>
    <row r="1003" spans="1:24" hidden="1" x14ac:dyDescent="0.3">
      <c r="A1003" t="s">
        <v>4721</v>
      </c>
      <c r="E1003" t="s">
        <v>3081</v>
      </c>
      <c r="F1003" t="s">
        <v>3244</v>
      </c>
      <c r="G1003" t="s">
        <v>4705</v>
      </c>
      <c r="H1003" t="s">
        <v>1444</v>
      </c>
      <c r="I1003" t="s">
        <v>4712</v>
      </c>
      <c r="J1003" t="s">
        <v>2144</v>
      </c>
      <c r="K1003">
        <v>35.367293839776806</v>
      </c>
      <c r="L1003" s="2" t="s">
        <v>1412</v>
      </c>
      <c r="M1003" s="2">
        <f ca="1">Table1[[#This Row],[Cases]]*Table1[[#This Row],[Pack Size]]</f>
        <v>0</v>
      </c>
      <c r="N1003" s="1">
        <f ca="1">Table1[[#This Row],[Cases]]*Table1[[#This Row],[Pack Size]]</f>
        <v>14146.917535910723</v>
      </c>
      <c r="O1003" s="1">
        <f>IFERROR(VLOOKUP(Table1[[#This Row],[SKU Code]],'SKU Size'!$G:$H,2,FALSE),0)*Table1[[#This Row],[Cases]]</f>
        <v>320141.00780753559</v>
      </c>
      <c r="P1003" t="str">
        <f t="shared" si="16"/>
        <v>D0246</v>
      </c>
      <c r="Q1003">
        <f>IFERROR(VLOOKUP(Table1[[#This Row],[Trim Distributor Code]],Sheet1!$N:$O,2,FALSE),0)</f>
        <v>3400115</v>
      </c>
      <c r="R1003">
        <f>IFERROR(VLOOKUP(Table1[[#This Row],[Salesflo AppUser Code]],HIE!$A:$B,2,FALSE),0)</f>
        <v>0</v>
      </c>
      <c r="S1003">
        <f>IFERROR(VLOOKUP(Table1[[#This Row],[Salesflo AppUser Code]],HIE!$A:$B,2,FALSE),0)</f>
        <v>0</v>
      </c>
      <c r="T1003" t="s">
        <v>5596</v>
      </c>
      <c r="U1003" t="s">
        <v>5711</v>
      </c>
      <c r="V1003" t="s">
        <v>1444</v>
      </c>
      <c r="W1003" t="s">
        <v>2030</v>
      </c>
      <c r="X1003" t="str">
        <f>IFERROR(VLOOKUP( Table1[[#This Row],[Trim Distributor Code]],Sheet1!$A:$J,10,FALSE),0)</f>
        <v>Active</v>
      </c>
    </row>
    <row r="1004" spans="1:24" hidden="1" x14ac:dyDescent="0.3">
      <c r="A1004" t="s">
        <v>4721</v>
      </c>
      <c r="E1004" t="s">
        <v>3081</v>
      </c>
      <c r="F1004" t="s">
        <v>3244</v>
      </c>
      <c r="G1004" t="s">
        <v>4705</v>
      </c>
      <c r="H1004" t="s">
        <v>4704</v>
      </c>
      <c r="I1004" t="s">
        <v>4392</v>
      </c>
      <c r="J1004" t="s">
        <v>2238</v>
      </c>
      <c r="K1004">
        <v>22.413690203833163</v>
      </c>
      <c r="L1004" s="2" t="s">
        <v>1412</v>
      </c>
      <c r="M1004" s="2">
        <f ca="1">Table1[[#This Row],[Cases]]*Table1[[#This Row],[Pack Size]]</f>
        <v>0</v>
      </c>
      <c r="N1004" s="1">
        <f ca="1">Table1[[#This Row],[Cases]]*Table1[[#This Row],[Pack Size]]</f>
        <v>8606.8570382719336</v>
      </c>
      <c r="O1004" s="1">
        <f>IFERROR(VLOOKUP(Table1[[#This Row],[SKU Code]],'SKU Size'!$G:$H,2,FALSE),0)*Table1[[#This Row],[Cases]]</f>
        <v>208881.91302599997</v>
      </c>
      <c r="P1004" t="str">
        <f t="shared" si="16"/>
        <v>D0246</v>
      </c>
      <c r="Q1004">
        <f>IFERROR(VLOOKUP(Table1[[#This Row],[Trim Distributor Code]],Sheet1!$N:$O,2,FALSE),0)</f>
        <v>3400115</v>
      </c>
      <c r="R1004">
        <f>IFERROR(VLOOKUP(Table1[[#This Row],[Salesflo AppUser Code]],HIE!$A:$B,2,FALSE),0)</f>
        <v>0</v>
      </c>
      <c r="S1004">
        <f>IFERROR(VLOOKUP(Table1[[#This Row],[Salesflo AppUser Code]],HIE!$A:$B,2,FALSE),0)</f>
        <v>0</v>
      </c>
      <c r="T1004" t="s">
        <v>5596</v>
      </c>
      <c r="U1004" t="s">
        <v>5711</v>
      </c>
      <c r="V1004" t="s">
        <v>1606</v>
      </c>
      <c r="W1004" t="s">
        <v>2030</v>
      </c>
      <c r="X1004" t="str">
        <f>IFERROR(VLOOKUP( Table1[[#This Row],[Trim Distributor Code]],Sheet1!$A:$J,10,FALSE),0)</f>
        <v>Active</v>
      </c>
    </row>
    <row r="1005" spans="1:24" hidden="1" x14ac:dyDescent="0.3">
      <c r="A1005" t="s">
        <v>4721</v>
      </c>
      <c r="E1005" t="s">
        <v>3081</v>
      </c>
      <c r="F1005" t="s">
        <v>3244</v>
      </c>
      <c r="G1005" t="s">
        <v>4705</v>
      </c>
      <c r="H1005" t="s">
        <v>1632</v>
      </c>
      <c r="I1005" t="s">
        <v>4394</v>
      </c>
      <c r="J1005" t="s">
        <v>2307</v>
      </c>
      <c r="K1005">
        <v>33.845098788546132</v>
      </c>
      <c r="L1005" s="2" t="s">
        <v>1412</v>
      </c>
      <c r="M1005" s="2">
        <f ca="1">Table1[[#This Row],[Cases]]*Table1[[#This Row],[Pack Size]]</f>
        <v>0</v>
      </c>
      <c r="N1005" s="1">
        <f ca="1">Table1[[#This Row],[Cases]]*Table1[[#This Row],[Pack Size]]</f>
        <v>812.28237092510722</v>
      </c>
      <c r="O1005" s="1">
        <f>IFERROR(VLOOKUP(Table1[[#This Row],[SKU Code]],'SKU Size'!$G:$H,2,FALSE),0)*Table1[[#This Row],[Cases]]</f>
        <v>116564.70907272348</v>
      </c>
      <c r="P1005" t="str">
        <f t="shared" si="16"/>
        <v>D0246</v>
      </c>
      <c r="Q1005">
        <f>IFERROR(VLOOKUP(Table1[[#This Row],[Trim Distributor Code]],Sheet1!$N:$O,2,FALSE),0)</f>
        <v>3400115</v>
      </c>
      <c r="R1005">
        <f>IFERROR(VLOOKUP(Table1[[#This Row],[Salesflo AppUser Code]],HIE!$A:$B,2,FALSE),0)</f>
        <v>0</v>
      </c>
      <c r="S1005">
        <f>IFERROR(VLOOKUP(Table1[[#This Row],[Salesflo AppUser Code]],HIE!$A:$B,2,FALSE),0)</f>
        <v>0</v>
      </c>
      <c r="T1005" t="s">
        <v>5596</v>
      </c>
      <c r="U1005" t="s">
        <v>5711</v>
      </c>
      <c r="V1005" t="s">
        <v>1632</v>
      </c>
      <c r="W1005" t="s">
        <v>2030</v>
      </c>
      <c r="X1005" t="str">
        <f>IFERROR(VLOOKUP( Table1[[#This Row],[Trim Distributor Code]],Sheet1!$A:$J,10,FALSE),0)</f>
        <v>Active</v>
      </c>
    </row>
    <row r="1006" spans="1:24" hidden="1" x14ac:dyDescent="0.3">
      <c r="A1006" t="s">
        <v>4721</v>
      </c>
      <c r="E1006" t="s">
        <v>3081</v>
      </c>
      <c r="F1006" t="s">
        <v>3244</v>
      </c>
      <c r="G1006" t="s">
        <v>2314</v>
      </c>
      <c r="H1006" t="s">
        <v>2268</v>
      </c>
      <c r="I1006" t="s">
        <v>4713</v>
      </c>
      <c r="J1006" t="s">
        <v>2503</v>
      </c>
      <c r="K1006">
        <v>158.05076415341554</v>
      </c>
      <c r="L1006" s="2" t="s">
        <v>1412</v>
      </c>
      <c r="M1006" s="2">
        <f ca="1">Table1[[#This Row],[Cases]]*Table1[[#This Row],[Pack Size]]</f>
        <v>0</v>
      </c>
      <c r="N1006" s="1">
        <f ca="1">Table1[[#This Row],[Cases]]*Table1[[#This Row],[Pack Size]]</f>
        <v>53105.056755547623</v>
      </c>
      <c r="O1006" s="1">
        <f>IFERROR(VLOOKUP(Table1[[#This Row],[SKU Code]],'SKU Size'!$G:$H,2,FALSE),0)*Table1[[#This Row],[Cases]]</f>
        <v>1177104.7755484502</v>
      </c>
      <c r="P1006" t="str">
        <f t="shared" si="16"/>
        <v>D0246</v>
      </c>
      <c r="Q1006">
        <f>IFERROR(VLOOKUP(Table1[[#This Row],[Trim Distributor Code]],Sheet1!$N:$O,2,FALSE),0)</f>
        <v>3400115</v>
      </c>
      <c r="R1006">
        <f>IFERROR(VLOOKUP(Table1[[#This Row],[Salesflo AppUser Code]],HIE!$A:$B,2,FALSE),0)</f>
        <v>0</v>
      </c>
      <c r="S1006">
        <f>IFERROR(VLOOKUP(Table1[[#This Row],[Salesflo AppUser Code]],HIE!$A:$B,2,FALSE),0)</f>
        <v>0</v>
      </c>
      <c r="T1006" t="s">
        <v>5596</v>
      </c>
      <c r="U1006" t="s">
        <v>5711</v>
      </c>
      <c r="V1006" t="s">
        <v>2268</v>
      </c>
      <c r="W1006" t="s">
        <v>2314</v>
      </c>
      <c r="X1006" t="str">
        <f>IFERROR(VLOOKUP( Table1[[#This Row],[Trim Distributor Code]],Sheet1!$A:$J,10,FALSE),0)</f>
        <v>Active</v>
      </c>
    </row>
    <row r="1007" spans="1:24" hidden="1" x14ac:dyDescent="0.3">
      <c r="A1007" t="s">
        <v>4721</v>
      </c>
      <c r="E1007" t="s">
        <v>3081</v>
      </c>
      <c r="F1007" t="s">
        <v>3244</v>
      </c>
      <c r="G1007" t="s">
        <v>1431</v>
      </c>
      <c r="H1007" t="s">
        <v>1423</v>
      </c>
      <c r="I1007" t="s">
        <v>4714</v>
      </c>
      <c r="J1007" t="s">
        <v>1440</v>
      </c>
      <c r="K1007" s="1">
        <v>3.5307334296260642</v>
      </c>
      <c r="L1007" s="1" t="s">
        <v>1412</v>
      </c>
      <c r="M1007" s="2">
        <f ca="1">Table1[[#This Row],[Cases]]*Table1[[#This Row],[Pack Size]]</f>
        <v>0</v>
      </c>
      <c r="N1007" s="1">
        <f ca="1">Table1[[#This Row],[Cases]]*Table1[[#This Row],[Pack Size]]</f>
        <v>353.07334296260643</v>
      </c>
      <c r="O1007" s="1">
        <f>IFERROR(VLOOKUP(Table1[[#This Row],[SKU Code]],'SKU Size'!$G:$H,2,FALSE),0)*Table1[[#This Row],[Cases]]</f>
        <v>35853.002381325008</v>
      </c>
      <c r="P1007" t="str">
        <f t="shared" si="16"/>
        <v>D0246</v>
      </c>
      <c r="Q1007">
        <f>IFERROR(VLOOKUP(Table1[[#This Row],[Trim Distributor Code]],Sheet1!$N:$O,2,FALSE),0)</f>
        <v>3400115</v>
      </c>
      <c r="R1007">
        <f>IFERROR(VLOOKUP(Table1[[#This Row],[Salesflo AppUser Code]],HIE!$A:$B,2,FALSE),0)</f>
        <v>0</v>
      </c>
      <c r="S1007">
        <f>IFERROR(VLOOKUP(Table1[[#This Row],[Salesflo AppUser Code]],HIE!$A:$B,2,FALSE),0)</f>
        <v>0</v>
      </c>
      <c r="T1007" t="s">
        <v>5596</v>
      </c>
      <c r="U1007" t="s">
        <v>5711</v>
      </c>
      <c r="V1007" t="s">
        <v>1423</v>
      </c>
      <c r="W1007" t="s">
        <v>1431</v>
      </c>
      <c r="X1007" t="str">
        <f>IFERROR(VLOOKUP( Table1[[#This Row],[Trim Distributor Code]],Sheet1!$A:$J,10,FALSE),0)</f>
        <v>Active</v>
      </c>
    </row>
    <row r="1008" spans="1:24" hidden="1" x14ac:dyDescent="0.3">
      <c r="A1008" t="s">
        <v>4721</v>
      </c>
      <c r="E1008" t="s">
        <v>3081</v>
      </c>
      <c r="F1008" t="s">
        <v>3244</v>
      </c>
      <c r="G1008" t="s">
        <v>1868</v>
      </c>
      <c r="H1008" t="s">
        <v>1423</v>
      </c>
      <c r="I1008" t="s">
        <v>4715</v>
      </c>
      <c r="J1008" t="s">
        <v>1877</v>
      </c>
      <c r="K1008">
        <v>62.60772584406368</v>
      </c>
      <c r="L1008" s="2" t="s">
        <v>1412</v>
      </c>
      <c r="M1008" s="2">
        <f ca="1">Table1[[#This Row],[Cases]]*Table1[[#This Row],[Pack Size]]</f>
        <v>0</v>
      </c>
      <c r="N1008" s="1">
        <f ca="1">Table1[[#This Row],[Cases]]*Table1[[#This Row],[Pack Size]]</f>
        <v>6260.772584406368</v>
      </c>
      <c r="O1008" s="1">
        <f>IFERROR(VLOOKUP(Table1[[#This Row],[SKU Code]],'SKU Size'!$G:$H,2,FALSE),0)*Table1[[#This Row],[Cases]]</f>
        <v>774867.31925077783</v>
      </c>
      <c r="P1008" t="str">
        <f t="shared" si="16"/>
        <v>D0246</v>
      </c>
      <c r="Q1008">
        <f>IFERROR(VLOOKUP(Table1[[#This Row],[Trim Distributor Code]],Sheet1!$N:$O,2,FALSE),0)</f>
        <v>3400115</v>
      </c>
      <c r="R1008">
        <f>IFERROR(VLOOKUP(Table1[[#This Row],[Salesflo AppUser Code]],HIE!$A:$B,2,FALSE),0)</f>
        <v>0</v>
      </c>
      <c r="S1008">
        <f>IFERROR(VLOOKUP(Table1[[#This Row],[Salesflo AppUser Code]],HIE!$A:$B,2,FALSE),0)</f>
        <v>0</v>
      </c>
      <c r="T1008" t="s">
        <v>5596</v>
      </c>
      <c r="U1008" t="s">
        <v>5711</v>
      </c>
      <c r="V1008" t="s">
        <v>1423</v>
      </c>
      <c r="W1008" t="s">
        <v>1868</v>
      </c>
      <c r="X1008" t="str">
        <f>IFERROR(VLOOKUP( Table1[[#This Row],[Trim Distributor Code]],Sheet1!$A:$J,10,FALSE),0)</f>
        <v>Active</v>
      </c>
    </row>
    <row r="1009" spans="1:24" hidden="1" x14ac:dyDescent="0.3">
      <c r="A1009" t="s">
        <v>4721</v>
      </c>
      <c r="E1009" t="s">
        <v>3085</v>
      </c>
      <c r="F1009" t="s">
        <v>4700</v>
      </c>
      <c r="G1009" t="s">
        <v>1688</v>
      </c>
      <c r="H1009" t="s">
        <v>1444</v>
      </c>
      <c r="I1009" t="s">
        <v>4707</v>
      </c>
      <c r="J1009" t="s">
        <v>11</v>
      </c>
      <c r="K1009">
        <v>6.7607390362685802</v>
      </c>
      <c r="L1009" s="2" t="s">
        <v>1412</v>
      </c>
      <c r="M1009" s="2">
        <f ca="1">Table1[[#This Row],[Cases]]*Table1[[#This Row],[Pack Size]]</f>
        <v>0</v>
      </c>
      <c r="N1009" s="1">
        <f ca="1">Table1[[#This Row],[Cases]]*Table1[[#This Row],[Pack Size]]</f>
        <v>2379.7801407665402</v>
      </c>
      <c r="O1009" s="1">
        <f>IFERROR(VLOOKUP(Table1[[#This Row],[SKU Code]],'SKU Size'!$G:$H,2,FALSE),0)*Table1[[#This Row],[Cases]]</f>
        <v>59256.175516188952</v>
      </c>
      <c r="P1009" t="str">
        <f t="shared" si="16"/>
        <v>D0250</v>
      </c>
      <c r="Q1009">
        <f>IFERROR(VLOOKUP(Table1[[#This Row],[Trim Distributor Code]],Sheet1!$N:$O,2,FALSE),0)</f>
        <v>3400641</v>
      </c>
      <c r="R1009">
        <f>IFERROR(VLOOKUP(Table1[[#This Row],[Salesflo AppUser Code]],HIE!$A:$B,2,FALSE),0)</f>
        <v>0</v>
      </c>
      <c r="S1009">
        <f>IFERROR(VLOOKUP(Table1[[#This Row],[Salesflo AppUser Code]],HIE!$A:$B,2,FALSE),0)</f>
        <v>0</v>
      </c>
      <c r="T1009" t="s">
        <v>5596</v>
      </c>
      <c r="U1009" t="s">
        <v>5711</v>
      </c>
      <c r="V1009" t="s">
        <v>1444</v>
      </c>
      <c r="W1009" t="s">
        <v>1688</v>
      </c>
      <c r="X1009" t="str">
        <f>IFERROR(VLOOKUP( Table1[[#This Row],[Trim Distributor Code]],Sheet1!$A:$J,10,FALSE),0)</f>
        <v>Active</v>
      </c>
    </row>
    <row r="1010" spans="1:24" hidden="1" x14ac:dyDescent="0.3">
      <c r="A1010" t="s">
        <v>4721</v>
      </c>
      <c r="E1010" t="s">
        <v>3085</v>
      </c>
      <c r="F1010" t="s">
        <v>4700</v>
      </c>
      <c r="G1010" t="s">
        <v>1688</v>
      </c>
      <c r="H1010" t="s">
        <v>4704</v>
      </c>
      <c r="I1010" t="s">
        <v>4593</v>
      </c>
      <c r="J1010" t="s">
        <v>12</v>
      </c>
      <c r="K1010">
        <v>100</v>
      </c>
      <c r="L1010" s="2" t="s">
        <v>1412</v>
      </c>
      <c r="M1010" s="2">
        <f ca="1">Table1[[#This Row],[Cases]]*Table1[[#This Row],[Pack Size]]</f>
        <v>0</v>
      </c>
      <c r="N1010" s="1">
        <f ca="1">Table1[[#This Row],[Cases]]*Table1[[#This Row],[Pack Size]]</f>
        <v>36000</v>
      </c>
      <c r="O1010" s="1">
        <f>IFERROR(VLOOKUP(Table1[[#This Row],[SKU Code]],'SKU Size'!$G:$H,2,FALSE),0)*Table1[[#This Row],[Cases]]</f>
        <v>911378.42034732422</v>
      </c>
      <c r="P1010" t="str">
        <f t="shared" si="16"/>
        <v>D0250</v>
      </c>
      <c r="Q1010">
        <f>IFERROR(VLOOKUP(Table1[[#This Row],[Trim Distributor Code]],Sheet1!$N:$O,2,FALSE),0)</f>
        <v>3400641</v>
      </c>
      <c r="R1010">
        <f>IFERROR(VLOOKUP(Table1[[#This Row],[Salesflo AppUser Code]],HIE!$A:$B,2,FALSE),0)</f>
        <v>0</v>
      </c>
      <c r="S1010">
        <f>IFERROR(VLOOKUP(Table1[[#This Row],[Salesflo AppUser Code]],HIE!$A:$B,2,FALSE),0)</f>
        <v>0</v>
      </c>
      <c r="T1010" t="s">
        <v>5596</v>
      </c>
      <c r="U1010" t="s">
        <v>5711</v>
      </c>
      <c r="V1010" t="s">
        <v>1606</v>
      </c>
      <c r="W1010" t="s">
        <v>1688</v>
      </c>
      <c r="X1010" t="str">
        <f>IFERROR(VLOOKUP( Table1[[#This Row],[Trim Distributor Code]],Sheet1!$A:$J,10,FALSE),0)</f>
        <v>Active</v>
      </c>
    </row>
    <row r="1011" spans="1:24" hidden="1" x14ac:dyDescent="0.3">
      <c r="A1011" t="s">
        <v>4721</v>
      </c>
      <c r="E1011" t="s">
        <v>3085</v>
      </c>
      <c r="F1011" t="s">
        <v>4700</v>
      </c>
      <c r="G1011" t="s">
        <v>1573</v>
      </c>
      <c r="H1011" t="s">
        <v>1444</v>
      </c>
      <c r="I1011" t="s">
        <v>4717</v>
      </c>
      <c r="J1011" t="s">
        <v>1586</v>
      </c>
      <c r="K1011">
        <v>171.33387459677732</v>
      </c>
      <c r="L1011" s="2" t="s">
        <v>1412</v>
      </c>
      <c r="M1011" s="2">
        <f ca="1">Table1[[#This Row],[Cases]]*Table1[[#This Row],[Pack Size]]</f>
        <v>0</v>
      </c>
      <c r="N1011" s="1">
        <f ca="1">Table1[[#This Row],[Cases]]*Table1[[#This Row],[Pack Size]]</f>
        <v>68533.549838710926</v>
      </c>
      <c r="O1011" s="1">
        <f>IFERROR(VLOOKUP(Table1[[#This Row],[SKU Code]],'SKU Size'!$G:$H,2,FALSE),0)*Table1[[#This Row],[Cases]]</f>
        <v>1444701.7020679605</v>
      </c>
      <c r="P1011" t="str">
        <f t="shared" si="16"/>
        <v>D0250</v>
      </c>
      <c r="Q1011">
        <f>IFERROR(VLOOKUP(Table1[[#This Row],[Trim Distributor Code]],Sheet1!$N:$O,2,FALSE),0)</f>
        <v>3400641</v>
      </c>
      <c r="R1011">
        <f>IFERROR(VLOOKUP(Table1[[#This Row],[Salesflo AppUser Code]],HIE!$A:$B,2,FALSE),0)</f>
        <v>0</v>
      </c>
      <c r="S1011">
        <f>IFERROR(VLOOKUP(Table1[[#This Row],[Salesflo AppUser Code]],HIE!$A:$B,2,FALSE),0)</f>
        <v>0</v>
      </c>
      <c r="T1011" t="s">
        <v>5596</v>
      </c>
      <c r="U1011" t="s">
        <v>5711</v>
      </c>
      <c r="V1011" t="s">
        <v>1444</v>
      </c>
      <c r="W1011" t="s">
        <v>5707</v>
      </c>
      <c r="X1011" t="str">
        <f>IFERROR(VLOOKUP( Table1[[#This Row],[Trim Distributor Code]],Sheet1!$A:$J,10,FALSE),0)</f>
        <v>Active</v>
      </c>
    </row>
    <row r="1012" spans="1:24" hidden="1" x14ac:dyDescent="0.3">
      <c r="A1012" t="s">
        <v>4721</v>
      </c>
      <c r="E1012" t="s">
        <v>3085</v>
      </c>
      <c r="F1012" t="s">
        <v>4700</v>
      </c>
      <c r="G1012" t="s">
        <v>2040</v>
      </c>
      <c r="H1012" t="s">
        <v>1423</v>
      </c>
      <c r="I1012" t="s">
        <v>4718</v>
      </c>
      <c r="J1012" t="s">
        <v>2060</v>
      </c>
      <c r="K1012">
        <v>25.078369905956109</v>
      </c>
      <c r="L1012" s="2" t="s">
        <v>1412</v>
      </c>
      <c r="M1012" s="2">
        <f ca="1">Table1[[#This Row],[Cases]]*Table1[[#This Row],[Pack Size]]</f>
        <v>0</v>
      </c>
      <c r="N1012" s="1">
        <f ca="1">Table1[[#This Row],[Cases]]*Table1[[#This Row],[Pack Size]]</f>
        <v>2507.836990595611</v>
      </c>
      <c r="O1012" s="1">
        <f>IFERROR(VLOOKUP(Table1[[#This Row],[SKU Code]],'SKU Size'!$G:$H,2,FALSE),0)*Table1[[#This Row],[Cases]]</f>
        <v>255078.47837477163</v>
      </c>
      <c r="P1012" t="str">
        <f t="shared" si="16"/>
        <v>D0250</v>
      </c>
      <c r="Q1012">
        <f>IFERROR(VLOOKUP(Table1[[#This Row],[Trim Distributor Code]],Sheet1!$N:$O,2,FALSE),0)</f>
        <v>3400641</v>
      </c>
      <c r="R1012">
        <f>IFERROR(VLOOKUP(Table1[[#This Row],[Salesflo AppUser Code]],HIE!$A:$B,2,FALSE),0)</f>
        <v>0</v>
      </c>
      <c r="S1012">
        <f>IFERROR(VLOOKUP(Table1[[#This Row],[Salesflo AppUser Code]],HIE!$A:$B,2,FALSE),0)</f>
        <v>0</v>
      </c>
      <c r="T1012" t="s">
        <v>5596</v>
      </c>
      <c r="U1012" t="s">
        <v>5711</v>
      </c>
      <c r="V1012" t="s">
        <v>1423</v>
      </c>
      <c r="W1012" t="s">
        <v>2040</v>
      </c>
      <c r="X1012" t="str">
        <f>IFERROR(VLOOKUP( Table1[[#This Row],[Trim Distributor Code]],Sheet1!$A:$J,10,FALSE),0)</f>
        <v>Active</v>
      </c>
    </row>
    <row r="1013" spans="1:24" hidden="1" x14ac:dyDescent="0.3">
      <c r="A1013" t="s">
        <v>4721</v>
      </c>
      <c r="E1013" t="s">
        <v>3085</v>
      </c>
      <c r="F1013" t="s">
        <v>4700</v>
      </c>
      <c r="G1013" t="s">
        <v>2269</v>
      </c>
      <c r="H1013" t="s">
        <v>2268</v>
      </c>
      <c r="I1013" t="s">
        <v>4396</v>
      </c>
      <c r="J1013" t="s">
        <v>2270</v>
      </c>
      <c r="K1013">
        <v>200</v>
      </c>
      <c r="L1013" s="2" t="s">
        <v>1412</v>
      </c>
      <c r="M1013" s="2">
        <f ca="1">Table1[[#This Row],[Cases]]*Table1[[#This Row],[Pack Size]]</f>
        <v>0</v>
      </c>
      <c r="N1013" s="1">
        <f ca="1">Table1[[#This Row],[Cases]]*Table1[[#This Row],[Pack Size]]</f>
        <v>96000</v>
      </c>
      <c r="O1013" s="1">
        <f>IFERROR(VLOOKUP(Table1[[#This Row],[SKU Code]],'SKU Size'!$G:$H,2,FALSE),0)*Table1[[#This Row],[Cases]]</f>
        <v>962706.15344642161</v>
      </c>
      <c r="P1013" t="str">
        <f t="shared" si="16"/>
        <v>D0250</v>
      </c>
      <c r="Q1013">
        <f>IFERROR(VLOOKUP(Table1[[#This Row],[Trim Distributor Code]],Sheet1!$N:$O,2,FALSE),0)</f>
        <v>3400641</v>
      </c>
      <c r="R1013">
        <f>IFERROR(VLOOKUP(Table1[[#This Row],[Salesflo AppUser Code]],HIE!$A:$B,2,FALSE),0)</f>
        <v>0</v>
      </c>
      <c r="S1013">
        <f>IFERROR(VLOOKUP(Table1[[#This Row],[Salesflo AppUser Code]],HIE!$A:$B,2,FALSE),0)</f>
        <v>0</v>
      </c>
      <c r="T1013" t="s">
        <v>5596</v>
      </c>
      <c r="U1013" t="s">
        <v>5711</v>
      </c>
      <c r="V1013" t="s">
        <v>2268</v>
      </c>
      <c r="W1013" t="s">
        <v>2269</v>
      </c>
      <c r="X1013" t="str">
        <f>IFERROR(VLOOKUP( Table1[[#This Row],[Trim Distributor Code]],Sheet1!$A:$J,10,FALSE),0)</f>
        <v>Active</v>
      </c>
    </row>
    <row r="1014" spans="1:24" hidden="1" x14ac:dyDescent="0.3">
      <c r="A1014" t="s">
        <v>4721</v>
      </c>
      <c r="E1014" t="s">
        <v>3085</v>
      </c>
      <c r="F1014" t="s">
        <v>4700</v>
      </c>
      <c r="G1014" t="s">
        <v>1659</v>
      </c>
      <c r="H1014" t="s">
        <v>1423</v>
      </c>
      <c r="I1014" t="s">
        <v>4719</v>
      </c>
      <c r="J1014" t="s">
        <v>13</v>
      </c>
      <c r="K1014" s="1">
        <v>25</v>
      </c>
      <c r="L1014" s="1" t="s">
        <v>1412</v>
      </c>
      <c r="M1014" s="2">
        <f ca="1">Table1[[#This Row],[Cases]]*Table1[[#This Row],[Pack Size]]</f>
        <v>0</v>
      </c>
      <c r="N1014" s="1">
        <f ca="1">Table1[[#This Row],[Cases]]*Table1[[#This Row],[Pack Size]]</f>
        <v>2500</v>
      </c>
      <c r="O1014" s="1">
        <f>IFERROR(VLOOKUP(Table1[[#This Row],[SKU Code]],'SKU Size'!$G:$H,2,FALSE),0)*Table1[[#This Row],[Cases]]</f>
        <v>264216.85148261767</v>
      </c>
      <c r="P1014" t="str">
        <f t="shared" si="16"/>
        <v>D0250</v>
      </c>
      <c r="Q1014">
        <f>IFERROR(VLOOKUP(Table1[[#This Row],[Trim Distributor Code]],Sheet1!$N:$O,2,FALSE),0)</f>
        <v>3400641</v>
      </c>
      <c r="R1014">
        <f>IFERROR(VLOOKUP(Table1[[#This Row],[Salesflo AppUser Code]],HIE!$A:$B,2,FALSE),0)</f>
        <v>0</v>
      </c>
      <c r="S1014">
        <f>IFERROR(VLOOKUP(Table1[[#This Row],[Salesflo AppUser Code]],HIE!$A:$B,2,FALSE),0)</f>
        <v>0</v>
      </c>
      <c r="T1014" t="s">
        <v>5596</v>
      </c>
      <c r="U1014" t="s">
        <v>5711</v>
      </c>
      <c r="V1014" t="s">
        <v>1423</v>
      </c>
      <c r="W1014" t="s">
        <v>1659</v>
      </c>
      <c r="X1014" t="str">
        <f>IFERROR(VLOOKUP( Table1[[#This Row],[Trim Distributor Code]],Sheet1!$A:$J,10,FALSE),0)</f>
        <v>Active</v>
      </c>
    </row>
    <row r="1015" spans="1:24" hidden="1" x14ac:dyDescent="0.3">
      <c r="A1015" t="s">
        <v>4721</v>
      </c>
      <c r="E1015" t="s">
        <v>3085</v>
      </c>
      <c r="F1015" t="s">
        <v>4700</v>
      </c>
      <c r="G1015" t="s">
        <v>1867</v>
      </c>
      <c r="H1015" t="s">
        <v>1444</v>
      </c>
      <c r="I1015" t="s">
        <v>4709</v>
      </c>
      <c r="J1015" t="s">
        <v>1954</v>
      </c>
      <c r="K1015">
        <v>49.380987290264649</v>
      </c>
      <c r="L1015" s="2" t="s">
        <v>1412</v>
      </c>
      <c r="M1015" s="2">
        <f ca="1">Table1[[#This Row],[Cases]]*Table1[[#This Row],[Pack Size]]</f>
        <v>0</v>
      </c>
      <c r="N1015" s="1">
        <f ca="1">Table1[[#This Row],[Cases]]*Table1[[#This Row],[Pack Size]]</f>
        <v>14221.72433959622</v>
      </c>
      <c r="O1015" s="1">
        <f>IFERROR(VLOOKUP(Table1[[#This Row],[SKU Code]],'SKU Size'!$G:$H,2,FALSE),0)*Table1[[#This Row],[Cases]]</f>
        <v>405032.73725649813</v>
      </c>
      <c r="P1015" t="str">
        <f t="shared" si="16"/>
        <v>D0250</v>
      </c>
      <c r="Q1015">
        <f>IFERROR(VLOOKUP(Table1[[#This Row],[Trim Distributor Code]],Sheet1!$N:$O,2,FALSE),0)</f>
        <v>3400641</v>
      </c>
      <c r="R1015">
        <f>IFERROR(VLOOKUP(Table1[[#This Row],[Salesflo AppUser Code]],HIE!$A:$B,2,FALSE),0)</f>
        <v>0</v>
      </c>
      <c r="S1015">
        <f>IFERROR(VLOOKUP(Table1[[#This Row],[Salesflo AppUser Code]],HIE!$A:$B,2,FALSE),0)</f>
        <v>0</v>
      </c>
      <c r="T1015" t="s">
        <v>5596</v>
      </c>
      <c r="U1015" t="s">
        <v>5711</v>
      </c>
      <c r="V1015" t="s">
        <v>1444</v>
      </c>
      <c r="W1015" t="s">
        <v>1867</v>
      </c>
      <c r="X1015" t="str">
        <f>IFERROR(VLOOKUP( Table1[[#This Row],[Trim Distributor Code]],Sheet1!$A:$J,10,FALSE),0)</f>
        <v>Active</v>
      </c>
    </row>
    <row r="1016" spans="1:24" hidden="1" x14ac:dyDescent="0.3">
      <c r="A1016" t="s">
        <v>4721</v>
      </c>
      <c r="E1016" t="s">
        <v>3085</v>
      </c>
      <c r="F1016" t="s">
        <v>4700</v>
      </c>
      <c r="G1016" t="s">
        <v>1867</v>
      </c>
      <c r="H1016" t="s">
        <v>4704</v>
      </c>
      <c r="I1016" t="s">
        <v>4710</v>
      </c>
      <c r="J1016" t="s">
        <v>1995</v>
      </c>
      <c r="K1016">
        <v>1</v>
      </c>
      <c r="L1016" s="2" t="s">
        <v>1412</v>
      </c>
      <c r="M1016" s="2">
        <f ca="1">Table1[[#This Row],[Cases]]*Table1[[#This Row],[Pack Size]]</f>
        <v>0</v>
      </c>
      <c r="N1016" s="1">
        <f ca="1">Table1[[#This Row],[Cases]]*Table1[[#This Row],[Pack Size]]</f>
        <v>192</v>
      </c>
      <c r="O1016" s="1">
        <f>IFERROR(VLOOKUP(Table1[[#This Row],[SKU Code]],'SKU Size'!$G:$H,2,FALSE),0)*Table1[[#This Row],[Cases]]</f>
        <v>8305.8415964500164</v>
      </c>
      <c r="P1016" t="str">
        <f t="shared" si="16"/>
        <v>D0250</v>
      </c>
      <c r="Q1016">
        <f>IFERROR(VLOOKUP(Table1[[#This Row],[Trim Distributor Code]],Sheet1!$N:$O,2,FALSE),0)</f>
        <v>3400641</v>
      </c>
      <c r="R1016">
        <f>IFERROR(VLOOKUP(Table1[[#This Row],[Salesflo AppUser Code]],HIE!$A:$B,2,FALSE),0)</f>
        <v>0</v>
      </c>
      <c r="S1016">
        <f>IFERROR(VLOOKUP(Table1[[#This Row],[Salesflo AppUser Code]],HIE!$A:$B,2,FALSE),0)</f>
        <v>0</v>
      </c>
      <c r="T1016" t="s">
        <v>5596</v>
      </c>
      <c r="U1016" t="s">
        <v>5711</v>
      </c>
      <c r="V1016" t="s">
        <v>1606</v>
      </c>
      <c r="W1016" t="s">
        <v>1867</v>
      </c>
      <c r="X1016" t="str">
        <f>IFERROR(VLOOKUP( Table1[[#This Row],[Trim Distributor Code]],Sheet1!$A:$J,10,FALSE),0)</f>
        <v>Active</v>
      </c>
    </row>
    <row r="1017" spans="1:24" hidden="1" x14ac:dyDescent="0.3">
      <c r="A1017" t="s">
        <v>4721</v>
      </c>
      <c r="E1017" t="s">
        <v>3085</v>
      </c>
      <c r="F1017" t="s">
        <v>4700</v>
      </c>
      <c r="G1017" t="s">
        <v>1867</v>
      </c>
      <c r="H1017" t="s">
        <v>1632</v>
      </c>
      <c r="I1017" t="s">
        <v>4711</v>
      </c>
      <c r="J1017" t="s">
        <v>2021</v>
      </c>
      <c r="K1017">
        <v>11.481953290870488</v>
      </c>
      <c r="L1017" s="2" t="s">
        <v>1412</v>
      </c>
      <c r="M1017" s="2">
        <f ca="1">Table1[[#This Row],[Cases]]*Table1[[#This Row],[Pack Size]]</f>
        <v>0</v>
      </c>
      <c r="N1017" s="1">
        <f ca="1">Table1[[#This Row],[Cases]]*Table1[[#This Row],[Pack Size]]</f>
        <v>275.56687898089172</v>
      </c>
      <c r="O1017" s="1">
        <f>IFERROR(VLOOKUP(Table1[[#This Row],[SKU Code]],'SKU Size'!$G:$H,2,FALSE),0)*Table1[[#This Row],[Cases]]</f>
        <v>85685.719397306777</v>
      </c>
      <c r="P1017" t="str">
        <f t="shared" si="16"/>
        <v>D0250</v>
      </c>
      <c r="Q1017">
        <f>IFERROR(VLOOKUP(Table1[[#This Row],[Trim Distributor Code]],Sheet1!$N:$O,2,FALSE),0)</f>
        <v>3400641</v>
      </c>
      <c r="R1017">
        <f>IFERROR(VLOOKUP(Table1[[#This Row],[Salesflo AppUser Code]],HIE!$A:$B,2,FALSE),0)</f>
        <v>0</v>
      </c>
      <c r="S1017">
        <f>IFERROR(VLOOKUP(Table1[[#This Row],[Salesflo AppUser Code]],HIE!$A:$B,2,FALSE),0)</f>
        <v>0</v>
      </c>
      <c r="T1017" t="s">
        <v>5596</v>
      </c>
      <c r="U1017" t="s">
        <v>5711</v>
      </c>
      <c r="V1017" t="s">
        <v>1632</v>
      </c>
      <c r="W1017" t="s">
        <v>1867</v>
      </c>
      <c r="X1017" t="str">
        <f>IFERROR(VLOOKUP( Table1[[#This Row],[Trim Distributor Code]],Sheet1!$A:$J,10,FALSE),0)</f>
        <v>Active</v>
      </c>
    </row>
    <row r="1018" spans="1:24" hidden="1" x14ac:dyDescent="0.3">
      <c r="A1018" t="s">
        <v>4721</v>
      </c>
      <c r="E1018" t="s">
        <v>3085</v>
      </c>
      <c r="F1018" t="s">
        <v>4700</v>
      </c>
      <c r="G1018" t="s">
        <v>4705</v>
      </c>
      <c r="H1018" t="s">
        <v>1444</v>
      </c>
      <c r="I1018" t="s">
        <v>4712</v>
      </c>
      <c r="J1018" t="s">
        <v>2144</v>
      </c>
      <c r="K1018">
        <v>9.0178679250905329</v>
      </c>
      <c r="L1018" s="2" t="s">
        <v>1412</v>
      </c>
      <c r="M1018" s="2">
        <f ca="1">Table1[[#This Row],[Cases]]*Table1[[#This Row],[Pack Size]]</f>
        <v>0</v>
      </c>
      <c r="N1018" s="1">
        <f ca="1">Table1[[#This Row],[Cases]]*Table1[[#This Row],[Pack Size]]</f>
        <v>3607.1471700362131</v>
      </c>
      <c r="O1018" s="1">
        <f>IFERROR(VLOOKUP(Table1[[#This Row],[SKU Code]],'SKU Size'!$G:$H,2,FALSE),0)*Table1[[#This Row],[Cases]]</f>
        <v>81628.787853901347</v>
      </c>
      <c r="P1018" t="str">
        <f t="shared" si="16"/>
        <v>D0250</v>
      </c>
      <c r="Q1018">
        <f>IFERROR(VLOOKUP(Table1[[#This Row],[Trim Distributor Code]],Sheet1!$N:$O,2,FALSE),0)</f>
        <v>3400641</v>
      </c>
      <c r="R1018">
        <f>IFERROR(VLOOKUP(Table1[[#This Row],[Salesflo AppUser Code]],HIE!$A:$B,2,FALSE),0)</f>
        <v>0</v>
      </c>
      <c r="S1018">
        <f>IFERROR(VLOOKUP(Table1[[#This Row],[Salesflo AppUser Code]],HIE!$A:$B,2,FALSE),0)</f>
        <v>0</v>
      </c>
      <c r="T1018" t="s">
        <v>5596</v>
      </c>
      <c r="U1018" t="s">
        <v>5711</v>
      </c>
      <c r="V1018" t="s">
        <v>1444</v>
      </c>
      <c r="W1018" t="s">
        <v>2030</v>
      </c>
      <c r="X1018" t="str">
        <f>IFERROR(VLOOKUP( Table1[[#This Row],[Trim Distributor Code]],Sheet1!$A:$J,10,FALSE),0)</f>
        <v>Active</v>
      </c>
    </row>
    <row r="1019" spans="1:24" hidden="1" x14ac:dyDescent="0.3">
      <c r="A1019" t="s">
        <v>4721</v>
      </c>
      <c r="E1019" t="s">
        <v>3085</v>
      </c>
      <c r="F1019" t="s">
        <v>4700</v>
      </c>
      <c r="G1019" t="s">
        <v>4705</v>
      </c>
      <c r="H1019" t="s">
        <v>4704</v>
      </c>
      <c r="I1019" t="s">
        <v>4392</v>
      </c>
      <c r="J1019" t="s">
        <v>2238</v>
      </c>
      <c r="K1019">
        <v>15.915140471008584</v>
      </c>
      <c r="L1019" s="2" t="s">
        <v>1412</v>
      </c>
      <c r="M1019" s="2">
        <f ca="1">Table1[[#This Row],[Cases]]*Table1[[#This Row],[Pack Size]]</f>
        <v>0</v>
      </c>
      <c r="N1019" s="1">
        <f ca="1">Table1[[#This Row],[Cases]]*Table1[[#This Row],[Pack Size]]</f>
        <v>6111.4139408672963</v>
      </c>
      <c r="O1019" s="1">
        <f>IFERROR(VLOOKUP(Table1[[#This Row],[SKU Code]],'SKU Size'!$G:$H,2,FALSE),0)*Table1[[#This Row],[Cases]]</f>
        <v>148319.39575453105</v>
      </c>
      <c r="P1019" t="str">
        <f t="shared" si="16"/>
        <v>D0250</v>
      </c>
      <c r="Q1019">
        <f>IFERROR(VLOOKUP(Table1[[#This Row],[Trim Distributor Code]],Sheet1!$N:$O,2,FALSE),0)</f>
        <v>3400641</v>
      </c>
      <c r="R1019">
        <f>IFERROR(VLOOKUP(Table1[[#This Row],[Salesflo AppUser Code]],HIE!$A:$B,2,FALSE),0)</f>
        <v>0</v>
      </c>
      <c r="S1019">
        <f>IFERROR(VLOOKUP(Table1[[#This Row],[Salesflo AppUser Code]],HIE!$A:$B,2,FALSE),0)</f>
        <v>0</v>
      </c>
      <c r="T1019" t="s">
        <v>5596</v>
      </c>
      <c r="U1019" t="s">
        <v>5711</v>
      </c>
      <c r="V1019" t="s">
        <v>1606</v>
      </c>
      <c r="W1019" t="s">
        <v>2030</v>
      </c>
      <c r="X1019" t="str">
        <f>IFERROR(VLOOKUP( Table1[[#This Row],[Trim Distributor Code]],Sheet1!$A:$J,10,FALSE),0)</f>
        <v>Active</v>
      </c>
    </row>
    <row r="1020" spans="1:24" hidden="1" x14ac:dyDescent="0.3">
      <c r="A1020" t="s">
        <v>4721</v>
      </c>
      <c r="E1020" t="s">
        <v>3085</v>
      </c>
      <c r="F1020" t="s">
        <v>4700</v>
      </c>
      <c r="G1020" t="s">
        <v>4705</v>
      </c>
      <c r="H1020" t="s">
        <v>1632</v>
      </c>
      <c r="I1020" t="s">
        <v>4394</v>
      </c>
      <c r="J1020" t="s">
        <v>2307</v>
      </c>
      <c r="K1020">
        <v>5.5282576179389977</v>
      </c>
      <c r="L1020" s="2" t="s">
        <v>1412</v>
      </c>
      <c r="M1020" s="2">
        <f ca="1">Table1[[#This Row],[Cases]]*Table1[[#This Row],[Pack Size]]</f>
        <v>0</v>
      </c>
      <c r="N1020" s="1">
        <f ca="1">Table1[[#This Row],[Cases]]*Table1[[#This Row],[Pack Size]]</f>
        <v>132.67818283053595</v>
      </c>
      <c r="O1020" s="1">
        <f>IFERROR(VLOOKUP(Table1[[#This Row],[SKU Code]],'SKU Size'!$G:$H,2,FALSE),0)*Table1[[#This Row],[Cases]]</f>
        <v>19039.67676206649</v>
      </c>
      <c r="P1020" t="str">
        <f t="shared" si="16"/>
        <v>D0250</v>
      </c>
      <c r="Q1020">
        <f>IFERROR(VLOOKUP(Table1[[#This Row],[Trim Distributor Code]],Sheet1!$N:$O,2,FALSE),0)</f>
        <v>3400641</v>
      </c>
      <c r="R1020">
        <f>IFERROR(VLOOKUP(Table1[[#This Row],[Salesflo AppUser Code]],HIE!$A:$B,2,FALSE),0)</f>
        <v>0</v>
      </c>
      <c r="S1020">
        <f>IFERROR(VLOOKUP(Table1[[#This Row],[Salesflo AppUser Code]],HIE!$A:$B,2,FALSE),0)</f>
        <v>0</v>
      </c>
      <c r="T1020" t="s">
        <v>5596</v>
      </c>
      <c r="U1020" t="s">
        <v>5711</v>
      </c>
      <c r="V1020" t="s">
        <v>1632</v>
      </c>
      <c r="W1020" t="s">
        <v>2030</v>
      </c>
      <c r="X1020" t="str">
        <f>IFERROR(VLOOKUP( Table1[[#This Row],[Trim Distributor Code]],Sheet1!$A:$J,10,FALSE),0)</f>
        <v>Active</v>
      </c>
    </row>
    <row r="1021" spans="1:24" hidden="1" x14ac:dyDescent="0.3">
      <c r="A1021" t="s">
        <v>4721</v>
      </c>
      <c r="E1021" t="s">
        <v>3085</v>
      </c>
      <c r="F1021" t="s">
        <v>4700</v>
      </c>
      <c r="G1021" t="s">
        <v>2314</v>
      </c>
      <c r="H1021" t="s">
        <v>2268</v>
      </c>
      <c r="I1021" t="s">
        <v>4713</v>
      </c>
      <c r="J1021" t="s">
        <v>2503</v>
      </c>
      <c r="K1021" s="1">
        <v>51.361538898512279</v>
      </c>
      <c r="L1021" s="1" t="s">
        <v>1412</v>
      </c>
      <c r="M1021" s="2">
        <f ca="1">Table1[[#This Row],[Cases]]*Table1[[#This Row],[Pack Size]]</f>
        <v>0</v>
      </c>
      <c r="N1021" s="1">
        <f ca="1">Table1[[#This Row],[Cases]]*Table1[[#This Row],[Pack Size]]</f>
        <v>17257.477069900127</v>
      </c>
      <c r="O1021" s="1">
        <f>IFERROR(VLOOKUP(Table1[[#This Row],[SKU Code]],'SKU Size'!$G:$H,2,FALSE),0)*Table1[[#This Row],[Cases]]</f>
        <v>382522.11585811415</v>
      </c>
      <c r="P1021" t="str">
        <f t="shared" si="16"/>
        <v>D0250</v>
      </c>
      <c r="Q1021">
        <f>IFERROR(VLOOKUP(Table1[[#This Row],[Trim Distributor Code]],Sheet1!$N:$O,2,FALSE),0)</f>
        <v>3400641</v>
      </c>
      <c r="R1021">
        <f>IFERROR(VLOOKUP(Table1[[#This Row],[Salesflo AppUser Code]],HIE!$A:$B,2,FALSE),0)</f>
        <v>0</v>
      </c>
      <c r="S1021">
        <f>IFERROR(VLOOKUP(Table1[[#This Row],[Salesflo AppUser Code]],HIE!$A:$B,2,FALSE),0)</f>
        <v>0</v>
      </c>
      <c r="T1021" t="s">
        <v>5596</v>
      </c>
      <c r="U1021" t="s">
        <v>5711</v>
      </c>
      <c r="V1021" t="s">
        <v>2268</v>
      </c>
      <c r="W1021" t="s">
        <v>2314</v>
      </c>
      <c r="X1021" t="str">
        <f>IFERROR(VLOOKUP( Table1[[#This Row],[Trim Distributor Code]],Sheet1!$A:$J,10,FALSE),0)</f>
        <v>Active</v>
      </c>
    </row>
    <row r="1022" spans="1:24" hidden="1" x14ac:dyDescent="0.3">
      <c r="A1022" t="s">
        <v>4721</v>
      </c>
      <c r="E1022" t="s">
        <v>3085</v>
      </c>
      <c r="F1022" t="s">
        <v>4700</v>
      </c>
      <c r="G1022" t="s">
        <v>1431</v>
      </c>
      <c r="H1022" t="s">
        <v>1423</v>
      </c>
      <c r="I1022" t="s">
        <v>4714</v>
      </c>
      <c r="J1022" t="s">
        <v>1440</v>
      </c>
      <c r="K1022">
        <v>26.480500722195476</v>
      </c>
      <c r="L1022" s="2" t="s">
        <v>1412</v>
      </c>
      <c r="M1022" s="2">
        <f ca="1">Table1[[#This Row],[Cases]]*Table1[[#This Row],[Pack Size]]</f>
        <v>0</v>
      </c>
      <c r="N1022" s="1">
        <f ca="1">Table1[[#This Row],[Cases]]*Table1[[#This Row],[Pack Size]]</f>
        <v>2648.0500722195475</v>
      </c>
      <c r="O1022" s="1">
        <f>IFERROR(VLOOKUP(Table1[[#This Row],[SKU Code]],'SKU Size'!$G:$H,2,FALSE),0)*Table1[[#This Row],[Cases]]</f>
        <v>268897.51785993751</v>
      </c>
      <c r="P1022" t="str">
        <f t="shared" si="16"/>
        <v>D0250</v>
      </c>
      <c r="Q1022">
        <f>IFERROR(VLOOKUP(Table1[[#This Row],[Trim Distributor Code]],Sheet1!$N:$O,2,FALSE),0)</f>
        <v>3400641</v>
      </c>
      <c r="R1022">
        <f>IFERROR(VLOOKUP(Table1[[#This Row],[Salesflo AppUser Code]],HIE!$A:$B,2,FALSE),0)</f>
        <v>0</v>
      </c>
      <c r="S1022">
        <f>IFERROR(VLOOKUP(Table1[[#This Row],[Salesflo AppUser Code]],HIE!$A:$B,2,FALSE),0)</f>
        <v>0</v>
      </c>
      <c r="T1022" t="s">
        <v>5596</v>
      </c>
      <c r="U1022" t="s">
        <v>5711</v>
      </c>
      <c r="V1022" t="s">
        <v>1423</v>
      </c>
      <c r="W1022" t="s">
        <v>1431</v>
      </c>
      <c r="X1022" t="str">
        <f>IFERROR(VLOOKUP( Table1[[#This Row],[Trim Distributor Code]],Sheet1!$A:$J,10,FALSE),0)</f>
        <v>Active</v>
      </c>
    </row>
    <row r="1023" spans="1:24" hidden="1" x14ac:dyDescent="0.3">
      <c r="A1023" t="s">
        <v>4721</v>
      </c>
      <c r="E1023" t="s">
        <v>3085</v>
      </c>
      <c r="F1023" t="s">
        <v>4700</v>
      </c>
      <c r="G1023" t="s">
        <v>1868</v>
      </c>
      <c r="H1023" t="s">
        <v>1423</v>
      </c>
      <c r="I1023" t="s">
        <v>4715</v>
      </c>
      <c r="J1023" t="s">
        <v>1877</v>
      </c>
      <c r="K1023">
        <v>37.006995843049786</v>
      </c>
      <c r="L1023" s="2" t="s">
        <v>1412</v>
      </c>
      <c r="M1023" s="2">
        <f ca="1">Table1[[#This Row],[Cases]]*Table1[[#This Row],[Pack Size]]</f>
        <v>0</v>
      </c>
      <c r="N1023" s="1">
        <f ca="1">Table1[[#This Row],[Cases]]*Table1[[#This Row],[Pack Size]]</f>
        <v>3700.6995843049785</v>
      </c>
      <c r="O1023" s="1">
        <f>IFERROR(VLOOKUP(Table1[[#This Row],[SKU Code]],'SKU Size'!$G:$H,2,FALSE),0)*Table1[[#This Row],[Cases]]</f>
        <v>458018.73931422498</v>
      </c>
      <c r="P1023" t="str">
        <f t="shared" si="16"/>
        <v>D0250</v>
      </c>
      <c r="Q1023">
        <f>IFERROR(VLOOKUP(Table1[[#This Row],[Trim Distributor Code]],Sheet1!$N:$O,2,FALSE),0)</f>
        <v>3400641</v>
      </c>
      <c r="R1023">
        <f>IFERROR(VLOOKUP(Table1[[#This Row],[Salesflo AppUser Code]],HIE!$A:$B,2,FALSE),0)</f>
        <v>0</v>
      </c>
      <c r="S1023">
        <f>IFERROR(VLOOKUP(Table1[[#This Row],[Salesflo AppUser Code]],HIE!$A:$B,2,FALSE),0)</f>
        <v>0</v>
      </c>
      <c r="T1023" t="s">
        <v>5596</v>
      </c>
      <c r="U1023" t="s">
        <v>5711</v>
      </c>
      <c r="V1023" t="s">
        <v>1423</v>
      </c>
      <c r="W1023" t="s">
        <v>1868</v>
      </c>
      <c r="X1023" t="str">
        <f>IFERROR(VLOOKUP( Table1[[#This Row],[Trim Distributor Code]],Sheet1!$A:$J,10,FALSE),0)</f>
        <v>Active</v>
      </c>
    </row>
    <row r="1024" spans="1:24" hidden="1" x14ac:dyDescent="0.3">
      <c r="A1024" t="s">
        <v>4721</v>
      </c>
      <c r="E1024" t="s">
        <v>3085</v>
      </c>
      <c r="F1024" t="s">
        <v>4700</v>
      </c>
      <c r="G1024" t="s">
        <v>4706</v>
      </c>
      <c r="H1024" t="s">
        <v>2268</v>
      </c>
      <c r="I1024" t="s">
        <v>4720</v>
      </c>
      <c r="J1024" t="s">
        <v>2543</v>
      </c>
      <c r="K1024">
        <v>50</v>
      </c>
      <c r="L1024" s="2" t="s">
        <v>1412</v>
      </c>
      <c r="M1024" s="2">
        <f ca="1">Table1[[#This Row],[Cases]]*Table1[[#This Row],[Pack Size]]</f>
        <v>0</v>
      </c>
      <c r="N1024" s="1">
        <f ca="1">Table1[[#This Row],[Cases]]*Table1[[#This Row],[Pack Size]]</f>
        <v>24000</v>
      </c>
      <c r="O1024" s="1">
        <f>IFERROR(VLOOKUP(Table1[[#This Row],[SKU Code]],'SKU Size'!$G:$H,2,FALSE),0)*Table1[[#This Row],[Cases]]</f>
        <v>249649.26738875883</v>
      </c>
      <c r="P1024" t="str">
        <f t="shared" si="16"/>
        <v>D0250</v>
      </c>
      <c r="Q1024">
        <f>IFERROR(VLOOKUP(Table1[[#This Row],[Trim Distributor Code]],Sheet1!$N:$O,2,FALSE),0)</f>
        <v>3400641</v>
      </c>
      <c r="R1024">
        <f>IFERROR(VLOOKUP(Table1[[#This Row],[Salesflo AppUser Code]],HIE!$A:$B,2,FALSE),0)</f>
        <v>0</v>
      </c>
      <c r="S1024">
        <f>IFERROR(VLOOKUP(Table1[[#This Row],[Salesflo AppUser Code]],HIE!$A:$B,2,FALSE),0)</f>
        <v>0</v>
      </c>
      <c r="T1024" t="s">
        <v>5596</v>
      </c>
      <c r="U1024" t="s">
        <v>5711</v>
      </c>
      <c r="V1024" t="s">
        <v>2268</v>
      </c>
      <c r="W1024" t="s">
        <v>2542</v>
      </c>
      <c r="X1024" t="str">
        <f>IFERROR(VLOOKUP( Table1[[#This Row],[Trim Distributor Code]],Sheet1!$A:$J,10,FALSE),0)</f>
        <v>Active</v>
      </c>
    </row>
    <row r="1025" spans="1:24" hidden="1" x14ac:dyDescent="0.3">
      <c r="A1025" t="s">
        <v>4721</v>
      </c>
      <c r="E1025" t="s">
        <v>3087</v>
      </c>
      <c r="F1025" t="s">
        <v>4701</v>
      </c>
      <c r="G1025" t="s">
        <v>1688</v>
      </c>
      <c r="H1025" t="s">
        <v>1444</v>
      </c>
      <c r="I1025" t="s">
        <v>4707</v>
      </c>
      <c r="J1025" t="s">
        <v>11</v>
      </c>
      <c r="K1025">
        <v>2585.9751252526326</v>
      </c>
      <c r="L1025" s="2" t="s">
        <v>1412</v>
      </c>
      <c r="M1025" s="2">
        <f ca="1">Table1[[#This Row],[Cases]]*Table1[[#This Row],[Pack Size]]</f>
        <v>0</v>
      </c>
      <c r="N1025" s="1">
        <f ca="1">Table1[[#This Row],[Cases]]*Table1[[#This Row],[Pack Size]]</f>
        <v>910263.2440889267</v>
      </c>
      <c r="O1025" s="1">
        <f>IFERROR(VLOOKUP(Table1[[#This Row],[SKU Code]],'SKU Size'!$G:$H,2,FALSE),0)*Table1[[#This Row],[Cases]]</f>
        <v>22665420.907451991</v>
      </c>
      <c r="P1025" t="str">
        <f t="shared" si="16"/>
        <v>D0251</v>
      </c>
      <c r="Q1025">
        <f>IFERROR(VLOOKUP(Table1[[#This Row],[Trim Distributor Code]],Sheet1!$N:$O,2,FALSE),0)</f>
        <v>3400755</v>
      </c>
      <c r="R1025">
        <f>IFERROR(VLOOKUP(Table1[[#This Row],[Salesflo AppUser Code]],HIE!$A:$B,2,FALSE),0)</f>
        <v>0</v>
      </c>
      <c r="S1025">
        <f>IFERROR(VLOOKUP(Table1[[#This Row],[Salesflo AppUser Code]],HIE!$A:$B,2,FALSE),0)</f>
        <v>0</v>
      </c>
      <c r="T1025" t="s">
        <v>5596</v>
      </c>
      <c r="U1025" t="s">
        <v>5711</v>
      </c>
      <c r="V1025" t="s">
        <v>1444</v>
      </c>
      <c r="W1025" t="s">
        <v>1688</v>
      </c>
      <c r="X1025" t="str">
        <f>IFERROR(VLOOKUP( Table1[[#This Row],[Trim Distributor Code]],Sheet1!$A:$J,10,FALSE),0)</f>
        <v>Active</v>
      </c>
    </row>
    <row r="1026" spans="1:24" hidden="1" x14ac:dyDescent="0.3">
      <c r="A1026" t="s">
        <v>4721</v>
      </c>
      <c r="E1026" t="s">
        <v>3087</v>
      </c>
      <c r="F1026" t="s">
        <v>4701</v>
      </c>
      <c r="G1026" t="s">
        <v>1688</v>
      </c>
      <c r="H1026" t="s">
        <v>1632</v>
      </c>
      <c r="I1026" t="s">
        <v>4708</v>
      </c>
      <c r="J1026" t="s">
        <v>14</v>
      </c>
      <c r="K1026">
        <v>508.85281279121091</v>
      </c>
      <c r="L1026" s="2" t="s">
        <v>1412</v>
      </c>
      <c r="M1026" s="2">
        <f ca="1">Table1[[#This Row],[Cases]]*Table1[[#This Row],[Pack Size]]</f>
        <v>0</v>
      </c>
      <c r="N1026" s="1">
        <f ca="1">Table1[[#This Row],[Cases]]*Table1[[#This Row],[Pack Size]]</f>
        <v>12212.467506989062</v>
      </c>
      <c r="O1026" s="1">
        <f>IFERROR(VLOOKUP(Table1[[#This Row],[SKU Code]],'SKU Size'!$G:$H,2,FALSE),0)*Table1[[#This Row],[Cases]]</f>
        <v>1827531.2730872077</v>
      </c>
      <c r="P1026" t="str">
        <f t="shared" ref="P1026:P1089" si="17">TRIM(E1026)</f>
        <v>D0251</v>
      </c>
      <c r="Q1026">
        <f>IFERROR(VLOOKUP(Table1[[#This Row],[Trim Distributor Code]],Sheet1!$N:$O,2,FALSE),0)</f>
        <v>3400755</v>
      </c>
      <c r="R1026">
        <f>IFERROR(VLOOKUP(Table1[[#This Row],[Salesflo AppUser Code]],HIE!$A:$B,2,FALSE),0)</f>
        <v>0</v>
      </c>
      <c r="S1026">
        <f>IFERROR(VLOOKUP(Table1[[#This Row],[Salesflo AppUser Code]],HIE!$A:$B,2,FALSE),0)</f>
        <v>0</v>
      </c>
      <c r="T1026" t="s">
        <v>5596</v>
      </c>
      <c r="U1026" t="s">
        <v>5711</v>
      </c>
      <c r="V1026" t="s">
        <v>1632</v>
      </c>
      <c r="W1026" t="s">
        <v>1688</v>
      </c>
      <c r="X1026" t="str">
        <f>IFERROR(VLOOKUP( Table1[[#This Row],[Trim Distributor Code]],Sheet1!$A:$J,10,FALSE),0)</f>
        <v>Active</v>
      </c>
    </row>
    <row r="1027" spans="1:24" hidden="1" x14ac:dyDescent="0.3">
      <c r="A1027" t="s">
        <v>4721</v>
      </c>
      <c r="E1027" t="s">
        <v>3087</v>
      </c>
      <c r="F1027" t="s">
        <v>4701</v>
      </c>
      <c r="G1027" t="s">
        <v>1573</v>
      </c>
      <c r="H1027" t="s">
        <v>1444</v>
      </c>
      <c r="I1027" t="s">
        <v>4717</v>
      </c>
      <c r="J1027" t="s">
        <v>1586</v>
      </c>
      <c r="K1027">
        <v>1522.2297272819519</v>
      </c>
      <c r="L1027" s="2" t="s">
        <v>1412</v>
      </c>
      <c r="M1027" s="2">
        <f ca="1">Table1[[#This Row],[Cases]]*Table1[[#This Row],[Pack Size]]</f>
        <v>0</v>
      </c>
      <c r="N1027" s="1">
        <f ca="1">Table1[[#This Row],[Cases]]*Table1[[#This Row],[Pack Size]]</f>
        <v>608891.89091278077</v>
      </c>
      <c r="O1027" s="1">
        <f>IFERROR(VLOOKUP(Table1[[#This Row],[SKU Code]],'SKU Size'!$G:$H,2,FALSE),0)*Table1[[#This Row],[Cases]]</f>
        <v>12835569.633373879</v>
      </c>
      <c r="P1027" t="str">
        <f t="shared" si="17"/>
        <v>D0251</v>
      </c>
      <c r="Q1027">
        <f>IFERROR(VLOOKUP(Table1[[#This Row],[Trim Distributor Code]],Sheet1!$N:$O,2,FALSE),0)</f>
        <v>3400755</v>
      </c>
      <c r="R1027">
        <f>IFERROR(VLOOKUP(Table1[[#This Row],[Salesflo AppUser Code]],HIE!$A:$B,2,FALSE),0)</f>
        <v>0</v>
      </c>
      <c r="S1027">
        <f>IFERROR(VLOOKUP(Table1[[#This Row],[Salesflo AppUser Code]],HIE!$A:$B,2,FALSE),0)</f>
        <v>0</v>
      </c>
      <c r="T1027" t="s">
        <v>5596</v>
      </c>
      <c r="U1027" t="s">
        <v>5711</v>
      </c>
      <c r="V1027" t="s">
        <v>1444</v>
      </c>
      <c r="W1027" t="s">
        <v>5707</v>
      </c>
      <c r="X1027" t="str">
        <f>IFERROR(VLOOKUP( Table1[[#This Row],[Trim Distributor Code]],Sheet1!$A:$J,10,FALSE),0)</f>
        <v>Active</v>
      </c>
    </row>
    <row r="1028" spans="1:24" hidden="1" x14ac:dyDescent="0.3">
      <c r="A1028" t="s">
        <v>4721</v>
      </c>
      <c r="E1028" t="s">
        <v>3087</v>
      </c>
      <c r="F1028" t="s">
        <v>4701</v>
      </c>
      <c r="G1028" t="s">
        <v>1867</v>
      </c>
      <c r="H1028" t="s">
        <v>1444</v>
      </c>
      <c r="I1028" t="s">
        <v>4709</v>
      </c>
      <c r="J1028" t="s">
        <v>1954</v>
      </c>
      <c r="K1028" s="1">
        <v>1921.6565900348423</v>
      </c>
      <c r="L1028" s="1" t="s">
        <v>1412</v>
      </c>
      <c r="M1028" s="2">
        <f ca="1">Table1[[#This Row],[Cases]]*Table1[[#This Row],[Pack Size]]</f>
        <v>0</v>
      </c>
      <c r="N1028" s="1">
        <f ca="1">Table1[[#This Row],[Cases]]*Table1[[#This Row],[Pack Size]]</f>
        <v>553437.09793003462</v>
      </c>
      <c r="O1028" s="1">
        <f>IFERROR(VLOOKUP(Table1[[#This Row],[SKU Code]],'SKU Size'!$G:$H,2,FALSE),0)*Table1[[#This Row],[Cases]]</f>
        <v>15761811.811369903</v>
      </c>
      <c r="P1028" t="str">
        <f t="shared" si="17"/>
        <v>D0251</v>
      </c>
      <c r="Q1028">
        <f>IFERROR(VLOOKUP(Table1[[#This Row],[Trim Distributor Code]],Sheet1!$N:$O,2,FALSE),0)</f>
        <v>3400755</v>
      </c>
      <c r="R1028">
        <f>IFERROR(VLOOKUP(Table1[[#This Row],[Salesflo AppUser Code]],HIE!$A:$B,2,FALSE),0)</f>
        <v>0</v>
      </c>
      <c r="S1028">
        <f>IFERROR(VLOOKUP(Table1[[#This Row],[Salesflo AppUser Code]],HIE!$A:$B,2,FALSE),0)</f>
        <v>0</v>
      </c>
      <c r="T1028" t="s">
        <v>5596</v>
      </c>
      <c r="U1028" t="s">
        <v>5711</v>
      </c>
      <c r="V1028" t="s">
        <v>1444</v>
      </c>
      <c r="W1028" t="s">
        <v>1867</v>
      </c>
      <c r="X1028" t="str">
        <f>IFERROR(VLOOKUP( Table1[[#This Row],[Trim Distributor Code]],Sheet1!$A:$J,10,FALSE),0)</f>
        <v>Active</v>
      </c>
    </row>
    <row r="1029" spans="1:24" hidden="1" x14ac:dyDescent="0.3">
      <c r="A1029" t="s">
        <v>4721</v>
      </c>
      <c r="E1029" t="s">
        <v>3087</v>
      </c>
      <c r="F1029" t="s">
        <v>4701</v>
      </c>
      <c r="G1029" t="s">
        <v>1867</v>
      </c>
      <c r="H1029" t="s">
        <v>4704</v>
      </c>
      <c r="I1029" t="s">
        <v>4710</v>
      </c>
      <c r="J1029" t="s">
        <v>1995</v>
      </c>
      <c r="K1029">
        <v>1302.540783430931</v>
      </c>
      <c r="L1029" s="2" t="s">
        <v>1412</v>
      </c>
      <c r="M1029" s="2">
        <f ca="1">Table1[[#This Row],[Cases]]*Table1[[#This Row],[Pack Size]]</f>
        <v>0</v>
      </c>
      <c r="N1029" s="1">
        <f ca="1">Table1[[#This Row],[Cases]]*Table1[[#This Row],[Pack Size]]</f>
        <v>250087.83041873877</v>
      </c>
      <c r="O1029" s="1">
        <f>IFERROR(VLOOKUP(Table1[[#This Row],[SKU Code]],'SKU Size'!$G:$H,2,FALSE),0)*Table1[[#This Row],[Cases]]</f>
        <v>10818697.42009322</v>
      </c>
      <c r="P1029" t="str">
        <f t="shared" si="17"/>
        <v>D0251</v>
      </c>
      <c r="Q1029">
        <f>IFERROR(VLOOKUP(Table1[[#This Row],[Trim Distributor Code]],Sheet1!$N:$O,2,FALSE),0)</f>
        <v>3400755</v>
      </c>
      <c r="R1029">
        <f>IFERROR(VLOOKUP(Table1[[#This Row],[Salesflo AppUser Code]],HIE!$A:$B,2,FALSE),0)</f>
        <v>0</v>
      </c>
      <c r="S1029">
        <f>IFERROR(VLOOKUP(Table1[[#This Row],[Salesflo AppUser Code]],HIE!$A:$B,2,FALSE),0)</f>
        <v>0</v>
      </c>
      <c r="T1029" t="s">
        <v>5596</v>
      </c>
      <c r="U1029" t="s">
        <v>5711</v>
      </c>
      <c r="V1029" t="s">
        <v>1606</v>
      </c>
      <c r="W1029" t="s">
        <v>1867</v>
      </c>
      <c r="X1029" t="str">
        <f>IFERROR(VLOOKUP( Table1[[#This Row],[Trim Distributor Code]],Sheet1!$A:$J,10,FALSE),0)</f>
        <v>Active</v>
      </c>
    </row>
    <row r="1030" spans="1:24" hidden="1" x14ac:dyDescent="0.3">
      <c r="A1030" t="s">
        <v>4721</v>
      </c>
      <c r="E1030" t="s">
        <v>3087</v>
      </c>
      <c r="F1030" t="s">
        <v>4701</v>
      </c>
      <c r="G1030" t="s">
        <v>1867</v>
      </c>
      <c r="H1030" t="s">
        <v>1632</v>
      </c>
      <c r="I1030" t="s">
        <v>4711</v>
      </c>
      <c r="J1030" t="s">
        <v>2021</v>
      </c>
      <c r="K1030">
        <v>316.08492569002118</v>
      </c>
      <c r="L1030" s="2" t="s">
        <v>1412</v>
      </c>
      <c r="M1030" s="2">
        <f ca="1">Table1[[#This Row],[Cases]]*Table1[[#This Row],[Pack Size]]</f>
        <v>0</v>
      </c>
      <c r="N1030" s="1">
        <f ca="1">Table1[[#This Row],[Cases]]*Table1[[#This Row],[Pack Size]]</f>
        <v>7586.0382165605079</v>
      </c>
      <c r="O1030" s="1">
        <f>IFERROR(VLOOKUP(Table1[[#This Row],[SKU Code]],'SKU Size'!$G:$H,2,FALSE),0)*Table1[[#This Row],[Cases]]</f>
        <v>2358828.9868700895</v>
      </c>
      <c r="P1030" t="str">
        <f t="shared" si="17"/>
        <v>D0251</v>
      </c>
      <c r="Q1030">
        <f>IFERROR(VLOOKUP(Table1[[#This Row],[Trim Distributor Code]],Sheet1!$N:$O,2,FALSE),0)</f>
        <v>3400755</v>
      </c>
      <c r="R1030">
        <f>IFERROR(VLOOKUP(Table1[[#This Row],[Salesflo AppUser Code]],HIE!$A:$B,2,FALSE),0)</f>
        <v>0</v>
      </c>
      <c r="S1030">
        <f>IFERROR(VLOOKUP(Table1[[#This Row],[Salesflo AppUser Code]],HIE!$A:$B,2,FALSE),0)</f>
        <v>0</v>
      </c>
      <c r="T1030" t="s">
        <v>5596</v>
      </c>
      <c r="U1030" t="s">
        <v>5711</v>
      </c>
      <c r="V1030" t="s">
        <v>1632</v>
      </c>
      <c r="W1030" t="s">
        <v>1867</v>
      </c>
      <c r="X1030" t="str">
        <f>IFERROR(VLOOKUP( Table1[[#This Row],[Trim Distributor Code]],Sheet1!$A:$J,10,FALSE),0)</f>
        <v>Active</v>
      </c>
    </row>
    <row r="1031" spans="1:24" hidden="1" x14ac:dyDescent="0.3">
      <c r="A1031" t="s">
        <v>4721</v>
      </c>
      <c r="E1031" t="s">
        <v>3087</v>
      </c>
      <c r="F1031" t="s">
        <v>4701</v>
      </c>
      <c r="G1031" t="s">
        <v>4705</v>
      </c>
      <c r="H1031" t="s">
        <v>1444</v>
      </c>
      <c r="I1031" t="s">
        <v>4712</v>
      </c>
      <c r="J1031" t="s">
        <v>2144</v>
      </c>
      <c r="K1031">
        <v>1233.8874225051482</v>
      </c>
      <c r="L1031" s="2" t="s">
        <v>1412</v>
      </c>
      <c r="M1031" s="2">
        <f ca="1">Table1[[#This Row],[Cases]]*Table1[[#This Row],[Pack Size]]</f>
        <v>0</v>
      </c>
      <c r="N1031" s="1">
        <f ca="1">Table1[[#This Row],[Cases]]*Table1[[#This Row],[Pack Size]]</f>
        <v>493554.96900205925</v>
      </c>
      <c r="O1031" s="1">
        <f>IFERROR(VLOOKUP(Table1[[#This Row],[SKU Code]],'SKU Size'!$G:$H,2,FALSE),0)*Table1[[#This Row],[Cases]]</f>
        <v>11169018.606608028</v>
      </c>
      <c r="P1031" t="str">
        <f t="shared" si="17"/>
        <v>D0251</v>
      </c>
      <c r="Q1031">
        <f>IFERROR(VLOOKUP(Table1[[#This Row],[Trim Distributor Code]],Sheet1!$N:$O,2,FALSE),0)</f>
        <v>3400755</v>
      </c>
      <c r="R1031">
        <f>IFERROR(VLOOKUP(Table1[[#This Row],[Salesflo AppUser Code]],HIE!$A:$B,2,FALSE),0)</f>
        <v>0</v>
      </c>
      <c r="S1031">
        <f>IFERROR(VLOOKUP(Table1[[#This Row],[Salesflo AppUser Code]],HIE!$A:$B,2,FALSE),0)</f>
        <v>0</v>
      </c>
      <c r="T1031" t="s">
        <v>5596</v>
      </c>
      <c r="U1031" t="s">
        <v>5711</v>
      </c>
      <c r="V1031" t="s">
        <v>1444</v>
      </c>
      <c r="W1031" t="s">
        <v>2030</v>
      </c>
      <c r="X1031" t="str">
        <f>IFERROR(VLOOKUP( Table1[[#This Row],[Trim Distributor Code]],Sheet1!$A:$J,10,FALSE),0)</f>
        <v>Active</v>
      </c>
    </row>
    <row r="1032" spans="1:24" hidden="1" x14ac:dyDescent="0.3">
      <c r="A1032" t="s">
        <v>4721</v>
      </c>
      <c r="E1032" t="s">
        <v>3087</v>
      </c>
      <c r="F1032" t="s">
        <v>4701</v>
      </c>
      <c r="G1032" t="s">
        <v>4705</v>
      </c>
      <c r="H1032" t="s">
        <v>1632</v>
      </c>
      <c r="I1032" t="s">
        <v>4394</v>
      </c>
      <c r="J1032" t="s">
        <v>2307</v>
      </c>
      <c r="K1032">
        <v>179.85264783694876</v>
      </c>
      <c r="L1032" s="2" t="s">
        <v>1412</v>
      </c>
      <c r="M1032" s="2">
        <f ca="1">Table1[[#This Row],[Cases]]*Table1[[#This Row],[Pack Size]]</f>
        <v>0</v>
      </c>
      <c r="N1032" s="1">
        <f ca="1">Table1[[#This Row],[Cases]]*Table1[[#This Row],[Pack Size]]</f>
        <v>4316.4635480867701</v>
      </c>
      <c r="O1032" s="1">
        <f>IFERROR(VLOOKUP(Table1[[#This Row],[SKU Code]],'SKU Size'!$G:$H,2,FALSE),0)*Table1[[#This Row],[Cases]]</f>
        <v>619424.15065922996</v>
      </c>
      <c r="P1032" t="str">
        <f t="shared" si="17"/>
        <v>D0251</v>
      </c>
      <c r="Q1032">
        <f>IFERROR(VLOOKUP(Table1[[#This Row],[Trim Distributor Code]],Sheet1!$N:$O,2,FALSE),0)</f>
        <v>3400755</v>
      </c>
      <c r="R1032">
        <f>IFERROR(VLOOKUP(Table1[[#This Row],[Salesflo AppUser Code]],HIE!$A:$B,2,FALSE),0)</f>
        <v>0</v>
      </c>
      <c r="S1032">
        <f>IFERROR(VLOOKUP(Table1[[#This Row],[Salesflo AppUser Code]],HIE!$A:$B,2,FALSE),0)</f>
        <v>0</v>
      </c>
      <c r="T1032" t="s">
        <v>5596</v>
      </c>
      <c r="U1032" t="s">
        <v>5711</v>
      </c>
      <c r="V1032" t="s">
        <v>1632</v>
      </c>
      <c r="W1032" t="s">
        <v>2030</v>
      </c>
      <c r="X1032" t="str">
        <f>IFERROR(VLOOKUP( Table1[[#This Row],[Trim Distributor Code]],Sheet1!$A:$J,10,FALSE),0)</f>
        <v>Active</v>
      </c>
    </row>
    <row r="1033" spans="1:24" hidden="1" x14ac:dyDescent="0.3">
      <c r="A1033" t="s">
        <v>4721</v>
      </c>
      <c r="E1033" t="s">
        <v>3087</v>
      </c>
      <c r="F1033" t="s">
        <v>4701</v>
      </c>
      <c r="G1033" t="s">
        <v>2314</v>
      </c>
      <c r="H1033" t="s">
        <v>2268</v>
      </c>
      <c r="I1033" t="s">
        <v>4713</v>
      </c>
      <c r="J1033" t="s">
        <v>2503</v>
      </c>
      <c r="K1033">
        <v>1417.1836023182327</v>
      </c>
      <c r="L1033" s="2" t="s">
        <v>1412</v>
      </c>
      <c r="M1033" s="2">
        <f ca="1">Table1[[#This Row],[Cases]]*Table1[[#This Row],[Pack Size]]</f>
        <v>0</v>
      </c>
      <c r="N1033" s="1">
        <f ca="1">Table1[[#This Row],[Cases]]*Table1[[#This Row],[Pack Size]]</f>
        <v>476173.69037892617</v>
      </c>
      <c r="O1033" s="1">
        <f>IFERROR(VLOOKUP(Table1[[#This Row],[SKU Code]],'SKU Size'!$G:$H,2,FALSE),0)*Table1[[#This Row],[Cases]]</f>
        <v>10554669.539582213</v>
      </c>
      <c r="P1033" t="str">
        <f t="shared" si="17"/>
        <v>D0251</v>
      </c>
      <c r="Q1033">
        <f>IFERROR(VLOOKUP(Table1[[#This Row],[Trim Distributor Code]],Sheet1!$N:$O,2,FALSE),0)</f>
        <v>3400755</v>
      </c>
      <c r="R1033">
        <f>IFERROR(VLOOKUP(Table1[[#This Row],[Salesflo AppUser Code]],HIE!$A:$B,2,FALSE),0)</f>
        <v>0</v>
      </c>
      <c r="S1033">
        <f>IFERROR(VLOOKUP(Table1[[#This Row],[Salesflo AppUser Code]],HIE!$A:$B,2,FALSE),0)</f>
        <v>0</v>
      </c>
      <c r="T1033" t="s">
        <v>5596</v>
      </c>
      <c r="U1033" t="s">
        <v>5711</v>
      </c>
      <c r="V1033" t="s">
        <v>2268</v>
      </c>
      <c r="W1033" t="s">
        <v>2314</v>
      </c>
      <c r="X1033" t="str">
        <f>IFERROR(VLOOKUP( Table1[[#This Row],[Trim Distributor Code]],Sheet1!$A:$J,10,FALSE),0)</f>
        <v>Active</v>
      </c>
    </row>
    <row r="1034" spans="1:24" hidden="1" x14ac:dyDescent="0.3">
      <c r="A1034" t="s">
        <v>4721</v>
      </c>
      <c r="E1034" t="s">
        <v>3087</v>
      </c>
      <c r="F1034" t="s">
        <v>4701</v>
      </c>
      <c r="G1034" t="s">
        <v>1868</v>
      </c>
      <c r="H1034" t="s">
        <v>1423</v>
      </c>
      <c r="I1034" t="s">
        <v>4715</v>
      </c>
      <c r="J1034" t="s">
        <v>1877</v>
      </c>
      <c r="K1034">
        <v>246.88228733651016</v>
      </c>
      <c r="L1034" s="2" t="s">
        <v>1412</v>
      </c>
      <c r="M1034" s="2">
        <f ca="1">Table1[[#This Row],[Cases]]*Table1[[#This Row],[Pack Size]]</f>
        <v>0</v>
      </c>
      <c r="N1034" s="1">
        <f ca="1">Table1[[#This Row],[Cases]]*Table1[[#This Row],[Pack Size]]</f>
        <v>24688.228733651016</v>
      </c>
      <c r="O1034" s="1">
        <f>IFERROR(VLOOKUP(Table1[[#This Row],[SKU Code]],'SKU Size'!$G:$H,2,FALSE),0)*Table1[[#This Row],[Cases]]</f>
        <v>3055549.6718633906</v>
      </c>
      <c r="P1034" t="str">
        <f t="shared" si="17"/>
        <v>D0251</v>
      </c>
      <c r="Q1034">
        <f>IFERROR(VLOOKUP(Table1[[#This Row],[Trim Distributor Code]],Sheet1!$N:$O,2,FALSE),0)</f>
        <v>3400755</v>
      </c>
      <c r="R1034">
        <f>IFERROR(VLOOKUP(Table1[[#This Row],[Salesflo AppUser Code]],HIE!$A:$B,2,FALSE),0)</f>
        <v>0</v>
      </c>
      <c r="S1034">
        <f>IFERROR(VLOOKUP(Table1[[#This Row],[Salesflo AppUser Code]],HIE!$A:$B,2,FALSE),0)</f>
        <v>0</v>
      </c>
      <c r="T1034" t="s">
        <v>5596</v>
      </c>
      <c r="U1034" t="s">
        <v>5711</v>
      </c>
      <c r="V1034" t="s">
        <v>1423</v>
      </c>
      <c r="W1034" t="s">
        <v>1868</v>
      </c>
      <c r="X1034" t="str">
        <f>IFERROR(VLOOKUP( Table1[[#This Row],[Trim Distributor Code]],Sheet1!$A:$J,10,FALSE),0)</f>
        <v>Active</v>
      </c>
    </row>
    <row r="1035" spans="1:24" hidden="1" x14ac:dyDescent="0.3">
      <c r="A1035" t="s">
        <v>4721</v>
      </c>
      <c r="E1035" t="s">
        <v>3088</v>
      </c>
      <c r="F1035" t="s">
        <v>4702</v>
      </c>
      <c r="G1035" t="s">
        <v>1688</v>
      </c>
      <c r="H1035" t="s">
        <v>1444</v>
      </c>
      <c r="I1035" t="s">
        <v>4707</v>
      </c>
      <c r="J1035" t="s">
        <v>11</v>
      </c>
      <c r="K1035" s="1">
        <v>500</v>
      </c>
      <c r="L1035" s="1" t="s">
        <v>1412</v>
      </c>
      <c r="M1035" s="2">
        <f ca="1">Table1[[#This Row],[Cases]]*Table1[[#This Row],[Pack Size]]</f>
        <v>0</v>
      </c>
      <c r="N1035" s="1">
        <f ca="1">Table1[[#This Row],[Cases]]*Table1[[#This Row],[Pack Size]]</f>
        <v>176000</v>
      </c>
      <c r="O1035" s="1">
        <f>IFERROR(VLOOKUP(Table1[[#This Row],[SKU Code]],'SKU Size'!$G:$H,2,FALSE),0)*Table1[[#This Row],[Cases]]</f>
        <v>4382374.1160769537</v>
      </c>
      <c r="P1035" t="str">
        <f t="shared" si="17"/>
        <v>D0252</v>
      </c>
      <c r="Q1035">
        <f>IFERROR(VLOOKUP(Table1[[#This Row],[Trim Distributor Code]],Sheet1!$N:$O,2,FALSE),0)</f>
        <v>3400767</v>
      </c>
      <c r="R1035">
        <f>IFERROR(VLOOKUP(Table1[[#This Row],[Salesflo AppUser Code]],HIE!$A:$B,2,FALSE),0)</f>
        <v>0</v>
      </c>
      <c r="S1035">
        <f>IFERROR(VLOOKUP(Table1[[#This Row],[Salesflo AppUser Code]],HIE!$A:$B,2,FALSE),0)</f>
        <v>0</v>
      </c>
      <c r="T1035" t="s">
        <v>5596</v>
      </c>
      <c r="U1035" t="s">
        <v>5711</v>
      </c>
      <c r="V1035" t="s">
        <v>1444</v>
      </c>
      <c r="W1035" t="s">
        <v>1688</v>
      </c>
      <c r="X1035" t="str">
        <f>IFERROR(VLOOKUP( Table1[[#This Row],[Trim Distributor Code]],Sheet1!$A:$J,10,FALSE),0)</f>
        <v>Active</v>
      </c>
    </row>
    <row r="1036" spans="1:24" hidden="1" x14ac:dyDescent="0.3">
      <c r="A1036" t="s">
        <v>4721</v>
      </c>
      <c r="E1036" t="s">
        <v>3088</v>
      </c>
      <c r="F1036" t="s">
        <v>4702</v>
      </c>
      <c r="G1036" t="s">
        <v>1573</v>
      </c>
      <c r="H1036" t="s">
        <v>1444</v>
      </c>
      <c r="I1036" t="s">
        <v>4717</v>
      </c>
      <c r="J1036" t="s">
        <v>1586</v>
      </c>
      <c r="K1036">
        <v>352.46945826659686</v>
      </c>
      <c r="L1036" s="2" t="s">
        <v>1412</v>
      </c>
      <c r="M1036" s="2">
        <f ca="1">Table1[[#This Row],[Cases]]*Table1[[#This Row],[Pack Size]]</f>
        <v>0</v>
      </c>
      <c r="N1036" s="1">
        <f ca="1">Table1[[#This Row],[Cases]]*Table1[[#This Row],[Pack Size]]</f>
        <v>140987.78330663874</v>
      </c>
      <c r="O1036" s="1">
        <f>IFERROR(VLOOKUP(Table1[[#This Row],[SKU Code]],'SKU Size'!$G:$H,2,FALSE),0)*Table1[[#This Row],[Cases]]</f>
        <v>2972052.2429269943</v>
      </c>
      <c r="P1036" t="str">
        <f t="shared" si="17"/>
        <v>D0252</v>
      </c>
      <c r="Q1036">
        <f>IFERROR(VLOOKUP(Table1[[#This Row],[Trim Distributor Code]],Sheet1!$N:$O,2,FALSE),0)</f>
        <v>3400767</v>
      </c>
      <c r="R1036">
        <f>IFERROR(VLOOKUP(Table1[[#This Row],[Salesflo AppUser Code]],HIE!$A:$B,2,FALSE),0)</f>
        <v>0</v>
      </c>
      <c r="S1036">
        <f>IFERROR(VLOOKUP(Table1[[#This Row],[Salesflo AppUser Code]],HIE!$A:$B,2,FALSE),0)</f>
        <v>0</v>
      </c>
      <c r="T1036" t="s">
        <v>5596</v>
      </c>
      <c r="U1036" t="s">
        <v>5711</v>
      </c>
      <c r="V1036" t="s">
        <v>1444</v>
      </c>
      <c r="W1036" t="s">
        <v>5707</v>
      </c>
      <c r="X1036" t="str">
        <f>IFERROR(VLOOKUP( Table1[[#This Row],[Trim Distributor Code]],Sheet1!$A:$J,10,FALSE),0)</f>
        <v>Active</v>
      </c>
    </row>
    <row r="1037" spans="1:24" hidden="1" x14ac:dyDescent="0.3">
      <c r="A1037" t="s">
        <v>4721</v>
      </c>
      <c r="E1037" t="s">
        <v>3088</v>
      </c>
      <c r="F1037" t="s">
        <v>4702</v>
      </c>
      <c r="G1037" t="s">
        <v>1867</v>
      </c>
      <c r="H1037" t="s">
        <v>4704</v>
      </c>
      <c r="I1037" t="s">
        <v>4710</v>
      </c>
      <c r="J1037" t="s">
        <v>1995</v>
      </c>
      <c r="K1037">
        <v>1000</v>
      </c>
      <c r="L1037" s="2" t="s">
        <v>1412</v>
      </c>
      <c r="M1037" s="2">
        <f ca="1">Table1[[#This Row],[Cases]]*Table1[[#This Row],[Pack Size]]</f>
        <v>0</v>
      </c>
      <c r="N1037" s="1">
        <f ca="1">Table1[[#This Row],[Cases]]*Table1[[#This Row],[Pack Size]]</f>
        <v>192000</v>
      </c>
      <c r="O1037" s="1">
        <f>IFERROR(VLOOKUP(Table1[[#This Row],[SKU Code]],'SKU Size'!$G:$H,2,FALSE),0)*Table1[[#This Row],[Cases]]</f>
        <v>8305841.5964500159</v>
      </c>
      <c r="P1037" t="str">
        <f t="shared" si="17"/>
        <v>D0252</v>
      </c>
      <c r="Q1037">
        <f>IFERROR(VLOOKUP(Table1[[#This Row],[Trim Distributor Code]],Sheet1!$N:$O,2,FALSE),0)</f>
        <v>3400767</v>
      </c>
      <c r="R1037">
        <f>IFERROR(VLOOKUP(Table1[[#This Row],[Salesflo AppUser Code]],HIE!$A:$B,2,FALSE),0)</f>
        <v>0</v>
      </c>
      <c r="S1037">
        <f>IFERROR(VLOOKUP(Table1[[#This Row],[Salesflo AppUser Code]],HIE!$A:$B,2,FALSE),0)</f>
        <v>0</v>
      </c>
      <c r="T1037" t="s">
        <v>5596</v>
      </c>
      <c r="U1037" t="s">
        <v>5711</v>
      </c>
      <c r="V1037" t="s">
        <v>1606</v>
      </c>
      <c r="W1037" t="s">
        <v>1867</v>
      </c>
      <c r="X1037" t="str">
        <f>IFERROR(VLOOKUP( Table1[[#This Row],[Trim Distributor Code]],Sheet1!$A:$J,10,FALSE),0)</f>
        <v>Active</v>
      </c>
    </row>
    <row r="1038" spans="1:24" hidden="1" x14ac:dyDescent="0.3">
      <c r="A1038" t="s">
        <v>4721</v>
      </c>
      <c r="E1038" t="s">
        <v>3088</v>
      </c>
      <c r="F1038" t="s">
        <v>4702</v>
      </c>
      <c r="G1038" t="s">
        <v>4705</v>
      </c>
      <c r="H1038" t="s">
        <v>1444</v>
      </c>
      <c r="I1038" t="s">
        <v>4712</v>
      </c>
      <c r="J1038" t="s">
        <v>2144</v>
      </c>
      <c r="K1038">
        <v>93.315328963980306</v>
      </c>
      <c r="L1038" s="2" t="s">
        <v>1412</v>
      </c>
      <c r="M1038" s="2">
        <f ca="1">Table1[[#This Row],[Cases]]*Table1[[#This Row],[Pack Size]]</f>
        <v>0</v>
      </c>
      <c r="N1038" s="1">
        <f ca="1">Table1[[#This Row],[Cases]]*Table1[[#This Row],[Pack Size]]</f>
        <v>37326.13158559212</v>
      </c>
      <c r="O1038" s="1">
        <f>IFERROR(VLOOKUP(Table1[[#This Row],[SKU Code]],'SKU Size'!$G:$H,2,FALSE),0)*Table1[[#This Row],[Cases]]</f>
        <v>844680.50040124019</v>
      </c>
      <c r="P1038" t="str">
        <f t="shared" si="17"/>
        <v>D0252</v>
      </c>
      <c r="Q1038">
        <f>IFERROR(VLOOKUP(Table1[[#This Row],[Trim Distributor Code]],Sheet1!$N:$O,2,FALSE),0)</f>
        <v>3400767</v>
      </c>
      <c r="R1038">
        <f>IFERROR(VLOOKUP(Table1[[#This Row],[Salesflo AppUser Code]],HIE!$A:$B,2,FALSE),0)</f>
        <v>0</v>
      </c>
      <c r="S1038">
        <f>IFERROR(VLOOKUP(Table1[[#This Row],[Salesflo AppUser Code]],HIE!$A:$B,2,FALSE),0)</f>
        <v>0</v>
      </c>
      <c r="T1038" t="s">
        <v>5596</v>
      </c>
      <c r="U1038" t="s">
        <v>5711</v>
      </c>
      <c r="V1038" t="s">
        <v>1444</v>
      </c>
      <c r="W1038" t="s">
        <v>2030</v>
      </c>
      <c r="X1038" t="str">
        <f>IFERROR(VLOOKUP( Table1[[#This Row],[Trim Distributor Code]],Sheet1!$A:$J,10,FALSE),0)</f>
        <v>Active</v>
      </c>
    </row>
    <row r="1039" spans="1:24" hidden="1" x14ac:dyDescent="0.3">
      <c r="A1039" t="s">
        <v>4721</v>
      </c>
      <c r="E1039" t="s">
        <v>3086</v>
      </c>
      <c r="F1039" t="s">
        <v>4703</v>
      </c>
      <c r="G1039" t="s">
        <v>1688</v>
      </c>
      <c r="H1039" t="s">
        <v>1444</v>
      </c>
      <c r="I1039" t="s">
        <v>4707</v>
      </c>
      <c r="J1039" t="s">
        <v>11</v>
      </c>
      <c r="K1039">
        <v>23</v>
      </c>
      <c r="L1039" s="2" t="s">
        <v>1412</v>
      </c>
      <c r="M1039" s="2">
        <f ca="1">Table1[[#This Row],[Cases]]*Table1[[#This Row],[Pack Size]]</f>
        <v>0</v>
      </c>
      <c r="N1039" s="1">
        <f ca="1">Table1[[#This Row],[Cases]]*Table1[[#This Row],[Pack Size]]</f>
        <v>8096</v>
      </c>
      <c r="O1039" s="1">
        <f>IFERROR(VLOOKUP(Table1[[#This Row],[SKU Code]],'SKU Size'!$G:$H,2,FALSE),0)*Table1[[#This Row],[Cases]]</f>
        <v>201589.2093395399</v>
      </c>
      <c r="P1039" t="str">
        <f t="shared" si="17"/>
        <v>D0247</v>
      </c>
      <c r="Q1039">
        <f>IFERROR(VLOOKUP(Table1[[#This Row],[Trim Distributor Code]],Sheet1!$N:$O,2,FALSE),0)</f>
        <v>3400149</v>
      </c>
      <c r="R1039">
        <f>IFERROR(VLOOKUP(Table1[[#This Row],[Salesflo AppUser Code]],HIE!$A:$B,2,FALSE),0)</f>
        <v>0</v>
      </c>
      <c r="S1039">
        <f>IFERROR(VLOOKUP(Table1[[#This Row],[Salesflo AppUser Code]],HIE!$A:$B,2,FALSE),0)</f>
        <v>0</v>
      </c>
      <c r="T1039" t="s">
        <v>5596</v>
      </c>
      <c r="U1039" t="s">
        <v>5711</v>
      </c>
      <c r="V1039" t="s">
        <v>1444</v>
      </c>
      <c r="W1039" t="s">
        <v>1688</v>
      </c>
      <c r="X1039" t="str">
        <f>IFERROR(VLOOKUP( Table1[[#This Row],[Trim Distributor Code]],Sheet1!$A:$J,10,FALSE),0)</f>
        <v>Active</v>
      </c>
    </row>
    <row r="1040" spans="1:24" hidden="1" x14ac:dyDescent="0.3">
      <c r="A1040" t="s">
        <v>4721</v>
      </c>
      <c r="E1040" t="s">
        <v>3086</v>
      </c>
      <c r="F1040" t="s">
        <v>4703</v>
      </c>
      <c r="G1040" t="s">
        <v>1688</v>
      </c>
      <c r="H1040" t="s">
        <v>1632</v>
      </c>
      <c r="I1040" t="s">
        <v>4708</v>
      </c>
      <c r="J1040" t="s">
        <v>14</v>
      </c>
      <c r="K1040" s="1">
        <v>234.50144685860022</v>
      </c>
      <c r="L1040" s="1" t="s">
        <v>1412</v>
      </c>
      <c r="M1040" s="2">
        <f ca="1">Table1[[#This Row],[Cases]]*Table1[[#This Row],[Pack Size]]</f>
        <v>0</v>
      </c>
      <c r="N1040" s="1">
        <f ca="1">Table1[[#This Row],[Cases]]*Table1[[#This Row],[Pack Size]]</f>
        <v>5628.0347246064048</v>
      </c>
      <c r="O1040" s="1">
        <f>IFERROR(VLOOKUP(Table1[[#This Row],[SKU Code]],'SKU Size'!$G:$H,2,FALSE),0)*Table1[[#This Row],[Cases]]</f>
        <v>842205.67705524934</v>
      </c>
      <c r="P1040" t="str">
        <f t="shared" si="17"/>
        <v>D0247</v>
      </c>
      <c r="Q1040">
        <f>IFERROR(VLOOKUP(Table1[[#This Row],[Trim Distributor Code]],Sheet1!$N:$O,2,FALSE),0)</f>
        <v>3400149</v>
      </c>
      <c r="R1040">
        <f>IFERROR(VLOOKUP(Table1[[#This Row],[Salesflo AppUser Code]],HIE!$A:$B,2,FALSE),0)</f>
        <v>0</v>
      </c>
      <c r="S1040">
        <f>IFERROR(VLOOKUP(Table1[[#This Row],[Salesflo AppUser Code]],HIE!$A:$B,2,FALSE),0)</f>
        <v>0</v>
      </c>
      <c r="T1040" t="s">
        <v>5596</v>
      </c>
      <c r="U1040" t="s">
        <v>5711</v>
      </c>
      <c r="V1040" t="s">
        <v>1632</v>
      </c>
      <c r="W1040" t="s">
        <v>1688</v>
      </c>
      <c r="X1040" t="str">
        <f>IFERROR(VLOOKUP( Table1[[#This Row],[Trim Distributor Code]],Sheet1!$A:$J,10,FALSE),0)</f>
        <v>Active</v>
      </c>
    </row>
    <row r="1041" spans="1:24" hidden="1" x14ac:dyDescent="0.3">
      <c r="A1041" t="s">
        <v>4721</v>
      </c>
      <c r="E1041" t="s">
        <v>3086</v>
      </c>
      <c r="F1041" t="s">
        <v>4703</v>
      </c>
      <c r="G1041" t="s">
        <v>1573</v>
      </c>
      <c r="H1041" t="s">
        <v>1444</v>
      </c>
      <c r="I1041" t="s">
        <v>4717</v>
      </c>
      <c r="J1041" t="s">
        <v>1586</v>
      </c>
      <c r="K1041">
        <v>454.01516426331381</v>
      </c>
      <c r="L1041" s="2" t="s">
        <v>1412</v>
      </c>
      <c r="M1041" s="2">
        <f ca="1">Table1[[#This Row],[Cases]]*Table1[[#This Row],[Pack Size]]</f>
        <v>0</v>
      </c>
      <c r="N1041" s="1">
        <f ca="1">Table1[[#This Row],[Cases]]*Table1[[#This Row],[Pack Size]]</f>
        <v>181606.06570532551</v>
      </c>
      <c r="O1041" s="1">
        <f>IFERROR(VLOOKUP(Table1[[#This Row],[SKU Code]],'SKU Size'!$G:$H,2,FALSE),0)*Table1[[#This Row],[Cases]]</f>
        <v>3828294.212802513</v>
      </c>
      <c r="P1041" t="str">
        <f t="shared" si="17"/>
        <v>D0247</v>
      </c>
      <c r="Q1041">
        <f>IFERROR(VLOOKUP(Table1[[#This Row],[Trim Distributor Code]],Sheet1!$N:$O,2,FALSE),0)</f>
        <v>3400149</v>
      </c>
      <c r="R1041">
        <f>IFERROR(VLOOKUP(Table1[[#This Row],[Salesflo AppUser Code]],HIE!$A:$B,2,FALSE),0)</f>
        <v>0</v>
      </c>
      <c r="S1041">
        <f>IFERROR(VLOOKUP(Table1[[#This Row],[Salesflo AppUser Code]],HIE!$A:$B,2,FALSE),0)</f>
        <v>0</v>
      </c>
      <c r="T1041" t="s">
        <v>5596</v>
      </c>
      <c r="U1041" t="s">
        <v>5711</v>
      </c>
      <c r="V1041" t="s">
        <v>1444</v>
      </c>
      <c r="W1041" t="s">
        <v>5707</v>
      </c>
      <c r="X1041" t="str">
        <f>IFERROR(VLOOKUP( Table1[[#This Row],[Trim Distributor Code]],Sheet1!$A:$J,10,FALSE),0)</f>
        <v>Active</v>
      </c>
    </row>
    <row r="1042" spans="1:24" hidden="1" x14ac:dyDescent="0.3">
      <c r="A1042" t="s">
        <v>4721</v>
      </c>
      <c r="E1042" t="s">
        <v>3086</v>
      </c>
      <c r="F1042" t="s">
        <v>4703</v>
      </c>
      <c r="G1042" t="s">
        <v>1867</v>
      </c>
      <c r="H1042" t="s">
        <v>1444</v>
      </c>
      <c r="I1042" t="s">
        <v>4709</v>
      </c>
      <c r="J1042" t="s">
        <v>1954</v>
      </c>
      <c r="K1042">
        <v>362.42926451570389</v>
      </c>
      <c r="L1042" s="2" t="s">
        <v>1412</v>
      </c>
      <c r="M1042" s="2">
        <f ca="1">Table1[[#This Row],[Cases]]*Table1[[#This Row],[Pack Size]]</f>
        <v>0</v>
      </c>
      <c r="N1042" s="1">
        <f ca="1">Table1[[#This Row],[Cases]]*Table1[[#This Row],[Pack Size]]</f>
        <v>104379.62818052272</v>
      </c>
      <c r="O1042" s="1">
        <f>IFERROR(VLOOKUP(Table1[[#This Row],[SKU Code]],'SKU Size'!$G:$H,2,FALSE),0)*Table1[[#This Row],[Cases]]</f>
        <v>2972717.3376623718</v>
      </c>
      <c r="P1042" t="str">
        <f t="shared" si="17"/>
        <v>D0247</v>
      </c>
      <c r="Q1042">
        <f>IFERROR(VLOOKUP(Table1[[#This Row],[Trim Distributor Code]],Sheet1!$N:$O,2,FALSE),0)</f>
        <v>3400149</v>
      </c>
      <c r="R1042">
        <f>IFERROR(VLOOKUP(Table1[[#This Row],[Salesflo AppUser Code]],HIE!$A:$B,2,FALSE),0)</f>
        <v>0</v>
      </c>
      <c r="S1042">
        <f>IFERROR(VLOOKUP(Table1[[#This Row],[Salesflo AppUser Code]],HIE!$A:$B,2,FALSE),0)</f>
        <v>0</v>
      </c>
      <c r="T1042" t="s">
        <v>5596</v>
      </c>
      <c r="U1042" t="s">
        <v>5711</v>
      </c>
      <c r="V1042" t="s">
        <v>1444</v>
      </c>
      <c r="W1042" t="s">
        <v>1867</v>
      </c>
      <c r="X1042" t="str">
        <f>IFERROR(VLOOKUP( Table1[[#This Row],[Trim Distributor Code]],Sheet1!$A:$J,10,FALSE),0)</f>
        <v>Active</v>
      </c>
    </row>
    <row r="1043" spans="1:24" hidden="1" x14ac:dyDescent="0.3">
      <c r="A1043" t="s">
        <v>4721</v>
      </c>
      <c r="E1043" t="s">
        <v>3086</v>
      </c>
      <c r="F1043" t="s">
        <v>4703</v>
      </c>
      <c r="G1043" t="s">
        <v>1867</v>
      </c>
      <c r="H1043" t="s">
        <v>4704</v>
      </c>
      <c r="I1043" t="s">
        <v>4710</v>
      </c>
      <c r="J1043" t="s">
        <v>1995</v>
      </c>
      <c r="K1043">
        <v>1</v>
      </c>
      <c r="L1043" s="2" t="s">
        <v>1412</v>
      </c>
      <c r="M1043" s="2">
        <f ca="1">Table1[[#This Row],[Cases]]*Table1[[#This Row],[Pack Size]]</f>
        <v>0</v>
      </c>
      <c r="N1043" s="1">
        <f ca="1">Table1[[#This Row],[Cases]]*Table1[[#This Row],[Pack Size]]</f>
        <v>192</v>
      </c>
      <c r="O1043" s="1">
        <f>IFERROR(VLOOKUP(Table1[[#This Row],[SKU Code]],'SKU Size'!$G:$H,2,FALSE),0)*Table1[[#This Row],[Cases]]</f>
        <v>8305.8415964500164</v>
      </c>
      <c r="P1043" t="str">
        <f t="shared" si="17"/>
        <v>D0247</v>
      </c>
      <c r="Q1043">
        <f>IFERROR(VLOOKUP(Table1[[#This Row],[Trim Distributor Code]],Sheet1!$N:$O,2,FALSE),0)</f>
        <v>3400149</v>
      </c>
      <c r="R1043">
        <f>IFERROR(VLOOKUP(Table1[[#This Row],[Salesflo AppUser Code]],HIE!$A:$B,2,FALSE),0)</f>
        <v>0</v>
      </c>
      <c r="S1043">
        <f>IFERROR(VLOOKUP(Table1[[#This Row],[Salesflo AppUser Code]],HIE!$A:$B,2,FALSE),0)</f>
        <v>0</v>
      </c>
      <c r="T1043" t="s">
        <v>5596</v>
      </c>
      <c r="U1043" t="s">
        <v>5711</v>
      </c>
      <c r="V1043" t="s">
        <v>1606</v>
      </c>
      <c r="W1043" t="s">
        <v>1867</v>
      </c>
      <c r="X1043" t="str">
        <f>IFERROR(VLOOKUP( Table1[[#This Row],[Trim Distributor Code]],Sheet1!$A:$J,10,FALSE),0)</f>
        <v>Active</v>
      </c>
    </row>
    <row r="1044" spans="1:24" hidden="1" x14ac:dyDescent="0.3">
      <c r="A1044" t="s">
        <v>4721</v>
      </c>
      <c r="E1044" t="s">
        <v>3086</v>
      </c>
      <c r="F1044" t="s">
        <v>4703</v>
      </c>
      <c r="G1044" t="s">
        <v>1867</v>
      </c>
      <c r="H1044" t="s">
        <v>1632</v>
      </c>
      <c r="I1044" t="s">
        <v>4711</v>
      </c>
      <c r="J1044" t="s">
        <v>2021</v>
      </c>
      <c r="K1044">
        <v>208.44161358811039</v>
      </c>
      <c r="L1044" s="2" t="s">
        <v>1412</v>
      </c>
      <c r="M1044" s="2">
        <f ca="1">Table1[[#This Row],[Cases]]*Table1[[#This Row],[Pack Size]]</f>
        <v>0</v>
      </c>
      <c r="N1044" s="1">
        <f ca="1">Table1[[#This Row],[Cases]]*Table1[[#This Row],[Pack Size]]</f>
        <v>5002.5987261146493</v>
      </c>
      <c r="O1044" s="1">
        <f>IFERROR(VLOOKUP(Table1[[#This Row],[SKU Code]],'SKU Size'!$G:$H,2,FALSE),0)*Table1[[#This Row],[Cases]]</f>
        <v>1555525.3675203384</v>
      </c>
      <c r="P1044" t="str">
        <f t="shared" si="17"/>
        <v>D0247</v>
      </c>
      <c r="Q1044">
        <f>IFERROR(VLOOKUP(Table1[[#This Row],[Trim Distributor Code]],Sheet1!$N:$O,2,FALSE),0)</f>
        <v>3400149</v>
      </c>
      <c r="R1044">
        <f>IFERROR(VLOOKUP(Table1[[#This Row],[Salesflo AppUser Code]],HIE!$A:$B,2,FALSE),0)</f>
        <v>0</v>
      </c>
      <c r="S1044">
        <f>IFERROR(VLOOKUP(Table1[[#This Row],[Salesflo AppUser Code]],HIE!$A:$B,2,FALSE),0)</f>
        <v>0</v>
      </c>
      <c r="T1044" t="s">
        <v>5596</v>
      </c>
      <c r="U1044" t="s">
        <v>5711</v>
      </c>
      <c r="V1044" t="s">
        <v>1632</v>
      </c>
      <c r="W1044" t="s">
        <v>1867</v>
      </c>
      <c r="X1044" t="str">
        <f>IFERROR(VLOOKUP( Table1[[#This Row],[Trim Distributor Code]],Sheet1!$A:$J,10,FALSE),0)</f>
        <v>Active</v>
      </c>
    </row>
    <row r="1045" spans="1:24" hidden="1" x14ac:dyDescent="0.3">
      <c r="A1045" t="s">
        <v>4721</v>
      </c>
      <c r="E1045" t="s">
        <v>3086</v>
      </c>
      <c r="F1045" t="s">
        <v>4703</v>
      </c>
      <c r="G1045" t="s">
        <v>4705</v>
      </c>
      <c r="H1045" t="s">
        <v>1444</v>
      </c>
      <c r="I1045" t="s">
        <v>4712</v>
      </c>
      <c r="J1045" t="s">
        <v>2144</v>
      </c>
      <c r="K1045">
        <v>81.160811325814791</v>
      </c>
      <c r="L1045" s="2" t="s">
        <v>1412</v>
      </c>
      <c r="M1045" s="2">
        <f ca="1">Table1[[#This Row],[Cases]]*Table1[[#This Row],[Pack Size]]</f>
        <v>0</v>
      </c>
      <c r="N1045" s="1">
        <f ca="1">Table1[[#This Row],[Cases]]*Table1[[#This Row],[Pack Size]]</f>
        <v>32464.324530325917</v>
      </c>
      <c r="O1045" s="1">
        <f>IFERROR(VLOOKUP(Table1[[#This Row],[SKU Code]],'SKU Size'!$G:$H,2,FALSE),0)*Table1[[#This Row],[Cases]]</f>
        <v>734659.09068511217</v>
      </c>
      <c r="P1045" t="str">
        <f t="shared" si="17"/>
        <v>D0247</v>
      </c>
      <c r="Q1045">
        <f>IFERROR(VLOOKUP(Table1[[#This Row],[Trim Distributor Code]],Sheet1!$N:$O,2,FALSE),0)</f>
        <v>3400149</v>
      </c>
      <c r="R1045">
        <f>IFERROR(VLOOKUP(Table1[[#This Row],[Salesflo AppUser Code]],HIE!$A:$B,2,FALSE),0)</f>
        <v>0</v>
      </c>
      <c r="S1045">
        <f>IFERROR(VLOOKUP(Table1[[#This Row],[Salesflo AppUser Code]],HIE!$A:$B,2,FALSE),0)</f>
        <v>0</v>
      </c>
      <c r="T1045" t="s">
        <v>5596</v>
      </c>
      <c r="U1045" t="s">
        <v>5711</v>
      </c>
      <c r="V1045" t="s">
        <v>1444</v>
      </c>
      <c r="W1045" t="s">
        <v>2030</v>
      </c>
      <c r="X1045" t="str">
        <f>IFERROR(VLOOKUP( Table1[[#This Row],[Trim Distributor Code]],Sheet1!$A:$J,10,FALSE),0)</f>
        <v>Active</v>
      </c>
    </row>
    <row r="1046" spans="1:24" hidden="1" x14ac:dyDescent="0.3">
      <c r="A1046" t="s">
        <v>4721</v>
      </c>
      <c r="E1046" t="s">
        <v>3086</v>
      </c>
      <c r="F1046" t="s">
        <v>4703</v>
      </c>
      <c r="G1046" t="s">
        <v>4705</v>
      </c>
      <c r="H1046" t="s">
        <v>4704</v>
      </c>
      <c r="I1046" t="s">
        <v>4392</v>
      </c>
      <c r="J1046" t="s">
        <v>2238</v>
      </c>
      <c r="K1046">
        <v>61.67116932515826</v>
      </c>
      <c r="L1046" s="2" t="s">
        <v>1412</v>
      </c>
      <c r="M1046" s="2">
        <f ca="1">Table1[[#This Row],[Cases]]*Table1[[#This Row],[Pack Size]]</f>
        <v>0</v>
      </c>
      <c r="N1046" s="1">
        <f ca="1">Table1[[#This Row],[Cases]]*Table1[[#This Row],[Pack Size]]</f>
        <v>23681.729020860774</v>
      </c>
      <c r="O1046" s="1">
        <f>IFERROR(VLOOKUP(Table1[[#This Row],[SKU Code]],'SKU Size'!$G:$H,2,FALSE),0)*Table1[[#This Row],[Cases]]</f>
        <v>574737.65854880784</v>
      </c>
      <c r="P1046" t="str">
        <f t="shared" si="17"/>
        <v>D0247</v>
      </c>
      <c r="Q1046">
        <f>IFERROR(VLOOKUP(Table1[[#This Row],[Trim Distributor Code]],Sheet1!$N:$O,2,FALSE),0)</f>
        <v>3400149</v>
      </c>
      <c r="R1046">
        <f>IFERROR(VLOOKUP(Table1[[#This Row],[Salesflo AppUser Code]],HIE!$A:$B,2,FALSE),0)</f>
        <v>0</v>
      </c>
      <c r="S1046">
        <f>IFERROR(VLOOKUP(Table1[[#This Row],[Salesflo AppUser Code]],HIE!$A:$B,2,FALSE),0)</f>
        <v>0</v>
      </c>
      <c r="T1046" t="s">
        <v>5596</v>
      </c>
      <c r="U1046" t="s">
        <v>5711</v>
      </c>
      <c r="V1046" t="s">
        <v>1606</v>
      </c>
      <c r="W1046" t="s">
        <v>2030</v>
      </c>
      <c r="X1046" t="str">
        <f>IFERROR(VLOOKUP( Table1[[#This Row],[Trim Distributor Code]],Sheet1!$A:$J,10,FALSE),0)</f>
        <v>Active</v>
      </c>
    </row>
    <row r="1047" spans="1:24" hidden="1" x14ac:dyDescent="0.3">
      <c r="A1047" t="s">
        <v>4721</v>
      </c>
      <c r="E1047" t="s">
        <v>3086</v>
      </c>
      <c r="F1047" t="s">
        <v>4703</v>
      </c>
      <c r="G1047" t="s">
        <v>4705</v>
      </c>
      <c r="H1047" t="s">
        <v>1632</v>
      </c>
      <c r="I1047" t="s">
        <v>4394</v>
      </c>
      <c r="J1047" t="s">
        <v>2307</v>
      </c>
      <c r="K1047" s="1">
        <v>65.233439891680177</v>
      </c>
      <c r="L1047" s="1" t="s">
        <v>1412</v>
      </c>
      <c r="M1047" s="2">
        <f ca="1">Table1[[#This Row],[Cases]]*Table1[[#This Row],[Pack Size]]</f>
        <v>0</v>
      </c>
      <c r="N1047" s="1">
        <f ca="1">Table1[[#This Row],[Cases]]*Table1[[#This Row],[Pack Size]]</f>
        <v>1565.6025574003243</v>
      </c>
      <c r="O1047" s="1">
        <f>IFERROR(VLOOKUP(Table1[[#This Row],[SKU Code]],'SKU Size'!$G:$H,2,FALSE),0)*Table1[[#This Row],[Cases]]</f>
        <v>224668.18579238461</v>
      </c>
      <c r="P1047" t="str">
        <f t="shared" si="17"/>
        <v>D0247</v>
      </c>
      <c r="Q1047">
        <f>IFERROR(VLOOKUP(Table1[[#This Row],[Trim Distributor Code]],Sheet1!$N:$O,2,FALSE),0)</f>
        <v>3400149</v>
      </c>
      <c r="R1047">
        <f>IFERROR(VLOOKUP(Table1[[#This Row],[Salesflo AppUser Code]],HIE!$A:$B,2,FALSE),0)</f>
        <v>0</v>
      </c>
      <c r="S1047">
        <f>IFERROR(VLOOKUP(Table1[[#This Row],[Salesflo AppUser Code]],HIE!$A:$B,2,FALSE),0)</f>
        <v>0</v>
      </c>
      <c r="T1047" t="s">
        <v>5596</v>
      </c>
      <c r="U1047" t="s">
        <v>5711</v>
      </c>
      <c r="V1047" t="s">
        <v>1632</v>
      </c>
      <c r="W1047" t="s">
        <v>2030</v>
      </c>
      <c r="X1047" t="str">
        <f>IFERROR(VLOOKUP( Table1[[#This Row],[Trim Distributor Code]],Sheet1!$A:$J,10,FALSE),0)</f>
        <v>Active</v>
      </c>
    </row>
    <row r="1048" spans="1:24" hidden="1" x14ac:dyDescent="0.3">
      <c r="A1048" t="s">
        <v>4721</v>
      </c>
      <c r="E1048" t="s">
        <v>3086</v>
      </c>
      <c r="F1048" t="s">
        <v>4703</v>
      </c>
      <c r="G1048" t="s">
        <v>2314</v>
      </c>
      <c r="H1048" t="s">
        <v>2268</v>
      </c>
      <c r="I1048" t="s">
        <v>4713</v>
      </c>
      <c r="J1048" t="s">
        <v>2503</v>
      </c>
      <c r="K1048">
        <v>130.99548453015058</v>
      </c>
      <c r="L1048" s="2" t="s">
        <v>1412</v>
      </c>
      <c r="M1048" s="2">
        <f ca="1">Table1[[#This Row],[Cases]]*Table1[[#This Row],[Pack Size]]</f>
        <v>0</v>
      </c>
      <c r="N1048" s="1">
        <f ca="1">Table1[[#This Row],[Cases]]*Table1[[#This Row],[Pack Size]]</f>
        <v>44014.482802130595</v>
      </c>
      <c r="O1048" s="1">
        <f>IFERROR(VLOOKUP(Table1[[#This Row],[SKU Code]],'SKU Size'!$G:$H,2,FALSE),0)*Table1[[#This Row],[Cases]]</f>
        <v>975606.86429867637</v>
      </c>
      <c r="P1048" t="str">
        <f t="shared" si="17"/>
        <v>D0247</v>
      </c>
      <c r="Q1048">
        <f>IFERROR(VLOOKUP(Table1[[#This Row],[Trim Distributor Code]],Sheet1!$N:$O,2,FALSE),0)</f>
        <v>3400149</v>
      </c>
      <c r="R1048">
        <f>IFERROR(VLOOKUP(Table1[[#This Row],[Salesflo AppUser Code]],HIE!$A:$B,2,FALSE),0)</f>
        <v>0</v>
      </c>
      <c r="S1048">
        <f>IFERROR(VLOOKUP(Table1[[#This Row],[Salesflo AppUser Code]],HIE!$A:$B,2,FALSE),0)</f>
        <v>0</v>
      </c>
      <c r="T1048" t="s">
        <v>5596</v>
      </c>
      <c r="U1048" t="s">
        <v>5711</v>
      </c>
      <c r="V1048" t="s">
        <v>2268</v>
      </c>
      <c r="W1048" t="s">
        <v>2314</v>
      </c>
      <c r="X1048" t="str">
        <f>IFERROR(VLOOKUP( Table1[[#This Row],[Trim Distributor Code]],Sheet1!$A:$J,10,FALSE),0)</f>
        <v>Active</v>
      </c>
    </row>
    <row r="1049" spans="1:24" hidden="1" x14ac:dyDescent="0.3">
      <c r="A1049" t="s">
        <v>4721</v>
      </c>
      <c r="E1049" t="s">
        <v>3086</v>
      </c>
      <c r="F1049" t="s">
        <v>4703</v>
      </c>
      <c r="G1049" t="s">
        <v>1868</v>
      </c>
      <c r="H1049" t="s">
        <v>1423</v>
      </c>
      <c r="I1049" t="s">
        <v>4715</v>
      </c>
      <c r="J1049" t="s">
        <v>1877</v>
      </c>
      <c r="K1049">
        <v>111.02098752914935</v>
      </c>
      <c r="L1049" s="2" t="s">
        <v>1412</v>
      </c>
      <c r="M1049" s="2">
        <f ca="1">Table1[[#This Row],[Cases]]*Table1[[#This Row],[Pack Size]]</f>
        <v>0</v>
      </c>
      <c r="N1049" s="1">
        <f ca="1">Table1[[#This Row],[Cases]]*Table1[[#This Row],[Pack Size]]</f>
        <v>11102.098752914935</v>
      </c>
      <c r="O1049" s="1">
        <f>IFERROR(VLOOKUP(Table1[[#This Row],[SKU Code]],'SKU Size'!$G:$H,2,FALSE),0)*Table1[[#This Row],[Cases]]</f>
        <v>1374056.2179426749</v>
      </c>
      <c r="P1049" t="str">
        <f t="shared" si="17"/>
        <v>D0247</v>
      </c>
      <c r="Q1049">
        <f>IFERROR(VLOOKUP(Table1[[#This Row],[Trim Distributor Code]],Sheet1!$N:$O,2,FALSE),0)</f>
        <v>3400149</v>
      </c>
      <c r="R1049">
        <f>IFERROR(VLOOKUP(Table1[[#This Row],[Salesflo AppUser Code]],HIE!$A:$B,2,FALSE),0)</f>
        <v>0</v>
      </c>
      <c r="S1049">
        <f>IFERROR(VLOOKUP(Table1[[#This Row],[Salesflo AppUser Code]],HIE!$A:$B,2,FALSE),0)</f>
        <v>0</v>
      </c>
      <c r="T1049" t="s">
        <v>5596</v>
      </c>
      <c r="U1049" t="s">
        <v>5711</v>
      </c>
      <c r="V1049" t="s">
        <v>1423</v>
      </c>
      <c r="W1049" t="s">
        <v>1868</v>
      </c>
      <c r="X1049" t="str">
        <f>IFERROR(VLOOKUP( Table1[[#This Row],[Trim Distributor Code]],Sheet1!$A:$J,10,FALSE),0)</f>
        <v>Active</v>
      </c>
    </row>
    <row r="1050" spans="1:24" hidden="1" x14ac:dyDescent="0.3">
      <c r="A1050" t="s">
        <v>4805</v>
      </c>
      <c r="B1050" t="s">
        <v>1265</v>
      </c>
      <c r="C1050" t="s">
        <v>4730</v>
      </c>
      <c r="D1050" t="s">
        <v>1412</v>
      </c>
      <c r="E1050" t="s">
        <v>4731</v>
      </c>
      <c r="F1050" t="s">
        <v>2759</v>
      </c>
      <c r="G1050" t="s">
        <v>4156</v>
      </c>
      <c r="H1050" t="s">
        <v>4106</v>
      </c>
      <c r="I1050" t="s">
        <v>4391</v>
      </c>
      <c r="J1050" t="s">
        <v>2144</v>
      </c>
      <c r="K1050">
        <v>80</v>
      </c>
      <c r="L1050" s="2" t="s">
        <v>1412</v>
      </c>
      <c r="M1050" s="2">
        <f ca="1">Table1[[#This Row],[Cases]]*Table1[[#This Row],[Pack Size]]</f>
        <v>0</v>
      </c>
      <c r="N1050" s="1">
        <f ca="1">Table1[[#This Row],[Cases]]*Table1[[#This Row],[Pack Size]]</f>
        <v>32000</v>
      </c>
      <c r="O1050" s="1">
        <f>IFERROR(VLOOKUP(Table1[[#This Row],[SKU Code]],'SKU Size'!$G:$H,2,FALSE),0)*Table1[[#This Row],[Cases]]</f>
        <v>724151.54918633925</v>
      </c>
      <c r="P1050" t="str">
        <f t="shared" si="17"/>
        <v>D0254</v>
      </c>
      <c r="Q1050">
        <f>IFERROR(VLOOKUP(Table1[[#This Row],[Trim Distributor Code]],Sheet1!$N:$O,2,FALSE),0)</f>
        <v>3400833</v>
      </c>
      <c r="R1050" t="str">
        <f>IFERROR(VLOOKUP(Table1[[#This Row],[Salesflo AppUser Code]],HIE!$A:$B,2,FALSE),0)</f>
        <v>Active</v>
      </c>
      <c r="S1050" t="str">
        <f>IFERROR(VLOOKUP(Table1[[#This Row],[Salesflo AppUser Code]],HIE!$A:$B,2,FALSE),0)</f>
        <v>Active</v>
      </c>
      <c r="T1050" t="s">
        <v>4504</v>
      </c>
      <c r="U1050" t="s">
        <v>5688</v>
      </c>
      <c r="V1050" t="s">
        <v>1444</v>
      </c>
      <c r="W1050" t="s">
        <v>2030</v>
      </c>
      <c r="X1050" t="str">
        <f>IFERROR(VLOOKUP( Table1[[#This Row],[Trim Distributor Code]],Sheet1!$A:$J,10,FALSE),0)</f>
        <v>Active</v>
      </c>
    </row>
    <row r="1051" spans="1:24" hidden="1" x14ac:dyDescent="0.3">
      <c r="A1051" t="s">
        <v>4805</v>
      </c>
      <c r="B1051" t="s">
        <v>1265</v>
      </c>
      <c r="C1051" t="s">
        <v>4730</v>
      </c>
      <c r="D1051" t="s">
        <v>1412</v>
      </c>
      <c r="E1051" t="s">
        <v>4731</v>
      </c>
      <c r="F1051" t="s">
        <v>2759</v>
      </c>
      <c r="G1051" t="s">
        <v>4156</v>
      </c>
      <c r="H1051" t="s">
        <v>4137</v>
      </c>
      <c r="I1051" t="s">
        <v>4392</v>
      </c>
      <c r="J1051" t="s">
        <v>2238</v>
      </c>
      <c r="K1051">
        <v>35</v>
      </c>
      <c r="L1051" s="2" t="s">
        <v>1412</v>
      </c>
      <c r="M1051" s="2">
        <f ca="1">Table1[[#This Row],[Cases]]*Table1[[#This Row],[Pack Size]]</f>
        <v>0</v>
      </c>
      <c r="N1051" s="1">
        <f ca="1">Table1[[#This Row],[Cases]]*Table1[[#This Row],[Pack Size]]</f>
        <v>13440</v>
      </c>
      <c r="O1051" s="1">
        <f>IFERROR(VLOOKUP(Table1[[#This Row],[SKU Code]],'SKU Size'!$G:$H,2,FALSE),0)*Table1[[#This Row],[Cases]]</f>
        <v>326178.6385652686</v>
      </c>
      <c r="P1051" t="str">
        <f t="shared" si="17"/>
        <v>D0254</v>
      </c>
      <c r="Q1051">
        <f>IFERROR(VLOOKUP(Table1[[#This Row],[Trim Distributor Code]],Sheet1!$N:$O,2,FALSE),0)</f>
        <v>3400833</v>
      </c>
      <c r="R1051" t="str">
        <f>IFERROR(VLOOKUP(Table1[[#This Row],[Salesflo AppUser Code]],HIE!$A:$B,2,FALSE),0)</f>
        <v>Active</v>
      </c>
      <c r="S1051" t="str">
        <f>IFERROR(VLOOKUP(Table1[[#This Row],[Salesflo AppUser Code]],HIE!$A:$B,2,FALSE),0)</f>
        <v>Active</v>
      </c>
      <c r="T1051" t="s">
        <v>4504</v>
      </c>
      <c r="U1051" t="s">
        <v>5688</v>
      </c>
      <c r="V1051" t="s">
        <v>1606</v>
      </c>
      <c r="W1051" t="s">
        <v>2030</v>
      </c>
      <c r="X1051" t="str">
        <f>IFERROR(VLOOKUP( Table1[[#This Row],[Trim Distributor Code]],Sheet1!$A:$J,10,FALSE),0)</f>
        <v>Active</v>
      </c>
    </row>
    <row r="1052" spans="1:24" hidden="1" x14ac:dyDescent="0.3">
      <c r="A1052" t="s">
        <v>4805</v>
      </c>
      <c r="B1052" t="s">
        <v>1265</v>
      </c>
      <c r="C1052" t="s">
        <v>4730</v>
      </c>
      <c r="D1052" t="s">
        <v>1412</v>
      </c>
      <c r="E1052" t="s">
        <v>4731</v>
      </c>
      <c r="F1052" t="s">
        <v>2759</v>
      </c>
      <c r="G1052" t="s">
        <v>4305</v>
      </c>
      <c r="H1052" t="s">
        <v>4109</v>
      </c>
      <c r="I1052" t="s">
        <v>4393</v>
      </c>
      <c r="J1052" t="s">
        <v>2060</v>
      </c>
      <c r="K1052">
        <v>25</v>
      </c>
      <c r="L1052" s="2" t="s">
        <v>1412</v>
      </c>
      <c r="M1052" s="2">
        <f ca="1">Table1[[#This Row],[Cases]]*Table1[[#This Row],[Pack Size]]</f>
        <v>0</v>
      </c>
      <c r="N1052" s="1">
        <f ca="1">Table1[[#This Row],[Cases]]*Table1[[#This Row],[Pack Size]]</f>
        <v>2500</v>
      </c>
      <c r="O1052" s="1">
        <f>IFERROR(VLOOKUP(Table1[[#This Row],[SKU Code]],'SKU Size'!$G:$H,2,FALSE),0)*Table1[[#This Row],[Cases]]</f>
        <v>254281.3581298505</v>
      </c>
      <c r="P1052" t="str">
        <f t="shared" si="17"/>
        <v>D0254</v>
      </c>
      <c r="Q1052">
        <f>IFERROR(VLOOKUP(Table1[[#This Row],[Trim Distributor Code]],Sheet1!$N:$O,2,FALSE),0)</f>
        <v>3400833</v>
      </c>
      <c r="R1052" t="str">
        <f>IFERROR(VLOOKUP(Table1[[#This Row],[Salesflo AppUser Code]],HIE!$A:$B,2,FALSE),0)</f>
        <v>Active</v>
      </c>
      <c r="S1052" t="str">
        <f>IFERROR(VLOOKUP(Table1[[#This Row],[Salesflo AppUser Code]],HIE!$A:$B,2,FALSE),0)</f>
        <v>Active</v>
      </c>
      <c r="T1052" t="s">
        <v>4504</v>
      </c>
      <c r="U1052" t="s">
        <v>5688</v>
      </c>
      <c r="V1052" t="s">
        <v>1423</v>
      </c>
      <c r="W1052" t="s">
        <v>2040</v>
      </c>
      <c r="X1052" t="str">
        <f>IFERROR(VLOOKUP( Table1[[#This Row],[Trim Distributor Code]],Sheet1!$A:$J,10,FALSE),0)</f>
        <v>Active</v>
      </c>
    </row>
    <row r="1053" spans="1:24" hidden="1" x14ac:dyDescent="0.3">
      <c r="A1053" t="s">
        <v>4805</v>
      </c>
      <c r="B1053" t="s">
        <v>1265</v>
      </c>
      <c r="C1053" t="s">
        <v>4730</v>
      </c>
      <c r="D1053" t="s">
        <v>1412</v>
      </c>
      <c r="E1053" t="s">
        <v>4731</v>
      </c>
      <c r="F1053" t="s">
        <v>2759</v>
      </c>
      <c r="G1053" t="s">
        <v>4306</v>
      </c>
      <c r="H1053" t="s">
        <v>4109</v>
      </c>
      <c r="I1053" t="s">
        <v>4307</v>
      </c>
      <c r="J1053" t="s">
        <v>2034</v>
      </c>
      <c r="K1053">
        <v>50</v>
      </c>
      <c r="L1053" s="2" t="s">
        <v>1412</v>
      </c>
      <c r="M1053" s="2">
        <f ca="1">Table1[[#This Row],[Cases]]*Table1[[#This Row],[Pack Size]]</f>
        <v>0</v>
      </c>
      <c r="N1053" s="1">
        <f ca="1">Table1[[#This Row],[Cases]]*Table1[[#This Row],[Pack Size]]</f>
        <v>5000</v>
      </c>
      <c r="O1053" s="1">
        <f>IFERROR(VLOOKUP(Table1[[#This Row],[SKU Code]],'SKU Size'!$G:$H,2,FALSE),0)*Table1[[#This Row],[Cases]]</f>
        <v>378001.21189757512</v>
      </c>
      <c r="P1053" t="str">
        <f t="shared" si="17"/>
        <v>D0254</v>
      </c>
      <c r="Q1053">
        <f>IFERROR(VLOOKUP(Table1[[#This Row],[Trim Distributor Code]],Sheet1!$N:$O,2,FALSE),0)</f>
        <v>3400833</v>
      </c>
      <c r="R1053" t="str">
        <f>IFERROR(VLOOKUP(Table1[[#This Row],[Salesflo AppUser Code]],HIE!$A:$B,2,FALSE),0)</f>
        <v>Active</v>
      </c>
      <c r="S1053" t="str">
        <f>IFERROR(VLOOKUP(Table1[[#This Row],[Salesflo AppUser Code]],HIE!$A:$B,2,FALSE),0)</f>
        <v>Active</v>
      </c>
      <c r="T1053" t="s">
        <v>4504</v>
      </c>
      <c r="U1053" t="s">
        <v>5688</v>
      </c>
      <c r="V1053" t="s">
        <v>1423</v>
      </c>
      <c r="W1053" t="s">
        <v>2031</v>
      </c>
      <c r="X1053" t="str">
        <f>IFERROR(VLOOKUP( Table1[[#This Row],[Trim Distributor Code]],Sheet1!$A:$J,10,FALSE),0)</f>
        <v>Active</v>
      </c>
    </row>
    <row r="1054" spans="1:24" hidden="1" x14ac:dyDescent="0.3">
      <c r="A1054" t="s">
        <v>4805</v>
      </c>
      <c r="B1054" t="s">
        <v>1265</v>
      </c>
      <c r="C1054" t="s">
        <v>4730</v>
      </c>
      <c r="D1054" t="s">
        <v>1412</v>
      </c>
      <c r="E1054" t="s">
        <v>4731</v>
      </c>
      <c r="F1054" t="s">
        <v>2759</v>
      </c>
      <c r="G1054" t="s">
        <v>4156</v>
      </c>
      <c r="H1054" t="s">
        <v>4113</v>
      </c>
      <c r="I1054" t="s">
        <v>4394</v>
      </c>
      <c r="J1054" t="s">
        <v>2307</v>
      </c>
      <c r="K1054">
        <v>15</v>
      </c>
      <c r="L1054" s="2" t="s">
        <v>1412</v>
      </c>
      <c r="M1054" s="2">
        <f ca="1">Table1[[#This Row],[Cases]]*Table1[[#This Row],[Pack Size]]</f>
        <v>0</v>
      </c>
      <c r="N1054" s="1">
        <f ca="1">Table1[[#This Row],[Cases]]*Table1[[#This Row],[Pack Size]]</f>
        <v>360</v>
      </c>
      <c r="O1054" s="1">
        <f>IFERROR(VLOOKUP(Table1[[#This Row],[SKU Code]],'SKU Size'!$G:$H,2,FALSE),0)*Table1[[#This Row],[Cases]]</f>
        <v>51660.970086533474</v>
      </c>
      <c r="P1054" t="str">
        <f t="shared" si="17"/>
        <v>D0254</v>
      </c>
      <c r="Q1054">
        <f>IFERROR(VLOOKUP(Table1[[#This Row],[Trim Distributor Code]],Sheet1!$N:$O,2,FALSE),0)</f>
        <v>3400833</v>
      </c>
      <c r="R1054" t="str">
        <f>IFERROR(VLOOKUP(Table1[[#This Row],[Salesflo AppUser Code]],HIE!$A:$B,2,FALSE),0)</f>
        <v>Active</v>
      </c>
      <c r="S1054" t="str">
        <f>IFERROR(VLOOKUP(Table1[[#This Row],[Salesflo AppUser Code]],HIE!$A:$B,2,FALSE),0)</f>
        <v>Active</v>
      </c>
      <c r="T1054" t="s">
        <v>4504</v>
      </c>
      <c r="U1054" t="s">
        <v>5688</v>
      </c>
      <c r="V1054" t="s">
        <v>1632</v>
      </c>
      <c r="W1054" t="s">
        <v>2030</v>
      </c>
      <c r="X1054" t="str">
        <f>IFERROR(VLOOKUP( Table1[[#This Row],[Trim Distributor Code]],Sheet1!$A:$J,10,FALSE),0)</f>
        <v>Active</v>
      </c>
    </row>
    <row r="1055" spans="1:24" hidden="1" x14ac:dyDescent="0.3">
      <c r="A1055" t="s">
        <v>4805</v>
      </c>
      <c r="B1055" t="s">
        <v>1265</v>
      </c>
      <c r="C1055" t="s">
        <v>4730</v>
      </c>
      <c r="D1055" t="s">
        <v>1412</v>
      </c>
      <c r="E1055" t="s">
        <v>4731</v>
      </c>
      <c r="F1055" t="s">
        <v>2759</v>
      </c>
      <c r="G1055" t="s">
        <v>4308</v>
      </c>
      <c r="H1055" t="s">
        <v>4113</v>
      </c>
      <c r="I1055" t="s">
        <v>4398</v>
      </c>
      <c r="J1055" t="s">
        <v>2288</v>
      </c>
      <c r="K1055" s="1">
        <v>15</v>
      </c>
      <c r="L1055" s="1" t="s">
        <v>1412</v>
      </c>
      <c r="M1055" s="2">
        <f ca="1">Table1[[#This Row],[Cases]]*Table1[[#This Row],[Pack Size]]</f>
        <v>0</v>
      </c>
      <c r="N1055" s="1">
        <f ca="1">Table1[[#This Row],[Cases]]*Table1[[#This Row],[Pack Size]]</f>
        <v>360</v>
      </c>
      <c r="O1055" s="1">
        <f>IFERROR(VLOOKUP(Table1[[#This Row],[SKU Code]],'SKU Size'!$G:$H,2,FALSE),0)*Table1[[#This Row],[Cases]]</f>
        <v>28955.051677855619</v>
      </c>
      <c r="P1055" t="str">
        <f t="shared" si="17"/>
        <v>D0254</v>
      </c>
      <c r="Q1055">
        <f>IFERROR(VLOOKUP(Table1[[#This Row],[Trim Distributor Code]],Sheet1!$N:$O,2,FALSE),0)</f>
        <v>3400833</v>
      </c>
      <c r="R1055" t="str">
        <f>IFERROR(VLOOKUP(Table1[[#This Row],[Salesflo AppUser Code]],HIE!$A:$B,2,FALSE),0)</f>
        <v>Active</v>
      </c>
      <c r="S1055" t="str">
        <f>IFERROR(VLOOKUP(Table1[[#This Row],[Salesflo AppUser Code]],HIE!$A:$B,2,FALSE),0)</f>
        <v>Active</v>
      </c>
      <c r="T1055" t="s">
        <v>4504</v>
      </c>
      <c r="U1055" t="s">
        <v>5688</v>
      </c>
      <c r="V1055" t="s">
        <v>1632</v>
      </c>
      <c r="W1055" t="s">
        <v>2269</v>
      </c>
      <c r="X1055" t="str">
        <f>IFERROR(VLOOKUP( Table1[[#This Row],[Trim Distributor Code]],Sheet1!$A:$J,10,FALSE),0)</f>
        <v>Active</v>
      </c>
    </row>
    <row r="1056" spans="1:24" hidden="1" x14ac:dyDescent="0.3">
      <c r="A1056" t="s">
        <v>4805</v>
      </c>
      <c r="B1056" t="s">
        <v>1265</v>
      </c>
      <c r="C1056" t="s">
        <v>4730</v>
      </c>
      <c r="D1056" t="s">
        <v>1412</v>
      </c>
      <c r="E1056" t="s">
        <v>4731</v>
      </c>
      <c r="F1056" t="s">
        <v>2759</v>
      </c>
      <c r="G1056" t="s">
        <v>4308</v>
      </c>
      <c r="H1056" t="s">
        <v>4390</v>
      </c>
      <c r="I1056" t="s">
        <v>4399</v>
      </c>
      <c r="J1056" t="s">
        <v>2270</v>
      </c>
      <c r="K1056">
        <v>20</v>
      </c>
      <c r="L1056" s="2" t="s">
        <v>1412</v>
      </c>
      <c r="M1056" s="2">
        <f ca="1">Table1[[#This Row],[Cases]]*Table1[[#This Row],[Pack Size]]</f>
        <v>0</v>
      </c>
      <c r="N1056" s="1">
        <f ca="1">Table1[[#This Row],[Cases]]*Table1[[#This Row],[Pack Size]]</f>
        <v>9600</v>
      </c>
      <c r="O1056" s="1">
        <f>IFERROR(VLOOKUP(Table1[[#This Row],[SKU Code]],'SKU Size'!$G:$H,2,FALSE),0)*Table1[[#This Row],[Cases]]</f>
        <v>96270.615344642152</v>
      </c>
      <c r="P1056" t="str">
        <f t="shared" si="17"/>
        <v>D0254</v>
      </c>
      <c r="Q1056">
        <f>IFERROR(VLOOKUP(Table1[[#This Row],[Trim Distributor Code]],Sheet1!$N:$O,2,FALSE),0)</f>
        <v>3400833</v>
      </c>
      <c r="R1056" t="str">
        <f>IFERROR(VLOOKUP(Table1[[#This Row],[Salesflo AppUser Code]],HIE!$A:$B,2,FALSE),0)</f>
        <v>Active</v>
      </c>
      <c r="S1056" t="str">
        <f>IFERROR(VLOOKUP(Table1[[#This Row],[Salesflo AppUser Code]],HIE!$A:$B,2,FALSE),0)</f>
        <v>Active</v>
      </c>
      <c r="T1056" t="s">
        <v>4504</v>
      </c>
      <c r="U1056" t="s">
        <v>5688</v>
      </c>
      <c r="V1056" t="s">
        <v>2268</v>
      </c>
      <c r="W1056" t="s">
        <v>2269</v>
      </c>
      <c r="X1056" t="str">
        <f>IFERROR(VLOOKUP( Table1[[#This Row],[Trim Distributor Code]],Sheet1!$A:$J,10,FALSE),0)</f>
        <v>Active</v>
      </c>
    </row>
    <row r="1057" spans="1:24" hidden="1" x14ac:dyDescent="0.3">
      <c r="A1057" t="s">
        <v>4805</v>
      </c>
      <c r="B1057" t="s">
        <v>4722</v>
      </c>
      <c r="C1057" t="s">
        <v>4732</v>
      </c>
      <c r="D1057" t="s">
        <v>1412</v>
      </c>
      <c r="E1057" t="s">
        <v>4731</v>
      </c>
      <c r="F1057" t="s">
        <v>2759</v>
      </c>
      <c r="G1057" t="s">
        <v>4156</v>
      </c>
      <c r="H1057" t="s">
        <v>4106</v>
      </c>
      <c r="I1057" t="s">
        <v>4391</v>
      </c>
      <c r="J1057" t="s">
        <v>2144</v>
      </c>
      <c r="K1057">
        <v>80</v>
      </c>
      <c r="L1057" s="2" t="s">
        <v>1412</v>
      </c>
      <c r="M1057" s="2">
        <f ca="1">Table1[[#This Row],[Cases]]*Table1[[#This Row],[Pack Size]]</f>
        <v>0</v>
      </c>
      <c r="N1057" s="1">
        <f ca="1">Table1[[#This Row],[Cases]]*Table1[[#This Row],[Pack Size]]</f>
        <v>32000</v>
      </c>
      <c r="O1057" s="1">
        <f>IFERROR(VLOOKUP(Table1[[#This Row],[SKU Code]],'SKU Size'!$G:$H,2,FALSE),0)*Table1[[#This Row],[Cases]]</f>
        <v>724151.54918633925</v>
      </c>
      <c r="P1057" t="str">
        <f t="shared" si="17"/>
        <v>D0254</v>
      </c>
      <c r="Q1057">
        <f>IFERROR(VLOOKUP(Table1[[#This Row],[Trim Distributor Code]],Sheet1!$N:$O,2,FALSE),0)</f>
        <v>3400833</v>
      </c>
      <c r="R1057">
        <f>IFERROR(VLOOKUP(Table1[[#This Row],[Salesflo AppUser Code]],HIE!$A:$B,2,FALSE),0)</f>
        <v>0</v>
      </c>
      <c r="S1057">
        <f>IFERROR(VLOOKUP(Table1[[#This Row],[Salesflo AppUser Code]],HIE!$A:$B,2,FALSE),0)</f>
        <v>0</v>
      </c>
      <c r="T1057" t="s">
        <v>4504</v>
      </c>
      <c r="U1057" t="s">
        <v>5688</v>
      </c>
      <c r="V1057" t="s">
        <v>1444</v>
      </c>
      <c r="W1057" t="s">
        <v>2030</v>
      </c>
      <c r="X1057" t="str">
        <f>IFERROR(VLOOKUP( Table1[[#This Row],[Trim Distributor Code]],Sheet1!$A:$J,10,FALSE),0)</f>
        <v>Active</v>
      </c>
    </row>
    <row r="1058" spans="1:24" hidden="1" x14ac:dyDescent="0.3">
      <c r="A1058" t="s">
        <v>4805</v>
      </c>
      <c r="B1058" t="s">
        <v>4722</v>
      </c>
      <c r="C1058" t="s">
        <v>4732</v>
      </c>
      <c r="D1058" t="s">
        <v>1412</v>
      </c>
      <c r="E1058" t="s">
        <v>4731</v>
      </c>
      <c r="F1058" t="s">
        <v>2759</v>
      </c>
      <c r="G1058" t="s">
        <v>4156</v>
      </c>
      <c r="H1058" t="s">
        <v>4137</v>
      </c>
      <c r="I1058" t="s">
        <v>4392</v>
      </c>
      <c r="J1058" t="s">
        <v>2238</v>
      </c>
      <c r="K1058">
        <v>20</v>
      </c>
      <c r="L1058" s="2" t="s">
        <v>1412</v>
      </c>
      <c r="M1058" s="2">
        <f ca="1">Table1[[#This Row],[Cases]]*Table1[[#This Row],[Pack Size]]</f>
        <v>0</v>
      </c>
      <c r="N1058" s="1">
        <f ca="1">Table1[[#This Row],[Cases]]*Table1[[#This Row],[Pack Size]]</f>
        <v>7680</v>
      </c>
      <c r="O1058" s="1">
        <f>IFERROR(VLOOKUP(Table1[[#This Row],[SKU Code]],'SKU Size'!$G:$H,2,FALSE),0)*Table1[[#This Row],[Cases]]</f>
        <v>186387.79346586776</v>
      </c>
      <c r="P1058" t="str">
        <f t="shared" si="17"/>
        <v>D0254</v>
      </c>
      <c r="Q1058">
        <f>IFERROR(VLOOKUP(Table1[[#This Row],[Trim Distributor Code]],Sheet1!$N:$O,2,FALSE),0)</f>
        <v>3400833</v>
      </c>
      <c r="R1058">
        <f>IFERROR(VLOOKUP(Table1[[#This Row],[Salesflo AppUser Code]],HIE!$A:$B,2,FALSE),0)</f>
        <v>0</v>
      </c>
      <c r="S1058">
        <f>IFERROR(VLOOKUP(Table1[[#This Row],[Salesflo AppUser Code]],HIE!$A:$B,2,FALSE),0)</f>
        <v>0</v>
      </c>
      <c r="T1058" t="s">
        <v>4504</v>
      </c>
      <c r="U1058" t="s">
        <v>5688</v>
      </c>
      <c r="V1058" t="s">
        <v>1606</v>
      </c>
      <c r="W1058" t="s">
        <v>2030</v>
      </c>
      <c r="X1058" t="str">
        <f>IFERROR(VLOOKUP( Table1[[#This Row],[Trim Distributor Code]],Sheet1!$A:$J,10,FALSE),0)</f>
        <v>Active</v>
      </c>
    </row>
    <row r="1059" spans="1:24" hidden="1" x14ac:dyDescent="0.3">
      <c r="A1059" t="s">
        <v>4805</v>
      </c>
      <c r="B1059" t="s">
        <v>4722</v>
      </c>
      <c r="C1059" t="s">
        <v>4732</v>
      </c>
      <c r="D1059" t="s">
        <v>1412</v>
      </c>
      <c r="E1059" t="s">
        <v>4731</v>
      </c>
      <c r="F1059" t="s">
        <v>2759</v>
      </c>
      <c r="G1059" t="s">
        <v>4305</v>
      </c>
      <c r="H1059" t="s">
        <v>4109</v>
      </c>
      <c r="I1059" t="s">
        <v>4393</v>
      </c>
      <c r="J1059" t="s">
        <v>2060</v>
      </c>
      <c r="K1059" s="1">
        <v>25</v>
      </c>
      <c r="L1059" s="1" t="s">
        <v>1412</v>
      </c>
      <c r="M1059" s="2">
        <f ca="1">Table1[[#This Row],[Cases]]*Table1[[#This Row],[Pack Size]]</f>
        <v>0</v>
      </c>
      <c r="N1059" s="1">
        <f ca="1">Table1[[#This Row],[Cases]]*Table1[[#This Row],[Pack Size]]</f>
        <v>2500</v>
      </c>
      <c r="O1059" s="1">
        <f>IFERROR(VLOOKUP(Table1[[#This Row],[SKU Code]],'SKU Size'!$G:$H,2,FALSE),0)*Table1[[#This Row],[Cases]]</f>
        <v>254281.3581298505</v>
      </c>
      <c r="P1059" t="str">
        <f t="shared" si="17"/>
        <v>D0254</v>
      </c>
      <c r="Q1059">
        <f>IFERROR(VLOOKUP(Table1[[#This Row],[Trim Distributor Code]],Sheet1!$N:$O,2,FALSE),0)</f>
        <v>3400833</v>
      </c>
      <c r="R1059">
        <f>IFERROR(VLOOKUP(Table1[[#This Row],[Salesflo AppUser Code]],HIE!$A:$B,2,FALSE),0)</f>
        <v>0</v>
      </c>
      <c r="S1059">
        <f>IFERROR(VLOOKUP(Table1[[#This Row],[Salesflo AppUser Code]],HIE!$A:$B,2,FALSE),0)</f>
        <v>0</v>
      </c>
      <c r="T1059" t="s">
        <v>4504</v>
      </c>
      <c r="U1059" t="s">
        <v>5688</v>
      </c>
      <c r="V1059" t="s">
        <v>1423</v>
      </c>
      <c r="W1059" t="s">
        <v>2040</v>
      </c>
      <c r="X1059" t="str">
        <f>IFERROR(VLOOKUP( Table1[[#This Row],[Trim Distributor Code]],Sheet1!$A:$J,10,FALSE),0)</f>
        <v>Active</v>
      </c>
    </row>
    <row r="1060" spans="1:24" hidden="1" x14ac:dyDescent="0.3">
      <c r="A1060" t="s">
        <v>4805</v>
      </c>
      <c r="B1060" t="s">
        <v>4722</v>
      </c>
      <c r="C1060" t="s">
        <v>4732</v>
      </c>
      <c r="D1060" t="s">
        <v>1412</v>
      </c>
      <c r="E1060" t="s">
        <v>4731</v>
      </c>
      <c r="F1060" t="s">
        <v>2759</v>
      </c>
      <c r="G1060" t="s">
        <v>4306</v>
      </c>
      <c r="H1060" t="s">
        <v>4109</v>
      </c>
      <c r="I1060" t="s">
        <v>4307</v>
      </c>
      <c r="J1060" t="s">
        <v>2034</v>
      </c>
      <c r="K1060">
        <v>50</v>
      </c>
      <c r="L1060" s="2" t="s">
        <v>1412</v>
      </c>
      <c r="M1060" s="2">
        <f ca="1">Table1[[#This Row],[Cases]]*Table1[[#This Row],[Pack Size]]</f>
        <v>0</v>
      </c>
      <c r="N1060" s="1">
        <f ca="1">Table1[[#This Row],[Cases]]*Table1[[#This Row],[Pack Size]]</f>
        <v>5000</v>
      </c>
      <c r="O1060" s="1">
        <f>IFERROR(VLOOKUP(Table1[[#This Row],[SKU Code]],'SKU Size'!$G:$H,2,FALSE),0)*Table1[[#This Row],[Cases]]</f>
        <v>378001.21189757512</v>
      </c>
      <c r="P1060" t="str">
        <f t="shared" si="17"/>
        <v>D0254</v>
      </c>
      <c r="Q1060">
        <f>IFERROR(VLOOKUP(Table1[[#This Row],[Trim Distributor Code]],Sheet1!$N:$O,2,FALSE),0)</f>
        <v>3400833</v>
      </c>
      <c r="R1060">
        <f>IFERROR(VLOOKUP(Table1[[#This Row],[Salesflo AppUser Code]],HIE!$A:$B,2,FALSE),0)</f>
        <v>0</v>
      </c>
      <c r="S1060">
        <f>IFERROR(VLOOKUP(Table1[[#This Row],[Salesflo AppUser Code]],HIE!$A:$B,2,FALSE),0)</f>
        <v>0</v>
      </c>
      <c r="T1060" t="s">
        <v>4504</v>
      </c>
      <c r="U1060" t="s">
        <v>5688</v>
      </c>
      <c r="V1060" t="s">
        <v>1423</v>
      </c>
      <c r="W1060" t="s">
        <v>2031</v>
      </c>
      <c r="X1060" t="str">
        <f>IFERROR(VLOOKUP( Table1[[#This Row],[Trim Distributor Code]],Sheet1!$A:$J,10,FALSE),0)</f>
        <v>Active</v>
      </c>
    </row>
    <row r="1061" spans="1:24" hidden="1" x14ac:dyDescent="0.3">
      <c r="A1061" t="s">
        <v>4805</v>
      </c>
      <c r="B1061" t="s">
        <v>4722</v>
      </c>
      <c r="C1061" t="s">
        <v>4732</v>
      </c>
      <c r="D1061" t="s">
        <v>1412</v>
      </c>
      <c r="E1061" t="s">
        <v>4731</v>
      </c>
      <c r="F1061" t="s">
        <v>2759</v>
      </c>
      <c r="G1061" t="s">
        <v>4156</v>
      </c>
      <c r="H1061" t="s">
        <v>4113</v>
      </c>
      <c r="I1061" t="s">
        <v>4394</v>
      </c>
      <c r="J1061" t="s">
        <v>2307</v>
      </c>
      <c r="K1061">
        <v>15</v>
      </c>
      <c r="L1061" s="2" t="s">
        <v>1412</v>
      </c>
      <c r="M1061" s="2">
        <f ca="1">Table1[[#This Row],[Cases]]*Table1[[#This Row],[Pack Size]]</f>
        <v>0</v>
      </c>
      <c r="N1061" s="1">
        <f ca="1">Table1[[#This Row],[Cases]]*Table1[[#This Row],[Pack Size]]</f>
        <v>360</v>
      </c>
      <c r="O1061" s="1">
        <f>IFERROR(VLOOKUP(Table1[[#This Row],[SKU Code]],'SKU Size'!$G:$H,2,FALSE),0)*Table1[[#This Row],[Cases]]</f>
        <v>51660.970086533474</v>
      </c>
      <c r="P1061" t="str">
        <f t="shared" si="17"/>
        <v>D0254</v>
      </c>
      <c r="Q1061">
        <f>IFERROR(VLOOKUP(Table1[[#This Row],[Trim Distributor Code]],Sheet1!$N:$O,2,FALSE),0)</f>
        <v>3400833</v>
      </c>
      <c r="R1061">
        <f>IFERROR(VLOOKUP(Table1[[#This Row],[Salesflo AppUser Code]],HIE!$A:$B,2,FALSE),0)</f>
        <v>0</v>
      </c>
      <c r="S1061">
        <f>IFERROR(VLOOKUP(Table1[[#This Row],[Salesflo AppUser Code]],HIE!$A:$B,2,FALSE),0)</f>
        <v>0</v>
      </c>
      <c r="T1061" t="s">
        <v>4504</v>
      </c>
      <c r="U1061" t="s">
        <v>5688</v>
      </c>
      <c r="V1061" t="s">
        <v>1632</v>
      </c>
      <c r="W1061" t="s">
        <v>2030</v>
      </c>
      <c r="X1061" t="str">
        <f>IFERROR(VLOOKUP( Table1[[#This Row],[Trim Distributor Code]],Sheet1!$A:$J,10,FALSE),0)</f>
        <v>Active</v>
      </c>
    </row>
    <row r="1062" spans="1:24" hidden="1" x14ac:dyDescent="0.3">
      <c r="A1062" t="s">
        <v>4805</v>
      </c>
      <c r="B1062" t="s">
        <v>4722</v>
      </c>
      <c r="C1062" t="s">
        <v>4732</v>
      </c>
      <c r="D1062" t="s">
        <v>1412</v>
      </c>
      <c r="E1062" t="s">
        <v>4731</v>
      </c>
      <c r="F1062" t="s">
        <v>2759</v>
      </c>
      <c r="G1062" t="s">
        <v>4308</v>
      </c>
      <c r="H1062" t="s">
        <v>4113</v>
      </c>
      <c r="I1062" t="s">
        <v>4398</v>
      </c>
      <c r="J1062" t="s">
        <v>2288</v>
      </c>
      <c r="K1062">
        <v>10</v>
      </c>
      <c r="L1062" s="2" t="s">
        <v>1412</v>
      </c>
      <c r="M1062" s="2">
        <f ca="1">Table1[[#This Row],[Cases]]*Table1[[#This Row],[Pack Size]]</f>
        <v>0</v>
      </c>
      <c r="N1062" s="1">
        <f ca="1">Table1[[#This Row],[Cases]]*Table1[[#This Row],[Pack Size]]</f>
        <v>240</v>
      </c>
      <c r="O1062" s="1">
        <f>IFERROR(VLOOKUP(Table1[[#This Row],[SKU Code]],'SKU Size'!$G:$H,2,FALSE),0)*Table1[[#This Row],[Cases]]</f>
        <v>19303.367785237082</v>
      </c>
      <c r="P1062" t="str">
        <f t="shared" si="17"/>
        <v>D0254</v>
      </c>
      <c r="Q1062">
        <f>IFERROR(VLOOKUP(Table1[[#This Row],[Trim Distributor Code]],Sheet1!$N:$O,2,FALSE),0)</f>
        <v>3400833</v>
      </c>
      <c r="R1062">
        <f>IFERROR(VLOOKUP(Table1[[#This Row],[Salesflo AppUser Code]],HIE!$A:$B,2,FALSE),0)</f>
        <v>0</v>
      </c>
      <c r="S1062">
        <f>IFERROR(VLOOKUP(Table1[[#This Row],[Salesflo AppUser Code]],HIE!$A:$B,2,FALSE),0)</f>
        <v>0</v>
      </c>
      <c r="T1062" t="s">
        <v>4504</v>
      </c>
      <c r="U1062" t="s">
        <v>5688</v>
      </c>
      <c r="V1062" t="s">
        <v>1632</v>
      </c>
      <c r="W1062" t="s">
        <v>2269</v>
      </c>
      <c r="X1062" t="str">
        <f>IFERROR(VLOOKUP( Table1[[#This Row],[Trim Distributor Code]],Sheet1!$A:$J,10,FALSE),0)</f>
        <v>Active</v>
      </c>
    </row>
    <row r="1063" spans="1:24" hidden="1" x14ac:dyDescent="0.3">
      <c r="A1063" t="s">
        <v>4805</v>
      </c>
      <c r="B1063" t="s">
        <v>4722</v>
      </c>
      <c r="C1063" t="s">
        <v>4732</v>
      </c>
      <c r="D1063" t="s">
        <v>1412</v>
      </c>
      <c r="E1063" t="s">
        <v>4731</v>
      </c>
      <c r="F1063" t="s">
        <v>2759</v>
      </c>
      <c r="G1063" t="s">
        <v>4308</v>
      </c>
      <c r="H1063" t="s">
        <v>4390</v>
      </c>
      <c r="I1063" t="s">
        <v>4399</v>
      </c>
      <c r="J1063" t="s">
        <v>2270</v>
      </c>
      <c r="K1063">
        <v>20</v>
      </c>
      <c r="L1063" s="2" t="s">
        <v>1412</v>
      </c>
      <c r="M1063" s="2">
        <f ca="1">Table1[[#This Row],[Cases]]*Table1[[#This Row],[Pack Size]]</f>
        <v>0</v>
      </c>
      <c r="N1063" s="1">
        <f ca="1">Table1[[#This Row],[Cases]]*Table1[[#This Row],[Pack Size]]</f>
        <v>9600</v>
      </c>
      <c r="O1063" s="1">
        <f>IFERROR(VLOOKUP(Table1[[#This Row],[SKU Code]],'SKU Size'!$G:$H,2,FALSE),0)*Table1[[#This Row],[Cases]]</f>
        <v>96270.615344642152</v>
      </c>
      <c r="P1063" t="str">
        <f t="shared" si="17"/>
        <v>D0254</v>
      </c>
      <c r="Q1063">
        <f>IFERROR(VLOOKUP(Table1[[#This Row],[Trim Distributor Code]],Sheet1!$N:$O,2,FALSE),0)</f>
        <v>3400833</v>
      </c>
      <c r="R1063">
        <f>IFERROR(VLOOKUP(Table1[[#This Row],[Salesflo AppUser Code]],HIE!$A:$B,2,FALSE),0)</f>
        <v>0</v>
      </c>
      <c r="S1063">
        <f>IFERROR(VLOOKUP(Table1[[#This Row],[Salesflo AppUser Code]],HIE!$A:$B,2,FALSE),0)</f>
        <v>0</v>
      </c>
      <c r="T1063" t="s">
        <v>4504</v>
      </c>
      <c r="U1063" t="s">
        <v>5688</v>
      </c>
      <c r="V1063" t="s">
        <v>2268</v>
      </c>
      <c r="W1063" t="s">
        <v>2269</v>
      </c>
      <c r="X1063" t="str">
        <f>IFERROR(VLOOKUP( Table1[[#This Row],[Trim Distributor Code]],Sheet1!$A:$J,10,FALSE),0)</f>
        <v>Active</v>
      </c>
    </row>
    <row r="1064" spans="1:24" hidden="1" x14ac:dyDescent="0.3">
      <c r="A1064" t="s">
        <v>4805</v>
      </c>
      <c r="B1064" t="s">
        <v>1357</v>
      </c>
      <c r="C1064" t="s">
        <v>4733</v>
      </c>
      <c r="D1064" t="s">
        <v>1412</v>
      </c>
      <c r="E1064" t="s">
        <v>4734</v>
      </c>
      <c r="F1064" t="s">
        <v>2760</v>
      </c>
      <c r="G1064" t="s">
        <v>4156</v>
      </c>
      <c r="H1064" t="s">
        <v>4106</v>
      </c>
      <c r="I1064" t="s">
        <v>4391</v>
      </c>
      <c r="J1064" t="s">
        <v>2144</v>
      </c>
      <c r="K1064">
        <v>20</v>
      </c>
      <c r="L1064" s="2" t="s">
        <v>1412</v>
      </c>
      <c r="M1064" s="2">
        <f ca="1">Table1[[#This Row],[Cases]]*Table1[[#This Row],[Pack Size]]</f>
        <v>0</v>
      </c>
      <c r="N1064" s="1">
        <f ca="1">Table1[[#This Row],[Cases]]*Table1[[#This Row],[Pack Size]]</f>
        <v>8000</v>
      </c>
      <c r="O1064" s="1">
        <f>IFERROR(VLOOKUP(Table1[[#This Row],[SKU Code]],'SKU Size'!$G:$H,2,FALSE),0)*Table1[[#This Row],[Cases]]</f>
        <v>181037.88729658481</v>
      </c>
      <c r="P1064" t="str">
        <f t="shared" si="17"/>
        <v>D0307</v>
      </c>
      <c r="Q1064" t="str">
        <f>IFERROR(VLOOKUP(Table1[[#This Row],[Trim Distributor Code]],Sheet1!$N:$O,2,FALSE),0)</f>
        <v>D0254</v>
      </c>
      <c r="R1064" t="str">
        <f>IFERROR(VLOOKUP(Table1[[#This Row],[Salesflo AppUser Code]],HIE!$A:$B,2,FALSE),0)</f>
        <v>Active</v>
      </c>
      <c r="S1064" t="str">
        <f>IFERROR(VLOOKUP(Table1[[#This Row],[Salesflo AppUser Code]],HIE!$A:$B,2,FALSE),0)</f>
        <v>Active</v>
      </c>
      <c r="T1064" t="s">
        <v>4504</v>
      </c>
      <c r="U1064" t="s">
        <v>5688</v>
      </c>
      <c r="V1064" t="s">
        <v>1444</v>
      </c>
      <c r="W1064" t="s">
        <v>2030</v>
      </c>
      <c r="X1064" t="str">
        <f>IFERROR(VLOOKUP( Table1[[#This Row],[Trim Distributor Code]],Sheet1!$A:$J,10,FALSE),0)</f>
        <v>Active</v>
      </c>
    </row>
    <row r="1065" spans="1:24" hidden="1" x14ac:dyDescent="0.3">
      <c r="A1065" t="s">
        <v>4805</v>
      </c>
      <c r="B1065" t="s">
        <v>1357</v>
      </c>
      <c r="C1065" t="s">
        <v>4733</v>
      </c>
      <c r="D1065" t="s">
        <v>1412</v>
      </c>
      <c r="E1065" t="s">
        <v>4734</v>
      </c>
      <c r="F1065" t="s">
        <v>2760</v>
      </c>
      <c r="G1065" t="s">
        <v>4156</v>
      </c>
      <c r="H1065" t="s">
        <v>4137</v>
      </c>
      <c r="I1065" t="s">
        <v>4392</v>
      </c>
      <c r="J1065" t="s">
        <v>2238</v>
      </c>
      <c r="K1065" s="1">
        <v>30</v>
      </c>
      <c r="L1065" s="1" t="s">
        <v>1412</v>
      </c>
      <c r="M1065" s="2">
        <f ca="1">Table1[[#This Row],[Cases]]*Table1[[#This Row],[Pack Size]]</f>
        <v>0</v>
      </c>
      <c r="N1065" s="1">
        <f ca="1">Table1[[#This Row],[Cases]]*Table1[[#This Row],[Pack Size]]</f>
        <v>11520</v>
      </c>
      <c r="O1065" s="1">
        <f>IFERROR(VLOOKUP(Table1[[#This Row],[SKU Code]],'SKU Size'!$G:$H,2,FALSE),0)*Table1[[#This Row],[Cases]]</f>
        <v>279581.69019880163</v>
      </c>
      <c r="P1065" t="str">
        <f t="shared" si="17"/>
        <v>D0307</v>
      </c>
      <c r="Q1065" t="str">
        <f>IFERROR(VLOOKUP(Table1[[#This Row],[Trim Distributor Code]],Sheet1!$N:$O,2,FALSE),0)</f>
        <v>D0254</v>
      </c>
      <c r="R1065" t="str">
        <f>IFERROR(VLOOKUP(Table1[[#This Row],[Salesflo AppUser Code]],HIE!$A:$B,2,FALSE),0)</f>
        <v>Active</v>
      </c>
      <c r="S1065" t="str">
        <f>IFERROR(VLOOKUP(Table1[[#This Row],[Salesflo AppUser Code]],HIE!$A:$B,2,FALSE),0)</f>
        <v>Active</v>
      </c>
      <c r="T1065" t="s">
        <v>4504</v>
      </c>
      <c r="U1065" t="s">
        <v>5688</v>
      </c>
      <c r="V1065" t="s">
        <v>1606</v>
      </c>
      <c r="W1065" t="s">
        <v>2030</v>
      </c>
      <c r="X1065" t="str">
        <f>IFERROR(VLOOKUP( Table1[[#This Row],[Trim Distributor Code]],Sheet1!$A:$J,10,FALSE),0)</f>
        <v>Active</v>
      </c>
    </row>
    <row r="1066" spans="1:24" hidden="1" x14ac:dyDescent="0.3">
      <c r="A1066" t="s">
        <v>4805</v>
      </c>
      <c r="B1066" t="s">
        <v>1357</v>
      </c>
      <c r="C1066" t="s">
        <v>4733</v>
      </c>
      <c r="D1066" t="s">
        <v>1412</v>
      </c>
      <c r="E1066" t="s">
        <v>4734</v>
      </c>
      <c r="F1066" t="s">
        <v>2760</v>
      </c>
      <c r="G1066" t="s">
        <v>4305</v>
      </c>
      <c r="H1066" t="s">
        <v>4109</v>
      </c>
      <c r="I1066" t="s">
        <v>4393</v>
      </c>
      <c r="J1066" t="s">
        <v>2060</v>
      </c>
      <c r="K1066">
        <v>40</v>
      </c>
      <c r="L1066" s="2" t="s">
        <v>1412</v>
      </c>
      <c r="M1066" s="2">
        <f ca="1">Table1[[#This Row],[Cases]]*Table1[[#This Row],[Pack Size]]</f>
        <v>0</v>
      </c>
      <c r="N1066" s="1">
        <f ca="1">Table1[[#This Row],[Cases]]*Table1[[#This Row],[Pack Size]]</f>
        <v>4000</v>
      </c>
      <c r="O1066" s="1">
        <f>IFERROR(VLOOKUP(Table1[[#This Row],[SKU Code]],'SKU Size'!$G:$H,2,FALSE),0)*Table1[[#This Row],[Cases]]</f>
        <v>406850.17300776084</v>
      </c>
      <c r="P1066" t="str">
        <f t="shared" si="17"/>
        <v>D0307</v>
      </c>
      <c r="Q1066" t="str">
        <f>IFERROR(VLOOKUP(Table1[[#This Row],[Trim Distributor Code]],Sheet1!$N:$O,2,FALSE),0)</f>
        <v>D0254</v>
      </c>
      <c r="R1066" t="str">
        <f>IFERROR(VLOOKUP(Table1[[#This Row],[Salesflo AppUser Code]],HIE!$A:$B,2,FALSE),0)</f>
        <v>Active</v>
      </c>
      <c r="S1066" t="str">
        <f>IFERROR(VLOOKUP(Table1[[#This Row],[Salesflo AppUser Code]],HIE!$A:$B,2,FALSE),0)</f>
        <v>Active</v>
      </c>
      <c r="T1066" t="s">
        <v>4504</v>
      </c>
      <c r="U1066" t="s">
        <v>5688</v>
      </c>
      <c r="V1066" t="s">
        <v>1423</v>
      </c>
      <c r="W1066" t="s">
        <v>2040</v>
      </c>
      <c r="X1066" t="str">
        <f>IFERROR(VLOOKUP( Table1[[#This Row],[Trim Distributor Code]],Sheet1!$A:$J,10,FALSE),0)</f>
        <v>Active</v>
      </c>
    </row>
    <row r="1067" spans="1:24" hidden="1" x14ac:dyDescent="0.3">
      <c r="A1067" t="s">
        <v>4805</v>
      </c>
      <c r="B1067" t="s">
        <v>1357</v>
      </c>
      <c r="C1067" t="s">
        <v>4733</v>
      </c>
      <c r="D1067" t="s">
        <v>1412</v>
      </c>
      <c r="E1067" t="s">
        <v>4734</v>
      </c>
      <c r="F1067" t="s">
        <v>2760</v>
      </c>
      <c r="G1067" t="s">
        <v>4306</v>
      </c>
      <c r="H1067" t="s">
        <v>4109</v>
      </c>
      <c r="I1067" t="s">
        <v>4307</v>
      </c>
      <c r="J1067" t="s">
        <v>2034</v>
      </c>
      <c r="K1067">
        <v>35</v>
      </c>
      <c r="L1067" s="2" t="s">
        <v>1412</v>
      </c>
      <c r="M1067" s="2">
        <f ca="1">Table1[[#This Row],[Cases]]*Table1[[#This Row],[Pack Size]]</f>
        <v>0</v>
      </c>
      <c r="N1067" s="1">
        <f ca="1">Table1[[#This Row],[Cases]]*Table1[[#This Row],[Pack Size]]</f>
        <v>3500</v>
      </c>
      <c r="O1067" s="1">
        <f>IFERROR(VLOOKUP(Table1[[#This Row],[SKU Code]],'SKU Size'!$G:$H,2,FALSE),0)*Table1[[#This Row],[Cases]]</f>
        <v>264600.84832830256</v>
      </c>
      <c r="P1067" t="str">
        <f t="shared" si="17"/>
        <v>D0307</v>
      </c>
      <c r="Q1067" t="str">
        <f>IFERROR(VLOOKUP(Table1[[#This Row],[Trim Distributor Code]],Sheet1!$N:$O,2,FALSE),0)</f>
        <v>D0254</v>
      </c>
      <c r="R1067" t="str">
        <f>IFERROR(VLOOKUP(Table1[[#This Row],[Salesflo AppUser Code]],HIE!$A:$B,2,FALSE),0)</f>
        <v>Active</v>
      </c>
      <c r="S1067" t="str">
        <f>IFERROR(VLOOKUP(Table1[[#This Row],[Salesflo AppUser Code]],HIE!$A:$B,2,FALSE),0)</f>
        <v>Active</v>
      </c>
      <c r="T1067" t="s">
        <v>4504</v>
      </c>
      <c r="U1067" t="s">
        <v>5688</v>
      </c>
      <c r="V1067" t="s">
        <v>1423</v>
      </c>
      <c r="W1067" t="s">
        <v>2031</v>
      </c>
      <c r="X1067" t="str">
        <f>IFERROR(VLOOKUP( Table1[[#This Row],[Trim Distributor Code]],Sheet1!$A:$J,10,FALSE),0)</f>
        <v>Active</v>
      </c>
    </row>
    <row r="1068" spans="1:24" hidden="1" x14ac:dyDescent="0.3">
      <c r="A1068" t="s">
        <v>4805</v>
      </c>
      <c r="B1068" t="s">
        <v>1357</v>
      </c>
      <c r="C1068" t="s">
        <v>4733</v>
      </c>
      <c r="D1068" t="s">
        <v>1412</v>
      </c>
      <c r="E1068" t="s">
        <v>4734</v>
      </c>
      <c r="F1068" t="s">
        <v>2760</v>
      </c>
      <c r="G1068" t="s">
        <v>4156</v>
      </c>
      <c r="H1068" t="s">
        <v>4113</v>
      </c>
      <c r="I1068" t="s">
        <v>4394</v>
      </c>
      <c r="J1068" t="s">
        <v>2307</v>
      </c>
      <c r="K1068">
        <v>20</v>
      </c>
      <c r="L1068" s="2" t="s">
        <v>1412</v>
      </c>
      <c r="M1068" s="2">
        <f ca="1">Table1[[#This Row],[Cases]]*Table1[[#This Row],[Pack Size]]</f>
        <v>0</v>
      </c>
      <c r="N1068" s="1">
        <f ca="1">Table1[[#This Row],[Cases]]*Table1[[#This Row],[Pack Size]]</f>
        <v>480</v>
      </c>
      <c r="O1068" s="1">
        <f>IFERROR(VLOOKUP(Table1[[#This Row],[SKU Code]],'SKU Size'!$G:$H,2,FALSE),0)*Table1[[#This Row],[Cases]]</f>
        <v>68881.293448711309</v>
      </c>
      <c r="P1068" t="str">
        <f t="shared" si="17"/>
        <v>D0307</v>
      </c>
      <c r="Q1068" t="str">
        <f>IFERROR(VLOOKUP(Table1[[#This Row],[Trim Distributor Code]],Sheet1!$N:$O,2,FALSE),0)</f>
        <v>D0254</v>
      </c>
      <c r="R1068" t="str">
        <f>IFERROR(VLOOKUP(Table1[[#This Row],[Salesflo AppUser Code]],HIE!$A:$B,2,FALSE),0)</f>
        <v>Active</v>
      </c>
      <c r="S1068" t="str">
        <f>IFERROR(VLOOKUP(Table1[[#This Row],[Salesflo AppUser Code]],HIE!$A:$B,2,FALSE),0)</f>
        <v>Active</v>
      </c>
      <c r="T1068" t="s">
        <v>4504</v>
      </c>
      <c r="U1068" t="s">
        <v>5688</v>
      </c>
      <c r="V1068" t="s">
        <v>1632</v>
      </c>
      <c r="W1068" t="s">
        <v>2030</v>
      </c>
      <c r="X1068" t="str">
        <f>IFERROR(VLOOKUP( Table1[[#This Row],[Trim Distributor Code]],Sheet1!$A:$J,10,FALSE),0)</f>
        <v>Active</v>
      </c>
    </row>
    <row r="1069" spans="1:24" hidden="1" x14ac:dyDescent="0.3">
      <c r="A1069" t="s">
        <v>4805</v>
      </c>
      <c r="B1069" t="s">
        <v>1357</v>
      </c>
      <c r="C1069" t="s">
        <v>4733</v>
      </c>
      <c r="D1069" t="s">
        <v>1412</v>
      </c>
      <c r="E1069" t="s">
        <v>4734</v>
      </c>
      <c r="F1069" t="s">
        <v>2760</v>
      </c>
      <c r="G1069" t="s">
        <v>4308</v>
      </c>
      <c r="H1069" t="s">
        <v>4113</v>
      </c>
      <c r="I1069" t="s">
        <v>4398</v>
      </c>
      <c r="J1069" t="s">
        <v>2288</v>
      </c>
      <c r="K1069">
        <v>5</v>
      </c>
      <c r="L1069" s="2" t="s">
        <v>1412</v>
      </c>
      <c r="M1069" s="2">
        <f ca="1">Table1[[#This Row],[Cases]]*Table1[[#This Row],[Pack Size]]</f>
        <v>0</v>
      </c>
      <c r="N1069" s="1">
        <f ca="1">Table1[[#This Row],[Cases]]*Table1[[#This Row],[Pack Size]]</f>
        <v>120</v>
      </c>
      <c r="O1069" s="1">
        <f>IFERROR(VLOOKUP(Table1[[#This Row],[SKU Code]],'SKU Size'!$G:$H,2,FALSE),0)*Table1[[#This Row],[Cases]]</f>
        <v>9651.683892618541</v>
      </c>
      <c r="P1069" t="str">
        <f t="shared" si="17"/>
        <v>D0307</v>
      </c>
      <c r="Q1069" t="str">
        <f>IFERROR(VLOOKUP(Table1[[#This Row],[Trim Distributor Code]],Sheet1!$N:$O,2,FALSE),0)</f>
        <v>D0254</v>
      </c>
      <c r="R1069" t="str">
        <f>IFERROR(VLOOKUP(Table1[[#This Row],[Salesflo AppUser Code]],HIE!$A:$B,2,FALSE),0)</f>
        <v>Active</v>
      </c>
      <c r="S1069" t="str">
        <f>IFERROR(VLOOKUP(Table1[[#This Row],[Salesflo AppUser Code]],HIE!$A:$B,2,FALSE),0)</f>
        <v>Active</v>
      </c>
      <c r="T1069" t="s">
        <v>4504</v>
      </c>
      <c r="U1069" t="s">
        <v>5688</v>
      </c>
      <c r="V1069" t="s">
        <v>1632</v>
      </c>
      <c r="W1069" t="s">
        <v>2269</v>
      </c>
      <c r="X1069" t="str">
        <f>IFERROR(VLOOKUP( Table1[[#This Row],[Trim Distributor Code]],Sheet1!$A:$J,10,FALSE),0)</f>
        <v>Active</v>
      </c>
    </row>
    <row r="1070" spans="1:24" hidden="1" x14ac:dyDescent="0.3">
      <c r="A1070" t="s">
        <v>4805</v>
      </c>
      <c r="B1070" t="s">
        <v>1357</v>
      </c>
      <c r="C1070" t="s">
        <v>4733</v>
      </c>
      <c r="D1070" t="s">
        <v>1412</v>
      </c>
      <c r="E1070" t="s">
        <v>4734</v>
      </c>
      <c r="F1070" t="s">
        <v>2760</v>
      </c>
      <c r="G1070" t="s">
        <v>4308</v>
      </c>
      <c r="H1070" t="s">
        <v>4390</v>
      </c>
      <c r="I1070" t="s">
        <v>4399</v>
      </c>
      <c r="J1070" t="s">
        <v>2270</v>
      </c>
      <c r="K1070">
        <v>8</v>
      </c>
      <c r="L1070" s="2" t="s">
        <v>1412</v>
      </c>
      <c r="M1070" s="2">
        <f ca="1">Table1[[#This Row],[Cases]]*Table1[[#This Row],[Pack Size]]</f>
        <v>0</v>
      </c>
      <c r="N1070" s="1">
        <f ca="1">Table1[[#This Row],[Cases]]*Table1[[#This Row],[Pack Size]]</f>
        <v>3840</v>
      </c>
      <c r="O1070" s="1">
        <f>IFERROR(VLOOKUP(Table1[[#This Row],[SKU Code]],'SKU Size'!$G:$H,2,FALSE),0)*Table1[[#This Row],[Cases]]</f>
        <v>38508.246137856862</v>
      </c>
      <c r="P1070" t="str">
        <f t="shared" si="17"/>
        <v>D0307</v>
      </c>
      <c r="Q1070" t="str">
        <f>IFERROR(VLOOKUP(Table1[[#This Row],[Trim Distributor Code]],Sheet1!$N:$O,2,FALSE),0)</f>
        <v>D0254</v>
      </c>
      <c r="R1070" t="str">
        <f>IFERROR(VLOOKUP(Table1[[#This Row],[Salesflo AppUser Code]],HIE!$A:$B,2,FALSE),0)</f>
        <v>Active</v>
      </c>
      <c r="S1070" t="str">
        <f>IFERROR(VLOOKUP(Table1[[#This Row],[Salesflo AppUser Code]],HIE!$A:$B,2,FALSE),0)</f>
        <v>Active</v>
      </c>
      <c r="T1070" t="s">
        <v>4504</v>
      </c>
      <c r="U1070" t="s">
        <v>5688</v>
      </c>
      <c r="V1070" t="s">
        <v>2268</v>
      </c>
      <c r="W1070" t="s">
        <v>2269</v>
      </c>
      <c r="X1070" t="str">
        <f>IFERROR(VLOOKUP( Table1[[#This Row],[Trim Distributor Code]],Sheet1!$A:$J,10,FALSE),0)</f>
        <v>Active</v>
      </c>
    </row>
    <row r="1071" spans="1:24" hidden="1" x14ac:dyDescent="0.3">
      <c r="A1071" t="s">
        <v>4805</v>
      </c>
      <c r="B1071" t="s">
        <v>1356</v>
      </c>
      <c r="C1071" t="s">
        <v>4735</v>
      </c>
      <c r="D1071" t="s">
        <v>1412</v>
      </c>
      <c r="E1071" t="s">
        <v>4734</v>
      </c>
      <c r="F1071" t="s">
        <v>2760</v>
      </c>
      <c r="G1071" t="s">
        <v>4156</v>
      </c>
      <c r="H1071" t="s">
        <v>4106</v>
      </c>
      <c r="I1071" t="s">
        <v>4391</v>
      </c>
      <c r="J1071" t="s">
        <v>2144</v>
      </c>
      <c r="K1071" s="1">
        <v>20</v>
      </c>
      <c r="L1071" s="1" t="s">
        <v>1412</v>
      </c>
      <c r="M1071" s="2">
        <f ca="1">Table1[[#This Row],[Cases]]*Table1[[#This Row],[Pack Size]]</f>
        <v>0</v>
      </c>
      <c r="N1071" s="1">
        <f ca="1">Table1[[#This Row],[Cases]]*Table1[[#This Row],[Pack Size]]</f>
        <v>8000</v>
      </c>
      <c r="O1071" s="1">
        <f>IFERROR(VLOOKUP(Table1[[#This Row],[SKU Code]],'SKU Size'!$G:$H,2,FALSE),0)*Table1[[#This Row],[Cases]]</f>
        <v>181037.88729658481</v>
      </c>
      <c r="P1071" t="str">
        <f t="shared" si="17"/>
        <v>D0307</v>
      </c>
      <c r="Q1071" t="str">
        <f>IFERROR(VLOOKUP(Table1[[#This Row],[Trim Distributor Code]],Sheet1!$N:$O,2,FALSE),0)</f>
        <v>D0254</v>
      </c>
      <c r="R1071" t="str">
        <f>IFERROR(VLOOKUP(Table1[[#This Row],[Salesflo AppUser Code]],HIE!$A:$B,2,FALSE),0)</f>
        <v>Active</v>
      </c>
      <c r="S1071" t="str">
        <f>IFERROR(VLOOKUP(Table1[[#This Row],[Salesflo AppUser Code]],HIE!$A:$B,2,FALSE),0)</f>
        <v>Active</v>
      </c>
      <c r="T1071" t="s">
        <v>4504</v>
      </c>
      <c r="U1071" t="s">
        <v>5688</v>
      </c>
      <c r="V1071" t="s">
        <v>1444</v>
      </c>
      <c r="W1071" t="s">
        <v>2030</v>
      </c>
      <c r="X1071" t="str">
        <f>IFERROR(VLOOKUP( Table1[[#This Row],[Trim Distributor Code]],Sheet1!$A:$J,10,FALSE),0)</f>
        <v>Active</v>
      </c>
    </row>
    <row r="1072" spans="1:24" hidden="1" x14ac:dyDescent="0.3">
      <c r="A1072" t="s">
        <v>4805</v>
      </c>
      <c r="B1072" t="s">
        <v>1356</v>
      </c>
      <c r="C1072" t="s">
        <v>4735</v>
      </c>
      <c r="D1072" t="s">
        <v>1412</v>
      </c>
      <c r="E1072" t="s">
        <v>4734</v>
      </c>
      <c r="F1072" t="s">
        <v>2760</v>
      </c>
      <c r="G1072" t="s">
        <v>4156</v>
      </c>
      <c r="H1072" t="s">
        <v>4137</v>
      </c>
      <c r="I1072" t="s">
        <v>4392</v>
      </c>
      <c r="J1072" t="s">
        <v>2238</v>
      </c>
      <c r="K1072">
        <v>30</v>
      </c>
      <c r="L1072" s="2" t="s">
        <v>1412</v>
      </c>
      <c r="M1072" s="2">
        <f ca="1">Table1[[#This Row],[Cases]]*Table1[[#This Row],[Pack Size]]</f>
        <v>0</v>
      </c>
      <c r="N1072" s="1">
        <f ca="1">Table1[[#This Row],[Cases]]*Table1[[#This Row],[Pack Size]]</f>
        <v>11520</v>
      </c>
      <c r="O1072" s="1">
        <f>IFERROR(VLOOKUP(Table1[[#This Row],[SKU Code]],'SKU Size'!$G:$H,2,FALSE),0)*Table1[[#This Row],[Cases]]</f>
        <v>279581.69019880163</v>
      </c>
      <c r="P1072" t="str">
        <f t="shared" si="17"/>
        <v>D0307</v>
      </c>
      <c r="Q1072" t="str">
        <f>IFERROR(VLOOKUP(Table1[[#This Row],[Trim Distributor Code]],Sheet1!$N:$O,2,FALSE),0)</f>
        <v>D0254</v>
      </c>
      <c r="R1072" t="str">
        <f>IFERROR(VLOOKUP(Table1[[#This Row],[Salesflo AppUser Code]],HIE!$A:$B,2,FALSE),0)</f>
        <v>Active</v>
      </c>
      <c r="S1072" t="str">
        <f>IFERROR(VLOOKUP(Table1[[#This Row],[Salesflo AppUser Code]],HIE!$A:$B,2,FALSE),0)</f>
        <v>Active</v>
      </c>
      <c r="T1072" t="s">
        <v>4504</v>
      </c>
      <c r="U1072" t="s">
        <v>5688</v>
      </c>
      <c r="V1072" t="s">
        <v>1606</v>
      </c>
      <c r="W1072" t="s">
        <v>2030</v>
      </c>
      <c r="X1072" t="str">
        <f>IFERROR(VLOOKUP( Table1[[#This Row],[Trim Distributor Code]],Sheet1!$A:$J,10,FALSE),0)</f>
        <v>Active</v>
      </c>
    </row>
    <row r="1073" spans="1:24" hidden="1" x14ac:dyDescent="0.3">
      <c r="A1073" t="s">
        <v>4805</v>
      </c>
      <c r="B1073" t="s">
        <v>1356</v>
      </c>
      <c r="C1073" t="s">
        <v>4735</v>
      </c>
      <c r="D1073" t="s">
        <v>1412</v>
      </c>
      <c r="E1073" t="s">
        <v>4734</v>
      </c>
      <c r="F1073" t="s">
        <v>2760</v>
      </c>
      <c r="G1073" t="s">
        <v>4305</v>
      </c>
      <c r="H1073" t="s">
        <v>4109</v>
      </c>
      <c r="I1073" t="s">
        <v>4393</v>
      </c>
      <c r="J1073" t="s">
        <v>2060</v>
      </c>
      <c r="K1073">
        <v>55</v>
      </c>
      <c r="L1073" s="2" t="s">
        <v>1412</v>
      </c>
      <c r="M1073" s="2">
        <f ca="1">Table1[[#This Row],[Cases]]*Table1[[#This Row],[Pack Size]]</f>
        <v>0</v>
      </c>
      <c r="N1073" s="1">
        <f ca="1">Table1[[#This Row],[Cases]]*Table1[[#This Row],[Pack Size]]</f>
        <v>5500</v>
      </c>
      <c r="O1073" s="1">
        <f>IFERROR(VLOOKUP(Table1[[#This Row],[SKU Code]],'SKU Size'!$G:$H,2,FALSE),0)*Table1[[#This Row],[Cases]]</f>
        <v>559418.98788567109</v>
      </c>
      <c r="P1073" t="str">
        <f t="shared" si="17"/>
        <v>D0307</v>
      </c>
      <c r="Q1073" t="str">
        <f>IFERROR(VLOOKUP(Table1[[#This Row],[Trim Distributor Code]],Sheet1!$N:$O,2,FALSE),0)</f>
        <v>D0254</v>
      </c>
      <c r="R1073" t="str">
        <f>IFERROR(VLOOKUP(Table1[[#This Row],[Salesflo AppUser Code]],HIE!$A:$B,2,FALSE),0)</f>
        <v>Active</v>
      </c>
      <c r="S1073" t="str">
        <f>IFERROR(VLOOKUP(Table1[[#This Row],[Salesflo AppUser Code]],HIE!$A:$B,2,FALSE),0)</f>
        <v>Active</v>
      </c>
      <c r="T1073" t="s">
        <v>4504</v>
      </c>
      <c r="U1073" t="s">
        <v>5688</v>
      </c>
      <c r="V1073" t="s">
        <v>1423</v>
      </c>
      <c r="W1073" t="s">
        <v>2040</v>
      </c>
      <c r="X1073" t="str">
        <f>IFERROR(VLOOKUP( Table1[[#This Row],[Trim Distributor Code]],Sheet1!$A:$J,10,FALSE),0)</f>
        <v>Active</v>
      </c>
    </row>
    <row r="1074" spans="1:24" hidden="1" x14ac:dyDescent="0.3">
      <c r="A1074" t="s">
        <v>4805</v>
      </c>
      <c r="B1074" t="s">
        <v>1356</v>
      </c>
      <c r="C1074" t="s">
        <v>4735</v>
      </c>
      <c r="D1074" t="s">
        <v>1412</v>
      </c>
      <c r="E1074" t="s">
        <v>4734</v>
      </c>
      <c r="F1074" t="s">
        <v>2760</v>
      </c>
      <c r="G1074" t="s">
        <v>4306</v>
      </c>
      <c r="H1074" t="s">
        <v>4109</v>
      </c>
      <c r="I1074" t="s">
        <v>4307</v>
      </c>
      <c r="J1074" t="s">
        <v>2034</v>
      </c>
      <c r="K1074">
        <v>35</v>
      </c>
      <c r="L1074" s="2" t="s">
        <v>1412</v>
      </c>
      <c r="M1074" s="2">
        <f ca="1">Table1[[#This Row],[Cases]]*Table1[[#This Row],[Pack Size]]</f>
        <v>0</v>
      </c>
      <c r="N1074" s="1">
        <f ca="1">Table1[[#This Row],[Cases]]*Table1[[#This Row],[Pack Size]]</f>
        <v>3500</v>
      </c>
      <c r="O1074" s="1">
        <f>IFERROR(VLOOKUP(Table1[[#This Row],[SKU Code]],'SKU Size'!$G:$H,2,FALSE),0)*Table1[[#This Row],[Cases]]</f>
        <v>264600.84832830256</v>
      </c>
      <c r="P1074" t="str">
        <f t="shared" si="17"/>
        <v>D0307</v>
      </c>
      <c r="Q1074" t="str">
        <f>IFERROR(VLOOKUP(Table1[[#This Row],[Trim Distributor Code]],Sheet1!$N:$O,2,FALSE),0)</f>
        <v>D0254</v>
      </c>
      <c r="R1074" t="str">
        <f>IFERROR(VLOOKUP(Table1[[#This Row],[Salesflo AppUser Code]],HIE!$A:$B,2,FALSE),0)</f>
        <v>Active</v>
      </c>
      <c r="S1074" t="str">
        <f>IFERROR(VLOOKUP(Table1[[#This Row],[Salesflo AppUser Code]],HIE!$A:$B,2,FALSE),0)</f>
        <v>Active</v>
      </c>
      <c r="T1074" t="s">
        <v>4504</v>
      </c>
      <c r="U1074" t="s">
        <v>5688</v>
      </c>
      <c r="V1074" t="s">
        <v>1423</v>
      </c>
      <c r="W1074" t="s">
        <v>2031</v>
      </c>
      <c r="X1074" t="str">
        <f>IFERROR(VLOOKUP( Table1[[#This Row],[Trim Distributor Code]],Sheet1!$A:$J,10,FALSE),0)</f>
        <v>Active</v>
      </c>
    </row>
    <row r="1075" spans="1:24" hidden="1" x14ac:dyDescent="0.3">
      <c r="A1075" t="s">
        <v>4805</v>
      </c>
      <c r="B1075" t="s">
        <v>1356</v>
      </c>
      <c r="C1075" t="s">
        <v>4735</v>
      </c>
      <c r="D1075" t="s">
        <v>1412</v>
      </c>
      <c r="E1075" t="s">
        <v>4734</v>
      </c>
      <c r="F1075" t="s">
        <v>2760</v>
      </c>
      <c r="G1075" t="s">
        <v>4156</v>
      </c>
      <c r="H1075" t="s">
        <v>4113</v>
      </c>
      <c r="I1075" t="s">
        <v>4394</v>
      </c>
      <c r="J1075" t="s">
        <v>2307</v>
      </c>
      <c r="K1075">
        <v>10</v>
      </c>
      <c r="L1075" s="2" t="s">
        <v>1412</v>
      </c>
      <c r="M1075" s="2">
        <f ca="1">Table1[[#This Row],[Cases]]*Table1[[#This Row],[Pack Size]]</f>
        <v>0</v>
      </c>
      <c r="N1075" s="1">
        <f ca="1">Table1[[#This Row],[Cases]]*Table1[[#This Row],[Pack Size]]</f>
        <v>240</v>
      </c>
      <c r="O1075" s="1">
        <f>IFERROR(VLOOKUP(Table1[[#This Row],[SKU Code]],'SKU Size'!$G:$H,2,FALSE),0)*Table1[[#This Row],[Cases]]</f>
        <v>34440.646724355654</v>
      </c>
      <c r="P1075" t="str">
        <f t="shared" si="17"/>
        <v>D0307</v>
      </c>
      <c r="Q1075" t="str">
        <f>IFERROR(VLOOKUP(Table1[[#This Row],[Trim Distributor Code]],Sheet1!$N:$O,2,FALSE),0)</f>
        <v>D0254</v>
      </c>
      <c r="R1075" t="str">
        <f>IFERROR(VLOOKUP(Table1[[#This Row],[Salesflo AppUser Code]],HIE!$A:$B,2,FALSE),0)</f>
        <v>Active</v>
      </c>
      <c r="S1075" t="str">
        <f>IFERROR(VLOOKUP(Table1[[#This Row],[Salesflo AppUser Code]],HIE!$A:$B,2,FALSE),0)</f>
        <v>Active</v>
      </c>
      <c r="T1075" t="s">
        <v>4504</v>
      </c>
      <c r="U1075" t="s">
        <v>5688</v>
      </c>
      <c r="V1075" t="s">
        <v>1632</v>
      </c>
      <c r="W1075" t="s">
        <v>2030</v>
      </c>
      <c r="X1075" t="str">
        <f>IFERROR(VLOOKUP( Table1[[#This Row],[Trim Distributor Code]],Sheet1!$A:$J,10,FALSE),0)</f>
        <v>Active</v>
      </c>
    </row>
    <row r="1076" spans="1:24" hidden="1" x14ac:dyDescent="0.3">
      <c r="A1076" t="s">
        <v>4805</v>
      </c>
      <c r="B1076" t="s">
        <v>1356</v>
      </c>
      <c r="C1076" t="s">
        <v>4735</v>
      </c>
      <c r="D1076" t="s">
        <v>1412</v>
      </c>
      <c r="E1076" t="s">
        <v>4734</v>
      </c>
      <c r="F1076" t="s">
        <v>2760</v>
      </c>
      <c r="G1076" t="s">
        <v>4308</v>
      </c>
      <c r="H1076" t="s">
        <v>4113</v>
      </c>
      <c r="I1076" t="s">
        <v>4398</v>
      </c>
      <c r="J1076" t="s">
        <v>2288</v>
      </c>
      <c r="K1076" s="1">
        <v>10</v>
      </c>
      <c r="L1076" s="1" t="s">
        <v>1412</v>
      </c>
      <c r="M1076" s="2">
        <f ca="1">Table1[[#This Row],[Cases]]*Table1[[#This Row],[Pack Size]]</f>
        <v>0</v>
      </c>
      <c r="N1076" s="1">
        <f ca="1">Table1[[#This Row],[Cases]]*Table1[[#This Row],[Pack Size]]</f>
        <v>240</v>
      </c>
      <c r="O1076" s="1">
        <f>IFERROR(VLOOKUP(Table1[[#This Row],[SKU Code]],'SKU Size'!$G:$H,2,FALSE),0)*Table1[[#This Row],[Cases]]</f>
        <v>19303.367785237082</v>
      </c>
      <c r="P1076" t="str">
        <f t="shared" si="17"/>
        <v>D0307</v>
      </c>
      <c r="Q1076" t="str">
        <f>IFERROR(VLOOKUP(Table1[[#This Row],[Trim Distributor Code]],Sheet1!$N:$O,2,FALSE),0)</f>
        <v>D0254</v>
      </c>
      <c r="R1076" t="str">
        <f>IFERROR(VLOOKUP(Table1[[#This Row],[Salesflo AppUser Code]],HIE!$A:$B,2,FALSE),0)</f>
        <v>Active</v>
      </c>
      <c r="S1076" t="str">
        <f>IFERROR(VLOOKUP(Table1[[#This Row],[Salesflo AppUser Code]],HIE!$A:$B,2,FALSE),0)</f>
        <v>Active</v>
      </c>
      <c r="T1076" t="s">
        <v>4504</v>
      </c>
      <c r="U1076" t="s">
        <v>5688</v>
      </c>
      <c r="V1076" t="s">
        <v>1632</v>
      </c>
      <c r="W1076" t="s">
        <v>2269</v>
      </c>
      <c r="X1076" t="str">
        <f>IFERROR(VLOOKUP( Table1[[#This Row],[Trim Distributor Code]],Sheet1!$A:$J,10,FALSE),0)</f>
        <v>Active</v>
      </c>
    </row>
    <row r="1077" spans="1:24" hidden="1" x14ac:dyDescent="0.3">
      <c r="A1077" t="s">
        <v>4805</v>
      </c>
      <c r="B1077" t="s">
        <v>1356</v>
      </c>
      <c r="C1077" t="s">
        <v>4735</v>
      </c>
      <c r="D1077" t="s">
        <v>1412</v>
      </c>
      <c r="E1077" t="s">
        <v>4734</v>
      </c>
      <c r="F1077" t="s">
        <v>2760</v>
      </c>
      <c r="G1077" t="s">
        <v>4308</v>
      </c>
      <c r="H1077" t="s">
        <v>4390</v>
      </c>
      <c r="I1077" t="s">
        <v>4399</v>
      </c>
      <c r="J1077" t="s">
        <v>2270</v>
      </c>
      <c r="K1077">
        <v>7</v>
      </c>
      <c r="L1077" s="2" t="s">
        <v>1412</v>
      </c>
      <c r="M1077" s="2">
        <f ca="1">Table1[[#This Row],[Cases]]*Table1[[#This Row],[Pack Size]]</f>
        <v>0</v>
      </c>
      <c r="N1077" s="1">
        <f ca="1">Table1[[#This Row],[Cases]]*Table1[[#This Row],[Pack Size]]</f>
        <v>3360</v>
      </c>
      <c r="O1077" s="1">
        <f>IFERROR(VLOOKUP(Table1[[#This Row],[SKU Code]],'SKU Size'!$G:$H,2,FALSE),0)*Table1[[#This Row],[Cases]]</f>
        <v>33694.715370624755</v>
      </c>
      <c r="P1077" t="str">
        <f t="shared" si="17"/>
        <v>D0307</v>
      </c>
      <c r="Q1077" t="str">
        <f>IFERROR(VLOOKUP(Table1[[#This Row],[Trim Distributor Code]],Sheet1!$N:$O,2,FALSE),0)</f>
        <v>D0254</v>
      </c>
      <c r="R1077" t="str">
        <f>IFERROR(VLOOKUP(Table1[[#This Row],[Salesflo AppUser Code]],HIE!$A:$B,2,FALSE),0)</f>
        <v>Active</v>
      </c>
      <c r="S1077" t="str">
        <f>IFERROR(VLOOKUP(Table1[[#This Row],[Salesflo AppUser Code]],HIE!$A:$B,2,FALSE),0)</f>
        <v>Active</v>
      </c>
      <c r="T1077" t="s">
        <v>4504</v>
      </c>
      <c r="U1077" t="s">
        <v>5688</v>
      </c>
      <c r="V1077" t="s">
        <v>2268</v>
      </c>
      <c r="W1077" t="s">
        <v>2269</v>
      </c>
      <c r="X1077" t="str">
        <f>IFERROR(VLOOKUP( Table1[[#This Row],[Trim Distributor Code]],Sheet1!$A:$J,10,FALSE),0)</f>
        <v>Active</v>
      </c>
    </row>
    <row r="1078" spans="1:24" hidden="1" x14ac:dyDescent="0.3">
      <c r="A1078" t="s">
        <v>4805</v>
      </c>
      <c r="B1078" t="s">
        <v>1109</v>
      </c>
      <c r="C1078" t="s">
        <v>4736</v>
      </c>
      <c r="D1078" t="s">
        <v>1412</v>
      </c>
      <c r="E1078" t="s">
        <v>4737</v>
      </c>
      <c r="F1078" t="s">
        <v>2758</v>
      </c>
      <c r="G1078" t="s">
        <v>4156</v>
      </c>
      <c r="H1078" t="s">
        <v>4106</v>
      </c>
      <c r="I1078" t="s">
        <v>4391</v>
      </c>
      <c r="J1078" t="s">
        <v>2144</v>
      </c>
      <c r="K1078">
        <v>140</v>
      </c>
      <c r="L1078" s="2" t="s">
        <v>1412</v>
      </c>
      <c r="M1078" s="2">
        <f ca="1">Table1[[#This Row],[Cases]]*Table1[[#This Row],[Pack Size]]</f>
        <v>0</v>
      </c>
      <c r="N1078" s="1">
        <f ca="1">Table1[[#This Row],[Cases]]*Table1[[#This Row],[Pack Size]]</f>
        <v>56000</v>
      </c>
      <c r="O1078" s="1">
        <f>IFERROR(VLOOKUP(Table1[[#This Row],[SKU Code]],'SKU Size'!$G:$H,2,FALSE),0)*Table1[[#This Row],[Cases]]</f>
        <v>1267265.2110760936</v>
      </c>
      <c r="P1078" t="str">
        <f t="shared" si="17"/>
        <v>D0204</v>
      </c>
      <c r="Q1078">
        <f>IFERROR(VLOOKUP(Table1[[#This Row],[Trim Distributor Code]],Sheet1!$N:$O,2,FALSE),0)</f>
        <v>3400839</v>
      </c>
      <c r="R1078" t="str">
        <f>IFERROR(VLOOKUP(Table1[[#This Row],[Salesflo AppUser Code]],HIE!$A:$B,2,FALSE),0)</f>
        <v>Active</v>
      </c>
      <c r="S1078" t="str">
        <f>IFERROR(VLOOKUP(Table1[[#This Row],[Salesflo AppUser Code]],HIE!$A:$B,2,FALSE),0)</f>
        <v>Active</v>
      </c>
      <c r="T1078" t="s">
        <v>4504</v>
      </c>
      <c r="U1078" t="s">
        <v>5688</v>
      </c>
      <c r="V1078" t="s">
        <v>1444</v>
      </c>
      <c r="W1078" t="s">
        <v>2030</v>
      </c>
      <c r="X1078" t="str">
        <f>IFERROR(VLOOKUP( Table1[[#This Row],[Trim Distributor Code]],Sheet1!$A:$J,10,FALSE),0)</f>
        <v>Active</v>
      </c>
    </row>
    <row r="1079" spans="1:24" hidden="1" x14ac:dyDescent="0.3">
      <c r="A1079" t="s">
        <v>4805</v>
      </c>
      <c r="B1079" t="s">
        <v>1109</v>
      </c>
      <c r="C1079" t="s">
        <v>4736</v>
      </c>
      <c r="D1079" t="s">
        <v>1412</v>
      </c>
      <c r="E1079" t="s">
        <v>4737</v>
      </c>
      <c r="F1079" t="s">
        <v>2758</v>
      </c>
      <c r="G1079" t="s">
        <v>4156</v>
      </c>
      <c r="H1079" t="s">
        <v>4137</v>
      </c>
      <c r="I1079" t="s">
        <v>4392</v>
      </c>
      <c r="J1079" t="s">
        <v>2238</v>
      </c>
      <c r="K1079">
        <v>3</v>
      </c>
      <c r="L1079" s="2" t="s">
        <v>1412</v>
      </c>
      <c r="M1079" s="2">
        <f ca="1">Table1[[#This Row],[Cases]]*Table1[[#This Row],[Pack Size]]</f>
        <v>0</v>
      </c>
      <c r="N1079" s="1">
        <f ca="1">Table1[[#This Row],[Cases]]*Table1[[#This Row],[Pack Size]]</f>
        <v>1152</v>
      </c>
      <c r="O1079" s="1">
        <f>IFERROR(VLOOKUP(Table1[[#This Row],[SKU Code]],'SKU Size'!$G:$H,2,FALSE),0)*Table1[[#This Row],[Cases]]</f>
        <v>27958.169019880166</v>
      </c>
      <c r="P1079" t="str">
        <f t="shared" si="17"/>
        <v>D0204</v>
      </c>
      <c r="Q1079">
        <f>IFERROR(VLOOKUP(Table1[[#This Row],[Trim Distributor Code]],Sheet1!$N:$O,2,FALSE),0)</f>
        <v>3400839</v>
      </c>
      <c r="R1079" t="str">
        <f>IFERROR(VLOOKUP(Table1[[#This Row],[Salesflo AppUser Code]],HIE!$A:$B,2,FALSE),0)</f>
        <v>Active</v>
      </c>
      <c r="S1079" t="str">
        <f>IFERROR(VLOOKUP(Table1[[#This Row],[Salesflo AppUser Code]],HIE!$A:$B,2,FALSE),0)</f>
        <v>Active</v>
      </c>
      <c r="T1079" t="s">
        <v>4504</v>
      </c>
      <c r="U1079" t="s">
        <v>5688</v>
      </c>
      <c r="V1079" t="s">
        <v>1606</v>
      </c>
      <c r="W1079" t="s">
        <v>2030</v>
      </c>
      <c r="X1079" t="str">
        <f>IFERROR(VLOOKUP( Table1[[#This Row],[Trim Distributor Code]],Sheet1!$A:$J,10,FALSE),0)</f>
        <v>Active</v>
      </c>
    </row>
    <row r="1080" spans="1:24" hidden="1" x14ac:dyDescent="0.3">
      <c r="A1080" t="s">
        <v>4805</v>
      </c>
      <c r="B1080" t="s">
        <v>1109</v>
      </c>
      <c r="C1080" t="s">
        <v>4736</v>
      </c>
      <c r="D1080" t="s">
        <v>1412</v>
      </c>
      <c r="E1080" t="s">
        <v>4737</v>
      </c>
      <c r="F1080" t="s">
        <v>2758</v>
      </c>
      <c r="G1080" t="s">
        <v>4156</v>
      </c>
      <c r="H1080" t="s">
        <v>4113</v>
      </c>
      <c r="I1080" t="s">
        <v>4394</v>
      </c>
      <c r="J1080" t="s">
        <v>2307</v>
      </c>
      <c r="K1080">
        <v>10</v>
      </c>
      <c r="L1080" s="2" t="s">
        <v>1412</v>
      </c>
      <c r="M1080" s="2">
        <f ca="1">Table1[[#This Row],[Cases]]*Table1[[#This Row],[Pack Size]]</f>
        <v>0</v>
      </c>
      <c r="N1080" s="1">
        <f ca="1">Table1[[#This Row],[Cases]]*Table1[[#This Row],[Pack Size]]</f>
        <v>240</v>
      </c>
      <c r="O1080" s="1">
        <f>IFERROR(VLOOKUP(Table1[[#This Row],[SKU Code]],'SKU Size'!$G:$H,2,FALSE),0)*Table1[[#This Row],[Cases]]</f>
        <v>34440.646724355654</v>
      </c>
      <c r="P1080" t="str">
        <f t="shared" si="17"/>
        <v>D0204</v>
      </c>
      <c r="Q1080">
        <f>IFERROR(VLOOKUP(Table1[[#This Row],[Trim Distributor Code]],Sheet1!$N:$O,2,FALSE),0)</f>
        <v>3400839</v>
      </c>
      <c r="R1080" t="str">
        <f>IFERROR(VLOOKUP(Table1[[#This Row],[Salesflo AppUser Code]],HIE!$A:$B,2,FALSE),0)</f>
        <v>Active</v>
      </c>
      <c r="S1080" t="str">
        <f>IFERROR(VLOOKUP(Table1[[#This Row],[Salesflo AppUser Code]],HIE!$A:$B,2,FALSE),0)</f>
        <v>Active</v>
      </c>
      <c r="T1080" t="s">
        <v>4504</v>
      </c>
      <c r="U1080" t="s">
        <v>5688</v>
      </c>
      <c r="V1080" t="s">
        <v>1632</v>
      </c>
      <c r="W1080" t="s">
        <v>2030</v>
      </c>
      <c r="X1080" t="str">
        <f>IFERROR(VLOOKUP( Table1[[#This Row],[Trim Distributor Code]],Sheet1!$A:$J,10,FALSE),0)</f>
        <v>Active</v>
      </c>
    </row>
    <row r="1081" spans="1:24" hidden="1" x14ac:dyDescent="0.3">
      <c r="A1081" t="s">
        <v>4805</v>
      </c>
      <c r="B1081" t="s">
        <v>1109</v>
      </c>
      <c r="C1081" t="s">
        <v>4736</v>
      </c>
      <c r="D1081" t="s">
        <v>1412</v>
      </c>
      <c r="E1081" t="s">
        <v>4737</v>
      </c>
      <c r="F1081" t="s">
        <v>2758</v>
      </c>
      <c r="G1081" t="s">
        <v>4306</v>
      </c>
      <c r="H1081" t="s">
        <v>4109</v>
      </c>
      <c r="I1081" t="s">
        <v>4307</v>
      </c>
      <c r="J1081" t="s">
        <v>2034</v>
      </c>
      <c r="K1081" s="1">
        <v>30</v>
      </c>
      <c r="L1081" s="1" t="s">
        <v>1412</v>
      </c>
      <c r="M1081" s="2">
        <f ca="1">Table1[[#This Row],[Cases]]*Table1[[#This Row],[Pack Size]]</f>
        <v>0</v>
      </c>
      <c r="N1081" s="1">
        <f ca="1">Table1[[#This Row],[Cases]]*Table1[[#This Row],[Pack Size]]</f>
        <v>3000</v>
      </c>
      <c r="O1081" s="1">
        <f>IFERROR(VLOOKUP(Table1[[#This Row],[SKU Code]],'SKU Size'!$G:$H,2,FALSE),0)*Table1[[#This Row],[Cases]]</f>
        <v>226800.72713854507</v>
      </c>
      <c r="P1081" t="str">
        <f t="shared" si="17"/>
        <v>D0204</v>
      </c>
      <c r="Q1081">
        <f>IFERROR(VLOOKUP(Table1[[#This Row],[Trim Distributor Code]],Sheet1!$N:$O,2,FALSE),0)</f>
        <v>3400839</v>
      </c>
      <c r="R1081" t="str">
        <f>IFERROR(VLOOKUP(Table1[[#This Row],[Salesflo AppUser Code]],HIE!$A:$B,2,FALSE),0)</f>
        <v>Active</v>
      </c>
      <c r="S1081" t="str">
        <f>IFERROR(VLOOKUP(Table1[[#This Row],[Salesflo AppUser Code]],HIE!$A:$B,2,FALSE),0)</f>
        <v>Active</v>
      </c>
      <c r="T1081" t="s">
        <v>4504</v>
      </c>
      <c r="U1081" t="s">
        <v>5688</v>
      </c>
      <c r="V1081" t="s">
        <v>1423</v>
      </c>
      <c r="W1081" t="s">
        <v>2031</v>
      </c>
      <c r="X1081" t="str">
        <f>IFERROR(VLOOKUP( Table1[[#This Row],[Trim Distributor Code]],Sheet1!$A:$J,10,FALSE),0)</f>
        <v>Active</v>
      </c>
    </row>
    <row r="1082" spans="1:24" hidden="1" x14ac:dyDescent="0.3">
      <c r="A1082" t="s">
        <v>4805</v>
      </c>
      <c r="B1082" t="s">
        <v>1109</v>
      </c>
      <c r="C1082" t="s">
        <v>4736</v>
      </c>
      <c r="D1082" t="s">
        <v>1412</v>
      </c>
      <c r="E1082" t="s">
        <v>4737</v>
      </c>
      <c r="F1082" t="s">
        <v>2758</v>
      </c>
      <c r="G1082" t="s">
        <v>4305</v>
      </c>
      <c r="H1082" t="s">
        <v>4109</v>
      </c>
      <c r="I1082" t="s">
        <v>4393</v>
      </c>
      <c r="J1082" t="s">
        <v>2060</v>
      </c>
      <c r="K1082">
        <v>20</v>
      </c>
      <c r="L1082" s="2" t="s">
        <v>1412</v>
      </c>
      <c r="M1082" s="2">
        <f ca="1">Table1[[#This Row],[Cases]]*Table1[[#This Row],[Pack Size]]</f>
        <v>0</v>
      </c>
      <c r="N1082" s="1">
        <f ca="1">Table1[[#This Row],[Cases]]*Table1[[#This Row],[Pack Size]]</f>
        <v>2000</v>
      </c>
      <c r="O1082" s="1">
        <f>IFERROR(VLOOKUP(Table1[[#This Row],[SKU Code]],'SKU Size'!$G:$H,2,FALSE),0)*Table1[[#This Row],[Cases]]</f>
        <v>203425.08650388042</v>
      </c>
      <c r="P1082" t="str">
        <f t="shared" si="17"/>
        <v>D0204</v>
      </c>
      <c r="Q1082">
        <f>IFERROR(VLOOKUP(Table1[[#This Row],[Trim Distributor Code]],Sheet1!$N:$O,2,FALSE),0)</f>
        <v>3400839</v>
      </c>
      <c r="R1082" t="str">
        <f>IFERROR(VLOOKUP(Table1[[#This Row],[Salesflo AppUser Code]],HIE!$A:$B,2,FALSE),0)</f>
        <v>Active</v>
      </c>
      <c r="S1082" t="str">
        <f>IFERROR(VLOOKUP(Table1[[#This Row],[Salesflo AppUser Code]],HIE!$A:$B,2,FALSE),0)</f>
        <v>Active</v>
      </c>
      <c r="T1082" t="s">
        <v>4504</v>
      </c>
      <c r="U1082" t="s">
        <v>5688</v>
      </c>
      <c r="V1082" t="s">
        <v>1423</v>
      </c>
      <c r="W1082" t="s">
        <v>2040</v>
      </c>
      <c r="X1082" t="str">
        <f>IFERROR(VLOOKUP( Table1[[#This Row],[Trim Distributor Code]],Sheet1!$A:$J,10,FALSE),0)</f>
        <v>Active</v>
      </c>
    </row>
    <row r="1083" spans="1:24" hidden="1" x14ac:dyDescent="0.3">
      <c r="A1083" t="s">
        <v>4805</v>
      </c>
      <c r="B1083" t="s">
        <v>1109</v>
      </c>
      <c r="C1083" t="s">
        <v>4736</v>
      </c>
      <c r="D1083" t="s">
        <v>1412</v>
      </c>
      <c r="E1083" t="s">
        <v>4737</v>
      </c>
      <c r="F1083" t="s">
        <v>2758</v>
      </c>
      <c r="G1083" t="s">
        <v>2269</v>
      </c>
      <c r="H1083" t="s">
        <v>4113</v>
      </c>
      <c r="I1083" t="s">
        <v>4395</v>
      </c>
      <c r="J1083" t="s">
        <v>2288</v>
      </c>
      <c r="K1083">
        <v>15</v>
      </c>
      <c r="L1083" s="2" t="s">
        <v>1412</v>
      </c>
      <c r="M1083" s="2">
        <f ca="1">Table1[[#This Row],[Cases]]*Table1[[#This Row],[Pack Size]]</f>
        <v>0</v>
      </c>
      <c r="N1083" s="1">
        <f ca="1">Table1[[#This Row],[Cases]]*Table1[[#This Row],[Pack Size]]</f>
        <v>360</v>
      </c>
      <c r="O1083" s="1">
        <f>IFERROR(VLOOKUP(Table1[[#This Row],[SKU Code]],'SKU Size'!$G:$H,2,FALSE),0)*Table1[[#This Row],[Cases]]</f>
        <v>28955.051677855619</v>
      </c>
      <c r="P1083" t="str">
        <f t="shared" si="17"/>
        <v>D0204</v>
      </c>
      <c r="Q1083">
        <f>IFERROR(VLOOKUP(Table1[[#This Row],[Trim Distributor Code]],Sheet1!$N:$O,2,FALSE),0)</f>
        <v>3400839</v>
      </c>
      <c r="R1083" t="str">
        <f>IFERROR(VLOOKUP(Table1[[#This Row],[Salesflo AppUser Code]],HIE!$A:$B,2,FALSE),0)</f>
        <v>Active</v>
      </c>
      <c r="S1083" t="str">
        <f>IFERROR(VLOOKUP(Table1[[#This Row],[Salesflo AppUser Code]],HIE!$A:$B,2,FALSE),0)</f>
        <v>Active</v>
      </c>
      <c r="T1083" t="s">
        <v>4504</v>
      </c>
      <c r="U1083" t="s">
        <v>5688</v>
      </c>
      <c r="V1083" t="s">
        <v>1632</v>
      </c>
      <c r="W1083" t="s">
        <v>2269</v>
      </c>
      <c r="X1083" t="str">
        <f>IFERROR(VLOOKUP( Table1[[#This Row],[Trim Distributor Code]],Sheet1!$A:$J,10,FALSE),0)</f>
        <v>Active</v>
      </c>
    </row>
    <row r="1084" spans="1:24" hidden="1" x14ac:dyDescent="0.3">
      <c r="A1084" t="s">
        <v>4805</v>
      </c>
      <c r="B1084" t="s">
        <v>1109</v>
      </c>
      <c r="C1084" t="s">
        <v>4736</v>
      </c>
      <c r="D1084" t="s">
        <v>1412</v>
      </c>
      <c r="E1084" t="s">
        <v>4737</v>
      </c>
      <c r="F1084" t="s">
        <v>2758</v>
      </c>
      <c r="G1084" t="s">
        <v>2269</v>
      </c>
      <c r="H1084" t="s">
        <v>2268</v>
      </c>
      <c r="I1084" t="s">
        <v>4396</v>
      </c>
      <c r="J1084" t="s">
        <v>2270</v>
      </c>
      <c r="K1084">
        <v>35</v>
      </c>
      <c r="L1084" s="2" t="s">
        <v>1412</v>
      </c>
      <c r="M1084" s="2">
        <f ca="1">Table1[[#This Row],[Cases]]*Table1[[#This Row],[Pack Size]]</f>
        <v>0</v>
      </c>
      <c r="N1084" s="1">
        <f ca="1">Table1[[#This Row],[Cases]]*Table1[[#This Row],[Pack Size]]</f>
        <v>16800</v>
      </c>
      <c r="O1084" s="1">
        <f>IFERROR(VLOOKUP(Table1[[#This Row],[SKU Code]],'SKU Size'!$G:$H,2,FALSE),0)*Table1[[#This Row],[Cases]]</f>
        <v>168473.57685312378</v>
      </c>
      <c r="P1084" t="str">
        <f t="shared" si="17"/>
        <v>D0204</v>
      </c>
      <c r="Q1084">
        <f>IFERROR(VLOOKUP(Table1[[#This Row],[Trim Distributor Code]],Sheet1!$N:$O,2,FALSE),0)</f>
        <v>3400839</v>
      </c>
      <c r="R1084" t="str">
        <f>IFERROR(VLOOKUP(Table1[[#This Row],[Salesflo AppUser Code]],HIE!$A:$B,2,FALSE),0)</f>
        <v>Active</v>
      </c>
      <c r="S1084" t="str">
        <f>IFERROR(VLOOKUP(Table1[[#This Row],[Salesflo AppUser Code]],HIE!$A:$B,2,FALSE),0)</f>
        <v>Active</v>
      </c>
      <c r="T1084" t="s">
        <v>4504</v>
      </c>
      <c r="U1084" t="s">
        <v>5688</v>
      </c>
      <c r="V1084" t="s">
        <v>2268</v>
      </c>
      <c r="W1084" t="s">
        <v>2269</v>
      </c>
      <c r="X1084" t="str">
        <f>IFERROR(VLOOKUP( Table1[[#This Row],[Trim Distributor Code]],Sheet1!$A:$J,10,FALSE),0)</f>
        <v>Active</v>
      </c>
    </row>
    <row r="1085" spans="1:24" hidden="1" x14ac:dyDescent="0.3">
      <c r="A1085" t="s">
        <v>4805</v>
      </c>
      <c r="B1085" t="s">
        <v>739</v>
      </c>
      <c r="C1085" t="s">
        <v>4738</v>
      </c>
      <c r="D1085" t="s">
        <v>1412</v>
      </c>
      <c r="E1085" t="s">
        <v>4739</v>
      </c>
      <c r="F1085" t="s">
        <v>2756</v>
      </c>
      <c r="G1085" t="s">
        <v>4156</v>
      </c>
      <c r="H1085" t="s">
        <v>4106</v>
      </c>
      <c r="I1085" t="s">
        <v>4391</v>
      </c>
      <c r="J1085" t="s">
        <v>2144</v>
      </c>
      <c r="K1085">
        <v>150</v>
      </c>
      <c r="L1085" s="2" t="s">
        <v>1412</v>
      </c>
      <c r="M1085" s="2">
        <f ca="1">Table1[[#This Row],[Cases]]*Table1[[#This Row],[Pack Size]]</f>
        <v>0</v>
      </c>
      <c r="N1085" s="1">
        <f ca="1">Table1[[#This Row],[Cases]]*Table1[[#This Row],[Pack Size]]</f>
        <v>60000</v>
      </c>
      <c r="O1085" s="1">
        <f>IFERROR(VLOOKUP(Table1[[#This Row],[SKU Code]],'SKU Size'!$G:$H,2,FALSE),0)*Table1[[#This Row],[Cases]]</f>
        <v>1357784.1547243861</v>
      </c>
      <c r="P1085" t="str">
        <f t="shared" si="17"/>
        <v>D0116</v>
      </c>
      <c r="Q1085">
        <f>IFERROR(VLOOKUP(Table1[[#This Row],[Trim Distributor Code]],Sheet1!$N:$O,2,FALSE),0)</f>
        <v>3400850</v>
      </c>
      <c r="R1085" t="str">
        <f>IFERROR(VLOOKUP(Table1[[#This Row],[Salesflo AppUser Code]],HIE!$A:$B,2,FALSE),0)</f>
        <v>Active</v>
      </c>
      <c r="S1085" t="str">
        <f>IFERROR(VLOOKUP(Table1[[#This Row],[Salesflo AppUser Code]],HIE!$A:$B,2,FALSE),0)</f>
        <v>Active</v>
      </c>
      <c r="T1085" t="s">
        <v>4504</v>
      </c>
      <c r="U1085" t="s">
        <v>5688</v>
      </c>
      <c r="V1085" t="s">
        <v>1444</v>
      </c>
      <c r="W1085" t="s">
        <v>2030</v>
      </c>
      <c r="X1085" t="str">
        <f>IFERROR(VLOOKUP( Table1[[#This Row],[Trim Distributor Code]],Sheet1!$A:$J,10,FALSE),0)</f>
        <v>Active</v>
      </c>
    </row>
    <row r="1086" spans="1:24" hidden="1" x14ac:dyDescent="0.3">
      <c r="A1086" t="s">
        <v>4805</v>
      </c>
      <c r="B1086" t="s">
        <v>739</v>
      </c>
      <c r="C1086" t="s">
        <v>4738</v>
      </c>
      <c r="D1086" t="s">
        <v>1412</v>
      </c>
      <c r="E1086" t="s">
        <v>4739</v>
      </c>
      <c r="F1086" t="s">
        <v>2756</v>
      </c>
      <c r="G1086" t="s">
        <v>4156</v>
      </c>
      <c r="H1086" t="s">
        <v>4137</v>
      </c>
      <c r="I1086" t="s">
        <v>4392</v>
      </c>
      <c r="J1086" t="s">
        <v>2238</v>
      </c>
      <c r="K1086">
        <v>2</v>
      </c>
      <c r="L1086" s="2" t="s">
        <v>1412</v>
      </c>
      <c r="M1086" s="2">
        <f ca="1">Table1[[#This Row],[Cases]]*Table1[[#This Row],[Pack Size]]</f>
        <v>0</v>
      </c>
      <c r="N1086" s="1">
        <f ca="1">Table1[[#This Row],[Cases]]*Table1[[#This Row],[Pack Size]]</f>
        <v>768</v>
      </c>
      <c r="O1086" s="1">
        <f>IFERROR(VLOOKUP(Table1[[#This Row],[SKU Code]],'SKU Size'!$G:$H,2,FALSE),0)*Table1[[#This Row],[Cases]]</f>
        <v>18638.779346586776</v>
      </c>
      <c r="P1086" t="str">
        <f t="shared" si="17"/>
        <v>D0116</v>
      </c>
      <c r="Q1086">
        <f>IFERROR(VLOOKUP(Table1[[#This Row],[Trim Distributor Code]],Sheet1!$N:$O,2,FALSE),0)</f>
        <v>3400850</v>
      </c>
      <c r="R1086" t="str">
        <f>IFERROR(VLOOKUP(Table1[[#This Row],[Salesflo AppUser Code]],HIE!$A:$B,2,FALSE),0)</f>
        <v>Active</v>
      </c>
      <c r="S1086" t="str">
        <f>IFERROR(VLOOKUP(Table1[[#This Row],[Salesflo AppUser Code]],HIE!$A:$B,2,FALSE),0)</f>
        <v>Active</v>
      </c>
      <c r="T1086" t="s">
        <v>4504</v>
      </c>
      <c r="U1086" t="s">
        <v>5688</v>
      </c>
      <c r="V1086" t="s">
        <v>1606</v>
      </c>
      <c r="W1086" t="s">
        <v>2030</v>
      </c>
      <c r="X1086" t="str">
        <f>IFERROR(VLOOKUP( Table1[[#This Row],[Trim Distributor Code]],Sheet1!$A:$J,10,FALSE),0)</f>
        <v>Active</v>
      </c>
    </row>
    <row r="1087" spans="1:24" hidden="1" x14ac:dyDescent="0.3">
      <c r="A1087" t="s">
        <v>4805</v>
      </c>
      <c r="B1087" t="s">
        <v>739</v>
      </c>
      <c r="C1087" t="s">
        <v>4738</v>
      </c>
      <c r="D1087" t="s">
        <v>1412</v>
      </c>
      <c r="E1087" t="s">
        <v>4739</v>
      </c>
      <c r="F1087" t="s">
        <v>2756</v>
      </c>
      <c r="G1087" t="s">
        <v>4156</v>
      </c>
      <c r="H1087" t="s">
        <v>4113</v>
      </c>
      <c r="I1087" t="s">
        <v>4394</v>
      </c>
      <c r="J1087" t="s">
        <v>2307</v>
      </c>
      <c r="K1087">
        <v>15</v>
      </c>
      <c r="L1087" s="2" t="s">
        <v>1412</v>
      </c>
      <c r="M1087" s="2">
        <f ca="1">Table1[[#This Row],[Cases]]*Table1[[#This Row],[Pack Size]]</f>
        <v>0</v>
      </c>
      <c r="N1087" s="1">
        <f ca="1">Table1[[#This Row],[Cases]]*Table1[[#This Row],[Pack Size]]</f>
        <v>360</v>
      </c>
      <c r="O1087" s="1">
        <f>IFERROR(VLOOKUP(Table1[[#This Row],[SKU Code]],'SKU Size'!$G:$H,2,FALSE),0)*Table1[[#This Row],[Cases]]</f>
        <v>51660.970086533474</v>
      </c>
      <c r="P1087" t="str">
        <f t="shared" si="17"/>
        <v>D0116</v>
      </c>
      <c r="Q1087">
        <f>IFERROR(VLOOKUP(Table1[[#This Row],[Trim Distributor Code]],Sheet1!$N:$O,2,FALSE),0)</f>
        <v>3400850</v>
      </c>
      <c r="R1087" t="str">
        <f>IFERROR(VLOOKUP(Table1[[#This Row],[Salesflo AppUser Code]],HIE!$A:$B,2,FALSE),0)</f>
        <v>Active</v>
      </c>
      <c r="S1087" t="str">
        <f>IFERROR(VLOOKUP(Table1[[#This Row],[Salesflo AppUser Code]],HIE!$A:$B,2,FALSE),0)</f>
        <v>Active</v>
      </c>
      <c r="T1087" t="s">
        <v>4504</v>
      </c>
      <c r="U1087" t="s">
        <v>5688</v>
      </c>
      <c r="V1087" t="s">
        <v>1632</v>
      </c>
      <c r="W1087" t="s">
        <v>2030</v>
      </c>
      <c r="X1087" t="str">
        <f>IFERROR(VLOOKUP( Table1[[#This Row],[Trim Distributor Code]],Sheet1!$A:$J,10,FALSE),0)</f>
        <v>Active</v>
      </c>
    </row>
    <row r="1088" spans="1:24" hidden="1" x14ac:dyDescent="0.3">
      <c r="A1088" t="s">
        <v>4805</v>
      </c>
      <c r="B1088" t="s">
        <v>739</v>
      </c>
      <c r="C1088" t="s">
        <v>4738</v>
      </c>
      <c r="D1088" t="s">
        <v>1412</v>
      </c>
      <c r="E1088" t="s">
        <v>4739</v>
      </c>
      <c r="F1088" t="s">
        <v>2756</v>
      </c>
      <c r="G1088" t="s">
        <v>4306</v>
      </c>
      <c r="H1088" t="s">
        <v>4109</v>
      </c>
      <c r="I1088" t="s">
        <v>4307</v>
      </c>
      <c r="J1088" t="s">
        <v>2034</v>
      </c>
      <c r="K1088" s="1">
        <v>8</v>
      </c>
      <c r="L1088" s="1" t="s">
        <v>1412</v>
      </c>
      <c r="M1088" s="2">
        <f ca="1">Table1[[#This Row],[Cases]]*Table1[[#This Row],[Pack Size]]</f>
        <v>0</v>
      </c>
      <c r="N1088" s="1">
        <f ca="1">Table1[[#This Row],[Cases]]*Table1[[#This Row],[Pack Size]]</f>
        <v>800</v>
      </c>
      <c r="O1088" s="1">
        <f>IFERROR(VLOOKUP(Table1[[#This Row],[SKU Code]],'SKU Size'!$G:$H,2,FALSE),0)*Table1[[#This Row],[Cases]]</f>
        <v>60480.193903612017</v>
      </c>
      <c r="P1088" t="str">
        <f t="shared" si="17"/>
        <v>D0116</v>
      </c>
      <c r="Q1088">
        <f>IFERROR(VLOOKUP(Table1[[#This Row],[Trim Distributor Code]],Sheet1!$N:$O,2,FALSE),0)</f>
        <v>3400850</v>
      </c>
      <c r="R1088" t="str">
        <f>IFERROR(VLOOKUP(Table1[[#This Row],[Salesflo AppUser Code]],HIE!$A:$B,2,FALSE),0)</f>
        <v>Active</v>
      </c>
      <c r="S1088" t="str">
        <f>IFERROR(VLOOKUP(Table1[[#This Row],[Salesflo AppUser Code]],HIE!$A:$B,2,FALSE),0)</f>
        <v>Active</v>
      </c>
      <c r="T1088" t="s">
        <v>4504</v>
      </c>
      <c r="U1088" t="s">
        <v>5688</v>
      </c>
      <c r="V1088" t="s">
        <v>1423</v>
      </c>
      <c r="W1088" t="s">
        <v>2031</v>
      </c>
      <c r="X1088" t="str">
        <f>IFERROR(VLOOKUP( Table1[[#This Row],[Trim Distributor Code]],Sheet1!$A:$J,10,FALSE),0)</f>
        <v>Active</v>
      </c>
    </row>
    <row r="1089" spans="1:24" hidden="1" x14ac:dyDescent="0.3">
      <c r="A1089" t="s">
        <v>4805</v>
      </c>
      <c r="B1089" t="s">
        <v>739</v>
      </c>
      <c r="C1089" t="s">
        <v>4738</v>
      </c>
      <c r="D1089" t="s">
        <v>1412</v>
      </c>
      <c r="E1089" t="s">
        <v>4739</v>
      </c>
      <c r="F1089" t="s">
        <v>2756</v>
      </c>
      <c r="G1089" t="s">
        <v>4305</v>
      </c>
      <c r="H1089" t="s">
        <v>4109</v>
      </c>
      <c r="I1089" t="s">
        <v>4393</v>
      </c>
      <c r="J1089" t="s">
        <v>2060</v>
      </c>
      <c r="K1089">
        <v>25</v>
      </c>
      <c r="L1089" s="2" t="s">
        <v>1412</v>
      </c>
      <c r="M1089" s="2">
        <f ca="1">Table1[[#This Row],[Cases]]*Table1[[#This Row],[Pack Size]]</f>
        <v>0</v>
      </c>
      <c r="N1089" s="1">
        <f ca="1">Table1[[#This Row],[Cases]]*Table1[[#This Row],[Pack Size]]</f>
        <v>2500</v>
      </c>
      <c r="O1089" s="1">
        <f>IFERROR(VLOOKUP(Table1[[#This Row],[SKU Code]],'SKU Size'!$G:$H,2,FALSE),0)*Table1[[#This Row],[Cases]]</f>
        <v>254281.3581298505</v>
      </c>
      <c r="P1089" t="str">
        <f t="shared" si="17"/>
        <v>D0116</v>
      </c>
      <c r="Q1089">
        <f>IFERROR(VLOOKUP(Table1[[#This Row],[Trim Distributor Code]],Sheet1!$N:$O,2,FALSE),0)</f>
        <v>3400850</v>
      </c>
      <c r="R1089" t="str">
        <f>IFERROR(VLOOKUP(Table1[[#This Row],[Salesflo AppUser Code]],HIE!$A:$B,2,FALSE),0)</f>
        <v>Active</v>
      </c>
      <c r="S1089" t="str">
        <f>IFERROR(VLOOKUP(Table1[[#This Row],[Salesflo AppUser Code]],HIE!$A:$B,2,FALSE),0)</f>
        <v>Active</v>
      </c>
      <c r="T1089" t="s">
        <v>4504</v>
      </c>
      <c r="U1089" t="s">
        <v>5688</v>
      </c>
      <c r="V1089" t="s">
        <v>1423</v>
      </c>
      <c r="W1089" t="s">
        <v>2040</v>
      </c>
      <c r="X1089" t="str">
        <f>IFERROR(VLOOKUP( Table1[[#This Row],[Trim Distributor Code]],Sheet1!$A:$J,10,FALSE),0)</f>
        <v>Active</v>
      </c>
    </row>
    <row r="1090" spans="1:24" hidden="1" x14ac:dyDescent="0.3">
      <c r="A1090" t="s">
        <v>4805</v>
      </c>
      <c r="B1090" t="s">
        <v>739</v>
      </c>
      <c r="C1090" t="s">
        <v>4738</v>
      </c>
      <c r="D1090" t="s">
        <v>1412</v>
      </c>
      <c r="E1090" t="s">
        <v>4739</v>
      </c>
      <c r="F1090" t="s">
        <v>2756</v>
      </c>
      <c r="G1090" t="s">
        <v>2269</v>
      </c>
      <c r="H1090" t="s">
        <v>4113</v>
      </c>
      <c r="I1090" t="s">
        <v>4395</v>
      </c>
      <c r="J1090" t="s">
        <v>2288</v>
      </c>
      <c r="K1090">
        <v>8</v>
      </c>
      <c r="L1090" s="2" t="s">
        <v>1412</v>
      </c>
      <c r="M1090" s="2">
        <f ca="1">Table1[[#This Row],[Cases]]*Table1[[#This Row],[Pack Size]]</f>
        <v>0</v>
      </c>
      <c r="N1090" s="1">
        <f ca="1">Table1[[#This Row],[Cases]]*Table1[[#This Row],[Pack Size]]</f>
        <v>192</v>
      </c>
      <c r="O1090" s="1">
        <f>IFERROR(VLOOKUP(Table1[[#This Row],[SKU Code]],'SKU Size'!$G:$H,2,FALSE),0)*Table1[[#This Row],[Cases]]</f>
        <v>15442.694228189664</v>
      </c>
      <c r="P1090" t="str">
        <f t="shared" ref="P1090:P1153" si="18">TRIM(E1090)</f>
        <v>D0116</v>
      </c>
      <c r="Q1090">
        <f>IFERROR(VLOOKUP(Table1[[#This Row],[Trim Distributor Code]],Sheet1!$N:$O,2,FALSE),0)</f>
        <v>3400850</v>
      </c>
      <c r="R1090" t="str">
        <f>IFERROR(VLOOKUP(Table1[[#This Row],[Salesflo AppUser Code]],HIE!$A:$B,2,FALSE),0)</f>
        <v>Active</v>
      </c>
      <c r="S1090" t="str">
        <f>IFERROR(VLOOKUP(Table1[[#This Row],[Salesflo AppUser Code]],HIE!$A:$B,2,FALSE),0)</f>
        <v>Active</v>
      </c>
      <c r="T1090" t="s">
        <v>4504</v>
      </c>
      <c r="U1090" t="s">
        <v>5688</v>
      </c>
      <c r="V1090" t="s">
        <v>1632</v>
      </c>
      <c r="W1090" t="s">
        <v>2269</v>
      </c>
      <c r="X1090" t="str">
        <f>IFERROR(VLOOKUP( Table1[[#This Row],[Trim Distributor Code]],Sheet1!$A:$J,10,FALSE),0)</f>
        <v>Active</v>
      </c>
    </row>
    <row r="1091" spans="1:24" hidden="1" x14ac:dyDescent="0.3">
      <c r="A1091" t="s">
        <v>4805</v>
      </c>
      <c r="B1091" t="s">
        <v>739</v>
      </c>
      <c r="C1091" t="s">
        <v>4738</v>
      </c>
      <c r="D1091" t="s">
        <v>1412</v>
      </c>
      <c r="E1091" t="s">
        <v>4739</v>
      </c>
      <c r="F1091" t="s">
        <v>2756</v>
      </c>
      <c r="G1091" t="s">
        <v>2269</v>
      </c>
      <c r="H1091" t="s">
        <v>2268</v>
      </c>
      <c r="I1091" t="s">
        <v>4396</v>
      </c>
      <c r="J1091" t="s">
        <v>2270</v>
      </c>
      <c r="K1091">
        <v>5</v>
      </c>
      <c r="L1091" s="2" t="s">
        <v>1412</v>
      </c>
      <c r="M1091" s="2">
        <f ca="1">Table1[[#This Row],[Cases]]*Table1[[#This Row],[Pack Size]]</f>
        <v>0</v>
      </c>
      <c r="N1091" s="1">
        <f ca="1">Table1[[#This Row],[Cases]]*Table1[[#This Row],[Pack Size]]</f>
        <v>2400</v>
      </c>
      <c r="O1091" s="1">
        <f>IFERROR(VLOOKUP(Table1[[#This Row],[SKU Code]],'SKU Size'!$G:$H,2,FALSE),0)*Table1[[#This Row],[Cases]]</f>
        <v>24067.653836160538</v>
      </c>
      <c r="P1091" t="str">
        <f t="shared" si="18"/>
        <v>D0116</v>
      </c>
      <c r="Q1091">
        <f>IFERROR(VLOOKUP(Table1[[#This Row],[Trim Distributor Code]],Sheet1!$N:$O,2,FALSE),0)</f>
        <v>3400850</v>
      </c>
      <c r="R1091" t="str">
        <f>IFERROR(VLOOKUP(Table1[[#This Row],[Salesflo AppUser Code]],HIE!$A:$B,2,FALSE),0)</f>
        <v>Active</v>
      </c>
      <c r="S1091" t="str">
        <f>IFERROR(VLOOKUP(Table1[[#This Row],[Salesflo AppUser Code]],HIE!$A:$B,2,FALSE),0)</f>
        <v>Active</v>
      </c>
      <c r="T1091" t="s">
        <v>4504</v>
      </c>
      <c r="U1091" t="s">
        <v>5688</v>
      </c>
      <c r="V1091" t="s">
        <v>2268</v>
      </c>
      <c r="W1091" t="s">
        <v>2269</v>
      </c>
      <c r="X1091" t="str">
        <f>IFERROR(VLOOKUP( Table1[[#This Row],[Trim Distributor Code]],Sheet1!$A:$J,10,FALSE),0)</f>
        <v>Active</v>
      </c>
    </row>
    <row r="1092" spans="1:24" hidden="1" x14ac:dyDescent="0.3">
      <c r="A1092" t="s">
        <v>4805</v>
      </c>
      <c r="B1092" t="s">
        <v>3342</v>
      </c>
      <c r="C1092" t="s">
        <v>4740</v>
      </c>
      <c r="D1092" t="s">
        <v>1412</v>
      </c>
      <c r="E1092" t="s">
        <v>4739</v>
      </c>
      <c r="F1092" t="s">
        <v>2756</v>
      </c>
      <c r="G1092" t="s">
        <v>4156</v>
      </c>
      <c r="H1092" t="s">
        <v>4106</v>
      </c>
      <c r="I1092" t="s">
        <v>4391</v>
      </c>
      <c r="J1092" t="s">
        <v>2144</v>
      </c>
      <c r="K1092">
        <v>130</v>
      </c>
      <c r="L1092" s="2" t="s">
        <v>1412</v>
      </c>
      <c r="M1092" s="2">
        <f ca="1">Table1[[#This Row],[Cases]]*Table1[[#This Row],[Pack Size]]</f>
        <v>0</v>
      </c>
      <c r="N1092" s="1">
        <f ca="1">Table1[[#This Row],[Cases]]*Table1[[#This Row],[Pack Size]]</f>
        <v>52000</v>
      </c>
      <c r="O1092" s="1">
        <f>IFERROR(VLOOKUP(Table1[[#This Row],[SKU Code]],'SKU Size'!$G:$H,2,FALSE),0)*Table1[[#This Row],[Cases]]</f>
        <v>1176746.2674278014</v>
      </c>
      <c r="P1092" t="str">
        <f t="shared" si="18"/>
        <v>D0116</v>
      </c>
      <c r="Q1092">
        <f>IFERROR(VLOOKUP(Table1[[#This Row],[Trim Distributor Code]],Sheet1!$N:$O,2,FALSE),0)</f>
        <v>3400850</v>
      </c>
      <c r="R1092" t="str">
        <f>IFERROR(VLOOKUP(Table1[[#This Row],[Salesflo AppUser Code]],HIE!$A:$B,2,FALSE),0)</f>
        <v>Active</v>
      </c>
      <c r="S1092" t="str">
        <f>IFERROR(VLOOKUP(Table1[[#This Row],[Salesflo AppUser Code]],HIE!$A:$B,2,FALSE),0)</f>
        <v>Active</v>
      </c>
      <c r="T1092" t="s">
        <v>4504</v>
      </c>
      <c r="U1092" t="s">
        <v>5688</v>
      </c>
      <c r="V1092" t="s">
        <v>1444</v>
      </c>
      <c r="W1092" t="s">
        <v>2030</v>
      </c>
      <c r="X1092" t="str">
        <f>IFERROR(VLOOKUP( Table1[[#This Row],[Trim Distributor Code]],Sheet1!$A:$J,10,FALSE),0)</f>
        <v>Active</v>
      </c>
    </row>
    <row r="1093" spans="1:24" hidden="1" x14ac:dyDescent="0.3">
      <c r="A1093" t="s">
        <v>4805</v>
      </c>
      <c r="B1093" t="s">
        <v>3342</v>
      </c>
      <c r="C1093" t="s">
        <v>4740</v>
      </c>
      <c r="D1093" t="s">
        <v>1412</v>
      </c>
      <c r="E1093" t="s">
        <v>4739</v>
      </c>
      <c r="F1093" t="s">
        <v>2756</v>
      </c>
      <c r="G1093" t="s">
        <v>4156</v>
      </c>
      <c r="H1093" t="s">
        <v>4137</v>
      </c>
      <c r="I1093" t="s">
        <v>4392</v>
      </c>
      <c r="J1093" t="s">
        <v>2238</v>
      </c>
      <c r="K1093">
        <v>2</v>
      </c>
      <c r="L1093" s="2" t="s">
        <v>1412</v>
      </c>
      <c r="M1093" s="2">
        <f ca="1">Table1[[#This Row],[Cases]]*Table1[[#This Row],[Pack Size]]</f>
        <v>0</v>
      </c>
      <c r="N1093" s="1">
        <f ca="1">Table1[[#This Row],[Cases]]*Table1[[#This Row],[Pack Size]]</f>
        <v>768</v>
      </c>
      <c r="O1093" s="1">
        <f>IFERROR(VLOOKUP(Table1[[#This Row],[SKU Code]],'SKU Size'!$G:$H,2,FALSE),0)*Table1[[#This Row],[Cases]]</f>
        <v>18638.779346586776</v>
      </c>
      <c r="P1093" t="str">
        <f t="shared" si="18"/>
        <v>D0116</v>
      </c>
      <c r="Q1093">
        <f>IFERROR(VLOOKUP(Table1[[#This Row],[Trim Distributor Code]],Sheet1!$N:$O,2,FALSE),0)</f>
        <v>3400850</v>
      </c>
      <c r="R1093" t="str">
        <f>IFERROR(VLOOKUP(Table1[[#This Row],[Salesflo AppUser Code]],HIE!$A:$B,2,FALSE),0)</f>
        <v>Active</v>
      </c>
      <c r="S1093" t="str">
        <f>IFERROR(VLOOKUP(Table1[[#This Row],[Salesflo AppUser Code]],HIE!$A:$B,2,FALSE),0)</f>
        <v>Active</v>
      </c>
      <c r="T1093" t="s">
        <v>4504</v>
      </c>
      <c r="U1093" t="s">
        <v>5688</v>
      </c>
      <c r="V1093" t="s">
        <v>1606</v>
      </c>
      <c r="W1093" t="s">
        <v>2030</v>
      </c>
      <c r="X1093" t="str">
        <f>IFERROR(VLOOKUP( Table1[[#This Row],[Trim Distributor Code]],Sheet1!$A:$J,10,FALSE),0)</f>
        <v>Active</v>
      </c>
    </row>
    <row r="1094" spans="1:24" hidden="1" x14ac:dyDescent="0.3">
      <c r="A1094" t="s">
        <v>4805</v>
      </c>
      <c r="B1094" t="s">
        <v>3342</v>
      </c>
      <c r="C1094" t="s">
        <v>4740</v>
      </c>
      <c r="D1094" t="s">
        <v>1412</v>
      </c>
      <c r="E1094" t="s">
        <v>4739</v>
      </c>
      <c r="F1094" t="s">
        <v>2756</v>
      </c>
      <c r="G1094" t="s">
        <v>4156</v>
      </c>
      <c r="H1094" t="s">
        <v>4113</v>
      </c>
      <c r="I1094" t="s">
        <v>4394</v>
      </c>
      <c r="J1094" t="s">
        <v>2307</v>
      </c>
      <c r="K1094">
        <v>15</v>
      </c>
      <c r="L1094" s="2" t="s">
        <v>1412</v>
      </c>
      <c r="M1094" s="2">
        <f ca="1">Table1[[#This Row],[Cases]]*Table1[[#This Row],[Pack Size]]</f>
        <v>0</v>
      </c>
      <c r="N1094" s="1">
        <f ca="1">Table1[[#This Row],[Cases]]*Table1[[#This Row],[Pack Size]]</f>
        <v>360</v>
      </c>
      <c r="O1094" s="1">
        <f>IFERROR(VLOOKUP(Table1[[#This Row],[SKU Code]],'SKU Size'!$G:$H,2,FALSE),0)*Table1[[#This Row],[Cases]]</f>
        <v>51660.970086533474</v>
      </c>
      <c r="P1094" t="str">
        <f t="shared" si="18"/>
        <v>D0116</v>
      </c>
      <c r="Q1094">
        <f>IFERROR(VLOOKUP(Table1[[#This Row],[Trim Distributor Code]],Sheet1!$N:$O,2,FALSE),0)</f>
        <v>3400850</v>
      </c>
      <c r="R1094" t="str">
        <f>IFERROR(VLOOKUP(Table1[[#This Row],[Salesflo AppUser Code]],HIE!$A:$B,2,FALSE),0)</f>
        <v>Active</v>
      </c>
      <c r="S1094" t="str">
        <f>IFERROR(VLOOKUP(Table1[[#This Row],[Salesflo AppUser Code]],HIE!$A:$B,2,FALSE),0)</f>
        <v>Active</v>
      </c>
      <c r="T1094" t="s">
        <v>4504</v>
      </c>
      <c r="U1094" t="s">
        <v>5688</v>
      </c>
      <c r="V1094" t="s">
        <v>1632</v>
      </c>
      <c r="W1094" t="s">
        <v>2030</v>
      </c>
      <c r="X1094" t="str">
        <f>IFERROR(VLOOKUP( Table1[[#This Row],[Trim Distributor Code]],Sheet1!$A:$J,10,FALSE),0)</f>
        <v>Active</v>
      </c>
    </row>
    <row r="1095" spans="1:24" hidden="1" x14ac:dyDescent="0.3">
      <c r="A1095" t="s">
        <v>4805</v>
      </c>
      <c r="B1095" t="s">
        <v>3342</v>
      </c>
      <c r="C1095" t="s">
        <v>4740</v>
      </c>
      <c r="D1095" t="s">
        <v>1412</v>
      </c>
      <c r="E1095" t="s">
        <v>4739</v>
      </c>
      <c r="F1095" t="s">
        <v>2756</v>
      </c>
      <c r="G1095" t="s">
        <v>4306</v>
      </c>
      <c r="H1095" t="s">
        <v>4109</v>
      </c>
      <c r="I1095" t="s">
        <v>4307</v>
      </c>
      <c r="J1095" t="s">
        <v>2034</v>
      </c>
      <c r="K1095">
        <v>6</v>
      </c>
      <c r="L1095" s="2" t="s">
        <v>1412</v>
      </c>
      <c r="M1095" s="2">
        <f ca="1">Table1[[#This Row],[Cases]]*Table1[[#This Row],[Pack Size]]</f>
        <v>0</v>
      </c>
      <c r="N1095" s="1">
        <f ca="1">Table1[[#This Row],[Cases]]*Table1[[#This Row],[Pack Size]]</f>
        <v>600</v>
      </c>
      <c r="O1095" s="1">
        <f>IFERROR(VLOOKUP(Table1[[#This Row],[SKU Code]],'SKU Size'!$G:$H,2,FALSE),0)*Table1[[#This Row],[Cases]]</f>
        <v>45360.145427709009</v>
      </c>
      <c r="P1095" t="str">
        <f t="shared" si="18"/>
        <v>D0116</v>
      </c>
      <c r="Q1095">
        <f>IFERROR(VLOOKUP(Table1[[#This Row],[Trim Distributor Code]],Sheet1!$N:$O,2,FALSE),0)</f>
        <v>3400850</v>
      </c>
      <c r="R1095" t="str">
        <f>IFERROR(VLOOKUP(Table1[[#This Row],[Salesflo AppUser Code]],HIE!$A:$B,2,FALSE),0)</f>
        <v>Active</v>
      </c>
      <c r="S1095" t="str">
        <f>IFERROR(VLOOKUP(Table1[[#This Row],[Salesflo AppUser Code]],HIE!$A:$B,2,FALSE),0)</f>
        <v>Active</v>
      </c>
      <c r="T1095" t="s">
        <v>4504</v>
      </c>
      <c r="U1095" t="s">
        <v>5688</v>
      </c>
      <c r="V1095" t="s">
        <v>1423</v>
      </c>
      <c r="W1095" t="s">
        <v>2031</v>
      </c>
      <c r="X1095" t="str">
        <f>IFERROR(VLOOKUP( Table1[[#This Row],[Trim Distributor Code]],Sheet1!$A:$J,10,FALSE),0)</f>
        <v>Active</v>
      </c>
    </row>
    <row r="1096" spans="1:24" hidden="1" x14ac:dyDescent="0.3">
      <c r="A1096" t="s">
        <v>4805</v>
      </c>
      <c r="B1096" t="s">
        <v>3342</v>
      </c>
      <c r="C1096" t="s">
        <v>4740</v>
      </c>
      <c r="D1096" t="s">
        <v>1412</v>
      </c>
      <c r="E1096" t="s">
        <v>4739</v>
      </c>
      <c r="F1096" t="s">
        <v>2756</v>
      </c>
      <c r="G1096" t="s">
        <v>4305</v>
      </c>
      <c r="H1096" t="s">
        <v>4109</v>
      </c>
      <c r="I1096" t="s">
        <v>4393</v>
      </c>
      <c r="J1096" t="s">
        <v>2060</v>
      </c>
      <c r="K1096">
        <v>20</v>
      </c>
      <c r="L1096" s="2" t="s">
        <v>1412</v>
      </c>
      <c r="M1096" s="2">
        <f ca="1">Table1[[#This Row],[Cases]]*Table1[[#This Row],[Pack Size]]</f>
        <v>0</v>
      </c>
      <c r="N1096" s="1">
        <f ca="1">Table1[[#This Row],[Cases]]*Table1[[#This Row],[Pack Size]]</f>
        <v>2000</v>
      </c>
      <c r="O1096" s="1">
        <f>IFERROR(VLOOKUP(Table1[[#This Row],[SKU Code]],'SKU Size'!$G:$H,2,FALSE),0)*Table1[[#This Row],[Cases]]</f>
        <v>203425.08650388042</v>
      </c>
      <c r="P1096" t="str">
        <f t="shared" si="18"/>
        <v>D0116</v>
      </c>
      <c r="Q1096">
        <f>IFERROR(VLOOKUP(Table1[[#This Row],[Trim Distributor Code]],Sheet1!$N:$O,2,FALSE),0)</f>
        <v>3400850</v>
      </c>
      <c r="R1096" t="str">
        <f>IFERROR(VLOOKUP(Table1[[#This Row],[Salesflo AppUser Code]],HIE!$A:$B,2,FALSE),0)</f>
        <v>Active</v>
      </c>
      <c r="S1096" t="str">
        <f>IFERROR(VLOOKUP(Table1[[#This Row],[Salesflo AppUser Code]],HIE!$A:$B,2,FALSE),0)</f>
        <v>Active</v>
      </c>
      <c r="T1096" t="s">
        <v>4504</v>
      </c>
      <c r="U1096" t="s">
        <v>5688</v>
      </c>
      <c r="V1096" t="s">
        <v>1423</v>
      </c>
      <c r="W1096" t="s">
        <v>2040</v>
      </c>
      <c r="X1096" t="str">
        <f>IFERROR(VLOOKUP( Table1[[#This Row],[Trim Distributor Code]],Sheet1!$A:$J,10,FALSE),0)</f>
        <v>Active</v>
      </c>
    </row>
    <row r="1097" spans="1:24" hidden="1" x14ac:dyDescent="0.3">
      <c r="A1097" t="s">
        <v>4805</v>
      </c>
      <c r="B1097" t="s">
        <v>3342</v>
      </c>
      <c r="C1097" t="s">
        <v>4740</v>
      </c>
      <c r="D1097" t="s">
        <v>1412</v>
      </c>
      <c r="E1097" t="s">
        <v>4739</v>
      </c>
      <c r="F1097" t="s">
        <v>2756</v>
      </c>
      <c r="G1097" t="s">
        <v>2269</v>
      </c>
      <c r="H1097" t="s">
        <v>4113</v>
      </c>
      <c r="I1097" t="s">
        <v>4395</v>
      </c>
      <c r="J1097" t="s">
        <v>2288</v>
      </c>
      <c r="K1097" s="1">
        <v>8</v>
      </c>
      <c r="L1097" s="1" t="s">
        <v>1412</v>
      </c>
      <c r="M1097" s="2">
        <f ca="1">Table1[[#This Row],[Cases]]*Table1[[#This Row],[Pack Size]]</f>
        <v>0</v>
      </c>
      <c r="N1097" s="1">
        <f ca="1">Table1[[#This Row],[Cases]]*Table1[[#This Row],[Pack Size]]</f>
        <v>192</v>
      </c>
      <c r="O1097" s="1">
        <f>IFERROR(VLOOKUP(Table1[[#This Row],[SKU Code]],'SKU Size'!$G:$H,2,FALSE),0)*Table1[[#This Row],[Cases]]</f>
        <v>15442.694228189664</v>
      </c>
      <c r="P1097" t="str">
        <f t="shared" si="18"/>
        <v>D0116</v>
      </c>
      <c r="Q1097">
        <f>IFERROR(VLOOKUP(Table1[[#This Row],[Trim Distributor Code]],Sheet1!$N:$O,2,FALSE),0)</f>
        <v>3400850</v>
      </c>
      <c r="R1097" t="str">
        <f>IFERROR(VLOOKUP(Table1[[#This Row],[Salesflo AppUser Code]],HIE!$A:$B,2,FALSE),0)</f>
        <v>Active</v>
      </c>
      <c r="S1097" t="str">
        <f>IFERROR(VLOOKUP(Table1[[#This Row],[Salesflo AppUser Code]],HIE!$A:$B,2,FALSE),0)</f>
        <v>Active</v>
      </c>
      <c r="T1097" t="s">
        <v>4504</v>
      </c>
      <c r="U1097" t="s">
        <v>5688</v>
      </c>
      <c r="V1097" t="s">
        <v>1632</v>
      </c>
      <c r="W1097" t="s">
        <v>2269</v>
      </c>
      <c r="X1097" t="str">
        <f>IFERROR(VLOOKUP( Table1[[#This Row],[Trim Distributor Code]],Sheet1!$A:$J,10,FALSE),0)</f>
        <v>Active</v>
      </c>
    </row>
    <row r="1098" spans="1:24" hidden="1" x14ac:dyDescent="0.3">
      <c r="A1098" t="s">
        <v>4805</v>
      </c>
      <c r="B1098" t="s">
        <v>3342</v>
      </c>
      <c r="C1098" t="s">
        <v>4740</v>
      </c>
      <c r="D1098" t="s">
        <v>1412</v>
      </c>
      <c r="E1098" t="s">
        <v>4739</v>
      </c>
      <c r="F1098" t="s">
        <v>2756</v>
      </c>
      <c r="G1098" t="s">
        <v>2269</v>
      </c>
      <c r="H1098" t="s">
        <v>2268</v>
      </c>
      <c r="I1098" t="s">
        <v>4396</v>
      </c>
      <c r="J1098" t="s">
        <v>2270</v>
      </c>
      <c r="K1098">
        <v>5</v>
      </c>
      <c r="L1098" s="2" t="s">
        <v>1412</v>
      </c>
      <c r="M1098" s="2">
        <f ca="1">Table1[[#This Row],[Cases]]*Table1[[#This Row],[Pack Size]]</f>
        <v>0</v>
      </c>
      <c r="N1098" s="1">
        <f ca="1">Table1[[#This Row],[Cases]]*Table1[[#This Row],[Pack Size]]</f>
        <v>2400</v>
      </c>
      <c r="O1098" s="1">
        <f>IFERROR(VLOOKUP(Table1[[#This Row],[SKU Code]],'SKU Size'!$G:$H,2,FALSE),0)*Table1[[#This Row],[Cases]]</f>
        <v>24067.653836160538</v>
      </c>
      <c r="P1098" t="str">
        <f t="shared" si="18"/>
        <v>D0116</v>
      </c>
      <c r="Q1098">
        <f>IFERROR(VLOOKUP(Table1[[#This Row],[Trim Distributor Code]],Sheet1!$N:$O,2,FALSE),0)</f>
        <v>3400850</v>
      </c>
      <c r="R1098" t="str">
        <f>IFERROR(VLOOKUP(Table1[[#This Row],[Salesflo AppUser Code]],HIE!$A:$B,2,FALSE),0)</f>
        <v>Active</v>
      </c>
      <c r="S1098" t="str">
        <f>IFERROR(VLOOKUP(Table1[[#This Row],[Salesflo AppUser Code]],HIE!$A:$B,2,FALSE),0)</f>
        <v>Active</v>
      </c>
      <c r="T1098" t="s">
        <v>4504</v>
      </c>
      <c r="U1098" t="s">
        <v>5688</v>
      </c>
      <c r="V1098" t="s">
        <v>2268</v>
      </c>
      <c r="W1098" t="s">
        <v>2269</v>
      </c>
      <c r="X1098" t="str">
        <f>IFERROR(VLOOKUP( Table1[[#This Row],[Trim Distributor Code]],Sheet1!$A:$J,10,FALSE),0)</f>
        <v>Active</v>
      </c>
    </row>
    <row r="1099" spans="1:24" hidden="1" x14ac:dyDescent="0.3">
      <c r="A1099" t="s">
        <v>4805</v>
      </c>
      <c r="B1099" t="s">
        <v>3341</v>
      </c>
      <c r="C1099" t="s">
        <v>4741</v>
      </c>
      <c r="D1099" t="s">
        <v>1412</v>
      </c>
      <c r="E1099" t="s">
        <v>4739</v>
      </c>
      <c r="F1099" t="s">
        <v>2756</v>
      </c>
      <c r="G1099" t="s">
        <v>4156</v>
      </c>
      <c r="H1099" t="s">
        <v>4106</v>
      </c>
      <c r="I1099" t="s">
        <v>4391</v>
      </c>
      <c r="J1099" t="s">
        <v>2144</v>
      </c>
      <c r="K1099">
        <v>260</v>
      </c>
      <c r="L1099" s="2" t="s">
        <v>1412</v>
      </c>
      <c r="M1099" s="2">
        <f ca="1">Table1[[#This Row],[Cases]]*Table1[[#This Row],[Pack Size]]</f>
        <v>0</v>
      </c>
      <c r="N1099" s="1">
        <f ca="1">Table1[[#This Row],[Cases]]*Table1[[#This Row],[Pack Size]]</f>
        <v>104000</v>
      </c>
      <c r="O1099" s="1">
        <f>IFERROR(VLOOKUP(Table1[[#This Row],[SKU Code]],'SKU Size'!$G:$H,2,FALSE),0)*Table1[[#This Row],[Cases]]</f>
        <v>2353492.5348556028</v>
      </c>
      <c r="P1099" t="str">
        <f t="shared" si="18"/>
        <v>D0116</v>
      </c>
      <c r="Q1099">
        <f>IFERROR(VLOOKUP(Table1[[#This Row],[Trim Distributor Code]],Sheet1!$N:$O,2,FALSE),0)</f>
        <v>3400850</v>
      </c>
      <c r="R1099" t="str">
        <f>IFERROR(VLOOKUP(Table1[[#This Row],[Salesflo AppUser Code]],HIE!$A:$B,2,FALSE),0)</f>
        <v>Active</v>
      </c>
      <c r="S1099" t="str">
        <f>IFERROR(VLOOKUP(Table1[[#This Row],[Salesflo AppUser Code]],HIE!$A:$B,2,FALSE),0)</f>
        <v>Active</v>
      </c>
      <c r="T1099" t="s">
        <v>4504</v>
      </c>
      <c r="U1099" t="s">
        <v>5688</v>
      </c>
      <c r="V1099" t="s">
        <v>1444</v>
      </c>
      <c r="W1099" t="s">
        <v>2030</v>
      </c>
      <c r="X1099" t="str">
        <f>IFERROR(VLOOKUP( Table1[[#This Row],[Trim Distributor Code]],Sheet1!$A:$J,10,FALSE),0)</f>
        <v>Active</v>
      </c>
    </row>
    <row r="1100" spans="1:24" hidden="1" x14ac:dyDescent="0.3">
      <c r="A1100" t="s">
        <v>4805</v>
      </c>
      <c r="B1100" t="s">
        <v>3341</v>
      </c>
      <c r="C1100" t="s">
        <v>4741</v>
      </c>
      <c r="D1100" t="s">
        <v>1412</v>
      </c>
      <c r="E1100" t="s">
        <v>4739</v>
      </c>
      <c r="F1100" t="s">
        <v>2756</v>
      </c>
      <c r="G1100" t="s">
        <v>4156</v>
      </c>
      <c r="H1100" t="s">
        <v>4137</v>
      </c>
      <c r="I1100" t="s">
        <v>4392</v>
      </c>
      <c r="J1100" t="s">
        <v>2238</v>
      </c>
      <c r="K1100">
        <v>2</v>
      </c>
      <c r="L1100" s="2" t="s">
        <v>1412</v>
      </c>
      <c r="M1100" s="2">
        <f ca="1">Table1[[#This Row],[Cases]]*Table1[[#This Row],[Pack Size]]</f>
        <v>0</v>
      </c>
      <c r="N1100" s="1">
        <f ca="1">Table1[[#This Row],[Cases]]*Table1[[#This Row],[Pack Size]]</f>
        <v>768</v>
      </c>
      <c r="O1100" s="1">
        <f>IFERROR(VLOOKUP(Table1[[#This Row],[SKU Code]],'SKU Size'!$G:$H,2,FALSE),0)*Table1[[#This Row],[Cases]]</f>
        <v>18638.779346586776</v>
      </c>
      <c r="P1100" t="str">
        <f t="shared" si="18"/>
        <v>D0116</v>
      </c>
      <c r="Q1100">
        <f>IFERROR(VLOOKUP(Table1[[#This Row],[Trim Distributor Code]],Sheet1!$N:$O,2,FALSE),0)</f>
        <v>3400850</v>
      </c>
      <c r="R1100" t="str">
        <f>IFERROR(VLOOKUP(Table1[[#This Row],[Salesflo AppUser Code]],HIE!$A:$B,2,FALSE),0)</f>
        <v>Active</v>
      </c>
      <c r="S1100" t="str">
        <f>IFERROR(VLOOKUP(Table1[[#This Row],[Salesflo AppUser Code]],HIE!$A:$B,2,FALSE),0)</f>
        <v>Active</v>
      </c>
      <c r="T1100" t="s">
        <v>4504</v>
      </c>
      <c r="U1100" t="s">
        <v>5688</v>
      </c>
      <c r="V1100" t="s">
        <v>1606</v>
      </c>
      <c r="W1100" t="s">
        <v>2030</v>
      </c>
      <c r="X1100" t="str">
        <f>IFERROR(VLOOKUP( Table1[[#This Row],[Trim Distributor Code]],Sheet1!$A:$J,10,FALSE),0)</f>
        <v>Active</v>
      </c>
    </row>
    <row r="1101" spans="1:24" hidden="1" x14ac:dyDescent="0.3">
      <c r="A1101" t="s">
        <v>4805</v>
      </c>
      <c r="B1101" t="s">
        <v>3341</v>
      </c>
      <c r="C1101" t="s">
        <v>4741</v>
      </c>
      <c r="D1101" t="s">
        <v>1412</v>
      </c>
      <c r="E1101" t="s">
        <v>4739</v>
      </c>
      <c r="F1101" t="s">
        <v>2756</v>
      </c>
      <c r="G1101" t="s">
        <v>4156</v>
      </c>
      <c r="H1101" t="s">
        <v>4113</v>
      </c>
      <c r="I1101" t="s">
        <v>4394</v>
      </c>
      <c r="J1101" t="s">
        <v>2307</v>
      </c>
      <c r="K1101">
        <v>15</v>
      </c>
      <c r="L1101" s="2" t="s">
        <v>1412</v>
      </c>
      <c r="M1101" s="2">
        <f ca="1">Table1[[#This Row],[Cases]]*Table1[[#This Row],[Pack Size]]</f>
        <v>0</v>
      </c>
      <c r="N1101" s="1">
        <f ca="1">Table1[[#This Row],[Cases]]*Table1[[#This Row],[Pack Size]]</f>
        <v>360</v>
      </c>
      <c r="O1101" s="1">
        <f>IFERROR(VLOOKUP(Table1[[#This Row],[SKU Code]],'SKU Size'!$G:$H,2,FALSE),0)*Table1[[#This Row],[Cases]]</f>
        <v>51660.970086533474</v>
      </c>
      <c r="P1101" t="str">
        <f t="shared" si="18"/>
        <v>D0116</v>
      </c>
      <c r="Q1101">
        <f>IFERROR(VLOOKUP(Table1[[#This Row],[Trim Distributor Code]],Sheet1!$N:$O,2,FALSE),0)</f>
        <v>3400850</v>
      </c>
      <c r="R1101" t="str">
        <f>IFERROR(VLOOKUP(Table1[[#This Row],[Salesflo AppUser Code]],HIE!$A:$B,2,FALSE),0)</f>
        <v>Active</v>
      </c>
      <c r="S1101" t="str">
        <f>IFERROR(VLOOKUP(Table1[[#This Row],[Salesflo AppUser Code]],HIE!$A:$B,2,FALSE),0)</f>
        <v>Active</v>
      </c>
      <c r="T1101" t="s">
        <v>4504</v>
      </c>
      <c r="U1101" t="s">
        <v>5688</v>
      </c>
      <c r="V1101" t="s">
        <v>1632</v>
      </c>
      <c r="W1101" t="s">
        <v>2030</v>
      </c>
      <c r="X1101" t="str">
        <f>IFERROR(VLOOKUP( Table1[[#This Row],[Trim Distributor Code]],Sheet1!$A:$J,10,FALSE),0)</f>
        <v>Active</v>
      </c>
    </row>
    <row r="1102" spans="1:24" hidden="1" x14ac:dyDescent="0.3">
      <c r="A1102" t="s">
        <v>4805</v>
      </c>
      <c r="B1102" t="s">
        <v>3341</v>
      </c>
      <c r="C1102" t="s">
        <v>4741</v>
      </c>
      <c r="D1102" t="s">
        <v>1412</v>
      </c>
      <c r="E1102" t="s">
        <v>4739</v>
      </c>
      <c r="F1102" t="s">
        <v>2756</v>
      </c>
      <c r="G1102" t="s">
        <v>4306</v>
      </c>
      <c r="H1102" t="s">
        <v>4109</v>
      </c>
      <c r="I1102" t="s">
        <v>4307</v>
      </c>
      <c r="J1102" t="s">
        <v>2034</v>
      </c>
      <c r="K1102">
        <v>10</v>
      </c>
      <c r="L1102" s="2" t="s">
        <v>1412</v>
      </c>
      <c r="M1102" s="2">
        <f ca="1">Table1[[#This Row],[Cases]]*Table1[[#This Row],[Pack Size]]</f>
        <v>0</v>
      </c>
      <c r="N1102" s="1">
        <f ca="1">Table1[[#This Row],[Cases]]*Table1[[#This Row],[Pack Size]]</f>
        <v>1000</v>
      </c>
      <c r="O1102" s="1">
        <f>IFERROR(VLOOKUP(Table1[[#This Row],[SKU Code]],'SKU Size'!$G:$H,2,FALSE),0)*Table1[[#This Row],[Cases]]</f>
        <v>75600.242379515024</v>
      </c>
      <c r="P1102" t="str">
        <f t="shared" si="18"/>
        <v>D0116</v>
      </c>
      <c r="Q1102">
        <f>IFERROR(VLOOKUP(Table1[[#This Row],[Trim Distributor Code]],Sheet1!$N:$O,2,FALSE),0)</f>
        <v>3400850</v>
      </c>
      <c r="R1102" t="str">
        <f>IFERROR(VLOOKUP(Table1[[#This Row],[Salesflo AppUser Code]],HIE!$A:$B,2,FALSE),0)</f>
        <v>Active</v>
      </c>
      <c r="S1102" t="str">
        <f>IFERROR(VLOOKUP(Table1[[#This Row],[Salesflo AppUser Code]],HIE!$A:$B,2,FALSE),0)</f>
        <v>Active</v>
      </c>
      <c r="T1102" t="s">
        <v>4504</v>
      </c>
      <c r="U1102" t="s">
        <v>5688</v>
      </c>
      <c r="V1102" t="s">
        <v>1423</v>
      </c>
      <c r="W1102" t="s">
        <v>2031</v>
      </c>
      <c r="X1102" t="str">
        <f>IFERROR(VLOOKUP( Table1[[#This Row],[Trim Distributor Code]],Sheet1!$A:$J,10,FALSE),0)</f>
        <v>Active</v>
      </c>
    </row>
    <row r="1103" spans="1:24" hidden="1" x14ac:dyDescent="0.3">
      <c r="A1103" t="s">
        <v>4805</v>
      </c>
      <c r="B1103" t="s">
        <v>3341</v>
      </c>
      <c r="C1103" t="s">
        <v>4741</v>
      </c>
      <c r="D1103" t="s">
        <v>1412</v>
      </c>
      <c r="E1103" t="s">
        <v>4739</v>
      </c>
      <c r="F1103" t="s">
        <v>2756</v>
      </c>
      <c r="G1103" t="s">
        <v>4305</v>
      </c>
      <c r="H1103" t="s">
        <v>4109</v>
      </c>
      <c r="I1103" t="s">
        <v>4393</v>
      </c>
      <c r="J1103" t="s">
        <v>2060</v>
      </c>
      <c r="K1103">
        <v>30</v>
      </c>
      <c r="L1103" s="2" t="s">
        <v>1412</v>
      </c>
      <c r="M1103" s="2">
        <f ca="1">Table1[[#This Row],[Cases]]*Table1[[#This Row],[Pack Size]]</f>
        <v>0</v>
      </c>
      <c r="N1103" s="1">
        <f ca="1">Table1[[#This Row],[Cases]]*Table1[[#This Row],[Pack Size]]</f>
        <v>3000</v>
      </c>
      <c r="O1103" s="1">
        <f>IFERROR(VLOOKUP(Table1[[#This Row],[SKU Code]],'SKU Size'!$G:$H,2,FALSE),0)*Table1[[#This Row],[Cases]]</f>
        <v>305137.62975582061</v>
      </c>
      <c r="P1103" t="str">
        <f t="shared" si="18"/>
        <v>D0116</v>
      </c>
      <c r="Q1103">
        <f>IFERROR(VLOOKUP(Table1[[#This Row],[Trim Distributor Code]],Sheet1!$N:$O,2,FALSE),0)</f>
        <v>3400850</v>
      </c>
      <c r="R1103" t="str">
        <f>IFERROR(VLOOKUP(Table1[[#This Row],[Salesflo AppUser Code]],HIE!$A:$B,2,FALSE),0)</f>
        <v>Active</v>
      </c>
      <c r="S1103" t="str">
        <f>IFERROR(VLOOKUP(Table1[[#This Row],[Salesflo AppUser Code]],HIE!$A:$B,2,FALSE),0)</f>
        <v>Active</v>
      </c>
      <c r="T1103" t="s">
        <v>4504</v>
      </c>
      <c r="U1103" t="s">
        <v>5688</v>
      </c>
      <c r="V1103" t="s">
        <v>1423</v>
      </c>
      <c r="W1103" t="s">
        <v>2040</v>
      </c>
      <c r="X1103" t="str">
        <f>IFERROR(VLOOKUP( Table1[[#This Row],[Trim Distributor Code]],Sheet1!$A:$J,10,FALSE),0)</f>
        <v>Active</v>
      </c>
    </row>
    <row r="1104" spans="1:24" hidden="1" x14ac:dyDescent="0.3">
      <c r="A1104" t="s">
        <v>4805</v>
      </c>
      <c r="B1104" t="s">
        <v>3341</v>
      </c>
      <c r="C1104" t="s">
        <v>4741</v>
      </c>
      <c r="D1104" t="s">
        <v>1412</v>
      </c>
      <c r="E1104" t="s">
        <v>4739</v>
      </c>
      <c r="F1104" t="s">
        <v>2756</v>
      </c>
      <c r="G1104" t="s">
        <v>2269</v>
      </c>
      <c r="H1104" t="s">
        <v>4113</v>
      </c>
      <c r="I1104" t="s">
        <v>4395</v>
      </c>
      <c r="J1104" t="s">
        <v>2288</v>
      </c>
      <c r="K1104">
        <v>12</v>
      </c>
      <c r="L1104" s="2" t="s">
        <v>1412</v>
      </c>
      <c r="M1104" s="2">
        <f ca="1">Table1[[#This Row],[Cases]]*Table1[[#This Row],[Pack Size]]</f>
        <v>0</v>
      </c>
      <c r="N1104" s="1">
        <f ca="1">Table1[[#This Row],[Cases]]*Table1[[#This Row],[Pack Size]]</f>
        <v>288</v>
      </c>
      <c r="O1104" s="1">
        <f>IFERROR(VLOOKUP(Table1[[#This Row],[SKU Code]],'SKU Size'!$G:$H,2,FALSE),0)*Table1[[#This Row],[Cases]]</f>
        <v>23164.041342284498</v>
      </c>
      <c r="P1104" t="str">
        <f t="shared" si="18"/>
        <v>D0116</v>
      </c>
      <c r="Q1104">
        <f>IFERROR(VLOOKUP(Table1[[#This Row],[Trim Distributor Code]],Sheet1!$N:$O,2,FALSE),0)</f>
        <v>3400850</v>
      </c>
      <c r="R1104" t="str">
        <f>IFERROR(VLOOKUP(Table1[[#This Row],[Salesflo AppUser Code]],HIE!$A:$B,2,FALSE),0)</f>
        <v>Active</v>
      </c>
      <c r="S1104" t="str">
        <f>IFERROR(VLOOKUP(Table1[[#This Row],[Salesflo AppUser Code]],HIE!$A:$B,2,FALSE),0)</f>
        <v>Active</v>
      </c>
      <c r="T1104" t="s">
        <v>4504</v>
      </c>
      <c r="U1104" t="s">
        <v>5688</v>
      </c>
      <c r="V1104" t="s">
        <v>1632</v>
      </c>
      <c r="W1104" t="s">
        <v>2269</v>
      </c>
      <c r="X1104" t="str">
        <f>IFERROR(VLOOKUP( Table1[[#This Row],[Trim Distributor Code]],Sheet1!$A:$J,10,FALSE),0)</f>
        <v>Active</v>
      </c>
    </row>
    <row r="1105" spans="1:24" hidden="1" x14ac:dyDescent="0.3">
      <c r="A1105" t="s">
        <v>4805</v>
      </c>
      <c r="B1105" t="s">
        <v>3341</v>
      </c>
      <c r="C1105" t="s">
        <v>4741</v>
      </c>
      <c r="D1105" t="s">
        <v>1412</v>
      </c>
      <c r="E1105" t="s">
        <v>4739</v>
      </c>
      <c r="F1105" t="s">
        <v>2756</v>
      </c>
      <c r="G1105" t="s">
        <v>2269</v>
      </c>
      <c r="H1105" t="s">
        <v>2268</v>
      </c>
      <c r="I1105" t="s">
        <v>4396</v>
      </c>
      <c r="J1105" t="s">
        <v>2270</v>
      </c>
      <c r="K1105">
        <v>4</v>
      </c>
      <c r="L1105" s="2" t="s">
        <v>1412</v>
      </c>
      <c r="M1105" s="2">
        <f ca="1">Table1[[#This Row],[Cases]]*Table1[[#This Row],[Pack Size]]</f>
        <v>0</v>
      </c>
      <c r="N1105" s="1">
        <f ca="1">Table1[[#This Row],[Cases]]*Table1[[#This Row],[Pack Size]]</f>
        <v>1920</v>
      </c>
      <c r="O1105" s="1">
        <f>IFERROR(VLOOKUP(Table1[[#This Row],[SKU Code]],'SKU Size'!$G:$H,2,FALSE),0)*Table1[[#This Row],[Cases]]</f>
        <v>19254.123068928431</v>
      </c>
      <c r="P1105" t="str">
        <f t="shared" si="18"/>
        <v>D0116</v>
      </c>
      <c r="Q1105">
        <f>IFERROR(VLOOKUP(Table1[[#This Row],[Trim Distributor Code]],Sheet1!$N:$O,2,FALSE),0)</f>
        <v>3400850</v>
      </c>
      <c r="R1105" t="str">
        <f>IFERROR(VLOOKUP(Table1[[#This Row],[Salesflo AppUser Code]],HIE!$A:$B,2,FALSE),0)</f>
        <v>Active</v>
      </c>
      <c r="S1105" t="str">
        <f>IFERROR(VLOOKUP(Table1[[#This Row],[Salesflo AppUser Code]],HIE!$A:$B,2,FALSE),0)</f>
        <v>Active</v>
      </c>
      <c r="T1105" t="s">
        <v>4504</v>
      </c>
      <c r="U1105" t="s">
        <v>5688</v>
      </c>
      <c r="V1105" t="s">
        <v>2268</v>
      </c>
      <c r="W1105" t="s">
        <v>2269</v>
      </c>
      <c r="X1105" t="str">
        <f>IFERROR(VLOOKUP( Table1[[#This Row],[Trim Distributor Code]],Sheet1!$A:$J,10,FALSE),0)</f>
        <v>Active</v>
      </c>
    </row>
    <row r="1106" spans="1:24" hidden="1" x14ac:dyDescent="0.3">
      <c r="A1106" t="s">
        <v>4805</v>
      </c>
      <c r="B1106" t="s">
        <v>3343</v>
      </c>
      <c r="C1106" t="s">
        <v>4742</v>
      </c>
      <c r="D1106" t="s">
        <v>1412</v>
      </c>
      <c r="E1106" t="s">
        <v>4739</v>
      </c>
      <c r="F1106" t="s">
        <v>2756</v>
      </c>
      <c r="G1106" t="s">
        <v>4156</v>
      </c>
      <c r="H1106" t="s">
        <v>4106</v>
      </c>
      <c r="I1106" t="s">
        <v>4391</v>
      </c>
      <c r="J1106" t="s">
        <v>2144</v>
      </c>
      <c r="K1106" s="1">
        <v>290</v>
      </c>
      <c r="L1106" s="1" t="s">
        <v>1412</v>
      </c>
      <c r="M1106" s="2">
        <f ca="1">Table1[[#This Row],[Cases]]*Table1[[#This Row],[Pack Size]]</f>
        <v>0</v>
      </c>
      <c r="N1106" s="1">
        <f ca="1">Table1[[#This Row],[Cases]]*Table1[[#This Row],[Pack Size]]</f>
        <v>116000</v>
      </c>
      <c r="O1106" s="1">
        <f>IFERROR(VLOOKUP(Table1[[#This Row],[SKU Code]],'SKU Size'!$G:$H,2,FALSE),0)*Table1[[#This Row],[Cases]]</f>
        <v>2625049.3658004799</v>
      </c>
      <c r="P1106" t="str">
        <f t="shared" si="18"/>
        <v>D0116</v>
      </c>
      <c r="Q1106">
        <f>IFERROR(VLOOKUP(Table1[[#This Row],[Trim Distributor Code]],Sheet1!$N:$O,2,FALSE),0)</f>
        <v>3400850</v>
      </c>
      <c r="R1106" t="str">
        <f>IFERROR(VLOOKUP(Table1[[#This Row],[Salesflo AppUser Code]],HIE!$A:$B,2,FALSE),0)</f>
        <v>Active</v>
      </c>
      <c r="S1106" t="str">
        <f>IFERROR(VLOOKUP(Table1[[#This Row],[Salesflo AppUser Code]],HIE!$A:$B,2,FALSE),0)</f>
        <v>Active</v>
      </c>
      <c r="T1106" t="s">
        <v>4504</v>
      </c>
      <c r="U1106" t="s">
        <v>5688</v>
      </c>
      <c r="V1106" t="s">
        <v>1444</v>
      </c>
      <c r="W1106" t="s">
        <v>2030</v>
      </c>
      <c r="X1106" t="str">
        <f>IFERROR(VLOOKUP( Table1[[#This Row],[Trim Distributor Code]],Sheet1!$A:$J,10,FALSE),0)</f>
        <v>Active</v>
      </c>
    </row>
    <row r="1107" spans="1:24" hidden="1" x14ac:dyDescent="0.3">
      <c r="A1107" t="s">
        <v>4805</v>
      </c>
      <c r="B1107" t="s">
        <v>3343</v>
      </c>
      <c r="C1107" t="s">
        <v>4742</v>
      </c>
      <c r="D1107" t="s">
        <v>1412</v>
      </c>
      <c r="E1107" t="s">
        <v>4739</v>
      </c>
      <c r="F1107" t="s">
        <v>2756</v>
      </c>
      <c r="G1107" t="s">
        <v>4156</v>
      </c>
      <c r="H1107" t="s">
        <v>4137</v>
      </c>
      <c r="I1107" t="s">
        <v>4392</v>
      </c>
      <c r="J1107" t="s">
        <v>2238</v>
      </c>
      <c r="K1107">
        <v>2</v>
      </c>
      <c r="L1107" s="2" t="s">
        <v>1412</v>
      </c>
      <c r="M1107" s="2">
        <f ca="1">Table1[[#This Row],[Cases]]*Table1[[#This Row],[Pack Size]]</f>
        <v>0</v>
      </c>
      <c r="N1107" s="1">
        <f ca="1">Table1[[#This Row],[Cases]]*Table1[[#This Row],[Pack Size]]</f>
        <v>768</v>
      </c>
      <c r="O1107" s="1">
        <f>IFERROR(VLOOKUP(Table1[[#This Row],[SKU Code]],'SKU Size'!$G:$H,2,FALSE),0)*Table1[[#This Row],[Cases]]</f>
        <v>18638.779346586776</v>
      </c>
      <c r="P1107" t="str">
        <f t="shared" si="18"/>
        <v>D0116</v>
      </c>
      <c r="Q1107">
        <f>IFERROR(VLOOKUP(Table1[[#This Row],[Trim Distributor Code]],Sheet1!$N:$O,2,FALSE),0)</f>
        <v>3400850</v>
      </c>
      <c r="R1107" t="str">
        <f>IFERROR(VLOOKUP(Table1[[#This Row],[Salesflo AppUser Code]],HIE!$A:$B,2,FALSE),0)</f>
        <v>Active</v>
      </c>
      <c r="S1107" t="str">
        <f>IFERROR(VLOOKUP(Table1[[#This Row],[Salesflo AppUser Code]],HIE!$A:$B,2,FALSE),0)</f>
        <v>Active</v>
      </c>
      <c r="T1107" t="s">
        <v>4504</v>
      </c>
      <c r="U1107" t="s">
        <v>5688</v>
      </c>
      <c r="V1107" t="s">
        <v>1606</v>
      </c>
      <c r="W1107" t="s">
        <v>2030</v>
      </c>
      <c r="X1107" t="str">
        <f>IFERROR(VLOOKUP( Table1[[#This Row],[Trim Distributor Code]],Sheet1!$A:$J,10,FALSE),0)</f>
        <v>Active</v>
      </c>
    </row>
    <row r="1108" spans="1:24" hidden="1" x14ac:dyDescent="0.3">
      <c r="A1108" t="s">
        <v>4805</v>
      </c>
      <c r="B1108" t="s">
        <v>3343</v>
      </c>
      <c r="C1108" t="s">
        <v>4742</v>
      </c>
      <c r="D1108" t="s">
        <v>1412</v>
      </c>
      <c r="E1108" t="s">
        <v>4739</v>
      </c>
      <c r="F1108" t="s">
        <v>2756</v>
      </c>
      <c r="G1108" t="s">
        <v>4156</v>
      </c>
      <c r="H1108" t="s">
        <v>4113</v>
      </c>
      <c r="I1108" t="s">
        <v>4394</v>
      </c>
      <c r="J1108" t="s">
        <v>2307</v>
      </c>
      <c r="K1108">
        <v>12</v>
      </c>
      <c r="L1108" s="2" t="s">
        <v>1412</v>
      </c>
      <c r="M1108" s="2">
        <f ca="1">Table1[[#This Row],[Cases]]*Table1[[#This Row],[Pack Size]]</f>
        <v>0</v>
      </c>
      <c r="N1108" s="1">
        <f ca="1">Table1[[#This Row],[Cases]]*Table1[[#This Row],[Pack Size]]</f>
        <v>288</v>
      </c>
      <c r="O1108" s="1">
        <f>IFERROR(VLOOKUP(Table1[[#This Row],[SKU Code]],'SKU Size'!$G:$H,2,FALSE),0)*Table1[[#This Row],[Cases]]</f>
        <v>41328.776069226784</v>
      </c>
      <c r="P1108" t="str">
        <f t="shared" si="18"/>
        <v>D0116</v>
      </c>
      <c r="Q1108">
        <f>IFERROR(VLOOKUP(Table1[[#This Row],[Trim Distributor Code]],Sheet1!$N:$O,2,FALSE),0)</f>
        <v>3400850</v>
      </c>
      <c r="R1108" t="str">
        <f>IFERROR(VLOOKUP(Table1[[#This Row],[Salesflo AppUser Code]],HIE!$A:$B,2,FALSE),0)</f>
        <v>Active</v>
      </c>
      <c r="S1108" t="str">
        <f>IFERROR(VLOOKUP(Table1[[#This Row],[Salesflo AppUser Code]],HIE!$A:$B,2,FALSE),0)</f>
        <v>Active</v>
      </c>
      <c r="T1108" t="s">
        <v>4504</v>
      </c>
      <c r="U1108" t="s">
        <v>5688</v>
      </c>
      <c r="V1108" t="s">
        <v>1632</v>
      </c>
      <c r="W1108" t="s">
        <v>2030</v>
      </c>
      <c r="X1108" t="str">
        <f>IFERROR(VLOOKUP( Table1[[#This Row],[Trim Distributor Code]],Sheet1!$A:$J,10,FALSE),0)</f>
        <v>Active</v>
      </c>
    </row>
    <row r="1109" spans="1:24" hidden="1" x14ac:dyDescent="0.3">
      <c r="A1109" t="s">
        <v>4805</v>
      </c>
      <c r="B1109" t="s">
        <v>3343</v>
      </c>
      <c r="C1109" t="s">
        <v>4742</v>
      </c>
      <c r="D1109" t="s">
        <v>1412</v>
      </c>
      <c r="E1109" t="s">
        <v>4739</v>
      </c>
      <c r="F1109" t="s">
        <v>2756</v>
      </c>
      <c r="G1109" t="s">
        <v>4306</v>
      </c>
      <c r="H1109" t="s">
        <v>4109</v>
      </c>
      <c r="I1109" t="s">
        <v>4307</v>
      </c>
      <c r="J1109" t="s">
        <v>2034</v>
      </c>
      <c r="K1109">
        <v>8</v>
      </c>
      <c r="L1109" s="2" t="s">
        <v>1412</v>
      </c>
      <c r="M1109" s="2">
        <f ca="1">Table1[[#This Row],[Cases]]*Table1[[#This Row],[Pack Size]]</f>
        <v>0</v>
      </c>
      <c r="N1109" s="1">
        <f ca="1">Table1[[#This Row],[Cases]]*Table1[[#This Row],[Pack Size]]</f>
        <v>800</v>
      </c>
      <c r="O1109" s="1">
        <f>IFERROR(VLOOKUP(Table1[[#This Row],[SKU Code]],'SKU Size'!$G:$H,2,FALSE),0)*Table1[[#This Row],[Cases]]</f>
        <v>60480.193903612017</v>
      </c>
      <c r="P1109" t="str">
        <f t="shared" si="18"/>
        <v>D0116</v>
      </c>
      <c r="Q1109">
        <f>IFERROR(VLOOKUP(Table1[[#This Row],[Trim Distributor Code]],Sheet1!$N:$O,2,FALSE),0)</f>
        <v>3400850</v>
      </c>
      <c r="R1109" t="str">
        <f>IFERROR(VLOOKUP(Table1[[#This Row],[Salesflo AppUser Code]],HIE!$A:$B,2,FALSE),0)</f>
        <v>Active</v>
      </c>
      <c r="S1109" t="str">
        <f>IFERROR(VLOOKUP(Table1[[#This Row],[Salesflo AppUser Code]],HIE!$A:$B,2,FALSE),0)</f>
        <v>Active</v>
      </c>
      <c r="T1109" t="s">
        <v>4504</v>
      </c>
      <c r="U1109" t="s">
        <v>5688</v>
      </c>
      <c r="V1109" t="s">
        <v>1423</v>
      </c>
      <c r="W1109" t="s">
        <v>2031</v>
      </c>
      <c r="X1109" t="str">
        <f>IFERROR(VLOOKUP( Table1[[#This Row],[Trim Distributor Code]],Sheet1!$A:$J,10,FALSE),0)</f>
        <v>Active</v>
      </c>
    </row>
    <row r="1110" spans="1:24" hidden="1" x14ac:dyDescent="0.3">
      <c r="A1110" t="s">
        <v>4805</v>
      </c>
      <c r="B1110" t="s">
        <v>3343</v>
      </c>
      <c r="C1110" t="s">
        <v>4742</v>
      </c>
      <c r="D1110" t="s">
        <v>1412</v>
      </c>
      <c r="E1110" t="s">
        <v>4739</v>
      </c>
      <c r="F1110" t="s">
        <v>2756</v>
      </c>
      <c r="G1110" t="s">
        <v>4305</v>
      </c>
      <c r="H1110" t="s">
        <v>4109</v>
      </c>
      <c r="I1110" t="s">
        <v>4393</v>
      </c>
      <c r="J1110" t="s">
        <v>2060</v>
      </c>
      <c r="K1110">
        <v>25</v>
      </c>
      <c r="L1110" s="2" t="s">
        <v>1412</v>
      </c>
      <c r="M1110" s="2">
        <f ca="1">Table1[[#This Row],[Cases]]*Table1[[#This Row],[Pack Size]]</f>
        <v>0</v>
      </c>
      <c r="N1110" s="1">
        <f ca="1">Table1[[#This Row],[Cases]]*Table1[[#This Row],[Pack Size]]</f>
        <v>2500</v>
      </c>
      <c r="O1110" s="1">
        <f>IFERROR(VLOOKUP(Table1[[#This Row],[SKU Code]],'SKU Size'!$G:$H,2,FALSE),0)*Table1[[#This Row],[Cases]]</f>
        <v>254281.3581298505</v>
      </c>
      <c r="P1110" t="str">
        <f t="shared" si="18"/>
        <v>D0116</v>
      </c>
      <c r="Q1110">
        <f>IFERROR(VLOOKUP(Table1[[#This Row],[Trim Distributor Code]],Sheet1!$N:$O,2,FALSE),0)</f>
        <v>3400850</v>
      </c>
      <c r="R1110" t="str">
        <f>IFERROR(VLOOKUP(Table1[[#This Row],[Salesflo AppUser Code]],HIE!$A:$B,2,FALSE),0)</f>
        <v>Active</v>
      </c>
      <c r="S1110" t="str">
        <f>IFERROR(VLOOKUP(Table1[[#This Row],[Salesflo AppUser Code]],HIE!$A:$B,2,FALSE),0)</f>
        <v>Active</v>
      </c>
      <c r="T1110" t="s">
        <v>4504</v>
      </c>
      <c r="U1110" t="s">
        <v>5688</v>
      </c>
      <c r="V1110" t="s">
        <v>1423</v>
      </c>
      <c r="W1110" t="s">
        <v>2040</v>
      </c>
      <c r="X1110" t="str">
        <f>IFERROR(VLOOKUP( Table1[[#This Row],[Trim Distributor Code]],Sheet1!$A:$J,10,FALSE),0)</f>
        <v>Active</v>
      </c>
    </row>
    <row r="1111" spans="1:24" hidden="1" x14ac:dyDescent="0.3">
      <c r="A1111" t="s">
        <v>4805</v>
      </c>
      <c r="B1111" t="s">
        <v>3343</v>
      </c>
      <c r="C1111" t="s">
        <v>4742</v>
      </c>
      <c r="D1111" t="s">
        <v>1412</v>
      </c>
      <c r="E1111" t="s">
        <v>4739</v>
      </c>
      <c r="F1111" t="s">
        <v>2756</v>
      </c>
      <c r="G1111" t="s">
        <v>2269</v>
      </c>
      <c r="H1111" t="s">
        <v>4113</v>
      </c>
      <c r="I1111" t="s">
        <v>4395</v>
      </c>
      <c r="J1111" t="s">
        <v>2288</v>
      </c>
      <c r="K1111">
        <v>9</v>
      </c>
      <c r="L1111" s="2" t="s">
        <v>1412</v>
      </c>
      <c r="M1111" s="2">
        <f ca="1">Table1[[#This Row],[Cases]]*Table1[[#This Row],[Pack Size]]</f>
        <v>0</v>
      </c>
      <c r="N1111" s="1">
        <f ca="1">Table1[[#This Row],[Cases]]*Table1[[#This Row],[Pack Size]]</f>
        <v>216</v>
      </c>
      <c r="O1111" s="1">
        <f>IFERROR(VLOOKUP(Table1[[#This Row],[SKU Code]],'SKU Size'!$G:$H,2,FALSE),0)*Table1[[#This Row],[Cases]]</f>
        <v>17373.031006713372</v>
      </c>
      <c r="P1111" t="str">
        <f t="shared" si="18"/>
        <v>D0116</v>
      </c>
      <c r="Q1111">
        <f>IFERROR(VLOOKUP(Table1[[#This Row],[Trim Distributor Code]],Sheet1!$N:$O,2,FALSE),0)</f>
        <v>3400850</v>
      </c>
      <c r="R1111" t="str">
        <f>IFERROR(VLOOKUP(Table1[[#This Row],[Salesflo AppUser Code]],HIE!$A:$B,2,FALSE),0)</f>
        <v>Active</v>
      </c>
      <c r="S1111" t="str">
        <f>IFERROR(VLOOKUP(Table1[[#This Row],[Salesflo AppUser Code]],HIE!$A:$B,2,FALSE),0)</f>
        <v>Active</v>
      </c>
      <c r="T1111" t="s">
        <v>4504</v>
      </c>
      <c r="U1111" t="s">
        <v>5688</v>
      </c>
      <c r="V1111" t="s">
        <v>1632</v>
      </c>
      <c r="W1111" t="s">
        <v>2269</v>
      </c>
      <c r="X1111" t="str">
        <f>IFERROR(VLOOKUP( Table1[[#This Row],[Trim Distributor Code]],Sheet1!$A:$J,10,FALSE),0)</f>
        <v>Active</v>
      </c>
    </row>
    <row r="1112" spans="1:24" hidden="1" x14ac:dyDescent="0.3">
      <c r="A1112" t="s">
        <v>4805</v>
      </c>
      <c r="B1112" t="s">
        <v>3343</v>
      </c>
      <c r="C1112" t="s">
        <v>4742</v>
      </c>
      <c r="D1112" t="s">
        <v>1412</v>
      </c>
      <c r="E1112" t="s">
        <v>4739</v>
      </c>
      <c r="F1112" t="s">
        <v>2756</v>
      </c>
      <c r="G1112" t="s">
        <v>2269</v>
      </c>
      <c r="H1112" t="s">
        <v>2268</v>
      </c>
      <c r="I1112" t="s">
        <v>4396</v>
      </c>
      <c r="J1112" t="s">
        <v>2270</v>
      </c>
      <c r="K1112">
        <v>3</v>
      </c>
      <c r="L1112" s="2" t="s">
        <v>1412</v>
      </c>
      <c r="M1112" s="2">
        <f ca="1">Table1[[#This Row],[Cases]]*Table1[[#This Row],[Pack Size]]</f>
        <v>0</v>
      </c>
      <c r="N1112" s="1">
        <f ca="1">Table1[[#This Row],[Cases]]*Table1[[#This Row],[Pack Size]]</f>
        <v>1440</v>
      </c>
      <c r="O1112" s="1">
        <f>IFERROR(VLOOKUP(Table1[[#This Row],[SKU Code]],'SKU Size'!$G:$H,2,FALSE),0)*Table1[[#This Row],[Cases]]</f>
        <v>14440.592301696324</v>
      </c>
      <c r="P1112" t="str">
        <f t="shared" si="18"/>
        <v>D0116</v>
      </c>
      <c r="Q1112">
        <f>IFERROR(VLOOKUP(Table1[[#This Row],[Trim Distributor Code]],Sheet1!$N:$O,2,FALSE),0)</f>
        <v>3400850</v>
      </c>
      <c r="R1112" t="str">
        <f>IFERROR(VLOOKUP(Table1[[#This Row],[Salesflo AppUser Code]],HIE!$A:$B,2,FALSE),0)</f>
        <v>Active</v>
      </c>
      <c r="S1112" t="str">
        <f>IFERROR(VLOOKUP(Table1[[#This Row],[Salesflo AppUser Code]],HIE!$A:$B,2,FALSE),0)</f>
        <v>Active</v>
      </c>
      <c r="T1112" t="s">
        <v>4504</v>
      </c>
      <c r="U1112" t="s">
        <v>5688</v>
      </c>
      <c r="V1112" t="s">
        <v>2268</v>
      </c>
      <c r="W1112" t="s">
        <v>2269</v>
      </c>
      <c r="X1112" t="str">
        <f>IFERROR(VLOOKUP( Table1[[#This Row],[Trim Distributor Code]],Sheet1!$A:$J,10,FALSE),0)</f>
        <v>Active</v>
      </c>
    </row>
    <row r="1113" spans="1:24" hidden="1" x14ac:dyDescent="0.3">
      <c r="A1113" t="s">
        <v>4805</v>
      </c>
      <c r="B1113" t="s">
        <v>743</v>
      </c>
      <c r="C1113" t="s">
        <v>4743</v>
      </c>
      <c r="D1113" t="s">
        <v>1412</v>
      </c>
      <c r="E1113" t="s">
        <v>4739</v>
      </c>
      <c r="F1113" t="s">
        <v>2756</v>
      </c>
      <c r="G1113" t="s">
        <v>4156</v>
      </c>
      <c r="H1113" t="s">
        <v>4106</v>
      </c>
      <c r="I1113" t="s">
        <v>4391</v>
      </c>
      <c r="J1113" t="s">
        <v>2144</v>
      </c>
      <c r="K1113">
        <v>300</v>
      </c>
      <c r="L1113" s="2" t="s">
        <v>1412</v>
      </c>
      <c r="M1113" s="2">
        <f ca="1">Table1[[#This Row],[Cases]]*Table1[[#This Row],[Pack Size]]</f>
        <v>0</v>
      </c>
      <c r="N1113" s="1">
        <f ca="1">Table1[[#This Row],[Cases]]*Table1[[#This Row],[Pack Size]]</f>
        <v>120000</v>
      </c>
      <c r="O1113" s="1">
        <f>IFERROR(VLOOKUP(Table1[[#This Row],[SKU Code]],'SKU Size'!$G:$H,2,FALSE),0)*Table1[[#This Row],[Cases]]</f>
        <v>2715568.3094487721</v>
      </c>
      <c r="P1113" t="str">
        <f t="shared" si="18"/>
        <v>D0116</v>
      </c>
      <c r="Q1113">
        <f>IFERROR(VLOOKUP(Table1[[#This Row],[Trim Distributor Code]],Sheet1!$N:$O,2,FALSE),0)</f>
        <v>3400850</v>
      </c>
      <c r="R1113" t="str">
        <f>IFERROR(VLOOKUP(Table1[[#This Row],[Salesflo AppUser Code]],HIE!$A:$B,2,FALSE),0)</f>
        <v>Active</v>
      </c>
      <c r="S1113" t="str">
        <f>IFERROR(VLOOKUP(Table1[[#This Row],[Salesflo AppUser Code]],HIE!$A:$B,2,FALSE),0)</f>
        <v>Active</v>
      </c>
      <c r="T1113" t="s">
        <v>4504</v>
      </c>
      <c r="U1113" t="s">
        <v>5688</v>
      </c>
      <c r="V1113" t="s">
        <v>1444</v>
      </c>
      <c r="W1113" t="s">
        <v>2030</v>
      </c>
      <c r="X1113" t="str">
        <f>IFERROR(VLOOKUP( Table1[[#This Row],[Trim Distributor Code]],Sheet1!$A:$J,10,FALSE),0)</f>
        <v>Active</v>
      </c>
    </row>
    <row r="1114" spans="1:24" hidden="1" x14ac:dyDescent="0.3">
      <c r="A1114" t="s">
        <v>4805</v>
      </c>
      <c r="B1114" t="s">
        <v>743</v>
      </c>
      <c r="C1114" t="s">
        <v>4743</v>
      </c>
      <c r="D1114" t="s">
        <v>1412</v>
      </c>
      <c r="E1114" t="s">
        <v>4739</v>
      </c>
      <c r="F1114" t="s">
        <v>2756</v>
      </c>
      <c r="G1114" t="s">
        <v>4156</v>
      </c>
      <c r="H1114" t="s">
        <v>4137</v>
      </c>
      <c r="I1114" t="s">
        <v>4392</v>
      </c>
      <c r="J1114" t="s">
        <v>2238</v>
      </c>
      <c r="K1114">
        <v>2</v>
      </c>
      <c r="L1114" s="2" t="s">
        <v>1412</v>
      </c>
      <c r="M1114" s="2">
        <f ca="1">Table1[[#This Row],[Cases]]*Table1[[#This Row],[Pack Size]]</f>
        <v>0</v>
      </c>
      <c r="N1114" s="1">
        <f ca="1">Table1[[#This Row],[Cases]]*Table1[[#This Row],[Pack Size]]</f>
        <v>768</v>
      </c>
      <c r="O1114" s="1">
        <f>IFERROR(VLOOKUP(Table1[[#This Row],[SKU Code]],'SKU Size'!$G:$H,2,FALSE),0)*Table1[[#This Row],[Cases]]</f>
        <v>18638.779346586776</v>
      </c>
      <c r="P1114" t="str">
        <f t="shared" si="18"/>
        <v>D0116</v>
      </c>
      <c r="Q1114">
        <f>IFERROR(VLOOKUP(Table1[[#This Row],[Trim Distributor Code]],Sheet1!$N:$O,2,FALSE),0)</f>
        <v>3400850</v>
      </c>
      <c r="R1114" t="str">
        <f>IFERROR(VLOOKUP(Table1[[#This Row],[Salesflo AppUser Code]],HIE!$A:$B,2,FALSE),0)</f>
        <v>Active</v>
      </c>
      <c r="S1114" t="str">
        <f>IFERROR(VLOOKUP(Table1[[#This Row],[Salesflo AppUser Code]],HIE!$A:$B,2,FALSE),0)</f>
        <v>Active</v>
      </c>
      <c r="T1114" t="s">
        <v>4504</v>
      </c>
      <c r="U1114" t="s">
        <v>5688</v>
      </c>
      <c r="V1114" t="s">
        <v>1606</v>
      </c>
      <c r="W1114" t="s">
        <v>2030</v>
      </c>
      <c r="X1114" t="str">
        <f>IFERROR(VLOOKUP( Table1[[#This Row],[Trim Distributor Code]],Sheet1!$A:$J,10,FALSE),0)</f>
        <v>Active</v>
      </c>
    </row>
    <row r="1115" spans="1:24" hidden="1" x14ac:dyDescent="0.3">
      <c r="A1115" t="s">
        <v>4805</v>
      </c>
      <c r="B1115" t="s">
        <v>743</v>
      </c>
      <c r="C1115" t="s">
        <v>4743</v>
      </c>
      <c r="D1115" t="s">
        <v>1412</v>
      </c>
      <c r="E1115" t="s">
        <v>4739</v>
      </c>
      <c r="F1115" t="s">
        <v>2756</v>
      </c>
      <c r="G1115" t="s">
        <v>4156</v>
      </c>
      <c r="H1115" t="s">
        <v>4113</v>
      </c>
      <c r="I1115" t="s">
        <v>4394</v>
      </c>
      <c r="J1115" t="s">
        <v>2307</v>
      </c>
      <c r="K1115" s="1">
        <v>13</v>
      </c>
      <c r="L1115" s="1" t="s">
        <v>1412</v>
      </c>
      <c r="M1115" s="2">
        <f ca="1">Table1[[#This Row],[Cases]]*Table1[[#This Row],[Pack Size]]</f>
        <v>0</v>
      </c>
      <c r="N1115" s="1">
        <f ca="1">Table1[[#This Row],[Cases]]*Table1[[#This Row],[Pack Size]]</f>
        <v>312</v>
      </c>
      <c r="O1115" s="1">
        <f>IFERROR(VLOOKUP(Table1[[#This Row],[SKU Code]],'SKU Size'!$G:$H,2,FALSE),0)*Table1[[#This Row],[Cases]]</f>
        <v>44772.840741662345</v>
      </c>
      <c r="P1115" t="str">
        <f t="shared" si="18"/>
        <v>D0116</v>
      </c>
      <c r="Q1115">
        <f>IFERROR(VLOOKUP(Table1[[#This Row],[Trim Distributor Code]],Sheet1!$N:$O,2,FALSE),0)</f>
        <v>3400850</v>
      </c>
      <c r="R1115" t="str">
        <f>IFERROR(VLOOKUP(Table1[[#This Row],[Salesflo AppUser Code]],HIE!$A:$B,2,FALSE),0)</f>
        <v>Active</v>
      </c>
      <c r="S1115" t="str">
        <f>IFERROR(VLOOKUP(Table1[[#This Row],[Salesflo AppUser Code]],HIE!$A:$B,2,FALSE),0)</f>
        <v>Active</v>
      </c>
      <c r="T1115" t="s">
        <v>4504</v>
      </c>
      <c r="U1115" t="s">
        <v>5688</v>
      </c>
      <c r="V1115" t="s">
        <v>1632</v>
      </c>
      <c r="W1115" t="s">
        <v>2030</v>
      </c>
      <c r="X1115" t="str">
        <f>IFERROR(VLOOKUP( Table1[[#This Row],[Trim Distributor Code]],Sheet1!$A:$J,10,FALSE),0)</f>
        <v>Active</v>
      </c>
    </row>
    <row r="1116" spans="1:24" hidden="1" x14ac:dyDescent="0.3">
      <c r="A1116" t="s">
        <v>4805</v>
      </c>
      <c r="B1116" t="s">
        <v>743</v>
      </c>
      <c r="C1116" t="s">
        <v>4743</v>
      </c>
      <c r="D1116" t="s">
        <v>1412</v>
      </c>
      <c r="E1116" t="s">
        <v>4739</v>
      </c>
      <c r="F1116" t="s">
        <v>2756</v>
      </c>
      <c r="G1116" t="s">
        <v>4306</v>
      </c>
      <c r="H1116" t="s">
        <v>4109</v>
      </c>
      <c r="I1116" t="s">
        <v>4307</v>
      </c>
      <c r="J1116" t="s">
        <v>2034</v>
      </c>
      <c r="K1116">
        <v>8</v>
      </c>
      <c r="L1116" s="2" t="s">
        <v>1412</v>
      </c>
      <c r="M1116" s="2">
        <f ca="1">Table1[[#This Row],[Cases]]*Table1[[#This Row],[Pack Size]]</f>
        <v>0</v>
      </c>
      <c r="N1116" s="1">
        <f ca="1">Table1[[#This Row],[Cases]]*Table1[[#This Row],[Pack Size]]</f>
        <v>800</v>
      </c>
      <c r="O1116" s="1">
        <f>IFERROR(VLOOKUP(Table1[[#This Row],[SKU Code]],'SKU Size'!$G:$H,2,FALSE),0)*Table1[[#This Row],[Cases]]</f>
        <v>60480.193903612017</v>
      </c>
      <c r="P1116" t="str">
        <f t="shared" si="18"/>
        <v>D0116</v>
      </c>
      <c r="Q1116">
        <f>IFERROR(VLOOKUP(Table1[[#This Row],[Trim Distributor Code]],Sheet1!$N:$O,2,FALSE),0)</f>
        <v>3400850</v>
      </c>
      <c r="R1116" t="str">
        <f>IFERROR(VLOOKUP(Table1[[#This Row],[Salesflo AppUser Code]],HIE!$A:$B,2,FALSE),0)</f>
        <v>Active</v>
      </c>
      <c r="S1116" t="str">
        <f>IFERROR(VLOOKUP(Table1[[#This Row],[Salesflo AppUser Code]],HIE!$A:$B,2,FALSE),0)</f>
        <v>Active</v>
      </c>
      <c r="T1116" t="s">
        <v>4504</v>
      </c>
      <c r="U1116" t="s">
        <v>5688</v>
      </c>
      <c r="V1116" t="s">
        <v>1423</v>
      </c>
      <c r="W1116" t="s">
        <v>2031</v>
      </c>
      <c r="X1116" t="str">
        <f>IFERROR(VLOOKUP( Table1[[#This Row],[Trim Distributor Code]],Sheet1!$A:$J,10,FALSE),0)</f>
        <v>Active</v>
      </c>
    </row>
    <row r="1117" spans="1:24" hidden="1" x14ac:dyDescent="0.3">
      <c r="A1117" t="s">
        <v>4805</v>
      </c>
      <c r="B1117" t="s">
        <v>743</v>
      </c>
      <c r="C1117" t="s">
        <v>4743</v>
      </c>
      <c r="D1117" t="s">
        <v>1412</v>
      </c>
      <c r="E1117" t="s">
        <v>4739</v>
      </c>
      <c r="F1117" t="s">
        <v>2756</v>
      </c>
      <c r="G1117" t="s">
        <v>4305</v>
      </c>
      <c r="H1117" t="s">
        <v>4109</v>
      </c>
      <c r="I1117" t="s">
        <v>4393</v>
      </c>
      <c r="J1117" t="s">
        <v>2060</v>
      </c>
      <c r="K1117">
        <v>25</v>
      </c>
      <c r="L1117" s="2" t="s">
        <v>1412</v>
      </c>
      <c r="M1117" s="2">
        <f ca="1">Table1[[#This Row],[Cases]]*Table1[[#This Row],[Pack Size]]</f>
        <v>0</v>
      </c>
      <c r="N1117" s="1">
        <f ca="1">Table1[[#This Row],[Cases]]*Table1[[#This Row],[Pack Size]]</f>
        <v>2500</v>
      </c>
      <c r="O1117" s="1">
        <f>IFERROR(VLOOKUP(Table1[[#This Row],[SKU Code]],'SKU Size'!$G:$H,2,FALSE),0)*Table1[[#This Row],[Cases]]</f>
        <v>254281.3581298505</v>
      </c>
      <c r="P1117" t="str">
        <f t="shared" si="18"/>
        <v>D0116</v>
      </c>
      <c r="Q1117">
        <f>IFERROR(VLOOKUP(Table1[[#This Row],[Trim Distributor Code]],Sheet1!$N:$O,2,FALSE),0)</f>
        <v>3400850</v>
      </c>
      <c r="R1117" t="str">
        <f>IFERROR(VLOOKUP(Table1[[#This Row],[Salesflo AppUser Code]],HIE!$A:$B,2,FALSE),0)</f>
        <v>Active</v>
      </c>
      <c r="S1117" t="str">
        <f>IFERROR(VLOOKUP(Table1[[#This Row],[Salesflo AppUser Code]],HIE!$A:$B,2,FALSE),0)</f>
        <v>Active</v>
      </c>
      <c r="T1117" t="s">
        <v>4504</v>
      </c>
      <c r="U1117" t="s">
        <v>5688</v>
      </c>
      <c r="V1117" t="s">
        <v>1423</v>
      </c>
      <c r="W1117" t="s">
        <v>2040</v>
      </c>
      <c r="X1117" t="str">
        <f>IFERROR(VLOOKUP( Table1[[#This Row],[Trim Distributor Code]],Sheet1!$A:$J,10,FALSE),0)</f>
        <v>Active</v>
      </c>
    </row>
    <row r="1118" spans="1:24" hidden="1" x14ac:dyDescent="0.3">
      <c r="A1118" t="s">
        <v>4805</v>
      </c>
      <c r="B1118" t="s">
        <v>743</v>
      </c>
      <c r="C1118" t="s">
        <v>4743</v>
      </c>
      <c r="D1118" t="s">
        <v>1412</v>
      </c>
      <c r="E1118" t="s">
        <v>4739</v>
      </c>
      <c r="F1118" t="s">
        <v>2756</v>
      </c>
      <c r="G1118" t="s">
        <v>2269</v>
      </c>
      <c r="H1118" t="s">
        <v>4113</v>
      </c>
      <c r="I1118" t="s">
        <v>4395</v>
      </c>
      <c r="J1118" t="s">
        <v>2288</v>
      </c>
      <c r="K1118">
        <v>8</v>
      </c>
      <c r="L1118" s="2" t="s">
        <v>1412</v>
      </c>
      <c r="M1118" s="2">
        <f ca="1">Table1[[#This Row],[Cases]]*Table1[[#This Row],[Pack Size]]</f>
        <v>0</v>
      </c>
      <c r="N1118" s="1">
        <f ca="1">Table1[[#This Row],[Cases]]*Table1[[#This Row],[Pack Size]]</f>
        <v>192</v>
      </c>
      <c r="O1118" s="1">
        <f>IFERROR(VLOOKUP(Table1[[#This Row],[SKU Code]],'SKU Size'!$G:$H,2,FALSE),0)*Table1[[#This Row],[Cases]]</f>
        <v>15442.694228189664</v>
      </c>
      <c r="P1118" t="str">
        <f t="shared" si="18"/>
        <v>D0116</v>
      </c>
      <c r="Q1118">
        <f>IFERROR(VLOOKUP(Table1[[#This Row],[Trim Distributor Code]],Sheet1!$N:$O,2,FALSE),0)</f>
        <v>3400850</v>
      </c>
      <c r="R1118" t="str">
        <f>IFERROR(VLOOKUP(Table1[[#This Row],[Salesflo AppUser Code]],HIE!$A:$B,2,FALSE),0)</f>
        <v>Active</v>
      </c>
      <c r="S1118" t="str">
        <f>IFERROR(VLOOKUP(Table1[[#This Row],[Salesflo AppUser Code]],HIE!$A:$B,2,FALSE),0)</f>
        <v>Active</v>
      </c>
      <c r="T1118" t="s">
        <v>4504</v>
      </c>
      <c r="U1118" t="s">
        <v>5688</v>
      </c>
      <c r="V1118" t="s">
        <v>1632</v>
      </c>
      <c r="W1118" t="s">
        <v>2269</v>
      </c>
      <c r="X1118" t="str">
        <f>IFERROR(VLOOKUP( Table1[[#This Row],[Trim Distributor Code]],Sheet1!$A:$J,10,FALSE),0)</f>
        <v>Active</v>
      </c>
    </row>
    <row r="1119" spans="1:24" hidden="1" x14ac:dyDescent="0.3">
      <c r="A1119" t="s">
        <v>4805</v>
      </c>
      <c r="B1119" t="s">
        <v>743</v>
      </c>
      <c r="C1119" t="s">
        <v>4743</v>
      </c>
      <c r="D1119" t="s">
        <v>1412</v>
      </c>
      <c r="E1119" t="s">
        <v>4739</v>
      </c>
      <c r="F1119" t="s">
        <v>2756</v>
      </c>
      <c r="G1119" t="s">
        <v>2269</v>
      </c>
      <c r="H1119" t="s">
        <v>2268</v>
      </c>
      <c r="I1119" t="s">
        <v>4396</v>
      </c>
      <c r="J1119" t="s">
        <v>2270</v>
      </c>
      <c r="K1119">
        <v>3</v>
      </c>
      <c r="L1119" s="2" t="s">
        <v>1412</v>
      </c>
      <c r="M1119" s="2">
        <f ca="1">Table1[[#This Row],[Cases]]*Table1[[#This Row],[Pack Size]]</f>
        <v>0</v>
      </c>
      <c r="N1119" s="1">
        <f ca="1">Table1[[#This Row],[Cases]]*Table1[[#This Row],[Pack Size]]</f>
        <v>1440</v>
      </c>
      <c r="O1119" s="1">
        <f>IFERROR(VLOOKUP(Table1[[#This Row],[SKU Code]],'SKU Size'!$G:$H,2,FALSE),0)*Table1[[#This Row],[Cases]]</f>
        <v>14440.592301696324</v>
      </c>
      <c r="P1119" t="str">
        <f t="shared" si="18"/>
        <v>D0116</v>
      </c>
      <c r="Q1119">
        <f>IFERROR(VLOOKUP(Table1[[#This Row],[Trim Distributor Code]],Sheet1!$N:$O,2,FALSE),0)</f>
        <v>3400850</v>
      </c>
      <c r="R1119" t="str">
        <f>IFERROR(VLOOKUP(Table1[[#This Row],[Salesflo AppUser Code]],HIE!$A:$B,2,FALSE),0)</f>
        <v>Active</v>
      </c>
      <c r="S1119" t="str">
        <f>IFERROR(VLOOKUP(Table1[[#This Row],[Salesflo AppUser Code]],HIE!$A:$B,2,FALSE),0)</f>
        <v>Active</v>
      </c>
      <c r="T1119" t="s">
        <v>4504</v>
      </c>
      <c r="U1119" t="s">
        <v>5688</v>
      </c>
      <c r="V1119" t="s">
        <v>2268</v>
      </c>
      <c r="W1119" t="s">
        <v>2269</v>
      </c>
      <c r="X1119" t="str">
        <f>IFERROR(VLOOKUP( Table1[[#This Row],[Trim Distributor Code]],Sheet1!$A:$J,10,FALSE),0)</f>
        <v>Active</v>
      </c>
    </row>
    <row r="1120" spans="1:24" hidden="1" x14ac:dyDescent="0.3">
      <c r="A1120" t="s">
        <v>4805</v>
      </c>
      <c r="B1120" t="s">
        <v>3803</v>
      </c>
      <c r="C1120" t="s">
        <v>4744</v>
      </c>
      <c r="D1120" t="s">
        <v>1412</v>
      </c>
      <c r="E1120" t="s">
        <v>4745</v>
      </c>
      <c r="F1120" t="s">
        <v>4746</v>
      </c>
      <c r="G1120" t="s">
        <v>4107</v>
      </c>
      <c r="H1120" t="s">
        <v>4137</v>
      </c>
      <c r="I1120" t="s">
        <v>4710</v>
      </c>
      <c r="J1120" t="s">
        <v>1995</v>
      </c>
      <c r="K1120">
        <v>50</v>
      </c>
      <c r="L1120" s="2" t="s">
        <v>1412</v>
      </c>
      <c r="M1120" s="2">
        <f ca="1">Table1[[#This Row],[Cases]]*Table1[[#This Row],[Pack Size]]</f>
        <v>0</v>
      </c>
      <c r="N1120" s="1">
        <f ca="1">Table1[[#This Row],[Cases]]*Table1[[#This Row],[Pack Size]]</f>
        <v>9600</v>
      </c>
      <c r="O1120" s="1">
        <f>IFERROR(VLOOKUP(Table1[[#This Row],[SKU Code]],'SKU Size'!$G:$H,2,FALSE),0)*Table1[[#This Row],[Cases]]</f>
        <v>415292.07982250082</v>
      </c>
      <c r="P1120" t="str">
        <f t="shared" si="18"/>
        <v>D0118</v>
      </c>
      <c r="Q1120">
        <f>IFERROR(VLOOKUP(Table1[[#This Row],[Trim Distributor Code]],Sheet1!$N:$O,2,FALSE),0)</f>
        <v>3400635</v>
      </c>
      <c r="R1120" t="str">
        <f>IFERROR(VLOOKUP(Table1[[#This Row],[Salesflo AppUser Code]],HIE!$A:$B,2,FALSE),0)</f>
        <v>Active</v>
      </c>
      <c r="S1120" t="str">
        <f>IFERROR(VLOOKUP(Table1[[#This Row],[Salesflo AppUser Code]],HIE!$A:$B,2,FALSE),0)</f>
        <v>Active</v>
      </c>
      <c r="T1120" t="s">
        <v>4504</v>
      </c>
      <c r="U1120" t="s">
        <v>5688</v>
      </c>
      <c r="V1120" t="s">
        <v>1606</v>
      </c>
      <c r="W1120" t="s">
        <v>1867</v>
      </c>
      <c r="X1120" t="str">
        <f>IFERROR(VLOOKUP( Table1[[#This Row],[Trim Distributor Code]],Sheet1!$A:$J,10,FALSE),0)</f>
        <v>Active</v>
      </c>
    </row>
    <row r="1121" spans="1:24" hidden="1" x14ac:dyDescent="0.3">
      <c r="A1121" t="s">
        <v>4805</v>
      </c>
      <c r="B1121" t="s">
        <v>3803</v>
      </c>
      <c r="C1121" t="s">
        <v>4744</v>
      </c>
      <c r="D1121" t="s">
        <v>1412</v>
      </c>
      <c r="E1121" t="s">
        <v>4745</v>
      </c>
      <c r="F1121" t="s">
        <v>4746</v>
      </c>
      <c r="G1121" t="s">
        <v>4107</v>
      </c>
      <c r="H1121" t="s">
        <v>4106</v>
      </c>
      <c r="I1121" t="s">
        <v>4747</v>
      </c>
      <c r="J1121" t="s">
        <v>1954</v>
      </c>
      <c r="K1121">
        <v>80</v>
      </c>
      <c r="L1121" s="2" t="s">
        <v>1412</v>
      </c>
      <c r="M1121" s="2">
        <f ca="1">Table1[[#This Row],[Cases]]*Table1[[#This Row],[Pack Size]]</f>
        <v>0</v>
      </c>
      <c r="N1121" s="1">
        <f ca="1">Table1[[#This Row],[Cases]]*Table1[[#This Row],[Pack Size]]</f>
        <v>23040</v>
      </c>
      <c r="O1121" s="1">
        <f>IFERROR(VLOOKUP(Table1[[#This Row],[SKU Code]],'SKU Size'!$G:$H,2,FALSE),0)*Table1[[#This Row],[Cases]]</f>
        <v>656176.00535313622</v>
      </c>
      <c r="P1121" t="str">
        <f t="shared" si="18"/>
        <v>D0118</v>
      </c>
      <c r="Q1121">
        <f>IFERROR(VLOOKUP(Table1[[#This Row],[Trim Distributor Code]],Sheet1!$N:$O,2,FALSE),0)</f>
        <v>3400635</v>
      </c>
      <c r="R1121" t="str">
        <f>IFERROR(VLOOKUP(Table1[[#This Row],[Salesflo AppUser Code]],HIE!$A:$B,2,FALSE),0)</f>
        <v>Active</v>
      </c>
      <c r="S1121" t="str">
        <f>IFERROR(VLOOKUP(Table1[[#This Row],[Salesflo AppUser Code]],HIE!$A:$B,2,FALSE),0)</f>
        <v>Active</v>
      </c>
      <c r="T1121" t="s">
        <v>4504</v>
      </c>
      <c r="U1121" t="s">
        <v>5688</v>
      </c>
      <c r="V1121" t="s">
        <v>1444</v>
      </c>
      <c r="W1121" t="s">
        <v>1867</v>
      </c>
      <c r="X1121" t="str">
        <f>IFERROR(VLOOKUP( Table1[[#This Row],[Trim Distributor Code]],Sheet1!$A:$J,10,FALSE),0)</f>
        <v>Active</v>
      </c>
    </row>
    <row r="1122" spans="1:24" hidden="1" x14ac:dyDescent="0.3">
      <c r="A1122" t="s">
        <v>4805</v>
      </c>
      <c r="B1122" t="s">
        <v>3803</v>
      </c>
      <c r="C1122" t="s">
        <v>4744</v>
      </c>
      <c r="D1122" t="s">
        <v>1412</v>
      </c>
      <c r="E1122" t="s">
        <v>4745</v>
      </c>
      <c r="F1122" t="s">
        <v>4746</v>
      </c>
      <c r="G1122" t="s">
        <v>4107</v>
      </c>
      <c r="H1122" t="s">
        <v>4113</v>
      </c>
      <c r="I1122" t="s">
        <v>4748</v>
      </c>
      <c r="J1122" t="s">
        <v>2021</v>
      </c>
      <c r="K1122">
        <v>55</v>
      </c>
      <c r="L1122" s="2" t="s">
        <v>1412</v>
      </c>
      <c r="M1122" s="2">
        <f ca="1">Table1[[#This Row],[Cases]]*Table1[[#This Row],[Pack Size]]</f>
        <v>0</v>
      </c>
      <c r="N1122" s="1">
        <f ca="1">Table1[[#This Row],[Cases]]*Table1[[#This Row],[Pack Size]]</f>
        <v>1320</v>
      </c>
      <c r="O1122" s="1">
        <f>IFERROR(VLOOKUP(Table1[[#This Row],[SKU Code]],'SKU Size'!$G:$H,2,FALSE),0)*Table1[[#This Row],[Cases]]</f>
        <v>410445.37000503554</v>
      </c>
      <c r="P1122" t="str">
        <f t="shared" si="18"/>
        <v>D0118</v>
      </c>
      <c r="Q1122">
        <f>IFERROR(VLOOKUP(Table1[[#This Row],[Trim Distributor Code]],Sheet1!$N:$O,2,FALSE),0)</f>
        <v>3400635</v>
      </c>
      <c r="R1122" t="str">
        <f>IFERROR(VLOOKUP(Table1[[#This Row],[Salesflo AppUser Code]],HIE!$A:$B,2,FALSE),0)</f>
        <v>Active</v>
      </c>
      <c r="S1122" t="str">
        <f>IFERROR(VLOOKUP(Table1[[#This Row],[Salesflo AppUser Code]],HIE!$A:$B,2,FALSE),0)</f>
        <v>Active</v>
      </c>
      <c r="T1122" t="s">
        <v>4504</v>
      </c>
      <c r="U1122" t="s">
        <v>5688</v>
      </c>
      <c r="V1122" t="s">
        <v>1632</v>
      </c>
      <c r="W1122" t="s">
        <v>1867</v>
      </c>
      <c r="X1122" t="str">
        <f>IFERROR(VLOOKUP( Table1[[#This Row],[Trim Distributor Code]],Sheet1!$A:$J,10,FALSE),0)</f>
        <v>Active</v>
      </c>
    </row>
    <row r="1123" spans="1:24" hidden="1" x14ac:dyDescent="0.3">
      <c r="A1123" t="s">
        <v>4805</v>
      </c>
      <c r="B1123" t="s">
        <v>3803</v>
      </c>
      <c r="C1123" t="s">
        <v>4744</v>
      </c>
      <c r="D1123" t="s">
        <v>1412</v>
      </c>
      <c r="E1123" t="s">
        <v>4745</v>
      </c>
      <c r="F1123" t="s">
        <v>4746</v>
      </c>
      <c r="G1123" t="s">
        <v>4112</v>
      </c>
      <c r="H1123" t="s">
        <v>4109</v>
      </c>
      <c r="I1123" t="s">
        <v>4749</v>
      </c>
      <c r="J1123" t="s">
        <v>1877</v>
      </c>
      <c r="K1123" s="1">
        <v>20</v>
      </c>
      <c r="L1123" s="1" t="s">
        <v>1412</v>
      </c>
      <c r="M1123" s="2">
        <f ca="1">Table1[[#This Row],[Cases]]*Table1[[#This Row],[Pack Size]]</f>
        <v>0</v>
      </c>
      <c r="N1123" s="1">
        <f ca="1">Table1[[#This Row],[Cases]]*Table1[[#This Row],[Pack Size]]</f>
        <v>2000</v>
      </c>
      <c r="O1123" s="1">
        <f>IFERROR(VLOOKUP(Table1[[#This Row],[SKU Code]],'SKU Size'!$G:$H,2,FALSE),0)*Table1[[#This Row],[Cases]]</f>
        <v>247530.89456746302</v>
      </c>
      <c r="P1123" t="str">
        <f t="shared" si="18"/>
        <v>D0118</v>
      </c>
      <c r="Q1123">
        <f>IFERROR(VLOOKUP(Table1[[#This Row],[Trim Distributor Code]],Sheet1!$N:$O,2,FALSE),0)</f>
        <v>3400635</v>
      </c>
      <c r="R1123" t="str">
        <f>IFERROR(VLOOKUP(Table1[[#This Row],[Salesflo AppUser Code]],HIE!$A:$B,2,FALSE),0)</f>
        <v>Active</v>
      </c>
      <c r="S1123" t="str">
        <f>IFERROR(VLOOKUP(Table1[[#This Row],[Salesflo AppUser Code]],HIE!$A:$B,2,FALSE),0)</f>
        <v>Active</v>
      </c>
      <c r="T1123" t="s">
        <v>4504</v>
      </c>
      <c r="U1123" t="s">
        <v>5688</v>
      </c>
      <c r="V1123" t="s">
        <v>1423</v>
      </c>
      <c r="W1123" t="s">
        <v>1868</v>
      </c>
      <c r="X1123" t="str">
        <f>IFERROR(VLOOKUP( Table1[[#This Row],[Trim Distributor Code]],Sheet1!$A:$J,10,FALSE),0)</f>
        <v>Active</v>
      </c>
    </row>
    <row r="1124" spans="1:24" hidden="1" x14ac:dyDescent="0.3">
      <c r="A1124" t="s">
        <v>4805</v>
      </c>
      <c r="B1124" t="s">
        <v>3803</v>
      </c>
      <c r="C1124" t="s">
        <v>4744</v>
      </c>
      <c r="D1124" t="s">
        <v>1412</v>
      </c>
      <c r="E1124" t="s">
        <v>4745</v>
      </c>
      <c r="F1124" t="s">
        <v>4746</v>
      </c>
      <c r="G1124" t="s">
        <v>4114</v>
      </c>
      <c r="H1124" t="s">
        <v>4113</v>
      </c>
      <c r="I1124" t="s">
        <v>4750</v>
      </c>
      <c r="J1124" t="s">
        <v>2024</v>
      </c>
      <c r="K1124">
        <v>20</v>
      </c>
      <c r="L1124" s="2" t="s">
        <v>1412</v>
      </c>
      <c r="M1124" s="2">
        <f ca="1">Table1[[#This Row],[Cases]]*Table1[[#This Row],[Pack Size]]</f>
        <v>0</v>
      </c>
      <c r="N1124" s="1">
        <f ca="1">Table1[[#This Row],[Cases]]*Table1[[#This Row],[Pack Size]]</f>
        <v>480</v>
      </c>
      <c r="O1124" s="1">
        <f>IFERROR(VLOOKUP(Table1[[#This Row],[SKU Code]],'SKU Size'!$G:$H,2,FALSE),0)*Table1[[#This Row],[Cases]]</f>
        <v>37702.434734585921</v>
      </c>
      <c r="P1124" t="str">
        <f t="shared" si="18"/>
        <v>D0118</v>
      </c>
      <c r="Q1124">
        <f>IFERROR(VLOOKUP(Table1[[#This Row],[Trim Distributor Code]],Sheet1!$N:$O,2,FALSE),0)</f>
        <v>3400635</v>
      </c>
      <c r="R1124" t="str">
        <f>IFERROR(VLOOKUP(Table1[[#This Row],[Salesflo AppUser Code]],HIE!$A:$B,2,FALSE),0)</f>
        <v>Active</v>
      </c>
      <c r="S1124" t="str">
        <f>IFERROR(VLOOKUP(Table1[[#This Row],[Salesflo AppUser Code]],HIE!$A:$B,2,FALSE),0)</f>
        <v>Active</v>
      </c>
      <c r="T1124" t="s">
        <v>4504</v>
      </c>
      <c r="U1124" t="s">
        <v>5688</v>
      </c>
      <c r="V1124" t="s">
        <v>1632</v>
      </c>
      <c r="W1124" t="s">
        <v>2023</v>
      </c>
      <c r="X1124" t="str">
        <f>IFERROR(VLOOKUP( Table1[[#This Row],[Trim Distributor Code]],Sheet1!$A:$J,10,FALSE),0)</f>
        <v>Active</v>
      </c>
    </row>
    <row r="1125" spans="1:24" hidden="1" x14ac:dyDescent="0.3">
      <c r="A1125" t="s">
        <v>4805</v>
      </c>
      <c r="B1125" t="s">
        <v>3803</v>
      </c>
      <c r="C1125" t="s">
        <v>4744</v>
      </c>
      <c r="D1125" t="s">
        <v>1412</v>
      </c>
      <c r="E1125" t="s">
        <v>4745</v>
      </c>
      <c r="F1125" t="s">
        <v>4746</v>
      </c>
      <c r="G1125" t="s">
        <v>2314</v>
      </c>
      <c r="H1125" t="s">
        <v>2268</v>
      </c>
      <c r="I1125" t="s">
        <v>4713</v>
      </c>
      <c r="J1125" t="s">
        <v>2503</v>
      </c>
      <c r="K1125">
        <v>10</v>
      </c>
      <c r="L1125" s="2" t="s">
        <v>1412</v>
      </c>
      <c r="M1125" s="2">
        <f ca="1">Table1[[#This Row],[Cases]]*Table1[[#This Row],[Pack Size]]</f>
        <v>0</v>
      </c>
      <c r="N1125" s="1">
        <f ca="1">Table1[[#This Row],[Cases]]*Table1[[#This Row],[Pack Size]]</f>
        <v>3360</v>
      </c>
      <c r="O1125" s="1">
        <f>IFERROR(VLOOKUP(Table1[[#This Row],[SKU Code]],'SKU Size'!$G:$H,2,FALSE),0)*Table1[[#This Row],[Cases]]</f>
        <v>74476.373578672923</v>
      </c>
      <c r="P1125" t="str">
        <f t="shared" si="18"/>
        <v>D0118</v>
      </c>
      <c r="Q1125">
        <f>IFERROR(VLOOKUP(Table1[[#This Row],[Trim Distributor Code]],Sheet1!$N:$O,2,FALSE),0)</f>
        <v>3400635</v>
      </c>
      <c r="R1125" t="str">
        <f>IFERROR(VLOOKUP(Table1[[#This Row],[Salesflo AppUser Code]],HIE!$A:$B,2,FALSE),0)</f>
        <v>Active</v>
      </c>
      <c r="S1125" t="str">
        <f>IFERROR(VLOOKUP(Table1[[#This Row],[Salesflo AppUser Code]],HIE!$A:$B,2,FALSE),0)</f>
        <v>Active</v>
      </c>
      <c r="T1125" t="s">
        <v>4504</v>
      </c>
      <c r="U1125" t="s">
        <v>5688</v>
      </c>
      <c r="V1125" t="s">
        <v>2268</v>
      </c>
      <c r="W1125" t="s">
        <v>2314</v>
      </c>
      <c r="X1125" t="str">
        <f>IFERROR(VLOOKUP( Table1[[#This Row],[Trim Distributor Code]],Sheet1!$A:$J,10,FALSE),0)</f>
        <v>Active</v>
      </c>
    </row>
    <row r="1126" spans="1:24" hidden="1" x14ac:dyDescent="0.3">
      <c r="A1126" t="s">
        <v>4805</v>
      </c>
      <c r="B1126" t="s">
        <v>754</v>
      </c>
      <c r="C1126" t="s">
        <v>4751</v>
      </c>
      <c r="D1126" t="s">
        <v>1412</v>
      </c>
      <c r="E1126" t="s">
        <v>4745</v>
      </c>
      <c r="F1126" t="s">
        <v>4746</v>
      </c>
      <c r="G1126" t="s">
        <v>4107</v>
      </c>
      <c r="H1126" t="s">
        <v>4137</v>
      </c>
      <c r="I1126" t="s">
        <v>4710</v>
      </c>
      <c r="J1126" t="s">
        <v>1995</v>
      </c>
      <c r="K1126">
        <v>50</v>
      </c>
      <c r="L1126" s="2" t="s">
        <v>1412</v>
      </c>
      <c r="M1126" s="2">
        <f ca="1">Table1[[#This Row],[Cases]]*Table1[[#This Row],[Pack Size]]</f>
        <v>0</v>
      </c>
      <c r="N1126" s="1">
        <f ca="1">Table1[[#This Row],[Cases]]*Table1[[#This Row],[Pack Size]]</f>
        <v>9600</v>
      </c>
      <c r="O1126" s="1">
        <f>IFERROR(VLOOKUP(Table1[[#This Row],[SKU Code]],'SKU Size'!$G:$H,2,FALSE),0)*Table1[[#This Row],[Cases]]</f>
        <v>415292.07982250082</v>
      </c>
      <c r="P1126" t="str">
        <f t="shared" si="18"/>
        <v>D0118</v>
      </c>
      <c r="Q1126">
        <f>IFERROR(VLOOKUP(Table1[[#This Row],[Trim Distributor Code]],Sheet1!$N:$O,2,FALSE),0)</f>
        <v>3400635</v>
      </c>
      <c r="R1126" t="str">
        <f>IFERROR(VLOOKUP(Table1[[#This Row],[Salesflo AppUser Code]],HIE!$A:$B,2,FALSE),0)</f>
        <v>Active</v>
      </c>
      <c r="S1126" t="str">
        <f>IFERROR(VLOOKUP(Table1[[#This Row],[Salesflo AppUser Code]],HIE!$A:$B,2,FALSE),0)</f>
        <v>Active</v>
      </c>
      <c r="T1126" t="s">
        <v>4504</v>
      </c>
      <c r="U1126" t="s">
        <v>5688</v>
      </c>
      <c r="V1126" t="s">
        <v>1606</v>
      </c>
      <c r="W1126" t="s">
        <v>1867</v>
      </c>
      <c r="X1126" t="str">
        <f>IFERROR(VLOOKUP( Table1[[#This Row],[Trim Distributor Code]],Sheet1!$A:$J,10,FALSE),0)</f>
        <v>Active</v>
      </c>
    </row>
    <row r="1127" spans="1:24" hidden="1" x14ac:dyDescent="0.3">
      <c r="A1127" t="s">
        <v>4805</v>
      </c>
      <c r="B1127" t="s">
        <v>754</v>
      </c>
      <c r="C1127" t="s">
        <v>4751</v>
      </c>
      <c r="D1127" t="s">
        <v>1412</v>
      </c>
      <c r="E1127" t="s">
        <v>4745</v>
      </c>
      <c r="F1127" t="s">
        <v>4746</v>
      </c>
      <c r="G1127" t="s">
        <v>4107</v>
      </c>
      <c r="H1127" t="s">
        <v>4106</v>
      </c>
      <c r="I1127" t="s">
        <v>4747</v>
      </c>
      <c r="J1127" t="s">
        <v>1954</v>
      </c>
      <c r="K1127">
        <v>100</v>
      </c>
      <c r="L1127" s="2" t="s">
        <v>1412</v>
      </c>
      <c r="M1127" s="2">
        <f ca="1">Table1[[#This Row],[Cases]]*Table1[[#This Row],[Pack Size]]</f>
        <v>0</v>
      </c>
      <c r="N1127" s="1">
        <f ca="1">Table1[[#This Row],[Cases]]*Table1[[#This Row],[Pack Size]]</f>
        <v>28800</v>
      </c>
      <c r="O1127" s="1">
        <f>IFERROR(VLOOKUP(Table1[[#This Row],[SKU Code]],'SKU Size'!$G:$H,2,FALSE),0)*Table1[[#This Row],[Cases]]</f>
        <v>820220.00669142033</v>
      </c>
      <c r="P1127" t="str">
        <f t="shared" si="18"/>
        <v>D0118</v>
      </c>
      <c r="Q1127">
        <f>IFERROR(VLOOKUP(Table1[[#This Row],[Trim Distributor Code]],Sheet1!$N:$O,2,FALSE),0)</f>
        <v>3400635</v>
      </c>
      <c r="R1127" t="str">
        <f>IFERROR(VLOOKUP(Table1[[#This Row],[Salesflo AppUser Code]],HIE!$A:$B,2,FALSE),0)</f>
        <v>Active</v>
      </c>
      <c r="S1127" t="str">
        <f>IFERROR(VLOOKUP(Table1[[#This Row],[Salesflo AppUser Code]],HIE!$A:$B,2,FALSE),0)</f>
        <v>Active</v>
      </c>
      <c r="T1127" t="s">
        <v>4504</v>
      </c>
      <c r="U1127" t="s">
        <v>5688</v>
      </c>
      <c r="V1127" t="s">
        <v>1444</v>
      </c>
      <c r="W1127" t="s">
        <v>1867</v>
      </c>
      <c r="X1127" t="str">
        <f>IFERROR(VLOOKUP( Table1[[#This Row],[Trim Distributor Code]],Sheet1!$A:$J,10,FALSE),0)</f>
        <v>Active</v>
      </c>
    </row>
    <row r="1128" spans="1:24" hidden="1" x14ac:dyDescent="0.3">
      <c r="A1128" t="s">
        <v>4805</v>
      </c>
      <c r="B1128" t="s">
        <v>754</v>
      </c>
      <c r="C1128" t="s">
        <v>4751</v>
      </c>
      <c r="D1128" t="s">
        <v>1412</v>
      </c>
      <c r="E1128" t="s">
        <v>4745</v>
      </c>
      <c r="F1128" t="s">
        <v>4746</v>
      </c>
      <c r="G1128" t="s">
        <v>4107</v>
      </c>
      <c r="H1128" t="s">
        <v>4113</v>
      </c>
      <c r="I1128" t="s">
        <v>4748</v>
      </c>
      <c r="J1128" t="s">
        <v>2021</v>
      </c>
      <c r="K1128">
        <v>50</v>
      </c>
      <c r="L1128" s="2" t="s">
        <v>1412</v>
      </c>
      <c r="M1128" s="2">
        <f ca="1">Table1[[#This Row],[Cases]]*Table1[[#This Row],[Pack Size]]</f>
        <v>0</v>
      </c>
      <c r="N1128" s="1">
        <f ca="1">Table1[[#This Row],[Cases]]*Table1[[#This Row],[Pack Size]]</f>
        <v>1200</v>
      </c>
      <c r="O1128" s="1">
        <f>IFERROR(VLOOKUP(Table1[[#This Row],[SKU Code]],'SKU Size'!$G:$H,2,FALSE),0)*Table1[[#This Row],[Cases]]</f>
        <v>373132.15455003234</v>
      </c>
      <c r="P1128" t="str">
        <f t="shared" si="18"/>
        <v>D0118</v>
      </c>
      <c r="Q1128">
        <f>IFERROR(VLOOKUP(Table1[[#This Row],[Trim Distributor Code]],Sheet1!$N:$O,2,FALSE),0)</f>
        <v>3400635</v>
      </c>
      <c r="R1128" t="str">
        <f>IFERROR(VLOOKUP(Table1[[#This Row],[Salesflo AppUser Code]],HIE!$A:$B,2,FALSE),0)</f>
        <v>Active</v>
      </c>
      <c r="S1128" t="str">
        <f>IFERROR(VLOOKUP(Table1[[#This Row],[Salesflo AppUser Code]],HIE!$A:$B,2,FALSE),0)</f>
        <v>Active</v>
      </c>
      <c r="T1128" t="s">
        <v>4504</v>
      </c>
      <c r="U1128" t="s">
        <v>5688</v>
      </c>
      <c r="V1128" t="s">
        <v>1632</v>
      </c>
      <c r="W1128" t="s">
        <v>1867</v>
      </c>
      <c r="X1128" t="str">
        <f>IFERROR(VLOOKUP( Table1[[#This Row],[Trim Distributor Code]],Sheet1!$A:$J,10,FALSE),0)</f>
        <v>Active</v>
      </c>
    </row>
    <row r="1129" spans="1:24" hidden="1" x14ac:dyDescent="0.3">
      <c r="A1129" t="s">
        <v>4805</v>
      </c>
      <c r="B1129" t="s">
        <v>754</v>
      </c>
      <c r="C1129" t="s">
        <v>4751</v>
      </c>
      <c r="D1129" t="s">
        <v>1412</v>
      </c>
      <c r="E1129" t="s">
        <v>4745</v>
      </c>
      <c r="F1129" t="s">
        <v>4746</v>
      </c>
      <c r="G1129" t="s">
        <v>4112</v>
      </c>
      <c r="H1129" t="s">
        <v>4109</v>
      </c>
      <c r="I1129" t="s">
        <v>4749</v>
      </c>
      <c r="J1129" t="s">
        <v>1877</v>
      </c>
      <c r="K1129">
        <v>20</v>
      </c>
      <c r="L1129" s="2" t="s">
        <v>1412</v>
      </c>
      <c r="M1129" s="2">
        <f ca="1">Table1[[#This Row],[Cases]]*Table1[[#This Row],[Pack Size]]</f>
        <v>0</v>
      </c>
      <c r="N1129" s="1">
        <f ca="1">Table1[[#This Row],[Cases]]*Table1[[#This Row],[Pack Size]]</f>
        <v>2000</v>
      </c>
      <c r="O1129" s="1">
        <f>IFERROR(VLOOKUP(Table1[[#This Row],[SKU Code]],'SKU Size'!$G:$H,2,FALSE),0)*Table1[[#This Row],[Cases]]</f>
        <v>247530.89456746302</v>
      </c>
      <c r="P1129" t="str">
        <f t="shared" si="18"/>
        <v>D0118</v>
      </c>
      <c r="Q1129">
        <f>IFERROR(VLOOKUP(Table1[[#This Row],[Trim Distributor Code]],Sheet1!$N:$O,2,FALSE),0)</f>
        <v>3400635</v>
      </c>
      <c r="R1129" t="str">
        <f>IFERROR(VLOOKUP(Table1[[#This Row],[Salesflo AppUser Code]],HIE!$A:$B,2,FALSE),0)</f>
        <v>Active</v>
      </c>
      <c r="S1129" t="str">
        <f>IFERROR(VLOOKUP(Table1[[#This Row],[Salesflo AppUser Code]],HIE!$A:$B,2,FALSE),0)</f>
        <v>Active</v>
      </c>
      <c r="T1129" t="s">
        <v>4504</v>
      </c>
      <c r="U1129" t="s">
        <v>5688</v>
      </c>
      <c r="V1129" t="s">
        <v>1423</v>
      </c>
      <c r="W1129" t="s">
        <v>1868</v>
      </c>
      <c r="X1129" t="str">
        <f>IFERROR(VLOOKUP( Table1[[#This Row],[Trim Distributor Code]],Sheet1!$A:$J,10,FALSE),0)</f>
        <v>Active</v>
      </c>
    </row>
    <row r="1130" spans="1:24" hidden="1" x14ac:dyDescent="0.3">
      <c r="A1130" t="s">
        <v>4805</v>
      </c>
      <c r="B1130" t="s">
        <v>754</v>
      </c>
      <c r="C1130" t="s">
        <v>4751</v>
      </c>
      <c r="D1130" t="s">
        <v>1412</v>
      </c>
      <c r="E1130" t="s">
        <v>4745</v>
      </c>
      <c r="F1130" t="s">
        <v>4746</v>
      </c>
      <c r="G1130" t="s">
        <v>4114</v>
      </c>
      <c r="H1130" t="s">
        <v>4113</v>
      </c>
      <c r="I1130" t="s">
        <v>4750</v>
      </c>
      <c r="J1130" t="s">
        <v>2024</v>
      </c>
      <c r="K1130">
        <v>20</v>
      </c>
      <c r="L1130" s="2" t="s">
        <v>1412</v>
      </c>
      <c r="M1130" s="2">
        <f ca="1">Table1[[#This Row],[Cases]]*Table1[[#This Row],[Pack Size]]</f>
        <v>0</v>
      </c>
      <c r="N1130" s="1">
        <f ca="1">Table1[[#This Row],[Cases]]*Table1[[#This Row],[Pack Size]]</f>
        <v>480</v>
      </c>
      <c r="O1130" s="1">
        <f>IFERROR(VLOOKUP(Table1[[#This Row],[SKU Code]],'SKU Size'!$G:$H,2,FALSE),0)*Table1[[#This Row],[Cases]]</f>
        <v>37702.434734585921</v>
      </c>
      <c r="P1130" t="str">
        <f t="shared" si="18"/>
        <v>D0118</v>
      </c>
      <c r="Q1130">
        <f>IFERROR(VLOOKUP(Table1[[#This Row],[Trim Distributor Code]],Sheet1!$N:$O,2,FALSE),0)</f>
        <v>3400635</v>
      </c>
      <c r="R1130" t="str">
        <f>IFERROR(VLOOKUP(Table1[[#This Row],[Salesflo AppUser Code]],HIE!$A:$B,2,FALSE),0)</f>
        <v>Active</v>
      </c>
      <c r="S1130" t="str">
        <f>IFERROR(VLOOKUP(Table1[[#This Row],[Salesflo AppUser Code]],HIE!$A:$B,2,FALSE),0)</f>
        <v>Active</v>
      </c>
      <c r="T1130" t="s">
        <v>4504</v>
      </c>
      <c r="U1130" t="s">
        <v>5688</v>
      </c>
      <c r="V1130" t="s">
        <v>1632</v>
      </c>
      <c r="W1130" t="s">
        <v>2023</v>
      </c>
      <c r="X1130" t="str">
        <f>IFERROR(VLOOKUP( Table1[[#This Row],[Trim Distributor Code]],Sheet1!$A:$J,10,FALSE),0)</f>
        <v>Active</v>
      </c>
    </row>
    <row r="1131" spans="1:24" hidden="1" x14ac:dyDescent="0.3">
      <c r="A1131" t="s">
        <v>4805</v>
      </c>
      <c r="B1131" t="s">
        <v>754</v>
      </c>
      <c r="C1131" t="s">
        <v>4751</v>
      </c>
      <c r="D1131" t="s">
        <v>1412</v>
      </c>
      <c r="E1131" t="s">
        <v>4745</v>
      </c>
      <c r="F1131" t="s">
        <v>4746</v>
      </c>
      <c r="G1131" t="s">
        <v>2314</v>
      </c>
      <c r="H1131" t="s">
        <v>2268</v>
      </c>
      <c r="I1131" t="s">
        <v>4713</v>
      </c>
      <c r="J1131" t="s">
        <v>2503</v>
      </c>
      <c r="K1131">
        <v>10</v>
      </c>
      <c r="L1131" s="2" t="s">
        <v>1412</v>
      </c>
      <c r="M1131" s="2">
        <f ca="1">Table1[[#This Row],[Cases]]*Table1[[#This Row],[Pack Size]]</f>
        <v>0</v>
      </c>
      <c r="N1131" s="1">
        <f ca="1">Table1[[#This Row],[Cases]]*Table1[[#This Row],[Pack Size]]</f>
        <v>3360</v>
      </c>
      <c r="O1131" s="1">
        <f>IFERROR(VLOOKUP(Table1[[#This Row],[SKU Code]],'SKU Size'!$G:$H,2,FALSE),0)*Table1[[#This Row],[Cases]]</f>
        <v>74476.373578672923</v>
      </c>
      <c r="P1131" t="str">
        <f t="shared" si="18"/>
        <v>D0118</v>
      </c>
      <c r="Q1131">
        <f>IFERROR(VLOOKUP(Table1[[#This Row],[Trim Distributor Code]],Sheet1!$N:$O,2,FALSE),0)</f>
        <v>3400635</v>
      </c>
      <c r="R1131" t="str">
        <f>IFERROR(VLOOKUP(Table1[[#This Row],[Salesflo AppUser Code]],HIE!$A:$B,2,FALSE),0)</f>
        <v>Active</v>
      </c>
      <c r="S1131" t="str">
        <f>IFERROR(VLOOKUP(Table1[[#This Row],[Salesflo AppUser Code]],HIE!$A:$B,2,FALSE),0)</f>
        <v>Active</v>
      </c>
      <c r="T1131" t="s">
        <v>4504</v>
      </c>
      <c r="U1131" t="s">
        <v>5688</v>
      </c>
      <c r="V1131" t="s">
        <v>2268</v>
      </c>
      <c r="W1131" t="s">
        <v>2314</v>
      </c>
      <c r="X1131" t="str">
        <f>IFERROR(VLOOKUP( Table1[[#This Row],[Trim Distributor Code]],Sheet1!$A:$J,10,FALSE),0)</f>
        <v>Active</v>
      </c>
    </row>
    <row r="1132" spans="1:24" hidden="1" x14ac:dyDescent="0.3">
      <c r="A1132" t="s">
        <v>4805</v>
      </c>
      <c r="B1132" t="s">
        <v>4723</v>
      </c>
      <c r="C1132" t="s">
        <v>4752</v>
      </c>
      <c r="D1132" t="s">
        <v>1412</v>
      </c>
      <c r="E1132" t="s">
        <v>4745</v>
      </c>
      <c r="F1132" t="s">
        <v>4746</v>
      </c>
      <c r="G1132" t="s">
        <v>4107</v>
      </c>
      <c r="H1132" t="s">
        <v>4137</v>
      </c>
      <c r="I1132" t="s">
        <v>4710</v>
      </c>
      <c r="J1132" t="s">
        <v>1995</v>
      </c>
      <c r="K1132" s="1">
        <v>20</v>
      </c>
      <c r="L1132" s="1" t="s">
        <v>1412</v>
      </c>
      <c r="M1132" s="2">
        <f ca="1">Table1[[#This Row],[Cases]]*Table1[[#This Row],[Pack Size]]</f>
        <v>0</v>
      </c>
      <c r="N1132" s="1">
        <f ca="1">Table1[[#This Row],[Cases]]*Table1[[#This Row],[Pack Size]]</f>
        <v>3840</v>
      </c>
      <c r="O1132" s="1">
        <f>IFERROR(VLOOKUP(Table1[[#This Row],[SKU Code]],'SKU Size'!$G:$H,2,FALSE),0)*Table1[[#This Row],[Cases]]</f>
        <v>166116.83192900033</v>
      </c>
      <c r="P1132" t="str">
        <f t="shared" si="18"/>
        <v>D0118</v>
      </c>
      <c r="Q1132">
        <f>IFERROR(VLOOKUP(Table1[[#This Row],[Trim Distributor Code]],Sheet1!$N:$O,2,FALSE),0)</f>
        <v>3400635</v>
      </c>
      <c r="R1132">
        <f>IFERROR(VLOOKUP(Table1[[#This Row],[Salesflo AppUser Code]],HIE!$A:$B,2,FALSE),0)</f>
        <v>0</v>
      </c>
      <c r="S1132">
        <f>IFERROR(VLOOKUP(Table1[[#This Row],[Salesflo AppUser Code]],HIE!$A:$B,2,FALSE),0)</f>
        <v>0</v>
      </c>
      <c r="T1132" t="s">
        <v>4504</v>
      </c>
      <c r="U1132" t="s">
        <v>5688</v>
      </c>
      <c r="V1132" t="s">
        <v>1606</v>
      </c>
      <c r="W1132" t="s">
        <v>1867</v>
      </c>
      <c r="X1132" t="str">
        <f>IFERROR(VLOOKUP( Table1[[#This Row],[Trim Distributor Code]],Sheet1!$A:$J,10,FALSE),0)</f>
        <v>Active</v>
      </c>
    </row>
    <row r="1133" spans="1:24" hidden="1" x14ac:dyDescent="0.3">
      <c r="A1133" t="s">
        <v>4805</v>
      </c>
      <c r="B1133" t="s">
        <v>4723</v>
      </c>
      <c r="C1133" t="s">
        <v>4752</v>
      </c>
      <c r="D1133" t="s">
        <v>1412</v>
      </c>
      <c r="E1133" t="s">
        <v>4745</v>
      </c>
      <c r="F1133" t="s">
        <v>4746</v>
      </c>
      <c r="G1133" t="s">
        <v>4107</v>
      </c>
      <c r="H1133" t="s">
        <v>4106</v>
      </c>
      <c r="I1133" t="s">
        <v>4747</v>
      </c>
      <c r="J1133" t="s">
        <v>1954</v>
      </c>
      <c r="K1133">
        <v>45</v>
      </c>
      <c r="L1133" s="2" t="s">
        <v>1412</v>
      </c>
      <c r="M1133" s="2">
        <f ca="1">Table1[[#This Row],[Cases]]*Table1[[#This Row],[Pack Size]]</f>
        <v>0</v>
      </c>
      <c r="N1133" s="1">
        <f ca="1">Table1[[#This Row],[Cases]]*Table1[[#This Row],[Pack Size]]</f>
        <v>12960</v>
      </c>
      <c r="O1133" s="1">
        <f>IFERROR(VLOOKUP(Table1[[#This Row],[SKU Code]],'SKU Size'!$G:$H,2,FALSE),0)*Table1[[#This Row],[Cases]]</f>
        <v>369099.00301113917</v>
      </c>
      <c r="P1133" t="str">
        <f t="shared" si="18"/>
        <v>D0118</v>
      </c>
      <c r="Q1133">
        <f>IFERROR(VLOOKUP(Table1[[#This Row],[Trim Distributor Code]],Sheet1!$N:$O,2,FALSE),0)</f>
        <v>3400635</v>
      </c>
      <c r="R1133">
        <f>IFERROR(VLOOKUP(Table1[[#This Row],[Salesflo AppUser Code]],HIE!$A:$B,2,FALSE),0)</f>
        <v>0</v>
      </c>
      <c r="S1133">
        <f>IFERROR(VLOOKUP(Table1[[#This Row],[Salesflo AppUser Code]],HIE!$A:$B,2,FALSE),0)</f>
        <v>0</v>
      </c>
      <c r="T1133" t="s">
        <v>4504</v>
      </c>
      <c r="U1133" t="s">
        <v>5688</v>
      </c>
      <c r="V1133" t="s">
        <v>1444</v>
      </c>
      <c r="W1133" t="s">
        <v>1867</v>
      </c>
      <c r="X1133" t="str">
        <f>IFERROR(VLOOKUP( Table1[[#This Row],[Trim Distributor Code]],Sheet1!$A:$J,10,FALSE),0)</f>
        <v>Active</v>
      </c>
    </row>
    <row r="1134" spans="1:24" hidden="1" x14ac:dyDescent="0.3">
      <c r="A1134" t="s">
        <v>4805</v>
      </c>
      <c r="B1134" t="s">
        <v>4723</v>
      </c>
      <c r="C1134" t="s">
        <v>4752</v>
      </c>
      <c r="D1134" t="s">
        <v>1412</v>
      </c>
      <c r="E1134" t="s">
        <v>4745</v>
      </c>
      <c r="F1134" t="s">
        <v>4746</v>
      </c>
      <c r="G1134" t="s">
        <v>4107</v>
      </c>
      <c r="H1134" t="s">
        <v>4113</v>
      </c>
      <c r="I1134" t="s">
        <v>4748</v>
      </c>
      <c r="J1134" t="s">
        <v>2021</v>
      </c>
      <c r="K1134">
        <v>20</v>
      </c>
      <c r="L1134" s="2" t="s">
        <v>1412</v>
      </c>
      <c r="M1134" s="2">
        <f ca="1">Table1[[#This Row],[Cases]]*Table1[[#This Row],[Pack Size]]</f>
        <v>0</v>
      </c>
      <c r="N1134" s="1">
        <f ca="1">Table1[[#This Row],[Cases]]*Table1[[#This Row],[Pack Size]]</f>
        <v>480</v>
      </c>
      <c r="O1134" s="1">
        <f>IFERROR(VLOOKUP(Table1[[#This Row],[SKU Code]],'SKU Size'!$G:$H,2,FALSE),0)*Table1[[#This Row],[Cases]]</f>
        <v>149252.86182001294</v>
      </c>
      <c r="P1134" t="str">
        <f t="shared" si="18"/>
        <v>D0118</v>
      </c>
      <c r="Q1134">
        <f>IFERROR(VLOOKUP(Table1[[#This Row],[Trim Distributor Code]],Sheet1!$N:$O,2,FALSE),0)</f>
        <v>3400635</v>
      </c>
      <c r="R1134">
        <f>IFERROR(VLOOKUP(Table1[[#This Row],[Salesflo AppUser Code]],HIE!$A:$B,2,FALSE),0)</f>
        <v>0</v>
      </c>
      <c r="S1134">
        <f>IFERROR(VLOOKUP(Table1[[#This Row],[Salesflo AppUser Code]],HIE!$A:$B,2,FALSE),0)</f>
        <v>0</v>
      </c>
      <c r="T1134" t="s">
        <v>4504</v>
      </c>
      <c r="U1134" t="s">
        <v>5688</v>
      </c>
      <c r="V1134" t="s">
        <v>1632</v>
      </c>
      <c r="W1134" t="s">
        <v>1867</v>
      </c>
      <c r="X1134" t="str">
        <f>IFERROR(VLOOKUP( Table1[[#This Row],[Trim Distributor Code]],Sheet1!$A:$J,10,FALSE),0)</f>
        <v>Active</v>
      </c>
    </row>
    <row r="1135" spans="1:24" hidden="1" x14ac:dyDescent="0.3">
      <c r="A1135" t="s">
        <v>4805</v>
      </c>
      <c r="B1135" t="s">
        <v>4723</v>
      </c>
      <c r="C1135" t="s">
        <v>4752</v>
      </c>
      <c r="D1135" t="s">
        <v>1412</v>
      </c>
      <c r="E1135" t="s">
        <v>4745</v>
      </c>
      <c r="F1135" t="s">
        <v>4746</v>
      </c>
      <c r="G1135" t="s">
        <v>4112</v>
      </c>
      <c r="H1135" t="s">
        <v>4109</v>
      </c>
      <c r="I1135" t="s">
        <v>4749</v>
      </c>
      <c r="J1135" t="s">
        <v>1877</v>
      </c>
      <c r="K1135">
        <v>10</v>
      </c>
      <c r="L1135" s="2" t="s">
        <v>1412</v>
      </c>
      <c r="M1135" s="2">
        <f ca="1">Table1[[#This Row],[Cases]]*Table1[[#This Row],[Pack Size]]</f>
        <v>0</v>
      </c>
      <c r="N1135" s="1">
        <f ca="1">Table1[[#This Row],[Cases]]*Table1[[#This Row],[Pack Size]]</f>
        <v>1000</v>
      </c>
      <c r="O1135" s="1">
        <f>IFERROR(VLOOKUP(Table1[[#This Row],[SKU Code]],'SKU Size'!$G:$H,2,FALSE),0)*Table1[[#This Row],[Cases]]</f>
        <v>123765.44728373151</v>
      </c>
      <c r="P1135" t="str">
        <f t="shared" si="18"/>
        <v>D0118</v>
      </c>
      <c r="Q1135">
        <f>IFERROR(VLOOKUP(Table1[[#This Row],[Trim Distributor Code]],Sheet1!$N:$O,2,FALSE),0)</f>
        <v>3400635</v>
      </c>
      <c r="R1135">
        <f>IFERROR(VLOOKUP(Table1[[#This Row],[Salesflo AppUser Code]],HIE!$A:$B,2,FALSE),0)</f>
        <v>0</v>
      </c>
      <c r="S1135">
        <f>IFERROR(VLOOKUP(Table1[[#This Row],[Salesflo AppUser Code]],HIE!$A:$B,2,FALSE),0)</f>
        <v>0</v>
      </c>
      <c r="T1135" t="s">
        <v>4504</v>
      </c>
      <c r="U1135" t="s">
        <v>5688</v>
      </c>
      <c r="V1135" t="s">
        <v>1423</v>
      </c>
      <c r="W1135" t="s">
        <v>1868</v>
      </c>
      <c r="X1135" t="str">
        <f>IFERROR(VLOOKUP( Table1[[#This Row],[Trim Distributor Code]],Sheet1!$A:$J,10,FALSE),0)</f>
        <v>Active</v>
      </c>
    </row>
    <row r="1136" spans="1:24" hidden="1" x14ac:dyDescent="0.3">
      <c r="A1136" t="s">
        <v>4805</v>
      </c>
      <c r="B1136" t="s">
        <v>4723</v>
      </c>
      <c r="C1136" t="s">
        <v>4752</v>
      </c>
      <c r="D1136" t="s">
        <v>1412</v>
      </c>
      <c r="E1136" t="s">
        <v>4745</v>
      </c>
      <c r="F1136" t="s">
        <v>4746</v>
      </c>
      <c r="G1136" t="s">
        <v>4114</v>
      </c>
      <c r="H1136" t="s">
        <v>4113</v>
      </c>
      <c r="I1136" t="s">
        <v>4750</v>
      </c>
      <c r="J1136" t="s">
        <v>2024</v>
      </c>
      <c r="K1136">
        <v>10</v>
      </c>
      <c r="L1136" s="2" t="s">
        <v>1412</v>
      </c>
      <c r="M1136" s="2">
        <f ca="1">Table1[[#This Row],[Cases]]*Table1[[#This Row],[Pack Size]]</f>
        <v>0</v>
      </c>
      <c r="N1136" s="1">
        <f ca="1">Table1[[#This Row],[Cases]]*Table1[[#This Row],[Pack Size]]</f>
        <v>240</v>
      </c>
      <c r="O1136" s="1">
        <f>IFERROR(VLOOKUP(Table1[[#This Row],[SKU Code]],'SKU Size'!$G:$H,2,FALSE),0)*Table1[[#This Row],[Cases]]</f>
        <v>18851.21736729296</v>
      </c>
      <c r="P1136" t="str">
        <f t="shared" si="18"/>
        <v>D0118</v>
      </c>
      <c r="Q1136">
        <f>IFERROR(VLOOKUP(Table1[[#This Row],[Trim Distributor Code]],Sheet1!$N:$O,2,FALSE),0)</f>
        <v>3400635</v>
      </c>
      <c r="R1136">
        <f>IFERROR(VLOOKUP(Table1[[#This Row],[Salesflo AppUser Code]],HIE!$A:$B,2,FALSE),0)</f>
        <v>0</v>
      </c>
      <c r="S1136">
        <f>IFERROR(VLOOKUP(Table1[[#This Row],[Salesflo AppUser Code]],HIE!$A:$B,2,FALSE),0)</f>
        <v>0</v>
      </c>
      <c r="T1136" t="s">
        <v>4504</v>
      </c>
      <c r="U1136" t="s">
        <v>5688</v>
      </c>
      <c r="V1136" t="s">
        <v>1632</v>
      </c>
      <c r="W1136" t="s">
        <v>2023</v>
      </c>
      <c r="X1136" t="str">
        <f>IFERROR(VLOOKUP( Table1[[#This Row],[Trim Distributor Code]],Sheet1!$A:$J,10,FALSE),0)</f>
        <v>Active</v>
      </c>
    </row>
    <row r="1137" spans="1:24" hidden="1" x14ac:dyDescent="0.3">
      <c r="A1137" t="s">
        <v>4805</v>
      </c>
      <c r="B1137" t="s">
        <v>192</v>
      </c>
      <c r="C1137" t="s">
        <v>4753</v>
      </c>
      <c r="D1137" t="s">
        <v>1412</v>
      </c>
      <c r="E1137" t="s">
        <v>4754</v>
      </c>
      <c r="F1137" t="s">
        <v>4755</v>
      </c>
      <c r="G1137" t="s">
        <v>4107</v>
      </c>
      <c r="H1137" t="s">
        <v>4106</v>
      </c>
      <c r="I1137" t="s">
        <v>4747</v>
      </c>
      <c r="J1137" t="s">
        <v>1954</v>
      </c>
      <c r="K1137">
        <v>130</v>
      </c>
      <c r="L1137" s="2" t="s">
        <v>1412</v>
      </c>
      <c r="M1137" s="2">
        <f ca="1">Table1[[#This Row],[Cases]]*Table1[[#This Row],[Pack Size]]</f>
        <v>0</v>
      </c>
      <c r="N1137" s="1">
        <f ca="1">Table1[[#This Row],[Cases]]*Table1[[#This Row],[Pack Size]]</f>
        <v>37440</v>
      </c>
      <c r="O1137" s="1">
        <f>IFERROR(VLOOKUP(Table1[[#This Row],[SKU Code]],'SKU Size'!$G:$H,2,FALSE),0)*Table1[[#This Row],[Cases]]</f>
        <v>1066286.0086988464</v>
      </c>
      <c r="P1137" t="str">
        <f t="shared" si="18"/>
        <v>D0024</v>
      </c>
      <c r="Q1137">
        <f>IFERROR(VLOOKUP(Table1[[#This Row],[Trim Distributor Code]],Sheet1!$N:$O,2,FALSE),0)</f>
        <v>3400067</v>
      </c>
      <c r="R1137" t="str">
        <f>IFERROR(VLOOKUP(Table1[[#This Row],[Salesflo AppUser Code]],HIE!$A:$B,2,FALSE),0)</f>
        <v>Active</v>
      </c>
      <c r="S1137" t="str">
        <f>IFERROR(VLOOKUP(Table1[[#This Row],[Salesflo AppUser Code]],HIE!$A:$B,2,FALSE),0)</f>
        <v>Active</v>
      </c>
      <c r="T1137" t="s">
        <v>4504</v>
      </c>
      <c r="U1137" t="s">
        <v>5688</v>
      </c>
      <c r="V1137" t="s">
        <v>1444</v>
      </c>
      <c r="W1137" t="s">
        <v>1867</v>
      </c>
      <c r="X1137" t="str">
        <f>IFERROR(VLOOKUP( Table1[[#This Row],[Trim Distributor Code]],Sheet1!$A:$J,10,FALSE),0)</f>
        <v>Active</v>
      </c>
    </row>
    <row r="1138" spans="1:24" hidden="1" x14ac:dyDescent="0.3">
      <c r="A1138" t="s">
        <v>4805</v>
      </c>
      <c r="B1138" t="s">
        <v>192</v>
      </c>
      <c r="C1138" t="s">
        <v>4753</v>
      </c>
      <c r="D1138" t="s">
        <v>1412</v>
      </c>
      <c r="E1138" t="s">
        <v>4754</v>
      </c>
      <c r="F1138" t="s">
        <v>4755</v>
      </c>
      <c r="G1138" t="s">
        <v>4107</v>
      </c>
      <c r="H1138" t="s">
        <v>4137</v>
      </c>
      <c r="I1138" t="s">
        <v>4710</v>
      </c>
      <c r="J1138" t="s">
        <v>1995</v>
      </c>
      <c r="K1138">
        <v>35</v>
      </c>
      <c r="L1138" s="2" t="s">
        <v>1412</v>
      </c>
      <c r="M1138" s="2">
        <f ca="1">Table1[[#This Row],[Cases]]*Table1[[#This Row],[Pack Size]]</f>
        <v>0</v>
      </c>
      <c r="N1138" s="1">
        <f ca="1">Table1[[#This Row],[Cases]]*Table1[[#This Row],[Pack Size]]</f>
        <v>6720</v>
      </c>
      <c r="O1138" s="1">
        <f>IFERROR(VLOOKUP(Table1[[#This Row],[SKU Code]],'SKU Size'!$G:$H,2,FALSE),0)*Table1[[#This Row],[Cases]]</f>
        <v>290704.45587575057</v>
      </c>
      <c r="P1138" t="str">
        <f t="shared" si="18"/>
        <v>D0024</v>
      </c>
      <c r="Q1138">
        <f>IFERROR(VLOOKUP(Table1[[#This Row],[Trim Distributor Code]],Sheet1!$N:$O,2,FALSE),0)</f>
        <v>3400067</v>
      </c>
      <c r="R1138" t="str">
        <f>IFERROR(VLOOKUP(Table1[[#This Row],[Salesflo AppUser Code]],HIE!$A:$B,2,FALSE),0)</f>
        <v>Active</v>
      </c>
      <c r="S1138" t="str">
        <f>IFERROR(VLOOKUP(Table1[[#This Row],[Salesflo AppUser Code]],HIE!$A:$B,2,FALSE),0)</f>
        <v>Active</v>
      </c>
      <c r="T1138" t="s">
        <v>4504</v>
      </c>
      <c r="U1138" t="s">
        <v>5688</v>
      </c>
      <c r="V1138" t="s">
        <v>1606</v>
      </c>
      <c r="W1138" t="s">
        <v>1867</v>
      </c>
      <c r="X1138" t="str">
        <f>IFERROR(VLOOKUP( Table1[[#This Row],[Trim Distributor Code]],Sheet1!$A:$J,10,FALSE),0)</f>
        <v>Active</v>
      </c>
    </row>
    <row r="1139" spans="1:24" hidden="1" x14ac:dyDescent="0.3">
      <c r="A1139" t="s">
        <v>4805</v>
      </c>
      <c r="B1139" t="s">
        <v>192</v>
      </c>
      <c r="C1139" t="s">
        <v>4753</v>
      </c>
      <c r="D1139" t="s">
        <v>1412</v>
      </c>
      <c r="E1139" t="s">
        <v>4754</v>
      </c>
      <c r="F1139" t="s">
        <v>4755</v>
      </c>
      <c r="G1139" t="s">
        <v>4107</v>
      </c>
      <c r="H1139" t="s">
        <v>4113</v>
      </c>
      <c r="I1139" t="s">
        <v>4748</v>
      </c>
      <c r="J1139" t="s">
        <v>2021</v>
      </c>
      <c r="K1139">
        <v>25</v>
      </c>
      <c r="L1139" s="2" t="s">
        <v>1412</v>
      </c>
      <c r="M1139" s="2">
        <f ca="1">Table1[[#This Row],[Cases]]*Table1[[#This Row],[Pack Size]]</f>
        <v>0</v>
      </c>
      <c r="N1139" s="1">
        <f ca="1">Table1[[#This Row],[Cases]]*Table1[[#This Row],[Pack Size]]</f>
        <v>600</v>
      </c>
      <c r="O1139" s="1">
        <f>IFERROR(VLOOKUP(Table1[[#This Row],[SKU Code]],'SKU Size'!$G:$H,2,FALSE),0)*Table1[[#This Row],[Cases]]</f>
        <v>186566.07727501617</v>
      </c>
      <c r="P1139" t="str">
        <f t="shared" si="18"/>
        <v>D0024</v>
      </c>
      <c r="Q1139">
        <f>IFERROR(VLOOKUP(Table1[[#This Row],[Trim Distributor Code]],Sheet1!$N:$O,2,FALSE),0)</f>
        <v>3400067</v>
      </c>
      <c r="R1139" t="str">
        <f>IFERROR(VLOOKUP(Table1[[#This Row],[Salesflo AppUser Code]],HIE!$A:$B,2,FALSE),0)</f>
        <v>Active</v>
      </c>
      <c r="S1139" t="str">
        <f>IFERROR(VLOOKUP(Table1[[#This Row],[Salesflo AppUser Code]],HIE!$A:$B,2,FALSE),0)</f>
        <v>Active</v>
      </c>
      <c r="T1139" t="s">
        <v>4504</v>
      </c>
      <c r="U1139" t="s">
        <v>5688</v>
      </c>
      <c r="V1139" t="s">
        <v>1632</v>
      </c>
      <c r="W1139" t="s">
        <v>1867</v>
      </c>
      <c r="X1139" t="str">
        <f>IFERROR(VLOOKUP( Table1[[#This Row],[Trim Distributor Code]],Sheet1!$A:$J,10,FALSE),0)</f>
        <v>Active</v>
      </c>
    </row>
    <row r="1140" spans="1:24" hidden="1" x14ac:dyDescent="0.3">
      <c r="A1140" t="s">
        <v>4805</v>
      </c>
      <c r="B1140" t="s">
        <v>192</v>
      </c>
      <c r="C1140" t="s">
        <v>4753</v>
      </c>
      <c r="D1140" t="s">
        <v>1412</v>
      </c>
      <c r="E1140" t="s">
        <v>4754</v>
      </c>
      <c r="F1140" t="s">
        <v>4755</v>
      </c>
      <c r="G1140" t="s">
        <v>4112</v>
      </c>
      <c r="H1140" t="s">
        <v>4109</v>
      </c>
      <c r="I1140" t="s">
        <v>4749</v>
      </c>
      <c r="J1140" t="s">
        <v>1877</v>
      </c>
      <c r="K1140">
        <v>30</v>
      </c>
      <c r="L1140" s="2" t="s">
        <v>1412</v>
      </c>
      <c r="M1140" s="2">
        <f ca="1">Table1[[#This Row],[Cases]]*Table1[[#This Row],[Pack Size]]</f>
        <v>0</v>
      </c>
      <c r="N1140" s="1">
        <f ca="1">Table1[[#This Row],[Cases]]*Table1[[#This Row],[Pack Size]]</f>
        <v>3000</v>
      </c>
      <c r="O1140" s="1">
        <f>IFERROR(VLOOKUP(Table1[[#This Row],[SKU Code]],'SKU Size'!$G:$H,2,FALSE),0)*Table1[[#This Row],[Cases]]</f>
        <v>371296.34185119456</v>
      </c>
      <c r="P1140" t="str">
        <f t="shared" si="18"/>
        <v>D0024</v>
      </c>
      <c r="Q1140">
        <f>IFERROR(VLOOKUP(Table1[[#This Row],[Trim Distributor Code]],Sheet1!$N:$O,2,FALSE),0)</f>
        <v>3400067</v>
      </c>
      <c r="R1140" t="str">
        <f>IFERROR(VLOOKUP(Table1[[#This Row],[Salesflo AppUser Code]],HIE!$A:$B,2,FALSE),0)</f>
        <v>Active</v>
      </c>
      <c r="S1140" t="str">
        <f>IFERROR(VLOOKUP(Table1[[#This Row],[Salesflo AppUser Code]],HIE!$A:$B,2,FALSE),0)</f>
        <v>Active</v>
      </c>
      <c r="T1140" t="s">
        <v>4504</v>
      </c>
      <c r="U1140" t="s">
        <v>5688</v>
      </c>
      <c r="V1140" t="s">
        <v>1423</v>
      </c>
      <c r="W1140" t="s">
        <v>1868</v>
      </c>
      <c r="X1140" t="str">
        <f>IFERROR(VLOOKUP( Table1[[#This Row],[Trim Distributor Code]],Sheet1!$A:$J,10,FALSE),0)</f>
        <v>Active</v>
      </c>
    </row>
    <row r="1141" spans="1:24" hidden="1" x14ac:dyDescent="0.3">
      <c r="A1141" t="s">
        <v>4805</v>
      </c>
      <c r="B1141" t="s">
        <v>192</v>
      </c>
      <c r="C1141" t="s">
        <v>4753</v>
      </c>
      <c r="D1141" t="s">
        <v>1412</v>
      </c>
      <c r="E1141" t="s">
        <v>4754</v>
      </c>
      <c r="F1141" t="s">
        <v>4755</v>
      </c>
      <c r="G1141" t="s">
        <v>4114</v>
      </c>
      <c r="H1141" t="s">
        <v>4113</v>
      </c>
      <c r="I1141" t="s">
        <v>4750</v>
      </c>
      <c r="J1141" t="s">
        <v>2024</v>
      </c>
      <c r="K1141" s="1">
        <v>15</v>
      </c>
      <c r="L1141" s="1" t="s">
        <v>1412</v>
      </c>
      <c r="M1141" s="2">
        <f ca="1">Table1[[#This Row],[Cases]]*Table1[[#This Row],[Pack Size]]</f>
        <v>0</v>
      </c>
      <c r="N1141" s="1">
        <f ca="1">Table1[[#This Row],[Cases]]*Table1[[#This Row],[Pack Size]]</f>
        <v>360</v>
      </c>
      <c r="O1141" s="1">
        <f>IFERROR(VLOOKUP(Table1[[#This Row],[SKU Code]],'SKU Size'!$G:$H,2,FALSE),0)*Table1[[#This Row],[Cases]]</f>
        <v>28276.826050939439</v>
      </c>
      <c r="P1141" t="str">
        <f t="shared" si="18"/>
        <v>D0024</v>
      </c>
      <c r="Q1141">
        <f>IFERROR(VLOOKUP(Table1[[#This Row],[Trim Distributor Code]],Sheet1!$N:$O,2,FALSE),0)</f>
        <v>3400067</v>
      </c>
      <c r="R1141" t="str">
        <f>IFERROR(VLOOKUP(Table1[[#This Row],[Salesflo AppUser Code]],HIE!$A:$B,2,FALSE),0)</f>
        <v>Active</v>
      </c>
      <c r="S1141" t="str">
        <f>IFERROR(VLOOKUP(Table1[[#This Row],[Salesflo AppUser Code]],HIE!$A:$B,2,FALSE),0)</f>
        <v>Active</v>
      </c>
      <c r="T1141" t="s">
        <v>4504</v>
      </c>
      <c r="U1141" t="s">
        <v>5688</v>
      </c>
      <c r="V1141" t="s">
        <v>1632</v>
      </c>
      <c r="W1141" t="s">
        <v>2023</v>
      </c>
      <c r="X1141" t="str">
        <f>IFERROR(VLOOKUP( Table1[[#This Row],[Trim Distributor Code]],Sheet1!$A:$J,10,FALSE),0)</f>
        <v>Active</v>
      </c>
    </row>
    <row r="1142" spans="1:24" hidden="1" x14ac:dyDescent="0.3">
      <c r="A1142" t="s">
        <v>4805</v>
      </c>
      <c r="B1142" t="s">
        <v>192</v>
      </c>
      <c r="C1142" t="s">
        <v>4753</v>
      </c>
      <c r="D1142" t="s">
        <v>1412</v>
      </c>
      <c r="E1142" t="s">
        <v>4754</v>
      </c>
      <c r="F1142" t="s">
        <v>4755</v>
      </c>
      <c r="G1142" t="s">
        <v>4724</v>
      </c>
      <c r="H1142" t="s">
        <v>4390</v>
      </c>
      <c r="I1142" t="s">
        <v>4756</v>
      </c>
      <c r="J1142" t="s">
        <v>2503</v>
      </c>
      <c r="K1142">
        <v>3</v>
      </c>
      <c r="L1142" s="2" t="s">
        <v>1412</v>
      </c>
      <c r="M1142" s="2">
        <f ca="1">Table1[[#This Row],[Cases]]*Table1[[#This Row],[Pack Size]]</f>
        <v>0</v>
      </c>
      <c r="N1142" s="1">
        <f ca="1">Table1[[#This Row],[Cases]]*Table1[[#This Row],[Pack Size]]</f>
        <v>1008</v>
      </c>
      <c r="O1142" s="1">
        <f>IFERROR(VLOOKUP(Table1[[#This Row],[SKU Code]],'SKU Size'!$G:$H,2,FALSE),0)*Table1[[#This Row],[Cases]]</f>
        <v>22342.912073601874</v>
      </c>
      <c r="P1142" t="str">
        <f t="shared" si="18"/>
        <v>D0024</v>
      </c>
      <c r="Q1142">
        <f>IFERROR(VLOOKUP(Table1[[#This Row],[Trim Distributor Code]],Sheet1!$N:$O,2,FALSE),0)</f>
        <v>3400067</v>
      </c>
      <c r="R1142" t="str">
        <f>IFERROR(VLOOKUP(Table1[[#This Row],[Salesflo AppUser Code]],HIE!$A:$B,2,FALSE),0)</f>
        <v>Active</v>
      </c>
      <c r="S1142" t="str">
        <f>IFERROR(VLOOKUP(Table1[[#This Row],[Salesflo AppUser Code]],HIE!$A:$B,2,FALSE),0)</f>
        <v>Active</v>
      </c>
      <c r="T1142" t="s">
        <v>4504</v>
      </c>
      <c r="U1142" t="s">
        <v>5688</v>
      </c>
      <c r="V1142" t="s">
        <v>2268</v>
      </c>
      <c r="W1142" t="s">
        <v>2314</v>
      </c>
      <c r="X1142" t="str">
        <f>IFERROR(VLOOKUP( Table1[[#This Row],[Trim Distributor Code]],Sheet1!$A:$J,10,FALSE),0)</f>
        <v>Active</v>
      </c>
    </row>
    <row r="1143" spans="1:24" hidden="1" x14ac:dyDescent="0.3">
      <c r="A1143" t="s">
        <v>4805</v>
      </c>
      <c r="B1143" t="s">
        <v>195</v>
      </c>
      <c r="C1143" t="s">
        <v>4757</v>
      </c>
      <c r="D1143" t="s">
        <v>1412</v>
      </c>
      <c r="E1143" t="s">
        <v>4754</v>
      </c>
      <c r="F1143" t="s">
        <v>4755</v>
      </c>
      <c r="G1143" t="s">
        <v>4107</v>
      </c>
      <c r="H1143" t="s">
        <v>4106</v>
      </c>
      <c r="I1143" t="s">
        <v>4747</v>
      </c>
      <c r="J1143" t="s">
        <v>1954</v>
      </c>
      <c r="K1143">
        <v>130</v>
      </c>
      <c r="L1143" s="2" t="s">
        <v>1412</v>
      </c>
      <c r="M1143" s="2">
        <f ca="1">Table1[[#This Row],[Cases]]*Table1[[#This Row],[Pack Size]]</f>
        <v>0</v>
      </c>
      <c r="N1143" s="1">
        <f ca="1">Table1[[#This Row],[Cases]]*Table1[[#This Row],[Pack Size]]</f>
        <v>37440</v>
      </c>
      <c r="O1143" s="1">
        <f>IFERROR(VLOOKUP(Table1[[#This Row],[SKU Code]],'SKU Size'!$G:$H,2,FALSE),0)*Table1[[#This Row],[Cases]]</f>
        <v>1066286.0086988464</v>
      </c>
      <c r="P1143" t="str">
        <f t="shared" si="18"/>
        <v>D0024</v>
      </c>
      <c r="Q1143">
        <f>IFERROR(VLOOKUP(Table1[[#This Row],[Trim Distributor Code]],Sheet1!$N:$O,2,FALSE),0)</f>
        <v>3400067</v>
      </c>
      <c r="R1143" t="str">
        <f>IFERROR(VLOOKUP(Table1[[#This Row],[Salesflo AppUser Code]],HIE!$A:$B,2,FALSE),0)</f>
        <v>Active</v>
      </c>
      <c r="S1143" t="str">
        <f>IFERROR(VLOOKUP(Table1[[#This Row],[Salesflo AppUser Code]],HIE!$A:$B,2,FALSE),0)</f>
        <v>Active</v>
      </c>
      <c r="T1143" t="s">
        <v>4504</v>
      </c>
      <c r="U1143" t="s">
        <v>5688</v>
      </c>
      <c r="V1143" t="s">
        <v>1444</v>
      </c>
      <c r="W1143" t="s">
        <v>1867</v>
      </c>
      <c r="X1143" t="str">
        <f>IFERROR(VLOOKUP( Table1[[#This Row],[Trim Distributor Code]],Sheet1!$A:$J,10,FALSE),0)</f>
        <v>Active</v>
      </c>
    </row>
    <row r="1144" spans="1:24" hidden="1" x14ac:dyDescent="0.3">
      <c r="A1144" t="s">
        <v>4805</v>
      </c>
      <c r="B1144" t="s">
        <v>195</v>
      </c>
      <c r="C1144" t="s">
        <v>4757</v>
      </c>
      <c r="D1144" t="s">
        <v>1412</v>
      </c>
      <c r="E1144" t="s">
        <v>4754</v>
      </c>
      <c r="F1144" t="s">
        <v>4755</v>
      </c>
      <c r="G1144" t="s">
        <v>4107</v>
      </c>
      <c r="H1144" t="s">
        <v>4137</v>
      </c>
      <c r="I1144" t="s">
        <v>4710</v>
      </c>
      <c r="J1144" t="s">
        <v>1995</v>
      </c>
      <c r="K1144" s="1">
        <v>35</v>
      </c>
      <c r="L1144" s="1" t="s">
        <v>1412</v>
      </c>
      <c r="M1144" s="2">
        <f ca="1">Table1[[#This Row],[Cases]]*Table1[[#This Row],[Pack Size]]</f>
        <v>0</v>
      </c>
      <c r="N1144" s="1">
        <f ca="1">Table1[[#This Row],[Cases]]*Table1[[#This Row],[Pack Size]]</f>
        <v>6720</v>
      </c>
      <c r="O1144" s="1">
        <f>IFERROR(VLOOKUP(Table1[[#This Row],[SKU Code]],'SKU Size'!$G:$H,2,FALSE),0)*Table1[[#This Row],[Cases]]</f>
        <v>290704.45587575057</v>
      </c>
      <c r="P1144" t="str">
        <f t="shared" si="18"/>
        <v>D0024</v>
      </c>
      <c r="Q1144">
        <f>IFERROR(VLOOKUP(Table1[[#This Row],[Trim Distributor Code]],Sheet1!$N:$O,2,FALSE),0)</f>
        <v>3400067</v>
      </c>
      <c r="R1144" t="str">
        <f>IFERROR(VLOOKUP(Table1[[#This Row],[Salesflo AppUser Code]],HIE!$A:$B,2,FALSE),0)</f>
        <v>Active</v>
      </c>
      <c r="S1144" t="str">
        <f>IFERROR(VLOOKUP(Table1[[#This Row],[Salesflo AppUser Code]],HIE!$A:$B,2,FALSE),0)</f>
        <v>Active</v>
      </c>
      <c r="T1144" t="s">
        <v>4504</v>
      </c>
      <c r="U1144" t="s">
        <v>5688</v>
      </c>
      <c r="V1144" t="s">
        <v>1606</v>
      </c>
      <c r="W1144" t="s">
        <v>1867</v>
      </c>
      <c r="X1144" t="str">
        <f>IFERROR(VLOOKUP( Table1[[#This Row],[Trim Distributor Code]],Sheet1!$A:$J,10,FALSE),0)</f>
        <v>Active</v>
      </c>
    </row>
    <row r="1145" spans="1:24" hidden="1" x14ac:dyDescent="0.3">
      <c r="A1145" t="s">
        <v>4805</v>
      </c>
      <c r="B1145" t="s">
        <v>195</v>
      </c>
      <c r="C1145" t="s">
        <v>4757</v>
      </c>
      <c r="D1145" t="s">
        <v>1412</v>
      </c>
      <c r="E1145" t="s">
        <v>4754</v>
      </c>
      <c r="F1145" t="s">
        <v>4755</v>
      </c>
      <c r="G1145" t="s">
        <v>4107</v>
      </c>
      <c r="H1145" t="s">
        <v>4113</v>
      </c>
      <c r="I1145" t="s">
        <v>4748</v>
      </c>
      <c r="J1145" t="s">
        <v>2021</v>
      </c>
      <c r="K1145">
        <v>25</v>
      </c>
      <c r="L1145" s="2" t="s">
        <v>1412</v>
      </c>
      <c r="M1145" s="2">
        <f ca="1">Table1[[#This Row],[Cases]]*Table1[[#This Row],[Pack Size]]</f>
        <v>0</v>
      </c>
      <c r="N1145" s="1">
        <f ca="1">Table1[[#This Row],[Cases]]*Table1[[#This Row],[Pack Size]]</f>
        <v>600</v>
      </c>
      <c r="O1145" s="1">
        <f>IFERROR(VLOOKUP(Table1[[#This Row],[SKU Code]],'SKU Size'!$G:$H,2,FALSE),0)*Table1[[#This Row],[Cases]]</f>
        <v>186566.07727501617</v>
      </c>
      <c r="P1145" t="str">
        <f t="shared" si="18"/>
        <v>D0024</v>
      </c>
      <c r="Q1145">
        <f>IFERROR(VLOOKUP(Table1[[#This Row],[Trim Distributor Code]],Sheet1!$N:$O,2,FALSE),0)</f>
        <v>3400067</v>
      </c>
      <c r="R1145" t="str">
        <f>IFERROR(VLOOKUP(Table1[[#This Row],[Salesflo AppUser Code]],HIE!$A:$B,2,FALSE),0)</f>
        <v>Active</v>
      </c>
      <c r="S1145" t="str">
        <f>IFERROR(VLOOKUP(Table1[[#This Row],[Salesflo AppUser Code]],HIE!$A:$B,2,FALSE),0)</f>
        <v>Active</v>
      </c>
      <c r="T1145" t="s">
        <v>4504</v>
      </c>
      <c r="U1145" t="s">
        <v>5688</v>
      </c>
      <c r="V1145" t="s">
        <v>1632</v>
      </c>
      <c r="W1145" t="s">
        <v>1867</v>
      </c>
      <c r="X1145" t="str">
        <f>IFERROR(VLOOKUP( Table1[[#This Row],[Trim Distributor Code]],Sheet1!$A:$J,10,FALSE),0)</f>
        <v>Active</v>
      </c>
    </row>
    <row r="1146" spans="1:24" hidden="1" x14ac:dyDescent="0.3">
      <c r="A1146" t="s">
        <v>4805</v>
      </c>
      <c r="B1146" t="s">
        <v>195</v>
      </c>
      <c r="C1146" t="s">
        <v>4757</v>
      </c>
      <c r="D1146" t="s">
        <v>1412</v>
      </c>
      <c r="E1146" t="s">
        <v>4754</v>
      </c>
      <c r="F1146" t="s">
        <v>4755</v>
      </c>
      <c r="G1146" t="s">
        <v>4112</v>
      </c>
      <c r="H1146" t="s">
        <v>4109</v>
      </c>
      <c r="I1146" t="s">
        <v>4749</v>
      </c>
      <c r="J1146" t="s">
        <v>1877</v>
      </c>
      <c r="K1146">
        <v>30</v>
      </c>
      <c r="L1146" s="2" t="s">
        <v>1412</v>
      </c>
      <c r="M1146" s="2">
        <f ca="1">Table1[[#This Row],[Cases]]*Table1[[#This Row],[Pack Size]]</f>
        <v>0</v>
      </c>
      <c r="N1146" s="1">
        <f ca="1">Table1[[#This Row],[Cases]]*Table1[[#This Row],[Pack Size]]</f>
        <v>3000</v>
      </c>
      <c r="O1146" s="1">
        <f>IFERROR(VLOOKUP(Table1[[#This Row],[SKU Code]],'SKU Size'!$G:$H,2,FALSE),0)*Table1[[#This Row],[Cases]]</f>
        <v>371296.34185119456</v>
      </c>
      <c r="P1146" t="str">
        <f t="shared" si="18"/>
        <v>D0024</v>
      </c>
      <c r="Q1146">
        <f>IFERROR(VLOOKUP(Table1[[#This Row],[Trim Distributor Code]],Sheet1!$N:$O,2,FALSE),0)</f>
        <v>3400067</v>
      </c>
      <c r="R1146" t="str">
        <f>IFERROR(VLOOKUP(Table1[[#This Row],[Salesflo AppUser Code]],HIE!$A:$B,2,FALSE),0)</f>
        <v>Active</v>
      </c>
      <c r="S1146" t="str">
        <f>IFERROR(VLOOKUP(Table1[[#This Row],[Salesflo AppUser Code]],HIE!$A:$B,2,FALSE),0)</f>
        <v>Active</v>
      </c>
      <c r="T1146" t="s">
        <v>4504</v>
      </c>
      <c r="U1146" t="s">
        <v>5688</v>
      </c>
      <c r="V1146" t="s">
        <v>1423</v>
      </c>
      <c r="W1146" t="s">
        <v>1868</v>
      </c>
      <c r="X1146" t="str">
        <f>IFERROR(VLOOKUP( Table1[[#This Row],[Trim Distributor Code]],Sheet1!$A:$J,10,FALSE),0)</f>
        <v>Active</v>
      </c>
    </row>
    <row r="1147" spans="1:24" hidden="1" x14ac:dyDescent="0.3">
      <c r="A1147" t="s">
        <v>4805</v>
      </c>
      <c r="B1147" t="s">
        <v>195</v>
      </c>
      <c r="C1147" t="s">
        <v>4757</v>
      </c>
      <c r="D1147" t="s">
        <v>1412</v>
      </c>
      <c r="E1147" t="s">
        <v>4754</v>
      </c>
      <c r="F1147" t="s">
        <v>4755</v>
      </c>
      <c r="G1147" t="s">
        <v>4114</v>
      </c>
      <c r="H1147" t="s">
        <v>4113</v>
      </c>
      <c r="I1147" t="s">
        <v>4750</v>
      </c>
      <c r="J1147" t="s">
        <v>2024</v>
      </c>
      <c r="K1147">
        <v>15</v>
      </c>
      <c r="L1147" s="2" t="s">
        <v>1412</v>
      </c>
      <c r="M1147" s="2">
        <f ca="1">Table1[[#This Row],[Cases]]*Table1[[#This Row],[Pack Size]]</f>
        <v>0</v>
      </c>
      <c r="N1147" s="1">
        <f ca="1">Table1[[#This Row],[Cases]]*Table1[[#This Row],[Pack Size]]</f>
        <v>360</v>
      </c>
      <c r="O1147" s="1">
        <f>IFERROR(VLOOKUP(Table1[[#This Row],[SKU Code]],'SKU Size'!$G:$H,2,FALSE),0)*Table1[[#This Row],[Cases]]</f>
        <v>28276.826050939439</v>
      </c>
      <c r="P1147" t="str">
        <f t="shared" si="18"/>
        <v>D0024</v>
      </c>
      <c r="Q1147">
        <f>IFERROR(VLOOKUP(Table1[[#This Row],[Trim Distributor Code]],Sheet1!$N:$O,2,FALSE),0)</f>
        <v>3400067</v>
      </c>
      <c r="R1147" t="str">
        <f>IFERROR(VLOOKUP(Table1[[#This Row],[Salesflo AppUser Code]],HIE!$A:$B,2,FALSE),0)</f>
        <v>Active</v>
      </c>
      <c r="S1147" t="str">
        <f>IFERROR(VLOOKUP(Table1[[#This Row],[Salesflo AppUser Code]],HIE!$A:$B,2,FALSE),0)</f>
        <v>Active</v>
      </c>
      <c r="T1147" t="s">
        <v>4504</v>
      </c>
      <c r="U1147" t="s">
        <v>5688</v>
      </c>
      <c r="V1147" t="s">
        <v>1632</v>
      </c>
      <c r="W1147" t="s">
        <v>2023</v>
      </c>
      <c r="X1147" t="str">
        <f>IFERROR(VLOOKUP( Table1[[#This Row],[Trim Distributor Code]],Sheet1!$A:$J,10,FALSE),0)</f>
        <v>Active</v>
      </c>
    </row>
    <row r="1148" spans="1:24" hidden="1" x14ac:dyDescent="0.3">
      <c r="A1148" t="s">
        <v>4805</v>
      </c>
      <c r="B1148" t="s">
        <v>195</v>
      </c>
      <c r="C1148" t="s">
        <v>4757</v>
      </c>
      <c r="D1148" t="s">
        <v>1412</v>
      </c>
      <c r="E1148" t="s">
        <v>4754</v>
      </c>
      <c r="F1148" t="s">
        <v>4755</v>
      </c>
      <c r="G1148" t="s">
        <v>4724</v>
      </c>
      <c r="H1148" t="s">
        <v>4390</v>
      </c>
      <c r="I1148" t="s">
        <v>4756</v>
      </c>
      <c r="J1148" t="s">
        <v>2503</v>
      </c>
      <c r="K1148" s="1">
        <v>3</v>
      </c>
      <c r="L1148" s="1" t="s">
        <v>1412</v>
      </c>
      <c r="M1148" s="2">
        <f ca="1">Table1[[#This Row],[Cases]]*Table1[[#This Row],[Pack Size]]</f>
        <v>0</v>
      </c>
      <c r="N1148" s="1">
        <f ca="1">Table1[[#This Row],[Cases]]*Table1[[#This Row],[Pack Size]]</f>
        <v>1008</v>
      </c>
      <c r="O1148" s="1">
        <f>IFERROR(VLOOKUP(Table1[[#This Row],[SKU Code]],'SKU Size'!$G:$H,2,FALSE),0)*Table1[[#This Row],[Cases]]</f>
        <v>22342.912073601874</v>
      </c>
      <c r="P1148" t="str">
        <f t="shared" si="18"/>
        <v>D0024</v>
      </c>
      <c r="Q1148">
        <f>IFERROR(VLOOKUP(Table1[[#This Row],[Trim Distributor Code]],Sheet1!$N:$O,2,FALSE),0)</f>
        <v>3400067</v>
      </c>
      <c r="R1148" t="str">
        <f>IFERROR(VLOOKUP(Table1[[#This Row],[Salesflo AppUser Code]],HIE!$A:$B,2,FALSE),0)</f>
        <v>Active</v>
      </c>
      <c r="S1148" t="str">
        <f>IFERROR(VLOOKUP(Table1[[#This Row],[Salesflo AppUser Code]],HIE!$A:$B,2,FALSE),0)</f>
        <v>Active</v>
      </c>
      <c r="T1148" t="s">
        <v>4504</v>
      </c>
      <c r="U1148" t="s">
        <v>5688</v>
      </c>
      <c r="V1148" t="s">
        <v>2268</v>
      </c>
      <c r="W1148" t="s">
        <v>2314</v>
      </c>
      <c r="X1148" t="str">
        <f>IFERROR(VLOOKUP( Table1[[#This Row],[Trim Distributor Code]],Sheet1!$A:$J,10,FALSE),0)</f>
        <v>Active</v>
      </c>
    </row>
    <row r="1149" spans="1:24" hidden="1" x14ac:dyDescent="0.3">
      <c r="A1149" t="s">
        <v>4805</v>
      </c>
      <c r="B1149" t="s">
        <v>206</v>
      </c>
      <c r="C1149" t="s">
        <v>4758</v>
      </c>
      <c r="D1149" t="s">
        <v>1412</v>
      </c>
      <c r="E1149" t="s">
        <v>4759</v>
      </c>
      <c r="F1149" t="s">
        <v>4760</v>
      </c>
      <c r="G1149" t="s">
        <v>4107</v>
      </c>
      <c r="H1149" t="s">
        <v>4106</v>
      </c>
      <c r="I1149" t="s">
        <v>4747</v>
      </c>
      <c r="J1149" t="s">
        <v>1954</v>
      </c>
      <c r="K1149">
        <v>70</v>
      </c>
      <c r="L1149" s="2" t="s">
        <v>1412</v>
      </c>
      <c r="M1149" s="2">
        <f ca="1">Table1[[#This Row],[Cases]]*Table1[[#This Row],[Pack Size]]</f>
        <v>0</v>
      </c>
      <c r="N1149" s="1">
        <f ca="1">Table1[[#This Row],[Cases]]*Table1[[#This Row],[Pack Size]]</f>
        <v>20160</v>
      </c>
      <c r="O1149" s="1">
        <f>IFERROR(VLOOKUP(Table1[[#This Row],[SKU Code]],'SKU Size'!$G:$H,2,FALSE),0)*Table1[[#This Row],[Cases]]</f>
        <v>574154.00468399422</v>
      </c>
      <c r="P1149" t="str">
        <f t="shared" si="18"/>
        <v>D0027</v>
      </c>
      <c r="Q1149">
        <f>IFERROR(VLOOKUP(Table1[[#This Row],[Trim Distributor Code]],Sheet1!$N:$O,2,FALSE),0)</f>
        <v>3400065</v>
      </c>
      <c r="R1149" t="str">
        <f>IFERROR(VLOOKUP(Table1[[#This Row],[Salesflo AppUser Code]],HIE!$A:$B,2,FALSE),0)</f>
        <v>Active</v>
      </c>
      <c r="S1149" t="str">
        <f>IFERROR(VLOOKUP(Table1[[#This Row],[Salesflo AppUser Code]],HIE!$A:$B,2,FALSE),0)</f>
        <v>Active</v>
      </c>
      <c r="T1149" t="s">
        <v>4504</v>
      </c>
      <c r="U1149" t="s">
        <v>5688</v>
      </c>
      <c r="V1149" t="s">
        <v>1444</v>
      </c>
      <c r="W1149" t="s">
        <v>1867</v>
      </c>
      <c r="X1149" t="str">
        <f>IFERROR(VLOOKUP( Table1[[#This Row],[Trim Distributor Code]],Sheet1!$A:$J,10,FALSE),0)</f>
        <v>Active</v>
      </c>
    </row>
    <row r="1150" spans="1:24" hidden="1" x14ac:dyDescent="0.3">
      <c r="A1150" t="s">
        <v>4805</v>
      </c>
      <c r="B1150" t="s">
        <v>206</v>
      </c>
      <c r="C1150" t="s">
        <v>4758</v>
      </c>
      <c r="D1150" t="s">
        <v>1412</v>
      </c>
      <c r="E1150" t="s">
        <v>4759</v>
      </c>
      <c r="F1150" t="s">
        <v>4760</v>
      </c>
      <c r="G1150" t="s">
        <v>4107</v>
      </c>
      <c r="H1150" t="s">
        <v>4137</v>
      </c>
      <c r="I1150" t="s">
        <v>4710</v>
      </c>
      <c r="J1150" t="s">
        <v>1995</v>
      </c>
      <c r="K1150">
        <v>40</v>
      </c>
      <c r="L1150" s="2" t="s">
        <v>1412</v>
      </c>
      <c r="M1150" s="2">
        <f ca="1">Table1[[#This Row],[Cases]]*Table1[[#This Row],[Pack Size]]</f>
        <v>0</v>
      </c>
      <c r="N1150" s="1">
        <f ca="1">Table1[[#This Row],[Cases]]*Table1[[#This Row],[Pack Size]]</f>
        <v>7680</v>
      </c>
      <c r="O1150" s="1">
        <f>IFERROR(VLOOKUP(Table1[[#This Row],[SKU Code]],'SKU Size'!$G:$H,2,FALSE),0)*Table1[[#This Row],[Cases]]</f>
        <v>332233.66385800065</v>
      </c>
      <c r="P1150" t="str">
        <f t="shared" si="18"/>
        <v>D0027</v>
      </c>
      <c r="Q1150">
        <f>IFERROR(VLOOKUP(Table1[[#This Row],[Trim Distributor Code]],Sheet1!$N:$O,2,FALSE),0)</f>
        <v>3400065</v>
      </c>
      <c r="R1150" t="str">
        <f>IFERROR(VLOOKUP(Table1[[#This Row],[Salesflo AppUser Code]],HIE!$A:$B,2,FALSE),0)</f>
        <v>Active</v>
      </c>
      <c r="S1150" t="str">
        <f>IFERROR(VLOOKUP(Table1[[#This Row],[Salesflo AppUser Code]],HIE!$A:$B,2,FALSE),0)</f>
        <v>Active</v>
      </c>
      <c r="T1150" t="s">
        <v>4504</v>
      </c>
      <c r="U1150" t="s">
        <v>5688</v>
      </c>
      <c r="V1150" t="s">
        <v>1606</v>
      </c>
      <c r="W1150" t="s">
        <v>1867</v>
      </c>
      <c r="X1150" t="str">
        <f>IFERROR(VLOOKUP( Table1[[#This Row],[Trim Distributor Code]],Sheet1!$A:$J,10,FALSE),0)</f>
        <v>Active</v>
      </c>
    </row>
    <row r="1151" spans="1:24" hidden="1" x14ac:dyDescent="0.3">
      <c r="A1151" t="s">
        <v>4805</v>
      </c>
      <c r="B1151" t="s">
        <v>206</v>
      </c>
      <c r="C1151" t="s">
        <v>4758</v>
      </c>
      <c r="D1151" t="s">
        <v>1412</v>
      </c>
      <c r="E1151" t="s">
        <v>4759</v>
      </c>
      <c r="F1151" t="s">
        <v>4760</v>
      </c>
      <c r="G1151" t="s">
        <v>4107</v>
      </c>
      <c r="H1151" t="s">
        <v>4113</v>
      </c>
      <c r="I1151" t="s">
        <v>4748</v>
      </c>
      <c r="J1151" t="s">
        <v>2021</v>
      </c>
      <c r="K1151">
        <v>30</v>
      </c>
      <c r="L1151" s="2" t="s">
        <v>1412</v>
      </c>
      <c r="M1151" s="2">
        <f ca="1">Table1[[#This Row],[Cases]]*Table1[[#This Row],[Pack Size]]</f>
        <v>0</v>
      </c>
      <c r="N1151" s="1">
        <f ca="1">Table1[[#This Row],[Cases]]*Table1[[#This Row],[Pack Size]]</f>
        <v>720</v>
      </c>
      <c r="O1151" s="1">
        <f>IFERROR(VLOOKUP(Table1[[#This Row],[SKU Code]],'SKU Size'!$G:$H,2,FALSE),0)*Table1[[#This Row],[Cases]]</f>
        <v>223879.2927300194</v>
      </c>
      <c r="P1151" t="str">
        <f t="shared" si="18"/>
        <v>D0027</v>
      </c>
      <c r="Q1151">
        <f>IFERROR(VLOOKUP(Table1[[#This Row],[Trim Distributor Code]],Sheet1!$N:$O,2,FALSE),0)</f>
        <v>3400065</v>
      </c>
      <c r="R1151" t="str">
        <f>IFERROR(VLOOKUP(Table1[[#This Row],[Salesflo AppUser Code]],HIE!$A:$B,2,FALSE),0)</f>
        <v>Active</v>
      </c>
      <c r="S1151" t="str">
        <f>IFERROR(VLOOKUP(Table1[[#This Row],[Salesflo AppUser Code]],HIE!$A:$B,2,FALSE),0)</f>
        <v>Active</v>
      </c>
      <c r="T1151" t="s">
        <v>4504</v>
      </c>
      <c r="U1151" t="s">
        <v>5688</v>
      </c>
      <c r="V1151" t="s">
        <v>1632</v>
      </c>
      <c r="W1151" t="s">
        <v>1867</v>
      </c>
      <c r="X1151" t="str">
        <f>IFERROR(VLOOKUP( Table1[[#This Row],[Trim Distributor Code]],Sheet1!$A:$J,10,FALSE),0)</f>
        <v>Active</v>
      </c>
    </row>
    <row r="1152" spans="1:24" hidden="1" x14ac:dyDescent="0.3">
      <c r="A1152" t="s">
        <v>4805</v>
      </c>
      <c r="B1152" t="s">
        <v>206</v>
      </c>
      <c r="C1152" t="s">
        <v>4758</v>
      </c>
      <c r="D1152" t="s">
        <v>1412</v>
      </c>
      <c r="E1152" t="s">
        <v>4759</v>
      </c>
      <c r="F1152" t="s">
        <v>4760</v>
      </c>
      <c r="G1152" t="s">
        <v>4112</v>
      </c>
      <c r="H1152" t="s">
        <v>4109</v>
      </c>
      <c r="I1152" t="s">
        <v>4749</v>
      </c>
      <c r="J1152" t="s">
        <v>1877</v>
      </c>
      <c r="K1152">
        <v>55</v>
      </c>
      <c r="L1152" s="2" t="s">
        <v>1412</v>
      </c>
      <c r="M1152" s="2">
        <f ca="1">Table1[[#This Row],[Cases]]*Table1[[#This Row],[Pack Size]]</f>
        <v>0</v>
      </c>
      <c r="N1152" s="1">
        <f ca="1">Table1[[#This Row],[Cases]]*Table1[[#This Row],[Pack Size]]</f>
        <v>5500</v>
      </c>
      <c r="O1152" s="1">
        <f>IFERROR(VLOOKUP(Table1[[#This Row],[SKU Code]],'SKU Size'!$G:$H,2,FALSE),0)*Table1[[#This Row],[Cases]]</f>
        <v>680709.96006052336</v>
      </c>
      <c r="P1152" t="str">
        <f t="shared" si="18"/>
        <v>D0027</v>
      </c>
      <c r="Q1152">
        <f>IFERROR(VLOOKUP(Table1[[#This Row],[Trim Distributor Code]],Sheet1!$N:$O,2,FALSE),0)</f>
        <v>3400065</v>
      </c>
      <c r="R1152" t="str">
        <f>IFERROR(VLOOKUP(Table1[[#This Row],[Salesflo AppUser Code]],HIE!$A:$B,2,FALSE),0)</f>
        <v>Active</v>
      </c>
      <c r="S1152" t="str">
        <f>IFERROR(VLOOKUP(Table1[[#This Row],[Salesflo AppUser Code]],HIE!$A:$B,2,FALSE),0)</f>
        <v>Active</v>
      </c>
      <c r="T1152" t="s">
        <v>4504</v>
      </c>
      <c r="U1152" t="s">
        <v>5688</v>
      </c>
      <c r="V1152" t="s">
        <v>1423</v>
      </c>
      <c r="W1152" t="s">
        <v>1868</v>
      </c>
      <c r="X1152" t="str">
        <f>IFERROR(VLOOKUP( Table1[[#This Row],[Trim Distributor Code]],Sheet1!$A:$J,10,FALSE),0)</f>
        <v>Active</v>
      </c>
    </row>
    <row r="1153" spans="1:24" hidden="1" x14ac:dyDescent="0.3">
      <c r="A1153" t="s">
        <v>4805</v>
      </c>
      <c r="B1153" t="s">
        <v>206</v>
      </c>
      <c r="C1153" t="s">
        <v>4758</v>
      </c>
      <c r="D1153" t="s">
        <v>1412</v>
      </c>
      <c r="E1153" t="s">
        <v>4759</v>
      </c>
      <c r="F1153" t="s">
        <v>4760</v>
      </c>
      <c r="G1153" t="s">
        <v>4114</v>
      </c>
      <c r="H1153" t="s">
        <v>4113</v>
      </c>
      <c r="I1153" t="s">
        <v>4750</v>
      </c>
      <c r="J1153" t="s">
        <v>2024</v>
      </c>
      <c r="K1153">
        <v>10</v>
      </c>
      <c r="L1153" s="2" t="s">
        <v>1412</v>
      </c>
      <c r="M1153" s="2">
        <f ca="1">Table1[[#This Row],[Cases]]*Table1[[#This Row],[Pack Size]]</f>
        <v>0</v>
      </c>
      <c r="N1153" s="1">
        <f ca="1">Table1[[#This Row],[Cases]]*Table1[[#This Row],[Pack Size]]</f>
        <v>240</v>
      </c>
      <c r="O1153" s="1">
        <f>IFERROR(VLOOKUP(Table1[[#This Row],[SKU Code]],'SKU Size'!$G:$H,2,FALSE),0)*Table1[[#This Row],[Cases]]</f>
        <v>18851.21736729296</v>
      </c>
      <c r="P1153" t="str">
        <f t="shared" si="18"/>
        <v>D0027</v>
      </c>
      <c r="Q1153">
        <f>IFERROR(VLOOKUP(Table1[[#This Row],[Trim Distributor Code]],Sheet1!$N:$O,2,FALSE),0)</f>
        <v>3400065</v>
      </c>
      <c r="R1153" t="str">
        <f>IFERROR(VLOOKUP(Table1[[#This Row],[Salesflo AppUser Code]],HIE!$A:$B,2,FALSE),0)</f>
        <v>Active</v>
      </c>
      <c r="S1153" t="str">
        <f>IFERROR(VLOOKUP(Table1[[#This Row],[Salesflo AppUser Code]],HIE!$A:$B,2,FALSE),0)</f>
        <v>Active</v>
      </c>
      <c r="T1153" t="s">
        <v>4504</v>
      </c>
      <c r="U1153" t="s">
        <v>5688</v>
      </c>
      <c r="V1153" t="s">
        <v>1632</v>
      </c>
      <c r="W1153" t="s">
        <v>2023</v>
      </c>
      <c r="X1153" t="str">
        <f>IFERROR(VLOOKUP( Table1[[#This Row],[Trim Distributor Code]],Sheet1!$A:$J,10,FALSE),0)</f>
        <v>Active</v>
      </c>
    </row>
    <row r="1154" spans="1:24" hidden="1" x14ac:dyDescent="0.3">
      <c r="A1154" t="s">
        <v>4805</v>
      </c>
      <c r="B1154" t="s">
        <v>206</v>
      </c>
      <c r="C1154" t="s">
        <v>4758</v>
      </c>
      <c r="D1154" t="s">
        <v>1412</v>
      </c>
      <c r="E1154" t="s">
        <v>4759</v>
      </c>
      <c r="F1154" t="s">
        <v>4760</v>
      </c>
      <c r="G1154" t="s">
        <v>4724</v>
      </c>
      <c r="H1154" t="s">
        <v>4390</v>
      </c>
      <c r="I1154" t="s">
        <v>4756</v>
      </c>
      <c r="J1154" t="s">
        <v>2503</v>
      </c>
      <c r="K1154">
        <v>5</v>
      </c>
      <c r="L1154" s="2" t="s">
        <v>1412</v>
      </c>
      <c r="M1154" s="2">
        <f ca="1">Table1[[#This Row],[Cases]]*Table1[[#This Row],[Pack Size]]</f>
        <v>0</v>
      </c>
      <c r="N1154" s="1">
        <f ca="1">Table1[[#This Row],[Cases]]*Table1[[#This Row],[Pack Size]]</f>
        <v>1680</v>
      </c>
      <c r="O1154" s="1">
        <f>IFERROR(VLOOKUP(Table1[[#This Row],[SKU Code]],'SKU Size'!$G:$H,2,FALSE),0)*Table1[[#This Row],[Cases]]</f>
        <v>37238.186789336462</v>
      </c>
      <c r="P1154" t="str">
        <f t="shared" ref="P1154:P1217" si="19">TRIM(E1154)</f>
        <v>D0027</v>
      </c>
      <c r="Q1154">
        <f>IFERROR(VLOOKUP(Table1[[#This Row],[Trim Distributor Code]],Sheet1!$N:$O,2,FALSE),0)</f>
        <v>3400065</v>
      </c>
      <c r="R1154" t="str">
        <f>IFERROR(VLOOKUP(Table1[[#This Row],[Salesflo AppUser Code]],HIE!$A:$B,2,FALSE),0)</f>
        <v>Active</v>
      </c>
      <c r="S1154" t="str">
        <f>IFERROR(VLOOKUP(Table1[[#This Row],[Salesflo AppUser Code]],HIE!$A:$B,2,FALSE),0)</f>
        <v>Active</v>
      </c>
      <c r="T1154" t="s">
        <v>4504</v>
      </c>
      <c r="U1154" t="s">
        <v>5688</v>
      </c>
      <c r="V1154" t="s">
        <v>2268</v>
      </c>
      <c r="W1154" t="s">
        <v>2314</v>
      </c>
      <c r="X1154" t="str">
        <f>IFERROR(VLOOKUP( Table1[[#This Row],[Trim Distributor Code]],Sheet1!$A:$J,10,FALSE),0)</f>
        <v>Active</v>
      </c>
    </row>
    <row r="1155" spans="1:24" hidden="1" x14ac:dyDescent="0.3">
      <c r="A1155" t="s">
        <v>4805</v>
      </c>
      <c r="B1155" t="s">
        <v>205</v>
      </c>
      <c r="C1155" t="s">
        <v>4761</v>
      </c>
      <c r="D1155" t="s">
        <v>1412</v>
      </c>
      <c r="E1155" t="s">
        <v>4759</v>
      </c>
      <c r="F1155" t="s">
        <v>4760</v>
      </c>
      <c r="G1155" t="s">
        <v>4107</v>
      </c>
      <c r="H1155" t="s">
        <v>4106</v>
      </c>
      <c r="I1155" t="s">
        <v>4747</v>
      </c>
      <c r="J1155" t="s">
        <v>1954</v>
      </c>
      <c r="K1155">
        <v>70</v>
      </c>
      <c r="L1155" s="2" t="s">
        <v>1412</v>
      </c>
      <c r="M1155" s="2">
        <f ca="1">Table1[[#This Row],[Cases]]*Table1[[#This Row],[Pack Size]]</f>
        <v>0</v>
      </c>
      <c r="N1155" s="1">
        <f ca="1">Table1[[#This Row],[Cases]]*Table1[[#This Row],[Pack Size]]</f>
        <v>20160</v>
      </c>
      <c r="O1155" s="1">
        <f>IFERROR(VLOOKUP(Table1[[#This Row],[SKU Code]],'SKU Size'!$G:$H,2,FALSE),0)*Table1[[#This Row],[Cases]]</f>
        <v>574154.00468399422</v>
      </c>
      <c r="P1155" t="str">
        <f t="shared" si="19"/>
        <v>D0027</v>
      </c>
      <c r="Q1155">
        <f>IFERROR(VLOOKUP(Table1[[#This Row],[Trim Distributor Code]],Sheet1!$N:$O,2,FALSE),0)</f>
        <v>3400065</v>
      </c>
      <c r="R1155" t="str">
        <f>IFERROR(VLOOKUP(Table1[[#This Row],[Salesflo AppUser Code]],HIE!$A:$B,2,FALSE),0)</f>
        <v>Active</v>
      </c>
      <c r="S1155" t="str">
        <f>IFERROR(VLOOKUP(Table1[[#This Row],[Salesflo AppUser Code]],HIE!$A:$B,2,FALSE),0)</f>
        <v>Active</v>
      </c>
      <c r="T1155" t="s">
        <v>4504</v>
      </c>
      <c r="U1155" t="s">
        <v>5688</v>
      </c>
      <c r="V1155" t="s">
        <v>1444</v>
      </c>
      <c r="W1155" t="s">
        <v>1867</v>
      </c>
      <c r="X1155" t="str">
        <f>IFERROR(VLOOKUP( Table1[[#This Row],[Trim Distributor Code]],Sheet1!$A:$J,10,FALSE),0)</f>
        <v>Active</v>
      </c>
    </row>
    <row r="1156" spans="1:24" hidden="1" x14ac:dyDescent="0.3">
      <c r="A1156" t="s">
        <v>4805</v>
      </c>
      <c r="B1156" t="s">
        <v>205</v>
      </c>
      <c r="C1156" t="s">
        <v>4761</v>
      </c>
      <c r="D1156" t="s">
        <v>1412</v>
      </c>
      <c r="E1156" t="s">
        <v>4759</v>
      </c>
      <c r="F1156" t="s">
        <v>4760</v>
      </c>
      <c r="G1156" t="s">
        <v>4107</v>
      </c>
      <c r="H1156" t="s">
        <v>4137</v>
      </c>
      <c r="I1156" t="s">
        <v>4710</v>
      </c>
      <c r="J1156" t="s">
        <v>1995</v>
      </c>
      <c r="K1156">
        <v>40</v>
      </c>
      <c r="L1156" s="2" t="s">
        <v>1412</v>
      </c>
      <c r="M1156" s="2">
        <f ca="1">Table1[[#This Row],[Cases]]*Table1[[#This Row],[Pack Size]]</f>
        <v>0</v>
      </c>
      <c r="N1156" s="1">
        <f ca="1">Table1[[#This Row],[Cases]]*Table1[[#This Row],[Pack Size]]</f>
        <v>7680</v>
      </c>
      <c r="O1156" s="1">
        <f>IFERROR(VLOOKUP(Table1[[#This Row],[SKU Code]],'SKU Size'!$G:$H,2,FALSE),0)*Table1[[#This Row],[Cases]]</f>
        <v>332233.66385800065</v>
      </c>
      <c r="P1156" t="str">
        <f t="shared" si="19"/>
        <v>D0027</v>
      </c>
      <c r="Q1156">
        <f>IFERROR(VLOOKUP(Table1[[#This Row],[Trim Distributor Code]],Sheet1!$N:$O,2,FALSE),0)</f>
        <v>3400065</v>
      </c>
      <c r="R1156" t="str">
        <f>IFERROR(VLOOKUP(Table1[[#This Row],[Salesflo AppUser Code]],HIE!$A:$B,2,FALSE),0)</f>
        <v>Active</v>
      </c>
      <c r="S1156" t="str">
        <f>IFERROR(VLOOKUP(Table1[[#This Row],[Salesflo AppUser Code]],HIE!$A:$B,2,FALSE),0)</f>
        <v>Active</v>
      </c>
      <c r="T1156" t="s">
        <v>4504</v>
      </c>
      <c r="U1156" t="s">
        <v>5688</v>
      </c>
      <c r="V1156" t="s">
        <v>1606</v>
      </c>
      <c r="W1156" t="s">
        <v>1867</v>
      </c>
      <c r="X1156" t="str">
        <f>IFERROR(VLOOKUP( Table1[[#This Row],[Trim Distributor Code]],Sheet1!$A:$J,10,FALSE),0)</f>
        <v>Active</v>
      </c>
    </row>
    <row r="1157" spans="1:24" hidden="1" x14ac:dyDescent="0.3">
      <c r="A1157" t="s">
        <v>4805</v>
      </c>
      <c r="B1157" t="s">
        <v>205</v>
      </c>
      <c r="C1157" t="s">
        <v>4761</v>
      </c>
      <c r="D1157" t="s">
        <v>1412</v>
      </c>
      <c r="E1157" t="s">
        <v>4759</v>
      </c>
      <c r="F1157" t="s">
        <v>4760</v>
      </c>
      <c r="G1157" t="s">
        <v>4107</v>
      </c>
      <c r="H1157" t="s">
        <v>4113</v>
      </c>
      <c r="I1157" t="s">
        <v>4748</v>
      </c>
      <c r="J1157" t="s">
        <v>2021</v>
      </c>
      <c r="K1157" s="1">
        <v>30</v>
      </c>
      <c r="L1157" s="1" t="s">
        <v>1412</v>
      </c>
      <c r="M1157" s="2">
        <f ca="1">Table1[[#This Row],[Cases]]*Table1[[#This Row],[Pack Size]]</f>
        <v>0</v>
      </c>
      <c r="N1157" s="1">
        <f ca="1">Table1[[#This Row],[Cases]]*Table1[[#This Row],[Pack Size]]</f>
        <v>720</v>
      </c>
      <c r="O1157" s="1">
        <f>IFERROR(VLOOKUP(Table1[[#This Row],[SKU Code]],'SKU Size'!$G:$H,2,FALSE),0)*Table1[[#This Row],[Cases]]</f>
        <v>223879.2927300194</v>
      </c>
      <c r="P1157" t="str">
        <f t="shared" si="19"/>
        <v>D0027</v>
      </c>
      <c r="Q1157">
        <f>IFERROR(VLOOKUP(Table1[[#This Row],[Trim Distributor Code]],Sheet1!$N:$O,2,FALSE),0)</f>
        <v>3400065</v>
      </c>
      <c r="R1157" t="str">
        <f>IFERROR(VLOOKUP(Table1[[#This Row],[Salesflo AppUser Code]],HIE!$A:$B,2,FALSE),0)</f>
        <v>Active</v>
      </c>
      <c r="S1157" t="str">
        <f>IFERROR(VLOOKUP(Table1[[#This Row],[Salesflo AppUser Code]],HIE!$A:$B,2,FALSE),0)</f>
        <v>Active</v>
      </c>
      <c r="T1157" t="s">
        <v>4504</v>
      </c>
      <c r="U1157" t="s">
        <v>5688</v>
      </c>
      <c r="V1157" t="s">
        <v>1632</v>
      </c>
      <c r="W1157" t="s">
        <v>1867</v>
      </c>
      <c r="X1157" t="str">
        <f>IFERROR(VLOOKUP( Table1[[#This Row],[Trim Distributor Code]],Sheet1!$A:$J,10,FALSE),0)</f>
        <v>Active</v>
      </c>
    </row>
    <row r="1158" spans="1:24" hidden="1" x14ac:dyDescent="0.3">
      <c r="A1158" t="s">
        <v>4805</v>
      </c>
      <c r="B1158" t="s">
        <v>205</v>
      </c>
      <c r="C1158" t="s">
        <v>4761</v>
      </c>
      <c r="D1158" t="s">
        <v>1412</v>
      </c>
      <c r="E1158" t="s">
        <v>4759</v>
      </c>
      <c r="F1158" t="s">
        <v>4760</v>
      </c>
      <c r="G1158" t="s">
        <v>4112</v>
      </c>
      <c r="H1158" t="s">
        <v>4109</v>
      </c>
      <c r="I1158" t="s">
        <v>4749</v>
      </c>
      <c r="J1158" t="s">
        <v>1877</v>
      </c>
      <c r="K1158">
        <v>55</v>
      </c>
      <c r="L1158" s="2" t="s">
        <v>1412</v>
      </c>
      <c r="M1158" s="2">
        <f ca="1">Table1[[#This Row],[Cases]]*Table1[[#This Row],[Pack Size]]</f>
        <v>0</v>
      </c>
      <c r="N1158" s="1">
        <f ca="1">Table1[[#This Row],[Cases]]*Table1[[#This Row],[Pack Size]]</f>
        <v>5500</v>
      </c>
      <c r="O1158" s="1">
        <f>IFERROR(VLOOKUP(Table1[[#This Row],[SKU Code]],'SKU Size'!$G:$H,2,FALSE),0)*Table1[[#This Row],[Cases]]</f>
        <v>680709.96006052336</v>
      </c>
      <c r="P1158" t="str">
        <f t="shared" si="19"/>
        <v>D0027</v>
      </c>
      <c r="Q1158">
        <f>IFERROR(VLOOKUP(Table1[[#This Row],[Trim Distributor Code]],Sheet1!$N:$O,2,FALSE),0)</f>
        <v>3400065</v>
      </c>
      <c r="R1158" t="str">
        <f>IFERROR(VLOOKUP(Table1[[#This Row],[Salesflo AppUser Code]],HIE!$A:$B,2,FALSE),0)</f>
        <v>Active</v>
      </c>
      <c r="S1158" t="str">
        <f>IFERROR(VLOOKUP(Table1[[#This Row],[Salesflo AppUser Code]],HIE!$A:$B,2,FALSE),0)</f>
        <v>Active</v>
      </c>
      <c r="T1158" t="s">
        <v>4504</v>
      </c>
      <c r="U1158" t="s">
        <v>5688</v>
      </c>
      <c r="V1158" t="s">
        <v>1423</v>
      </c>
      <c r="W1158" t="s">
        <v>1868</v>
      </c>
      <c r="X1158" t="str">
        <f>IFERROR(VLOOKUP( Table1[[#This Row],[Trim Distributor Code]],Sheet1!$A:$J,10,FALSE),0)</f>
        <v>Active</v>
      </c>
    </row>
    <row r="1159" spans="1:24" hidden="1" x14ac:dyDescent="0.3">
      <c r="A1159" t="s">
        <v>4805</v>
      </c>
      <c r="B1159" t="s">
        <v>205</v>
      </c>
      <c r="C1159" t="s">
        <v>4761</v>
      </c>
      <c r="D1159" t="s">
        <v>1412</v>
      </c>
      <c r="E1159" t="s">
        <v>4759</v>
      </c>
      <c r="F1159" t="s">
        <v>4760</v>
      </c>
      <c r="G1159" t="s">
        <v>4114</v>
      </c>
      <c r="H1159" t="s">
        <v>4113</v>
      </c>
      <c r="I1159" t="s">
        <v>4750</v>
      </c>
      <c r="J1159" t="s">
        <v>2024</v>
      </c>
      <c r="K1159">
        <v>10</v>
      </c>
      <c r="L1159" s="2" t="s">
        <v>1412</v>
      </c>
      <c r="M1159" s="2">
        <f ca="1">Table1[[#This Row],[Cases]]*Table1[[#This Row],[Pack Size]]</f>
        <v>0</v>
      </c>
      <c r="N1159" s="1">
        <f ca="1">Table1[[#This Row],[Cases]]*Table1[[#This Row],[Pack Size]]</f>
        <v>240</v>
      </c>
      <c r="O1159" s="1">
        <f>IFERROR(VLOOKUP(Table1[[#This Row],[SKU Code]],'SKU Size'!$G:$H,2,FALSE),0)*Table1[[#This Row],[Cases]]</f>
        <v>18851.21736729296</v>
      </c>
      <c r="P1159" t="str">
        <f t="shared" si="19"/>
        <v>D0027</v>
      </c>
      <c r="Q1159">
        <f>IFERROR(VLOOKUP(Table1[[#This Row],[Trim Distributor Code]],Sheet1!$N:$O,2,FALSE),0)</f>
        <v>3400065</v>
      </c>
      <c r="R1159" t="str">
        <f>IFERROR(VLOOKUP(Table1[[#This Row],[Salesflo AppUser Code]],HIE!$A:$B,2,FALSE),0)</f>
        <v>Active</v>
      </c>
      <c r="S1159" t="str">
        <f>IFERROR(VLOOKUP(Table1[[#This Row],[Salesflo AppUser Code]],HIE!$A:$B,2,FALSE),0)</f>
        <v>Active</v>
      </c>
      <c r="T1159" t="s">
        <v>4504</v>
      </c>
      <c r="U1159" t="s">
        <v>5688</v>
      </c>
      <c r="V1159" t="s">
        <v>1632</v>
      </c>
      <c r="W1159" t="s">
        <v>2023</v>
      </c>
      <c r="X1159" t="str">
        <f>IFERROR(VLOOKUP( Table1[[#This Row],[Trim Distributor Code]],Sheet1!$A:$J,10,FALSE),0)</f>
        <v>Active</v>
      </c>
    </row>
    <row r="1160" spans="1:24" hidden="1" x14ac:dyDescent="0.3">
      <c r="A1160" t="s">
        <v>4805</v>
      </c>
      <c r="B1160" t="s">
        <v>205</v>
      </c>
      <c r="C1160" t="s">
        <v>4761</v>
      </c>
      <c r="D1160" t="s">
        <v>1412</v>
      </c>
      <c r="E1160" t="s">
        <v>4759</v>
      </c>
      <c r="F1160" t="s">
        <v>4760</v>
      </c>
      <c r="G1160" t="s">
        <v>4724</v>
      </c>
      <c r="H1160" t="s">
        <v>4390</v>
      </c>
      <c r="I1160" t="s">
        <v>4756</v>
      </c>
      <c r="J1160" t="s">
        <v>2503</v>
      </c>
      <c r="K1160">
        <v>5</v>
      </c>
      <c r="L1160" s="2" t="s">
        <v>1412</v>
      </c>
      <c r="M1160" s="2">
        <f ca="1">Table1[[#This Row],[Cases]]*Table1[[#This Row],[Pack Size]]</f>
        <v>0</v>
      </c>
      <c r="N1160" s="1">
        <f ca="1">Table1[[#This Row],[Cases]]*Table1[[#This Row],[Pack Size]]</f>
        <v>1680</v>
      </c>
      <c r="O1160" s="1">
        <f>IFERROR(VLOOKUP(Table1[[#This Row],[SKU Code]],'SKU Size'!$G:$H,2,FALSE),0)*Table1[[#This Row],[Cases]]</f>
        <v>37238.186789336462</v>
      </c>
      <c r="P1160" t="str">
        <f t="shared" si="19"/>
        <v>D0027</v>
      </c>
      <c r="Q1160">
        <f>IFERROR(VLOOKUP(Table1[[#This Row],[Trim Distributor Code]],Sheet1!$N:$O,2,FALSE),0)</f>
        <v>3400065</v>
      </c>
      <c r="R1160" t="str">
        <f>IFERROR(VLOOKUP(Table1[[#This Row],[Salesflo AppUser Code]],HIE!$A:$B,2,FALSE),0)</f>
        <v>Active</v>
      </c>
      <c r="S1160" t="str">
        <f>IFERROR(VLOOKUP(Table1[[#This Row],[Salesflo AppUser Code]],HIE!$A:$B,2,FALSE),0)</f>
        <v>Active</v>
      </c>
      <c r="T1160" t="s">
        <v>4504</v>
      </c>
      <c r="U1160" t="s">
        <v>5688</v>
      </c>
      <c r="V1160" t="s">
        <v>2268</v>
      </c>
      <c r="W1160" t="s">
        <v>2314</v>
      </c>
      <c r="X1160" t="str">
        <f>IFERROR(VLOOKUP( Table1[[#This Row],[Trim Distributor Code]],Sheet1!$A:$J,10,FALSE),0)</f>
        <v>Active</v>
      </c>
    </row>
    <row r="1161" spans="1:24" hidden="1" x14ac:dyDescent="0.3">
      <c r="A1161" t="s">
        <v>4805</v>
      </c>
      <c r="B1161" t="s">
        <v>203</v>
      </c>
      <c r="C1161" t="s">
        <v>4762</v>
      </c>
      <c r="D1161" t="s">
        <v>1412</v>
      </c>
      <c r="E1161" t="s">
        <v>4763</v>
      </c>
      <c r="F1161" t="s">
        <v>4764</v>
      </c>
      <c r="G1161" t="s">
        <v>4107</v>
      </c>
      <c r="H1161" t="s">
        <v>4106</v>
      </c>
      <c r="I1161" t="s">
        <v>4747</v>
      </c>
      <c r="J1161" t="s">
        <v>1954</v>
      </c>
      <c r="K1161">
        <v>80</v>
      </c>
      <c r="L1161" s="2" t="s">
        <v>1412</v>
      </c>
      <c r="M1161" s="2">
        <f ca="1">Table1[[#This Row],[Cases]]*Table1[[#This Row],[Pack Size]]</f>
        <v>0</v>
      </c>
      <c r="N1161" s="1">
        <f ca="1">Table1[[#This Row],[Cases]]*Table1[[#This Row],[Pack Size]]</f>
        <v>23040</v>
      </c>
      <c r="O1161" s="1">
        <f>IFERROR(VLOOKUP(Table1[[#This Row],[SKU Code]],'SKU Size'!$G:$H,2,FALSE),0)*Table1[[#This Row],[Cases]]</f>
        <v>656176.00535313622</v>
      </c>
      <c r="P1161" t="str">
        <f t="shared" si="19"/>
        <v>D0026</v>
      </c>
      <c r="Q1161">
        <f>IFERROR(VLOOKUP(Table1[[#This Row],[Trim Distributor Code]],Sheet1!$N:$O,2,FALSE),0)</f>
        <v>3400066</v>
      </c>
      <c r="R1161" t="str">
        <f>IFERROR(VLOOKUP(Table1[[#This Row],[Salesflo AppUser Code]],HIE!$A:$B,2,FALSE),0)</f>
        <v>Active</v>
      </c>
      <c r="S1161" t="str">
        <f>IFERROR(VLOOKUP(Table1[[#This Row],[Salesflo AppUser Code]],HIE!$A:$B,2,FALSE),0)</f>
        <v>Active</v>
      </c>
      <c r="T1161" t="s">
        <v>4504</v>
      </c>
      <c r="U1161" t="s">
        <v>5688</v>
      </c>
      <c r="V1161" t="s">
        <v>1444</v>
      </c>
      <c r="W1161" t="s">
        <v>1867</v>
      </c>
      <c r="X1161" t="str">
        <f>IFERROR(VLOOKUP( Table1[[#This Row],[Trim Distributor Code]],Sheet1!$A:$J,10,FALSE),0)</f>
        <v>Active</v>
      </c>
    </row>
    <row r="1162" spans="1:24" hidden="1" x14ac:dyDescent="0.3">
      <c r="A1162" t="s">
        <v>4805</v>
      </c>
      <c r="B1162" t="s">
        <v>203</v>
      </c>
      <c r="C1162" t="s">
        <v>4762</v>
      </c>
      <c r="D1162" t="s">
        <v>1412</v>
      </c>
      <c r="E1162" t="s">
        <v>4763</v>
      </c>
      <c r="F1162" t="s">
        <v>4764</v>
      </c>
      <c r="G1162" t="s">
        <v>4107</v>
      </c>
      <c r="H1162" t="s">
        <v>4137</v>
      </c>
      <c r="I1162" t="s">
        <v>4710</v>
      </c>
      <c r="J1162" t="s">
        <v>1995</v>
      </c>
      <c r="K1162">
        <v>25</v>
      </c>
      <c r="L1162" s="2" t="s">
        <v>1412</v>
      </c>
      <c r="M1162" s="2">
        <f ca="1">Table1[[#This Row],[Cases]]*Table1[[#This Row],[Pack Size]]</f>
        <v>0</v>
      </c>
      <c r="N1162" s="1">
        <f ca="1">Table1[[#This Row],[Cases]]*Table1[[#This Row],[Pack Size]]</f>
        <v>4800</v>
      </c>
      <c r="O1162" s="1">
        <f>IFERROR(VLOOKUP(Table1[[#This Row],[SKU Code]],'SKU Size'!$G:$H,2,FALSE),0)*Table1[[#This Row],[Cases]]</f>
        <v>207646.03991125041</v>
      </c>
      <c r="P1162" t="str">
        <f t="shared" si="19"/>
        <v>D0026</v>
      </c>
      <c r="Q1162">
        <f>IFERROR(VLOOKUP(Table1[[#This Row],[Trim Distributor Code]],Sheet1!$N:$O,2,FALSE),0)</f>
        <v>3400066</v>
      </c>
      <c r="R1162" t="str">
        <f>IFERROR(VLOOKUP(Table1[[#This Row],[Salesflo AppUser Code]],HIE!$A:$B,2,FALSE),0)</f>
        <v>Active</v>
      </c>
      <c r="S1162" t="str">
        <f>IFERROR(VLOOKUP(Table1[[#This Row],[Salesflo AppUser Code]],HIE!$A:$B,2,FALSE),0)</f>
        <v>Active</v>
      </c>
      <c r="T1162" t="s">
        <v>4504</v>
      </c>
      <c r="U1162" t="s">
        <v>5688</v>
      </c>
      <c r="V1162" t="s">
        <v>1606</v>
      </c>
      <c r="W1162" t="s">
        <v>1867</v>
      </c>
      <c r="X1162" t="str">
        <f>IFERROR(VLOOKUP( Table1[[#This Row],[Trim Distributor Code]],Sheet1!$A:$J,10,FALSE),0)</f>
        <v>Active</v>
      </c>
    </row>
    <row r="1163" spans="1:24" hidden="1" x14ac:dyDescent="0.3">
      <c r="A1163" t="s">
        <v>4805</v>
      </c>
      <c r="B1163" t="s">
        <v>203</v>
      </c>
      <c r="C1163" t="s">
        <v>4762</v>
      </c>
      <c r="D1163" t="s">
        <v>1412</v>
      </c>
      <c r="E1163" t="s">
        <v>4763</v>
      </c>
      <c r="F1163" t="s">
        <v>4764</v>
      </c>
      <c r="G1163" t="s">
        <v>4107</v>
      </c>
      <c r="H1163" t="s">
        <v>4113</v>
      </c>
      <c r="I1163" t="s">
        <v>4748</v>
      </c>
      <c r="J1163" t="s">
        <v>2021</v>
      </c>
      <c r="K1163">
        <v>20</v>
      </c>
      <c r="L1163" s="2" t="s">
        <v>1412</v>
      </c>
      <c r="M1163" s="2">
        <f ca="1">Table1[[#This Row],[Cases]]*Table1[[#This Row],[Pack Size]]</f>
        <v>0</v>
      </c>
      <c r="N1163" s="1">
        <f ca="1">Table1[[#This Row],[Cases]]*Table1[[#This Row],[Pack Size]]</f>
        <v>480</v>
      </c>
      <c r="O1163" s="1">
        <f>IFERROR(VLOOKUP(Table1[[#This Row],[SKU Code]],'SKU Size'!$G:$H,2,FALSE),0)*Table1[[#This Row],[Cases]]</f>
        <v>149252.86182001294</v>
      </c>
      <c r="P1163" t="str">
        <f t="shared" si="19"/>
        <v>D0026</v>
      </c>
      <c r="Q1163">
        <f>IFERROR(VLOOKUP(Table1[[#This Row],[Trim Distributor Code]],Sheet1!$N:$O,2,FALSE),0)</f>
        <v>3400066</v>
      </c>
      <c r="R1163" t="str">
        <f>IFERROR(VLOOKUP(Table1[[#This Row],[Salesflo AppUser Code]],HIE!$A:$B,2,FALSE),0)</f>
        <v>Active</v>
      </c>
      <c r="S1163" t="str">
        <f>IFERROR(VLOOKUP(Table1[[#This Row],[Salesflo AppUser Code]],HIE!$A:$B,2,FALSE),0)</f>
        <v>Active</v>
      </c>
      <c r="T1163" t="s">
        <v>4504</v>
      </c>
      <c r="U1163" t="s">
        <v>5688</v>
      </c>
      <c r="V1163" t="s">
        <v>1632</v>
      </c>
      <c r="W1163" t="s">
        <v>1867</v>
      </c>
      <c r="X1163" t="str">
        <f>IFERROR(VLOOKUP( Table1[[#This Row],[Trim Distributor Code]],Sheet1!$A:$J,10,FALSE),0)</f>
        <v>Active</v>
      </c>
    </row>
    <row r="1164" spans="1:24" hidden="1" x14ac:dyDescent="0.3">
      <c r="A1164" t="s">
        <v>4805</v>
      </c>
      <c r="B1164" t="s">
        <v>203</v>
      </c>
      <c r="C1164" t="s">
        <v>4762</v>
      </c>
      <c r="D1164" t="s">
        <v>1412</v>
      </c>
      <c r="E1164" t="s">
        <v>4763</v>
      </c>
      <c r="F1164" t="s">
        <v>4764</v>
      </c>
      <c r="G1164" t="s">
        <v>4112</v>
      </c>
      <c r="H1164" t="s">
        <v>4109</v>
      </c>
      <c r="I1164" t="s">
        <v>4749</v>
      </c>
      <c r="J1164" t="s">
        <v>1877</v>
      </c>
      <c r="K1164" s="1">
        <v>25</v>
      </c>
      <c r="L1164" s="1" t="s">
        <v>1412</v>
      </c>
      <c r="M1164" s="2">
        <f ca="1">Table1[[#This Row],[Cases]]*Table1[[#This Row],[Pack Size]]</f>
        <v>0</v>
      </c>
      <c r="N1164" s="1">
        <f ca="1">Table1[[#This Row],[Cases]]*Table1[[#This Row],[Pack Size]]</f>
        <v>2500</v>
      </c>
      <c r="O1164" s="1">
        <f>IFERROR(VLOOKUP(Table1[[#This Row],[SKU Code]],'SKU Size'!$G:$H,2,FALSE),0)*Table1[[#This Row],[Cases]]</f>
        <v>309413.61820932879</v>
      </c>
      <c r="P1164" t="str">
        <f t="shared" si="19"/>
        <v>D0026</v>
      </c>
      <c r="Q1164">
        <f>IFERROR(VLOOKUP(Table1[[#This Row],[Trim Distributor Code]],Sheet1!$N:$O,2,FALSE),0)</f>
        <v>3400066</v>
      </c>
      <c r="R1164" t="str">
        <f>IFERROR(VLOOKUP(Table1[[#This Row],[Salesflo AppUser Code]],HIE!$A:$B,2,FALSE),0)</f>
        <v>Active</v>
      </c>
      <c r="S1164" t="str">
        <f>IFERROR(VLOOKUP(Table1[[#This Row],[Salesflo AppUser Code]],HIE!$A:$B,2,FALSE),0)</f>
        <v>Active</v>
      </c>
      <c r="T1164" t="s">
        <v>4504</v>
      </c>
      <c r="U1164" t="s">
        <v>5688</v>
      </c>
      <c r="V1164" t="s">
        <v>1423</v>
      </c>
      <c r="W1164" t="s">
        <v>1868</v>
      </c>
      <c r="X1164" t="str">
        <f>IFERROR(VLOOKUP( Table1[[#This Row],[Trim Distributor Code]],Sheet1!$A:$J,10,FALSE),0)</f>
        <v>Active</v>
      </c>
    </row>
    <row r="1165" spans="1:24" hidden="1" x14ac:dyDescent="0.3">
      <c r="A1165" t="s">
        <v>4805</v>
      </c>
      <c r="B1165" t="s">
        <v>203</v>
      </c>
      <c r="C1165" t="s">
        <v>4762</v>
      </c>
      <c r="D1165" t="s">
        <v>1412</v>
      </c>
      <c r="E1165" t="s">
        <v>4763</v>
      </c>
      <c r="F1165" t="s">
        <v>4764</v>
      </c>
      <c r="G1165" t="s">
        <v>4114</v>
      </c>
      <c r="H1165" t="s">
        <v>4113</v>
      </c>
      <c r="I1165" t="s">
        <v>4750</v>
      </c>
      <c r="J1165" t="s">
        <v>2024</v>
      </c>
      <c r="K1165">
        <v>20</v>
      </c>
      <c r="L1165" s="2" t="s">
        <v>1412</v>
      </c>
      <c r="M1165" s="2">
        <f ca="1">Table1[[#This Row],[Cases]]*Table1[[#This Row],[Pack Size]]</f>
        <v>0</v>
      </c>
      <c r="N1165" s="1">
        <f ca="1">Table1[[#This Row],[Cases]]*Table1[[#This Row],[Pack Size]]</f>
        <v>480</v>
      </c>
      <c r="O1165" s="1">
        <f>IFERROR(VLOOKUP(Table1[[#This Row],[SKU Code]],'SKU Size'!$G:$H,2,FALSE),0)*Table1[[#This Row],[Cases]]</f>
        <v>37702.434734585921</v>
      </c>
      <c r="P1165" t="str">
        <f t="shared" si="19"/>
        <v>D0026</v>
      </c>
      <c r="Q1165">
        <f>IFERROR(VLOOKUP(Table1[[#This Row],[Trim Distributor Code]],Sheet1!$N:$O,2,FALSE),0)</f>
        <v>3400066</v>
      </c>
      <c r="R1165" t="str">
        <f>IFERROR(VLOOKUP(Table1[[#This Row],[Salesflo AppUser Code]],HIE!$A:$B,2,FALSE),0)</f>
        <v>Active</v>
      </c>
      <c r="S1165" t="str">
        <f>IFERROR(VLOOKUP(Table1[[#This Row],[Salesflo AppUser Code]],HIE!$A:$B,2,FALSE),0)</f>
        <v>Active</v>
      </c>
      <c r="T1165" t="s">
        <v>4504</v>
      </c>
      <c r="U1165" t="s">
        <v>5688</v>
      </c>
      <c r="V1165" t="s">
        <v>1632</v>
      </c>
      <c r="W1165" t="s">
        <v>2023</v>
      </c>
      <c r="X1165" t="str">
        <f>IFERROR(VLOOKUP( Table1[[#This Row],[Trim Distributor Code]],Sheet1!$A:$J,10,FALSE),0)</f>
        <v>Active</v>
      </c>
    </row>
    <row r="1166" spans="1:24" hidden="1" x14ac:dyDescent="0.3">
      <c r="A1166" t="s">
        <v>4805</v>
      </c>
      <c r="B1166" t="s">
        <v>203</v>
      </c>
      <c r="C1166" t="s">
        <v>4762</v>
      </c>
      <c r="D1166" t="s">
        <v>1412</v>
      </c>
      <c r="E1166" t="s">
        <v>4763</v>
      </c>
      <c r="F1166" t="s">
        <v>4764</v>
      </c>
      <c r="G1166" t="s">
        <v>4724</v>
      </c>
      <c r="H1166" t="s">
        <v>4390</v>
      </c>
      <c r="I1166" t="s">
        <v>4756</v>
      </c>
      <c r="J1166" t="s">
        <v>2503</v>
      </c>
      <c r="K1166">
        <v>1</v>
      </c>
      <c r="L1166" s="2" t="s">
        <v>1412</v>
      </c>
      <c r="M1166" s="2">
        <f ca="1">Table1[[#This Row],[Cases]]*Table1[[#This Row],[Pack Size]]</f>
        <v>0</v>
      </c>
      <c r="N1166" s="1">
        <f ca="1">Table1[[#This Row],[Cases]]*Table1[[#This Row],[Pack Size]]</f>
        <v>336</v>
      </c>
      <c r="O1166" s="1">
        <f>IFERROR(VLOOKUP(Table1[[#This Row],[SKU Code]],'SKU Size'!$G:$H,2,FALSE),0)*Table1[[#This Row],[Cases]]</f>
        <v>7447.6373578672919</v>
      </c>
      <c r="P1166" t="str">
        <f t="shared" si="19"/>
        <v>D0026</v>
      </c>
      <c r="Q1166">
        <f>IFERROR(VLOOKUP(Table1[[#This Row],[Trim Distributor Code]],Sheet1!$N:$O,2,FALSE),0)</f>
        <v>3400066</v>
      </c>
      <c r="R1166" t="str">
        <f>IFERROR(VLOOKUP(Table1[[#This Row],[Salesflo AppUser Code]],HIE!$A:$B,2,FALSE),0)</f>
        <v>Active</v>
      </c>
      <c r="S1166" t="str">
        <f>IFERROR(VLOOKUP(Table1[[#This Row],[Salesflo AppUser Code]],HIE!$A:$B,2,FALSE),0)</f>
        <v>Active</v>
      </c>
      <c r="T1166" t="s">
        <v>4504</v>
      </c>
      <c r="U1166" t="s">
        <v>5688</v>
      </c>
      <c r="V1166" t="s">
        <v>2268</v>
      </c>
      <c r="W1166" t="s">
        <v>2314</v>
      </c>
      <c r="X1166" t="str">
        <f>IFERROR(VLOOKUP( Table1[[#This Row],[Trim Distributor Code]],Sheet1!$A:$J,10,FALSE),0)</f>
        <v>Active</v>
      </c>
    </row>
    <row r="1167" spans="1:24" hidden="1" x14ac:dyDescent="0.3">
      <c r="A1167" t="s">
        <v>4805</v>
      </c>
      <c r="B1167" t="s">
        <v>204</v>
      </c>
      <c r="C1167" t="s">
        <v>4765</v>
      </c>
      <c r="D1167" t="s">
        <v>1412</v>
      </c>
      <c r="E1167" t="s">
        <v>4763</v>
      </c>
      <c r="F1167" t="s">
        <v>4764</v>
      </c>
      <c r="G1167" t="s">
        <v>4107</v>
      </c>
      <c r="H1167" t="s">
        <v>4106</v>
      </c>
      <c r="I1167" t="s">
        <v>4747</v>
      </c>
      <c r="J1167" t="s">
        <v>1954</v>
      </c>
      <c r="K1167">
        <v>70</v>
      </c>
      <c r="L1167" s="2" t="s">
        <v>1412</v>
      </c>
      <c r="M1167" s="2">
        <f ca="1">Table1[[#This Row],[Cases]]*Table1[[#This Row],[Pack Size]]</f>
        <v>0</v>
      </c>
      <c r="N1167" s="1">
        <f ca="1">Table1[[#This Row],[Cases]]*Table1[[#This Row],[Pack Size]]</f>
        <v>20160</v>
      </c>
      <c r="O1167" s="1">
        <f>IFERROR(VLOOKUP(Table1[[#This Row],[SKU Code]],'SKU Size'!$G:$H,2,FALSE),0)*Table1[[#This Row],[Cases]]</f>
        <v>574154.00468399422</v>
      </c>
      <c r="P1167" t="str">
        <f t="shared" si="19"/>
        <v>D0026</v>
      </c>
      <c r="Q1167">
        <f>IFERROR(VLOOKUP(Table1[[#This Row],[Trim Distributor Code]],Sheet1!$N:$O,2,FALSE),0)</f>
        <v>3400066</v>
      </c>
      <c r="R1167" t="str">
        <f>IFERROR(VLOOKUP(Table1[[#This Row],[Salesflo AppUser Code]],HIE!$A:$B,2,FALSE),0)</f>
        <v>Active</v>
      </c>
      <c r="S1167" t="str">
        <f>IFERROR(VLOOKUP(Table1[[#This Row],[Salesflo AppUser Code]],HIE!$A:$B,2,FALSE),0)</f>
        <v>Active</v>
      </c>
      <c r="T1167" t="s">
        <v>4504</v>
      </c>
      <c r="U1167" t="s">
        <v>5688</v>
      </c>
      <c r="V1167" t="s">
        <v>1444</v>
      </c>
      <c r="W1167" t="s">
        <v>1867</v>
      </c>
      <c r="X1167" t="str">
        <f>IFERROR(VLOOKUP( Table1[[#This Row],[Trim Distributor Code]],Sheet1!$A:$J,10,FALSE),0)</f>
        <v>Active</v>
      </c>
    </row>
    <row r="1168" spans="1:24" hidden="1" x14ac:dyDescent="0.3">
      <c r="A1168" t="s">
        <v>4805</v>
      </c>
      <c r="B1168" t="s">
        <v>204</v>
      </c>
      <c r="C1168" t="s">
        <v>4765</v>
      </c>
      <c r="D1168" t="s">
        <v>1412</v>
      </c>
      <c r="E1168" t="s">
        <v>4763</v>
      </c>
      <c r="F1168" t="s">
        <v>4764</v>
      </c>
      <c r="G1168" t="s">
        <v>4107</v>
      </c>
      <c r="H1168" t="s">
        <v>4137</v>
      </c>
      <c r="I1168" t="s">
        <v>4710</v>
      </c>
      <c r="J1168" t="s">
        <v>1995</v>
      </c>
      <c r="K1168">
        <v>25</v>
      </c>
      <c r="L1168" s="2" t="s">
        <v>1412</v>
      </c>
      <c r="M1168" s="2">
        <f ca="1">Table1[[#This Row],[Cases]]*Table1[[#This Row],[Pack Size]]</f>
        <v>0</v>
      </c>
      <c r="N1168" s="1">
        <f ca="1">Table1[[#This Row],[Cases]]*Table1[[#This Row],[Pack Size]]</f>
        <v>4800</v>
      </c>
      <c r="O1168" s="1">
        <f>IFERROR(VLOOKUP(Table1[[#This Row],[SKU Code]],'SKU Size'!$G:$H,2,FALSE),0)*Table1[[#This Row],[Cases]]</f>
        <v>207646.03991125041</v>
      </c>
      <c r="P1168" t="str">
        <f t="shared" si="19"/>
        <v>D0026</v>
      </c>
      <c r="Q1168">
        <f>IFERROR(VLOOKUP(Table1[[#This Row],[Trim Distributor Code]],Sheet1!$N:$O,2,FALSE),0)</f>
        <v>3400066</v>
      </c>
      <c r="R1168" t="str">
        <f>IFERROR(VLOOKUP(Table1[[#This Row],[Salesflo AppUser Code]],HIE!$A:$B,2,FALSE),0)</f>
        <v>Active</v>
      </c>
      <c r="S1168" t="str">
        <f>IFERROR(VLOOKUP(Table1[[#This Row],[Salesflo AppUser Code]],HIE!$A:$B,2,FALSE),0)</f>
        <v>Active</v>
      </c>
      <c r="T1168" t="s">
        <v>4504</v>
      </c>
      <c r="U1168" t="s">
        <v>5688</v>
      </c>
      <c r="V1168" t="s">
        <v>1606</v>
      </c>
      <c r="W1168" t="s">
        <v>1867</v>
      </c>
      <c r="X1168" t="str">
        <f>IFERROR(VLOOKUP( Table1[[#This Row],[Trim Distributor Code]],Sheet1!$A:$J,10,FALSE),0)</f>
        <v>Active</v>
      </c>
    </row>
    <row r="1169" spans="1:24" hidden="1" x14ac:dyDescent="0.3">
      <c r="A1169" t="s">
        <v>4805</v>
      </c>
      <c r="B1169" t="s">
        <v>204</v>
      </c>
      <c r="C1169" t="s">
        <v>4765</v>
      </c>
      <c r="D1169" t="s">
        <v>1412</v>
      </c>
      <c r="E1169" t="s">
        <v>4763</v>
      </c>
      <c r="F1169" t="s">
        <v>4764</v>
      </c>
      <c r="G1169" t="s">
        <v>4107</v>
      </c>
      <c r="H1169" t="s">
        <v>4113</v>
      </c>
      <c r="I1169" t="s">
        <v>4748</v>
      </c>
      <c r="J1169" t="s">
        <v>2021</v>
      </c>
      <c r="K1169">
        <v>20</v>
      </c>
      <c r="L1169" s="2" t="s">
        <v>1412</v>
      </c>
      <c r="M1169" s="2">
        <f ca="1">Table1[[#This Row],[Cases]]*Table1[[#This Row],[Pack Size]]</f>
        <v>0</v>
      </c>
      <c r="N1169" s="1">
        <f ca="1">Table1[[#This Row],[Cases]]*Table1[[#This Row],[Pack Size]]</f>
        <v>480</v>
      </c>
      <c r="O1169" s="1">
        <f>IFERROR(VLOOKUP(Table1[[#This Row],[SKU Code]],'SKU Size'!$G:$H,2,FALSE),0)*Table1[[#This Row],[Cases]]</f>
        <v>149252.86182001294</v>
      </c>
      <c r="P1169" t="str">
        <f t="shared" si="19"/>
        <v>D0026</v>
      </c>
      <c r="Q1169">
        <f>IFERROR(VLOOKUP(Table1[[#This Row],[Trim Distributor Code]],Sheet1!$N:$O,2,FALSE),0)</f>
        <v>3400066</v>
      </c>
      <c r="R1169" t="str">
        <f>IFERROR(VLOOKUP(Table1[[#This Row],[Salesflo AppUser Code]],HIE!$A:$B,2,FALSE),0)</f>
        <v>Active</v>
      </c>
      <c r="S1169" t="str">
        <f>IFERROR(VLOOKUP(Table1[[#This Row],[Salesflo AppUser Code]],HIE!$A:$B,2,FALSE),0)</f>
        <v>Active</v>
      </c>
      <c r="T1169" t="s">
        <v>4504</v>
      </c>
      <c r="U1169" t="s">
        <v>5688</v>
      </c>
      <c r="V1169" t="s">
        <v>1632</v>
      </c>
      <c r="W1169" t="s">
        <v>1867</v>
      </c>
      <c r="X1169" t="str">
        <f>IFERROR(VLOOKUP( Table1[[#This Row],[Trim Distributor Code]],Sheet1!$A:$J,10,FALSE),0)</f>
        <v>Active</v>
      </c>
    </row>
    <row r="1170" spans="1:24" hidden="1" x14ac:dyDescent="0.3">
      <c r="A1170" t="s">
        <v>4805</v>
      </c>
      <c r="B1170" t="s">
        <v>204</v>
      </c>
      <c r="C1170" t="s">
        <v>4765</v>
      </c>
      <c r="D1170" t="s">
        <v>1412</v>
      </c>
      <c r="E1170" t="s">
        <v>4763</v>
      </c>
      <c r="F1170" t="s">
        <v>4764</v>
      </c>
      <c r="G1170" t="s">
        <v>4112</v>
      </c>
      <c r="H1170" t="s">
        <v>4109</v>
      </c>
      <c r="I1170" t="s">
        <v>4749</v>
      </c>
      <c r="J1170" t="s">
        <v>1877</v>
      </c>
      <c r="K1170">
        <v>25</v>
      </c>
      <c r="L1170" s="2" t="s">
        <v>1412</v>
      </c>
      <c r="M1170" s="2">
        <f ca="1">Table1[[#This Row],[Cases]]*Table1[[#This Row],[Pack Size]]</f>
        <v>0</v>
      </c>
      <c r="N1170" s="1">
        <f ca="1">Table1[[#This Row],[Cases]]*Table1[[#This Row],[Pack Size]]</f>
        <v>2500</v>
      </c>
      <c r="O1170" s="1">
        <f>IFERROR(VLOOKUP(Table1[[#This Row],[SKU Code]],'SKU Size'!$G:$H,2,FALSE),0)*Table1[[#This Row],[Cases]]</f>
        <v>309413.61820932879</v>
      </c>
      <c r="P1170" t="str">
        <f t="shared" si="19"/>
        <v>D0026</v>
      </c>
      <c r="Q1170">
        <f>IFERROR(VLOOKUP(Table1[[#This Row],[Trim Distributor Code]],Sheet1!$N:$O,2,FALSE),0)</f>
        <v>3400066</v>
      </c>
      <c r="R1170" t="str">
        <f>IFERROR(VLOOKUP(Table1[[#This Row],[Salesflo AppUser Code]],HIE!$A:$B,2,FALSE),0)</f>
        <v>Active</v>
      </c>
      <c r="S1170" t="str">
        <f>IFERROR(VLOOKUP(Table1[[#This Row],[Salesflo AppUser Code]],HIE!$A:$B,2,FALSE),0)</f>
        <v>Active</v>
      </c>
      <c r="T1170" t="s">
        <v>4504</v>
      </c>
      <c r="U1170" t="s">
        <v>5688</v>
      </c>
      <c r="V1170" t="s">
        <v>1423</v>
      </c>
      <c r="W1170" t="s">
        <v>1868</v>
      </c>
      <c r="X1170" t="str">
        <f>IFERROR(VLOOKUP( Table1[[#This Row],[Trim Distributor Code]],Sheet1!$A:$J,10,FALSE),0)</f>
        <v>Active</v>
      </c>
    </row>
    <row r="1171" spans="1:24" hidden="1" x14ac:dyDescent="0.3">
      <c r="A1171" t="s">
        <v>4805</v>
      </c>
      <c r="B1171" t="s">
        <v>204</v>
      </c>
      <c r="C1171" t="s">
        <v>4765</v>
      </c>
      <c r="D1171" t="s">
        <v>1412</v>
      </c>
      <c r="E1171" t="s">
        <v>4763</v>
      </c>
      <c r="F1171" t="s">
        <v>4764</v>
      </c>
      <c r="G1171" t="s">
        <v>4114</v>
      </c>
      <c r="H1171" t="s">
        <v>4113</v>
      </c>
      <c r="I1171" t="s">
        <v>4750</v>
      </c>
      <c r="J1171" t="s">
        <v>2024</v>
      </c>
      <c r="K1171">
        <v>20</v>
      </c>
      <c r="L1171" s="2" t="s">
        <v>1412</v>
      </c>
      <c r="M1171" s="2">
        <f ca="1">Table1[[#This Row],[Cases]]*Table1[[#This Row],[Pack Size]]</f>
        <v>0</v>
      </c>
      <c r="N1171" s="1">
        <f ca="1">Table1[[#This Row],[Cases]]*Table1[[#This Row],[Pack Size]]</f>
        <v>480</v>
      </c>
      <c r="O1171" s="1">
        <f>IFERROR(VLOOKUP(Table1[[#This Row],[SKU Code]],'SKU Size'!$G:$H,2,FALSE),0)*Table1[[#This Row],[Cases]]</f>
        <v>37702.434734585921</v>
      </c>
      <c r="P1171" t="str">
        <f t="shared" si="19"/>
        <v>D0026</v>
      </c>
      <c r="Q1171">
        <f>IFERROR(VLOOKUP(Table1[[#This Row],[Trim Distributor Code]],Sheet1!$N:$O,2,FALSE),0)</f>
        <v>3400066</v>
      </c>
      <c r="R1171" t="str">
        <f>IFERROR(VLOOKUP(Table1[[#This Row],[Salesflo AppUser Code]],HIE!$A:$B,2,FALSE),0)</f>
        <v>Active</v>
      </c>
      <c r="S1171" t="str">
        <f>IFERROR(VLOOKUP(Table1[[#This Row],[Salesflo AppUser Code]],HIE!$A:$B,2,FALSE),0)</f>
        <v>Active</v>
      </c>
      <c r="T1171" t="s">
        <v>4504</v>
      </c>
      <c r="U1171" t="s">
        <v>5688</v>
      </c>
      <c r="V1171" t="s">
        <v>1632</v>
      </c>
      <c r="W1171" t="s">
        <v>2023</v>
      </c>
      <c r="X1171" t="str">
        <f>IFERROR(VLOOKUP( Table1[[#This Row],[Trim Distributor Code]],Sheet1!$A:$J,10,FALSE),0)</f>
        <v>Active</v>
      </c>
    </row>
    <row r="1172" spans="1:24" hidden="1" x14ac:dyDescent="0.3">
      <c r="A1172" t="s">
        <v>4805</v>
      </c>
      <c r="B1172" t="s">
        <v>204</v>
      </c>
      <c r="C1172" t="s">
        <v>4765</v>
      </c>
      <c r="D1172" t="s">
        <v>1412</v>
      </c>
      <c r="E1172" t="s">
        <v>4763</v>
      </c>
      <c r="F1172" t="s">
        <v>4764</v>
      </c>
      <c r="G1172" t="s">
        <v>4724</v>
      </c>
      <c r="H1172" t="s">
        <v>4390</v>
      </c>
      <c r="I1172" t="s">
        <v>4756</v>
      </c>
      <c r="J1172" t="s">
        <v>2503</v>
      </c>
      <c r="K1172">
        <v>1</v>
      </c>
      <c r="L1172" s="2" t="s">
        <v>1412</v>
      </c>
      <c r="M1172" s="2">
        <f ca="1">Table1[[#This Row],[Cases]]*Table1[[#This Row],[Pack Size]]</f>
        <v>0</v>
      </c>
      <c r="N1172" s="1">
        <f ca="1">Table1[[#This Row],[Cases]]*Table1[[#This Row],[Pack Size]]</f>
        <v>336</v>
      </c>
      <c r="O1172" s="1">
        <f>IFERROR(VLOOKUP(Table1[[#This Row],[SKU Code]],'SKU Size'!$G:$H,2,FALSE),0)*Table1[[#This Row],[Cases]]</f>
        <v>7447.6373578672919</v>
      </c>
      <c r="P1172" t="str">
        <f t="shared" si="19"/>
        <v>D0026</v>
      </c>
      <c r="Q1172">
        <f>IFERROR(VLOOKUP(Table1[[#This Row],[Trim Distributor Code]],Sheet1!$N:$O,2,FALSE),0)</f>
        <v>3400066</v>
      </c>
      <c r="R1172" t="str">
        <f>IFERROR(VLOOKUP(Table1[[#This Row],[Salesflo AppUser Code]],HIE!$A:$B,2,FALSE),0)</f>
        <v>Active</v>
      </c>
      <c r="S1172" t="str">
        <f>IFERROR(VLOOKUP(Table1[[#This Row],[Salesflo AppUser Code]],HIE!$A:$B,2,FALSE),0)</f>
        <v>Active</v>
      </c>
      <c r="T1172" t="s">
        <v>4504</v>
      </c>
      <c r="U1172" t="s">
        <v>5688</v>
      </c>
      <c r="V1172" t="s">
        <v>2268</v>
      </c>
      <c r="W1172" t="s">
        <v>2314</v>
      </c>
      <c r="X1172" t="str">
        <f>IFERROR(VLOOKUP( Table1[[#This Row],[Trim Distributor Code]],Sheet1!$A:$J,10,FALSE),0)</f>
        <v>Active</v>
      </c>
    </row>
    <row r="1173" spans="1:24" hidden="1" x14ac:dyDescent="0.3">
      <c r="A1173" t="s">
        <v>4805</v>
      </c>
      <c r="B1173" t="s">
        <v>938</v>
      </c>
      <c r="C1173" t="s">
        <v>4766</v>
      </c>
      <c r="D1173" t="s">
        <v>1412</v>
      </c>
      <c r="E1173" t="s">
        <v>4767</v>
      </c>
      <c r="F1173" t="s">
        <v>4768</v>
      </c>
      <c r="G1173" t="s">
        <v>4107</v>
      </c>
      <c r="H1173" t="s">
        <v>4106</v>
      </c>
      <c r="I1173" t="s">
        <v>4747</v>
      </c>
      <c r="J1173" t="s">
        <v>1954</v>
      </c>
      <c r="K1173" s="1">
        <v>80</v>
      </c>
      <c r="L1173" s="1" t="s">
        <v>1412</v>
      </c>
      <c r="M1173" s="2">
        <f ca="1">Table1[[#This Row],[Cases]]*Table1[[#This Row],[Pack Size]]</f>
        <v>0</v>
      </c>
      <c r="N1173" s="1">
        <f ca="1">Table1[[#This Row],[Cases]]*Table1[[#This Row],[Pack Size]]</f>
        <v>23040</v>
      </c>
      <c r="O1173" s="1">
        <f>IFERROR(VLOOKUP(Table1[[#This Row],[SKU Code]],'SKU Size'!$G:$H,2,FALSE),0)*Table1[[#This Row],[Cases]]</f>
        <v>656176.00535313622</v>
      </c>
      <c r="P1173" t="str">
        <f t="shared" si="19"/>
        <v>D0160</v>
      </c>
      <c r="Q1173">
        <f>IFERROR(VLOOKUP(Table1[[#This Row],[Trim Distributor Code]],Sheet1!$N:$O,2,FALSE),0)</f>
        <v>3400695</v>
      </c>
      <c r="R1173" t="str">
        <f>IFERROR(VLOOKUP(Table1[[#This Row],[Salesflo AppUser Code]],HIE!$A:$B,2,FALSE),0)</f>
        <v>Active</v>
      </c>
      <c r="S1173" t="str">
        <f>IFERROR(VLOOKUP(Table1[[#This Row],[Salesflo AppUser Code]],HIE!$A:$B,2,FALSE),0)</f>
        <v>Active</v>
      </c>
      <c r="T1173" t="s">
        <v>4504</v>
      </c>
      <c r="U1173" t="s">
        <v>5688</v>
      </c>
      <c r="V1173" t="s">
        <v>1444</v>
      </c>
      <c r="W1173" t="s">
        <v>1867</v>
      </c>
      <c r="X1173" t="str">
        <f>IFERROR(VLOOKUP( Table1[[#This Row],[Trim Distributor Code]],Sheet1!$A:$J,10,FALSE),0)</f>
        <v>Active</v>
      </c>
    </row>
    <row r="1174" spans="1:24" hidden="1" x14ac:dyDescent="0.3">
      <c r="A1174" t="s">
        <v>4805</v>
      </c>
      <c r="B1174" t="s">
        <v>938</v>
      </c>
      <c r="C1174" t="s">
        <v>4766</v>
      </c>
      <c r="D1174" t="s">
        <v>1412</v>
      </c>
      <c r="E1174" t="s">
        <v>4767</v>
      </c>
      <c r="F1174" t="s">
        <v>4768</v>
      </c>
      <c r="G1174" t="s">
        <v>4107</v>
      </c>
      <c r="H1174" t="s">
        <v>4137</v>
      </c>
      <c r="I1174" t="s">
        <v>4710</v>
      </c>
      <c r="J1174" t="s">
        <v>1995</v>
      </c>
      <c r="K1174">
        <v>40</v>
      </c>
      <c r="L1174" s="2" t="s">
        <v>1412</v>
      </c>
      <c r="M1174" s="2">
        <f ca="1">Table1[[#This Row],[Cases]]*Table1[[#This Row],[Pack Size]]</f>
        <v>0</v>
      </c>
      <c r="N1174" s="1">
        <f ca="1">Table1[[#This Row],[Cases]]*Table1[[#This Row],[Pack Size]]</f>
        <v>7680</v>
      </c>
      <c r="O1174" s="1">
        <f>IFERROR(VLOOKUP(Table1[[#This Row],[SKU Code]],'SKU Size'!$G:$H,2,FALSE),0)*Table1[[#This Row],[Cases]]</f>
        <v>332233.66385800065</v>
      </c>
      <c r="P1174" t="str">
        <f t="shared" si="19"/>
        <v>D0160</v>
      </c>
      <c r="Q1174">
        <f>IFERROR(VLOOKUP(Table1[[#This Row],[Trim Distributor Code]],Sheet1!$N:$O,2,FALSE),0)</f>
        <v>3400695</v>
      </c>
      <c r="R1174" t="str">
        <f>IFERROR(VLOOKUP(Table1[[#This Row],[Salesflo AppUser Code]],HIE!$A:$B,2,FALSE),0)</f>
        <v>Active</v>
      </c>
      <c r="S1174" t="str">
        <f>IFERROR(VLOOKUP(Table1[[#This Row],[Salesflo AppUser Code]],HIE!$A:$B,2,FALSE),0)</f>
        <v>Active</v>
      </c>
      <c r="T1174" t="s">
        <v>4504</v>
      </c>
      <c r="U1174" t="s">
        <v>5688</v>
      </c>
      <c r="V1174" t="s">
        <v>1606</v>
      </c>
      <c r="W1174" t="s">
        <v>1867</v>
      </c>
      <c r="X1174" t="str">
        <f>IFERROR(VLOOKUP( Table1[[#This Row],[Trim Distributor Code]],Sheet1!$A:$J,10,FALSE),0)</f>
        <v>Active</v>
      </c>
    </row>
    <row r="1175" spans="1:24" hidden="1" x14ac:dyDescent="0.3">
      <c r="A1175" t="s">
        <v>4805</v>
      </c>
      <c r="B1175" t="s">
        <v>938</v>
      </c>
      <c r="C1175" t="s">
        <v>4766</v>
      </c>
      <c r="D1175" t="s">
        <v>1412</v>
      </c>
      <c r="E1175" t="s">
        <v>4767</v>
      </c>
      <c r="F1175" t="s">
        <v>4768</v>
      </c>
      <c r="G1175" t="s">
        <v>4107</v>
      </c>
      <c r="H1175" t="s">
        <v>4113</v>
      </c>
      <c r="I1175" t="s">
        <v>4748</v>
      </c>
      <c r="J1175" t="s">
        <v>2021</v>
      </c>
      <c r="K1175">
        <v>25</v>
      </c>
      <c r="L1175" s="2" t="s">
        <v>1412</v>
      </c>
      <c r="M1175" s="2">
        <f ca="1">Table1[[#This Row],[Cases]]*Table1[[#This Row],[Pack Size]]</f>
        <v>0</v>
      </c>
      <c r="N1175" s="1">
        <f ca="1">Table1[[#This Row],[Cases]]*Table1[[#This Row],[Pack Size]]</f>
        <v>600</v>
      </c>
      <c r="O1175" s="1">
        <f>IFERROR(VLOOKUP(Table1[[#This Row],[SKU Code]],'SKU Size'!$G:$H,2,FALSE),0)*Table1[[#This Row],[Cases]]</f>
        <v>186566.07727501617</v>
      </c>
      <c r="P1175" t="str">
        <f t="shared" si="19"/>
        <v>D0160</v>
      </c>
      <c r="Q1175">
        <f>IFERROR(VLOOKUP(Table1[[#This Row],[Trim Distributor Code]],Sheet1!$N:$O,2,FALSE),0)</f>
        <v>3400695</v>
      </c>
      <c r="R1175" t="str">
        <f>IFERROR(VLOOKUP(Table1[[#This Row],[Salesflo AppUser Code]],HIE!$A:$B,2,FALSE),0)</f>
        <v>Active</v>
      </c>
      <c r="S1175" t="str">
        <f>IFERROR(VLOOKUP(Table1[[#This Row],[Salesflo AppUser Code]],HIE!$A:$B,2,FALSE),0)</f>
        <v>Active</v>
      </c>
      <c r="T1175" t="s">
        <v>4504</v>
      </c>
      <c r="U1175" t="s">
        <v>5688</v>
      </c>
      <c r="V1175" t="s">
        <v>1632</v>
      </c>
      <c r="W1175" t="s">
        <v>1867</v>
      </c>
      <c r="X1175" t="str">
        <f>IFERROR(VLOOKUP( Table1[[#This Row],[Trim Distributor Code]],Sheet1!$A:$J,10,FALSE),0)</f>
        <v>Active</v>
      </c>
    </row>
    <row r="1176" spans="1:24" hidden="1" x14ac:dyDescent="0.3">
      <c r="A1176" t="s">
        <v>4805</v>
      </c>
      <c r="B1176" t="s">
        <v>938</v>
      </c>
      <c r="C1176" t="s">
        <v>4766</v>
      </c>
      <c r="D1176" t="s">
        <v>1412</v>
      </c>
      <c r="E1176" t="s">
        <v>4767</v>
      </c>
      <c r="F1176" t="s">
        <v>4768</v>
      </c>
      <c r="G1176" t="s">
        <v>4112</v>
      </c>
      <c r="H1176" t="s">
        <v>4109</v>
      </c>
      <c r="I1176" t="s">
        <v>4749</v>
      </c>
      <c r="J1176" t="s">
        <v>1877</v>
      </c>
      <c r="K1176">
        <v>55</v>
      </c>
      <c r="L1176" s="2" t="s">
        <v>1412</v>
      </c>
      <c r="M1176" s="2">
        <f ca="1">Table1[[#This Row],[Cases]]*Table1[[#This Row],[Pack Size]]</f>
        <v>0</v>
      </c>
      <c r="N1176" s="1">
        <f ca="1">Table1[[#This Row],[Cases]]*Table1[[#This Row],[Pack Size]]</f>
        <v>5500</v>
      </c>
      <c r="O1176" s="1">
        <f>IFERROR(VLOOKUP(Table1[[#This Row],[SKU Code]],'SKU Size'!$G:$H,2,FALSE),0)*Table1[[#This Row],[Cases]]</f>
        <v>680709.96006052336</v>
      </c>
      <c r="P1176" t="str">
        <f t="shared" si="19"/>
        <v>D0160</v>
      </c>
      <c r="Q1176">
        <f>IFERROR(VLOOKUP(Table1[[#This Row],[Trim Distributor Code]],Sheet1!$N:$O,2,FALSE),0)</f>
        <v>3400695</v>
      </c>
      <c r="R1176" t="str">
        <f>IFERROR(VLOOKUP(Table1[[#This Row],[Salesflo AppUser Code]],HIE!$A:$B,2,FALSE),0)</f>
        <v>Active</v>
      </c>
      <c r="S1176" t="str">
        <f>IFERROR(VLOOKUP(Table1[[#This Row],[Salesflo AppUser Code]],HIE!$A:$B,2,FALSE),0)</f>
        <v>Active</v>
      </c>
      <c r="T1176" t="s">
        <v>4504</v>
      </c>
      <c r="U1176" t="s">
        <v>5688</v>
      </c>
      <c r="V1176" t="s">
        <v>1423</v>
      </c>
      <c r="W1176" t="s">
        <v>1868</v>
      </c>
      <c r="X1176" t="str">
        <f>IFERROR(VLOOKUP( Table1[[#This Row],[Trim Distributor Code]],Sheet1!$A:$J,10,FALSE),0)</f>
        <v>Active</v>
      </c>
    </row>
    <row r="1177" spans="1:24" hidden="1" x14ac:dyDescent="0.3">
      <c r="A1177" t="s">
        <v>4805</v>
      </c>
      <c r="B1177" t="s">
        <v>938</v>
      </c>
      <c r="C1177" t="s">
        <v>4766</v>
      </c>
      <c r="D1177" t="s">
        <v>1412</v>
      </c>
      <c r="E1177" t="s">
        <v>4767</v>
      </c>
      <c r="F1177" t="s">
        <v>4768</v>
      </c>
      <c r="G1177" t="s">
        <v>4114</v>
      </c>
      <c r="H1177" t="s">
        <v>4113</v>
      </c>
      <c r="I1177" t="s">
        <v>4750</v>
      </c>
      <c r="J1177" t="s">
        <v>2024</v>
      </c>
      <c r="K1177">
        <v>15</v>
      </c>
      <c r="L1177" s="2" t="s">
        <v>1412</v>
      </c>
      <c r="M1177" s="2">
        <f ca="1">Table1[[#This Row],[Cases]]*Table1[[#This Row],[Pack Size]]</f>
        <v>0</v>
      </c>
      <c r="N1177" s="1">
        <f ca="1">Table1[[#This Row],[Cases]]*Table1[[#This Row],[Pack Size]]</f>
        <v>360</v>
      </c>
      <c r="O1177" s="1">
        <f>IFERROR(VLOOKUP(Table1[[#This Row],[SKU Code]],'SKU Size'!$G:$H,2,FALSE),0)*Table1[[#This Row],[Cases]]</f>
        <v>28276.826050939439</v>
      </c>
      <c r="P1177" t="str">
        <f t="shared" si="19"/>
        <v>D0160</v>
      </c>
      <c r="Q1177">
        <f>IFERROR(VLOOKUP(Table1[[#This Row],[Trim Distributor Code]],Sheet1!$N:$O,2,FALSE),0)</f>
        <v>3400695</v>
      </c>
      <c r="R1177" t="str">
        <f>IFERROR(VLOOKUP(Table1[[#This Row],[Salesflo AppUser Code]],HIE!$A:$B,2,FALSE),0)</f>
        <v>Active</v>
      </c>
      <c r="S1177" t="str">
        <f>IFERROR(VLOOKUP(Table1[[#This Row],[Salesflo AppUser Code]],HIE!$A:$B,2,FALSE),0)</f>
        <v>Active</v>
      </c>
      <c r="T1177" t="s">
        <v>4504</v>
      </c>
      <c r="U1177" t="s">
        <v>5688</v>
      </c>
      <c r="V1177" t="s">
        <v>1632</v>
      </c>
      <c r="W1177" t="s">
        <v>2023</v>
      </c>
      <c r="X1177" t="str">
        <f>IFERROR(VLOOKUP( Table1[[#This Row],[Trim Distributor Code]],Sheet1!$A:$J,10,FALSE),0)</f>
        <v>Active</v>
      </c>
    </row>
    <row r="1178" spans="1:24" hidden="1" x14ac:dyDescent="0.3">
      <c r="A1178" t="s">
        <v>4805</v>
      </c>
      <c r="B1178" t="s">
        <v>938</v>
      </c>
      <c r="C1178" t="s">
        <v>4766</v>
      </c>
      <c r="D1178" t="s">
        <v>1412</v>
      </c>
      <c r="E1178" t="s">
        <v>4767</v>
      </c>
      <c r="F1178" t="s">
        <v>4768</v>
      </c>
      <c r="G1178" t="s">
        <v>4724</v>
      </c>
      <c r="H1178" t="s">
        <v>4390</v>
      </c>
      <c r="I1178" t="s">
        <v>4756</v>
      </c>
      <c r="J1178" t="s">
        <v>2503</v>
      </c>
      <c r="K1178">
        <v>3</v>
      </c>
      <c r="L1178" s="2" t="s">
        <v>1412</v>
      </c>
      <c r="M1178" s="2">
        <f ca="1">Table1[[#This Row],[Cases]]*Table1[[#This Row],[Pack Size]]</f>
        <v>0</v>
      </c>
      <c r="N1178" s="1">
        <f ca="1">Table1[[#This Row],[Cases]]*Table1[[#This Row],[Pack Size]]</f>
        <v>1008</v>
      </c>
      <c r="O1178" s="1">
        <f>IFERROR(VLOOKUP(Table1[[#This Row],[SKU Code]],'SKU Size'!$G:$H,2,FALSE),0)*Table1[[#This Row],[Cases]]</f>
        <v>22342.912073601874</v>
      </c>
      <c r="P1178" t="str">
        <f t="shared" si="19"/>
        <v>D0160</v>
      </c>
      <c r="Q1178">
        <f>IFERROR(VLOOKUP(Table1[[#This Row],[Trim Distributor Code]],Sheet1!$N:$O,2,FALSE),0)</f>
        <v>3400695</v>
      </c>
      <c r="R1178" t="str">
        <f>IFERROR(VLOOKUP(Table1[[#This Row],[Salesflo AppUser Code]],HIE!$A:$B,2,FALSE),0)</f>
        <v>Active</v>
      </c>
      <c r="S1178" t="str">
        <f>IFERROR(VLOOKUP(Table1[[#This Row],[Salesflo AppUser Code]],HIE!$A:$B,2,FALSE),0)</f>
        <v>Active</v>
      </c>
      <c r="T1178" t="s">
        <v>4504</v>
      </c>
      <c r="U1178" t="s">
        <v>5688</v>
      </c>
      <c r="V1178" t="s">
        <v>2268</v>
      </c>
      <c r="W1178" t="s">
        <v>2314</v>
      </c>
      <c r="X1178" t="str">
        <f>IFERROR(VLOOKUP( Table1[[#This Row],[Trim Distributor Code]],Sheet1!$A:$J,10,FALSE),0)</f>
        <v>Active</v>
      </c>
    </row>
    <row r="1179" spans="1:24" hidden="1" x14ac:dyDescent="0.3">
      <c r="A1179" t="s">
        <v>4805</v>
      </c>
      <c r="B1179" t="s">
        <v>1059</v>
      </c>
      <c r="C1179" t="s">
        <v>4769</v>
      </c>
      <c r="D1179" t="s">
        <v>1412</v>
      </c>
      <c r="E1179" t="s">
        <v>4770</v>
      </c>
      <c r="F1179" t="s">
        <v>4771</v>
      </c>
      <c r="G1179" t="s">
        <v>4107</v>
      </c>
      <c r="H1179" t="s">
        <v>4106</v>
      </c>
      <c r="I1179" t="s">
        <v>4747</v>
      </c>
      <c r="J1179" t="s">
        <v>1954</v>
      </c>
      <c r="K1179">
        <v>70</v>
      </c>
      <c r="L1179" s="2" t="s">
        <v>1412</v>
      </c>
      <c r="M1179" s="2">
        <f ca="1">Table1[[#This Row],[Cases]]*Table1[[#This Row],[Pack Size]]</f>
        <v>0</v>
      </c>
      <c r="N1179" s="1">
        <f ca="1">Table1[[#This Row],[Cases]]*Table1[[#This Row],[Pack Size]]</f>
        <v>20160</v>
      </c>
      <c r="O1179" s="1">
        <f>IFERROR(VLOOKUP(Table1[[#This Row],[SKU Code]],'SKU Size'!$G:$H,2,FALSE),0)*Table1[[#This Row],[Cases]]</f>
        <v>574154.00468399422</v>
      </c>
      <c r="P1179" t="str">
        <f t="shared" si="19"/>
        <v>D0196</v>
      </c>
      <c r="Q1179">
        <f>IFERROR(VLOOKUP(Table1[[#This Row],[Trim Distributor Code]],Sheet1!$N:$O,2,FALSE),0)</f>
        <v>3400650</v>
      </c>
      <c r="R1179" t="str">
        <f>IFERROR(VLOOKUP(Table1[[#This Row],[Salesflo AppUser Code]],HIE!$A:$B,2,FALSE),0)</f>
        <v>Active</v>
      </c>
      <c r="S1179" t="str">
        <f>IFERROR(VLOOKUP(Table1[[#This Row],[Salesflo AppUser Code]],HIE!$A:$B,2,FALSE),0)</f>
        <v>Active</v>
      </c>
      <c r="T1179" t="s">
        <v>4504</v>
      </c>
      <c r="U1179" t="s">
        <v>5688</v>
      </c>
      <c r="V1179" t="s">
        <v>1444</v>
      </c>
      <c r="W1179" t="s">
        <v>1867</v>
      </c>
      <c r="X1179" t="str">
        <f>IFERROR(VLOOKUP( Table1[[#This Row],[Trim Distributor Code]],Sheet1!$A:$J,10,FALSE),0)</f>
        <v>Active</v>
      </c>
    </row>
    <row r="1180" spans="1:24" hidden="1" x14ac:dyDescent="0.3">
      <c r="A1180" t="s">
        <v>4805</v>
      </c>
      <c r="B1180" t="s">
        <v>1059</v>
      </c>
      <c r="C1180" t="s">
        <v>4769</v>
      </c>
      <c r="D1180" t="s">
        <v>1412</v>
      </c>
      <c r="E1180" t="s">
        <v>4770</v>
      </c>
      <c r="F1180" t="s">
        <v>4771</v>
      </c>
      <c r="G1180" t="s">
        <v>4107</v>
      </c>
      <c r="H1180" t="s">
        <v>4137</v>
      </c>
      <c r="I1180" t="s">
        <v>4710</v>
      </c>
      <c r="J1180" t="s">
        <v>1995</v>
      </c>
      <c r="K1180">
        <v>40</v>
      </c>
      <c r="L1180" s="2" t="s">
        <v>1412</v>
      </c>
      <c r="M1180" s="2">
        <f ca="1">Table1[[#This Row],[Cases]]*Table1[[#This Row],[Pack Size]]</f>
        <v>0</v>
      </c>
      <c r="N1180" s="1">
        <f ca="1">Table1[[#This Row],[Cases]]*Table1[[#This Row],[Pack Size]]</f>
        <v>7680</v>
      </c>
      <c r="O1180" s="1">
        <f>IFERROR(VLOOKUP(Table1[[#This Row],[SKU Code]],'SKU Size'!$G:$H,2,FALSE),0)*Table1[[#This Row],[Cases]]</f>
        <v>332233.66385800065</v>
      </c>
      <c r="P1180" t="str">
        <f t="shared" si="19"/>
        <v>D0196</v>
      </c>
      <c r="Q1180">
        <f>IFERROR(VLOOKUP(Table1[[#This Row],[Trim Distributor Code]],Sheet1!$N:$O,2,FALSE),0)</f>
        <v>3400650</v>
      </c>
      <c r="R1180" t="str">
        <f>IFERROR(VLOOKUP(Table1[[#This Row],[Salesflo AppUser Code]],HIE!$A:$B,2,FALSE),0)</f>
        <v>Active</v>
      </c>
      <c r="S1180" t="str">
        <f>IFERROR(VLOOKUP(Table1[[#This Row],[Salesflo AppUser Code]],HIE!$A:$B,2,FALSE),0)</f>
        <v>Active</v>
      </c>
      <c r="T1180" t="s">
        <v>4504</v>
      </c>
      <c r="U1180" t="s">
        <v>5688</v>
      </c>
      <c r="V1180" t="s">
        <v>1606</v>
      </c>
      <c r="W1180" t="s">
        <v>1867</v>
      </c>
      <c r="X1180" t="str">
        <f>IFERROR(VLOOKUP( Table1[[#This Row],[Trim Distributor Code]],Sheet1!$A:$J,10,FALSE),0)</f>
        <v>Active</v>
      </c>
    </row>
    <row r="1181" spans="1:24" hidden="1" x14ac:dyDescent="0.3">
      <c r="A1181" t="s">
        <v>4805</v>
      </c>
      <c r="B1181" t="s">
        <v>1059</v>
      </c>
      <c r="C1181" t="s">
        <v>4769</v>
      </c>
      <c r="D1181" t="s">
        <v>1412</v>
      </c>
      <c r="E1181" t="s">
        <v>4770</v>
      </c>
      <c r="F1181" t="s">
        <v>4771</v>
      </c>
      <c r="G1181" t="s">
        <v>4107</v>
      </c>
      <c r="H1181" t="s">
        <v>4113</v>
      </c>
      <c r="I1181" t="s">
        <v>4748</v>
      </c>
      <c r="J1181" t="s">
        <v>2021</v>
      </c>
      <c r="K1181" s="1">
        <v>25</v>
      </c>
      <c r="L1181" s="1" t="s">
        <v>1412</v>
      </c>
      <c r="M1181" s="2">
        <f ca="1">Table1[[#This Row],[Cases]]*Table1[[#This Row],[Pack Size]]</f>
        <v>0</v>
      </c>
      <c r="N1181" s="1">
        <f ca="1">Table1[[#This Row],[Cases]]*Table1[[#This Row],[Pack Size]]</f>
        <v>600</v>
      </c>
      <c r="O1181" s="1">
        <f>IFERROR(VLOOKUP(Table1[[#This Row],[SKU Code]],'SKU Size'!$G:$H,2,FALSE),0)*Table1[[#This Row],[Cases]]</f>
        <v>186566.07727501617</v>
      </c>
      <c r="P1181" t="str">
        <f t="shared" si="19"/>
        <v>D0196</v>
      </c>
      <c r="Q1181">
        <f>IFERROR(VLOOKUP(Table1[[#This Row],[Trim Distributor Code]],Sheet1!$N:$O,2,FALSE),0)</f>
        <v>3400650</v>
      </c>
      <c r="R1181" t="str">
        <f>IFERROR(VLOOKUP(Table1[[#This Row],[Salesflo AppUser Code]],HIE!$A:$B,2,FALSE),0)</f>
        <v>Active</v>
      </c>
      <c r="S1181" t="str">
        <f>IFERROR(VLOOKUP(Table1[[#This Row],[Salesflo AppUser Code]],HIE!$A:$B,2,FALSE),0)</f>
        <v>Active</v>
      </c>
      <c r="T1181" t="s">
        <v>4504</v>
      </c>
      <c r="U1181" t="s">
        <v>5688</v>
      </c>
      <c r="V1181" t="s">
        <v>1632</v>
      </c>
      <c r="W1181" t="s">
        <v>1867</v>
      </c>
      <c r="X1181" t="str">
        <f>IFERROR(VLOOKUP( Table1[[#This Row],[Trim Distributor Code]],Sheet1!$A:$J,10,FALSE),0)</f>
        <v>Active</v>
      </c>
    </row>
    <row r="1182" spans="1:24" hidden="1" x14ac:dyDescent="0.3">
      <c r="A1182" t="s">
        <v>4805</v>
      </c>
      <c r="B1182" t="s">
        <v>1059</v>
      </c>
      <c r="C1182" t="s">
        <v>4769</v>
      </c>
      <c r="D1182" t="s">
        <v>1412</v>
      </c>
      <c r="E1182" t="s">
        <v>4770</v>
      </c>
      <c r="F1182" t="s">
        <v>4771</v>
      </c>
      <c r="G1182" t="s">
        <v>4112</v>
      </c>
      <c r="H1182" t="s">
        <v>4109</v>
      </c>
      <c r="I1182" t="s">
        <v>4749</v>
      </c>
      <c r="J1182" t="s">
        <v>1877</v>
      </c>
      <c r="K1182">
        <v>55</v>
      </c>
      <c r="L1182" s="2" t="s">
        <v>1412</v>
      </c>
      <c r="M1182" s="2">
        <f ca="1">Table1[[#This Row],[Cases]]*Table1[[#This Row],[Pack Size]]</f>
        <v>0</v>
      </c>
      <c r="N1182" s="1">
        <f ca="1">Table1[[#This Row],[Cases]]*Table1[[#This Row],[Pack Size]]</f>
        <v>5500</v>
      </c>
      <c r="O1182" s="1">
        <f>IFERROR(VLOOKUP(Table1[[#This Row],[SKU Code]],'SKU Size'!$G:$H,2,FALSE),0)*Table1[[#This Row],[Cases]]</f>
        <v>680709.96006052336</v>
      </c>
      <c r="P1182" t="str">
        <f t="shared" si="19"/>
        <v>D0196</v>
      </c>
      <c r="Q1182">
        <f>IFERROR(VLOOKUP(Table1[[#This Row],[Trim Distributor Code]],Sheet1!$N:$O,2,FALSE),0)</f>
        <v>3400650</v>
      </c>
      <c r="R1182" t="str">
        <f>IFERROR(VLOOKUP(Table1[[#This Row],[Salesflo AppUser Code]],HIE!$A:$B,2,FALSE),0)</f>
        <v>Active</v>
      </c>
      <c r="S1182" t="str">
        <f>IFERROR(VLOOKUP(Table1[[#This Row],[Salesflo AppUser Code]],HIE!$A:$B,2,FALSE),0)</f>
        <v>Active</v>
      </c>
      <c r="T1182" t="s">
        <v>4504</v>
      </c>
      <c r="U1182" t="s">
        <v>5688</v>
      </c>
      <c r="V1182" t="s">
        <v>1423</v>
      </c>
      <c r="W1182" t="s">
        <v>1868</v>
      </c>
      <c r="X1182" t="str">
        <f>IFERROR(VLOOKUP( Table1[[#This Row],[Trim Distributor Code]],Sheet1!$A:$J,10,FALSE),0)</f>
        <v>Active</v>
      </c>
    </row>
    <row r="1183" spans="1:24" hidden="1" x14ac:dyDescent="0.3">
      <c r="A1183" t="s">
        <v>4805</v>
      </c>
      <c r="B1183" t="s">
        <v>1059</v>
      </c>
      <c r="C1183" t="s">
        <v>4769</v>
      </c>
      <c r="D1183" t="s">
        <v>1412</v>
      </c>
      <c r="E1183" t="s">
        <v>4770</v>
      </c>
      <c r="F1183" t="s">
        <v>4771</v>
      </c>
      <c r="G1183" t="s">
        <v>4114</v>
      </c>
      <c r="H1183" t="s">
        <v>4113</v>
      </c>
      <c r="I1183" t="s">
        <v>4750</v>
      </c>
      <c r="J1183" t="s">
        <v>2024</v>
      </c>
      <c r="K1183">
        <v>15</v>
      </c>
      <c r="L1183" s="2" t="s">
        <v>1412</v>
      </c>
      <c r="M1183" s="2">
        <f ca="1">Table1[[#This Row],[Cases]]*Table1[[#This Row],[Pack Size]]</f>
        <v>0</v>
      </c>
      <c r="N1183" s="1">
        <f ca="1">Table1[[#This Row],[Cases]]*Table1[[#This Row],[Pack Size]]</f>
        <v>360</v>
      </c>
      <c r="O1183" s="1">
        <f>IFERROR(VLOOKUP(Table1[[#This Row],[SKU Code]],'SKU Size'!$G:$H,2,FALSE),0)*Table1[[#This Row],[Cases]]</f>
        <v>28276.826050939439</v>
      </c>
      <c r="P1183" t="str">
        <f t="shared" si="19"/>
        <v>D0196</v>
      </c>
      <c r="Q1183">
        <f>IFERROR(VLOOKUP(Table1[[#This Row],[Trim Distributor Code]],Sheet1!$N:$O,2,FALSE),0)</f>
        <v>3400650</v>
      </c>
      <c r="R1183" t="str">
        <f>IFERROR(VLOOKUP(Table1[[#This Row],[Salesflo AppUser Code]],HIE!$A:$B,2,FALSE),0)</f>
        <v>Active</v>
      </c>
      <c r="S1183" t="str">
        <f>IFERROR(VLOOKUP(Table1[[#This Row],[Salesflo AppUser Code]],HIE!$A:$B,2,FALSE),0)</f>
        <v>Active</v>
      </c>
      <c r="T1183" t="s">
        <v>4504</v>
      </c>
      <c r="U1183" t="s">
        <v>5688</v>
      </c>
      <c r="V1183" t="s">
        <v>1632</v>
      </c>
      <c r="W1183" t="s">
        <v>2023</v>
      </c>
      <c r="X1183" t="str">
        <f>IFERROR(VLOOKUP( Table1[[#This Row],[Trim Distributor Code]],Sheet1!$A:$J,10,FALSE),0)</f>
        <v>Active</v>
      </c>
    </row>
    <row r="1184" spans="1:24" hidden="1" x14ac:dyDescent="0.3">
      <c r="A1184" t="s">
        <v>4805</v>
      </c>
      <c r="B1184" t="s">
        <v>1059</v>
      </c>
      <c r="C1184" t="s">
        <v>4769</v>
      </c>
      <c r="D1184" t="s">
        <v>1412</v>
      </c>
      <c r="E1184" t="s">
        <v>4770</v>
      </c>
      <c r="F1184" t="s">
        <v>4771</v>
      </c>
      <c r="G1184" t="s">
        <v>4724</v>
      </c>
      <c r="H1184" t="s">
        <v>4390</v>
      </c>
      <c r="I1184" t="s">
        <v>4756</v>
      </c>
      <c r="J1184" t="s">
        <v>2503</v>
      </c>
      <c r="K1184">
        <v>3</v>
      </c>
      <c r="L1184" s="2" t="s">
        <v>1412</v>
      </c>
      <c r="M1184" s="2">
        <f ca="1">Table1[[#This Row],[Cases]]*Table1[[#This Row],[Pack Size]]</f>
        <v>0</v>
      </c>
      <c r="N1184" s="1">
        <f ca="1">Table1[[#This Row],[Cases]]*Table1[[#This Row],[Pack Size]]</f>
        <v>1008</v>
      </c>
      <c r="O1184" s="1">
        <f>IFERROR(VLOOKUP(Table1[[#This Row],[SKU Code]],'SKU Size'!$G:$H,2,FALSE),0)*Table1[[#This Row],[Cases]]</f>
        <v>22342.912073601874</v>
      </c>
      <c r="P1184" t="str">
        <f t="shared" si="19"/>
        <v>D0196</v>
      </c>
      <c r="Q1184">
        <f>IFERROR(VLOOKUP(Table1[[#This Row],[Trim Distributor Code]],Sheet1!$N:$O,2,FALSE),0)</f>
        <v>3400650</v>
      </c>
      <c r="R1184" t="str">
        <f>IFERROR(VLOOKUP(Table1[[#This Row],[Salesflo AppUser Code]],HIE!$A:$B,2,FALSE),0)</f>
        <v>Active</v>
      </c>
      <c r="S1184" t="str">
        <f>IFERROR(VLOOKUP(Table1[[#This Row],[Salesflo AppUser Code]],HIE!$A:$B,2,FALSE),0)</f>
        <v>Active</v>
      </c>
      <c r="T1184" t="s">
        <v>4504</v>
      </c>
      <c r="U1184" t="s">
        <v>5688</v>
      </c>
      <c r="V1184" t="s">
        <v>2268</v>
      </c>
      <c r="W1184" t="s">
        <v>2314</v>
      </c>
      <c r="X1184" t="str">
        <f>IFERROR(VLOOKUP( Table1[[#This Row],[Trim Distributor Code]],Sheet1!$A:$J,10,FALSE),0)</f>
        <v>Active</v>
      </c>
    </row>
    <row r="1185" spans="1:24" hidden="1" x14ac:dyDescent="0.3">
      <c r="A1185" t="s">
        <v>4805</v>
      </c>
      <c r="B1185" t="s">
        <v>1060</v>
      </c>
      <c r="C1185" t="s">
        <v>4772</v>
      </c>
      <c r="D1185" t="s">
        <v>1412</v>
      </c>
      <c r="E1185" t="s">
        <v>4770</v>
      </c>
      <c r="F1185" t="s">
        <v>4771</v>
      </c>
      <c r="G1185" t="s">
        <v>4107</v>
      </c>
      <c r="H1185" t="s">
        <v>4106</v>
      </c>
      <c r="I1185" t="s">
        <v>4747</v>
      </c>
      <c r="J1185" t="s">
        <v>1954</v>
      </c>
      <c r="K1185">
        <v>70</v>
      </c>
      <c r="L1185" s="2" t="s">
        <v>1412</v>
      </c>
      <c r="M1185" s="2">
        <f ca="1">Table1[[#This Row],[Cases]]*Table1[[#This Row],[Pack Size]]</f>
        <v>0</v>
      </c>
      <c r="N1185" s="1">
        <f ca="1">Table1[[#This Row],[Cases]]*Table1[[#This Row],[Pack Size]]</f>
        <v>20160</v>
      </c>
      <c r="O1185" s="1">
        <f>IFERROR(VLOOKUP(Table1[[#This Row],[SKU Code]],'SKU Size'!$G:$H,2,FALSE),0)*Table1[[#This Row],[Cases]]</f>
        <v>574154.00468399422</v>
      </c>
      <c r="P1185" t="str">
        <f t="shared" si="19"/>
        <v>D0196</v>
      </c>
      <c r="Q1185">
        <f>IFERROR(VLOOKUP(Table1[[#This Row],[Trim Distributor Code]],Sheet1!$N:$O,2,FALSE),0)</f>
        <v>3400650</v>
      </c>
      <c r="R1185" t="str">
        <f>IFERROR(VLOOKUP(Table1[[#This Row],[Salesflo AppUser Code]],HIE!$A:$B,2,FALSE),0)</f>
        <v>Active</v>
      </c>
      <c r="S1185" t="str">
        <f>IFERROR(VLOOKUP(Table1[[#This Row],[Salesflo AppUser Code]],HIE!$A:$B,2,FALSE),0)</f>
        <v>Active</v>
      </c>
      <c r="T1185" t="s">
        <v>4504</v>
      </c>
      <c r="U1185" t="s">
        <v>5688</v>
      </c>
      <c r="V1185" t="s">
        <v>1444</v>
      </c>
      <c r="W1185" t="s">
        <v>1867</v>
      </c>
      <c r="X1185" t="str">
        <f>IFERROR(VLOOKUP( Table1[[#This Row],[Trim Distributor Code]],Sheet1!$A:$J,10,FALSE),0)</f>
        <v>Active</v>
      </c>
    </row>
    <row r="1186" spans="1:24" hidden="1" x14ac:dyDescent="0.3">
      <c r="A1186" t="s">
        <v>4805</v>
      </c>
      <c r="B1186" t="s">
        <v>1060</v>
      </c>
      <c r="C1186" t="s">
        <v>4772</v>
      </c>
      <c r="D1186" t="s">
        <v>1412</v>
      </c>
      <c r="E1186" t="s">
        <v>4770</v>
      </c>
      <c r="F1186" t="s">
        <v>4771</v>
      </c>
      <c r="G1186" t="s">
        <v>4107</v>
      </c>
      <c r="H1186" t="s">
        <v>4137</v>
      </c>
      <c r="I1186" t="s">
        <v>4710</v>
      </c>
      <c r="J1186" t="s">
        <v>1995</v>
      </c>
      <c r="K1186">
        <v>40</v>
      </c>
      <c r="L1186" s="2" t="s">
        <v>1412</v>
      </c>
      <c r="M1186" s="2">
        <f ca="1">Table1[[#This Row],[Cases]]*Table1[[#This Row],[Pack Size]]</f>
        <v>0</v>
      </c>
      <c r="N1186" s="1">
        <f ca="1">Table1[[#This Row],[Cases]]*Table1[[#This Row],[Pack Size]]</f>
        <v>7680</v>
      </c>
      <c r="O1186" s="1">
        <f>IFERROR(VLOOKUP(Table1[[#This Row],[SKU Code]],'SKU Size'!$G:$H,2,FALSE),0)*Table1[[#This Row],[Cases]]</f>
        <v>332233.66385800065</v>
      </c>
      <c r="P1186" t="str">
        <f t="shared" si="19"/>
        <v>D0196</v>
      </c>
      <c r="Q1186">
        <f>IFERROR(VLOOKUP(Table1[[#This Row],[Trim Distributor Code]],Sheet1!$N:$O,2,FALSE),0)</f>
        <v>3400650</v>
      </c>
      <c r="R1186" t="str">
        <f>IFERROR(VLOOKUP(Table1[[#This Row],[Salesflo AppUser Code]],HIE!$A:$B,2,FALSE),0)</f>
        <v>Active</v>
      </c>
      <c r="S1186" t="str">
        <f>IFERROR(VLOOKUP(Table1[[#This Row],[Salesflo AppUser Code]],HIE!$A:$B,2,FALSE),0)</f>
        <v>Active</v>
      </c>
      <c r="T1186" t="s">
        <v>4504</v>
      </c>
      <c r="U1186" t="s">
        <v>5688</v>
      </c>
      <c r="V1186" t="s">
        <v>1606</v>
      </c>
      <c r="W1186" t="s">
        <v>1867</v>
      </c>
      <c r="X1186" t="str">
        <f>IFERROR(VLOOKUP( Table1[[#This Row],[Trim Distributor Code]],Sheet1!$A:$J,10,FALSE),0)</f>
        <v>Active</v>
      </c>
    </row>
    <row r="1187" spans="1:24" hidden="1" x14ac:dyDescent="0.3">
      <c r="A1187" t="s">
        <v>4805</v>
      </c>
      <c r="B1187" t="s">
        <v>1060</v>
      </c>
      <c r="C1187" t="s">
        <v>4772</v>
      </c>
      <c r="D1187" t="s">
        <v>1412</v>
      </c>
      <c r="E1187" t="s">
        <v>4770</v>
      </c>
      <c r="F1187" t="s">
        <v>4771</v>
      </c>
      <c r="G1187" t="s">
        <v>4107</v>
      </c>
      <c r="H1187" t="s">
        <v>4113</v>
      </c>
      <c r="I1187" t="s">
        <v>4748</v>
      </c>
      <c r="J1187" t="s">
        <v>2021</v>
      </c>
      <c r="K1187">
        <v>25</v>
      </c>
      <c r="L1187" s="2" t="s">
        <v>1412</v>
      </c>
      <c r="M1187" s="2">
        <f ca="1">Table1[[#This Row],[Cases]]*Table1[[#This Row],[Pack Size]]</f>
        <v>0</v>
      </c>
      <c r="N1187" s="1">
        <f ca="1">Table1[[#This Row],[Cases]]*Table1[[#This Row],[Pack Size]]</f>
        <v>600</v>
      </c>
      <c r="O1187" s="1">
        <f>IFERROR(VLOOKUP(Table1[[#This Row],[SKU Code]],'SKU Size'!$G:$H,2,FALSE),0)*Table1[[#This Row],[Cases]]</f>
        <v>186566.07727501617</v>
      </c>
      <c r="P1187" t="str">
        <f t="shared" si="19"/>
        <v>D0196</v>
      </c>
      <c r="Q1187">
        <f>IFERROR(VLOOKUP(Table1[[#This Row],[Trim Distributor Code]],Sheet1!$N:$O,2,FALSE),0)</f>
        <v>3400650</v>
      </c>
      <c r="R1187" t="str">
        <f>IFERROR(VLOOKUP(Table1[[#This Row],[Salesflo AppUser Code]],HIE!$A:$B,2,FALSE),0)</f>
        <v>Active</v>
      </c>
      <c r="S1187" t="str">
        <f>IFERROR(VLOOKUP(Table1[[#This Row],[Salesflo AppUser Code]],HIE!$A:$B,2,FALSE),0)</f>
        <v>Active</v>
      </c>
      <c r="T1187" t="s">
        <v>4504</v>
      </c>
      <c r="U1187" t="s">
        <v>5688</v>
      </c>
      <c r="V1187" t="s">
        <v>1632</v>
      </c>
      <c r="W1187" t="s">
        <v>1867</v>
      </c>
      <c r="X1187" t="str">
        <f>IFERROR(VLOOKUP( Table1[[#This Row],[Trim Distributor Code]],Sheet1!$A:$J,10,FALSE),0)</f>
        <v>Active</v>
      </c>
    </row>
    <row r="1188" spans="1:24" hidden="1" x14ac:dyDescent="0.3">
      <c r="A1188" t="s">
        <v>4805</v>
      </c>
      <c r="B1188" t="s">
        <v>1060</v>
      </c>
      <c r="C1188" t="s">
        <v>4772</v>
      </c>
      <c r="D1188" t="s">
        <v>1412</v>
      </c>
      <c r="E1188" t="s">
        <v>4770</v>
      </c>
      <c r="F1188" t="s">
        <v>4771</v>
      </c>
      <c r="G1188" t="s">
        <v>4112</v>
      </c>
      <c r="H1188" t="s">
        <v>4109</v>
      </c>
      <c r="I1188" t="s">
        <v>4749</v>
      </c>
      <c r="J1188" t="s">
        <v>1877</v>
      </c>
      <c r="K1188" s="1">
        <v>55</v>
      </c>
      <c r="L1188" s="1" t="s">
        <v>1412</v>
      </c>
      <c r="M1188" s="2">
        <f ca="1">Table1[[#This Row],[Cases]]*Table1[[#This Row],[Pack Size]]</f>
        <v>0</v>
      </c>
      <c r="N1188" s="1">
        <f ca="1">Table1[[#This Row],[Cases]]*Table1[[#This Row],[Pack Size]]</f>
        <v>5500</v>
      </c>
      <c r="O1188" s="1">
        <f>IFERROR(VLOOKUP(Table1[[#This Row],[SKU Code]],'SKU Size'!$G:$H,2,FALSE),0)*Table1[[#This Row],[Cases]]</f>
        <v>680709.96006052336</v>
      </c>
      <c r="P1188" t="str">
        <f t="shared" si="19"/>
        <v>D0196</v>
      </c>
      <c r="Q1188">
        <f>IFERROR(VLOOKUP(Table1[[#This Row],[Trim Distributor Code]],Sheet1!$N:$O,2,FALSE),0)</f>
        <v>3400650</v>
      </c>
      <c r="R1188" t="str">
        <f>IFERROR(VLOOKUP(Table1[[#This Row],[Salesflo AppUser Code]],HIE!$A:$B,2,FALSE),0)</f>
        <v>Active</v>
      </c>
      <c r="S1188" t="str">
        <f>IFERROR(VLOOKUP(Table1[[#This Row],[Salesflo AppUser Code]],HIE!$A:$B,2,FALSE),0)</f>
        <v>Active</v>
      </c>
      <c r="T1188" t="s">
        <v>4504</v>
      </c>
      <c r="U1188" t="s">
        <v>5688</v>
      </c>
      <c r="V1188" t="s">
        <v>1423</v>
      </c>
      <c r="W1188" t="s">
        <v>1868</v>
      </c>
      <c r="X1188" t="str">
        <f>IFERROR(VLOOKUP( Table1[[#This Row],[Trim Distributor Code]],Sheet1!$A:$J,10,FALSE),0)</f>
        <v>Active</v>
      </c>
    </row>
    <row r="1189" spans="1:24" hidden="1" x14ac:dyDescent="0.3">
      <c r="A1189" t="s">
        <v>4805</v>
      </c>
      <c r="B1189" t="s">
        <v>1060</v>
      </c>
      <c r="C1189" t="s">
        <v>4772</v>
      </c>
      <c r="D1189" t="s">
        <v>1412</v>
      </c>
      <c r="E1189" t="s">
        <v>4770</v>
      </c>
      <c r="F1189" t="s">
        <v>4771</v>
      </c>
      <c r="G1189" t="s">
        <v>4114</v>
      </c>
      <c r="H1189" t="s">
        <v>4113</v>
      </c>
      <c r="I1189" t="s">
        <v>4750</v>
      </c>
      <c r="J1189" t="s">
        <v>2024</v>
      </c>
      <c r="K1189">
        <v>15</v>
      </c>
      <c r="L1189" s="2" t="s">
        <v>1412</v>
      </c>
      <c r="M1189" s="2">
        <f ca="1">Table1[[#This Row],[Cases]]*Table1[[#This Row],[Pack Size]]</f>
        <v>0</v>
      </c>
      <c r="N1189" s="1">
        <f ca="1">Table1[[#This Row],[Cases]]*Table1[[#This Row],[Pack Size]]</f>
        <v>360</v>
      </c>
      <c r="O1189" s="1">
        <f>IFERROR(VLOOKUP(Table1[[#This Row],[SKU Code]],'SKU Size'!$G:$H,2,FALSE),0)*Table1[[#This Row],[Cases]]</f>
        <v>28276.826050939439</v>
      </c>
      <c r="P1189" t="str">
        <f t="shared" si="19"/>
        <v>D0196</v>
      </c>
      <c r="Q1189">
        <f>IFERROR(VLOOKUP(Table1[[#This Row],[Trim Distributor Code]],Sheet1!$N:$O,2,FALSE),0)</f>
        <v>3400650</v>
      </c>
      <c r="R1189" t="str">
        <f>IFERROR(VLOOKUP(Table1[[#This Row],[Salesflo AppUser Code]],HIE!$A:$B,2,FALSE),0)</f>
        <v>Active</v>
      </c>
      <c r="S1189" t="str">
        <f>IFERROR(VLOOKUP(Table1[[#This Row],[Salesflo AppUser Code]],HIE!$A:$B,2,FALSE),0)</f>
        <v>Active</v>
      </c>
      <c r="T1189" t="s">
        <v>4504</v>
      </c>
      <c r="U1189" t="s">
        <v>5688</v>
      </c>
      <c r="V1189" t="s">
        <v>1632</v>
      </c>
      <c r="W1189" t="s">
        <v>2023</v>
      </c>
      <c r="X1189" t="str">
        <f>IFERROR(VLOOKUP( Table1[[#This Row],[Trim Distributor Code]],Sheet1!$A:$J,10,FALSE),0)</f>
        <v>Active</v>
      </c>
    </row>
    <row r="1190" spans="1:24" hidden="1" x14ac:dyDescent="0.3">
      <c r="A1190" t="s">
        <v>4805</v>
      </c>
      <c r="B1190" t="s">
        <v>1060</v>
      </c>
      <c r="C1190" t="s">
        <v>4772</v>
      </c>
      <c r="D1190" t="s">
        <v>1412</v>
      </c>
      <c r="E1190" t="s">
        <v>4770</v>
      </c>
      <c r="F1190" t="s">
        <v>4771</v>
      </c>
      <c r="G1190" t="s">
        <v>4724</v>
      </c>
      <c r="H1190" t="s">
        <v>4390</v>
      </c>
      <c r="I1190" t="s">
        <v>4756</v>
      </c>
      <c r="J1190" t="s">
        <v>2503</v>
      </c>
      <c r="K1190">
        <v>3</v>
      </c>
      <c r="L1190" s="2" t="s">
        <v>1412</v>
      </c>
      <c r="M1190" s="2">
        <f ca="1">Table1[[#This Row],[Cases]]*Table1[[#This Row],[Pack Size]]</f>
        <v>0</v>
      </c>
      <c r="N1190" s="1">
        <f ca="1">Table1[[#This Row],[Cases]]*Table1[[#This Row],[Pack Size]]</f>
        <v>1008</v>
      </c>
      <c r="O1190" s="1">
        <f>IFERROR(VLOOKUP(Table1[[#This Row],[SKU Code]],'SKU Size'!$G:$H,2,FALSE),0)*Table1[[#This Row],[Cases]]</f>
        <v>22342.912073601874</v>
      </c>
      <c r="P1190" t="str">
        <f t="shared" si="19"/>
        <v>D0196</v>
      </c>
      <c r="Q1190">
        <f>IFERROR(VLOOKUP(Table1[[#This Row],[Trim Distributor Code]],Sheet1!$N:$O,2,FALSE),0)</f>
        <v>3400650</v>
      </c>
      <c r="R1190" t="str">
        <f>IFERROR(VLOOKUP(Table1[[#This Row],[Salesflo AppUser Code]],HIE!$A:$B,2,FALSE),0)</f>
        <v>Active</v>
      </c>
      <c r="S1190" t="str">
        <f>IFERROR(VLOOKUP(Table1[[#This Row],[Salesflo AppUser Code]],HIE!$A:$B,2,FALSE),0)</f>
        <v>Active</v>
      </c>
      <c r="T1190" t="s">
        <v>4504</v>
      </c>
      <c r="U1190" t="s">
        <v>5688</v>
      </c>
      <c r="V1190" t="s">
        <v>2268</v>
      </c>
      <c r="W1190" t="s">
        <v>2314</v>
      </c>
      <c r="X1190" t="str">
        <f>IFERROR(VLOOKUP( Table1[[#This Row],[Trim Distributor Code]],Sheet1!$A:$J,10,FALSE),0)</f>
        <v>Active</v>
      </c>
    </row>
    <row r="1191" spans="1:24" hidden="1" x14ac:dyDescent="0.3">
      <c r="A1191" t="s">
        <v>4805</v>
      </c>
      <c r="B1191" t="s">
        <v>1077</v>
      </c>
      <c r="C1191" t="s">
        <v>4773</v>
      </c>
      <c r="D1191" t="s">
        <v>1412</v>
      </c>
      <c r="E1191" t="s">
        <v>4774</v>
      </c>
      <c r="F1191" t="s">
        <v>4775</v>
      </c>
      <c r="G1191" t="s">
        <v>4107</v>
      </c>
      <c r="H1191" t="s">
        <v>4106</v>
      </c>
      <c r="I1191" t="s">
        <v>4747</v>
      </c>
      <c r="J1191" t="s">
        <v>1954</v>
      </c>
      <c r="K1191">
        <v>15</v>
      </c>
      <c r="L1191" s="2" t="s">
        <v>1412</v>
      </c>
      <c r="M1191" s="2">
        <f ca="1">Table1[[#This Row],[Cases]]*Table1[[#This Row],[Pack Size]]</f>
        <v>0</v>
      </c>
      <c r="N1191" s="1">
        <f ca="1">Table1[[#This Row],[Cases]]*Table1[[#This Row],[Pack Size]]</f>
        <v>4320</v>
      </c>
      <c r="O1191" s="1">
        <f>IFERROR(VLOOKUP(Table1[[#This Row],[SKU Code]],'SKU Size'!$G:$H,2,FALSE),0)*Table1[[#This Row],[Cases]]</f>
        <v>123033.00100371306</v>
      </c>
      <c r="P1191" t="str">
        <f t="shared" si="19"/>
        <v>D0198</v>
      </c>
      <c r="Q1191">
        <f>IFERROR(VLOOKUP(Table1[[#This Row],[Trim Distributor Code]],Sheet1!$N:$O,2,FALSE),0)</f>
        <v>3400718</v>
      </c>
      <c r="R1191" t="str">
        <f>IFERROR(VLOOKUP(Table1[[#This Row],[Salesflo AppUser Code]],HIE!$A:$B,2,FALSE),0)</f>
        <v>Active</v>
      </c>
      <c r="S1191" t="str">
        <f>IFERROR(VLOOKUP(Table1[[#This Row],[Salesflo AppUser Code]],HIE!$A:$B,2,FALSE),0)</f>
        <v>Active</v>
      </c>
      <c r="T1191" t="s">
        <v>4504</v>
      </c>
      <c r="U1191" t="s">
        <v>5688</v>
      </c>
      <c r="V1191" t="s">
        <v>1444</v>
      </c>
      <c r="W1191" t="s">
        <v>1867</v>
      </c>
      <c r="X1191" t="str">
        <f>IFERROR(VLOOKUP( Table1[[#This Row],[Trim Distributor Code]],Sheet1!$A:$J,10,FALSE),0)</f>
        <v>Active</v>
      </c>
    </row>
    <row r="1192" spans="1:24" hidden="1" x14ac:dyDescent="0.3">
      <c r="A1192" t="s">
        <v>4805</v>
      </c>
      <c r="B1192" t="s">
        <v>1077</v>
      </c>
      <c r="C1192" t="s">
        <v>4773</v>
      </c>
      <c r="D1192" t="s">
        <v>1412</v>
      </c>
      <c r="E1192" t="s">
        <v>4774</v>
      </c>
      <c r="F1192" t="s">
        <v>4775</v>
      </c>
      <c r="G1192" t="s">
        <v>4107</v>
      </c>
      <c r="H1192" t="s">
        <v>4137</v>
      </c>
      <c r="I1192" t="s">
        <v>4710</v>
      </c>
      <c r="J1192" t="s">
        <v>1995</v>
      </c>
      <c r="K1192">
        <v>35</v>
      </c>
      <c r="L1192" s="2" t="s">
        <v>1412</v>
      </c>
      <c r="M1192" s="2">
        <f ca="1">Table1[[#This Row],[Cases]]*Table1[[#This Row],[Pack Size]]</f>
        <v>0</v>
      </c>
      <c r="N1192" s="1">
        <f ca="1">Table1[[#This Row],[Cases]]*Table1[[#This Row],[Pack Size]]</f>
        <v>6720</v>
      </c>
      <c r="O1192" s="1">
        <f>IFERROR(VLOOKUP(Table1[[#This Row],[SKU Code]],'SKU Size'!$G:$H,2,FALSE),0)*Table1[[#This Row],[Cases]]</f>
        <v>290704.45587575057</v>
      </c>
      <c r="P1192" t="str">
        <f t="shared" si="19"/>
        <v>D0198</v>
      </c>
      <c r="Q1192">
        <f>IFERROR(VLOOKUP(Table1[[#This Row],[Trim Distributor Code]],Sheet1!$N:$O,2,FALSE),0)</f>
        <v>3400718</v>
      </c>
      <c r="R1192" t="str">
        <f>IFERROR(VLOOKUP(Table1[[#This Row],[Salesflo AppUser Code]],HIE!$A:$B,2,FALSE),0)</f>
        <v>Active</v>
      </c>
      <c r="S1192" t="str">
        <f>IFERROR(VLOOKUP(Table1[[#This Row],[Salesflo AppUser Code]],HIE!$A:$B,2,FALSE),0)</f>
        <v>Active</v>
      </c>
      <c r="T1192" t="s">
        <v>4504</v>
      </c>
      <c r="U1192" t="s">
        <v>5688</v>
      </c>
      <c r="V1192" t="s">
        <v>1606</v>
      </c>
      <c r="W1192" t="s">
        <v>1867</v>
      </c>
      <c r="X1192" t="str">
        <f>IFERROR(VLOOKUP( Table1[[#This Row],[Trim Distributor Code]],Sheet1!$A:$J,10,FALSE),0)</f>
        <v>Active</v>
      </c>
    </row>
    <row r="1193" spans="1:24" hidden="1" x14ac:dyDescent="0.3">
      <c r="A1193" t="s">
        <v>4805</v>
      </c>
      <c r="B1193" t="s">
        <v>1077</v>
      </c>
      <c r="C1193" t="s">
        <v>4773</v>
      </c>
      <c r="D1193" t="s">
        <v>1412</v>
      </c>
      <c r="E1193" t="s">
        <v>4774</v>
      </c>
      <c r="F1193" t="s">
        <v>4775</v>
      </c>
      <c r="G1193" t="s">
        <v>4112</v>
      </c>
      <c r="H1193" t="s">
        <v>4109</v>
      </c>
      <c r="I1193" t="s">
        <v>4749</v>
      </c>
      <c r="J1193" t="s">
        <v>1877</v>
      </c>
      <c r="K1193">
        <v>15</v>
      </c>
      <c r="L1193" s="2" t="s">
        <v>1412</v>
      </c>
      <c r="M1193" s="2">
        <f ca="1">Table1[[#This Row],[Cases]]*Table1[[#This Row],[Pack Size]]</f>
        <v>0</v>
      </c>
      <c r="N1193" s="1">
        <f ca="1">Table1[[#This Row],[Cases]]*Table1[[#This Row],[Pack Size]]</f>
        <v>1500</v>
      </c>
      <c r="O1193" s="1">
        <f>IFERROR(VLOOKUP(Table1[[#This Row],[SKU Code]],'SKU Size'!$G:$H,2,FALSE),0)*Table1[[#This Row],[Cases]]</f>
        <v>185648.17092559728</v>
      </c>
      <c r="P1193" t="str">
        <f t="shared" si="19"/>
        <v>D0198</v>
      </c>
      <c r="Q1193">
        <f>IFERROR(VLOOKUP(Table1[[#This Row],[Trim Distributor Code]],Sheet1!$N:$O,2,FALSE),0)</f>
        <v>3400718</v>
      </c>
      <c r="R1193" t="str">
        <f>IFERROR(VLOOKUP(Table1[[#This Row],[Salesflo AppUser Code]],HIE!$A:$B,2,FALSE),0)</f>
        <v>Active</v>
      </c>
      <c r="S1193" t="str">
        <f>IFERROR(VLOOKUP(Table1[[#This Row],[Salesflo AppUser Code]],HIE!$A:$B,2,FALSE),0)</f>
        <v>Active</v>
      </c>
      <c r="T1193" t="s">
        <v>4504</v>
      </c>
      <c r="U1193" t="s">
        <v>5688</v>
      </c>
      <c r="V1193" t="s">
        <v>1423</v>
      </c>
      <c r="W1193" t="s">
        <v>1868</v>
      </c>
      <c r="X1193" t="str">
        <f>IFERROR(VLOOKUP( Table1[[#This Row],[Trim Distributor Code]],Sheet1!$A:$J,10,FALSE),0)</f>
        <v>Active</v>
      </c>
    </row>
    <row r="1194" spans="1:24" hidden="1" x14ac:dyDescent="0.3">
      <c r="A1194" t="s">
        <v>4805</v>
      </c>
      <c r="B1194" t="s">
        <v>1320</v>
      </c>
      <c r="C1194" t="s">
        <v>4776</v>
      </c>
      <c r="D1194" t="s">
        <v>1412</v>
      </c>
      <c r="E1194" t="s">
        <v>4777</v>
      </c>
      <c r="F1194" t="s">
        <v>4778</v>
      </c>
      <c r="G1194" t="s">
        <v>4107</v>
      </c>
      <c r="H1194" t="s">
        <v>4106</v>
      </c>
      <c r="I1194" t="s">
        <v>4747</v>
      </c>
      <c r="J1194" t="s">
        <v>1954</v>
      </c>
      <c r="K1194" s="1">
        <v>65</v>
      </c>
      <c r="L1194" s="1" t="s">
        <v>1412</v>
      </c>
      <c r="M1194" s="2">
        <f ca="1">Table1[[#This Row],[Cases]]*Table1[[#This Row],[Pack Size]]</f>
        <v>0</v>
      </c>
      <c r="N1194" s="1">
        <f ca="1">Table1[[#This Row],[Cases]]*Table1[[#This Row],[Pack Size]]</f>
        <v>18720</v>
      </c>
      <c r="O1194" s="1">
        <f>IFERROR(VLOOKUP(Table1[[#This Row],[SKU Code]],'SKU Size'!$G:$H,2,FALSE),0)*Table1[[#This Row],[Cases]]</f>
        <v>533143.00434942322</v>
      </c>
      <c r="P1194" t="str">
        <f t="shared" si="19"/>
        <v>D0290</v>
      </c>
      <c r="Q1194">
        <f>IFERROR(VLOOKUP(Table1[[#This Row],[Trim Distributor Code]],Sheet1!$N:$O,2,FALSE),0)</f>
        <v>3400453</v>
      </c>
      <c r="R1194" t="str">
        <f>IFERROR(VLOOKUP(Table1[[#This Row],[Salesflo AppUser Code]],HIE!$A:$B,2,FALSE),0)</f>
        <v>Active</v>
      </c>
      <c r="S1194" t="str">
        <f>IFERROR(VLOOKUP(Table1[[#This Row],[Salesflo AppUser Code]],HIE!$A:$B,2,FALSE),0)</f>
        <v>Active</v>
      </c>
      <c r="T1194" t="s">
        <v>4504</v>
      </c>
      <c r="U1194" t="s">
        <v>5688</v>
      </c>
      <c r="V1194" t="s">
        <v>1444</v>
      </c>
      <c r="W1194" t="s">
        <v>1867</v>
      </c>
      <c r="X1194" t="str">
        <f>IFERROR(VLOOKUP( Table1[[#This Row],[Trim Distributor Code]],Sheet1!$A:$J,10,FALSE),0)</f>
        <v>Active</v>
      </c>
    </row>
    <row r="1195" spans="1:24" hidden="1" x14ac:dyDescent="0.3">
      <c r="A1195" t="s">
        <v>4805</v>
      </c>
      <c r="B1195" t="s">
        <v>1320</v>
      </c>
      <c r="C1195" t="s">
        <v>4776</v>
      </c>
      <c r="D1195" t="s">
        <v>1412</v>
      </c>
      <c r="E1195" t="s">
        <v>4777</v>
      </c>
      <c r="F1195" t="s">
        <v>4778</v>
      </c>
      <c r="G1195" t="s">
        <v>4107</v>
      </c>
      <c r="H1195" t="s">
        <v>4137</v>
      </c>
      <c r="I1195" t="s">
        <v>4710</v>
      </c>
      <c r="J1195" t="s">
        <v>1995</v>
      </c>
      <c r="K1195">
        <v>45</v>
      </c>
      <c r="L1195" s="2" t="s">
        <v>1412</v>
      </c>
      <c r="M1195" s="2">
        <f ca="1">Table1[[#This Row],[Cases]]*Table1[[#This Row],[Pack Size]]</f>
        <v>0</v>
      </c>
      <c r="N1195" s="1">
        <f ca="1">Table1[[#This Row],[Cases]]*Table1[[#This Row],[Pack Size]]</f>
        <v>8640</v>
      </c>
      <c r="O1195" s="1">
        <f>IFERROR(VLOOKUP(Table1[[#This Row],[SKU Code]],'SKU Size'!$G:$H,2,FALSE),0)*Table1[[#This Row],[Cases]]</f>
        <v>373762.87184025074</v>
      </c>
      <c r="P1195" t="str">
        <f t="shared" si="19"/>
        <v>D0290</v>
      </c>
      <c r="Q1195">
        <f>IFERROR(VLOOKUP(Table1[[#This Row],[Trim Distributor Code]],Sheet1!$N:$O,2,FALSE),0)</f>
        <v>3400453</v>
      </c>
      <c r="R1195" t="str">
        <f>IFERROR(VLOOKUP(Table1[[#This Row],[Salesflo AppUser Code]],HIE!$A:$B,2,FALSE),0)</f>
        <v>Active</v>
      </c>
      <c r="S1195" t="str">
        <f>IFERROR(VLOOKUP(Table1[[#This Row],[Salesflo AppUser Code]],HIE!$A:$B,2,FALSE),0)</f>
        <v>Active</v>
      </c>
      <c r="T1195" t="s">
        <v>4504</v>
      </c>
      <c r="U1195" t="s">
        <v>5688</v>
      </c>
      <c r="V1195" t="s">
        <v>1606</v>
      </c>
      <c r="W1195" t="s">
        <v>1867</v>
      </c>
      <c r="X1195" t="str">
        <f>IFERROR(VLOOKUP( Table1[[#This Row],[Trim Distributor Code]],Sheet1!$A:$J,10,FALSE),0)</f>
        <v>Active</v>
      </c>
    </row>
    <row r="1196" spans="1:24" hidden="1" x14ac:dyDescent="0.3">
      <c r="A1196" t="s">
        <v>4805</v>
      </c>
      <c r="B1196" t="s">
        <v>1320</v>
      </c>
      <c r="C1196" t="s">
        <v>4776</v>
      </c>
      <c r="D1196" t="s">
        <v>1412</v>
      </c>
      <c r="E1196" t="s">
        <v>4777</v>
      </c>
      <c r="F1196" t="s">
        <v>4778</v>
      </c>
      <c r="G1196" t="s">
        <v>4107</v>
      </c>
      <c r="H1196" t="s">
        <v>4113</v>
      </c>
      <c r="I1196" t="s">
        <v>4748</v>
      </c>
      <c r="J1196" t="s">
        <v>2021</v>
      </c>
      <c r="K1196">
        <v>25</v>
      </c>
      <c r="L1196" s="2" t="s">
        <v>1412</v>
      </c>
      <c r="M1196" s="2">
        <f ca="1">Table1[[#This Row],[Cases]]*Table1[[#This Row],[Pack Size]]</f>
        <v>0</v>
      </c>
      <c r="N1196" s="1">
        <f ca="1">Table1[[#This Row],[Cases]]*Table1[[#This Row],[Pack Size]]</f>
        <v>600</v>
      </c>
      <c r="O1196" s="1">
        <f>IFERROR(VLOOKUP(Table1[[#This Row],[SKU Code]],'SKU Size'!$G:$H,2,FALSE),0)*Table1[[#This Row],[Cases]]</f>
        <v>186566.07727501617</v>
      </c>
      <c r="P1196" t="str">
        <f t="shared" si="19"/>
        <v>D0290</v>
      </c>
      <c r="Q1196">
        <f>IFERROR(VLOOKUP(Table1[[#This Row],[Trim Distributor Code]],Sheet1!$N:$O,2,FALSE),0)</f>
        <v>3400453</v>
      </c>
      <c r="R1196" t="str">
        <f>IFERROR(VLOOKUP(Table1[[#This Row],[Salesflo AppUser Code]],HIE!$A:$B,2,FALSE),0)</f>
        <v>Active</v>
      </c>
      <c r="S1196" t="str">
        <f>IFERROR(VLOOKUP(Table1[[#This Row],[Salesflo AppUser Code]],HIE!$A:$B,2,FALSE),0)</f>
        <v>Active</v>
      </c>
      <c r="T1196" t="s">
        <v>4504</v>
      </c>
      <c r="U1196" t="s">
        <v>5688</v>
      </c>
      <c r="V1196" t="s">
        <v>1632</v>
      </c>
      <c r="W1196" t="s">
        <v>1867</v>
      </c>
      <c r="X1196" t="str">
        <f>IFERROR(VLOOKUP( Table1[[#This Row],[Trim Distributor Code]],Sheet1!$A:$J,10,FALSE),0)</f>
        <v>Active</v>
      </c>
    </row>
    <row r="1197" spans="1:24" hidden="1" x14ac:dyDescent="0.3">
      <c r="A1197" t="s">
        <v>4805</v>
      </c>
      <c r="B1197" t="s">
        <v>1320</v>
      </c>
      <c r="C1197" t="s">
        <v>4776</v>
      </c>
      <c r="D1197" t="s">
        <v>1412</v>
      </c>
      <c r="E1197" t="s">
        <v>4777</v>
      </c>
      <c r="F1197" t="s">
        <v>4778</v>
      </c>
      <c r="G1197" t="s">
        <v>4112</v>
      </c>
      <c r="H1197" t="s">
        <v>4109</v>
      </c>
      <c r="I1197" t="s">
        <v>4749</v>
      </c>
      <c r="J1197" t="s">
        <v>1877</v>
      </c>
      <c r="K1197">
        <v>50</v>
      </c>
      <c r="L1197" s="2" t="s">
        <v>1412</v>
      </c>
      <c r="M1197" s="2">
        <f ca="1">Table1[[#This Row],[Cases]]*Table1[[#This Row],[Pack Size]]</f>
        <v>0</v>
      </c>
      <c r="N1197" s="1">
        <f ca="1">Table1[[#This Row],[Cases]]*Table1[[#This Row],[Pack Size]]</f>
        <v>5000</v>
      </c>
      <c r="O1197" s="1">
        <f>IFERROR(VLOOKUP(Table1[[#This Row],[SKU Code]],'SKU Size'!$G:$H,2,FALSE),0)*Table1[[#This Row],[Cases]]</f>
        <v>618827.23641865759</v>
      </c>
      <c r="P1197" t="str">
        <f t="shared" si="19"/>
        <v>D0290</v>
      </c>
      <c r="Q1197">
        <f>IFERROR(VLOOKUP(Table1[[#This Row],[Trim Distributor Code]],Sheet1!$N:$O,2,FALSE),0)</f>
        <v>3400453</v>
      </c>
      <c r="R1197" t="str">
        <f>IFERROR(VLOOKUP(Table1[[#This Row],[Salesflo AppUser Code]],HIE!$A:$B,2,FALSE),0)</f>
        <v>Active</v>
      </c>
      <c r="S1197" t="str">
        <f>IFERROR(VLOOKUP(Table1[[#This Row],[Salesflo AppUser Code]],HIE!$A:$B,2,FALSE),0)</f>
        <v>Active</v>
      </c>
      <c r="T1197" t="s">
        <v>4504</v>
      </c>
      <c r="U1197" t="s">
        <v>5688</v>
      </c>
      <c r="V1197" t="s">
        <v>1423</v>
      </c>
      <c r="W1197" t="s">
        <v>1868</v>
      </c>
      <c r="X1197" t="str">
        <f>IFERROR(VLOOKUP( Table1[[#This Row],[Trim Distributor Code]],Sheet1!$A:$J,10,FALSE),0)</f>
        <v>Active</v>
      </c>
    </row>
    <row r="1198" spans="1:24" hidden="1" x14ac:dyDescent="0.3">
      <c r="A1198" t="s">
        <v>4805</v>
      </c>
      <c r="B1198" t="s">
        <v>1320</v>
      </c>
      <c r="C1198" t="s">
        <v>4776</v>
      </c>
      <c r="D1198" t="s">
        <v>1412</v>
      </c>
      <c r="E1198" t="s">
        <v>4777</v>
      </c>
      <c r="F1198" t="s">
        <v>4778</v>
      </c>
      <c r="G1198" t="s">
        <v>4114</v>
      </c>
      <c r="H1198" t="s">
        <v>4113</v>
      </c>
      <c r="I1198" t="s">
        <v>4750</v>
      </c>
      <c r="J1198" t="s">
        <v>2024</v>
      </c>
      <c r="K1198">
        <v>15</v>
      </c>
      <c r="L1198" s="2" t="s">
        <v>1412</v>
      </c>
      <c r="M1198" s="2">
        <f ca="1">Table1[[#This Row],[Cases]]*Table1[[#This Row],[Pack Size]]</f>
        <v>0</v>
      </c>
      <c r="N1198" s="1">
        <f ca="1">Table1[[#This Row],[Cases]]*Table1[[#This Row],[Pack Size]]</f>
        <v>360</v>
      </c>
      <c r="O1198" s="1">
        <f>IFERROR(VLOOKUP(Table1[[#This Row],[SKU Code]],'SKU Size'!$G:$H,2,FALSE),0)*Table1[[#This Row],[Cases]]</f>
        <v>28276.826050939439</v>
      </c>
      <c r="P1198" t="str">
        <f t="shared" si="19"/>
        <v>D0290</v>
      </c>
      <c r="Q1198">
        <f>IFERROR(VLOOKUP(Table1[[#This Row],[Trim Distributor Code]],Sheet1!$N:$O,2,FALSE),0)</f>
        <v>3400453</v>
      </c>
      <c r="R1198" t="str">
        <f>IFERROR(VLOOKUP(Table1[[#This Row],[Salesflo AppUser Code]],HIE!$A:$B,2,FALSE),0)</f>
        <v>Active</v>
      </c>
      <c r="S1198" t="str">
        <f>IFERROR(VLOOKUP(Table1[[#This Row],[Salesflo AppUser Code]],HIE!$A:$B,2,FALSE),0)</f>
        <v>Active</v>
      </c>
      <c r="T1198" t="s">
        <v>4504</v>
      </c>
      <c r="U1198" t="s">
        <v>5688</v>
      </c>
      <c r="V1198" t="s">
        <v>1632</v>
      </c>
      <c r="W1198" t="s">
        <v>2023</v>
      </c>
      <c r="X1198" t="str">
        <f>IFERROR(VLOOKUP( Table1[[#This Row],[Trim Distributor Code]],Sheet1!$A:$J,10,FALSE),0)</f>
        <v>Active</v>
      </c>
    </row>
    <row r="1199" spans="1:24" hidden="1" x14ac:dyDescent="0.3">
      <c r="A1199" t="s">
        <v>4805</v>
      </c>
      <c r="B1199" t="s">
        <v>1320</v>
      </c>
      <c r="C1199" t="s">
        <v>4776</v>
      </c>
      <c r="D1199" t="s">
        <v>1412</v>
      </c>
      <c r="E1199" t="s">
        <v>4777</v>
      </c>
      <c r="F1199" t="s">
        <v>4778</v>
      </c>
      <c r="G1199" t="s">
        <v>4724</v>
      </c>
      <c r="H1199" t="s">
        <v>4390</v>
      </c>
      <c r="I1199" t="s">
        <v>4756</v>
      </c>
      <c r="J1199" t="s">
        <v>2503</v>
      </c>
      <c r="K1199">
        <v>3</v>
      </c>
      <c r="L1199" s="2" t="s">
        <v>1412</v>
      </c>
      <c r="M1199" s="2">
        <f ca="1">Table1[[#This Row],[Cases]]*Table1[[#This Row],[Pack Size]]</f>
        <v>0</v>
      </c>
      <c r="N1199" s="1">
        <f ca="1">Table1[[#This Row],[Cases]]*Table1[[#This Row],[Pack Size]]</f>
        <v>1008</v>
      </c>
      <c r="O1199" s="1">
        <f>IFERROR(VLOOKUP(Table1[[#This Row],[SKU Code]],'SKU Size'!$G:$H,2,FALSE),0)*Table1[[#This Row],[Cases]]</f>
        <v>22342.912073601874</v>
      </c>
      <c r="P1199" t="str">
        <f t="shared" si="19"/>
        <v>D0290</v>
      </c>
      <c r="Q1199">
        <f>IFERROR(VLOOKUP(Table1[[#This Row],[Trim Distributor Code]],Sheet1!$N:$O,2,FALSE),0)</f>
        <v>3400453</v>
      </c>
      <c r="R1199" t="str">
        <f>IFERROR(VLOOKUP(Table1[[#This Row],[Salesflo AppUser Code]],HIE!$A:$B,2,FALSE),0)</f>
        <v>Active</v>
      </c>
      <c r="S1199" t="str">
        <f>IFERROR(VLOOKUP(Table1[[#This Row],[Salesflo AppUser Code]],HIE!$A:$B,2,FALSE),0)</f>
        <v>Active</v>
      </c>
      <c r="T1199" t="s">
        <v>4504</v>
      </c>
      <c r="U1199" t="s">
        <v>5688</v>
      </c>
      <c r="V1199" t="s">
        <v>2268</v>
      </c>
      <c r="W1199" t="s">
        <v>2314</v>
      </c>
      <c r="X1199" t="str">
        <f>IFERROR(VLOOKUP( Table1[[#This Row],[Trim Distributor Code]],Sheet1!$A:$J,10,FALSE),0)</f>
        <v>Active</v>
      </c>
    </row>
    <row r="1200" spans="1:24" hidden="1" x14ac:dyDescent="0.3">
      <c r="A1200" t="s">
        <v>4805</v>
      </c>
      <c r="B1200" t="s">
        <v>656</v>
      </c>
      <c r="C1200" t="s">
        <v>4779</v>
      </c>
      <c r="D1200" t="s">
        <v>1412</v>
      </c>
      <c r="E1200" t="s">
        <v>4780</v>
      </c>
      <c r="F1200" t="s">
        <v>4781</v>
      </c>
      <c r="G1200" t="s">
        <v>3252</v>
      </c>
      <c r="H1200" t="s">
        <v>4725</v>
      </c>
      <c r="I1200" t="s">
        <v>4782</v>
      </c>
      <c r="J1200" t="s">
        <v>2144</v>
      </c>
      <c r="K1200" s="1">
        <v>45</v>
      </c>
      <c r="L1200" s="1" t="s">
        <v>1412</v>
      </c>
      <c r="M1200" s="2">
        <f ca="1">Table1[[#This Row],[Cases]]*Table1[[#This Row],[Pack Size]]</f>
        <v>0</v>
      </c>
      <c r="N1200" s="1">
        <f ca="1">Table1[[#This Row],[Cases]]*Table1[[#This Row],[Pack Size]]</f>
        <v>18000</v>
      </c>
      <c r="O1200" s="1">
        <f>IFERROR(VLOOKUP(Table1[[#This Row],[SKU Code]],'SKU Size'!$G:$H,2,FALSE),0)*Table1[[#This Row],[Cases]]</f>
        <v>407335.24641731585</v>
      </c>
      <c r="P1200" t="str">
        <f t="shared" si="19"/>
        <v>D0099</v>
      </c>
      <c r="Q1200" t="str">
        <f>IFERROR(VLOOKUP(Table1[[#This Row],[Trim Distributor Code]],Sheet1!$N:$O,2,FALSE),0)</f>
        <v>D0317</v>
      </c>
      <c r="R1200" t="str">
        <f>IFERROR(VLOOKUP(Table1[[#This Row],[Salesflo AppUser Code]],HIE!$A:$B,2,FALSE),0)</f>
        <v>Active</v>
      </c>
      <c r="S1200" t="str">
        <f>IFERROR(VLOOKUP(Table1[[#This Row],[Salesflo AppUser Code]],HIE!$A:$B,2,FALSE),0)</f>
        <v>Active</v>
      </c>
      <c r="T1200" t="s">
        <v>4504</v>
      </c>
      <c r="U1200" t="s">
        <v>5688</v>
      </c>
      <c r="V1200" t="s">
        <v>1444</v>
      </c>
      <c r="W1200" t="s">
        <v>2030</v>
      </c>
      <c r="X1200" t="str">
        <f>IFERROR(VLOOKUP( Table1[[#This Row],[Trim Distributor Code]],Sheet1!$A:$J,10,FALSE),0)</f>
        <v>Active</v>
      </c>
    </row>
    <row r="1201" spans="1:24" hidden="1" x14ac:dyDescent="0.3">
      <c r="A1201" t="s">
        <v>4805</v>
      </c>
      <c r="B1201" t="s">
        <v>656</v>
      </c>
      <c r="C1201" t="s">
        <v>4779</v>
      </c>
      <c r="D1201" t="s">
        <v>1412</v>
      </c>
      <c r="E1201" t="s">
        <v>4780</v>
      </c>
      <c r="F1201" t="s">
        <v>4781</v>
      </c>
      <c r="G1201" t="s">
        <v>3252</v>
      </c>
      <c r="H1201" t="s">
        <v>1606</v>
      </c>
      <c r="I1201" t="s">
        <v>4783</v>
      </c>
      <c r="J1201" t="s">
        <v>2238</v>
      </c>
      <c r="K1201">
        <v>20</v>
      </c>
      <c r="L1201" s="2" t="s">
        <v>1412</v>
      </c>
      <c r="M1201" s="2">
        <f ca="1">Table1[[#This Row],[Cases]]*Table1[[#This Row],[Pack Size]]</f>
        <v>0</v>
      </c>
      <c r="N1201" s="1">
        <f ca="1">Table1[[#This Row],[Cases]]*Table1[[#This Row],[Pack Size]]</f>
        <v>7680</v>
      </c>
      <c r="O1201" s="1">
        <f>IFERROR(VLOOKUP(Table1[[#This Row],[SKU Code]],'SKU Size'!$G:$H,2,FALSE),0)*Table1[[#This Row],[Cases]]</f>
        <v>186387.79346586776</v>
      </c>
      <c r="P1201" t="str">
        <f t="shared" si="19"/>
        <v>D0099</v>
      </c>
      <c r="Q1201" t="str">
        <f>IFERROR(VLOOKUP(Table1[[#This Row],[Trim Distributor Code]],Sheet1!$N:$O,2,FALSE),0)</f>
        <v>D0317</v>
      </c>
      <c r="R1201" t="str">
        <f>IFERROR(VLOOKUP(Table1[[#This Row],[Salesflo AppUser Code]],HIE!$A:$B,2,FALSE),0)</f>
        <v>Active</v>
      </c>
      <c r="S1201" t="str">
        <f>IFERROR(VLOOKUP(Table1[[#This Row],[Salesflo AppUser Code]],HIE!$A:$B,2,FALSE),0)</f>
        <v>Active</v>
      </c>
      <c r="T1201" t="s">
        <v>4504</v>
      </c>
      <c r="U1201" t="s">
        <v>5688</v>
      </c>
      <c r="V1201" t="s">
        <v>1606</v>
      </c>
      <c r="W1201" t="s">
        <v>2030</v>
      </c>
      <c r="X1201" t="str">
        <f>IFERROR(VLOOKUP( Table1[[#This Row],[Trim Distributor Code]],Sheet1!$A:$J,10,FALSE),0)</f>
        <v>Active</v>
      </c>
    </row>
    <row r="1202" spans="1:24" hidden="1" x14ac:dyDescent="0.3">
      <c r="A1202" t="s">
        <v>4805</v>
      </c>
      <c r="B1202" t="s">
        <v>656</v>
      </c>
      <c r="C1202" t="s">
        <v>4779</v>
      </c>
      <c r="D1202" t="s">
        <v>1412</v>
      </c>
      <c r="E1202" t="s">
        <v>4780</v>
      </c>
      <c r="F1202" t="s">
        <v>4781</v>
      </c>
      <c r="G1202" t="s">
        <v>3252</v>
      </c>
      <c r="H1202" t="s">
        <v>1632</v>
      </c>
      <c r="I1202" t="s">
        <v>4784</v>
      </c>
      <c r="J1202" t="s">
        <v>2307</v>
      </c>
      <c r="K1202">
        <v>10</v>
      </c>
      <c r="L1202" s="2" t="s">
        <v>1412</v>
      </c>
      <c r="M1202" s="2">
        <f ca="1">Table1[[#This Row],[Cases]]*Table1[[#This Row],[Pack Size]]</f>
        <v>0</v>
      </c>
      <c r="N1202" s="1">
        <f ca="1">Table1[[#This Row],[Cases]]*Table1[[#This Row],[Pack Size]]</f>
        <v>240</v>
      </c>
      <c r="O1202" s="1">
        <f>IFERROR(VLOOKUP(Table1[[#This Row],[SKU Code]],'SKU Size'!$G:$H,2,FALSE),0)*Table1[[#This Row],[Cases]]</f>
        <v>34440.646724355654</v>
      </c>
      <c r="P1202" t="str">
        <f t="shared" si="19"/>
        <v>D0099</v>
      </c>
      <c r="Q1202" t="str">
        <f>IFERROR(VLOOKUP(Table1[[#This Row],[Trim Distributor Code]],Sheet1!$N:$O,2,FALSE),0)</f>
        <v>D0317</v>
      </c>
      <c r="R1202" t="str">
        <f>IFERROR(VLOOKUP(Table1[[#This Row],[Salesflo AppUser Code]],HIE!$A:$B,2,FALSE),0)</f>
        <v>Active</v>
      </c>
      <c r="S1202" t="str">
        <f>IFERROR(VLOOKUP(Table1[[#This Row],[Salesflo AppUser Code]],HIE!$A:$B,2,FALSE),0)</f>
        <v>Active</v>
      </c>
      <c r="T1202" t="s">
        <v>4504</v>
      </c>
      <c r="U1202" t="s">
        <v>5688</v>
      </c>
      <c r="V1202" t="s">
        <v>1632</v>
      </c>
      <c r="W1202" t="s">
        <v>2030</v>
      </c>
      <c r="X1202" t="str">
        <f>IFERROR(VLOOKUP( Table1[[#This Row],[Trim Distributor Code]],Sheet1!$A:$J,10,FALSE),0)</f>
        <v>Active</v>
      </c>
    </row>
    <row r="1203" spans="1:24" hidden="1" x14ac:dyDescent="0.3">
      <c r="A1203" t="s">
        <v>4805</v>
      </c>
      <c r="B1203" t="s">
        <v>656</v>
      </c>
      <c r="C1203" t="s">
        <v>4779</v>
      </c>
      <c r="D1203" t="s">
        <v>1412</v>
      </c>
      <c r="E1203" t="s">
        <v>4780</v>
      </c>
      <c r="F1203" t="s">
        <v>4781</v>
      </c>
      <c r="G1203" t="s">
        <v>2040</v>
      </c>
      <c r="H1203" t="s">
        <v>4726</v>
      </c>
      <c r="I1203" t="s">
        <v>4785</v>
      </c>
      <c r="J1203" t="s">
        <v>2060</v>
      </c>
      <c r="K1203">
        <v>40</v>
      </c>
      <c r="L1203" s="2" t="s">
        <v>1412</v>
      </c>
      <c r="M1203" s="2">
        <f ca="1">Table1[[#This Row],[Cases]]*Table1[[#This Row],[Pack Size]]</f>
        <v>0</v>
      </c>
      <c r="N1203" s="1">
        <f ca="1">Table1[[#This Row],[Cases]]*Table1[[#This Row],[Pack Size]]</f>
        <v>4000</v>
      </c>
      <c r="O1203" s="1">
        <f>IFERROR(VLOOKUP(Table1[[#This Row],[SKU Code]],'SKU Size'!$G:$H,2,FALSE),0)*Table1[[#This Row],[Cases]]</f>
        <v>406850.17300776084</v>
      </c>
      <c r="P1203" t="str">
        <f t="shared" si="19"/>
        <v>D0099</v>
      </c>
      <c r="Q1203" t="str">
        <f>IFERROR(VLOOKUP(Table1[[#This Row],[Trim Distributor Code]],Sheet1!$N:$O,2,FALSE),0)</f>
        <v>D0317</v>
      </c>
      <c r="R1203" t="str">
        <f>IFERROR(VLOOKUP(Table1[[#This Row],[Salesflo AppUser Code]],HIE!$A:$B,2,FALSE),0)</f>
        <v>Active</v>
      </c>
      <c r="S1203" t="str">
        <f>IFERROR(VLOOKUP(Table1[[#This Row],[Salesflo AppUser Code]],HIE!$A:$B,2,FALSE),0)</f>
        <v>Active</v>
      </c>
      <c r="T1203" t="s">
        <v>4504</v>
      </c>
      <c r="U1203" t="s">
        <v>5688</v>
      </c>
      <c r="V1203" t="s">
        <v>1423</v>
      </c>
      <c r="W1203" t="s">
        <v>2040</v>
      </c>
      <c r="X1203" t="str">
        <f>IFERROR(VLOOKUP( Table1[[#This Row],[Trim Distributor Code]],Sheet1!$A:$J,10,FALSE),0)</f>
        <v>Active</v>
      </c>
    </row>
    <row r="1204" spans="1:24" hidden="1" x14ac:dyDescent="0.3">
      <c r="A1204" t="s">
        <v>4805</v>
      </c>
      <c r="B1204" t="s">
        <v>656</v>
      </c>
      <c r="C1204" t="s">
        <v>4779</v>
      </c>
      <c r="D1204" t="s">
        <v>1412</v>
      </c>
      <c r="E1204" t="s">
        <v>4780</v>
      </c>
      <c r="F1204" t="s">
        <v>4781</v>
      </c>
      <c r="G1204" t="s">
        <v>2031</v>
      </c>
      <c r="H1204" t="s">
        <v>4726</v>
      </c>
      <c r="I1204" t="s">
        <v>4786</v>
      </c>
      <c r="J1204" t="s">
        <v>2034</v>
      </c>
      <c r="K1204">
        <v>20</v>
      </c>
      <c r="L1204" s="2" t="s">
        <v>1412</v>
      </c>
      <c r="M1204" s="2">
        <f ca="1">Table1[[#This Row],[Cases]]*Table1[[#This Row],[Pack Size]]</f>
        <v>0</v>
      </c>
      <c r="N1204" s="1">
        <f ca="1">Table1[[#This Row],[Cases]]*Table1[[#This Row],[Pack Size]]</f>
        <v>2000</v>
      </c>
      <c r="O1204" s="1">
        <f>IFERROR(VLOOKUP(Table1[[#This Row],[SKU Code]],'SKU Size'!$G:$H,2,FALSE),0)*Table1[[#This Row],[Cases]]</f>
        <v>151200.48475903005</v>
      </c>
      <c r="P1204" t="str">
        <f t="shared" si="19"/>
        <v>D0099</v>
      </c>
      <c r="Q1204" t="str">
        <f>IFERROR(VLOOKUP(Table1[[#This Row],[Trim Distributor Code]],Sheet1!$N:$O,2,FALSE),0)</f>
        <v>D0317</v>
      </c>
      <c r="R1204" t="str">
        <f>IFERROR(VLOOKUP(Table1[[#This Row],[Salesflo AppUser Code]],HIE!$A:$B,2,FALSE),0)</f>
        <v>Active</v>
      </c>
      <c r="S1204" t="str">
        <f>IFERROR(VLOOKUP(Table1[[#This Row],[Salesflo AppUser Code]],HIE!$A:$B,2,FALSE),0)</f>
        <v>Active</v>
      </c>
      <c r="T1204" t="s">
        <v>4504</v>
      </c>
      <c r="U1204" t="s">
        <v>5688</v>
      </c>
      <c r="V1204" t="s">
        <v>1423</v>
      </c>
      <c r="W1204" t="s">
        <v>2031</v>
      </c>
      <c r="X1204" t="str">
        <f>IFERROR(VLOOKUP( Table1[[#This Row],[Trim Distributor Code]],Sheet1!$A:$J,10,FALSE),0)</f>
        <v>Active</v>
      </c>
    </row>
    <row r="1205" spans="1:24" hidden="1" x14ac:dyDescent="0.3">
      <c r="A1205" t="s">
        <v>4805</v>
      </c>
      <c r="B1205" t="s">
        <v>656</v>
      </c>
      <c r="C1205" t="s">
        <v>4779</v>
      </c>
      <c r="D1205" t="s">
        <v>1412</v>
      </c>
      <c r="E1205" t="s">
        <v>4780</v>
      </c>
      <c r="F1205" t="s">
        <v>4781</v>
      </c>
      <c r="G1205" t="s">
        <v>2269</v>
      </c>
      <c r="H1205" t="s">
        <v>1632</v>
      </c>
      <c r="I1205" t="s">
        <v>4787</v>
      </c>
      <c r="J1205" t="s">
        <v>2288</v>
      </c>
      <c r="K1205" s="1">
        <v>5</v>
      </c>
      <c r="L1205" s="1" t="s">
        <v>1412</v>
      </c>
      <c r="M1205" s="2">
        <f ca="1">Table1[[#This Row],[Cases]]*Table1[[#This Row],[Pack Size]]</f>
        <v>0</v>
      </c>
      <c r="N1205" s="1">
        <f ca="1">Table1[[#This Row],[Cases]]*Table1[[#This Row],[Pack Size]]</f>
        <v>120</v>
      </c>
      <c r="O1205" s="1">
        <f>IFERROR(VLOOKUP(Table1[[#This Row],[SKU Code]],'SKU Size'!$G:$H,2,FALSE),0)*Table1[[#This Row],[Cases]]</f>
        <v>9651.683892618541</v>
      </c>
      <c r="P1205" t="str">
        <f t="shared" si="19"/>
        <v>D0099</v>
      </c>
      <c r="Q1205" t="str">
        <f>IFERROR(VLOOKUP(Table1[[#This Row],[Trim Distributor Code]],Sheet1!$N:$O,2,FALSE),0)</f>
        <v>D0317</v>
      </c>
      <c r="R1205" t="str">
        <f>IFERROR(VLOOKUP(Table1[[#This Row],[Salesflo AppUser Code]],HIE!$A:$B,2,FALSE),0)</f>
        <v>Active</v>
      </c>
      <c r="S1205" t="str">
        <f>IFERROR(VLOOKUP(Table1[[#This Row],[Salesflo AppUser Code]],HIE!$A:$B,2,FALSE),0)</f>
        <v>Active</v>
      </c>
      <c r="T1205" t="s">
        <v>4504</v>
      </c>
      <c r="U1205" t="s">
        <v>5688</v>
      </c>
      <c r="V1205" t="s">
        <v>1632</v>
      </c>
      <c r="W1205" t="s">
        <v>2269</v>
      </c>
      <c r="X1205" t="str">
        <f>IFERROR(VLOOKUP( Table1[[#This Row],[Trim Distributor Code]],Sheet1!$A:$J,10,FALSE),0)</f>
        <v>Active</v>
      </c>
    </row>
    <row r="1206" spans="1:24" hidden="1" x14ac:dyDescent="0.3">
      <c r="A1206" t="s">
        <v>4805</v>
      </c>
      <c r="B1206" t="s">
        <v>656</v>
      </c>
      <c r="C1206" t="s">
        <v>4779</v>
      </c>
      <c r="D1206" t="s">
        <v>1412</v>
      </c>
      <c r="E1206" t="s">
        <v>4780</v>
      </c>
      <c r="F1206" t="s">
        <v>4781</v>
      </c>
      <c r="G1206" t="s">
        <v>2269</v>
      </c>
      <c r="H1206" t="s">
        <v>2268</v>
      </c>
      <c r="I1206" t="s">
        <v>4396</v>
      </c>
      <c r="J1206" t="s">
        <v>2270</v>
      </c>
      <c r="K1206">
        <v>5</v>
      </c>
      <c r="L1206" s="2" t="s">
        <v>1412</v>
      </c>
      <c r="M1206" s="2">
        <f ca="1">Table1[[#This Row],[Cases]]*Table1[[#This Row],[Pack Size]]</f>
        <v>0</v>
      </c>
      <c r="N1206" s="1">
        <f ca="1">Table1[[#This Row],[Cases]]*Table1[[#This Row],[Pack Size]]</f>
        <v>2400</v>
      </c>
      <c r="O1206" s="1">
        <f>IFERROR(VLOOKUP(Table1[[#This Row],[SKU Code]],'SKU Size'!$G:$H,2,FALSE),0)*Table1[[#This Row],[Cases]]</f>
        <v>24067.653836160538</v>
      </c>
      <c r="P1206" t="str">
        <f t="shared" si="19"/>
        <v>D0099</v>
      </c>
      <c r="Q1206" t="str">
        <f>IFERROR(VLOOKUP(Table1[[#This Row],[Trim Distributor Code]],Sheet1!$N:$O,2,FALSE),0)</f>
        <v>D0317</v>
      </c>
      <c r="R1206" t="str">
        <f>IFERROR(VLOOKUP(Table1[[#This Row],[Salesflo AppUser Code]],HIE!$A:$B,2,FALSE),0)</f>
        <v>Active</v>
      </c>
      <c r="S1206" t="str">
        <f>IFERROR(VLOOKUP(Table1[[#This Row],[Salesflo AppUser Code]],HIE!$A:$B,2,FALSE),0)</f>
        <v>Active</v>
      </c>
      <c r="T1206" t="s">
        <v>4504</v>
      </c>
      <c r="U1206" t="s">
        <v>5688</v>
      </c>
      <c r="V1206" t="s">
        <v>2268</v>
      </c>
      <c r="W1206" t="s">
        <v>2269</v>
      </c>
      <c r="X1206" t="str">
        <f>IFERROR(VLOOKUP( Table1[[#This Row],[Trim Distributor Code]],Sheet1!$A:$J,10,FALSE),0)</f>
        <v>Active</v>
      </c>
    </row>
    <row r="1207" spans="1:24" hidden="1" x14ac:dyDescent="0.3">
      <c r="A1207" t="s">
        <v>4805</v>
      </c>
      <c r="B1207" t="s">
        <v>3870</v>
      </c>
      <c r="C1207" t="s">
        <v>4788</v>
      </c>
      <c r="D1207" t="s">
        <v>1412</v>
      </c>
      <c r="E1207" t="s">
        <v>4789</v>
      </c>
      <c r="F1207" t="s">
        <v>2754</v>
      </c>
      <c r="G1207" t="s">
        <v>3252</v>
      </c>
      <c r="H1207" t="s">
        <v>4725</v>
      </c>
      <c r="I1207" t="s">
        <v>4782</v>
      </c>
      <c r="J1207" t="s">
        <v>2144</v>
      </c>
      <c r="K1207">
        <v>5</v>
      </c>
      <c r="L1207" s="2" t="s">
        <v>1412</v>
      </c>
      <c r="M1207" s="2">
        <f ca="1">Table1[[#This Row],[Cases]]*Table1[[#This Row],[Pack Size]]</f>
        <v>0</v>
      </c>
      <c r="N1207" s="1">
        <f ca="1">Table1[[#This Row],[Cases]]*Table1[[#This Row],[Pack Size]]</f>
        <v>2000</v>
      </c>
      <c r="O1207" s="1">
        <f>IFERROR(VLOOKUP(Table1[[#This Row],[SKU Code]],'SKU Size'!$G:$H,2,FALSE),0)*Table1[[#This Row],[Cases]]</f>
        <v>45259.471824146203</v>
      </c>
      <c r="P1207" t="str">
        <f t="shared" si="19"/>
        <v>D0317</v>
      </c>
      <c r="Q1207">
        <f>IFERROR(VLOOKUP(Table1[[#This Row],[Trim Distributor Code]],Sheet1!$N:$O,2,FALSE),0)</f>
        <v>3400838</v>
      </c>
      <c r="R1207" t="str">
        <f>IFERROR(VLOOKUP(Table1[[#This Row],[Salesflo AppUser Code]],HIE!$A:$B,2,FALSE),0)</f>
        <v>Active</v>
      </c>
      <c r="S1207" t="str">
        <f>IFERROR(VLOOKUP(Table1[[#This Row],[Salesflo AppUser Code]],HIE!$A:$B,2,FALSE),0)</f>
        <v>Active</v>
      </c>
      <c r="T1207" t="s">
        <v>4504</v>
      </c>
      <c r="U1207" t="s">
        <v>5688</v>
      </c>
      <c r="V1207" t="s">
        <v>1444</v>
      </c>
      <c r="W1207" t="s">
        <v>2030</v>
      </c>
      <c r="X1207" t="str">
        <f>IFERROR(VLOOKUP( Table1[[#This Row],[Trim Distributor Code]],Sheet1!$A:$J,10,FALSE),0)</f>
        <v>Active</v>
      </c>
    </row>
    <row r="1208" spans="1:24" hidden="1" x14ac:dyDescent="0.3">
      <c r="A1208" t="s">
        <v>4805</v>
      </c>
      <c r="B1208" t="s">
        <v>3870</v>
      </c>
      <c r="C1208" t="s">
        <v>4788</v>
      </c>
      <c r="D1208" t="s">
        <v>1412</v>
      </c>
      <c r="E1208" t="s">
        <v>4789</v>
      </c>
      <c r="F1208" t="s">
        <v>2754</v>
      </c>
      <c r="G1208" t="s">
        <v>3252</v>
      </c>
      <c r="H1208" t="s">
        <v>1606</v>
      </c>
      <c r="I1208" t="s">
        <v>4783</v>
      </c>
      <c r="J1208" t="s">
        <v>2238</v>
      </c>
      <c r="K1208">
        <v>5</v>
      </c>
      <c r="L1208" s="2" t="s">
        <v>1412</v>
      </c>
      <c r="M1208" s="2">
        <f ca="1">Table1[[#This Row],[Cases]]*Table1[[#This Row],[Pack Size]]</f>
        <v>0</v>
      </c>
      <c r="N1208" s="1">
        <f ca="1">Table1[[#This Row],[Cases]]*Table1[[#This Row],[Pack Size]]</f>
        <v>1920</v>
      </c>
      <c r="O1208" s="1">
        <f>IFERROR(VLOOKUP(Table1[[#This Row],[SKU Code]],'SKU Size'!$G:$H,2,FALSE),0)*Table1[[#This Row],[Cases]]</f>
        <v>46596.948366466939</v>
      </c>
      <c r="P1208" t="str">
        <f t="shared" si="19"/>
        <v>D0317</v>
      </c>
      <c r="Q1208">
        <f>IFERROR(VLOOKUP(Table1[[#This Row],[Trim Distributor Code]],Sheet1!$N:$O,2,FALSE),0)</f>
        <v>3400838</v>
      </c>
      <c r="R1208" t="str">
        <f>IFERROR(VLOOKUP(Table1[[#This Row],[Salesflo AppUser Code]],HIE!$A:$B,2,FALSE),0)</f>
        <v>Active</v>
      </c>
      <c r="S1208" t="str">
        <f>IFERROR(VLOOKUP(Table1[[#This Row],[Salesflo AppUser Code]],HIE!$A:$B,2,FALSE),0)</f>
        <v>Active</v>
      </c>
      <c r="T1208" t="s">
        <v>4504</v>
      </c>
      <c r="U1208" t="s">
        <v>5688</v>
      </c>
      <c r="V1208" t="s">
        <v>1606</v>
      </c>
      <c r="W1208" t="s">
        <v>2030</v>
      </c>
      <c r="X1208" t="str">
        <f>IFERROR(VLOOKUP( Table1[[#This Row],[Trim Distributor Code]],Sheet1!$A:$J,10,FALSE),0)</f>
        <v>Active</v>
      </c>
    </row>
    <row r="1209" spans="1:24" hidden="1" x14ac:dyDescent="0.3">
      <c r="A1209" t="s">
        <v>4805</v>
      </c>
      <c r="B1209" t="s">
        <v>3870</v>
      </c>
      <c r="C1209" t="s">
        <v>4788</v>
      </c>
      <c r="D1209" t="s">
        <v>1412</v>
      </c>
      <c r="E1209" t="s">
        <v>4789</v>
      </c>
      <c r="F1209" t="s">
        <v>2754</v>
      </c>
      <c r="G1209" t="s">
        <v>3252</v>
      </c>
      <c r="H1209" t="s">
        <v>1632</v>
      </c>
      <c r="I1209" t="s">
        <v>4784</v>
      </c>
      <c r="J1209" t="s">
        <v>2307</v>
      </c>
      <c r="K1209">
        <v>5</v>
      </c>
      <c r="L1209" s="2" t="s">
        <v>1412</v>
      </c>
      <c r="M1209" s="2">
        <f ca="1">Table1[[#This Row],[Cases]]*Table1[[#This Row],[Pack Size]]</f>
        <v>0</v>
      </c>
      <c r="N1209" s="1">
        <f ca="1">Table1[[#This Row],[Cases]]*Table1[[#This Row],[Pack Size]]</f>
        <v>120</v>
      </c>
      <c r="O1209" s="1">
        <f>IFERROR(VLOOKUP(Table1[[#This Row],[SKU Code]],'SKU Size'!$G:$H,2,FALSE),0)*Table1[[#This Row],[Cases]]</f>
        <v>17220.323362177827</v>
      </c>
      <c r="P1209" t="str">
        <f t="shared" si="19"/>
        <v>D0317</v>
      </c>
      <c r="Q1209">
        <f>IFERROR(VLOOKUP(Table1[[#This Row],[Trim Distributor Code]],Sheet1!$N:$O,2,FALSE),0)</f>
        <v>3400838</v>
      </c>
      <c r="R1209" t="str">
        <f>IFERROR(VLOOKUP(Table1[[#This Row],[Salesflo AppUser Code]],HIE!$A:$B,2,FALSE),0)</f>
        <v>Active</v>
      </c>
      <c r="S1209" t="str">
        <f>IFERROR(VLOOKUP(Table1[[#This Row],[Salesflo AppUser Code]],HIE!$A:$B,2,FALSE),0)</f>
        <v>Active</v>
      </c>
      <c r="T1209" t="s">
        <v>4504</v>
      </c>
      <c r="U1209" t="s">
        <v>5688</v>
      </c>
      <c r="V1209" t="s">
        <v>1632</v>
      </c>
      <c r="W1209" t="s">
        <v>2030</v>
      </c>
      <c r="X1209" t="str">
        <f>IFERROR(VLOOKUP( Table1[[#This Row],[Trim Distributor Code]],Sheet1!$A:$J,10,FALSE),0)</f>
        <v>Active</v>
      </c>
    </row>
    <row r="1210" spans="1:24" hidden="1" x14ac:dyDescent="0.3">
      <c r="A1210" t="s">
        <v>4805</v>
      </c>
      <c r="B1210" t="s">
        <v>3870</v>
      </c>
      <c r="C1210" t="s">
        <v>4788</v>
      </c>
      <c r="D1210" t="s">
        <v>1412</v>
      </c>
      <c r="E1210" t="s">
        <v>4789</v>
      </c>
      <c r="F1210" t="s">
        <v>2754</v>
      </c>
      <c r="G1210" t="s">
        <v>2031</v>
      </c>
      <c r="H1210" t="s">
        <v>4726</v>
      </c>
      <c r="I1210" t="s">
        <v>4786</v>
      </c>
      <c r="J1210" t="s">
        <v>2034</v>
      </c>
      <c r="K1210">
        <v>10</v>
      </c>
      <c r="L1210" s="2" t="s">
        <v>1412</v>
      </c>
      <c r="M1210" s="2">
        <f ca="1">Table1[[#This Row],[Cases]]*Table1[[#This Row],[Pack Size]]</f>
        <v>0</v>
      </c>
      <c r="N1210" s="1">
        <f ca="1">Table1[[#This Row],[Cases]]*Table1[[#This Row],[Pack Size]]</f>
        <v>1000</v>
      </c>
      <c r="O1210" s="1">
        <f>IFERROR(VLOOKUP(Table1[[#This Row],[SKU Code]],'SKU Size'!$G:$H,2,FALSE),0)*Table1[[#This Row],[Cases]]</f>
        <v>75600.242379515024</v>
      </c>
      <c r="P1210" t="str">
        <f t="shared" si="19"/>
        <v>D0317</v>
      </c>
      <c r="Q1210">
        <f>IFERROR(VLOOKUP(Table1[[#This Row],[Trim Distributor Code]],Sheet1!$N:$O,2,FALSE),0)</f>
        <v>3400838</v>
      </c>
      <c r="R1210" t="str">
        <f>IFERROR(VLOOKUP(Table1[[#This Row],[Salesflo AppUser Code]],HIE!$A:$B,2,FALSE),0)</f>
        <v>Active</v>
      </c>
      <c r="S1210" t="str">
        <f>IFERROR(VLOOKUP(Table1[[#This Row],[Salesflo AppUser Code]],HIE!$A:$B,2,FALSE),0)</f>
        <v>Active</v>
      </c>
      <c r="T1210" t="s">
        <v>4504</v>
      </c>
      <c r="U1210" t="s">
        <v>5688</v>
      </c>
      <c r="V1210" t="s">
        <v>1423</v>
      </c>
      <c r="W1210" t="s">
        <v>2031</v>
      </c>
      <c r="X1210" t="str">
        <f>IFERROR(VLOOKUP( Table1[[#This Row],[Trim Distributor Code]],Sheet1!$A:$J,10,FALSE),0)</f>
        <v>Active</v>
      </c>
    </row>
    <row r="1211" spans="1:24" hidden="1" x14ac:dyDescent="0.3">
      <c r="A1211" t="s">
        <v>4805</v>
      </c>
      <c r="B1211" t="s">
        <v>3870</v>
      </c>
      <c r="C1211" t="s">
        <v>4788</v>
      </c>
      <c r="D1211" t="s">
        <v>1412</v>
      </c>
      <c r="E1211" t="s">
        <v>4789</v>
      </c>
      <c r="F1211" t="s">
        <v>2754</v>
      </c>
      <c r="G1211" t="s">
        <v>2269</v>
      </c>
      <c r="H1211" t="s">
        <v>1632</v>
      </c>
      <c r="I1211" t="s">
        <v>4787</v>
      </c>
      <c r="J1211" t="s">
        <v>2288</v>
      </c>
      <c r="K1211">
        <v>5</v>
      </c>
      <c r="L1211" s="2" t="s">
        <v>1412</v>
      </c>
      <c r="M1211" s="2">
        <f ca="1">Table1[[#This Row],[Cases]]*Table1[[#This Row],[Pack Size]]</f>
        <v>0</v>
      </c>
      <c r="N1211" s="1">
        <f ca="1">Table1[[#This Row],[Cases]]*Table1[[#This Row],[Pack Size]]</f>
        <v>120</v>
      </c>
      <c r="O1211" s="1">
        <f>IFERROR(VLOOKUP(Table1[[#This Row],[SKU Code]],'SKU Size'!$G:$H,2,FALSE),0)*Table1[[#This Row],[Cases]]</f>
        <v>9651.683892618541</v>
      </c>
      <c r="P1211" t="str">
        <f t="shared" si="19"/>
        <v>D0317</v>
      </c>
      <c r="Q1211">
        <f>IFERROR(VLOOKUP(Table1[[#This Row],[Trim Distributor Code]],Sheet1!$N:$O,2,FALSE),0)</f>
        <v>3400838</v>
      </c>
      <c r="R1211" t="str">
        <f>IFERROR(VLOOKUP(Table1[[#This Row],[Salesflo AppUser Code]],HIE!$A:$B,2,FALSE),0)</f>
        <v>Active</v>
      </c>
      <c r="S1211" t="str">
        <f>IFERROR(VLOOKUP(Table1[[#This Row],[Salesflo AppUser Code]],HIE!$A:$B,2,FALSE),0)</f>
        <v>Active</v>
      </c>
      <c r="T1211" t="s">
        <v>4504</v>
      </c>
      <c r="U1211" t="s">
        <v>5688</v>
      </c>
      <c r="V1211" t="s">
        <v>1632</v>
      </c>
      <c r="W1211" t="s">
        <v>2269</v>
      </c>
      <c r="X1211" t="str">
        <f>IFERROR(VLOOKUP( Table1[[#This Row],[Trim Distributor Code]],Sheet1!$A:$J,10,FALSE),0)</f>
        <v>Active</v>
      </c>
    </row>
    <row r="1212" spans="1:24" hidden="1" x14ac:dyDescent="0.3">
      <c r="A1212" t="s">
        <v>4805</v>
      </c>
      <c r="B1212" t="s">
        <v>3870</v>
      </c>
      <c r="C1212" t="s">
        <v>4788</v>
      </c>
      <c r="D1212" t="s">
        <v>1412</v>
      </c>
      <c r="E1212" t="s">
        <v>4789</v>
      </c>
      <c r="F1212" t="s">
        <v>2754</v>
      </c>
      <c r="G1212" t="s">
        <v>2269</v>
      </c>
      <c r="H1212" t="s">
        <v>2268</v>
      </c>
      <c r="I1212" t="s">
        <v>4396</v>
      </c>
      <c r="J1212" t="s">
        <v>2270</v>
      </c>
      <c r="K1212">
        <v>5</v>
      </c>
      <c r="L1212" s="2" t="s">
        <v>1412</v>
      </c>
      <c r="M1212" s="2">
        <f ca="1">Table1[[#This Row],[Cases]]*Table1[[#This Row],[Pack Size]]</f>
        <v>0</v>
      </c>
      <c r="N1212" s="1">
        <f ca="1">Table1[[#This Row],[Cases]]*Table1[[#This Row],[Pack Size]]</f>
        <v>2400</v>
      </c>
      <c r="O1212" s="1">
        <f>IFERROR(VLOOKUP(Table1[[#This Row],[SKU Code]],'SKU Size'!$G:$H,2,FALSE),0)*Table1[[#This Row],[Cases]]</f>
        <v>24067.653836160538</v>
      </c>
      <c r="P1212" t="str">
        <f t="shared" si="19"/>
        <v>D0317</v>
      </c>
      <c r="Q1212">
        <f>IFERROR(VLOOKUP(Table1[[#This Row],[Trim Distributor Code]],Sheet1!$N:$O,2,FALSE),0)</f>
        <v>3400838</v>
      </c>
      <c r="R1212" t="str">
        <f>IFERROR(VLOOKUP(Table1[[#This Row],[Salesflo AppUser Code]],HIE!$A:$B,2,FALSE),0)</f>
        <v>Active</v>
      </c>
      <c r="S1212" t="str">
        <f>IFERROR(VLOOKUP(Table1[[#This Row],[Salesflo AppUser Code]],HIE!$A:$B,2,FALSE),0)</f>
        <v>Active</v>
      </c>
      <c r="T1212" t="s">
        <v>4504</v>
      </c>
      <c r="U1212" t="s">
        <v>5688</v>
      </c>
      <c r="V1212" t="s">
        <v>2268</v>
      </c>
      <c r="W1212" t="s">
        <v>2269</v>
      </c>
      <c r="X1212" t="str">
        <f>IFERROR(VLOOKUP( Table1[[#This Row],[Trim Distributor Code]],Sheet1!$A:$J,10,FALSE),0)</f>
        <v>Active</v>
      </c>
    </row>
    <row r="1213" spans="1:24" hidden="1" x14ac:dyDescent="0.3">
      <c r="A1213" t="s">
        <v>4805</v>
      </c>
      <c r="B1213" t="s">
        <v>3344</v>
      </c>
      <c r="C1213" t="s">
        <v>4790</v>
      </c>
      <c r="D1213" t="s">
        <v>1412</v>
      </c>
      <c r="E1213" t="s">
        <v>4789</v>
      </c>
      <c r="F1213" t="s">
        <v>2754</v>
      </c>
      <c r="G1213" t="s">
        <v>3252</v>
      </c>
      <c r="H1213" t="s">
        <v>4725</v>
      </c>
      <c r="I1213" t="s">
        <v>4782</v>
      </c>
      <c r="J1213" t="s">
        <v>2144</v>
      </c>
      <c r="K1213">
        <v>80</v>
      </c>
      <c r="L1213" s="2" t="s">
        <v>1412</v>
      </c>
      <c r="M1213" s="2">
        <f ca="1">Table1[[#This Row],[Cases]]*Table1[[#This Row],[Pack Size]]</f>
        <v>0</v>
      </c>
      <c r="N1213" s="1">
        <f ca="1">Table1[[#This Row],[Cases]]*Table1[[#This Row],[Pack Size]]</f>
        <v>32000</v>
      </c>
      <c r="O1213" s="1">
        <f>IFERROR(VLOOKUP(Table1[[#This Row],[SKU Code]],'SKU Size'!$G:$H,2,FALSE),0)*Table1[[#This Row],[Cases]]</f>
        <v>724151.54918633925</v>
      </c>
      <c r="P1213" t="str">
        <f t="shared" si="19"/>
        <v>D0317</v>
      </c>
      <c r="Q1213">
        <f>IFERROR(VLOOKUP(Table1[[#This Row],[Trim Distributor Code]],Sheet1!$N:$O,2,FALSE),0)</f>
        <v>3400838</v>
      </c>
      <c r="R1213" t="str">
        <f>IFERROR(VLOOKUP(Table1[[#This Row],[Salesflo AppUser Code]],HIE!$A:$B,2,FALSE),0)</f>
        <v>Active</v>
      </c>
      <c r="S1213" t="str">
        <f>IFERROR(VLOOKUP(Table1[[#This Row],[Salesflo AppUser Code]],HIE!$A:$B,2,FALSE),0)</f>
        <v>Active</v>
      </c>
      <c r="T1213" t="s">
        <v>4504</v>
      </c>
      <c r="U1213" t="s">
        <v>5688</v>
      </c>
      <c r="V1213" t="s">
        <v>1444</v>
      </c>
      <c r="W1213" t="s">
        <v>2030</v>
      </c>
      <c r="X1213" t="str">
        <f>IFERROR(VLOOKUP( Table1[[#This Row],[Trim Distributor Code]],Sheet1!$A:$J,10,FALSE),0)</f>
        <v>Active</v>
      </c>
    </row>
    <row r="1214" spans="1:24" hidden="1" x14ac:dyDescent="0.3">
      <c r="A1214" t="s">
        <v>4805</v>
      </c>
      <c r="B1214" t="s">
        <v>3344</v>
      </c>
      <c r="C1214" t="s">
        <v>4790</v>
      </c>
      <c r="D1214" t="s">
        <v>1412</v>
      </c>
      <c r="E1214" t="s">
        <v>4789</v>
      </c>
      <c r="F1214" t="s">
        <v>2754</v>
      </c>
      <c r="G1214" t="s">
        <v>3252</v>
      </c>
      <c r="H1214" t="s">
        <v>1606</v>
      </c>
      <c r="I1214" t="s">
        <v>4783</v>
      </c>
      <c r="J1214" t="s">
        <v>2238</v>
      </c>
      <c r="K1214" s="1">
        <v>35</v>
      </c>
      <c r="L1214" s="1" t="s">
        <v>1412</v>
      </c>
      <c r="M1214" s="2">
        <f ca="1">Table1[[#This Row],[Cases]]*Table1[[#This Row],[Pack Size]]</f>
        <v>0</v>
      </c>
      <c r="N1214" s="1">
        <f ca="1">Table1[[#This Row],[Cases]]*Table1[[#This Row],[Pack Size]]</f>
        <v>13440</v>
      </c>
      <c r="O1214" s="1">
        <f>IFERROR(VLOOKUP(Table1[[#This Row],[SKU Code]],'SKU Size'!$G:$H,2,FALSE),0)*Table1[[#This Row],[Cases]]</f>
        <v>326178.6385652686</v>
      </c>
      <c r="P1214" t="str">
        <f t="shared" si="19"/>
        <v>D0317</v>
      </c>
      <c r="Q1214">
        <f>IFERROR(VLOOKUP(Table1[[#This Row],[Trim Distributor Code]],Sheet1!$N:$O,2,FALSE),0)</f>
        <v>3400838</v>
      </c>
      <c r="R1214" t="str">
        <f>IFERROR(VLOOKUP(Table1[[#This Row],[Salesflo AppUser Code]],HIE!$A:$B,2,FALSE),0)</f>
        <v>Active</v>
      </c>
      <c r="S1214" t="str">
        <f>IFERROR(VLOOKUP(Table1[[#This Row],[Salesflo AppUser Code]],HIE!$A:$B,2,FALSE),0)</f>
        <v>Active</v>
      </c>
      <c r="T1214" t="s">
        <v>4504</v>
      </c>
      <c r="U1214" t="s">
        <v>5688</v>
      </c>
      <c r="V1214" t="s">
        <v>1606</v>
      </c>
      <c r="W1214" t="s">
        <v>2030</v>
      </c>
      <c r="X1214" t="str">
        <f>IFERROR(VLOOKUP( Table1[[#This Row],[Trim Distributor Code]],Sheet1!$A:$J,10,FALSE),0)</f>
        <v>Active</v>
      </c>
    </row>
    <row r="1215" spans="1:24" hidden="1" x14ac:dyDescent="0.3">
      <c r="A1215" t="s">
        <v>4805</v>
      </c>
      <c r="B1215" t="s">
        <v>3344</v>
      </c>
      <c r="C1215" t="s">
        <v>4790</v>
      </c>
      <c r="D1215" t="s">
        <v>1412</v>
      </c>
      <c r="E1215" t="s">
        <v>4789</v>
      </c>
      <c r="F1215" t="s">
        <v>2754</v>
      </c>
      <c r="G1215" t="s">
        <v>3252</v>
      </c>
      <c r="H1215" t="s">
        <v>1632</v>
      </c>
      <c r="I1215" t="s">
        <v>4784</v>
      </c>
      <c r="J1215" t="s">
        <v>2307</v>
      </c>
      <c r="K1215">
        <v>30</v>
      </c>
      <c r="L1215" s="2" t="s">
        <v>1412</v>
      </c>
      <c r="M1215" s="2">
        <f ca="1">Table1[[#This Row],[Cases]]*Table1[[#This Row],[Pack Size]]</f>
        <v>0</v>
      </c>
      <c r="N1215" s="1">
        <f ca="1">Table1[[#This Row],[Cases]]*Table1[[#This Row],[Pack Size]]</f>
        <v>720</v>
      </c>
      <c r="O1215" s="1">
        <f>IFERROR(VLOOKUP(Table1[[#This Row],[SKU Code]],'SKU Size'!$G:$H,2,FALSE),0)*Table1[[#This Row],[Cases]]</f>
        <v>103321.94017306695</v>
      </c>
      <c r="P1215" t="str">
        <f t="shared" si="19"/>
        <v>D0317</v>
      </c>
      <c r="Q1215">
        <f>IFERROR(VLOOKUP(Table1[[#This Row],[Trim Distributor Code]],Sheet1!$N:$O,2,FALSE),0)</f>
        <v>3400838</v>
      </c>
      <c r="R1215" t="str">
        <f>IFERROR(VLOOKUP(Table1[[#This Row],[Salesflo AppUser Code]],HIE!$A:$B,2,FALSE),0)</f>
        <v>Active</v>
      </c>
      <c r="S1215" t="str">
        <f>IFERROR(VLOOKUP(Table1[[#This Row],[Salesflo AppUser Code]],HIE!$A:$B,2,FALSE),0)</f>
        <v>Active</v>
      </c>
      <c r="T1215" t="s">
        <v>4504</v>
      </c>
      <c r="U1215" t="s">
        <v>5688</v>
      </c>
      <c r="V1215" t="s">
        <v>1632</v>
      </c>
      <c r="W1215" t="s">
        <v>2030</v>
      </c>
      <c r="X1215" t="str">
        <f>IFERROR(VLOOKUP( Table1[[#This Row],[Trim Distributor Code]],Sheet1!$A:$J,10,FALSE),0)</f>
        <v>Active</v>
      </c>
    </row>
    <row r="1216" spans="1:24" hidden="1" x14ac:dyDescent="0.3">
      <c r="A1216" t="s">
        <v>4805</v>
      </c>
      <c r="B1216" t="s">
        <v>3344</v>
      </c>
      <c r="C1216" t="s">
        <v>4790</v>
      </c>
      <c r="D1216" t="s">
        <v>1412</v>
      </c>
      <c r="E1216" t="s">
        <v>4789</v>
      </c>
      <c r="F1216" t="s">
        <v>2754</v>
      </c>
      <c r="G1216" t="s">
        <v>2040</v>
      </c>
      <c r="H1216" t="s">
        <v>4726</v>
      </c>
      <c r="I1216" t="s">
        <v>4785</v>
      </c>
      <c r="J1216" t="s">
        <v>2060</v>
      </c>
      <c r="K1216">
        <v>55</v>
      </c>
      <c r="L1216" s="2" t="s">
        <v>1412</v>
      </c>
      <c r="M1216" s="2">
        <f ca="1">Table1[[#This Row],[Cases]]*Table1[[#This Row],[Pack Size]]</f>
        <v>0</v>
      </c>
      <c r="N1216" s="1">
        <f ca="1">Table1[[#This Row],[Cases]]*Table1[[#This Row],[Pack Size]]</f>
        <v>5500</v>
      </c>
      <c r="O1216" s="1">
        <f>IFERROR(VLOOKUP(Table1[[#This Row],[SKU Code]],'SKU Size'!$G:$H,2,FALSE),0)*Table1[[#This Row],[Cases]]</f>
        <v>559418.98788567109</v>
      </c>
      <c r="P1216" t="str">
        <f t="shared" si="19"/>
        <v>D0317</v>
      </c>
      <c r="Q1216">
        <f>IFERROR(VLOOKUP(Table1[[#This Row],[Trim Distributor Code]],Sheet1!$N:$O,2,FALSE),0)</f>
        <v>3400838</v>
      </c>
      <c r="R1216" t="str">
        <f>IFERROR(VLOOKUP(Table1[[#This Row],[Salesflo AppUser Code]],HIE!$A:$B,2,FALSE),0)</f>
        <v>Active</v>
      </c>
      <c r="S1216" t="str">
        <f>IFERROR(VLOOKUP(Table1[[#This Row],[Salesflo AppUser Code]],HIE!$A:$B,2,FALSE),0)</f>
        <v>Active</v>
      </c>
      <c r="T1216" t="s">
        <v>4504</v>
      </c>
      <c r="U1216" t="s">
        <v>5688</v>
      </c>
      <c r="V1216" t="s">
        <v>1423</v>
      </c>
      <c r="W1216" t="s">
        <v>2040</v>
      </c>
      <c r="X1216" t="str">
        <f>IFERROR(VLOOKUP( Table1[[#This Row],[Trim Distributor Code]],Sheet1!$A:$J,10,FALSE),0)</f>
        <v>Active</v>
      </c>
    </row>
    <row r="1217" spans="1:24" hidden="1" x14ac:dyDescent="0.3">
      <c r="A1217" t="s">
        <v>4805</v>
      </c>
      <c r="B1217" t="s">
        <v>3344</v>
      </c>
      <c r="C1217" t="s">
        <v>4790</v>
      </c>
      <c r="D1217" t="s">
        <v>1412</v>
      </c>
      <c r="E1217" t="s">
        <v>4789</v>
      </c>
      <c r="F1217" t="s">
        <v>2754</v>
      </c>
      <c r="G1217" t="s">
        <v>2269</v>
      </c>
      <c r="H1217" t="s">
        <v>1632</v>
      </c>
      <c r="I1217" t="s">
        <v>4787</v>
      </c>
      <c r="J1217" t="s">
        <v>2288</v>
      </c>
      <c r="K1217">
        <v>25</v>
      </c>
      <c r="L1217" s="2" t="s">
        <v>1412</v>
      </c>
      <c r="M1217" s="2">
        <f ca="1">Table1[[#This Row],[Cases]]*Table1[[#This Row],[Pack Size]]</f>
        <v>0</v>
      </c>
      <c r="N1217" s="1">
        <f ca="1">Table1[[#This Row],[Cases]]*Table1[[#This Row],[Pack Size]]</f>
        <v>600</v>
      </c>
      <c r="O1217" s="1">
        <f>IFERROR(VLOOKUP(Table1[[#This Row],[SKU Code]],'SKU Size'!$G:$H,2,FALSE),0)*Table1[[#This Row],[Cases]]</f>
        <v>48258.419463092701</v>
      </c>
      <c r="P1217" t="str">
        <f t="shared" si="19"/>
        <v>D0317</v>
      </c>
      <c r="Q1217">
        <f>IFERROR(VLOOKUP(Table1[[#This Row],[Trim Distributor Code]],Sheet1!$N:$O,2,FALSE),0)</f>
        <v>3400838</v>
      </c>
      <c r="R1217" t="str">
        <f>IFERROR(VLOOKUP(Table1[[#This Row],[Salesflo AppUser Code]],HIE!$A:$B,2,FALSE),0)</f>
        <v>Active</v>
      </c>
      <c r="S1217" t="str">
        <f>IFERROR(VLOOKUP(Table1[[#This Row],[Salesflo AppUser Code]],HIE!$A:$B,2,FALSE),0)</f>
        <v>Active</v>
      </c>
      <c r="T1217" t="s">
        <v>4504</v>
      </c>
      <c r="U1217" t="s">
        <v>5688</v>
      </c>
      <c r="V1217" t="s">
        <v>1632</v>
      </c>
      <c r="W1217" t="s">
        <v>2269</v>
      </c>
      <c r="X1217" t="str">
        <f>IFERROR(VLOOKUP( Table1[[#This Row],[Trim Distributor Code]],Sheet1!$A:$J,10,FALSE),0)</f>
        <v>Active</v>
      </c>
    </row>
    <row r="1218" spans="1:24" hidden="1" x14ac:dyDescent="0.3">
      <c r="A1218" t="s">
        <v>4805</v>
      </c>
      <c r="B1218" t="s">
        <v>4727</v>
      </c>
      <c r="C1218" t="s">
        <v>4791</v>
      </c>
      <c r="D1218" t="s">
        <v>1412</v>
      </c>
      <c r="E1218" t="s">
        <v>4792</v>
      </c>
      <c r="F1218" t="s">
        <v>4793</v>
      </c>
      <c r="G1218" t="s">
        <v>3252</v>
      </c>
      <c r="H1218" t="s">
        <v>4725</v>
      </c>
      <c r="I1218" t="s">
        <v>4782</v>
      </c>
      <c r="J1218" t="s">
        <v>2144</v>
      </c>
      <c r="K1218">
        <v>20</v>
      </c>
      <c r="L1218" s="2" t="s">
        <v>1412</v>
      </c>
      <c r="M1218" s="2">
        <f ca="1">Table1[[#This Row],[Cases]]*Table1[[#This Row],[Pack Size]]</f>
        <v>0</v>
      </c>
      <c r="N1218" s="1">
        <f ca="1">Table1[[#This Row],[Cases]]*Table1[[#This Row],[Pack Size]]</f>
        <v>8000</v>
      </c>
      <c r="O1218" s="1">
        <f>IFERROR(VLOOKUP(Table1[[#This Row],[SKU Code]],'SKU Size'!$G:$H,2,FALSE),0)*Table1[[#This Row],[Cases]]</f>
        <v>181037.88729658481</v>
      </c>
      <c r="P1218" t="str">
        <f t="shared" ref="P1218:P1281" si="20">TRIM(E1218)</f>
        <v>D0430</v>
      </c>
      <c r="Q1218" t="str">
        <f>IFERROR(VLOOKUP(Table1[[#This Row],[Trim Distributor Code]],Sheet1!$N:$O,2,FALSE),0)</f>
        <v>D0317</v>
      </c>
      <c r="R1218">
        <f>IFERROR(VLOOKUP(Table1[[#This Row],[Salesflo AppUser Code]],HIE!$A:$B,2,FALSE),0)</f>
        <v>0</v>
      </c>
      <c r="S1218">
        <f>IFERROR(VLOOKUP(Table1[[#This Row],[Salesflo AppUser Code]],HIE!$A:$B,2,FALSE),0)</f>
        <v>0</v>
      </c>
      <c r="T1218" t="s">
        <v>4504</v>
      </c>
      <c r="U1218" t="s">
        <v>5688</v>
      </c>
      <c r="V1218" t="s">
        <v>1444</v>
      </c>
      <c r="W1218" t="s">
        <v>2030</v>
      </c>
      <c r="X1218" t="str">
        <f>IFERROR(VLOOKUP( Table1[[#This Row],[Trim Distributor Code]],Sheet1!$A:$J,10,FALSE),0)</f>
        <v>Active</v>
      </c>
    </row>
    <row r="1219" spans="1:24" hidden="1" x14ac:dyDescent="0.3">
      <c r="A1219" t="s">
        <v>4805</v>
      </c>
      <c r="B1219" t="s">
        <v>4727</v>
      </c>
      <c r="C1219" t="s">
        <v>4791</v>
      </c>
      <c r="D1219" t="s">
        <v>1412</v>
      </c>
      <c r="E1219" t="s">
        <v>4792</v>
      </c>
      <c r="F1219" t="s">
        <v>4793</v>
      </c>
      <c r="G1219" t="s">
        <v>3252</v>
      </c>
      <c r="H1219" t="s">
        <v>1606</v>
      </c>
      <c r="I1219" t="s">
        <v>4783</v>
      </c>
      <c r="J1219" t="s">
        <v>2238</v>
      </c>
      <c r="K1219">
        <v>10</v>
      </c>
      <c r="L1219" s="2" t="s">
        <v>1412</v>
      </c>
      <c r="M1219" s="2">
        <f ca="1">Table1[[#This Row],[Cases]]*Table1[[#This Row],[Pack Size]]</f>
        <v>0</v>
      </c>
      <c r="N1219" s="1">
        <f ca="1">Table1[[#This Row],[Cases]]*Table1[[#This Row],[Pack Size]]</f>
        <v>3840</v>
      </c>
      <c r="O1219" s="1">
        <f>IFERROR(VLOOKUP(Table1[[#This Row],[SKU Code]],'SKU Size'!$G:$H,2,FALSE),0)*Table1[[#This Row],[Cases]]</f>
        <v>93193.896732933878</v>
      </c>
      <c r="P1219" t="str">
        <f t="shared" si="20"/>
        <v>D0430</v>
      </c>
      <c r="Q1219" t="str">
        <f>IFERROR(VLOOKUP(Table1[[#This Row],[Trim Distributor Code]],Sheet1!$N:$O,2,FALSE),0)</f>
        <v>D0317</v>
      </c>
      <c r="R1219">
        <f>IFERROR(VLOOKUP(Table1[[#This Row],[Salesflo AppUser Code]],HIE!$A:$B,2,FALSE),0)</f>
        <v>0</v>
      </c>
      <c r="S1219">
        <f>IFERROR(VLOOKUP(Table1[[#This Row],[Salesflo AppUser Code]],HIE!$A:$B,2,FALSE),0)</f>
        <v>0</v>
      </c>
      <c r="T1219" t="s">
        <v>4504</v>
      </c>
      <c r="U1219" t="s">
        <v>5688</v>
      </c>
      <c r="V1219" t="s">
        <v>1606</v>
      </c>
      <c r="W1219" t="s">
        <v>2030</v>
      </c>
      <c r="X1219" t="str">
        <f>IFERROR(VLOOKUP( Table1[[#This Row],[Trim Distributor Code]],Sheet1!$A:$J,10,FALSE),0)</f>
        <v>Active</v>
      </c>
    </row>
    <row r="1220" spans="1:24" hidden="1" x14ac:dyDescent="0.3">
      <c r="A1220" t="s">
        <v>4805</v>
      </c>
      <c r="B1220" t="s">
        <v>4727</v>
      </c>
      <c r="C1220" t="s">
        <v>4791</v>
      </c>
      <c r="D1220" t="s">
        <v>1412</v>
      </c>
      <c r="E1220" t="s">
        <v>4792</v>
      </c>
      <c r="F1220" t="s">
        <v>4793</v>
      </c>
      <c r="G1220" t="s">
        <v>3252</v>
      </c>
      <c r="H1220" t="s">
        <v>1632</v>
      </c>
      <c r="I1220" t="s">
        <v>4784</v>
      </c>
      <c r="J1220" t="s">
        <v>2307</v>
      </c>
      <c r="K1220">
        <v>5</v>
      </c>
      <c r="L1220" s="2" t="s">
        <v>1412</v>
      </c>
      <c r="M1220" s="2">
        <f ca="1">Table1[[#This Row],[Cases]]*Table1[[#This Row],[Pack Size]]</f>
        <v>0</v>
      </c>
      <c r="N1220" s="1">
        <f ca="1">Table1[[#This Row],[Cases]]*Table1[[#This Row],[Pack Size]]</f>
        <v>120</v>
      </c>
      <c r="O1220" s="1">
        <f>IFERROR(VLOOKUP(Table1[[#This Row],[SKU Code]],'SKU Size'!$G:$H,2,FALSE),0)*Table1[[#This Row],[Cases]]</f>
        <v>17220.323362177827</v>
      </c>
      <c r="P1220" t="str">
        <f t="shared" si="20"/>
        <v>D0430</v>
      </c>
      <c r="Q1220" t="str">
        <f>IFERROR(VLOOKUP(Table1[[#This Row],[Trim Distributor Code]],Sheet1!$N:$O,2,FALSE),0)</f>
        <v>D0317</v>
      </c>
      <c r="R1220">
        <f>IFERROR(VLOOKUP(Table1[[#This Row],[Salesflo AppUser Code]],HIE!$A:$B,2,FALSE),0)</f>
        <v>0</v>
      </c>
      <c r="S1220">
        <f>IFERROR(VLOOKUP(Table1[[#This Row],[Salesflo AppUser Code]],HIE!$A:$B,2,FALSE),0)</f>
        <v>0</v>
      </c>
      <c r="T1220" t="s">
        <v>4504</v>
      </c>
      <c r="U1220" t="s">
        <v>5688</v>
      </c>
      <c r="V1220" t="s">
        <v>1632</v>
      </c>
      <c r="W1220" t="s">
        <v>2030</v>
      </c>
      <c r="X1220" t="str">
        <f>IFERROR(VLOOKUP( Table1[[#This Row],[Trim Distributor Code]],Sheet1!$A:$J,10,FALSE),0)</f>
        <v>Active</v>
      </c>
    </row>
    <row r="1221" spans="1:24" hidden="1" x14ac:dyDescent="0.3">
      <c r="A1221" t="s">
        <v>4805</v>
      </c>
      <c r="B1221" t="s">
        <v>4727</v>
      </c>
      <c r="C1221" t="s">
        <v>4791</v>
      </c>
      <c r="D1221" t="s">
        <v>1412</v>
      </c>
      <c r="E1221" t="s">
        <v>4792</v>
      </c>
      <c r="F1221" t="s">
        <v>4793</v>
      </c>
      <c r="G1221" t="s">
        <v>2040</v>
      </c>
      <c r="H1221" t="s">
        <v>4726</v>
      </c>
      <c r="I1221" t="s">
        <v>4785</v>
      </c>
      <c r="J1221" t="s">
        <v>2060</v>
      </c>
      <c r="K1221" s="1">
        <v>5</v>
      </c>
      <c r="L1221" s="1" t="s">
        <v>1412</v>
      </c>
      <c r="M1221" s="2">
        <f ca="1">Table1[[#This Row],[Cases]]*Table1[[#This Row],[Pack Size]]</f>
        <v>0</v>
      </c>
      <c r="N1221" s="1">
        <f ca="1">Table1[[#This Row],[Cases]]*Table1[[#This Row],[Pack Size]]</f>
        <v>500</v>
      </c>
      <c r="O1221" s="1">
        <f>IFERROR(VLOOKUP(Table1[[#This Row],[SKU Code]],'SKU Size'!$G:$H,2,FALSE),0)*Table1[[#This Row],[Cases]]</f>
        <v>50856.271625970105</v>
      </c>
      <c r="P1221" t="str">
        <f t="shared" si="20"/>
        <v>D0430</v>
      </c>
      <c r="Q1221" t="str">
        <f>IFERROR(VLOOKUP(Table1[[#This Row],[Trim Distributor Code]],Sheet1!$N:$O,2,FALSE),0)</f>
        <v>D0317</v>
      </c>
      <c r="R1221">
        <f>IFERROR(VLOOKUP(Table1[[#This Row],[Salesflo AppUser Code]],HIE!$A:$B,2,FALSE),0)</f>
        <v>0</v>
      </c>
      <c r="S1221">
        <f>IFERROR(VLOOKUP(Table1[[#This Row],[Salesflo AppUser Code]],HIE!$A:$B,2,FALSE),0)</f>
        <v>0</v>
      </c>
      <c r="T1221" t="s">
        <v>4504</v>
      </c>
      <c r="U1221" t="s">
        <v>5688</v>
      </c>
      <c r="V1221" t="s">
        <v>1423</v>
      </c>
      <c r="W1221" t="s">
        <v>2040</v>
      </c>
      <c r="X1221" t="str">
        <f>IFERROR(VLOOKUP( Table1[[#This Row],[Trim Distributor Code]],Sheet1!$A:$J,10,FALSE),0)</f>
        <v>Active</v>
      </c>
    </row>
    <row r="1222" spans="1:24" hidden="1" x14ac:dyDescent="0.3">
      <c r="A1222" t="s">
        <v>4805</v>
      </c>
      <c r="B1222" t="s">
        <v>4727</v>
      </c>
      <c r="C1222" t="s">
        <v>4791</v>
      </c>
      <c r="D1222" t="s">
        <v>1412</v>
      </c>
      <c r="E1222" t="s">
        <v>4792</v>
      </c>
      <c r="F1222" t="s">
        <v>4793</v>
      </c>
      <c r="G1222" t="s">
        <v>2031</v>
      </c>
      <c r="H1222" t="s">
        <v>4726</v>
      </c>
      <c r="I1222" t="s">
        <v>4786</v>
      </c>
      <c r="J1222" t="s">
        <v>2034</v>
      </c>
      <c r="K1222">
        <v>20</v>
      </c>
      <c r="L1222" s="2" t="s">
        <v>1412</v>
      </c>
      <c r="M1222" s="2">
        <f ca="1">Table1[[#This Row],[Cases]]*Table1[[#This Row],[Pack Size]]</f>
        <v>0</v>
      </c>
      <c r="N1222" s="1">
        <f ca="1">Table1[[#This Row],[Cases]]*Table1[[#This Row],[Pack Size]]</f>
        <v>2000</v>
      </c>
      <c r="O1222" s="1">
        <f>IFERROR(VLOOKUP(Table1[[#This Row],[SKU Code]],'SKU Size'!$G:$H,2,FALSE),0)*Table1[[#This Row],[Cases]]</f>
        <v>151200.48475903005</v>
      </c>
      <c r="P1222" t="str">
        <f t="shared" si="20"/>
        <v>D0430</v>
      </c>
      <c r="Q1222" t="str">
        <f>IFERROR(VLOOKUP(Table1[[#This Row],[Trim Distributor Code]],Sheet1!$N:$O,2,FALSE),0)</f>
        <v>D0317</v>
      </c>
      <c r="R1222">
        <f>IFERROR(VLOOKUP(Table1[[#This Row],[Salesflo AppUser Code]],HIE!$A:$B,2,FALSE),0)</f>
        <v>0</v>
      </c>
      <c r="S1222">
        <f>IFERROR(VLOOKUP(Table1[[#This Row],[Salesflo AppUser Code]],HIE!$A:$B,2,FALSE),0)</f>
        <v>0</v>
      </c>
      <c r="T1222" t="s">
        <v>4504</v>
      </c>
      <c r="U1222" t="s">
        <v>5688</v>
      </c>
      <c r="V1222" t="s">
        <v>1423</v>
      </c>
      <c r="W1222" t="s">
        <v>2031</v>
      </c>
      <c r="X1222" t="str">
        <f>IFERROR(VLOOKUP( Table1[[#This Row],[Trim Distributor Code]],Sheet1!$A:$J,10,FALSE),0)</f>
        <v>Active</v>
      </c>
    </row>
    <row r="1223" spans="1:24" hidden="1" x14ac:dyDescent="0.3">
      <c r="A1223" t="s">
        <v>4805</v>
      </c>
      <c r="B1223" t="s">
        <v>4727</v>
      </c>
      <c r="C1223" t="s">
        <v>4791</v>
      </c>
      <c r="D1223" t="s">
        <v>1412</v>
      </c>
      <c r="E1223" t="s">
        <v>4792</v>
      </c>
      <c r="F1223" t="s">
        <v>4793</v>
      </c>
      <c r="G1223" t="s">
        <v>2269</v>
      </c>
      <c r="H1223" t="s">
        <v>1632</v>
      </c>
      <c r="I1223" t="s">
        <v>4787</v>
      </c>
      <c r="J1223" t="s">
        <v>2288</v>
      </c>
      <c r="K1223">
        <v>5</v>
      </c>
      <c r="L1223" s="2" t="s">
        <v>1412</v>
      </c>
      <c r="M1223" s="2">
        <f ca="1">Table1[[#This Row],[Cases]]*Table1[[#This Row],[Pack Size]]</f>
        <v>0</v>
      </c>
      <c r="N1223" s="1">
        <f ca="1">Table1[[#This Row],[Cases]]*Table1[[#This Row],[Pack Size]]</f>
        <v>120</v>
      </c>
      <c r="O1223" s="1">
        <f>IFERROR(VLOOKUP(Table1[[#This Row],[SKU Code]],'SKU Size'!$G:$H,2,FALSE),0)*Table1[[#This Row],[Cases]]</f>
        <v>9651.683892618541</v>
      </c>
      <c r="P1223" t="str">
        <f t="shared" si="20"/>
        <v>D0430</v>
      </c>
      <c r="Q1223" t="str">
        <f>IFERROR(VLOOKUP(Table1[[#This Row],[Trim Distributor Code]],Sheet1!$N:$O,2,FALSE),0)</f>
        <v>D0317</v>
      </c>
      <c r="R1223">
        <f>IFERROR(VLOOKUP(Table1[[#This Row],[Salesflo AppUser Code]],HIE!$A:$B,2,FALSE),0)</f>
        <v>0</v>
      </c>
      <c r="S1223">
        <f>IFERROR(VLOOKUP(Table1[[#This Row],[Salesflo AppUser Code]],HIE!$A:$B,2,FALSE),0)</f>
        <v>0</v>
      </c>
      <c r="T1223" t="s">
        <v>4504</v>
      </c>
      <c r="U1223" t="s">
        <v>5688</v>
      </c>
      <c r="V1223" t="s">
        <v>1632</v>
      </c>
      <c r="W1223" t="s">
        <v>2269</v>
      </c>
      <c r="X1223" t="str">
        <f>IFERROR(VLOOKUP( Table1[[#This Row],[Trim Distributor Code]],Sheet1!$A:$J,10,FALSE),0)</f>
        <v>Active</v>
      </c>
    </row>
    <row r="1224" spans="1:24" hidden="1" x14ac:dyDescent="0.3">
      <c r="A1224" t="s">
        <v>4805</v>
      </c>
      <c r="B1224" t="s">
        <v>4727</v>
      </c>
      <c r="C1224" t="s">
        <v>4791</v>
      </c>
      <c r="D1224" t="s">
        <v>1412</v>
      </c>
      <c r="E1224" t="s">
        <v>4792</v>
      </c>
      <c r="F1224" t="s">
        <v>4793</v>
      </c>
      <c r="G1224" t="s">
        <v>2269</v>
      </c>
      <c r="H1224" t="s">
        <v>2268</v>
      </c>
      <c r="I1224" t="s">
        <v>4396</v>
      </c>
      <c r="J1224" t="s">
        <v>2270</v>
      </c>
      <c r="K1224">
        <v>10</v>
      </c>
      <c r="L1224" s="2" t="s">
        <v>1412</v>
      </c>
      <c r="M1224" s="2">
        <f ca="1">Table1[[#This Row],[Cases]]*Table1[[#This Row],[Pack Size]]</f>
        <v>0</v>
      </c>
      <c r="N1224" s="1">
        <f ca="1">Table1[[#This Row],[Cases]]*Table1[[#This Row],[Pack Size]]</f>
        <v>4800</v>
      </c>
      <c r="O1224" s="1">
        <f>IFERROR(VLOOKUP(Table1[[#This Row],[SKU Code]],'SKU Size'!$G:$H,2,FALSE),0)*Table1[[#This Row],[Cases]]</f>
        <v>48135.307672321076</v>
      </c>
      <c r="P1224" t="str">
        <f t="shared" si="20"/>
        <v>D0430</v>
      </c>
      <c r="Q1224" t="str">
        <f>IFERROR(VLOOKUP(Table1[[#This Row],[Trim Distributor Code]],Sheet1!$N:$O,2,FALSE),0)</f>
        <v>D0317</v>
      </c>
      <c r="R1224">
        <f>IFERROR(VLOOKUP(Table1[[#This Row],[Salesflo AppUser Code]],HIE!$A:$B,2,FALSE),0)</f>
        <v>0</v>
      </c>
      <c r="S1224">
        <f>IFERROR(VLOOKUP(Table1[[#This Row],[Salesflo AppUser Code]],HIE!$A:$B,2,FALSE),0)</f>
        <v>0</v>
      </c>
      <c r="T1224" t="s">
        <v>4504</v>
      </c>
      <c r="U1224" t="s">
        <v>5688</v>
      </c>
      <c r="V1224" t="s">
        <v>2268</v>
      </c>
      <c r="W1224" t="s">
        <v>2269</v>
      </c>
      <c r="X1224" t="str">
        <f>IFERROR(VLOOKUP( Table1[[#This Row],[Trim Distributor Code]],Sheet1!$A:$J,10,FALSE),0)</f>
        <v>Active</v>
      </c>
    </row>
    <row r="1225" spans="1:24" hidden="1" x14ac:dyDescent="0.3">
      <c r="A1225" t="s">
        <v>4805</v>
      </c>
      <c r="B1225" t="s">
        <v>3791</v>
      </c>
      <c r="C1225" t="s">
        <v>4794</v>
      </c>
      <c r="D1225" t="s">
        <v>1412</v>
      </c>
      <c r="E1225" t="s">
        <v>4780</v>
      </c>
      <c r="F1225" t="s">
        <v>4781</v>
      </c>
      <c r="G1225" t="s">
        <v>1867</v>
      </c>
      <c r="H1225" t="s">
        <v>4725</v>
      </c>
      <c r="I1225" t="s">
        <v>4795</v>
      </c>
      <c r="J1225" t="s">
        <v>1954</v>
      </c>
      <c r="K1225">
        <v>50</v>
      </c>
      <c r="L1225" s="2" t="s">
        <v>1412</v>
      </c>
      <c r="M1225" s="2">
        <f ca="1">Table1[[#This Row],[Cases]]*Table1[[#This Row],[Pack Size]]</f>
        <v>0</v>
      </c>
      <c r="N1225" s="1">
        <f ca="1">Table1[[#This Row],[Cases]]*Table1[[#This Row],[Pack Size]]</f>
        <v>14400</v>
      </c>
      <c r="O1225" s="1">
        <f>IFERROR(VLOOKUP(Table1[[#This Row],[SKU Code]],'SKU Size'!$G:$H,2,FALSE),0)*Table1[[#This Row],[Cases]]</f>
        <v>410110.00334571017</v>
      </c>
      <c r="P1225" t="str">
        <f t="shared" si="20"/>
        <v>D0099</v>
      </c>
      <c r="Q1225" t="str">
        <f>IFERROR(VLOOKUP(Table1[[#This Row],[Trim Distributor Code]],Sheet1!$N:$O,2,FALSE),0)</f>
        <v>D0317</v>
      </c>
      <c r="R1225" t="str">
        <f>IFERROR(VLOOKUP(Table1[[#This Row],[Salesflo AppUser Code]],HIE!$A:$B,2,FALSE),0)</f>
        <v>Active</v>
      </c>
      <c r="S1225" t="str">
        <f>IFERROR(VLOOKUP(Table1[[#This Row],[Salesflo AppUser Code]],HIE!$A:$B,2,FALSE),0)</f>
        <v>Active</v>
      </c>
      <c r="T1225" t="s">
        <v>4504</v>
      </c>
      <c r="U1225" t="s">
        <v>5688</v>
      </c>
      <c r="V1225" t="s">
        <v>1444</v>
      </c>
      <c r="W1225" t="s">
        <v>1867</v>
      </c>
      <c r="X1225" t="str">
        <f>IFERROR(VLOOKUP( Table1[[#This Row],[Trim Distributor Code]],Sheet1!$A:$J,10,FALSE),0)</f>
        <v>Active</v>
      </c>
    </row>
    <row r="1226" spans="1:24" hidden="1" x14ac:dyDescent="0.3">
      <c r="A1226" t="s">
        <v>4805</v>
      </c>
      <c r="B1226" t="s">
        <v>3791</v>
      </c>
      <c r="C1226" t="s">
        <v>4794</v>
      </c>
      <c r="D1226" t="s">
        <v>1412</v>
      </c>
      <c r="E1226" t="s">
        <v>4780</v>
      </c>
      <c r="F1226" t="s">
        <v>4781</v>
      </c>
      <c r="G1226" t="s">
        <v>1867</v>
      </c>
      <c r="H1226" t="s">
        <v>1606</v>
      </c>
      <c r="I1226" t="s">
        <v>4796</v>
      </c>
      <c r="J1226" t="s">
        <v>1995</v>
      </c>
      <c r="K1226" s="1">
        <v>50</v>
      </c>
      <c r="L1226" s="1" t="s">
        <v>1412</v>
      </c>
      <c r="M1226" s="2">
        <f ca="1">Table1[[#This Row],[Cases]]*Table1[[#This Row],[Pack Size]]</f>
        <v>0</v>
      </c>
      <c r="N1226" s="1">
        <f ca="1">Table1[[#This Row],[Cases]]*Table1[[#This Row],[Pack Size]]</f>
        <v>9600</v>
      </c>
      <c r="O1226" s="1">
        <f>IFERROR(VLOOKUP(Table1[[#This Row],[SKU Code]],'SKU Size'!$G:$H,2,FALSE),0)*Table1[[#This Row],[Cases]]</f>
        <v>415292.07982250082</v>
      </c>
      <c r="P1226" t="str">
        <f t="shared" si="20"/>
        <v>D0099</v>
      </c>
      <c r="Q1226" t="str">
        <f>IFERROR(VLOOKUP(Table1[[#This Row],[Trim Distributor Code]],Sheet1!$N:$O,2,FALSE),0)</f>
        <v>D0317</v>
      </c>
      <c r="R1226" t="str">
        <f>IFERROR(VLOOKUP(Table1[[#This Row],[Salesflo AppUser Code]],HIE!$A:$B,2,FALSE),0)</f>
        <v>Active</v>
      </c>
      <c r="S1226" t="str">
        <f>IFERROR(VLOOKUP(Table1[[#This Row],[Salesflo AppUser Code]],HIE!$A:$B,2,FALSE),0)</f>
        <v>Active</v>
      </c>
      <c r="T1226" t="s">
        <v>4504</v>
      </c>
      <c r="U1226" t="s">
        <v>5688</v>
      </c>
      <c r="V1226" t="s">
        <v>1606</v>
      </c>
      <c r="W1226" t="s">
        <v>1867</v>
      </c>
      <c r="X1226" t="str">
        <f>IFERROR(VLOOKUP( Table1[[#This Row],[Trim Distributor Code]],Sheet1!$A:$J,10,FALSE),0)</f>
        <v>Active</v>
      </c>
    </row>
    <row r="1227" spans="1:24" hidden="1" x14ac:dyDescent="0.3">
      <c r="A1227" t="s">
        <v>4805</v>
      </c>
      <c r="B1227" t="s">
        <v>3791</v>
      </c>
      <c r="C1227" t="s">
        <v>4794</v>
      </c>
      <c r="D1227" t="s">
        <v>1412</v>
      </c>
      <c r="E1227" t="s">
        <v>4780</v>
      </c>
      <c r="F1227" t="s">
        <v>4781</v>
      </c>
      <c r="G1227" t="s">
        <v>1867</v>
      </c>
      <c r="H1227" t="s">
        <v>1632</v>
      </c>
      <c r="I1227" t="s">
        <v>4711</v>
      </c>
      <c r="J1227" t="s">
        <v>2021</v>
      </c>
      <c r="K1227">
        <v>10</v>
      </c>
      <c r="L1227" s="2" t="s">
        <v>1412</v>
      </c>
      <c r="M1227" s="2">
        <f ca="1">Table1[[#This Row],[Cases]]*Table1[[#This Row],[Pack Size]]</f>
        <v>0</v>
      </c>
      <c r="N1227" s="1">
        <f ca="1">Table1[[#This Row],[Cases]]*Table1[[#This Row],[Pack Size]]</f>
        <v>240</v>
      </c>
      <c r="O1227" s="1">
        <f>IFERROR(VLOOKUP(Table1[[#This Row],[SKU Code]],'SKU Size'!$G:$H,2,FALSE),0)*Table1[[#This Row],[Cases]]</f>
        <v>74626.430910006471</v>
      </c>
      <c r="P1227" t="str">
        <f t="shared" si="20"/>
        <v>D0099</v>
      </c>
      <c r="Q1227" t="str">
        <f>IFERROR(VLOOKUP(Table1[[#This Row],[Trim Distributor Code]],Sheet1!$N:$O,2,FALSE),0)</f>
        <v>D0317</v>
      </c>
      <c r="R1227" t="str">
        <f>IFERROR(VLOOKUP(Table1[[#This Row],[Salesflo AppUser Code]],HIE!$A:$B,2,FALSE),0)</f>
        <v>Active</v>
      </c>
      <c r="S1227" t="str">
        <f>IFERROR(VLOOKUP(Table1[[#This Row],[Salesflo AppUser Code]],HIE!$A:$B,2,FALSE),0)</f>
        <v>Active</v>
      </c>
      <c r="T1227" t="s">
        <v>4504</v>
      </c>
      <c r="U1227" t="s">
        <v>5688</v>
      </c>
      <c r="V1227" t="s">
        <v>1632</v>
      </c>
      <c r="W1227" t="s">
        <v>1867</v>
      </c>
      <c r="X1227" t="str">
        <f>IFERROR(VLOOKUP( Table1[[#This Row],[Trim Distributor Code]],Sheet1!$A:$J,10,FALSE),0)</f>
        <v>Active</v>
      </c>
    </row>
    <row r="1228" spans="1:24" hidden="1" x14ac:dyDescent="0.3">
      <c r="A1228" t="s">
        <v>4805</v>
      </c>
      <c r="B1228" t="s">
        <v>3791</v>
      </c>
      <c r="C1228" t="s">
        <v>4794</v>
      </c>
      <c r="D1228" t="s">
        <v>1412</v>
      </c>
      <c r="E1228" t="s">
        <v>4780</v>
      </c>
      <c r="F1228" t="s">
        <v>4781</v>
      </c>
      <c r="G1228" t="s">
        <v>1868</v>
      </c>
      <c r="H1228" t="s">
        <v>4726</v>
      </c>
      <c r="I1228" t="s">
        <v>4797</v>
      </c>
      <c r="J1228" t="s">
        <v>1877</v>
      </c>
      <c r="K1228" s="1">
        <v>20</v>
      </c>
      <c r="L1228" s="1" t="s">
        <v>1412</v>
      </c>
      <c r="M1228" s="2">
        <f ca="1">Table1[[#This Row],[Cases]]*Table1[[#This Row],[Pack Size]]</f>
        <v>0</v>
      </c>
      <c r="N1228" s="1">
        <f ca="1">Table1[[#This Row],[Cases]]*Table1[[#This Row],[Pack Size]]</f>
        <v>2000</v>
      </c>
      <c r="O1228" s="1">
        <f>IFERROR(VLOOKUP(Table1[[#This Row],[SKU Code]],'SKU Size'!$G:$H,2,FALSE),0)*Table1[[#This Row],[Cases]]</f>
        <v>247530.89456746302</v>
      </c>
      <c r="P1228" t="str">
        <f t="shared" si="20"/>
        <v>D0099</v>
      </c>
      <c r="Q1228" t="str">
        <f>IFERROR(VLOOKUP(Table1[[#This Row],[Trim Distributor Code]],Sheet1!$N:$O,2,FALSE),0)</f>
        <v>D0317</v>
      </c>
      <c r="R1228" t="str">
        <f>IFERROR(VLOOKUP(Table1[[#This Row],[Salesflo AppUser Code]],HIE!$A:$B,2,FALSE),0)</f>
        <v>Active</v>
      </c>
      <c r="S1228" t="str">
        <f>IFERROR(VLOOKUP(Table1[[#This Row],[Salesflo AppUser Code]],HIE!$A:$B,2,FALSE),0)</f>
        <v>Active</v>
      </c>
      <c r="T1228" t="s">
        <v>4504</v>
      </c>
      <c r="U1228" t="s">
        <v>5688</v>
      </c>
      <c r="V1228" t="s">
        <v>1423</v>
      </c>
      <c r="W1228" t="s">
        <v>1868</v>
      </c>
      <c r="X1228" t="str">
        <f>IFERROR(VLOOKUP( Table1[[#This Row],[Trim Distributor Code]],Sheet1!$A:$J,10,FALSE),0)</f>
        <v>Active</v>
      </c>
    </row>
    <row r="1229" spans="1:24" hidden="1" x14ac:dyDescent="0.3">
      <c r="A1229" t="s">
        <v>4805</v>
      </c>
      <c r="B1229" t="s">
        <v>3791</v>
      </c>
      <c r="C1229" t="s">
        <v>4794</v>
      </c>
      <c r="D1229" t="s">
        <v>1412</v>
      </c>
      <c r="E1229" t="s">
        <v>4780</v>
      </c>
      <c r="F1229" t="s">
        <v>4781</v>
      </c>
      <c r="G1229" t="s">
        <v>2023</v>
      </c>
      <c r="H1229" t="s">
        <v>1632</v>
      </c>
      <c r="I1229" t="s">
        <v>4798</v>
      </c>
      <c r="J1229" t="s">
        <v>2024</v>
      </c>
      <c r="K1229">
        <v>10</v>
      </c>
      <c r="L1229" s="2" t="s">
        <v>1412</v>
      </c>
      <c r="M1229" s="2">
        <f ca="1">Table1[[#This Row],[Cases]]*Table1[[#This Row],[Pack Size]]</f>
        <v>0</v>
      </c>
      <c r="N1229" s="1">
        <f ca="1">Table1[[#This Row],[Cases]]*Table1[[#This Row],[Pack Size]]</f>
        <v>240</v>
      </c>
      <c r="O1229" s="1">
        <f>IFERROR(VLOOKUP(Table1[[#This Row],[SKU Code]],'SKU Size'!$G:$H,2,FALSE),0)*Table1[[#This Row],[Cases]]</f>
        <v>18851.21736729296</v>
      </c>
      <c r="P1229" t="str">
        <f t="shared" si="20"/>
        <v>D0099</v>
      </c>
      <c r="Q1229" t="str">
        <f>IFERROR(VLOOKUP(Table1[[#This Row],[Trim Distributor Code]],Sheet1!$N:$O,2,FALSE),0)</f>
        <v>D0317</v>
      </c>
      <c r="R1229" t="str">
        <f>IFERROR(VLOOKUP(Table1[[#This Row],[Salesflo AppUser Code]],HIE!$A:$B,2,FALSE),0)</f>
        <v>Active</v>
      </c>
      <c r="S1229" t="str">
        <f>IFERROR(VLOOKUP(Table1[[#This Row],[Salesflo AppUser Code]],HIE!$A:$B,2,FALSE),0)</f>
        <v>Active</v>
      </c>
      <c r="T1229" t="s">
        <v>4504</v>
      </c>
      <c r="U1229" t="s">
        <v>5688</v>
      </c>
      <c r="V1229" t="s">
        <v>1632</v>
      </c>
      <c r="W1229" t="s">
        <v>2023</v>
      </c>
      <c r="X1229" t="str">
        <f>IFERROR(VLOOKUP( Table1[[#This Row],[Trim Distributor Code]],Sheet1!$A:$J,10,FALSE),0)</f>
        <v>Active</v>
      </c>
    </row>
    <row r="1230" spans="1:24" hidden="1" x14ac:dyDescent="0.3">
      <c r="A1230" t="s">
        <v>4805</v>
      </c>
      <c r="B1230" t="s">
        <v>3871</v>
      </c>
      <c r="C1230" t="s">
        <v>4799</v>
      </c>
      <c r="D1230" t="s">
        <v>1412</v>
      </c>
      <c r="E1230" t="s">
        <v>4789</v>
      </c>
      <c r="F1230" t="s">
        <v>2754</v>
      </c>
      <c r="G1230" t="s">
        <v>1867</v>
      </c>
      <c r="H1230" t="s">
        <v>4725</v>
      </c>
      <c r="I1230" t="s">
        <v>4795</v>
      </c>
      <c r="J1230" t="s">
        <v>1954</v>
      </c>
      <c r="K1230" s="1">
        <v>50</v>
      </c>
      <c r="L1230" s="1" t="s">
        <v>1412</v>
      </c>
      <c r="M1230" s="2">
        <f ca="1">Table1[[#This Row],[Cases]]*Table1[[#This Row],[Pack Size]]</f>
        <v>0</v>
      </c>
      <c r="N1230" s="1">
        <f ca="1">Table1[[#This Row],[Cases]]*Table1[[#This Row],[Pack Size]]</f>
        <v>14400</v>
      </c>
      <c r="O1230" s="1">
        <f>IFERROR(VLOOKUP(Table1[[#This Row],[SKU Code]],'SKU Size'!$G:$H,2,FALSE),0)*Table1[[#This Row],[Cases]]</f>
        <v>410110.00334571017</v>
      </c>
      <c r="P1230" t="str">
        <f t="shared" si="20"/>
        <v>D0317</v>
      </c>
      <c r="Q1230">
        <f>IFERROR(VLOOKUP(Table1[[#This Row],[Trim Distributor Code]],Sheet1!$N:$O,2,FALSE),0)</f>
        <v>3400838</v>
      </c>
      <c r="R1230" t="str">
        <f>IFERROR(VLOOKUP(Table1[[#This Row],[Salesflo AppUser Code]],HIE!$A:$B,2,FALSE),0)</f>
        <v>Active</v>
      </c>
      <c r="S1230" t="str">
        <f>IFERROR(VLOOKUP(Table1[[#This Row],[Salesflo AppUser Code]],HIE!$A:$B,2,FALSE),0)</f>
        <v>Active</v>
      </c>
      <c r="T1230" t="s">
        <v>4504</v>
      </c>
      <c r="U1230" t="s">
        <v>5688</v>
      </c>
      <c r="V1230" t="s">
        <v>1444</v>
      </c>
      <c r="W1230" t="s">
        <v>1867</v>
      </c>
      <c r="X1230" t="str">
        <f>IFERROR(VLOOKUP( Table1[[#This Row],[Trim Distributor Code]],Sheet1!$A:$J,10,FALSE),0)</f>
        <v>Active</v>
      </c>
    </row>
    <row r="1231" spans="1:24" hidden="1" x14ac:dyDescent="0.3">
      <c r="A1231" t="s">
        <v>4805</v>
      </c>
      <c r="B1231" t="s">
        <v>3871</v>
      </c>
      <c r="C1231" t="s">
        <v>4799</v>
      </c>
      <c r="D1231" t="s">
        <v>1412</v>
      </c>
      <c r="E1231" t="s">
        <v>4789</v>
      </c>
      <c r="F1231" t="s">
        <v>2754</v>
      </c>
      <c r="G1231" t="s">
        <v>1867</v>
      </c>
      <c r="H1231" t="s">
        <v>1606</v>
      </c>
      <c r="I1231" t="s">
        <v>4796</v>
      </c>
      <c r="J1231" t="s">
        <v>1995</v>
      </c>
      <c r="K1231">
        <v>65</v>
      </c>
      <c r="L1231" s="2" t="s">
        <v>1412</v>
      </c>
      <c r="M1231" s="2">
        <f ca="1">Table1[[#This Row],[Cases]]*Table1[[#This Row],[Pack Size]]</f>
        <v>0</v>
      </c>
      <c r="N1231" s="1">
        <f ca="1">Table1[[#This Row],[Cases]]*Table1[[#This Row],[Pack Size]]</f>
        <v>12480</v>
      </c>
      <c r="O1231" s="1">
        <f>IFERROR(VLOOKUP(Table1[[#This Row],[SKU Code]],'SKU Size'!$G:$H,2,FALSE),0)*Table1[[#This Row],[Cases]]</f>
        <v>539879.70376925101</v>
      </c>
      <c r="P1231" t="str">
        <f t="shared" si="20"/>
        <v>D0317</v>
      </c>
      <c r="Q1231">
        <f>IFERROR(VLOOKUP(Table1[[#This Row],[Trim Distributor Code]],Sheet1!$N:$O,2,FALSE),0)</f>
        <v>3400838</v>
      </c>
      <c r="R1231" t="str">
        <f>IFERROR(VLOOKUP(Table1[[#This Row],[Salesflo AppUser Code]],HIE!$A:$B,2,FALSE),0)</f>
        <v>Active</v>
      </c>
      <c r="S1231" t="str">
        <f>IFERROR(VLOOKUP(Table1[[#This Row],[Salesflo AppUser Code]],HIE!$A:$B,2,FALSE),0)</f>
        <v>Active</v>
      </c>
      <c r="T1231" t="s">
        <v>4504</v>
      </c>
      <c r="U1231" t="s">
        <v>5688</v>
      </c>
      <c r="V1231" t="s">
        <v>1606</v>
      </c>
      <c r="W1231" t="s">
        <v>1867</v>
      </c>
      <c r="X1231" t="str">
        <f>IFERROR(VLOOKUP( Table1[[#This Row],[Trim Distributor Code]],Sheet1!$A:$J,10,FALSE),0)</f>
        <v>Active</v>
      </c>
    </row>
    <row r="1232" spans="1:24" hidden="1" x14ac:dyDescent="0.3">
      <c r="A1232" t="s">
        <v>4805</v>
      </c>
      <c r="B1232" t="s">
        <v>3871</v>
      </c>
      <c r="C1232" t="s">
        <v>4799</v>
      </c>
      <c r="D1232" t="s">
        <v>1412</v>
      </c>
      <c r="E1232" t="s">
        <v>4789</v>
      </c>
      <c r="F1232" t="s">
        <v>2754</v>
      </c>
      <c r="G1232" t="s">
        <v>1867</v>
      </c>
      <c r="H1232" t="s">
        <v>1632</v>
      </c>
      <c r="I1232" t="s">
        <v>4711</v>
      </c>
      <c r="J1232" t="s">
        <v>2021</v>
      </c>
      <c r="K1232">
        <v>10</v>
      </c>
      <c r="L1232" s="2" t="s">
        <v>1412</v>
      </c>
      <c r="M1232" s="2">
        <f ca="1">Table1[[#This Row],[Cases]]*Table1[[#This Row],[Pack Size]]</f>
        <v>0</v>
      </c>
      <c r="N1232" s="1">
        <f ca="1">Table1[[#This Row],[Cases]]*Table1[[#This Row],[Pack Size]]</f>
        <v>240</v>
      </c>
      <c r="O1232" s="1">
        <f>IFERROR(VLOOKUP(Table1[[#This Row],[SKU Code]],'SKU Size'!$G:$H,2,FALSE),0)*Table1[[#This Row],[Cases]]</f>
        <v>74626.430910006471</v>
      </c>
      <c r="P1232" t="str">
        <f t="shared" si="20"/>
        <v>D0317</v>
      </c>
      <c r="Q1232">
        <f>IFERROR(VLOOKUP(Table1[[#This Row],[Trim Distributor Code]],Sheet1!$N:$O,2,FALSE),0)</f>
        <v>3400838</v>
      </c>
      <c r="R1232" t="str">
        <f>IFERROR(VLOOKUP(Table1[[#This Row],[Salesflo AppUser Code]],HIE!$A:$B,2,FALSE),0)</f>
        <v>Active</v>
      </c>
      <c r="S1232" t="str">
        <f>IFERROR(VLOOKUP(Table1[[#This Row],[Salesflo AppUser Code]],HIE!$A:$B,2,FALSE),0)</f>
        <v>Active</v>
      </c>
      <c r="T1232" t="s">
        <v>4504</v>
      </c>
      <c r="U1232" t="s">
        <v>5688</v>
      </c>
      <c r="V1232" t="s">
        <v>1632</v>
      </c>
      <c r="W1232" t="s">
        <v>1867</v>
      </c>
      <c r="X1232" t="str">
        <f>IFERROR(VLOOKUP( Table1[[#This Row],[Trim Distributor Code]],Sheet1!$A:$J,10,FALSE),0)</f>
        <v>Active</v>
      </c>
    </row>
    <row r="1233" spans="1:24" hidden="1" x14ac:dyDescent="0.3">
      <c r="A1233" t="s">
        <v>4805</v>
      </c>
      <c r="B1233" t="s">
        <v>3871</v>
      </c>
      <c r="C1233" t="s">
        <v>4799</v>
      </c>
      <c r="D1233" t="s">
        <v>1412</v>
      </c>
      <c r="E1233" t="s">
        <v>4789</v>
      </c>
      <c r="F1233" t="s">
        <v>2754</v>
      </c>
      <c r="G1233" t="s">
        <v>1868</v>
      </c>
      <c r="H1233" t="s">
        <v>4726</v>
      </c>
      <c r="I1233" t="s">
        <v>4797</v>
      </c>
      <c r="J1233" t="s">
        <v>1877</v>
      </c>
      <c r="K1233">
        <v>20</v>
      </c>
      <c r="L1233" s="2" t="s">
        <v>1412</v>
      </c>
      <c r="M1233" s="2">
        <f ca="1">Table1[[#This Row],[Cases]]*Table1[[#This Row],[Pack Size]]</f>
        <v>0</v>
      </c>
      <c r="N1233" s="1">
        <f ca="1">Table1[[#This Row],[Cases]]*Table1[[#This Row],[Pack Size]]</f>
        <v>2000</v>
      </c>
      <c r="O1233" s="1">
        <f>IFERROR(VLOOKUP(Table1[[#This Row],[SKU Code]],'SKU Size'!$G:$H,2,FALSE),0)*Table1[[#This Row],[Cases]]</f>
        <v>247530.89456746302</v>
      </c>
      <c r="P1233" t="str">
        <f t="shared" si="20"/>
        <v>D0317</v>
      </c>
      <c r="Q1233">
        <f>IFERROR(VLOOKUP(Table1[[#This Row],[Trim Distributor Code]],Sheet1!$N:$O,2,FALSE),0)</f>
        <v>3400838</v>
      </c>
      <c r="R1233" t="str">
        <f>IFERROR(VLOOKUP(Table1[[#This Row],[Salesflo AppUser Code]],HIE!$A:$B,2,FALSE),0)</f>
        <v>Active</v>
      </c>
      <c r="S1233" t="str">
        <f>IFERROR(VLOOKUP(Table1[[#This Row],[Salesflo AppUser Code]],HIE!$A:$B,2,FALSE),0)</f>
        <v>Active</v>
      </c>
      <c r="T1233" t="s">
        <v>4504</v>
      </c>
      <c r="U1233" t="s">
        <v>5688</v>
      </c>
      <c r="V1233" t="s">
        <v>1423</v>
      </c>
      <c r="W1233" t="s">
        <v>1868</v>
      </c>
      <c r="X1233" t="str">
        <f>IFERROR(VLOOKUP( Table1[[#This Row],[Trim Distributor Code]],Sheet1!$A:$J,10,FALSE),0)</f>
        <v>Active</v>
      </c>
    </row>
    <row r="1234" spans="1:24" hidden="1" x14ac:dyDescent="0.3">
      <c r="A1234" t="s">
        <v>4805</v>
      </c>
      <c r="B1234" t="s">
        <v>3871</v>
      </c>
      <c r="C1234" t="s">
        <v>4799</v>
      </c>
      <c r="D1234" t="s">
        <v>1412</v>
      </c>
      <c r="E1234" t="s">
        <v>4789</v>
      </c>
      <c r="F1234" t="s">
        <v>2754</v>
      </c>
      <c r="G1234" t="s">
        <v>2023</v>
      </c>
      <c r="H1234" t="s">
        <v>1632</v>
      </c>
      <c r="I1234" t="s">
        <v>4798</v>
      </c>
      <c r="J1234" t="s">
        <v>2024</v>
      </c>
      <c r="K1234">
        <v>30</v>
      </c>
      <c r="L1234" s="2" t="s">
        <v>1412</v>
      </c>
      <c r="M1234" s="2">
        <f ca="1">Table1[[#This Row],[Cases]]*Table1[[#This Row],[Pack Size]]</f>
        <v>0</v>
      </c>
      <c r="N1234" s="1">
        <f ca="1">Table1[[#This Row],[Cases]]*Table1[[#This Row],[Pack Size]]</f>
        <v>720</v>
      </c>
      <c r="O1234" s="1">
        <f>IFERROR(VLOOKUP(Table1[[#This Row],[SKU Code]],'SKU Size'!$G:$H,2,FALSE),0)*Table1[[#This Row],[Cases]]</f>
        <v>56553.652101878877</v>
      </c>
      <c r="P1234" t="str">
        <f t="shared" si="20"/>
        <v>D0317</v>
      </c>
      <c r="Q1234">
        <f>IFERROR(VLOOKUP(Table1[[#This Row],[Trim Distributor Code]],Sheet1!$N:$O,2,FALSE),0)</f>
        <v>3400838</v>
      </c>
      <c r="R1234" t="str">
        <f>IFERROR(VLOOKUP(Table1[[#This Row],[Salesflo AppUser Code]],HIE!$A:$B,2,FALSE),0)</f>
        <v>Active</v>
      </c>
      <c r="S1234" t="str">
        <f>IFERROR(VLOOKUP(Table1[[#This Row],[Salesflo AppUser Code]],HIE!$A:$B,2,FALSE),0)</f>
        <v>Active</v>
      </c>
      <c r="T1234" t="s">
        <v>4504</v>
      </c>
      <c r="U1234" t="s">
        <v>5688</v>
      </c>
      <c r="V1234" t="s">
        <v>1632</v>
      </c>
      <c r="W1234" t="s">
        <v>2023</v>
      </c>
      <c r="X1234" t="str">
        <f>IFERROR(VLOOKUP( Table1[[#This Row],[Trim Distributor Code]],Sheet1!$A:$J,10,FALSE),0)</f>
        <v>Active</v>
      </c>
    </row>
    <row r="1235" spans="1:24" hidden="1" x14ac:dyDescent="0.3">
      <c r="A1235" t="s">
        <v>4805</v>
      </c>
      <c r="B1235" t="s">
        <v>4727</v>
      </c>
      <c r="C1235" t="s">
        <v>4791</v>
      </c>
      <c r="D1235" t="s">
        <v>1412</v>
      </c>
      <c r="E1235" t="s">
        <v>4792</v>
      </c>
      <c r="F1235" t="s">
        <v>4793</v>
      </c>
      <c r="G1235" t="s">
        <v>1867</v>
      </c>
      <c r="H1235" t="s">
        <v>4725</v>
      </c>
      <c r="I1235" t="s">
        <v>4795</v>
      </c>
      <c r="J1235" t="s">
        <v>1954</v>
      </c>
      <c r="K1235">
        <v>25</v>
      </c>
      <c r="L1235" s="2" t="s">
        <v>1412</v>
      </c>
      <c r="M1235" s="2">
        <f ca="1">Table1[[#This Row],[Cases]]*Table1[[#This Row],[Pack Size]]</f>
        <v>0</v>
      </c>
      <c r="N1235" s="1">
        <f ca="1">Table1[[#This Row],[Cases]]*Table1[[#This Row],[Pack Size]]</f>
        <v>7200</v>
      </c>
      <c r="O1235" s="1">
        <f>IFERROR(VLOOKUP(Table1[[#This Row],[SKU Code]],'SKU Size'!$G:$H,2,FALSE),0)*Table1[[#This Row],[Cases]]</f>
        <v>205055.00167285508</v>
      </c>
      <c r="P1235" t="str">
        <f t="shared" si="20"/>
        <v>D0430</v>
      </c>
      <c r="Q1235" t="str">
        <f>IFERROR(VLOOKUP(Table1[[#This Row],[Trim Distributor Code]],Sheet1!$N:$O,2,FALSE),0)</f>
        <v>D0317</v>
      </c>
      <c r="R1235">
        <f>IFERROR(VLOOKUP(Table1[[#This Row],[Salesflo AppUser Code]],HIE!$A:$B,2,FALSE),0)</f>
        <v>0</v>
      </c>
      <c r="S1235">
        <f>IFERROR(VLOOKUP(Table1[[#This Row],[Salesflo AppUser Code]],HIE!$A:$B,2,FALSE),0)</f>
        <v>0</v>
      </c>
      <c r="T1235" t="s">
        <v>4504</v>
      </c>
      <c r="U1235" t="s">
        <v>5688</v>
      </c>
      <c r="V1235" t="s">
        <v>1444</v>
      </c>
      <c r="W1235" t="s">
        <v>1867</v>
      </c>
      <c r="X1235" t="str">
        <f>IFERROR(VLOOKUP( Table1[[#This Row],[Trim Distributor Code]],Sheet1!$A:$J,10,FALSE),0)</f>
        <v>Active</v>
      </c>
    </row>
    <row r="1236" spans="1:24" hidden="1" x14ac:dyDescent="0.3">
      <c r="A1236" t="s">
        <v>4805</v>
      </c>
      <c r="B1236" t="s">
        <v>4727</v>
      </c>
      <c r="C1236" t="s">
        <v>4791</v>
      </c>
      <c r="D1236" t="s">
        <v>1412</v>
      </c>
      <c r="E1236" t="s">
        <v>4792</v>
      </c>
      <c r="F1236" t="s">
        <v>4793</v>
      </c>
      <c r="G1236" t="s">
        <v>1867</v>
      </c>
      <c r="H1236" t="s">
        <v>1606</v>
      </c>
      <c r="I1236" t="s">
        <v>4796</v>
      </c>
      <c r="J1236" t="s">
        <v>1995</v>
      </c>
      <c r="K1236" s="1">
        <v>25</v>
      </c>
      <c r="L1236" s="1" t="s">
        <v>1412</v>
      </c>
      <c r="M1236" s="2">
        <f ca="1">Table1[[#This Row],[Cases]]*Table1[[#This Row],[Pack Size]]</f>
        <v>0</v>
      </c>
      <c r="N1236" s="1">
        <f ca="1">Table1[[#This Row],[Cases]]*Table1[[#This Row],[Pack Size]]</f>
        <v>4800</v>
      </c>
      <c r="O1236" s="1">
        <f>IFERROR(VLOOKUP(Table1[[#This Row],[SKU Code]],'SKU Size'!$G:$H,2,FALSE),0)*Table1[[#This Row],[Cases]]</f>
        <v>207646.03991125041</v>
      </c>
      <c r="P1236" t="str">
        <f t="shared" si="20"/>
        <v>D0430</v>
      </c>
      <c r="Q1236" t="str">
        <f>IFERROR(VLOOKUP(Table1[[#This Row],[Trim Distributor Code]],Sheet1!$N:$O,2,FALSE),0)</f>
        <v>D0317</v>
      </c>
      <c r="R1236">
        <f>IFERROR(VLOOKUP(Table1[[#This Row],[Salesflo AppUser Code]],HIE!$A:$B,2,FALSE),0)</f>
        <v>0</v>
      </c>
      <c r="S1236">
        <f>IFERROR(VLOOKUP(Table1[[#This Row],[Salesflo AppUser Code]],HIE!$A:$B,2,FALSE),0)</f>
        <v>0</v>
      </c>
      <c r="T1236" t="s">
        <v>4504</v>
      </c>
      <c r="U1236" t="s">
        <v>5688</v>
      </c>
      <c r="V1236" t="s">
        <v>1606</v>
      </c>
      <c r="W1236" t="s">
        <v>1867</v>
      </c>
      <c r="X1236" t="str">
        <f>IFERROR(VLOOKUP( Table1[[#This Row],[Trim Distributor Code]],Sheet1!$A:$J,10,FALSE),0)</f>
        <v>Active</v>
      </c>
    </row>
    <row r="1237" spans="1:24" hidden="1" x14ac:dyDescent="0.3">
      <c r="A1237" t="s">
        <v>4805</v>
      </c>
      <c r="B1237" t="s">
        <v>4727</v>
      </c>
      <c r="C1237" t="s">
        <v>4791</v>
      </c>
      <c r="D1237" t="s">
        <v>1412</v>
      </c>
      <c r="E1237" t="s">
        <v>4792</v>
      </c>
      <c r="F1237" t="s">
        <v>4793</v>
      </c>
      <c r="G1237" t="s">
        <v>1867</v>
      </c>
      <c r="H1237" t="s">
        <v>1632</v>
      </c>
      <c r="I1237" t="s">
        <v>4711</v>
      </c>
      <c r="J1237" t="s">
        <v>2021</v>
      </c>
      <c r="K1237">
        <v>5</v>
      </c>
      <c r="L1237" s="2" t="s">
        <v>1412</v>
      </c>
      <c r="M1237" s="2">
        <f ca="1">Table1[[#This Row],[Cases]]*Table1[[#This Row],[Pack Size]]</f>
        <v>0</v>
      </c>
      <c r="N1237" s="1">
        <f ca="1">Table1[[#This Row],[Cases]]*Table1[[#This Row],[Pack Size]]</f>
        <v>120</v>
      </c>
      <c r="O1237" s="1">
        <f>IFERROR(VLOOKUP(Table1[[#This Row],[SKU Code]],'SKU Size'!$G:$H,2,FALSE),0)*Table1[[#This Row],[Cases]]</f>
        <v>37313.215455003236</v>
      </c>
      <c r="P1237" t="str">
        <f t="shared" si="20"/>
        <v>D0430</v>
      </c>
      <c r="Q1237" t="str">
        <f>IFERROR(VLOOKUP(Table1[[#This Row],[Trim Distributor Code]],Sheet1!$N:$O,2,FALSE),0)</f>
        <v>D0317</v>
      </c>
      <c r="R1237">
        <f>IFERROR(VLOOKUP(Table1[[#This Row],[Salesflo AppUser Code]],HIE!$A:$B,2,FALSE),0)</f>
        <v>0</v>
      </c>
      <c r="S1237">
        <f>IFERROR(VLOOKUP(Table1[[#This Row],[Salesflo AppUser Code]],HIE!$A:$B,2,FALSE),0)</f>
        <v>0</v>
      </c>
      <c r="T1237" t="s">
        <v>4504</v>
      </c>
      <c r="U1237" t="s">
        <v>5688</v>
      </c>
      <c r="V1237" t="s">
        <v>1632</v>
      </c>
      <c r="W1237" t="s">
        <v>1867</v>
      </c>
      <c r="X1237" t="str">
        <f>IFERROR(VLOOKUP( Table1[[#This Row],[Trim Distributor Code]],Sheet1!$A:$J,10,FALSE),0)</f>
        <v>Active</v>
      </c>
    </row>
    <row r="1238" spans="1:24" hidden="1" x14ac:dyDescent="0.3">
      <c r="A1238" t="s">
        <v>4805</v>
      </c>
      <c r="B1238" t="s">
        <v>4727</v>
      </c>
      <c r="C1238" t="s">
        <v>4791</v>
      </c>
      <c r="D1238" t="s">
        <v>1412</v>
      </c>
      <c r="E1238" t="s">
        <v>4792</v>
      </c>
      <c r="F1238" t="s">
        <v>4793</v>
      </c>
      <c r="G1238" t="s">
        <v>1868</v>
      </c>
      <c r="H1238" t="s">
        <v>4726</v>
      </c>
      <c r="I1238" t="s">
        <v>4797</v>
      </c>
      <c r="J1238" t="s">
        <v>1877</v>
      </c>
      <c r="K1238">
        <v>10</v>
      </c>
      <c r="L1238" s="2" t="s">
        <v>1412</v>
      </c>
      <c r="M1238" s="2">
        <f ca="1">Table1[[#This Row],[Cases]]*Table1[[#This Row],[Pack Size]]</f>
        <v>0</v>
      </c>
      <c r="N1238" s="1">
        <f ca="1">Table1[[#This Row],[Cases]]*Table1[[#This Row],[Pack Size]]</f>
        <v>1000</v>
      </c>
      <c r="O1238" s="1">
        <f>IFERROR(VLOOKUP(Table1[[#This Row],[SKU Code]],'SKU Size'!$G:$H,2,FALSE),0)*Table1[[#This Row],[Cases]]</f>
        <v>123765.44728373151</v>
      </c>
      <c r="P1238" t="str">
        <f t="shared" si="20"/>
        <v>D0430</v>
      </c>
      <c r="Q1238" t="str">
        <f>IFERROR(VLOOKUP(Table1[[#This Row],[Trim Distributor Code]],Sheet1!$N:$O,2,FALSE),0)</f>
        <v>D0317</v>
      </c>
      <c r="R1238">
        <f>IFERROR(VLOOKUP(Table1[[#This Row],[Salesflo AppUser Code]],HIE!$A:$B,2,FALSE),0)</f>
        <v>0</v>
      </c>
      <c r="S1238">
        <f>IFERROR(VLOOKUP(Table1[[#This Row],[Salesflo AppUser Code]],HIE!$A:$B,2,FALSE),0)</f>
        <v>0</v>
      </c>
      <c r="T1238" t="s">
        <v>4504</v>
      </c>
      <c r="U1238" t="s">
        <v>5688</v>
      </c>
      <c r="V1238" t="s">
        <v>1423</v>
      </c>
      <c r="W1238" t="s">
        <v>1868</v>
      </c>
      <c r="X1238" t="str">
        <f>IFERROR(VLOOKUP( Table1[[#This Row],[Trim Distributor Code]],Sheet1!$A:$J,10,FALSE),0)</f>
        <v>Active</v>
      </c>
    </row>
    <row r="1239" spans="1:24" hidden="1" x14ac:dyDescent="0.3">
      <c r="A1239" t="s">
        <v>4805</v>
      </c>
      <c r="B1239" t="s">
        <v>4727</v>
      </c>
      <c r="C1239" t="s">
        <v>4791</v>
      </c>
      <c r="D1239" t="s">
        <v>1412</v>
      </c>
      <c r="E1239" t="s">
        <v>4792</v>
      </c>
      <c r="F1239" t="s">
        <v>4793</v>
      </c>
      <c r="G1239" t="s">
        <v>2023</v>
      </c>
      <c r="H1239" t="s">
        <v>1632</v>
      </c>
      <c r="I1239" t="s">
        <v>4798</v>
      </c>
      <c r="J1239" t="s">
        <v>2024</v>
      </c>
      <c r="K1239">
        <v>10</v>
      </c>
      <c r="L1239" s="2" t="s">
        <v>1412</v>
      </c>
      <c r="M1239" s="2">
        <f ca="1">Table1[[#This Row],[Cases]]*Table1[[#This Row],[Pack Size]]</f>
        <v>0</v>
      </c>
      <c r="N1239" s="1">
        <f ca="1">Table1[[#This Row],[Cases]]*Table1[[#This Row],[Pack Size]]</f>
        <v>240</v>
      </c>
      <c r="O1239" s="1">
        <f>IFERROR(VLOOKUP(Table1[[#This Row],[SKU Code]],'SKU Size'!$G:$H,2,FALSE),0)*Table1[[#This Row],[Cases]]</f>
        <v>18851.21736729296</v>
      </c>
      <c r="P1239" t="str">
        <f t="shared" si="20"/>
        <v>D0430</v>
      </c>
      <c r="Q1239" t="str">
        <f>IFERROR(VLOOKUP(Table1[[#This Row],[Trim Distributor Code]],Sheet1!$N:$O,2,FALSE),0)</f>
        <v>D0317</v>
      </c>
      <c r="R1239">
        <f>IFERROR(VLOOKUP(Table1[[#This Row],[Salesflo AppUser Code]],HIE!$A:$B,2,FALSE),0)</f>
        <v>0</v>
      </c>
      <c r="S1239">
        <f>IFERROR(VLOOKUP(Table1[[#This Row],[Salesflo AppUser Code]],HIE!$A:$B,2,FALSE),0)</f>
        <v>0</v>
      </c>
      <c r="T1239" t="s">
        <v>4504</v>
      </c>
      <c r="U1239" t="s">
        <v>5688</v>
      </c>
      <c r="V1239" t="s">
        <v>1632</v>
      </c>
      <c r="W1239" t="s">
        <v>2023</v>
      </c>
      <c r="X1239" t="str">
        <f>IFERROR(VLOOKUP( Table1[[#This Row],[Trim Distributor Code]],Sheet1!$A:$J,10,FALSE),0)</f>
        <v>Active</v>
      </c>
    </row>
    <row r="1240" spans="1:24" hidden="1" x14ac:dyDescent="0.3">
      <c r="A1240" t="s">
        <v>4805</v>
      </c>
      <c r="B1240" t="s">
        <v>4728</v>
      </c>
      <c r="C1240" t="s">
        <v>4800</v>
      </c>
      <c r="D1240" t="s">
        <v>1412</v>
      </c>
      <c r="E1240" t="s">
        <v>4789</v>
      </c>
      <c r="F1240" t="s">
        <v>2754</v>
      </c>
      <c r="G1240" t="s">
        <v>2031</v>
      </c>
      <c r="H1240" t="s">
        <v>4726</v>
      </c>
      <c r="I1240" t="s">
        <v>4786</v>
      </c>
      <c r="J1240" t="s">
        <v>2034</v>
      </c>
      <c r="K1240">
        <v>100</v>
      </c>
      <c r="L1240" s="2" t="s">
        <v>1412</v>
      </c>
      <c r="M1240" s="2">
        <f ca="1">Table1[[#This Row],[Cases]]*Table1[[#This Row],[Pack Size]]</f>
        <v>0</v>
      </c>
      <c r="N1240" s="1">
        <f ca="1">Table1[[#This Row],[Cases]]*Table1[[#This Row],[Pack Size]]</f>
        <v>10000</v>
      </c>
      <c r="O1240" s="1">
        <f>IFERROR(VLOOKUP(Table1[[#This Row],[SKU Code]],'SKU Size'!$G:$H,2,FALSE),0)*Table1[[#This Row],[Cases]]</f>
        <v>756002.42379515024</v>
      </c>
      <c r="P1240" t="str">
        <f t="shared" si="20"/>
        <v>D0317</v>
      </c>
      <c r="Q1240">
        <f>IFERROR(VLOOKUP(Table1[[#This Row],[Trim Distributor Code]],Sheet1!$N:$O,2,FALSE),0)</f>
        <v>3400838</v>
      </c>
      <c r="R1240">
        <f>IFERROR(VLOOKUP(Table1[[#This Row],[Salesflo AppUser Code]],HIE!$A:$B,2,FALSE),0)</f>
        <v>0</v>
      </c>
      <c r="S1240">
        <f>IFERROR(VLOOKUP(Table1[[#This Row],[Salesflo AppUser Code]],HIE!$A:$B,2,FALSE),0)</f>
        <v>0</v>
      </c>
      <c r="T1240" t="s">
        <v>4504</v>
      </c>
      <c r="U1240" t="s">
        <v>5688</v>
      </c>
      <c r="V1240" t="s">
        <v>1423</v>
      </c>
      <c r="W1240" t="s">
        <v>2031</v>
      </c>
      <c r="X1240" t="str">
        <f>IFERROR(VLOOKUP( Table1[[#This Row],[Trim Distributor Code]],Sheet1!$A:$J,10,FALSE),0)</f>
        <v>Active</v>
      </c>
    </row>
    <row r="1241" spans="1:24" hidden="1" x14ac:dyDescent="0.3">
      <c r="A1241" t="s">
        <v>4805</v>
      </c>
      <c r="B1241" t="s">
        <v>4728</v>
      </c>
      <c r="C1241" t="s">
        <v>4800</v>
      </c>
      <c r="D1241" t="s">
        <v>1412</v>
      </c>
      <c r="E1241" t="s">
        <v>4789</v>
      </c>
      <c r="F1241" t="s">
        <v>2754</v>
      </c>
      <c r="G1241" t="s">
        <v>2269</v>
      </c>
      <c r="H1241" t="s">
        <v>2268</v>
      </c>
      <c r="I1241" t="s">
        <v>4396</v>
      </c>
      <c r="J1241" t="s">
        <v>2270</v>
      </c>
      <c r="K1241">
        <v>45</v>
      </c>
      <c r="L1241" s="2" t="s">
        <v>1412</v>
      </c>
      <c r="M1241" s="2">
        <f ca="1">Table1[[#This Row],[Cases]]*Table1[[#This Row],[Pack Size]]</f>
        <v>0</v>
      </c>
      <c r="N1241" s="1">
        <f ca="1">Table1[[#This Row],[Cases]]*Table1[[#This Row],[Pack Size]]</f>
        <v>21600</v>
      </c>
      <c r="O1241" s="1">
        <f>IFERROR(VLOOKUP(Table1[[#This Row],[SKU Code]],'SKU Size'!$G:$H,2,FALSE),0)*Table1[[#This Row],[Cases]]</f>
        <v>216608.88452544485</v>
      </c>
      <c r="P1241" t="str">
        <f t="shared" si="20"/>
        <v>D0317</v>
      </c>
      <c r="Q1241">
        <f>IFERROR(VLOOKUP(Table1[[#This Row],[Trim Distributor Code]],Sheet1!$N:$O,2,FALSE),0)</f>
        <v>3400838</v>
      </c>
      <c r="R1241">
        <f>IFERROR(VLOOKUP(Table1[[#This Row],[Salesflo AppUser Code]],HIE!$A:$B,2,FALSE),0)</f>
        <v>0</v>
      </c>
      <c r="S1241">
        <f>IFERROR(VLOOKUP(Table1[[#This Row],[Salesflo AppUser Code]],HIE!$A:$B,2,FALSE),0)</f>
        <v>0</v>
      </c>
      <c r="T1241" t="s">
        <v>4504</v>
      </c>
      <c r="U1241" t="s">
        <v>5688</v>
      </c>
      <c r="V1241" t="s">
        <v>2268</v>
      </c>
      <c r="W1241" t="s">
        <v>2269</v>
      </c>
      <c r="X1241" t="str">
        <f>IFERROR(VLOOKUP( Table1[[#This Row],[Trim Distributor Code]],Sheet1!$A:$J,10,FALSE),0)</f>
        <v>Active</v>
      </c>
    </row>
    <row r="1242" spans="1:24" hidden="1" x14ac:dyDescent="0.3">
      <c r="A1242" t="s">
        <v>4805</v>
      </c>
      <c r="B1242" t="s">
        <v>1109</v>
      </c>
      <c r="C1242" t="s">
        <v>4736</v>
      </c>
      <c r="D1242" t="s">
        <v>1412</v>
      </c>
      <c r="E1242" t="s">
        <v>4400</v>
      </c>
      <c r="F1242" t="s">
        <v>4729</v>
      </c>
      <c r="G1242" t="s">
        <v>4156</v>
      </c>
      <c r="H1242" t="s">
        <v>4106</v>
      </c>
      <c r="I1242" t="s">
        <v>4391</v>
      </c>
      <c r="J1242" t="s">
        <v>2144</v>
      </c>
      <c r="K1242" s="1">
        <v>180</v>
      </c>
      <c r="L1242" s="1" t="s">
        <v>1412</v>
      </c>
      <c r="M1242" s="2">
        <f ca="1">Table1[[#This Row],[Cases]]*Table1[[#This Row],[Pack Size]]</f>
        <v>0</v>
      </c>
      <c r="N1242" s="1">
        <f ca="1">Table1[[#This Row],[Cases]]*Table1[[#This Row],[Pack Size]]</f>
        <v>72000</v>
      </c>
      <c r="O1242" s="1">
        <f>IFERROR(VLOOKUP(Table1[[#This Row],[SKU Code]],'SKU Size'!$G:$H,2,FALSE),0)*Table1[[#This Row],[Cases]]</f>
        <v>1629340.9856692634</v>
      </c>
      <c r="P1242" t="str">
        <f t="shared" si="20"/>
        <v>D0527</v>
      </c>
      <c r="Q1242">
        <f>IFERROR(VLOOKUP(Table1[[#This Row],[Trim Distributor Code]],Sheet1!$N:$O,2,FALSE),0)</f>
        <v>0</v>
      </c>
      <c r="R1242" t="str">
        <f>IFERROR(VLOOKUP(Table1[[#This Row],[Salesflo AppUser Code]],HIE!$A:$B,2,FALSE),0)</f>
        <v>Active</v>
      </c>
      <c r="S1242" t="str">
        <f>IFERROR(VLOOKUP(Table1[[#This Row],[Salesflo AppUser Code]],HIE!$A:$B,2,FALSE),0)</f>
        <v>Active</v>
      </c>
      <c r="T1242" t="s">
        <v>4504</v>
      </c>
      <c r="U1242" t="s">
        <v>5688</v>
      </c>
      <c r="V1242" t="s">
        <v>1444</v>
      </c>
      <c r="W1242" t="s">
        <v>2030</v>
      </c>
      <c r="X1242">
        <f>IFERROR(VLOOKUP( Table1[[#This Row],[Trim Distributor Code]],Sheet1!$A:$J,10,FALSE),0)</f>
        <v>0</v>
      </c>
    </row>
    <row r="1243" spans="1:24" hidden="1" x14ac:dyDescent="0.3">
      <c r="A1243" t="s">
        <v>4805</v>
      </c>
      <c r="B1243" t="s">
        <v>1109</v>
      </c>
      <c r="C1243" t="s">
        <v>4736</v>
      </c>
      <c r="D1243" t="s">
        <v>1412</v>
      </c>
      <c r="E1243" t="s">
        <v>4400</v>
      </c>
      <c r="F1243" t="s">
        <v>4729</v>
      </c>
      <c r="G1243" t="s">
        <v>4156</v>
      </c>
      <c r="H1243" t="s">
        <v>4137</v>
      </c>
      <c r="I1243" t="s">
        <v>4392</v>
      </c>
      <c r="J1243" t="s">
        <v>2238</v>
      </c>
      <c r="K1243">
        <v>2</v>
      </c>
      <c r="L1243" s="2" t="s">
        <v>1412</v>
      </c>
      <c r="M1243" s="2">
        <f ca="1">Table1[[#This Row],[Cases]]*Table1[[#This Row],[Pack Size]]</f>
        <v>0</v>
      </c>
      <c r="N1243" s="1">
        <f ca="1">Table1[[#This Row],[Cases]]*Table1[[#This Row],[Pack Size]]</f>
        <v>768</v>
      </c>
      <c r="O1243" s="1">
        <f>IFERROR(VLOOKUP(Table1[[#This Row],[SKU Code]],'SKU Size'!$G:$H,2,FALSE),0)*Table1[[#This Row],[Cases]]</f>
        <v>18638.779346586776</v>
      </c>
      <c r="P1243" t="str">
        <f t="shared" si="20"/>
        <v>D0527</v>
      </c>
      <c r="Q1243">
        <f>IFERROR(VLOOKUP(Table1[[#This Row],[Trim Distributor Code]],Sheet1!$N:$O,2,FALSE),0)</f>
        <v>0</v>
      </c>
      <c r="R1243" t="str">
        <f>IFERROR(VLOOKUP(Table1[[#This Row],[Salesflo AppUser Code]],HIE!$A:$B,2,FALSE),0)</f>
        <v>Active</v>
      </c>
      <c r="S1243" t="str">
        <f>IFERROR(VLOOKUP(Table1[[#This Row],[Salesflo AppUser Code]],HIE!$A:$B,2,FALSE),0)</f>
        <v>Active</v>
      </c>
      <c r="T1243" t="s">
        <v>4504</v>
      </c>
      <c r="U1243" t="s">
        <v>5688</v>
      </c>
      <c r="V1243" t="s">
        <v>1606</v>
      </c>
      <c r="W1243" t="s">
        <v>2030</v>
      </c>
      <c r="X1243">
        <f>IFERROR(VLOOKUP( Table1[[#This Row],[Trim Distributor Code]],Sheet1!$A:$J,10,FALSE),0)</f>
        <v>0</v>
      </c>
    </row>
    <row r="1244" spans="1:24" hidden="1" x14ac:dyDescent="0.3">
      <c r="A1244" t="s">
        <v>4805</v>
      </c>
      <c r="B1244" t="s">
        <v>1109</v>
      </c>
      <c r="C1244" t="s">
        <v>4736</v>
      </c>
      <c r="D1244" t="s">
        <v>1412</v>
      </c>
      <c r="E1244" t="s">
        <v>4400</v>
      </c>
      <c r="F1244" t="s">
        <v>4729</v>
      </c>
      <c r="G1244" t="s">
        <v>4156</v>
      </c>
      <c r="H1244" t="s">
        <v>4113</v>
      </c>
      <c r="I1244" t="s">
        <v>4394</v>
      </c>
      <c r="J1244" t="s">
        <v>2307</v>
      </c>
      <c r="K1244">
        <v>10</v>
      </c>
      <c r="L1244" s="2" t="s">
        <v>1412</v>
      </c>
      <c r="M1244" s="2">
        <f ca="1">Table1[[#This Row],[Cases]]*Table1[[#This Row],[Pack Size]]</f>
        <v>0</v>
      </c>
      <c r="N1244" s="1">
        <f ca="1">Table1[[#This Row],[Cases]]*Table1[[#This Row],[Pack Size]]</f>
        <v>240</v>
      </c>
      <c r="O1244" s="1">
        <f>IFERROR(VLOOKUP(Table1[[#This Row],[SKU Code]],'SKU Size'!$G:$H,2,FALSE),0)*Table1[[#This Row],[Cases]]</f>
        <v>34440.646724355654</v>
      </c>
      <c r="P1244" t="str">
        <f t="shared" si="20"/>
        <v>D0527</v>
      </c>
      <c r="Q1244">
        <f>IFERROR(VLOOKUP(Table1[[#This Row],[Trim Distributor Code]],Sheet1!$N:$O,2,FALSE),0)</f>
        <v>0</v>
      </c>
      <c r="R1244" t="str">
        <f>IFERROR(VLOOKUP(Table1[[#This Row],[Salesflo AppUser Code]],HIE!$A:$B,2,FALSE),0)</f>
        <v>Active</v>
      </c>
      <c r="S1244" t="str">
        <f>IFERROR(VLOOKUP(Table1[[#This Row],[Salesflo AppUser Code]],HIE!$A:$B,2,FALSE),0)</f>
        <v>Active</v>
      </c>
      <c r="T1244" t="s">
        <v>4504</v>
      </c>
      <c r="U1244" t="s">
        <v>5688</v>
      </c>
      <c r="V1244" t="s">
        <v>1632</v>
      </c>
      <c r="W1244" t="s">
        <v>2030</v>
      </c>
      <c r="X1244">
        <f>IFERROR(VLOOKUP( Table1[[#This Row],[Trim Distributor Code]],Sheet1!$A:$J,10,FALSE),0)</f>
        <v>0</v>
      </c>
    </row>
    <row r="1245" spans="1:24" hidden="1" x14ac:dyDescent="0.3">
      <c r="A1245" t="s">
        <v>4805</v>
      </c>
      <c r="B1245" t="s">
        <v>1109</v>
      </c>
      <c r="C1245" t="s">
        <v>4736</v>
      </c>
      <c r="D1245" t="s">
        <v>1412</v>
      </c>
      <c r="E1245" t="s">
        <v>4400</v>
      </c>
      <c r="F1245" t="s">
        <v>4729</v>
      </c>
      <c r="G1245" t="s">
        <v>4306</v>
      </c>
      <c r="H1245" t="s">
        <v>4109</v>
      </c>
      <c r="I1245" t="s">
        <v>4307</v>
      </c>
      <c r="J1245" t="s">
        <v>2034</v>
      </c>
      <c r="K1245">
        <v>10</v>
      </c>
      <c r="L1245" s="2" t="s">
        <v>1412</v>
      </c>
      <c r="M1245" s="2">
        <f ca="1">Table1[[#This Row],[Cases]]*Table1[[#This Row],[Pack Size]]</f>
        <v>0</v>
      </c>
      <c r="N1245" s="1">
        <f ca="1">Table1[[#This Row],[Cases]]*Table1[[#This Row],[Pack Size]]</f>
        <v>1000</v>
      </c>
      <c r="O1245" s="1">
        <f>IFERROR(VLOOKUP(Table1[[#This Row],[SKU Code]],'SKU Size'!$G:$H,2,FALSE),0)*Table1[[#This Row],[Cases]]</f>
        <v>75600.242379515024</v>
      </c>
      <c r="P1245" t="str">
        <f t="shared" si="20"/>
        <v>D0527</v>
      </c>
      <c r="Q1245">
        <f>IFERROR(VLOOKUP(Table1[[#This Row],[Trim Distributor Code]],Sheet1!$N:$O,2,FALSE),0)</f>
        <v>0</v>
      </c>
      <c r="R1245" t="str">
        <f>IFERROR(VLOOKUP(Table1[[#This Row],[Salesflo AppUser Code]],HIE!$A:$B,2,FALSE),0)</f>
        <v>Active</v>
      </c>
      <c r="S1245" t="str">
        <f>IFERROR(VLOOKUP(Table1[[#This Row],[Salesflo AppUser Code]],HIE!$A:$B,2,FALSE),0)</f>
        <v>Active</v>
      </c>
      <c r="T1245" t="s">
        <v>4504</v>
      </c>
      <c r="U1245" t="s">
        <v>5688</v>
      </c>
      <c r="V1245" t="s">
        <v>1423</v>
      </c>
      <c r="W1245" t="s">
        <v>2031</v>
      </c>
      <c r="X1245">
        <f>IFERROR(VLOOKUP( Table1[[#This Row],[Trim Distributor Code]],Sheet1!$A:$J,10,FALSE),0)</f>
        <v>0</v>
      </c>
    </row>
    <row r="1246" spans="1:24" hidden="1" x14ac:dyDescent="0.3">
      <c r="A1246" t="s">
        <v>4805</v>
      </c>
      <c r="B1246" t="s">
        <v>1109</v>
      </c>
      <c r="C1246" t="s">
        <v>4736</v>
      </c>
      <c r="D1246" t="s">
        <v>1412</v>
      </c>
      <c r="E1246" t="s">
        <v>4400</v>
      </c>
      <c r="F1246" t="s">
        <v>4729</v>
      </c>
      <c r="G1246" t="s">
        <v>4305</v>
      </c>
      <c r="H1246" t="s">
        <v>4109</v>
      </c>
      <c r="I1246" t="s">
        <v>4393</v>
      </c>
      <c r="J1246" t="s">
        <v>2060</v>
      </c>
      <c r="K1246">
        <v>10</v>
      </c>
      <c r="L1246" s="2" t="s">
        <v>1412</v>
      </c>
      <c r="M1246" s="2">
        <f ca="1">Table1[[#This Row],[Cases]]*Table1[[#This Row],[Pack Size]]</f>
        <v>0</v>
      </c>
      <c r="N1246" s="1">
        <f ca="1">Table1[[#This Row],[Cases]]*Table1[[#This Row],[Pack Size]]</f>
        <v>1000</v>
      </c>
      <c r="O1246" s="1">
        <f>IFERROR(VLOOKUP(Table1[[#This Row],[SKU Code]],'SKU Size'!$G:$H,2,FALSE),0)*Table1[[#This Row],[Cases]]</f>
        <v>101712.54325194021</v>
      </c>
      <c r="P1246" t="str">
        <f t="shared" si="20"/>
        <v>D0527</v>
      </c>
      <c r="Q1246">
        <f>IFERROR(VLOOKUP(Table1[[#This Row],[Trim Distributor Code]],Sheet1!$N:$O,2,FALSE),0)</f>
        <v>0</v>
      </c>
      <c r="R1246" t="str">
        <f>IFERROR(VLOOKUP(Table1[[#This Row],[Salesflo AppUser Code]],HIE!$A:$B,2,FALSE),0)</f>
        <v>Active</v>
      </c>
      <c r="S1246" t="str">
        <f>IFERROR(VLOOKUP(Table1[[#This Row],[Salesflo AppUser Code]],HIE!$A:$B,2,FALSE),0)</f>
        <v>Active</v>
      </c>
      <c r="T1246" t="s">
        <v>4504</v>
      </c>
      <c r="U1246" t="s">
        <v>5688</v>
      </c>
      <c r="V1246" t="s">
        <v>1423</v>
      </c>
      <c r="W1246" t="s">
        <v>2040</v>
      </c>
      <c r="X1246">
        <f>IFERROR(VLOOKUP( Table1[[#This Row],[Trim Distributor Code]],Sheet1!$A:$J,10,FALSE),0)</f>
        <v>0</v>
      </c>
    </row>
    <row r="1247" spans="1:24" hidden="1" x14ac:dyDescent="0.3">
      <c r="A1247" t="s">
        <v>4805</v>
      </c>
      <c r="B1247" t="s">
        <v>1109</v>
      </c>
      <c r="C1247" t="s">
        <v>4736</v>
      </c>
      <c r="D1247" t="s">
        <v>1412</v>
      </c>
      <c r="E1247" t="s">
        <v>4400</v>
      </c>
      <c r="F1247" t="s">
        <v>4729</v>
      </c>
      <c r="G1247" t="s">
        <v>2269</v>
      </c>
      <c r="H1247" t="s">
        <v>4113</v>
      </c>
      <c r="I1247" t="s">
        <v>4395</v>
      </c>
      <c r="J1247" t="s">
        <v>2288</v>
      </c>
      <c r="K1247">
        <v>10</v>
      </c>
      <c r="L1247" s="2" t="s">
        <v>1412</v>
      </c>
      <c r="M1247" s="2">
        <f ca="1">Table1[[#This Row],[Cases]]*Table1[[#This Row],[Pack Size]]</f>
        <v>0</v>
      </c>
      <c r="N1247" s="1">
        <f ca="1">Table1[[#This Row],[Cases]]*Table1[[#This Row],[Pack Size]]</f>
        <v>240</v>
      </c>
      <c r="O1247" s="1">
        <f>IFERROR(VLOOKUP(Table1[[#This Row],[SKU Code]],'SKU Size'!$G:$H,2,FALSE),0)*Table1[[#This Row],[Cases]]</f>
        <v>19303.367785237082</v>
      </c>
      <c r="P1247" t="str">
        <f t="shared" si="20"/>
        <v>D0527</v>
      </c>
      <c r="Q1247">
        <f>IFERROR(VLOOKUP(Table1[[#This Row],[Trim Distributor Code]],Sheet1!$N:$O,2,FALSE),0)</f>
        <v>0</v>
      </c>
      <c r="R1247" t="str">
        <f>IFERROR(VLOOKUP(Table1[[#This Row],[Salesflo AppUser Code]],HIE!$A:$B,2,FALSE),0)</f>
        <v>Active</v>
      </c>
      <c r="S1247" t="str">
        <f>IFERROR(VLOOKUP(Table1[[#This Row],[Salesflo AppUser Code]],HIE!$A:$B,2,FALSE),0)</f>
        <v>Active</v>
      </c>
      <c r="T1247" t="s">
        <v>4504</v>
      </c>
      <c r="U1247" t="s">
        <v>5688</v>
      </c>
      <c r="V1247" t="s">
        <v>1632</v>
      </c>
      <c r="W1247" t="s">
        <v>2269</v>
      </c>
      <c r="X1247">
        <f>IFERROR(VLOOKUP( Table1[[#This Row],[Trim Distributor Code]],Sheet1!$A:$J,10,FALSE),0)</f>
        <v>0</v>
      </c>
    </row>
    <row r="1248" spans="1:24" hidden="1" x14ac:dyDescent="0.3">
      <c r="A1248" t="s">
        <v>4805</v>
      </c>
      <c r="B1248" t="s">
        <v>1109</v>
      </c>
      <c r="C1248" t="s">
        <v>4736</v>
      </c>
      <c r="D1248" t="s">
        <v>1412</v>
      </c>
      <c r="E1248" t="s">
        <v>4400</v>
      </c>
      <c r="F1248" t="s">
        <v>4729</v>
      </c>
      <c r="G1248" t="s">
        <v>2269</v>
      </c>
      <c r="H1248" t="s">
        <v>2268</v>
      </c>
      <c r="I1248" t="s">
        <v>4396</v>
      </c>
      <c r="J1248" t="s">
        <v>2270</v>
      </c>
      <c r="K1248" s="1">
        <v>25</v>
      </c>
      <c r="L1248" s="1" t="s">
        <v>1412</v>
      </c>
      <c r="M1248" s="2">
        <f ca="1">Table1[[#This Row],[Cases]]*Table1[[#This Row],[Pack Size]]</f>
        <v>0</v>
      </c>
      <c r="N1248" s="1">
        <f ca="1">Table1[[#This Row],[Cases]]*Table1[[#This Row],[Pack Size]]</f>
        <v>12000</v>
      </c>
      <c r="O1248" s="1">
        <f>IFERROR(VLOOKUP(Table1[[#This Row],[SKU Code]],'SKU Size'!$G:$H,2,FALSE),0)*Table1[[#This Row],[Cases]]</f>
        <v>120338.2691808027</v>
      </c>
      <c r="P1248" t="str">
        <f t="shared" si="20"/>
        <v>D0527</v>
      </c>
      <c r="Q1248">
        <f>IFERROR(VLOOKUP(Table1[[#This Row],[Trim Distributor Code]],Sheet1!$N:$O,2,FALSE),0)</f>
        <v>0</v>
      </c>
      <c r="R1248" t="str">
        <f>IFERROR(VLOOKUP(Table1[[#This Row],[Salesflo AppUser Code]],HIE!$A:$B,2,FALSE),0)</f>
        <v>Active</v>
      </c>
      <c r="S1248" t="str">
        <f>IFERROR(VLOOKUP(Table1[[#This Row],[Salesflo AppUser Code]],HIE!$A:$B,2,FALSE),0)</f>
        <v>Active</v>
      </c>
      <c r="T1248" t="s">
        <v>4504</v>
      </c>
      <c r="U1248" t="s">
        <v>5688</v>
      </c>
      <c r="V1248" t="s">
        <v>2268</v>
      </c>
      <c r="W1248" t="s">
        <v>2269</v>
      </c>
      <c r="X1248">
        <f>IFERROR(VLOOKUP( Table1[[#This Row],[Trim Distributor Code]],Sheet1!$A:$J,10,FALSE),0)</f>
        <v>0</v>
      </c>
    </row>
    <row r="1249" spans="1:24" hidden="1" x14ac:dyDescent="0.3">
      <c r="A1249" t="s">
        <v>4805</v>
      </c>
      <c r="B1249" t="s">
        <v>3853</v>
      </c>
      <c r="C1249" t="s">
        <v>4801</v>
      </c>
      <c r="D1249" t="s">
        <v>1412</v>
      </c>
      <c r="E1249" t="s">
        <v>4802</v>
      </c>
      <c r="F1249" t="s">
        <v>4803</v>
      </c>
      <c r="G1249" t="s">
        <v>1867</v>
      </c>
      <c r="H1249" t="s">
        <v>4725</v>
      </c>
      <c r="I1249" t="s">
        <v>4795</v>
      </c>
      <c r="J1249" t="s">
        <v>1954</v>
      </c>
      <c r="K1249">
        <v>45</v>
      </c>
      <c r="L1249" s="2" t="s">
        <v>1412</v>
      </c>
      <c r="M1249" s="2">
        <f ca="1">Table1[[#This Row],[Cases]]*Table1[[#This Row],[Pack Size]]</f>
        <v>0</v>
      </c>
      <c r="N1249" s="1">
        <f ca="1">Table1[[#This Row],[Cases]]*Table1[[#This Row],[Pack Size]]</f>
        <v>12960</v>
      </c>
      <c r="O1249" s="1">
        <f>IFERROR(VLOOKUP(Table1[[#This Row],[SKU Code]],'SKU Size'!$G:$H,2,FALSE),0)*Table1[[#This Row],[Cases]]</f>
        <v>369099.00301113917</v>
      </c>
      <c r="P1249" t="str">
        <f t="shared" si="20"/>
        <v>D0306</v>
      </c>
      <c r="Q1249">
        <f>IFERROR(VLOOKUP(Table1[[#This Row],[Trim Distributor Code]],Sheet1!$N:$O,2,FALSE),0)</f>
        <v>3400808</v>
      </c>
      <c r="R1249" t="str">
        <f>IFERROR(VLOOKUP(Table1[[#This Row],[Salesflo AppUser Code]],HIE!$A:$B,2,FALSE),0)</f>
        <v>Active</v>
      </c>
      <c r="S1249" t="str">
        <f>IFERROR(VLOOKUP(Table1[[#This Row],[Salesflo AppUser Code]],HIE!$A:$B,2,FALSE),0)</f>
        <v>Active</v>
      </c>
      <c r="T1249" t="s">
        <v>4504</v>
      </c>
      <c r="U1249" t="s">
        <v>5688</v>
      </c>
      <c r="V1249" t="s">
        <v>1444</v>
      </c>
      <c r="W1249" t="s">
        <v>1867</v>
      </c>
      <c r="X1249" t="str">
        <f>IFERROR(VLOOKUP( Table1[[#This Row],[Trim Distributor Code]],Sheet1!$A:$J,10,FALSE),0)</f>
        <v>Active</v>
      </c>
    </row>
    <row r="1250" spans="1:24" hidden="1" x14ac:dyDescent="0.3">
      <c r="A1250" t="s">
        <v>4805</v>
      </c>
      <c r="B1250" t="s">
        <v>3853</v>
      </c>
      <c r="C1250" t="s">
        <v>4801</v>
      </c>
      <c r="D1250" t="s">
        <v>1412</v>
      </c>
      <c r="E1250" t="s">
        <v>4802</v>
      </c>
      <c r="F1250" t="s">
        <v>4803</v>
      </c>
      <c r="G1250" t="s">
        <v>1867</v>
      </c>
      <c r="H1250" t="s">
        <v>1606</v>
      </c>
      <c r="I1250" t="s">
        <v>4796</v>
      </c>
      <c r="J1250" t="s">
        <v>1995</v>
      </c>
      <c r="K1250">
        <v>60</v>
      </c>
      <c r="L1250" s="2" t="s">
        <v>1412</v>
      </c>
      <c r="M1250" s="2">
        <f ca="1">Table1[[#This Row],[Cases]]*Table1[[#This Row],[Pack Size]]</f>
        <v>0</v>
      </c>
      <c r="N1250" s="1">
        <f ca="1">Table1[[#This Row],[Cases]]*Table1[[#This Row],[Pack Size]]</f>
        <v>11520</v>
      </c>
      <c r="O1250" s="1">
        <f>IFERROR(VLOOKUP(Table1[[#This Row],[SKU Code]],'SKU Size'!$G:$H,2,FALSE),0)*Table1[[#This Row],[Cases]]</f>
        <v>498350.49578700098</v>
      </c>
      <c r="P1250" t="str">
        <f t="shared" si="20"/>
        <v>D0306</v>
      </c>
      <c r="Q1250">
        <f>IFERROR(VLOOKUP(Table1[[#This Row],[Trim Distributor Code]],Sheet1!$N:$O,2,FALSE),0)</f>
        <v>3400808</v>
      </c>
      <c r="R1250" t="str">
        <f>IFERROR(VLOOKUP(Table1[[#This Row],[Salesflo AppUser Code]],HIE!$A:$B,2,FALSE),0)</f>
        <v>Active</v>
      </c>
      <c r="S1250" t="str">
        <f>IFERROR(VLOOKUP(Table1[[#This Row],[Salesflo AppUser Code]],HIE!$A:$B,2,FALSE),0)</f>
        <v>Active</v>
      </c>
      <c r="T1250" t="s">
        <v>4504</v>
      </c>
      <c r="U1250" t="s">
        <v>5688</v>
      </c>
      <c r="V1250" t="s">
        <v>1606</v>
      </c>
      <c r="W1250" t="s">
        <v>1867</v>
      </c>
      <c r="X1250" t="str">
        <f>IFERROR(VLOOKUP( Table1[[#This Row],[Trim Distributor Code]],Sheet1!$A:$J,10,FALSE),0)</f>
        <v>Active</v>
      </c>
    </row>
    <row r="1251" spans="1:24" hidden="1" x14ac:dyDescent="0.3">
      <c r="A1251" t="s">
        <v>4805</v>
      </c>
      <c r="B1251" t="s">
        <v>3853</v>
      </c>
      <c r="C1251" t="s">
        <v>4801</v>
      </c>
      <c r="D1251" t="s">
        <v>1412</v>
      </c>
      <c r="E1251" t="s">
        <v>4802</v>
      </c>
      <c r="F1251" t="s">
        <v>4803</v>
      </c>
      <c r="G1251" t="s">
        <v>1867</v>
      </c>
      <c r="H1251" t="s">
        <v>1632</v>
      </c>
      <c r="I1251" t="s">
        <v>4711</v>
      </c>
      <c r="J1251" t="s">
        <v>2021</v>
      </c>
      <c r="K1251">
        <v>15</v>
      </c>
      <c r="L1251" s="2" t="s">
        <v>1412</v>
      </c>
      <c r="M1251" s="2">
        <f ca="1">Table1[[#This Row],[Cases]]*Table1[[#This Row],[Pack Size]]</f>
        <v>0</v>
      </c>
      <c r="N1251" s="1">
        <f ca="1">Table1[[#This Row],[Cases]]*Table1[[#This Row],[Pack Size]]</f>
        <v>360</v>
      </c>
      <c r="O1251" s="1">
        <f>IFERROR(VLOOKUP(Table1[[#This Row],[SKU Code]],'SKU Size'!$G:$H,2,FALSE),0)*Table1[[#This Row],[Cases]]</f>
        <v>111939.6463650097</v>
      </c>
      <c r="P1251" t="str">
        <f t="shared" si="20"/>
        <v>D0306</v>
      </c>
      <c r="Q1251">
        <f>IFERROR(VLOOKUP(Table1[[#This Row],[Trim Distributor Code]],Sheet1!$N:$O,2,FALSE),0)</f>
        <v>3400808</v>
      </c>
      <c r="R1251" t="str">
        <f>IFERROR(VLOOKUP(Table1[[#This Row],[Salesflo AppUser Code]],HIE!$A:$B,2,FALSE),0)</f>
        <v>Active</v>
      </c>
      <c r="S1251" t="str">
        <f>IFERROR(VLOOKUP(Table1[[#This Row],[Salesflo AppUser Code]],HIE!$A:$B,2,FALSE),0)</f>
        <v>Active</v>
      </c>
      <c r="T1251" t="s">
        <v>4504</v>
      </c>
      <c r="U1251" t="s">
        <v>5688</v>
      </c>
      <c r="V1251" t="s">
        <v>1632</v>
      </c>
      <c r="W1251" t="s">
        <v>1867</v>
      </c>
      <c r="X1251" t="str">
        <f>IFERROR(VLOOKUP( Table1[[#This Row],[Trim Distributor Code]],Sheet1!$A:$J,10,FALSE),0)</f>
        <v>Active</v>
      </c>
    </row>
    <row r="1252" spans="1:24" hidden="1" x14ac:dyDescent="0.3">
      <c r="A1252" t="s">
        <v>4805</v>
      </c>
      <c r="B1252" t="s">
        <v>3853</v>
      </c>
      <c r="C1252" t="s">
        <v>4801</v>
      </c>
      <c r="D1252" t="s">
        <v>1412</v>
      </c>
      <c r="E1252" t="s">
        <v>4802</v>
      </c>
      <c r="F1252" t="s">
        <v>4803</v>
      </c>
      <c r="G1252" t="s">
        <v>2023</v>
      </c>
      <c r="H1252" t="s">
        <v>1632</v>
      </c>
      <c r="I1252" t="s">
        <v>4798</v>
      </c>
      <c r="J1252" t="s">
        <v>2024</v>
      </c>
      <c r="K1252">
        <v>30</v>
      </c>
      <c r="L1252" s="2" t="s">
        <v>1412</v>
      </c>
      <c r="M1252" s="2">
        <f ca="1">Table1[[#This Row],[Cases]]*Table1[[#This Row],[Pack Size]]</f>
        <v>0</v>
      </c>
      <c r="N1252" s="1">
        <f ca="1">Table1[[#This Row],[Cases]]*Table1[[#This Row],[Pack Size]]</f>
        <v>720</v>
      </c>
      <c r="O1252" s="1">
        <f>IFERROR(VLOOKUP(Table1[[#This Row],[SKU Code]],'SKU Size'!$G:$H,2,FALSE),0)*Table1[[#This Row],[Cases]]</f>
        <v>56553.652101878877</v>
      </c>
      <c r="P1252" t="str">
        <f t="shared" si="20"/>
        <v>D0306</v>
      </c>
      <c r="Q1252">
        <f>IFERROR(VLOOKUP(Table1[[#This Row],[Trim Distributor Code]],Sheet1!$N:$O,2,FALSE),0)</f>
        <v>3400808</v>
      </c>
      <c r="R1252" t="str">
        <f>IFERROR(VLOOKUP(Table1[[#This Row],[Salesflo AppUser Code]],HIE!$A:$B,2,FALSE),0)</f>
        <v>Active</v>
      </c>
      <c r="S1252" t="str">
        <f>IFERROR(VLOOKUP(Table1[[#This Row],[Salesflo AppUser Code]],HIE!$A:$B,2,FALSE),0)</f>
        <v>Active</v>
      </c>
      <c r="T1252" t="s">
        <v>4504</v>
      </c>
      <c r="U1252" t="s">
        <v>5688</v>
      </c>
      <c r="V1252" t="s">
        <v>1632</v>
      </c>
      <c r="W1252" t="s">
        <v>2023</v>
      </c>
      <c r="X1252" t="str">
        <f>IFERROR(VLOOKUP( Table1[[#This Row],[Trim Distributor Code]],Sheet1!$A:$J,10,FALSE),0)</f>
        <v>Active</v>
      </c>
    </row>
    <row r="1253" spans="1:24" hidden="1" x14ac:dyDescent="0.3">
      <c r="A1253" t="s">
        <v>4805</v>
      </c>
      <c r="B1253" t="s">
        <v>3853</v>
      </c>
      <c r="C1253" t="s">
        <v>4801</v>
      </c>
      <c r="D1253" t="s">
        <v>1412</v>
      </c>
      <c r="E1253" t="s">
        <v>4802</v>
      </c>
      <c r="F1253" t="s">
        <v>4803</v>
      </c>
      <c r="G1253" t="s">
        <v>1868</v>
      </c>
      <c r="H1253" t="s">
        <v>4726</v>
      </c>
      <c r="I1253" t="s">
        <v>4797</v>
      </c>
      <c r="J1253" t="s">
        <v>1877</v>
      </c>
      <c r="K1253">
        <v>20</v>
      </c>
      <c r="L1253" s="2" t="s">
        <v>1412</v>
      </c>
      <c r="M1253" s="2">
        <f ca="1">Table1[[#This Row],[Cases]]*Table1[[#This Row],[Pack Size]]</f>
        <v>0</v>
      </c>
      <c r="N1253" s="1">
        <f ca="1">Table1[[#This Row],[Cases]]*Table1[[#This Row],[Pack Size]]</f>
        <v>2000</v>
      </c>
      <c r="O1253" s="1">
        <f>IFERROR(VLOOKUP(Table1[[#This Row],[SKU Code]],'SKU Size'!$G:$H,2,FALSE),0)*Table1[[#This Row],[Cases]]</f>
        <v>247530.89456746302</v>
      </c>
      <c r="P1253" t="str">
        <f t="shared" si="20"/>
        <v>D0306</v>
      </c>
      <c r="Q1253">
        <f>IFERROR(VLOOKUP(Table1[[#This Row],[Trim Distributor Code]],Sheet1!$N:$O,2,FALSE),0)</f>
        <v>3400808</v>
      </c>
      <c r="R1253" t="str">
        <f>IFERROR(VLOOKUP(Table1[[#This Row],[Salesflo AppUser Code]],HIE!$A:$B,2,FALSE),0)</f>
        <v>Active</v>
      </c>
      <c r="S1253" t="str">
        <f>IFERROR(VLOOKUP(Table1[[#This Row],[Salesflo AppUser Code]],HIE!$A:$B,2,FALSE),0)</f>
        <v>Active</v>
      </c>
      <c r="T1253" t="s">
        <v>4504</v>
      </c>
      <c r="U1253" t="s">
        <v>5688</v>
      </c>
      <c r="V1253" t="s">
        <v>1423</v>
      </c>
      <c r="W1253" t="s">
        <v>1868</v>
      </c>
      <c r="X1253" t="str">
        <f>IFERROR(VLOOKUP( Table1[[#This Row],[Trim Distributor Code]],Sheet1!$A:$J,10,FALSE),0)</f>
        <v>Active</v>
      </c>
    </row>
    <row r="1254" spans="1:24" hidden="1" x14ac:dyDescent="0.3">
      <c r="A1254" t="s">
        <v>4805</v>
      </c>
      <c r="B1254" t="s">
        <v>1355</v>
      </c>
      <c r="C1254" t="s">
        <v>4804</v>
      </c>
      <c r="D1254" t="s">
        <v>1412</v>
      </c>
      <c r="E1254" t="s">
        <v>4802</v>
      </c>
      <c r="F1254" t="s">
        <v>4803</v>
      </c>
      <c r="G1254" t="s">
        <v>1867</v>
      </c>
      <c r="H1254" t="s">
        <v>4725</v>
      </c>
      <c r="I1254" t="s">
        <v>4795</v>
      </c>
      <c r="J1254" t="s">
        <v>1954</v>
      </c>
      <c r="K1254" s="1">
        <v>55</v>
      </c>
      <c r="L1254" s="1" t="s">
        <v>1412</v>
      </c>
      <c r="M1254" s="2">
        <f ca="1">Table1[[#This Row],[Cases]]*Table1[[#This Row],[Pack Size]]</f>
        <v>0</v>
      </c>
      <c r="N1254" s="1">
        <f ca="1">Table1[[#This Row],[Cases]]*Table1[[#This Row],[Pack Size]]</f>
        <v>15840</v>
      </c>
      <c r="O1254" s="1">
        <f>IFERROR(VLOOKUP(Table1[[#This Row],[SKU Code]],'SKU Size'!$G:$H,2,FALSE),0)*Table1[[#This Row],[Cases]]</f>
        <v>451121.00368028117</v>
      </c>
      <c r="P1254" t="str">
        <f t="shared" si="20"/>
        <v>D0306</v>
      </c>
      <c r="Q1254">
        <f>IFERROR(VLOOKUP(Table1[[#This Row],[Trim Distributor Code]],Sheet1!$N:$O,2,FALSE),0)</f>
        <v>3400808</v>
      </c>
      <c r="R1254" t="str">
        <f>IFERROR(VLOOKUP(Table1[[#This Row],[Salesflo AppUser Code]],HIE!$A:$B,2,FALSE),0)</f>
        <v>Active</v>
      </c>
      <c r="S1254" t="str">
        <f>IFERROR(VLOOKUP(Table1[[#This Row],[Salesflo AppUser Code]],HIE!$A:$B,2,FALSE),0)</f>
        <v>Active</v>
      </c>
      <c r="T1254" t="s">
        <v>4504</v>
      </c>
      <c r="U1254" t="s">
        <v>5688</v>
      </c>
      <c r="V1254" t="s">
        <v>1444</v>
      </c>
      <c r="W1254" t="s">
        <v>1867</v>
      </c>
      <c r="X1254" t="str">
        <f>IFERROR(VLOOKUP( Table1[[#This Row],[Trim Distributor Code]],Sheet1!$A:$J,10,FALSE),0)</f>
        <v>Active</v>
      </c>
    </row>
    <row r="1255" spans="1:24" hidden="1" x14ac:dyDescent="0.3">
      <c r="A1255" t="s">
        <v>4805</v>
      </c>
      <c r="B1255" t="s">
        <v>1355</v>
      </c>
      <c r="C1255" t="s">
        <v>4804</v>
      </c>
      <c r="D1255" t="s">
        <v>1412</v>
      </c>
      <c r="E1255" t="s">
        <v>4802</v>
      </c>
      <c r="F1255" t="s">
        <v>4803</v>
      </c>
      <c r="G1255" t="s">
        <v>1867</v>
      </c>
      <c r="H1255" t="s">
        <v>1606</v>
      </c>
      <c r="I1255" t="s">
        <v>4796</v>
      </c>
      <c r="J1255" t="s">
        <v>1995</v>
      </c>
      <c r="K1255">
        <v>80</v>
      </c>
      <c r="L1255" s="2" t="s">
        <v>1412</v>
      </c>
      <c r="M1255" s="2">
        <f ca="1">Table1[[#This Row],[Cases]]*Table1[[#This Row],[Pack Size]]</f>
        <v>0</v>
      </c>
      <c r="N1255" s="1">
        <f ca="1">Table1[[#This Row],[Cases]]*Table1[[#This Row],[Pack Size]]</f>
        <v>15360</v>
      </c>
      <c r="O1255" s="1">
        <f>IFERROR(VLOOKUP(Table1[[#This Row],[SKU Code]],'SKU Size'!$G:$H,2,FALSE),0)*Table1[[#This Row],[Cases]]</f>
        <v>664467.32771600131</v>
      </c>
      <c r="P1255" t="str">
        <f t="shared" si="20"/>
        <v>D0306</v>
      </c>
      <c r="Q1255">
        <f>IFERROR(VLOOKUP(Table1[[#This Row],[Trim Distributor Code]],Sheet1!$N:$O,2,FALSE),0)</f>
        <v>3400808</v>
      </c>
      <c r="R1255" t="str">
        <f>IFERROR(VLOOKUP(Table1[[#This Row],[Salesflo AppUser Code]],HIE!$A:$B,2,FALSE),0)</f>
        <v>Active</v>
      </c>
      <c r="S1255" t="str">
        <f>IFERROR(VLOOKUP(Table1[[#This Row],[Salesflo AppUser Code]],HIE!$A:$B,2,FALSE),0)</f>
        <v>Active</v>
      </c>
      <c r="T1255" t="s">
        <v>4504</v>
      </c>
      <c r="U1255" t="s">
        <v>5688</v>
      </c>
      <c r="V1255" t="s">
        <v>1606</v>
      </c>
      <c r="W1255" t="s">
        <v>1867</v>
      </c>
      <c r="X1255" t="str">
        <f>IFERROR(VLOOKUP( Table1[[#This Row],[Trim Distributor Code]],Sheet1!$A:$J,10,FALSE),0)</f>
        <v>Active</v>
      </c>
    </row>
    <row r="1256" spans="1:24" hidden="1" x14ac:dyDescent="0.3">
      <c r="A1256" t="s">
        <v>4805</v>
      </c>
      <c r="B1256" t="s">
        <v>1355</v>
      </c>
      <c r="C1256" t="s">
        <v>4804</v>
      </c>
      <c r="D1256" t="s">
        <v>1412</v>
      </c>
      <c r="E1256" t="s">
        <v>4802</v>
      </c>
      <c r="F1256" t="s">
        <v>4803</v>
      </c>
      <c r="G1256" t="s">
        <v>1867</v>
      </c>
      <c r="H1256" t="s">
        <v>1632</v>
      </c>
      <c r="I1256" t="s">
        <v>4711</v>
      </c>
      <c r="J1256" t="s">
        <v>2021</v>
      </c>
      <c r="K1256">
        <v>15</v>
      </c>
      <c r="L1256" s="2" t="s">
        <v>1412</v>
      </c>
      <c r="M1256" s="2">
        <f ca="1">Table1[[#This Row],[Cases]]*Table1[[#This Row],[Pack Size]]</f>
        <v>0</v>
      </c>
      <c r="N1256" s="1">
        <f ca="1">Table1[[#This Row],[Cases]]*Table1[[#This Row],[Pack Size]]</f>
        <v>360</v>
      </c>
      <c r="O1256" s="1">
        <f>IFERROR(VLOOKUP(Table1[[#This Row],[SKU Code]],'SKU Size'!$G:$H,2,FALSE),0)*Table1[[#This Row],[Cases]]</f>
        <v>111939.6463650097</v>
      </c>
      <c r="P1256" t="str">
        <f t="shared" si="20"/>
        <v>D0306</v>
      </c>
      <c r="Q1256">
        <f>IFERROR(VLOOKUP(Table1[[#This Row],[Trim Distributor Code]],Sheet1!$N:$O,2,FALSE),0)</f>
        <v>3400808</v>
      </c>
      <c r="R1256" t="str">
        <f>IFERROR(VLOOKUP(Table1[[#This Row],[Salesflo AppUser Code]],HIE!$A:$B,2,FALSE),0)</f>
        <v>Active</v>
      </c>
      <c r="S1256" t="str">
        <f>IFERROR(VLOOKUP(Table1[[#This Row],[Salesflo AppUser Code]],HIE!$A:$B,2,FALSE),0)</f>
        <v>Active</v>
      </c>
      <c r="T1256" t="s">
        <v>4504</v>
      </c>
      <c r="U1256" t="s">
        <v>5688</v>
      </c>
      <c r="V1256" t="s">
        <v>1632</v>
      </c>
      <c r="W1256" t="s">
        <v>1867</v>
      </c>
      <c r="X1256" t="str">
        <f>IFERROR(VLOOKUP( Table1[[#This Row],[Trim Distributor Code]],Sheet1!$A:$J,10,FALSE),0)</f>
        <v>Active</v>
      </c>
    </row>
    <row r="1257" spans="1:24" hidden="1" x14ac:dyDescent="0.3">
      <c r="A1257" t="s">
        <v>4805</v>
      </c>
      <c r="B1257" t="s">
        <v>1355</v>
      </c>
      <c r="C1257" t="s">
        <v>4804</v>
      </c>
      <c r="D1257" t="s">
        <v>1412</v>
      </c>
      <c r="E1257" t="s">
        <v>4802</v>
      </c>
      <c r="F1257" t="s">
        <v>4803</v>
      </c>
      <c r="G1257" t="s">
        <v>2023</v>
      </c>
      <c r="H1257" t="s">
        <v>1632</v>
      </c>
      <c r="I1257" t="s">
        <v>4798</v>
      </c>
      <c r="J1257" t="s">
        <v>2024</v>
      </c>
      <c r="K1257">
        <v>20</v>
      </c>
      <c r="L1257" s="2" t="s">
        <v>1412</v>
      </c>
      <c r="M1257" s="2">
        <f ca="1">Table1[[#This Row],[Cases]]*Table1[[#This Row],[Pack Size]]</f>
        <v>0</v>
      </c>
      <c r="N1257" s="1">
        <f ca="1">Table1[[#This Row],[Cases]]*Table1[[#This Row],[Pack Size]]</f>
        <v>480</v>
      </c>
      <c r="O1257" s="1">
        <f>IFERROR(VLOOKUP(Table1[[#This Row],[SKU Code]],'SKU Size'!$G:$H,2,FALSE),0)*Table1[[#This Row],[Cases]]</f>
        <v>37702.434734585921</v>
      </c>
      <c r="P1257" t="str">
        <f t="shared" si="20"/>
        <v>D0306</v>
      </c>
      <c r="Q1257">
        <f>IFERROR(VLOOKUP(Table1[[#This Row],[Trim Distributor Code]],Sheet1!$N:$O,2,FALSE),0)</f>
        <v>3400808</v>
      </c>
      <c r="R1257" t="str">
        <f>IFERROR(VLOOKUP(Table1[[#This Row],[Salesflo AppUser Code]],HIE!$A:$B,2,FALSE),0)</f>
        <v>Active</v>
      </c>
      <c r="S1257" t="str">
        <f>IFERROR(VLOOKUP(Table1[[#This Row],[Salesflo AppUser Code]],HIE!$A:$B,2,FALSE),0)</f>
        <v>Active</v>
      </c>
      <c r="T1257" t="s">
        <v>4504</v>
      </c>
      <c r="U1257" t="s">
        <v>5688</v>
      </c>
      <c r="V1257" t="s">
        <v>1632</v>
      </c>
      <c r="W1257" t="s">
        <v>2023</v>
      </c>
      <c r="X1257" t="str">
        <f>IFERROR(VLOOKUP( Table1[[#This Row],[Trim Distributor Code]],Sheet1!$A:$J,10,FALSE),0)</f>
        <v>Active</v>
      </c>
    </row>
    <row r="1258" spans="1:24" hidden="1" x14ac:dyDescent="0.3">
      <c r="A1258" t="s">
        <v>4805</v>
      </c>
      <c r="B1258" t="s">
        <v>1355</v>
      </c>
      <c r="C1258" t="s">
        <v>4804</v>
      </c>
      <c r="D1258" t="s">
        <v>1412</v>
      </c>
      <c r="E1258" t="s">
        <v>4802</v>
      </c>
      <c r="F1258" t="s">
        <v>4803</v>
      </c>
      <c r="G1258" t="s">
        <v>1868</v>
      </c>
      <c r="H1258" t="s">
        <v>4726</v>
      </c>
      <c r="I1258" t="s">
        <v>4797</v>
      </c>
      <c r="J1258" t="s">
        <v>1877</v>
      </c>
      <c r="K1258">
        <v>30</v>
      </c>
      <c r="L1258" s="2" t="s">
        <v>1412</v>
      </c>
      <c r="M1258" s="2">
        <f ca="1">Table1[[#This Row],[Cases]]*Table1[[#This Row],[Pack Size]]</f>
        <v>0</v>
      </c>
      <c r="N1258" s="1">
        <f ca="1">Table1[[#This Row],[Cases]]*Table1[[#This Row],[Pack Size]]</f>
        <v>3000</v>
      </c>
      <c r="O1258" s="1">
        <f>IFERROR(VLOOKUP(Table1[[#This Row],[SKU Code]],'SKU Size'!$G:$H,2,FALSE),0)*Table1[[#This Row],[Cases]]</f>
        <v>371296.34185119456</v>
      </c>
      <c r="P1258" t="str">
        <f t="shared" si="20"/>
        <v>D0306</v>
      </c>
      <c r="Q1258">
        <f>IFERROR(VLOOKUP(Table1[[#This Row],[Trim Distributor Code]],Sheet1!$N:$O,2,FALSE),0)</f>
        <v>3400808</v>
      </c>
      <c r="R1258" t="str">
        <f>IFERROR(VLOOKUP(Table1[[#This Row],[Salesflo AppUser Code]],HIE!$A:$B,2,FALSE),0)</f>
        <v>Active</v>
      </c>
      <c r="S1258" t="str">
        <f>IFERROR(VLOOKUP(Table1[[#This Row],[Salesflo AppUser Code]],HIE!$A:$B,2,FALSE),0)</f>
        <v>Active</v>
      </c>
      <c r="T1258" t="s">
        <v>4504</v>
      </c>
      <c r="U1258" t="s">
        <v>5688</v>
      </c>
      <c r="V1258" t="s">
        <v>1423</v>
      </c>
      <c r="W1258" t="s">
        <v>1868</v>
      </c>
      <c r="X1258" t="str">
        <f>IFERROR(VLOOKUP( Table1[[#This Row],[Trim Distributor Code]],Sheet1!$A:$J,10,FALSE),0)</f>
        <v>Active</v>
      </c>
    </row>
    <row r="1259" spans="1:24" hidden="1" x14ac:dyDescent="0.3">
      <c r="A1259" t="s">
        <v>4817</v>
      </c>
      <c r="B1259" t="s">
        <v>1289</v>
      </c>
      <c r="C1259" t="s">
        <v>4808</v>
      </c>
      <c r="D1259" t="s">
        <v>1412</v>
      </c>
      <c r="E1259" t="s">
        <v>4809</v>
      </c>
      <c r="F1259" t="s">
        <v>4810</v>
      </c>
      <c r="G1259" t="s">
        <v>4112</v>
      </c>
      <c r="H1259" t="s">
        <v>4109</v>
      </c>
      <c r="I1259" t="s">
        <v>4749</v>
      </c>
      <c r="J1259" t="s">
        <v>1877</v>
      </c>
      <c r="K1259">
        <v>70</v>
      </c>
      <c r="L1259" s="2" t="s">
        <v>1412</v>
      </c>
      <c r="M1259" s="2">
        <f ca="1">Table1[[#This Row],[Cases]]*Table1[[#This Row],[Pack Size]]</f>
        <v>0</v>
      </c>
      <c r="N1259" s="1">
        <f ca="1">Table1[[#This Row],[Cases]]*Table1[[#This Row],[Pack Size]]</f>
        <v>7000</v>
      </c>
      <c r="O1259" s="1">
        <f>IFERROR(VLOOKUP(Table1[[#This Row],[SKU Code]],'SKU Size'!$G:$H,2,FALSE),0)*Table1[[#This Row],[Cases]]</f>
        <v>866358.13098612067</v>
      </c>
      <c r="P1259" t="str">
        <f t="shared" si="20"/>
        <v>D0281</v>
      </c>
      <c r="Q1259">
        <f>IFERROR(VLOOKUP(Table1[[#This Row],[Trim Distributor Code]],Sheet1!$N:$O,2,FALSE),0)</f>
        <v>3400870</v>
      </c>
      <c r="R1259" t="str">
        <f>IFERROR(VLOOKUP(Table1[[#This Row],[Salesflo AppUser Code]],HIE!$A:$B,2,FALSE),0)</f>
        <v>Active</v>
      </c>
      <c r="S1259" t="str">
        <f>IFERROR(VLOOKUP(Table1[[#This Row],[Salesflo AppUser Code]],HIE!$A:$B,2,FALSE),0)</f>
        <v>Active</v>
      </c>
      <c r="T1259" t="s">
        <v>5597</v>
      </c>
      <c r="U1259" t="s">
        <v>5712</v>
      </c>
      <c r="V1259" t="s">
        <v>1423</v>
      </c>
      <c r="W1259" t="s">
        <v>1868</v>
      </c>
      <c r="X1259" t="str">
        <f>IFERROR(VLOOKUP( Table1[[#This Row],[Trim Distributor Code]],Sheet1!$A:$J,10,FALSE),0)</f>
        <v>Active</v>
      </c>
    </row>
    <row r="1260" spans="1:24" hidden="1" x14ac:dyDescent="0.3">
      <c r="A1260" t="s">
        <v>4817</v>
      </c>
      <c r="B1260" t="s">
        <v>1289</v>
      </c>
      <c r="C1260" t="s">
        <v>4808</v>
      </c>
      <c r="D1260" t="s">
        <v>1412</v>
      </c>
      <c r="E1260" t="s">
        <v>4809</v>
      </c>
      <c r="F1260" t="s">
        <v>4810</v>
      </c>
      <c r="G1260" t="s">
        <v>4521</v>
      </c>
      <c r="H1260" t="s">
        <v>4106</v>
      </c>
      <c r="I1260" t="s">
        <v>4538</v>
      </c>
      <c r="J1260" t="s">
        <v>11</v>
      </c>
      <c r="K1260" s="1">
        <v>395</v>
      </c>
      <c r="L1260" s="1" t="s">
        <v>1412</v>
      </c>
      <c r="M1260" s="2">
        <f ca="1">Table1[[#This Row],[Cases]]*Table1[[#This Row],[Pack Size]]</f>
        <v>0</v>
      </c>
      <c r="N1260" s="1">
        <f ca="1">Table1[[#This Row],[Cases]]*Table1[[#This Row],[Pack Size]]</f>
        <v>139040</v>
      </c>
      <c r="O1260" s="1">
        <f>IFERROR(VLOOKUP(Table1[[#This Row],[SKU Code]],'SKU Size'!$G:$H,2,FALSE),0)*Table1[[#This Row],[Cases]]</f>
        <v>3462075.5517007937</v>
      </c>
      <c r="P1260" t="str">
        <f t="shared" si="20"/>
        <v>D0281</v>
      </c>
      <c r="Q1260">
        <f>IFERROR(VLOOKUP(Table1[[#This Row],[Trim Distributor Code]],Sheet1!$N:$O,2,FALSE),0)</f>
        <v>3400870</v>
      </c>
      <c r="R1260" t="str">
        <f>IFERROR(VLOOKUP(Table1[[#This Row],[Salesflo AppUser Code]],HIE!$A:$B,2,FALSE),0)</f>
        <v>Active</v>
      </c>
      <c r="S1260" t="str">
        <f>IFERROR(VLOOKUP(Table1[[#This Row],[Salesflo AppUser Code]],HIE!$A:$B,2,FALSE),0)</f>
        <v>Active</v>
      </c>
      <c r="T1260" t="s">
        <v>5597</v>
      </c>
      <c r="U1260" t="s">
        <v>5712</v>
      </c>
      <c r="V1260" t="s">
        <v>1444</v>
      </c>
      <c r="W1260" t="s">
        <v>1688</v>
      </c>
      <c r="X1260" t="str">
        <f>IFERROR(VLOOKUP( Table1[[#This Row],[Trim Distributor Code]],Sheet1!$A:$J,10,FALSE),0)</f>
        <v>Active</v>
      </c>
    </row>
    <row r="1261" spans="1:24" hidden="1" x14ac:dyDescent="0.3">
      <c r="A1261" t="s">
        <v>4817</v>
      </c>
      <c r="B1261" t="s">
        <v>1289</v>
      </c>
      <c r="C1261" t="s">
        <v>4808</v>
      </c>
      <c r="D1261" t="s">
        <v>1412</v>
      </c>
      <c r="E1261" t="s">
        <v>4809</v>
      </c>
      <c r="F1261" t="s">
        <v>4810</v>
      </c>
      <c r="G1261" t="s">
        <v>4107</v>
      </c>
      <c r="H1261" t="s">
        <v>4106</v>
      </c>
      <c r="I1261" t="s">
        <v>4747</v>
      </c>
      <c r="J1261" t="s">
        <v>1954</v>
      </c>
      <c r="K1261">
        <v>572</v>
      </c>
      <c r="L1261" s="2" t="s">
        <v>1412</v>
      </c>
      <c r="M1261" s="2">
        <f ca="1">Table1[[#This Row],[Cases]]*Table1[[#This Row],[Pack Size]]</f>
        <v>0</v>
      </c>
      <c r="N1261" s="1">
        <f ca="1">Table1[[#This Row],[Cases]]*Table1[[#This Row],[Pack Size]]</f>
        <v>164736</v>
      </c>
      <c r="O1261" s="1">
        <f>IFERROR(VLOOKUP(Table1[[#This Row],[SKU Code]],'SKU Size'!$G:$H,2,FALSE),0)*Table1[[#This Row],[Cases]]</f>
        <v>4691658.4382749246</v>
      </c>
      <c r="P1261" t="str">
        <f t="shared" si="20"/>
        <v>D0281</v>
      </c>
      <c r="Q1261">
        <f>IFERROR(VLOOKUP(Table1[[#This Row],[Trim Distributor Code]],Sheet1!$N:$O,2,FALSE),0)</f>
        <v>3400870</v>
      </c>
      <c r="R1261" t="str">
        <f>IFERROR(VLOOKUP(Table1[[#This Row],[Salesflo AppUser Code]],HIE!$A:$B,2,FALSE),0)</f>
        <v>Active</v>
      </c>
      <c r="S1261" t="str">
        <f>IFERROR(VLOOKUP(Table1[[#This Row],[Salesflo AppUser Code]],HIE!$A:$B,2,FALSE),0)</f>
        <v>Active</v>
      </c>
      <c r="T1261" t="s">
        <v>5597</v>
      </c>
      <c r="U1261" t="s">
        <v>5712</v>
      </c>
      <c r="V1261" t="s">
        <v>1444</v>
      </c>
      <c r="W1261" t="s">
        <v>1867</v>
      </c>
      <c r="X1261" t="str">
        <f>IFERROR(VLOOKUP( Table1[[#This Row],[Trim Distributor Code]],Sheet1!$A:$J,10,FALSE),0)</f>
        <v>Active</v>
      </c>
    </row>
    <row r="1262" spans="1:24" hidden="1" x14ac:dyDescent="0.3">
      <c r="A1262" t="s">
        <v>4817</v>
      </c>
      <c r="B1262" t="s">
        <v>1289</v>
      </c>
      <c r="C1262" t="s">
        <v>4808</v>
      </c>
      <c r="D1262" t="s">
        <v>1412</v>
      </c>
      <c r="E1262" t="s">
        <v>4809</v>
      </c>
      <c r="F1262" t="s">
        <v>4810</v>
      </c>
      <c r="G1262" t="s">
        <v>4156</v>
      </c>
      <c r="H1262" t="s">
        <v>4106</v>
      </c>
      <c r="I1262" t="s">
        <v>4391</v>
      </c>
      <c r="J1262" t="s">
        <v>2144</v>
      </c>
      <c r="K1262">
        <v>166</v>
      </c>
      <c r="L1262" s="2" t="s">
        <v>1412</v>
      </c>
      <c r="M1262" s="2">
        <f ca="1">Table1[[#This Row],[Cases]]*Table1[[#This Row],[Pack Size]]</f>
        <v>0</v>
      </c>
      <c r="N1262" s="1">
        <f ca="1">Table1[[#This Row],[Cases]]*Table1[[#This Row],[Pack Size]]</f>
        <v>66400</v>
      </c>
      <c r="O1262" s="1">
        <f>IFERROR(VLOOKUP(Table1[[#This Row],[SKU Code]],'SKU Size'!$G:$H,2,FALSE),0)*Table1[[#This Row],[Cases]]</f>
        <v>1502614.464561654</v>
      </c>
      <c r="P1262" t="str">
        <f t="shared" si="20"/>
        <v>D0281</v>
      </c>
      <c r="Q1262">
        <f>IFERROR(VLOOKUP(Table1[[#This Row],[Trim Distributor Code]],Sheet1!$N:$O,2,FALSE),0)</f>
        <v>3400870</v>
      </c>
      <c r="R1262" t="str">
        <f>IFERROR(VLOOKUP(Table1[[#This Row],[Salesflo AppUser Code]],HIE!$A:$B,2,FALSE),0)</f>
        <v>Active</v>
      </c>
      <c r="S1262" t="str">
        <f>IFERROR(VLOOKUP(Table1[[#This Row],[Salesflo AppUser Code]],HIE!$A:$B,2,FALSE),0)</f>
        <v>Active</v>
      </c>
      <c r="T1262" t="s">
        <v>5597</v>
      </c>
      <c r="U1262" t="s">
        <v>5712</v>
      </c>
      <c r="V1262" t="s">
        <v>1444</v>
      </c>
      <c r="W1262" t="s">
        <v>2030</v>
      </c>
      <c r="X1262" t="str">
        <f>IFERROR(VLOOKUP( Table1[[#This Row],[Trim Distributor Code]],Sheet1!$A:$J,10,FALSE),0)</f>
        <v>Active</v>
      </c>
    </row>
    <row r="1263" spans="1:24" hidden="1" x14ac:dyDescent="0.3">
      <c r="A1263" t="s">
        <v>4817</v>
      </c>
      <c r="B1263" t="s">
        <v>1289</v>
      </c>
      <c r="C1263" t="s">
        <v>4808</v>
      </c>
      <c r="D1263" t="s">
        <v>1412</v>
      </c>
      <c r="E1263" t="s">
        <v>4809</v>
      </c>
      <c r="F1263" t="s">
        <v>4810</v>
      </c>
      <c r="G1263" t="s">
        <v>4107</v>
      </c>
      <c r="H1263" t="s">
        <v>4137</v>
      </c>
      <c r="I1263" t="s">
        <v>4710</v>
      </c>
      <c r="J1263" t="s">
        <v>1995</v>
      </c>
      <c r="K1263">
        <v>274</v>
      </c>
      <c r="L1263" s="2" t="s">
        <v>1412</v>
      </c>
      <c r="M1263" s="2">
        <f ca="1">Table1[[#This Row],[Cases]]*Table1[[#This Row],[Pack Size]]</f>
        <v>0</v>
      </c>
      <c r="N1263" s="1">
        <f ca="1">Table1[[#This Row],[Cases]]*Table1[[#This Row],[Pack Size]]</f>
        <v>52608</v>
      </c>
      <c r="O1263" s="1">
        <f>IFERROR(VLOOKUP(Table1[[#This Row],[SKU Code]],'SKU Size'!$G:$H,2,FALSE),0)*Table1[[#This Row],[Cases]]</f>
        <v>2275800.5974273044</v>
      </c>
      <c r="P1263" t="str">
        <f t="shared" si="20"/>
        <v>D0281</v>
      </c>
      <c r="Q1263">
        <f>IFERROR(VLOOKUP(Table1[[#This Row],[Trim Distributor Code]],Sheet1!$N:$O,2,FALSE),0)</f>
        <v>3400870</v>
      </c>
      <c r="R1263" t="str">
        <f>IFERROR(VLOOKUP(Table1[[#This Row],[Salesflo AppUser Code]],HIE!$A:$B,2,FALSE),0)</f>
        <v>Active</v>
      </c>
      <c r="S1263" t="str">
        <f>IFERROR(VLOOKUP(Table1[[#This Row],[Salesflo AppUser Code]],HIE!$A:$B,2,FALSE),0)</f>
        <v>Active</v>
      </c>
      <c r="T1263" t="s">
        <v>5597</v>
      </c>
      <c r="U1263" t="s">
        <v>5712</v>
      </c>
      <c r="V1263" t="s">
        <v>1606</v>
      </c>
      <c r="W1263" t="s">
        <v>1867</v>
      </c>
      <c r="X1263" t="str">
        <f>IFERROR(VLOOKUP( Table1[[#This Row],[Trim Distributor Code]],Sheet1!$A:$J,10,FALSE),0)</f>
        <v>Active</v>
      </c>
    </row>
    <row r="1264" spans="1:24" hidden="1" x14ac:dyDescent="0.3">
      <c r="A1264" t="s">
        <v>4817</v>
      </c>
      <c r="B1264" t="s">
        <v>1289</v>
      </c>
      <c r="C1264" t="s">
        <v>4808</v>
      </c>
      <c r="D1264" t="s">
        <v>1412</v>
      </c>
      <c r="E1264" t="s">
        <v>4809</v>
      </c>
      <c r="F1264" t="s">
        <v>4810</v>
      </c>
      <c r="G1264" t="s">
        <v>4724</v>
      </c>
      <c r="H1264" t="s">
        <v>4390</v>
      </c>
      <c r="I1264" t="s">
        <v>4756</v>
      </c>
      <c r="J1264" t="s">
        <v>2503</v>
      </c>
      <c r="K1264">
        <v>120</v>
      </c>
      <c r="L1264" s="2" t="s">
        <v>1412</v>
      </c>
      <c r="M1264" s="2">
        <f ca="1">Table1[[#This Row],[Cases]]*Table1[[#This Row],[Pack Size]]</f>
        <v>0</v>
      </c>
      <c r="N1264" s="1">
        <f ca="1">Table1[[#This Row],[Cases]]*Table1[[#This Row],[Pack Size]]</f>
        <v>40320</v>
      </c>
      <c r="O1264" s="1">
        <f>IFERROR(VLOOKUP(Table1[[#This Row],[SKU Code]],'SKU Size'!$G:$H,2,FALSE),0)*Table1[[#This Row],[Cases]]</f>
        <v>893716.48294407502</v>
      </c>
      <c r="P1264" t="str">
        <f t="shared" si="20"/>
        <v>D0281</v>
      </c>
      <c r="Q1264">
        <f>IFERROR(VLOOKUP(Table1[[#This Row],[Trim Distributor Code]],Sheet1!$N:$O,2,FALSE),0)</f>
        <v>3400870</v>
      </c>
      <c r="R1264" t="str">
        <f>IFERROR(VLOOKUP(Table1[[#This Row],[Salesflo AppUser Code]],HIE!$A:$B,2,FALSE),0)</f>
        <v>Active</v>
      </c>
      <c r="S1264" t="str">
        <f>IFERROR(VLOOKUP(Table1[[#This Row],[Salesflo AppUser Code]],HIE!$A:$B,2,FALSE),0)</f>
        <v>Active</v>
      </c>
      <c r="T1264" t="s">
        <v>5597</v>
      </c>
      <c r="U1264" t="s">
        <v>5712</v>
      </c>
      <c r="V1264" t="s">
        <v>2268</v>
      </c>
      <c r="W1264" t="s">
        <v>2314</v>
      </c>
      <c r="X1264" t="str">
        <f>IFERROR(VLOOKUP( Table1[[#This Row],[Trim Distributor Code]],Sheet1!$A:$J,10,FALSE),0)</f>
        <v>Active</v>
      </c>
    </row>
    <row r="1265" spans="1:24" hidden="1" x14ac:dyDescent="0.3">
      <c r="A1265" t="s">
        <v>4817</v>
      </c>
      <c r="B1265" t="s">
        <v>1289</v>
      </c>
      <c r="C1265" t="s">
        <v>4808</v>
      </c>
      <c r="D1265" t="s">
        <v>1412</v>
      </c>
      <c r="E1265" t="s">
        <v>4809</v>
      </c>
      <c r="F1265" t="s">
        <v>4810</v>
      </c>
      <c r="G1265" t="s">
        <v>4521</v>
      </c>
      <c r="H1265" t="s">
        <v>4113</v>
      </c>
      <c r="I1265" t="s">
        <v>4540</v>
      </c>
      <c r="J1265" t="s">
        <v>14</v>
      </c>
      <c r="K1265">
        <v>66</v>
      </c>
      <c r="L1265" s="2" t="s">
        <v>1412</v>
      </c>
      <c r="M1265" s="2">
        <f ca="1">Table1[[#This Row],[Cases]]*Table1[[#This Row],[Pack Size]]</f>
        <v>0</v>
      </c>
      <c r="N1265" s="1">
        <f ca="1">Table1[[#This Row],[Cases]]*Table1[[#This Row],[Pack Size]]</f>
        <v>1584</v>
      </c>
      <c r="O1265" s="1">
        <f>IFERROR(VLOOKUP(Table1[[#This Row],[SKU Code]],'SKU Size'!$G:$H,2,FALSE),0)*Table1[[#This Row],[Cases]]</f>
        <v>237037.23550654025</v>
      </c>
      <c r="P1265" t="str">
        <f t="shared" si="20"/>
        <v>D0281</v>
      </c>
      <c r="Q1265">
        <f>IFERROR(VLOOKUP(Table1[[#This Row],[Trim Distributor Code]],Sheet1!$N:$O,2,FALSE),0)</f>
        <v>3400870</v>
      </c>
      <c r="R1265" t="str">
        <f>IFERROR(VLOOKUP(Table1[[#This Row],[Salesflo AppUser Code]],HIE!$A:$B,2,FALSE),0)</f>
        <v>Active</v>
      </c>
      <c r="S1265" t="str">
        <f>IFERROR(VLOOKUP(Table1[[#This Row],[Salesflo AppUser Code]],HIE!$A:$B,2,FALSE),0)</f>
        <v>Active</v>
      </c>
      <c r="T1265" t="s">
        <v>5597</v>
      </c>
      <c r="U1265" t="s">
        <v>5712</v>
      </c>
      <c r="V1265" t="s">
        <v>1632</v>
      </c>
      <c r="W1265" t="s">
        <v>1688</v>
      </c>
      <c r="X1265" t="str">
        <f>IFERROR(VLOOKUP( Table1[[#This Row],[Trim Distributor Code]],Sheet1!$A:$J,10,FALSE),0)</f>
        <v>Active</v>
      </c>
    </row>
    <row r="1266" spans="1:24" hidden="1" x14ac:dyDescent="0.3">
      <c r="A1266" t="s">
        <v>4817</v>
      </c>
      <c r="B1266" t="s">
        <v>1289</v>
      </c>
      <c r="C1266" t="s">
        <v>4808</v>
      </c>
      <c r="D1266" t="s">
        <v>1412</v>
      </c>
      <c r="E1266" t="s">
        <v>4809</v>
      </c>
      <c r="F1266" t="s">
        <v>4810</v>
      </c>
      <c r="G1266" t="s">
        <v>4107</v>
      </c>
      <c r="H1266" t="s">
        <v>4113</v>
      </c>
      <c r="I1266" t="s">
        <v>4748</v>
      </c>
      <c r="J1266" t="s">
        <v>2021</v>
      </c>
      <c r="K1266" s="1">
        <v>85</v>
      </c>
      <c r="L1266" s="1" t="s">
        <v>1412</v>
      </c>
      <c r="M1266" s="2">
        <f ca="1">Table1[[#This Row],[Cases]]*Table1[[#This Row],[Pack Size]]</f>
        <v>0</v>
      </c>
      <c r="N1266" s="1">
        <f ca="1">Table1[[#This Row],[Cases]]*Table1[[#This Row],[Pack Size]]</f>
        <v>2040</v>
      </c>
      <c r="O1266" s="1">
        <f>IFERROR(VLOOKUP(Table1[[#This Row],[SKU Code]],'SKU Size'!$G:$H,2,FALSE),0)*Table1[[#This Row],[Cases]]</f>
        <v>634324.66273505497</v>
      </c>
      <c r="P1266" t="str">
        <f t="shared" si="20"/>
        <v>D0281</v>
      </c>
      <c r="Q1266">
        <f>IFERROR(VLOOKUP(Table1[[#This Row],[Trim Distributor Code]],Sheet1!$N:$O,2,FALSE),0)</f>
        <v>3400870</v>
      </c>
      <c r="R1266" t="str">
        <f>IFERROR(VLOOKUP(Table1[[#This Row],[Salesflo AppUser Code]],HIE!$A:$B,2,FALSE),0)</f>
        <v>Active</v>
      </c>
      <c r="S1266" t="str">
        <f>IFERROR(VLOOKUP(Table1[[#This Row],[Salesflo AppUser Code]],HIE!$A:$B,2,FALSE),0)</f>
        <v>Active</v>
      </c>
      <c r="T1266" t="s">
        <v>5597</v>
      </c>
      <c r="U1266" t="s">
        <v>5712</v>
      </c>
      <c r="V1266" t="s">
        <v>1632</v>
      </c>
      <c r="W1266" t="s">
        <v>1867</v>
      </c>
      <c r="X1266" t="str">
        <f>IFERROR(VLOOKUP( Table1[[#This Row],[Trim Distributor Code]],Sheet1!$A:$J,10,FALSE),0)</f>
        <v>Active</v>
      </c>
    </row>
    <row r="1267" spans="1:24" hidden="1" x14ac:dyDescent="0.3">
      <c r="A1267" t="s">
        <v>4817</v>
      </c>
      <c r="B1267" t="s">
        <v>1289</v>
      </c>
      <c r="C1267" t="s">
        <v>4808</v>
      </c>
      <c r="D1267" t="s">
        <v>1412</v>
      </c>
      <c r="E1267" t="s">
        <v>4809</v>
      </c>
      <c r="F1267" t="s">
        <v>4810</v>
      </c>
      <c r="G1267" t="s">
        <v>4156</v>
      </c>
      <c r="H1267" t="s">
        <v>4113</v>
      </c>
      <c r="I1267" t="s">
        <v>4394</v>
      </c>
      <c r="J1267" t="s">
        <v>2307</v>
      </c>
      <c r="K1267">
        <v>50</v>
      </c>
      <c r="L1267" s="2" t="s">
        <v>1412</v>
      </c>
      <c r="M1267" s="2">
        <f ca="1">Table1[[#This Row],[Cases]]*Table1[[#This Row],[Pack Size]]</f>
        <v>0</v>
      </c>
      <c r="N1267" s="1">
        <f ca="1">Table1[[#This Row],[Cases]]*Table1[[#This Row],[Pack Size]]</f>
        <v>1200</v>
      </c>
      <c r="O1267" s="1">
        <f>IFERROR(VLOOKUP(Table1[[#This Row],[SKU Code]],'SKU Size'!$G:$H,2,FALSE),0)*Table1[[#This Row],[Cases]]</f>
        <v>172203.23362177826</v>
      </c>
      <c r="P1267" t="str">
        <f t="shared" si="20"/>
        <v>D0281</v>
      </c>
      <c r="Q1267">
        <f>IFERROR(VLOOKUP(Table1[[#This Row],[Trim Distributor Code]],Sheet1!$N:$O,2,FALSE),0)</f>
        <v>3400870</v>
      </c>
      <c r="R1267" t="str">
        <f>IFERROR(VLOOKUP(Table1[[#This Row],[Salesflo AppUser Code]],HIE!$A:$B,2,FALSE),0)</f>
        <v>Active</v>
      </c>
      <c r="S1267" t="str">
        <f>IFERROR(VLOOKUP(Table1[[#This Row],[Salesflo AppUser Code]],HIE!$A:$B,2,FALSE),0)</f>
        <v>Active</v>
      </c>
      <c r="T1267" t="s">
        <v>5597</v>
      </c>
      <c r="U1267" t="s">
        <v>5712</v>
      </c>
      <c r="V1267" t="s">
        <v>1632</v>
      </c>
      <c r="W1267" t="s">
        <v>2030</v>
      </c>
      <c r="X1267" t="str">
        <f>IFERROR(VLOOKUP( Table1[[#This Row],[Trim Distributor Code]],Sheet1!$A:$J,10,FALSE),0)</f>
        <v>Active</v>
      </c>
    </row>
    <row r="1268" spans="1:24" hidden="1" x14ac:dyDescent="0.3">
      <c r="A1268" t="s">
        <v>4817</v>
      </c>
      <c r="B1268" t="s">
        <v>1304</v>
      </c>
      <c r="C1268" t="s">
        <v>4811</v>
      </c>
      <c r="D1268" t="s">
        <v>1412</v>
      </c>
      <c r="E1268" t="s">
        <v>4812</v>
      </c>
      <c r="F1268" t="s">
        <v>4813</v>
      </c>
      <c r="G1268" t="s">
        <v>4112</v>
      </c>
      <c r="H1268" t="s">
        <v>4109</v>
      </c>
      <c r="I1268" t="s">
        <v>4749</v>
      </c>
      <c r="J1268" t="s">
        <v>1877</v>
      </c>
      <c r="K1268">
        <v>52</v>
      </c>
      <c r="L1268" s="2" t="s">
        <v>1412</v>
      </c>
      <c r="M1268" s="2">
        <f ca="1">Table1[[#This Row],[Cases]]*Table1[[#This Row],[Pack Size]]</f>
        <v>0</v>
      </c>
      <c r="N1268" s="1">
        <f ca="1">Table1[[#This Row],[Cases]]*Table1[[#This Row],[Pack Size]]</f>
        <v>5200</v>
      </c>
      <c r="O1268" s="1">
        <f>IFERROR(VLOOKUP(Table1[[#This Row],[SKU Code]],'SKU Size'!$G:$H,2,FALSE),0)*Table1[[#This Row],[Cases]]</f>
        <v>643580.32587540394</v>
      </c>
      <c r="P1268" t="str">
        <f t="shared" si="20"/>
        <v>D0288</v>
      </c>
      <c r="Q1268">
        <f>IFERROR(VLOOKUP(Table1[[#This Row],[Trim Distributor Code]],Sheet1!$N:$O,2,FALSE),0)</f>
        <v>3400802</v>
      </c>
      <c r="R1268" t="str">
        <f>IFERROR(VLOOKUP(Table1[[#This Row],[Salesflo AppUser Code]],HIE!$A:$B,2,FALSE),0)</f>
        <v>Active</v>
      </c>
      <c r="S1268" t="str">
        <f>IFERROR(VLOOKUP(Table1[[#This Row],[Salesflo AppUser Code]],HIE!$A:$B,2,FALSE),0)</f>
        <v>Active</v>
      </c>
      <c r="T1268" t="s">
        <v>5597</v>
      </c>
      <c r="U1268" t="s">
        <v>5712</v>
      </c>
      <c r="V1268" t="s">
        <v>1423</v>
      </c>
      <c r="W1268" t="s">
        <v>1868</v>
      </c>
      <c r="X1268" t="str">
        <f>IFERROR(VLOOKUP( Table1[[#This Row],[Trim Distributor Code]],Sheet1!$A:$J,10,FALSE),0)</f>
        <v>Active</v>
      </c>
    </row>
    <row r="1269" spans="1:24" hidden="1" x14ac:dyDescent="0.3">
      <c r="A1269" t="s">
        <v>4817</v>
      </c>
      <c r="B1269" t="s">
        <v>1304</v>
      </c>
      <c r="C1269" t="s">
        <v>4811</v>
      </c>
      <c r="D1269" t="s">
        <v>1412</v>
      </c>
      <c r="E1269" t="s">
        <v>4812</v>
      </c>
      <c r="F1269" t="s">
        <v>4813</v>
      </c>
      <c r="G1269" t="s">
        <v>4156</v>
      </c>
      <c r="H1269" t="s">
        <v>4106</v>
      </c>
      <c r="I1269" t="s">
        <v>4391</v>
      </c>
      <c r="J1269" t="s">
        <v>2144</v>
      </c>
      <c r="K1269">
        <v>125</v>
      </c>
      <c r="L1269" s="2" t="s">
        <v>1412</v>
      </c>
      <c r="M1269" s="2">
        <f ca="1">Table1[[#This Row],[Cases]]*Table1[[#This Row],[Pack Size]]</f>
        <v>0</v>
      </c>
      <c r="N1269" s="1">
        <f ca="1">Table1[[#This Row],[Cases]]*Table1[[#This Row],[Pack Size]]</f>
        <v>50000</v>
      </c>
      <c r="O1269" s="1">
        <f>IFERROR(VLOOKUP(Table1[[#This Row],[SKU Code]],'SKU Size'!$G:$H,2,FALSE),0)*Table1[[#This Row],[Cases]]</f>
        <v>1131486.795603655</v>
      </c>
      <c r="P1269" t="str">
        <f t="shared" si="20"/>
        <v>D0288</v>
      </c>
      <c r="Q1269">
        <f>IFERROR(VLOOKUP(Table1[[#This Row],[Trim Distributor Code]],Sheet1!$N:$O,2,FALSE),0)</f>
        <v>3400802</v>
      </c>
      <c r="R1269" t="str">
        <f>IFERROR(VLOOKUP(Table1[[#This Row],[Salesflo AppUser Code]],HIE!$A:$B,2,FALSE),0)</f>
        <v>Active</v>
      </c>
      <c r="S1269" t="str">
        <f>IFERROR(VLOOKUP(Table1[[#This Row],[Salesflo AppUser Code]],HIE!$A:$B,2,FALSE),0)</f>
        <v>Active</v>
      </c>
      <c r="T1269" t="s">
        <v>5597</v>
      </c>
      <c r="U1269" t="s">
        <v>5712</v>
      </c>
      <c r="V1269" t="s">
        <v>1444</v>
      </c>
      <c r="W1269" t="s">
        <v>2030</v>
      </c>
      <c r="X1269" t="str">
        <f>IFERROR(VLOOKUP( Table1[[#This Row],[Trim Distributor Code]],Sheet1!$A:$J,10,FALSE),0)</f>
        <v>Active</v>
      </c>
    </row>
    <row r="1270" spans="1:24" hidden="1" x14ac:dyDescent="0.3">
      <c r="A1270" t="s">
        <v>4817</v>
      </c>
      <c r="B1270" t="s">
        <v>1304</v>
      </c>
      <c r="C1270" t="s">
        <v>4811</v>
      </c>
      <c r="D1270" t="s">
        <v>1412</v>
      </c>
      <c r="E1270" t="s">
        <v>4812</v>
      </c>
      <c r="F1270" t="s">
        <v>4813</v>
      </c>
      <c r="G1270" t="s">
        <v>4107</v>
      </c>
      <c r="H1270" t="s">
        <v>4106</v>
      </c>
      <c r="I1270" t="s">
        <v>4747</v>
      </c>
      <c r="J1270" t="s">
        <v>1954</v>
      </c>
      <c r="K1270">
        <v>430</v>
      </c>
      <c r="L1270" s="2" t="s">
        <v>1412</v>
      </c>
      <c r="M1270" s="2">
        <f ca="1">Table1[[#This Row],[Cases]]*Table1[[#This Row],[Pack Size]]</f>
        <v>0</v>
      </c>
      <c r="N1270" s="1">
        <f ca="1">Table1[[#This Row],[Cases]]*Table1[[#This Row],[Pack Size]]</f>
        <v>123840</v>
      </c>
      <c r="O1270" s="1">
        <f>IFERROR(VLOOKUP(Table1[[#This Row],[SKU Code]],'SKU Size'!$G:$H,2,FALSE),0)*Table1[[#This Row],[Cases]]</f>
        <v>3526946.0287731076</v>
      </c>
      <c r="P1270" t="str">
        <f t="shared" si="20"/>
        <v>D0288</v>
      </c>
      <c r="Q1270">
        <f>IFERROR(VLOOKUP(Table1[[#This Row],[Trim Distributor Code]],Sheet1!$N:$O,2,FALSE),0)</f>
        <v>3400802</v>
      </c>
      <c r="R1270" t="str">
        <f>IFERROR(VLOOKUP(Table1[[#This Row],[Salesflo AppUser Code]],HIE!$A:$B,2,FALSE),0)</f>
        <v>Active</v>
      </c>
      <c r="S1270" t="str">
        <f>IFERROR(VLOOKUP(Table1[[#This Row],[Salesflo AppUser Code]],HIE!$A:$B,2,FALSE),0)</f>
        <v>Active</v>
      </c>
      <c r="T1270" t="s">
        <v>5597</v>
      </c>
      <c r="U1270" t="s">
        <v>5712</v>
      </c>
      <c r="V1270" t="s">
        <v>1444</v>
      </c>
      <c r="W1270" t="s">
        <v>1867</v>
      </c>
      <c r="X1270" t="str">
        <f>IFERROR(VLOOKUP( Table1[[#This Row],[Trim Distributor Code]],Sheet1!$A:$J,10,FALSE),0)</f>
        <v>Active</v>
      </c>
    </row>
    <row r="1271" spans="1:24" hidden="1" x14ac:dyDescent="0.3">
      <c r="A1271" t="s">
        <v>4817</v>
      </c>
      <c r="B1271" t="s">
        <v>1304</v>
      </c>
      <c r="C1271" t="s">
        <v>4811</v>
      </c>
      <c r="D1271" t="s">
        <v>1412</v>
      </c>
      <c r="E1271" t="s">
        <v>4812</v>
      </c>
      <c r="F1271" t="s">
        <v>4813</v>
      </c>
      <c r="G1271" t="s">
        <v>4521</v>
      </c>
      <c r="H1271" t="s">
        <v>4106</v>
      </c>
      <c r="I1271" t="s">
        <v>4538</v>
      </c>
      <c r="J1271" t="s">
        <v>11</v>
      </c>
      <c r="K1271">
        <v>295</v>
      </c>
      <c r="L1271" s="2" t="s">
        <v>1412</v>
      </c>
      <c r="M1271" s="2">
        <f ca="1">Table1[[#This Row],[Cases]]*Table1[[#This Row],[Pack Size]]</f>
        <v>0</v>
      </c>
      <c r="N1271" s="1">
        <f ca="1">Table1[[#This Row],[Cases]]*Table1[[#This Row],[Pack Size]]</f>
        <v>103840</v>
      </c>
      <c r="O1271" s="1">
        <f>IFERROR(VLOOKUP(Table1[[#This Row],[SKU Code]],'SKU Size'!$G:$H,2,FALSE),0)*Table1[[#This Row],[Cases]]</f>
        <v>2585600.7284854031</v>
      </c>
      <c r="P1271" t="str">
        <f t="shared" si="20"/>
        <v>D0288</v>
      </c>
      <c r="Q1271">
        <f>IFERROR(VLOOKUP(Table1[[#This Row],[Trim Distributor Code]],Sheet1!$N:$O,2,FALSE),0)</f>
        <v>3400802</v>
      </c>
      <c r="R1271" t="str">
        <f>IFERROR(VLOOKUP(Table1[[#This Row],[Salesflo AppUser Code]],HIE!$A:$B,2,FALSE),0)</f>
        <v>Active</v>
      </c>
      <c r="S1271" t="str">
        <f>IFERROR(VLOOKUP(Table1[[#This Row],[Salesflo AppUser Code]],HIE!$A:$B,2,FALSE),0)</f>
        <v>Active</v>
      </c>
      <c r="T1271" t="s">
        <v>5597</v>
      </c>
      <c r="U1271" t="s">
        <v>5712</v>
      </c>
      <c r="V1271" t="s">
        <v>1444</v>
      </c>
      <c r="W1271" t="s">
        <v>1688</v>
      </c>
      <c r="X1271" t="str">
        <f>IFERROR(VLOOKUP( Table1[[#This Row],[Trim Distributor Code]],Sheet1!$A:$J,10,FALSE),0)</f>
        <v>Active</v>
      </c>
    </row>
    <row r="1272" spans="1:24" hidden="1" x14ac:dyDescent="0.3">
      <c r="A1272" t="s">
        <v>4817</v>
      </c>
      <c r="B1272" t="s">
        <v>1304</v>
      </c>
      <c r="C1272" t="s">
        <v>4811</v>
      </c>
      <c r="D1272" t="s">
        <v>1412</v>
      </c>
      <c r="E1272" t="s">
        <v>4812</v>
      </c>
      <c r="F1272" t="s">
        <v>4813</v>
      </c>
      <c r="G1272" t="s">
        <v>4724</v>
      </c>
      <c r="H1272" t="s">
        <v>4390</v>
      </c>
      <c r="I1272" t="s">
        <v>4756</v>
      </c>
      <c r="J1272" t="s">
        <v>2503</v>
      </c>
      <c r="K1272" s="1">
        <v>90</v>
      </c>
      <c r="L1272" s="1" t="s">
        <v>1412</v>
      </c>
      <c r="M1272" s="2">
        <f ca="1">Table1[[#This Row],[Cases]]*Table1[[#This Row],[Pack Size]]</f>
        <v>0</v>
      </c>
      <c r="N1272" s="1">
        <f ca="1">Table1[[#This Row],[Cases]]*Table1[[#This Row],[Pack Size]]</f>
        <v>30240</v>
      </c>
      <c r="O1272" s="1">
        <f>IFERROR(VLOOKUP(Table1[[#This Row],[SKU Code]],'SKU Size'!$G:$H,2,FALSE),0)*Table1[[#This Row],[Cases]]</f>
        <v>670287.36220805626</v>
      </c>
      <c r="P1272" t="str">
        <f t="shared" si="20"/>
        <v>D0288</v>
      </c>
      <c r="Q1272">
        <f>IFERROR(VLOOKUP(Table1[[#This Row],[Trim Distributor Code]],Sheet1!$N:$O,2,FALSE),0)</f>
        <v>3400802</v>
      </c>
      <c r="R1272" t="str">
        <f>IFERROR(VLOOKUP(Table1[[#This Row],[Salesflo AppUser Code]],HIE!$A:$B,2,FALSE),0)</f>
        <v>Active</v>
      </c>
      <c r="S1272" t="str">
        <f>IFERROR(VLOOKUP(Table1[[#This Row],[Salesflo AppUser Code]],HIE!$A:$B,2,FALSE),0)</f>
        <v>Active</v>
      </c>
      <c r="T1272" t="s">
        <v>5597</v>
      </c>
      <c r="U1272" t="s">
        <v>5712</v>
      </c>
      <c r="V1272" t="s">
        <v>2268</v>
      </c>
      <c r="W1272" t="s">
        <v>2314</v>
      </c>
      <c r="X1272" t="str">
        <f>IFERROR(VLOOKUP( Table1[[#This Row],[Trim Distributor Code]],Sheet1!$A:$J,10,FALSE),0)</f>
        <v>Active</v>
      </c>
    </row>
    <row r="1273" spans="1:24" hidden="1" x14ac:dyDescent="0.3">
      <c r="A1273" t="s">
        <v>4817</v>
      </c>
      <c r="B1273" t="s">
        <v>1304</v>
      </c>
      <c r="C1273" t="s">
        <v>4811</v>
      </c>
      <c r="D1273" t="s">
        <v>1412</v>
      </c>
      <c r="E1273" t="s">
        <v>4812</v>
      </c>
      <c r="F1273" t="s">
        <v>4813</v>
      </c>
      <c r="G1273" t="s">
        <v>4156</v>
      </c>
      <c r="H1273" t="s">
        <v>4113</v>
      </c>
      <c r="I1273" t="s">
        <v>4394</v>
      </c>
      <c r="J1273" t="s">
        <v>2307</v>
      </c>
      <c r="K1273">
        <v>37</v>
      </c>
      <c r="L1273" s="2" t="s">
        <v>1412</v>
      </c>
      <c r="M1273" s="2">
        <f ca="1">Table1[[#This Row],[Cases]]*Table1[[#This Row],[Pack Size]]</f>
        <v>0</v>
      </c>
      <c r="N1273" s="1">
        <f ca="1">Table1[[#This Row],[Cases]]*Table1[[#This Row],[Pack Size]]</f>
        <v>888</v>
      </c>
      <c r="O1273" s="1">
        <f>IFERROR(VLOOKUP(Table1[[#This Row],[SKU Code]],'SKU Size'!$G:$H,2,FALSE),0)*Table1[[#This Row],[Cases]]</f>
        <v>127430.39288011591</v>
      </c>
      <c r="P1273" t="str">
        <f t="shared" si="20"/>
        <v>D0288</v>
      </c>
      <c r="Q1273">
        <f>IFERROR(VLOOKUP(Table1[[#This Row],[Trim Distributor Code]],Sheet1!$N:$O,2,FALSE),0)</f>
        <v>3400802</v>
      </c>
      <c r="R1273" t="str">
        <f>IFERROR(VLOOKUP(Table1[[#This Row],[Salesflo AppUser Code]],HIE!$A:$B,2,FALSE),0)</f>
        <v>Active</v>
      </c>
      <c r="S1273" t="str">
        <f>IFERROR(VLOOKUP(Table1[[#This Row],[Salesflo AppUser Code]],HIE!$A:$B,2,FALSE),0)</f>
        <v>Active</v>
      </c>
      <c r="T1273" t="s">
        <v>5597</v>
      </c>
      <c r="U1273" t="s">
        <v>5712</v>
      </c>
      <c r="V1273" t="s">
        <v>1632</v>
      </c>
      <c r="W1273" t="s">
        <v>2030</v>
      </c>
      <c r="X1273" t="str">
        <f>IFERROR(VLOOKUP( Table1[[#This Row],[Trim Distributor Code]],Sheet1!$A:$J,10,FALSE),0)</f>
        <v>Active</v>
      </c>
    </row>
    <row r="1274" spans="1:24" hidden="1" x14ac:dyDescent="0.3">
      <c r="A1274" t="s">
        <v>4817</v>
      </c>
      <c r="B1274" t="s">
        <v>1304</v>
      </c>
      <c r="C1274" t="s">
        <v>4811</v>
      </c>
      <c r="D1274" t="s">
        <v>1412</v>
      </c>
      <c r="E1274" t="s">
        <v>4812</v>
      </c>
      <c r="F1274" t="s">
        <v>4813</v>
      </c>
      <c r="G1274" t="s">
        <v>4107</v>
      </c>
      <c r="H1274" t="s">
        <v>4113</v>
      </c>
      <c r="I1274" t="s">
        <v>4748</v>
      </c>
      <c r="J1274" t="s">
        <v>2021</v>
      </c>
      <c r="K1274">
        <v>62</v>
      </c>
      <c r="L1274" s="2" t="s">
        <v>1412</v>
      </c>
      <c r="M1274" s="2">
        <f ca="1">Table1[[#This Row],[Cases]]*Table1[[#This Row],[Pack Size]]</f>
        <v>0</v>
      </c>
      <c r="N1274" s="1">
        <f ca="1">Table1[[#This Row],[Cases]]*Table1[[#This Row],[Pack Size]]</f>
        <v>1488</v>
      </c>
      <c r="O1274" s="1">
        <f>IFERROR(VLOOKUP(Table1[[#This Row],[SKU Code]],'SKU Size'!$G:$H,2,FALSE),0)*Table1[[#This Row],[Cases]]</f>
        <v>462683.87164204009</v>
      </c>
      <c r="P1274" t="str">
        <f t="shared" si="20"/>
        <v>D0288</v>
      </c>
      <c r="Q1274">
        <f>IFERROR(VLOOKUP(Table1[[#This Row],[Trim Distributor Code]],Sheet1!$N:$O,2,FALSE),0)</f>
        <v>3400802</v>
      </c>
      <c r="R1274" t="str">
        <f>IFERROR(VLOOKUP(Table1[[#This Row],[Salesflo AppUser Code]],HIE!$A:$B,2,FALSE),0)</f>
        <v>Active</v>
      </c>
      <c r="S1274" t="str">
        <f>IFERROR(VLOOKUP(Table1[[#This Row],[Salesflo AppUser Code]],HIE!$A:$B,2,FALSE),0)</f>
        <v>Active</v>
      </c>
      <c r="T1274" t="s">
        <v>5597</v>
      </c>
      <c r="U1274" t="s">
        <v>5712</v>
      </c>
      <c r="V1274" t="s">
        <v>1632</v>
      </c>
      <c r="W1274" t="s">
        <v>1867</v>
      </c>
      <c r="X1274" t="str">
        <f>IFERROR(VLOOKUP( Table1[[#This Row],[Trim Distributor Code]],Sheet1!$A:$J,10,FALSE),0)</f>
        <v>Active</v>
      </c>
    </row>
    <row r="1275" spans="1:24" hidden="1" x14ac:dyDescent="0.3">
      <c r="A1275" t="s">
        <v>4817</v>
      </c>
      <c r="B1275" t="s">
        <v>1304</v>
      </c>
      <c r="C1275" t="s">
        <v>4811</v>
      </c>
      <c r="D1275" t="s">
        <v>1412</v>
      </c>
      <c r="E1275" t="s">
        <v>4812</v>
      </c>
      <c r="F1275" t="s">
        <v>4813</v>
      </c>
      <c r="G1275" t="s">
        <v>4521</v>
      </c>
      <c r="H1275" t="s">
        <v>4113</v>
      </c>
      <c r="I1275" t="s">
        <v>4540</v>
      </c>
      <c r="J1275" t="s">
        <v>14</v>
      </c>
      <c r="K1275">
        <v>50</v>
      </c>
      <c r="L1275" s="2" t="s">
        <v>1412</v>
      </c>
      <c r="M1275" s="2">
        <f ca="1">Table1[[#This Row],[Cases]]*Table1[[#This Row],[Pack Size]]</f>
        <v>0</v>
      </c>
      <c r="N1275" s="1">
        <f ca="1">Table1[[#This Row],[Cases]]*Table1[[#This Row],[Pack Size]]</f>
        <v>1200</v>
      </c>
      <c r="O1275" s="1">
        <f>IFERROR(VLOOKUP(Table1[[#This Row],[SKU Code]],'SKU Size'!$G:$H,2,FALSE),0)*Table1[[#This Row],[Cases]]</f>
        <v>179573.66326253049</v>
      </c>
      <c r="P1275" t="str">
        <f t="shared" si="20"/>
        <v>D0288</v>
      </c>
      <c r="Q1275">
        <f>IFERROR(VLOOKUP(Table1[[#This Row],[Trim Distributor Code]],Sheet1!$N:$O,2,FALSE),0)</f>
        <v>3400802</v>
      </c>
      <c r="R1275" t="str">
        <f>IFERROR(VLOOKUP(Table1[[#This Row],[Salesflo AppUser Code]],HIE!$A:$B,2,FALSE),0)</f>
        <v>Active</v>
      </c>
      <c r="S1275" t="str">
        <f>IFERROR(VLOOKUP(Table1[[#This Row],[Salesflo AppUser Code]],HIE!$A:$B,2,FALSE),0)</f>
        <v>Active</v>
      </c>
      <c r="T1275" t="s">
        <v>5597</v>
      </c>
      <c r="U1275" t="s">
        <v>5712</v>
      </c>
      <c r="V1275" t="s">
        <v>1632</v>
      </c>
      <c r="W1275" t="s">
        <v>1688</v>
      </c>
      <c r="X1275" t="str">
        <f>IFERROR(VLOOKUP( Table1[[#This Row],[Trim Distributor Code]],Sheet1!$A:$J,10,FALSE),0)</f>
        <v>Active</v>
      </c>
    </row>
    <row r="1276" spans="1:24" hidden="1" x14ac:dyDescent="0.3">
      <c r="A1276" t="s">
        <v>4817</v>
      </c>
      <c r="B1276" t="s">
        <v>1304</v>
      </c>
      <c r="C1276" t="s">
        <v>4811</v>
      </c>
      <c r="D1276" t="s">
        <v>1412</v>
      </c>
      <c r="E1276" t="s">
        <v>4812</v>
      </c>
      <c r="F1276" t="s">
        <v>4813</v>
      </c>
      <c r="G1276" t="s">
        <v>4107</v>
      </c>
      <c r="H1276" t="s">
        <v>4137</v>
      </c>
      <c r="I1276" t="s">
        <v>4710</v>
      </c>
      <c r="J1276" t="s">
        <v>1995</v>
      </c>
      <c r="K1276">
        <v>205</v>
      </c>
      <c r="L1276" s="2" t="s">
        <v>1412</v>
      </c>
      <c r="M1276" s="2">
        <f ca="1">Table1[[#This Row],[Cases]]*Table1[[#This Row],[Pack Size]]</f>
        <v>0</v>
      </c>
      <c r="N1276" s="1">
        <f ca="1">Table1[[#This Row],[Cases]]*Table1[[#This Row],[Pack Size]]</f>
        <v>39360</v>
      </c>
      <c r="O1276" s="1">
        <f>IFERROR(VLOOKUP(Table1[[#This Row],[SKU Code]],'SKU Size'!$G:$H,2,FALSE),0)*Table1[[#This Row],[Cases]]</f>
        <v>1702697.5272722533</v>
      </c>
      <c r="P1276" t="str">
        <f t="shared" si="20"/>
        <v>D0288</v>
      </c>
      <c r="Q1276">
        <f>IFERROR(VLOOKUP(Table1[[#This Row],[Trim Distributor Code]],Sheet1!$N:$O,2,FALSE),0)</f>
        <v>3400802</v>
      </c>
      <c r="R1276" t="str">
        <f>IFERROR(VLOOKUP(Table1[[#This Row],[Salesflo AppUser Code]],HIE!$A:$B,2,FALSE),0)</f>
        <v>Active</v>
      </c>
      <c r="S1276" t="str">
        <f>IFERROR(VLOOKUP(Table1[[#This Row],[Salesflo AppUser Code]],HIE!$A:$B,2,FALSE),0)</f>
        <v>Active</v>
      </c>
      <c r="T1276" t="s">
        <v>5597</v>
      </c>
      <c r="U1276" t="s">
        <v>5712</v>
      </c>
      <c r="V1276" t="s">
        <v>1606</v>
      </c>
      <c r="W1276" t="s">
        <v>1867</v>
      </c>
      <c r="X1276" t="str">
        <f>IFERROR(VLOOKUP( Table1[[#This Row],[Trim Distributor Code]],Sheet1!$A:$J,10,FALSE),0)</f>
        <v>Active</v>
      </c>
    </row>
    <row r="1277" spans="1:24" hidden="1" x14ac:dyDescent="0.3">
      <c r="A1277" t="s">
        <v>4817</v>
      </c>
      <c r="B1277" t="s">
        <v>1308</v>
      </c>
      <c r="C1277" t="s">
        <v>4814</v>
      </c>
      <c r="D1277" t="s">
        <v>1412</v>
      </c>
      <c r="E1277" t="s">
        <v>4812</v>
      </c>
      <c r="F1277" t="s">
        <v>4813</v>
      </c>
      <c r="G1277" t="s">
        <v>4112</v>
      </c>
      <c r="H1277" t="s">
        <v>4109</v>
      </c>
      <c r="I1277" t="s">
        <v>4749</v>
      </c>
      <c r="J1277" t="s">
        <v>1877</v>
      </c>
      <c r="K1277">
        <v>45</v>
      </c>
      <c r="L1277" s="2" t="s">
        <v>1412</v>
      </c>
      <c r="M1277" s="2">
        <f ca="1">Table1[[#This Row],[Cases]]*Table1[[#This Row],[Pack Size]]</f>
        <v>0</v>
      </c>
      <c r="N1277" s="1">
        <f ca="1">Table1[[#This Row],[Cases]]*Table1[[#This Row],[Pack Size]]</f>
        <v>4500</v>
      </c>
      <c r="O1277" s="1">
        <f>IFERROR(VLOOKUP(Table1[[#This Row],[SKU Code]],'SKU Size'!$G:$H,2,FALSE),0)*Table1[[#This Row],[Cases]]</f>
        <v>556944.51277679182</v>
      </c>
      <c r="P1277" t="str">
        <f t="shared" si="20"/>
        <v>D0288</v>
      </c>
      <c r="Q1277">
        <f>IFERROR(VLOOKUP(Table1[[#This Row],[Trim Distributor Code]],Sheet1!$N:$O,2,FALSE),0)</f>
        <v>3400802</v>
      </c>
      <c r="R1277" t="str">
        <f>IFERROR(VLOOKUP(Table1[[#This Row],[Salesflo AppUser Code]],HIE!$A:$B,2,FALSE),0)</f>
        <v>Active</v>
      </c>
      <c r="S1277" t="str">
        <f>IFERROR(VLOOKUP(Table1[[#This Row],[Salesflo AppUser Code]],HIE!$A:$B,2,FALSE),0)</f>
        <v>Active</v>
      </c>
      <c r="T1277" t="s">
        <v>5597</v>
      </c>
      <c r="U1277" t="s">
        <v>5712</v>
      </c>
      <c r="V1277" t="s">
        <v>1423</v>
      </c>
      <c r="W1277" t="s">
        <v>1868</v>
      </c>
      <c r="X1277" t="str">
        <f>IFERROR(VLOOKUP( Table1[[#This Row],[Trim Distributor Code]],Sheet1!$A:$J,10,FALSE),0)</f>
        <v>Active</v>
      </c>
    </row>
    <row r="1278" spans="1:24" hidden="1" x14ac:dyDescent="0.3">
      <c r="A1278" t="s">
        <v>4817</v>
      </c>
      <c r="B1278" t="s">
        <v>1308</v>
      </c>
      <c r="C1278" t="s">
        <v>4814</v>
      </c>
      <c r="D1278" t="s">
        <v>1412</v>
      </c>
      <c r="E1278" t="s">
        <v>4812</v>
      </c>
      <c r="F1278" t="s">
        <v>4813</v>
      </c>
      <c r="G1278" t="s">
        <v>4156</v>
      </c>
      <c r="H1278" t="s">
        <v>4106</v>
      </c>
      <c r="I1278" t="s">
        <v>4391</v>
      </c>
      <c r="J1278" t="s">
        <v>2144</v>
      </c>
      <c r="K1278">
        <v>110</v>
      </c>
      <c r="L1278" s="2" t="s">
        <v>1412</v>
      </c>
      <c r="M1278" s="2">
        <f ca="1">Table1[[#This Row],[Cases]]*Table1[[#This Row],[Pack Size]]</f>
        <v>0</v>
      </c>
      <c r="N1278" s="1">
        <f ca="1">Table1[[#This Row],[Cases]]*Table1[[#This Row],[Pack Size]]</f>
        <v>44000</v>
      </c>
      <c r="O1278" s="1">
        <f>IFERROR(VLOOKUP(Table1[[#This Row],[SKU Code]],'SKU Size'!$G:$H,2,FALSE),0)*Table1[[#This Row],[Cases]]</f>
        <v>995708.38013121649</v>
      </c>
      <c r="P1278" t="str">
        <f t="shared" si="20"/>
        <v>D0288</v>
      </c>
      <c r="Q1278">
        <f>IFERROR(VLOOKUP(Table1[[#This Row],[Trim Distributor Code]],Sheet1!$N:$O,2,FALSE),0)</f>
        <v>3400802</v>
      </c>
      <c r="R1278" t="str">
        <f>IFERROR(VLOOKUP(Table1[[#This Row],[Salesflo AppUser Code]],HIE!$A:$B,2,FALSE),0)</f>
        <v>Active</v>
      </c>
      <c r="S1278" t="str">
        <f>IFERROR(VLOOKUP(Table1[[#This Row],[Salesflo AppUser Code]],HIE!$A:$B,2,FALSE),0)</f>
        <v>Active</v>
      </c>
      <c r="T1278" t="s">
        <v>5597</v>
      </c>
      <c r="U1278" t="s">
        <v>5712</v>
      </c>
      <c r="V1278" t="s">
        <v>1444</v>
      </c>
      <c r="W1278" t="s">
        <v>2030</v>
      </c>
      <c r="X1278" t="str">
        <f>IFERROR(VLOOKUP( Table1[[#This Row],[Trim Distributor Code]],Sheet1!$A:$J,10,FALSE),0)</f>
        <v>Active</v>
      </c>
    </row>
    <row r="1279" spans="1:24" hidden="1" x14ac:dyDescent="0.3">
      <c r="A1279" t="s">
        <v>4817</v>
      </c>
      <c r="B1279" t="s">
        <v>1308</v>
      </c>
      <c r="C1279" t="s">
        <v>4814</v>
      </c>
      <c r="D1279" t="s">
        <v>1412</v>
      </c>
      <c r="E1279" t="s">
        <v>4812</v>
      </c>
      <c r="F1279" t="s">
        <v>4813</v>
      </c>
      <c r="G1279" t="s">
        <v>4107</v>
      </c>
      <c r="H1279" t="s">
        <v>4106</v>
      </c>
      <c r="I1279" t="s">
        <v>4747</v>
      </c>
      <c r="J1279" t="s">
        <v>1954</v>
      </c>
      <c r="K1279">
        <v>382</v>
      </c>
      <c r="L1279" s="2" t="s">
        <v>1412</v>
      </c>
      <c r="M1279" s="2">
        <f ca="1">Table1[[#This Row],[Cases]]*Table1[[#This Row],[Pack Size]]</f>
        <v>0</v>
      </c>
      <c r="N1279" s="1">
        <f ca="1">Table1[[#This Row],[Cases]]*Table1[[#This Row],[Pack Size]]</f>
        <v>110016</v>
      </c>
      <c r="O1279" s="1">
        <f>IFERROR(VLOOKUP(Table1[[#This Row],[SKU Code]],'SKU Size'!$G:$H,2,FALSE),0)*Table1[[#This Row],[Cases]]</f>
        <v>3133240.4255612255</v>
      </c>
      <c r="P1279" t="str">
        <f t="shared" si="20"/>
        <v>D0288</v>
      </c>
      <c r="Q1279">
        <f>IFERROR(VLOOKUP(Table1[[#This Row],[Trim Distributor Code]],Sheet1!$N:$O,2,FALSE),0)</f>
        <v>3400802</v>
      </c>
      <c r="R1279" t="str">
        <f>IFERROR(VLOOKUP(Table1[[#This Row],[Salesflo AppUser Code]],HIE!$A:$B,2,FALSE),0)</f>
        <v>Active</v>
      </c>
      <c r="S1279" t="str">
        <f>IFERROR(VLOOKUP(Table1[[#This Row],[Salesflo AppUser Code]],HIE!$A:$B,2,FALSE),0)</f>
        <v>Active</v>
      </c>
      <c r="T1279" t="s">
        <v>5597</v>
      </c>
      <c r="U1279" t="s">
        <v>5712</v>
      </c>
      <c r="V1279" t="s">
        <v>1444</v>
      </c>
      <c r="W1279" t="s">
        <v>1867</v>
      </c>
      <c r="X1279" t="str">
        <f>IFERROR(VLOOKUP( Table1[[#This Row],[Trim Distributor Code]],Sheet1!$A:$J,10,FALSE),0)</f>
        <v>Active</v>
      </c>
    </row>
    <row r="1280" spans="1:24" hidden="1" x14ac:dyDescent="0.3">
      <c r="A1280" t="s">
        <v>4817</v>
      </c>
      <c r="B1280" t="s">
        <v>1308</v>
      </c>
      <c r="C1280" t="s">
        <v>4814</v>
      </c>
      <c r="D1280" t="s">
        <v>1412</v>
      </c>
      <c r="E1280" t="s">
        <v>4812</v>
      </c>
      <c r="F1280" t="s">
        <v>4813</v>
      </c>
      <c r="G1280" t="s">
        <v>4521</v>
      </c>
      <c r="H1280" t="s">
        <v>4106</v>
      </c>
      <c r="I1280" t="s">
        <v>4538</v>
      </c>
      <c r="J1280" t="s">
        <v>11</v>
      </c>
      <c r="K1280" s="1">
        <v>261</v>
      </c>
      <c r="L1280" s="1" t="s">
        <v>1412</v>
      </c>
      <c r="M1280" s="2">
        <f ca="1">Table1[[#This Row],[Cases]]*Table1[[#This Row],[Pack Size]]</f>
        <v>0</v>
      </c>
      <c r="N1280" s="1">
        <f ca="1">Table1[[#This Row],[Cases]]*Table1[[#This Row],[Pack Size]]</f>
        <v>91872</v>
      </c>
      <c r="O1280" s="1">
        <f>IFERROR(VLOOKUP(Table1[[#This Row],[SKU Code]],'SKU Size'!$G:$H,2,FALSE),0)*Table1[[#This Row],[Cases]]</f>
        <v>2287599.28859217</v>
      </c>
      <c r="P1280" t="str">
        <f t="shared" si="20"/>
        <v>D0288</v>
      </c>
      <c r="Q1280">
        <f>IFERROR(VLOOKUP(Table1[[#This Row],[Trim Distributor Code]],Sheet1!$N:$O,2,FALSE),0)</f>
        <v>3400802</v>
      </c>
      <c r="R1280" t="str">
        <f>IFERROR(VLOOKUP(Table1[[#This Row],[Salesflo AppUser Code]],HIE!$A:$B,2,FALSE),0)</f>
        <v>Active</v>
      </c>
      <c r="S1280" t="str">
        <f>IFERROR(VLOOKUP(Table1[[#This Row],[Salesflo AppUser Code]],HIE!$A:$B,2,FALSE),0)</f>
        <v>Active</v>
      </c>
      <c r="T1280" t="s">
        <v>5597</v>
      </c>
      <c r="U1280" t="s">
        <v>5712</v>
      </c>
      <c r="V1280" t="s">
        <v>1444</v>
      </c>
      <c r="W1280" t="s">
        <v>1688</v>
      </c>
      <c r="X1280" t="str">
        <f>IFERROR(VLOOKUP( Table1[[#This Row],[Trim Distributor Code]],Sheet1!$A:$J,10,FALSE),0)</f>
        <v>Active</v>
      </c>
    </row>
    <row r="1281" spans="1:24" hidden="1" x14ac:dyDescent="0.3">
      <c r="A1281" t="s">
        <v>4817</v>
      </c>
      <c r="B1281" t="s">
        <v>1308</v>
      </c>
      <c r="C1281" t="s">
        <v>4814</v>
      </c>
      <c r="D1281" t="s">
        <v>1412</v>
      </c>
      <c r="E1281" t="s">
        <v>4812</v>
      </c>
      <c r="F1281" t="s">
        <v>4813</v>
      </c>
      <c r="G1281" t="s">
        <v>4107</v>
      </c>
      <c r="H1281" t="s">
        <v>4137</v>
      </c>
      <c r="I1281" t="s">
        <v>4710</v>
      </c>
      <c r="J1281" t="s">
        <v>1995</v>
      </c>
      <c r="K1281">
        <v>182</v>
      </c>
      <c r="L1281" s="2" t="s">
        <v>1412</v>
      </c>
      <c r="M1281" s="2">
        <f ca="1">Table1[[#This Row],[Cases]]*Table1[[#This Row],[Pack Size]]</f>
        <v>0</v>
      </c>
      <c r="N1281" s="1">
        <f ca="1">Table1[[#This Row],[Cases]]*Table1[[#This Row],[Pack Size]]</f>
        <v>34944</v>
      </c>
      <c r="O1281" s="1">
        <f>IFERROR(VLOOKUP(Table1[[#This Row],[SKU Code]],'SKU Size'!$G:$H,2,FALSE),0)*Table1[[#This Row],[Cases]]</f>
        <v>1511663.1705539031</v>
      </c>
      <c r="P1281" t="str">
        <f t="shared" si="20"/>
        <v>D0288</v>
      </c>
      <c r="Q1281">
        <f>IFERROR(VLOOKUP(Table1[[#This Row],[Trim Distributor Code]],Sheet1!$N:$O,2,FALSE),0)</f>
        <v>3400802</v>
      </c>
      <c r="R1281" t="str">
        <f>IFERROR(VLOOKUP(Table1[[#This Row],[Salesflo AppUser Code]],HIE!$A:$B,2,FALSE),0)</f>
        <v>Active</v>
      </c>
      <c r="S1281" t="str">
        <f>IFERROR(VLOOKUP(Table1[[#This Row],[Salesflo AppUser Code]],HIE!$A:$B,2,FALSE),0)</f>
        <v>Active</v>
      </c>
      <c r="T1281" t="s">
        <v>5597</v>
      </c>
      <c r="U1281" t="s">
        <v>5712</v>
      </c>
      <c r="V1281" t="s">
        <v>1606</v>
      </c>
      <c r="W1281" t="s">
        <v>1867</v>
      </c>
      <c r="X1281" t="str">
        <f>IFERROR(VLOOKUP( Table1[[#This Row],[Trim Distributor Code]],Sheet1!$A:$J,10,FALSE),0)</f>
        <v>Active</v>
      </c>
    </row>
    <row r="1282" spans="1:24" hidden="1" x14ac:dyDescent="0.3">
      <c r="A1282" t="s">
        <v>4817</v>
      </c>
      <c r="B1282" t="s">
        <v>1308</v>
      </c>
      <c r="C1282" t="s">
        <v>4814</v>
      </c>
      <c r="D1282" t="s">
        <v>1412</v>
      </c>
      <c r="E1282" t="s">
        <v>4812</v>
      </c>
      <c r="F1282" t="s">
        <v>4813</v>
      </c>
      <c r="G1282" t="s">
        <v>4724</v>
      </c>
      <c r="H1282" t="s">
        <v>4390</v>
      </c>
      <c r="I1282" t="s">
        <v>4756</v>
      </c>
      <c r="J1282" t="s">
        <v>2503</v>
      </c>
      <c r="K1282">
        <v>80</v>
      </c>
      <c r="L1282" s="2" t="s">
        <v>1412</v>
      </c>
      <c r="M1282" s="2">
        <f ca="1">Table1[[#This Row],[Cases]]*Table1[[#This Row],[Pack Size]]</f>
        <v>0</v>
      </c>
      <c r="N1282" s="1">
        <f ca="1">Table1[[#This Row],[Cases]]*Table1[[#This Row],[Pack Size]]</f>
        <v>26880</v>
      </c>
      <c r="O1282" s="1">
        <f>IFERROR(VLOOKUP(Table1[[#This Row],[SKU Code]],'SKU Size'!$G:$H,2,FALSE),0)*Table1[[#This Row],[Cases]]</f>
        <v>595810.98862938338</v>
      </c>
      <c r="P1282" t="str">
        <f t="shared" ref="P1282:P1321" si="21">TRIM(E1282)</f>
        <v>D0288</v>
      </c>
      <c r="Q1282">
        <f>IFERROR(VLOOKUP(Table1[[#This Row],[Trim Distributor Code]],Sheet1!$N:$O,2,FALSE),0)</f>
        <v>3400802</v>
      </c>
      <c r="R1282" t="str">
        <f>IFERROR(VLOOKUP(Table1[[#This Row],[Salesflo AppUser Code]],HIE!$A:$B,2,FALSE),0)</f>
        <v>Active</v>
      </c>
      <c r="S1282" t="str">
        <f>IFERROR(VLOOKUP(Table1[[#This Row],[Salesflo AppUser Code]],HIE!$A:$B,2,FALSE),0)</f>
        <v>Active</v>
      </c>
      <c r="T1282" t="s">
        <v>5597</v>
      </c>
      <c r="U1282" t="s">
        <v>5712</v>
      </c>
      <c r="V1282" t="s">
        <v>2268</v>
      </c>
      <c r="W1282" t="s">
        <v>2314</v>
      </c>
      <c r="X1282" t="str">
        <f>IFERROR(VLOOKUP( Table1[[#This Row],[Trim Distributor Code]],Sheet1!$A:$J,10,FALSE),0)</f>
        <v>Active</v>
      </c>
    </row>
    <row r="1283" spans="1:24" hidden="1" x14ac:dyDescent="0.3">
      <c r="A1283" t="s">
        <v>4817</v>
      </c>
      <c r="B1283" t="s">
        <v>1308</v>
      </c>
      <c r="C1283" t="s">
        <v>4814</v>
      </c>
      <c r="D1283" t="s">
        <v>1412</v>
      </c>
      <c r="E1283" t="s">
        <v>4812</v>
      </c>
      <c r="F1283" t="s">
        <v>4813</v>
      </c>
      <c r="G1283" t="s">
        <v>4156</v>
      </c>
      <c r="H1283" t="s">
        <v>4113</v>
      </c>
      <c r="I1283" t="s">
        <v>4394</v>
      </c>
      <c r="J1283" t="s">
        <v>2307</v>
      </c>
      <c r="K1283">
        <v>44</v>
      </c>
      <c r="L1283" s="2" t="s">
        <v>1412</v>
      </c>
      <c r="M1283" s="2">
        <f ca="1">Table1[[#This Row],[Cases]]*Table1[[#This Row],[Pack Size]]</f>
        <v>0</v>
      </c>
      <c r="N1283" s="1">
        <f ca="1">Table1[[#This Row],[Cases]]*Table1[[#This Row],[Pack Size]]</f>
        <v>1056</v>
      </c>
      <c r="O1283" s="1">
        <f>IFERROR(VLOOKUP(Table1[[#This Row],[SKU Code]],'SKU Size'!$G:$H,2,FALSE),0)*Table1[[#This Row],[Cases]]</f>
        <v>151538.84558716486</v>
      </c>
      <c r="P1283" t="str">
        <f t="shared" si="21"/>
        <v>D0288</v>
      </c>
      <c r="Q1283">
        <f>IFERROR(VLOOKUP(Table1[[#This Row],[Trim Distributor Code]],Sheet1!$N:$O,2,FALSE),0)</f>
        <v>3400802</v>
      </c>
      <c r="R1283" t="str">
        <f>IFERROR(VLOOKUP(Table1[[#This Row],[Salesflo AppUser Code]],HIE!$A:$B,2,FALSE),0)</f>
        <v>Active</v>
      </c>
      <c r="S1283" t="str">
        <f>IFERROR(VLOOKUP(Table1[[#This Row],[Salesflo AppUser Code]],HIE!$A:$B,2,FALSE),0)</f>
        <v>Active</v>
      </c>
      <c r="T1283" t="s">
        <v>5597</v>
      </c>
      <c r="U1283" t="s">
        <v>5712</v>
      </c>
      <c r="V1283" t="s">
        <v>1632</v>
      </c>
      <c r="W1283" t="s">
        <v>2030</v>
      </c>
      <c r="X1283" t="str">
        <f>IFERROR(VLOOKUP( Table1[[#This Row],[Trim Distributor Code]],Sheet1!$A:$J,10,FALSE),0)</f>
        <v>Active</v>
      </c>
    </row>
    <row r="1284" spans="1:24" hidden="1" x14ac:dyDescent="0.3">
      <c r="A1284" t="s">
        <v>4817</v>
      </c>
      <c r="B1284" t="s">
        <v>1308</v>
      </c>
      <c r="C1284" t="s">
        <v>4814</v>
      </c>
      <c r="D1284" t="s">
        <v>1412</v>
      </c>
      <c r="E1284" t="s">
        <v>4812</v>
      </c>
      <c r="F1284" t="s">
        <v>4813</v>
      </c>
      <c r="G1284" t="s">
        <v>4107</v>
      </c>
      <c r="H1284" t="s">
        <v>4113</v>
      </c>
      <c r="I1284" t="s">
        <v>4748</v>
      </c>
      <c r="J1284" t="s">
        <v>2021</v>
      </c>
      <c r="K1284">
        <v>55</v>
      </c>
      <c r="L1284" s="2" t="s">
        <v>1412</v>
      </c>
      <c r="M1284" s="2">
        <f ca="1">Table1[[#This Row],[Cases]]*Table1[[#This Row],[Pack Size]]</f>
        <v>0</v>
      </c>
      <c r="N1284" s="1">
        <f ca="1">Table1[[#This Row],[Cases]]*Table1[[#This Row],[Pack Size]]</f>
        <v>1320</v>
      </c>
      <c r="O1284" s="1">
        <f>IFERROR(VLOOKUP(Table1[[#This Row],[SKU Code]],'SKU Size'!$G:$H,2,FALSE),0)*Table1[[#This Row],[Cases]]</f>
        <v>410445.37000503554</v>
      </c>
      <c r="P1284" t="str">
        <f t="shared" si="21"/>
        <v>D0288</v>
      </c>
      <c r="Q1284">
        <f>IFERROR(VLOOKUP(Table1[[#This Row],[Trim Distributor Code]],Sheet1!$N:$O,2,FALSE),0)</f>
        <v>3400802</v>
      </c>
      <c r="R1284" t="str">
        <f>IFERROR(VLOOKUP(Table1[[#This Row],[Salesflo AppUser Code]],HIE!$A:$B,2,FALSE),0)</f>
        <v>Active</v>
      </c>
      <c r="S1284" t="str">
        <f>IFERROR(VLOOKUP(Table1[[#This Row],[Salesflo AppUser Code]],HIE!$A:$B,2,FALSE),0)</f>
        <v>Active</v>
      </c>
      <c r="T1284" t="s">
        <v>5597</v>
      </c>
      <c r="U1284" t="s">
        <v>5712</v>
      </c>
      <c r="V1284" t="s">
        <v>1632</v>
      </c>
      <c r="W1284" t="s">
        <v>1867</v>
      </c>
      <c r="X1284" t="str">
        <f>IFERROR(VLOOKUP( Table1[[#This Row],[Trim Distributor Code]],Sheet1!$A:$J,10,FALSE),0)</f>
        <v>Active</v>
      </c>
    </row>
    <row r="1285" spans="1:24" hidden="1" x14ac:dyDescent="0.3">
      <c r="A1285" t="s">
        <v>4817</v>
      </c>
      <c r="B1285" t="s">
        <v>1308</v>
      </c>
      <c r="C1285" t="s">
        <v>4814</v>
      </c>
      <c r="D1285" t="s">
        <v>1412</v>
      </c>
      <c r="E1285" t="s">
        <v>4812</v>
      </c>
      <c r="F1285" t="s">
        <v>4813</v>
      </c>
      <c r="G1285" t="s">
        <v>4521</v>
      </c>
      <c r="H1285" t="s">
        <v>4113</v>
      </c>
      <c r="I1285" t="s">
        <v>4540</v>
      </c>
      <c r="J1285" t="s">
        <v>14</v>
      </c>
      <c r="K1285">
        <v>33</v>
      </c>
      <c r="L1285" s="2" t="s">
        <v>1412</v>
      </c>
      <c r="M1285" s="2">
        <f ca="1">Table1[[#This Row],[Cases]]*Table1[[#This Row],[Pack Size]]</f>
        <v>0</v>
      </c>
      <c r="N1285" s="1">
        <f ca="1">Table1[[#This Row],[Cases]]*Table1[[#This Row],[Pack Size]]</f>
        <v>792</v>
      </c>
      <c r="O1285" s="1">
        <f>IFERROR(VLOOKUP(Table1[[#This Row],[SKU Code]],'SKU Size'!$G:$H,2,FALSE),0)*Table1[[#This Row],[Cases]]</f>
        <v>118518.61775327013</v>
      </c>
      <c r="P1285" t="str">
        <f t="shared" si="21"/>
        <v>D0288</v>
      </c>
      <c r="Q1285">
        <f>IFERROR(VLOOKUP(Table1[[#This Row],[Trim Distributor Code]],Sheet1!$N:$O,2,FALSE),0)</f>
        <v>3400802</v>
      </c>
      <c r="R1285" t="str">
        <f>IFERROR(VLOOKUP(Table1[[#This Row],[Salesflo AppUser Code]],HIE!$A:$B,2,FALSE),0)</f>
        <v>Active</v>
      </c>
      <c r="S1285" t="str">
        <f>IFERROR(VLOOKUP(Table1[[#This Row],[Salesflo AppUser Code]],HIE!$A:$B,2,FALSE),0)</f>
        <v>Active</v>
      </c>
      <c r="T1285" t="s">
        <v>5597</v>
      </c>
      <c r="U1285" t="s">
        <v>5712</v>
      </c>
      <c r="V1285" t="s">
        <v>1632</v>
      </c>
      <c r="W1285" t="s">
        <v>1688</v>
      </c>
      <c r="X1285" t="str">
        <f>IFERROR(VLOOKUP( Table1[[#This Row],[Trim Distributor Code]],Sheet1!$A:$J,10,FALSE),0)</f>
        <v>Active</v>
      </c>
    </row>
    <row r="1286" spans="1:24" hidden="1" x14ac:dyDescent="0.3">
      <c r="A1286" t="s">
        <v>4817</v>
      </c>
      <c r="B1286" t="s">
        <v>1307</v>
      </c>
      <c r="C1286" t="s">
        <v>4815</v>
      </c>
      <c r="D1286" t="s">
        <v>1412</v>
      </c>
      <c r="E1286" t="s">
        <v>4812</v>
      </c>
      <c r="F1286" t="s">
        <v>4813</v>
      </c>
      <c r="G1286" t="s">
        <v>4112</v>
      </c>
      <c r="H1286" t="s">
        <v>4109</v>
      </c>
      <c r="I1286" t="s">
        <v>4749</v>
      </c>
      <c r="J1286" t="s">
        <v>1877</v>
      </c>
      <c r="K1286">
        <v>35</v>
      </c>
      <c r="L1286" s="2" t="s">
        <v>1412</v>
      </c>
      <c r="M1286" s="2">
        <f ca="1">Table1[[#This Row],[Cases]]*Table1[[#This Row],[Pack Size]]</f>
        <v>0</v>
      </c>
      <c r="N1286" s="1">
        <f ca="1">Table1[[#This Row],[Cases]]*Table1[[#This Row],[Pack Size]]</f>
        <v>3500</v>
      </c>
      <c r="O1286" s="1">
        <f>IFERROR(VLOOKUP(Table1[[#This Row],[SKU Code]],'SKU Size'!$G:$H,2,FALSE),0)*Table1[[#This Row],[Cases]]</f>
        <v>433179.06549306033</v>
      </c>
      <c r="P1286" t="str">
        <f t="shared" si="21"/>
        <v>D0288</v>
      </c>
      <c r="Q1286">
        <f>IFERROR(VLOOKUP(Table1[[#This Row],[Trim Distributor Code]],Sheet1!$N:$O,2,FALSE),0)</f>
        <v>3400802</v>
      </c>
      <c r="R1286" t="str">
        <f>IFERROR(VLOOKUP(Table1[[#This Row],[Salesflo AppUser Code]],HIE!$A:$B,2,FALSE),0)</f>
        <v>Active</v>
      </c>
      <c r="S1286" t="str">
        <f>IFERROR(VLOOKUP(Table1[[#This Row],[Salesflo AppUser Code]],HIE!$A:$B,2,FALSE),0)</f>
        <v>Active</v>
      </c>
      <c r="T1286" t="s">
        <v>5597</v>
      </c>
      <c r="U1286" t="s">
        <v>5712</v>
      </c>
      <c r="V1286" t="s">
        <v>1423</v>
      </c>
      <c r="W1286" t="s">
        <v>1868</v>
      </c>
      <c r="X1286" t="str">
        <f>IFERROR(VLOOKUP( Table1[[#This Row],[Trim Distributor Code]],Sheet1!$A:$J,10,FALSE),0)</f>
        <v>Active</v>
      </c>
    </row>
    <row r="1287" spans="1:24" hidden="1" x14ac:dyDescent="0.3">
      <c r="A1287" t="s">
        <v>4817</v>
      </c>
      <c r="B1287" t="s">
        <v>1307</v>
      </c>
      <c r="C1287" t="s">
        <v>4815</v>
      </c>
      <c r="D1287" t="s">
        <v>1412</v>
      </c>
      <c r="E1287" t="s">
        <v>4812</v>
      </c>
      <c r="F1287" t="s">
        <v>4813</v>
      </c>
      <c r="G1287" t="s">
        <v>4156</v>
      </c>
      <c r="H1287" t="s">
        <v>4106</v>
      </c>
      <c r="I1287" t="s">
        <v>4391</v>
      </c>
      <c r="J1287" t="s">
        <v>2144</v>
      </c>
      <c r="K1287">
        <v>83</v>
      </c>
      <c r="L1287" s="2" t="s">
        <v>1412</v>
      </c>
      <c r="M1287" s="2">
        <f ca="1">Table1[[#This Row],[Cases]]*Table1[[#This Row],[Pack Size]]</f>
        <v>0</v>
      </c>
      <c r="N1287" s="1">
        <f ca="1">Table1[[#This Row],[Cases]]*Table1[[#This Row],[Pack Size]]</f>
        <v>33200</v>
      </c>
      <c r="O1287" s="1">
        <f>IFERROR(VLOOKUP(Table1[[#This Row],[SKU Code]],'SKU Size'!$G:$H,2,FALSE),0)*Table1[[#This Row],[Cases]]</f>
        <v>751307.23228082701</v>
      </c>
      <c r="P1287" t="str">
        <f t="shared" si="21"/>
        <v>D0288</v>
      </c>
      <c r="Q1287">
        <f>IFERROR(VLOOKUP(Table1[[#This Row],[Trim Distributor Code]],Sheet1!$N:$O,2,FALSE),0)</f>
        <v>3400802</v>
      </c>
      <c r="R1287" t="str">
        <f>IFERROR(VLOOKUP(Table1[[#This Row],[Salesflo AppUser Code]],HIE!$A:$B,2,FALSE),0)</f>
        <v>Active</v>
      </c>
      <c r="S1287" t="str">
        <f>IFERROR(VLOOKUP(Table1[[#This Row],[Salesflo AppUser Code]],HIE!$A:$B,2,FALSE),0)</f>
        <v>Active</v>
      </c>
      <c r="T1287" t="s">
        <v>5597</v>
      </c>
      <c r="U1287" t="s">
        <v>5712</v>
      </c>
      <c r="V1287" t="s">
        <v>1444</v>
      </c>
      <c r="W1287" t="s">
        <v>2030</v>
      </c>
      <c r="X1287" t="str">
        <f>IFERROR(VLOOKUP( Table1[[#This Row],[Trim Distributor Code]],Sheet1!$A:$J,10,FALSE),0)</f>
        <v>Active</v>
      </c>
    </row>
    <row r="1288" spans="1:24" hidden="1" x14ac:dyDescent="0.3">
      <c r="A1288" t="s">
        <v>4817</v>
      </c>
      <c r="B1288" t="s">
        <v>1307</v>
      </c>
      <c r="C1288" t="s">
        <v>4815</v>
      </c>
      <c r="D1288" t="s">
        <v>1412</v>
      </c>
      <c r="E1288" t="s">
        <v>4812</v>
      </c>
      <c r="F1288" t="s">
        <v>4813</v>
      </c>
      <c r="G1288" t="s">
        <v>4107</v>
      </c>
      <c r="H1288" t="s">
        <v>4106</v>
      </c>
      <c r="I1288" t="s">
        <v>4747</v>
      </c>
      <c r="J1288" t="s">
        <v>1954</v>
      </c>
      <c r="K1288" s="1">
        <v>287</v>
      </c>
      <c r="L1288" s="1" t="s">
        <v>1412</v>
      </c>
      <c r="M1288" s="2">
        <f ca="1">Table1[[#This Row],[Cases]]*Table1[[#This Row],[Pack Size]]</f>
        <v>0</v>
      </c>
      <c r="N1288" s="1">
        <f ca="1">Table1[[#This Row],[Cases]]*Table1[[#This Row],[Pack Size]]</f>
        <v>82656</v>
      </c>
      <c r="O1288" s="1">
        <f>IFERROR(VLOOKUP(Table1[[#This Row],[SKU Code]],'SKU Size'!$G:$H,2,FALSE),0)*Table1[[#This Row],[Cases]]</f>
        <v>2354031.4192043762</v>
      </c>
      <c r="P1288" t="str">
        <f t="shared" si="21"/>
        <v>D0288</v>
      </c>
      <c r="Q1288">
        <f>IFERROR(VLOOKUP(Table1[[#This Row],[Trim Distributor Code]],Sheet1!$N:$O,2,FALSE),0)</f>
        <v>3400802</v>
      </c>
      <c r="R1288" t="str">
        <f>IFERROR(VLOOKUP(Table1[[#This Row],[Salesflo AppUser Code]],HIE!$A:$B,2,FALSE),0)</f>
        <v>Active</v>
      </c>
      <c r="S1288" t="str">
        <f>IFERROR(VLOOKUP(Table1[[#This Row],[Salesflo AppUser Code]],HIE!$A:$B,2,FALSE),0)</f>
        <v>Active</v>
      </c>
      <c r="T1288" t="s">
        <v>5597</v>
      </c>
      <c r="U1288" t="s">
        <v>5712</v>
      </c>
      <c r="V1288" t="s">
        <v>1444</v>
      </c>
      <c r="W1288" t="s">
        <v>1867</v>
      </c>
      <c r="X1288" t="str">
        <f>IFERROR(VLOOKUP( Table1[[#This Row],[Trim Distributor Code]],Sheet1!$A:$J,10,FALSE),0)</f>
        <v>Active</v>
      </c>
    </row>
    <row r="1289" spans="1:24" hidden="1" x14ac:dyDescent="0.3">
      <c r="A1289" t="s">
        <v>4817</v>
      </c>
      <c r="B1289" t="s">
        <v>1307</v>
      </c>
      <c r="C1289" t="s">
        <v>4815</v>
      </c>
      <c r="D1289" t="s">
        <v>1412</v>
      </c>
      <c r="E1289" t="s">
        <v>4812</v>
      </c>
      <c r="F1289" t="s">
        <v>4813</v>
      </c>
      <c r="G1289" t="s">
        <v>4521</v>
      </c>
      <c r="H1289" t="s">
        <v>4106</v>
      </c>
      <c r="I1289" t="s">
        <v>4538</v>
      </c>
      <c r="J1289" t="s">
        <v>11</v>
      </c>
      <c r="K1289">
        <v>196</v>
      </c>
      <c r="L1289" s="2" t="s">
        <v>1412</v>
      </c>
      <c r="M1289" s="2">
        <f ca="1">Table1[[#This Row],[Cases]]*Table1[[#This Row],[Pack Size]]</f>
        <v>0</v>
      </c>
      <c r="N1289" s="1">
        <f ca="1">Table1[[#This Row],[Cases]]*Table1[[#This Row],[Pack Size]]</f>
        <v>68992</v>
      </c>
      <c r="O1289" s="1">
        <f>IFERROR(VLOOKUP(Table1[[#This Row],[SKU Code]],'SKU Size'!$G:$H,2,FALSE),0)*Table1[[#This Row],[Cases]]</f>
        <v>1717890.653502166</v>
      </c>
      <c r="P1289" t="str">
        <f t="shared" si="21"/>
        <v>D0288</v>
      </c>
      <c r="Q1289">
        <f>IFERROR(VLOOKUP(Table1[[#This Row],[Trim Distributor Code]],Sheet1!$N:$O,2,FALSE),0)</f>
        <v>3400802</v>
      </c>
      <c r="R1289" t="str">
        <f>IFERROR(VLOOKUP(Table1[[#This Row],[Salesflo AppUser Code]],HIE!$A:$B,2,FALSE),0)</f>
        <v>Active</v>
      </c>
      <c r="S1289" t="str">
        <f>IFERROR(VLOOKUP(Table1[[#This Row],[Salesflo AppUser Code]],HIE!$A:$B,2,FALSE),0)</f>
        <v>Active</v>
      </c>
      <c r="T1289" t="s">
        <v>5597</v>
      </c>
      <c r="U1289" t="s">
        <v>5712</v>
      </c>
      <c r="V1289" t="s">
        <v>1444</v>
      </c>
      <c r="W1289" t="s">
        <v>1688</v>
      </c>
      <c r="X1289" t="str">
        <f>IFERROR(VLOOKUP( Table1[[#This Row],[Trim Distributor Code]],Sheet1!$A:$J,10,FALSE),0)</f>
        <v>Active</v>
      </c>
    </row>
    <row r="1290" spans="1:24" hidden="1" x14ac:dyDescent="0.3">
      <c r="A1290" t="s">
        <v>4817</v>
      </c>
      <c r="B1290" t="s">
        <v>1307</v>
      </c>
      <c r="C1290" t="s">
        <v>4815</v>
      </c>
      <c r="D1290" t="s">
        <v>1412</v>
      </c>
      <c r="E1290" t="s">
        <v>4812</v>
      </c>
      <c r="F1290" t="s">
        <v>4813</v>
      </c>
      <c r="G1290" t="s">
        <v>4107</v>
      </c>
      <c r="H1290" t="s">
        <v>4137</v>
      </c>
      <c r="I1290" t="s">
        <v>4710</v>
      </c>
      <c r="J1290" t="s">
        <v>1995</v>
      </c>
      <c r="K1290">
        <v>137</v>
      </c>
      <c r="L1290" s="2" t="s">
        <v>1412</v>
      </c>
      <c r="M1290" s="2">
        <f ca="1">Table1[[#This Row],[Cases]]*Table1[[#This Row],[Pack Size]]</f>
        <v>0</v>
      </c>
      <c r="N1290" s="1">
        <f ca="1">Table1[[#This Row],[Cases]]*Table1[[#This Row],[Pack Size]]</f>
        <v>26304</v>
      </c>
      <c r="O1290" s="1">
        <f>IFERROR(VLOOKUP(Table1[[#This Row],[SKU Code]],'SKU Size'!$G:$H,2,FALSE),0)*Table1[[#This Row],[Cases]]</f>
        <v>1137900.2987136522</v>
      </c>
      <c r="P1290" t="str">
        <f t="shared" si="21"/>
        <v>D0288</v>
      </c>
      <c r="Q1290">
        <f>IFERROR(VLOOKUP(Table1[[#This Row],[Trim Distributor Code]],Sheet1!$N:$O,2,FALSE),0)</f>
        <v>3400802</v>
      </c>
      <c r="R1290" t="str">
        <f>IFERROR(VLOOKUP(Table1[[#This Row],[Salesflo AppUser Code]],HIE!$A:$B,2,FALSE),0)</f>
        <v>Active</v>
      </c>
      <c r="S1290" t="str">
        <f>IFERROR(VLOOKUP(Table1[[#This Row],[Salesflo AppUser Code]],HIE!$A:$B,2,FALSE),0)</f>
        <v>Active</v>
      </c>
      <c r="T1290" t="s">
        <v>5597</v>
      </c>
      <c r="U1290" t="s">
        <v>5712</v>
      </c>
      <c r="V1290" t="s">
        <v>1606</v>
      </c>
      <c r="W1290" t="s">
        <v>1867</v>
      </c>
      <c r="X1290" t="str">
        <f>IFERROR(VLOOKUP( Table1[[#This Row],[Trim Distributor Code]],Sheet1!$A:$J,10,FALSE),0)</f>
        <v>Active</v>
      </c>
    </row>
    <row r="1291" spans="1:24" hidden="1" x14ac:dyDescent="0.3">
      <c r="A1291" t="s">
        <v>4817</v>
      </c>
      <c r="B1291" t="s">
        <v>1307</v>
      </c>
      <c r="C1291" t="s">
        <v>4815</v>
      </c>
      <c r="D1291" t="s">
        <v>1412</v>
      </c>
      <c r="E1291" t="s">
        <v>4812</v>
      </c>
      <c r="F1291" t="s">
        <v>4813</v>
      </c>
      <c r="G1291" t="s">
        <v>4724</v>
      </c>
      <c r="H1291" t="s">
        <v>4390</v>
      </c>
      <c r="I1291" t="s">
        <v>4756</v>
      </c>
      <c r="J1291" t="s">
        <v>2503</v>
      </c>
      <c r="K1291">
        <v>60</v>
      </c>
      <c r="L1291" s="2" t="s">
        <v>1412</v>
      </c>
      <c r="M1291" s="2">
        <f ca="1">Table1[[#This Row],[Cases]]*Table1[[#This Row],[Pack Size]]</f>
        <v>0</v>
      </c>
      <c r="N1291" s="1">
        <f ca="1">Table1[[#This Row],[Cases]]*Table1[[#This Row],[Pack Size]]</f>
        <v>20160</v>
      </c>
      <c r="O1291" s="1">
        <f>IFERROR(VLOOKUP(Table1[[#This Row],[SKU Code]],'SKU Size'!$G:$H,2,FALSE),0)*Table1[[#This Row],[Cases]]</f>
        <v>446858.24147203751</v>
      </c>
      <c r="P1291" t="str">
        <f t="shared" si="21"/>
        <v>D0288</v>
      </c>
      <c r="Q1291">
        <f>IFERROR(VLOOKUP(Table1[[#This Row],[Trim Distributor Code]],Sheet1!$N:$O,2,FALSE),0)</f>
        <v>3400802</v>
      </c>
      <c r="R1291" t="str">
        <f>IFERROR(VLOOKUP(Table1[[#This Row],[Salesflo AppUser Code]],HIE!$A:$B,2,FALSE),0)</f>
        <v>Active</v>
      </c>
      <c r="S1291" t="str">
        <f>IFERROR(VLOOKUP(Table1[[#This Row],[Salesflo AppUser Code]],HIE!$A:$B,2,FALSE),0)</f>
        <v>Active</v>
      </c>
      <c r="T1291" t="s">
        <v>5597</v>
      </c>
      <c r="U1291" t="s">
        <v>5712</v>
      </c>
      <c r="V1291" t="s">
        <v>2268</v>
      </c>
      <c r="W1291" t="s">
        <v>2314</v>
      </c>
      <c r="X1291" t="str">
        <f>IFERROR(VLOOKUP( Table1[[#This Row],[Trim Distributor Code]],Sheet1!$A:$J,10,FALSE),0)</f>
        <v>Active</v>
      </c>
    </row>
    <row r="1292" spans="1:24" hidden="1" x14ac:dyDescent="0.3">
      <c r="A1292" t="s">
        <v>4817</v>
      </c>
      <c r="B1292" t="s">
        <v>1307</v>
      </c>
      <c r="C1292" t="s">
        <v>4815</v>
      </c>
      <c r="D1292" t="s">
        <v>1412</v>
      </c>
      <c r="E1292" t="s">
        <v>4812</v>
      </c>
      <c r="F1292" t="s">
        <v>4813</v>
      </c>
      <c r="G1292" t="s">
        <v>4156</v>
      </c>
      <c r="H1292" t="s">
        <v>4113</v>
      </c>
      <c r="I1292" t="s">
        <v>4394</v>
      </c>
      <c r="J1292" t="s">
        <v>2307</v>
      </c>
      <c r="K1292">
        <v>24</v>
      </c>
      <c r="L1292" s="2" t="s">
        <v>1412</v>
      </c>
      <c r="M1292" s="2">
        <f ca="1">Table1[[#This Row],[Cases]]*Table1[[#This Row],[Pack Size]]</f>
        <v>0</v>
      </c>
      <c r="N1292" s="1">
        <f ca="1">Table1[[#This Row],[Cases]]*Table1[[#This Row],[Pack Size]]</f>
        <v>576</v>
      </c>
      <c r="O1292" s="1">
        <f>IFERROR(VLOOKUP(Table1[[#This Row],[SKU Code]],'SKU Size'!$G:$H,2,FALSE),0)*Table1[[#This Row],[Cases]]</f>
        <v>82657.552138453568</v>
      </c>
      <c r="P1292" t="str">
        <f t="shared" si="21"/>
        <v>D0288</v>
      </c>
      <c r="Q1292">
        <f>IFERROR(VLOOKUP(Table1[[#This Row],[Trim Distributor Code]],Sheet1!$N:$O,2,FALSE),0)</f>
        <v>3400802</v>
      </c>
      <c r="R1292" t="str">
        <f>IFERROR(VLOOKUP(Table1[[#This Row],[Salesflo AppUser Code]],HIE!$A:$B,2,FALSE),0)</f>
        <v>Active</v>
      </c>
      <c r="S1292" t="str">
        <f>IFERROR(VLOOKUP(Table1[[#This Row],[Salesflo AppUser Code]],HIE!$A:$B,2,FALSE),0)</f>
        <v>Active</v>
      </c>
      <c r="T1292" t="s">
        <v>5597</v>
      </c>
      <c r="U1292" t="s">
        <v>5712</v>
      </c>
      <c r="V1292" t="s">
        <v>1632</v>
      </c>
      <c r="W1292" t="s">
        <v>2030</v>
      </c>
      <c r="X1292" t="str">
        <f>IFERROR(VLOOKUP( Table1[[#This Row],[Trim Distributor Code]],Sheet1!$A:$J,10,FALSE),0)</f>
        <v>Active</v>
      </c>
    </row>
    <row r="1293" spans="1:24" hidden="1" x14ac:dyDescent="0.3">
      <c r="A1293" t="s">
        <v>4817</v>
      </c>
      <c r="B1293" t="s">
        <v>1307</v>
      </c>
      <c r="C1293" t="s">
        <v>4815</v>
      </c>
      <c r="D1293" t="s">
        <v>1412</v>
      </c>
      <c r="E1293" t="s">
        <v>4812</v>
      </c>
      <c r="F1293" t="s">
        <v>4813</v>
      </c>
      <c r="G1293" t="s">
        <v>4107</v>
      </c>
      <c r="H1293" t="s">
        <v>4113</v>
      </c>
      <c r="I1293" t="s">
        <v>4748</v>
      </c>
      <c r="J1293" t="s">
        <v>2021</v>
      </c>
      <c r="K1293">
        <v>42</v>
      </c>
      <c r="L1293" s="2" t="s">
        <v>1412</v>
      </c>
      <c r="M1293" s="2">
        <f ca="1">Table1[[#This Row],[Cases]]*Table1[[#This Row],[Pack Size]]</f>
        <v>0</v>
      </c>
      <c r="N1293" s="1">
        <f ca="1">Table1[[#This Row],[Cases]]*Table1[[#This Row],[Pack Size]]</f>
        <v>1008</v>
      </c>
      <c r="O1293" s="1">
        <f>IFERROR(VLOOKUP(Table1[[#This Row],[SKU Code]],'SKU Size'!$G:$H,2,FALSE),0)*Table1[[#This Row],[Cases]]</f>
        <v>313431.00982202718</v>
      </c>
      <c r="P1293" t="str">
        <f t="shared" si="21"/>
        <v>D0288</v>
      </c>
      <c r="Q1293">
        <f>IFERROR(VLOOKUP(Table1[[#This Row],[Trim Distributor Code]],Sheet1!$N:$O,2,FALSE),0)</f>
        <v>3400802</v>
      </c>
      <c r="R1293" t="str">
        <f>IFERROR(VLOOKUP(Table1[[#This Row],[Salesflo AppUser Code]],HIE!$A:$B,2,FALSE),0)</f>
        <v>Active</v>
      </c>
      <c r="S1293" t="str">
        <f>IFERROR(VLOOKUP(Table1[[#This Row],[Salesflo AppUser Code]],HIE!$A:$B,2,FALSE),0)</f>
        <v>Active</v>
      </c>
      <c r="T1293" t="s">
        <v>5597</v>
      </c>
      <c r="U1293" t="s">
        <v>5712</v>
      </c>
      <c r="V1293" t="s">
        <v>1632</v>
      </c>
      <c r="W1293" t="s">
        <v>1867</v>
      </c>
      <c r="X1293" t="str">
        <f>IFERROR(VLOOKUP( Table1[[#This Row],[Trim Distributor Code]],Sheet1!$A:$J,10,FALSE),0)</f>
        <v>Active</v>
      </c>
    </row>
    <row r="1294" spans="1:24" hidden="1" x14ac:dyDescent="0.3">
      <c r="A1294" t="s">
        <v>4817</v>
      </c>
      <c r="B1294" t="s">
        <v>1307</v>
      </c>
      <c r="C1294" t="s">
        <v>4815</v>
      </c>
      <c r="D1294" t="s">
        <v>1412</v>
      </c>
      <c r="E1294" t="s">
        <v>4812</v>
      </c>
      <c r="F1294" t="s">
        <v>4813</v>
      </c>
      <c r="G1294" t="s">
        <v>4521</v>
      </c>
      <c r="H1294" t="s">
        <v>4113</v>
      </c>
      <c r="I1294" t="s">
        <v>4540</v>
      </c>
      <c r="J1294" t="s">
        <v>14</v>
      </c>
      <c r="K1294">
        <v>33</v>
      </c>
      <c r="L1294" s="2" t="s">
        <v>1412</v>
      </c>
      <c r="M1294" s="2">
        <f ca="1">Table1[[#This Row],[Cases]]*Table1[[#This Row],[Pack Size]]</f>
        <v>0</v>
      </c>
      <c r="N1294" s="1">
        <f ca="1">Table1[[#This Row],[Cases]]*Table1[[#This Row],[Pack Size]]</f>
        <v>792</v>
      </c>
      <c r="O1294" s="1">
        <f>IFERROR(VLOOKUP(Table1[[#This Row],[SKU Code]],'SKU Size'!$G:$H,2,FALSE),0)*Table1[[#This Row],[Cases]]</f>
        <v>118518.61775327013</v>
      </c>
      <c r="P1294" t="str">
        <f t="shared" si="21"/>
        <v>D0288</v>
      </c>
      <c r="Q1294">
        <f>IFERROR(VLOOKUP(Table1[[#This Row],[Trim Distributor Code]],Sheet1!$N:$O,2,FALSE),0)</f>
        <v>3400802</v>
      </c>
      <c r="R1294" t="str">
        <f>IFERROR(VLOOKUP(Table1[[#This Row],[Salesflo AppUser Code]],HIE!$A:$B,2,FALSE),0)</f>
        <v>Active</v>
      </c>
      <c r="S1294" t="str">
        <f>IFERROR(VLOOKUP(Table1[[#This Row],[Salesflo AppUser Code]],HIE!$A:$B,2,FALSE),0)</f>
        <v>Active</v>
      </c>
      <c r="T1294" t="s">
        <v>5597</v>
      </c>
      <c r="U1294" t="s">
        <v>5712</v>
      </c>
      <c r="V1294" t="s">
        <v>1632</v>
      </c>
      <c r="W1294" t="s">
        <v>1688</v>
      </c>
      <c r="X1294" t="str">
        <f>IFERROR(VLOOKUP( Table1[[#This Row],[Trim Distributor Code]],Sheet1!$A:$J,10,FALSE),0)</f>
        <v>Active</v>
      </c>
    </row>
    <row r="1295" spans="1:24" hidden="1" x14ac:dyDescent="0.3">
      <c r="A1295" t="s">
        <v>4817</v>
      </c>
      <c r="B1295" t="s">
        <v>1306</v>
      </c>
      <c r="C1295" t="s">
        <v>4806</v>
      </c>
      <c r="D1295" t="s">
        <v>1412</v>
      </c>
      <c r="E1295" t="s">
        <v>3090</v>
      </c>
      <c r="F1295" t="s">
        <v>4813</v>
      </c>
      <c r="G1295" t="s">
        <v>4112</v>
      </c>
      <c r="H1295" t="s">
        <v>4109</v>
      </c>
      <c r="I1295" t="s">
        <v>4749</v>
      </c>
      <c r="J1295" t="s">
        <v>1877</v>
      </c>
      <c r="K1295">
        <v>88</v>
      </c>
      <c r="L1295" s="2" t="s">
        <v>1412</v>
      </c>
      <c r="M1295" s="2">
        <f ca="1">Table1[[#This Row],[Cases]]*Table1[[#This Row],[Pack Size]]</f>
        <v>0</v>
      </c>
      <c r="N1295" s="1">
        <f ca="1">Table1[[#This Row],[Cases]]*Table1[[#This Row],[Pack Size]]</f>
        <v>8800</v>
      </c>
      <c r="O1295" s="1">
        <f>IFERROR(VLOOKUP(Table1[[#This Row],[SKU Code]],'SKU Size'!$G:$H,2,FALSE),0)*Table1[[#This Row],[Cases]]</f>
        <v>1089135.9360968373</v>
      </c>
      <c r="P1295" t="str">
        <f t="shared" si="21"/>
        <v>D0288</v>
      </c>
      <c r="Q1295">
        <f>IFERROR(VLOOKUP(Table1[[#This Row],[Trim Distributor Code]],Sheet1!$N:$O,2,FALSE),0)</f>
        <v>3400802</v>
      </c>
      <c r="R1295" t="str">
        <f>IFERROR(VLOOKUP(Table1[[#This Row],[Salesflo AppUser Code]],HIE!$A:$B,2,FALSE),0)</f>
        <v>Active</v>
      </c>
      <c r="S1295" t="str">
        <f>IFERROR(VLOOKUP(Table1[[#This Row],[Salesflo AppUser Code]],HIE!$A:$B,2,FALSE),0)</f>
        <v>Active</v>
      </c>
      <c r="T1295" t="s">
        <v>5597</v>
      </c>
      <c r="U1295" t="s">
        <v>5712</v>
      </c>
      <c r="V1295" t="s">
        <v>1423</v>
      </c>
      <c r="W1295" t="s">
        <v>1868</v>
      </c>
      <c r="X1295" t="str">
        <f>IFERROR(VLOOKUP( Table1[[#This Row],[Trim Distributor Code]],Sheet1!$A:$J,10,FALSE),0)</f>
        <v>Active</v>
      </c>
    </row>
    <row r="1296" spans="1:24" hidden="1" x14ac:dyDescent="0.3">
      <c r="A1296" t="s">
        <v>4817</v>
      </c>
      <c r="B1296" t="s">
        <v>1306</v>
      </c>
      <c r="C1296" t="s">
        <v>4806</v>
      </c>
      <c r="D1296" t="s">
        <v>1412</v>
      </c>
      <c r="E1296" t="s">
        <v>3090</v>
      </c>
      <c r="F1296" t="s">
        <v>4813</v>
      </c>
      <c r="G1296" t="s">
        <v>4156</v>
      </c>
      <c r="H1296" t="s">
        <v>4106</v>
      </c>
      <c r="I1296" t="s">
        <v>4391</v>
      </c>
      <c r="J1296" t="s">
        <v>2144</v>
      </c>
      <c r="K1296" s="1">
        <v>209</v>
      </c>
      <c r="L1296" s="1" t="s">
        <v>1412</v>
      </c>
      <c r="M1296" s="2">
        <f ca="1">Table1[[#This Row],[Cases]]*Table1[[#This Row],[Pack Size]]</f>
        <v>0</v>
      </c>
      <c r="N1296" s="1">
        <f ca="1">Table1[[#This Row],[Cases]]*Table1[[#This Row],[Pack Size]]</f>
        <v>83600</v>
      </c>
      <c r="O1296" s="1">
        <f>IFERROR(VLOOKUP(Table1[[#This Row],[SKU Code]],'SKU Size'!$G:$H,2,FALSE),0)*Table1[[#This Row],[Cases]]</f>
        <v>1891845.9222493113</v>
      </c>
      <c r="P1296" t="str">
        <f t="shared" si="21"/>
        <v>D0288</v>
      </c>
      <c r="Q1296">
        <f>IFERROR(VLOOKUP(Table1[[#This Row],[Trim Distributor Code]],Sheet1!$N:$O,2,FALSE),0)</f>
        <v>3400802</v>
      </c>
      <c r="R1296" t="str">
        <f>IFERROR(VLOOKUP(Table1[[#This Row],[Salesflo AppUser Code]],HIE!$A:$B,2,FALSE),0)</f>
        <v>Active</v>
      </c>
      <c r="S1296" t="str">
        <f>IFERROR(VLOOKUP(Table1[[#This Row],[Salesflo AppUser Code]],HIE!$A:$B,2,FALSE),0)</f>
        <v>Active</v>
      </c>
      <c r="T1296" t="s">
        <v>5597</v>
      </c>
      <c r="U1296" t="s">
        <v>5712</v>
      </c>
      <c r="V1296" t="s">
        <v>1444</v>
      </c>
      <c r="W1296" t="s">
        <v>2030</v>
      </c>
      <c r="X1296" t="str">
        <f>IFERROR(VLOOKUP( Table1[[#This Row],[Trim Distributor Code]],Sheet1!$A:$J,10,FALSE),0)</f>
        <v>Active</v>
      </c>
    </row>
    <row r="1297" spans="1:24" hidden="1" x14ac:dyDescent="0.3">
      <c r="A1297" t="s">
        <v>4817</v>
      </c>
      <c r="B1297" t="s">
        <v>1306</v>
      </c>
      <c r="C1297" t="s">
        <v>4806</v>
      </c>
      <c r="D1297" t="s">
        <v>1412</v>
      </c>
      <c r="E1297" t="s">
        <v>3090</v>
      </c>
      <c r="F1297" t="s">
        <v>4813</v>
      </c>
      <c r="G1297" t="s">
        <v>4107</v>
      </c>
      <c r="H1297" t="s">
        <v>4106</v>
      </c>
      <c r="I1297" t="s">
        <v>4747</v>
      </c>
      <c r="J1297" t="s">
        <v>1954</v>
      </c>
      <c r="K1297">
        <v>722</v>
      </c>
      <c r="L1297" s="2" t="s">
        <v>1412</v>
      </c>
      <c r="M1297" s="2">
        <f ca="1">Table1[[#This Row],[Cases]]*Table1[[#This Row],[Pack Size]]</f>
        <v>0</v>
      </c>
      <c r="N1297" s="1">
        <f ca="1">Table1[[#This Row],[Cases]]*Table1[[#This Row],[Pack Size]]</f>
        <v>207936</v>
      </c>
      <c r="O1297" s="1">
        <f>IFERROR(VLOOKUP(Table1[[#This Row],[SKU Code]],'SKU Size'!$G:$H,2,FALSE),0)*Table1[[#This Row],[Cases]]</f>
        <v>5921988.4483120553</v>
      </c>
      <c r="P1297" t="str">
        <f t="shared" si="21"/>
        <v>D0288</v>
      </c>
      <c r="Q1297">
        <f>IFERROR(VLOOKUP(Table1[[#This Row],[Trim Distributor Code]],Sheet1!$N:$O,2,FALSE),0)</f>
        <v>3400802</v>
      </c>
      <c r="R1297" t="str">
        <f>IFERROR(VLOOKUP(Table1[[#This Row],[Salesflo AppUser Code]],HIE!$A:$B,2,FALSE),0)</f>
        <v>Active</v>
      </c>
      <c r="S1297" t="str">
        <f>IFERROR(VLOOKUP(Table1[[#This Row],[Salesflo AppUser Code]],HIE!$A:$B,2,FALSE),0)</f>
        <v>Active</v>
      </c>
      <c r="T1297" t="s">
        <v>5597</v>
      </c>
      <c r="U1297" t="s">
        <v>5712</v>
      </c>
      <c r="V1297" t="s">
        <v>1444</v>
      </c>
      <c r="W1297" t="s">
        <v>1867</v>
      </c>
      <c r="X1297" t="str">
        <f>IFERROR(VLOOKUP( Table1[[#This Row],[Trim Distributor Code]],Sheet1!$A:$J,10,FALSE),0)</f>
        <v>Active</v>
      </c>
    </row>
    <row r="1298" spans="1:24" hidden="1" x14ac:dyDescent="0.3">
      <c r="A1298" t="s">
        <v>4817</v>
      </c>
      <c r="B1298" t="s">
        <v>1306</v>
      </c>
      <c r="C1298" t="s">
        <v>4806</v>
      </c>
      <c r="D1298" t="s">
        <v>1412</v>
      </c>
      <c r="E1298" t="s">
        <v>3090</v>
      </c>
      <c r="F1298" t="s">
        <v>4813</v>
      </c>
      <c r="G1298" t="s">
        <v>4521</v>
      </c>
      <c r="H1298" t="s">
        <v>4106</v>
      </c>
      <c r="I1298" t="s">
        <v>4538</v>
      </c>
      <c r="J1298" t="s">
        <v>11</v>
      </c>
      <c r="K1298">
        <v>492</v>
      </c>
      <c r="L1298" s="2" t="s">
        <v>1412</v>
      </c>
      <c r="M1298" s="2">
        <f ca="1">Table1[[#This Row],[Cases]]*Table1[[#This Row],[Pack Size]]</f>
        <v>0</v>
      </c>
      <c r="N1298" s="1">
        <f ca="1">Table1[[#This Row],[Cases]]*Table1[[#This Row],[Pack Size]]</f>
        <v>173184</v>
      </c>
      <c r="O1298" s="1">
        <f>IFERROR(VLOOKUP(Table1[[#This Row],[SKU Code]],'SKU Size'!$G:$H,2,FALSE),0)*Table1[[#This Row],[Cases]]</f>
        <v>4312256.1302197231</v>
      </c>
      <c r="P1298" t="str">
        <f t="shared" si="21"/>
        <v>D0288</v>
      </c>
      <c r="Q1298">
        <f>IFERROR(VLOOKUP(Table1[[#This Row],[Trim Distributor Code]],Sheet1!$N:$O,2,FALSE),0)</f>
        <v>3400802</v>
      </c>
      <c r="R1298" t="str">
        <f>IFERROR(VLOOKUP(Table1[[#This Row],[Salesflo AppUser Code]],HIE!$A:$B,2,FALSE),0)</f>
        <v>Active</v>
      </c>
      <c r="S1298" t="str">
        <f>IFERROR(VLOOKUP(Table1[[#This Row],[Salesflo AppUser Code]],HIE!$A:$B,2,FALSE),0)</f>
        <v>Active</v>
      </c>
      <c r="T1298" t="s">
        <v>5597</v>
      </c>
      <c r="U1298" t="s">
        <v>5712</v>
      </c>
      <c r="V1298" t="s">
        <v>1444</v>
      </c>
      <c r="W1298" t="s">
        <v>1688</v>
      </c>
      <c r="X1298" t="str">
        <f>IFERROR(VLOOKUP( Table1[[#This Row],[Trim Distributor Code]],Sheet1!$A:$J,10,FALSE),0)</f>
        <v>Active</v>
      </c>
    </row>
    <row r="1299" spans="1:24" hidden="1" x14ac:dyDescent="0.3">
      <c r="A1299" t="s">
        <v>4817</v>
      </c>
      <c r="B1299" t="s">
        <v>1306</v>
      </c>
      <c r="C1299" t="s">
        <v>4806</v>
      </c>
      <c r="D1299" t="s">
        <v>1412</v>
      </c>
      <c r="E1299" t="s">
        <v>3090</v>
      </c>
      <c r="F1299" t="s">
        <v>4813</v>
      </c>
      <c r="G1299" t="s">
        <v>4107</v>
      </c>
      <c r="H1299" t="s">
        <v>4137</v>
      </c>
      <c r="I1299" t="s">
        <v>4710</v>
      </c>
      <c r="J1299" t="s">
        <v>1995</v>
      </c>
      <c r="K1299">
        <v>346</v>
      </c>
      <c r="L1299" s="2" t="s">
        <v>1412</v>
      </c>
      <c r="M1299" s="2">
        <f ca="1">Table1[[#This Row],[Cases]]*Table1[[#This Row],[Pack Size]]</f>
        <v>0</v>
      </c>
      <c r="N1299" s="1">
        <f ca="1">Table1[[#This Row],[Cases]]*Table1[[#This Row],[Pack Size]]</f>
        <v>66432</v>
      </c>
      <c r="O1299" s="1">
        <f>IFERROR(VLOOKUP(Table1[[#This Row],[SKU Code]],'SKU Size'!$G:$H,2,FALSE),0)*Table1[[#This Row],[Cases]]</f>
        <v>2873821.1923717055</v>
      </c>
      <c r="P1299" t="str">
        <f t="shared" si="21"/>
        <v>D0288</v>
      </c>
      <c r="Q1299">
        <f>IFERROR(VLOOKUP(Table1[[#This Row],[Trim Distributor Code]],Sheet1!$N:$O,2,FALSE),0)</f>
        <v>3400802</v>
      </c>
      <c r="R1299" t="str">
        <f>IFERROR(VLOOKUP(Table1[[#This Row],[Salesflo AppUser Code]],HIE!$A:$B,2,FALSE),0)</f>
        <v>Active</v>
      </c>
      <c r="S1299" t="str">
        <f>IFERROR(VLOOKUP(Table1[[#This Row],[Salesflo AppUser Code]],HIE!$A:$B,2,FALSE),0)</f>
        <v>Active</v>
      </c>
      <c r="T1299" t="s">
        <v>5597</v>
      </c>
      <c r="U1299" t="s">
        <v>5712</v>
      </c>
      <c r="V1299" t="s">
        <v>1606</v>
      </c>
      <c r="W1299" t="s">
        <v>1867</v>
      </c>
      <c r="X1299" t="str">
        <f>IFERROR(VLOOKUP( Table1[[#This Row],[Trim Distributor Code]],Sheet1!$A:$J,10,FALSE),0)</f>
        <v>Active</v>
      </c>
    </row>
    <row r="1300" spans="1:24" hidden="1" x14ac:dyDescent="0.3">
      <c r="A1300" t="s">
        <v>4817</v>
      </c>
      <c r="B1300" t="s">
        <v>1306</v>
      </c>
      <c r="C1300" t="s">
        <v>4806</v>
      </c>
      <c r="D1300" t="s">
        <v>1412</v>
      </c>
      <c r="E1300" t="s">
        <v>3090</v>
      </c>
      <c r="F1300" t="s">
        <v>4813</v>
      </c>
      <c r="G1300" t="s">
        <v>4724</v>
      </c>
      <c r="H1300" t="s">
        <v>4390</v>
      </c>
      <c r="I1300" t="s">
        <v>4756</v>
      </c>
      <c r="J1300" t="s">
        <v>2503</v>
      </c>
      <c r="K1300">
        <v>150</v>
      </c>
      <c r="L1300" s="2" t="s">
        <v>1412</v>
      </c>
      <c r="M1300" s="2">
        <f ca="1">Table1[[#This Row],[Cases]]*Table1[[#This Row],[Pack Size]]</f>
        <v>0</v>
      </c>
      <c r="N1300" s="1">
        <f ca="1">Table1[[#This Row],[Cases]]*Table1[[#This Row],[Pack Size]]</f>
        <v>50400</v>
      </c>
      <c r="O1300" s="1">
        <f>IFERROR(VLOOKUP(Table1[[#This Row],[SKU Code]],'SKU Size'!$G:$H,2,FALSE),0)*Table1[[#This Row],[Cases]]</f>
        <v>1117145.6036800938</v>
      </c>
      <c r="P1300" t="str">
        <f t="shared" si="21"/>
        <v>D0288</v>
      </c>
      <c r="Q1300">
        <f>IFERROR(VLOOKUP(Table1[[#This Row],[Trim Distributor Code]],Sheet1!$N:$O,2,FALSE),0)</f>
        <v>3400802</v>
      </c>
      <c r="R1300" t="str">
        <f>IFERROR(VLOOKUP(Table1[[#This Row],[Salesflo AppUser Code]],HIE!$A:$B,2,FALSE),0)</f>
        <v>Active</v>
      </c>
      <c r="S1300" t="str">
        <f>IFERROR(VLOOKUP(Table1[[#This Row],[Salesflo AppUser Code]],HIE!$A:$B,2,FALSE),0)</f>
        <v>Active</v>
      </c>
      <c r="T1300" t="s">
        <v>5597</v>
      </c>
      <c r="U1300" t="s">
        <v>5712</v>
      </c>
      <c r="V1300" t="s">
        <v>2268</v>
      </c>
      <c r="W1300" t="s">
        <v>2314</v>
      </c>
      <c r="X1300" t="str">
        <f>IFERROR(VLOOKUP( Table1[[#This Row],[Trim Distributor Code]],Sheet1!$A:$J,10,FALSE),0)</f>
        <v>Active</v>
      </c>
    </row>
    <row r="1301" spans="1:24" hidden="1" x14ac:dyDescent="0.3">
      <c r="A1301" t="s">
        <v>4817</v>
      </c>
      <c r="B1301" t="s">
        <v>1306</v>
      </c>
      <c r="C1301" t="s">
        <v>4806</v>
      </c>
      <c r="D1301" t="s">
        <v>1412</v>
      </c>
      <c r="E1301" t="s">
        <v>3090</v>
      </c>
      <c r="F1301" t="s">
        <v>4813</v>
      </c>
      <c r="G1301" t="s">
        <v>4156</v>
      </c>
      <c r="H1301" t="s">
        <v>4113</v>
      </c>
      <c r="I1301" t="s">
        <v>4394</v>
      </c>
      <c r="J1301" t="s">
        <v>2307</v>
      </c>
      <c r="K1301">
        <v>63</v>
      </c>
      <c r="L1301" s="2" t="s">
        <v>1412</v>
      </c>
      <c r="M1301" s="2">
        <f ca="1">Table1[[#This Row],[Cases]]*Table1[[#This Row],[Pack Size]]</f>
        <v>0</v>
      </c>
      <c r="N1301" s="1">
        <f ca="1">Table1[[#This Row],[Cases]]*Table1[[#This Row],[Pack Size]]</f>
        <v>1512</v>
      </c>
      <c r="O1301" s="1">
        <f>IFERROR(VLOOKUP(Table1[[#This Row],[SKU Code]],'SKU Size'!$G:$H,2,FALSE),0)*Table1[[#This Row],[Cases]]</f>
        <v>216976.0743634406</v>
      </c>
      <c r="P1301" t="str">
        <f t="shared" si="21"/>
        <v>D0288</v>
      </c>
      <c r="Q1301">
        <f>IFERROR(VLOOKUP(Table1[[#This Row],[Trim Distributor Code]],Sheet1!$N:$O,2,FALSE),0)</f>
        <v>3400802</v>
      </c>
      <c r="R1301" t="str">
        <f>IFERROR(VLOOKUP(Table1[[#This Row],[Salesflo AppUser Code]],HIE!$A:$B,2,FALSE),0)</f>
        <v>Active</v>
      </c>
      <c r="S1301" t="str">
        <f>IFERROR(VLOOKUP(Table1[[#This Row],[Salesflo AppUser Code]],HIE!$A:$B,2,FALSE),0)</f>
        <v>Active</v>
      </c>
      <c r="T1301" t="s">
        <v>5597</v>
      </c>
      <c r="U1301" t="s">
        <v>5712</v>
      </c>
      <c r="V1301" t="s">
        <v>1632</v>
      </c>
      <c r="W1301" t="s">
        <v>2030</v>
      </c>
      <c r="X1301" t="str">
        <f>IFERROR(VLOOKUP( Table1[[#This Row],[Trim Distributor Code]],Sheet1!$A:$J,10,FALSE),0)</f>
        <v>Active</v>
      </c>
    </row>
    <row r="1302" spans="1:24" hidden="1" x14ac:dyDescent="0.3">
      <c r="A1302" t="s">
        <v>4817</v>
      </c>
      <c r="B1302" t="s">
        <v>1306</v>
      </c>
      <c r="C1302" t="s">
        <v>4806</v>
      </c>
      <c r="D1302" t="s">
        <v>1412</v>
      </c>
      <c r="E1302" t="s">
        <v>3090</v>
      </c>
      <c r="F1302" t="s">
        <v>4813</v>
      </c>
      <c r="G1302" t="s">
        <v>4107</v>
      </c>
      <c r="H1302" t="s">
        <v>4113</v>
      </c>
      <c r="I1302" t="s">
        <v>4748</v>
      </c>
      <c r="J1302" t="s">
        <v>2021</v>
      </c>
      <c r="K1302">
        <v>105</v>
      </c>
      <c r="L1302" s="2" t="s">
        <v>1412</v>
      </c>
      <c r="M1302" s="2">
        <f ca="1">Table1[[#This Row],[Cases]]*Table1[[#This Row],[Pack Size]]</f>
        <v>0</v>
      </c>
      <c r="N1302" s="1">
        <f ca="1">Table1[[#This Row],[Cases]]*Table1[[#This Row],[Pack Size]]</f>
        <v>2520</v>
      </c>
      <c r="O1302" s="1">
        <f>IFERROR(VLOOKUP(Table1[[#This Row],[SKU Code]],'SKU Size'!$G:$H,2,FALSE),0)*Table1[[#This Row],[Cases]]</f>
        <v>783577.52455506788</v>
      </c>
      <c r="P1302" t="str">
        <f t="shared" si="21"/>
        <v>D0288</v>
      </c>
      <c r="Q1302">
        <f>IFERROR(VLOOKUP(Table1[[#This Row],[Trim Distributor Code]],Sheet1!$N:$O,2,FALSE),0)</f>
        <v>3400802</v>
      </c>
      <c r="R1302" t="str">
        <f>IFERROR(VLOOKUP(Table1[[#This Row],[Salesflo AppUser Code]],HIE!$A:$B,2,FALSE),0)</f>
        <v>Active</v>
      </c>
      <c r="S1302" t="str">
        <f>IFERROR(VLOOKUP(Table1[[#This Row],[Salesflo AppUser Code]],HIE!$A:$B,2,FALSE),0)</f>
        <v>Active</v>
      </c>
      <c r="T1302" t="s">
        <v>5597</v>
      </c>
      <c r="U1302" t="s">
        <v>5712</v>
      </c>
      <c r="V1302" t="s">
        <v>1632</v>
      </c>
      <c r="W1302" t="s">
        <v>1867</v>
      </c>
      <c r="X1302" t="str">
        <f>IFERROR(VLOOKUP( Table1[[#This Row],[Trim Distributor Code]],Sheet1!$A:$J,10,FALSE),0)</f>
        <v>Active</v>
      </c>
    </row>
    <row r="1303" spans="1:24" hidden="1" x14ac:dyDescent="0.3">
      <c r="A1303" t="s">
        <v>4817</v>
      </c>
      <c r="B1303" t="s">
        <v>1306</v>
      </c>
      <c r="C1303" t="s">
        <v>4806</v>
      </c>
      <c r="D1303" t="s">
        <v>1412</v>
      </c>
      <c r="E1303" t="s">
        <v>3090</v>
      </c>
      <c r="F1303" t="s">
        <v>4813</v>
      </c>
      <c r="G1303" t="s">
        <v>4521</v>
      </c>
      <c r="H1303" t="s">
        <v>4113</v>
      </c>
      <c r="I1303" t="s">
        <v>4540</v>
      </c>
      <c r="J1303" t="s">
        <v>14</v>
      </c>
      <c r="K1303">
        <v>82</v>
      </c>
      <c r="L1303" s="2" t="s">
        <v>1412</v>
      </c>
      <c r="M1303" s="2">
        <f ca="1">Table1[[#This Row],[Cases]]*Table1[[#This Row],[Pack Size]]</f>
        <v>0</v>
      </c>
      <c r="N1303" s="1">
        <f ca="1">Table1[[#This Row],[Cases]]*Table1[[#This Row],[Pack Size]]</f>
        <v>1968</v>
      </c>
      <c r="O1303" s="1">
        <f>IFERROR(VLOOKUP(Table1[[#This Row],[SKU Code]],'SKU Size'!$G:$H,2,FALSE),0)*Table1[[#This Row],[Cases]]</f>
        <v>294500.80775055004</v>
      </c>
      <c r="P1303" t="str">
        <f t="shared" si="21"/>
        <v>D0288</v>
      </c>
      <c r="Q1303">
        <f>IFERROR(VLOOKUP(Table1[[#This Row],[Trim Distributor Code]],Sheet1!$N:$O,2,FALSE),0)</f>
        <v>3400802</v>
      </c>
      <c r="R1303" t="str">
        <f>IFERROR(VLOOKUP(Table1[[#This Row],[Salesflo AppUser Code]],HIE!$A:$B,2,FALSE),0)</f>
        <v>Active</v>
      </c>
      <c r="S1303" t="str">
        <f>IFERROR(VLOOKUP(Table1[[#This Row],[Salesflo AppUser Code]],HIE!$A:$B,2,FALSE),0)</f>
        <v>Active</v>
      </c>
      <c r="T1303" t="s">
        <v>5597</v>
      </c>
      <c r="U1303" t="s">
        <v>5712</v>
      </c>
      <c r="V1303" t="s">
        <v>1632</v>
      </c>
      <c r="W1303" t="s">
        <v>1688</v>
      </c>
      <c r="X1303" t="str">
        <f>IFERROR(VLOOKUP( Table1[[#This Row],[Trim Distributor Code]],Sheet1!$A:$J,10,FALSE),0)</f>
        <v>Active</v>
      </c>
    </row>
    <row r="1304" spans="1:24" hidden="1" x14ac:dyDescent="0.3">
      <c r="A1304" t="s">
        <v>4817</v>
      </c>
      <c r="B1304" t="s">
        <v>1305</v>
      </c>
      <c r="C1304" t="s">
        <v>4816</v>
      </c>
      <c r="D1304" t="s">
        <v>1412</v>
      </c>
      <c r="E1304" t="s">
        <v>4812</v>
      </c>
      <c r="F1304" t="s">
        <v>4813</v>
      </c>
      <c r="G1304" t="s">
        <v>4112</v>
      </c>
      <c r="H1304" t="s">
        <v>4109</v>
      </c>
      <c r="I1304" t="s">
        <v>4749</v>
      </c>
      <c r="J1304" t="s">
        <v>1877</v>
      </c>
      <c r="K1304">
        <v>78</v>
      </c>
      <c r="L1304" s="2" t="s">
        <v>1412</v>
      </c>
      <c r="M1304" s="2">
        <f ca="1">Table1[[#This Row],[Cases]]*Table1[[#This Row],[Pack Size]]</f>
        <v>0</v>
      </c>
      <c r="N1304" s="1">
        <f ca="1">Table1[[#This Row],[Cases]]*Table1[[#This Row],[Pack Size]]</f>
        <v>7800</v>
      </c>
      <c r="O1304" s="1">
        <f>IFERROR(VLOOKUP(Table1[[#This Row],[SKU Code]],'SKU Size'!$G:$H,2,FALSE),0)*Table1[[#This Row],[Cases]]</f>
        <v>965370.48881310585</v>
      </c>
      <c r="P1304" t="str">
        <f t="shared" si="21"/>
        <v>D0288</v>
      </c>
      <c r="Q1304">
        <f>IFERROR(VLOOKUP(Table1[[#This Row],[Trim Distributor Code]],Sheet1!$N:$O,2,FALSE),0)</f>
        <v>3400802</v>
      </c>
      <c r="R1304" t="str">
        <f>IFERROR(VLOOKUP(Table1[[#This Row],[Salesflo AppUser Code]],HIE!$A:$B,2,FALSE),0)</f>
        <v>Active</v>
      </c>
      <c r="S1304" t="str">
        <f>IFERROR(VLOOKUP(Table1[[#This Row],[Salesflo AppUser Code]],HIE!$A:$B,2,FALSE),0)</f>
        <v>Active</v>
      </c>
      <c r="T1304" t="s">
        <v>5597</v>
      </c>
      <c r="U1304" t="s">
        <v>5712</v>
      </c>
      <c r="V1304" t="s">
        <v>1423</v>
      </c>
      <c r="W1304" t="s">
        <v>1868</v>
      </c>
      <c r="X1304" t="str">
        <f>IFERROR(VLOOKUP( Table1[[#This Row],[Trim Distributor Code]],Sheet1!$A:$J,10,FALSE),0)</f>
        <v>Active</v>
      </c>
    </row>
    <row r="1305" spans="1:24" hidden="1" x14ac:dyDescent="0.3">
      <c r="A1305" t="s">
        <v>4817</v>
      </c>
      <c r="B1305" t="s">
        <v>1305</v>
      </c>
      <c r="C1305" t="s">
        <v>4816</v>
      </c>
      <c r="D1305" t="s">
        <v>1412</v>
      </c>
      <c r="E1305" t="s">
        <v>4812</v>
      </c>
      <c r="F1305" t="s">
        <v>4813</v>
      </c>
      <c r="G1305" t="s">
        <v>4156</v>
      </c>
      <c r="H1305" t="s">
        <v>4106</v>
      </c>
      <c r="I1305" t="s">
        <v>4391</v>
      </c>
      <c r="J1305" t="s">
        <v>2144</v>
      </c>
      <c r="K1305">
        <v>185</v>
      </c>
      <c r="L1305" s="2" t="s">
        <v>1412</v>
      </c>
      <c r="M1305" s="2">
        <f ca="1">Table1[[#This Row],[Cases]]*Table1[[#This Row],[Pack Size]]</f>
        <v>0</v>
      </c>
      <c r="N1305" s="1">
        <f ca="1">Table1[[#This Row],[Cases]]*Table1[[#This Row],[Pack Size]]</f>
        <v>74000</v>
      </c>
      <c r="O1305" s="1">
        <f>IFERROR(VLOOKUP(Table1[[#This Row],[SKU Code]],'SKU Size'!$G:$H,2,FALSE),0)*Table1[[#This Row],[Cases]]</f>
        <v>1674600.4574934095</v>
      </c>
      <c r="P1305" t="str">
        <f t="shared" si="21"/>
        <v>D0288</v>
      </c>
      <c r="Q1305">
        <f>IFERROR(VLOOKUP(Table1[[#This Row],[Trim Distributor Code]],Sheet1!$N:$O,2,FALSE),0)</f>
        <v>3400802</v>
      </c>
      <c r="R1305" t="str">
        <f>IFERROR(VLOOKUP(Table1[[#This Row],[Salesflo AppUser Code]],HIE!$A:$B,2,FALSE),0)</f>
        <v>Active</v>
      </c>
      <c r="S1305" t="str">
        <f>IFERROR(VLOOKUP(Table1[[#This Row],[Salesflo AppUser Code]],HIE!$A:$B,2,FALSE),0)</f>
        <v>Active</v>
      </c>
      <c r="T1305" t="s">
        <v>5597</v>
      </c>
      <c r="U1305" t="s">
        <v>5712</v>
      </c>
      <c r="V1305" t="s">
        <v>1444</v>
      </c>
      <c r="W1305" t="s">
        <v>2030</v>
      </c>
      <c r="X1305" t="str">
        <f>IFERROR(VLOOKUP( Table1[[#This Row],[Trim Distributor Code]],Sheet1!$A:$J,10,FALSE),0)</f>
        <v>Active</v>
      </c>
    </row>
    <row r="1306" spans="1:24" hidden="1" x14ac:dyDescent="0.3">
      <c r="A1306" t="s">
        <v>4817</v>
      </c>
      <c r="B1306" t="s">
        <v>1305</v>
      </c>
      <c r="C1306" t="s">
        <v>4816</v>
      </c>
      <c r="D1306" t="s">
        <v>1412</v>
      </c>
      <c r="E1306" t="s">
        <v>4812</v>
      </c>
      <c r="F1306" t="s">
        <v>4813</v>
      </c>
      <c r="G1306" t="s">
        <v>4107</v>
      </c>
      <c r="H1306" t="s">
        <v>4106</v>
      </c>
      <c r="I1306" t="s">
        <v>4747</v>
      </c>
      <c r="J1306" t="s">
        <v>1954</v>
      </c>
      <c r="K1306" s="1">
        <v>640</v>
      </c>
      <c r="L1306" s="1" t="s">
        <v>1412</v>
      </c>
      <c r="M1306" s="2">
        <f ca="1">Table1[[#This Row],[Cases]]*Table1[[#This Row],[Pack Size]]</f>
        <v>0</v>
      </c>
      <c r="N1306" s="1">
        <f ca="1">Table1[[#This Row],[Cases]]*Table1[[#This Row],[Pack Size]]</f>
        <v>184320</v>
      </c>
      <c r="O1306" s="1">
        <f>IFERROR(VLOOKUP(Table1[[#This Row],[SKU Code]],'SKU Size'!$G:$H,2,FALSE),0)*Table1[[#This Row],[Cases]]</f>
        <v>5249408.0428250898</v>
      </c>
      <c r="P1306" t="str">
        <f t="shared" si="21"/>
        <v>D0288</v>
      </c>
      <c r="Q1306">
        <f>IFERROR(VLOOKUP(Table1[[#This Row],[Trim Distributor Code]],Sheet1!$N:$O,2,FALSE),0)</f>
        <v>3400802</v>
      </c>
      <c r="R1306" t="str">
        <f>IFERROR(VLOOKUP(Table1[[#This Row],[Salesflo AppUser Code]],HIE!$A:$B,2,FALSE),0)</f>
        <v>Active</v>
      </c>
      <c r="S1306" t="str">
        <f>IFERROR(VLOOKUP(Table1[[#This Row],[Salesflo AppUser Code]],HIE!$A:$B,2,FALSE),0)</f>
        <v>Active</v>
      </c>
      <c r="T1306" t="s">
        <v>5597</v>
      </c>
      <c r="U1306" t="s">
        <v>5712</v>
      </c>
      <c r="V1306" t="s">
        <v>1444</v>
      </c>
      <c r="W1306" t="s">
        <v>1867</v>
      </c>
      <c r="X1306" t="str">
        <f>IFERROR(VLOOKUP( Table1[[#This Row],[Trim Distributor Code]],Sheet1!$A:$J,10,FALSE),0)</f>
        <v>Active</v>
      </c>
    </row>
    <row r="1307" spans="1:24" hidden="1" x14ac:dyDescent="0.3">
      <c r="A1307" t="s">
        <v>4817</v>
      </c>
      <c r="B1307" t="s">
        <v>1305</v>
      </c>
      <c r="C1307" t="s">
        <v>4816</v>
      </c>
      <c r="D1307" t="s">
        <v>1412</v>
      </c>
      <c r="E1307" t="s">
        <v>4812</v>
      </c>
      <c r="F1307" t="s">
        <v>4813</v>
      </c>
      <c r="G1307" t="s">
        <v>4521</v>
      </c>
      <c r="H1307" t="s">
        <v>4106</v>
      </c>
      <c r="I1307" t="s">
        <v>4538</v>
      </c>
      <c r="J1307" t="s">
        <v>11</v>
      </c>
      <c r="K1307">
        <v>435</v>
      </c>
      <c r="L1307" s="2" t="s">
        <v>1412</v>
      </c>
      <c r="M1307" s="2">
        <f ca="1">Table1[[#This Row],[Cases]]*Table1[[#This Row],[Pack Size]]</f>
        <v>0</v>
      </c>
      <c r="N1307" s="1">
        <f ca="1">Table1[[#This Row],[Cases]]*Table1[[#This Row],[Pack Size]]</f>
        <v>153120</v>
      </c>
      <c r="O1307" s="1">
        <f>IFERROR(VLOOKUP(Table1[[#This Row],[SKU Code]],'SKU Size'!$G:$H,2,FALSE),0)*Table1[[#This Row],[Cases]]</f>
        <v>3812665.48098695</v>
      </c>
      <c r="P1307" t="str">
        <f t="shared" si="21"/>
        <v>D0288</v>
      </c>
      <c r="Q1307">
        <f>IFERROR(VLOOKUP(Table1[[#This Row],[Trim Distributor Code]],Sheet1!$N:$O,2,FALSE),0)</f>
        <v>3400802</v>
      </c>
      <c r="R1307" t="str">
        <f>IFERROR(VLOOKUP(Table1[[#This Row],[Salesflo AppUser Code]],HIE!$A:$B,2,FALSE),0)</f>
        <v>Active</v>
      </c>
      <c r="S1307" t="str">
        <f>IFERROR(VLOOKUP(Table1[[#This Row],[Salesflo AppUser Code]],HIE!$A:$B,2,FALSE),0)</f>
        <v>Active</v>
      </c>
      <c r="T1307" t="s">
        <v>5597</v>
      </c>
      <c r="U1307" t="s">
        <v>5712</v>
      </c>
      <c r="V1307" t="s">
        <v>1444</v>
      </c>
      <c r="W1307" t="s">
        <v>1688</v>
      </c>
      <c r="X1307" t="str">
        <f>IFERROR(VLOOKUP( Table1[[#This Row],[Trim Distributor Code]],Sheet1!$A:$J,10,FALSE),0)</f>
        <v>Active</v>
      </c>
    </row>
    <row r="1308" spans="1:24" hidden="1" x14ac:dyDescent="0.3">
      <c r="A1308" t="s">
        <v>4817</v>
      </c>
      <c r="B1308" t="s">
        <v>1305</v>
      </c>
      <c r="C1308" t="s">
        <v>4816</v>
      </c>
      <c r="D1308" t="s">
        <v>1412</v>
      </c>
      <c r="E1308" t="s">
        <v>4812</v>
      </c>
      <c r="F1308" t="s">
        <v>4813</v>
      </c>
      <c r="G1308" t="s">
        <v>4724</v>
      </c>
      <c r="H1308" t="s">
        <v>4390</v>
      </c>
      <c r="I1308" t="s">
        <v>4756</v>
      </c>
      <c r="J1308" t="s">
        <v>2503</v>
      </c>
      <c r="K1308">
        <v>133</v>
      </c>
      <c r="L1308" s="2" t="s">
        <v>1412</v>
      </c>
      <c r="M1308" s="2">
        <f ca="1">Table1[[#This Row],[Cases]]*Table1[[#This Row],[Pack Size]]</f>
        <v>0</v>
      </c>
      <c r="N1308" s="1">
        <f ca="1">Table1[[#This Row],[Cases]]*Table1[[#This Row],[Pack Size]]</f>
        <v>44688</v>
      </c>
      <c r="O1308" s="1">
        <f>IFERROR(VLOOKUP(Table1[[#This Row],[SKU Code]],'SKU Size'!$G:$H,2,FALSE),0)*Table1[[#This Row],[Cases]]</f>
        <v>990535.76859634987</v>
      </c>
      <c r="P1308" t="str">
        <f t="shared" si="21"/>
        <v>D0288</v>
      </c>
      <c r="Q1308">
        <f>IFERROR(VLOOKUP(Table1[[#This Row],[Trim Distributor Code]],Sheet1!$N:$O,2,FALSE),0)</f>
        <v>3400802</v>
      </c>
      <c r="R1308" t="str">
        <f>IFERROR(VLOOKUP(Table1[[#This Row],[Salesflo AppUser Code]],HIE!$A:$B,2,FALSE),0)</f>
        <v>Active</v>
      </c>
      <c r="S1308" t="str">
        <f>IFERROR(VLOOKUP(Table1[[#This Row],[Salesflo AppUser Code]],HIE!$A:$B,2,FALSE),0)</f>
        <v>Active</v>
      </c>
      <c r="T1308" t="s">
        <v>5597</v>
      </c>
      <c r="U1308" t="s">
        <v>5712</v>
      </c>
      <c r="V1308" t="s">
        <v>2268</v>
      </c>
      <c r="W1308" t="s">
        <v>2314</v>
      </c>
      <c r="X1308" t="str">
        <f>IFERROR(VLOOKUP( Table1[[#This Row],[Trim Distributor Code]],Sheet1!$A:$J,10,FALSE),0)</f>
        <v>Active</v>
      </c>
    </row>
    <row r="1309" spans="1:24" hidden="1" x14ac:dyDescent="0.3">
      <c r="A1309" t="s">
        <v>4817</v>
      </c>
      <c r="B1309" t="s">
        <v>1305</v>
      </c>
      <c r="C1309" t="s">
        <v>4816</v>
      </c>
      <c r="D1309" t="s">
        <v>1412</v>
      </c>
      <c r="E1309" t="s">
        <v>4812</v>
      </c>
      <c r="F1309" t="s">
        <v>4813</v>
      </c>
      <c r="G1309" t="s">
        <v>4156</v>
      </c>
      <c r="H1309" t="s">
        <v>4113</v>
      </c>
      <c r="I1309" t="s">
        <v>4394</v>
      </c>
      <c r="J1309" t="s">
        <v>2307</v>
      </c>
      <c r="K1309">
        <v>55</v>
      </c>
      <c r="L1309" s="2" t="s">
        <v>1412</v>
      </c>
      <c r="M1309" s="2">
        <f ca="1">Table1[[#This Row],[Cases]]*Table1[[#This Row],[Pack Size]]</f>
        <v>0</v>
      </c>
      <c r="N1309" s="1">
        <f ca="1">Table1[[#This Row],[Cases]]*Table1[[#This Row],[Pack Size]]</f>
        <v>1320</v>
      </c>
      <c r="O1309" s="1">
        <f>IFERROR(VLOOKUP(Table1[[#This Row],[SKU Code]],'SKU Size'!$G:$H,2,FALSE),0)*Table1[[#This Row],[Cases]]</f>
        <v>189423.55698395608</v>
      </c>
      <c r="P1309" t="str">
        <f t="shared" si="21"/>
        <v>D0288</v>
      </c>
      <c r="Q1309">
        <f>IFERROR(VLOOKUP(Table1[[#This Row],[Trim Distributor Code]],Sheet1!$N:$O,2,FALSE),0)</f>
        <v>3400802</v>
      </c>
      <c r="R1309" t="str">
        <f>IFERROR(VLOOKUP(Table1[[#This Row],[Salesflo AppUser Code]],HIE!$A:$B,2,FALSE),0)</f>
        <v>Active</v>
      </c>
      <c r="S1309" t="str">
        <f>IFERROR(VLOOKUP(Table1[[#This Row],[Salesflo AppUser Code]],HIE!$A:$B,2,FALSE),0)</f>
        <v>Active</v>
      </c>
      <c r="T1309" t="s">
        <v>5597</v>
      </c>
      <c r="U1309" t="s">
        <v>5712</v>
      </c>
      <c r="V1309" t="s">
        <v>1632</v>
      </c>
      <c r="W1309" t="s">
        <v>2030</v>
      </c>
      <c r="X1309" t="str">
        <f>IFERROR(VLOOKUP( Table1[[#This Row],[Trim Distributor Code]],Sheet1!$A:$J,10,FALSE),0)</f>
        <v>Active</v>
      </c>
    </row>
    <row r="1310" spans="1:24" hidden="1" x14ac:dyDescent="0.3">
      <c r="A1310" t="s">
        <v>4817</v>
      </c>
      <c r="B1310" t="s">
        <v>1305</v>
      </c>
      <c r="C1310" t="s">
        <v>4816</v>
      </c>
      <c r="D1310" t="s">
        <v>1412</v>
      </c>
      <c r="E1310" t="s">
        <v>4812</v>
      </c>
      <c r="F1310" t="s">
        <v>4813</v>
      </c>
      <c r="G1310" t="s">
        <v>4107</v>
      </c>
      <c r="H1310" t="s">
        <v>4113</v>
      </c>
      <c r="I1310" t="s">
        <v>4748</v>
      </c>
      <c r="J1310" t="s">
        <v>2021</v>
      </c>
      <c r="K1310">
        <v>93</v>
      </c>
      <c r="L1310" s="2" t="s">
        <v>1412</v>
      </c>
      <c r="M1310" s="2">
        <f ca="1">Table1[[#This Row],[Cases]]*Table1[[#This Row],[Pack Size]]</f>
        <v>0</v>
      </c>
      <c r="N1310" s="1">
        <f ca="1">Table1[[#This Row],[Cases]]*Table1[[#This Row],[Pack Size]]</f>
        <v>2232</v>
      </c>
      <c r="O1310" s="1">
        <f>IFERROR(VLOOKUP(Table1[[#This Row],[SKU Code]],'SKU Size'!$G:$H,2,FALSE),0)*Table1[[#This Row],[Cases]]</f>
        <v>694025.80746306013</v>
      </c>
      <c r="P1310" t="str">
        <f t="shared" si="21"/>
        <v>D0288</v>
      </c>
      <c r="Q1310">
        <f>IFERROR(VLOOKUP(Table1[[#This Row],[Trim Distributor Code]],Sheet1!$N:$O,2,FALSE),0)</f>
        <v>3400802</v>
      </c>
      <c r="R1310" t="str">
        <f>IFERROR(VLOOKUP(Table1[[#This Row],[Salesflo AppUser Code]],HIE!$A:$B,2,FALSE),0)</f>
        <v>Active</v>
      </c>
      <c r="S1310" t="str">
        <f>IFERROR(VLOOKUP(Table1[[#This Row],[Salesflo AppUser Code]],HIE!$A:$B,2,FALSE),0)</f>
        <v>Active</v>
      </c>
      <c r="T1310" t="s">
        <v>5597</v>
      </c>
      <c r="U1310" t="s">
        <v>5712</v>
      </c>
      <c r="V1310" t="s">
        <v>1632</v>
      </c>
      <c r="W1310" t="s">
        <v>1867</v>
      </c>
      <c r="X1310" t="str">
        <f>IFERROR(VLOOKUP( Table1[[#This Row],[Trim Distributor Code]],Sheet1!$A:$J,10,FALSE),0)</f>
        <v>Active</v>
      </c>
    </row>
    <row r="1311" spans="1:24" hidden="1" x14ac:dyDescent="0.3">
      <c r="A1311" t="s">
        <v>4817</v>
      </c>
      <c r="B1311" t="s">
        <v>1305</v>
      </c>
      <c r="C1311" t="s">
        <v>4816</v>
      </c>
      <c r="D1311" t="s">
        <v>1412</v>
      </c>
      <c r="E1311" t="s">
        <v>4812</v>
      </c>
      <c r="F1311" t="s">
        <v>4813</v>
      </c>
      <c r="G1311" t="s">
        <v>4521</v>
      </c>
      <c r="H1311" t="s">
        <v>4113</v>
      </c>
      <c r="I1311" t="s">
        <v>4540</v>
      </c>
      <c r="J1311" t="s">
        <v>14</v>
      </c>
      <c r="K1311">
        <v>74</v>
      </c>
      <c r="L1311" s="2" t="s">
        <v>1412</v>
      </c>
      <c r="M1311" s="2">
        <f ca="1">Table1[[#This Row],[Cases]]*Table1[[#This Row],[Pack Size]]</f>
        <v>0</v>
      </c>
      <c r="N1311" s="1">
        <f ca="1">Table1[[#This Row],[Cases]]*Table1[[#This Row],[Pack Size]]</f>
        <v>1776</v>
      </c>
      <c r="O1311" s="1">
        <f>IFERROR(VLOOKUP(Table1[[#This Row],[SKU Code]],'SKU Size'!$G:$H,2,FALSE),0)*Table1[[#This Row],[Cases]]</f>
        <v>265769.02162854513</v>
      </c>
      <c r="P1311" t="str">
        <f t="shared" si="21"/>
        <v>D0288</v>
      </c>
      <c r="Q1311">
        <f>IFERROR(VLOOKUP(Table1[[#This Row],[Trim Distributor Code]],Sheet1!$N:$O,2,FALSE),0)</f>
        <v>3400802</v>
      </c>
      <c r="R1311" t="str">
        <f>IFERROR(VLOOKUP(Table1[[#This Row],[Salesflo AppUser Code]],HIE!$A:$B,2,FALSE),0)</f>
        <v>Active</v>
      </c>
      <c r="S1311" t="str">
        <f>IFERROR(VLOOKUP(Table1[[#This Row],[Salesflo AppUser Code]],HIE!$A:$B,2,FALSE),0)</f>
        <v>Active</v>
      </c>
      <c r="T1311" t="s">
        <v>5597</v>
      </c>
      <c r="U1311" t="s">
        <v>5712</v>
      </c>
      <c r="V1311" t="s">
        <v>1632</v>
      </c>
      <c r="W1311" t="s">
        <v>1688</v>
      </c>
      <c r="X1311" t="str">
        <f>IFERROR(VLOOKUP( Table1[[#This Row],[Trim Distributor Code]],Sheet1!$A:$J,10,FALSE),0)</f>
        <v>Active</v>
      </c>
    </row>
    <row r="1312" spans="1:24" hidden="1" x14ac:dyDescent="0.3">
      <c r="A1312" t="s">
        <v>4817</v>
      </c>
      <c r="B1312" t="s">
        <v>1305</v>
      </c>
      <c r="C1312" t="s">
        <v>4816</v>
      </c>
      <c r="D1312" t="s">
        <v>1412</v>
      </c>
      <c r="E1312" t="s">
        <v>4812</v>
      </c>
      <c r="F1312" t="s">
        <v>4813</v>
      </c>
      <c r="G1312" t="s">
        <v>4107</v>
      </c>
      <c r="H1312" t="s">
        <v>4137</v>
      </c>
      <c r="I1312" t="s">
        <v>4710</v>
      </c>
      <c r="J1312" t="s">
        <v>1995</v>
      </c>
      <c r="K1312">
        <v>305</v>
      </c>
      <c r="L1312" s="2" t="s">
        <v>1412</v>
      </c>
      <c r="M1312" s="2">
        <f ca="1">Table1[[#This Row],[Cases]]*Table1[[#This Row],[Pack Size]]</f>
        <v>0</v>
      </c>
      <c r="N1312" s="1">
        <f ca="1">Table1[[#This Row],[Cases]]*Table1[[#This Row],[Pack Size]]</f>
        <v>58560</v>
      </c>
      <c r="O1312" s="1">
        <f>IFERROR(VLOOKUP(Table1[[#This Row],[SKU Code]],'SKU Size'!$G:$H,2,FALSE),0)*Table1[[#This Row],[Cases]]</f>
        <v>2533281.6869172552</v>
      </c>
      <c r="P1312" t="str">
        <f t="shared" si="21"/>
        <v>D0288</v>
      </c>
      <c r="Q1312">
        <f>IFERROR(VLOOKUP(Table1[[#This Row],[Trim Distributor Code]],Sheet1!$N:$O,2,FALSE),0)</f>
        <v>3400802</v>
      </c>
      <c r="R1312" t="str">
        <f>IFERROR(VLOOKUP(Table1[[#This Row],[Salesflo AppUser Code]],HIE!$A:$B,2,FALSE),0)</f>
        <v>Active</v>
      </c>
      <c r="S1312" t="str">
        <f>IFERROR(VLOOKUP(Table1[[#This Row],[Salesflo AppUser Code]],HIE!$A:$B,2,FALSE),0)</f>
        <v>Active</v>
      </c>
      <c r="T1312" t="s">
        <v>5597</v>
      </c>
      <c r="U1312" t="s">
        <v>5712</v>
      </c>
      <c r="V1312" t="s">
        <v>1606</v>
      </c>
      <c r="W1312" t="s">
        <v>1867</v>
      </c>
      <c r="X1312" t="str">
        <f>IFERROR(VLOOKUP( Table1[[#This Row],[Trim Distributor Code]],Sheet1!$A:$J,10,FALSE),0)</f>
        <v>Active</v>
      </c>
    </row>
    <row r="1313" spans="1:24" hidden="1" x14ac:dyDescent="0.3">
      <c r="A1313" t="s">
        <v>4817</v>
      </c>
      <c r="B1313" t="s">
        <v>1303</v>
      </c>
      <c r="C1313" t="s">
        <v>2861</v>
      </c>
      <c r="D1313" t="s">
        <v>1412</v>
      </c>
      <c r="E1313" t="s">
        <v>4812</v>
      </c>
      <c r="F1313" t="s">
        <v>4813</v>
      </c>
      <c r="G1313" t="s">
        <v>4112</v>
      </c>
      <c r="H1313" t="s">
        <v>4109</v>
      </c>
      <c r="I1313" t="s">
        <v>4749</v>
      </c>
      <c r="J1313" t="s">
        <v>1877</v>
      </c>
      <c r="K1313">
        <v>50</v>
      </c>
      <c r="L1313" s="2" t="s">
        <v>1412</v>
      </c>
      <c r="M1313" s="2">
        <f ca="1">Table1[[#This Row],[Cases]]*Table1[[#This Row],[Pack Size]]</f>
        <v>0</v>
      </c>
      <c r="N1313" s="1">
        <f ca="1">Table1[[#This Row],[Cases]]*Table1[[#This Row],[Pack Size]]</f>
        <v>5000</v>
      </c>
      <c r="O1313" s="1">
        <f>IFERROR(VLOOKUP(Table1[[#This Row],[SKU Code]],'SKU Size'!$G:$H,2,FALSE),0)*Table1[[#This Row],[Cases]]</f>
        <v>618827.23641865759</v>
      </c>
      <c r="P1313" t="str">
        <f t="shared" si="21"/>
        <v>D0288</v>
      </c>
      <c r="Q1313">
        <f>IFERROR(VLOOKUP(Table1[[#This Row],[Trim Distributor Code]],Sheet1!$N:$O,2,FALSE),0)</f>
        <v>3400802</v>
      </c>
      <c r="R1313" t="str">
        <f>IFERROR(VLOOKUP(Table1[[#This Row],[Salesflo AppUser Code]],HIE!$A:$B,2,FALSE),0)</f>
        <v>Active</v>
      </c>
      <c r="S1313" t="str">
        <f>IFERROR(VLOOKUP(Table1[[#This Row],[Salesflo AppUser Code]],HIE!$A:$B,2,FALSE),0)</f>
        <v>Active</v>
      </c>
      <c r="T1313" t="s">
        <v>5597</v>
      </c>
      <c r="U1313" t="s">
        <v>5712</v>
      </c>
      <c r="V1313" t="s">
        <v>1423</v>
      </c>
      <c r="W1313" t="s">
        <v>1868</v>
      </c>
      <c r="X1313" t="str">
        <f>IFERROR(VLOOKUP( Table1[[#This Row],[Trim Distributor Code]],Sheet1!$A:$J,10,FALSE),0)</f>
        <v>Active</v>
      </c>
    </row>
    <row r="1314" spans="1:24" hidden="1" x14ac:dyDescent="0.3">
      <c r="A1314" t="s">
        <v>4817</v>
      </c>
      <c r="B1314" t="s">
        <v>1303</v>
      </c>
      <c r="C1314" t="s">
        <v>2861</v>
      </c>
      <c r="D1314" t="s">
        <v>1412</v>
      </c>
      <c r="E1314" t="s">
        <v>4812</v>
      </c>
      <c r="F1314" t="s">
        <v>4813</v>
      </c>
      <c r="G1314" t="s">
        <v>4156</v>
      </c>
      <c r="H1314" t="s">
        <v>4106</v>
      </c>
      <c r="I1314" t="s">
        <v>4391</v>
      </c>
      <c r="J1314" t="s">
        <v>2144</v>
      </c>
      <c r="K1314" s="1">
        <v>120</v>
      </c>
      <c r="L1314" s="1" t="s">
        <v>1412</v>
      </c>
      <c r="M1314" s="2">
        <f ca="1">Table1[[#This Row],[Cases]]*Table1[[#This Row],[Pack Size]]</f>
        <v>0</v>
      </c>
      <c r="N1314" s="1">
        <f ca="1">Table1[[#This Row],[Cases]]*Table1[[#This Row],[Pack Size]]</f>
        <v>48000</v>
      </c>
      <c r="O1314" s="1">
        <f>IFERROR(VLOOKUP(Table1[[#This Row],[SKU Code]],'SKU Size'!$G:$H,2,FALSE),0)*Table1[[#This Row],[Cases]]</f>
        <v>1086227.3237795089</v>
      </c>
      <c r="P1314" t="str">
        <f t="shared" si="21"/>
        <v>D0288</v>
      </c>
      <c r="Q1314">
        <f>IFERROR(VLOOKUP(Table1[[#This Row],[Trim Distributor Code]],Sheet1!$N:$O,2,FALSE),0)</f>
        <v>3400802</v>
      </c>
      <c r="R1314" t="str">
        <f>IFERROR(VLOOKUP(Table1[[#This Row],[Salesflo AppUser Code]],HIE!$A:$B,2,FALSE),0)</f>
        <v>Active</v>
      </c>
      <c r="S1314" t="str">
        <f>IFERROR(VLOOKUP(Table1[[#This Row],[Salesflo AppUser Code]],HIE!$A:$B,2,FALSE),0)</f>
        <v>Active</v>
      </c>
      <c r="T1314" t="s">
        <v>5597</v>
      </c>
      <c r="U1314" t="s">
        <v>5712</v>
      </c>
      <c r="V1314" t="s">
        <v>1444</v>
      </c>
      <c r="W1314" t="s">
        <v>2030</v>
      </c>
      <c r="X1314" t="str">
        <f>IFERROR(VLOOKUP( Table1[[#This Row],[Trim Distributor Code]],Sheet1!$A:$J,10,FALSE),0)</f>
        <v>Active</v>
      </c>
    </row>
    <row r="1315" spans="1:24" hidden="1" x14ac:dyDescent="0.3">
      <c r="A1315" t="s">
        <v>4817</v>
      </c>
      <c r="B1315" t="s">
        <v>1303</v>
      </c>
      <c r="C1315" t="s">
        <v>2861</v>
      </c>
      <c r="D1315" t="s">
        <v>1412</v>
      </c>
      <c r="E1315" t="s">
        <v>4812</v>
      </c>
      <c r="F1315" t="s">
        <v>4813</v>
      </c>
      <c r="G1315" t="s">
        <v>4107</v>
      </c>
      <c r="H1315" t="s">
        <v>4106</v>
      </c>
      <c r="I1315" t="s">
        <v>4747</v>
      </c>
      <c r="J1315" t="s">
        <v>1954</v>
      </c>
      <c r="K1315">
        <v>416</v>
      </c>
      <c r="L1315" s="2" t="s">
        <v>1412</v>
      </c>
      <c r="M1315" s="2">
        <f ca="1">Table1[[#This Row],[Cases]]*Table1[[#This Row],[Pack Size]]</f>
        <v>0</v>
      </c>
      <c r="N1315" s="1">
        <f ca="1">Table1[[#This Row],[Cases]]*Table1[[#This Row],[Pack Size]]</f>
        <v>119808</v>
      </c>
      <c r="O1315" s="1">
        <f>IFERROR(VLOOKUP(Table1[[#This Row],[SKU Code]],'SKU Size'!$G:$H,2,FALSE),0)*Table1[[#This Row],[Cases]]</f>
        <v>3412115.2278363085</v>
      </c>
      <c r="P1315" t="str">
        <f t="shared" si="21"/>
        <v>D0288</v>
      </c>
      <c r="Q1315">
        <f>IFERROR(VLOOKUP(Table1[[#This Row],[Trim Distributor Code]],Sheet1!$N:$O,2,FALSE),0)</f>
        <v>3400802</v>
      </c>
      <c r="R1315" t="str">
        <f>IFERROR(VLOOKUP(Table1[[#This Row],[Salesflo AppUser Code]],HIE!$A:$B,2,FALSE),0)</f>
        <v>Active</v>
      </c>
      <c r="S1315" t="str">
        <f>IFERROR(VLOOKUP(Table1[[#This Row],[Salesflo AppUser Code]],HIE!$A:$B,2,FALSE),0)</f>
        <v>Active</v>
      </c>
      <c r="T1315" t="s">
        <v>5597</v>
      </c>
      <c r="U1315" t="s">
        <v>5712</v>
      </c>
      <c r="V1315" t="s">
        <v>1444</v>
      </c>
      <c r="W1315" t="s">
        <v>1867</v>
      </c>
      <c r="X1315" t="str">
        <f>IFERROR(VLOOKUP( Table1[[#This Row],[Trim Distributor Code]],Sheet1!$A:$J,10,FALSE),0)</f>
        <v>Active</v>
      </c>
    </row>
    <row r="1316" spans="1:24" hidden="1" x14ac:dyDescent="0.3">
      <c r="A1316" t="s">
        <v>4817</v>
      </c>
      <c r="B1316" t="s">
        <v>1303</v>
      </c>
      <c r="C1316" t="s">
        <v>2861</v>
      </c>
      <c r="D1316" t="s">
        <v>1412</v>
      </c>
      <c r="E1316" t="s">
        <v>4812</v>
      </c>
      <c r="F1316" t="s">
        <v>4813</v>
      </c>
      <c r="G1316" t="s">
        <v>4521</v>
      </c>
      <c r="H1316" t="s">
        <v>4106</v>
      </c>
      <c r="I1316" t="s">
        <v>4538</v>
      </c>
      <c r="J1316" t="s">
        <v>11</v>
      </c>
      <c r="K1316">
        <v>284</v>
      </c>
      <c r="L1316" s="2" t="s">
        <v>1412</v>
      </c>
      <c r="M1316" s="2">
        <f ca="1">Table1[[#This Row],[Cases]]*Table1[[#This Row],[Pack Size]]</f>
        <v>0</v>
      </c>
      <c r="N1316" s="1">
        <f ca="1">Table1[[#This Row],[Cases]]*Table1[[#This Row],[Pack Size]]</f>
        <v>99968</v>
      </c>
      <c r="O1316" s="1">
        <f>IFERROR(VLOOKUP(Table1[[#This Row],[SKU Code]],'SKU Size'!$G:$H,2,FALSE),0)*Table1[[#This Row],[Cases]]</f>
        <v>2489188.49793171</v>
      </c>
      <c r="P1316" t="str">
        <f t="shared" si="21"/>
        <v>D0288</v>
      </c>
      <c r="Q1316">
        <f>IFERROR(VLOOKUP(Table1[[#This Row],[Trim Distributor Code]],Sheet1!$N:$O,2,FALSE),0)</f>
        <v>3400802</v>
      </c>
      <c r="R1316" t="str">
        <f>IFERROR(VLOOKUP(Table1[[#This Row],[Salesflo AppUser Code]],HIE!$A:$B,2,FALSE),0)</f>
        <v>Active</v>
      </c>
      <c r="S1316" t="str">
        <f>IFERROR(VLOOKUP(Table1[[#This Row],[Salesflo AppUser Code]],HIE!$A:$B,2,FALSE),0)</f>
        <v>Active</v>
      </c>
      <c r="T1316" t="s">
        <v>5597</v>
      </c>
      <c r="U1316" t="s">
        <v>5712</v>
      </c>
      <c r="V1316" t="s">
        <v>1444</v>
      </c>
      <c r="W1316" t="s">
        <v>1688</v>
      </c>
      <c r="X1316" t="str">
        <f>IFERROR(VLOOKUP( Table1[[#This Row],[Trim Distributor Code]],Sheet1!$A:$J,10,FALSE),0)</f>
        <v>Active</v>
      </c>
    </row>
    <row r="1317" spans="1:24" hidden="1" x14ac:dyDescent="0.3">
      <c r="A1317" t="s">
        <v>4817</v>
      </c>
      <c r="B1317" t="s">
        <v>1303</v>
      </c>
      <c r="C1317" t="s">
        <v>2861</v>
      </c>
      <c r="D1317" t="s">
        <v>1412</v>
      </c>
      <c r="E1317" t="s">
        <v>4812</v>
      </c>
      <c r="F1317" t="s">
        <v>4813</v>
      </c>
      <c r="G1317" t="s">
        <v>4724</v>
      </c>
      <c r="H1317" t="s">
        <v>4390</v>
      </c>
      <c r="I1317" t="s">
        <v>4756</v>
      </c>
      <c r="J1317" t="s">
        <v>2503</v>
      </c>
      <c r="K1317">
        <v>87</v>
      </c>
      <c r="L1317" s="2" t="s">
        <v>1412</v>
      </c>
      <c r="M1317" s="2">
        <f ca="1">Table1[[#This Row],[Cases]]*Table1[[#This Row],[Pack Size]]</f>
        <v>0</v>
      </c>
      <c r="N1317" s="1">
        <f ca="1">Table1[[#This Row],[Cases]]*Table1[[#This Row],[Pack Size]]</f>
        <v>29232</v>
      </c>
      <c r="O1317" s="1">
        <f>IFERROR(VLOOKUP(Table1[[#This Row],[SKU Code]],'SKU Size'!$G:$H,2,FALSE),0)*Table1[[#This Row],[Cases]]</f>
        <v>647944.45013445441</v>
      </c>
      <c r="P1317" t="str">
        <f t="shared" si="21"/>
        <v>D0288</v>
      </c>
      <c r="Q1317">
        <f>IFERROR(VLOOKUP(Table1[[#This Row],[Trim Distributor Code]],Sheet1!$N:$O,2,FALSE),0)</f>
        <v>3400802</v>
      </c>
      <c r="R1317" t="str">
        <f>IFERROR(VLOOKUP(Table1[[#This Row],[Salesflo AppUser Code]],HIE!$A:$B,2,FALSE),0)</f>
        <v>Active</v>
      </c>
      <c r="S1317" t="str">
        <f>IFERROR(VLOOKUP(Table1[[#This Row],[Salesflo AppUser Code]],HIE!$A:$B,2,FALSE),0)</f>
        <v>Active</v>
      </c>
      <c r="T1317" t="s">
        <v>5597</v>
      </c>
      <c r="U1317" t="s">
        <v>5712</v>
      </c>
      <c r="V1317" t="s">
        <v>2268</v>
      </c>
      <c r="W1317" t="s">
        <v>2314</v>
      </c>
      <c r="X1317" t="str">
        <f>IFERROR(VLOOKUP( Table1[[#This Row],[Trim Distributor Code]],Sheet1!$A:$J,10,FALSE),0)</f>
        <v>Active</v>
      </c>
    </row>
    <row r="1318" spans="1:24" hidden="1" x14ac:dyDescent="0.3">
      <c r="A1318" t="s">
        <v>4817</v>
      </c>
      <c r="B1318" t="s">
        <v>1303</v>
      </c>
      <c r="C1318" t="s">
        <v>2861</v>
      </c>
      <c r="D1318" t="s">
        <v>1412</v>
      </c>
      <c r="E1318" t="s">
        <v>4812</v>
      </c>
      <c r="F1318" t="s">
        <v>4813</v>
      </c>
      <c r="G1318" t="s">
        <v>4156</v>
      </c>
      <c r="H1318" t="s">
        <v>4113</v>
      </c>
      <c r="I1318" t="s">
        <v>4394</v>
      </c>
      <c r="J1318" t="s">
        <v>2307</v>
      </c>
      <c r="K1318">
        <v>36</v>
      </c>
      <c r="L1318" s="2" t="s">
        <v>1412</v>
      </c>
      <c r="M1318" s="2">
        <f ca="1">Table1[[#This Row],[Cases]]*Table1[[#This Row],[Pack Size]]</f>
        <v>0</v>
      </c>
      <c r="N1318" s="1">
        <f ca="1">Table1[[#This Row],[Cases]]*Table1[[#This Row],[Pack Size]]</f>
        <v>864</v>
      </c>
      <c r="O1318" s="1">
        <f>IFERROR(VLOOKUP(Table1[[#This Row],[SKU Code]],'SKU Size'!$G:$H,2,FALSE),0)*Table1[[#This Row],[Cases]]</f>
        <v>123986.32820768034</v>
      </c>
      <c r="P1318" t="str">
        <f t="shared" si="21"/>
        <v>D0288</v>
      </c>
      <c r="Q1318">
        <f>IFERROR(VLOOKUP(Table1[[#This Row],[Trim Distributor Code]],Sheet1!$N:$O,2,FALSE),0)</f>
        <v>3400802</v>
      </c>
      <c r="R1318" t="str">
        <f>IFERROR(VLOOKUP(Table1[[#This Row],[Salesflo AppUser Code]],HIE!$A:$B,2,FALSE),0)</f>
        <v>Active</v>
      </c>
      <c r="S1318" t="str">
        <f>IFERROR(VLOOKUP(Table1[[#This Row],[Salesflo AppUser Code]],HIE!$A:$B,2,FALSE),0)</f>
        <v>Active</v>
      </c>
      <c r="T1318" t="s">
        <v>5597</v>
      </c>
      <c r="U1318" t="s">
        <v>5712</v>
      </c>
      <c r="V1318" t="s">
        <v>1632</v>
      </c>
      <c r="W1318" t="s">
        <v>2030</v>
      </c>
      <c r="X1318" t="str">
        <f>IFERROR(VLOOKUP( Table1[[#This Row],[Trim Distributor Code]],Sheet1!$A:$J,10,FALSE),0)</f>
        <v>Active</v>
      </c>
    </row>
    <row r="1319" spans="1:24" hidden="1" x14ac:dyDescent="0.3">
      <c r="A1319" t="s">
        <v>4817</v>
      </c>
      <c r="B1319" t="s">
        <v>1303</v>
      </c>
      <c r="C1319" t="s">
        <v>2861</v>
      </c>
      <c r="D1319" t="s">
        <v>1412</v>
      </c>
      <c r="E1319" t="s">
        <v>4812</v>
      </c>
      <c r="F1319" t="s">
        <v>4813</v>
      </c>
      <c r="G1319" t="s">
        <v>4107</v>
      </c>
      <c r="H1319" t="s">
        <v>4113</v>
      </c>
      <c r="I1319" t="s">
        <v>4748</v>
      </c>
      <c r="J1319" t="s">
        <v>2021</v>
      </c>
      <c r="K1319">
        <v>60</v>
      </c>
      <c r="L1319" s="2" t="s">
        <v>1412</v>
      </c>
      <c r="M1319" s="2">
        <f ca="1">Table1[[#This Row],[Cases]]*Table1[[#This Row],[Pack Size]]</f>
        <v>0</v>
      </c>
      <c r="N1319" s="1">
        <f ca="1">Table1[[#This Row],[Cases]]*Table1[[#This Row],[Pack Size]]</f>
        <v>1440</v>
      </c>
      <c r="O1319" s="1">
        <f>IFERROR(VLOOKUP(Table1[[#This Row],[SKU Code]],'SKU Size'!$G:$H,2,FALSE),0)*Table1[[#This Row],[Cases]]</f>
        <v>447758.5854600388</v>
      </c>
      <c r="P1319" t="str">
        <f t="shared" si="21"/>
        <v>D0288</v>
      </c>
      <c r="Q1319">
        <f>IFERROR(VLOOKUP(Table1[[#This Row],[Trim Distributor Code]],Sheet1!$N:$O,2,FALSE),0)</f>
        <v>3400802</v>
      </c>
      <c r="R1319" t="str">
        <f>IFERROR(VLOOKUP(Table1[[#This Row],[Salesflo AppUser Code]],HIE!$A:$B,2,FALSE),0)</f>
        <v>Active</v>
      </c>
      <c r="S1319" t="str">
        <f>IFERROR(VLOOKUP(Table1[[#This Row],[Salesflo AppUser Code]],HIE!$A:$B,2,FALSE),0)</f>
        <v>Active</v>
      </c>
      <c r="T1319" t="s">
        <v>5597</v>
      </c>
      <c r="U1319" t="s">
        <v>5712</v>
      </c>
      <c r="V1319" t="s">
        <v>1632</v>
      </c>
      <c r="W1319" t="s">
        <v>1867</v>
      </c>
      <c r="X1319" t="str">
        <f>IFERROR(VLOOKUP( Table1[[#This Row],[Trim Distributor Code]],Sheet1!$A:$J,10,FALSE),0)</f>
        <v>Active</v>
      </c>
    </row>
    <row r="1320" spans="1:24" hidden="1" x14ac:dyDescent="0.3">
      <c r="A1320" t="s">
        <v>4817</v>
      </c>
      <c r="B1320" t="s">
        <v>1303</v>
      </c>
      <c r="C1320" t="s">
        <v>2861</v>
      </c>
      <c r="D1320" t="s">
        <v>1412</v>
      </c>
      <c r="E1320" t="s">
        <v>4812</v>
      </c>
      <c r="F1320" t="s">
        <v>4813</v>
      </c>
      <c r="G1320" t="s">
        <v>4521</v>
      </c>
      <c r="H1320" t="s">
        <v>4113</v>
      </c>
      <c r="I1320" t="s">
        <v>4540</v>
      </c>
      <c r="J1320" t="s">
        <v>14</v>
      </c>
      <c r="K1320">
        <v>49</v>
      </c>
      <c r="L1320" s="2" t="s">
        <v>1412</v>
      </c>
      <c r="M1320" s="2">
        <f ca="1">Table1[[#This Row],[Cases]]*Table1[[#This Row],[Pack Size]]</f>
        <v>0</v>
      </c>
      <c r="N1320" s="1">
        <f ca="1">Table1[[#This Row],[Cases]]*Table1[[#This Row],[Pack Size]]</f>
        <v>1176</v>
      </c>
      <c r="O1320" s="1">
        <f>IFERROR(VLOOKUP(Table1[[#This Row],[SKU Code]],'SKU Size'!$G:$H,2,FALSE),0)*Table1[[#This Row],[Cases]]</f>
        <v>175982.1899972799</v>
      </c>
      <c r="P1320" t="str">
        <f t="shared" si="21"/>
        <v>D0288</v>
      </c>
      <c r="Q1320">
        <f>IFERROR(VLOOKUP(Table1[[#This Row],[Trim Distributor Code]],Sheet1!$N:$O,2,FALSE),0)</f>
        <v>3400802</v>
      </c>
      <c r="R1320" t="str">
        <f>IFERROR(VLOOKUP(Table1[[#This Row],[Salesflo AppUser Code]],HIE!$A:$B,2,FALSE),0)</f>
        <v>Active</v>
      </c>
      <c r="S1320" t="str">
        <f>IFERROR(VLOOKUP(Table1[[#This Row],[Salesflo AppUser Code]],HIE!$A:$B,2,FALSE),0)</f>
        <v>Active</v>
      </c>
      <c r="T1320" t="s">
        <v>5597</v>
      </c>
      <c r="U1320" t="s">
        <v>5712</v>
      </c>
      <c r="V1320" t="s">
        <v>1632</v>
      </c>
      <c r="W1320" t="s">
        <v>1688</v>
      </c>
      <c r="X1320" t="str">
        <f>IFERROR(VLOOKUP( Table1[[#This Row],[Trim Distributor Code]],Sheet1!$A:$J,10,FALSE),0)</f>
        <v>Active</v>
      </c>
    </row>
    <row r="1321" spans="1:24" hidden="1" x14ac:dyDescent="0.3">
      <c r="A1321" t="s">
        <v>4817</v>
      </c>
      <c r="B1321" t="s">
        <v>1303</v>
      </c>
      <c r="C1321" t="s">
        <v>2861</v>
      </c>
      <c r="D1321" t="s">
        <v>1412</v>
      </c>
      <c r="E1321" t="s">
        <v>4812</v>
      </c>
      <c r="F1321" t="s">
        <v>4813</v>
      </c>
      <c r="G1321" t="s">
        <v>4107</v>
      </c>
      <c r="H1321" t="s">
        <v>4137</v>
      </c>
      <c r="I1321" t="s">
        <v>4710</v>
      </c>
      <c r="J1321" t="s">
        <v>1995</v>
      </c>
      <c r="K1321">
        <v>198</v>
      </c>
      <c r="L1321" s="2" t="s">
        <v>1412</v>
      </c>
      <c r="M1321" s="2">
        <f ca="1">Table1[[#This Row],[Cases]]*Table1[[#This Row],[Pack Size]]</f>
        <v>0</v>
      </c>
      <c r="N1321" s="1">
        <f ca="1">Table1[[#This Row],[Cases]]*Table1[[#This Row],[Pack Size]]</f>
        <v>38016</v>
      </c>
      <c r="O1321" s="1">
        <f>IFERROR(VLOOKUP(Table1[[#This Row],[SKU Code]],'SKU Size'!$G:$H,2,FALSE),0)*Table1[[#This Row],[Cases]]</f>
        <v>1644556.6360971034</v>
      </c>
      <c r="P1321" t="str">
        <f t="shared" si="21"/>
        <v>D0288</v>
      </c>
      <c r="Q1321">
        <f>IFERROR(VLOOKUP(Table1[[#This Row],[Trim Distributor Code]],Sheet1!$N:$O,2,FALSE),0)</f>
        <v>3400802</v>
      </c>
      <c r="R1321" t="str">
        <f>IFERROR(VLOOKUP(Table1[[#This Row],[Salesflo AppUser Code]],HIE!$A:$B,2,FALSE),0)</f>
        <v>Active</v>
      </c>
      <c r="S1321" t="str">
        <f>IFERROR(VLOOKUP(Table1[[#This Row],[Salesflo AppUser Code]],HIE!$A:$B,2,FALSE),0)</f>
        <v>Active</v>
      </c>
      <c r="T1321" t="s">
        <v>5597</v>
      </c>
      <c r="U1321" t="s">
        <v>5712</v>
      </c>
      <c r="V1321" t="s">
        <v>1606</v>
      </c>
      <c r="W1321" t="s">
        <v>1867</v>
      </c>
      <c r="X1321" t="str">
        <f>IFERROR(VLOOKUP( Table1[[#This Row],[Trim Distributor Code]],Sheet1!$A:$J,10,FALSE),0)</f>
        <v>Active</v>
      </c>
    </row>
    <row r="1322" spans="1:24" hidden="1" x14ac:dyDescent="0.3">
      <c r="A1322" t="s">
        <v>4817</v>
      </c>
      <c r="B1322" t="s">
        <v>4807</v>
      </c>
      <c r="C1322" t="s">
        <v>4122</v>
      </c>
      <c r="D1322" t="s">
        <v>1412</v>
      </c>
      <c r="E1322">
        <v>3400940</v>
      </c>
      <c r="F1322" t="s">
        <v>5593</v>
      </c>
      <c r="G1322" t="s">
        <v>4112</v>
      </c>
      <c r="H1322" t="s">
        <v>4109</v>
      </c>
      <c r="I1322" t="s">
        <v>4749</v>
      </c>
      <c r="J1322" t="s">
        <v>1877</v>
      </c>
      <c r="K1322" s="1">
        <v>80</v>
      </c>
      <c r="L1322" s="1" t="s">
        <v>1412</v>
      </c>
      <c r="M1322" s="2">
        <f ca="1">Table1[[#This Row],[Cases]]*Table1[[#This Row],[Pack Size]]</f>
        <v>0</v>
      </c>
      <c r="N1322" s="1">
        <f ca="1">Table1[[#This Row],[Cases]]*Table1[[#This Row],[Pack Size]]</f>
        <v>8000</v>
      </c>
      <c r="O1322" s="1">
        <f>IFERROR(VLOOKUP(Table1[[#This Row],[SKU Code]],'SKU Size'!$G:$H,2,FALSE),0)*Table1[[#This Row],[Cases]]</f>
        <v>990123.57826985209</v>
      </c>
      <c r="P1322" s="7">
        <v>3400940</v>
      </c>
      <c r="Q1322">
        <f>IFERROR(VLOOKUP(Table1[[#This Row],[Trim Distributor Code]],Sheet1!$N:$O,2,FALSE),0)</f>
        <v>0</v>
      </c>
      <c r="R1322">
        <f>IFERROR(VLOOKUP(Table1[[#This Row],[Salesflo AppUser Code]],HIE!$A:$B,2,FALSE),0)</f>
        <v>0</v>
      </c>
      <c r="S1322">
        <f>IFERROR(VLOOKUP(Table1[[#This Row],[Salesflo AppUser Code]],HIE!$A:$B,2,FALSE),0)</f>
        <v>0</v>
      </c>
      <c r="T1322" t="s">
        <v>5597</v>
      </c>
      <c r="U1322" t="s">
        <v>5712</v>
      </c>
      <c r="V1322" t="s">
        <v>1423</v>
      </c>
      <c r="W1322" t="s">
        <v>1868</v>
      </c>
      <c r="X1322">
        <f>IFERROR(VLOOKUP( Table1[[#This Row],[Trim Distributor Code]],Sheet1!$A:$J,10,FALSE),0)</f>
        <v>0</v>
      </c>
    </row>
    <row r="1323" spans="1:24" hidden="1" x14ac:dyDescent="0.3">
      <c r="A1323" t="s">
        <v>4817</v>
      </c>
      <c r="B1323" t="s">
        <v>4807</v>
      </c>
      <c r="C1323" t="s">
        <v>4122</v>
      </c>
      <c r="D1323" t="s">
        <v>1412</v>
      </c>
      <c r="E1323">
        <v>3400940</v>
      </c>
      <c r="F1323" t="s">
        <v>5593</v>
      </c>
      <c r="G1323" t="s">
        <v>4107</v>
      </c>
      <c r="H1323" t="s">
        <v>4106</v>
      </c>
      <c r="I1323" t="s">
        <v>4747</v>
      </c>
      <c r="J1323" t="s">
        <v>1954</v>
      </c>
      <c r="K1323">
        <v>550</v>
      </c>
      <c r="L1323" s="2" t="s">
        <v>1412</v>
      </c>
      <c r="M1323" s="2">
        <f ca="1">Table1[[#This Row],[Cases]]*Table1[[#This Row],[Pack Size]]</f>
        <v>0</v>
      </c>
      <c r="N1323" s="1">
        <f ca="1">Table1[[#This Row],[Cases]]*Table1[[#This Row],[Pack Size]]</f>
        <v>158400</v>
      </c>
      <c r="O1323" s="1">
        <f>IFERROR(VLOOKUP(Table1[[#This Row],[SKU Code]],'SKU Size'!$G:$H,2,FALSE),0)*Table1[[#This Row],[Cases]]</f>
        <v>4511210.0368028115</v>
      </c>
      <c r="P1323" s="7">
        <v>3400940</v>
      </c>
      <c r="Q1323">
        <f>IFERROR(VLOOKUP(Table1[[#This Row],[Trim Distributor Code]],Sheet1!$N:$O,2,FALSE),0)</f>
        <v>0</v>
      </c>
      <c r="R1323">
        <f>IFERROR(VLOOKUP(Table1[[#This Row],[Salesflo AppUser Code]],HIE!$A:$B,2,FALSE),0)</f>
        <v>0</v>
      </c>
      <c r="S1323">
        <f>IFERROR(VLOOKUP(Table1[[#This Row],[Salesflo AppUser Code]],HIE!$A:$B,2,FALSE),0)</f>
        <v>0</v>
      </c>
      <c r="T1323" t="s">
        <v>5597</v>
      </c>
      <c r="U1323" t="s">
        <v>5712</v>
      </c>
      <c r="V1323" t="s">
        <v>1444</v>
      </c>
      <c r="W1323" t="s">
        <v>1867</v>
      </c>
      <c r="X1323">
        <f>IFERROR(VLOOKUP( Table1[[#This Row],[Trim Distributor Code]],Sheet1!$A:$J,10,FALSE),0)</f>
        <v>0</v>
      </c>
    </row>
    <row r="1324" spans="1:24" hidden="1" x14ac:dyDescent="0.3">
      <c r="A1324" t="s">
        <v>4817</v>
      </c>
      <c r="B1324" t="s">
        <v>4807</v>
      </c>
      <c r="C1324" t="s">
        <v>4122</v>
      </c>
      <c r="D1324" t="s">
        <v>1412</v>
      </c>
      <c r="E1324">
        <v>3400940</v>
      </c>
      <c r="F1324" t="s">
        <v>5593</v>
      </c>
      <c r="G1324" t="s">
        <v>4521</v>
      </c>
      <c r="H1324" t="s">
        <v>4106</v>
      </c>
      <c r="I1324" t="s">
        <v>4538</v>
      </c>
      <c r="J1324" t="s">
        <v>11</v>
      </c>
      <c r="K1324">
        <v>650</v>
      </c>
      <c r="L1324" s="2" t="s">
        <v>1412</v>
      </c>
      <c r="M1324" s="2">
        <f ca="1">Table1[[#This Row],[Cases]]*Table1[[#This Row],[Pack Size]]</f>
        <v>0</v>
      </c>
      <c r="N1324" s="1">
        <f ca="1">Table1[[#This Row],[Cases]]*Table1[[#This Row],[Pack Size]]</f>
        <v>228800</v>
      </c>
      <c r="O1324" s="1">
        <f>IFERROR(VLOOKUP(Table1[[#This Row],[SKU Code]],'SKU Size'!$G:$H,2,FALSE),0)*Table1[[#This Row],[Cases]]</f>
        <v>5697086.35090004</v>
      </c>
      <c r="P1324" s="7">
        <v>3400940</v>
      </c>
      <c r="Q1324">
        <f>IFERROR(VLOOKUP(Table1[[#This Row],[Trim Distributor Code]],Sheet1!$N:$O,2,FALSE),0)</f>
        <v>0</v>
      </c>
      <c r="R1324">
        <f>IFERROR(VLOOKUP(Table1[[#This Row],[Salesflo AppUser Code]],HIE!$A:$B,2,FALSE),0)</f>
        <v>0</v>
      </c>
      <c r="S1324">
        <f>IFERROR(VLOOKUP(Table1[[#This Row],[Salesflo AppUser Code]],HIE!$A:$B,2,FALSE),0)</f>
        <v>0</v>
      </c>
      <c r="T1324" t="s">
        <v>5597</v>
      </c>
      <c r="U1324" t="s">
        <v>5712</v>
      </c>
      <c r="V1324" t="s">
        <v>1444</v>
      </c>
      <c r="W1324" t="s">
        <v>1688</v>
      </c>
      <c r="X1324">
        <f>IFERROR(VLOOKUP( Table1[[#This Row],[Trim Distributor Code]],Sheet1!$A:$J,10,FALSE),0)</f>
        <v>0</v>
      </c>
    </row>
    <row r="1325" spans="1:24" hidden="1" x14ac:dyDescent="0.3">
      <c r="A1325" t="s">
        <v>4817</v>
      </c>
      <c r="B1325" t="s">
        <v>4807</v>
      </c>
      <c r="C1325" t="s">
        <v>4122</v>
      </c>
      <c r="D1325" t="s">
        <v>1412</v>
      </c>
      <c r="E1325">
        <v>3400940</v>
      </c>
      <c r="F1325" t="s">
        <v>5593</v>
      </c>
      <c r="G1325" t="s">
        <v>4107</v>
      </c>
      <c r="H1325" t="s">
        <v>4137</v>
      </c>
      <c r="I1325" t="s">
        <v>4710</v>
      </c>
      <c r="J1325" t="s">
        <v>1995</v>
      </c>
      <c r="K1325">
        <v>350</v>
      </c>
      <c r="L1325" s="2" t="s">
        <v>1412</v>
      </c>
      <c r="M1325" s="2">
        <f ca="1">Table1[[#This Row],[Cases]]*Table1[[#This Row],[Pack Size]]</f>
        <v>0</v>
      </c>
      <c r="N1325" s="1">
        <f ca="1">Table1[[#This Row],[Cases]]*Table1[[#This Row],[Pack Size]]</f>
        <v>67200</v>
      </c>
      <c r="O1325" s="1">
        <f>IFERROR(VLOOKUP(Table1[[#This Row],[SKU Code]],'SKU Size'!$G:$H,2,FALSE),0)*Table1[[#This Row],[Cases]]</f>
        <v>2907044.5587575058</v>
      </c>
      <c r="P1325" s="7">
        <v>3400940</v>
      </c>
      <c r="Q1325">
        <f>IFERROR(VLOOKUP(Table1[[#This Row],[Trim Distributor Code]],Sheet1!$N:$O,2,FALSE),0)</f>
        <v>0</v>
      </c>
      <c r="R1325">
        <f>IFERROR(VLOOKUP(Table1[[#This Row],[Salesflo AppUser Code]],HIE!$A:$B,2,FALSE),0)</f>
        <v>0</v>
      </c>
      <c r="S1325">
        <f>IFERROR(VLOOKUP(Table1[[#This Row],[Salesflo AppUser Code]],HIE!$A:$B,2,FALSE),0)</f>
        <v>0</v>
      </c>
      <c r="T1325" t="s">
        <v>5597</v>
      </c>
      <c r="U1325" t="s">
        <v>5712</v>
      </c>
      <c r="V1325" t="s">
        <v>1606</v>
      </c>
      <c r="W1325" t="s">
        <v>1867</v>
      </c>
      <c r="X1325">
        <f>IFERROR(VLOOKUP( Table1[[#This Row],[Trim Distributor Code]],Sheet1!$A:$J,10,FALSE),0)</f>
        <v>0</v>
      </c>
    </row>
    <row r="1326" spans="1:24" hidden="1" x14ac:dyDescent="0.3">
      <c r="A1326" t="s">
        <v>4817</v>
      </c>
      <c r="B1326" t="s">
        <v>4807</v>
      </c>
      <c r="C1326" t="s">
        <v>4122</v>
      </c>
      <c r="D1326" t="s">
        <v>1412</v>
      </c>
      <c r="E1326">
        <v>3400940</v>
      </c>
      <c r="F1326" t="s">
        <v>5593</v>
      </c>
      <c r="G1326" t="s">
        <v>4107</v>
      </c>
      <c r="H1326" t="s">
        <v>4113</v>
      </c>
      <c r="I1326" t="s">
        <v>4748</v>
      </c>
      <c r="J1326" t="s">
        <v>2021</v>
      </c>
      <c r="K1326">
        <v>252</v>
      </c>
      <c r="L1326" s="2" t="s">
        <v>1412</v>
      </c>
      <c r="M1326" s="2">
        <f ca="1">Table1[[#This Row],[Cases]]*Table1[[#This Row],[Pack Size]]</f>
        <v>0</v>
      </c>
      <c r="N1326" s="1">
        <f ca="1">Table1[[#This Row],[Cases]]*Table1[[#This Row],[Pack Size]]</f>
        <v>6048</v>
      </c>
      <c r="O1326" s="1">
        <f>IFERROR(VLOOKUP(Table1[[#This Row],[SKU Code]],'SKU Size'!$G:$H,2,FALSE),0)*Table1[[#This Row],[Cases]]</f>
        <v>1880586.0589321628</v>
      </c>
      <c r="P1326" s="7">
        <v>3400940</v>
      </c>
      <c r="Q1326">
        <f>IFERROR(VLOOKUP(Table1[[#This Row],[Trim Distributor Code]],Sheet1!$N:$O,2,FALSE),0)</f>
        <v>0</v>
      </c>
      <c r="R1326">
        <f>IFERROR(VLOOKUP(Table1[[#This Row],[Salesflo AppUser Code]],HIE!$A:$B,2,FALSE),0)</f>
        <v>0</v>
      </c>
      <c r="S1326">
        <f>IFERROR(VLOOKUP(Table1[[#This Row],[Salesflo AppUser Code]],HIE!$A:$B,2,FALSE),0)</f>
        <v>0</v>
      </c>
      <c r="T1326" t="s">
        <v>5597</v>
      </c>
      <c r="U1326" t="s">
        <v>5712</v>
      </c>
      <c r="V1326" t="s">
        <v>1632</v>
      </c>
      <c r="W1326" t="s">
        <v>1867</v>
      </c>
      <c r="X1326">
        <f>IFERROR(VLOOKUP( Table1[[#This Row],[Trim Distributor Code]],Sheet1!$A:$J,10,FALSE),0)</f>
        <v>0</v>
      </c>
    </row>
    <row r="1327" spans="1:24" hidden="1" x14ac:dyDescent="0.3">
      <c r="A1327" t="s">
        <v>4817</v>
      </c>
      <c r="B1327" t="s">
        <v>4807</v>
      </c>
      <c r="C1327" t="s">
        <v>4122</v>
      </c>
      <c r="D1327" t="s">
        <v>1412</v>
      </c>
      <c r="E1327">
        <v>3400940</v>
      </c>
      <c r="F1327" t="s">
        <v>5593</v>
      </c>
      <c r="G1327" t="s">
        <v>4521</v>
      </c>
      <c r="H1327" t="s">
        <v>4113</v>
      </c>
      <c r="I1327" t="s">
        <v>4540</v>
      </c>
      <c r="J1327" t="s">
        <v>14</v>
      </c>
      <c r="K1327">
        <v>400</v>
      </c>
      <c r="L1327" s="2" t="s">
        <v>1412</v>
      </c>
      <c r="M1327" s="2">
        <f ca="1">Table1[[#This Row],[Cases]]*Table1[[#This Row],[Pack Size]]</f>
        <v>0</v>
      </c>
      <c r="N1327" s="1">
        <f ca="1">Table1[[#This Row],[Cases]]*Table1[[#This Row],[Pack Size]]</f>
        <v>9600</v>
      </c>
      <c r="O1327" s="1">
        <f>IFERROR(VLOOKUP(Table1[[#This Row],[SKU Code]],'SKU Size'!$G:$H,2,FALSE),0)*Table1[[#This Row],[Cases]]</f>
        <v>1436589.3061002439</v>
      </c>
      <c r="P1327" s="7">
        <v>3400940</v>
      </c>
      <c r="Q1327">
        <f>IFERROR(VLOOKUP(Table1[[#This Row],[Trim Distributor Code]],Sheet1!$N:$O,2,FALSE),0)</f>
        <v>0</v>
      </c>
      <c r="R1327">
        <f>IFERROR(VLOOKUP(Table1[[#This Row],[Salesflo AppUser Code]],HIE!$A:$B,2,FALSE),0)</f>
        <v>0</v>
      </c>
      <c r="S1327">
        <f>IFERROR(VLOOKUP(Table1[[#This Row],[Salesflo AppUser Code]],HIE!$A:$B,2,FALSE),0)</f>
        <v>0</v>
      </c>
      <c r="T1327" t="s">
        <v>5597</v>
      </c>
      <c r="U1327" t="s">
        <v>5712</v>
      </c>
      <c r="V1327" t="s">
        <v>1632</v>
      </c>
      <c r="W1327" t="s">
        <v>1688</v>
      </c>
      <c r="X1327">
        <f>IFERROR(VLOOKUP( Table1[[#This Row],[Trim Distributor Code]],Sheet1!$A:$J,10,FALSE),0)</f>
        <v>0</v>
      </c>
    </row>
    <row r="1328" spans="1:24" hidden="1" x14ac:dyDescent="0.3">
      <c r="A1328" t="s">
        <v>4403</v>
      </c>
      <c r="B1328" t="s">
        <v>4818</v>
      </c>
      <c r="C1328" t="s">
        <v>4841</v>
      </c>
      <c r="D1328" t="s">
        <v>1412</v>
      </c>
      <c r="E1328" s="8" t="s">
        <v>4842</v>
      </c>
      <c r="F1328" t="s">
        <v>4081</v>
      </c>
      <c r="G1328" t="s">
        <v>4521</v>
      </c>
      <c r="H1328" t="s">
        <v>4106</v>
      </c>
      <c r="I1328" t="s">
        <v>4538</v>
      </c>
      <c r="J1328" t="s">
        <v>11</v>
      </c>
      <c r="K1328">
        <v>600</v>
      </c>
      <c r="L1328" s="2" t="s">
        <v>1412</v>
      </c>
      <c r="M1328" s="2">
        <f ca="1">Table1[[#This Row],[Cases]]*Table1[[#This Row],[Pack Size]]</f>
        <v>0</v>
      </c>
      <c r="N1328" s="1">
        <f ca="1">Table1[[#This Row],[Cases]]*Table1[[#This Row],[Pack Size]]</f>
        <v>211200</v>
      </c>
      <c r="O1328" s="1">
        <f>IFERROR(VLOOKUP(Table1[[#This Row],[SKU Code]],'SKU Size'!$G:$H,2,FALSE),0)*Table1[[#This Row],[Cases]]</f>
        <v>5258848.9392923452</v>
      </c>
      <c r="P1328" t="str">
        <f t="shared" ref="P1328:P1345" si="22">TRIM(E1328)</f>
        <v>D0428</v>
      </c>
      <c r="Q1328" t="str">
        <f>IFERROR(VLOOKUP(Table1[[#This Row],[Trim Distributor Code]],Sheet1!$N:$O,2,FALSE),0)</f>
        <v>D0124</v>
      </c>
      <c r="R1328">
        <f>IFERROR(VLOOKUP(Table1[[#This Row],[Salesflo AppUser Code]],HIE!$A:$B,2,FALSE),0)</f>
        <v>0</v>
      </c>
      <c r="S1328">
        <f>IFERROR(VLOOKUP(Table1[[#This Row],[Salesflo AppUser Code]],HIE!$A:$B,2,FALSE),0)</f>
        <v>0</v>
      </c>
      <c r="T1328" t="s">
        <v>2772</v>
      </c>
      <c r="U1328" t="s">
        <v>2907</v>
      </c>
      <c r="V1328" t="s">
        <v>1444</v>
      </c>
      <c r="W1328" t="s">
        <v>1688</v>
      </c>
      <c r="X1328" t="str">
        <f>IFERROR(VLOOKUP( Table1[[#This Row],[Trim Distributor Code]],Sheet1!$A:$J,10,FALSE),0)</f>
        <v>Active</v>
      </c>
    </row>
    <row r="1329" spans="1:24" hidden="1" x14ac:dyDescent="0.3">
      <c r="A1329" t="s">
        <v>4403</v>
      </c>
      <c r="B1329" t="s">
        <v>4818</v>
      </c>
      <c r="C1329" t="s">
        <v>4841</v>
      </c>
      <c r="D1329" t="s">
        <v>1412</v>
      </c>
      <c r="E1329" s="8" t="s">
        <v>4842</v>
      </c>
      <c r="F1329" t="s">
        <v>4081</v>
      </c>
      <c r="G1329" t="s">
        <v>4108</v>
      </c>
      <c r="H1329" t="s">
        <v>4109</v>
      </c>
      <c r="I1329" t="s">
        <v>4566</v>
      </c>
      <c r="J1329" t="s">
        <v>13</v>
      </c>
      <c r="K1329">
        <v>10</v>
      </c>
      <c r="L1329" s="2" t="s">
        <v>1412</v>
      </c>
      <c r="M1329" s="2">
        <f ca="1">Table1[[#This Row],[Cases]]*Table1[[#This Row],[Pack Size]]</f>
        <v>0</v>
      </c>
      <c r="N1329" s="1">
        <f ca="1">Table1[[#This Row],[Cases]]*Table1[[#This Row],[Pack Size]]</f>
        <v>1000</v>
      </c>
      <c r="O1329" s="1">
        <f>IFERROR(VLOOKUP(Table1[[#This Row],[SKU Code]],'SKU Size'!$G:$H,2,FALSE),0)*Table1[[#This Row],[Cases]]</f>
        <v>105686.74059304707</v>
      </c>
      <c r="P1329" t="str">
        <f t="shared" si="22"/>
        <v>D0428</v>
      </c>
      <c r="Q1329" t="str">
        <f>IFERROR(VLOOKUP(Table1[[#This Row],[Trim Distributor Code]],Sheet1!$N:$O,2,FALSE),0)</f>
        <v>D0124</v>
      </c>
      <c r="R1329">
        <f>IFERROR(VLOOKUP(Table1[[#This Row],[Salesflo AppUser Code]],HIE!$A:$B,2,FALSE),0)</f>
        <v>0</v>
      </c>
      <c r="S1329">
        <f>IFERROR(VLOOKUP(Table1[[#This Row],[Salesflo AppUser Code]],HIE!$A:$B,2,FALSE),0)</f>
        <v>0</v>
      </c>
      <c r="T1329" t="s">
        <v>2772</v>
      </c>
      <c r="U1329" t="s">
        <v>2907</v>
      </c>
      <c r="V1329" t="s">
        <v>1423</v>
      </c>
      <c r="W1329" t="s">
        <v>1659</v>
      </c>
      <c r="X1329" t="str">
        <f>IFERROR(VLOOKUP( Table1[[#This Row],[Trim Distributor Code]],Sheet1!$A:$J,10,FALSE),0)</f>
        <v>Active</v>
      </c>
    </row>
    <row r="1330" spans="1:24" hidden="1" x14ac:dyDescent="0.3">
      <c r="A1330" t="s">
        <v>4403</v>
      </c>
      <c r="B1330" t="s">
        <v>4818</v>
      </c>
      <c r="C1330" t="s">
        <v>4841</v>
      </c>
      <c r="D1330" t="s">
        <v>1412</v>
      </c>
      <c r="E1330" s="8" t="s">
        <v>4842</v>
      </c>
      <c r="F1330" t="s">
        <v>4081</v>
      </c>
      <c r="G1330" t="s">
        <v>4110</v>
      </c>
      <c r="H1330" t="s">
        <v>4109</v>
      </c>
      <c r="I1330" t="s">
        <v>4539</v>
      </c>
      <c r="J1330" t="s">
        <v>1682</v>
      </c>
      <c r="K1330" s="1">
        <v>1</v>
      </c>
      <c r="L1330" s="1" t="s">
        <v>1412</v>
      </c>
      <c r="M1330" s="2">
        <f ca="1">Table1[[#This Row],[Cases]]*Table1[[#This Row],[Pack Size]]</f>
        <v>0</v>
      </c>
      <c r="N1330" s="1">
        <f ca="1">Table1[[#This Row],[Cases]]*Table1[[#This Row],[Pack Size]]</f>
        <v>100</v>
      </c>
      <c r="O1330" s="1">
        <f>IFERROR(VLOOKUP(Table1[[#This Row],[SKU Code]],'SKU Size'!$G:$H,2,FALSE),0)*Table1[[#This Row],[Cases]]</f>
        <v>7547.1347355163707</v>
      </c>
      <c r="P1330" t="str">
        <f t="shared" si="22"/>
        <v>D0428</v>
      </c>
      <c r="Q1330" t="str">
        <f>IFERROR(VLOOKUP(Table1[[#This Row],[Trim Distributor Code]],Sheet1!$N:$O,2,FALSE),0)</f>
        <v>D0124</v>
      </c>
      <c r="R1330">
        <f>IFERROR(VLOOKUP(Table1[[#This Row],[Salesflo AppUser Code]],HIE!$A:$B,2,FALSE),0)</f>
        <v>0</v>
      </c>
      <c r="S1330">
        <f>IFERROR(VLOOKUP(Table1[[#This Row],[Salesflo AppUser Code]],HIE!$A:$B,2,FALSE),0)</f>
        <v>0</v>
      </c>
      <c r="T1330" t="s">
        <v>2772</v>
      </c>
      <c r="U1330" t="s">
        <v>2907</v>
      </c>
      <c r="V1330" t="s">
        <v>1423</v>
      </c>
      <c r="W1330" t="s">
        <v>1679</v>
      </c>
      <c r="X1330" t="str">
        <f>IFERROR(VLOOKUP( Table1[[#This Row],[Trim Distributor Code]],Sheet1!$A:$J,10,FALSE),0)</f>
        <v>Active</v>
      </c>
    </row>
    <row r="1331" spans="1:24" hidden="1" x14ac:dyDescent="0.3">
      <c r="A1331" t="s">
        <v>4403</v>
      </c>
      <c r="B1331" t="s">
        <v>4818</v>
      </c>
      <c r="C1331" t="s">
        <v>4841</v>
      </c>
      <c r="D1331" t="s">
        <v>1412</v>
      </c>
      <c r="E1331" s="8" t="s">
        <v>4842</v>
      </c>
      <c r="F1331" t="s">
        <v>4081</v>
      </c>
      <c r="G1331" t="s">
        <v>4111</v>
      </c>
      <c r="H1331" t="s">
        <v>4109</v>
      </c>
      <c r="I1331" t="s">
        <v>4638</v>
      </c>
      <c r="J1331" t="s">
        <v>1440</v>
      </c>
      <c r="K1331">
        <v>6</v>
      </c>
      <c r="L1331" s="2" t="s">
        <v>1412</v>
      </c>
      <c r="M1331" s="2">
        <f ca="1">Table1[[#This Row],[Cases]]*Table1[[#This Row],[Pack Size]]</f>
        <v>0</v>
      </c>
      <c r="N1331" s="1">
        <f ca="1">Table1[[#This Row],[Cases]]*Table1[[#This Row],[Pack Size]]</f>
        <v>600</v>
      </c>
      <c r="O1331" s="1">
        <f>IFERROR(VLOOKUP(Table1[[#This Row],[SKU Code]],'SKU Size'!$G:$H,2,FALSE),0)*Table1[[#This Row],[Cases]]</f>
        <v>60927.288501282557</v>
      </c>
      <c r="P1331" t="str">
        <f t="shared" si="22"/>
        <v>D0428</v>
      </c>
      <c r="Q1331" t="str">
        <f>IFERROR(VLOOKUP(Table1[[#This Row],[Trim Distributor Code]],Sheet1!$N:$O,2,FALSE),0)</f>
        <v>D0124</v>
      </c>
      <c r="R1331">
        <f>IFERROR(VLOOKUP(Table1[[#This Row],[Salesflo AppUser Code]],HIE!$A:$B,2,FALSE),0)</f>
        <v>0</v>
      </c>
      <c r="S1331">
        <f>IFERROR(VLOOKUP(Table1[[#This Row],[Salesflo AppUser Code]],HIE!$A:$B,2,FALSE),0)</f>
        <v>0</v>
      </c>
      <c r="T1331" t="s">
        <v>2772</v>
      </c>
      <c r="U1331" t="s">
        <v>2907</v>
      </c>
      <c r="V1331" t="s">
        <v>1423</v>
      </c>
      <c r="W1331" t="s">
        <v>1431</v>
      </c>
      <c r="X1331" t="str">
        <f>IFERROR(VLOOKUP( Table1[[#This Row],[Trim Distributor Code]],Sheet1!$A:$J,10,FALSE),0)</f>
        <v>Active</v>
      </c>
    </row>
    <row r="1332" spans="1:24" hidden="1" x14ac:dyDescent="0.3">
      <c r="A1332" t="s">
        <v>4403</v>
      </c>
      <c r="B1332" t="s">
        <v>4818</v>
      </c>
      <c r="C1332" t="s">
        <v>4841</v>
      </c>
      <c r="D1332" t="s">
        <v>1412</v>
      </c>
      <c r="E1332" s="8" t="s">
        <v>4842</v>
      </c>
      <c r="F1332" t="s">
        <v>4081</v>
      </c>
      <c r="G1332" t="s">
        <v>4521</v>
      </c>
      <c r="H1332" t="s">
        <v>4113</v>
      </c>
      <c r="I1332" t="s">
        <v>4540</v>
      </c>
      <c r="J1332" t="s">
        <v>14</v>
      </c>
      <c r="K1332">
        <v>16</v>
      </c>
      <c r="L1332" s="2" t="s">
        <v>1412</v>
      </c>
      <c r="M1332" s="2">
        <f ca="1">Table1[[#This Row],[Cases]]*Table1[[#This Row],[Pack Size]]</f>
        <v>0</v>
      </c>
      <c r="N1332" s="1">
        <f ca="1">Table1[[#This Row],[Cases]]*Table1[[#This Row],[Pack Size]]</f>
        <v>384</v>
      </c>
      <c r="O1332" s="1">
        <f>IFERROR(VLOOKUP(Table1[[#This Row],[SKU Code]],'SKU Size'!$G:$H,2,FALSE),0)*Table1[[#This Row],[Cases]]</f>
        <v>57463.57224400976</v>
      </c>
      <c r="P1332" t="str">
        <f t="shared" si="22"/>
        <v>D0428</v>
      </c>
      <c r="Q1332" t="str">
        <f>IFERROR(VLOOKUP(Table1[[#This Row],[Trim Distributor Code]],Sheet1!$N:$O,2,FALSE),0)</f>
        <v>D0124</v>
      </c>
      <c r="R1332">
        <f>IFERROR(VLOOKUP(Table1[[#This Row],[Salesflo AppUser Code]],HIE!$A:$B,2,FALSE),0)</f>
        <v>0</v>
      </c>
      <c r="S1332">
        <f>IFERROR(VLOOKUP(Table1[[#This Row],[Salesflo AppUser Code]],HIE!$A:$B,2,FALSE),0)</f>
        <v>0</v>
      </c>
      <c r="T1332" t="s">
        <v>2772</v>
      </c>
      <c r="U1332" t="s">
        <v>2907</v>
      </c>
      <c r="V1332" t="s">
        <v>1632</v>
      </c>
      <c r="W1332" t="s">
        <v>1688</v>
      </c>
      <c r="X1332" t="str">
        <f>IFERROR(VLOOKUP( Table1[[#This Row],[Trim Distributor Code]],Sheet1!$A:$J,10,FALSE),0)</f>
        <v>Active</v>
      </c>
    </row>
    <row r="1333" spans="1:24" hidden="1" x14ac:dyDescent="0.3">
      <c r="A1333" t="s">
        <v>4403</v>
      </c>
      <c r="B1333" t="s">
        <v>4818</v>
      </c>
      <c r="C1333" t="s">
        <v>4841</v>
      </c>
      <c r="D1333" t="s">
        <v>1412</v>
      </c>
      <c r="E1333" s="8" t="s">
        <v>4842</v>
      </c>
      <c r="F1333" t="s">
        <v>4081</v>
      </c>
      <c r="G1333" t="s">
        <v>4111</v>
      </c>
      <c r="H1333" t="s">
        <v>4113</v>
      </c>
      <c r="I1333" t="s">
        <v>4541</v>
      </c>
      <c r="J1333" t="s">
        <v>1656</v>
      </c>
      <c r="K1333">
        <v>8</v>
      </c>
      <c r="L1333" s="2" t="s">
        <v>1412</v>
      </c>
      <c r="M1333" s="2">
        <f ca="1">Table1[[#This Row],[Cases]]*Table1[[#This Row],[Pack Size]]</f>
        <v>0</v>
      </c>
      <c r="N1333" s="1">
        <f ca="1">Table1[[#This Row],[Cases]]*Table1[[#This Row],[Pack Size]]</f>
        <v>384</v>
      </c>
      <c r="O1333" s="1">
        <f>IFERROR(VLOOKUP(Table1[[#This Row],[SKU Code]],'SKU Size'!$G:$H,2,FALSE),0)*Table1[[#This Row],[Cases]]</f>
        <v>8031.319007256071</v>
      </c>
      <c r="P1333" t="str">
        <f t="shared" si="22"/>
        <v>D0428</v>
      </c>
      <c r="Q1333" t="str">
        <f>IFERROR(VLOOKUP(Table1[[#This Row],[Trim Distributor Code]],Sheet1!$N:$O,2,FALSE),0)</f>
        <v>D0124</v>
      </c>
      <c r="R1333">
        <f>IFERROR(VLOOKUP(Table1[[#This Row],[Salesflo AppUser Code]],HIE!$A:$B,2,FALSE),0)</f>
        <v>0</v>
      </c>
      <c r="S1333">
        <f>IFERROR(VLOOKUP(Table1[[#This Row],[Salesflo AppUser Code]],HIE!$A:$B,2,FALSE),0)</f>
        <v>0</v>
      </c>
      <c r="T1333" t="s">
        <v>2772</v>
      </c>
      <c r="U1333" t="s">
        <v>2907</v>
      </c>
      <c r="V1333" t="s">
        <v>1632</v>
      </c>
      <c r="W1333" t="s">
        <v>1431</v>
      </c>
      <c r="X1333" t="str">
        <f>IFERROR(VLOOKUP( Table1[[#This Row],[Trim Distributor Code]],Sheet1!$A:$J,10,FALSE),0)</f>
        <v>Active</v>
      </c>
    </row>
    <row r="1334" spans="1:24" hidden="1" x14ac:dyDescent="0.3">
      <c r="A1334" t="s">
        <v>4403</v>
      </c>
      <c r="B1334" t="s">
        <v>4818</v>
      </c>
      <c r="C1334" t="s">
        <v>4841</v>
      </c>
      <c r="D1334" t="s">
        <v>1412</v>
      </c>
      <c r="E1334" s="8" t="s">
        <v>4842</v>
      </c>
      <c r="F1334" t="s">
        <v>4081</v>
      </c>
      <c r="G1334" t="s">
        <v>2542</v>
      </c>
      <c r="H1334" t="s">
        <v>4390</v>
      </c>
      <c r="I1334" t="s">
        <v>4843</v>
      </c>
      <c r="J1334" t="s">
        <v>2543</v>
      </c>
      <c r="K1334">
        <v>20</v>
      </c>
      <c r="L1334" s="2" t="s">
        <v>1412</v>
      </c>
      <c r="M1334" s="2">
        <f ca="1">Table1[[#This Row],[Cases]]*Table1[[#This Row],[Pack Size]]</f>
        <v>0</v>
      </c>
      <c r="N1334" s="1">
        <f ca="1">Table1[[#This Row],[Cases]]*Table1[[#This Row],[Pack Size]]</f>
        <v>9600</v>
      </c>
      <c r="O1334" s="1">
        <f>IFERROR(VLOOKUP(Table1[[#This Row],[SKU Code]],'SKU Size'!$G:$H,2,FALSE),0)*Table1[[#This Row],[Cases]]</f>
        <v>99859.706955503527</v>
      </c>
      <c r="P1334" t="str">
        <f t="shared" si="22"/>
        <v>D0428</v>
      </c>
      <c r="Q1334" t="str">
        <f>IFERROR(VLOOKUP(Table1[[#This Row],[Trim Distributor Code]],Sheet1!$N:$O,2,FALSE),0)</f>
        <v>D0124</v>
      </c>
      <c r="R1334">
        <f>IFERROR(VLOOKUP(Table1[[#This Row],[Salesflo AppUser Code]],HIE!$A:$B,2,FALSE),0)</f>
        <v>0</v>
      </c>
      <c r="S1334">
        <f>IFERROR(VLOOKUP(Table1[[#This Row],[Salesflo AppUser Code]],HIE!$A:$B,2,FALSE),0)</f>
        <v>0</v>
      </c>
      <c r="T1334" t="s">
        <v>2772</v>
      </c>
      <c r="U1334" t="s">
        <v>2907</v>
      </c>
      <c r="V1334" t="s">
        <v>2268</v>
      </c>
      <c r="W1334" t="s">
        <v>2542</v>
      </c>
      <c r="X1334" t="str">
        <f>IFERROR(VLOOKUP( Table1[[#This Row],[Trim Distributor Code]],Sheet1!$A:$J,10,FALSE),0)</f>
        <v>Active</v>
      </c>
    </row>
    <row r="1335" spans="1:24" hidden="1" x14ac:dyDescent="0.3">
      <c r="A1335" t="s">
        <v>4403</v>
      </c>
      <c r="B1335" t="s">
        <v>4818</v>
      </c>
      <c r="C1335" t="s">
        <v>4841</v>
      </c>
      <c r="D1335" t="s">
        <v>1412</v>
      </c>
      <c r="E1335" s="8" t="s">
        <v>4842</v>
      </c>
      <c r="F1335" t="s">
        <v>4081</v>
      </c>
      <c r="G1335" t="s">
        <v>2581</v>
      </c>
      <c r="H1335" t="s">
        <v>4115</v>
      </c>
      <c r="I1335" t="s">
        <v>4542</v>
      </c>
      <c r="J1335" t="s">
        <v>16</v>
      </c>
      <c r="K1335">
        <v>2</v>
      </c>
      <c r="L1335" s="2" t="s">
        <v>1412</v>
      </c>
      <c r="M1335" s="2">
        <f ca="1">Table1[[#This Row],[Cases]]*Table1[[#This Row],[Pack Size]]</f>
        <v>0</v>
      </c>
      <c r="N1335" s="1">
        <f ca="1">Table1[[#This Row],[Cases]]*Table1[[#This Row],[Pack Size]]</f>
        <v>576</v>
      </c>
      <c r="O1335" s="1">
        <f>IFERROR(VLOOKUP(Table1[[#This Row],[SKU Code]],'SKU Size'!$G:$H,2,FALSE),0)*Table1[[#This Row],[Cases]]</f>
        <v>9706.8585354531897</v>
      </c>
      <c r="P1335" t="str">
        <f t="shared" si="22"/>
        <v>D0428</v>
      </c>
      <c r="Q1335" t="str">
        <f>IFERROR(VLOOKUP(Table1[[#This Row],[Trim Distributor Code]],Sheet1!$N:$O,2,FALSE),0)</f>
        <v>D0124</v>
      </c>
      <c r="R1335">
        <f>IFERROR(VLOOKUP(Table1[[#This Row],[Salesflo AppUser Code]],HIE!$A:$B,2,FALSE),0)</f>
        <v>0</v>
      </c>
      <c r="S1335">
        <f>IFERROR(VLOOKUP(Table1[[#This Row],[Salesflo AppUser Code]],HIE!$A:$B,2,FALSE),0)</f>
        <v>0</v>
      </c>
      <c r="T1335" t="s">
        <v>2772</v>
      </c>
      <c r="U1335" t="s">
        <v>2907</v>
      </c>
      <c r="V1335" t="s">
        <v>2616</v>
      </c>
      <c r="W1335" t="s">
        <v>2617</v>
      </c>
      <c r="X1335" t="str">
        <f>IFERROR(VLOOKUP( Table1[[#This Row],[Trim Distributor Code]],Sheet1!$A:$J,10,FALSE),0)</f>
        <v>Active</v>
      </c>
    </row>
    <row r="1336" spans="1:24" hidden="1" x14ac:dyDescent="0.3">
      <c r="A1336" t="s">
        <v>4403</v>
      </c>
      <c r="B1336" t="s">
        <v>4818</v>
      </c>
      <c r="C1336" t="s">
        <v>4841</v>
      </c>
      <c r="D1336" t="s">
        <v>1412</v>
      </c>
      <c r="E1336" s="8" t="s">
        <v>4842</v>
      </c>
      <c r="F1336" t="s">
        <v>4081</v>
      </c>
      <c r="G1336" t="s">
        <v>2581</v>
      </c>
      <c r="H1336" t="s">
        <v>4116</v>
      </c>
      <c r="I1336" t="s">
        <v>4543</v>
      </c>
      <c r="J1336" t="s">
        <v>15</v>
      </c>
      <c r="K1336">
        <v>2</v>
      </c>
      <c r="L1336" s="2" t="s">
        <v>1412</v>
      </c>
      <c r="M1336" s="2">
        <f ca="1">Table1[[#This Row],[Cases]]*Table1[[#This Row],[Pack Size]]</f>
        <v>0</v>
      </c>
      <c r="N1336" s="1">
        <f ca="1">Table1[[#This Row],[Cases]]*Table1[[#This Row],[Pack Size]]</f>
        <v>288</v>
      </c>
      <c r="O1336" s="1">
        <f>IFERROR(VLOOKUP(Table1[[#This Row],[SKU Code]],'SKU Size'!$G:$H,2,FALSE),0)*Table1[[#This Row],[Cases]]</f>
        <v>11050.97755309545</v>
      </c>
      <c r="P1336" t="str">
        <f t="shared" si="22"/>
        <v>D0428</v>
      </c>
      <c r="Q1336" t="str">
        <f>IFERROR(VLOOKUP(Table1[[#This Row],[Trim Distributor Code]],Sheet1!$N:$O,2,FALSE),0)</f>
        <v>D0124</v>
      </c>
      <c r="R1336">
        <f>IFERROR(VLOOKUP(Table1[[#This Row],[Salesflo AppUser Code]],HIE!$A:$B,2,FALSE),0)</f>
        <v>0</v>
      </c>
      <c r="S1336">
        <f>IFERROR(VLOOKUP(Table1[[#This Row],[Salesflo AppUser Code]],HIE!$A:$B,2,FALSE),0)</f>
        <v>0</v>
      </c>
      <c r="T1336" t="s">
        <v>2772</v>
      </c>
      <c r="U1336" t="s">
        <v>2907</v>
      </c>
      <c r="V1336" t="s">
        <v>2582</v>
      </c>
      <c r="W1336" t="s">
        <v>2590</v>
      </c>
      <c r="X1336" t="str">
        <f>IFERROR(VLOOKUP( Table1[[#This Row],[Trim Distributor Code]],Sheet1!$A:$J,10,FALSE),0)</f>
        <v>Active</v>
      </c>
    </row>
    <row r="1337" spans="1:24" hidden="1" x14ac:dyDescent="0.3">
      <c r="A1337" t="s">
        <v>4403</v>
      </c>
      <c r="B1337" t="s">
        <v>4818</v>
      </c>
      <c r="C1337" t="s">
        <v>4841</v>
      </c>
      <c r="D1337" t="s">
        <v>1412</v>
      </c>
      <c r="E1337" s="8" t="s">
        <v>4842</v>
      </c>
      <c r="F1337" t="s">
        <v>4081</v>
      </c>
      <c r="G1337" t="s">
        <v>4107</v>
      </c>
      <c r="H1337" t="s">
        <v>4106</v>
      </c>
      <c r="I1337" t="s">
        <v>4747</v>
      </c>
      <c r="J1337" t="s">
        <v>1954</v>
      </c>
      <c r="K1337">
        <v>40</v>
      </c>
      <c r="L1337" s="2" t="s">
        <v>1412</v>
      </c>
      <c r="M1337" s="2">
        <f ca="1">Table1[[#This Row],[Cases]]*Table1[[#This Row],[Pack Size]]</f>
        <v>0</v>
      </c>
      <c r="N1337" s="1">
        <f ca="1">Table1[[#This Row],[Cases]]*Table1[[#This Row],[Pack Size]]</f>
        <v>11520</v>
      </c>
      <c r="O1337" s="1">
        <f>IFERROR(VLOOKUP(Table1[[#This Row],[SKU Code]],'SKU Size'!$G:$H,2,FALSE),0)*Table1[[#This Row],[Cases]]</f>
        <v>328088.00267656811</v>
      </c>
      <c r="P1337" t="str">
        <f t="shared" si="22"/>
        <v>D0428</v>
      </c>
      <c r="Q1337" t="str">
        <f>IFERROR(VLOOKUP(Table1[[#This Row],[Trim Distributor Code]],Sheet1!$N:$O,2,FALSE),0)</f>
        <v>D0124</v>
      </c>
      <c r="R1337">
        <f>IFERROR(VLOOKUP(Table1[[#This Row],[Salesflo AppUser Code]],HIE!$A:$B,2,FALSE),0)</f>
        <v>0</v>
      </c>
      <c r="S1337">
        <f>IFERROR(VLOOKUP(Table1[[#This Row],[Salesflo AppUser Code]],HIE!$A:$B,2,FALSE),0)</f>
        <v>0</v>
      </c>
      <c r="T1337" t="s">
        <v>2772</v>
      </c>
      <c r="U1337" t="s">
        <v>2907</v>
      </c>
      <c r="V1337" t="s">
        <v>1444</v>
      </c>
      <c r="W1337" t="s">
        <v>1867</v>
      </c>
      <c r="X1337" t="str">
        <f>IFERROR(VLOOKUP( Table1[[#This Row],[Trim Distributor Code]],Sheet1!$A:$J,10,FALSE),0)</f>
        <v>Active</v>
      </c>
    </row>
    <row r="1338" spans="1:24" hidden="1" x14ac:dyDescent="0.3">
      <c r="A1338" t="s">
        <v>4403</v>
      </c>
      <c r="B1338" t="s">
        <v>4818</v>
      </c>
      <c r="C1338" t="s">
        <v>4841</v>
      </c>
      <c r="D1338" t="s">
        <v>1412</v>
      </c>
      <c r="E1338" s="8" t="s">
        <v>4842</v>
      </c>
      <c r="F1338" t="s">
        <v>4081</v>
      </c>
      <c r="G1338" t="s">
        <v>4112</v>
      </c>
      <c r="H1338" t="s">
        <v>4109</v>
      </c>
      <c r="I1338" t="s">
        <v>4749</v>
      </c>
      <c r="J1338" t="s">
        <v>1877</v>
      </c>
      <c r="K1338" s="1">
        <v>20</v>
      </c>
      <c r="L1338" s="1" t="s">
        <v>1412</v>
      </c>
      <c r="M1338" s="2">
        <f ca="1">Table1[[#This Row],[Cases]]*Table1[[#This Row],[Pack Size]]</f>
        <v>0</v>
      </c>
      <c r="N1338" s="1">
        <f ca="1">Table1[[#This Row],[Cases]]*Table1[[#This Row],[Pack Size]]</f>
        <v>2000</v>
      </c>
      <c r="O1338" s="1">
        <f>IFERROR(VLOOKUP(Table1[[#This Row],[SKU Code]],'SKU Size'!$G:$H,2,FALSE),0)*Table1[[#This Row],[Cases]]</f>
        <v>247530.89456746302</v>
      </c>
      <c r="P1338" t="str">
        <f t="shared" si="22"/>
        <v>D0428</v>
      </c>
      <c r="Q1338" t="str">
        <f>IFERROR(VLOOKUP(Table1[[#This Row],[Trim Distributor Code]],Sheet1!$N:$O,2,FALSE),0)</f>
        <v>D0124</v>
      </c>
      <c r="R1338">
        <f>IFERROR(VLOOKUP(Table1[[#This Row],[Salesflo AppUser Code]],HIE!$A:$B,2,FALSE),0)</f>
        <v>0</v>
      </c>
      <c r="S1338">
        <f>IFERROR(VLOOKUP(Table1[[#This Row],[Salesflo AppUser Code]],HIE!$A:$B,2,FALSE),0)</f>
        <v>0</v>
      </c>
      <c r="T1338" t="s">
        <v>2772</v>
      </c>
      <c r="U1338" t="s">
        <v>2907</v>
      </c>
      <c r="V1338" t="s">
        <v>1423</v>
      </c>
      <c r="W1338" t="s">
        <v>1868</v>
      </c>
      <c r="X1338" t="str">
        <f>IFERROR(VLOOKUP( Table1[[#This Row],[Trim Distributor Code]],Sheet1!$A:$J,10,FALSE),0)</f>
        <v>Active</v>
      </c>
    </row>
    <row r="1339" spans="1:24" hidden="1" x14ac:dyDescent="0.3">
      <c r="A1339" t="s">
        <v>4403</v>
      </c>
      <c r="B1339" t="s">
        <v>4818</v>
      </c>
      <c r="C1339" t="s">
        <v>4841</v>
      </c>
      <c r="D1339" t="s">
        <v>1412</v>
      </c>
      <c r="E1339" s="8" t="s">
        <v>4842</v>
      </c>
      <c r="F1339" t="s">
        <v>4081</v>
      </c>
      <c r="G1339" t="s">
        <v>1867</v>
      </c>
      <c r="H1339" t="s">
        <v>4113</v>
      </c>
      <c r="I1339" t="s">
        <v>4844</v>
      </c>
      <c r="J1339" t="s">
        <v>2021</v>
      </c>
      <c r="K1339">
        <v>2</v>
      </c>
      <c r="L1339" s="2" t="s">
        <v>1412</v>
      </c>
      <c r="M1339" s="2">
        <f ca="1">Table1[[#This Row],[Cases]]*Table1[[#This Row],[Pack Size]]</f>
        <v>0</v>
      </c>
      <c r="N1339" s="1">
        <f ca="1">Table1[[#This Row],[Cases]]*Table1[[#This Row],[Pack Size]]</f>
        <v>48</v>
      </c>
      <c r="O1339" s="1">
        <f>IFERROR(VLOOKUP(Table1[[#This Row],[SKU Code]],'SKU Size'!$G:$H,2,FALSE),0)*Table1[[#This Row],[Cases]]</f>
        <v>14925.286182001293</v>
      </c>
      <c r="P1339" t="str">
        <f t="shared" si="22"/>
        <v>D0428</v>
      </c>
      <c r="Q1339" t="str">
        <f>IFERROR(VLOOKUP(Table1[[#This Row],[Trim Distributor Code]],Sheet1!$N:$O,2,FALSE),0)</f>
        <v>D0124</v>
      </c>
      <c r="R1339">
        <f>IFERROR(VLOOKUP(Table1[[#This Row],[Salesflo AppUser Code]],HIE!$A:$B,2,FALSE),0)</f>
        <v>0</v>
      </c>
      <c r="S1339">
        <f>IFERROR(VLOOKUP(Table1[[#This Row],[Salesflo AppUser Code]],HIE!$A:$B,2,FALSE),0)</f>
        <v>0</v>
      </c>
      <c r="T1339" t="s">
        <v>2772</v>
      </c>
      <c r="U1339" t="s">
        <v>2907</v>
      </c>
      <c r="V1339" t="s">
        <v>1632</v>
      </c>
      <c r="W1339" t="s">
        <v>1867</v>
      </c>
      <c r="X1339" t="str">
        <f>IFERROR(VLOOKUP( Table1[[#This Row],[Trim Distributor Code]],Sheet1!$A:$J,10,FALSE),0)</f>
        <v>Active</v>
      </c>
    </row>
    <row r="1340" spans="1:24" hidden="1" x14ac:dyDescent="0.3">
      <c r="A1340" t="s">
        <v>4403</v>
      </c>
      <c r="B1340" t="s">
        <v>4818</v>
      </c>
      <c r="C1340" t="s">
        <v>4841</v>
      </c>
      <c r="D1340" t="s">
        <v>1412</v>
      </c>
      <c r="E1340" s="8" t="s">
        <v>4842</v>
      </c>
      <c r="F1340" t="s">
        <v>4081</v>
      </c>
      <c r="G1340" t="s">
        <v>4114</v>
      </c>
      <c r="H1340" t="s">
        <v>4113</v>
      </c>
      <c r="I1340" t="s">
        <v>4750</v>
      </c>
      <c r="J1340" t="s">
        <v>2024</v>
      </c>
      <c r="K1340">
        <v>30</v>
      </c>
      <c r="L1340" s="2" t="s">
        <v>1412</v>
      </c>
      <c r="M1340" s="2">
        <f ca="1">Table1[[#This Row],[Cases]]*Table1[[#This Row],[Pack Size]]</f>
        <v>0</v>
      </c>
      <c r="N1340" s="1">
        <f ca="1">Table1[[#This Row],[Cases]]*Table1[[#This Row],[Pack Size]]</f>
        <v>720</v>
      </c>
      <c r="O1340" s="1">
        <f>IFERROR(VLOOKUP(Table1[[#This Row],[SKU Code]],'SKU Size'!$G:$H,2,FALSE),0)*Table1[[#This Row],[Cases]]</f>
        <v>56553.652101878877</v>
      </c>
      <c r="P1340" t="str">
        <f t="shared" si="22"/>
        <v>D0428</v>
      </c>
      <c r="Q1340" t="str">
        <f>IFERROR(VLOOKUP(Table1[[#This Row],[Trim Distributor Code]],Sheet1!$N:$O,2,FALSE),0)</f>
        <v>D0124</v>
      </c>
      <c r="R1340">
        <f>IFERROR(VLOOKUP(Table1[[#This Row],[Salesflo AppUser Code]],HIE!$A:$B,2,FALSE),0)</f>
        <v>0</v>
      </c>
      <c r="S1340">
        <f>IFERROR(VLOOKUP(Table1[[#This Row],[Salesflo AppUser Code]],HIE!$A:$B,2,FALSE),0)</f>
        <v>0</v>
      </c>
      <c r="T1340" t="s">
        <v>2772</v>
      </c>
      <c r="U1340" t="s">
        <v>2907</v>
      </c>
      <c r="V1340" t="s">
        <v>1632</v>
      </c>
      <c r="W1340" t="s">
        <v>2023</v>
      </c>
      <c r="X1340" t="str">
        <f>IFERROR(VLOOKUP( Table1[[#This Row],[Trim Distributor Code]],Sheet1!$A:$J,10,FALSE),0)</f>
        <v>Active</v>
      </c>
    </row>
    <row r="1341" spans="1:24" hidden="1" x14ac:dyDescent="0.3">
      <c r="A1341" t="s">
        <v>4403</v>
      </c>
      <c r="B1341" t="s">
        <v>4818</v>
      </c>
      <c r="C1341" t="s">
        <v>4841</v>
      </c>
      <c r="D1341" t="s">
        <v>1412</v>
      </c>
      <c r="E1341" s="8" t="s">
        <v>4842</v>
      </c>
      <c r="F1341" t="s">
        <v>4081</v>
      </c>
      <c r="G1341" t="s">
        <v>4819</v>
      </c>
      <c r="H1341" t="s">
        <v>4820</v>
      </c>
      <c r="I1341" t="s">
        <v>4821</v>
      </c>
      <c r="J1341" t="s">
        <v>12</v>
      </c>
      <c r="K1341">
        <v>2</v>
      </c>
      <c r="L1341" s="2" t="s">
        <v>1412</v>
      </c>
      <c r="M1341" s="2">
        <f ca="1">Table1[[#This Row],[Cases]]*Table1[[#This Row],[Pack Size]]</f>
        <v>0</v>
      </c>
      <c r="N1341" s="1">
        <f ca="1">Table1[[#This Row],[Cases]]*Table1[[#This Row],[Pack Size]]</f>
        <v>720</v>
      </c>
      <c r="O1341" s="1">
        <f>IFERROR(VLOOKUP(Table1[[#This Row],[SKU Code]],'SKU Size'!$G:$H,2,FALSE),0)*Table1[[#This Row],[Cases]]</f>
        <v>18227.568406946484</v>
      </c>
      <c r="P1341" t="str">
        <f t="shared" si="22"/>
        <v>D0428</v>
      </c>
      <c r="Q1341" t="str">
        <f>IFERROR(VLOOKUP(Table1[[#This Row],[Trim Distributor Code]],Sheet1!$N:$O,2,FALSE),0)</f>
        <v>D0124</v>
      </c>
      <c r="R1341">
        <f>IFERROR(VLOOKUP(Table1[[#This Row],[Salesflo AppUser Code]],HIE!$A:$B,2,FALSE),0)</f>
        <v>0</v>
      </c>
      <c r="S1341">
        <f>IFERROR(VLOOKUP(Table1[[#This Row],[Salesflo AppUser Code]],HIE!$A:$B,2,FALSE),0)</f>
        <v>0</v>
      </c>
      <c r="T1341" t="s">
        <v>2772</v>
      </c>
      <c r="U1341" t="s">
        <v>2907</v>
      </c>
      <c r="V1341" t="s">
        <v>1606</v>
      </c>
      <c r="W1341" t="s">
        <v>1688</v>
      </c>
      <c r="X1341" t="str">
        <f>IFERROR(VLOOKUP( Table1[[#This Row],[Trim Distributor Code]],Sheet1!$A:$J,10,FALSE),0)</f>
        <v>Active</v>
      </c>
    </row>
    <row r="1342" spans="1:24" hidden="1" x14ac:dyDescent="0.3">
      <c r="A1342" t="s">
        <v>4403</v>
      </c>
      <c r="B1342" t="s">
        <v>4818</v>
      </c>
      <c r="C1342" t="s">
        <v>4841</v>
      </c>
      <c r="D1342" t="s">
        <v>1412</v>
      </c>
      <c r="E1342" s="8" t="s">
        <v>4842</v>
      </c>
      <c r="F1342" t="s">
        <v>4081</v>
      </c>
      <c r="G1342" t="s">
        <v>4822</v>
      </c>
      <c r="H1342" t="s">
        <v>4823</v>
      </c>
      <c r="I1342" t="s">
        <v>4796</v>
      </c>
      <c r="J1342" t="s">
        <v>1995</v>
      </c>
      <c r="K1342">
        <v>20</v>
      </c>
      <c r="L1342" s="2" t="s">
        <v>1412</v>
      </c>
      <c r="M1342" s="2">
        <f ca="1">Table1[[#This Row],[Cases]]*Table1[[#This Row],[Pack Size]]</f>
        <v>0</v>
      </c>
      <c r="N1342" s="1">
        <f ca="1">Table1[[#This Row],[Cases]]*Table1[[#This Row],[Pack Size]]</f>
        <v>3840</v>
      </c>
      <c r="O1342" s="1">
        <f>IFERROR(VLOOKUP(Table1[[#This Row],[SKU Code]],'SKU Size'!$G:$H,2,FALSE),0)*Table1[[#This Row],[Cases]]</f>
        <v>166116.83192900033</v>
      </c>
      <c r="P1342" t="str">
        <f t="shared" si="22"/>
        <v>D0428</v>
      </c>
      <c r="Q1342" t="str">
        <f>IFERROR(VLOOKUP(Table1[[#This Row],[Trim Distributor Code]],Sheet1!$N:$O,2,FALSE),0)</f>
        <v>D0124</v>
      </c>
      <c r="R1342">
        <f>IFERROR(VLOOKUP(Table1[[#This Row],[Salesflo AppUser Code]],HIE!$A:$B,2,FALSE),0)</f>
        <v>0</v>
      </c>
      <c r="S1342">
        <f>IFERROR(VLOOKUP(Table1[[#This Row],[Salesflo AppUser Code]],HIE!$A:$B,2,FALSE),0)</f>
        <v>0</v>
      </c>
      <c r="T1342" t="s">
        <v>2772</v>
      </c>
      <c r="U1342" t="s">
        <v>2907</v>
      </c>
      <c r="V1342" t="s">
        <v>1606</v>
      </c>
      <c r="W1342" t="s">
        <v>1867</v>
      </c>
      <c r="X1342" t="str">
        <f>IFERROR(VLOOKUP( Table1[[#This Row],[Trim Distributor Code]],Sheet1!$A:$J,10,FALSE),0)</f>
        <v>Active</v>
      </c>
    </row>
    <row r="1343" spans="1:24" hidden="1" x14ac:dyDescent="0.3">
      <c r="A1343" t="s">
        <v>4403</v>
      </c>
      <c r="B1343" t="s">
        <v>4818</v>
      </c>
      <c r="C1343" t="s">
        <v>4841</v>
      </c>
      <c r="D1343" t="s">
        <v>1412</v>
      </c>
      <c r="E1343" s="8" t="s">
        <v>4842</v>
      </c>
      <c r="F1343" t="s">
        <v>4081</v>
      </c>
      <c r="G1343" t="s">
        <v>4361</v>
      </c>
      <c r="H1343" t="s">
        <v>4360</v>
      </c>
      <c r="I1343" t="s">
        <v>4845</v>
      </c>
      <c r="J1343" t="s">
        <v>4271</v>
      </c>
      <c r="K1343">
        <v>16</v>
      </c>
      <c r="L1343" s="2" t="s">
        <v>1412</v>
      </c>
      <c r="M1343" s="2">
        <f ca="1">Table1[[#This Row],[Cases]]*Table1[[#This Row],[Pack Size]]</f>
        <v>0</v>
      </c>
      <c r="N1343" s="1">
        <f ca="1">Table1[[#This Row],[Cases]]*Table1[[#This Row],[Pack Size]]</f>
        <v>1536</v>
      </c>
      <c r="O1343" s="1">
        <f>IFERROR(VLOOKUP(Table1[[#This Row],[SKU Code]],'SKU Size'!$G:$H,2,FALSE),0)*Table1[[#This Row],[Cases]]</f>
        <v>0</v>
      </c>
      <c r="P1343" t="str">
        <f t="shared" si="22"/>
        <v>D0428</v>
      </c>
      <c r="Q1343" t="str">
        <f>IFERROR(VLOOKUP(Table1[[#This Row],[Trim Distributor Code]],Sheet1!$N:$O,2,FALSE),0)</f>
        <v>D0124</v>
      </c>
      <c r="R1343">
        <f>IFERROR(VLOOKUP(Table1[[#This Row],[Salesflo AppUser Code]],HIE!$A:$B,2,FALSE),0)</f>
        <v>0</v>
      </c>
      <c r="S1343">
        <f>IFERROR(VLOOKUP(Table1[[#This Row],[Salesflo AppUser Code]],HIE!$A:$B,2,FALSE),0)</f>
        <v>0</v>
      </c>
      <c r="T1343" t="s">
        <v>2772</v>
      </c>
      <c r="U1343" t="s">
        <v>2907</v>
      </c>
      <c r="V1343" t="s">
        <v>4360</v>
      </c>
      <c r="W1343" t="s">
        <v>1422</v>
      </c>
      <c r="X1343" t="str">
        <f>IFERROR(VLOOKUP( Table1[[#This Row],[Trim Distributor Code]],Sheet1!$A:$J,10,FALSE),0)</f>
        <v>Active</v>
      </c>
    </row>
    <row r="1344" spans="1:24" hidden="1" x14ac:dyDescent="0.3">
      <c r="A1344" t="s">
        <v>4403</v>
      </c>
      <c r="B1344" t="s">
        <v>4824</v>
      </c>
      <c r="C1344" t="s">
        <v>4846</v>
      </c>
      <c r="D1344" t="s">
        <v>1412</v>
      </c>
      <c r="E1344" s="8" t="s">
        <v>4842</v>
      </c>
      <c r="F1344" t="s">
        <v>4081</v>
      </c>
      <c r="G1344" t="s">
        <v>4521</v>
      </c>
      <c r="H1344" t="s">
        <v>4106</v>
      </c>
      <c r="I1344" t="s">
        <v>4538</v>
      </c>
      <c r="J1344" t="s">
        <v>11</v>
      </c>
      <c r="K1344">
        <v>300</v>
      </c>
      <c r="L1344" s="2" t="s">
        <v>1412</v>
      </c>
      <c r="M1344" s="2">
        <f ca="1">Table1[[#This Row],[Cases]]*Table1[[#This Row],[Pack Size]]</f>
        <v>0</v>
      </c>
      <c r="N1344" s="1">
        <f ca="1">Table1[[#This Row],[Cases]]*Table1[[#This Row],[Pack Size]]</f>
        <v>105600</v>
      </c>
      <c r="O1344" s="1">
        <f>IFERROR(VLOOKUP(Table1[[#This Row],[SKU Code]],'SKU Size'!$G:$H,2,FALSE),0)*Table1[[#This Row],[Cases]]</f>
        <v>2629424.4696461726</v>
      </c>
      <c r="P1344" t="str">
        <f t="shared" si="22"/>
        <v>D0428</v>
      </c>
      <c r="Q1344" t="str">
        <f>IFERROR(VLOOKUP(Table1[[#This Row],[Trim Distributor Code]],Sheet1!$N:$O,2,FALSE),0)</f>
        <v>D0124</v>
      </c>
      <c r="R1344">
        <f>IFERROR(VLOOKUP(Table1[[#This Row],[Salesflo AppUser Code]],HIE!$A:$B,2,FALSE),0)</f>
        <v>0</v>
      </c>
      <c r="S1344">
        <f>IFERROR(VLOOKUP(Table1[[#This Row],[Salesflo AppUser Code]],HIE!$A:$B,2,FALSE),0)</f>
        <v>0</v>
      </c>
      <c r="T1344" t="s">
        <v>2772</v>
      </c>
      <c r="U1344" t="s">
        <v>2907</v>
      </c>
      <c r="V1344" t="s">
        <v>1444</v>
      </c>
      <c r="W1344" t="s">
        <v>1688</v>
      </c>
      <c r="X1344" t="str">
        <f>IFERROR(VLOOKUP( Table1[[#This Row],[Trim Distributor Code]],Sheet1!$A:$J,10,FALSE),0)</f>
        <v>Active</v>
      </c>
    </row>
    <row r="1345" spans="1:24" hidden="1" x14ac:dyDescent="0.3">
      <c r="A1345" t="s">
        <v>4403</v>
      </c>
      <c r="B1345" t="s">
        <v>4824</v>
      </c>
      <c r="C1345" t="s">
        <v>4846</v>
      </c>
      <c r="D1345" t="s">
        <v>1412</v>
      </c>
      <c r="E1345" s="8" t="s">
        <v>4842</v>
      </c>
      <c r="F1345" t="s">
        <v>4081</v>
      </c>
      <c r="G1345" t="s">
        <v>4108</v>
      </c>
      <c r="H1345" t="s">
        <v>4109</v>
      </c>
      <c r="I1345" t="s">
        <v>4566</v>
      </c>
      <c r="J1345" t="s">
        <v>13</v>
      </c>
      <c r="K1345">
        <v>10</v>
      </c>
      <c r="L1345" s="2" t="s">
        <v>1412</v>
      </c>
      <c r="M1345" s="2">
        <f ca="1">Table1[[#This Row],[Cases]]*Table1[[#This Row],[Pack Size]]</f>
        <v>0</v>
      </c>
      <c r="N1345" s="1">
        <f ca="1">Table1[[#This Row],[Cases]]*Table1[[#This Row],[Pack Size]]</f>
        <v>1000</v>
      </c>
      <c r="O1345" s="1">
        <f>IFERROR(VLOOKUP(Table1[[#This Row],[SKU Code]],'SKU Size'!$G:$H,2,FALSE),0)*Table1[[#This Row],[Cases]]</f>
        <v>105686.74059304707</v>
      </c>
      <c r="P1345" t="str">
        <f t="shared" si="22"/>
        <v>D0428</v>
      </c>
      <c r="Q1345" t="str">
        <f>IFERROR(VLOOKUP(Table1[[#This Row],[Trim Distributor Code]],Sheet1!$N:$O,2,FALSE),0)</f>
        <v>D0124</v>
      </c>
      <c r="R1345">
        <f>IFERROR(VLOOKUP(Table1[[#This Row],[Salesflo AppUser Code]],HIE!$A:$B,2,FALSE),0)</f>
        <v>0</v>
      </c>
      <c r="S1345">
        <f>IFERROR(VLOOKUP(Table1[[#This Row],[Salesflo AppUser Code]],HIE!$A:$B,2,FALSE),0)</f>
        <v>0</v>
      </c>
      <c r="T1345" t="s">
        <v>2772</v>
      </c>
      <c r="U1345" t="s">
        <v>2907</v>
      </c>
      <c r="V1345" t="s">
        <v>1423</v>
      </c>
      <c r="W1345" t="s">
        <v>1659</v>
      </c>
      <c r="X1345" t="str">
        <f>IFERROR(VLOOKUP( Table1[[#This Row],[Trim Distributor Code]],Sheet1!$A:$J,10,FALSE),0)</f>
        <v>Active</v>
      </c>
    </row>
    <row r="1346" spans="1:24" hidden="1" x14ac:dyDescent="0.3">
      <c r="A1346" t="s">
        <v>4403</v>
      </c>
      <c r="B1346" t="s">
        <v>4824</v>
      </c>
      <c r="C1346" t="s">
        <v>4846</v>
      </c>
      <c r="D1346" t="s">
        <v>1412</v>
      </c>
      <c r="E1346" s="8" t="s">
        <v>4842</v>
      </c>
      <c r="F1346" t="s">
        <v>4081</v>
      </c>
      <c r="G1346" t="s">
        <v>4110</v>
      </c>
      <c r="H1346" t="s">
        <v>4109</v>
      </c>
      <c r="I1346" t="s">
        <v>4539</v>
      </c>
      <c r="J1346" t="s">
        <v>1682</v>
      </c>
      <c r="K1346" s="1">
        <v>1</v>
      </c>
      <c r="L1346" s="1" t="s">
        <v>1412</v>
      </c>
      <c r="M1346" s="2">
        <f ca="1">Table1[[#This Row],[Cases]]*Table1[[#This Row],[Pack Size]]</f>
        <v>0</v>
      </c>
      <c r="N1346" s="1">
        <f ca="1">Table1[[#This Row],[Cases]]*Table1[[#This Row],[Pack Size]]</f>
        <v>100</v>
      </c>
      <c r="O1346" s="1">
        <f>IFERROR(VLOOKUP(Table1[[#This Row],[SKU Code]],'SKU Size'!$G:$H,2,FALSE),0)*Table1[[#This Row],[Cases]]</f>
        <v>7547.1347355163707</v>
      </c>
      <c r="P1346" t="str">
        <f t="shared" ref="P1346:P1409" si="23">TRIM(E1346)</f>
        <v>D0428</v>
      </c>
      <c r="Q1346" t="str">
        <f>IFERROR(VLOOKUP(Table1[[#This Row],[Trim Distributor Code]],Sheet1!$N:$O,2,FALSE),0)</f>
        <v>D0124</v>
      </c>
      <c r="R1346">
        <f>IFERROR(VLOOKUP(Table1[[#This Row],[Salesflo AppUser Code]],HIE!$A:$B,2,FALSE),0)</f>
        <v>0</v>
      </c>
      <c r="S1346">
        <f>IFERROR(VLOOKUP(Table1[[#This Row],[Salesflo AppUser Code]],HIE!$A:$B,2,FALSE),0)</f>
        <v>0</v>
      </c>
      <c r="T1346" t="s">
        <v>2772</v>
      </c>
      <c r="U1346" t="s">
        <v>2907</v>
      </c>
      <c r="V1346" t="s">
        <v>1423</v>
      </c>
      <c r="W1346" t="s">
        <v>1679</v>
      </c>
      <c r="X1346" t="str">
        <f>IFERROR(VLOOKUP( Table1[[#This Row],[Trim Distributor Code]],Sheet1!$A:$J,10,FALSE),0)</f>
        <v>Active</v>
      </c>
    </row>
    <row r="1347" spans="1:24" hidden="1" x14ac:dyDescent="0.3">
      <c r="A1347" t="s">
        <v>4403</v>
      </c>
      <c r="B1347" t="s">
        <v>4824</v>
      </c>
      <c r="C1347" t="s">
        <v>4846</v>
      </c>
      <c r="D1347" t="s">
        <v>1412</v>
      </c>
      <c r="E1347" s="8" t="s">
        <v>4842</v>
      </c>
      <c r="F1347" t="s">
        <v>4081</v>
      </c>
      <c r="G1347" t="s">
        <v>4111</v>
      </c>
      <c r="H1347" t="s">
        <v>4109</v>
      </c>
      <c r="I1347" t="s">
        <v>4638</v>
      </c>
      <c r="J1347" t="s">
        <v>1440</v>
      </c>
      <c r="K1347">
        <v>6</v>
      </c>
      <c r="L1347" s="2" t="s">
        <v>1412</v>
      </c>
      <c r="M1347" s="2">
        <f ca="1">Table1[[#This Row],[Cases]]*Table1[[#This Row],[Pack Size]]</f>
        <v>0</v>
      </c>
      <c r="N1347" s="1">
        <f ca="1">Table1[[#This Row],[Cases]]*Table1[[#This Row],[Pack Size]]</f>
        <v>600</v>
      </c>
      <c r="O1347" s="1">
        <f>IFERROR(VLOOKUP(Table1[[#This Row],[SKU Code]],'SKU Size'!$G:$H,2,FALSE),0)*Table1[[#This Row],[Cases]]</f>
        <v>60927.288501282557</v>
      </c>
      <c r="P1347" t="str">
        <f t="shared" si="23"/>
        <v>D0428</v>
      </c>
      <c r="Q1347" t="str">
        <f>IFERROR(VLOOKUP(Table1[[#This Row],[Trim Distributor Code]],Sheet1!$N:$O,2,FALSE),0)</f>
        <v>D0124</v>
      </c>
      <c r="R1347">
        <f>IFERROR(VLOOKUP(Table1[[#This Row],[Salesflo AppUser Code]],HIE!$A:$B,2,FALSE),0)</f>
        <v>0</v>
      </c>
      <c r="S1347">
        <f>IFERROR(VLOOKUP(Table1[[#This Row],[Salesflo AppUser Code]],HIE!$A:$B,2,FALSE),0)</f>
        <v>0</v>
      </c>
      <c r="T1347" t="s">
        <v>2772</v>
      </c>
      <c r="U1347" t="s">
        <v>2907</v>
      </c>
      <c r="V1347" t="s">
        <v>1423</v>
      </c>
      <c r="W1347" t="s">
        <v>1431</v>
      </c>
      <c r="X1347" t="str">
        <f>IFERROR(VLOOKUP( Table1[[#This Row],[Trim Distributor Code]],Sheet1!$A:$J,10,FALSE),0)</f>
        <v>Active</v>
      </c>
    </row>
    <row r="1348" spans="1:24" hidden="1" x14ac:dyDescent="0.3">
      <c r="A1348" t="s">
        <v>4403</v>
      </c>
      <c r="B1348" t="s">
        <v>4824</v>
      </c>
      <c r="C1348" t="s">
        <v>4846</v>
      </c>
      <c r="D1348" t="s">
        <v>1412</v>
      </c>
      <c r="E1348" s="8" t="s">
        <v>4842</v>
      </c>
      <c r="F1348" t="s">
        <v>4081</v>
      </c>
      <c r="G1348" t="s">
        <v>4521</v>
      </c>
      <c r="H1348" t="s">
        <v>4113</v>
      </c>
      <c r="I1348" t="s">
        <v>4540</v>
      </c>
      <c r="J1348" t="s">
        <v>14</v>
      </c>
      <c r="K1348">
        <v>6</v>
      </c>
      <c r="L1348" s="2" t="s">
        <v>1412</v>
      </c>
      <c r="M1348" s="2">
        <f ca="1">Table1[[#This Row],[Cases]]*Table1[[#This Row],[Pack Size]]</f>
        <v>0</v>
      </c>
      <c r="N1348" s="1">
        <f ca="1">Table1[[#This Row],[Cases]]*Table1[[#This Row],[Pack Size]]</f>
        <v>144</v>
      </c>
      <c r="O1348" s="1">
        <f>IFERROR(VLOOKUP(Table1[[#This Row],[SKU Code]],'SKU Size'!$G:$H,2,FALSE),0)*Table1[[#This Row],[Cases]]</f>
        <v>21548.83959150366</v>
      </c>
      <c r="P1348" t="str">
        <f t="shared" si="23"/>
        <v>D0428</v>
      </c>
      <c r="Q1348" t="str">
        <f>IFERROR(VLOOKUP(Table1[[#This Row],[Trim Distributor Code]],Sheet1!$N:$O,2,FALSE),0)</f>
        <v>D0124</v>
      </c>
      <c r="R1348">
        <f>IFERROR(VLOOKUP(Table1[[#This Row],[Salesflo AppUser Code]],HIE!$A:$B,2,FALSE),0)</f>
        <v>0</v>
      </c>
      <c r="S1348">
        <f>IFERROR(VLOOKUP(Table1[[#This Row],[Salesflo AppUser Code]],HIE!$A:$B,2,FALSE),0)</f>
        <v>0</v>
      </c>
      <c r="T1348" t="s">
        <v>2772</v>
      </c>
      <c r="U1348" t="s">
        <v>2907</v>
      </c>
      <c r="V1348" t="s">
        <v>1632</v>
      </c>
      <c r="W1348" t="s">
        <v>1688</v>
      </c>
      <c r="X1348" t="str">
        <f>IFERROR(VLOOKUP( Table1[[#This Row],[Trim Distributor Code]],Sheet1!$A:$J,10,FALSE),0)</f>
        <v>Active</v>
      </c>
    </row>
    <row r="1349" spans="1:24" hidden="1" x14ac:dyDescent="0.3">
      <c r="A1349" t="s">
        <v>4403</v>
      </c>
      <c r="B1349" t="s">
        <v>4824</v>
      </c>
      <c r="C1349" t="s">
        <v>4846</v>
      </c>
      <c r="D1349" t="s">
        <v>1412</v>
      </c>
      <c r="E1349" t="s">
        <v>4842</v>
      </c>
      <c r="F1349" s="8" t="s">
        <v>4081</v>
      </c>
      <c r="G1349" t="s">
        <v>4111</v>
      </c>
      <c r="H1349" t="s">
        <v>4113</v>
      </c>
      <c r="I1349" t="s">
        <v>4541</v>
      </c>
      <c r="J1349" t="s">
        <v>1656</v>
      </c>
      <c r="K1349">
        <v>3</v>
      </c>
      <c r="L1349" s="2" t="s">
        <v>1412</v>
      </c>
      <c r="M1349" s="2">
        <f ca="1">Table1[[#This Row],[Cases]]*Table1[[#This Row],[Pack Size]]</f>
        <v>0</v>
      </c>
      <c r="N1349" s="1">
        <f ca="1">Table1[[#This Row],[Cases]]*Table1[[#This Row],[Pack Size]]</f>
        <v>144</v>
      </c>
      <c r="O1349" s="1">
        <f>IFERROR(VLOOKUP(Table1[[#This Row],[SKU Code]],'SKU Size'!$G:$H,2,FALSE),0)*Table1[[#This Row],[Cases]]</f>
        <v>3011.7446277210265</v>
      </c>
      <c r="P1349" t="str">
        <f t="shared" si="23"/>
        <v>D0428</v>
      </c>
      <c r="Q1349" t="str">
        <f>IFERROR(VLOOKUP(Table1[[#This Row],[Trim Distributor Code]],Sheet1!$N:$O,2,FALSE),0)</f>
        <v>D0124</v>
      </c>
      <c r="R1349">
        <f>IFERROR(VLOOKUP(Table1[[#This Row],[Salesflo AppUser Code]],HIE!$A:$B,2,FALSE),0)</f>
        <v>0</v>
      </c>
      <c r="S1349">
        <f>IFERROR(VLOOKUP(Table1[[#This Row],[Salesflo AppUser Code]],HIE!$A:$B,2,FALSE),0)</f>
        <v>0</v>
      </c>
      <c r="T1349" t="s">
        <v>2772</v>
      </c>
      <c r="U1349" t="s">
        <v>2907</v>
      </c>
      <c r="V1349" t="s">
        <v>1632</v>
      </c>
      <c r="W1349" t="s">
        <v>1431</v>
      </c>
      <c r="X1349" t="str">
        <f>IFERROR(VLOOKUP( Table1[[#This Row],[Trim Distributor Code]],Sheet1!$A:$J,10,FALSE),0)</f>
        <v>Active</v>
      </c>
    </row>
    <row r="1350" spans="1:24" hidden="1" x14ac:dyDescent="0.3">
      <c r="A1350" t="s">
        <v>4403</v>
      </c>
      <c r="B1350" t="s">
        <v>4824</v>
      </c>
      <c r="C1350" t="s">
        <v>4846</v>
      </c>
      <c r="D1350" t="s">
        <v>1412</v>
      </c>
      <c r="E1350" t="s">
        <v>4842</v>
      </c>
      <c r="F1350" s="8" t="s">
        <v>4081</v>
      </c>
      <c r="G1350" t="s">
        <v>2542</v>
      </c>
      <c r="H1350" t="s">
        <v>4390</v>
      </c>
      <c r="I1350" t="s">
        <v>4843</v>
      </c>
      <c r="J1350" t="s">
        <v>2543</v>
      </c>
      <c r="K1350">
        <v>20</v>
      </c>
      <c r="L1350" s="2" t="s">
        <v>1412</v>
      </c>
      <c r="M1350" s="2">
        <f ca="1">Table1[[#This Row],[Cases]]*Table1[[#This Row],[Pack Size]]</f>
        <v>0</v>
      </c>
      <c r="N1350" s="1">
        <f ca="1">Table1[[#This Row],[Cases]]*Table1[[#This Row],[Pack Size]]</f>
        <v>9600</v>
      </c>
      <c r="O1350" s="1">
        <f>IFERROR(VLOOKUP(Table1[[#This Row],[SKU Code]],'SKU Size'!$G:$H,2,FALSE),0)*Table1[[#This Row],[Cases]]</f>
        <v>99859.706955503527</v>
      </c>
      <c r="P1350" t="str">
        <f t="shared" si="23"/>
        <v>D0428</v>
      </c>
      <c r="Q1350" t="str">
        <f>IFERROR(VLOOKUP(Table1[[#This Row],[Trim Distributor Code]],Sheet1!$N:$O,2,FALSE),0)</f>
        <v>D0124</v>
      </c>
      <c r="R1350">
        <f>IFERROR(VLOOKUP(Table1[[#This Row],[Salesflo AppUser Code]],HIE!$A:$B,2,FALSE),0)</f>
        <v>0</v>
      </c>
      <c r="S1350">
        <f>IFERROR(VLOOKUP(Table1[[#This Row],[Salesflo AppUser Code]],HIE!$A:$B,2,FALSE),0)</f>
        <v>0</v>
      </c>
      <c r="T1350" t="s">
        <v>2772</v>
      </c>
      <c r="U1350" t="s">
        <v>2907</v>
      </c>
      <c r="V1350" t="s">
        <v>2268</v>
      </c>
      <c r="W1350" t="s">
        <v>2542</v>
      </c>
      <c r="X1350" t="str">
        <f>IFERROR(VLOOKUP( Table1[[#This Row],[Trim Distributor Code]],Sheet1!$A:$J,10,FALSE),0)</f>
        <v>Active</v>
      </c>
    </row>
    <row r="1351" spans="1:24" hidden="1" x14ac:dyDescent="0.3">
      <c r="A1351" t="s">
        <v>4403</v>
      </c>
      <c r="B1351" t="s">
        <v>4824</v>
      </c>
      <c r="C1351" t="s">
        <v>4846</v>
      </c>
      <c r="D1351" t="s">
        <v>1412</v>
      </c>
      <c r="E1351" t="s">
        <v>4842</v>
      </c>
      <c r="F1351" s="8" t="s">
        <v>4081</v>
      </c>
      <c r="G1351" t="s">
        <v>2581</v>
      </c>
      <c r="H1351" t="s">
        <v>4115</v>
      </c>
      <c r="I1351" t="s">
        <v>4542</v>
      </c>
      <c r="J1351" t="s">
        <v>16</v>
      </c>
      <c r="K1351">
        <v>0.5</v>
      </c>
      <c r="L1351" s="2" t="s">
        <v>1412</v>
      </c>
      <c r="M1351" s="2">
        <f ca="1">Table1[[#This Row],[Cases]]*Table1[[#This Row],[Pack Size]]</f>
        <v>0</v>
      </c>
      <c r="N1351" s="1">
        <f ca="1">Table1[[#This Row],[Cases]]*Table1[[#This Row],[Pack Size]]</f>
        <v>144</v>
      </c>
      <c r="O1351" s="1">
        <f>IFERROR(VLOOKUP(Table1[[#This Row],[SKU Code]],'SKU Size'!$G:$H,2,FALSE),0)*Table1[[#This Row],[Cases]]</f>
        <v>2426.7146338632974</v>
      </c>
      <c r="P1351" t="str">
        <f t="shared" si="23"/>
        <v>D0428</v>
      </c>
      <c r="Q1351" t="str">
        <f>IFERROR(VLOOKUP(Table1[[#This Row],[Trim Distributor Code]],Sheet1!$N:$O,2,FALSE),0)</f>
        <v>D0124</v>
      </c>
      <c r="R1351">
        <f>IFERROR(VLOOKUP(Table1[[#This Row],[Salesflo AppUser Code]],HIE!$A:$B,2,FALSE),0)</f>
        <v>0</v>
      </c>
      <c r="S1351">
        <f>IFERROR(VLOOKUP(Table1[[#This Row],[Salesflo AppUser Code]],HIE!$A:$B,2,FALSE),0)</f>
        <v>0</v>
      </c>
      <c r="T1351" t="s">
        <v>2772</v>
      </c>
      <c r="U1351" t="s">
        <v>2907</v>
      </c>
      <c r="V1351" t="s">
        <v>2616</v>
      </c>
      <c r="W1351" t="s">
        <v>2617</v>
      </c>
      <c r="X1351" t="str">
        <f>IFERROR(VLOOKUP( Table1[[#This Row],[Trim Distributor Code]],Sheet1!$A:$J,10,FALSE),0)</f>
        <v>Active</v>
      </c>
    </row>
    <row r="1352" spans="1:24" hidden="1" x14ac:dyDescent="0.3">
      <c r="A1352" t="s">
        <v>4403</v>
      </c>
      <c r="B1352" t="s">
        <v>4824</v>
      </c>
      <c r="C1352" t="s">
        <v>4846</v>
      </c>
      <c r="D1352" t="s">
        <v>1412</v>
      </c>
      <c r="E1352" t="s">
        <v>4842</v>
      </c>
      <c r="F1352" s="8" t="s">
        <v>4081</v>
      </c>
      <c r="G1352" t="s">
        <v>2581</v>
      </c>
      <c r="H1352" t="s">
        <v>4116</v>
      </c>
      <c r="I1352" t="s">
        <v>4543</v>
      </c>
      <c r="J1352" t="s">
        <v>15</v>
      </c>
      <c r="K1352" s="1">
        <v>1</v>
      </c>
      <c r="L1352" s="1" t="s">
        <v>1412</v>
      </c>
      <c r="M1352" s="2">
        <f ca="1">Table1[[#This Row],[Cases]]*Table1[[#This Row],[Pack Size]]</f>
        <v>0</v>
      </c>
      <c r="N1352" s="1">
        <f ca="1">Table1[[#This Row],[Cases]]*Table1[[#This Row],[Pack Size]]</f>
        <v>144</v>
      </c>
      <c r="O1352" s="1">
        <f>IFERROR(VLOOKUP(Table1[[#This Row],[SKU Code]],'SKU Size'!$G:$H,2,FALSE),0)*Table1[[#This Row],[Cases]]</f>
        <v>5525.4887765477251</v>
      </c>
      <c r="P1352" t="str">
        <f t="shared" si="23"/>
        <v>D0428</v>
      </c>
      <c r="Q1352" t="str">
        <f>IFERROR(VLOOKUP(Table1[[#This Row],[Trim Distributor Code]],Sheet1!$N:$O,2,FALSE),0)</f>
        <v>D0124</v>
      </c>
      <c r="R1352">
        <f>IFERROR(VLOOKUP(Table1[[#This Row],[Salesflo AppUser Code]],HIE!$A:$B,2,FALSE),0)</f>
        <v>0</v>
      </c>
      <c r="S1352">
        <f>IFERROR(VLOOKUP(Table1[[#This Row],[Salesflo AppUser Code]],HIE!$A:$B,2,FALSE),0)</f>
        <v>0</v>
      </c>
      <c r="T1352" t="s">
        <v>2772</v>
      </c>
      <c r="U1352" t="s">
        <v>2907</v>
      </c>
      <c r="V1352" t="s">
        <v>2582</v>
      </c>
      <c r="W1352" t="s">
        <v>2590</v>
      </c>
      <c r="X1352" t="str">
        <f>IFERROR(VLOOKUP( Table1[[#This Row],[Trim Distributor Code]],Sheet1!$A:$J,10,FALSE),0)</f>
        <v>Active</v>
      </c>
    </row>
    <row r="1353" spans="1:24" hidden="1" x14ac:dyDescent="0.3">
      <c r="A1353" t="s">
        <v>4403</v>
      </c>
      <c r="B1353" t="s">
        <v>4824</v>
      </c>
      <c r="C1353" t="s">
        <v>4846</v>
      </c>
      <c r="D1353" t="s">
        <v>1412</v>
      </c>
      <c r="E1353" t="s">
        <v>4842</v>
      </c>
      <c r="F1353" s="8" t="s">
        <v>4081</v>
      </c>
      <c r="G1353" t="s">
        <v>4107</v>
      </c>
      <c r="H1353" t="s">
        <v>4106</v>
      </c>
      <c r="I1353" t="s">
        <v>4747</v>
      </c>
      <c r="J1353" t="s">
        <v>1954</v>
      </c>
      <c r="K1353">
        <v>10</v>
      </c>
      <c r="L1353" s="2" t="s">
        <v>1412</v>
      </c>
      <c r="M1353" s="2">
        <f ca="1">Table1[[#This Row],[Cases]]*Table1[[#This Row],[Pack Size]]</f>
        <v>0</v>
      </c>
      <c r="N1353" s="1">
        <f ca="1">Table1[[#This Row],[Cases]]*Table1[[#This Row],[Pack Size]]</f>
        <v>2880</v>
      </c>
      <c r="O1353" s="1">
        <f>IFERROR(VLOOKUP(Table1[[#This Row],[SKU Code]],'SKU Size'!$G:$H,2,FALSE),0)*Table1[[#This Row],[Cases]]</f>
        <v>82022.000669142028</v>
      </c>
      <c r="P1353" t="str">
        <f t="shared" si="23"/>
        <v>D0428</v>
      </c>
      <c r="Q1353" t="str">
        <f>IFERROR(VLOOKUP(Table1[[#This Row],[Trim Distributor Code]],Sheet1!$N:$O,2,FALSE),0)</f>
        <v>D0124</v>
      </c>
      <c r="R1353">
        <f>IFERROR(VLOOKUP(Table1[[#This Row],[Salesflo AppUser Code]],HIE!$A:$B,2,FALSE),0)</f>
        <v>0</v>
      </c>
      <c r="S1353">
        <f>IFERROR(VLOOKUP(Table1[[#This Row],[Salesflo AppUser Code]],HIE!$A:$B,2,FALSE),0)</f>
        <v>0</v>
      </c>
      <c r="T1353" t="s">
        <v>2772</v>
      </c>
      <c r="U1353" t="s">
        <v>2907</v>
      </c>
      <c r="V1353" t="s">
        <v>1444</v>
      </c>
      <c r="W1353" t="s">
        <v>1867</v>
      </c>
      <c r="X1353" t="str">
        <f>IFERROR(VLOOKUP( Table1[[#This Row],[Trim Distributor Code]],Sheet1!$A:$J,10,FALSE),0)</f>
        <v>Active</v>
      </c>
    </row>
    <row r="1354" spans="1:24" hidden="1" x14ac:dyDescent="0.3">
      <c r="A1354" t="s">
        <v>4403</v>
      </c>
      <c r="B1354" t="s">
        <v>4824</v>
      </c>
      <c r="C1354" t="s">
        <v>4846</v>
      </c>
      <c r="D1354" t="s">
        <v>1412</v>
      </c>
      <c r="E1354" t="s">
        <v>4842</v>
      </c>
      <c r="F1354" s="8" t="s">
        <v>4081</v>
      </c>
      <c r="G1354" t="s">
        <v>4711</v>
      </c>
      <c r="H1354" t="s">
        <v>4113</v>
      </c>
      <c r="I1354" t="s">
        <v>4711</v>
      </c>
      <c r="J1354" t="s">
        <v>2021</v>
      </c>
      <c r="K1354">
        <v>1</v>
      </c>
      <c r="L1354" s="2" t="s">
        <v>1412</v>
      </c>
      <c r="M1354" s="2">
        <f ca="1">Table1[[#This Row],[Cases]]*Table1[[#This Row],[Pack Size]]</f>
        <v>0</v>
      </c>
      <c r="N1354" s="1">
        <f ca="1">Table1[[#This Row],[Cases]]*Table1[[#This Row],[Pack Size]]</f>
        <v>24</v>
      </c>
      <c r="O1354" s="1">
        <f>IFERROR(VLOOKUP(Table1[[#This Row],[SKU Code]],'SKU Size'!$G:$H,2,FALSE),0)*Table1[[#This Row],[Cases]]</f>
        <v>7462.6430910006466</v>
      </c>
      <c r="P1354" t="str">
        <f t="shared" si="23"/>
        <v>D0428</v>
      </c>
      <c r="Q1354" t="str">
        <f>IFERROR(VLOOKUP(Table1[[#This Row],[Trim Distributor Code]],Sheet1!$N:$O,2,FALSE),0)</f>
        <v>D0124</v>
      </c>
      <c r="R1354">
        <f>IFERROR(VLOOKUP(Table1[[#This Row],[Salesflo AppUser Code]],HIE!$A:$B,2,FALSE),0)</f>
        <v>0</v>
      </c>
      <c r="S1354">
        <f>IFERROR(VLOOKUP(Table1[[#This Row],[Salesflo AppUser Code]],HIE!$A:$B,2,FALSE),0)</f>
        <v>0</v>
      </c>
      <c r="T1354" t="s">
        <v>2772</v>
      </c>
      <c r="U1354" t="s">
        <v>2907</v>
      </c>
      <c r="V1354" t="s">
        <v>1632</v>
      </c>
      <c r="W1354" t="s">
        <v>1867</v>
      </c>
      <c r="X1354" t="str">
        <f>IFERROR(VLOOKUP( Table1[[#This Row],[Trim Distributor Code]],Sheet1!$A:$J,10,FALSE),0)</f>
        <v>Active</v>
      </c>
    </row>
    <row r="1355" spans="1:24" hidden="1" x14ac:dyDescent="0.3">
      <c r="A1355" t="s">
        <v>4403</v>
      </c>
      <c r="B1355" t="s">
        <v>4824</v>
      </c>
      <c r="C1355" t="s">
        <v>4846</v>
      </c>
      <c r="D1355" t="s">
        <v>1412</v>
      </c>
      <c r="E1355" t="s">
        <v>4842</v>
      </c>
      <c r="F1355" s="8" t="s">
        <v>4081</v>
      </c>
      <c r="G1355" t="s">
        <v>4114</v>
      </c>
      <c r="H1355" t="s">
        <v>4113</v>
      </c>
      <c r="I1355" t="s">
        <v>4750</v>
      </c>
      <c r="J1355" t="s">
        <v>2024</v>
      </c>
      <c r="K1355">
        <v>10</v>
      </c>
      <c r="L1355" s="2" t="s">
        <v>1412</v>
      </c>
      <c r="M1355" s="2">
        <f ca="1">Table1[[#This Row],[Cases]]*Table1[[#This Row],[Pack Size]]</f>
        <v>0</v>
      </c>
      <c r="N1355" s="1">
        <f ca="1">Table1[[#This Row],[Cases]]*Table1[[#This Row],[Pack Size]]</f>
        <v>240</v>
      </c>
      <c r="O1355" s="1">
        <f>IFERROR(VLOOKUP(Table1[[#This Row],[SKU Code]],'SKU Size'!$G:$H,2,FALSE),0)*Table1[[#This Row],[Cases]]</f>
        <v>18851.21736729296</v>
      </c>
      <c r="P1355" t="str">
        <f t="shared" si="23"/>
        <v>D0428</v>
      </c>
      <c r="Q1355" t="str">
        <f>IFERROR(VLOOKUP(Table1[[#This Row],[Trim Distributor Code]],Sheet1!$N:$O,2,FALSE),0)</f>
        <v>D0124</v>
      </c>
      <c r="R1355">
        <f>IFERROR(VLOOKUP(Table1[[#This Row],[Salesflo AppUser Code]],HIE!$A:$B,2,FALSE),0)</f>
        <v>0</v>
      </c>
      <c r="S1355">
        <f>IFERROR(VLOOKUP(Table1[[#This Row],[Salesflo AppUser Code]],HIE!$A:$B,2,FALSE),0)</f>
        <v>0</v>
      </c>
      <c r="T1355" t="s">
        <v>2772</v>
      </c>
      <c r="U1355" t="s">
        <v>2907</v>
      </c>
      <c r="V1355" t="s">
        <v>1632</v>
      </c>
      <c r="W1355" t="s">
        <v>2023</v>
      </c>
      <c r="X1355" t="str">
        <f>IFERROR(VLOOKUP( Table1[[#This Row],[Trim Distributor Code]],Sheet1!$A:$J,10,FALSE),0)</f>
        <v>Active</v>
      </c>
    </row>
    <row r="1356" spans="1:24" hidden="1" x14ac:dyDescent="0.3">
      <c r="A1356" t="s">
        <v>4403</v>
      </c>
      <c r="B1356" t="s">
        <v>4824</v>
      </c>
      <c r="C1356" t="s">
        <v>4846</v>
      </c>
      <c r="D1356" t="s">
        <v>1412</v>
      </c>
      <c r="E1356" t="s">
        <v>4842</v>
      </c>
      <c r="F1356" s="8" t="s">
        <v>4081</v>
      </c>
      <c r="G1356" t="s">
        <v>4820</v>
      </c>
      <c r="H1356" t="s">
        <v>4820</v>
      </c>
      <c r="I1356" t="s">
        <v>4821</v>
      </c>
      <c r="J1356" t="s">
        <v>12</v>
      </c>
      <c r="K1356">
        <v>1</v>
      </c>
      <c r="L1356" s="2" t="s">
        <v>1412</v>
      </c>
      <c r="M1356" s="2">
        <f ca="1">Table1[[#This Row],[Cases]]*Table1[[#This Row],[Pack Size]]</f>
        <v>0</v>
      </c>
      <c r="N1356" s="1">
        <f ca="1">Table1[[#This Row],[Cases]]*Table1[[#This Row],[Pack Size]]</f>
        <v>360</v>
      </c>
      <c r="O1356" s="1">
        <f>IFERROR(VLOOKUP(Table1[[#This Row],[SKU Code]],'SKU Size'!$G:$H,2,FALSE),0)*Table1[[#This Row],[Cases]]</f>
        <v>9113.7842034732421</v>
      </c>
      <c r="P1356" t="str">
        <f t="shared" si="23"/>
        <v>D0428</v>
      </c>
      <c r="Q1356" t="str">
        <f>IFERROR(VLOOKUP(Table1[[#This Row],[Trim Distributor Code]],Sheet1!$N:$O,2,FALSE),0)</f>
        <v>D0124</v>
      </c>
      <c r="R1356">
        <f>IFERROR(VLOOKUP(Table1[[#This Row],[Salesflo AppUser Code]],HIE!$A:$B,2,FALSE),0)</f>
        <v>0</v>
      </c>
      <c r="S1356">
        <f>IFERROR(VLOOKUP(Table1[[#This Row],[Salesflo AppUser Code]],HIE!$A:$B,2,FALSE),0)</f>
        <v>0</v>
      </c>
      <c r="T1356" t="s">
        <v>2772</v>
      </c>
      <c r="U1356" t="s">
        <v>2907</v>
      </c>
      <c r="V1356" t="s">
        <v>1606</v>
      </c>
      <c r="W1356" t="s">
        <v>1688</v>
      </c>
      <c r="X1356" t="str">
        <f>IFERROR(VLOOKUP( Table1[[#This Row],[Trim Distributor Code]],Sheet1!$A:$J,10,FALSE),0)</f>
        <v>Active</v>
      </c>
    </row>
    <row r="1357" spans="1:24" hidden="1" x14ac:dyDescent="0.3">
      <c r="A1357" t="s">
        <v>4403</v>
      </c>
      <c r="B1357" t="s">
        <v>4824</v>
      </c>
      <c r="C1357" t="s">
        <v>4846</v>
      </c>
      <c r="D1357" t="s">
        <v>1412</v>
      </c>
      <c r="E1357" t="s">
        <v>4842</v>
      </c>
      <c r="F1357" s="8" t="s">
        <v>4081</v>
      </c>
      <c r="G1357" t="s">
        <v>4822</v>
      </c>
      <c r="H1357" t="s">
        <v>4823</v>
      </c>
      <c r="I1357" t="s">
        <v>4796</v>
      </c>
      <c r="J1357" t="s">
        <v>1995</v>
      </c>
      <c r="K1357">
        <v>20</v>
      </c>
      <c r="L1357" s="2" t="s">
        <v>1412</v>
      </c>
      <c r="M1357" s="2">
        <f ca="1">Table1[[#This Row],[Cases]]*Table1[[#This Row],[Pack Size]]</f>
        <v>0</v>
      </c>
      <c r="N1357" s="1">
        <f ca="1">Table1[[#This Row],[Cases]]*Table1[[#This Row],[Pack Size]]</f>
        <v>3840</v>
      </c>
      <c r="O1357" s="1">
        <f>IFERROR(VLOOKUP(Table1[[#This Row],[SKU Code]],'SKU Size'!$G:$H,2,FALSE),0)*Table1[[#This Row],[Cases]]</f>
        <v>166116.83192900033</v>
      </c>
      <c r="P1357" t="str">
        <f t="shared" si="23"/>
        <v>D0428</v>
      </c>
      <c r="Q1357" t="str">
        <f>IFERROR(VLOOKUP(Table1[[#This Row],[Trim Distributor Code]],Sheet1!$N:$O,2,FALSE),0)</f>
        <v>D0124</v>
      </c>
      <c r="R1357">
        <f>IFERROR(VLOOKUP(Table1[[#This Row],[Salesflo AppUser Code]],HIE!$A:$B,2,FALSE),0)</f>
        <v>0</v>
      </c>
      <c r="S1357">
        <f>IFERROR(VLOOKUP(Table1[[#This Row],[Salesflo AppUser Code]],HIE!$A:$B,2,FALSE),0)</f>
        <v>0</v>
      </c>
      <c r="T1357" t="s">
        <v>2772</v>
      </c>
      <c r="U1357" t="s">
        <v>2907</v>
      </c>
      <c r="V1357" t="s">
        <v>1606</v>
      </c>
      <c r="W1357" t="s">
        <v>1867</v>
      </c>
      <c r="X1357" t="str">
        <f>IFERROR(VLOOKUP( Table1[[#This Row],[Trim Distributor Code]],Sheet1!$A:$J,10,FALSE),0)</f>
        <v>Active</v>
      </c>
    </row>
    <row r="1358" spans="1:24" hidden="1" x14ac:dyDescent="0.3">
      <c r="A1358" t="s">
        <v>4403</v>
      </c>
      <c r="B1358" t="s">
        <v>4824</v>
      </c>
      <c r="C1358" t="s">
        <v>4846</v>
      </c>
      <c r="D1358" t="s">
        <v>1412</v>
      </c>
      <c r="E1358" t="s">
        <v>4842</v>
      </c>
      <c r="F1358" s="8" t="s">
        <v>4081</v>
      </c>
      <c r="G1358" t="s">
        <v>4361</v>
      </c>
      <c r="H1358" t="s">
        <v>4360</v>
      </c>
      <c r="I1358" t="s">
        <v>4845</v>
      </c>
      <c r="J1358" t="s">
        <v>4271</v>
      </c>
      <c r="K1358">
        <v>6</v>
      </c>
      <c r="L1358" s="2" t="s">
        <v>1412</v>
      </c>
      <c r="M1358" s="2">
        <f ca="1">Table1[[#This Row],[Cases]]*Table1[[#This Row],[Pack Size]]</f>
        <v>0</v>
      </c>
      <c r="N1358" s="1">
        <f ca="1">Table1[[#This Row],[Cases]]*Table1[[#This Row],[Pack Size]]</f>
        <v>576</v>
      </c>
      <c r="O1358" s="1">
        <f>IFERROR(VLOOKUP(Table1[[#This Row],[SKU Code]],'SKU Size'!$G:$H,2,FALSE),0)*Table1[[#This Row],[Cases]]</f>
        <v>0</v>
      </c>
      <c r="P1358" t="str">
        <f t="shared" si="23"/>
        <v>D0428</v>
      </c>
      <c r="Q1358" t="str">
        <f>IFERROR(VLOOKUP(Table1[[#This Row],[Trim Distributor Code]],Sheet1!$N:$O,2,FALSE),0)</f>
        <v>D0124</v>
      </c>
      <c r="R1358">
        <f>IFERROR(VLOOKUP(Table1[[#This Row],[Salesflo AppUser Code]],HIE!$A:$B,2,FALSE),0)</f>
        <v>0</v>
      </c>
      <c r="S1358">
        <f>IFERROR(VLOOKUP(Table1[[#This Row],[Salesflo AppUser Code]],HIE!$A:$B,2,FALSE),0)</f>
        <v>0</v>
      </c>
      <c r="T1358" t="s">
        <v>2772</v>
      </c>
      <c r="U1358" t="s">
        <v>2907</v>
      </c>
      <c r="V1358" t="s">
        <v>4360</v>
      </c>
      <c r="W1358" t="s">
        <v>1422</v>
      </c>
      <c r="X1358" t="str">
        <f>IFERROR(VLOOKUP( Table1[[#This Row],[Trim Distributor Code]],Sheet1!$A:$J,10,FALSE),0)</f>
        <v>Active</v>
      </c>
    </row>
    <row r="1359" spans="1:24" hidden="1" x14ac:dyDescent="0.3">
      <c r="A1359" t="s">
        <v>4403</v>
      </c>
      <c r="B1359" t="s">
        <v>4825</v>
      </c>
      <c r="C1359" t="s">
        <v>4847</v>
      </c>
      <c r="D1359" t="s">
        <v>1412</v>
      </c>
      <c r="E1359" t="s">
        <v>4842</v>
      </c>
      <c r="F1359" s="8" t="s">
        <v>4081</v>
      </c>
      <c r="G1359" t="s">
        <v>4521</v>
      </c>
      <c r="H1359" t="s">
        <v>4106</v>
      </c>
      <c r="I1359" t="s">
        <v>4538</v>
      </c>
      <c r="J1359" t="s">
        <v>11</v>
      </c>
      <c r="K1359">
        <v>400</v>
      </c>
      <c r="L1359" s="2" t="s">
        <v>1412</v>
      </c>
      <c r="M1359" s="2">
        <f ca="1">Table1[[#This Row],[Cases]]*Table1[[#This Row],[Pack Size]]</f>
        <v>0</v>
      </c>
      <c r="N1359" s="1">
        <f ca="1">Table1[[#This Row],[Cases]]*Table1[[#This Row],[Pack Size]]</f>
        <v>140800</v>
      </c>
      <c r="O1359" s="1">
        <f>IFERROR(VLOOKUP(Table1[[#This Row],[SKU Code]],'SKU Size'!$G:$H,2,FALSE),0)*Table1[[#This Row],[Cases]]</f>
        <v>3505899.2928615632</v>
      </c>
      <c r="P1359" t="str">
        <f t="shared" si="23"/>
        <v>D0428</v>
      </c>
      <c r="Q1359" t="str">
        <f>IFERROR(VLOOKUP(Table1[[#This Row],[Trim Distributor Code]],Sheet1!$N:$O,2,FALSE),0)</f>
        <v>D0124</v>
      </c>
      <c r="R1359">
        <f>IFERROR(VLOOKUP(Table1[[#This Row],[Salesflo AppUser Code]],HIE!$A:$B,2,FALSE),0)</f>
        <v>0</v>
      </c>
      <c r="S1359">
        <f>IFERROR(VLOOKUP(Table1[[#This Row],[Salesflo AppUser Code]],HIE!$A:$B,2,FALSE),0)</f>
        <v>0</v>
      </c>
      <c r="T1359" t="s">
        <v>2772</v>
      </c>
      <c r="U1359" t="s">
        <v>2907</v>
      </c>
      <c r="V1359" t="s">
        <v>1444</v>
      </c>
      <c r="W1359" t="s">
        <v>1688</v>
      </c>
      <c r="X1359" t="str">
        <f>IFERROR(VLOOKUP( Table1[[#This Row],[Trim Distributor Code]],Sheet1!$A:$J,10,FALSE),0)</f>
        <v>Active</v>
      </c>
    </row>
    <row r="1360" spans="1:24" hidden="1" x14ac:dyDescent="0.3">
      <c r="A1360" t="s">
        <v>4403</v>
      </c>
      <c r="B1360" t="s">
        <v>4825</v>
      </c>
      <c r="C1360" t="s">
        <v>4847</v>
      </c>
      <c r="D1360" t="s">
        <v>1412</v>
      </c>
      <c r="E1360" t="s">
        <v>4842</v>
      </c>
      <c r="F1360" s="8" t="s">
        <v>4081</v>
      </c>
      <c r="G1360" t="s">
        <v>4108</v>
      </c>
      <c r="H1360" t="s">
        <v>4109</v>
      </c>
      <c r="I1360" t="s">
        <v>4566</v>
      </c>
      <c r="J1360" t="s">
        <v>13</v>
      </c>
      <c r="K1360" s="1">
        <v>15</v>
      </c>
      <c r="L1360" s="1" t="s">
        <v>1412</v>
      </c>
      <c r="M1360" s="2">
        <f ca="1">Table1[[#This Row],[Cases]]*Table1[[#This Row],[Pack Size]]</f>
        <v>0</v>
      </c>
      <c r="N1360" s="1">
        <f ca="1">Table1[[#This Row],[Cases]]*Table1[[#This Row],[Pack Size]]</f>
        <v>1500</v>
      </c>
      <c r="O1360" s="1">
        <f>IFERROR(VLOOKUP(Table1[[#This Row],[SKU Code]],'SKU Size'!$G:$H,2,FALSE),0)*Table1[[#This Row],[Cases]]</f>
        <v>158530.11088957061</v>
      </c>
      <c r="P1360" t="str">
        <f t="shared" si="23"/>
        <v>D0428</v>
      </c>
      <c r="Q1360" t="str">
        <f>IFERROR(VLOOKUP(Table1[[#This Row],[Trim Distributor Code]],Sheet1!$N:$O,2,FALSE),0)</f>
        <v>D0124</v>
      </c>
      <c r="R1360">
        <f>IFERROR(VLOOKUP(Table1[[#This Row],[Salesflo AppUser Code]],HIE!$A:$B,2,FALSE),0)</f>
        <v>0</v>
      </c>
      <c r="S1360">
        <f>IFERROR(VLOOKUP(Table1[[#This Row],[Salesflo AppUser Code]],HIE!$A:$B,2,FALSE),0)</f>
        <v>0</v>
      </c>
      <c r="T1360" t="s">
        <v>2772</v>
      </c>
      <c r="U1360" t="s">
        <v>2907</v>
      </c>
      <c r="V1360" t="s">
        <v>1423</v>
      </c>
      <c r="W1360" t="s">
        <v>1659</v>
      </c>
      <c r="X1360" t="str">
        <f>IFERROR(VLOOKUP( Table1[[#This Row],[Trim Distributor Code]],Sheet1!$A:$J,10,FALSE),0)</f>
        <v>Active</v>
      </c>
    </row>
    <row r="1361" spans="1:24" hidden="1" x14ac:dyDescent="0.3">
      <c r="A1361" t="s">
        <v>4403</v>
      </c>
      <c r="B1361" t="s">
        <v>4825</v>
      </c>
      <c r="C1361" t="s">
        <v>4847</v>
      </c>
      <c r="D1361" t="s">
        <v>1412</v>
      </c>
      <c r="E1361" t="s">
        <v>4842</v>
      </c>
      <c r="F1361" s="8" t="s">
        <v>4081</v>
      </c>
      <c r="G1361" t="s">
        <v>4110</v>
      </c>
      <c r="H1361" t="s">
        <v>4109</v>
      </c>
      <c r="I1361" t="s">
        <v>4539</v>
      </c>
      <c r="J1361" t="s">
        <v>1682</v>
      </c>
      <c r="K1361">
        <v>1</v>
      </c>
      <c r="L1361" s="2" t="s">
        <v>1412</v>
      </c>
      <c r="M1361" s="2">
        <f ca="1">Table1[[#This Row],[Cases]]*Table1[[#This Row],[Pack Size]]</f>
        <v>0</v>
      </c>
      <c r="N1361" s="1">
        <f ca="1">Table1[[#This Row],[Cases]]*Table1[[#This Row],[Pack Size]]</f>
        <v>100</v>
      </c>
      <c r="O1361" s="1">
        <f>IFERROR(VLOOKUP(Table1[[#This Row],[SKU Code]],'SKU Size'!$G:$H,2,FALSE),0)*Table1[[#This Row],[Cases]]</f>
        <v>7547.1347355163707</v>
      </c>
      <c r="P1361" t="str">
        <f t="shared" si="23"/>
        <v>D0428</v>
      </c>
      <c r="Q1361" t="str">
        <f>IFERROR(VLOOKUP(Table1[[#This Row],[Trim Distributor Code]],Sheet1!$N:$O,2,FALSE),0)</f>
        <v>D0124</v>
      </c>
      <c r="R1361">
        <f>IFERROR(VLOOKUP(Table1[[#This Row],[Salesflo AppUser Code]],HIE!$A:$B,2,FALSE),0)</f>
        <v>0</v>
      </c>
      <c r="S1361">
        <f>IFERROR(VLOOKUP(Table1[[#This Row],[Salesflo AppUser Code]],HIE!$A:$B,2,FALSE),0)</f>
        <v>0</v>
      </c>
      <c r="T1361" t="s">
        <v>2772</v>
      </c>
      <c r="U1361" t="s">
        <v>2907</v>
      </c>
      <c r="V1361" t="s">
        <v>1423</v>
      </c>
      <c r="W1361" t="s">
        <v>1679</v>
      </c>
      <c r="X1361" t="str">
        <f>IFERROR(VLOOKUP( Table1[[#This Row],[Trim Distributor Code]],Sheet1!$A:$J,10,FALSE),0)</f>
        <v>Active</v>
      </c>
    </row>
    <row r="1362" spans="1:24" hidden="1" x14ac:dyDescent="0.3">
      <c r="A1362" t="s">
        <v>4403</v>
      </c>
      <c r="B1362" t="s">
        <v>4825</v>
      </c>
      <c r="C1362" t="s">
        <v>4847</v>
      </c>
      <c r="D1362" t="s">
        <v>1412</v>
      </c>
      <c r="E1362" t="s">
        <v>4842</v>
      </c>
      <c r="F1362" s="8" t="s">
        <v>4081</v>
      </c>
      <c r="G1362" t="s">
        <v>4111</v>
      </c>
      <c r="H1362" t="s">
        <v>4109</v>
      </c>
      <c r="I1362" t="s">
        <v>4638</v>
      </c>
      <c r="J1362" t="s">
        <v>1440</v>
      </c>
      <c r="K1362">
        <v>4</v>
      </c>
      <c r="L1362" s="2" t="s">
        <v>1412</v>
      </c>
      <c r="M1362" s="2">
        <f ca="1">Table1[[#This Row],[Cases]]*Table1[[#This Row],[Pack Size]]</f>
        <v>0</v>
      </c>
      <c r="N1362" s="1">
        <f ca="1">Table1[[#This Row],[Cases]]*Table1[[#This Row],[Pack Size]]</f>
        <v>400</v>
      </c>
      <c r="O1362" s="1">
        <f>IFERROR(VLOOKUP(Table1[[#This Row],[SKU Code]],'SKU Size'!$G:$H,2,FALSE),0)*Table1[[#This Row],[Cases]]</f>
        <v>40618.192334188374</v>
      </c>
      <c r="P1362" t="str">
        <f t="shared" si="23"/>
        <v>D0428</v>
      </c>
      <c r="Q1362" t="str">
        <f>IFERROR(VLOOKUP(Table1[[#This Row],[Trim Distributor Code]],Sheet1!$N:$O,2,FALSE),0)</f>
        <v>D0124</v>
      </c>
      <c r="R1362">
        <f>IFERROR(VLOOKUP(Table1[[#This Row],[Salesflo AppUser Code]],HIE!$A:$B,2,FALSE),0)</f>
        <v>0</v>
      </c>
      <c r="S1362">
        <f>IFERROR(VLOOKUP(Table1[[#This Row],[Salesflo AppUser Code]],HIE!$A:$B,2,FALSE),0)</f>
        <v>0</v>
      </c>
      <c r="T1362" t="s">
        <v>2772</v>
      </c>
      <c r="U1362" t="s">
        <v>2907</v>
      </c>
      <c r="V1362" t="s">
        <v>1423</v>
      </c>
      <c r="W1362" t="s">
        <v>1431</v>
      </c>
      <c r="X1362" t="str">
        <f>IFERROR(VLOOKUP( Table1[[#This Row],[Trim Distributor Code]],Sheet1!$A:$J,10,FALSE),0)</f>
        <v>Active</v>
      </c>
    </row>
    <row r="1363" spans="1:24" hidden="1" x14ac:dyDescent="0.3">
      <c r="A1363" t="s">
        <v>4403</v>
      </c>
      <c r="B1363" t="s">
        <v>4825</v>
      </c>
      <c r="C1363" t="s">
        <v>4847</v>
      </c>
      <c r="D1363" t="s">
        <v>1412</v>
      </c>
      <c r="E1363" t="s">
        <v>4842</v>
      </c>
      <c r="F1363" s="8" t="s">
        <v>4081</v>
      </c>
      <c r="G1363" t="s">
        <v>4521</v>
      </c>
      <c r="H1363" t="s">
        <v>4113</v>
      </c>
      <c r="I1363" t="s">
        <v>4540</v>
      </c>
      <c r="J1363" t="s">
        <v>14</v>
      </c>
      <c r="K1363">
        <v>10</v>
      </c>
      <c r="L1363" s="2" t="s">
        <v>1412</v>
      </c>
      <c r="M1363" s="2">
        <f ca="1">Table1[[#This Row],[Cases]]*Table1[[#This Row],[Pack Size]]</f>
        <v>0</v>
      </c>
      <c r="N1363" s="1">
        <f ca="1">Table1[[#This Row],[Cases]]*Table1[[#This Row],[Pack Size]]</f>
        <v>240</v>
      </c>
      <c r="O1363" s="1">
        <f>IFERROR(VLOOKUP(Table1[[#This Row],[SKU Code]],'SKU Size'!$G:$H,2,FALSE),0)*Table1[[#This Row],[Cases]]</f>
        <v>35914.7326525061</v>
      </c>
      <c r="P1363" t="str">
        <f t="shared" si="23"/>
        <v>D0428</v>
      </c>
      <c r="Q1363" t="str">
        <f>IFERROR(VLOOKUP(Table1[[#This Row],[Trim Distributor Code]],Sheet1!$N:$O,2,FALSE),0)</f>
        <v>D0124</v>
      </c>
      <c r="R1363">
        <f>IFERROR(VLOOKUP(Table1[[#This Row],[Salesflo AppUser Code]],HIE!$A:$B,2,FALSE),0)</f>
        <v>0</v>
      </c>
      <c r="S1363">
        <f>IFERROR(VLOOKUP(Table1[[#This Row],[Salesflo AppUser Code]],HIE!$A:$B,2,FALSE),0)</f>
        <v>0</v>
      </c>
      <c r="T1363" t="s">
        <v>2772</v>
      </c>
      <c r="U1363" t="s">
        <v>2907</v>
      </c>
      <c r="V1363" t="s">
        <v>1632</v>
      </c>
      <c r="W1363" t="s">
        <v>1688</v>
      </c>
      <c r="X1363" t="str">
        <f>IFERROR(VLOOKUP( Table1[[#This Row],[Trim Distributor Code]],Sheet1!$A:$J,10,FALSE),0)</f>
        <v>Active</v>
      </c>
    </row>
    <row r="1364" spans="1:24" hidden="1" x14ac:dyDescent="0.3">
      <c r="A1364" t="s">
        <v>4403</v>
      </c>
      <c r="B1364" t="s">
        <v>4825</v>
      </c>
      <c r="C1364" t="s">
        <v>4847</v>
      </c>
      <c r="D1364" t="s">
        <v>1412</v>
      </c>
      <c r="E1364" t="s">
        <v>4842</v>
      </c>
      <c r="F1364" s="8" t="s">
        <v>4081</v>
      </c>
      <c r="G1364" t="s">
        <v>4111</v>
      </c>
      <c r="H1364" t="s">
        <v>4113</v>
      </c>
      <c r="I1364" t="s">
        <v>4541</v>
      </c>
      <c r="J1364" t="s">
        <v>1656</v>
      </c>
      <c r="K1364">
        <v>6</v>
      </c>
      <c r="L1364" s="2" t="s">
        <v>1412</v>
      </c>
      <c r="M1364" s="2">
        <f ca="1">Table1[[#This Row],[Cases]]*Table1[[#This Row],[Pack Size]]</f>
        <v>0</v>
      </c>
      <c r="N1364" s="1">
        <f ca="1">Table1[[#This Row],[Cases]]*Table1[[#This Row],[Pack Size]]</f>
        <v>288</v>
      </c>
      <c r="O1364" s="1">
        <f>IFERROR(VLOOKUP(Table1[[#This Row],[SKU Code]],'SKU Size'!$G:$H,2,FALSE),0)*Table1[[#This Row],[Cases]]</f>
        <v>6023.489255442053</v>
      </c>
      <c r="P1364" t="str">
        <f t="shared" si="23"/>
        <v>D0428</v>
      </c>
      <c r="Q1364" t="str">
        <f>IFERROR(VLOOKUP(Table1[[#This Row],[Trim Distributor Code]],Sheet1!$N:$O,2,FALSE),0)</f>
        <v>D0124</v>
      </c>
      <c r="R1364">
        <f>IFERROR(VLOOKUP(Table1[[#This Row],[Salesflo AppUser Code]],HIE!$A:$B,2,FALSE),0)</f>
        <v>0</v>
      </c>
      <c r="S1364">
        <f>IFERROR(VLOOKUP(Table1[[#This Row],[Salesflo AppUser Code]],HIE!$A:$B,2,FALSE),0)</f>
        <v>0</v>
      </c>
      <c r="T1364" t="s">
        <v>2772</v>
      </c>
      <c r="U1364" t="s">
        <v>2907</v>
      </c>
      <c r="V1364" t="s">
        <v>1632</v>
      </c>
      <c r="W1364" t="s">
        <v>1431</v>
      </c>
      <c r="X1364" t="str">
        <f>IFERROR(VLOOKUP( Table1[[#This Row],[Trim Distributor Code]],Sheet1!$A:$J,10,FALSE),0)</f>
        <v>Active</v>
      </c>
    </row>
    <row r="1365" spans="1:24" hidden="1" x14ac:dyDescent="0.3">
      <c r="A1365" t="s">
        <v>4403</v>
      </c>
      <c r="B1365" t="s">
        <v>4825</v>
      </c>
      <c r="C1365" t="s">
        <v>4847</v>
      </c>
      <c r="D1365" t="s">
        <v>1412</v>
      </c>
      <c r="E1365" t="s">
        <v>4842</v>
      </c>
      <c r="F1365" s="8" t="s">
        <v>4081</v>
      </c>
      <c r="G1365" t="s">
        <v>2542</v>
      </c>
      <c r="H1365" t="s">
        <v>4390</v>
      </c>
      <c r="I1365" t="s">
        <v>4843</v>
      </c>
      <c r="J1365" t="s">
        <v>2543</v>
      </c>
      <c r="K1365">
        <v>20</v>
      </c>
      <c r="L1365" s="2" t="s">
        <v>1412</v>
      </c>
      <c r="M1365" s="2">
        <f ca="1">Table1[[#This Row],[Cases]]*Table1[[#This Row],[Pack Size]]</f>
        <v>0</v>
      </c>
      <c r="N1365" s="1">
        <f ca="1">Table1[[#This Row],[Cases]]*Table1[[#This Row],[Pack Size]]</f>
        <v>9600</v>
      </c>
      <c r="O1365" s="1">
        <f>IFERROR(VLOOKUP(Table1[[#This Row],[SKU Code]],'SKU Size'!$G:$H,2,FALSE),0)*Table1[[#This Row],[Cases]]</f>
        <v>99859.706955503527</v>
      </c>
      <c r="P1365" t="str">
        <f t="shared" si="23"/>
        <v>D0428</v>
      </c>
      <c r="Q1365" t="str">
        <f>IFERROR(VLOOKUP(Table1[[#This Row],[Trim Distributor Code]],Sheet1!$N:$O,2,FALSE),0)</f>
        <v>D0124</v>
      </c>
      <c r="R1365">
        <f>IFERROR(VLOOKUP(Table1[[#This Row],[Salesflo AppUser Code]],HIE!$A:$B,2,FALSE),0)</f>
        <v>0</v>
      </c>
      <c r="S1365">
        <f>IFERROR(VLOOKUP(Table1[[#This Row],[Salesflo AppUser Code]],HIE!$A:$B,2,FALSE),0)</f>
        <v>0</v>
      </c>
      <c r="T1365" t="s">
        <v>2772</v>
      </c>
      <c r="U1365" t="s">
        <v>2907</v>
      </c>
      <c r="V1365" t="s">
        <v>2268</v>
      </c>
      <c r="W1365" t="s">
        <v>2542</v>
      </c>
      <c r="X1365" t="str">
        <f>IFERROR(VLOOKUP( Table1[[#This Row],[Trim Distributor Code]],Sheet1!$A:$J,10,FALSE),0)</f>
        <v>Active</v>
      </c>
    </row>
    <row r="1366" spans="1:24" hidden="1" x14ac:dyDescent="0.3">
      <c r="A1366" t="s">
        <v>4403</v>
      </c>
      <c r="B1366" t="s">
        <v>4825</v>
      </c>
      <c r="C1366" t="s">
        <v>4847</v>
      </c>
      <c r="D1366" t="s">
        <v>1412</v>
      </c>
      <c r="E1366" t="s">
        <v>4842</v>
      </c>
      <c r="F1366" s="8" t="s">
        <v>4081</v>
      </c>
      <c r="G1366" t="s">
        <v>2581</v>
      </c>
      <c r="H1366" t="s">
        <v>4115</v>
      </c>
      <c r="I1366" t="s">
        <v>4542</v>
      </c>
      <c r="J1366" t="s">
        <v>16</v>
      </c>
      <c r="K1366">
        <v>2</v>
      </c>
      <c r="L1366" s="2" t="s">
        <v>1412</v>
      </c>
      <c r="M1366" s="2">
        <f ca="1">Table1[[#This Row],[Cases]]*Table1[[#This Row],[Pack Size]]</f>
        <v>0</v>
      </c>
      <c r="N1366" s="1">
        <f ca="1">Table1[[#This Row],[Cases]]*Table1[[#This Row],[Pack Size]]</f>
        <v>576</v>
      </c>
      <c r="O1366" s="1">
        <f>IFERROR(VLOOKUP(Table1[[#This Row],[SKU Code]],'SKU Size'!$G:$H,2,FALSE),0)*Table1[[#This Row],[Cases]]</f>
        <v>9706.8585354531897</v>
      </c>
      <c r="P1366" t="str">
        <f t="shared" si="23"/>
        <v>D0428</v>
      </c>
      <c r="Q1366" t="str">
        <f>IFERROR(VLOOKUP(Table1[[#This Row],[Trim Distributor Code]],Sheet1!$N:$O,2,FALSE),0)</f>
        <v>D0124</v>
      </c>
      <c r="R1366">
        <f>IFERROR(VLOOKUP(Table1[[#This Row],[Salesflo AppUser Code]],HIE!$A:$B,2,FALSE),0)</f>
        <v>0</v>
      </c>
      <c r="S1366">
        <f>IFERROR(VLOOKUP(Table1[[#This Row],[Salesflo AppUser Code]],HIE!$A:$B,2,FALSE),0)</f>
        <v>0</v>
      </c>
      <c r="T1366" t="s">
        <v>2772</v>
      </c>
      <c r="U1366" t="s">
        <v>2907</v>
      </c>
      <c r="V1366" t="s">
        <v>2616</v>
      </c>
      <c r="W1366" t="s">
        <v>2617</v>
      </c>
      <c r="X1366" t="str">
        <f>IFERROR(VLOOKUP( Table1[[#This Row],[Trim Distributor Code]],Sheet1!$A:$J,10,FALSE),0)</f>
        <v>Active</v>
      </c>
    </row>
    <row r="1367" spans="1:24" hidden="1" x14ac:dyDescent="0.3">
      <c r="A1367" t="s">
        <v>4403</v>
      </c>
      <c r="B1367" t="s">
        <v>4825</v>
      </c>
      <c r="C1367" t="s">
        <v>4847</v>
      </c>
      <c r="D1367" t="s">
        <v>1412</v>
      </c>
      <c r="E1367" t="s">
        <v>4842</v>
      </c>
      <c r="F1367" s="8" t="s">
        <v>4081</v>
      </c>
      <c r="G1367" t="s">
        <v>2581</v>
      </c>
      <c r="H1367" t="s">
        <v>4116</v>
      </c>
      <c r="I1367" t="s">
        <v>4543</v>
      </c>
      <c r="J1367" t="s">
        <v>15</v>
      </c>
      <c r="K1367">
        <v>1</v>
      </c>
      <c r="L1367" s="2" t="s">
        <v>1412</v>
      </c>
      <c r="M1367" s="2">
        <f ca="1">Table1[[#This Row],[Cases]]*Table1[[#This Row],[Pack Size]]</f>
        <v>0</v>
      </c>
      <c r="N1367" s="1">
        <f ca="1">Table1[[#This Row],[Cases]]*Table1[[#This Row],[Pack Size]]</f>
        <v>144</v>
      </c>
      <c r="O1367" s="1">
        <f>IFERROR(VLOOKUP(Table1[[#This Row],[SKU Code]],'SKU Size'!$G:$H,2,FALSE),0)*Table1[[#This Row],[Cases]]</f>
        <v>5525.4887765477251</v>
      </c>
      <c r="P1367" t="str">
        <f t="shared" si="23"/>
        <v>D0428</v>
      </c>
      <c r="Q1367" t="str">
        <f>IFERROR(VLOOKUP(Table1[[#This Row],[Trim Distributor Code]],Sheet1!$N:$O,2,FALSE),0)</f>
        <v>D0124</v>
      </c>
      <c r="R1367">
        <f>IFERROR(VLOOKUP(Table1[[#This Row],[Salesflo AppUser Code]],HIE!$A:$B,2,FALSE),0)</f>
        <v>0</v>
      </c>
      <c r="S1367">
        <f>IFERROR(VLOOKUP(Table1[[#This Row],[Salesflo AppUser Code]],HIE!$A:$B,2,FALSE),0)</f>
        <v>0</v>
      </c>
      <c r="T1367" t="s">
        <v>2772</v>
      </c>
      <c r="U1367" t="s">
        <v>2907</v>
      </c>
      <c r="V1367" t="s">
        <v>2582</v>
      </c>
      <c r="W1367" t="s">
        <v>2590</v>
      </c>
      <c r="X1367" t="str">
        <f>IFERROR(VLOOKUP( Table1[[#This Row],[Trim Distributor Code]],Sheet1!$A:$J,10,FALSE),0)</f>
        <v>Active</v>
      </c>
    </row>
    <row r="1368" spans="1:24" hidden="1" x14ac:dyDescent="0.3">
      <c r="A1368" t="s">
        <v>4403</v>
      </c>
      <c r="B1368" t="s">
        <v>4825</v>
      </c>
      <c r="C1368" t="s">
        <v>4847</v>
      </c>
      <c r="D1368" t="s">
        <v>1412</v>
      </c>
      <c r="E1368" t="s">
        <v>4842</v>
      </c>
      <c r="F1368" s="8" t="s">
        <v>4081</v>
      </c>
      <c r="G1368" t="s">
        <v>4107</v>
      </c>
      <c r="H1368" t="s">
        <v>4106</v>
      </c>
      <c r="I1368" t="s">
        <v>4747</v>
      </c>
      <c r="J1368" t="s">
        <v>1954</v>
      </c>
      <c r="K1368" s="1">
        <v>20</v>
      </c>
      <c r="L1368" s="1" t="s">
        <v>1412</v>
      </c>
      <c r="M1368" s="2">
        <f ca="1">Table1[[#This Row],[Cases]]*Table1[[#This Row],[Pack Size]]</f>
        <v>0</v>
      </c>
      <c r="N1368" s="1">
        <f ca="1">Table1[[#This Row],[Cases]]*Table1[[#This Row],[Pack Size]]</f>
        <v>5760</v>
      </c>
      <c r="O1368" s="1">
        <f>IFERROR(VLOOKUP(Table1[[#This Row],[SKU Code]],'SKU Size'!$G:$H,2,FALSE),0)*Table1[[#This Row],[Cases]]</f>
        <v>164044.00133828406</v>
      </c>
      <c r="P1368" t="str">
        <f t="shared" si="23"/>
        <v>D0428</v>
      </c>
      <c r="Q1368" t="str">
        <f>IFERROR(VLOOKUP(Table1[[#This Row],[Trim Distributor Code]],Sheet1!$N:$O,2,FALSE),0)</f>
        <v>D0124</v>
      </c>
      <c r="R1368">
        <f>IFERROR(VLOOKUP(Table1[[#This Row],[Salesflo AppUser Code]],HIE!$A:$B,2,FALSE),0)</f>
        <v>0</v>
      </c>
      <c r="S1368">
        <f>IFERROR(VLOOKUP(Table1[[#This Row],[Salesflo AppUser Code]],HIE!$A:$B,2,FALSE),0)</f>
        <v>0</v>
      </c>
      <c r="T1368" t="s">
        <v>2772</v>
      </c>
      <c r="U1368" t="s">
        <v>2907</v>
      </c>
      <c r="V1368" t="s">
        <v>1444</v>
      </c>
      <c r="W1368" t="s">
        <v>1867</v>
      </c>
      <c r="X1368" t="str">
        <f>IFERROR(VLOOKUP( Table1[[#This Row],[Trim Distributor Code]],Sheet1!$A:$J,10,FALSE),0)</f>
        <v>Active</v>
      </c>
    </row>
    <row r="1369" spans="1:24" hidden="1" x14ac:dyDescent="0.3">
      <c r="A1369" t="s">
        <v>4403</v>
      </c>
      <c r="B1369" t="s">
        <v>4825</v>
      </c>
      <c r="C1369" t="s">
        <v>4847</v>
      </c>
      <c r="D1369" t="s">
        <v>1412</v>
      </c>
      <c r="E1369" t="s">
        <v>4842</v>
      </c>
      <c r="F1369" s="8" t="s">
        <v>4081</v>
      </c>
      <c r="G1369" t="s">
        <v>4112</v>
      </c>
      <c r="H1369" t="s">
        <v>4109</v>
      </c>
      <c r="I1369" t="s">
        <v>4749</v>
      </c>
      <c r="J1369" t="s">
        <v>1877</v>
      </c>
      <c r="K1369">
        <v>15</v>
      </c>
      <c r="L1369" s="2" t="s">
        <v>1412</v>
      </c>
      <c r="M1369" s="2">
        <f ca="1">Table1[[#This Row],[Cases]]*Table1[[#This Row],[Pack Size]]</f>
        <v>0</v>
      </c>
      <c r="N1369" s="1">
        <f ca="1">Table1[[#This Row],[Cases]]*Table1[[#This Row],[Pack Size]]</f>
        <v>1500</v>
      </c>
      <c r="O1369" s="1">
        <f>IFERROR(VLOOKUP(Table1[[#This Row],[SKU Code]],'SKU Size'!$G:$H,2,FALSE),0)*Table1[[#This Row],[Cases]]</f>
        <v>185648.17092559728</v>
      </c>
      <c r="P1369" t="str">
        <f t="shared" si="23"/>
        <v>D0428</v>
      </c>
      <c r="Q1369" t="str">
        <f>IFERROR(VLOOKUP(Table1[[#This Row],[Trim Distributor Code]],Sheet1!$N:$O,2,FALSE),0)</f>
        <v>D0124</v>
      </c>
      <c r="R1369">
        <f>IFERROR(VLOOKUP(Table1[[#This Row],[Salesflo AppUser Code]],HIE!$A:$B,2,FALSE),0)</f>
        <v>0</v>
      </c>
      <c r="S1369">
        <f>IFERROR(VLOOKUP(Table1[[#This Row],[Salesflo AppUser Code]],HIE!$A:$B,2,FALSE),0)</f>
        <v>0</v>
      </c>
      <c r="T1369" t="s">
        <v>2772</v>
      </c>
      <c r="U1369" t="s">
        <v>2907</v>
      </c>
      <c r="V1369" t="s">
        <v>1423</v>
      </c>
      <c r="W1369" t="s">
        <v>1868</v>
      </c>
      <c r="X1369" t="str">
        <f>IFERROR(VLOOKUP( Table1[[#This Row],[Trim Distributor Code]],Sheet1!$A:$J,10,FALSE),0)</f>
        <v>Active</v>
      </c>
    </row>
    <row r="1370" spans="1:24" hidden="1" x14ac:dyDescent="0.3">
      <c r="A1370" t="s">
        <v>4403</v>
      </c>
      <c r="B1370" t="s">
        <v>4825</v>
      </c>
      <c r="C1370" t="s">
        <v>4847</v>
      </c>
      <c r="D1370" t="s">
        <v>1412</v>
      </c>
      <c r="E1370" t="s">
        <v>4842</v>
      </c>
      <c r="F1370" s="8" t="s">
        <v>4081</v>
      </c>
      <c r="G1370" t="s">
        <v>4711</v>
      </c>
      <c r="H1370" t="s">
        <v>4113</v>
      </c>
      <c r="I1370" t="s">
        <v>4711</v>
      </c>
      <c r="J1370" t="s">
        <v>2021</v>
      </c>
      <c r="K1370">
        <v>2</v>
      </c>
      <c r="L1370" s="2" t="s">
        <v>1412</v>
      </c>
      <c r="M1370" s="2">
        <f ca="1">Table1[[#This Row],[Cases]]*Table1[[#This Row],[Pack Size]]</f>
        <v>0</v>
      </c>
      <c r="N1370" s="1">
        <f ca="1">Table1[[#This Row],[Cases]]*Table1[[#This Row],[Pack Size]]</f>
        <v>48</v>
      </c>
      <c r="O1370" s="1">
        <f>IFERROR(VLOOKUP(Table1[[#This Row],[SKU Code]],'SKU Size'!$G:$H,2,FALSE),0)*Table1[[#This Row],[Cases]]</f>
        <v>14925.286182001293</v>
      </c>
      <c r="P1370" t="str">
        <f t="shared" si="23"/>
        <v>D0428</v>
      </c>
      <c r="Q1370" t="str">
        <f>IFERROR(VLOOKUP(Table1[[#This Row],[Trim Distributor Code]],Sheet1!$N:$O,2,FALSE),0)</f>
        <v>D0124</v>
      </c>
      <c r="R1370">
        <f>IFERROR(VLOOKUP(Table1[[#This Row],[Salesflo AppUser Code]],HIE!$A:$B,2,FALSE),0)</f>
        <v>0</v>
      </c>
      <c r="S1370">
        <f>IFERROR(VLOOKUP(Table1[[#This Row],[Salesflo AppUser Code]],HIE!$A:$B,2,FALSE),0)</f>
        <v>0</v>
      </c>
      <c r="T1370" t="s">
        <v>2772</v>
      </c>
      <c r="U1370" t="s">
        <v>2907</v>
      </c>
      <c r="V1370" t="s">
        <v>1632</v>
      </c>
      <c r="W1370" t="s">
        <v>1867</v>
      </c>
      <c r="X1370" t="str">
        <f>IFERROR(VLOOKUP( Table1[[#This Row],[Trim Distributor Code]],Sheet1!$A:$J,10,FALSE),0)</f>
        <v>Active</v>
      </c>
    </row>
    <row r="1371" spans="1:24" hidden="1" x14ac:dyDescent="0.3">
      <c r="A1371" t="s">
        <v>4403</v>
      </c>
      <c r="B1371" t="s">
        <v>4825</v>
      </c>
      <c r="C1371" t="s">
        <v>4847</v>
      </c>
      <c r="D1371" t="s">
        <v>1412</v>
      </c>
      <c r="E1371" s="8" t="s">
        <v>4842</v>
      </c>
      <c r="F1371" t="s">
        <v>4081</v>
      </c>
      <c r="G1371" t="s">
        <v>4114</v>
      </c>
      <c r="H1371" t="s">
        <v>4113</v>
      </c>
      <c r="I1371" t="s">
        <v>4750</v>
      </c>
      <c r="J1371" t="s">
        <v>2024</v>
      </c>
      <c r="K1371">
        <v>20</v>
      </c>
      <c r="L1371" s="2" t="s">
        <v>1412</v>
      </c>
      <c r="M1371" s="2">
        <f ca="1">Table1[[#This Row],[Cases]]*Table1[[#This Row],[Pack Size]]</f>
        <v>0</v>
      </c>
      <c r="N1371" s="1">
        <f ca="1">Table1[[#This Row],[Cases]]*Table1[[#This Row],[Pack Size]]</f>
        <v>480</v>
      </c>
      <c r="O1371" s="1">
        <f>IFERROR(VLOOKUP(Table1[[#This Row],[SKU Code]],'SKU Size'!$G:$H,2,FALSE),0)*Table1[[#This Row],[Cases]]</f>
        <v>37702.434734585921</v>
      </c>
      <c r="P1371" t="str">
        <f t="shared" si="23"/>
        <v>D0428</v>
      </c>
      <c r="Q1371" t="str">
        <f>IFERROR(VLOOKUP(Table1[[#This Row],[Trim Distributor Code]],Sheet1!$N:$O,2,FALSE),0)</f>
        <v>D0124</v>
      </c>
      <c r="R1371">
        <f>IFERROR(VLOOKUP(Table1[[#This Row],[Salesflo AppUser Code]],HIE!$A:$B,2,FALSE),0)</f>
        <v>0</v>
      </c>
      <c r="S1371">
        <f>IFERROR(VLOOKUP(Table1[[#This Row],[Salesflo AppUser Code]],HIE!$A:$B,2,FALSE),0)</f>
        <v>0</v>
      </c>
      <c r="T1371" t="s">
        <v>2772</v>
      </c>
      <c r="U1371" t="s">
        <v>2907</v>
      </c>
      <c r="V1371" t="s">
        <v>1632</v>
      </c>
      <c r="W1371" t="s">
        <v>2023</v>
      </c>
      <c r="X1371" t="str">
        <f>IFERROR(VLOOKUP( Table1[[#This Row],[Trim Distributor Code]],Sheet1!$A:$J,10,FALSE),0)</f>
        <v>Active</v>
      </c>
    </row>
    <row r="1372" spans="1:24" hidden="1" x14ac:dyDescent="0.3">
      <c r="A1372" t="s">
        <v>4403</v>
      </c>
      <c r="B1372" t="s">
        <v>4825</v>
      </c>
      <c r="C1372" t="s">
        <v>4847</v>
      </c>
      <c r="D1372" t="s">
        <v>1412</v>
      </c>
      <c r="E1372" s="8" t="s">
        <v>4842</v>
      </c>
      <c r="F1372" t="s">
        <v>4081</v>
      </c>
      <c r="G1372" t="s">
        <v>4820</v>
      </c>
      <c r="H1372" t="s">
        <v>4820</v>
      </c>
      <c r="I1372" t="s">
        <v>4821</v>
      </c>
      <c r="J1372" t="s">
        <v>12</v>
      </c>
      <c r="K1372">
        <v>2</v>
      </c>
      <c r="L1372" s="2" t="s">
        <v>1412</v>
      </c>
      <c r="M1372" s="2">
        <f ca="1">Table1[[#This Row],[Cases]]*Table1[[#This Row],[Pack Size]]</f>
        <v>0</v>
      </c>
      <c r="N1372" s="1">
        <f ca="1">Table1[[#This Row],[Cases]]*Table1[[#This Row],[Pack Size]]</f>
        <v>720</v>
      </c>
      <c r="O1372" s="1">
        <f>IFERROR(VLOOKUP(Table1[[#This Row],[SKU Code]],'SKU Size'!$G:$H,2,FALSE),0)*Table1[[#This Row],[Cases]]</f>
        <v>18227.568406946484</v>
      </c>
      <c r="P1372" t="str">
        <f t="shared" si="23"/>
        <v>D0428</v>
      </c>
      <c r="Q1372" t="str">
        <f>IFERROR(VLOOKUP(Table1[[#This Row],[Trim Distributor Code]],Sheet1!$N:$O,2,FALSE),0)</f>
        <v>D0124</v>
      </c>
      <c r="R1372">
        <f>IFERROR(VLOOKUP(Table1[[#This Row],[Salesflo AppUser Code]],HIE!$A:$B,2,FALSE),0)</f>
        <v>0</v>
      </c>
      <c r="S1372">
        <f>IFERROR(VLOOKUP(Table1[[#This Row],[Salesflo AppUser Code]],HIE!$A:$B,2,FALSE),0)</f>
        <v>0</v>
      </c>
      <c r="T1372" t="s">
        <v>2772</v>
      </c>
      <c r="U1372" t="s">
        <v>2907</v>
      </c>
      <c r="V1372" t="s">
        <v>1606</v>
      </c>
      <c r="W1372" t="s">
        <v>1688</v>
      </c>
      <c r="X1372" t="str">
        <f>IFERROR(VLOOKUP( Table1[[#This Row],[Trim Distributor Code]],Sheet1!$A:$J,10,FALSE),0)</f>
        <v>Active</v>
      </c>
    </row>
    <row r="1373" spans="1:24" hidden="1" x14ac:dyDescent="0.3">
      <c r="A1373" t="s">
        <v>4403</v>
      </c>
      <c r="B1373" t="s">
        <v>4825</v>
      </c>
      <c r="C1373" t="s">
        <v>4847</v>
      </c>
      <c r="D1373" t="s">
        <v>1412</v>
      </c>
      <c r="E1373" s="8" t="s">
        <v>4842</v>
      </c>
      <c r="F1373" t="s">
        <v>4081</v>
      </c>
      <c r="G1373" t="s">
        <v>4822</v>
      </c>
      <c r="H1373" t="s">
        <v>4823</v>
      </c>
      <c r="I1373" t="s">
        <v>4796</v>
      </c>
      <c r="J1373" t="s">
        <v>1995</v>
      </c>
      <c r="K1373">
        <v>20</v>
      </c>
      <c r="L1373" s="2" t="s">
        <v>1412</v>
      </c>
      <c r="M1373" s="2">
        <f ca="1">Table1[[#This Row],[Cases]]*Table1[[#This Row],[Pack Size]]</f>
        <v>0</v>
      </c>
      <c r="N1373" s="1">
        <f ca="1">Table1[[#This Row],[Cases]]*Table1[[#This Row],[Pack Size]]</f>
        <v>3840</v>
      </c>
      <c r="O1373" s="1">
        <f>IFERROR(VLOOKUP(Table1[[#This Row],[SKU Code]],'SKU Size'!$G:$H,2,FALSE),0)*Table1[[#This Row],[Cases]]</f>
        <v>166116.83192900033</v>
      </c>
      <c r="P1373" t="str">
        <f t="shared" si="23"/>
        <v>D0428</v>
      </c>
      <c r="Q1373" t="str">
        <f>IFERROR(VLOOKUP(Table1[[#This Row],[Trim Distributor Code]],Sheet1!$N:$O,2,FALSE),0)</f>
        <v>D0124</v>
      </c>
      <c r="R1373">
        <f>IFERROR(VLOOKUP(Table1[[#This Row],[Salesflo AppUser Code]],HIE!$A:$B,2,FALSE),0)</f>
        <v>0</v>
      </c>
      <c r="S1373">
        <f>IFERROR(VLOOKUP(Table1[[#This Row],[Salesflo AppUser Code]],HIE!$A:$B,2,FALSE),0)</f>
        <v>0</v>
      </c>
      <c r="T1373" t="s">
        <v>2772</v>
      </c>
      <c r="U1373" t="s">
        <v>2907</v>
      </c>
      <c r="V1373" t="s">
        <v>1606</v>
      </c>
      <c r="W1373" t="s">
        <v>1867</v>
      </c>
      <c r="X1373" t="str">
        <f>IFERROR(VLOOKUP( Table1[[#This Row],[Trim Distributor Code]],Sheet1!$A:$J,10,FALSE),0)</f>
        <v>Active</v>
      </c>
    </row>
    <row r="1374" spans="1:24" hidden="1" x14ac:dyDescent="0.3">
      <c r="A1374" t="s">
        <v>4403</v>
      </c>
      <c r="B1374" t="s">
        <v>4825</v>
      </c>
      <c r="C1374" t="s">
        <v>4847</v>
      </c>
      <c r="D1374" t="s">
        <v>1412</v>
      </c>
      <c r="E1374" s="8" t="s">
        <v>4842</v>
      </c>
      <c r="F1374" t="s">
        <v>4081</v>
      </c>
      <c r="G1374" t="s">
        <v>4361</v>
      </c>
      <c r="H1374" t="s">
        <v>4360</v>
      </c>
      <c r="I1374" t="s">
        <v>4845</v>
      </c>
      <c r="J1374" t="s">
        <v>4271</v>
      </c>
      <c r="K1374">
        <v>12</v>
      </c>
      <c r="L1374" s="2" t="s">
        <v>1412</v>
      </c>
      <c r="M1374" s="2">
        <f ca="1">Table1[[#This Row],[Cases]]*Table1[[#This Row],[Pack Size]]</f>
        <v>0</v>
      </c>
      <c r="N1374" s="1">
        <f ca="1">Table1[[#This Row],[Cases]]*Table1[[#This Row],[Pack Size]]</f>
        <v>1152</v>
      </c>
      <c r="O1374" s="1">
        <f>IFERROR(VLOOKUP(Table1[[#This Row],[SKU Code]],'SKU Size'!$G:$H,2,FALSE),0)*Table1[[#This Row],[Cases]]</f>
        <v>0</v>
      </c>
      <c r="P1374" t="str">
        <f t="shared" si="23"/>
        <v>D0428</v>
      </c>
      <c r="Q1374" t="str">
        <f>IFERROR(VLOOKUP(Table1[[#This Row],[Trim Distributor Code]],Sheet1!$N:$O,2,FALSE),0)</f>
        <v>D0124</v>
      </c>
      <c r="R1374">
        <f>IFERROR(VLOOKUP(Table1[[#This Row],[Salesflo AppUser Code]],HIE!$A:$B,2,FALSE),0)</f>
        <v>0</v>
      </c>
      <c r="S1374">
        <f>IFERROR(VLOOKUP(Table1[[#This Row],[Salesflo AppUser Code]],HIE!$A:$B,2,FALSE),0)</f>
        <v>0</v>
      </c>
      <c r="T1374" t="s">
        <v>2772</v>
      </c>
      <c r="U1374" t="s">
        <v>2907</v>
      </c>
      <c r="V1374" t="s">
        <v>4360</v>
      </c>
      <c r="W1374" t="s">
        <v>1422</v>
      </c>
      <c r="X1374" t="str">
        <f>IFERROR(VLOOKUP( Table1[[#This Row],[Trim Distributor Code]],Sheet1!$A:$J,10,FALSE),0)</f>
        <v>Active</v>
      </c>
    </row>
    <row r="1375" spans="1:24" hidden="1" x14ac:dyDescent="0.3">
      <c r="A1375" t="s">
        <v>4403</v>
      </c>
      <c r="B1375" t="s">
        <v>4826</v>
      </c>
      <c r="C1375" t="s">
        <v>4848</v>
      </c>
      <c r="D1375" t="s">
        <v>1412</v>
      </c>
      <c r="E1375" s="8" t="s">
        <v>4842</v>
      </c>
      <c r="F1375" t="s">
        <v>4081</v>
      </c>
      <c r="G1375" t="s">
        <v>4521</v>
      </c>
      <c r="H1375" t="s">
        <v>4106</v>
      </c>
      <c r="I1375" t="s">
        <v>4538</v>
      </c>
      <c r="J1375" t="s">
        <v>11</v>
      </c>
      <c r="K1375" s="1">
        <v>300</v>
      </c>
      <c r="L1375" s="1" t="s">
        <v>1412</v>
      </c>
      <c r="M1375" s="2">
        <f ca="1">Table1[[#This Row],[Cases]]*Table1[[#This Row],[Pack Size]]</f>
        <v>0</v>
      </c>
      <c r="N1375" s="1">
        <f ca="1">Table1[[#This Row],[Cases]]*Table1[[#This Row],[Pack Size]]</f>
        <v>105600</v>
      </c>
      <c r="O1375" s="1">
        <f>IFERROR(VLOOKUP(Table1[[#This Row],[SKU Code]],'SKU Size'!$G:$H,2,FALSE),0)*Table1[[#This Row],[Cases]]</f>
        <v>2629424.4696461726</v>
      </c>
      <c r="P1375" t="str">
        <f t="shared" si="23"/>
        <v>D0428</v>
      </c>
      <c r="Q1375" t="str">
        <f>IFERROR(VLOOKUP(Table1[[#This Row],[Trim Distributor Code]],Sheet1!$N:$O,2,FALSE),0)</f>
        <v>D0124</v>
      </c>
      <c r="R1375">
        <f>IFERROR(VLOOKUP(Table1[[#This Row],[Salesflo AppUser Code]],HIE!$A:$B,2,FALSE),0)</f>
        <v>0</v>
      </c>
      <c r="S1375">
        <f>IFERROR(VLOOKUP(Table1[[#This Row],[Salesflo AppUser Code]],HIE!$A:$B,2,FALSE),0)</f>
        <v>0</v>
      </c>
      <c r="T1375" t="s">
        <v>2772</v>
      </c>
      <c r="U1375" t="s">
        <v>2907</v>
      </c>
      <c r="V1375" t="s">
        <v>1444</v>
      </c>
      <c r="W1375" t="s">
        <v>1688</v>
      </c>
      <c r="X1375" t="str">
        <f>IFERROR(VLOOKUP( Table1[[#This Row],[Trim Distributor Code]],Sheet1!$A:$J,10,FALSE),0)</f>
        <v>Active</v>
      </c>
    </row>
    <row r="1376" spans="1:24" hidden="1" x14ac:dyDescent="0.3">
      <c r="A1376" t="s">
        <v>4403</v>
      </c>
      <c r="B1376" t="s">
        <v>4826</v>
      </c>
      <c r="C1376" t="s">
        <v>4848</v>
      </c>
      <c r="D1376" t="s">
        <v>1412</v>
      </c>
      <c r="E1376" s="8" t="s">
        <v>4842</v>
      </c>
      <c r="F1376" t="s">
        <v>4081</v>
      </c>
      <c r="G1376" t="s">
        <v>4108</v>
      </c>
      <c r="H1376" t="s">
        <v>4109</v>
      </c>
      <c r="I1376" t="s">
        <v>4566</v>
      </c>
      <c r="J1376" t="s">
        <v>13</v>
      </c>
      <c r="K1376">
        <v>10</v>
      </c>
      <c r="L1376" s="2" t="s">
        <v>1412</v>
      </c>
      <c r="M1376" s="2">
        <f ca="1">Table1[[#This Row],[Cases]]*Table1[[#This Row],[Pack Size]]</f>
        <v>0</v>
      </c>
      <c r="N1376" s="1">
        <f ca="1">Table1[[#This Row],[Cases]]*Table1[[#This Row],[Pack Size]]</f>
        <v>1000</v>
      </c>
      <c r="O1376" s="1">
        <f>IFERROR(VLOOKUP(Table1[[#This Row],[SKU Code]],'SKU Size'!$G:$H,2,FALSE),0)*Table1[[#This Row],[Cases]]</f>
        <v>105686.74059304707</v>
      </c>
      <c r="P1376" t="str">
        <f t="shared" si="23"/>
        <v>D0428</v>
      </c>
      <c r="Q1376" t="str">
        <f>IFERROR(VLOOKUP(Table1[[#This Row],[Trim Distributor Code]],Sheet1!$N:$O,2,FALSE),0)</f>
        <v>D0124</v>
      </c>
      <c r="R1376">
        <f>IFERROR(VLOOKUP(Table1[[#This Row],[Salesflo AppUser Code]],HIE!$A:$B,2,FALSE),0)</f>
        <v>0</v>
      </c>
      <c r="S1376">
        <f>IFERROR(VLOOKUP(Table1[[#This Row],[Salesflo AppUser Code]],HIE!$A:$B,2,FALSE),0)</f>
        <v>0</v>
      </c>
      <c r="T1376" t="s">
        <v>2772</v>
      </c>
      <c r="U1376" t="s">
        <v>2907</v>
      </c>
      <c r="V1376" t="s">
        <v>1423</v>
      </c>
      <c r="W1376" t="s">
        <v>1659</v>
      </c>
      <c r="X1376" t="str">
        <f>IFERROR(VLOOKUP( Table1[[#This Row],[Trim Distributor Code]],Sheet1!$A:$J,10,FALSE),0)</f>
        <v>Active</v>
      </c>
    </row>
    <row r="1377" spans="1:24" hidden="1" x14ac:dyDescent="0.3">
      <c r="A1377" t="s">
        <v>4403</v>
      </c>
      <c r="B1377" t="s">
        <v>4826</v>
      </c>
      <c r="C1377" t="s">
        <v>4848</v>
      </c>
      <c r="D1377" t="s">
        <v>1412</v>
      </c>
      <c r="E1377" s="8" t="s">
        <v>4842</v>
      </c>
      <c r="F1377" t="s">
        <v>4081</v>
      </c>
      <c r="G1377" t="s">
        <v>4110</v>
      </c>
      <c r="H1377" t="s">
        <v>4109</v>
      </c>
      <c r="I1377" t="s">
        <v>4539</v>
      </c>
      <c r="J1377" t="s">
        <v>1682</v>
      </c>
      <c r="K1377">
        <v>1</v>
      </c>
      <c r="L1377" s="2" t="s">
        <v>1412</v>
      </c>
      <c r="M1377" s="2">
        <f ca="1">Table1[[#This Row],[Cases]]*Table1[[#This Row],[Pack Size]]</f>
        <v>0</v>
      </c>
      <c r="N1377" s="1">
        <f ca="1">Table1[[#This Row],[Cases]]*Table1[[#This Row],[Pack Size]]</f>
        <v>100</v>
      </c>
      <c r="O1377" s="1">
        <f>IFERROR(VLOOKUP(Table1[[#This Row],[SKU Code]],'SKU Size'!$G:$H,2,FALSE),0)*Table1[[#This Row],[Cases]]</f>
        <v>7547.1347355163707</v>
      </c>
      <c r="P1377" t="str">
        <f t="shared" si="23"/>
        <v>D0428</v>
      </c>
      <c r="Q1377" t="str">
        <f>IFERROR(VLOOKUP(Table1[[#This Row],[Trim Distributor Code]],Sheet1!$N:$O,2,FALSE),0)</f>
        <v>D0124</v>
      </c>
      <c r="R1377">
        <f>IFERROR(VLOOKUP(Table1[[#This Row],[Salesflo AppUser Code]],HIE!$A:$B,2,FALSE),0)</f>
        <v>0</v>
      </c>
      <c r="S1377">
        <f>IFERROR(VLOOKUP(Table1[[#This Row],[Salesflo AppUser Code]],HIE!$A:$B,2,FALSE),0)</f>
        <v>0</v>
      </c>
      <c r="T1377" t="s">
        <v>2772</v>
      </c>
      <c r="U1377" t="s">
        <v>2907</v>
      </c>
      <c r="V1377" t="s">
        <v>1423</v>
      </c>
      <c r="W1377" t="s">
        <v>1679</v>
      </c>
      <c r="X1377" t="str">
        <f>IFERROR(VLOOKUP( Table1[[#This Row],[Trim Distributor Code]],Sheet1!$A:$J,10,FALSE),0)</f>
        <v>Active</v>
      </c>
    </row>
    <row r="1378" spans="1:24" hidden="1" x14ac:dyDescent="0.3">
      <c r="A1378" t="s">
        <v>4403</v>
      </c>
      <c r="B1378" t="s">
        <v>4826</v>
      </c>
      <c r="C1378" t="s">
        <v>4848</v>
      </c>
      <c r="D1378" t="s">
        <v>1412</v>
      </c>
      <c r="E1378" s="8" t="s">
        <v>4842</v>
      </c>
      <c r="F1378" t="s">
        <v>4081</v>
      </c>
      <c r="G1378" t="s">
        <v>4111</v>
      </c>
      <c r="H1378" t="s">
        <v>4109</v>
      </c>
      <c r="I1378" t="s">
        <v>4638</v>
      </c>
      <c r="J1378" t="s">
        <v>1440</v>
      </c>
      <c r="K1378">
        <v>4</v>
      </c>
      <c r="L1378" s="2" t="s">
        <v>1412</v>
      </c>
      <c r="M1378" s="2">
        <f ca="1">Table1[[#This Row],[Cases]]*Table1[[#This Row],[Pack Size]]</f>
        <v>0</v>
      </c>
      <c r="N1378" s="1">
        <f ca="1">Table1[[#This Row],[Cases]]*Table1[[#This Row],[Pack Size]]</f>
        <v>400</v>
      </c>
      <c r="O1378" s="1">
        <f>IFERROR(VLOOKUP(Table1[[#This Row],[SKU Code]],'SKU Size'!$G:$H,2,FALSE),0)*Table1[[#This Row],[Cases]]</f>
        <v>40618.192334188374</v>
      </c>
      <c r="P1378" t="str">
        <f t="shared" si="23"/>
        <v>D0428</v>
      </c>
      <c r="Q1378" t="str">
        <f>IFERROR(VLOOKUP(Table1[[#This Row],[Trim Distributor Code]],Sheet1!$N:$O,2,FALSE),0)</f>
        <v>D0124</v>
      </c>
      <c r="R1378">
        <f>IFERROR(VLOOKUP(Table1[[#This Row],[Salesflo AppUser Code]],HIE!$A:$B,2,FALSE),0)</f>
        <v>0</v>
      </c>
      <c r="S1378">
        <f>IFERROR(VLOOKUP(Table1[[#This Row],[Salesflo AppUser Code]],HIE!$A:$B,2,FALSE),0)</f>
        <v>0</v>
      </c>
      <c r="T1378" t="s">
        <v>2772</v>
      </c>
      <c r="U1378" t="s">
        <v>2907</v>
      </c>
      <c r="V1378" t="s">
        <v>1423</v>
      </c>
      <c r="W1378" t="s">
        <v>1431</v>
      </c>
      <c r="X1378" t="str">
        <f>IFERROR(VLOOKUP( Table1[[#This Row],[Trim Distributor Code]],Sheet1!$A:$J,10,FALSE),0)</f>
        <v>Active</v>
      </c>
    </row>
    <row r="1379" spans="1:24" hidden="1" x14ac:dyDescent="0.3">
      <c r="A1379" t="s">
        <v>4403</v>
      </c>
      <c r="B1379" t="s">
        <v>4826</v>
      </c>
      <c r="C1379" t="s">
        <v>4848</v>
      </c>
      <c r="D1379" t="s">
        <v>1412</v>
      </c>
      <c r="E1379" s="8" t="s">
        <v>4842</v>
      </c>
      <c r="F1379" t="s">
        <v>4081</v>
      </c>
      <c r="G1379" t="s">
        <v>4521</v>
      </c>
      <c r="H1379" t="s">
        <v>4113</v>
      </c>
      <c r="I1379" t="s">
        <v>4540</v>
      </c>
      <c r="J1379" t="s">
        <v>14</v>
      </c>
      <c r="K1379">
        <v>6</v>
      </c>
      <c r="L1379" s="2" t="s">
        <v>1412</v>
      </c>
      <c r="M1379" s="2">
        <f ca="1">Table1[[#This Row],[Cases]]*Table1[[#This Row],[Pack Size]]</f>
        <v>0</v>
      </c>
      <c r="N1379" s="1">
        <f ca="1">Table1[[#This Row],[Cases]]*Table1[[#This Row],[Pack Size]]</f>
        <v>144</v>
      </c>
      <c r="O1379" s="1">
        <f>IFERROR(VLOOKUP(Table1[[#This Row],[SKU Code]],'SKU Size'!$G:$H,2,FALSE),0)*Table1[[#This Row],[Cases]]</f>
        <v>21548.83959150366</v>
      </c>
      <c r="P1379" t="str">
        <f t="shared" si="23"/>
        <v>D0428</v>
      </c>
      <c r="Q1379" t="str">
        <f>IFERROR(VLOOKUP(Table1[[#This Row],[Trim Distributor Code]],Sheet1!$N:$O,2,FALSE),0)</f>
        <v>D0124</v>
      </c>
      <c r="R1379">
        <f>IFERROR(VLOOKUP(Table1[[#This Row],[Salesflo AppUser Code]],HIE!$A:$B,2,FALSE),0)</f>
        <v>0</v>
      </c>
      <c r="S1379">
        <f>IFERROR(VLOOKUP(Table1[[#This Row],[Salesflo AppUser Code]],HIE!$A:$B,2,FALSE),0)</f>
        <v>0</v>
      </c>
      <c r="T1379" t="s">
        <v>2772</v>
      </c>
      <c r="U1379" t="s">
        <v>2907</v>
      </c>
      <c r="V1379" t="s">
        <v>1632</v>
      </c>
      <c r="W1379" t="s">
        <v>1688</v>
      </c>
      <c r="X1379" t="str">
        <f>IFERROR(VLOOKUP( Table1[[#This Row],[Trim Distributor Code]],Sheet1!$A:$J,10,FALSE),0)</f>
        <v>Active</v>
      </c>
    </row>
    <row r="1380" spans="1:24" hidden="1" x14ac:dyDescent="0.3">
      <c r="A1380" t="s">
        <v>4403</v>
      </c>
      <c r="B1380" t="s">
        <v>4826</v>
      </c>
      <c r="C1380" t="s">
        <v>4848</v>
      </c>
      <c r="D1380" t="s">
        <v>1412</v>
      </c>
      <c r="E1380" s="8" t="s">
        <v>4842</v>
      </c>
      <c r="F1380" t="s">
        <v>4081</v>
      </c>
      <c r="G1380" t="s">
        <v>4111</v>
      </c>
      <c r="H1380" t="s">
        <v>4113</v>
      </c>
      <c r="I1380" t="s">
        <v>4541</v>
      </c>
      <c r="J1380" t="s">
        <v>1656</v>
      </c>
      <c r="K1380">
        <v>3</v>
      </c>
      <c r="L1380" s="2" t="s">
        <v>1412</v>
      </c>
      <c r="M1380" s="2">
        <f ca="1">Table1[[#This Row],[Cases]]*Table1[[#This Row],[Pack Size]]</f>
        <v>0</v>
      </c>
      <c r="N1380" s="1">
        <f ca="1">Table1[[#This Row],[Cases]]*Table1[[#This Row],[Pack Size]]</f>
        <v>144</v>
      </c>
      <c r="O1380" s="1">
        <f>IFERROR(VLOOKUP(Table1[[#This Row],[SKU Code]],'SKU Size'!$G:$H,2,FALSE),0)*Table1[[#This Row],[Cases]]</f>
        <v>3011.7446277210265</v>
      </c>
      <c r="P1380" t="str">
        <f t="shared" si="23"/>
        <v>D0428</v>
      </c>
      <c r="Q1380" t="str">
        <f>IFERROR(VLOOKUP(Table1[[#This Row],[Trim Distributor Code]],Sheet1!$N:$O,2,FALSE),0)</f>
        <v>D0124</v>
      </c>
      <c r="R1380">
        <f>IFERROR(VLOOKUP(Table1[[#This Row],[Salesflo AppUser Code]],HIE!$A:$B,2,FALSE),0)</f>
        <v>0</v>
      </c>
      <c r="S1380">
        <f>IFERROR(VLOOKUP(Table1[[#This Row],[Salesflo AppUser Code]],HIE!$A:$B,2,FALSE),0)</f>
        <v>0</v>
      </c>
      <c r="T1380" t="s">
        <v>2772</v>
      </c>
      <c r="U1380" t="s">
        <v>2907</v>
      </c>
      <c r="V1380" t="s">
        <v>1632</v>
      </c>
      <c r="W1380" t="s">
        <v>1431</v>
      </c>
      <c r="X1380" t="str">
        <f>IFERROR(VLOOKUP( Table1[[#This Row],[Trim Distributor Code]],Sheet1!$A:$J,10,FALSE),0)</f>
        <v>Active</v>
      </c>
    </row>
    <row r="1381" spans="1:24" hidden="1" x14ac:dyDescent="0.3">
      <c r="A1381" t="s">
        <v>4403</v>
      </c>
      <c r="B1381" t="s">
        <v>4826</v>
      </c>
      <c r="C1381" t="s">
        <v>4848</v>
      </c>
      <c r="D1381" t="s">
        <v>1412</v>
      </c>
      <c r="E1381" s="8" t="s">
        <v>4842</v>
      </c>
      <c r="F1381" t="s">
        <v>4081</v>
      </c>
      <c r="G1381" t="s">
        <v>2542</v>
      </c>
      <c r="H1381" t="s">
        <v>4390</v>
      </c>
      <c r="I1381" t="s">
        <v>4843</v>
      </c>
      <c r="J1381" t="s">
        <v>2543</v>
      </c>
      <c r="K1381">
        <v>20</v>
      </c>
      <c r="L1381" s="2" t="s">
        <v>1412</v>
      </c>
      <c r="M1381" s="2">
        <f ca="1">Table1[[#This Row],[Cases]]*Table1[[#This Row],[Pack Size]]</f>
        <v>0</v>
      </c>
      <c r="N1381" s="1">
        <f ca="1">Table1[[#This Row],[Cases]]*Table1[[#This Row],[Pack Size]]</f>
        <v>9600</v>
      </c>
      <c r="O1381" s="1">
        <f>IFERROR(VLOOKUP(Table1[[#This Row],[SKU Code]],'SKU Size'!$G:$H,2,FALSE),0)*Table1[[#This Row],[Cases]]</f>
        <v>99859.706955503527</v>
      </c>
      <c r="P1381" t="str">
        <f t="shared" si="23"/>
        <v>D0428</v>
      </c>
      <c r="Q1381" t="str">
        <f>IFERROR(VLOOKUP(Table1[[#This Row],[Trim Distributor Code]],Sheet1!$N:$O,2,FALSE),0)</f>
        <v>D0124</v>
      </c>
      <c r="R1381">
        <f>IFERROR(VLOOKUP(Table1[[#This Row],[Salesflo AppUser Code]],HIE!$A:$B,2,FALSE),0)</f>
        <v>0</v>
      </c>
      <c r="S1381">
        <f>IFERROR(VLOOKUP(Table1[[#This Row],[Salesflo AppUser Code]],HIE!$A:$B,2,FALSE),0)</f>
        <v>0</v>
      </c>
      <c r="T1381" t="s">
        <v>2772</v>
      </c>
      <c r="U1381" t="s">
        <v>2907</v>
      </c>
      <c r="V1381" t="s">
        <v>2268</v>
      </c>
      <c r="W1381" t="s">
        <v>2542</v>
      </c>
      <c r="X1381" t="str">
        <f>IFERROR(VLOOKUP( Table1[[#This Row],[Trim Distributor Code]],Sheet1!$A:$J,10,FALSE),0)</f>
        <v>Active</v>
      </c>
    </row>
    <row r="1382" spans="1:24" hidden="1" x14ac:dyDescent="0.3">
      <c r="A1382" t="s">
        <v>4403</v>
      </c>
      <c r="B1382" t="s">
        <v>4826</v>
      </c>
      <c r="C1382" t="s">
        <v>4848</v>
      </c>
      <c r="D1382" t="s">
        <v>1412</v>
      </c>
      <c r="E1382" s="8" t="s">
        <v>4842</v>
      </c>
      <c r="F1382" t="s">
        <v>4081</v>
      </c>
      <c r="G1382" t="s">
        <v>2581</v>
      </c>
      <c r="H1382" t="s">
        <v>4115</v>
      </c>
      <c r="I1382" t="s">
        <v>4542</v>
      </c>
      <c r="J1382" t="s">
        <v>16</v>
      </c>
      <c r="K1382">
        <v>0.5</v>
      </c>
      <c r="L1382" s="2" t="s">
        <v>1412</v>
      </c>
      <c r="M1382" s="2">
        <f ca="1">Table1[[#This Row],[Cases]]*Table1[[#This Row],[Pack Size]]</f>
        <v>0</v>
      </c>
      <c r="N1382" s="1">
        <f ca="1">Table1[[#This Row],[Cases]]*Table1[[#This Row],[Pack Size]]</f>
        <v>144</v>
      </c>
      <c r="O1382" s="1">
        <f>IFERROR(VLOOKUP(Table1[[#This Row],[SKU Code]],'SKU Size'!$G:$H,2,FALSE),0)*Table1[[#This Row],[Cases]]</f>
        <v>2426.7146338632974</v>
      </c>
      <c r="P1382" t="str">
        <f t="shared" si="23"/>
        <v>D0428</v>
      </c>
      <c r="Q1382" t="str">
        <f>IFERROR(VLOOKUP(Table1[[#This Row],[Trim Distributor Code]],Sheet1!$N:$O,2,FALSE),0)</f>
        <v>D0124</v>
      </c>
      <c r="R1382">
        <f>IFERROR(VLOOKUP(Table1[[#This Row],[Salesflo AppUser Code]],HIE!$A:$B,2,FALSE),0)</f>
        <v>0</v>
      </c>
      <c r="S1382">
        <f>IFERROR(VLOOKUP(Table1[[#This Row],[Salesflo AppUser Code]],HIE!$A:$B,2,FALSE),0)</f>
        <v>0</v>
      </c>
      <c r="T1382" t="s">
        <v>2772</v>
      </c>
      <c r="U1382" t="s">
        <v>2907</v>
      </c>
      <c r="V1382" t="s">
        <v>2616</v>
      </c>
      <c r="W1382" t="s">
        <v>2617</v>
      </c>
      <c r="X1382" t="str">
        <f>IFERROR(VLOOKUP( Table1[[#This Row],[Trim Distributor Code]],Sheet1!$A:$J,10,FALSE),0)</f>
        <v>Active</v>
      </c>
    </row>
    <row r="1383" spans="1:24" hidden="1" x14ac:dyDescent="0.3">
      <c r="A1383" t="s">
        <v>4403</v>
      </c>
      <c r="B1383" t="s">
        <v>4826</v>
      </c>
      <c r="C1383" t="s">
        <v>4848</v>
      </c>
      <c r="D1383" t="s">
        <v>1412</v>
      </c>
      <c r="E1383" s="8" t="s">
        <v>4842</v>
      </c>
      <c r="F1383" t="s">
        <v>4081</v>
      </c>
      <c r="G1383" t="s">
        <v>2581</v>
      </c>
      <c r="H1383" t="s">
        <v>4116</v>
      </c>
      <c r="I1383" t="s">
        <v>4543</v>
      </c>
      <c r="J1383" t="s">
        <v>15</v>
      </c>
      <c r="K1383" s="1">
        <v>1</v>
      </c>
      <c r="L1383" s="1" t="s">
        <v>1412</v>
      </c>
      <c r="M1383" s="2">
        <f ca="1">Table1[[#This Row],[Cases]]*Table1[[#This Row],[Pack Size]]</f>
        <v>0</v>
      </c>
      <c r="N1383" s="1">
        <f ca="1">Table1[[#This Row],[Cases]]*Table1[[#This Row],[Pack Size]]</f>
        <v>144</v>
      </c>
      <c r="O1383" s="1">
        <f>IFERROR(VLOOKUP(Table1[[#This Row],[SKU Code]],'SKU Size'!$G:$H,2,FALSE),0)*Table1[[#This Row],[Cases]]</f>
        <v>5525.4887765477251</v>
      </c>
      <c r="P1383" t="str">
        <f t="shared" si="23"/>
        <v>D0428</v>
      </c>
      <c r="Q1383" t="str">
        <f>IFERROR(VLOOKUP(Table1[[#This Row],[Trim Distributor Code]],Sheet1!$N:$O,2,FALSE),0)</f>
        <v>D0124</v>
      </c>
      <c r="R1383">
        <f>IFERROR(VLOOKUP(Table1[[#This Row],[Salesflo AppUser Code]],HIE!$A:$B,2,FALSE),0)</f>
        <v>0</v>
      </c>
      <c r="S1383">
        <f>IFERROR(VLOOKUP(Table1[[#This Row],[Salesflo AppUser Code]],HIE!$A:$B,2,FALSE),0)</f>
        <v>0</v>
      </c>
      <c r="T1383" t="s">
        <v>2772</v>
      </c>
      <c r="U1383" t="s">
        <v>2907</v>
      </c>
      <c r="V1383" t="s">
        <v>2582</v>
      </c>
      <c r="W1383" t="s">
        <v>2590</v>
      </c>
      <c r="X1383" t="str">
        <f>IFERROR(VLOOKUP( Table1[[#This Row],[Trim Distributor Code]],Sheet1!$A:$J,10,FALSE),0)</f>
        <v>Active</v>
      </c>
    </row>
    <row r="1384" spans="1:24" hidden="1" x14ac:dyDescent="0.3">
      <c r="A1384" t="s">
        <v>4403</v>
      </c>
      <c r="B1384" t="s">
        <v>4826</v>
      </c>
      <c r="C1384" t="s">
        <v>4848</v>
      </c>
      <c r="D1384" t="s">
        <v>1412</v>
      </c>
      <c r="E1384" s="8" t="s">
        <v>4842</v>
      </c>
      <c r="F1384" t="s">
        <v>4081</v>
      </c>
      <c r="G1384" t="s">
        <v>4107</v>
      </c>
      <c r="H1384" t="s">
        <v>4106</v>
      </c>
      <c r="I1384" t="s">
        <v>4747</v>
      </c>
      <c r="J1384" t="s">
        <v>1954</v>
      </c>
      <c r="K1384">
        <v>15</v>
      </c>
      <c r="L1384" s="2" t="s">
        <v>1412</v>
      </c>
      <c r="M1384" s="2">
        <f ca="1">Table1[[#This Row],[Cases]]*Table1[[#This Row],[Pack Size]]</f>
        <v>0</v>
      </c>
      <c r="N1384" s="1">
        <f ca="1">Table1[[#This Row],[Cases]]*Table1[[#This Row],[Pack Size]]</f>
        <v>4320</v>
      </c>
      <c r="O1384" s="1">
        <f>IFERROR(VLOOKUP(Table1[[#This Row],[SKU Code]],'SKU Size'!$G:$H,2,FALSE),0)*Table1[[#This Row],[Cases]]</f>
        <v>123033.00100371306</v>
      </c>
      <c r="P1384" t="str">
        <f t="shared" si="23"/>
        <v>D0428</v>
      </c>
      <c r="Q1384" t="str">
        <f>IFERROR(VLOOKUP(Table1[[#This Row],[Trim Distributor Code]],Sheet1!$N:$O,2,FALSE),0)</f>
        <v>D0124</v>
      </c>
      <c r="R1384">
        <f>IFERROR(VLOOKUP(Table1[[#This Row],[Salesflo AppUser Code]],HIE!$A:$B,2,FALSE),0)</f>
        <v>0</v>
      </c>
      <c r="S1384">
        <f>IFERROR(VLOOKUP(Table1[[#This Row],[Salesflo AppUser Code]],HIE!$A:$B,2,FALSE),0)</f>
        <v>0</v>
      </c>
      <c r="T1384" t="s">
        <v>2772</v>
      </c>
      <c r="U1384" t="s">
        <v>2907</v>
      </c>
      <c r="V1384" t="s">
        <v>1444</v>
      </c>
      <c r="W1384" t="s">
        <v>1867</v>
      </c>
      <c r="X1384" t="str">
        <f>IFERROR(VLOOKUP( Table1[[#This Row],[Trim Distributor Code]],Sheet1!$A:$J,10,FALSE),0)</f>
        <v>Active</v>
      </c>
    </row>
    <row r="1385" spans="1:24" hidden="1" x14ac:dyDescent="0.3">
      <c r="A1385" t="s">
        <v>4403</v>
      </c>
      <c r="B1385" t="s">
        <v>4826</v>
      </c>
      <c r="C1385" t="s">
        <v>4848</v>
      </c>
      <c r="D1385" t="s">
        <v>1412</v>
      </c>
      <c r="E1385" s="8" t="s">
        <v>4842</v>
      </c>
      <c r="F1385" t="s">
        <v>4081</v>
      </c>
      <c r="G1385" t="s">
        <v>4114</v>
      </c>
      <c r="H1385" t="s">
        <v>4113</v>
      </c>
      <c r="I1385" t="s">
        <v>4750</v>
      </c>
      <c r="J1385" t="s">
        <v>2024</v>
      </c>
      <c r="K1385">
        <v>10</v>
      </c>
      <c r="L1385" s="2" t="s">
        <v>1412</v>
      </c>
      <c r="M1385" s="2">
        <f ca="1">Table1[[#This Row],[Cases]]*Table1[[#This Row],[Pack Size]]</f>
        <v>0</v>
      </c>
      <c r="N1385" s="1">
        <f ca="1">Table1[[#This Row],[Cases]]*Table1[[#This Row],[Pack Size]]</f>
        <v>240</v>
      </c>
      <c r="O1385" s="1">
        <f>IFERROR(VLOOKUP(Table1[[#This Row],[SKU Code]],'SKU Size'!$G:$H,2,FALSE),0)*Table1[[#This Row],[Cases]]</f>
        <v>18851.21736729296</v>
      </c>
      <c r="P1385" t="str">
        <f t="shared" si="23"/>
        <v>D0428</v>
      </c>
      <c r="Q1385" t="str">
        <f>IFERROR(VLOOKUP(Table1[[#This Row],[Trim Distributor Code]],Sheet1!$N:$O,2,FALSE),0)</f>
        <v>D0124</v>
      </c>
      <c r="R1385">
        <f>IFERROR(VLOOKUP(Table1[[#This Row],[Salesflo AppUser Code]],HIE!$A:$B,2,FALSE),0)</f>
        <v>0</v>
      </c>
      <c r="S1385">
        <f>IFERROR(VLOOKUP(Table1[[#This Row],[Salesflo AppUser Code]],HIE!$A:$B,2,FALSE),0)</f>
        <v>0</v>
      </c>
      <c r="T1385" t="s">
        <v>2772</v>
      </c>
      <c r="U1385" t="s">
        <v>2907</v>
      </c>
      <c r="V1385" t="s">
        <v>1632</v>
      </c>
      <c r="W1385" t="s">
        <v>2023</v>
      </c>
      <c r="X1385" t="str">
        <f>IFERROR(VLOOKUP( Table1[[#This Row],[Trim Distributor Code]],Sheet1!$A:$J,10,FALSE),0)</f>
        <v>Active</v>
      </c>
    </row>
    <row r="1386" spans="1:24" hidden="1" x14ac:dyDescent="0.3">
      <c r="A1386" t="s">
        <v>4403</v>
      </c>
      <c r="B1386" t="s">
        <v>4826</v>
      </c>
      <c r="C1386" t="s">
        <v>4848</v>
      </c>
      <c r="D1386" t="s">
        <v>1412</v>
      </c>
      <c r="E1386" s="8" t="s">
        <v>4842</v>
      </c>
      <c r="F1386" t="s">
        <v>4081</v>
      </c>
      <c r="G1386" t="s">
        <v>4820</v>
      </c>
      <c r="H1386" t="s">
        <v>4820</v>
      </c>
      <c r="I1386" t="s">
        <v>4821</v>
      </c>
      <c r="J1386" t="s">
        <v>12</v>
      </c>
      <c r="K1386">
        <v>1</v>
      </c>
      <c r="L1386" s="2" t="s">
        <v>1412</v>
      </c>
      <c r="M1386" s="2">
        <f ca="1">Table1[[#This Row],[Cases]]*Table1[[#This Row],[Pack Size]]</f>
        <v>0</v>
      </c>
      <c r="N1386" s="1">
        <f ca="1">Table1[[#This Row],[Cases]]*Table1[[#This Row],[Pack Size]]</f>
        <v>360</v>
      </c>
      <c r="O1386" s="1">
        <f>IFERROR(VLOOKUP(Table1[[#This Row],[SKU Code]],'SKU Size'!$G:$H,2,FALSE),0)*Table1[[#This Row],[Cases]]</f>
        <v>9113.7842034732421</v>
      </c>
      <c r="P1386" t="str">
        <f t="shared" si="23"/>
        <v>D0428</v>
      </c>
      <c r="Q1386" t="str">
        <f>IFERROR(VLOOKUP(Table1[[#This Row],[Trim Distributor Code]],Sheet1!$N:$O,2,FALSE),0)</f>
        <v>D0124</v>
      </c>
      <c r="R1386">
        <f>IFERROR(VLOOKUP(Table1[[#This Row],[Salesflo AppUser Code]],HIE!$A:$B,2,FALSE),0)</f>
        <v>0</v>
      </c>
      <c r="S1386">
        <f>IFERROR(VLOOKUP(Table1[[#This Row],[Salesflo AppUser Code]],HIE!$A:$B,2,FALSE),0)</f>
        <v>0</v>
      </c>
      <c r="T1386" t="s">
        <v>2772</v>
      </c>
      <c r="U1386" t="s">
        <v>2907</v>
      </c>
      <c r="V1386" t="s">
        <v>1606</v>
      </c>
      <c r="W1386" t="s">
        <v>1688</v>
      </c>
      <c r="X1386" t="str">
        <f>IFERROR(VLOOKUP( Table1[[#This Row],[Trim Distributor Code]],Sheet1!$A:$J,10,FALSE),0)</f>
        <v>Active</v>
      </c>
    </row>
    <row r="1387" spans="1:24" hidden="1" x14ac:dyDescent="0.3">
      <c r="A1387" t="s">
        <v>4403</v>
      </c>
      <c r="B1387" t="s">
        <v>4826</v>
      </c>
      <c r="C1387" t="s">
        <v>4848</v>
      </c>
      <c r="D1387" t="s">
        <v>1412</v>
      </c>
      <c r="E1387" s="8" t="s">
        <v>4842</v>
      </c>
      <c r="F1387" t="s">
        <v>4081</v>
      </c>
      <c r="G1387" t="s">
        <v>4822</v>
      </c>
      <c r="H1387" t="s">
        <v>4823</v>
      </c>
      <c r="I1387" t="s">
        <v>4796</v>
      </c>
      <c r="J1387" t="s">
        <v>1995</v>
      </c>
      <c r="K1387">
        <v>20</v>
      </c>
      <c r="L1387" s="2" t="s">
        <v>1412</v>
      </c>
      <c r="M1387" s="2">
        <f ca="1">Table1[[#This Row],[Cases]]*Table1[[#This Row],[Pack Size]]</f>
        <v>0</v>
      </c>
      <c r="N1387" s="1">
        <f ca="1">Table1[[#This Row],[Cases]]*Table1[[#This Row],[Pack Size]]</f>
        <v>3840</v>
      </c>
      <c r="O1387" s="1">
        <f>IFERROR(VLOOKUP(Table1[[#This Row],[SKU Code]],'SKU Size'!$G:$H,2,FALSE),0)*Table1[[#This Row],[Cases]]</f>
        <v>166116.83192900033</v>
      </c>
      <c r="P1387" t="str">
        <f t="shared" si="23"/>
        <v>D0428</v>
      </c>
      <c r="Q1387" t="str">
        <f>IFERROR(VLOOKUP(Table1[[#This Row],[Trim Distributor Code]],Sheet1!$N:$O,2,FALSE),0)</f>
        <v>D0124</v>
      </c>
      <c r="R1387">
        <f>IFERROR(VLOOKUP(Table1[[#This Row],[Salesflo AppUser Code]],HIE!$A:$B,2,FALSE),0)</f>
        <v>0</v>
      </c>
      <c r="S1387">
        <f>IFERROR(VLOOKUP(Table1[[#This Row],[Salesflo AppUser Code]],HIE!$A:$B,2,FALSE),0)</f>
        <v>0</v>
      </c>
      <c r="T1387" t="s">
        <v>2772</v>
      </c>
      <c r="U1387" t="s">
        <v>2907</v>
      </c>
      <c r="V1387" t="s">
        <v>1606</v>
      </c>
      <c r="W1387" t="s">
        <v>1867</v>
      </c>
      <c r="X1387" t="str">
        <f>IFERROR(VLOOKUP( Table1[[#This Row],[Trim Distributor Code]],Sheet1!$A:$J,10,FALSE),0)</f>
        <v>Active</v>
      </c>
    </row>
    <row r="1388" spans="1:24" hidden="1" x14ac:dyDescent="0.3">
      <c r="A1388" t="s">
        <v>4403</v>
      </c>
      <c r="B1388" t="s">
        <v>4826</v>
      </c>
      <c r="C1388" t="s">
        <v>4848</v>
      </c>
      <c r="D1388" t="s">
        <v>1412</v>
      </c>
      <c r="E1388" s="8" t="s">
        <v>4842</v>
      </c>
      <c r="F1388" t="s">
        <v>4081</v>
      </c>
      <c r="G1388" t="s">
        <v>4361</v>
      </c>
      <c r="H1388" t="s">
        <v>4360</v>
      </c>
      <c r="I1388" t="s">
        <v>4845</v>
      </c>
      <c r="J1388" t="s">
        <v>4271</v>
      </c>
      <c r="K1388">
        <v>6</v>
      </c>
      <c r="L1388" s="2" t="s">
        <v>1412</v>
      </c>
      <c r="M1388" s="2">
        <f ca="1">Table1[[#This Row],[Cases]]*Table1[[#This Row],[Pack Size]]</f>
        <v>0</v>
      </c>
      <c r="N1388" s="1">
        <f ca="1">Table1[[#This Row],[Cases]]*Table1[[#This Row],[Pack Size]]</f>
        <v>576</v>
      </c>
      <c r="O1388" s="1">
        <f>IFERROR(VLOOKUP(Table1[[#This Row],[SKU Code]],'SKU Size'!$G:$H,2,FALSE),0)*Table1[[#This Row],[Cases]]</f>
        <v>0</v>
      </c>
      <c r="P1388" t="str">
        <f t="shared" si="23"/>
        <v>D0428</v>
      </c>
      <c r="Q1388" t="str">
        <f>IFERROR(VLOOKUP(Table1[[#This Row],[Trim Distributor Code]],Sheet1!$N:$O,2,FALSE),0)</f>
        <v>D0124</v>
      </c>
      <c r="R1388">
        <f>IFERROR(VLOOKUP(Table1[[#This Row],[Salesflo AppUser Code]],HIE!$A:$B,2,FALSE),0)</f>
        <v>0</v>
      </c>
      <c r="S1388">
        <f>IFERROR(VLOOKUP(Table1[[#This Row],[Salesflo AppUser Code]],HIE!$A:$B,2,FALSE),0)</f>
        <v>0</v>
      </c>
      <c r="T1388" t="s">
        <v>2772</v>
      </c>
      <c r="U1388" t="s">
        <v>2907</v>
      </c>
      <c r="V1388" t="s">
        <v>4360</v>
      </c>
      <c r="W1388" t="s">
        <v>1422</v>
      </c>
      <c r="X1388" t="str">
        <f>IFERROR(VLOOKUP( Table1[[#This Row],[Trim Distributor Code]],Sheet1!$A:$J,10,FALSE),0)</f>
        <v>Active</v>
      </c>
    </row>
    <row r="1389" spans="1:24" hidden="1" x14ac:dyDescent="0.3">
      <c r="A1389" t="s">
        <v>4403</v>
      </c>
      <c r="B1389" t="s">
        <v>3312</v>
      </c>
      <c r="C1389" t="s">
        <v>4849</v>
      </c>
      <c r="D1389" t="s">
        <v>1412</v>
      </c>
      <c r="E1389" s="8" t="s">
        <v>4850</v>
      </c>
      <c r="F1389" t="s">
        <v>4851</v>
      </c>
      <c r="G1389" t="s">
        <v>4521</v>
      </c>
      <c r="H1389" t="s">
        <v>4106</v>
      </c>
      <c r="I1389" t="s">
        <v>4538</v>
      </c>
      <c r="J1389" t="s">
        <v>11</v>
      </c>
      <c r="K1389" s="1">
        <v>200</v>
      </c>
      <c r="L1389" s="1" t="s">
        <v>1412</v>
      </c>
      <c r="M1389" s="2">
        <f ca="1">Table1[[#This Row],[Cases]]*Table1[[#This Row],[Pack Size]]</f>
        <v>0</v>
      </c>
      <c r="N1389" s="1">
        <f ca="1">Table1[[#This Row],[Cases]]*Table1[[#This Row],[Pack Size]]</f>
        <v>70400</v>
      </c>
      <c r="O1389" s="1">
        <f>IFERROR(VLOOKUP(Table1[[#This Row],[SKU Code]],'SKU Size'!$G:$H,2,FALSE),0)*Table1[[#This Row],[Cases]]</f>
        <v>1752949.6464307816</v>
      </c>
      <c r="P1389" t="str">
        <f t="shared" si="23"/>
        <v>D0411</v>
      </c>
      <c r="Q1389">
        <f>IFERROR(VLOOKUP(Table1[[#This Row],[Trim Distributor Code]],Sheet1!$N:$O,2,FALSE),0)</f>
        <v>3400985</v>
      </c>
      <c r="R1389" t="str">
        <f>IFERROR(VLOOKUP(Table1[[#This Row],[Salesflo AppUser Code]],HIE!$A:$B,2,FALSE),0)</f>
        <v>Active</v>
      </c>
      <c r="S1389" t="str">
        <f>IFERROR(VLOOKUP(Table1[[#This Row],[Salesflo AppUser Code]],HIE!$A:$B,2,FALSE),0)</f>
        <v>Active</v>
      </c>
      <c r="T1389" t="s">
        <v>2772</v>
      </c>
      <c r="U1389" t="s">
        <v>2907</v>
      </c>
      <c r="V1389" t="s">
        <v>1444</v>
      </c>
      <c r="W1389" t="s">
        <v>1688</v>
      </c>
      <c r="X1389" t="str">
        <f>IFERROR(VLOOKUP( Table1[[#This Row],[Trim Distributor Code]],Sheet1!$A:$J,10,FALSE),0)</f>
        <v>Active</v>
      </c>
    </row>
    <row r="1390" spans="1:24" hidden="1" x14ac:dyDescent="0.3">
      <c r="A1390" t="s">
        <v>4403</v>
      </c>
      <c r="B1390" t="s">
        <v>3312</v>
      </c>
      <c r="C1390" t="s">
        <v>4849</v>
      </c>
      <c r="D1390" t="s">
        <v>1412</v>
      </c>
      <c r="E1390" s="8" t="s">
        <v>4850</v>
      </c>
      <c r="F1390" t="s">
        <v>4851</v>
      </c>
      <c r="G1390" t="s">
        <v>4108</v>
      </c>
      <c r="H1390" t="s">
        <v>4109</v>
      </c>
      <c r="I1390" t="s">
        <v>4566</v>
      </c>
      <c r="J1390" t="s">
        <v>13</v>
      </c>
      <c r="K1390">
        <v>5</v>
      </c>
      <c r="L1390" s="2" t="s">
        <v>1412</v>
      </c>
      <c r="M1390" s="2">
        <f ca="1">Table1[[#This Row],[Cases]]*Table1[[#This Row],[Pack Size]]</f>
        <v>0</v>
      </c>
      <c r="N1390" s="1">
        <f ca="1">Table1[[#This Row],[Cases]]*Table1[[#This Row],[Pack Size]]</f>
        <v>500</v>
      </c>
      <c r="O1390" s="1">
        <f>IFERROR(VLOOKUP(Table1[[#This Row],[SKU Code]],'SKU Size'!$G:$H,2,FALSE),0)*Table1[[#This Row],[Cases]]</f>
        <v>52843.370296523535</v>
      </c>
      <c r="P1390" t="str">
        <f t="shared" si="23"/>
        <v>D0411</v>
      </c>
      <c r="Q1390">
        <f>IFERROR(VLOOKUP(Table1[[#This Row],[Trim Distributor Code]],Sheet1!$N:$O,2,FALSE),0)</f>
        <v>3400985</v>
      </c>
      <c r="R1390" t="str">
        <f>IFERROR(VLOOKUP(Table1[[#This Row],[Salesflo AppUser Code]],HIE!$A:$B,2,FALSE),0)</f>
        <v>Active</v>
      </c>
      <c r="S1390" t="str">
        <f>IFERROR(VLOOKUP(Table1[[#This Row],[Salesflo AppUser Code]],HIE!$A:$B,2,FALSE),0)</f>
        <v>Active</v>
      </c>
      <c r="T1390" t="s">
        <v>2772</v>
      </c>
      <c r="U1390" t="s">
        <v>2907</v>
      </c>
      <c r="V1390" t="s">
        <v>1423</v>
      </c>
      <c r="W1390" t="s">
        <v>1659</v>
      </c>
      <c r="X1390" t="str">
        <f>IFERROR(VLOOKUP( Table1[[#This Row],[Trim Distributor Code]],Sheet1!$A:$J,10,FALSE),0)</f>
        <v>Active</v>
      </c>
    </row>
    <row r="1391" spans="1:24" hidden="1" x14ac:dyDescent="0.3">
      <c r="A1391" t="s">
        <v>4403</v>
      </c>
      <c r="B1391" t="s">
        <v>3312</v>
      </c>
      <c r="C1391" t="s">
        <v>4849</v>
      </c>
      <c r="D1391" t="s">
        <v>1412</v>
      </c>
      <c r="E1391" s="8" t="s">
        <v>4850</v>
      </c>
      <c r="F1391" t="s">
        <v>4851</v>
      </c>
      <c r="G1391" t="s">
        <v>4110</v>
      </c>
      <c r="H1391" t="s">
        <v>4109</v>
      </c>
      <c r="I1391" t="s">
        <v>4539</v>
      </c>
      <c r="J1391" t="s">
        <v>1682</v>
      </c>
      <c r="K1391">
        <v>1</v>
      </c>
      <c r="L1391" s="2" t="s">
        <v>1412</v>
      </c>
      <c r="M1391" s="2">
        <f ca="1">Table1[[#This Row],[Cases]]*Table1[[#This Row],[Pack Size]]</f>
        <v>0</v>
      </c>
      <c r="N1391" s="1">
        <f ca="1">Table1[[#This Row],[Cases]]*Table1[[#This Row],[Pack Size]]</f>
        <v>100</v>
      </c>
      <c r="O1391" s="1">
        <f>IFERROR(VLOOKUP(Table1[[#This Row],[SKU Code]],'SKU Size'!$G:$H,2,FALSE),0)*Table1[[#This Row],[Cases]]</f>
        <v>7547.1347355163707</v>
      </c>
      <c r="P1391" t="str">
        <f t="shared" si="23"/>
        <v>D0411</v>
      </c>
      <c r="Q1391">
        <f>IFERROR(VLOOKUP(Table1[[#This Row],[Trim Distributor Code]],Sheet1!$N:$O,2,FALSE),0)</f>
        <v>3400985</v>
      </c>
      <c r="R1391" t="str">
        <f>IFERROR(VLOOKUP(Table1[[#This Row],[Salesflo AppUser Code]],HIE!$A:$B,2,FALSE),0)</f>
        <v>Active</v>
      </c>
      <c r="S1391" t="str">
        <f>IFERROR(VLOOKUP(Table1[[#This Row],[Salesflo AppUser Code]],HIE!$A:$B,2,FALSE),0)</f>
        <v>Active</v>
      </c>
      <c r="T1391" t="s">
        <v>2772</v>
      </c>
      <c r="U1391" t="s">
        <v>2907</v>
      </c>
      <c r="V1391" t="s">
        <v>1423</v>
      </c>
      <c r="W1391" t="s">
        <v>1679</v>
      </c>
      <c r="X1391" t="str">
        <f>IFERROR(VLOOKUP( Table1[[#This Row],[Trim Distributor Code]],Sheet1!$A:$J,10,FALSE),0)</f>
        <v>Active</v>
      </c>
    </row>
    <row r="1392" spans="1:24" hidden="1" x14ac:dyDescent="0.3">
      <c r="A1392" t="s">
        <v>4403</v>
      </c>
      <c r="B1392" t="s">
        <v>3312</v>
      </c>
      <c r="C1392" t="s">
        <v>4849</v>
      </c>
      <c r="D1392" t="s">
        <v>1412</v>
      </c>
      <c r="E1392" s="8" t="s">
        <v>4850</v>
      </c>
      <c r="F1392" t="s">
        <v>4851</v>
      </c>
      <c r="G1392" t="s">
        <v>4521</v>
      </c>
      <c r="H1392" t="s">
        <v>4113</v>
      </c>
      <c r="I1392" t="s">
        <v>4540</v>
      </c>
      <c r="J1392" t="s">
        <v>14</v>
      </c>
      <c r="K1392">
        <v>12</v>
      </c>
      <c r="L1392" s="2" t="s">
        <v>1412</v>
      </c>
      <c r="M1392" s="2">
        <f ca="1">Table1[[#This Row],[Cases]]*Table1[[#This Row],[Pack Size]]</f>
        <v>0</v>
      </c>
      <c r="N1392" s="1">
        <f ca="1">Table1[[#This Row],[Cases]]*Table1[[#This Row],[Pack Size]]</f>
        <v>288</v>
      </c>
      <c r="O1392" s="1">
        <f>IFERROR(VLOOKUP(Table1[[#This Row],[SKU Code]],'SKU Size'!$G:$H,2,FALSE),0)*Table1[[#This Row],[Cases]]</f>
        <v>43097.67918300732</v>
      </c>
      <c r="P1392" t="str">
        <f t="shared" si="23"/>
        <v>D0411</v>
      </c>
      <c r="Q1392">
        <f>IFERROR(VLOOKUP(Table1[[#This Row],[Trim Distributor Code]],Sheet1!$N:$O,2,FALSE),0)</f>
        <v>3400985</v>
      </c>
      <c r="R1392" t="str">
        <f>IFERROR(VLOOKUP(Table1[[#This Row],[Salesflo AppUser Code]],HIE!$A:$B,2,FALSE),0)</f>
        <v>Active</v>
      </c>
      <c r="S1392" t="str">
        <f>IFERROR(VLOOKUP(Table1[[#This Row],[Salesflo AppUser Code]],HIE!$A:$B,2,FALSE),0)</f>
        <v>Active</v>
      </c>
      <c r="T1392" t="s">
        <v>2772</v>
      </c>
      <c r="U1392" t="s">
        <v>2907</v>
      </c>
      <c r="V1392" t="s">
        <v>1632</v>
      </c>
      <c r="W1392" t="s">
        <v>1688</v>
      </c>
      <c r="X1392" t="str">
        <f>IFERROR(VLOOKUP( Table1[[#This Row],[Trim Distributor Code]],Sheet1!$A:$J,10,FALSE),0)</f>
        <v>Active</v>
      </c>
    </row>
    <row r="1393" spans="1:24" hidden="1" x14ac:dyDescent="0.3">
      <c r="A1393" t="s">
        <v>4403</v>
      </c>
      <c r="B1393" t="s">
        <v>3312</v>
      </c>
      <c r="C1393" t="s">
        <v>4849</v>
      </c>
      <c r="D1393" t="s">
        <v>1412</v>
      </c>
      <c r="E1393" s="8" t="s">
        <v>4850</v>
      </c>
      <c r="F1393" t="s">
        <v>4851</v>
      </c>
      <c r="G1393" t="s">
        <v>4111</v>
      </c>
      <c r="H1393" t="s">
        <v>4113</v>
      </c>
      <c r="I1393" t="s">
        <v>4541</v>
      </c>
      <c r="J1393" t="s">
        <v>1656</v>
      </c>
      <c r="K1393">
        <v>20</v>
      </c>
      <c r="L1393" s="2" t="s">
        <v>1412</v>
      </c>
      <c r="M1393" s="2">
        <f ca="1">Table1[[#This Row],[Cases]]*Table1[[#This Row],[Pack Size]]</f>
        <v>0</v>
      </c>
      <c r="N1393" s="1">
        <f ca="1">Table1[[#This Row],[Cases]]*Table1[[#This Row],[Pack Size]]</f>
        <v>960</v>
      </c>
      <c r="O1393" s="1">
        <f>IFERROR(VLOOKUP(Table1[[#This Row],[SKU Code]],'SKU Size'!$G:$H,2,FALSE),0)*Table1[[#This Row],[Cases]]</f>
        <v>20078.297518140178</v>
      </c>
      <c r="P1393" t="str">
        <f t="shared" si="23"/>
        <v>D0411</v>
      </c>
      <c r="Q1393">
        <f>IFERROR(VLOOKUP(Table1[[#This Row],[Trim Distributor Code]],Sheet1!$N:$O,2,FALSE),0)</f>
        <v>3400985</v>
      </c>
      <c r="R1393" t="str">
        <f>IFERROR(VLOOKUP(Table1[[#This Row],[Salesflo AppUser Code]],HIE!$A:$B,2,FALSE),0)</f>
        <v>Active</v>
      </c>
      <c r="S1393" t="str">
        <f>IFERROR(VLOOKUP(Table1[[#This Row],[Salesflo AppUser Code]],HIE!$A:$B,2,FALSE),0)</f>
        <v>Active</v>
      </c>
      <c r="T1393" t="s">
        <v>2772</v>
      </c>
      <c r="U1393" t="s">
        <v>2907</v>
      </c>
      <c r="V1393" t="s">
        <v>1632</v>
      </c>
      <c r="W1393" t="s">
        <v>1431</v>
      </c>
      <c r="X1393" t="str">
        <f>IFERROR(VLOOKUP( Table1[[#This Row],[Trim Distributor Code]],Sheet1!$A:$J,10,FALSE),0)</f>
        <v>Active</v>
      </c>
    </row>
    <row r="1394" spans="1:24" hidden="1" x14ac:dyDescent="0.3">
      <c r="A1394" t="s">
        <v>4403</v>
      </c>
      <c r="B1394" t="s">
        <v>3312</v>
      </c>
      <c r="C1394" t="s">
        <v>4849</v>
      </c>
      <c r="D1394" t="s">
        <v>1412</v>
      </c>
      <c r="E1394" s="8" t="s">
        <v>4850</v>
      </c>
      <c r="F1394" s="8" t="s">
        <v>4851</v>
      </c>
      <c r="G1394" t="s">
        <v>2542</v>
      </c>
      <c r="H1394" t="s">
        <v>4390</v>
      </c>
      <c r="I1394" t="s">
        <v>4843</v>
      </c>
      <c r="J1394" t="s">
        <v>2543</v>
      </c>
      <c r="K1394">
        <v>20</v>
      </c>
      <c r="L1394" s="2" t="s">
        <v>1412</v>
      </c>
      <c r="M1394" s="2">
        <f ca="1">Table1[[#This Row],[Cases]]*Table1[[#This Row],[Pack Size]]</f>
        <v>0</v>
      </c>
      <c r="N1394" s="1">
        <f ca="1">Table1[[#This Row],[Cases]]*Table1[[#This Row],[Pack Size]]</f>
        <v>9600</v>
      </c>
      <c r="O1394" s="1">
        <f>IFERROR(VLOOKUP(Table1[[#This Row],[SKU Code]],'SKU Size'!$G:$H,2,FALSE),0)*Table1[[#This Row],[Cases]]</f>
        <v>99859.706955503527</v>
      </c>
      <c r="P1394" t="str">
        <f t="shared" si="23"/>
        <v>D0411</v>
      </c>
      <c r="Q1394">
        <f>IFERROR(VLOOKUP(Table1[[#This Row],[Trim Distributor Code]],Sheet1!$N:$O,2,FALSE),0)</f>
        <v>3400985</v>
      </c>
      <c r="R1394" t="str">
        <f>IFERROR(VLOOKUP(Table1[[#This Row],[Salesflo AppUser Code]],HIE!$A:$B,2,FALSE),0)</f>
        <v>Active</v>
      </c>
      <c r="S1394" t="str">
        <f>IFERROR(VLOOKUP(Table1[[#This Row],[Salesflo AppUser Code]],HIE!$A:$B,2,FALSE),0)</f>
        <v>Active</v>
      </c>
      <c r="T1394" t="s">
        <v>2772</v>
      </c>
      <c r="U1394" t="s">
        <v>2907</v>
      </c>
      <c r="V1394" t="s">
        <v>2268</v>
      </c>
      <c r="W1394" t="s">
        <v>2542</v>
      </c>
      <c r="X1394" t="str">
        <f>IFERROR(VLOOKUP( Table1[[#This Row],[Trim Distributor Code]],Sheet1!$A:$J,10,FALSE),0)</f>
        <v>Active</v>
      </c>
    </row>
    <row r="1395" spans="1:24" hidden="1" x14ac:dyDescent="0.3">
      <c r="A1395" t="s">
        <v>4403</v>
      </c>
      <c r="B1395" t="s">
        <v>3312</v>
      </c>
      <c r="C1395" t="s">
        <v>4849</v>
      </c>
      <c r="D1395" t="s">
        <v>1412</v>
      </c>
      <c r="E1395" s="8" t="s">
        <v>4850</v>
      </c>
      <c r="F1395" s="8" t="s">
        <v>4851</v>
      </c>
      <c r="G1395" t="s">
        <v>2581</v>
      </c>
      <c r="H1395" t="s">
        <v>4115</v>
      </c>
      <c r="I1395" t="s">
        <v>4542</v>
      </c>
      <c r="J1395" t="s">
        <v>16</v>
      </c>
      <c r="K1395" s="1">
        <v>3</v>
      </c>
      <c r="L1395" s="1" t="s">
        <v>1412</v>
      </c>
      <c r="M1395" s="2">
        <f ca="1">Table1[[#This Row],[Cases]]*Table1[[#This Row],[Pack Size]]</f>
        <v>0</v>
      </c>
      <c r="N1395" s="1">
        <f ca="1">Table1[[#This Row],[Cases]]*Table1[[#This Row],[Pack Size]]</f>
        <v>864</v>
      </c>
      <c r="O1395" s="1">
        <f>IFERROR(VLOOKUP(Table1[[#This Row],[SKU Code]],'SKU Size'!$G:$H,2,FALSE),0)*Table1[[#This Row],[Cases]]</f>
        <v>14560.287803179785</v>
      </c>
      <c r="P1395" t="str">
        <f t="shared" si="23"/>
        <v>D0411</v>
      </c>
      <c r="Q1395">
        <f>IFERROR(VLOOKUP(Table1[[#This Row],[Trim Distributor Code]],Sheet1!$N:$O,2,FALSE),0)</f>
        <v>3400985</v>
      </c>
      <c r="R1395" t="str">
        <f>IFERROR(VLOOKUP(Table1[[#This Row],[Salesflo AppUser Code]],HIE!$A:$B,2,FALSE),0)</f>
        <v>Active</v>
      </c>
      <c r="S1395" t="str">
        <f>IFERROR(VLOOKUP(Table1[[#This Row],[Salesflo AppUser Code]],HIE!$A:$B,2,FALSE),0)</f>
        <v>Active</v>
      </c>
      <c r="T1395" t="s">
        <v>2772</v>
      </c>
      <c r="U1395" t="s">
        <v>2907</v>
      </c>
      <c r="V1395" t="s">
        <v>2616</v>
      </c>
      <c r="W1395" t="s">
        <v>2617</v>
      </c>
      <c r="X1395" t="str">
        <f>IFERROR(VLOOKUP( Table1[[#This Row],[Trim Distributor Code]],Sheet1!$A:$J,10,FALSE),0)</f>
        <v>Active</v>
      </c>
    </row>
    <row r="1396" spans="1:24" hidden="1" x14ac:dyDescent="0.3">
      <c r="A1396" t="s">
        <v>4403</v>
      </c>
      <c r="B1396" t="s">
        <v>3312</v>
      </c>
      <c r="C1396" t="s">
        <v>4849</v>
      </c>
      <c r="D1396" t="s">
        <v>1412</v>
      </c>
      <c r="E1396" s="8" t="s">
        <v>4850</v>
      </c>
      <c r="F1396" s="8" t="s">
        <v>4851</v>
      </c>
      <c r="G1396" t="s">
        <v>2581</v>
      </c>
      <c r="H1396" t="s">
        <v>4116</v>
      </c>
      <c r="I1396" t="s">
        <v>4543</v>
      </c>
      <c r="J1396" t="s">
        <v>15</v>
      </c>
      <c r="K1396">
        <v>2</v>
      </c>
      <c r="L1396" s="2" t="s">
        <v>1412</v>
      </c>
      <c r="M1396" s="2">
        <f ca="1">Table1[[#This Row],[Cases]]*Table1[[#This Row],[Pack Size]]</f>
        <v>0</v>
      </c>
      <c r="N1396" s="1">
        <f ca="1">Table1[[#This Row],[Cases]]*Table1[[#This Row],[Pack Size]]</f>
        <v>288</v>
      </c>
      <c r="O1396" s="1">
        <f>IFERROR(VLOOKUP(Table1[[#This Row],[SKU Code]],'SKU Size'!$G:$H,2,FALSE),0)*Table1[[#This Row],[Cases]]</f>
        <v>11050.97755309545</v>
      </c>
      <c r="P1396" t="str">
        <f t="shared" si="23"/>
        <v>D0411</v>
      </c>
      <c r="Q1396">
        <f>IFERROR(VLOOKUP(Table1[[#This Row],[Trim Distributor Code]],Sheet1!$N:$O,2,FALSE),0)</f>
        <v>3400985</v>
      </c>
      <c r="R1396" t="str">
        <f>IFERROR(VLOOKUP(Table1[[#This Row],[Salesflo AppUser Code]],HIE!$A:$B,2,FALSE),0)</f>
        <v>Active</v>
      </c>
      <c r="S1396" t="str">
        <f>IFERROR(VLOOKUP(Table1[[#This Row],[Salesflo AppUser Code]],HIE!$A:$B,2,FALSE),0)</f>
        <v>Active</v>
      </c>
      <c r="T1396" t="s">
        <v>2772</v>
      </c>
      <c r="U1396" t="s">
        <v>2907</v>
      </c>
      <c r="V1396" t="s">
        <v>2582</v>
      </c>
      <c r="W1396" t="s">
        <v>2590</v>
      </c>
      <c r="X1396" t="str">
        <f>IFERROR(VLOOKUP( Table1[[#This Row],[Trim Distributor Code]],Sheet1!$A:$J,10,FALSE),0)</f>
        <v>Active</v>
      </c>
    </row>
    <row r="1397" spans="1:24" hidden="1" x14ac:dyDescent="0.3">
      <c r="A1397" t="s">
        <v>4403</v>
      </c>
      <c r="B1397" t="s">
        <v>3312</v>
      </c>
      <c r="C1397" t="s">
        <v>4849</v>
      </c>
      <c r="D1397" t="s">
        <v>1412</v>
      </c>
      <c r="E1397" s="8" t="s">
        <v>4850</v>
      </c>
      <c r="F1397" s="8" t="s">
        <v>4851</v>
      </c>
      <c r="G1397" t="s">
        <v>4107</v>
      </c>
      <c r="H1397" t="s">
        <v>4106</v>
      </c>
      <c r="I1397" t="s">
        <v>4747</v>
      </c>
      <c r="J1397" t="s">
        <v>1954</v>
      </c>
      <c r="K1397">
        <v>15</v>
      </c>
      <c r="L1397" s="2" t="s">
        <v>1412</v>
      </c>
      <c r="M1397" s="2">
        <f ca="1">Table1[[#This Row],[Cases]]*Table1[[#This Row],[Pack Size]]</f>
        <v>0</v>
      </c>
      <c r="N1397" s="1">
        <f ca="1">Table1[[#This Row],[Cases]]*Table1[[#This Row],[Pack Size]]</f>
        <v>4320</v>
      </c>
      <c r="O1397" s="1">
        <f>IFERROR(VLOOKUP(Table1[[#This Row],[SKU Code]],'SKU Size'!$G:$H,2,FALSE),0)*Table1[[#This Row],[Cases]]</f>
        <v>123033.00100371306</v>
      </c>
      <c r="P1397" t="str">
        <f t="shared" si="23"/>
        <v>D0411</v>
      </c>
      <c r="Q1397">
        <f>IFERROR(VLOOKUP(Table1[[#This Row],[Trim Distributor Code]],Sheet1!$N:$O,2,FALSE),0)</f>
        <v>3400985</v>
      </c>
      <c r="R1397" t="str">
        <f>IFERROR(VLOOKUP(Table1[[#This Row],[Salesflo AppUser Code]],HIE!$A:$B,2,FALSE),0)</f>
        <v>Active</v>
      </c>
      <c r="S1397" t="str">
        <f>IFERROR(VLOOKUP(Table1[[#This Row],[Salesflo AppUser Code]],HIE!$A:$B,2,FALSE),0)</f>
        <v>Active</v>
      </c>
      <c r="T1397" t="s">
        <v>2772</v>
      </c>
      <c r="U1397" t="s">
        <v>2907</v>
      </c>
      <c r="V1397" t="s">
        <v>1444</v>
      </c>
      <c r="W1397" t="s">
        <v>1867</v>
      </c>
      <c r="X1397" t="str">
        <f>IFERROR(VLOOKUP( Table1[[#This Row],[Trim Distributor Code]],Sheet1!$A:$J,10,FALSE),0)</f>
        <v>Active</v>
      </c>
    </row>
    <row r="1398" spans="1:24" hidden="1" x14ac:dyDescent="0.3">
      <c r="A1398" t="s">
        <v>4403</v>
      </c>
      <c r="B1398" t="s">
        <v>3312</v>
      </c>
      <c r="C1398" t="s">
        <v>4849</v>
      </c>
      <c r="D1398" t="s">
        <v>1412</v>
      </c>
      <c r="E1398" s="8" t="s">
        <v>4850</v>
      </c>
      <c r="F1398" s="8" t="s">
        <v>4851</v>
      </c>
      <c r="G1398" t="s">
        <v>4112</v>
      </c>
      <c r="H1398" t="s">
        <v>4109</v>
      </c>
      <c r="I1398" t="s">
        <v>4749</v>
      </c>
      <c r="J1398" t="s">
        <v>1877</v>
      </c>
      <c r="K1398">
        <v>10</v>
      </c>
      <c r="L1398" s="2" t="s">
        <v>1412</v>
      </c>
      <c r="M1398" s="2">
        <f ca="1">Table1[[#This Row],[Cases]]*Table1[[#This Row],[Pack Size]]</f>
        <v>0</v>
      </c>
      <c r="N1398" s="1">
        <f ca="1">Table1[[#This Row],[Cases]]*Table1[[#This Row],[Pack Size]]</f>
        <v>1000</v>
      </c>
      <c r="O1398" s="1">
        <f>IFERROR(VLOOKUP(Table1[[#This Row],[SKU Code]],'SKU Size'!$G:$H,2,FALSE),0)*Table1[[#This Row],[Cases]]</f>
        <v>123765.44728373151</v>
      </c>
      <c r="P1398" t="str">
        <f t="shared" si="23"/>
        <v>D0411</v>
      </c>
      <c r="Q1398">
        <f>IFERROR(VLOOKUP(Table1[[#This Row],[Trim Distributor Code]],Sheet1!$N:$O,2,FALSE),0)</f>
        <v>3400985</v>
      </c>
      <c r="R1398" t="str">
        <f>IFERROR(VLOOKUP(Table1[[#This Row],[Salesflo AppUser Code]],HIE!$A:$B,2,FALSE),0)</f>
        <v>Active</v>
      </c>
      <c r="S1398" t="str">
        <f>IFERROR(VLOOKUP(Table1[[#This Row],[Salesflo AppUser Code]],HIE!$A:$B,2,FALSE),0)</f>
        <v>Active</v>
      </c>
      <c r="T1398" t="s">
        <v>2772</v>
      </c>
      <c r="U1398" t="s">
        <v>2907</v>
      </c>
      <c r="V1398" t="s">
        <v>1423</v>
      </c>
      <c r="W1398" t="s">
        <v>1868</v>
      </c>
      <c r="X1398" t="str">
        <f>IFERROR(VLOOKUP( Table1[[#This Row],[Trim Distributor Code]],Sheet1!$A:$J,10,FALSE),0)</f>
        <v>Active</v>
      </c>
    </row>
    <row r="1399" spans="1:24" hidden="1" x14ac:dyDescent="0.3">
      <c r="A1399" t="s">
        <v>4403</v>
      </c>
      <c r="B1399" t="s">
        <v>3312</v>
      </c>
      <c r="C1399" t="s">
        <v>4849</v>
      </c>
      <c r="D1399" t="s">
        <v>1412</v>
      </c>
      <c r="E1399" s="8" t="s">
        <v>4850</v>
      </c>
      <c r="F1399" s="8" t="s">
        <v>4851</v>
      </c>
      <c r="G1399" t="s">
        <v>4114</v>
      </c>
      <c r="H1399" t="s">
        <v>4113</v>
      </c>
      <c r="I1399" t="s">
        <v>4750</v>
      </c>
      <c r="J1399" t="s">
        <v>2024</v>
      </c>
      <c r="K1399">
        <v>30</v>
      </c>
      <c r="L1399" s="2" t="s">
        <v>1412</v>
      </c>
      <c r="M1399" s="2">
        <f ca="1">Table1[[#This Row],[Cases]]*Table1[[#This Row],[Pack Size]]</f>
        <v>0</v>
      </c>
      <c r="N1399" s="1">
        <f ca="1">Table1[[#This Row],[Cases]]*Table1[[#This Row],[Pack Size]]</f>
        <v>720</v>
      </c>
      <c r="O1399" s="1">
        <f>IFERROR(VLOOKUP(Table1[[#This Row],[SKU Code]],'SKU Size'!$G:$H,2,FALSE),0)*Table1[[#This Row],[Cases]]</f>
        <v>56553.652101878877</v>
      </c>
      <c r="P1399" t="str">
        <f t="shared" si="23"/>
        <v>D0411</v>
      </c>
      <c r="Q1399">
        <f>IFERROR(VLOOKUP(Table1[[#This Row],[Trim Distributor Code]],Sheet1!$N:$O,2,FALSE),0)</f>
        <v>3400985</v>
      </c>
      <c r="R1399" t="str">
        <f>IFERROR(VLOOKUP(Table1[[#This Row],[Salesflo AppUser Code]],HIE!$A:$B,2,FALSE),0)</f>
        <v>Active</v>
      </c>
      <c r="S1399" t="str">
        <f>IFERROR(VLOOKUP(Table1[[#This Row],[Salesflo AppUser Code]],HIE!$A:$B,2,FALSE),0)</f>
        <v>Active</v>
      </c>
      <c r="T1399" t="s">
        <v>2772</v>
      </c>
      <c r="U1399" t="s">
        <v>2907</v>
      </c>
      <c r="V1399" t="s">
        <v>1632</v>
      </c>
      <c r="W1399" t="s">
        <v>2023</v>
      </c>
      <c r="X1399" t="str">
        <f>IFERROR(VLOOKUP( Table1[[#This Row],[Trim Distributor Code]],Sheet1!$A:$J,10,FALSE),0)</f>
        <v>Active</v>
      </c>
    </row>
    <row r="1400" spans="1:24" hidden="1" x14ac:dyDescent="0.3">
      <c r="A1400" t="s">
        <v>4403</v>
      </c>
      <c r="B1400" t="s">
        <v>3312</v>
      </c>
      <c r="C1400" t="s">
        <v>4849</v>
      </c>
      <c r="D1400" t="s">
        <v>1412</v>
      </c>
      <c r="E1400" s="8" t="s">
        <v>4850</v>
      </c>
      <c r="F1400" s="8" t="s">
        <v>4851</v>
      </c>
      <c r="G1400" t="s">
        <v>4822</v>
      </c>
      <c r="H1400" t="s">
        <v>4823</v>
      </c>
      <c r="I1400" t="s">
        <v>4796</v>
      </c>
      <c r="J1400" t="s">
        <v>1995</v>
      </c>
      <c r="K1400">
        <v>20</v>
      </c>
      <c r="L1400" s="2" t="s">
        <v>1412</v>
      </c>
      <c r="M1400" s="2">
        <f ca="1">Table1[[#This Row],[Cases]]*Table1[[#This Row],[Pack Size]]</f>
        <v>0</v>
      </c>
      <c r="N1400" s="1">
        <f ca="1">Table1[[#This Row],[Cases]]*Table1[[#This Row],[Pack Size]]</f>
        <v>3840</v>
      </c>
      <c r="O1400" s="1">
        <f>IFERROR(VLOOKUP(Table1[[#This Row],[SKU Code]],'SKU Size'!$G:$H,2,FALSE),0)*Table1[[#This Row],[Cases]]</f>
        <v>166116.83192900033</v>
      </c>
      <c r="P1400" t="str">
        <f t="shared" si="23"/>
        <v>D0411</v>
      </c>
      <c r="Q1400">
        <f>IFERROR(VLOOKUP(Table1[[#This Row],[Trim Distributor Code]],Sheet1!$N:$O,2,FALSE),0)</f>
        <v>3400985</v>
      </c>
      <c r="R1400" t="str">
        <f>IFERROR(VLOOKUP(Table1[[#This Row],[Salesflo AppUser Code]],HIE!$A:$B,2,FALSE),0)</f>
        <v>Active</v>
      </c>
      <c r="S1400" t="str">
        <f>IFERROR(VLOOKUP(Table1[[#This Row],[Salesflo AppUser Code]],HIE!$A:$B,2,FALSE),0)</f>
        <v>Active</v>
      </c>
      <c r="T1400" t="s">
        <v>2772</v>
      </c>
      <c r="U1400" t="s">
        <v>2907</v>
      </c>
      <c r="V1400" t="s">
        <v>1606</v>
      </c>
      <c r="W1400" t="s">
        <v>1867</v>
      </c>
      <c r="X1400" t="str">
        <f>IFERROR(VLOOKUP( Table1[[#This Row],[Trim Distributor Code]],Sheet1!$A:$J,10,FALSE),0)</f>
        <v>Active</v>
      </c>
    </row>
    <row r="1401" spans="1:24" hidden="1" x14ac:dyDescent="0.3">
      <c r="A1401" t="s">
        <v>4403</v>
      </c>
      <c r="B1401" t="s">
        <v>3312</v>
      </c>
      <c r="C1401" t="s">
        <v>4849</v>
      </c>
      <c r="D1401" t="s">
        <v>1412</v>
      </c>
      <c r="E1401" s="8" t="s">
        <v>4850</v>
      </c>
      <c r="F1401" s="8" t="s">
        <v>4851</v>
      </c>
      <c r="G1401" t="s">
        <v>4361</v>
      </c>
      <c r="H1401" t="s">
        <v>4360</v>
      </c>
      <c r="I1401" t="s">
        <v>4845</v>
      </c>
      <c r="J1401" t="s">
        <v>4271</v>
      </c>
      <c r="K1401" s="1">
        <v>5</v>
      </c>
      <c r="L1401" s="1" t="s">
        <v>1412</v>
      </c>
      <c r="M1401" s="2">
        <f ca="1">Table1[[#This Row],[Cases]]*Table1[[#This Row],[Pack Size]]</f>
        <v>0</v>
      </c>
      <c r="N1401" s="1">
        <f ca="1">Table1[[#This Row],[Cases]]*Table1[[#This Row],[Pack Size]]</f>
        <v>480</v>
      </c>
      <c r="O1401" s="1">
        <f>IFERROR(VLOOKUP(Table1[[#This Row],[SKU Code]],'SKU Size'!$G:$H,2,FALSE),0)*Table1[[#This Row],[Cases]]</f>
        <v>0</v>
      </c>
      <c r="P1401" t="str">
        <f t="shared" si="23"/>
        <v>D0411</v>
      </c>
      <c r="Q1401">
        <f>IFERROR(VLOOKUP(Table1[[#This Row],[Trim Distributor Code]],Sheet1!$N:$O,2,FALSE),0)</f>
        <v>3400985</v>
      </c>
      <c r="R1401" t="str">
        <f>IFERROR(VLOOKUP(Table1[[#This Row],[Salesflo AppUser Code]],HIE!$A:$B,2,FALSE),0)</f>
        <v>Active</v>
      </c>
      <c r="S1401" t="str">
        <f>IFERROR(VLOOKUP(Table1[[#This Row],[Salesflo AppUser Code]],HIE!$A:$B,2,FALSE),0)</f>
        <v>Active</v>
      </c>
      <c r="T1401" t="s">
        <v>2772</v>
      </c>
      <c r="U1401" t="s">
        <v>2907</v>
      </c>
      <c r="V1401" t="s">
        <v>4360</v>
      </c>
      <c r="W1401" t="s">
        <v>1422</v>
      </c>
      <c r="X1401" t="str">
        <f>IFERROR(VLOOKUP( Table1[[#This Row],[Trim Distributor Code]],Sheet1!$A:$J,10,FALSE),0)</f>
        <v>Active</v>
      </c>
    </row>
    <row r="1402" spans="1:24" hidden="1" x14ac:dyDescent="0.3">
      <c r="A1402" t="s">
        <v>4403</v>
      </c>
      <c r="B1402" t="s">
        <v>4827</v>
      </c>
      <c r="C1402" t="s">
        <v>4852</v>
      </c>
      <c r="D1402" t="s">
        <v>1412</v>
      </c>
      <c r="E1402" s="8" t="s">
        <v>4853</v>
      </c>
      <c r="F1402" s="8" t="s">
        <v>4854</v>
      </c>
      <c r="G1402" t="s">
        <v>4521</v>
      </c>
      <c r="H1402" t="s">
        <v>4106</v>
      </c>
      <c r="I1402" t="s">
        <v>4538</v>
      </c>
      <c r="J1402" t="s">
        <v>11</v>
      </c>
      <c r="K1402">
        <v>140</v>
      </c>
      <c r="L1402" s="2" t="s">
        <v>1412</v>
      </c>
      <c r="M1402" s="2">
        <f ca="1">Table1[[#This Row],[Cases]]*Table1[[#This Row],[Pack Size]]</f>
        <v>0</v>
      </c>
      <c r="N1402" s="1">
        <f ca="1">Table1[[#This Row],[Cases]]*Table1[[#This Row],[Pack Size]]</f>
        <v>49280</v>
      </c>
      <c r="O1402" s="1">
        <f>IFERROR(VLOOKUP(Table1[[#This Row],[SKU Code]],'SKU Size'!$G:$H,2,FALSE),0)*Table1[[#This Row],[Cases]]</f>
        <v>1227064.7525015471</v>
      </c>
      <c r="P1402" t="str">
        <f t="shared" si="23"/>
        <v>D0507</v>
      </c>
      <c r="Q1402">
        <f>IFERROR(VLOOKUP(Table1[[#This Row],[Trim Distributor Code]],Sheet1!$N:$O,2,FALSE),0)</f>
        <v>0</v>
      </c>
      <c r="R1402">
        <f>IFERROR(VLOOKUP(Table1[[#This Row],[Salesflo AppUser Code]],HIE!$A:$B,2,FALSE),0)</f>
        <v>0</v>
      </c>
      <c r="S1402">
        <f>IFERROR(VLOOKUP(Table1[[#This Row],[Salesflo AppUser Code]],HIE!$A:$B,2,FALSE),0)</f>
        <v>0</v>
      </c>
      <c r="T1402" t="s">
        <v>2772</v>
      </c>
      <c r="U1402" t="s">
        <v>2907</v>
      </c>
      <c r="V1402" t="s">
        <v>1444</v>
      </c>
      <c r="W1402" t="s">
        <v>1688</v>
      </c>
      <c r="X1402" t="str">
        <f>IFERROR(VLOOKUP( Table1[[#This Row],[Trim Distributor Code]],Sheet1!$A:$J,10,FALSE),0)</f>
        <v>Active</v>
      </c>
    </row>
    <row r="1403" spans="1:24" hidden="1" x14ac:dyDescent="0.3">
      <c r="A1403" t="s">
        <v>4403</v>
      </c>
      <c r="B1403" t="s">
        <v>4828</v>
      </c>
      <c r="C1403" t="s">
        <v>4855</v>
      </c>
      <c r="D1403" t="s">
        <v>1412</v>
      </c>
      <c r="E1403" s="8" t="s">
        <v>4853</v>
      </c>
      <c r="F1403" s="8" t="s">
        <v>4854</v>
      </c>
      <c r="G1403" t="s">
        <v>4521</v>
      </c>
      <c r="H1403" t="s">
        <v>4106</v>
      </c>
      <c r="I1403" t="s">
        <v>4538</v>
      </c>
      <c r="J1403" t="s">
        <v>11</v>
      </c>
      <c r="K1403">
        <v>140</v>
      </c>
      <c r="L1403" s="2" t="s">
        <v>1412</v>
      </c>
      <c r="M1403" s="2">
        <f ca="1">Table1[[#This Row],[Cases]]*Table1[[#This Row],[Pack Size]]</f>
        <v>0</v>
      </c>
      <c r="N1403" s="1">
        <f ca="1">Table1[[#This Row],[Cases]]*Table1[[#This Row],[Pack Size]]</f>
        <v>49280</v>
      </c>
      <c r="O1403" s="1">
        <f>IFERROR(VLOOKUP(Table1[[#This Row],[SKU Code]],'SKU Size'!$G:$H,2,FALSE),0)*Table1[[#This Row],[Cases]]</f>
        <v>1227064.7525015471</v>
      </c>
      <c r="P1403" t="str">
        <f t="shared" si="23"/>
        <v>D0507</v>
      </c>
      <c r="Q1403">
        <f>IFERROR(VLOOKUP(Table1[[#This Row],[Trim Distributor Code]],Sheet1!$N:$O,2,FALSE),0)</f>
        <v>0</v>
      </c>
      <c r="R1403">
        <f>IFERROR(VLOOKUP(Table1[[#This Row],[Salesflo AppUser Code]],HIE!$A:$B,2,FALSE),0)</f>
        <v>0</v>
      </c>
      <c r="S1403">
        <f>IFERROR(VLOOKUP(Table1[[#This Row],[Salesflo AppUser Code]],HIE!$A:$B,2,FALSE),0)</f>
        <v>0</v>
      </c>
      <c r="T1403" t="s">
        <v>2772</v>
      </c>
      <c r="U1403" t="s">
        <v>2907</v>
      </c>
      <c r="V1403" t="s">
        <v>1444</v>
      </c>
      <c r="W1403" t="s">
        <v>1688</v>
      </c>
      <c r="X1403" t="str">
        <f>IFERROR(VLOOKUP( Table1[[#This Row],[Trim Distributor Code]],Sheet1!$A:$J,10,FALSE),0)</f>
        <v>Active</v>
      </c>
    </row>
    <row r="1404" spans="1:24" hidden="1" x14ac:dyDescent="0.3">
      <c r="A1404" t="s">
        <v>4403</v>
      </c>
      <c r="B1404" t="s">
        <v>3313</v>
      </c>
      <c r="C1404" t="s">
        <v>4856</v>
      </c>
      <c r="D1404" t="s">
        <v>1412</v>
      </c>
      <c r="E1404" s="8" t="s">
        <v>4857</v>
      </c>
      <c r="F1404" s="8" t="s">
        <v>4858</v>
      </c>
      <c r="G1404" t="s">
        <v>4521</v>
      </c>
      <c r="H1404" t="s">
        <v>4106</v>
      </c>
      <c r="I1404" t="s">
        <v>4538</v>
      </c>
      <c r="J1404" t="s">
        <v>11</v>
      </c>
      <c r="K1404" s="1">
        <v>200</v>
      </c>
      <c r="L1404" s="1" t="s">
        <v>1412</v>
      </c>
      <c r="M1404" s="2">
        <f ca="1">Table1[[#This Row],[Cases]]*Table1[[#This Row],[Pack Size]]</f>
        <v>0</v>
      </c>
      <c r="N1404" s="1">
        <f ca="1">Table1[[#This Row],[Cases]]*Table1[[#This Row],[Pack Size]]</f>
        <v>70400</v>
      </c>
      <c r="O1404" s="1">
        <f>IFERROR(VLOOKUP(Table1[[#This Row],[SKU Code]],'SKU Size'!$G:$H,2,FALSE),0)*Table1[[#This Row],[Cases]]</f>
        <v>1752949.6464307816</v>
      </c>
      <c r="P1404" t="str">
        <f t="shared" si="23"/>
        <v>D0412</v>
      </c>
      <c r="Q1404" t="str">
        <f>IFERROR(VLOOKUP(Table1[[#This Row],[Trim Distributor Code]],Sheet1!$N:$O,2,FALSE),0)</f>
        <v>D0124</v>
      </c>
      <c r="R1404" t="str">
        <f>IFERROR(VLOOKUP(Table1[[#This Row],[Salesflo AppUser Code]],HIE!$A:$B,2,FALSE),0)</f>
        <v>Active</v>
      </c>
      <c r="S1404" t="str">
        <f>IFERROR(VLOOKUP(Table1[[#This Row],[Salesflo AppUser Code]],HIE!$A:$B,2,FALSE),0)</f>
        <v>Active</v>
      </c>
      <c r="T1404" t="s">
        <v>2772</v>
      </c>
      <c r="U1404" t="s">
        <v>2907</v>
      </c>
      <c r="V1404" t="s">
        <v>1444</v>
      </c>
      <c r="W1404" t="s">
        <v>1688</v>
      </c>
      <c r="X1404" t="str">
        <f>IFERROR(VLOOKUP( Table1[[#This Row],[Trim Distributor Code]],Sheet1!$A:$J,10,FALSE),0)</f>
        <v>Active</v>
      </c>
    </row>
    <row r="1405" spans="1:24" hidden="1" x14ac:dyDescent="0.3">
      <c r="A1405" t="s">
        <v>4403</v>
      </c>
      <c r="B1405" t="s">
        <v>4829</v>
      </c>
      <c r="C1405" t="s">
        <v>4859</v>
      </c>
      <c r="D1405" s="8" t="s">
        <v>1412</v>
      </c>
      <c r="E1405" s="8" t="s">
        <v>4860</v>
      </c>
      <c r="F1405" t="s">
        <v>4082</v>
      </c>
      <c r="G1405" t="s">
        <v>4521</v>
      </c>
      <c r="H1405" t="s">
        <v>4106</v>
      </c>
      <c r="I1405" t="s">
        <v>4538</v>
      </c>
      <c r="J1405" t="s">
        <v>11</v>
      </c>
      <c r="K1405">
        <v>120</v>
      </c>
      <c r="L1405" s="2" t="s">
        <v>1412</v>
      </c>
      <c r="M1405" s="2">
        <f ca="1">Table1[[#This Row],[Cases]]*Table1[[#This Row],[Pack Size]]</f>
        <v>0</v>
      </c>
      <c r="N1405" s="1">
        <f ca="1">Table1[[#This Row],[Cases]]*Table1[[#This Row],[Pack Size]]</f>
        <v>42240</v>
      </c>
      <c r="O1405" s="1">
        <f>IFERROR(VLOOKUP(Table1[[#This Row],[SKU Code]],'SKU Size'!$G:$H,2,FALSE),0)*Table1[[#This Row],[Cases]]</f>
        <v>1051769.7878584689</v>
      </c>
      <c r="P1405" t="str">
        <f t="shared" si="23"/>
        <v>D0429</v>
      </c>
      <c r="Q1405" t="str">
        <f>IFERROR(VLOOKUP(Table1[[#This Row],[Trim Distributor Code]],Sheet1!$N:$O,2,FALSE),0)</f>
        <v>D0124</v>
      </c>
      <c r="R1405">
        <f>IFERROR(VLOOKUP(Table1[[#This Row],[Salesflo AppUser Code]],HIE!$A:$B,2,FALSE),0)</f>
        <v>0</v>
      </c>
      <c r="S1405">
        <f>IFERROR(VLOOKUP(Table1[[#This Row],[Salesflo AppUser Code]],HIE!$A:$B,2,FALSE),0)</f>
        <v>0</v>
      </c>
      <c r="T1405" t="s">
        <v>2772</v>
      </c>
      <c r="U1405" t="s">
        <v>2907</v>
      </c>
      <c r="V1405" t="s">
        <v>1444</v>
      </c>
      <c r="W1405" t="s">
        <v>1688</v>
      </c>
      <c r="X1405" t="str">
        <f>IFERROR(VLOOKUP( Table1[[#This Row],[Trim Distributor Code]],Sheet1!$A:$J,10,FALSE),0)</f>
        <v>Active</v>
      </c>
    </row>
    <row r="1406" spans="1:24" hidden="1" x14ac:dyDescent="0.3">
      <c r="A1406" t="s">
        <v>4403</v>
      </c>
      <c r="B1406" t="s">
        <v>3315</v>
      </c>
      <c r="C1406" t="s">
        <v>4861</v>
      </c>
      <c r="D1406" s="8" t="s">
        <v>1412</v>
      </c>
      <c r="E1406" s="8" t="s">
        <v>4862</v>
      </c>
      <c r="F1406" t="s">
        <v>4863</v>
      </c>
      <c r="G1406" t="s">
        <v>4521</v>
      </c>
      <c r="H1406" t="s">
        <v>4106</v>
      </c>
      <c r="I1406" t="s">
        <v>4538</v>
      </c>
      <c r="J1406" t="s">
        <v>11</v>
      </c>
      <c r="K1406">
        <v>120</v>
      </c>
      <c r="L1406" s="2" t="s">
        <v>1412</v>
      </c>
      <c r="M1406" s="2">
        <f ca="1">Table1[[#This Row],[Cases]]*Table1[[#This Row],[Pack Size]]</f>
        <v>0</v>
      </c>
      <c r="N1406" s="1">
        <f ca="1">Table1[[#This Row],[Cases]]*Table1[[#This Row],[Pack Size]]</f>
        <v>42240</v>
      </c>
      <c r="O1406" s="1">
        <f>IFERROR(VLOOKUP(Table1[[#This Row],[SKU Code]],'SKU Size'!$G:$H,2,FALSE),0)*Table1[[#This Row],[Cases]]</f>
        <v>1051769.7878584689</v>
      </c>
      <c r="P1406" t="str">
        <f t="shared" si="23"/>
        <v>D0414</v>
      </c>
      <c r="Q1406" t="str">
        <f>IFERROR(VLOOKUP(Table1[[#This Row],[Trim Distributor Code]],Sheet1!$N:$O,2,FALSE),0)</f>
        <v>D0124</v>
      </c>
      <c r="R1406" t="str">
        <f>IFERROR(VLOOKUP(Table1[[#This Row],[Salesflo AppUser Code]],HIE!$A:$B,2,FALSE),0)</f>
        <v>Active</v>
      </c>
      <c r="S1406" t="str">
        <f>IFERROR(VLOOKUP(Table1[[#This Row],[Salesflo AppUser Code]],HIE!$A:$B,2,FALSE),0)</f>
        <v>Active</v>
      </c>
      <c r="T1406" t="s">
        <v>2772</v>
      </c>
      <c r="U1406" t="s">
        <v>2907</v>
      </c>
      <c r="V1406" t="s">
        <v>1444</v>
      </c>
      <c r="W1406" t="s">
        <v>1688</v>
      </c>
      <c r="X1406" t="str">
        <f>IFERROR(VLOOKUP( Table1[[#This Row],[Trim Distributor Code]],Sheet1!$A:$J,10,FALSE),0)</f>
        <v>Active</v>
      </c>
    </row>
    <row r="1407" spans="1:24" hidden="1" x14ac:dyDescent="0.3">
      <c r="A1407" t="s">
        <v>4403</v>
      </c>
      <c r="B1407" t="s">
        <v>4830</v>
      </c>
      <c r="C1407" t="s">
        <v>4864</v>
      </c>
      <c r="D1407" s="8" t="s">
        <v>1412</v>
      </c>
      <c r="E1407" s="8" t="s">
        <v>4865</v>
      </c>
      <c r="F1407" t="s">
        <v>4866</v>
      </c>
      <c r="G1407" t="s">
        <v>4521</v>
      </c>
      <c r="H1407" t="s">
        <v>4106</v>
      </c>
      <c r="I1407" t="s">
        <v>4538</v>
      </c>
      <c r="J1407" t="s">
        <v>11</v>
      </c>
      <c r="K1407" s="1">
        <v>200</v>
      </c>
      <c r="L1407" s="1" t="s">
        <v>1412</v>
      </c>
      <c r="M1407" s="2">
        <f ca="1">Table1[[#This Row],[Cases]]*Table1[[#This Row],[Pack Size]]</f>
        <v>0</v>
      </c>
      <c r="N1407" s="1">
        <f ca="1">Table1[[#This Row],[Cases]]*Table1[[#This Row],[Pack Size]]</f>
        <v>70400</v>
      </c>
      <c r="O1407" s="1">
        <f>IFERROR(VLOOKUP(Table1[[#This Row],[SKU Code]],'SKU Size'!$G:$H,2,FALSE),0)*Table1[[#This Row],[Cases]]</f>
        <v>1752949.6464307816</v>
      </c>
      <c r="P1407" t="str">
        <f t="shared" si="23"/>
        <v>D0502</v>
      </c>
      <c r="Q1407" t="str">
        <f>IFERROR(VLOOKUP(Table1[[#This Row],[Trim Distributor Code]],Sheet1!$N:$O,2,FALSE),0)</f>
        <v>D0447</v>
      </c>
      <c r="R1407">
        <f>IFERROR(VLOOKUP(Table1[[#This Row],[Salesflo AppUser Code]],HIE!$A:$B,2,FALSE),0)</f>
        <v>0</v>
      </c>
      <c r="S1407">
        <f>IFERROR(VLOOKUP(Table1[[#This Row],[Salesflo AppUser Code]],HIE!$A:$B,2,FALSE),0)</f>
        <v>0</v>
      </c>
      <c r="T1407" t="s">
        <v>2772</v>
      </c>
      <c r="U1407" t="s">
        <v>2907</v>
      </c>
      <c r="V1407" t="s">
        <v>1444</v>
      </c>
      <c r="W1407" t="s">
        <v>1688</v>
      </c>
      <c r="X1407">
        <f>IFERROR(VLOOKUP( Table1[[#This Row],[Trim Distributor Code]],Sheet1!$A:$J,10,FALSE),0)</f>
        <v>0</v>
      </c>
    </row>
    <row r="1408" spans="1:24" hidden="1" x14ac:dyDescent="0.3">
      <c r="A1408" t="s">
        <v>4403</v>
      </c>
      <c r="B1408" t="s">
        <v>4831</v>
      </c>
      <c r="C1408" t="s">
        <v>4867</v>
      </c>
      <c r="D1408" s="8" t="s">
        <v>1412</v>
      </c>
      <c r="E1408" s="8" t="s">
        <v>4868</v>
      </c>
      <c r="F1408" t="s">
        <v>38</v>
      </c>
      <c r="G1408" t="s">
        <v>4521</v>
      </c>
      <c r="H1408" t="s">
        <v>4106</v>
      </c>
      <c r="I1408" t="s">
        <v>4538</v>
      </c>
      <c r="J1408" t="s">
        <v>11</v>
      </c>
      <c r="K1408">
        <v>140</v>
      </c>
      <c r="L1408" s="2" t="s">
        <v>1412</v>
      </c>
      <c r="M1408" s="2">
        <f ca="1">Table1[[#This Row],[Cases]]*Table1[[#This Row],[Pack Size]]</f>
        <v>0</v>
      </c>
      <c r="N1408" s="1">
        <f ca="1">Table1[[#This Row],[Cases]]*Table1[[#This Row],[Pack Size]]</f>
        <v>49280</v>
      </c>
      <c r="O1408" s="1">
        <f>IFERROR(VLOOKUP(Table1[[#This Row],[SKU Code]],'SKU Size'!$G:$H,2,FALSE),0)*Table1[[#This Row],[Cases]]</f>
        <v>1227064.7525015471</v>
      </c>
      <c r="P1408" t="str">
        <f t="shared" si="23"/>
        <v>D0498</v>
      </c>
      <c r="Q1408" t="str">
        <f>IFERROR(VLOOKUP(Table1[[#This Row],[Trim Distributor Code]],Sheet1!$N:$O,2,FALSE),0)</f>
        <v>D0447</v>
      </c>
      <c r="R1408">
        <f>IFERROR(VLOOKUP(Table1[[#This Row],[Salesflo AppUser Code]],HIE!$A:$B,2,FALSE),0)</f>
        <v>0</v>
      </c>
      <c r="S1408">
        <f>IFERROR(VLOOKUP(Table1[[#This Row],[Salesflo AppUser Code]],HIE!$A:$B,2,FALSE),0)</f>
        <v>0</v>
      </c>
      <c r="T1408" t="s">
        <v>2772</v>
      </c>
      <c r="U1408" t="s">
        <v>2907</v>
      </c>
      <c r="V1408" t="s">
        <v>1444</v>
      </c>
      <c r="W1408" t="s">
        <v>1688</v>
      </c>
      <c r="X1408" t="str">
        <f>IFERROR(VLOOKUP( Table1[[#This Row],[Trim Distributor Code]],Sheet1!$A:$J,10,FALSE),0)</f>
        <v>Active</v>
      </c>
    </row>
    <row r="1409" spans="1:24" hidden="1" x14ac:dyDescent="0.3">
      <c r="A1409" t="s">
        <v>4403</v>
      </c>
      <c r="B1409" t="s">
        <v>4832</v>
      </c>
      <c r="C1409" t="s">
        <v>4869</v>
      </c>
      <c r="D1409" s="8" t="s">
        <v>1412</v>
      </c>
      <c r="E1409" s="8" t="s">
        <v>4870</v>
      </c>
      <c r="F1409" t="s">
        <v>4871</v>
      </c>
      <c r="G1409" t="s">
        <v>4521</v>
      </c>
      <c r="H1409" t="s">
        <v>4106</v>
      </c>
      <c r="I1409" t="s">
        <v>4538</v>
      </c>
      <c r="J1409" t="s">
        <v>11</v>
      </c>
      <c r="K1409">
        <v>100</v>
      </c>
      <c r="L1409" s="2" t="s">
        <v>1412</v>
      </c>
      <c r="M1409" s="2">
        <f ca="1">Table1[[#This Row],[Cases]]*Table1[[#This Row],[Pack Size]]</f>
        <v>0</v>
      </c>
      <c r="N1409" s="1">
        <f ca="1">Table1[[#This Row],[Cases]]*Table1[[#This Row],[Pack Size]]</f>
        <v>35200</v>
      </c>
      <c r="O1409" s="1">
        <f>IFERROR(VLOOKUP(Table1[[#This Row],[SKU Code]],'SKU Size'!$G:$H,2,FALSE),0)*Table1[[#This Row],[Cases]]</f>
        <v>876474.82321539079</v>
      </c>
      <c r="P1409" t="str">
        <f t="shared" si="23"/>
        <v>D0540</v>
      </c>
      <c r="Q1409">
        <f>IFERROR(VLOOKUP(Table1[[#This Row],[Trim Distributor Code]],Sheet1!$N:$O,2,FALSE),0)</f>
        <v>0</v>
      </c>
      <c r="R1409">
        <f>IFERROR(VLOOKUP(Table1[[#This Row],[Salesflo AppUser Code]],HIE!$A:$B,2,FALSE),0)</f>
        <v>0</v>
      </c>
      <c r="S1409">
        <f>IFERROR(VLOOKUP(Table1[[#This Row],[Salesflo AppUser Code]],HIE!$A:$B,2,FALSE),0)</f>
        <v>0</v>
      </c>
      <c r="T1409" t="s">
        <v>2772</v>
      </c>
      <c r="U1409" t="s">
        <v>2907</v>
      </c>
      <c r="V1409" t="s">
        <v>1444</v>
      </c>
      <c r="W1409" t="s">
        <v>1688</v>
      </c>
      <c r="X1409">
        <f>IFERROR(VLOOKUP( Table1[[#This Row],[Trim Distributor Code]],Sheet1!$A:$J,10,FALSE),0)</f>
        <v>0</v>
      </c>
    </row>
    <row r="1410" spans="1:24" hidden="1" x14ac:dyDescent="0.3">
      <c r="A1410" t="s">
        <v>4403</v>
      </c>
      <c r="B1410" t="s">
        <v>4833</v>
      </c>
      <c r="C1410" t="s">
        <v>4869</v>
      </c>
      <c r="D1410" s="8" t="s">
        <v>1412</v>
      </c>
      <c r="E1410" s="8" t="s">
        <v>4870</v>
      </c>
      <c r="F1410" t="s">
        <v>4871</v>
      </c>
      <c r="G1410" t="s">
        <v>4521</v>
      </c>
      <c r="H1410" t="s">
        <v>4113</v>
      </c>
      <c r="I1410" t="s">
        <v>4540</v>
      </c>
      <c r="J1410" t="s">
        <v>14</v>
      </c>
      <c r="K1410">
        <v>50</v>
      </c>
      <c r="L1410" s="2" t="s">
        <v>1412</v>
      </c>
      <c r="M1410" s="2">
        <f ca="1">Table1[[#This Row],[Cases]]*Table1[[#This Row],[Pack Size]]</f>
        <v>0</v>
      </c>
      <c r="N1410" s="1">
        <f ca="1">Table1[[#This Row],[Cases]]*Table1[[#This Row],[Pack Size]]</f>
        <v>1200</v>
      </c>
      <c r="O1410" s="1">
        <f>IFERROR(VLOOKUP(Table1[[#This Row],[SKU Code]],'SKU Size'!$G:$H,2,FALSE),0)*Table1[[#This Row],[Cases]]</f>
        <v>179573.66326253049</v>
      </c>
      <c r="P1410" t="str">
        <f t="shared" ref="P1410:P1473" si="24">TRIM(E1410)</f>
        <v>D0540</v>
      </c>
      <c r="Q1410">
        <f>IFERROR(VLOOKUP(Table1[[#This Row],[Trim Distributor Code]],Sheet1!$N:$O,2,FALSE),0)</f>
        <v>0</v>
      </c>
      <c r="R1410">
        <f>IFERROR(VLOOKUP(Table1[[#This Row],[Salesflo AppUser Code]],HIE!$A:$B,2,FALSE),0)</f>
        <v>0</v>
      </c>
      <c r="S1410">
        <f>IFERROR(VLOOKUP(Table1[[#This Row],[Salesflo AppUser Code]],HIE!$A:$B,2,FALSE),0)</f>
        <v>0</v>
      </c>
      <c r="T1410" t="s">
        <v>2772</v>
      </c>
      <c r="U1410" t="s">
        <v>2907</v>
      </c>
      <c r="V1410" t="s">
        <v>1632</v>
      </c>
      <c r="W1410" t="s">
        <v>1688</v>
      </c>
      <c r="X1410">
        <f>IFERROR(VLOOKUP( Table1[[#This Row],[Trim Distributor Code]],Sheet1!$A:$J,10,FALSE),0)</f>
        <v>0</v>
      </c>
    </row>
    <row r="1411" spans="1:24" hidden="1" x14ac:dyDescent="0.3">
      <c r="A1411" t="s">
        <v>4403</v>
      </c>
      <c r="B1411" t="s">
        <v>4834</v>
      </c>
      <c r="C1411" t="s">
        <v>4872</v>
      </c>
      <c r="D1411" s="8" t="s">
        <v>1412</v>
      </c>
      <c r="E1411" s="8" t="s">
        <v>4870</v>
      </c>
      <c r="F1411" t="s">
        <v>4871</v>
      </c>
      <c r="G1411" t="s">
        <v>4521</v>
      </c>
      <c r="H1411" t="s">
        <v>4106</v>
      </c>
      <c r="I1411" t="s">
        <v>4538</v>
      </c>
      <c r="J1411" t="s">
        <v>11</v>
      </c>
      <c r="K1411" s="1">
        <v>100</v>
      </c>
      <c r="L1411" s="1" t="s">
        <v>1412</v>
      </c>
      <c r="M1411" s="2">
        <f ca="1">Table1[[#This Row],[Cases]]*Table1[[#This Row],[Pack Size]]</f>
        <v>0</v>
      </c>
      <c r="N1411" s="1">
        <f ca="1">Table1[[#This Row],[Cases]]*Table1[[#This Row],[Pack Size]]</f>
        <v>35200</v>
      </c>
      <c r="O1411" s="1">
        <f>IFERROR(VLOOKUP(Table1[[#This Row],[SKU Code]],'SKU Size'!$G:$H,2,FALSE),0)*Table1[[#This Row],[Cases]]</f>
        <v>876474.82321539079</v>
      </c>
      <c r="P1411" t="str">
        <f t="shared" si="24"/>
        <v>D0540</v>
      </c>
      <c r="Q1411">
        <f>IFERROR(VLOOKUP(Table1[[#This Row],[Trim Distributor Code]],Sheet1!$N:$O,2,FALSE),0)</f>
        <v>0</v>
      </c>
      <c r="R1411">
        <f>IFERROR(VLOOKUP(Table1[[#This Row],[Salesflo AppUser Code]],HIE!$A:$B,2,FALSE),0)</f>
        <v>0</v>
      </c>
      <c r="S1411">
        <f>IFERROR(VLOOKUP(Table1[[#This Row],[Salesflo AppUser Code]],HIE!$A:$B,2,FALSE),0)</f>
        <v>0</v>
      </c>
      <c r="T1411" t="s">
        <v>2772</v>
      </c>
      <c r="U1411" t="s">
        <v>2907</v>
      </c>
      <c r="V1411" t="s">
        <v>1444</v>
      </c>
      <c r="W1411" t="s">
        <v>1688</v>
      </c>
      <c r="X1411">
        <f>IFERROR(VLOOKUP( Table1[[#This Row],[Trim Distributor Code]],Sheet1!$A:$J,10,FALSE),0)</f>
        <v>0</v>
      </c>
    </row>
    <row r="1412" spans="1:24" hidden="1" x14ac:dyDescent="0.3">
      <c r="A1412" t="s">
        <v>4403</v>
      </c>
      <c r="B1412" t="s">
        <v>4835</v>
      </c>
      <c r="C1412" t="s">
        <v>4873</v>
      </c>
      <c r="D1412" s="8" t="s">
        <v>1412</v>
      </c>
      <c r="E1412" s="8" t="s">
        <v>4870</v>
      </c>
      <c r="F1412" t="s">
        <v>4871</v>
      </c>
      <c r="G1412" t="s">
        <v>4521</v>
      </c>
      <c r="H1412" t="s">
        <v>4106</v>
      </c>
      <c r="I1412" t="s">
        <v>4538</v>
      </c>
      <c r="J1412" t="s">
        <v>11</v>
      </c>
      <c r="K1412" s="1">
        <v>100</v>
      </c>
      <c r="L1412" s="1" t="s">
        <v>1412</v>
      </c>
      <c r="M1412" s="2">
        <f ca="1">Table1[[#This Row],[Cases]]*Table1[[#This Row],[Pack Size]]</f>
        <v>0</v>
      </c>
      <c r="N1412" s="1">
        <f ca="1">Table1[[#This Row],[Cases]]*Table1[[#This Row],[Pack Size]]</f>
        <v>35200</v>
      </c>
      <c r="O1412" s="1">
        <f>IFERROR(VLOOKUP(Table1[[#This Row],[SKU Code]],'SKU Size'!$G:$H,2,FALSE),0)*Table1[[#This Row],[Cases]]</f>
        <v>876474.82321539079</v>
      </c>
      <c r="P1412" t="str">
        <f t="shared" si="24"/>
        <v>D0540</v>
      </c>
      <c r="Q1412">
        <f>IFERROR(VLOOKUP(Table1[[#This Row],[Trim Distributor Code]],Sheet1!$N:$O,2,FALSE),0)</f>
        <v>0</v>
      </c>
      <c r="R1412">
        <f>IFERROR(VLOOKUP(Table1[[#This Row],[Salesflo AppUser Code]],HIE!$A:$B,2,FALSE),0)</f>
        <v>0</v>
      </c>
      <c r="S1412">
        <f>IFERROR(VLOOKUP(Table1[[#This Row],[Salesflo AppUser Code]],HIE!$A:$B,2,FALSE),0)</f>
        <v>0</v>
      </c>
      <c r="T1412" t="s">
        <v>2772</v>
      </c>
      <c r="U1412" t="s">
        <v>2907</v>
      </c>
      <c r="V1412" t="s">
        <v>1444</v>
      </c>
      <c r="W1412" t="s">
        <v>1688</v>
      </c>
      <c r="X1412">
        <f>IFERROR(VLOOKUP( Table1[[#This Row],[Trim Distributor Code]],Sheet1!$A:$J,10,FALSE),0)</f>
        <v>0</v>
      </c>
    </row>
    <row r="1413" spans="1:24" hidden="1" x14ac:dyDescent="0.3">
      <c r="A1413" t="s">
        <v>4403</v>
      </c>
      <c r="B1413" t="s">
        <v>4836</v>
      </c>
      <c r="C1413" t="s">
        <v>4873</v>
      </c>
      <c r="D1413" s="8" t="s">
        <v>1412</v>
      </c>
      <c r="E1413" s="8" t="s">
        <v>4870</v>
      </c>
      <c r="F1413" t="s">
        <v>4871</v>
      </c>
      <c r="G1413" t="s">
        <v>4521</v>
      </c>
      <c r="H1413" t="s">
        <v>4106</v>
      </c>
      <c r="I1413" t="s">
        <v>4538</v>
      </c>
      <c r="J1413" t="s">
        <v>11</v>
      </c>
      <c r="K1413">
        <v>100</v>
      </c>
      <c r="L1413" s="2" t="s">
        <v>1412</v>
      </c>
      <c r="M1413" s="2">
        <f ca="1">Table1[[#This Row],[Cases]]*Table1[[#This Row],[Pack Size]]</f>
        <v>0</v>
      </c>
      <c r="N1413" s="1">
        <f ca="1">Table1[[#This Row],[Cases]]*Table1[[#This Row],[Pack Size]]</f>
        <v>35200</v>
      </c>
      <c r="O1413" s="1">
        <f>IFERROR(VLOOKUP(Table1[[#This Row],[SKU Code]],'SKU Size'!$G:$H,2,FALSE),0)*Table1[[#This Row],[Cases]]</f>
        <v>876474.82321539079</v>
      </c>
      <c r="P1413" t="str">
        <f t="shared" si="24"/>
        <v>D0540</v>
      </c>
      <c r="Q1413">
        <f>IFERROR(VLOOKUP(Table1[[#This Row],[Trim Distributor Code]],Sheet1!$N:$O,2,FALSE),0)</f>
        <v>0</v>
      </c>
      <c r="R1413">
        <f>IFERROR(VLOOKUP(Table1[[#This Row],[Salesflo AppUser Code]],HIE!$A:$B,2,FALSE),0)</f>
        <v>0</v>
      </c>
      <c r="S1413">
        <f>IFERROR(VLOOKUP(Table1[[#This Row],[Salesflo AppUser Code]],HIE!$A:$B,2,FALSE),0)</f>
        <v>0</v>
      </c>
      <c r="T1413" t="s">
        <v>2772</v>
      </c>
      <c r="U1413" t="s">
        <v>2907</v>
      </c>
      <c r="V1413" t="s">
        <v>1444</v>
      </c>
      <c r="W1413" t="s">
        <v>1688</v>
      </c>
      <c r="X1413">
        <f>IFERROR(VLOOKUP( Table1[[#This Row],[Trim Distributor Code]],Sheet1!$A:$J,10,FALSE),0)</f>
        <v>0</v>
      </c>
    </row>
    <row r="1414" spans="1:24" hidden="1" x14ac:dyDescent="0.3">
      <c r="A1414" t="s">
        <v>4403</v>
      </c>
      <c r="B1414" t="s">
        <v>4837</v>
      </c>
      <c r="C1414" t="s">
        <v>4874</v>
      </c>
      <c r="D1414" s="8" t="s">
        <v>1412</v>
      </c>
      <c r="E1414" s="8" t="s">
        <v>4870</v>
      </c>
      <c r="F1414" t="s">
        <v>4871</v>
      </c>
      <c r="G1414" t="s">
        <v>4521</v>
      </c>
      <c r="H1414" t="s">
        <v>4106</v>
      </c>
      <c r="I1414" t="s">
        <v>4538</v>
      </c>
      <c r="J1414" t="s">
        <v>11</v>
      </c>
      <c r="K1414">
        <v>90</v>
      </c>
      <c r="L1414" s="2" t="s">
        <v>1412</v>
      </c>
      <c r="M1414" s="2">
        <f ca="1">Table1[[#This Row],[Cases]]*Table1[[#This Row],[Pack Size]]</f>
        <v>0</v>
      </c>
      <c r="N1414" s="1">
        <f ca="1">Table1[[#This Row],[Cases]]*Table1[[#This Row],[Pack Size]]</f>
        <v>31680</v>
      </c>
      <c r="O1414" s="1">
        <f>IFERROR(VLOOKUP(Table1[[#This Row],[SKU Code]],'SKU Size'!$G:$H,2,FALSE),0)*Table1[[#This Row],[Cases]]</f>
        <v>788827.34089385171</v>
      </c>
      <c r="P1414" t="str">
        <f t="shared" si="24"/>
        <v>D0540</v>
      </c>
      <c r="Q1414">
        <f>IFERROR(VLOOKUP(Table1[[#This Row],[Trim Distributor Code]],Sheet1!$N:$O,2,FALSE),0)</f>
        <v>0</v>
      </c>
      <c r="R1414">
        <f>IFERROR(VLOOKUP(Table1[[#This Row],[Salesflo AppUser Code]],HIE!$A:$B,2,FALSE),0)</f>
        <v>0</v>
      </c>
      <c r="S1414">
        <f>IFERROR(VLOOKUP(Table1[[#This Row],[Salesflo AppUser Code]],HIE!$A:$B,2,FALSE),0)</f>
        <v>0</v>
      </c>
      <c r="T1414" t="s">
        <v>2772</v>
      </c>
      <c r="U1414" t="s">
        <v>2907</v>
      </c>
      <c r="V1414" t="s">
        <v>1444</v>
      </c>
      <c r="W1414" t="s">
        <v>1688</v>
      </c>
      <c r="X1414">
        <f>IFERROR(VLOOKUP( Table1[[#This Row],[Trim Distributor Code]],Sheet1!$A:$J,10,FALSE),0)</f>
        <v>0</v>
      </c>
    </row>
    <row r="1415" spans="1:24" hidden="1" x14ac:dyDescent="0.3">
      <c r="A1415" t="s">
        <v>4403</v>
      </c>
      <c r="B1415" t="s">
        <v>4838</v>
      </c>
      <c r="C1415" t="s">
        <v>4874</v>
      </c>
      <c r="D1415" s="8" t="s">
        <v>1412</v>
      </c>
      <c r="E1415" s="8" t="s">
        <v>4870</v>
      </c>
      <c r="F1415" t="s">
        <v>4871</v>
      </c>
      <c r="G1415" t="s">
        <v>4521</v>
      </c>
      <c r="H1415" t="s">
        <v>4106</v>
      </c>
      <c r="I1415" t="s">
        <v>4538</v>
      </c>
      <c r="J1415" t="s">
        <v>11</v>
      </c>
      <c r="K1415" s="1">
        <v>100</v>
      </c>
      <c r="L1415" s="1" t="s">
        <v>1412</v>
      </c>
      <c r="M1415" s="2">
        <f ca="1">Table1[[#This Row],[Cases]]*Table1[[#This Row],[Pack Size]]</f>
        <v>0</v>
      </c>
      <c r="N1415" s="1">
        <f ca="1">Table1[[#This Row],[Cases]]*Table1[[#This Row],[Pack Size]]</f>
        <v>35200</v>
      </c>
      <c r="O1415" s="1">
        <f>IFERROR(VLOOKUP(Table1[[#This Row],[SKU Code]],'SKU Size'!$G:$H,2,FALSE),0)*Table1[[#This Row],[Cases]]</f>
        <v>876474.82321539079</v>
      </c>
      <c r="P1415" t="str">
        <f t="shared" si="24"/>
        <v>D0540</v>
      </c>
      <c r="Q1415">
        <f>IFERROR(VLOOKUP(Table1[[#This Row],[Trim Distributor Code]],Sheet1!$N:$O,2,FALSE),0)</f>
        <v>0</v>
      </c>
      <c r="R1415">
        <f>IFERROR(VLOOKUP(Table1[[#This Row],[Salesflo AppUser Code]],HIE!$A:$B,2,FALSE),0)</f>
        <v>0</v>
      </c>
      <c r="S1415">
        <f>IFERROR(VLOOKUP(Table1[[#This Row],[Salesflo AppUser Code]],HIE!$A:$B,2,FALSE),0)</f>
        <v>0</v>
      </c>
      <c r="T1415" t="s">
        <v>2772</v>
      </c>
      <c r="U1415" t="s">
        <v>2907</v>
      </c>
      <c r="V1415" t="s">
        <v>1444</v>
      </c>
      <c r="W1415" t="s">
        <v>1688</v>
      </c>
      <c r="X1415">
        <f>IFERROR(VLOOKUP( Table1[[#This Row],[Trim Distributor Code]],Sheet1!$A:$J,10,FALSE),0)</f>
        <v>0</v>
      </c>
    </row>
    <row r="1416" spans="1:24" hidden="1" x14ac:dyDescent="0.3">
      <c r="A1416" t="s">
        <v>4403</v>
      </c>
      <c r="B1416" t="s">
        <v>4839</v>
      </c>
      <c r="C1416" t="s">
        <v>4869</v>
      </c>
      <c r="D1416" s="8" t="s">
        <v>1412</v>
      </c>
      <c r="E1416" s="8" t="s">
        <v>4875</v>
      </c>
      <c r="F1416" t="s">
        <v>4876</v>
      </c>
      <c r="G1416" t="s">
        <v>4521</v>
      </c>
      <c r="H1416" t="s">
        <v>4106</v>
      </c>
      <c r="I1416" t="s">
        <v>4538</v>
      </c>
      <c r="J1416" t="s">
        <v>11</v>
      </c>
      <c r="K1416" s="1">
        <v>100</v>
      </c>
      <c r="L1416" s="1" t="s">
        <v>1412</v>
      </c>
      <c r="M1416" s="2">
        <f ca="1">Table1[[#This Row],[Cases]]*Table1[[#This Row],[Pack Size]]</f>
        <v>0</v>
      </c>
      <c r="N1416" s="1">
        <f ca="1">Table1[[#This Row],[Cases]]*Table1[[#This Row],[Pack Size]]</f>
        <v>35200</v>
      </c>
      <c r="O1416" s="1">
        <f>IFERROR(VLOOKUP(Table1[[#This Row],[SKU Code]],'SKU Size'!$G:$H,2,FALSE),0)*Table1[[#This Row],[Cases]]</f>
        <v>876474.82321539079</v>
      </c>
      <c r="P1416" t="str">
        <f t="shared" si="24"/>
        <v>D0541</v>
      </c>
      <c r="Q1416">
        <f>IFERROR(VLOOKUP(Table1[[#This Row],[Trim Distributor Code]],Sheet1!$N:$O,2,FALSE),0)</f>
        <v>0</v>
      </c>
      <c r="R1416">
        <f>IFERROR(VLOOKUP(Table1[[#This Row],[Salesflo AppUser Code]],HIE!$A:$B,2,FALSE),0)</f>
        <v>0</v>
      </c>
      <c r="S1416">
        <f>IFERROR(VLOOKUP(Table1[[#This Row],[Salesflo AppUser Code]],HIE!$A:$B,2,FALSE),0)</f>
        <v>0</v>
      </c>
      <c r="T1416" t="s">
        <v>2772</v>
      </c>
      <c r="U1416" t="s">
        <v>2907</v>
      </c>
      <c r="V1416" t="s">
        <v>1444</v>
      </c>
      <c r="W1416" t="s">
        <v>1688</v>
      </c>
      <c r="X1416">
        <f>IFERROR(VLOOKUP( Table1[[#This Row],[Trim Distributor Code]],Sheet1!$A:$J,10,FALSE),0)</f>
        <v>0</v>
      </c>
    </row>
    <row r="1417" spans="1:24" hidden="1" x14ac:dyDescent="0.3">
      <c r="A1417" t="s">
        <v>4403</v>
      </c>
      <c r="B1417" t="s">
        <v>4840</v>
      </c>
      <c r="C1417" t="s">
        <v>4877</v>
      </c>
      <c r="D1417" s="8" t="s">
        <v>1412</v>
      </c>
      <c r="E1417" s="8" t="s">
        <v>4878</v>
      </c>
      <c r="F1417" t="s">
        <v>4879</v>
      </c>
      <c r="G1417" t="s">
        <v>4521</v>
      </c>
      <c r="H1417" t="s">
        <v>4106</v>
      </c>
      <c r="I1417" t="s">
        <v>4538</v>
      </c>
      <c r="J1417" t="s">
        <v>11</v>
      </c>
      <c r="K1417">
        <v>650</v>
      </c>
      <c r="L1417" s="2" t="s">
        <v>1412</v>
      </c>
      <c r="M1417" s="2">
        <f ca="1">Table1[[#This Row],[Cases]]*Table1[[#This Row],[Pack Size]]</f>
        <v>0</v>
      </c>
      <c r="N1417" s="1">
        <f ca="1">Table1[[#This Row],[Cases]]*Table1[[#This Row],[Pack Size]]</f>
        <v>228800</v>
      </c>
      <c r="O1417" s="1">
        <f>IFERROR(VLOOKUP(Table1[[#This Row],[SKU Code]],'SKU Size'!$G:$H,2,FALSE),0)*Table1[[#This Row],[Cases]]</f>
        <v>5697086.35090004</v>
      </c>
      <c r="P1417" t="str">
        <f t="shared" si="24"/>
        <v>D0124</v>
      </c>
      <c r="Q1417">
        <f>IFERROR(VLOOKUP(Table1[[#This Row],[Trim Distributor Code]],Sheet1!$N:$O,2,FALSE),0)</f>
        <v>3400656</v>
      </c>
      <c r="R1417">
        <f>IFERROR(VLOOKUP(Table1[[#This Row],[Salesflo AppUser Code]],HIE!$A:$B,2,FALSE),0)</f>
        <v>0</v>
      </c>
      <c r="S1417">
        <f>IFERROR(VLOOKUP(Table1[[#This Row],[Salesflo AppUser Code]],HIE!$A:$B,2,FALSE),0)</f>
        <v>0</v>
      </c>
      <c r="T1417" t="s">
        <v>2772</v>
      </c>
      <c r="U1417" t="s">
        <v>2907</v>
      </c>
      <c r="V1417" t="s">
        <v>1444</v>
      </c>
      <c r="W1417" t="s">
        <v>1688</v>
      </c>
      <c r="X1417" t="str">
        <f>IFERROR(VLOOKUP( Table1[[#This Row],[Trim Distributor Code]],Sheet1!$A:$J,10,FALSE),0)</f>
        <v>Active</v>
      </c>
    </row>
    <row r="1418" spans="1:24" hidden="1" x14ac:dyDescent="0.3">
      <c r="A1418" t="s">
        <v>4403</v>
      </c>
      <c r="B1418" t="s">
        <v>4832</v>
      </c>
      <c r="C1418" t="s">
        <v>4869</v>
      </c>
      <c r="D1418" s="8" t="s">
        <v>1412</v>
      </c>
      <c r="E1418" s="8" t="s">
        <v>4870</v>
      </c>
      <c r="F1418" t="s">
        <v>4871</v>
      </c>
      <c r="G1418" t="s">
        <v>4114</v>
      </c>
      <c r="H1418" t="s">
        <v>4113</v>
      </c>
      <c r="I1418" t="s">
        <v>4750</v>
      </c>
      <c r="J1418" t="s">
        <v>2024</v>
      </c>
      <c r="K1418">
        <v>10</v>
      </c>
      <c r="L1418" s="2" t="s">
        <v>1412</v>
      </c>
      <c r="M1418" s="2">
        <f ca="1">Table1[[#This Row],[Cases]]*Table1[[#This Row],[Pack Size]]</f>
        <v>0</v>
      </c>
      <c r="N1418" s="1">
        <f ca="1">Table1[[#This Row],[Cases]]*Table1[[#This Row],[Pack Size]]</f>
        <v>240</v>
      </c>
      <c r="O1418" s="1">
        <f>IFERROR(VLOOKUP(Table1[[#This Row],[SKU Code]],'SKU Size'!$G:$H,2,FALSE),0)*Table1[[#This Row],[Cases]]</f>
        <v>18851.21736729296</v>
      </c>
      <c r="P1418" t="str">
        <f t="shared" si="24"/>
        <v>D0540</v>
      </c>
      <c r="Q1418">
        <f>IFERROR(VLOOKUP(Table1[[#This Row],[Trim Distributor Code]],Sheet1!$N:$O,2,FALSE),0)</f>
        <v>0</v>
      </c>
      <c r="R1418">
        <f>IFERROR(VLOOKUP(Table1[[#This Row],[Salesflo AppUser Code]],HIE!$A:$B,2,FALSE),0)</f>
        <v>0</v>
      </c>
      <c r="S1418">
        <f>IFERROR(VLOOKUP(Table1[[#This Row],[Salesflo AppUser Code]],HIE!$A:$B,2,FALSE),0)</f>
        <v>0</v>
      </c>
      <c r="T1418" t="s">
        <v>2772</v>
      </c>
      <c r="U1418" t="s">
        <v>2907</v>
      </c>
      <c r="V1418" t="s">
        <v>1632</v>
      </c>
      <c r="W1418" t="s">
        <v>2023</v>
      </c>
      <c r="X1418">
        <f>IFERROR(VLOOKUP( Table1[[#This Row],[Trim Distributor Code]],Sheet1!$A:$J,10,FALSE),0)</f>
        <v>0</v>
      </c>
    </row>
    <row r="1419" spans="1:24" hidden="1" x14ac:dyDescent="0.3">
      <c r="A1419" t="s">
        <v>4403</v>
      </c>
      <c r="B1419" t="s">
        <v>4833</v>
      </c>
      <c r="C1419" t="s">
        <v>4869</v>
      </c>
      <c r="D1419" s="8" t="s">
        <v>1412</v>
      </c>
      <c r="E1419" s="8" t="s">
        <v>4870</v>
      </c>
      <c r="F1419" t="s">
        <v>4871</v>
      </c>
      <c r="G1419" t="s">
        <v>4114</v>
      </c>
      <c r="H1419" t="s">
        <v>4113</v>
      </c>
      <c r="I1419" t="s">
        <v>4750</v>
      </c>
      <c r="J1419" t="s">
        <v>2024</v>
      </c>
      <c r="K1419" s="1">
        <v>10</v>
      </c>
      <c r="L1419" s="1" t="s">
        <v>1412</v>
      </c>
      <c r="M1419" s="2">
        <f ca="1">Table1[[#This Row],[Cases]]*Table1[[#This Row],[Pack Size]]</f>
        <v>0</v>
      </c>
      <c r="N1419" s="1">
        <f ca="1">Table1[[#This Row],[Cases]]*Table1[[#This Row],[Pack Size]]</f>
        <v>240</v>
      </c>
      <c r="O1419" s="1">
        <f>IFERROR(VLOOKUP(Table1[[#This Row],[SKU Code]],'SKU Size'!$G:$H,2,FALSE),0)*Table1[[#This Row],[Cases]]</f>
        <v>18851.21736729296</v>
      </c>
      <c r="P1419" t="str">
        <f t="shared" si="24"/>
        <v>D0540</v>
      </c>
      <c r="Q1419">
        <f>IFERROR(VLOOKUP(Table1[[#This Row],[Trim Distributor Code]],Sheet1!$N:$O,2,FALSE),0)</f>
        <v>0</v>
      </c>
      <c r="R1419">
        <f>IFERROR(VLOOKUP(Table1[[#This Row],[Salesflo AppUser Code]],HIE!$A:$B,2,FALSE),0)</f>
        <v>0</v>
      </c>
      <c r="S1419">
        <f>IFERROR(VLOOKUP(Table1[[#This Row],[Salesflo AppUser Code]],HIE!$A:$B,2,FALSE),0)</f>
        <v>0</v>
      </c>
      <c r="T1419" t="s">
        <v>2772</v>
      </c>
      <c r="U1419" t="s">
        <v>2907</v>
      </c>
      <c r="V1419" t="s">
        <v>1632</v>
      </c>
      <c r="W1419" t="s">
        <v>2023</v>
      </c>
      <c r="X1419">
        <f>IFERROR(VLOOKUP( Table1[[#This Row],[Trim Distributor Code]],Sheet1!$A:$J,10,FALSE),0)</f>
        <v>0</v>
      </c>
    </row>
    <row r="1420" spans="1:24" hidden="1" x14ac:dyDescent="0.3">
      <c r="A1420" t="s">
        <v>4403</v>
      </c>
      <c r="B1420" t="s">
        <v>4834</v>
      </c>
      <c r="C1420" t="s">
        <v>4872</v>
      </c>
      <c r="D1420" s="8" t="s">
        <v>1412</v>
      </c>
      <c r="E1420" s="8" t="s">
        <v>4870</v>
      </c>
      <c r="F1420" t="s">
        <v>4871</v>
      </c>
      <c r="G1420" t="s">
        <v>4114</v>
      </c>
      <c r="H1420" t="s">
        <v>4113</v>
      </c>
      <c r="I1420" t="s">
        <v>4750</v>
      </c>
      <c r="J1420" t="s">
        <v>2024</v>
      </c>
      <c r="K1420">
        <v>10</v>
      </c>
      <c r="L1420" s="2" t="s">
        <v>1412</v>
      </c>
      <c r="M1420" s="2">
        <f ca="1">Table1[[#This Row],[Cases]]*Table1[[#This Row],[Pack Size]]</f>
        <v>0</v>
      </c>
      <c r="N1420" s="1">
        <f ca="1">Table1[[#This Row],[Cases]]*Table1[[#This Row],[Pack Size]]</f>
        <v>240</v>
      </c>
      <c r="O1420" s="1">
        <f>IFERROR(VLOOKUP(Table1[[#This Row],[SKU Code]],'SKU Size'!$G:$H,2,FALSE),0)*Table1[[#This Row],[Cases]]</f>
        <v>18851.21736729296</v>
      </c>
      <c r="P1420" t="str">
        <f t="shared" si="24"/>
        <v>D0540</v>
      </c>
      <c r="Q1420">
        <f>IFERROR(VLOOKUP(Table1[[#This Row],[Trim Distributor Code]],Sheet1!$N:$O,2,FALSE),0)</f>
        <v>0</v>
      </c>
      <c r="R1420">
        <f>IFERROR(VLOOKUP(Table1[[#This Row],[Salesflo AppUser Code]],HIE!$A:$B,2,FALSE),0)</f>
        <v>0</v>
      </c>
      <c r="S1420">
        <f>IFERROR(VLOOKUP(Table1[[#This Row],[Salesflo AppUser Code]],HIE!$A:$B,2,FALSE),0)</f>
        <v>0</v>
      </c>
      <c r="T1420" t="s">
        <v>2772</v>
      </c>
      <c r="U1420" t="s">
        <v>2907</v>
      </c>
      <c r="V1420" t="s">
        <v>1632</v>
      </c>
      <c r="W1420" t="s">
        <v>2023</v>
      </c>
      <c r="X1420">
        <f>IFERROR(VLOOKUP( Table1[[#This Row],[Trim Distributor Code]],Sheet1!$A:$J,10,FALSE),0)</f>
        <v>0</v>
      </c>
    </row>
    <row r="1421" spans="1:24" hidden="1" x14ac:dyDescent="0.3">
      <c r="A1421" t="s">
        <v>4403</v>
      </c>
      <c r="B1421" t="s">
        <v>4835</v>
      </c>
      <c r="C1421" t="s">
        <v>4873</v>
      </c>
      <c r="D1421" s="8" t="s">
        <v>1412</v>
      </c>
      <c r="E1421" s="8" t="s">
        <v>4870</v>
      </c>
      <c r="F1421" t="s">
        <v>4871</v>
      </c>
      <c r="G1421" t="s">
        <v>4114</v>
      </c>
      <c r="H1421" t="s">
        <v>4113</v>
      </c>
      <c r="I1421" t="s">
        <v>4750</v>
      </c>
      <c r="J1421" t="s">
        <v>2024</v>
      </c>
      <c r="K1421" s="1">
        <v>10</v>
      </c>
      <c r="L1421" s="1" t="s">
        <v>1412</v>
      </c>
      <c r="M1421" s="2">
        <f ca="1">Table1[[#This Row],[Cases]]*Table1[[#This Row],[Pack Size]]</f>
        <v>0</v>
      </c>
      <c r="N1421" s="1">
        <f ca="1">Table1[[#This Row],[Cases]]*Table1[[#This Row],[Pack Size]]</f>
        <v>240</v>
      </c>
      <c r="O1421" s="1">
        <f>IFERROR(VLOOKUP(Table1[[#This Row],[SKU Code]],'SKU Size'!$G:$H,2,FALSE),0)*Table1[[#This Row],[Cases]]</f>
        <v>18851.21736729296</v>
      </c>
      <c r="P1421" t="str">
        <f t="shared" si="24"/>
        <v>D0540</v>
      </c>
      <c r="Q1421">
        <f>IFERROR(VLOOKUP(Table1[[#This Row],[Trim Distributor Code]],Sheet1!$N:$O,2,FALSE),0)</f>
        <v>0</v>
      </c>
      <c r="R1421">
        <f>IFERROR(VLOOKUP(Table1[[#This Row],[Salesflo AppUser Code]],HIE!$A:$B,2,FALSE),0)</f>
        <v>0</v>
      </c>
      <c r="S1421">
        <f>IFERROR(VLOOKUP(Table1[[#This Row],[Salesflo AppUser Code]],HIE!$A:$B,2,FALSE),0)</f>
        <v>0</v>
      </c>
      <c r="T1421" t="s">
        <v>2772</v>
      </c>
      <c r="U1421" t="s">
        <v>2907</v>
      </c>
      <c r="V1421" t="s">
        <v>1632</v>
      </c>
      <c r="W1421" t="s">
        <v>2023</v>
      </c>
      <c r="X1421">
        <f>IFERROR(VLOOKUP( Table1[[#This Row],[Trim Distributor Code]],Sheet1!$A:$J,10,FALSE),0)</f>
        <v>0</v>
      </c>
    </row>
    <row r="1422" spans="1:24" hidden="1" x14ac:dyDescent="0.3">
      <c r="A1422" t="s">
        <v>4403</v>
      </c>
      <c r="B1422" t="s">
        <v>4836</v>
      </c>
      <c r="C1422" t="s">
        <v>4873</v>
      </c>
      <c r="D1422" s="8" t="s">
        <v>1412</v>
      </c>
      <c r="E1422" s="8" t="s">
        <v>4870</v>
      </c>
      <c r="F1422" t="s">
        <v>4871</v>
      </c>
      <c r="G1422" t="s">
        <v>4114</v>
      </c>
      <c r="H1422" t="s">
        <v>4113</v>
      </c>
      <c r="I1422" t="s">
        <v>4750</v>
      </c>
      <c r="J1422" t="s">
        <v>2024</v>
      </c>
      <c r="K1422">
        <v>10</v>
      </c>
      <c r="L1422" s="2" t="s">
        <v>1412</v>
      </c>
      <c r="M1422" s="2">
        <f ca="1">Table1[[#This Row],[Cases]]*Table1[[#This Row],[Pack Size]]</f>
        <v>0</v>
      </c>
      <c r="N1422" s="1">
        <f ca="1">Table1[[#This Row],[Cases]]*Table1[[#This Row],[Pack Size]]</f>
        <v>240</v>
      </c>
      <c r="O1422" s="1">
        <f>IFERROR(VLOOKUP(Table1[[#This Row],[SKU Code]],'SKU Size'!$G:$H,2,FALSE),0)*Table1[[#This Row],[Cases]]</f>
        <v>18851.21736729296</v>
      </c>
      <c r="P1422" t="str">
        <f t="shared" si="24"/>
        <v>D0540</v>
      </c>
      <c r="Q1422">
        <f>IFERROR(VLOOKUP(Table1[[#This Row],[Trim Distributor Code]],Sheet1!$N:$O,2,FALSE),0)</f>
        <v>0</v>
      </c>
      <c r="R1422">
        <f>IFERROR(VLOOKUP(Table1[[#This Row],[Salesflo AppUser Code]],HIE!$A:$B,2,FALSE),0)</f>
        <v>0</v>
      </c>
      <c r="S1422">
        <f>IFERROR(VLOOKUP(Table1[[#This Row],[Salesflo AppUser Code]],HIE!$A:$B,2,FALSE),0)</f>
        <v>0</v>
      </c>
      <c r="T1422" t="s">
        <v>2772</v>
      </c>
      <c r="U1422" t="s">
        <v>2907</v>
      </c>
      <c r="V1422" t="s">
        <v>1632</v>
      </c>
      <c r="W1422" t="s">
        <v>2023</v>
      </c>
      <c r="X1422">
        <f>IFERROR(VLOOKUP( Table1[[#This Row],[Trim Distributor Code]],Sheet1!$A:$J,10,FALSE),0)</f>
        <v>0</v>
      </c>
    </row>
    <row r="1423" spans="1:24" hidden="1" x14ac:dyDescent="0.3">
      <c r="A1423" t="s">
        <v>4403</v>
      </c>
      <c r="B1423" t="s">
        <v>4837</v>
      </c>
      <c r="C1423" t="s">
        <v>4874</v>
      </c>
      <c r="D1423" s="8" t="s">
        <v>1412</v>
      </c>
      <c r="E1423" s="8" t="s">
        <v>4870</v>
      </c>
      <c r="F1423" t="s">
        <v>4871</v>
      </c>
      <c r="G1423" t="s">
        <v>4114</v>
      </c>
      <c r="H1423" t="s">
        <v>4113</v>
      </c>
      <c r="I1423" t="s">
        <v>4750</v>
      </c>
      <c r="J1423" t="s">
        <v>2024</v>
      </c>
      <c r="K1423">
        <v>10</v>
      </c>
      <c r="L1423" s="2" t="s">
        <v>1412</v>
      </c>
      <c r="M1423" s="2">
        <f ca="1">Table1[[#This Row],[Cases]]*Table1[[#This Row],[Pack Size]]</f>
        <v>0</v>
      </c>
      <c r="N1423" s="1">
        <f ca="1">Table1[[#This Row],[Cases]]*Table1[[#This Row],[Pack Size]]</f>
        <v>240</v>
      </c>
      <c r="O1423" s="1">
        <f>IFERROR(VLOOKUP(Table1[[#This Row],[SKU Code]],'SKU Size'!$G:$H,2,FALSE),0)*Table1[[#This Row],[Cases]]</f>
        <v>18851.21736729296</v>
      </c>
      <c r="P1423" t="str">
        <f t="shared" si="24"/>
        <v>D0540</v>
      </c>
      <c r="Q1423">
        <f>IFERROR(VLOOKUP(Table1[[#This Row],[Trim Distributor Code]],Sheet1!$N:$O,2,FALSE),0)</f>
        <v>0</v>
      </c>
      <c r="R1423">
        <f>IFERROR(VLOOKUP(Table1[[#This Row],[Salesflo AppUser Code]],HIE!$A:$B,2,FALSE),0)</f>
        <v>0</v>
      </c>
      <c r="S1423">
        <f>IFERROR(VLOOKUP(Table1[[#This Row],[Salesflo AppUser Code]],HIE!$A:$B,2,FALSE),0)</f>
        <v>0</v>
      </c>
      <c r="T1423" t="s">
        <v>2772</v>
      </c>
      <c r="U1423" t="s">
        <v>2907</v>
      </c>
      <c r="V1423" t="s">
        <v>1632</v>
      </c>
      <c r="W1423" t="s">
        <v>2023</v>
      </c>
      <c r="X1423">
        <f>IFERROR(VLOOKUP( Table1[[#This Row],[Trim Distributor Code]],Sheet1!$A:$J,10,FALSE),0)</f>
        <v>0</v>
      </c>
    </row>
    <row r="1424" spans="1:24" hidden="1" x14ac:dyDescent="0.3">
      <c r="A1424" t="s">
        <v>4403</v>
      </c>
      <c r="B1424" t="s">
        <v>4838</v>
      </c>
      <c r="C1424" t="s">
        <v>4874</v>
      </c>
      <c r="D1424" s="8" t="s">
        <v>1412</v>
      </c>
      <c r="E1424" s="8" t="s">
        <v>4870</v>
      </c>
      <c r="F1424" t="s">
        <v>4871</v>
      </c>
      <c r="G1424" t="s">
        <v>4114</v>
      </c>
      <c r="H1424" t="s">
        <v>4113</v>
      </c>
      <c r="I1424" t="s">
        <v>4750</v>
      </c>
      <c r="J1424" t="s">
        <v>2024</v>
      </c>
      <c r="K1424">
        <v>10</v>
      </c>
      <c r="L1424" s="2" t="s">
        <v>1412</v>
      </c>
      <c r="M1424" s="2">
        <f ca="1">Table1[[#This Row],[Cases]]*Table1[[#This Row],[Pack Size]]</f>
        <v>0</v>
      </c>
      <c r="N1424" s="1">
        <f ca="1">Table1[[#This Row],[Cases]]*Table1[[#This Row],[Pack Size]]</f>
        <v>240</v>
      </c>
      <c r="O1424" s="1">
        <f>IFERROR(VLOOKUP(Table1[[#This Row],[SKU Code]],'SKU Size'!$G:$H,2,FALSE),0)*Table1[[#This Row],[Cases]]</f>
        <v>18851.21736729296</v>
      </c>
      <c r="P1424" t="str">
        <f t="shared" si="24"/>
        <v>D0540</v>
      </c>
      <c r="Q1424">
        <f>IFERROR(VLOOKUP(Table1[[#This Row],[Trim Distributor Code]],Sheet1!$N:$O,2,FALSE),0)</f>
        <v>0</v>
      </c>
      <c r="R1424">
        <f>IFERROR(VLOOKUP(Table1[[#This Row],[Salesflo AppUser Code]],HIE!$A:$B,2,FALSE),0)</f>
        <v>0</v>
      </c>
      <c r="S1424">
        <f>IFERROR(VLOOKUP(Table1[[#This Row],[Salesflo AppUser Code]],HIE!$A:$B,2,FALSE),0)</f>
        <v>0</v>
      </c>
      <c r="T1424" t="s">
        <v>2772</v>
      </c>
      <c r="U1424" t="s">
        <v>2907</v>
      </c>
      <c r="V1424" t="s">
        <v>1632</v>
      </c>
      <c r="W1424" t="s">
        <v>2023</v>
      </c>
      <c r="X1424">
        <f>IFERROR(VLOOKUP( Table1[[#This Row],[Trim Distributor Code]],Sheet1!$A:$J,10,FALSE),0)</f>
        <v>0</v>
      </c>
    </row>
    <row r="1425" spans="1:24" hidden="1" x14ac:dyDescent="0.3">
      <c r="A1425" t="s">
        <v>4403</v>
      </c>
      <c r="B1425" t="s">
        <v>4839</v>
      </c>
      <c r="C1425" t="s">
        <v>4869</v>
      </c>
      <c r="D1425" s="8" t="s">
        <v>1412</v>
      </c>
      <c r="E1425" s="8" t="s">
        <v>4875</v>
      </c>
      <c r="F1425" t="s">
        <v>4876</v>
      </c>
      <c r="G1425" t="s">
        <v>4114</v>
      </c>
      <c r="H1425" t="s">
        <v>4113</v>
      </c>
      <c r="I1425" t="s">
        <v>4750</v>
      </c>
      <c r="J1425" t="s">
        <v>2024</v>
      </c>
      <c r="K1425">
        <v>10</v>
      </c>
      <c r="L1425" s="2" t="s">
        <v>1412</v>
      </c>
      <c r="M1425" s="2">
        <f ca="1">Table1[[#This Row],[Cases]]*Table1[[#This Row],[Pack Size]]</f>
        <v>0</v>
      </c>
      <c r="N1425" s="1">
        <f ca="1">Table1[[#This Row],[Cases]]*Table1[[#This Row],[Pack Size]]</f>
        <v>240</v>
      </c>
      <c r="O1425" s="1">
        <f>IFERROR(VLOOKUP(Table1[[#This Row],[SKU Code]],'SKU Size'!$G:$H,2,FALSE),0)*Table1[[#This Row],[Cases]]</f>
        <v>18851.21736729296</v>
      </c>
      <c r="P1425" t="str">
        <f t="shared" si="24"/>
        <v>D0541</v>
      </c>
      <c r="Q1425">
        <f>IFERROR(VLOOKUP(Table1[[#This Row],[Trim Distributor Code]],Sheet1!$N:$O,2,FALSE),0)</f>
        <v>0</v>
      </c>
      <c r="R1425">
        <f>IFERROR(VLOOKUP(Table1[[#This Row],[Salesflo AppUser Code]],HIE!$A:$B,2,FALSE),0)</f>
        <v>0</v>
      </c>
      <c r="S1425">
        <f>IFERROR(VLOOKUP(Table1[[#This Row],[Salesflo AppUser Code]],HIE!$A:$B,2,FALSE),0)</f>
        <v>0</v>
      </c>
      <c r="T1425" t="s">
        <v>2772</v>
      </c>
      <c r="U1425" t="s">
        <v>2907</v>
      </c>
      <c r="V1425" t="s">
        <v>1632</v>
      </c>
      <c r="W1425" t="s">
        <v>2023</v>
      </c>
      <c r="X1425">
        <f>IFERROR(VLOOKUP( Table1[[#This Row],[Trim Distributor Code]],Sheet1!$A:$J,10,FALSE),0)</f>
        <v>0</v>
      </c>
    </row>
    <row r="1426" spans="1:24" hidden="1" x14ac:dyDescent="0.3">
      <c r="A1426" t="s">
        <v>4403</v>
      </c>
      <c r="B1426" t="s">
        <v>4840</v>
      </c>
      <c r="C1426" t="s">
        <v>4877</v>
      </c>
      <c r="D1426" s="8" t="s">
        <v>1412</v>
      </c>
      <c r="E1426" s="8" t="s">
        <v>4878</v>
      </c>
      <c r="F1426" t="s">
        <v>4879</v>
      </c>
      <c r="G1426" t="s">
        <v>4114</v>
      </c>
      <c r="H1426" t="s">
        <v>4113</v>
      </c>
      <c r="I1426" t="s">
        <v>4750</v>
      </c>
      <c r="J1426" t="s">
        <v>2024</v>
      </c>
      <c r="K1426">
        <v>70</v>
      </c>
      <c r="L1426" s="2" t="s">
        <v>1412</v>
      </c>
      <c r="M1426" s="2">
        <f ca="1">Table1[[#This Row],[Cases]]*Table1[[#This Row],[Pack Size]]</f>
        <v>0</v>
      </c>
      <c r="N1426" s="1">
        <f ca="1">Table1[[#This Row],[Cases]]*Table1[[#This Row],[Pack Size]]</f>
        <v>1680</v>
      </c>
      <c r="O1426" s="1">
        <f>IFERROR(VLOOKUP(Table1[[#This Row],[SKU Code]],'SKU Size'!$G:$H,2,FALSE),0)*Table1[[#This Row],[Cases]]</f>
        <v>131958.52157105072</v>
      </c>
      <c r="P1426" t="str">
        <f t="shared" si="24"/>
        <v>D0124</v>
      </c>
      <c r="Q1426">
        <f>IFERROR(VLOOKUP(Table1[[#This Row],[Trim Distributor Code]],Sheet1!$N:$O,2,FALSE),0)</f>
        <v>3400656</v>
      </c>
      <c r="R1426">
        <f>IFERROR(VLOOKUP(Table1[[#This Row],[Salesflo AppUser Code]],HIE!$A:$B,2,FALSE),0)</f>
        <v>0</v>
      </c>
      <c r="S1426">
        <f>IFERROR(VLOOKUP(Table1[[#This Row],[Salesflo AppUser Code]],HIE!$A:$B,2,FALSE),0)</f>
        <v>0</v>
      </c>
      <c r="T1426" t="s">
        <v>2772</v>
      </c>
      <c r="U1426" t="s">
        <v>2907</v>
      </c>
      <c r="V1426" t="s">
        <v>1632</v>
      </c>
      <c r="W1426" t="s">
        <v>2023</v>
      </c>
      <c r="X1426" t="str">
        <f>IFERROR(VLOOKUP( Table1[[#This Row],[Trim Distributor Code]],Sheet1!$A:$J,10,FALSE),0)</f>
        <v>Active</v>
      </c>
    </row>
    <row r="1427" spans="1:24" hidden="1" x14ac:dyDescent="0.3">
      <c r="A1427" t="s">
        <v>4403</v>
      </c>
      <c r="B1427" t="s">
        <v>4837</v>
      </c>
      <c r="C1427" t="s">
        <v>4874</v>
      </c>
      <c r="D1427" s="8" t="s">
        <v>1412</v>
      </c>
      <c r="E1427" s="8" t="s">
        <v>4870</v>
      </c>
      <c r="F1427" t="s">
        <v>4871</v>
      </c>
      <c r="G1427" t="s">
        <v>4111</v>
      </c>
      <c r="H1427" t="s">
        <v>4113</v>
      </c>
      <c r="I1427" t="s">
        <v>4541</v>
      </c>
      <c r="J1427" t="s">
        <v>1656</v>
      </c>
      <c r="K1427">
        <v>20</v>
      </c>
      <c r="L1427" s="2" t="s">
        <v>1412</v>
      </c>
      <c r="M1427" s="2">
        <f ca="1">Table1[[#This Row],[Cases]]*Table1[[#This Row],[Pack Size]]</f>
        <v>0</v>
      </c>
      <c r="N1427" s="1">
        <f ca="1">Table1[[#This Row],[Cases]]*Table1[[#This Row],[Pack Size]]</f>
        <v>960</v>
      </c>
      <c r="O1427" s="1">
        <f>IFERROR(VLOOKUP(Table1[[#This Row],[SKU Code]],'SKU Size'!$G:$H,2,FALSE),0)*Table1[[#This Row],[Cases]]</f>
        <v>20078.297518140178</v>
      </c>
      <c r="P1427" t="str">
        <f t="shared" si="24"/>
        <v>D0540</v>
      </c>
      <c r="Q1427">
        <f>IFERROR(VLOOKUP(Table1[[#This Row],[Trim Distributor Code]],Sheet1!$N:$O,2,FALSE),0)</f>
        <v>0</v>
      </c>
      <c r="R1427">
        <f>IFERROR(VLOOKUP(Table1[[#This Row],[Salesflo AppUser Code]],HIE!$A:$B,2,FALSE),0)</f>
        <v>0</v>
      </c>
      <c r="S1427">
        <f>IFERROR(VLOOKUP(Table1[[#This Row],[Salesflo AppUser Code]],HIE!$A:$B,2,FALSE),0)</f>
        <v>0</v>
      </c>
      <c r="T1427" t="s">
        <v>2772</v>
      </c>
      <c r="U1427" t="s">
        <v>2907</v>
      </c>
      <c r="V1427" t="s">
        <v>1632</v>
      </c>
      <c r="W1427" t="s">
        <v>1431</v>
      </c>
      <c r="X1427">
        <f>IFERROR(VLOOKUP( Table1[[#This Row],[Trim Distributor Code]],Sheet1!$A:$J,10,FALSE),0)</f>
        <v>0</v>
      </c>
    </row>
    <row r="1428" spans="1:24" hidden="1" x14ac:dyDescent="0.3">
      <c r="A1428" t="s">
        <v>4403</v>
      </c>
      <c r="B1428" t="s">
        <v>4838</v>
      </c>
      <c r="C1428" t="s">
        <v>4874</v>
      </c>
      <c r="D1428" s="8" t="s">
        <v>1412</v>
      </c>
      <c r="E1428" s="8" t="s">
        <v>4870</v>
      </c>
      <c r="F1428" t="s">
        <v>4871</v>
      </c>
      <c r="G1428" t="s">
        <v>4111</v>
      </c>
      <c r="H1428" t="s">
        <v>4113</v>
      </c>
      <c r="I1428" t="s">
        <v>4541</v>
      </c>
      <c r="J1428" t="s">
        <v>1656</v>
      </c>
      <c r="K1428" s="1">
        <v>20</v>
      </c>
      <c r="L1428" s="1" t="s">
        <v>1412</v>
      </c>
      <c r="M1428" s="2">
        <f ca="1">Table1[[#This Row],[Cases]]*Table1[[#This Row],[Pack Size]]</f>
        <v>0</v>
      </c>
      <c r="N1428" s="1">
        <f ca="1">Table1[[#This Row],[Cases]]*Table1[[#This Row],[Pack Size]]</f>
        <v>960</v>
      </c>
      <c r="O1428" s="1">
        <f>IFERROR(VLOOKUP(Table1[[#This Row],[SKU Code]],'SKU Size'!$G:$H,2,FALSE),0)*Table1[[#This Row],[Cases]]</f>
        <v>20078.297518140178</v>
      </c>
      <c r="P1428" t="str">
        <f t="shared" si="24"/>
        <v>D0540</v>
      </c>
      <c r="Q1428">
        <f>IFERROR(VLOOKUP(Table1[[#This Row],[Trim Distributor Code]],Sheet1!$N:$O,2,FALSE),0)</f>
        <v>0</v>
      </c>
      <c r="R1428">
        <f>IFERROR(VLOOKUP(Table1[[#This Row],[Salesflo AppUser Code]],HIE!$A:$B,2,FALSE),0)</f>
        <v>0</v>
      </c>
      <c r="S1428">
        <f>IFERROR(VLOOKUP(Table1[[#This Row],[Salesflo AppUser Code]],HIE!$A:$B,2,FALSE),0)</f>
        <v>0</v>
      </c>
      <c r="T1428" t="s">
        <v>2772</v>
      </c>
      <c r="U1428" t="s">
        <v>2907</v>
      </c>
      <c r="V1428" t="s">
        <v>1632</v>
      </c>
      <c r="W1428" t="s">
        <v>1431</v>
      </c>
      <c r="X1428">
        <f>IFERROR(VLOOKUP( Table1[[#This Row],[Trim Distributor Code]],Sheet1!$A:$J,10,FALSE),0)</f>
        <v>0</v>
      </c>
    </row>
    <row r="1429" spans="1:24" hidden="1" x14ac:dyDescent="0.3">
      <c r="A1429" t="s">
        <v>4403</v>
      </c>
      <c r="B1429" t="s">
        <v>4839</v>
      </c>
      <c r="C1429" t="s">
        <v>4869</v>
      </c>
      <c r="D1429" s="8" t="s">
        <v>1412</v>
      </c>
      <c r="E1429" s="8" t="s">
        <v>4875</v>
      </c>
      <c r="F1429" t="s">
        <v>4876</v>
      </c>
      <c r="G1429" t="s">
        <v>4111</v>
      </c>
      <c r="H1429" t="s">
        <v>4113</v>
      </c>
      <c r="I1429" t="s">
        <v>4541</v>
      </c>
      <c r="J1429" t="s">
        <v>1656</v>
      </c>
      <c r="K1429">
        <v>20</v>
      </c>
      <c r="L1429" s="2" t="s">
        <v>1412</v>
      </c>
      <c r="M1429" s="2">
        <f ca="1">Table1[[#This Row],[Cases]]*Table1[[#This Row],[Pack Size]]</f>
        <v>0</v>
      </c>
      <c r="N1429" s="1">
        <f ca="1">Table1[[#This Row],[Cases]]*Table1[[#This Row],[Pack Size]]</f>
        <v>960</v>
      </c>
      <c r="O1429" s="1">
        <f>IFERROR(VLOOKUP(Table1[[#This Row],[SKU Code]],'SKU Size'!$G:$H,2,FALSE),0)*Table1[[#This Row],[Cases]]</f>
        <v>20078.297518140178</v>
      </c>
      <c r="P1429" t="str">
        <f t="shared" si="24"/>
        <v>D0541</v>
      </c>
      <c r="Q1429">
        <f>IFERROR(VLOOKUP(Table1[[#This Row],[Trim Distributor Code]],Sheet1!$N:$O,2,FALSE),0)</f>
        <v>0</v>
      </c>
      <c r="R1429">
        <f>IFERROR(VLOOKUP(Table1[[#This Row],[Salesflo AppUser Code]],HIE!$A:$B,2,FALSE),0)</f>
        <v>0</v>
      </c>
      <c r="S1429">
        <f>IFERROR(VLOOKUP(Table1[[#This Row],[Salesflo AppUser Code]],HIE!$A:$B,2,FALSE),0)</f>
        <v>0</v>
      </c>
      <c r="T1429" t="s">
        <v>2772</v>
      </c>
      <c r="U1429" t="s">
        <v>2907</v>
      </c>
      <c r="V1429" t="s">
        <v>1632</v>
      </c>
      <c r="W1429" t="s">
        <v>1431</v>
      </c>
      <c r="X1429">
        <f>IFERROR(VLOOKUP( Table1[[#This Row],[Trim Distributor Code]],Sheet1!$A:$J,10,FALSE),0)</f>
        <v>0</v>
      </c>
    </row>
    <row r="1430" spans="1:24" hidden="1" x14ac:dyDescent="0.3">
      <c r="A1430" t="s">
        <v>4938</v>
      </c>
      <c r="B1430" t="s">
        <v>757</v>
      </c>
      <c r="C1430" t="s">
        <v>4898</v>
      </c>
      <c r="D1430" s="8" t="s">
        <v>1412</v>
      </c>
      <c r="E1430" s="8" t="s">
        <v>4899</v>
      </c>
      <c r="F1430" t="s">
        <v>2827</v>
      </c>
      <c r="G1430" t="s">
        <v>1688</v>
      </c>
      <c r="H1430" t="s">
        <v>4106</v>
      </c>
      <c r="I1430" t="s">
        <v>4891</v>
      </c>
      <c r="J1430" t="s">
        <v>11</v>
      </c>
      <c r="K1430">
        <v>250</v>
      </c>
      <c r="L1430" s="2" t="s">
        <v>1412</v>
      </c>
      <c r="M1430" s="2">
        <f ca="1">Table1[[#This Row],[Cases]]*Table1[[#This Row],[Pack Size]]</f>
        <v>0</v>
      </c>
      <c r="N1430" s="1">
        <f ca="1">Table1[[#This Row],[Cases]]*Table1[[#This Row],[Pack Size]]</f>
        <v>88000</v>
      </c>
      <c r="O1430" s="1">
        <f>IFERROR(VLOOKUP(Table1[[#This Row],[SKU Code]],'SKU Size'!$G:$H,2,FALSE),0)*Table1[[#This Row],[Cases]]</f>
        <v>2191187.0580384769</v>
      </c>
      <c r="P1430" t="str">
        <f t="shared" si="24"/>
        <v>D0119</v>
      </c>
      <c r="Q1430" t="str">
        <f>IFERROR(VLOOKUP(Table1[[#This Row],[Trim Distributor Code]],Sheet1!$N:$O,2,FALSE),0)</f>
        <v>D0115</v>
      </c>
      <c r="R1430" t="str">
        <f>IFERROR(VLOOKUP(Table1[[#This Row],[Salesflo AppUser Code]],HIE!$A:$B,2,FALSE),0)</f>
        <v>Active</v>
      </c>
      <c r="S1430" t="str">
        <f>IFERROR(VLOOKUP(Table1[[#This Row],[Salesflo AppUser Code]],HIE!$A:$B,2,FALSE),0)</f>
        <v>Active</v>
      </c>
      <c r="T1430" t="s">
        <v>2772</v>
      </c>
      <c r="U1430" t="s">
        <v>2907</v>
      </c>
      <c r="V1430" t="s">
        <v>1444</v>
      </c>
      <c r="W1430" t="s">
        <v>1688</v>
      </c>
      <c r="X1430" t="str">
        <f>IFERROR(VLOOKUP( Table1[[#This Row],[Trim Distributor Code]],Sheet1!$A:$J,10,FALSE),0)</f>
        <v>Active</v>
      </c>
    </row>
    <row r="1431" spans="1:24" hidden="1" x14ac:dyDescent="0.3">
      <c r="A1431" t="s">
        <v>4938</v>
      </c>
      <c r="B1431" t="s">
        <v>757</v>
      </c>
      <c r="C1431" t="s">
        <v>4898</v>
      </c>
      <c r="D1431" s="8" t="s">
        <v>1412</v>
      </c>
      <c r="E1431" s="8" t="s">
        <v>4899</v>
      </c>
      <c r="F1431" t="s">
        <v>2827</v>
      </c>
      <c r="G1431" t="s">
        <v>4107</v>
      </c>
      <c r="H1431" t="s">
        <v>4106</v>
      </c>
      <c r="I1431" t="s">
        <v>4747</v>
      </c>
      <c r="J1431" t="s">
        <v>1954</v>
      </c>
      <c r="K1431">
        <v>10</v>
      </c>
      <c r="L1431" s="2" t="s">
        <v>1412</v>
      </c>
      <c r="M1431" s="2">
        <f ca="1">Table1[[#This Row],[Cases]]*Table1[[#This Row],[Pack Size]]</f>
        <v>0</v>
      </c>
      <c r="N1431" s="1">
        <f ca="1">Table1[[#This Row],[Cases]]*Table1[[#This Row],[Pack Size]]</f>
        <v>2880</v>
      </c>
      <c r="O1431" s="1">
        <f>IFERROR(VLOOKUP(Table1[[#This Row],[SKU Code]],'SKU Size'!$G:$H,2,FALSE),0)*Table1[[#This Row],[Cases]]</f>
        <v>82022.000669142028</v>
      </c>
      <c r="P1431" t="str">
        <f t="shared" si="24"/>
        <v>D0119</v>
      </c>
      <c r="Q1431" t="str">
        <f>IFERROR(VLOOKUP(Table1[[#This Row],[Trim Distributor Code]],Sheet1!$N:$O,2,FALSE),0)</f>
        <v>D0115</v>
      </c>
      <c r="R1431" t="str">
        <f>IFERROR(VLOOKUP(Table1[[#This Row],[Salesflo AppUser Code]],HIE!$A:$B,2,FALSE),0)</f>
        <v>Active</v>
      </c>
      <c r="S1431" t="str">
        <f>IFERROR(VLOOKUP(Table1[[#This Row],[Salesflo AppUser Code]],HIE!$A:$B,2,FALSE),0)</f>
        <v>Active</v>
      </c>
      <c r="T1431" t="s">
        <v>2772</v>
      </c>
      <c r="U1431" t="s">
        <v>2907</v>
      </c>
      <c r="V1431" t="s">
        <v>1444</v>
      </c>
      <c r="W1431" t="s">
        <v>1867</v>
      </c>
      <c r="X1431" t="str">
        <f>IFERROR(VLOOKUP( Table1[[#This Row],[Trim Distributor Code]],Sheet1!$A:$J,10,FALSE),0)</f>
        <v>Active</v>
      </c>
    </row>
    <row r="1432" spans="1:24" hidden="1" x14ac:dyDescent="0.3">
      <c r="A1432" t="s">
        <v>4938</v>
      </c>
      <c r="B1432" t="s">
        <v>757</v>
      </c>
      <c r="C1432" t="s">
        <v>4898</v>
      </c>
      <c r="D1432" s="8" t="s">
        <v>1412</v>
      </c>
      <c r="E1432" s="8" t="s">
        <v>4899</v>
      </c>
      <c r="F1432" t="s">
        <v>2827</v>
      </c>
      <c r="G1432" t="s">
        <v>4107</v>
      </c>
      <c r="H1432" t="s">
        <v>4137</v>
      </c>
      <c r="I1432" t="s">
        <v>4710</v>
      </c>
      <c r="J1432" t="s">
        <v>1995</v>
      </c>
      <c r="K1432">
        <v>6</v>
      </c>
      <c r="L1432" s="2" t="s">
        <v>1412</v>
      </c>
      <c r="M1432" s="2">
        <f ca="1">Table1[[#This Row],[Cases]]*Table1[[#This Row],[Pack Size]]</f>
        <v>0</v>
      </c>
      <c r="N1432" s="1">
        <f ca="1">Table1[[#This Row],[Cases]]*Table1[[#This Row],[Pack Size]]</f>
        <v>1152</v>
      </c>
      <c r="O1432" s="1">
        <f>IFERROR(VLOOKUP(Table1[[#This Row],[SKU Code]],'SKU Size'!$G:$H,2,FALSE),0)*Table1[[#This Row],[Cases]]</f>
        <v>49835.049578700098</v>
      </c>
      <c r="P1432" t="str">
        <f t="shared" si="24"/>
        <v>D0119</v>
      </c>
      <c r="Q1432" t="str">
        <f>IFERROR(VLOOKUP(Table1[[#This Row],[Trim Distributor Code]],Sheet1!$N:$O,2,FALSE),0)</f>
        <v>D0115</v>
      </c>
      <c r="R1432" t="str">
        <f>IFERROR(VLOOKUP(Table1[[#This Row],[Salesflo AppUser Code]],HIE!$A:$B,2,FALSE),0)</f>
        <v>Active</v>
      </c>
      <c r="S1432" t="str">
        <f>IFERROR(VLOOKUP(Table1[[#This Row],[Salesflo AppUser Code]],HIE!$A:$B,2,FALSE),0)</f>
        <v>Active</v>
      </c>
      <c r="T1432" t="s">
        <v>2772</v>
      </c>
      <c r="U1432" t="s">
        <v>2907</v>
      </c>
      <c r="V1432" t="s">
        <v>1606</v>
      </c>
      <c r="W1432" t="s">
        <v>1867</v>
      </c>
      <c r="X1432" t="str">
        <f>IFERROR(VLOOKUP( Table1[[#This Row],[Trim Distributor Code]],Sheet1!$A:$J,10,FALSE),0)</f>
        <v>Active</v>
      </c>
    </row>
    <row r="1433" spans="1:24" hidden="1" x14ac:dyDescent="0.3">
      <c r="A1433" t="s">
        <v>4938</v>
      </c>
      <c r="B1433" t="s">
        <v>757</v>
      </c>
      <c r="C1433" t="s">
        <v>4898</v>
      </c>
      <c r="D1433" s="8" t="s">
        <v>1412</v>
      </c>
      <c r="E1433" s="8" t="s">
        <v>4899</v>
      </c>
      <c r="F1433" t="s">
        <v>2827</v>
      </c>
      <c r="G1433" t="s">
        <v>4108</v>
      </c>
      <c r="H1433" t="s">
        <v>4109</v>
      </c>
      <c r="I1433" t="s">
        <v>4566</v>
      </c>
      <c r="J1433" t="s">
        <v>13</v>
      </c>
      <c r="K1433">
        <v>2</v>
      </c>
      <c r="L1433" s="2" t="s">
        <v>1412</v>
      </c>
      <c r="M1433" s="2">
        <f ca="1">Table1[[#This Row],[Cases]]*Table1[[#This Row],[Pack Size]]</f>
        <v>0</v>
      </c>
      <c r="N1433" s="1">
        <f ca="1">Table1[[#This Row],[Cases]]*Table1[[#This Row],[Pack Size]]</f>
        <v>200</v>
      </c>
      <c r="O1433" s="1">
        <f>IFERROR(VLOOKUP(Table1[[#This Row],[SKU Code]],'SKU Size'!$G:$H,2,FALSE),0)*Table1[[#This Row],[Cases]]</f>
        <v>21137.348118609414</v>
      </c>
      <c r="P1433" t="str">
        <f t="shared" si="24"/>
        <v>D0119</v>
      </c>
      <c r="Q1433" t="str">
        <f>IFERROR(VLOOKUP(Table1[[#This Row],[Trim Distributor Code]],Sheet1!$N:$O,2,FALSE),0)</f>
        <v>D0115</v>
      </c>
      <c r="R1433" t="str">
        <f>IFERROR(VLOOKUP(Table1[[#This Row],[Salesflo AppUser Code]],HIE!$A:$B,2,FALSE),0)</f>
        <v>Active</v>
      </c>
      <c r="S1433" t="str">
        <f>IFERROR(VLOOKUP(Table1[[#This Row],[Salesflo AppUser Code]],HIE!$A:$B,2,FALSE),0)</f>
        <v>Active</v>
      </c>
      <c r="T1433" t="s">
        <v>2772</v>
      </c>
      <c r="U1433" t="s">
        <v>2907</v>
      </c>
      <c r="V1433" t="s">
        <v>1423</v>
      </c>
      <c r="W1433" t="s">
        <v>1659</v>
      </c>
      <c r="X1433" t="str">
        <f>IFERROR(VLOOKUP( Table1[[#This Row],[Trim Distributor Code]],Sheet1!$A:$J,10,FALSE),0)</f>
        <v>Active</v>
      </c>
    </row>
    <row r="1434" spans="1:24" hidden="1" x14ac:dyDescent="0.3">
      <c r="A1434" t="s">
        <v>4938</v>
      </c>
      <c r="B1434" t="s">
        <v>757</v>
      </c>
      <c r="C1434" t="s">
        <v>4898</v>
      </c>
      <c r="D1434" s="8" t="s">
        <v>1412</v>
      </c>
      <c r="E1434" s="8" t="s">
        <v>4899</v>
      </c>
      <c r="F1434" t="s">
        <v>2827</v>
      </c>
      <c r="G1434" t="s">
        <v>4112</v>
      </c>
      <c r="H1434" t="s">
        <v>4109</v>
      </c>
      <c r="I1434" t="s">
        <v>4749</v>
      </c>
      <c r="J1434" t="s">
        <v>1877</v>
      </c>
      <c r="K1434" s="1">
        <v>1</v>
      </c>
      <c r="L1434" s="1" t="s">
        <v>1412</v>
      </c>
      <c r="M1434" s="2">
        <f ca="1">Table1[[#This Row],[Cases]]*Table1[[#This Row],[Pack Size]]</f>
        <v>0</v>
      </c>
      <c r="N1434" s="1">
        <f ca="1">Table1[[#This Row],[Cases]]*Table1[[#This Row],[Pack Size]]</f>
        <v>100</v>
      </c>
      <c r="O1434" s="1">
        <f>IFERROR(VLOOKUP(Table1[[#This Row],[SKU Code]],'SKU Size'!$G:$H,2,FALSE),0)*Table1[[#This Row],[Cases]]</f>
        <v>12376.544728373152</v>
      </c>
      <c r="P1434" t="str">
        <f t="shared" si="24"/>
        <v>D0119</v>
      </c>
      <c r="Q1434" t="str">
        <f>IFERROR(VLOOKUP(Table1[[#This Row],[Trim Distributor Code]],Sheet1!$N:$O,2,FALSE),0)</f>
        <v>D0115</v>
      </c>
      <c r="R1434" t="str">
        <f>IFERROR(VLOOKUP(Table1[[#This Row],[Salesflo AppUser Code]],HIE!$A:$B,2,FALSE),0)</f>
        <v>Active</v>
      </c>
      <c r="S1434" t="str">
        <f>IFERROR(VLOOKUP(Table1[[#This Row],[Salesflo AppUser Code]],HIE!$A:$B,2,FALSE),0)</f>
        <v>Active</v>
      </c>
      <c r="T1434" t="s">
        <v>2772</v>
      </c>
      <c r="U1434" t="s">
        <v>2907</v>
      </c>
      <c r="V1434" t="s">
        <v>1423</v>
      </c>
      <c r="W1434" t="s">
        <v>1868</v>
      </c>
      <c r="X1434" t="str">
        <f>IFERROR(VLOOKUP( Table1[[#This Row],[Trim Distributor Code]],Sheet1!$A:$J,10,FALSE),0)</f>
        <v>Active</v>
      </c>
    </row>
    <row r="1435" spans="1:24" hidden="1" x14ac:dyDescent="0.3">
      <c r="A1435" t="s">
        <v>4938</v>
      </c>
      <c r="B1435" t="s">
        <v>757</v>
      </c>
      <c r="C1435" t="s">
        <v>4898</v>
      </c>
      <c r="D1435" s="8" t="s">
        <v>1412</v>
      </c>
      <c r="E1435" s="8" t="s">
        <v>4899</v>
      </c>
      <c r="F1435" t="s">
        <v>2827</v>
      </c>
      <c r="G1435" t="s">
        <v>4111</v>
      </c>
      <c r="H1435" t="s">
        <v>4109</v>
      </c>
      <c r="I1435" t="s">
        <v>4638</v>
      </c>
      <c r="J1435" t="s">
        <v>1440</v>
      </c>
      <c r="K1435">
        <v>1</v>
      </c>
      <c r="L1435" s="2" t="s">
        <v>1412</v>
      </c>
      <c r="M1435" s="2">
        <f ca="1">Table1[[#This Row],[Cases]]*Table1[[#This Row],[Pack Size]]</f>
        <v>0</v>
      </c>
      <c r="N1435" s="1">
        <f ca="1">Table1[[#This Row],[Cases]]*Table1[[#This Row],[Pack Size]]</f>
        <v>100</v>
      </c>
      <c r="O1435" s="1">
        <f>IFERROR(VLOOKUP(Table1[[#This Row],[SKU Code]],'SKU Size'!$G:$H,2,FALSE),0)*Table1[[#This Row],[Cases]]</f>
        <v>10154.548083547093</v>
      </c>
      <c r="P1435" t="str">
        <f t="shared" si="24"/>
        <v>D0119</v>
      </c>
      <c r="Q1435" t="str">
        <f>IFERROR(VLOOKUP(Table1[[#This Row],[Trim Distributor Code]],Sheet1!$N:$O,2,FALSE),0)</f>
        <v>D0115</v>
      </c>
      <c r="R1435" t="str">
        <f>IFERROR(VLOOKUP(Table1[[#This Row],[Salesflo AppUser Code]],HIE!$A:$B,2,FALSE),0)</f>
        <v>Active</v>
      </c>
      <c r="S1435" t="str">
        <f>IFERROR(VLOOKUP(Table1[[#This Row],[Salesflo AppUser Code]],HIE!$A:$B,2,FALSE),0)</f>
        <v>Active</v>
      </c>
      <c r="T1435" t="s">
        <v>2772</v>
      </c>
      <c r="U1435" t="s">
        <v>2907</v>
      </c>
      <c r="V1435" t="s">
        <v>1423</v>
      </c>
      <c r="W1435" t="s">
        <v>1431</v>
      </c>
      <c r="X1435" t="str">
        <f>IFERROR(VLOOKUP( Table1[[#This Row],[Trim Distributor Code]],Sheet1!$A:$J,10,FALSE),0)</f>
        <v>Active</v>
      </c>
    </row>
    <row r="1436" spans="1:24" hidden="1" x14ac:dyDescent="0.3">
      <c r="A1436" t="s">
        <v>4938</v>
      </c>
      <c r="B1436" t="s">
        <v>757</v>
      </c>
      <c r="C1436" t="s">
        <v>4898</v>
      </c>
      <c r="D1436" s="8" t="s">
        <v>1412</v>
      </c>
      <c r="E1436" s="8" t="s">
        <v>4899</v>
      </c>
      <c r="F1436" t="s">
        <v>2827</v>
      </c>
      <c r="G1436" t="s">
        <v>4521</v>
      </c>
      <c r="H1436" t="s">
        <v>4113</v>
      </c>
      <c r="I1436" t="s">
        <v>4540</v>
      </c>
      <c r="J1436" t="s">
        <v>14</v>
      </c>
      <c r="K1436">
        <v>4</v>
      </c>
      <c r="L1436" s="2" t="s">
        <v>1412</v>
      </c>
      <c r="M1436" s="2">
        <f ca="1">Table1[[#This Row],[Cases]]*Table1[[#This Row],[Pack Size]]</f>
        <v>0</v>
      </c>
      <c r="N1436" s="1">
        <f ca="1">Table1[[#This Row],[Cases]]*Table1[[#This Row],[Pack Size]]</f>
        <v>96</v>
      </c>
      <c r="O1436" s="1">
        <f>IFERROR(VLOOKUP(Table1[[#This Row],[SKU Code]],'SKU Size'!$G:$H,2,FALSE),0)*Table1[[#This Row],[Cases]]</f>
        <v>14365.89306100244</v>
      </c>
      <c r="P1436" t="str">
        <f t="shared" si="24"/>
        <v>D0119</v>
      </c>
      <c r="Q1436" t="str">
        <f>IFERROR(VLOOKUP(Table1[[#This Row],[Trim Distributor Code]],Sheet1!$N:$O,2,FALSE),0)</f>
        <v>D0115</v>
      </c>
      <c r="R1436" t="str">
        <f>IFERROR(VLOOKUP(Table1[[#This Row],[Salesflo AppUser Code]],HIE!$A:$B,2,FALSE),0)</f>
        <v>Active</v>
      </c>
      <c r="S1436" t="str">
        <f>IFERROR(VLOOKUP(Table1[[#This Row],[Salesflo AppUser Code]],HIE!$A:$B,2,FALSE),0)</f>
        <v>Active</v>
      </c>
      <c r="T1436" t="s">
        <v>2772</v>
      </c>
      <c r="U1436" t="s">
        <v>2907</v>
      </c>
      <c r="V1436" t="s">
        <v>1632</v>
      </c>
      <c r="W1436" t="s">
        <v>1688</v>
      </c>
      <c r="X1436" t="str">
        <f>IFERROR(VLOOKUP( Table1[[#This Row],[Trim Distributor Code]],Sheet1!$A:$J,10,FALSE),0)</f>
        <v>Active</v>
      </c>
    </row>
    <row r="1437" spans="1:24" hidden="1" x14ac:dyDescent="0.3">
      <c r="A1437" t="s">
        <v>4938</v>
      </c>
      <c r="B1437" t="s">
        <v>757</v>
      </c>
      <c r="C1437" t="s">
        <v>4898</v>
      </c>
      <c r="D1437" s="8" t="s">
        <v>1412</v>
      </c>
      <c r="E1437" s="8" t="s">
        <v>4899</v>
      </c>
      <c r="F1437" t="s">
        <v>2827</v>
      </c>
      <c r="G1437" t="s">
        <v>4107</v>
      </c>
      <c r="H1437" t="s">
        <v>4113</v>
      </c>
      <c r="I1437" t="s">
        <v>4748</v>
      </c>
      <c r="J1437" t="s">
        <v>2021</v>
      </c>
      <c r="K1437">
        <v>1</v>
      </c>
      <c r="L1437" s="2" t="s">
        <v>1412</v>
      </c>
      <c r="M1437" s="2">
        <f ca="1">Table1[[#This Row],[Cases]]*Table1[[#This Row],[Pack Size]]</f>
        <v>0</v>
      </c>
      <c r="N1437" s="1">
        <f ca="1">Table1[[#This Row],[Cases]]*Table1[[#This Row],[Pack Size]]</f>
        <v>24</v>
      </c>
      <c r="O1437" s="1">
        <f>IFERROR(VLOOKUP(Table1[[#This Row],[SKU Code]],'SKU Size'!$G:$H,2,FALSE),0)*Table1[[#This Row],[Cases]]</f>
        <v>7462.6430910006466</v>
      </c>
      <c r="P1437" t="str">
        <f t="shared" si="24"/>
        <v>D0119</v>
      </c>
      <c r="Q1437" t="str">
        <f>IFERROR(VLOOKUP(Table1[[#This Row],[Trim Distributor Code]],Sheet1!$N:$O,2,FALSE),0)</f>
        <v>D0115</v>
      </c>
      <c r="R1437" t="str">
        <f>IFERROR(VLOOKUP(Table1[[#This Row],[Salesflo AppUser Code]],HIE!$A:$B,2,FALSE),0)</f>
        <v>Active</v>
      </c>
      <c r="S1437" t="str">
        <f>IFERROR(VLOOKUP(Table1[[#This Row],[Salesflo AppUser Code]],HIE!$A:$B,2,FALSE),0)</f>
        <v>Active</v>
      </c>
      <c r="T1437" t="s">
        <v>2772</v>
      </c>
      <c r="U1437" t="s">
        <v>2907</v>
      </c>
      <c r="V1437" t="s">
        <v>1632</v>
      </c>
      <c r="W1437" t="s">
        <v>1867</v>
      </c>
      <c r="X1437" t="str">
        <f>IFERROR(VLOOKUP( Table1[[#This Row],[Trim Distributor Code]],Sheet1!$A:$J,10,FALSE),0)</f>
        <v>Active</v>
      </c>
    </row>
    <row r="1438" spans="1:24" hidden="1" x14ac:dyDescent="0.3">
      <c r="A1438" t="s">
        <v>4938</v>
      </c>
      <c r="B1438" t="s">
        <v>757</v>
      </c>
      <c r="C1438" t="s">
        <v>4898</v>
      </c>
      <c r="D1438" s="8" t="s">
        <v>1412</v>
      </c>
      <c r="E1438" s="8" t="s">
        <v>4899</v>
      </c>
      <c r="F1438" t="s">
        <v>2827</v>
      </c>
      <c r="G1438" t="s">
        <v>4111</v>
      </c>
      <c r="H1438" t="s">
        <v>4113</v>
      </c>
      <c r="I1438" t="s">
        <v>4541</v>
      </c>
      <c r="J1438" t="s">
        <v>1656</v>
      </c>
      <c r="K1438">
        <v>2</v>
      </c>
      <c r="L1438" s="2" t="s">
        <v>1412</v>
      </c>
      <c r="M1438" s="2">
        <f ca="1">Table1[[#This Row],[Cases]]*Table1[[#This Row],[Pack Size]]</f>
        <v>0</v>
      </c>
      <c r="N1438" s="1">
        <f ca="1">Table1[[#This Row],[Cases]]*Table1[[#This Row],[Pack Size]]</f>
        <v>96</v>
      </c>
      <c r="O1438" s="1">
        <f>IFERROR(VLOOKUP(Table1[[#This Row],[SKU Code]],'SKU Size'!$G:$H,2,FALSE),0)*Table1[[#This Row],[Cases]]</f>
        <v>2007.8297518140178</v>
      </c>
      <c r="P1438" t="str">
        <f t="shared" si="24"/>
        <v>D0119</v>
      </c>
      <c r="Q1438" t="str">
        <f>IFERROR(VLOOKUP(Table1[[#This Row],[Trim Distributor Code]],Sheet1!$N:$O,2,FALSE),0)</f>
        <v>D0115</v>
      </c>
      <c r="R1438" t="str">
        <f>IFERROR(VLOOKUP(Table1[[#This Row],[Salesflo AppUser Code]],HIE!$A:$B,2,FALSE),0)</f>
        <v>Active</v>
      </c>
      <c r="S1438" t="str">
        <f>IFERROR(VLOOKUP(Table1[[#This Row],[Salesflo AppUser Code]],HIE!$A:$B,2,FALSE),0)</f>
        <v>Active</v>
      </c>
      <c r="T1438" t="s">
        <v>2772</v>
      </c>
      <c r="U1438" t="s">
        <v>2907</v>
      </c>
      <c r="V1438" t="s">
        <v>1632</v>
      </c>
      <c r="W1438" t="s">
        <v>1431</v>
      </c>
      <c r="X1438" t="str">
        <f>IFERROR(VLOOKUP( Table1[[#This Row],[Trim Distributor Code]],Sheet1!$A:$J,10,FALSE),0)</f>
        <v>Active</v>
      </c>
    </row>
    <row r="1439" spans="1:24" hidden="1" x14ac:dyDescent="0.3">
      <c r="A1439" t="s">
        <v>4938</v>
      </c>
      <c r="B1439" t="s">
        <v>757</v>
      </c>
      <c r="C1439" t="s">
        <v>4898</v>
      </c>
      <c r="D1439" s="8" t="s">
        <v>1412</v>
      </c>
      <c r="E1439" s="8" t="s">
        <v>4899</v>
      </c>
      <c r="F1439" t="s">
        <v>2827</v>
      </c>
      <c r="G1439" t="s">
        <v>1422</v>
      </c>
      <c r="H1439" t="s">
        <v>4360</v>
      </c>
      <c r="I1439" t="s">
        <v>4645</v>
      </c>
      <c r="J1439" t="s">
        <v>4271</v>
      </c>
      <c r="K1439">
        <v>1</v>
      </c>
      <c r="L1439" s="2" t="s">
        <v>1412</v>
      </c>
      <c r="M1439" s="2">
        <f ca="1">Table1[[#This Row],[Cases]]*Table1[[#This Row],[Pack Size]]</f>
        <v>0</v>
      </c>
      <c r="N1439" s="1">
        <f ca="1">Table1[[#This Row],[Cases]]*Table1[[#This Row],[Pack Size]]</f>
        <v>96</v>
      </c>
      <c r="O1439" s="1">
        <f>IFERROR(VLOOKUP(Table1[[#This Row],[SKU Code]],'SKU Size'!$G:$H,2,FALSE),0)*Table1[[#This Row],[Cases]]</f>
        <v>0</v>
      </c>
      <c r="P1439" t="str">
        <f t="shared" si="24"/>
        <v>D0119</v>
      </c>
      <c r="Q1439" t="str">
        <f>IFERROR(VLOOKUP(Table1[[#This Row],[Trim Distributor Code]],Sheet1!$N:$O,2,FALSE),0)</f>
        <v>D0115</v>
      </c>
      <c r="R1439" t="str">
        <f>IFERROR(VLOOKUP(Table1[[#This Row],[Salesflo AppUser Code]],HIE!$A:$B,2,FALSE),0)</f>
        <v>Active</v>
      </c>
      <c r="S1439" t="str">
        <f>IFERROR(VLOOKUP(Table1[[#This Row],[Salesflo AppUser Code]],HIE!$A:$B,2,FALSE),0)</f>
        <v>Active</v>
      </c>
      <c r="T1439" t="s">
        <v>2772</v>
      </c>
      <c r="U1439" t="s">
        <v>2907</v>
      </c>
      <c r="V1439" t="s">
        <v>4360</v>
      </c>
      <c r="W1439" t="s">
        <v>1422</v>
      </c>
      <c r="X1439" t="str">
        <f>IFERROR(VLOOKUP( Table1[[#This Row],[Trim Distributor Code]],Sheet1!$A:$J,10,FALSE),0)</f>
        <v>Active</v>
      </c>
    </row>
    <row r="1440" spans="1:24" hidden="1" x14ac:dyDescent="0.3">
      <c r="A1440" t="s">
        <v>4938</v>
      </c>
      <c r="B1440" t="s">
        <v>757</v>
      </c>
      <c r="C1440" t="s">
        <v>4898</v>
      </c>
      <c r="D1440" s="8" t="s">
        <v>1412</v>
      </c>
      <c r="E1440" s="8" t="s">
        <v>4899</v>
      </c>
      <c r="F1440" t="s">
        <v>2827</v>
      </c>
      <c r="G1440" t="s">
        <v>2542</v>
      </c>
      <c r="H1440" t="s">
        <v>2268</v>
      </c>
      <c r="I1440" t="s">
        <v>4595</v>
      </c>
      <c r="J1440" t="s">
        <v>2543</v>
      </c>
      <c r="K1440">
        <v>5</v>
      </c>
      <c r="L1440" s="2" t="s">
        <v>1412</v>
      </c>
      <c r="M1440" s="2">
        <f ca="1">Table1[[#This Row],[Cases]]*Table1[[#This Row],[Pack Size]]</f>
        <v>0</v>
      </c>
      <c r="N1440" s="1">
        <f ca="1">Table1[[#This Row],[Cases]]*Table1[[#This Row],[Pack Size]]</f>
        <v>2400</v>
      </c>
      <c r="O1440" s="1">
        <f>IFERROR(VLOOKUP(Table1[[#This Row],[SKU Code]],'SKU Size'!$G:$H,2,FALSE),0)*Table1[[#This Row],[Cases]]</f>
        <v>24964.926738875882</v>
      </c>
      <c r="P1440" t="str">
        <f t="shared" si="24"/>
        <v>D0119</v>
      </c>
      <c r="Q1440" t="str">
        <f>IFERROR(VLOOKUP(Table1[[#This Row],[Trim Distributor Code]],Sheet1!$N:$O,2,FALSE),0)</f>
        <v>D0115</v>
      </c>
      <c r="R1440" t="str">
        <f>IFERROR(VLOOKUP(Table1[[#This Row],[Salesflo AppUser Code]],HIE!$A:$B,2,FALSE),0)</f>
        <v>Active</v>
      </c>
      <c r="S1440" t="str">
        <f>IFERROR(VLOOKUP(Table1[[#This Row],[Salesflo AppUser Code]],HIE!$A:$B,2,FALSE),0)</f>
        <v>Active</v>
      </c>
      <c r="T1440" t="s">
        <v>2772</v>
      </c>
      <c r="U1440" t="s">
        <v>2907</v>
      </c>
      <c r="V1440" t="s">
        <v>2268</v>
      </c>
      <c r="W1440" t="s">
        <v>2542</v>
      </c>
      <c r="X1440" t="str">
        <f>IFERROR(VLOOKUP( Table1[[#This Row],[Trim Distributor Code]],Sheet1!$A:$J,10,FALSE),0)</f>
        <v>Active</v>
      </c>
    </row>
    <row r="1441" spans="1:24" hidden="1" x14ac:dyDescent="0.3">
      <c r="A1441" t="s">
        <v>4938</v>
      </c>
      <c r="B1441" t="s">
        <v>757</v>
      </c>
      <c r="C1441" t="s">
        <v>4898</v>
      </c>
      <c r="D1441" s="8" t="s">
        <v>1412</v>
      </c>
      <c r="E1441" s="8" t="s">
        <v>4899</v>
      </c>
      <c r="F1441" t="s">
        <v>2827</v>
      </c>
      <c r="G1441" t="s">
        <v>2581</v>
      </c>
      <c r="H1441" t="s">
        <v>4115</v>
      </c>
      <c r="I1441" t="s">
        <v>4542</v>
      </c>
      <c r="J1441" t="s">
        <v>16</v>
      </c>
      <c r="K1441">
        <v>0.5</v>
      </c>
      <c r="L1441" s="2" t="s">
        <v>1412</v>
      </c>
      <c r="M1441" s="2">
        <f ca="1">Table1[[#This Row],[Cases]]*Table1[[#This Row],[Pack Size]]</f>
        <v>0</v>
      </c>
      <c r="N1441" s="1">
        <f ca="1">Table1[[#This Row],[Cases]]*Table1[[#This Row],[Pack Size]]</f>
        <v>144</v>
      </c>
      <c r="O1441" s="1">
        <f>IFERROR(VLOOKUP(Table1[[#This Row],[SKU Code]],'SKU Size'!$G:$H,2,FALSE),0)*Table1[[#This Row],[Cases]]</f>
        <v>2426.7146338632974</v>
      </c>
      <c r="P1441" t="str">
        <f t="shared" si="24"/>
        <v>D0119</v>
      </c>
      <c r="Q1441" t="str">
        <f>IFERROR(VLOOKUP(Table1[[#This Row],[Trim Distributor Code]],Sheet1!$N:$O,2,FALSE),0)</f>
        <v>D0115</v>
      </c>
      <c r="R1441" t="str">
        <f>IFERROR(VLOOKUP(Table1[[#This Row],[Salesflo AppUser Code]],HIE!$A:$B,2,FALSE),0)</f>
        <v>Active</v>
      </c>
      <c r="S1441" t="str">
        <f>IFERROR(VLOOKUP(Table1[[#This Row],[Salesflo AppUser Code]],HIE!$A:$B,2,FALSE),0)</f>
        <v>Active</v>
      </c>
      <c r="T1441" t="s">
        <v>2772</v>
      </c>
      <c r="U1441" t="s">
        <v>2907</v>
      </c>
      <c r="V1441" t="s">
        <v>2616</v>
      </c>
      <c r="W1441" t="s">
        <v>2617</v>
      </c>
      <c r="X1441" t="str">
        <f>IFERROR(VLOOKUP( Table1[[#This Row],[Trim Distributor Code]],Sheet1!$A:$J,10,FALSE),0)</f>
        <v>Active</v>
      </c>
    </row>
    <row r="1442" spans="1:24" hidden="1" x14ac:dyDescent="0.3">
      <c r="A1442" t="s">
        <v>4938</v>
      </c>
      <c r="B1442" t="s">
        <v>757</v>
      </c>
      <c r="C1442" t="s">
        <v>4898</v>
      </c>
      <c r="D1442" s="8" t="s">
        <v>1412</v>
      </c>
      <c r="E1442" s="8" t="s">
        <v>4899</v>
      </c>
      <c r="F1442" t="s">
        <v>2827</v>
      </c>
      <c r="G1442" t="s">
        <v>2581</v>
      </c>
      <c r="H1442" t="s">
        <v>4116</v>
      </c>
      <c r="I1442" t="s">
        <v>4543</v>
      </c>
      <c r="J1442" t="s">
        <v>15</v>
      </c>
      <c r="K1442" s="1">
        <v>0.5</v>
      </c>
      <c r="L1442" s="1" t="s">
        <v>1412</v>
      </c>
      <c r="M1442" s="2">
        <f ca="1">Table1[[#This Row],[Cases]]*Table1[[#This Row],[Pack Size]]</f>
        <v>0</v>
      </c>
      <c r="N1442" s="1">
        <f ca="1">Table1[[#This Row],[Cases]]*Table1[[#This Row],[Pack Size]]</f>
        <v>72</v>
      </c>
      <c r="O1442" s="1">
        <f>IFERROR(VLOOKUP(Table1[[#This Row],[SKU Code]],'SKU Size'!$G:$H,2,FALSE),0)*Table1[[#This Row],[Cases]]</f>
        <v>2762.7443882738626</v>
      </c>
      <c r="P1442" t="str">
        <f t="shared" si="24"/>
        <v>D0119</v>
      </c>
      <c r="Q1442" t="str">
        <f>IFERROR(VLOOKUP(Table1[[#This Row],[Trim Distributor Code]],Sheet1!$N:$O,2,FALSE),0)</f>
        <v>D0115</v>
      </c>
      <c r="R1442" t="str">
        <f>IFERROR(VLOOKUP(Table1[[#This Row],[Salesflo AppUser Code]],HIE!$A:$B,2,FALSE),0)</f>
        <v>Active</v>
      </c>
      <c r="S1442" t="str">
        <f>IFERROR(VLOOKUP(Table1[[#This Row],[Salesflo AppUser Code]],HIE!$A:$B,2,FALSE),0)</f>
        <v>Active</v>
      </c>
      <c r="T1442" t="s">
        <v>2772</v>
      </c>
      <c r="U1442" t="s">
        <v>2907</v>
      </c>
      <c r="V1442" t="s">
        <v>2582</v>
      </c>
      <c r="W1442" t="s">
        <v>2590</v>
      </c>
      <c r="X1442" t="str">
        <f>IFERROR(VLOOKUP( Table1[[#This Row],[Trim Distributor Code]],Sheet1!$A:$J,10,FALSE),0)</f>
        <v>Active</v>
      </c>
    </row>
    <row r="1443" spans="1:24" hidden="1" x14ac:dyDescent="0.3">
      <c r="A1443" t="s">
        <v>4938</v>
      </c>
      <c r="B1443" t="s">
        <v>759</v>
      </c>
      <c r="C1443" t="s">
        <v>3196</v>
      </c>
      <c r="D1443" s="8" t="s">
        <v>1412</v>
      </c>
      <c r="E1443" s="8" t="s">
        <v>4899</v>
      </c>
      <c r="F1443" t="s">
        <v>2827</v>
      </c>
      <c r="G1443" t="s">
        <v>1688</v>
      </c>
      <c r="H1443" t="s">
        <v>4106</v>
      </c>
      <c r="I1443" t="s">
        <v>4891</v>
      </c>
      <c r="J1443" t="s">
        <v>11</v>
      </c>
      <c r="K1443">
        <v>250</v>
      </c>
      <c r="L1443" s="2" t="s">
        <v>1412</v>
      </c>
      <c r="M1443" s="2">
        <f ca="1">Table1[[#This Row],[Cases]]*Table1[[#This Row],[Pack Size]]</f>
        <v>0</v>
      </c>
      <c r="N1443" s="1">
        <f ca="1">Table1[[#This Row],[Cases]]*Table1[[#This Row],[Pack Size]]</f>
        <v>88000</v>
      </c>
      <c r="O1443" s="1">
        <f>IFERROR(VLOOKUP(Table1[[#This Row],[SKU Code]],'SKU Size'!$G:$H,2,FALSE),0)*Table1[[#This Row],[Cases]]</f>
        <v>2191187.0580384769</v>
      </c>
      <c r="P1443" t="str">
        <f t="shared" si="24"/>
        <v>D0119</v>
      </c>
      <c r="Q1443" t="str">
        <f>IFERROR(VLOOKUP(Table1[[#This Row],[Trim Distributor Code]],Sheet1!$N:$O,2,FALSE),0)</f>
        <v>D0115</v>
      </c>
      <c r="R1443" t="str">
        <f>IFERROR(VLOOKUP(Table1[[#This Row],[Salesflo AppUser Code]],HIE!$A:$B,2,FALSE),0)</f>
        <v>Active</v>
      </c>
      <c r="S1443" t="str">
        <f>IFERROR(VLOOKUP(Table1[[#This Row],[Salesflo AppUser Code]],HIE!$A:$B,2,FALSE),0)</f>
        <v>Active</v>
      </c>
      <c r="T1443" t="s">
        <v>2772</v>
      </c>
      <c r="U1443" t="s">
        <v>2907</v>
      </c>
      <c r="V1443" t="s">
        <v>1444</v>
      </c>
      <c r="W1443" t="s">
        <v>1688</v>
      </c>
      <c r="X1443" t="str">
        <f>IFERROR(VLOOKUP( Table1[[#This Row],[Trim Distributor Code]],Sheet1!$A:$J,10,FALSE),0)</f>
        <v>Active</v>
      </c>
    </row>
    <row r="1444" spans="1:24" hidden="1" x14ac:dyDescent="0.3">
      <c r="A1444" t="s">
        <v>4938</v>
      </c>
      <c r="B1444" t="s">
        <v>759</v>
      </c>
      <c r="C1444" t="s">
        <v>3196</v>
      </c>
      <c r="D1444" s="8" t="s">
        <v>1412</v>
      </c>
      <c r="E1444" s="8" t="s">
        <v>4899</v>
      </c>
      <c r="F1444" t="s">
        <v>2827</v>
      </c>
      <c r="G1444" t="s">
        <v>4107</v>
      </c>
      <c r="H1444" t="s">
        <v>4106</v>
      </c>
      <c r="I1444" t="s">
        <v>4747</v>
      </c>
      <c r="J1444" t="s">
        <v>1954</v>
      </c>
      <c r="K1444">
        <v>10</v>
      </c>
      <c r="L1444" s="2" t="s">
        <v>1412</v>
      </c>
      <c r="M1444" s="2">
        <f ca="1">Table1[[#This Row],[Cases]]*Table1[[#This Row],[Pack Size]]</f>
        <v>0</v>
      </c>
      <c r="N1444" s="1">
        <f ca="1">Table1[[#This Row],[Cases]]*Table1[[#This Row],[Pack Size]]</f>
        <v>2880</v>
      </c>
      <c r="O1444" s="1">
        <f>IFERROR(VLOOKUP(Table1[[#This Row],[SKU Code]],'SKU Size'!$G:$H,2,FALSE),0)*Table1[[#This Row],[Cases]]</f>
        <v>82022.000669142028</v>
      </c>
      <c r="P1444" t="str">
        <f t="shared" si="24"/>
        <v>D0119</v>
      </c>
      <c r="Q1444" t="str">
        <f>IFERROR(VLOOKUP(Table1[[#This Row],[Trim Distributor Code]],Sheet1!$N:$O,2,FALSE),0)</f>
        <v>D0115</v>
      </c>
      <c r="R1444" t="str">
        <f>IFERROR(VLOOKUP(Table1[[#This Row],[Salesflo AppUser Code]],HIE!$A:$B,2,FALSE),0)</f>
        <v>Active</v>
      </c>
      <c r="S1444" t="str">
        <f>IFERROR(VLOOKUP(Table1[[#This Row],[Salesflo AppUser Code]],HIE!$A:$B,2,FALSE),0)</f>
        <v>Active</v>
      </c>
      <c r="T1444" t="s">
        <v>2772</v>
      </c>
      <c r="U1444" t="s">
        <v>2907</v>
      </c>
      <c r="V1444" t="s">
        <v>1444</v>
      </c>
      <c r="W1444" t="s">
        <v>1867</v>
      </c>
      <c r="X1444" t="str">
        <f>IFERROR(VLOOKUP( Table1[[#This Row],[Trim Distributor Code]],Sheet1!$A:$J,10,FALSE),0)</f>
        <v>Active</v>
      </c>
    </row>
    <row r="1445" spans="1:24" hidden="1" x14ac:dyDescent="0.3">
      <c r="A1445" t="s">
        <v>4938</v>
      </c>
      <c r="B1445" t="s">
        <v>759</v>
      </c>
      <c r="C1445" t="s">
        <v>3196</v>
      </c>
      <c r="D1445" s="8" t="s">
        <v>1412</v>
      </c>
      <c r="E1445" s="8" t="s">
        <v>4899</v>
      </c>
      <c r="F1445" t="s">
        <v>2827</v>
      </c>
      <c r="G1445" t="s">
        <v>4107</v>
      </c>
      <c r="H1445" t="s">
        <v>4137</v>
      </c>
      <c r="I1445" t="s">
        <v>4710</v>
      </c>
      <c r="J1445" t="s">
        <v>1995</v>
      </c>
      <c r="K1445">
        <v>6</v>
      </c>
      <c r="L1445" s="2" t="s">
        <v>1412</v>
      </c>
      <c r="M1445" s="2">
        <f ca="1">Table1[[#This Row],[Cases]]*Table1[[#This Row],[Pack Size]]</f>
        <v>0</v>
      </c>
      <c r="N1445" s="1">
        <f ca="1">Table1[[#This Row],[Cases]]*Table1[[#This Row],[Pack Size]]</f>
        <v>1152</v>
      </c>
      <c r="O1445" s="1">
        <f>IFERROR(VLOOKUP(Table1[[#This Row],[SKU Code]],'SKU Size'!$G:$H,2,FALSE),0)*Table1[[#This Row],[Cases]]</f>
        <v>49835.049578700098</v>
      </c>
      <c r="P1445" t="str">
        <f t="shared" si="24"/>
        <v>D0119</v>
      </c>
      <c r="Q1445" t="str">
        <f>IFERROR(VLOOKUP(Table1[[#This Row],[Trim Distributor Code]],Sheet1!$N:$O,2,FALSE),0)</f>
        <v>D0115</v>
      </c>
      <c r="R1445" t="str">
        <f>IFERROR(VLOOKUP(Table1[[#This Row],[Salesflo AppUser Code]],HIE!$A:$B,2,FALSE),0)</f>
        <v>Active</v>
      </c>
      <c r="S1445" t="str">
        <f>IFERROR(VLOOKUP(Table1[[#This Row],[Salesflo AppUser Code]],HIE!$A:$B,2,FALSE),0)</f>
        <v>Active</v>
      </c>
      <c r="T1445" t="s">
        <v>2772</v>
      </c>
      <c r="U1445" t="s">
        <v>2907</v>
      </c>
      <c r="V1445" t="s">
        <v>1606</v>
      </c>
      <c r="W1445" t="s">
        <v>1867</v>
      </c>
      <c r="X1445" t="str">
        <f>IFERROR(VLOOKUP( Table1[[#This Row],[Trim Distributor Code]],Sheet1!$A:$J,10,FALSE),0)</f>
        <v>Active</v>
      </c>
    </row>
    <row r="1446" spans="1:24" hidden="1" x14ac:dyDescent="0.3">
      <c r="A1446" t="s">
        <v>4938</v>
      </c>
      <c r="B1446" t="s">
        <v>759</v>
      </c>
      <c r="C1446" t="s">
        <v>3196</v>
      </c>
      <c r="D1446" s="8" t="s">
        <v>1412</v>
      </c>
      <c r="E1446" s="8" t="s">
        <v>4899</v>
      </c>
      <c r="F1446" t="s">
        <v>2827</v>
      </c>
      <c r="G1446" t="s">
        <v>4108</v>
      </c>
      <c r="H1446" t="s">
        <v>4109</v>
      </c>
      <c r="I1446" t="s">
        <v>4566</v>
      </c>
      <c r="J1446" t="s">
        <v>13</v>
      </c>
      <c r="K1446">
        <v>2</v>
      </c>
      <c r="L1446" s="2" t="s">
        <v>1412</v>
      </c>
      <c r="M1446" s="2">
        <f ca="1">Table1[[#This Row],[Cases]]*Table1[[#This Row],[Pack Size]]</f>
        <v>0</v>
      </c>
      <c r="N1446" s="1">
        <f ca="1">Table1[[#This Row],[Cases]]*Table1[[#This Row],[Pack Size]]</f>
        <v>200</v>
      </c>
      <c r="O1446" s="1">
        <f>IFERROR(VLOOKUP(Table1[[#This Row],[SKU Code]],'SKU Size'!$G:$H,2,FALSE),0)*Table1[[#This Row],[Cases]]</f>
        <v>21137.348118609414</v>
      </c>
      <c r="P1446" t="str">
        <f t="shared" si="24"/>
        <v>D0119</v>
      </c>
      <c r="Q1446" t="str">
        <f>IFERROR(VLOOKUP(Table1[[#This Row],[Trim Distributor Code]],Sheet1!$N:$O,2,FALSE),0)</f>
        <v>D0115</v>
      </c>
      <c r="R1446" t="str">
        <f>IFERROR(VLOOKUP(Table1[[#This Row],[Salesflo AppUser Code]],HIE!$A:$B,2,FALSE),0)</f>
        <v>Active</v>
      </c>
      <c r="S1446" t="str">
        <f>IFERROR(VLOOKUP(Table1[[#This Row],[Salesflo AppUser Code]],HIE!$A:$B,2,FALSE),0)</f>
        <v>Active</v>
      </c>
      <c r="T1446" t="s">
        <v>2772</v>
      </c>
      <c r="U1446" t="s">
        <v>2907</v>
      </c>
      <c r="V1446" t="s">
        <v>1423</v>
      </c>
      <c r="W1446" t="s">
        <v>1659</v>
      </c>
      <c r="X1446" t="str">
        <f>IFERROR(VLOOKUP( Table1[[#This Row],[Trim Distributor Code]],Sheet1!$A:$J,10,FALSE),0)</f>
        <v>Active</v>
      </c>
    </row>
    <row r="1447" spans="1:24" hidden="1" x14ac:dyDescent="0.3">
      <c r="A1447" t="s">
        <v>4938</v>
      </c>
      <c r="B1447" t="s">
        <v>759</v>
      </c>
      <c r="C1447" t="s">
        <v>3196</v>
      </c>
      <c r="D1447" s="8" t="s">
        <v>1412</v>
      </c>
      <c r="E1447" s="8" t="s">
        <v>4899</v>
      </c>
      <c r="F1447" t="s">
        <v>2827</v>
      </c>
      <c r="G1447" t="s">
        <v>4112</v>
      </c>
      <c r="H1447" t="s">
        <v>4109</v>
      </c>
      <c r="I1447" t="s">
        <v>4749</v>
      </c>
      <c r="J1447" t="s">
        <v>1877</v>
      </c>
      <c r="K1447">
        <v>1</v>
      </c>
      <c r="L1447" s="2" t="s">
        <v>1412</v>
      </c>
      <c r="M1447" s="2">
        <f ca="1">Table1[[#This Row],[Cases]]*Table1[[#This Row],[Pack Size]]</f>
        <v>0</v>
      </c>
      <c r="N1447" s="1">
        <f ca="1">Table1[[#This Row],[Cases]]*Table1[[#This Row],[Pack Size]]</f>
        <v>100</v>
      </c>
      <c r="O1447" s="1">
        <f>IFERROR(VLOOKUP(Table1[[#This Row],[SKU Code]],'SKU Size'!$G:$H,2,FALSE),0)*Table1[[#This Row],[Cases]]</f>
        <v>12376.544728373152</v>
      </c>
      <c r="P1447" t="str">
        <f t="shared" si="24"/>
        <v>D0119</v>
      </c>
      <c r="Q1447" t="str">
        <f>IFERROR(VLOOKUP(Table1[[#This Row],[Trim Distributor Code]],Sheet1!$N:$O,2,FALSE),0)</f>
        <v>D0115</v>
      </c>
      <c r="R1447" t="str">
        <f>IFERROR(VLOOKUP(Table1[[#This Row],[Salesflo AppUser Code]],HIE!$A:$B,2,FALSE),0)</f>
        <v>Active</v>
      </c>
      <c r="S1447" t="str">
        <f>IFERROR(VLOOKUP(Table1[[#This Row],[Salesflo AppUser Code]],HIE!$A:$B,2,FALSE),0)</f>
        <v>Active</v>
      </c>
      <c r="T1447" t="s">
        <v>2772</v>
      </c>
      <c r="U1447" t="s">
        <v>2907</v>
      </c>
      <c r="V1447" t="s">
        <v>1423</v>
      </c>
      <c r="W1447" t="s">
        <v>1868</v>
      </c>
      <c r="X1447" t="str">
        <f>IFERROR(VLOOKUP( Table1[[#This Row],[Trim Distributor Code]],Sheet1!$A:$J,10,FALSE),0)</f>
        <v>Active</v>
      </c>
    </row>
    <row r="1448" spans="1:24" hidden="1" x14ac:dyDescent="0.3">
      <c r="A1448" t="s">
        <v>4938</v>
      </c>
      <c r="B1448" t="s">
        <v>759</v>
      </c>
      <c r="C1448" t="s">
        <v>3196</v>
      </c>
      <c r="D1448" s="8" t="s">
        <v>1412</v>
      </c>
      <c r="E1448" s="8" t="s">
        <v>4899</v>
      </c>
      <c r="F1448" t="s">
        <v>2827</v>
      </c>
      <c r="G1448" t="s">
        <v>4111</v>
      </c>
      <c r="H1448" t="s">
        <v>4109</v>
      </c>
      <c r="I1448" t="s">
        <v>4638</v>
      </c>
      <c r="J1448" t="s">
        <v>1440</v>
      </c>
      <c r="K1448" s="1">
        <v>1</v>
      </c>
      <c r="L1448" s="1" t="s">
        <v>1412</v>
      </c>
      <c r="M1448" s="2">
        <f ca="1">Table1[[#This Row],[Cases]]*Table1[[#This Row],[Pack Size]]</f>
        <v>0</v>
      </c>
      <c r="N1448" s="1">
        <f ca="1">Table1[[#This Row],[Cases]]*Table1[[#This Row],[Pack Size]]</f>
        <v>100</v>
      </c>
      <c r="O1448" s="1">
        <f>IFERROR(VLOOKUP(Table1[[#This Row],[SKU Code]],'SKU Size'!$G:$H,2,FALSE),0)*Table1[[#This Row],[Cases]]</f>
        <v>10154.548083547093</v>
      </c>
      <c r="P1448" t="str">
        <f t="shared" si="24"/>
        <v>D0119</v>
      </c>
      <c r="Q1448" t="str">
        <f>IFERROR(VLOOKUP(Table1[[#This Row],[Trim Distributor Code]],Sheet1!$N:$O,2,FALSE),0)</f>
        <v>D0115</v>
      </c>
      <c r="R1448" t="str">
        <f>IFERROR(VLOOKUP(Table1[[#This Row],[Salesflo AppUser Code]],HIE!$A:$B,2,FALSE),0)</f>
        <v>Active</v>
      </c>
      <c r="S1448" t="str">
        <f>IFERROR(VLOOKUP(Table1[[#This Row],[Salesflo AppUser Code]],HIE!$A:$B,2,FALSE),0)</f>
        <v>Active</v>
      </c>
      <c r="T1448" t="s">
        <v>2772</v>
      </c>
      <c r="U1448" t="s">
        <v>2907</v>
      </c>
      <c r="V1448" t="s">
        <v>1423</v>
      </c>
      <c r="W1448" t="s">
        <v>1431</v>
      </c>
      <c r="X1448" t="str">
        <f>IFERROR(VLOOKUP( Table1[[#This Row],[Trim Distributor Code]],Sheet1!$A:$J,10,FALSE),0)</f>
        <v>Active</v>
      </c>
    </row>
    <row r="1449" spans="1:24" hidden="1" x14ac:dyDescent="0.3">
      <c r="A1449" t="s">
        <v>4938</v>
      </c>
      <c r="B1449" t="s">
        <v>759</v>
      </c>
      <c r="C1449" t="s">
        <v>3196</v>
      </c>
      <c r="D1449" s="8" t="s">
        <v>1412</v>
      </c>
      <c r="E1449" s="8" t="s">
        <v>4899</v>
      </c>
      <c r="F1449" t="s">
        <v>2827</v>
      </c>
      <c r="G1449" t="s">
        <v>4521</v>
      </c>
      <c r="H1449" t="s">
        <v>4113</v>
      </c>
      <c r="I1449" t="s">
        <v>4540</v>
      </c>
      <c r="J1449" t="s">
        <v>14</v>
      </c>
      <c r="K1449">
        <v>4</v>
      </c>
      <c r="L1449" s="2" t="s">
        <v>1412</v>
      </c>
      <c r="M1449" s="2">
        <f ca="1">Table1[[#This Row],[Cases]]*Table1[[#This Row],[Pack Size]]</f>
        <v>0</v>
      </c>
      <c r="N1449" s="1">
        <f ca="1">Table1[[#This Row],[Cases]]*Table1[[#This Row],[Pack Size]]</f>
        <v>96</v>
      </c>
      <c r="O1449" s="1">
        <f>IFERROR(VLOOKUP(Table1[[#This Row],[SKU Code]],'SKU Size'!$G:$H,2,FALSE),0)*Table1[[#This Row],[Cases]]</f>
        <v>14365.89306100244</v>
      </c>
      <c r="P1449" t="str">
        <f t="shared" si="24"/>
        <v>D0119</v>
      </c>
      <c r="Q1449" t="str">
        <f>IFERROR(VLOOKUP(Table1[[#This Row],[Trim Distributor Code]],Sheet1!$N:$O,2,FALSE),0)</f>
        <v>D0115</v>
      </c>
      <c r="R1449" t="str">
        <f>IFERROR(VLOOKUP(Table1[[#This Row],[Salesflo AppUser Code]],HIE!$A:$B,2,FALSE),0)</f>
        <v>Active</v>
      </c>
      <c r="S1449" t="str">
        <f>IFERROR(VLOOKUP(Table1[[#This Row],[Salesflo AppUser Code]],HIE!$A:$B,2,FALSE),0)</f>
        <v>Active</v>
      </c>
      <c r="T1449" t="s">
        <v>2772</v>
      </c>
      <c r="U1449" t="s">
        <v>2907</v>
      </c>
      <c r="V1449" t="s">
        <v>1632</v>
      </c>
      <c r="W1449" t="s">
        <v>1688</v>
      </c>
      <c r="X1449" t="str">
        <f>IFERROR(VLOOKUP( Table1[[#This Row],[Trim Distributor Code]],Sheet1!$A:$J,10,FALSE),0)</f>
        <v>Active</v>
      </c>
    </row>
    <row r="1450" spans="1:24" hidden="1" x14ac:dyDescent="0.3">
      <c r="A1450" t="s">
        <v>4938</v>
      </c>
      <c r="B1450" t="s">
        <v>759</v>
      </c>
      <c r="C1450" t="s">
        <v>3196</v>
      </c>
      <c r="D1450" s="8" t="s">
        <v>1412</v>
      </c>
      <c r="E1450" s="8" t="s">
        <v>4899</v>
      </c>
      <c r="F1450" t="s">
        <v>2827</v>
      </c>
      <c r="G1450" t="s">
        <v>4107</v>
      </c>
      <c r="H1450" t="s">
        <v>4113</v>
      </c>
      <c r="I1450" t="s">
        <v>4748</v>
      </c>
      <c r="J1450" t="s">
        <v>2021</v>
      </c>
      <c r="K1450">
        <v>1</v>
      </c>
      <c r="L1450" s="2" t="s">
        <v>1412</v>
      </c>
      <c r="M1450" s="2">
        <f ca="1">Table1[[#This Row],[Cases]]*Table1[[#This Row],[Pack Size]]</f>
        <v>0</v>
      </c>
      <c r="N1450" s="1">
        <f ca="1">Table1[[#This Row],[Cases]]*Table1[[#This Row],[Pack Size]]</f>
        <v>24</v>
      </c>
      <c r="O1450" s="1">
        <f>IFERROR(VLOOKUP(Table1[[#This Row],[SKU Code]],'SKU Size'!$G:$H,2,FALSE),0)*Table1[[#This Row],[Cases]]</f>
        <v>7462.6430910006466</v>
      </c>
      <c r="P1450" t="str">
        <f t="shared" si="24"/>
        <v>D0119</v>
      </c>
      <c r="Q1450" t="str">
        <f>IFERROR(VLOOKUP(Table1[[#This Row],[Trim Distributor Code]],Sheet1!$N:$O,2,FALSE),0)</f>
        <v>D0115</v>
      </c>
      <c r="R1450" t="str">
        <f>IFERROR(VLOOKUP(Table1[[#This Row],[Salesflo AppUser Code]],HIE!$A:$B,2,FALSE),0)</f>
        <v>Active</v>
      </c>
      <c r="S1450" t="str">
        <f>IFERROR(VLOOKUP(Table1[[#This Row],[Salesflo AppUser Code]],HIE!$A:$B,2,FALSE),0)</f>
        <v>Active</v>
      </c>
      <c r="T1450" t="s">
        <v>2772</v>
      </c>
      <c r="U1450" t="s">
        <v>2907</v>
      </c>
      <c r="V1450" t="s">
        <v>1632</v>
      </c>
      <c r="W1450" t="s">
        <v>1867</v>
      </c>
      <c r="X1450" t="str">
        <f>IFERROR(VLOOKUP( Table1[[#This Row],[Trim Distributor Code]],Sheet1!$A:$J,10,FALSE),0)</f>
        <v>Active</v>
      </c>
    </row>
    <row r="1451" spans="1:24" hidden="1" x14ac:dyDescent="0.3">
      <c r="A1451" t="s">
        <v>4938</v>
      </c>
      <c r="B1451" t="s">
        <v>759</v>
      </c>
      <c r="C1451" t="s">
        <v>3196</v>
      </c>
      <c r="D1451" s="8" t="s">
        <v>1412</v>
      </c>
      <c r="E1451" s="8" t="s">
        <v>4899</v>
      </c>
      <c r="F1451" t="s">
        <v>2827</v>
      </c>
      <c r="G1451" t="s">
        <v>4111</v>
      </c>
      <c r="H1451" t="s">
        <v>4113</v>
      </c>
      <c r="I1451" t="s">
        <v>4541</v>
      </c>
      <c r="J1451" t="s">
        <v>1656</v>
      </c>
      <c r="K1451">
        <v>2</v>
      </c>
      <c r="L1451" s="2" t="s">
        <v>1412</v>
      </c>
      <c r="M1451" s="2">
        <f ca="1">Table1[[#This Row],[Cases]]*Table1[[#This Row],[Pack Size]]</f>
        <v>0</v>
      </c>
      <c r="N1451" s="1">
        <f ca="1">Table1[[#This Row],[Cases]]*Table1[[#This Row],[Pack Size]]</f>
        <v>96</v>
      </c>
      <c r="O1451" s="1">
        <f>IFERROR(VLOOKUP(Table1[[#This Row],[SKU Code]],'SKU Size'!$G:$H,2,FALSE),0)*Table1[[#This Row],[Cases]]</f>
        <v>2007.8297518140178</v>
      </c>
      <c r="P1451" t="str">
        <f t="shared" si="24"/>
        <v>D0119</v>
      </c>
      <c r="Q1451" t="str">
        <f>IFERROR(VLOOKUP(Table1[[#This Row],[Trim Distributor Code]],Sheet1!$N:$O,2,FALSE),0)</f>
        <v>D0115</v>
      </c>
      <c r="R1451" t="str">
        <f>IFERROR(VLOOKUP(Table1[[#This Row],[Salesflo AppUser Code]],HIE!$A:$B,2,FALSE),0)</f>
        <v>Active</v>
      </c>
      <c r="S1451" t="str">
        <f>IFERROR(VLOOKUP(Table1[[#This Row],[Salesflo AppUser Code]],HIE!$A:$B,2,FALSE),0)</f>
        <v>Active</v>
      </c>
      <c r="T1451" t="s">
        <v>2772</v>
      </c>
      <c r="U1451" t="s">
        <v>2907</v>
      </c>
      <c r="V1451" t="s">
        <v>1632</v>
      </c>
      <c r="W1451" t="s">
        <v>1431</v>
      </c>
      <c r="X1451" t="str">
        <f>IFERROR(VLOOKUP( Table1[[#This Row],[Trim Distributor Code]],Sheet1!$A:$J,10,FALSE),0)</f>
        <v>Active</v>
      </c>
    </row>
    <row r="1452" spans="1:24" hidden="1" x14ac:dyDescent="0.3">
      <c r="A1452" t="s">
        <v>4938</v>
      </c>
      <c r="B1452" t="s">
        <v>759</v>
      </c>
      <c r="C1452" t="s">
        <v>3196</v>
      </c>
      <c r="D1452" s="8" t="s">
        <v>1412</v>
      </c>
      <c r="E1452" s="8" t="s">
        <v>4899</v>
      </c>
      <c r="F1452" t="s">
        <v>2827</v>
      </c>
      <c r="G1452" t="s">
        <v>1422</v>
      </c>
      <c r="H1452" t="s">
        <v>4360</v>
      </c>
      <c r="I1452" t="s">
        <v>4645</v>
      </c>
      <c r="J1452" t="s">
        <v>4271</v>
      </c>
      <c r="K1452">
        <v>1</v>
      </c>
      <c r="L1452" s="2" t="s">
        <v>1412</v>
      </c>
      <c r="M1452" s="2">
        <f ca="1">Table1[[#This Row],[Cases]]*Table1[[#This Row],[Pack Size]]</f>
        <v>0</v>
      </c>
      <c r="N1452" s="1">
        <f ca="1">Table1[[#This Row],[Cases]]*Table1[[#This Row],[Pack Size]]</f>
        <v>96</v>
      </c>
      <c r="O1452" s="1">
        <f>IFERROR(VLOOKUP(Table1[[#This Row],[SKU Code]],'SKU Size'!$G:$H,2,FALSE),0)*Table1[[#This Row],[Cases]]</f>
        <v>0</v>
      </c>
      <c r="P1452" t="str">
        <f t="shared" si="24"/>
        <v>D0119</v>
      </c>
      <c r="Q1452" t="str">
        <f>IFERROR(VLOOKUP(Table1[[#This Row],[Trim Distributor Code]],Sheet1!$N:$O,2,FALSE),0)</f>
        <v>D0115</v>
      </c>
      <c r="R1452" t="str">
        <f>IFERROR(VLOOKUP(Table1[[#This Row],[Salesflo AppUser Code]],HIE!$A:$B,2,FALSE),0)</f>
        <v>Active</v>
      </c>
      <c r="S1452" t="str">
        <f>IFERROR(VLOOKUP(Table1[[#This Row],[Salesflo AppUser Code]],HIE!$A:$B,2,FALSE),0)</f>
        <v>Active</v>
      </c>
      <c r="T1452" t="s">
        <v>2772</v>
      </c>
      <c r="U1452" t="s">
        <v>2907</v>
      </c>
      <c r="V1452" t="s">
        <v>4360</v>
      </c>
      <c r="W1452" t="s">
        <v>1422</v>
      </c>
      <c r="X1452" t="str">
        <f>IFERROR(VLOOKUP( Table1[[#This Row],[Trim Distributor Code]],Sheet1!$A:$J,10,FALSE),0)</f>
        <v>Active</v>
      </c>
    </row>
    <row r="1453" spans="1:24" hidden="1" x14ac:dyDescent="0.3">
      <c r="A1453" t="s">
        <v>4938</v>
      </c>
      <c r="B1453" t="s">
        <v>759</v>
      </c>
      <c r="C1453" t="s">
        <v>3196</v>
      </c>
      <c r="D1453" s="8" t="s">
        <v>1412</v>
      </c>
      <c r="E1453" s="8" t="s">
        <v>4899</v>
      </c>
      <c r="F1453" t="s">
        <v>2827</v>
      </c>
      <c r="G1453" t="s">
        <v>2542</v>
      </c>
      <c r="H1453" t="s">
        <v>2268</v>
      </c>
      <c r="I1453" t="s">
        <v>4595</v>
      </c>
      <c r="J1453" t="s">
        <v>2543</v>
      </c>
      <c r="K1453">
        <v>5</v>
      </c>
      <c r="L1453" s="2" t="s">
        <v>1412</v>
      </c>
      <c r="M1453" s="2">
        <f ca="1">Table1[[#This Row],[Cases]]*Table1[[#This Row],[Pack Size]]</f>
        <v>0</v>
      </c>
      <c r="N1453" s="1">
        <f ca="1">Table1[[#This Row],[Cases]]*Table1[[#This Row],[Pack Size]]</f>
        <v>2400</v>
      </c>
      <c r="O1453" s="1">
        <f>IFERROR(VLOOKUP(Table1[[#This Row],[SKU Code]],'SKU Size'!$G:$H,2,FALSE),0)*Table1[[#This Row],[Cases]]</f>
        <v>24964.926738875882</v>
      </c>
      <c r="P1453" t="str">
        <f t="shared" si="24"/>
        <v>D0119</v>
      </c>
      <c r="Q1453" t="str">
        <f>IFERROR(VLOOKUP(Table1[[#This Row],[Trim Distributor Code]],Sheet1!$N:$O,2,FALSE),0)</f>
        <v>D0115</v>
      </c>
      <c r="R1453" t="str">
        <f>IFERROR(VLOOKUP(Table1[[#This Row],[Salesflo AppUser Code]],HIE!$A:$B,2,FALSE),0)</f>
        <v>Active</v>
      </c>
      <c r="S1453" t="str">
        <f>IFERROR(VLOOKUP(Table1[[#This Row],[Salesflo AppUser Code]],HIE!$A:$B,2,FALSE),0)</f>
        <v>Active</v>
      </c>
      <c r="T1453" t="s">
        <v>2772</v>
      </c>
      <c r="U1453" t="s">
        <v>2907</v>
      </c>
      <c r="V1453" t="s">
        <v>2268</v>
      </c>
      <c r="W1453" t="s">
        <v>2542</v>
      </c>
      <c r="X1453" t="str">
        <f>IFERROR(VLOOKUP( Table1[[#This Row],[Trim Distributor Code]],Sheet1!$A:$J,10,FALSE),0)</f>
        <v>Active</v>
      </c>
    </row>
    <row r="1454" spans="1:24" hidden="1" x14ac:dyDescent="0.3">
      <c r="A1454" t="s">
        <v>4938</v>
      </c>
      <c r="B1454" t="s">
        <v>759</v>
      </c>
      <c r="C1454" t="s">
        <v>3196</v>
      </c>
      <c r="D1454" s="8" t="s">
        <v>1412</v>
      </c>
      <c r="E1454" t="s">
        <v>4899</v>
      </c>
      <c r="F1454" t="s">
        <v>2827</v>
      </c>
      <c r="G1454" t="s">
        <v>2581</v>
      </c>
      <c r="H1454" t="s">
        <v>4115</v>
      </c>
      <c r="I1454" t="s">
        <v>4542</v>
      </c>
      <c r="J1454" t="s">
        <v>16</v>
      </c>
      <c r="K1454" s="1">
        <v>0.5</v>
      </c>
      <c r="L1454" s="1" t="s">
        <v>1412</v>
      </c>
      <c r="M1454" s="2">
        <f ca="1">Table1[[#This Row],[Cases]]*Table1[[#This Row],[Pack Size]]</f>
        <v>0</v>
      </c>
      <c r="N1454" s="1">
        <f ca="1">Table1[[#This Row],[Cases]]*Table1[[#This Row],[Pack Size]]</f>
        <v>144</v>
      </c>
      <c r="O1454" s="1">
        <f>IFERROR(VLOOKUP(Table1[[#This Row],[SKU Code]],'SKU Size'!$G:$H,2,FALSE),0)*Table1[[#This Row],[Cases]]</f>
        <v>2426.7146338632974</v>
      </c>
      <c r="P1454" t="str">
        <f t="shared" si="24"/>
        <v>D0119</v>
      </c>
      <c r="Q1454" t="str">
        <f>IFERROR(VLOOKUP(Table1[[#This Row],[Trim Distributor Code]],Sheet1!$N:$O,2,FALSE),0)</f>
        <v>D0115</v>
      </c>
      <c r="R1454" t="str">
        <f>IFERROR(VLOOKUP(Table1[[#This Row],[Salesflo AppUser Code]],HIE!$A:$B,2,FALSE),0)</f>
        <v>Active</v>
      </c>
      <c r="S1454" t="str">
        <f>IFERROR(VLOOKUP(Table1[[#This Row],[Salesflo AppUser Code]],HIE!$A:$B,2,FALSE),0)</f>
        <v>Active</v>
      </c>
      <c r="T1454" t="s">
        <v>2772</v>
      </c>
      <c r="U1454" t="s">
        <v>2907</v>
      </c>
      <c r="V1454" t="s">
        <v>2616</v>
      </c>
      <c r="W1454" t="s">
        <v>2617</v>
      </c>
      <c r="X1454" t="str">
        <f>IFERROR(VLOOKUP( Table1[[#This Row],[Trim Distributor Code]],Sheet1!$A:$J,10,FALSE),0)</f>
        <v>Active</v>
      </c>
    </row>
    <row r="1455" spans="1:24" hidden="1" x14ac:dyDescent="0.3">
      <c r="A1455" t="s">
        <v>4938</v>
      </c>
      <c r="B1455" t="s">
        <v>759</v>
      </c>
      <c r="C1455" t="s">
        <v>3196</v>
      </c>
      <c r="D1455" s="8" t="s">
        <v>1412</v>
      </c>
      <c r="E1455" t="s">
        <v>4899</v>
      </c>
      <c r="F1455" t="s">
        <v>2827</v>
      </c>
      <c r="G1455" t="s">
        <v>2581</v>
      </c>
      <c r="H1455" t="s">
        <v>4116</v>
      </c>
      <c r="I1455" t="s">
        <v>4543</v>
      </c>
      <c r="J1455" t="s">
        <v>15</v>
      </c>
      <c r="K1455">
        <v>0.5</v>
      </c>
      <c r="L1455" s="2" t="s">
        <v>1412</v>
      </c>
      <c r="M1455" s="2">
        <f ca="1">Table1[[#This Row],[Cases]]*Table1[[#This Row],[Pack Size]]</f>
        <v>0</v>
      </c>
      <c r="N1455" s="1">
        <f ca="1">Table1[[#This Row],[Cases]]*Table1[[#This Row],[Pack Size]]</f>
        <v>72</v>
      </c>
      <c r="O1455" s="1">
        <f>IFERROR(VLOOKUP(Table1[[#This Row],[SKU Code]],'SKU Size'!$G:$H,2,FALSE),0)*Table1[[#This Row],[Cases]]</f>
        <v>2762.7443882738626</v>
      </c>
      <c r="P1455" t="str">
        <f t="shared" si="24"/>
        <v>D0119</v>
      </c>
      <c r="Q1455" t="str">
        <f>IFERROR(VLOOKUP(Table1[[#This Row],[Trim Distributor Code]],Sheet1!$N:$O,2,FALSE),0)</f>
        <v>D0115</v>
      </c>
      <c r="R1455" t="str">
        <f>IFERROR(VLOOKUP(Table1[[#This Row],[Salesflo AppUser Code]],HIE!$A:$B,2,FALSE),0)</f>
        <v>Active</v>
      </c>
      <c r="S1455" t="str">
        <f>IFERROR(VLOOKUP(Table1[[#This Row],[Salesflo AppUser Code]],HIE!$A:$B,2,FALSE),0)</f>
        <v>Active</v>
      </c>
      <c r="T1455" t="s">
        <v>2772</v>
      </c>
      <c r="U1455" t="s">
        <v>2907</v>
      </c>
      <c r="V1455" t="s">
        <v>2582</v>
      </c>
      <c r="W1455" t="s">
        <v>2590</v>
      </c>
      <c r="X1455" t="str">
        <f>IFERROR(VLOOKUP( Table1[[#This Row],[Trim Distributor Code]],Sheet1!$A:$J,10,FALSE),0)</f>
        <v>Active</v>
      </c>
    </row>
    <row r="1456" spans="1:24" hidden="1" x14ac:dyDescent="0.3">
      <c r="A1456" t="s">
        <v>4938</v>
      </c>
      <c r="B1456" t="s">
        <v>761</v>
      </c>
      <c r="C1456" t="s">
        <v>4900</v>
      </c>
      <c r="D1456" s="8" t="s">
        <v>1412</v>
      </c>
      <c r="E1456" t="s">
        <v>4899</v>
      </c>
      <c r="F1456" t="s">
        <v>2827</v>
      </c>
      <c r="G1456" t="s">
        <v>1688</v>
      </c>
      <c r="H1456" t="s">
        <v>4106</v>
      </c>
      <c r="I1456" t="s">
        <v>4891</v>
      </c>
      <c r="J1456" t="s">
        <v>11</v>
      </c>
      <c r="K1456" s="1">
        <v>250</v>
      </c>
      <c r="L1456" s="1" t="s">
        <v>1412</v>
      </c>
      <c r="M1456" s="2">
        <f ca="1">Table1[[#This Row],[Cases]]*Table1[[#This Row],[Pack Size]]</f>
        <v>0</v>
      </c>
      <c r="N1456" s="1">
        <f ca="1">Table1[[#This Row],[Cases]]*Table1[[#This Row],[Pack Size]]</f>
        <v>88000</v>
      </c>
      <c r="O1456" s="1">
        <f>IFERROR(VLOOKUP(Table1[[#This Row],[SKU Code]],'SKU Size'!$G:$H,2,FALSE),0)*Table1[[#This Row],[Cases]]</f>
        <v>2191187.0580384769</v>
      </c>
      <c r="P1456" t="str">
        <f t="shared" si="24"/>
        <v>D0119</v>
      </c>
      <c r="Q1456" t="str">
        <f>IFERROR(VLOOKUP(Table1[[#This Row],[Trim Distributor Code]],Sheet1!$N:$O,2,FALSE),0)</f>
        <v>D0115</v>
      </c>
      <c r="R1456" t="str">
        <f>IFERROR(VLOOKUP(Table1[[#This Row],[Salesflo AppUser Code]],HIE!$A:$B,2,FALSE),0)</f>
        <v>Active</v>
      </c>
      <c r="S1456" t="str">
        <f>IFERROR(VLOOKUP(Table1[[#This Row],[Salesflo AppUser Code]],HIE!$A:$B,2,FALSE),0)</f>
        <v>Active</v>
      </c>
      <c r="T1456" t="s">
        <v>2772</v>
      </c>
      <c r="U1456" t="s">
        <v>2907</v>
      </c>
      <c r="V1456" t="s">
        <v>1444</v>
      </c>
      <c r="W1456" t="s">
        <v>1688</v>
      </c>
      <c r="X1456" t="str">
        <f>IFERROR(VLOOKUP( Table1[[#This Row],[Trim Distributor Code]],Sheet1!$A:$J,10,FALSE),0)</f>
        <v>Active</v>
      </c>
    </row>
    <row r="1457" spans="1:24" hidden="1" x14ac:dyDescent="0.3">
      <c r="A1457" t="s">
        <v>4938</v>
      </c>
      <c r="B1457" t="s">
        <v>761</v>
      </c>
      <c r="C1457" t="s">
        <v>4900</v>
      </c>
      <c r="D1457" s="8" t="s">
        <v>1412</v>
      </c>
      <c r="E1457" t="s">
        <v>4899</v>
      </c>
      <c r="F1457" t="s">
        <v>2827</v>
      </c>
      <c r="G1457" t="s">
        <v>4107</v>
      </c>
      <c r="H1457" t="s">
        <v>4106</v>
      </c>
      <c r="I1457" t="s">
        <v>4747</v>
      </c>
      <c r="J1457" t="s">
        <v>1954</v>
      </c>
      <c r="K1457">
        <v>10</v>
      </c>
      <c r="L1457" s="2" t="s">
        <v>1412</v>
      </c>
      <c r="M1457" s="2">
        <f ca="1">Table1[[#This Row],[Cases]]*Table1[[#This Row],[Pack Size]]</f>
        <v>0</v>
      </c>
      <c r="N1457" s="1">
        <f ca="1">Table1[[#This Row],[Cases]]*Table1[[#This Row],[Pack Size]]</f>
        <v>2880</v>
      </c>
      <c r="O1457" s="1">
        <f>IFERROR(VLOOKUP(Table1[[#This Row],[SKU Code]],'SKU Size'!$G:$H,2,FALSE),0)*Table1[[#This Row],[Cases]]</f>
        <v>82022.000669142028</v>
      </c>
      <c r="P1457" t="str">
        <f t="shared" si="24"/>
        <v>D0119</v>
      </c>
      <c r="Q1457" t="str">
        <f>IFERROR(VLOOKUP(Table1[[#This Row],[Trim Distributor Code]],Sheet1!$N:$O,2,FALSE),0)</f>
        <v>D0115</v>
      </c>
      <c r="R1457" t="str">
        <f>IFERROR(VLOOKUP(Table1[[#This Row],[Salesflo AppUser Code]],HIE!$A:$B,2,FALSE),0)</f>
        <v>Active</v>
      </c>
      <c r="S1457" t="str">
        <f>IFERROR(VLOOKUP(Table1[[#This Row],[Salesflo AppUser Code]],HIE!$A:$B,2,FALSE),0)</f>
        <v>Active</v>
      </c>
      <c r="T1457" t="s">
        <v>2772</v>
      </c>
      <c r="U1457" t="s">
        <v>2907</v>
      </c>
      <c r="V1457" t="s">
        <v>1444</v>
      </c>
      <c r="W1457" t="s">
        <v>1867</v>
      </c>
      <c r="X1457" t="str">
        <f>IFERROR(VLOOKUP( Table1[[#This Row],[Trim Distributor Code]],Sheet1!$A:$J,10,FALSE),0)</f>
        <v>Active</v>
      </c>
    </row>
    <row r="1458" spans="1:24" hidden="1" x14ac:dyDescent="0.3">
      <c r="A1458" t="s">
        <v>4938</v>
      </c>
      <c r="B1458" t="s">
        <v>761</v>
      </c>
      <c r="C1458" t="s">
        <v>4900</v>
      </c>
      <c r="D1458" s="8" t="s">
        <v>1412</v>
      </c>
      <c r="E1458" t="s">
        <v>4899</v>
      </c>
      <c r="F1458" t="s">
        <v>2827</v>
      </c>
      <c r="G1458" t="s">
        <v>4107</v>
      </c>
      <c r="H1458" t="s">
        <v>4137</v>
      </c>
      <c r="I1458" t="s">
        <v>4710</v>
      </c>
      <c r="J1458" t="s">
        <v>1995</v>
      </c>
      <c r="K1458">
        <v>6</v>
      </c>
      <c r="L1458" s="2" t="s">
        <v>1412</v>
      </c>
      <c r="M1458" s="2">
        <f ca="1">Table1[[#This Row],[Cases]]*Table1[[#This Row],[Pack Size]]</f>
        <v>0</v>
      </c>
      <c r="N1458" s="1">
        <f ca="1">Table1[[#This Row],[Cases]]*Table1[[#This Row],[Pack Size]]</f>
        <v>1152</v>
      </c>
      <c r="O1458" s="1">
        <f>IFERROR(VLOOKUP(Table1[[#This Row],[SKU Code]],'SKU Size'!$G:$H,2,FALSE),0)*Table1[[#This Row],[Cases]]</f>
        <v>49835.049578700098</v>
      </c>
      <c r="P1458" t="str">
        <f t="shared" si="24"/>
        <v>D0119</v>
      </c>
      <c r="Q1458" t="str">
        <f>IFERROR(VLOOKUP(Table1[[#This Row],[Trim Distributor Code]],Sheet1!$N:$O,2,FALSE),0)</f>
        <v>D0115</v>
      </c>
      <c r="R1458" t="str">
        <f>IFERROR(VLOOKUP(Table1[[#This Row],[Salesflo AppUser Code]],HIE!$A:$B,2,FALSE),0)</f>
        <v>Active</v>
      </c>
      <c r="S1458" t="str">
        <f>IFERROR(VLOOKUP(Table1[[#This Row],[Salesflo AppUser Code]],HIE!$A:$B,2,FALSE),0)</f>
        <v>Active</v>
      </c>
      <c r="T1458" t="s">
        <v>2772</v>
      </c>
      <c r="U1458" t="s">
        <v>2907</v>
      </c>
      <c r="V1458" t="s">
        <v>1606</v>
      </c>
      <c r="W1458" t="s">
        <v>1867</v>
      </c>
      <c r="X1458" t="str">
        <f>IFERROR(VLOOKUP( Table1[[#This Row],[Trim Distributor Code]],Sheet1!$A:$J,10,FALSE),0)</f>
        <v>Active</v>
      </c>
    </row>
    <row r="1459" spans="1:24" hidden="1" x14ac:dyDescent="0.3">
      <c r="A1459" t="s">
        <v>4938</v>
      </c>
      <c r="B1459" t="s">
        <v>761</v>
      </c>
      <c r="C1459" t="s">
        <v>4900</v>
      </c>
      <c r="D1459" s="8" t="s">
        <v>1412</v>
      </c>
      <c r="E1459" t="s">
        <v>4899</v>
      </c>
      <c r="F1459" t="s">
        <v>2827</v>
      </c>
      <c r="G1459" t="s">
        <v>4108</v>
      </c>
      <c r="H1459" t="s">
        <v>4109</v>
      </c>
      <c r="I1459" t="s">
        <v>4566</v>
      </c>
      <c r="J1459" t="s">
        <v>13</v>
      </c>
      <c r="K1459" s="1">
        <v>2</v>
      </c>
      <c r="L1459" s="1" t="s">
        <v>1412</v>
      </c>
      <c r="M1459" s="2">
        <f ca="1">Table1[[#This Row],[Cases]]*Table1[[#This Row],[Pack Size]]</f>
        <v>0</v>
      </c>
      <c r="N1459" s="1">
        <f ca="1">Table1[[#This Row],[Cases]]*Table1[[#This Row],[Pack Size]]</f>
        <v>200</v>
      </c>
      <c r="O1459" s="1">
        <f>IFERROR(VLOOKUP(Table1[[#This Row],[SKU Code]],'SKU Size'!$G:$H,2,FALSE),0)*Table1[[#This Row],[Cases]]</f>
        <v>21137.348118609414</v>
      </c>
      <c r="P1459" t="str">
        <f t="shared" si="24"/>
        <v>D0119</v>
      </c>
      <c r="Q1459" t="str">
        <f>IFERROR(VLOOKUP(Table1[[#This Row],[Trim Distributor Code]],Sheet1!$N:$O,2,FALSE),0)</f>
        <v>D0115</v>
      </c>
      <c r="R1459" t="str">
        <f>IFERROR(VLOOKUP(Table1[[#This Row],[Salesflo AppUser Code]],HIE!$A:$B,2,FALSE),0)</f>
        <v>Active</v>
      </c>
      <c r="S1459" t="str">
        <f>IFERROR(VLOOKUP(Table1[[#This Row],[Salesflo AppUser Code]],HIE!$A:$B,2,FALSE),0)</f>
        <v>Active</v>
      </c>
      <c r="T1459" t="s">
        <v>2772</v>
      </c>
      <c r="U1459" t="s">
        <v>2907</v>
      </c>
      <c r="V1459" t="s">
        <v>1423</v>
      </c>
      <c r="W1459" t="s">
        <v>1659</v>
      </c>
      <c r="X1459" t="str">
        <f>IFERROR(VLOOKUP( Table1[[#This Row],[Trim Distributor Code]],Sheet1!$A:$J,10,FALSE),0)</f>
        <v>Active</v>
      </c>
    </row>
    <row r="1460" spans="1:24" hidden="1" x14ac:dyDescent="0.3">
      <c r="A1460" t="s">
        <v>4938</v>
      </c>
      <c r="B1460" t="s">
        <v>761</v>
      </c>
      <c r="C1460" t="s">
        <v>4900</v>
      </c>
      <c r="D1460" s="8" t="s">
        <v>1412</v>
      </c>
      <c r="E1460" t="s">
        <v>4899</v>
      </c>
      <c r="F1460" t="s">
        <v>2827</v>
      </c>
      <c r="G1460" t="s">
        <v>4112</v>
      </c>
      <c r="H1460" t="s">
        <v>4109</v>
      </c>
      <c r="I1460" t="s">
        <v>4749</v>
      </c>
      <c r="J1460" t="s">
        <v>1877</v>
      </c>
      <c r="K1460">
        <v>1</v>
      </c>
      <c r="L1460" s="2" t="s">
        <v>1412</v>
      </c>
      <c r="M1460" s="2">
        <f ca="1">Table1[[#This Row],[Cases]]*Table1[[#This Row],[Pack Size]]</f>
        <v>0</v>
      </c>
      <c r="N1460" s="1">
        <f ca="1">Table1[[#This Row],[Cases]]*Table1[[#This Row],[Pack Size]]</f>
        <v>100</v>
      </c>
      <c r="O1460" s="1">
        <f>IFERROR(VLOOKUP(Table1[[#This Row],[SKU Code]],'SKU Size'!$G:$H,2,FALSE),0)*Table1[[#This Row],[Cases]]</f>
        <v>12376.544728373152</v>
      </c>
      <c r="P1460" t="str">
        <f t="shared" si="24"/>
        <v>D0119</v>
      </c>
      <c r="Q1460" t="str">
        <f>IFERROR(VLOOKUP(Table1[[#This Row],[Trim Distributor Code]],Sheet1!$N:$O,2,FALSE),0)</f>
        <v>D0115</v>
      </c>
      <c r="R1460" t="str">
        <f>IFERROR(VLOOKUP(Table1[[#This Row],[Salesflo AppUser Code]],HIE!$A:$B,2,FALSE),0)</f>
        <v>Active</v>
      </c>
      <c r="S1460" t="str">
        <f>IFERROR(VLOOKUP(Table1[[#This Row],[Salesflo AppUser Code]],HIE!$A:$B,2,FALSE),0)</f>
        <v>Active</v>
      </c>
      <c r="T1460" t="s">
        <v>2772</v>
      </c>
      <c r="U1460" t="s">
        <v>2907</v>
      </c>
      <c r="V1460" t="s">
        <v>1423</v>
      </c>
      <c r="W1460" t="s">
        <v>1868</v>
      </c>
      <c r="X1460" t="str">
        <f>IFERROR(VLOOKUP( Table1[[#This Row],[Trim Distributor Code]],Sheet1!$A:$J,10,FALSE),0)</f>
        <v>Active</v>
      </c>
    </row>
    <row r="1461" spans="1:24" hidden="1" x14ac:dyDescent="0.3">
      <c r="A1461" t="s">
        <v>4938</v>
      </c>
      <c r="B1461" t="s">
        <v>761</v>
      </c>
      <c r="C1461" t="s">
        <v>4900</v>
      </c>
      <c r="D1461" s="8" t="s">
        <v>1412</v>
      </c>
      <c r="E1461" t="s">
        <v>4899</v>
      </c>
      <c r="F1461" t="s">
        <v>2827</v>
      </c>
      <c r="G1461" t="s">
        <v>4111</v>
      </c>
      <c r="H1461" t="s">
        <v>4109</v>
      </c>
      <c r="I1461" t="s">
        <v>4638</v>
      </c>
      <c r="J1461" t="s">
        <v>1440</v>
      </c>
      <c r="K1461">
        <v>1</v>
      </c>
      <c r="L1461" s="2" t="s">
        <v>1412</v>
      </c>
      <c r="M1461" s="2">
        <f ca="1">Table1[[#This Row],[Cases]]*Table1[[#This Row],[Pack Size]]</f>
        <v>0</v>
      </c>
      <c r="N1461" s="1">
        <f ca="1">Table1[[#This Row],[Cases]]*Table1[[#This Row],[Pack Size]]</f>
        <v>100</v>
      </c>
      <c r="O1461" s="1">
        <f>IFERROR(VLOOKUP(Table1[[#This Row],[SKU Code]],'SKU Size'!$G:$H,2,FALSE),0)*Table1[[#This Row],[Cases]]</f>
        <v>10154.548083547093</v>
      </c>
      <c r="P1461" t="str">
        <f t="shared" si="24"/>
        <v>D0119</v>
      </c>
      <c r="Q1461" t="str">
        <f>IFERROR(VLOOKUP(Table1[[#This Row],[Trim Distributor Code]],Sheet1!$N:$O,2,FALSE),0)</f>
        <v>D0115</v>
      </c>
      <c r="R1461" t="str">
        <f>IFERROR(VLOOKUP(Table1[[#This Row],[Salesflo AppUser Code]],HIE!$A:$B,2,FALSE),0)</f>
        <v>Active</v>
      </c>
      <c r="S1461" t="str">
        <f>IFERROR(VLOOKUP(Table1[[#This Row],[Salesflo AppUser Code]],HIE!$A:$B,2,FALSE),0)</f>
        <v>Active</v>
      </c>
      <c r="T1461" t="s">
        <v>2772</v>
      </c>
      <c r="U1461" t="s">
        <v>2907</v>
      </c>
      <c r="V1461" t="s">
        <v>1423</v>
      </c>
      <c r="W1461" t="s">
        <v>1431</v>
      </c>
      <c r="X1461" t="str">
        <f>IFERROR(VLOOKUP( Table1[[#This Row],[Trim Distributor Code]],Sheet1!$A:$J,10,FALSE),0)</f>
        <v>Active</v>
      </c>
    </row>
    <row r="1462" spans="1:24" hidden="1" x14ac:dyDescent="0.3">
      <c r="A1462" t="s">
        <v>4938</v>
      </c>
      <c r="B1462" t="s">
        <v>761</v>
      </c>
      <c r="C1462" t="s">
        <v>4900</v>
      </c>
      <c r="D1462" s="8" t="s">
        <v>1412</v>
      </c>
      <c r="E1462" t="s">
        <v>4899</v>
      </c>
      <c r="F1462" t="s">
        <v>2827</v>
      </c>
      <c r="G1462" t="s">
        <v>4521</v>
      </c>
      <c r="H1462" t="s">
        <v>4113</v>
      </c>
      <c r="I1462" t="s">
        <v>4540</v>
      </c>
      <c r="J1462" t="s">
        <v>14</v>
      </c>
      <c r="K1462">
        <v>4</v>
      </c>
      <c r="L1462" s="2" t="s">
        <v>1412</v>
      </c>
      <c r="M1462" s="2">
        <f ca="1">Table1[[#This Row],[Cases]]*Table1[[#This Row],[Pack Size]]</f>
        <v>0</v>
      </c>
      <c r="N1462" s="1">
        <f ca="1">Table1[[#This Row],[Cases]]*Table1[[#This Row],[Pack Size]]</f>
        <v>96</v>
      </c>
      <c r="O1462" s="1">
        <f>IFERROR(VLOOKUP(Table1[[#This Row],[SKU Code]],'SKU Size'!$G:$H,2,FALSE),0)*Table1[[#This Row],[Cases]]</f>
        <v>14365.89306100244</v>
      </c>
      <c r="P1462" t="str">
        <f t="shared" si="24"/>
        <v>D0119</v>
      </c>
      <c r="Q1462" t="str">
        <f>IFERROR(VLOOKUP(Table1[[#This Row],[Trim Distributor Code]],Sheet1!$N:$O,2,FALSE),0)</f>
        <v>D0115</v>
      </c>
      <c r="R1462" t="str">
        <f>IFERROR(VLOOKUP(Table1[[#This Row],[Salesflo AppUser Code]],HIE!$A:$B,2,FALSE),0)</f>
        <v>Active</v>
      </c>
      <c r="S1462" t="str">
        <f>IFERROR(VLOOKUP(Table1[[#This Row],[Salesflo AppUser Code]],HIE!$A:$B,2,FALSE),0)</f>
        <v>Active</v>
      </c>
      <c r="T1462" t="s">
        <v>2772</v>
      </c>
      <c r="U1462" t="s">
        <v>2907</v>
      </c>
      <c r="V1462" t="s">
        <v>1632</v>
      </c>
      <c r="W1462" t="s">
        <v>1688</v>
      </c>
      <c r="X1462" t="str">
        <f>IFERROR(VLOOKUP( Table1[[#This Row],[Trim Distributor Code]],Sheet1!$A:$J,10,FALSE),0)</f>
        <v>Active</v>
      </c>
    </row>
    <row r="1463" spans="1:24" hidden="1" x14ac:dyDescent="0.3">
      <c r="A1463" t="s">
        <v>4938</v>
      </c>
      <c r="B1463" t="s">
        <v>761</v>
      </c>
      <c r="C1463" t="s">
        <v>4900</v>
      </c>
      <c r="D1463" s="8" t="s">
        <v>1412</v>
      </c>
      <c r="E1463" t="s">
        <v>4899</v>
      </c>
      <c r="F1463" t="s">
        <v>2827</v>
      </c>
      <c r="G1463" t="s">
        <v>4107</v>
      </c>
      <c r="H1463" t="s">
        <v>4113</v>
      </c>
      <c r="I1463" t="s">
        <v>4748</v>
      </c>
      <c r="J1463" t="s">
        <v>2021</v>
      </c>
      <c r="K1463">
        <v>1</v>
      </c>
      <c r="L1463" s="2" t="s">
        <v>1412</v>
      </c>
      <c r="M1463" s="2">
        <f ca="1">Table1[[#This Row],[Cases]]*Table1[[#This Row],[Pack Size]]</f>
        <v>0</v>
      </c>
      <c r="N1463" s="1">
        <f ca="1">Table1[[#This Row],[Cases]]*Table1[[#This Row],[Pack Size]]</f>
        <v>24</v>
      </c>
      <c r="O1463" s="1">
        <f>IFERROR(VLOOKUP(Table1[[#This Row],[SKU Code]],'SKU Size'!$G:$H,2,FALSE),0)*Table1[[#This Row],[Cases]]</f>
        <v>7462.6430910006466</v>
      </c>
      <c r="P1463" t="str">
        <f t="shared" si="24"/>
        <v>D0119</v>
      </c>
      <c r="Q1463" t="str">
        <f>IFERROR(VLOOKUP(Table1[[#This Row],[Trim Distributor Code]],Sheet1!$N:$O,2,FALSE),0)</f>
        <v>D0115</v>
      </c>
      <c r="R1463" t="str">
        <f>IFERROR(VLOOKUP(Table1[[#This Row],[Salesflo AppUser Code]],HIE!$A:$B,2,FALSE),0)</f>
        <v>Active</v>
      </c>
      <c r="S1463" t="str">
        <f>IFERROR(VLOOKUP(Table1[[#This Row],[Salesflo AppUser Code]],HIE!$A:$B,2,FALSE),0)</f>
        <v>Active</v>
      </c>
      <c r="T1463" t="s">
        <v>2772</v>
      </c>
      <c r="U1463" t="s">
        <v>2907</v>
      </c>
      <c r="V1463" t="s">
        <v>1632</v>
      </c>
      <c r="W1463" t="s">
        <v>1867</v>
      </c>
      <c r="X1463" t="str">
        <f>IFERROR(VLOOKUP( Table1[[#This Row],[Trim Distributor Code]],Sheet1!$A:$J,10,FALSE),0)</f>
        <v>Active</v>
      </c>
    </row>
    <row r="1464" spans="1:24" hidden="1" x14ac:dyDescent="0.3">
      <c r="A1464" t="s">
        <v>4938</v>
      </c>
      <c r="B1464" t="s">
        <v>761</v>
      </c>
      <c r="C1464" t="s">
        <v>4900</v>
      </c>
      <c r="D1464" s="8" t="s">
        <v>1412</v>
      </c>
      <c r="E1464" t="s">
        <v>4899</v>
      </c>
      <c r="F1464" t="s">
        <v>2827</v>
      </c>
      <c r="G1464" t="s">
        <v>4111</v>
      </c>
      <c r="H1464" t="s">
        <v>4113</v>
      </c>
      <c r="I1464" t="s">
        <v>4541</v>
      </c>
      <c r="J1464" t="s">
        <v>1656</v>
      </c>
      <c r="K1464">
        <v>2</v>
      </c>
      <c r="L1464" s="2" t="s">
        <v>1412</v>
      </c>
      <c r="M1464" s="2">
        <f ca="1">Table1[[#This Row],[Cases]]*Table1[[#This Row],[Pack Size]]</f>
        <v>0</v>
      </c>
      <c r="N1464" s="1">
        <f ca="1">Table1[[#This Row],[Cases]]*Table1[[#This Row],[Pack Size]]</f>
        <v>96</v>
      </c>
      <c r="O1464" s="1">
        <f>IFERROR(VLOOKUP(Table1[[#This Row],[SKU Code]],'SKU Size'!$G:$H,2,FALSE),0)*Table1[[#This Row],[Cases]]</f>
        <v>2007.8297518140178</v>
      </c>
      <c r="P1464" t="str">
        <f t="shared" si="24"/>
        <v>D0119</v>
      </c>
      <c r="Q1464" t="str">
        <f>IFERROR(VLOOKUP(Table1[[#This Row],[Trim Distributor Code]],Sheet1!$N:$O,2,FALSE),0)</f>
        <v>D0115</v>
      </c>
      <c r="R1464" t="str">
        <f>IFERROR(VLOOKUP(Table1[[#This Row],[Salesflo AppUser Code]],HIE!$A:$B,2,FALSE),0)</f>
        <v>Active</v>
      </c>
      <c r="S1464" t="str">
        <f>IFERROR(VLOOKUP(Table1[[#This Row],[Salesflo AppUser Code]],HIE!$A:$B,2,FALSE),0)</f>
        <v>Active</v>
      </c>
      <c r="T1464" t="s">
        <v>2772</v>
      </c>
      <c r="U1464" t="s">
        <v>2907</v>
      </c>
      <c r="V1464" t="s">
        <v>1632</v>
      </c>
      <c r="W1464" t="s">
        <v>1431</v>
      </c>
      <c r="X1464" t="str">
        <f>IFERROR(VLOOKUP( Table1[[#This Row],[Trim Distributor Code]],Sheet1!$A:$J,10,FALSE),0)</f>
        <v>Active</v>
      </c>
    </row>
    <row r="1465" spans="1:24" hidden="1" x14ac:dyDescent="0.3">
      <c r="A1465" t="s">
        <v>4938</v>
      </c>
      <c r="B1465" t="s">
        <v>761</v>
      </c>
      <c r="C1465" t="s">
        <v>4900</v>
      </c>
      <c r="D1465" s="8" t="s">
        <v>1412</v>
      </c>
      <c r="E1465" t="s">
        <v>4899</v>
      </c>
      <c r="F1465" t="s">
        <v>2827</v>
      </c>
      <c r="G1465" t="s">
        <v>1422</v>
      </c>
      <c r="H1465" t="s">
        <v>4360</v>
      </c>
      <c r="I1465" t="s">
        <v>4645</v>
      </c>
      <c r="J1465" t="s">
        <v>4271</v>
      </c>
      <c r="K1465" s="1">
        <v>1</v>
      </c>
      <c r="L1465" s="1" t="s">
        <v>1412</v>
      </c>
      <c r="M1465" s="2">
        <f ca="1">Table1[[#This Row],[Cases]]*Table1[[#This Row],[Pack Size]]</f>
        <v>0</v>
      </c>
      <c r="N1465" s="1">
        <f ca="1">Table1[[#This Row],[Cases]]*Table1[[#This Row],[Pack Size]]</f>
        <v>96</v>
      </c>
      <c r="O1465" s="1">
        <f>IFERROR(VLOOKUP(Table1[[#This Row],[SKU Code]],'SKU Size'!$G:$H,2,FALSE),0)*Table1[[#This Row],[Cases]]</f>
        <v>0</v>
      </c>
      <c r="P1465" t="str">
        <f t="shared" si="24"/>
        <v>D0119</v>
      </c>
      <c r="Q1465" t="str">
        <f>IFERROR(VLOOKUP(Table1[[#This Row],[Trim Distributor Code]],Sheet1!$N:$O,2,FALSE),0)</f>
        <v>D0115</v>
      </c>
      <c r="R1465" t="str">
        <f>IFERROR(VLOOKUP(Table1[[#This Row],[Salesflo AppUser Code]],HIE!$A:$B,2,FALSE),0)</f>
        <v>Active</v>
      </c>
      <c r="S1465" t="str">
        <f>IFERROR(VLOOKUP(Table1[[#This Row],[Salesflo AppUser Code]],HIE!$A:$B,2,FALSE),0)</f>
        <v>Active</v>
      </c>
      <c r="T1465" t="s">
        <v>2772</v>
      </c>
      <c r="U1465" t="s">
        <v>2907</v>
      </c>
      <c r="V1465" t="s">
        <v>4360</v>
      </c>
      <c r="W1465" t="s">
        <v>1422</v>
      </c>
      <c r="X1465" t="str">
        <f>IFERROR(VLOOKUP( Table1[[#This Row],[Trim Distributor Code]],Sheet1!$A:$J,10,FALSE),0)</f>
        <v>Active</v>
      </c>
    </row>
    <row r="1466" spans="1:24" hidden="1" x14ac:dyDescent="0.3">
      <c r="A1466" t="s">
        <v>4938</v>
      </c>
      <c r="B1466" t="s">
        <v>761</v>
      </c>
      <c r="C1466" t="s">
        <v>4900</v>
      </c>
      <c r="D1466" s="8" t="s">
        <v>1412</v>
      </c>
      <c r="E1466" t="s">
        <v>4899</v>
      </c>
      <c r="F1466" t="s">
        <v>2827</v>
      </c>
      <c r="G1466" t="s">
        <v>2542</v>
      </c>
      <c r="H1466" t="s">
        <v>2268</v>
      </c>
      <c r="I1466" t="s">
        <v>4595</v>
      </c>
      <c r="J1466" t="s">
        <v>2543</v>
      </c>
      <c r="K1466">
        <v>5</v>
      </c>
      <c r="L1466" s="2" t="s">
        <v>1412</v>
      </c>
      <c r="M1466" s="2">
        <f ca="1">Table1[[#This Row],[Cases]]*Table1[[#This Row],[Pack Size]]</f>
        <v>0</v>
      </c>
      <c r="N1466" s="1">
        <f ca="1">Table1[[#This Row],[Cases]]*Table1[[#This Row],[Pack Size]]</f>
        <v>2400</v>
      </c>
      <c r="O1466" s="1">
        <f>IFERROR(VLOOKUP(Table1[[#This Row],[SKU Code]],'SKU Size'!$G:$H,2,FALSE),0)*Table1[[#This Row],[Cases]]</f>
        <v>24964.926738875882</v>
      </c>
      <c r="P1466" t="str">
        <f t="shared" si="24"/>
        <v>D0119</v>
      </c>
      <c r="Q1466" t="str">
        <f>IFERROR(VLOOKUP(Table1[[#This Row],[Trim Distributor Code]],Sheet1!$N:$O,2,FALSE),0)</f>
        <v>D0115</v>
      </c>
      <c r="R1466" t="str">
        <f>IFERROR(VLOOKUP(Table1[[#This Row],[Salesflo AppUser Code]],HIE!$A:$B,2,FALSE),0)</f>
        <v>Active</v>
      </c>
      <c r="S1466" t="str">
        <f>IFERROR(VLOOKUP(Table1[[#This Row],[Salesflo AppUser Code]],HIE!$A:$B,2,FALSE),0)</f>
        <v>Active</v>
      </c>
      <c r="T1466" t="s">
        <v>2772</v>
      </c>
      <c r="U1466" t="s">
        <v>2907</v>
      </c>
      <c r="V1466" t="s">
        <v>2268</v>
      </c>
      <c r="W1466" t="s">
        <v>2542</v>
      </c>
      <c r="X1466" t="str">
        <f>IFERROR(VLOOKUP( Table1[[#This Row],[Trim Distributor Code]],Sheet1!$A:$J,10,FALSE),0)</f>
        <v>Active</v>
      </c>
    </row>
    <row r="1467" spans="1:24" hidden="1" x14ac:dyDescent="0.3">
      <c r="A1467" t="s">
        <v>4938</v>
      </c>
      <c r="B1467" t="s">
        <v>761</v>
      </c>
      <c r="C1467" t="s">
        <v>4900</v>
      </c>
      <c r="D1467" s="8" t="s">
        <v>1412</v>
      </c>
      <c r="E1467" t="s">
        <v>4899</v>
      </c>
      <c r="F1467" t="s">
        <v>2827</v>
      </c>
      <c r="G1467" t="s">
        <v>2581</v>
      </c>
      <c r="H1467" t="s">
        <v>4115</v>
      </c>
      <c r="I1467" t="s">
        <v>4542</v>
      </c>
      <c r="J1467" t="s">
        <v>16</v>
      </c>
      <c r="K1467">
        <v>0.5</v>
      </c>
      <c r="L1467" s="2" t="s">
        <v>1412</v>
      </c>
      <c r="M1467" s="2">
        <f ca="1">Table1[[#This Row],[Cases]]*Table1[[#This Row],[Pack Size]]</f>
        <v>0</v>
      </c>
      <c r="N1467" s="1">
        <f ca="1">Table1[[#This Row],[Cases]]*Table1[[#This Row],[Pack Size]]</f>
        <v>144</v>
      </c>
      <c r="O1467" s="1">
        <f>IFERROR(VLOOKUP(Table1[[#This Row],[SKU Code]],'SKU Size'!$G:$H,2,FALSE),0)*Table1[[#This Row],[Cases]]</f>
        <v>2426.7146338632974</v>
      </c>
      <c r="P1467" t="str">
        <f t="shared" si="24"/>
        <v>D0119</v>
      </c>
      <c r="Q1467" t="str">
        <f>IFERROR(VLOOKUP(Table1[[#This Row],[Trim Distributor Code]],Sheet1!$N:$O,2,FALSE),0)</f>
        <v>D0115</v>
      </c>
      <c r="R1467" t="str">
        <f>IFERROR(VLOOKUP(Table1[[#This Row],[Salesflo AppUser Code]],HIE!$A:$B,2,FALSE),0)</f>
        <v>Active</v>
      </c>
      <c r="S1467" t="str">
        <f>IFERROR(VLOOKUP(Table1[[#This Row],[Salesflo AppUser Code]],HIE!$A:$B,2,FALSE),0)</f>
        <v>Active</v>
      </c>
      <c r="T1467" t="s">
        <v>2772</v>
      </c>
      <c r="U1467" t="s">
        <v>2907</v>
      </c>
      <c r="V1467" t="s">
        <v>2616</v>
      </c>
      <c r="W1467" t="s">
        <v>2617</v>
      </c>
      <c r="X1467" t="str">
        <f>IFERROR(VLOOKUP( Table1[[#This Row],[Trim Distributor Code]],Sheet1!$A:$J,10,FALSE),0)</f>
        <v>Active</v>
      </c>
    </row>
    <row r="1468" spans="1:24" hidden="1" x14ac:dyDescent="0.3">
      <c r="A1468" t="s">
        <v>4938</v>
      </c>
      <c r="B1468" t="s">
        <v>761</v>
      </c>
      <c r="C1468" t="s">
        <v>4900</v>
      </c>
      <c r="D1468" s="8" t="s">
        <v>1412</v>
      </c>
      <c r="E1468" t="s">
        <v>4899</v>
      </c>
      <c r="F1468" t="s">
        <v>2827</v>
      </c>
      <c r="G1468" t="s">
        <v>2581</v>
      </c>
      <c r="H1468" t="s">
        <v>4116</v>
      </c>
      <c r="I1468" t="s">
        <v>4543</v>
      </c>
      <c r="J1468" t="s">
        <v>15</v>
      </c>
      <c r="K1468" s="1">
        <v>0.5</v>
      </c>
      <c r="L1468" s="1" t="s">
        <v>1412</v>
      </c>
      <c r="M1468" s="2">
        <f ca="1">Table1[[#This Row],[Cases]]*Table1[[#This Row],[Pack Size]]</f>
        <v>0</v>
      </c>
      <c r="N1468" s="1">
        <f ca="1">Table1[[#This Row],[Cases]]*Table1[[#This Row],[Pack Size]]</f>
        <v>72</v>
      </c>
      <c r="O1468" s="1">
        <f>IFERROR(VLOOKUP(Table1[[#This Row],[SKU Code]],'SKU Size'!$G:$H,2,FALSE),0)*Table1[[#This Row],[Cases]]</f>
        <v>2762.7443882738626</v>
      </c>
      <c r="P1468" t="str">
        <f t="shared" si="24"/>
        <v>D0119</v>
      </c>
      <c r="Q1468" t="str">
        <f>IFERROR(VLOOKUP(Table1[[#This Row],[Trim Distributor Code]],Sheet1!$N:$O,2,FALSE),0)</f>
        <v>D0115</v>
      </c>
      <c r="R1468" t="str">
        <f>IFERROR(VLOOKUP(Table1[[#This Row],[Salesflo AppUser Code]],HIE!$A:$B,2,FALSE),0)</f>
        <v>Active</v>
      </c>
      <c r="S1468" t="str">
        <f>IFERROR(VLOOKUP(Table1[[#This Row],[Salesflo AppUser Code]],HIE!$A:$B,2,FALSE),0)</f>
        <v>Active</v>
      </c>
      <c r="T1468" t="s">
        <v>2772</v>
      </c>
      <c r="U1468" t="s">
        <v>2907</v>
      </c>
      <c r="V1468" t="s">
        <v>2582</v>
      </c>
      <c r="W1468" t="s">
        <v>2590</v>
      </c>
      <c r="X1468" t="str">
        <f>IFERROR(VLOOKUP( Table1[[#This Row],[Trim Distributor Code]],Sheet1!$A:$J,10,FALSE),0)</f>
        <v>Active</v>
      </c>
    </row>
    <row r="1469" spans="1:24" hidden="1" x14ac:dyDescent="0.3">
      <c r="A1469" t="s">
        <v>4938</v>
      </c>
      <c r="B1469" t="s">
        <v>765</v>
      </c>
      <c r="C1469" t="s">
        <v>4901</v>
      </c>
      <c r="D1469" s="8" t="s">
        <v>1412</v>
      </c>
      <c r="E1469" t="s">
        <v>4899</v>
      </c>
      <c r="F1469" t="s">
        <v>2827</v>
      </c>
      <c r="G1469" t="s">
        <v>1688</v>
      </c>
      <c r="H1469" t="s">
        <v>4106</v>
      </c>
      <c r="I1469" t="s">
        <v>4891</v>
      </c>
      <c r="J1469" t="s">
        <v>11</v>
      </c>
      <c r="K1469">
        <v>250</v>
      </c>
      <c r="L1469" s="2" t="s">
        <v>1412</v>
      </c>
      <c r="M1469" s="2">
        <f ca="1">Table1[[#This Row],[Cases]]*Table1[[#This Row],[Pack Size]]</f>
        <v>0</v>
      </c>
      <c r="N1469" s="1">
        <f ca="1">Table1[[#This Row],[Cases]]*Table1[[#This Row],[Pack Size]]</f>
        <v>88000</v>
      </c>
      <c r="O1469" s="1">
        <f>IFERROR(VLOOKUP(Table1[[#This Row],[SKU Code]],'SKU Size'!$G:$H,2,FALSE),0)*Table1[[#This Row],[Cases]]</f>
        <v>2191187.0580384769</v>
      </c>
      <c r="P1469" t="str">
        <f t="shared" si="24"/>
        <v>D0119</v>
      </c>
      <c r="Q1469" t="str">
        <f>IFERROR(VLOOKUP(Table1[[#This Row],[Trim Distributor Code]],Sheet1!$N:$O,2,FALSE),0)</f>
        <v>D0115</v>
      </c>
      <c r="R1469" t="str">
        <f>IFERROR(VLOOKUP(Table1[[#This Row],[Salesflo AppUser Code]],HIE!$A:$B,2,FALSE),0)</f>
        <v>Active</v>
      </c>
      <c r="S1469" t="str">
        <f>IFERROR(VLOOKUP(Table1[[#This Row],[Salesflo AppUser Code]],HIE!$A:$B,2,FALSE),0)</f>
        <v>Active</v>
      </c>
      <c r="T1469" t="s">
        <v>2772</v>
      </c>
      <c r="U1469" t="s">
        <v>2907</v>
      </c>
      <c r="V1469" t="s">
        <v>1444</v>
      </c>
      <c r="W1469" t="s">
        <v>1688</v>
      </c>
      <c r="X1469" t="str">
        <f>IFERROR(VLOOKUP( Table1[[#This Row],[Trim Distributor Code]],Sheet1!$A:$J,10,FALSE),0)</f>
        <v>Active</v>
      </c>
    </row>
    <row r="1470" spans="1:24" hidden="1" x14ac:dyDescent="0.3">
      <c r="A1470" t="s">
        <v>4938</v>
      </c>
      <c r="B1470" t="s">
        <v>765</v>
      </c>
      <c r="C1470" t="s">
        <v>4901</v>
      </c>
      <c r="D1470" s="8" t="s">
        <v>1412</v>
      </c>
      <c r="E1470" t="s">
        <v>4899</v>
      </c>
      <c r="F1470" t="s">
        <v>2827</v>
      </c>
      <c r="G1470" t="s">
        <v>4107</v>
      </c>
      <c r="H1470" t="s">
        <v>4106</v>
      </c>
      <c r="I1470" t="s">
        <v>4747</v>
      </c>
      <c r="J1470" t="s">
        <v>1954</v>
      </c>
      <c r="K1470">
        <v>10</v>
      </c>
      <c r="L1470" s="2" t="s">
        <v>1412</v>
      </c>
      <c r="M1470" s="2">
        <f ca="1">Table1[[#This Row],[Cases]]*Table1[[#This Row],[Pack Size]]</f>
        <v>0</v>
      </c>
      <c r="N1470" s="1">
        <f ca="1">Table1[[#This Row],[Cases]]*Table1[[#This Row],[Pack Size]]</f>
        <v>2880</v>
      </c>
      <c r="O1470" s="1">
        <f>IFERROR(VLOOKUP(Table1[[#This Row],[SKU Code]],'SKU Size'!$G:$H,2,FALSE),0)*Table1[[#This Row],[Cases]]</f>
        <v>82022.000669142028</v>
      </c>
      <c r="P1470" t="str">
        <f t="shared" si="24"/>
        <v>D0119</v>
      </c>
      <c r="Q1470" t="str">
        <f>IFERROR(VLOOKUP(Table1[[#This Row],[Trim Distributor Code]],Sheet1!$N:$O,2,FALSE),0)</f>
        <v>D0115</v>
      </c>
      <c r="R1470" t="str">
        <f>IFERROR(VLOOKUP(Table1[[#This Row],[Salesflo AppUser Code]],HIE!$A:$B,2,FALSE),0)</f>
        <v>Active</v>
      </c>
      <c r="S1470" t="str">
        <f>IFERROR(VLOOKUP(Table1[[#This Row],[Salesflo AppUser Code]],HIE!$A:$B,2,FALSE),0)</f>
        <v>Active</v>
      </c>
      <c r="T1470" t="s">
        <v>2772</v>
      </c>
      <c r="U1470" t="s">
        <v>2907</v>
      </c>
      <c r="V1470" t="s">
        <v>1444</v>
      </c>
      <c r="W1470" t="s">
        <v>1867</v>
      </c>
      <c r="X1470" t="str">
        <f>IFERROR(VLOOKUP( Table1[[#This Row],[Trim Distributor Code]],Sheet1!$A:$J,10,FALSE),0)</f>
        <v>Active</v>
      </c>
    </row>
    <row r="1471" spans="1:24" hidden="1" x14ac:dyDescent="0.3">
      <c r="A1471" t="s">
        <v>4938</v>
      </c>
      <c r="B1471" t="s">
        <v>765</v>
      </c>
      <c r="C1471" t="s">
        <v>4901</v>
      </c>
      <c r="D1471" s="8" t="s">
        <v>1412</v>
      </c>
      <c r="E1471" t="s">
        <v>4899</v>
      </c>
      <c r="F1471" t="s">
        <v>2827</v>
      </c>
      <c r="G1471" t="s">
        <v>4107</v>
      </c>
      <c r="H1471" t="s">
        <v>4137</v>
      </c>
      <c r="I1471" t="s">
        <v>4710</v>
      </c>
      <c r="J1471" t="s">
        <v>1995</v>
      </c>
      <c r="K1471" s="1">
        <v>6</v>
      </c>
      <c r="L1471" s="1" t="s">
        <v>1412</v>
      </c>
      <c r="M1471" s="2">
        <f ca="1">Table1[[#This Row],[Cases]]*Table1[[#This Row],[Pack Size]]</f>
        <v>0</v>
      </c>
      <c r="N1471" s="1">
        <f ca="1">Table1[[#This Row],[Cases]]*Table1[[#This Row],[Pack Size]]</f>
        <v>1152</v>
      </c>
      <c r="O1471" s="1">
        <f>IFERROR(VLOOKUP(Table1[[#This Row],[SKU Code]],'SKU Size'!$G:$H,2,FALSE),0)*Table1[[#This Row],[Cases]]</f>
        <v>49835.049578700098</v>
      </c>
      <c r="P1471" t="str">
        <f t="shared" si="24"/>
        <v>D0119</v>
      </c>
      <c r="Q1471" t="str">
        <f>IFERROR(VLOOKUP(Table1[[#This Row],[Trim Distributor Code]],Sheet1!$N:$O,2,FALSE),0)</f>
        <v>D0115</v>
      </c>
      <c r="R1471" t="str">
        <f>IFERROR(VLOOKUP(Table1[[#This Row],[Salesflo AppUser Code]],HIE!$A:$B,2,FALSE),0)</f>
        <v>Active</v>
      </c>
      <c r="S1471" t="str">
        <f>IFERROR(VLOOKUP(Table1[[#This Row],[Salesflo AppUser Code]],HIE!$A:$B,2,FALSE),0)</f>
        <v>Active</v>
      </c>
      <c r="T1471" t="s">
        <v>2772</v>
      </c>
      <c r="U1471" t="s">
        <v>2907</v>
      </c>
      <c r="V1471" t="s">
        <v>1606</v>
      </c>
      <c r="W1471" t="s">
        <v>1867</v>
      </c>
      <c r="X1471" t="str">
        <f>IFERROR(VLOOKUP( Table1[[#This Row],[Trim Distributor Code]],Sheet1!$A:$J,10,FALSE),0)</f>
        <v>Active</v>
      </c>
    </row>
    <row r="1472" spans="1:24" hidden="1" x14ac:dyDescent="0.3">
      <c r="A1472" t="s">
        <v>4938</v>
      </c>
      <c r="B1472" t="s">
        <v>765</v>
      </c>
      <c r="C1472" t="s">
        <v>4901</v>
      </c>
      <c r="D1472" s="8" t="s">
        <v>1412</v>
      </c>
      <c r="E1472" t="s">
        <v>4899</v>
      </c>
      <c r="F1472" t="s">
        <v>2827</v>
      </c>
      <c r="G1472" t="s">
        <v>4108</v>
      </c>
      <c r="H1472" t="s">
        <v>4109</v>
      </c>
      <c r="I1472" t="s">
        <v>4566</v>
      </c>
      <c r="J1472" t="s">
        <v>13</v>
      </c>
      <c r="K1472">
        <v>2</v>
      </c>
      <c r="L1472" s="2" t="s">
        <v>1412</v>
      </c>
      <c r="M1472" s="2">
        <f ca="1">Table1[[#This Row],[Cases]]*Table1[[#This Row],[Pack Size]]</f>
        <v>0</v>
      </c>
      <c r="N1472" s="1">
        <f ca="1">Table1[[#This Row],[Cases]]*Table1[[#This Row],[Pack Size]]</f>
        <v>200</v>
      </c>
      <c r="O1472" s="1">
        <f>IFERROR(VLOOKUP(Table1[[#This Row],[SKU Code]],'SKU Size'!$G:$H,2,FALSE),0)*Table1[[#This Row],[Cases]]</f>
        <v>21137.348118609414</v>
      </c>
      <c r="P1472" t="str">
        <f t="shared" si="24"/>
        <v>D0119</v>
      </c>
      <c r="Q1472" t="str">
        <f>IFERROR(VLOOKUP(Table1[[#This Row],[Trim Distributor Code]],Sheet1!$N:$O,2,FALSE),0)</f>
        <v>D0115</v>
      </c>
      <c r="R1472" t="str">
        <f>IFERROR(VLOOKUP(Table1[[#This Row],[Salesflo AppUser Code]],HIE!$A:$B,2,FALSE),0)</f>
        <v>Active</v>
      </c>
      <c r="S1472" t="str">
        <f>IFERROR(VLOOKUP(Table1[[#This Row],[Salesflo AppUser Code]],HIE!$A:$B,2,FALSE),0)</f>
        <v>Active</v>
      </c>
      <c r="T1472" t="s">
        <v>2772</v>
      </c>
      <c r="U1472" t="s">
        <v>2907</v>
      </c>
      <c r="V1472" t="s">
        <v>1423</v>
      </c>
      <c r="W1472" t="s">
        <v>1659</v>
      </c>
      <c r="X1472" t="str">
        <f>IFERROR(VLOOKUP( Table1[[#This Row],[Trim Distributor Code]],Sheet1!$A:$J,10,FALSE),0)</f>
        <v>Active</v>
      </c>
    </row>
    <row r="1473" spans="1:24" hidden="1" x14ac:dyDescent="0.3">
      <c r="A1473" t="s">
        <v>4938</v>
      </c>
      <c r="B1473" t="s">
        <v>765</v>
      </c>
      <c r="C1473" t="s">
        <v>4901</v>
      </c>
      <c r="D1473" s="8" t="s">
        <v>1412</v>
      </c>
      <c r="E1473" t="s">
        <v>4899</v>
      </c>
      <c r="F1473" t="s">
        <v>2827</v>
      </c>
      <c r="G1473" t="s">
        <v>4112</v>
      </c>
      <c r="H1473" t="s">
        <v>4109</v>
      </c>
      <c r="I1473" t="s">
        <v>4749</v>
      </c>
      <c r="J1473" t="s">
        <v>1877</v>
      </c>
      <c r="K1473">
        <v>1</v>
      </c>
      <c r="L1473" s="2" t="s">
        <v>1412</v>
      </c>
      <c r="M1473" s="2">
        <f ca="1">Table1[[#This Row],[Cases]]*Table1[[#This Row],[Pack Size]]</f>
        <v>0</v>
      </c>
      <c r="N1473" s="1">
        <f ca="1">Table1[[#This Row],[Cases]]*Table1[[#This Row],[Pack Size]]</f>
        <v>100</v>
      </c>
      <c r="O1473" s="1">
        <f>IFERROR(VLOOKUP(Table1[[#This Row],[SKU Code]],'SKU Size'!$G:$H,2,FALSE),0)*Table1[[#This Row],[Cases]]</f>
        <v>12376.544728373152</v>
      </c>
      <c r="P1473" t="str">
        <f t="shared" si="24"/>
        <v>D0119</v>
      </c>
      <c r="Q1473" t="str">
        <f>IFERROR(VLOOKUP(Table1[[#This Row],[Trim Distributor Code]],Sheet1!$N:$O,2,FALSE),0)</f>
        <v>D0115</v>
      </c>
      <c r="R1473" t="str">
        <f>IFERROR(VLOOKUP(Table1[[#This Row],[Salesflo AppUser Code]],HIE!$A:$B,2,FALSE),0)</f>
        <v>Active</v>
      </c>
      <c r="S1473" t="str">
        <f>IFERROR(VLOOKUP(Table1[[#This Row],[Salesflo AppUser Code]],HIE!$A:$B,2,FALSE),0)</f>
        <v>Active</v>
      </c>
      <c r="T1473" t="s">
        <v>2772</v>
      </c>
      <c r="U1473" t="s">
        <v>2907</v>
      </c>
      <c r="V1473" t="s">
        <v>1423</v>
      </c>
      <c r="W1473" t="s">
        <v>1868</v>
      </c>
      <c r="X1473" t="str">
        <f>IFERROR(VLOOKUP( Table1[[#This Row],[Trim Distributor Code]],Sheet1!$A:$J,10,FALSE),0)</f>
        <v>Active</v>
      </c>
    </row>
    <row r="1474" spans="1:24" hidden="1" x14ac:dyDescent="0.3">
      <c r="A1474" t="s">
        <v>4938</v>
      </c>
      <c r="B1474" t="s">
        <v>765</v>
      </c>
      <c r="C1474" t="s">
        <v>4901</v>
      </c>
      <c r="D1474" s="8" t="s">
        <v>1412</v>
      </c>
      <c r="E1474" t="s">
        <v>4899</v>
      </c>
      <c r="F1474" t="s">
        <v>2827</v>
      </c>
      <c r="G1474" t="s">
        <v>4111</v>
      </c>
      <c r="H1474" t="s">
        <v>4109</v>
      </c>
      <c r="I1474" t="s">
        <v>4638</v>
      </c>
      <c r="J1474" t="s">
        <v>1440</v>
      </c>
      <c r="K1474">
        <v>1</v>
      </c>
      <c r="L1474" s="2" t="s">
        <v>1412</v>
      </c>
      <c r="M1474" s="2">
        <f ca="1">Table1[[#This Row],[Cases]]*Table1[[#This Row],[Pack Size]]</f>
        <v>0</v>
      </c>
      <c r="N1474" s="1">
        <f ca="1">Table1[[#This Row],[Cases]]*Table1[[#This Row],[Pack Size]]</f>
        <v>100</v>
      </c>
      <c r="O1474" s="1">
        <f>IFERROR(VLOOKUP(Table1[[#This Row],[SKU Code]],'SKU Size'!$G:$H,2,FALSE),0)*Table1[[#This Row],[Cases]]</f>
        <v>10154.548083547093</v>
      </c>
      <c r="P1474" t="str">
        <f t="shared" ref="P1474:P1537" si="25">TRIM(E1474)</f>
        <v>D0119</v>
      </c>
      <c r="Q1474" t="str">
        <f>IFERROR(VLOOKUP(Table1[[#This Row],[Trim Distributor Code]],Sheet1!$N:$O,2,FALSE),0)</f>
        <v>D0115</v>
      </c>
      <c r="R1474" t="str">
        <f>IFERROR(VLOOKUP(Table1[[#This Row],[Salesflo AppUser Code]],HIE!$A:$B,2,FALSE),0)</f>
        <v>Active</v>
      </c>
      <c r="S1474" t="str">
        <f>IFERROR(VLOOKUP(Table1[[#This Row],[Salesflo AppUser Code]],HIE!$A:$B,2,FALSE),0)</f>
        <v>Active</v>
      </c>
      <c r="T1474" t="s">
        <v>2772</v>
      </c>
      <c r="U1474" t="s">
        <v>2907</v>
      </c>
      <c r="V1474" t="s">
        <v>1423</v>
      </c>
      <c r="W1474" t="s">
        <v>1431</v>
      </c>
      <c r="X1474" t="str">
        <f>IFERROR(VLOOKUP( Table1[[#This Row],[Trim Distributor Code]],Sheet1!$A:$J,10,FALSE),0)</f>
        <v>Active</v>
      </c>
    </row>
    <row r="1475" spans="1:24" hidden="1" x14ac:dyDescent="0.3">
      <c r="A1475" t="s">
        <v>4938</v>
      </c>
      <c r="B1475" t="s">
        <v>765</v>
      </c>
      <c r="C1475" t="s">
        <v>4901</v>
      </c>
      <c r="D1475" s="8" t="s">
        <v>1412</v>
      </c>
      <c r="E1475" t="s">
        <v>4899</v>
      </c>
      <c r="F1475" t="s">
        <v>2827</v>
      </c>
      <c r="G1475" t="s">
        <v>4521</v>
      </c>
      <c r="H1475" t="s">
        <v>4113</v>
      </c>
      <c r="I1475" t="s">
        <v>4540</v>
      </c>
      <c r="J1475" t="s">
        <v>14</v>
      </c>
      <c r="K1475">
        <v>4</v>
      </c>
      <c r="L1475" s="2" t="s">
        <v>1412</v>
      </c>
      <c r="M1475" s="2">
        <f ca="1">Table1[[#This Row],[Cases]]*Table1[[#This Row],[Pack Size]]</f>
        <v>0</v>
      </c>
      <c r="N1475" s="1">
        <f ca="1">Table1[[#This Row],[Cases]]*Table1[[#This Row],[Pack Size]]</f>
        <v>96</v>
      </c>
      <c r="O1475" s="1">
        <f>IFERROR(VLOOKUP(Table1[[#This Row],[SKU Code]],'SKU Size'!$G:$H,2,FALSE),0)*Table1[[#This Row],[Cases]]</f>
        <v>14365.89306100244</v>
      </c>
      <c r="P1475" t="str">
        <f t="shared" si="25"/>
        <v>D0119</v>
      </c>
      <c r="Q1475" t="str">
        <f>IFERROR(VLOOKUP(Table1[[#This Row],[Trim Distributor Code]],Sheet1!$N:$O,2,FALSE),0)</f>
        <v>D0115</v>
      </c>
      <c r="R1475" t="str">
        <f>IFERROR(VLOOKUP(Table1[[#This Row],[Salesflo AppUser Code]],HIE!$A:$B,2,FALSE),0)</f>
        <v>Active</v>
      </c>
      <c r="S1475" t="str">
        <f>IFERROR(VLOOKUP(Table1[[#This Row],[Salesflo AppUser Code]],HIE!$A:$B,2,FALSE),0)</f>
        <v>Active</v>
      </c>
      <c r="T1475" t="s">
        <v>2772</v>
      </c>
      <c r="U1475" t="s">
        <v>2907</v>
      </c>
      <c r="V1475" t="s">
        <v>1632</v>
      </c>
      <c r="W1475" t="s">
        <v>1688</v>
      </c>
      <c r="X1475" t="str">
        <f>IFERROR(VLOOKUP( Table1[[#This Row],[Trim Distributor Code]],Sheet1!$A:$J,10,FALSE),0)</f>
        <v>Active</v>
      </c>
    </row>
    <row r="1476" spans="1:24" hidden="1" x14ac:dyDescent="0.3">
      <c r="A1476" t="s">
        <v>4938</v>
      </c>
      <c r="B1476" t="s">
        <v>765</v>
      </c>
      <c r="C1476" t="s">
        <v>4901</v>
      </c>
      <c r="D1476" s="8" t="s">
        <v>1412</v>
      </c>
      <c r="E1476" t="s">
        <v>4899</v>
      </c>
      <c r="F1476" t="s">
        <v>2827</v>
      </c>
      <c r="G1476" t="s">
        <v>4107</v>
      </c>
      <c r="H1476" t="s">
        <v>4113</v>
      </c>
      <c r="I1476" t="s">
        <v>4748</v>
      </c>
      <c r="J1476" t="s">
        <v>2021</v>
      </c>
      <c r="K1476">
        <v>1</v>
      </c>
      <c r="L1476" s="2" t="s">
        <v>1412</v>
      </c>
      <c r="M1476" s="2">
        <f ca="1">Table1[[#This Row],[Cases]]*Table1[[#This Row],[Pack Size]]</f>
        <v>0</v>
      </c>
      <c r="N1476" s="1">
        <f ca="1">Table1[[#This Row],[Cases]]*Table1[[#This Row],[Pack Size]]</f>
        <v>24</v>
      </c>
      <c r="O1476" s="1">
        <f>IFERROR(VLOOKUP(Table1[[#This Row],[SKU Code]],'SKU Size'!$G:$H,2,FALSE),0)*Table1[[#This Row],[Cases]]</f>
        <v>7462.6430910006466</v>
      </c>
      <c r="P1476" t="str">
        <f t="shared" si="25"/>
        <v>D0119</v>
      </c>
      <c r="Q1476" t="str">
        <f>IFERROR(VLOOKUP(Table1[[#This Row],[Trim Distributor Code]],Sheet1!$N:$O,2,FALSE),0)</f>
        <v>D0115</v>
      </c>
      <c r="R1476" t="str">
        <f>IFERROR(VLOOKUP(Table1[[#This Row],[Salesflo AppUser Code]],HIE!$A:$B,2,FALSE),0)</f>
        <v>Active</v>
      </c>
      <c r="S1476" t="str">
        <f>IFERROR(VLOOKUP(Table1[[#This Row],[Salesflo AppUser Code]],HIE!$A:$B,2,FALSE),0)</f>
        <v>Active</v>
      </c>
      <c r="T1476" t="s">
        <v>2772</v>
      </c>
      <c r="U1476" t="s">
        <v>2907</v>
      </c>
      <c r="V1476" t="s">
        <v>1632</v>
      </c>
      <c r="W1476" t="s">
        <v>1867</v>
      </c>
      <c r="X1476" t="str">
        <f>IFERROR(VLOOKUP( Table1[[#This Row],[Trim Distributor Code]],Sheet1!$A:$J,10,FALSE),0)</f>
        <v>Active</v>
      </c>
    </row>
    <row r="1477" spans="1:24" hidden="1" x14ac:dyDescent="0.3">
      <c r="A1477" t="s">
        <v>4938</v>
      </c>
      <c r="B1477" t="s">
        <v>765</v>
      </c>
      <c r="C1477" t="s">
        <v>4901</v>
      </c>
      <c r="D1477" s="8" t="s">
        <v>1412</v>
      </c>
      <c r="E1477" t="s">
        <v>4899</v>
      </c>
      <c r="F1477" t="s">
        <v>2827</v>
      </c>
      <c r="G1477" t="s">
        <v>4111</v>
      </c>
      <c r="H1477" t="s">
        <v>4113</v>
      </c>
      <c r="I1477" t="s">
        <v>4541</v>
      </c>
      <c r="J1477" t="s">
        <v>1656</v>
      </c>
      <c r="K1477" s="1">
        <v>2</v>
      </c>
      <c r="L1477" s="1" t="s">
        <v>1412</v>
      </c>
      <c r="M1477" s="2">
        <f ca="1">Table1[[#This Row],[Cases]]*Table1[[#This Row],[Pack Size]]</f>
        <v>0</v>
      </c>
      <c r="N1477" s="1">
        <f ca="1">Table1[[#This Row],[Cases]]*Table1[[#This Row],[Pack Size]]</f>
        <v>96</v>
      </c>
      <c r="O1477" s="1">
        <f>IFERROR(VLOOKUP(Table1[[#This Row],[SKU Code]],'SKU Size'!$G:$H,2,FALSE),0)*Table1[[#This Row],[Cases]]</f>
        <v>2007.8297518140178</v>
      </c>
      <c r="P1477" t="str">
        <f t="shared" si="25"/>
        <v>D0119</v>
      </c>
      <c r="Q1477" t="str">
        <f>IFERROR(VLOOKUP(Table1[[#This Row],[Trim Distributor Code]],Sheet1!$N:$O,2,FALSE),0)</f>
        <v>D0115</v>
      </c>
      <c r="R1477" t="str">
        <f>IFERROR(VLOOKUP(Table1[[#This Row],[Salesflo AppUser Code]],HIE!$A:$B,2,FALSE),0)</f>
        <v>Active</v>
      </c>
      <c r="S1477" t="str">
        <f>IFERROR(VLOOKUP(Table1[[#This Row],[Salesflo AppUser Code]],HIE!$A:$B,2,FALSE),0)</f>
        <v>Active</v>
      </c>
      <c r="T1477" t="s">
        <v>2772</v>
      </c>
      <c r="U1477" t="s">
        <v>2907</v>
      </c>
      <c r="V1477" t="s">
        <v>1632</v>
      </c>
      <c r="W1477" t="s">
        <v>1431</v>
      </c>
      <c r="X1477" t="str">
        <f>IFERROR(VLOOKUP( Table1[[#This Row],[Trim Distributor Code]],Sheet1!$A:$J,10,FALSE),0)</f>
        <v>Active</v>
      </c>
    </row>
    <row r="1478" spans="1:24" hidden="1" x14ac:dyDescent="0.3">
      <c r="A1478" t="s">
        <v>4938</v>
      </c>
      <c r="B1478" t="s">
        <v>765</v>
      </c>
      <c r="C1478" t="s">
        <v>4901</v>
      </c>
      <c r="D1478" s="8" t="s">
        <v>1412</v>
      </c>
      <c r="E1478" t="s">
        <v>4899</v>
      </c>
      <c r="F1478" t="s">
        <v>2827</v>
      </c>
      <c r="G1478" t="s">
        <v>1422</v>
      </c>
      <c r="H1478" t="s">
        <v>4360</v>
      </c>
      <c r="I1478" t="s">
        <v>4645</v>
      </c>
      <c r="J1478" t="s">
        <v>4271</v>
      </c>
      <c r="K1478">
        <v>1</v>
      </c>
      <c r="L1478" s="2" t="s">
        <v>1412</v>
      </c>
      <c r="M1478" s="2">
        <f ca="1">Table1[[#This Row],[Cases]]*Table1[[#This Row],[Pack Size]]</f>
        <v>0</v>
      </c>
      <c r="N1478" s="1">
        <f ca="1">Table1[[#This Row],[Cases]]*Table1[[#This Row],[Pack Size]]</f>
        <v>96</v>
      </c>
      <c r="O1478" s="1">
        <f>IFERROR(VLOOKUP(Table1[[#This Row],[SKU Code]],'SKU Size'!$G:$H,2,FALSE),0)*Table1[[#This Row],[Cases]]</f>
        <v>0</v>
      </c>
      <c r="P1478" t="str">
        <f t="shared" si="25"/>
        <v>D0119</v>
      </c>
      <c r="Q1478" t="str">
        <f>IFERROR(VLOOKUP(Table1[[#This Row],[Trim Distributor Code]],Sheet1!$N:$O,2,FALSE),0)</f>
        <v>D0115</v>
      </c>
      <c r="R1478" t="str">
        <f>IFERROR(VLOOKUP(Table1[[#This Row],[Salesflo AppUser Code]],HIE!$A:$B,2,FALSE),0)</f>
        <v>Active</v>
      </c>
      <c r="S1478" t="str">
        <f>IFERROR(VLOOKUP(Table1[[#This Row],[Salesflo AppUser Code]],HIE!$A:$B,2,FALSE),0)</f>
        <v>Active</v>
      </c>
      <c r="T1478" t="s">
        <v>2772</v>
      </c>
      <c r="U1478" t="s">
        <v>2907</v>
      </c>
      <c r="V1478" t="s">
        <v>4360</v>
      </c>
      <c r="W1478" t="s">
        <v>1422</v>
      </c>
      <c r="X1478" t="str">
        <f>IFERROR(VLOOKUP( Table1[[#This Row],[Trim Distributor Code]],Sheet1!$A:$J,10,FALSE),0)</f>
        <v>Active</v>
      </c>
    </row>
    <row r="1479" spans="1:24" hidden="1" x14ac:dyDescent="0.3">
      <c r="A1479" t="s">
        <v>4938</v>
      </c>
      <c r="B1479" t="s">
        <v>765</v>
      </c>
      <c r="C1479" t="s">
        <v>4901</v>
      </c>
      <c r="D1479" s="8" t="s">
        <v>1412</v>
      </c>
      <c r="E1479" t="s">
        <v>4899</v>
      </c>
      <c r="F1479" t="s">
        <v>2827</v>
      </c>
      <c r="G1479" t="s">
        <v>2542</v>
      </c>
      <c r="H1479" t="s">
        <v>2268</v>
      </c>
      <c r="I1479" t="s">
        <v>4595</v>
      </c>
      <c r="J1479" t="s">
        <v>2543</v>
      </c>
      <c r="K1479">
        <v>5</v>
      </c>
      <c r="L1479" s="2" t="s">
        <v>1412</v>
      </c>
      <c r="M1479" s="2">
        <f ca="1">Table1[[#This Row],[Cases]]*Table1[[#This Row],[Pack Size]]</f>
        <v>0</v>
      </c>
      <c r="N1479" s="1">
        <f ca="1">Table1[[#This Row],[Cases]]*Table1[[#This Row],[Pack Size]]</f>
        <v>2400</v>
      </c>
      <c r="O1479" s="1">
        <f>IFERROR(VLOOKUP(Table1[[#This Row],[SKU Code]],'SKU Size'!$G:$H,2,FALSE),0)*Table1[[#This Row],[Cases]]</f>
        <v>24964.926738875882</v>
      </c>
      <c r="P1479" t="str">
        <f t="shared" si="25"/>
        <v>D0119</v>
      </c>
      <c r="Q1479" t="str">
        <f>IFERROR(VLOOKUP(Table1[[#This Row],[Trim Distributor Code]],Sheet1!$N:$O,2,FALSE),0)</f>
        <v>D0115</v>
      </c>
      <c r="R1479" t="str">
        <f>IFERROR(VLOOKUP(Table1[[#This Row],[Salesflo AppUser Code]],HIE!$A:$B,2,FALSE),0)</f>
        <v>Active</v>
      </c>
      <c r="S1479" t="str">
        <f>IFERROR(VLOOKUP(Table1[[#This Row],[Salesflo AppUser Code]],HIE!$A:$B,2,FALSE),0)</f>
        <v>Active</v>
      </c>
      <c r="T1479" t="s">
        <v>2772</v>
      </c>
      <c r="U1479" t="s">
        <v>2907</v>
      </c>
      <c r="V1479" t="s">
        <v>2268</v>
      </c>
      <c r="W1479" t="s">
        <v>2542</v>
      </c>
      <c r="X1479" t="str">
        <f>IFERROR(VLOOKUP( Table1[[#This Row],[Trim Distributor Code]],Sheet1!$A:$J,10,FALSE),0)</f>
        <v>Active</v>
      </c>
    </row>
    <row r="1480" spans="1:24" hidden="1" x14ac:dyDescent="0.3">
      <c r="A1480" t="s">
        <v>4938</v>
      </c>
      <c r="B1480" t="s">
        <v>765</v>
      </c>
      <c r="C1480" t="s">
        <v>4901</v>
      </c>
      <c r="D1480" s="8" t="s">
        <v>1412</v>
      </c>
      <c r="E1480" t="s">
        <v>4899</v>
      </c>
      <c r="F1480" t="s">
        <v>2827</v>
      </c>
      <c r="G1480" t="s">
        <v>2581</v>
      </c>
      <c r="H1480" t="s">
        <v>4115</v>
      </c>
      <c r="I1480" t="s">
        <v>4542</v>
      </c>
      <c r="J1480" t="s">
        <v>16</v>
      </c>
      <c r="K1480">
        <v>0.5</v>
      </c>
      <c r="L1480" s="2" t="s">
        <v>1412</v>
      </c>
      <c r="M1480" s="2">
        <f ca="1">Table1[[#This Row],[Cases]]*Table1[[#This Row],[Pack Size]]</f>
        <v>0</v>
      </c>
      <c r="N1480" s="1">
        <f ca="1">Table1[[#This Row],[Cases]]*Table1[[#This Row],[Pack Size]]</f>
        <v>144</v>
      </c>
      <c r="O1480" s="1">
        <f>IFERROR(VLOOKUP(Table1[[#This Row],[SKU Code]],'SKU Size'!$G:$H,2,FALSE),0)*Table1[[#This Row],[Cases]]</f>
        <v>2426.7146338632974</v>
      </c>
      <c r="P1480" t="str">
        <f t="shared" si="25"/>
        <v>D0119</v>
      </c>
      <c r="Q1480" t="str">
        <f>IFERROR(VLOOKUP(Table1[[#This Row],[Trim Distributor Code]],Sheet1!$N:$O,2,FALSE),0)</f>
        <v>D0115</v>
      </c>
      <c r="R1480" t="str">
        <f>IFERROR(VLOOKUP(Table1[[#This Row],[Salesflo AppUser Code]],HIE!$A:$B,2,FALSE),0)</f>
        <v>Active</v>
      </c>
      <c r="S1480" t="str">
        <f>IFERROR(VLOOKUP(Table1[[#This Row],[Salesflo AppUser Code]],HIE!$A:$B,2,FALSE),0)</f>
        <v>Active</v>
      </c>
      <c r="T1480" t="s">
        <v>2772</v>
      </c>
      <c r="U1480" t="s">
        <v>2907</v>
      </c>
      <c r="V1480" t="s">
        <v>2616</v>
      </c>
      <c r="W1480" t="s">
        <v>2617</v>
      </c>
      <c r="X1480" t="str">
        <f>IFERROR(VLOOKUP( Table1[[#This Row],[Trim Distributor Code]],Sheet1!$A:$J,10,FALSE),0)</f>
        <v>Active</v>
      </c>
    </row>
    <row r="1481" spans="1:24" hidden="1" x14ac:dyDescent="0.3">
      <c r="A1481" t="s">
        <v>4938</v>
      </c>
      <c r="B1481" t="s">
        <v>765</v>
      </c>
      <c r="C1481" t="s">
        <v>4901</v>
      </c>
      <c r="D1481" s="8" t="s">
        <v>1412</v>
      </c>
      <c r="E1481" t="s">
        <v>4899</v>
      </c>
      <c r="F1481" t="s">
        <v>2827</v>
      </c>
      <c r="G1481" t="s">
        <v>2581</v>
      </c>
      <c r="H1481" t="s">
        <v>4116</v>
      </c>
      <c r="I1481" t="s">
        <v>4543</v>
      </c>
      <c r="J1481" t="s">
        <v>15</v>
      </c>
      <c r="K1481">
        <v>0.5</v>
      </c>
      <c r="L1481" s="2" t="s">
        <v>1412</v>
      </c>
      <c r="M1481" s="2">
        <f ca="1">Table1[[#This Row],[Cases]]*Table1[[#This Row],[Pack Size]]</f>
        <v>0</v>
      </c>
      <c r="N1481" s="1">
        <f ca="1">Table1[[#This Row],[Cases]]*Table1[[#This Row],[Pack Size]]</f>
        <v>72</v>
      </c>
      <c r="O1481" s="1">
        <f>IFERROR(VLOOKUP(Table1[[#This Row],[SKU Code]],'SKU Size'!$G:$H,2,FALSE),0)*Table1[[#This Row],[Cases]]</f>
        <v>2762.7443882738626</v>
      </c>
      <c r="P1481" t="str">
        <f t="shared" si="25"/>
        <v>D0119</v>
      </c>
      <c r="Q1481" t="str">
        <f>IFERROR(VLOOKUP(Table1[[#This Row],[Trim Distributor Code]],Sheet1!$N:$O,2,FALSE),0)</f>
        <v>D0115</v>
      </c>
      <c r="R1481" t="str">
        <f>IFERROR(VLOOKUP(Table1[[#This Row],[Salesflo AppUser Code]],HIE!$A:$B,2,FALSE),0)</f>
        <v>Active</v>
      </c>
      <c r="S1481" t="str">
        <f>IFERROR(VLOOKUP(Table1[[#This Row],[Salesflo AppUser Code]],HIE!$A:$B,2,FALSE),0)</f>
        <v>Active</v>
      </c>
      <c r="T1481" t="s">
        <v>2772</v>
      </c>
      <c r="U1481" t="s">
        <v>2907</v>
      </c>
      <c r="V1481" t="s">
        <v>2582</v>
      </c>
      <c r="W1481" t="s">
        <v>2590</v>
      </c>
      <c r="X1481" t="str">
        <f>IFERROR(VLOOKUP( Table1[[#This Row],[Trim Distributor Code]],Sheet1!$A:$J,10,FALSE),0)</f>
        <v>Active</v>
      </c>
    </row>
    <row r="1482" spans="1:24" hidden="1" x14ac:dyDescent="0.3">
      <c r="A1482" t="s">
        <v>4938</v>
      </c>
      <c r="B1482" t="s">
        <v>4880</v>
      </c>
      <c r="C1482" t="s">
        <v>4902</v>
      </c>
      <c r="D1482" s="8" t="s">
        <v>1412</v>
      </c>
      <c r="E1482" t="s">
        <v>4899</v>
      </c>
      <c r="F1482" t="s">
        <v>2827</v>
      </c>
      <c r="G1482" t="s">
        <v>1688</v>
      </c>
      <c r="H1482" t="s">
        <v>4106</v>
      </c>
      <c r="I1482" t="s">
        <v>4891</v>
      </c>
      <c r="J1482" t="s">
        <v>11</v>
      </c>
      <c r="K1482">
        <v>450</v>
      </c>
      <c r="L1482" s="2" t="s">
        <v>1412</v>
      </c>
      <c r="M1482" s="2">
        <f ca="1">Table1[[#This Row],[Cases]]*Table1[[#This Row],[Pack Size]]</f>
        <v>0</v>
      </c>
      <c r="N1482" s="1">
        <f ca="1">Table1[[#This Row],[Cases]]*Table1[[#This Row],[Pack Size]]</f>
        <v>158400</v>
      </c>
      <c r="O1482" s="1">
        <f>IFERROR(VLOOKUP(Table1[[#This Row],[SKU Code]],'SKU Size'!$G:$H,2,FALSE),0)*Table1[[#This Row],[Cases]]</f>
        <v>3944136.7044692589</v>
      </c>
      <c r="P1482" t="str">
        <f t="shared" si="25"/>
        <v>D0119</v>
      </c>
      <c r="Q1482" t="str">
        <f>IFERROR(VLOOKUP(Table1[[#This Row],[Trim Distributor Code]],Sheet1!$N:$O,2,FALSE),0)</f>
        <v>D0115</v>
      </c>
      <c r="R1482">
        <f>IFERROR(VLOOKUP(Table1[[#This Row],[Salesflo AppUser Code]],HIE!$A:$B,2,FALSE),0)</f>
        <v>0</v>
      </c>
      <c r="S1482">
        <f>IFERROR(VLOOKUP(Table1[[#This Row],[Salesflo AppUser Code]],HIE!$A:$B,2,FALSE),0)</f>
        <v>0</v>
      </c>
      <c r="T1482" t="s">
        <v>2772</v>
      </c>
      <c r="U1482" t="s">
        <v>2907</v>
      </c>
      <c r="V1482" t="s">
        <v>1444</v>
      </c>
      <c r="W1482" t="s">
        <v>1688</v>
      </c>
      <c r="X1482" t="str">
        <f>IFERROR(VLOOKUP( Table1[[#This Row],[Trim Distributor Code]],Sheet1!$A:$J,10,FALSE),0)</f>
        <v>Active</v>
      </c>
    </row>
    <row r="1483" spans="1:24" hidden="1" x14ac:dyDescent="0.3">
      <c r="A1483" t="s">
        <v>4938</v>
      </c>
      <c r="B1483" t="s">
        <v>4880</v>
      </c>
      <c r="C1483" t="s">
        <v>4902</v>
      </c>
      <c r="D1483" s="8" t="s">
        <v>1412</v>
      </c>
      <c r="E1483" t="s">
        <v>4899</v>
      </c>
      <c r="F1483" t="s">
        <v>2827</v>
      </c>
      <c r="G1483" t="s">
        <v>4107</v>
      </c>
      <c r="H1483" t="s">
        <v>4106</v>
      </c>
      <c r="I1483" t="s">
        <v>4747</v>
      </c>
      <c r="J1483" t="s">
        <v>1954</v>
      </c>
      <c r="K1483" s="1">
        <v>10</v>
      </c>
      <c r="L1483" s="1" t="s">
        <v>1412</v>
      </c>
      <c r="M1483" s="2">
        <f ca="1">Table1[[#This Row],[Cases]]*Table1[[#This Row],[Pack Size]]</f>
        <v>0</v>
      </c>
      <c r="N1483" s="1">
        <f ca="1">Table1[[#This Row],[Cases]]*Table1[[#This Row],[Pack Size]]</f>
        <v>2880</v>
      </c>
      <c r="O1483" s="1">
        <f>IFERROR(VLOOKUP(Table1[[#This Row],[SKU Code]],'SKU Size'!$G:$H,2,FALSE),0)*Table1[[#This Row],[Cases]]</f>
        <v>82022.000669142028</v>
      </c>
      <c r="P1483" t="str">
        <f t="shared" si="25"/>
        <v>D0119</v>
      </c>
      <c r="Q1483" t="str">
        <f>IFERROR(VLOOKUP(Table1[[#This Row],[Trim Distributor Code]],Sheet1!$N:$O,2,FALSE),0)</f>
        <v>D0115</v>
      </c>
      <c r="R1483">
        <f>IFERROR(VLOOKUP(Table1[[#This Row],[Salesflo AppUser Code]],HIE!$A:$B,2,FALSE),0)</f>
        <v>0</v>
      </c>
      <c r="S1483">
        <f>IFERROR(VLOOKUP(Table1[[#This Row],[Salesflo AppUser Code]],HIE!$A:$B,2,FALSE),0)</f>
        <v>0</v>
      </c>
      <c r="T1483" t="s">
        <v>2772</v>
      </c>
      <c r="U1483" t="s">
        <v>2907</v>
      </c>
      <c r="V1483" t="s">
        <v>1444</v>
      </c>
      <c r="W1483" t="s">
        <v>1867</v>
      </c>
      <c r="X1483" t="str">
        <f>IFERROR(VLOOKUP( Table1[[#This Row],[Trim Distributor Code]],Sheet1!$A:$J,10,FALSE),0)</f>
        <v>Active</v>
      </c>
    </row>
    <row r="1484" spans="1:24" hidden="1" x14ac:dyDescent="0.3">
      <c r="A1484" t="s">
        <v>4938</v>
      </c>
      <c r="B1484" t="s">
        <v>4880</v>
      </c>
      <c r="C1484" t="s">
        <v>4902</v>
      </c>
      <c r="D1484" s="8" t="s">
        <v>1412</v>
      </c>
      <c r="E1484" t="s">
        <v>4899</v>
      </c>
      <c r="F1484" t="s">
        <v>2827</v>
      </c>
      <c r="G1484" t="s">
        <v>4107</v>
      </c>
      <c r="H1484" t="s">
        <v>4137</v>
      </c>
      <c r="I1484" t="s">
        <v>4710</v>
      </c>
      <c r="J1484" t="s">
        <v>1995</v>
      </c>
      <c r="K1484">
        <v>6</v>
      </c>
      <c r="L1484" s="2" t="s">
        <v>1412</v>
      </c>
      <c r="M1484" s="2">
        <f ca="1">Table1[[#This Row],[Cases]]*Table1[[#This Row],[Pack Size]]</f>
        <v>0</v>
      </c>
      <c r="N1484" s="1">
        <f ca="1">Table1[[#This Row],[Cases]]*Table1[[#This Row],[Pack Size]]</f>
        <v>1152</v>
      </c>
      <c r="O1484" s="1">
        <f>IFERROR(VLOOKUP(Table1[[#This Row],[SKU Code]],'SKU Size'!$G:$H,2,FALSE),0)*Table1[[#This Row],[Cases]]</f>
        <v>49835.049578700098</v>
      </c>
      <c r="P1484" t="str">
        <f t="shared" si="25"/>
        <v>D0119</v>
      </c>
      <c r="Q1484" t="str">
        <f>IFERROR(VLOOKUP(Table1[[#This Row],[Trim Distributor Code]],Sheet1!$N:$O,2,FALSE),0)</f>
        <v>D0115</v>
      </c>
      <c r="R1484">
        <f>IFERROR(VLOOKUP(Table1[[#This Row],[Salesflo AppUser Code]],HIE!$A:$B,2,FALSE),0)</f>
        <v>0</v>
      </c>
      <c r="S1484">
        <f>IFERROR(VLOOKUP(Table1[[#This Row],[Salesflo AppUser Code]],HIE!$A:$B,2,FALSE),0)</f>
        <v>0</v>
      </c>
      <c r="T1484" t="s">
        <v>2772</v>
      </c>
      <c r="U1484" t="s">
        <v>2907</v>
      </c>
      <c r="V1484" t="s">
        <v>1606</v>
      </c>
      <c r="W1484" t="s">
        <v>1867</v>
      </c>
      <c r="X1484" t="str">
        <f>IFERROR(VLOOKUP( Table1[[#This Row],[Trim Distributor Code]],Sheet1!$A:$J,10,FALSE),0)</f>
        <v>Active</v>
      </c>
    </row>
    <row r="1485" spans="1:24" hidden="1" x14ac:dyDescent="0.3">
      <c r="A1485" t="s">
        <v>4938</v>
      </c>
      <c r="B1485" t="s">
        <v>4880</v>
      </c>
      <c r="C1485" t="s">
        <v>4902</v>
      </c>
      <c r="D1485" s="8" t="s">
        <v>1412</v>
      </c>
      <c r="E1485" t="s">
        <v>4899</v>
      </c>
      <c r="F1485" t="s">
        <v>2827</v>
      </c>
      <c r="G1485" t="s">
        <v>4108</v>
      </c>
      <c r="H1485" t="s">
        <v>4109</v>
      </c>
      <c r="I1485" t="s">
        <v>4566</v>
      </c>
      <c r="J1485" t="s">
        <v>13</v>
      </c>
      <c r="K1485" s="1">
        <v>2</v>
      </c>
      <c r="L1485" s="1" t="s">
        <v>1412</v>
      </c>
      <c r="M1485" s="2">
        <f ca="1">Table1[[#This Row],[Cases]]*Table1[[#This Row],[Pack Size]]</f>
        <v>0</v>
      </c>
      <c r="N1485" s="1">
        <f ca="1">Table1[[#This Row],[Cases]]*Table1[[#This Row],[Pack Size]]</f>
        <v>200</v>
      </c>
      <c r="O1485" s="1">
        <f>IFERROR(VLOOKUP(Table1[[#This Row],[SKU Code]],'SKU Size'!$G:$H,2,FALSE),0)*Table1[[#This Row],[Cases]]</f>
        <v>21137.348118609414</v>
      </c>
      <c r="P1485" t="str">
        <f t="shared" si="25"/>
        <v>D0119</v>
      </c>
      <c r="Q1485" t="str">
        <f>IFERROR(VLOOKUP(Table1[[#This Row],[Trim Distributor Code]],Sheet1!$N:$O,2,FALSE),0)</f>
        <v>D0115</v>
      </c>
      <c r="R1485">
        <f>IFERROR(VLOOKUP(Table1[[#This Row],[Salesflo AppUser Code]],HIE!$A:$B,2,FALSE),0)</f>
        <v>0</v>
      </c>
      <c r="S1485">
        <f>IFERROR(VLOOKUP(Table1[[#This Row],[Salesflo AppUser Code]],HIE!$A:$B,2,FALSE),0)</f>
        <v>0</v>
      </c>
      <c r="T1485" t="s">
        <v>2772</v>
      </c>
      <c r="U1485" t="s">
        <v>2907</v>
      </c>
      <c r="V1485" t="s">
        <v>1423</v>
      </c>
      <c r="W1485" t="s">
        <v>1659</v>
      </c>
      <c r="X1485" t="str">
        <f>IFERROR(VLOOKUP( Table1[[#This Row],[Trim Distributor Code]],Sheet1!$A:$J,10,FALSE),0)</f>
        <v>Active</v>
      </c>
    </row>
    <row r="1486" spans="1:24" hidden="1" x14ac:dyDescent="0.3">
      <c r="A1486" t="s">
        <v>4938</v>
      </c>
      <c r="B1486" t="s">
        <v>4880</v>
      </c>
      <c r="C1486" t="s">
        <v>4902</v>
      </c>
      <c r="D1486" s="8" t="s">
        <v>1412</v>
      </c>
      <c r="E1486" t="s">
        <v>4899</v>
      </c>
      <c r="F1486" t="s">
        <v>2827</v>
      </c>
      <c r="G1486" t="s">
        <v>4112</v>
      </c>
      <c r="H1486" t="s">
        <v>4109</v>
      </c>
      <c r="I1486" t="s">
        <v>4749</v>
      </c>
      <c r="J1486" t="s">
        <v>1877</v>
      </c>
      <c r="K1486">
        <v>1</v>
      </c>
      <c r="L1486" s="2" t="s">
        <v>1412</v>
      </c>
      <c r="M1486" s="2">
        <f ca="1">Table1[[#This Row],[Cases]]*Table1[[#This Row],[Pack Size]]</f>
        <v>0</v>
      </c>
      <c r="N1486" s="1">
        <f ca="1">Table1[[#This Row],[Cases]]*Table1[[#This Row],[Pack Size]]</f>
        <v>100</v>
      </c>
      <c r="O1486" s="1">
        <f>IFERROR(VLOOKUP(Table1[[#This Row],[SKU Code]],'SKU Size'!$G:$H,2,FALSE),0)*Table1[[#This Row],[Cases]]</f>
        <v>12376.544728373152</v>
      </c>
      <c r="P1486" t="str">
        <f t="shared" si="25"/>
        <v>D0119</v>
      </c>
      <c r="Q1486" t="str">
        <f>IFERROR(VLOOKUP(Table1[[#This Row],[Trim Distributor Code]],Sheet1!$N:$O,2,FALSE),0)</f>
        <v>D0115</v>
      </c>
      <c r="R1486">
        <f>IFERROR(VLOOKUP(Table1[[#This Row],[Salesflo AppUser Code]],HIE!$A:$B,2,FALSE),0)</f>
        <v>0</v>
      </c>
      <c r="S1486">
        <f>IFERROR(VLOOKUP(Table1[[#This Row],[Salesflo AppUser Code]],HIE!$A:$B,2,FALSE),0)</f>
        <v>0</v>
      </c>
      <c r="T1486" t="s">
        <v>2772</v>
      </c>
      <c r="U1486" t="s">
        <v>2907</v>
      </c>
      <c r="V1486" t="s">
        <v>1423</v>
      </c>
      <c r="W1486" t="s">
        <v>1868</v>
      </c>
      <c r="X1486" t="str">
        <f>IFERROR(VLOOKUP( Table1[[#This Row],[Trim Distributor Code]],Sheet1!$A:$J,10,FALSE),0)</f>
        <v>Active</v>
      </c>
    </row>
    <row r="1487" spans="1:24" hidden="1" x14ac:dyDescent="0.3">
      <c r="A1487" t="s">
        <v>4938</v>
      </c>
      <c r="B1487" t="s">
        <v>4880</v>
      </c>
      <c r="C1487" t="s">
        <v>4902</v>
      </c>
      <c r="D1487" s="8" t="s">
        <v>1412</v>
      </c>
      <c r="E1487" t="s">
        <v>4899</v>
      </c>
      <c r="F1487" t="s">
        <v>2827</v>
      </c>
      <c r="G1487" t="s">
        <v>4111</v>
      </c>
      <c r="H1487" t="s">
        <v>4109</v>
      </c>
      <c r="I1487" t="s">
        <v>4638</v>
      </c>
      <c r="J1487" t="s">
        <v>1440</v>
      </c>
      <c r="K1487">
        <v>1</v>
      </c>
      <c r="L1487" s="2" t="s">
        <v>1412</v>
      </c>
      <c r="M1487" s="2">
        <f ca="1">Table1[[#This Row],[Cases]]*Table1[[#This Row],[Pack Size]]</f>
        <v>0</v>
      </c>
      <c r="N1487" s="1">
        <f ca="1">Table1[[#This Row],[Cases]]*Table1[[#This Row],[Pack Size]]</f>
        <v>100</v>
      </c>
      <c r="O1487" s="1">
        <f>IFERROR(VLOOKUP(Table1[[#This Row],[SKU Code]],'SKU Size'!$G:$H,2,FALSE),0)*Table1[[#This Row],[Cases]]</f>
        <v>10154.548083547093</v>
      </c>
      <c r="P1487" t="str">
        <f t="shared" si="25"/>
        <v>D0119</v>
      </c>
      <c r="Q1487" t="str">
        <f>IFERROR(VLOOKUP(Table1[[#This Row],[Trim Distributor Code]],Sheet1!$N:$O,2,FALSE),0)</f>
        <v>D0115</v>
      </c>
      <c r="R1487">
        <f>IFERROR(VLOOKUP(Table1[[#This Row],[Salesflo AppUser Code]],HIE!$A:$B,2,FALSE),0)</f>
        <v>0</v>
      </c>
      <c r="S1487">
        <f>IFERROR(VLOOKUP(Table1[[#This Row],[Salesflo AppUser Code]],HIE!$A:$B,2,FALSE),0)</f>
        <v>0</v>
      </c>
      <c r="T1487" t="s">
        <v>2772</v>
      </c>
      <c r="U1487" t="s">
        <v>2907</v>
      </c>
      <c r="V1487" t="s">
        <v>1423</v>
      </c>
      <c r="W1487" t="s">
        <v>1431</v>
      </c>
      <c r="X1487" t="str">
        <f>IFERROR(VLOOKUP( Table1[[#This Row],[Trim Distributor Code]],Sheet1!$A:$J,10,FALSE),0)</f>
        <v>Active</v>
      </c>
    </row>
    <row r="1488" spans="1:24" hidden="1" x14ac:dyDescent="0.3">
      <c r="A1488" t="s">
        <v>4938</v>
      </c>
      <c r="B1488" t="s">
        <v>4880</v>
      </c>
      <c r="C1488" t="s">
        <v>4902</v>
      </c>
      <c r="D1488" s="8" t="s">
        <v>1412</v>
      </c>
      <c r="E1488" t="s">
        <v>4899</v>
      </c>
      <c r="F1488" t="s">
        <v>2827</v>
      </c>
      <c r="G1488" t="s">
        <v>4521</v>
      </c>
      <c r="H1488" t="s">
        <v>4113</v>
      </c>
      <c r="I1488" t="s">
        <v>4540</v>
      </c>
      <c r="J1488" t="s">
        <v>14</v>
      </c>
      <c r="K1488">
        <v>4</v>
      </c>
      <c r="L1488" s="2" t="s">
        <v>1412</v>
      </c>
      <c r="M1488" s="2">
        <f ca="1">Table1[[#This Row],[Cases]]*Table1[[#This Row],[Pack Size]]</f>
        <v>0</v>
      </c>
      <c r="N1488" s="1">
        <f ca="1">Table1[[#This Row],[Cases]]*Table1[[#This Row],[Pack Size]]</f>
        <v>96</v>
      </c>
      <c r="O1488" s="1">
        <f>IFERROR(VLOOKUP(Table1[[#This Row],[SKU Code]],'SKU Size'!$G:$H,2,FALSE),0)*Table1[[#This Row],[Cases]]</f>
        <v>14365.89306100244</v>
      </c>
      <c r="P1488" t="str">
        <f t="shared" si="25"/>
        <v>D0119</v>
      </c>
      <c r="Q1488" t="str">
        <f>IFERROR(VLOOKUP(Table1[[#This Row],[Trim Distributor Code]],Sheet1!$N:$O,2,FALSE),0)</f>
        <v>D0115</v>
      </c>
      <c r="R1488">
        <f>IFERROR(VLOOKUP(Table1[[#This Row],[Salesflo AppUser Code]],HIE!$A:$B,2,FALSE),0)</f>
        <v>0</v>
      </c>
      <c r="S1488">
        <f>IFERROR(VLOOKUP(Table1[[#This Row],[Salesflo AppUser Code]],HIE!$A:$B,2,FALSE),0)</f>
        <v>0</v>
      </c>
      <c r="T1488" t="s">
        <v>2772</v>
      </c>
      <c r="U1488" t="s">
        <v>2907</v>
      </c>
      <c r="V1488" t="s">
        <v>1632</v>
      </c>
      <c r="W1488" t="s">
        <v>1688</v>
      </c>
      <c r="X1488" t="str">
        <f>IFERROR(VLOOKUP( Table1[[#This Row],[Trim Distributor Code]],Sheet1!$A:$J,10,FALSE),0)</f>
        <v>Active</v>
      </c>
    </row>
    <row r="1489" spans="1:24" hidden="1" x14ac:dyDescent="0.3">
      <c r="A1489" t="s">
        <v>4938</v>
      </c>
      <c r="B1489" t="s">
        <v>4880</v>
      </c>
      <c r="C1489" t="s">
        <v>4902</v>
      </c>
      <c r="D1489" s="8" t="s">
        <v>1412</v>
      </c>
      <c r="E1489" t="s">
        <v>4899</v>
      </c>
      <c r="F1489" t="s">
        <v>2827</v>
      </c>
      <c r="G1489" t="s">
        <v>4107</v>
      </c>
      <c r="H1489" t="s">
        <v>4113</v>
      </c>
      <c r="I1489" t="s">
        <v>4748</v>
      </c>
      <c r="J1489" t="s">
        <v>2021</v>
      </c>
      <c r="K1489">
        <v>1</v>
      </c>
      <c r="L1489" s="2" t="s">
        <v>1412</v>
      </c>
      <c r="M1489" s="2">
        <f ca="1">Table1[[#This Row],[Cases]]*Table1[[#This Row],[Pack Size]]</f>
        <v>0</v>
      </c>
      <c r="N1489" s="1">
        <f ca="1">Table1[[#This Row],[Cases]]*Table1[[#This Row],[Pack Size]]</f>
        <v>24</v>
      </c>
      <c r="O1489" s="1">
        <f>IFERROR(VLOOKUP(Table1[[#This Row],[SKU Code]],'SKU Size'!$G:$H,2,FALSE),0)*Table1[[#This Row],[Cases]]</f>
        <v>7462.6430910006466</v>
      </c>
      <c r="P1489" t="str">
        <f t="shared" si="25"/>
        <v>D0119</v>
      </c>
      <c r="Q1489" t="str">
        <f>IFERROR(VLOOKUP(Table1[[#This Row],[Trim Distributor Code]],Sheet1!$N:$O,2,FALSE),0)</f>
        <v>D0115</v>
      </c>
      <c r="R1489">
        <f>IFERROR(VLOOKUP(Table1[[#This Row],[Salesflo AppUser Code]],HIE!$A:$B,2,FALSE),0)</f>
        <v>0</v>
      </c>
      <c r="S1489">
        <f>IFERROR(VLOOKUP(Table1[[#This Row],[Salesflo AppUser Code]],HIE!$A:$B,2,FALSE),0)</f>
        <v>0</v>
      </c>
      <c r="T1489" t="s">
        <v>2772</v>
      </c>
      <c r="U1489" t="s">
        <v>2907</v>
      </c>
      <c r="V1489" t="s">
        <v>1632</v>
      </c>
      <c r="W1489" t="s">
        <v>1867</v>
      </c>
      <c r="X1489" t="str">
        <f>IFERROR(VLOOKUP( Table1[[#This Row],[Trim Distributor Code]],Sheet1!$A:$J,10,FALSE),0)</f>
        <v>Active</v>
      </c>
    </row>
    <row r="1490" spans="1:24" hidden="1" x14ac:dyDescent="0.3">
      <c r="A1490" t="s">
        <v>4938</v>
      </c>
      <c r="B1490" t="s">
        <v>4880</v>
      </c>
      <c r="C1490" t="s">
        <v>4902</v>
      </c>
      <c r="D1490" s="8" t="s">
        <v>1412</v>
      </c>
      <c r="E1490" t="s">
        <v>4899</v>
      </c>
      <c r="F1490" t="s">
        <v>2827</v>
      </c>
      <c r="G1490" t="s">
        <v>4111</v>
      </c>
      <c r="H1490" t="s">
        <v>4113</v>
      </c>
      <c r="I1490" t="s">
        <v>4541</v>
      </c>
      <c r="J1490" t="s">
        <v>1656</v>
      </c>
      <c r="K1490">
        <v>2</v>
      </c>
      <c r="L1490" s="2" t="s">
        <v>1412</v>
      </c>
      <c r="M1490" s="2">
        <f ca="1">Table1[[#This Row],[Cases]]*Table1[[#This Row],[Pack Size]]</f>
        <v>0</v>
      </c>
      <c r="N1490" s="1">
        <f ca="1">Table1[[#This Row],[Cases]]*Table1[[#This Row],[Pack Size]]</f>
        <v>96</v>
      </c>
      <c r="O1490" s="1">
        <f>IFERROR(VLOOKUP(Table1[[#This Row],[SKU Code]],'SKU Size'!$G:$H,2,FALSE),0)*Table1[[#This Row],[Cases]]</f>
        <v>2007.8297518140178</v>
      </c>
      <c r="P1490" t="str">
        <f t="shared" si="25"/>
        <v>D0119</v>
      </c>
      <c r="Q1490" t="str">
        <f>IFERROR(VLOOKUP(Table1[[#This Row],[Trim Distributor Code]],Sheet1!$N:$O,2,FALSE),0)</f>
        <v>D0115</v>
      </c>
      <c r="R1490">
        <f>IFERROR(VLOOKUP(Table1[[#This Row],[Salesflo AppUser Code]],HIE!$A:$B,2,FALSE),0)</f>
        <v>0</v>
      </c>
      <c r="S1490">
        <f>IFERROR(VLOOKUP(Table1[[#This Row],[Salesflo AppUser Code]],HIE!$A:$B,2,FALSE),0)</f>
        <v>0</v>
      </c>
      <c r="T1490" t="s">
        <v>2772</v>
      </c>
      <c r="U1490" t="s">
        <v>2907</v>
      </c>
      <c r="V1490" t="s">
        <v>1632</v>
      </c>
      <c r="W1490" t="s">
        <v>1431</v>
      </c>
      <c r="X1490" t="str">
        <f>IFERROR(VLOOKUP( Table1[[#This Row],[Trim Distributor Code]],Sheet1!$A:$J,10,FALSE),0)</f>
        <v>Active</v>
      </c>
    </row>
    <row r="1491" spans="1:24" hidden="1" x14ac:dyDescent="0.3">
      <c r="A1491" t="s">
        <v>4938</v>
      </c>
      <c r="B1491" t="s">
        <v>4880</v>
      </c>
      <c r="C1491" t="s">
        <v>4902</v>
      </c>
      <c r="D1491" s="8" t="s">
        <v>1412</v>
      </c>
      <c r="E1491" t="s">
        <v>4899</v>
      </c>
      <c r="F1491" t="s">
        <v>2827</v>
      </c>
      <c r="G1491" t="s">
        <v>1422</v>
      </c>
      <c r="H1491" t="s">
        <v>4360</v>
      </c>
      <c r="I1491" t="s">
        <v>4645</v>
      </c>
      <c r="J1491" t="s">
        <v>4271</v>
      </c>
      <c r="K1491" s="1">
        <v>1</v>
      </c>
      <c r="L1491" s="1" t="s">
        <v>1412</v>
      </c>
      <c r="M1491" s="2">
        <f ca="1">Table1[[#This Row],[Cases]]*Table1[[#This Row],[Pack Size]]</f>
        <v>0</v>
      </c>
      <c r="N1491" s="1">
        <f ca="1">Table1[[#This Row],[Cases]]*Table1[[#This Row],[Pack Size]]</f>
        <v>96</v>
      </c>
      <c r="O1491" s="1">
        <f>IFERROR(VLOOKUP(Table1[[#This Row],[SKU Code]],'SKU Size'!$G:$H,2,FALSE),0)*Table1[[#This Row],[Cases]]</f>
        <v>0</v>
      </c>
      <c r="P1491" t="str">
        <f t="shared" si="25"/>
        <v>D0119</v>
      </c>
      <c r="Q1491" t="str">
        <f>IFERROR(VLOOKUP(Table1[[#This Row],[Trim Distributor Code]],Sheet1!$N:$O,2,FALSE),0)</f>
        <v>D0115</v>
      </c>
      <c r="R1491">
        <f>IFERROR(VLOOKUP(Table1[[#This Row],[Salesflo AppUser Code]],HIE!$A:$B,2,FALSE),0)</f>
        <v>0</v>
      </c>
      <c r="S1491">
        <f>IFERROR(VLOOKUP(Table1[[#This Row],[Salesflo AppUser Code]],HIE!$A:$B,2,FALSE),0)</f>
        <v>0</v>
      </c>
      <c r="T1491" t="s">
        <v>2772</v>
      </c>
      <c r="U1491" t="s">
        <v>2907</v>
      </c>
      <c r="V1491" t="s">
        <v>4360</v>
      </c>
      <c r="W1491" t="s">
        <v>1422</v>
      </c>
      <c r="X1491" t="str">
        <f>IFERROR(VLOOKUP( Table1[[#This Row],[Trim Distributor Code]],Sheet1!$A:$J,10,FALSE),0)</f>
        <v>Active</v>
      </c>
    </row>
    <row r="1492" spans="1:24" hidden="1" x14ac:dyDescent="0.3">
      <c r="A1492" t="s">
        <v>4938</v>
      </c>
      <c r="B1492" t="s">
        <v>4880</v>
      </c>
      <c r="C1492" t="s">
        <v>4902</v>
      </c>
      <c r="D1492" s="8" t="s">
        <v>1412</v>
      </c>
      <c r="E1492" t="s">
        <v>4899</v>
      </c>
      <c r="F1492" t="s">
        <v>2827</v>
      </c>
      <c r="G1492" t="s">
        <v>2542</v>
      </c>
      <c r="H1492" t="s">
        <v>2268</v>
      </c>
      <c r="I1492" t="s">
        <v>4595</v>
      </c>
      <c r="J1492" t="s">
        <v>2543</v>
      </c>
      <c r="K1492">
        <v>5</v>
      </c>
      <c r="L1492" s="2" t="s">
        <v>1412</v>
      </c>
      <c r="M1492" s="2">
        <f ca="1">Table1[[#This Row],[Cases]]*Table1[[#This Row],[Pack Size]]</f>
        <v>0</v>
      </c>
      <c r="N1492" s="1">
        <f ca="1">Table1[[#This Row],[Cases]]*Table1[[#This Row],[Pack Size]]</f>
        <v>2400</v>
      </c>
      <c r="O1492" s="1">
        <f>IFERROR(VLOOKUP(Table1[[#This Row],[SKU Code]],'SKU Size'!$G:$H,2,FALSE),0)*Table1[[#This Row],[Cases]]</f>
        <v>24964.926738875882</v>
      </c>
      <c r="P1492" t="str">
        <f t="shared" si="25"/>
        <v>D0119</v>
      </c>
      <c r="Q1492" t="str">
        <f>IFERROR(VLOOKUP(Table1[[#This Row],[Trim Distributor Code]],Sheet1!$N:$O,2,FALSE),0)</f>
        <v>D0115</v>
      </c>
      <c r="R1492">
        <f>IFERROR(VLOOKUP(Table1[[#This Row],[Salesflo AppUser Code]],HIE!$A:$B,2,FALSE),0)</f>
        <v>0</v>
      </c>
      <c r="S1492">
        <f>IFERROR(VLOOKUP(Table1[[#This Row],[Salesflo AppUser Code]],HIE!$A:$B,2,FALSE),0)</f>
        <v>0</v>
      </c>
      <c r="T1492" t="s">
        <v>2772</v>
      </c>
      <c r="U1492" t="s">
        <v>2907</v>
      </c>
      <c r="V1492" t="s">
        <v>2268</v>
      </c>
      <c r="W1492" t="s">
        <v>2542</v>
      </c>
      <c r="X1492" t="str">
        <f>IFERROR(VLOOKUP( Table1[[#This Row],[Trim Distributor Code]],Sheet1!$A:$J,10,FALSE),0)</f>
        <v>Active</v>
      </c>
    </row>
    <row r="1493" spans="1:24" hidden="1" x14ac:dyDescent="0.3">
      <c r="A1493" t="s">
        <v>4938</v>
      </c>
      <c r="B1493" t="s">
        <v>4880</v>
      </c>
      <c r="C1493" t="s">
        <v>4902</v>
      </c>
      <c r="D1493" s="8" t="s">
        <v>1412</v>
      </c>
      <c r="E1493" t="s">
        <v>4899</v>
      </c>
      <c r="F1493" t="s">
        <v>2827</v>
      </c>
      <c r="G1493" t="s">
        <v>2581</v>
      </c>
      <c r="H1493" t="s">
        <v>4115</v>
      </c>
      <c r="I1493" t="s">
        <v>4542</v>
      </c>
      <c r="J1493" t="s">
        <v>16</v>
      </c>
      <c r="K1493">
        <v>0.5</v>
      </c>
      <c r="L1493" s="2" t="s">
        <v>1412</v>
      </c>
      <c r="M1493" s="2">
        <f ca="1">Table1[[#This Row],[Cases]]*Table1[[#This Row],[Pack Size]]</f>
        <v>0</v>
      </c>
      <c r="N1493" s="1">
        <f ca="1">Table1[[#This Row],[Cases]]*Table1[[#This Row],[Pack Size]]</f>
        <v>144</v>
      </c>
      <c r="O1493" s="1">
        <f>IFERROR(VLOOKUP(Table1[[#This Row],[SKU Code]],'SKU Size'!$G:$H,2,FALSE),0)*Table1[[#This Row],[Cases]]</f>
        <v>2426.7146338632974</v>
      </c>
      <c r="P1493" t="str">
        <f t="shared" si="25"/>
        <v>D0119</v>
      </c>
      <c r="Q1493" t="str">
        <f>IFERROR(VLOOKUP(Table1[[#This Row],[Trim Distributor Code]],Sheet1!$N:$O,2,FALSE),0)</f>
        <v>D0115</v>
      </c>
      <c r="R1493">
        <f>IFERROR(VLOOKUP(Table1[[#This Row],[Salesflo AppUser Code]],HIE!$A:$B,2,FALSE),0)</f>
        <v>0</v>
      </c>
      <c r="S1493">
        <f>IFERROR(VLOOKUP(Table1[[#This Row],[Salesflo AppUser Code]],HIE!$A:$B,2,FALSE),0)</f>
        <v>0</v>
      </c>
      <c r="T1493" t="s">
        <v>2772</v>
      </c>
      <c r="U1493" t="s">
        <v>2907</v>
      </c>
      <c r="V1493" t="s">
        <v>2616</v>
      </c>
      <c r="W1493" t="s">
        <v>2617</v>
      </c>
      <c r="X1493" t="str">
        <f>IFERROR(VLOOKUP( Table1[[#This Row],[Trim Distributor Code]],Sheet1!$A:$J,10,FALSE),0)</f>
        <v>Active</v>
      </c>
    </row>
    <row r="1494" spans="1:24" hidden="1" x14ac:dyDescent="0.3">
      <c r="A1494" t="s">
        <v>4938</v>
      </c>
      <c r="B1494" t="s">
        <v>4880</v>
      </c>
      <c r="C1494" t="s">
        <v>4902</v>
      </c>
      <c r="D1494" s="8" t="s">
        <v>1412</v>
      </c>
      <c r="E1494" t="s">
        <v>4899</v>
      </c>
      <c r="F1494" t="s">
        <v>2827</v>
      </c>
      <c r="G1494" t="s">
        <v>2581</v>
      </c>
      <c r="H1494" t="s">
        <v>4116</v>
      </c>
      <c r="I1494" t="s">
        <v>4543</v>
      </c>
      <c r="J1494" t="s">
        <v>15</v>
      </c>
      <c r="K1494">
        <v>0.5</v>
      </c>
      <c r="L1494" s="2" t="s">
        <v>1412</v>
      </c>
      <c r="M1494" s="2">
        <f ca="1">Table1[[#This Row],[Cases]]*Table1[[#This Row],[Pack Size]]</f>
        <v>0</v>
      </c>
      <c r="N1494" s="1">
        <f ca="1">Table1[[#This Row],[Cases]]*Table1[[#This Row],[Pack Size]]</f>
        <v>72</v>
      </c>
      <c r="O1494" s="1">
        <f>IFERROR(VLOOKUP(Table1[[#This Row],[SKU Code]],'SKU Size'!$G:$H,2,FALSE),0)*Table1[[#This Row],[Cases]]</f>
        <v>2762.7443882738626</v>
      </c>
      <c r="P1494" t="str">
        <f t="shared" si="25"/>
        <v>D0119</v>
      </c>
      <c r="Q1494" t="str">
        <f>IFERROR(VLOOKUP(Table1[[#This Row],[Trim Distributor Code]],Sheet1!$N:$O,2,FALSE),0)</f>
        <v>D0115</v>
      </c>
      <c r="R1494">
        <f>IFERROR(VLOOKUP(Table1[[#This Row],[Salesflo AppUser Code]],HIE!$A:$B,2,FALSE),0)</f>
        <v>0</v>
      </c>
      <c r="S1494">
        <f>IFERROR(VLOOKUP(Table1[[#This Row],[Salesflo AppUser Code]],HIE!$A:$B,2,FALSE),0)</f>
        <v>0</v>
      </c>
      <c r="T1494" t="s">
        <v>2772</v>
      </c>
      <c r="U1494" t="s">
        <v>2907</v>
      </c>
      <c r="V1494" t="s">
        <v>2582</v>
      </c>
      <c r="W1494" t="s">
        <v>2590</v>
      </c>
      <c r="X1494" t="str">
        <f>IFERROR(VLOOKUP( Table1[[#This Row],[Trim Distributor Code]],Sheet1!$A:$J,10,FALSE),0)</f>
        <v>Active</v>
      </c>
    </row>
    <row r="1495" spans="1:24" hidden="1" x14ac:dyDescent="0.3">
      <c r="A1495" t="s">
        <v>4938</v>
      </c>
      <c r="B1495" t="s">
        <v>4881</v>
      </c>
      <c r="C1495" t="s">
        <v>4903</v>
      </c>
      <c r="D1495" s="8" t="s">
        <v>1412</v>
      </c>
      <c r="E1495" t="s">
        <v>4899</v>
      </c>
      <c r="F1495" t="s">
        <v>2827</v>
      </c>
      <c r="G1495" t="s">
        <v>4521</v>
      </c>
      <c r="H1495" t="s">
        <v>4106</v>
      </c>
      <c r="I1495" t="s">
        <v>4538</v>
      </c>
      <c r="J1495" t="s">
        <v>11</v>
      </c>
      <c r="K1495">
        <v>500</v>
      </c>
      <c r="L1495" s="2" t="s">
        <v>1412</v>
      </c>
      <c r="M1495" s="2">
        <f ca="1">Table1[[#This Row],[Cases]]*Table1[[#This Row],[Pack Size]]</f>
        <v>0</v>
      </c>
      <c r="N1495" s="1">
        <f ca="1">Table1[[#This Row],[Cases]]*Table1[[#This Row],[Pack Size]]</f>
        <v>176000</v>
      </c>
      <c r="O1495" s="1">
        <f>IFERROR(VLOOKUP(Table1[[#This Row],[SKU Code]],'SKU Size'!$G:$H,2,FALSE),0)*Table1[[#This Row],[Cases]]</f>
        <v>4382374.1160769537</v>
      </c>
      <c r="P1495" t="str">
        <f t="shared" si="25"/>
        <v>D0119</v>
      </c>
      <c r="Q1495" t="str">
        <f>IFERROR(VLOOKUP(Table1[[#This Row],[Trim Distributor Code]],Sheet1!$N:$O,2,FALSE),0)</f>
        <v>D0115</v>
      </c>
      <c r="R1495">
        <f>IFERROR(VLOOKUP(Table1[[#This Row],[Salesflo AppUser Code]],HIE!$A:$B,2,FALSE),0)</f>
        <v>0</v>
      </c>
      <c r="S1495">
        <f>IFERROR(VLOOKUP(Table1[[#This Row],[Salesflo AppUser Code]],HIE!$A:$B,2,FALSE),0)</f>
        <v>0</v>
      </c>
      <c r="T1495" t="s">
        <v>2772</v>
      </c>
      <c r="U1495" t="s">
        <v>2907</v>
      </c>
      <c r="V1495" t="s">
        <v>1444</v>
      </c>
      <c r="W1495" t="s">
        <v>1688</v>
      </c>
      <c r="X1495" t="str">
        <f>IFERROR(VLOOKUP( Table1[[#This Row],[Trim Distributor Code]],Sheet1!$A:$J,10,FALSE),0)</f>
        <v>Active</v>
      </c>
    </row>
    <row r="1496" spans="1:24" hidden="1" x14ac:dyDescent="0.3">
      <c r="A1496" t="s">
        <v>4938</v>
      </c>
      <c r="B1496" t="s">
        <v>4881</v>
      </c>
      <c r="C1496" t="s">
        <v>4903</v>
      </c>
      <c r="D1496" s="8" t="s">
        <v>1412</v>
      </c>
      <c r="E1496" t="s">
        <v>4899</v>
      </c>
      <c r="F1496" t="s">
        <v>2827</v>
      </c>
      <c r="G1496" t="s">
        <v>1422</v>
      </c>
      <c r="H1496" t="s">
        <v>4360</v>
      </c>
      <c r="I1496" t="s">
        <v>4645</v>
      </c>
      <c r="J1496" t="s">
        <v>4271</v>
      </c>
      <c r="K1496">
        <v>1</v>
      </c>
      <c r="L1496" s="2" t="s">
        <v>1412</v>
      </c>
      <c r="M1496" s="2">
        <f ca="1">Table1[[#This Row],[Cases]]*Table1[[#This Row],[Pack Size]]</f>
        <v>0</v>
      </c>
      <c r="N1496" s="1">
        <f ca="1">Table1[[#This Row],[Cases]]*Table1[[#This Row],[Pack Size]]</f>
        <v>96</v>
      </c>
      <c r="O1496" s="1">
        <f>IFERROR(VLOOKUP(Table1[[#This Row],[SKU Code]],'SKU Size'!$G:$H,2,FALSE),0)*Table1[[#This Row],[Cases]]</f>
        <v>0</v>
      </c>
      <c r="P1496" t="str">
        <f t="shared" si="25"/>
        <v>D0119</v>
      </c>
      <c r="Q1496" t="str">
        <f>IFERROR(VLOOKUP(Table1[[#This Row],[Trim Distributor Code]],Sheet1!$N:$O,2,FALSE),0)</f>
        <v>D0115</v>
      </c>
      <c r="R1496">
        <f>IFERROR(VLOOKUP(Table1[[#This Row],[Salesflo AppUser Code]],HIE!$A:$B,2,FALSE),0)</f>
        <v>0</v>
      </c>
      <c r="S1496">
        <f>IFERROR(VLOOKUP(Table1[[#This Row],[Salesflo AppUser Code]],HIE!$A:$B,2,FALSE),0)</f>
        <v>0</v>
      </c>
      <c r="T1496" t="s">
        <v>2772</v>
      </c>
      <c r="U1496" t="s">
        <v>2907</v>
      </c>
      <c r="V1496" t="s">
        <v>4360</v>
      </c>
      <c r="W1496" t="s">
        <v>1422</v>
      </c>
      <c r="X1496" t="str">
        <f>IFERROR(VLOOKUP( Table1[[#This Row],[Trim Distributor Code]],Sheet1!$A:$J,10,FALSE),0)</f>
        <v>Active</v>
      </c>
    </row>
    <row r="1497" spans="1:24" hidden="1" x14ac:dyDescent="0.3">
      <c r="A1497" t="s">
        <v>4938</v>
      </c>
      <c r="B1497" t="s">
        <v>4881</v>
      </c>
      <c r="C1497" t="s">
        <v>4903</v>
      </c>
      <c r="D1497" s="8" t="s">
        <v>1412</v>
      </c>
      <c r="E1497" t="s">
        <v>4899</v>
      </c>
      <c r="F1497" t="s">
        <v>2827</v>
      </c>
      <c r="G1497" t="s">
        <v>2581</v>
      </c>
      <c r="H1497" t="s">
        <v>4116</v>
      </c>
      <c r="I1497" t="s">
        <v>4543</v>
      </c>
      <c r="J1497" t="s">
        <v>15</v>
      </c>
      <c r="K1497">
        <v>0.5</v>
      </c>
      <c r="L1497" s="2" t="s">
        <v>1412</v>
      </c>
      <c r="M1497" s="2">
        <f ca="1">Table1[[#This Row],[Cases]]*Table1[[#This Row],[Pack Size]]</f>
        <v>0</v>
      </c>
      <c r="N1497" s="1">
        <f ca="1">Table1[[#This Row],[Cases]]*Table1[[#This Row],[Pack Size]]</f>
        <v>72</v>
      </c>
      <c r="O1497" s="1">
        <f>IFERROR(VLOOKUP(Table1[[#This Row],[SKU Code]],'SKU Size'!$G:$H,2,FALSE),0)*Table1[[#This Row],[Cases]]</f>
        <v>2762.7443882738626</v>
      </c>
      <c r="P1497" t="str">
        <f t="shared" si="25"/>
        <v>D0119</v>
      </c>
      <c r="Q1497" t="str">
        <f>IFERROR(VLOOKUP(Table1[[#This Row],[Trim Distributor Code]],Sheet1!$N:$O,2,FALSE),0)</f>
        <v>D0115</v>
      </c>
      <c r="R1497">
        <f>IFERROR(VLOOKUP(Table1[[#This Row],[Salesflo AppUser Code]],HIE!$A:$B,2,FALSE),0)</f>
        <v>0</v>
      </c>
      <c r="S1497">
        <f>IFERROR(VLOOKUP(Table1[[#This Row],[Salesflo AppUser Code]],HIE!$A:$B,2,FALSE),0)</f>
        <v>0</v>
      </c>
      <c r="T1497" t="s">
        <v>2772</v>
      </c>
      <c r="U1497" t="s">
        <v>2907</v>
      </c>
      <c r="V1497" t="s">
        <v>2582</v>
      </c>
      <c r="W1497" t="s">
        <v>2590</v>
      </c>
      <c r="X1497" t="str">
        <f>IFERROR(VLOOKUP( Table1[[#This Row],[Trim Distributor Code]],Sheet1!$A:$J,10,FALSE),0)</f>
        <v>Active</v>
      </c>
    </row>
    <row r="1498" spans="1:24" hidden="1" x14ac:dyDescent="0.3">
      <c r="A1498" t="s">
        <v>4938</v>
      </c>
      <c r="B1498" t="s">
        <v>4881</v>
      </c>
      <c r="C1498" t="s">
        <v>4903</v>
      </c>
      <c r="D1498" s="8" t="s">
        <v>1412</v>
      </c>
      <c r="E1498" t="s">
        <v>4899</v>
      </c>
      <c r="F1498" t="s">
        <v>2827</v>
      </c>
      <c r="G1498" t="s">
        <v>2581</v>
      </c>
      <c r="H1498" t="s">
        <v>4116</v>
      </c>
      <c r="I1498" t="s">
        <v>4543</v>
      </c>
      <c r="J1498" t="s">
        <v>15</v>
      </c>
      <c r="K1498" s="1">
        <v>0.5</v>
      </c>
      <c r="L1498" s="1" t="s">
        <v>1412</v>
      </c>
      <c r="M1498" s="2">
        <f ca="1">Table1[[#This Row],[Cases]]*Table1[[#This Row],[Pack Size]]</f>
        <v>0</v>
      </c>
      <c r="N1498" s="1">
        <f ca="1">Table1[[#This Row],[Cases]]*Table1[[#This Row],[Pack Size]]</f>
        <v>72</v>
      </c>
      <c r="O1498" s="1">
        <f>IFERROR(VLOOKUP(Table1[[#This Row],[SKU Code]],'SKU Size'!$G:$H,2,FALSE),0)*Table1[[#This Row],[Cases]]</f>
        <v>2762.7443882738626</v>
      </c>
      <c r="P1498" t="str">
        <f t="shared" si="25"/>
        <v>D0119</v>
      </c>
      <c r="Q1498" t="str">
        <f>IFERROR(VLOOKUP(Table1[[#This Row],[Trim Distributor Code]],Sheet1!$N:$O,2,FALSE),0)</f>
        <v>D0115</v>
      </c>
      <c r="R1498">
        <f>IFERROR(VLOOKUP(Table1[[#This Row],[Salesflo AppUser Code]],HIE!$A:$B,2,FALSE),0)</f>
        <v>0</v>
      </c>
      <c r="S1498">
        <f>IFERROR(VLOOKUP(Table1[[#This Row],[Salesflo AppUser Code]],HIE!$A:$B,2,FALSE),0)</f>
        <v>0</v>
      </c>
      <c r="T1498" t="s">
        <v>2772</v>
      </c>
      <c r="U1498" t="s">
        <v>2907</v>
      </c>
      <c r="V1498" t="s">
        <v>2582</v>
      </c>
      <c r="W1498" t="s">
        <v>2590</v>
      </c>
      <c r="X1498" t="str">
        <f>IFERROR(VLOOKUP( Table1[[#This Row],[Trim Distributor Code]],Sheet1!$A:$J,10,FALSE),0)</f>
        <v>Active</v>
      </c>
    </row>
    <row r="1499" spans="1:24" hidden="1" x14ac:dyDescent="0.3">
      <c r="A1499" t="s">
        <v>4938</v>
      </c>
      <c r="B1499" t="s">
        <v>4882</v>
      </c>
      <c r="C1499" t="s">
        <v>4904</v>
      </c>
      <c r="D1499" s="8" t="s">
        <v>1412</v>
      </c>
      <c r="E1499" t="s">
        <v>4905</v>
      </c>
      <c r="F1499" t="s">
        <v>4099</v>
      </c>
      <c r="G1499" t="s">
        <v>1688</v>
      </c>
      <c r="H1499" t="s">
        <v>4106</v>
      </c>
      <c r="I1499" t="s">
        <v>4891</v>
      </c>
      <c r="J1499" t="s">
        <v>11</v>
      </c>
      <c r="K1499">
        <v>200</v>
      </c>
      <c r="L1499" s="2" t="s">
        <v>1412</v>
      </c>
      <c r="M1499" s="2">
        <f ca="1">Table1[[#This Row],[Cases]]*Table1[[#This Row],[Pack Size]]</f>
        <v>0</v>
      </c>
      <c r="N1499" s="1">
        <f ca="1">Table1[[#This Row],[Cases]]*Table1[[#This Row],[Pack Size]]</f>
        <v>70400</v>
      </c>
      <c r="O1499" s="1">
        <f>IFERROR(VLOOKUP(Table1[[#This Row],[SKU Code]],'SKU Size'!$G:$H,2,FALSE),0)*Table1[[#This Row],[Cases]]</f>
        <v>1752949.6464307816</v>
      </c>
      <c r="P1499" t="str">
        <f t="shared" si="25"/>
        <v>D0435</v>
      </c>
      <c r="Q1499" t="str">
        <f>IFERROR(VLOOKUP(Table1[[#This Row],[Trim Distributor Code]],Sheet1!$N:$O,2,FALSE),0)</f>
        <v>D0115</v>
      </c>
      <c r="R1499">
        <f>IFERROR(VLOOKUP(Table1[[#This Row],[Salesflo AppUser Code]],HIE!$A:$B,2,FALSE),0)</f>
        <v>0</v>
      </c>
      <c r="S1499">
        <f>IFERROR(VLOOKUP(Table1[[#This Row],[Salesflo AppUser Code]],HIE!$A:$B,2,FALSE),0)</f>
        <v>0</v>
      </c>
      <c r="T1499" t="s">
        <v>2772</v>
      </c>
      <c r="U1499" t="s">
        <v>2907</v>
      </c>
      <c r="V1499" t="s">
        <v>1444</v>
      </c>
      <c r="W1499" t="s">
        <v>1688</v>
      </c>
      <c r="X1499" t="str">
        <f>IFERROR(VLOOKUP( Table1[[#This Row],[Trim Distributor Code]],Sheet1!$A:$J,10,FALSE),0)</f>
        <v>Active</v>
      </c>
    </row>
    <row r="1500" spans="1:24" hidden="1" x14ac:dyDescent="0.3">
      <c r="A1500" t="s">
        <v>4938</v>
      </c>
      <c r="B1500" t="s">
        <v>4882</v>
      </c>
      <c r="C1500" t="s">
        <v>4904</v>
      </c>
      <c r="D1500" s="8" t="s">
        <v>1412</v>
      </c>
      <c r="E1500" t="s">
        <v>4905</v>
      </c>
      <c r="F1500" t="s">
        <v>4099</v>
      </c>
      <c r="G1500" t="s">
        <v>4107</v>
      </c>
      <c r="H1500" t="s">
        <v>4106</v>
      </c>
      <c r="I1500" t="s">
        <v>4747</v>
      </c>
      <c r="J1500" t="s">
        <v>1954</v>
      </c>
      <c r="K1500" s="1">
        <v>10</v>
      </c>
      <c r="L1500" s="1" t="s">
        <v>1412</v>
      </c>
      <c r="M1500" s="2">
        <f ca="1">Table1[[#This Row],[Cases]]*Table1[[#This Row],[Pack Size]]</f>
        <v>0</v>
      </c>
      <c r="N1500" s="1">
        <f ca="1">Table1[[#This Row],[Cases]]*Table1[[#This Row],[Pack Size]]</f>
        <v>2880</v>
      </c>
      <c r="O1500" s="1">
        <f>IFERROR(VLOOKUP(Table1[[#This Row],[SKU Code]],'SKU Size'!$G:$H,2,FALSE),0)*Table1[[#This Row],[Cases]]</f>
        <v>82022.000669142028</v>
      </c>
      <c r="P1500" t="str">
        <f t="shared" si="25"/>
        <v>D0435</v>
      </c>
      <c r="Q1500" t="str">
        <f>IFERROR(VLOOKUP(Table1[[#This Row],[Trim Distributor Code]],Sheet1!$N:$O,2,FALSE),0)</f>
        <v>D0115</v>
      </c>
      <c r="R1500">
        <f>IFERROR(VLOOKUP(Table1[[#This Row],[Salesflo AppUser Code]],HIE!$A:$B,2,FALSE),0)</f>
        <v>0</v>
      </c>
      <c r="S1500">
        <f>IFERROR(VLOOKUP(Table1[[#This Row],[Salesflo AppUser Code]],HIE!$A:$B,2,FALSE),0)</f>
        <v>0</v>
      </c>
      <c r="T1500" t="s">
        <v>2772</v>
      </c>
      <c r="U1500" t="s">
        <v>2907</v>
      </c>
      <c r="V1500" t="s">
        <v>1444</v>
      </c>
      <c r="W1500" t="s">
        <v>1867</v>
      </c>
      <c r="X1500" t="str">
        <f>IFERROR(VLOOKUP( Table1[[#This Row],[Trim Distributor Code]],Sheet1!$A:$J,10,FALSE),0)</f>
        <v>Active</v>
      </c>
    </row>
    <row r="1501" spans="1:24" hidden="1" x14ac:dyDescent="0.3">
      <c r="A1501" t="s">
        <v>4938</v>
      </c>
      <c r="B1501" t="s">
        <v>4882</v>
      </c>
      <c r="C1501" t="s">
        <v>4904</v>
      </c>
      <c r="D1501" s="8" t="s">
        <v>1412</v>
      </c>
      <c r="E1501" t="s">
        <v>4905</v>
      </c>
      <c r="F1501" t="s">
        <v>4099</v>
      </c>
      <c r="G1501" t="s">
        <v>4107</v>
      </c>
      <c r="H1501" t="s">
        <v>4137</v>
      </c>
      <c r="I1501" t="s">
        <v>4710</v>
      </c>
      <c r="J1501" t="s">
        <v>1995</v>
      </c>
      <c r="K1501">
        <v>10</v>
      </c>
      <c r="L1501" s="2" t="s">
        <v>1412</v>
      </c>
      <c r="M1501" s="2">
        <f ca="1">Table1[[#This Row],[Cases]]*Table1[[#This Row],[Pack Size]]</f>
        <v>0</v>
      </c>
      <c r="N1501" s="1">
        <f ca="1">Table1[[#This Row],[Cases]]*Table1[[#This Row],[Pack Size]]</f>
        <v>1920</v>
      </c>
      <c r="O1501" s="1">
        <f>IFERROR(VLOOKUP(Table1[[#This Row],[SKU Code]],'SKU Size'!$G:$H,2,FALSE),0)*Table1[[#This Row],[Cases]]</f>
        <v>83058.415964500164</v>
      </c>
      <c r="P1501" t="str">
        <f t="shared" si="25"/>
        <v>D0435</v>
      </c>
      <c r="Q1501" t="str">
        <f>IFERROR(VLOOKUP(Table1[[#This Row],[Trim Distributor Code]],Sheet1!$N:$O,2,FALSE),0)</f>
        <v>D0115</v>
      </c>
      <c r="R1501">
        <f>IFERROR(VLOOKUP(Table1[[#This Row],[Salesflo AppUser Code]],HIE!$A:$B,2,FALSE),0)</f>
        <v>0</v>
      </c>
      <c r="S1501">
        <f>IFERROR(VLOOKUP(Table1[[#This Row],[Salesflo AppUser Code]],HIE!$A:$B,2,FALSE),0)</f>
        <v>0</v>
      </c>
      <c r="T1501" t="s">
        <v>2772</v>
      </c>
      <c r="U1501" t="s">
        <v>2907</v>
      </c>
      <c r="V1501" t="s">
        <v>1606</v>
      </c>
      <c r="W1501" t="s">
        <v>1867</v>
      </c>
      <c r="X1501" t="str">
        <f>IFERROR(VLOOKUP( Table1[[#This Row],[Trim Distributor Code]],Sheet1!$A:$J,10,FALSE),0)</f>
        <v>Active</v>
      </c>
    </row>
    <row r="1502" spans="1:24" hidden="1" x14ac:dyDescent="0.3">
      <c r="A1502" t="s">
        <v>4938</v>
      </c>
      <c r="B1502" t="s">
        <v>4882</v>
      </c>
      <c r="C1502" t="s">
        <v>4904</v>
      </c>
      <c r="D1502" s="8" t="s">
        <v>1412</v>
      </c>
      <c r="E1502" t="s">
        <v>4905</v>
      </c>
      <c r="F1502" t="s">
        <v>4099</v>
      </c>
      <c r="G1502" t="s">
        <v>4108</v>
      </c>
      <c r="H1502" t="s">
        <v>4109</v>
      </c>
      <c r="I1502" t="s">
        <v>4566</v>
      </c>
      <c r="J1502" t="s">
        <v>13</v>
      </c>
      <c r="K1502">
        <v>3</v>
      </c>
      <c r="L1502" s="2" t="s">
        <v>1412</v>
      </c>
      <c r="M1502" s="2">
        <f ca="1">Table1[[#This Row],[Cases]]*Table1[[#This Row],[Pack Size]]</f>
        <v>0</v>
      </c>
      <c r="N1502" s="1">
        <f ca="1">Table1[[#This Row],[Cases]]*Table1[[#This Row],[Pack Size]]</f>
        <v>300</v>
      </c>
      <c r="O1502" s="1">
        <f>IFERROR(VLOOKUP(Table1[[#This Row],[SKU Code]],'SKU Size'!$G:$H,2,FALSE),0)*Table1[[#This Row],[Cases]]</f>
        <v>31706.022177914121</v>
      </c>
      <c r="P1502" t="str">
        <f t="shared" si="25"/>
        <v>D0435</v>
      </c>
      <c r="Q1502" t="str">
        <f>IFERROR(VLOOKUP(Table1[[#This Row],[Trim Distributor Code]],Sheet1!$N:$O,2,FALSE),0)</f>
        <v>D0115</v>
      </c>
      <c r="R1502">
        <f>IFERROR(VLOOKUP(Table1[[#This Row],[Salesflo AppUser Code]],HIE!$A:$B,2,FALSE),0)</f>
        <v>0</v>
      </c>
      <c r="S1502">
        <f>IFERROR(VLOOKUP(Table1[[#This Row],[Salesflo AppUser Code]],HIE!$A:$B,2,FALSE),0)</f>
        <v>0</v>
      </c>
      <c r="T1502" t="s">
        <v>2772</v>
      </c>
      <c r="U1502" t="s">
        <v>2907</v>
      </c>
      <c r="V1502" t="s">
        <v>1423</v>
      </c>
      <c r="W1502" t="s">
        <v>1659</v>
      </c>
      <c r="X1502" t="str">
        <f>IFERROR(VLOOKUP( Table1[[#This Row],[Trim Distributor Code]],Sheet1!$A:$J,10,FALSE),0)</f>
        <v>Active</v>
      </c>
    </row>
    <row r="1503" spans="1:24" hidden="1" x14ac:dyDescent="0.3">
      <c r="A1503" t="s">
        <v>4938</v>
      </c>
      <c r="B1503" t="s">
        <v>4882</v>
      </c>
      <c r="C1503" t="s">
        <v>4904</v>
      </c>
      <c r="D1503" s="8" t="s">
        <v>1412</v>
      </c>
      <c r="E1503" t="s">
        <v>4905</v>
      </c>
      <c r="F1503" t="s">
        <v>4099</v>
      </c>
      <c r="G1503" t="s">
        <v>4110</v>
      </c>
      <c r="H1503" t="s">
        <v>4109</v>
      </c>
      <c r="J1503" t="s">
        <v>1682</v>
      </c>
      <c r="K1503">
        <v>0.5</v>
      </c>
      <c r="L1503" s="2" t="s">
        <v>1412</v>
      </c>
      <c r="M1503" s="2">
        <f ca="1">Table1[[#This Row],[Cases]]*Table1[[#This Row],[Pack Size]]</f>
        <v>0</v>
      </c>
      <c r="N1503" s="1">
        <f ca="1">Table1[[#This Row],[Cases]]*Table1[[#This Row],[Pack Size]]</f>
        <v>50</v>
      </c>
      <c r="O1503" s="1">
        <f>IFERROR(VLOOKUP(Table1[[#This Row],[SKU Code]],'SKU Size'!$G:$H,2,FALSE),0)*Table1[[#This Row],[Cases]]</f>
        <v>3773.5673677581854</v>
      </c>
      <c r="P1503" t="str">
        <f t="shared" si="25"/>
        <v>D0435</v>
      </c>
      <c r="Q1503" t="str">
        <f>IFERROR(VLOOKUP(Table1[[#This Row],[Trim Distributor Code]],Sheet1!$N:$O,2,FALSE),0)</f>
        <v>D0115</v>
      </c>
      <c r="R1503">
        <f>IFERROR(VLOOKUP(Table1[[#This Row],[Salesflo AppUser Code]],HIE!$A:$B,2,FALSE),0)</f>
        <v>0</v>
      </c>
      <c r="S1503">
        <f>IFERROR(VLOOKUP(Table1[[#This Row],[Salesflo AppUser Code]],HIE!$A:$B,2,FALSE),0)</f>
        <v>0</v>
      </c>
      <c r="T1503" t="s">
        <v>2772</v>
      </c>
      <c r="U1503" t="s">
        <v>2907</v>
      </c>
      <c r="V1503" t="s">
        <v>1423</v>
      </c>
      <c r="W1503" t="s">
        <v>1679</v>
      </c>
      <c r="X1503" t="str">
        <f>IFERROR(VLOOKUP( Table1[[#This Row],[Trim Distributor Code]],Sheet1!$A:$J,10,FALSE),0)</f>
        <v>Active</v>
      </c>
    </row>
    <row r="1504" spans="1:24" hidden="1" x14ac:dyDescent="0.3">
      <c r="A1504" t="s">
        <v>4938</v>
      </c>
      <c r="B1504" t="s">
        <v>4882</v>
      </c>
      <c r="C1504" t="s">
        <v>4904</v>
      </c>
      <c r="D1504" s="8" t="s">
        <v>1412</v>
      </c>
      <c r="E1504" t="s">
        <v>4905</v>
      </c>
      <c r="F1504" t="s">
        <v>4099</v>
      </c>
      <c r="G1504" t="s">
        <v>4112</v>
      </c>
      <c r="H1504" t="s">
        <v>4109</v>
      </c>
      <c r="I1504" t="s">
        <v>4749</v>
      </c>
      <c r="J1504" t="s">
        <v>1877</v>
      </c>
      <c r="K1504">
        <v>1.5</v>
      </c>
      <c r="L1504" s="2" t="s">
        <v>1412</v>
      </c>
      <c r="M1504" s="2">
        <f ca="1">Table1[[#This Row],[Cases]]*Table1[[#This Row],[Pack Size]]</f>
        <v>0</v>
      </c>
      <c r="N1504" s="1">
        <f ca="1">Table1[[#This Row],[Cases]]*Table1[[#This Row],[Pack Size]]</f>
        <v>150</v>
      </c>
      <c r="O1504" s="1">
        <f>IFERROR(VLOOKUP(Table1[[#This Row],[SKU Code]],'SKU Size'!$G:$H,2,FALSE),0)*Table1[[#This Row],[Cases]]</f>
        <v>18564.81709255973</v>
      </c>
      <c r="P1504" t="str">
        <f t="shared" si="25"/>
        <v>D0435</v>
      </c>
      <c r="Q1504" t="str">
        <f>IFERROR(VLOOKUP(Table1[[#This Row],[Trim Distributor Code]],Sheet1!$N:$O,2,FALSE),0)</f>
        <v>D0115</v>
      </c>
      <c r="R1504">
        <f>IFERROR(VLOOKUP(Table1[[#This Row],[Salesflo AppUser Code]],HIE!$A:$B,2,FALSE),0)</f>
        <v>0</v>
      </c>
      <c r="S1504">
        <f>IFERROR(VLOOKUP(Table1[[#This Row],[Salesflo AppUser Code]],HIE!$A:$B,2,FALSE),0)</f>
        <v>0</v>
      </c>
      <c r="T1504" t="s">
        <v>2772</v>
      </c>
      <c r="U1504" t="s">
        <v>2907</v>
      </c>
      <c r="V1504" t="s">
        <v>1423</v>
      </c>
      <c r="W1504" t="s">
        <v>1868</v>
      </c>
      <c r="X1504" t="str">
        <f>IFERROR(VLOOKUP( Table1[[#This Row],[Trim Distributor Code]],Sheet1!$A:$J,10,FALSE),0)</f>
        <v>Active</v>
      </c>
    </row>
    <row r="1505" spans="1:24" hidden="1" x14ac:dyDescent="0.3">
      <c r="A1505" t="s">
        <v>4938</v>
      </c>
      <c r="B1505" t="s">
        <v>4882</v>
      </c>
      <c r="C1505" t="s">
        <v>4904</v>
      </c>
      <c r="D1505" s="8" t="s">
        <v>1412</v>
      </c>
      <c r="E1505" t="s">
        <v>4905</v>
      </c>
      <c r="F1505" t="s">
        <v>4099</v>
      </c>
      <c r="G1505" t="s">
        <v>4111</v>
      </c>
      <c r="H1505" t="s">
        <v>4109</v>
      </c>
      <c r="I1505" t="s">
        <v>4638</v>
      </c>
      <c r="J1505" t="s">
        <v>1440</v>
      </c>
      <c r="K1505">
        <v>2.5</v>
      </c>
      <c r="L1505" s="2" t="s">
        <v>1412</v>
      </c>
      <c r="M1505" s="2">
        <f ca="1">Table1[[#This Row],[Cases]]*Table1[[#This Row],[Pack Size]]</f>
        <v>0</v>
      </c>
      <c r="N1505" s="1">
        <f ca="1">Table1[[#This Row],[Cases]]*Table1[[#This Row],[Pack Size]]</f>
        <v>250</v>
      </c>
      <c r="O1505" s="1">
        <f>IFERROR(VLOOKUP(Table1[[#This Row],[SKU Code]],'SKU Size'!$G:$H,2,FALSE),0)*Table1[[#This Row],[Cases]]</f>
        <v>25386.370208867735</v>
      </c>
      <c r="P1505" t="str">
        <f t="shared" si="25"/>
        <v>D0435</v>
      </c>
      <c r="Q1505" t="str">
        <f>IFERROR(VLOOKUP(Table1[[#This Row],[Trim Distributor Code]],Sheet1!$N:$O,2,FALSE),0)</f>
        <v>D0115</v>
      </c>
      <c r="R1505">
        <f>IFERROR(VLOOKUP(Table1[[#This Row],[Salesflo AppUser Code]],HIE!$A:$B,2,FALSE),0)</f>
        <v>0</v>
      </c>
      <c r="S1505">
        <f>IFERROR(VLOOKUP(Table1[[#This Row],[Salesflo AppUser Code]],HIE!$A:$B,2,FALSE),0)</f>
        <v>0</v>
      </c>
      <c r="T1505" t="s">
        <v>2772</v>
      </c>
      <c r="U1505" t="s">
        <v>2907</v>
      </c>
      <c r="V1505" t="s">
        <v>1423</v>
      </c>
      <c r="W1505" t="s">
        <v>1431</v>
      </c>
      <c r="X1505" t="str">
        <f>IFERROR(VLOOKUP( Table1[[#This Row],[Trim Distributor Code]],Sheet1!$A:$J,10,FALSE),0)</f>
        <v>Active</v>
      </c>
    </row>
    <row r="1506" spans="1:24" hidden="1" x14ac:dyDescent="0.3">
      <c r="A1506" t="s">
        <v>4938</v>
      </c>
      <c r="B1506" t="s">
        <v>4882</v>
      </c>
      <c r="C1506" t="s">
        <v>4904</v>
      </c>
      <c r="D1506" s="8" t="s">
        <v>1412</v>
      </c>
      <c r="E1506" t="s">
        <v>4905</v>
      </c>
      <c r="F1506" t="s">
        <v>4099</v>
      </c>
      <c r="G1506" t="s">
        <v>4521</v>
      </c>
      <c r="H1506" t="s">
        <v>4113</v>
      </c>
      <c r="I1506" t="s">
        <v>4540</v>
      </c>
      <c r="J1506" t="s">
        <v>14</v>
      </c>
      <c r="K1506">
        <v>6</v>
      </c>
      <c r="L1506" s="2" t="s">
        <v>1412</v>
      </c>
      <c r="M1506" s="2">
        <f ca="1">Table1[[#This Row],[Cases]]*Table1[[#This Row],[Pack Size]]</f>
        <v>0</v>
      </c>
      <c r="N1506" s="1">
        <f ca="1">Table1[[#This Row],[Cases]]*Table1[[#This Row],[Pack Size]]</f>
        <v>144</v>
      </c>
      <c r="O1506" s="1">
        <f>IFERROR(VLOOKUP(Table1[[#This Row],[SKU Code]],'SKU Size'!$G:$H,2,FALSE),0)*Table1[[#This Row],[Cases]]</f>
        <v>21548.83959150366</v>
      </c>
      <c r="P1506" t="str">
        <f t="shared" si="25"/>
        <v>D0435</v>
      </c>
      <c r="Q1506" t="str">
        <f>IFERROR(VLOOKUP(Table1[[#This Row],[Trim Distributor Code]],Sheet1!$N:$O,2,FALSE),0)</f>
        <v>D0115</v>
      </c>
      <c r="R1506">
        <f>IFERROR(VLOOKUP(Table1[[#This Row],[Salesflo AppUser Code]],HIE!$A:$B,2,FALSE),0)</f>
        <v>0</v>
      </c>
      <c r="S1506">
        <f>IFERROR(VLOOKUP(Table1[[#This Row],[Salesflo AppUser Code]],HIE!$A:$B,2,FALSE),0)</f>
        <v>0</v>
      </c>
      <c r="T1506" t="s">
        <v>2772</v>
      </c>
      <c r="U1506" t="s">
        <v>2907</v>
      </c>
      <c r="V1506" t="s">
        <v>1632</v>
      </c>
      <c r="W1506" t="s">
        <v>1688</v>
      </c>
      <c r="X1506" t="str">
        <f>IFERROR(VLOOKUP( Table1[[#This Row],[Trim Distributor Code]],Sheet1!$A:$J,10,FALSE),0)</f>
        <v>Active</v>
      </c>
    </row>
    <row r="1507" spans="1:24" hidden="1" x14ac:dyDescent="0.3">
      <c r="A1507" t="s">
        <v>4938</v>
      </c>
      <c r="B1507" t="s">
        <v>4882</v>
      </c>
      <c r="C1507" t="s">
        <v>4904</v>
      </c>
      <c r="D1507" s="8" t="s">
        <v>1412</v>
      </c>
      <c r="E1507" t="s">
        <v>4905</v>
      </c>
      <c r="F1507" t="s">
        <v>4099</v>
      </c>
      <c r="G1507" t="s">
        <v>4107</v>
      </c>
      <c r="H1507" t="s">
        <v>4113</v>
      </c>
      <c r="I1507" t="s">
        <v>4748</v>
      </c>
      <c r="J1507" t="s">
        <v>2021</v>
      </c>
      <c r="K1507">
        <v>1.5</v>
      </c>
      <c r="L1507" s="2" t="s">
        <v>1412</v>
      </c>
      <c r="M1507" s="2">
        <f ca="1">Table1[[#This Row],[Cases]]*Table1[[#This Row],[Pack Size]]</f>
        <v>0</v>
      </c>
      <c r="N1507" s="1">
        <f ca="1">Table1[[#This Row],[Cases]]*Table1[[#This Row],[Pack Size]]</f>
        <v>36</v>
      </c>
      <c r="O1507" s="1">
        <f>IFERROR(VLOOKUP(Table1[[#This Row],[SKU Code]],'SKU Size'!$G:$H,2,FALSE),0)*Table1[[#This Row],[Cases]]</f>
        <v>11193.96463650097</v>
      </c>
      <c r="P1507" t="str">
        <f t="shared" si="25"/>
        <v>D0435</v>
      </c>
      <c r="Q1507" t="str">
        <f>IFERROR(VLOOKUP(Table1[[#This Row],[Trim Distributor Code]],Sheet1!$N:$O,2,FALSE),0)</f>
        <v>D0115</v>
      </c>
      <c r="R1507">
        <f>IFERROR(VLOOKUP(Table1[[#This Row],[Salesflo AppUser Code]],HIE!$A:$B,2,FALSE),0)</f>
        <v>0</v>
      </c>
      <c r="S1507">
        <f>IFERROR(VLOOKUP(Table1[[#This Row],[Salesflo AppUser Code]],HIE!$A:$B,2,FALSE),0)</f>
        <v>0</v>
      </c>
      <c r="T1507" t="s">
        <v>2772</v>
      </c>
      <c r="U1507" t="s">
        <v>2907</v>
      </c>
      <c r="V1507" t="s">
        <v>1632</v>
      </c>
      <c r="W1507" t="s">
        <v>1867</v>
      </c>
      <c r="X1507" t="str">
        <f>IFERROR(VLOOKUP( Table1[[#This Row],[Trim Distributor Code]],Sheet1!$A:$J,10,FALSE),0)</f>
        <v>Active</v>
      </c>
    </row>
    <row r="1508" spans="1:24" hidden="1" x14ac:dyDescent="0.3">
      <c r="A1508" t="s">
        <v>4938</v>
      </c>
      <c r="B1508" t="s">
        <v>4882</v>
      </c>
      <c r="C1508" t="s">
        <v>4904</v>
      </c>
      <c r="D1508" s="8" t="s">
        <v>1412</v>
      </c>
      <c r="E1508" t="s">
        <v>4905</v>
      </c>
      <c r="F1508" t="s">
        <v>4099</v>
      </c>
      <c r="G1508" t="s">
        <v>4111</v>
      </c>
      <c r="H1508" t="s">
        <v>4113</v>
      </c>
      <c r="I1508" t="s">
        <v>4541</v>
      </c>
      <c r="J1508" t="s">
        <v>1656</v>
      </c>
      <c r="K1508" s="1">
        <v>2.5</v>
      </c>
      <c r="L1508" s="1" t="s">
        <v>1412</v>
      </c>
      <c r="M1508" s="2">
        <f ca="1">Table1[[#This Row],[Cases]]*Table1[[#This Row],[Pack Size]]</f>
        <v>0</v>
      </c>
      <c r="N1508" s="1">
        <f ca="1">Table1[[#This Row],[Cases]]*Table1[[#This Row],[Pack Size]]</f>
        <v>120</v>
      </c>
      <c r="O1508" s="1">
        <f>IFERROR(VLOOKUP(Table1[[#This Row],[SKU Code]],'SKU Size'!$G:$H,2,FALSE),0)*Table1[[#This Row],[Cases]]</f>
        <v>2509.7871897675222</v>
      </c>
      <c r="P1508" t="str">
        <f t="shared" si="25"/>
        <v>D0435</v>
      </c>
      <c r="Q1508" t="str">
        <f>IFERROR(VLOOKUP(Table1[[#This Row],[Trim Distributor Code]],Sheet1!$N:$O,2,FALSE),0)</f>
        <v>D0115</v>
      </c>
      <c r="R1508">
        <f>IFERROR(VLOOKUP(Table1[[#This Row],[Salesflo AppUser Code]],HIE!$A:$B,2,FALSE),0)</f>
        <v>0</v>
      </c>
      <c r="S1508">
        <f>IFERROR(VLOOKUP(Table1[[#This Row],[Salesflo AppUser Code]],HIE!$A:$B,2,FALSE),0)</f>
        <v>0</v>
      </c>
      <c r="T1508" t="s">
        <v>2772</v>
      </c>
      <c r="U1508" t="s">
        <v>2907</v>
      </c>
      <c r="V1508" t="s">
        <v>1632</v>
      </c>
      <c r="W1508" t="s">
        <v>1431</v>
      </c>
      <c r="X1508" t="str">
        <f>IFERROR(VLOOKUP( Table1[[#This Row],[Trim Distributor Code]],Sheet1!$A:$J,10,FALSE),0)</f>
        <v>Active</v>
      </c>
    </row>
    <row r="1509" spans="1:24" hidden="1" x14ac:dyDescent="0.3">
      <c r="A1509" t="s">
        <v>4938</v>
      </c>
      <c r="B1509" t="s">
        <v>4882</v>
      </c>
      <c r="C1509" t="s">
        <v>4904</v>
      </c>
      <c r="D1509" s="8" t="s">
        <v>1412</v>
      </c>
      <c r="E1509" t="s">
        <v>4905</v>
      </c>
      <c r="F1509" t="s">
        <v>4099</v>
      </c>
      <c r="G1509" t="s">
        <v>1422</v>
      </c>
      <c r="H1509" t="s">
        <v>4360</v>
      </c>
      <c r="I1509" t="s">
        <v>4645</v>
      </c>
      <c r="J1509" t="s">
        <v>4271</v>
      </c>
      <c r="K1509">
        <v>2.5</v>
      </c>
      <c r="L1509" s="2" t="s">
        <v>1412</v>
      </c>
      <c r="M1509" s="2">
        <f ca="1">Table1[[#This Row],[Cases]]*Table1[[#This Row],[Pack Size]]</f>
        <v>0</v>
      </c>
      <c r="N1509" s="1">
        <f ca="1">Table1[[#This Row],[Cases]]*Table1[[#This Row],[Pack Size]]</f>
        <v>240</v>
      </c>
      <c r="O1509" s="1">
        <f>IFERROR(VLOOKUP(Table1[[#This Row],[SKU Code]],'SKU Size'!$G:$H,2,FALSE),0)*Table1[[#This Row],[Cases]]</f>
        <v>0</v>
      </c>
      <c r="P1509" t="str">
        <f t="shared" si="25"/>
        <v>D0435</v>
      </c>
      <c r="Q1509" t="str">
        <f>IFERROR(VLOOKUP(Table1[[#This Row],[Trim Distributor Code]],Sheet1!$N:$O,2,FALSE),0)</f>
        <v>D0115</v>
      </c>
      <c r="R1509">
        <f>IFERROR(VLOOKUP(Table1[[#This Row],[Salesflo AppUser Code]],HIE!$A:$B,2,FALSE),0)</f>
        <v>0</v>
      </c>
      <c r="S1509">
        <f>IFERROR(VLOOKUP(Table1[[#This Row],[Salesflo AppUser Code]],HIE!$A:$B,2,FALSE),0)</f>
        <v>0</v>
      </c>
      <c r="T1509" t="s">
        <v>2772</v>
      </c>
      <c r="U1509" t="s">
        <v>2907</v>
      </c>
      <c r="V1509" t="s">
        <v>4360</v>
      </c>
      <c r="W1509" t="s">
        <v>1422</v>
      </c>
      <c r="X1509" t="str">
        <f>IFERROR(VLOOKUP( Table1[[#This Row],[Trim Distributor Code]],Sheet1!$A:$J,10,FALSE),0)</f>
        <v>Active</v>
      </c>
    </row>
    <row r="1510" spans="1:24" hidden="1" x14ac:dyDescent="0.3">
      <c r="A1510" t="s">
        <v>4938</v>
      </c>
      <c r="B1510" t="s">
        <v>4882</v>
      </c>
      <c r="C1510" t="s">
        <v>4904</v>
      </c>
      <c r="D1510" t="s">
        <v>1412</v>
      </c>
      <c r="E1510" t="s">
        <v>4905</v>
      </c>
      <c r="F1510" t="s">
        <v>4099</v>
      </c>
      <c r="G1510" t="s">
        <v>2542</v>
      </c>
      <c r="H1510" t="s">
        <v>2268</v>
      </c>
      <c r="I1510" t="s">
        <v>4595</v>
      </c>
      <c r="J1510" t="s">
        <v>2543</v>
      </c>
      <c r="K1510" s="1">
        <v>5</v>
      </c>
      <c r="L1510" s="1" t="s">
        <v>1412</v>
      </c>
      <c r="M1510" s="2">
        <f ca="1">Table1[[#This Row],[Cases]]*Table1[[#This Row],[Pack Size]]</f>
        <v>0</v>
      </c>
      <c r="N1510" s="1">
        <f ca="1">Table1[[#This Row],[Cases]]*Table1[[#This Row],[Pack Size]]</f>
        <v>2400</v>
      </c>
      <c r="O1510" s="1">
        <f>IFERROR(VLOOKUP(Table1[[#This Row],[SKU Code]],'SKU Size'!$G:$H,2,FALSE),0)*Table1[[#This Row],[Cases]]</f>
        <v>24964.926738875882</v>
      </c>
      <c r="P1510" t="str">
        <f t="shared" si="25"/>
        <v>D0435</v>
      </c>
      <c r="Q1510" t="str">
        <f>IFERROR(VLOOKUP(Table1[[#This Row],[Trim Distributor Code]],Sheet1!$N:$O,2,FALSE),0)</f>
        <v>D0115</v>
      </c>
      <c r="R1510">
        <f>IFERROR(VLOOKUP(Table1[[#This Row],[Salesflo AppUser Code]],HIE!$A:$B,2,FALSE),0)</f>
        <v>0</v>
      </c>
      <c r="S1510">
        <f>IFERROR(VLOOKUP(Table1[[#This Row],[Salesflo AppUser Code]],HIE!$A:$B,2,FALSE),0)</f>
        <v>0</v>
      </c>
      <c r="T1510" t="s">
        <v>2772</v>
      </c>
      <c r="U1510" t="s">
        <v>2907</v>
      </c>
      <c r="V1510" t="s">
        <v>2268</v>
      </c>
      <c r="W1510" t="s">
        <v>2542</v>
      </c>
      <c r="X1510" t="str">
        <f>IFERROR(VLOOKUP( Table1[[#This Row],[Trim Distributor Code]],Sheet1!$A:$J,10,FALSE),0)</f>
        <v>Active</v>
      </c>
    </row>
    <row r="1511" spans="1:24" hidden="1" x14ac:dyDescent="0.3">
      <c r="A1511" t="s">
        <v>4938</v>
      </c>
      <c r="B1511" t="s">
        <v>4882</v>
      </c>
      <c r="C1511" t="s">
        <v>4904</v>
      </c>
      <c r="D1511" t="s">
        <v>1412</v>
      </c>
      <c r="E1511" t="s">
        <v>4905</v>
      </c>
      <c r="F1511" t="s">
        <v>4099</v>
      </c>
      <c r="G1511" t="s">
        <v>2581</v>
      </c>
      <c r="H1511" t="s">
        <v>4115</v>
      </c>
      <c r="I1511" t="s">
        <v>4542</v>
      </c>
      <c r="J1511" t="s">
        <v>16</v>
      </c>
      <c r="K1511">
        <v>1</v>
      </c>
      <c r="L1511" s="2" t="s">
        <v>1412</v>
      </c>
      <c r="M1511" s="2">
        <f ca="1">Table1[[#This Row],[Cases]]*Table1[[#This Row],[Pack Size]]</f>
        <v>0</v>
      </c>
      <c r="N1511" s="1">
        <f ca="1">Table1[[#This Row],[Cases]]*Table1[[#This Row],[Pack Size]]</f>
        <v>288</v>
      </c>
      <c r="O1511" s="1">
        <f>IFERROR(VLOOKUP(Table1[[#This Row],[SKU Code]],'SKU Size'!$G:$H,2,FALSE),0)*Table1[[#This Row],[Cases]]</f>
        <v>4853.4292677265948</v>
      </c>
      <c r="P1511" t="str">
        <f t="shared" si="25"/>
        <v>D0435</v>
      </c>
      <c r="Q1511" t="str">
        <f>IFERROR(VLOOKUP(Table1[[#This Row],[Trim Distributor Code]],Sheet1!$N:$O,2,FALSE),0)</f>
        <v>D0115</v>
      </c>
      <c r="R1511">
        <f>IFERROR(VLOOKUP(Table1[[#This Row],[Salesflo AppUser Code]],HIE!$A:$B,2,FALSE),0)</f>
        <v>0</v>
      </c>
      <c r="S1511">
        <f>IFERROR(VLOOKUP(Table1[[#This Row],[Salesflo AppUser Code]],HIE!$A:$B,2,FALSE),0)</f>
        <v>0</v>
      </c>
      <c r="T1511" t="s">
        <v>2772</v>
      </c>
      <c r="U1511" t="s">
        <v>2907</v>
      </c>
      <c r="V1511" t="s">
        <v>2616</v>
      </c>
      <c r="W1511" t="s">
        <v>2617</v>
      </c>
      <c r="X1511" t="str">
        <f>IFERROR(VLOOKUP( Table1[[#This Row],[Trim Distributor Code]],Sheet1!$A:$J,10,FALSE),0)</f>
        <v>Active</v>
      </c>
    </row>
    <row r="1512" spans="1:24" hidden="1" x14ac:dyDescent="0.3">
      <c r="A1512" t="s">
        <v>4938</v>
      </c>
      <c r="B1512" t="s">
        <v>4882</v>
      </c>
      <c r="C1512" t="s">
        <v>4904</v>
      </c>
      <c r="D1512" t="s">
        <v>1412</v>
      </c>
      <c r="E1512" t="s">
        <v>4905</v>
      </c>
      <c r="F1512" t="s">
        <v>4099</v>
      </c>
      <c r="G1512" t="s">
        <v>2581</v>
      </c>
      <c r="H1512" t="s">
        <v>4116</v>
      </c>
      <c r="I1512" t="s">
        <v>4543</v>
      </c>
      <c r="J1512" t="s">
        <v>15</v>
      </c>
      <c r="K1512">
        <v>1</v>
      </c>
      <c r="L1512" s="2" t="s">
        <v>1412</v>
      </c>
      <c r="M1512" s="2">
        <f ca="1">Table1[[#This Row],[Cases]]*Table1[[#This Row],[Pack Size]]</f>
        <v>0</v>
      </c>
      <c r="N1512" s="1">
        <f ca="1">Table1[[#This Row],[Cases]]*Table1[[#This Row],[Pack Size]]</f>
        <v>144</v>
      </c>
      <c r="O1512" s="1">
        <f>IFERROR(VLOOKUP(Table1[[#This Row],[SKU Code]],'SKU Size'!$G:$H,2,FALSE),0)*Table1[[#This Row],[Cases]]</f>
        <v>5525.4887765477251</v>
      </c>
      <c r="P1512" t="str">
        <f t="shared" si="25"/>
        <v>D0435</v>
      </c>
      <c r="Q1512" t="str">
        <f>IFERROR(VLOOKUP(Table1[[#This Row],[Trim Distributor Code]],Sheet1!$N:$O,2,FALSE),0)</f>
        <v>D0115</v>
      </c>
      <c r="R1512">
        <f>IFERROR(VLOOKUP(Table1[[#This Row],[Salesflo AppUser Code]],HIE!$A:$B,2,FALSE),0)</f>
        <v>0</v>
      </c>
      <c r="S1512">
        <f>IFERROR(VLOOKUP(Table1[[#This Row],[Salesflo AppUser Code]],HIE!$A:$B,2,FALSE),0)</f>
        <v>0</v>
      </c>
      <c r="T1512" t="s">
        <v>2772</v>
      </c>
      <c r="U1512" t="s">
        <v>2907</v>
      </c>
      <c r="V1512" t="s">
        <v>2582</v>
      </c>
      <c r="W1512" t="s">
        <v>2590</v>
      </c>
      <c r="X1512" t="str">
        <f>IFERROR(VLOOKUP( Table1[[#This Row],[Trim Distributor Code]],Sheet1!$A:$J,10,FALSE),0)</f>
        <v>Active</v>
      </c>
    </row>
    <row r="1513" spans="1:24" hidden="1" x14ac:dyDescent="0.3">
      <c r="A1513" t="s">
        <v>4938</v>
      </c>
      <c r="B1513" t="s">
        <v>4883</v>
      </c>
      <c r="C1513" t="s">
        <v>4906</v>
      </c>
      <c r="D1513" t="s">
        <v>1412</v>
      </c>
      <c r="E1513" t="s">
        <v>4905</v>
      </c>
      <c r="F1513" t="s">
        <v>4099</v>
      </c>
      <c r="G1513" t="s">
        <v>1688</v>
      </c>
      <c r="H1513" t="s">
        <v>4106</v>
      </c>
      <c r="I1513" t="s">
        <v>4891</v>
      </c>
      <c r="J1513" t="s">
        <v>11</v>
      </c>
      <c r="K1513">
        <v>200</v>
      </c>
      <c r="L1513" s="2" t="s">
        <v>1412</v>
      </c>
      <c r="M1513" s="2">
        <f ca="1">Table1[[#This Row],[Cases]]*Table1[[#This Row],[Pack Size]]</f>
        <v>0</v>
      </c>
      <c r="N1513" s="1">
        <f ca="1">Table1[[#This Row],[Cases]]*Table1[[#This Row],[Pack Size]]</f>
        <v>70400</v>
      </c>
      <c r="O1513" s="1">
        <f>IFERROR(VLOOKUP(Table1[[#This Row],[SKU Code]],'SKU Size'!$G:$H,2,FALSE),0)*Table1[[#This Row],[Cases]]</f>
        <v>1752949.6464307816</v>
      </c>
      <c r="P1513" t="str">
        <f t="shared" si="25"/>
        <v>D0435</v>
      </c>
      <c r="Q1513" t="str">
        <f>IFERROR(VLOOKUP(Table1[[#This Row],[Trim Distributor Code]],Sheet1!$N:$O,2,FALSE),0)</f>
        <v>D0115</v>
      </c>
      <c r="R1513">
        <f>IFERROR(VLOOKUP(Table1[[#This Row],[Salesflo AppUser Code]],HIE!$A:$B,2,FALSE),0)</f>
        <v>0</v>
      </c>
      <c r="S1513">
        <f>IFERROR(VLOOKUP(Table1[[#This Row],[Salesflo AppUser Code]],HIE!$A:$B,2,FALSE),0)</f>
        <v>0</v>
      </c>
      <c r="T1513" t="s">
        <v>2772</v>
      </c>
      <c r="U1513" t="s">
        <v>2907</v>
      </c>
      <c r="V1513" t="s">
        <v>1444</v>
      </c>
      <c r="W1513" t="s">
        <v>1688</v>
      </c>
      <c r="X1513" t="str">
        <f>IFERROR(VLOOKUP( Table1[[#This Row],[Trim Distributor Code]],Sheet1!$A:$J,10,FALSE),0)</f>
        <v>Active</v>
      </c>
    </row>
    <row r="1514" spans="1:24" hidden="1" x14ac:dyDescent="0.3">
      <c r="A1514" t="s">
        <v>4938</v>
      </c>
      <c r="B1514" t="s">
        <v>4883</v>
      </c>
      <c r="C1514" t="s">
        <v>4906</v>
      </c>
      <c r="D1514" t="s">
        <v>1412</v>
      </c>
      <c r="E1514" t="s">
        <v>4905</v>
      </c>
      <c r="F1514" t="s">
        <v>4099</v>
      </c>
      <c r="G1514" t="s">
        <v>4107</v>
      </c>
      <c r="H1514" t="s">
        <v>4106</v>
      </c>
      <c r="I1514" t="s">
        <v>4747</v>
      </c>
      <c r="J1514" t="s">
        <v>1954</v>
      </c>
      <c r="K1514">
        <v>10</v>
      </c>
      <c r="L1514" s="2" t="s">
        <v>1412</v>
      </c>
      <c r="M1514" s="2">
        <f ca="1">Table1[[#This Row],[Cases]]*Table1[[#This Row],[Pack Size]]</f>
        <v>0</v>
      </c>
      <c r="N1514" s="1">
        <f ca="1">Table1[[#This Row],[Cases]]*Table1[[#This Row],[Pack Size]]</f>
        <v>2880</v>
      </c>
      <c r="O1514" s="1">
        <f>IFERROR(VLOOKUP(Table1[[#This Row],[SKU Code]],'SKU Size'!$G:$H,2,FALSE),0)*Table1[[#This Row],[Cases]]</f>
        <v>82022.000669142028</v>
      </c>
      <c r="P1514" t="str">
        <f t="shared" si="25"/>
        <v>D0435</v>
      </c>
      <c r="Q1514" t="str">
        <f>IFERROR(VLOOKUP(Table1[[#This Row],[Trim Distributor Code]],Sheet1!$N:$O,2,FALSE),0)</f>
        <v>D0115</v>
      </c>
      <c r="R1514">
        <f>IFERROR(VLOOKUP(Table1[[#This Row],[Salesflo AppUser Code]],HIE!$A:$B,2,FALSE),0)</f>
        <v>0</v>
      </c>
      <c r="S1514">
        <f>IFERROR(VLOOKUP(Table1[[#This Row],[Salesflo AppUser Code]],HIE!$A:$B,2,FALSE),0)</f>
        <v>0</v>
      </c>
      <c r="T1514" t="s">
        <v>2772</v>
      </c>
      <c r="U1514" t="s">
        <v>2907</v>
      </c>
      <c r="V1514" t="s">
        <v>1444</v>
      </c>
      <c r="W1514" t="s">
        <v>1867</v>
      </c>
      <c r="X1514" t="str">
        <f>IFERROR(VLOOKUP( Table1[[#This Row],[Trim Distributor Code]],Sheet1!$A:$J,10,FALSE),0)</f>
        <v>Active</v>
      </c>
    </row>
    <row r="1515" spans="1:24" hidden="1" x14ac:dyDescent="0.3">
      <c r="A1515" t="s">
        <v>4938</v>
      </c>
      <c r="B1515" t="s">
        <v>4883</v>
      </c>
      <c r="C1515" t="s">
        <v>4906</v>
      </c>
      <c r="D1515" t="s">
        <v>1412</v>
      </c>
      <c r="E1515" t="s">
        <v>4905</v>
      </c>
      <c r="F1515" t="s">
        <v>4099</v>
      </c>
      <c r="G1515" t="s">
        <v>4107</v>
      </c>
      <c r="H1515" t="s">
        <v>4137</v>
      </c>
      <c r="I1515" t="s">
        <v>4710</v>
      </c>
      <c r="J1515" t="s">
        <v>1995</v>
      </c>
      <c r="K1515">
        <v>10</v>
      </c>
      <c r="L1515" s="2" t="s">
        <v>1412</v>
      </c>
      <c r="M1515" s="2">
        <f ca="1">Table1[[#This Row],[Cases]]*Table1[[#This Row],[Pack Size]]</f>
        <v>0</v>
      </c>
      <c r="N1515" s="1">
        <f ca="1">Table1[[#This Row],[Cases]]*Table1[[#This Row],[Pack Size]]</f>
        <v>1920</v>
      </c>
      <c r="O1515" s="1">
        <f>IFERROR(VLOOKUP(Table1[[#This Row],[SKU Code]],'SKU Size'!$G:$H,2,FALSE),0)*Table1[[#This Row],[Cases]]</f>
        <v>83058.415964500164</v>
      </c>
      <c r="P1515" t="str">
        <f t="shared" si="25"/>
        <v>D0435</v>
      </c>
      <c r="Q1515" t="str">
        <f>IFERROR(VLOOKUP(Table1[[#This Row],[Trim Distributor Code]],Sheet1!$N:$O,2,FALSE),0)</f>
        <v>D0115</v>
      </c>
      <c r="R1515">
        <f>IFERROR(VLOOKUP(Table1[[#This Row],[Salesflo AppUser Code]],HIE!$A:$B,2,FALSE),0)</f>
        <v>0</v>
      </c>
      <c r="S1515">
        <f>IFERROR(VLOOKUP(Table1[[#This Row],[Salesflo AppUser Code]],HIE!$A:$B,2,FALSE),0)</f>
        <v>0</v>
      </c>
      <c r="T1515" t="s">
        <v>2772</v>
      </c>
      <c r="U1515" t="s">
        <v>2907</v>
      </c>
      <c r="V1515" t="s">
        <v>1606</v>
      </c>
      <c r="W1515" t="s">
        <v>1867</v>
      </c>
      <c r="X1515" t="str">
        <f>IFERROR(VLOOKUP( Table1[[#This Row],[Trim Distributor Code]],Sheet1!$A:$J,10,FALSE),0)</f>
        <v>Active</v>
      </c>
    </row>
    <row r="1516" spans="1:24" hidden="1" x14ac:dyDescent="0.3">
      <c r="A1516" t="s">
        <v>4938</v>
      </c>
      <c r="B1516" t="s">
        <v>4883</v>
      </c>
      <c r="C1516" t="s">
        <v>4906</v>
      </c>
      <c r="D1516" t="s">
        <v>1412</v>
      </c>
      <c r="E1516" t="s">
        <v>4905</v>
      </c>
      <c r="F1516" t="s">
        <v>4099</v>
      </c>
      <c r="G1516" t="s">
        <v>4108</v>
      </c>
      <c r="H1516" t="s">
        <v>4109</v>
      </c>
      <c r="I1516" t="s">
        <v>4566</v>
      </c>
      <c r="J1516" t="s">
        <v>13</v>
      </c>
      <c r="K1516">
        <v>3</v>
      </c>
      <c r="L1516" s="2" t="s">
        <v>1412</v>
      </c>
      <c r="M1516" s="2">
        <f ca="1">Table1[[#This Row],[Cases]]*Table1[[#This Row],[Pack Size]]</f>
        <v>0</v>
      </c>
      <c r="N1516" s="1">
        <f ca="1">Table1[[#This Row],[Cases]]*Table1[[#This Row],[Pack Size]]</f>
        <v>300</v>
      </c>
      <c r="O1516" s="1">
        <f>IFERROR(VLOOKUP(Table1[[#This Row],[SKU Code]],'SKU Size'!$G:$H,2,FALSE),0)*Table1[[#This Row],[Cases]]</f>
        <v>31706.022177914121</v>
      </c>
      <c r="P1516" t="str">
        <f t="shared" si="25"/>
        <v>D0435</v>
      </c>
      <c r="Q1516" t="str">
        <f>IFERROR(VLOOKUP(Table1[[#This Row],[Trim Distributor Code]],Sheet1!$N:$O,2,FALSE),0)</f>
        <v>D0115</v>
      </c>
      <c r="R1516">
        <f>IFERROR(VLOOKUP(Table1[[#This Row],[Salesflo AppUser Code]],HIE!$A:$B,2,FALSE),0)</f>
        <v>0</v>
      </c>
      <c r="S1516">
        <f>IFERROR(VLOOKUP(Table1[[#This Row],[Salesflo AppUser Code]],HIE!$A:$B,2,FALSE),0)</f>
        <v>0</v>
      </c>
      <c r="T1516" t="s">
        <v>2772</v>
      </c>
      <c r="U1516" t="s">
        <v>2907</v>
      </c>
      <c r="V1516" t="s">
        <v>1423</v>
      </c>
      <c r="W1516" t="s">
        <v>1659</v>
      </c>
      <c r="X1516" t="str">
        <f>IFERROR(VLOOKUP( Table1[[#This Row],[Trim Distributor Code]],Sheet1!$A:$J,10,FALSE),0)</f>
        <v>Active</v>
      </c>
    </row>
    <row r="1517" spans="1:24" hidden="1" x14ac:dyDescent="0.3">
      <c r="A1517" t="s">
        <v>4938</v>
      </c>
      <c r="B1517" t="s">
        <v>4883</v>
      </c>
      <c r="C1517" t="s">
        <v>4906</v>
      </c>
      <c r="D1517" t="s">
        <v>1412</v>
      </c>
      <c r="E1517" t="s">
        <v>4905</v>
      </c>
      <c r="F1517" t="s">
        <v>4099</v>
      </c>
      <c r="G1517" t="s">
        <v>4110</v>
      </c>
      <c r="H1517" t="s">
        <v>4109</v>
      </c>
      <c r="J1517" t="s">
        <v>1682</v>
      </c>
      <c r="K1517">
        <v>0.5</v>
      </c>
      <c r="L1517" s="2" t="s">
        <v>1412</v>
      </c>
      <c r="M1517" s="2">
        <f ca="1">Table1[[#This Row],[Cases]]*Table1[[#This Row],[Pack Size]]</f>
        <v>0</v>
      </c>
      <c r="N1517" s="1">
        <f ca="1">Table1[[#This Row],[Cases]]*Table1[[#This Row],[Pack Size]]</f>
        <v>50</v>
      </c>
      <c r="O1517" s="1">
        <f>IFERROR(VLOOKUP(Table1[[#This Row],[SKU Code]],'SKU Size'!$G:$H,2,FALSE),0)*Table1[[#This Row],[Cases]]</f>
        <v>3773.5673677581854</v>
      </c>
      <c r="P1517" t="str">
        <f t="shared" si="25"/>
        <v>D0435</v>
      </c>
      <c r="Q1517" t="str">
        <f>IFERROR(VLOOKUP(Table1[[#This Row],[Trim Distributor Code]],Sheet1!$N:$O,2,FALSE),0)</f>
        <v>D0115</v>
      </c>
      <c r="R1517">
        <f>IFERROR(VLOOKUP(Table1[[#This Row],[Salesflo AppUser Code]],HIE!$A:$B,2,FALSE),0)</f>
        <v>0</v>
      </c>
      <c r="S1517">
        <f>IFERROR(VLOOKUP(Table1[[#This Row],[Salesflo AppUser Code]],HIE!$A:$B,2,FALSE),0)</f>
        <v>0</v>
      </c>
      <c r="T1517" t="s">
        <v>2772</v>
      </c>
      <c r="U1517" t="s">
        <v>2907</v>
      </c>
      <c r="V1517" t="s">
        <v>1423</v>
      </c>
      <c r="W1517" t="s">
        <v>1679</v>
      </c>
      <c r="X1517" t="str">
        <f>IFERROR(VLOOKUP( Table1[[#This Row],[Trim Distributor Code]],Sheet1!$A:$J,10,FALSE),0)</f>
        <v>Active</v>
      </c>
    </row>
    <row r="1518" spans="1:24" hidden="1" x14ac:dyDescent="0.3">
      <c r="A1518" t="s">
        <v>4938</v>
      </c>
      <c r="B1518" t="s">
        <v>4883</v>
      </c>
      <c r="C1518" t="s">
        <v>4906</v>
      </c>
      <c r="D1518" t="s">
        <v>1412</v>
      </c>
      <c r="E1518" t="s">
        <v>4905</v>
      </c>
      <c r="F1518" t="s">
        <v>4099</v>
      </c>
      <c r="G1518" t="s">
        <v>4112</v>
      </c>
      <c r="H1518" t="s">
        <v>4109</v>
      </c>
      <c r="I1518" t="s">
        <v>4749</v>
      </c>
      <c r="J1518" t="s">
        <v>1877</v>
      </c>
      <c r="K1518" s="1">
        <v>1.5</v>
      </c>
      <c r="L1518" s="1" t="s">
        <v>1412</v>
      </c>
      <c r="M1518" s="2">
        <f ca="1">Table1[[#This Row],[Cases]]*Table1[[#This Row],[Pack Size]]</f>
        <v>0</v>
      </c>
      <c r="N1518" s="1">
        <f ca="1">Table1[[#This Row],[Cases]]*Table1[[#This Row],[Pack Size]]</f>
        <v>150</v>
      </c>
      <c r="O1518" s="1">
        <f>IFERROR(VLOOKUP(Table1[[#This Row],[SKU Code]],'SKU Size'!$G:$H,2,FALSE),0)*Table1[[#This Row],[Cases]]</f>
        <v>18564.81709255973</v>
      </c>
      <c r="P1518" t="str">
        <f t="shared" si="25"/>
        <v>D0435</v>
      </c>
      <c r="Q1518" t="str">
        <f>IFERROR(VLOOKUP(Table1[[#This Row],[Trim Distributor Code]],Sheet1!$N:$O,2,FALSE),0)</f>
        <v>D0115</v>
      </c>
      <c r="R1518">
        <f>IFERROR(VLOOKUP(Table1[[#This Row],[Salesflo AppUser Code]],HIE!$A:$B,2,FALSE),0)</f>
        <v>0</v>
      </c>
      <c r="S1518">
        <f>IFERROR(VLOOKUP(Table1[[#This Row],[Salesflo AppUser Code]],HIE!$A:$B,2,FALSE),0)</f>
        <v>0</v>
      </c>
      <c r="T1518" t="s">
        <v>2772</v>
      </c>
      <c r="U1518" t="s">
        <v>2907</v>
      </c>
      <c r="V1518" t="s">
        <v>1423</v>
      </c>
      <c r="W1518" t="s">
        <v>1868</v>
      </c>
      <c r="X1518" t="str">
        <f>IFERROR(VLOOKUP( Table1[[#This Row],[Trim Distributor Code]],Sheet1!$A:$J,10,FALSE),0)</f>
        <v>Active</v>
      </c>
    </row>
    <row r="1519" spans="1:24" hidden="1" x14ac:dyDescent="0.3">
      <c r="A1519" t="s">
        <v>4938</v>
      </c>
      <c r="B1519" t="s">
        <v>4883</v>
      </c>
      <c r="C1519" t="s">
        <v>4906</v>
      </c>
      <c r="D1519" t="s">
        <v>1412</v>
      </c>
      <c r="E1519" t="s">
        <v>4905</v>
      </c>
      <c r="F1519" t="s">
        <v>4099</v>
      </c>
      <c r="G1519" t="s">
        <v>4111</v>
      </c>
      <c r="H1519" t="s">
        <v>4109</v>
      </c>
      <c r="I1519" t="s">
        <v>4638</v>
      </c>
      <c r="J1519" t="s">
        <v>1440</v>
      </c>
      <c r="K1519">
        <v>2.5</v>
      </c>
      <c r="L1519" s="2" t="s">
        <v>1412</v>
      </c>
      <c r="M1519" s="2">
        <f ca="1">Table1[[#This Row],[Cases]]*Table1[[#This Row],[Pack Size]]</f>
        <v>0</v>
      </c>
      <c r="N1519" s="1">
        <f ca="1">Table1[[#This Row],[Cases]]*Table1[[#This Row],[Pack Size]]</f>
        <v>250</v>
      </c>
      <c r="O1519" s="1">
        <f>IFERROR(VLOOKUP(Table1[[#This Row],[SKU Code]],'SKU Size'!$G:$H,2,FALSE),0)*Table1[[#This Row],[Cases]]</f>
        <v>25386.370208867735</v>
      </c>
      <c r="P1519" t="str">
        <f t="shared" si="25"/>
        <v>D0435</v>
      </c>
      <c r="Q1519" t="str">
        <f>IFERROR(VLOOKUP(Table1[[#This Row],[Trim Distributor Code]],Sheet1!$N:$O,2,FALSE),0)</f>
        <v>D0115</v>
      </c>
      <c r="R1519">
        <f>IFERROR(VLOOKUP(Table1[[#This Row],[Salesflo AppUser Code]],HIE!$A:$B,2,FALSE),0)</f>
        <v>0</v>
      </c>
      <c r="S1519">
        <f>IFERROR(VLOOKUP(Table1[[#This Row],[Salesflo AppUser Code]],HIE!$A:$B,2,FALSE),0)</f>
        <v>0</v>
      </c>
      <c r="T1519" t="s">
        <v>2772</v>
      </c>
      <c r="U1519" t="s">
        <v>2907</v>
      </c>
      <c r="V1519" t="s">
        <v>1423</v>
      </c>
      <c r="W1519" t="s">
        <v>1431</v>
      </c>
      <c r="X1519" t="str">
        <f>IFERROR(VLOOKUP( Table1[[#This Row],[Trim Distributor Code]],Sheet1!$A:$J,10,FALSE),0)</f>
        <v>Active</v>
      </c>
    </row>
    <row r="1520" spans="1:24" hidden="1" x14ac:dyDescent="0.3">
      <c r="A1520" t="s">
        <v>4938</v>
      </c>
      <c r="B1520" t="s">
        <v>4883</v>
      </c>
      <c r="C1520" t="s">
        <v>4906</v>
      </c>
      <c r="D1520" s="8" t="s">
        <v>1412</v>
      </c>
      <c r="E1520" t="s">
        <v>4905</v>
      </c>
      <c r="F1520" t="s">
        <v>4099</v>
      </c>
      <c r="G1520" t="s">
        <v>4521</v>
      </c>
      <c r="H1520" t="s">
        <v>4113</v>
      </c>
      <c r="I1520" t="s">
        <v>4540</v>
      </c>
      <c r="J1520" t="s">
        <v>14</v>
      </c>
      <c r="K1520" s="1">
        <v>6</v>
      </c>
      <c r="L1520" s="1" t="s">
        <v>1412</v>
      </c>
      <c r="M1520" s="2">
        <f ca="1">Table1[[#This Row],[Cases]]*Table1[[#This Row],[Pack Size]]</f>
        <v>0</v>
      </c>
      <c r="N1520" s="1">
        <f ca="1">Table1[[#This Row],[Cases]]*Table1[[#This Row],[Pack Size]]</f>
        <v>144</v>
      </c>
      <c r="O1520" s="1">
        <f>IFERROR(VLOOKUP(Table1[[#This Row],[SKU Code]],'SKU Size'!$G:$H,2,FALSE),0)*Table1[[#This Row],[Cases]]</f>
        <v>21548.83959150366</v>
      </c>
      <c r="P1520" t="str">
        <f t="shared" si="25"/>
        <v>D0435</v>
      </c>
      <c r="Q1520" t="str">
        <f>IFERROR(VLOOKUP(Table1[[#This Row],[Trim Distributor Code]],Sheet1!$N:$O,2,FALSE),0)</f>
        <v>D0115</v>
      </c>
      <c r="R1520">
        <f>IFERROR(VLOOKUP(Table1[[#This Row],[Salesflo AppUser Code]],HIE!$A:$B,2,FALSE),0)</f>
        <v>0</v>
      </c>
      <c r="S1520">
        <f>IFERROR(VLOOKUP(Table1[[#This Row],[Salesflo AppUser Code]],HIE!$A:$B,2,FALSE),0)</f>
        <v>0</v>
      </c>
      <c r="T1520" t="s">
        <v>2772</v>
      </c>
      <c r="U1520" t="s">
        <v>2907</v>
      </c>
      <c r="V1520" t="s">
        <v>1632</v>
      </c>
      <c r="W1520" t="s">
        <v>1688</v>
      </c>
      <c r="X1520" t="str">
        <f>IFERROR(VLOOKUP( Table1[[#This Row],[Trim Distributor Code]],Sheet1!$A:$J,10,FALSE),0)</f>
        <v>Active</v>
      </c>
    </row>
    <row r="1521" spans="1:24" hidden="1" x14ac:dyDescent="0.3">
      <c r="A1521" t="s">
        <v>4938</v>
      </c>
      <c r="B1521" t="s">
        <v>4883</v>
      </c>
      <c r="C1521" t="s">
        <v>4906</v>
      </c>
      <c r="D1521" s="8" t="s">
        <v>1412</v>
      </c>
      <c r="E1521" t="s">
        <v>4905</v>
      </c>
      <c r="F1521" t="s">
        <v>4099</v>
      </c>
      <c r="G1521" t="s">
        <v>4107</v>
      </c>
      <c r="H1521" t="s">
        <v>4113</v>
      </c>
      <c r="I1521" t="s">
        <v>4748</v>
      </c>
      <c r="J1521" t="s">
        <v>2021</v>
      </c>
      <c r="K1521">
        <v>1.5</v>
      </c>
      <c r="L1521" s="2" t="s">
        <v>1412</v>
      </c>
      <c r="M1521" s="2">
        <f ca="1">Table1[[#This Row],[Cases]]*Table1[[#This Row],[Pack Size]]</f>
        <v>0</v>
      </c>
      <c r="N1521" s="1">
        <f ca="1">Table1[[#This Row],[Cases]]*Table1[[#This Row],[Pack Size]]</f>
        <v>36</v>
      </c>
      <c r="O1521" s="1">
        <f>IFERROR(VLOOKUP(Table1[[#This Row],[SKU Code]],'SKU Size'!$G:$H,2,FALSE),0)*Table1[[#This Row],[Cases]]</f>
        <v>11193.96463650097</v>
      </c>
      <c r="P1521" t="str">
        <f t="shared" si="25"/>
        <v>D0435</v>
      </c>
      <c r="Q1521" t="str">
        <f>IFERROR(VLOOKUP(Table1[[#This Row],[Trim Distributor Code]],Sheet1!$N:$O,2,FALSE),0)</f>
        <v>D0115</v>
      </c>
      <c r="R1521">
        <f>IFERROR(VLOOKUP(Table1[[#This Row],[Salesflo AppUser Code]],HIE!$A:$B,2,FALSE),0)</f>
        <v>0</v>
      </c>
      <c r="S1521">
        <f>IFERROR(VLOOKUP(Table1[[#This Row],[Salesflo AppUser Code]],HIE!$A:$B,2,FALSE),0)</f>
        <v>0</v>
      </c>
      <c r="T1521" t="s">
        <v>2772</v>
      </c>
      <c r="U1521" t="s">
        <v>2907</v>
      </c>
      <c r="V1521" t="s">
        <v>1632</v>
      </c>
      <c r="W1521" t="s">
        <v>1867</v>
      </c>
      <c r="X1521" t="str">
        <f>IFERROR(VLOOKUP( Table1[[#This Row],[Trim Distributor Code]],Sheet1!$A:$J,10,FALSE),0)</f>
        <v>Active</v>
      </c>
    </row>
    <row r="1522" spans="1:24" hidden="1" x14ac:dyDescent="0.3">
      <c r="A1522" t="s">
        <v>4938</v>
      </c>
      <c r="B1522" t="s">
        <v>4883</v>
      </c>
      <c r="C1522" t="s">
        <v>4906</v>
      </c>
      <c r="D1522" s="8" t="s">
        <v>1412</v>
      </c>
      <c r="E1522" t="s">
        <v>4905</v>
      </c>
      <c r="F1522" t="s">
        <v>4099</v>
      </c>
      <c r="G1522" t="s">
        <v>4111</v>
      </c>
      <c r="H1522" t="s">
        <v>4113</v>
      </c>
      <c r="I1522" t="s">
        <v>4541</v>
      </c>
      <c r="J1522" t="s">
        <v>1656</v>
      </c>
      <c r="K1522">
        <v>2.5</v>
      </c>
      <c r="L1522" s="2" t="s">
        <v>1412</v>
      </c>
      <c r="M1522" s="2">
        <f ca="1">Table1[[#This Row],[Cases]]*Table1[[#This Row],[Pack Size]]</f>
        <v>0</v>
      </c>
      <c r="N1522" s="1">
        <f ca="1">Table1[[#This Row],[Cases]]*Table1[[#This Row],[Pack Size]]</f>
        <v>120</v>
      </c>
      <c r="O1522" s="1">
        <f>IFERROR(VLOOKUP(Table1[[#This Row],[SKU Code]],'SKU Size'!$G:$H,2,FALSE),0)*Table1[[#This Row],[Cases]]</f>
        <v>2509.7871897675222</v>
      </c>
      <c r="P1522" t="str">
        <f t="shared" si="25"/>
        <v>D0435</v>
      </c>
      <c r="Q1522" t="str">
        <f>IFERROR(VLOOKUP(Table1[[#This Row],[Trim Distributor Code]],Sheet1!$N:$O,2,FALSE),0)</f>
        <v>D0115</v>
      </c>
      <c r="R1522">
        <f>IFERROR(VLOOKUP(Table1[[#This Row],[Salesflo AppUser Code]],HIE!$A:$B,2,FALSE),0)</f>
        <v>0</v>
      </c>
      <c r="S1522">
        <f>IFERROR(VLOOKUP(Table1[[#This Row],[Salesflo AppUser Code]],HIE!$A:$B,2,FALSE),0)</f>
        <v>0</v>
      </c>
      <c r="T1522" t="s">
        <v>2772</v>
      </c>
      <c r="U1522" t="s">
        <v>2907</v>
      </c>
      <c r="V1522" t="s">
        <v>1632</v>
      </c>
      <c r="W1522" t="s">
        <v>1431</v>
      </c>
      <c r="X1522" t="str">
        <f>IFERROR(VLOOKUP( Table1[[#This Row],[Trim Distributor Code]],Sheet1!$A:$J,10,FALSE),0)</f>
        <v>Active</v>
      </c>
    </row>
    <row r="1523" spans="1:24" hidden="1" x14ac:dyDescent="0.3">
      <c r="A1523" t="s">
        <v>4938</v>
      </c>
      <c r="B1523" t="s">
        <v>4883</v>
      </c>
      <c r="C1523" t="s">
        <v>4906</v>
      </c>
      <c r="D1523" s="8" t="s">
        <v>1412</v>
      </c>
      <c r="E1523" t="s">
        <v>4905</v>
      </c>
      <c r="F1523" t="s">
        <v>4099</v>
      </c>
      <c r="G1523" t="s">
        <v>1422</v>
      </c>
      <c r="H1523" t="s">
        <v>4360</v>
      </c>
      <c r="I1523" t="s">
        <v>4645</v>
      </c>
      <c r="J1523" t="s">
        <v>4271</v>
      </c>
      <c r="K1523">
        <v>2.5</v>
      </c>
      <c r="L1523" s="2" t="s">
        <v>1412</v>
      </c>
      <c r="M1523" s="2">
        <f ca="1">Table1[[#This Row],[Cases]]*Table1[[#This Row],[Pack Size]]</f>
        <v>0</v>
      </c>
      <c r="N1523" s="1">
        <f ca="1">Table1[[#This Row],[Cases]]*Table1[[#This Row],[Pack Size]]</f>
        <v>240</v>
      </c>
      <c r="O1523" s="1">
        <f>IFERROR(VLOOKUP(Table1[[#This Row],[SKU Code]],'SKU Size'!$G:$H,2,FALSE),0)*Table1[[#This Row],[Cases]]</f>
        <v>0</v>
      </c>
      <c r="P1523" t="str">
        <f t="shared" si="25"/>
        <v>D0435</v>
      </c>
      <c r="Q1523" t="str">
        <f>IFERROR(VLOOKUP(Table1[[#This Row],[Trim Distributor Code]],Sheet1!$N:$O,2,FALSE),0)</f>
        <v>D0115</v>
      </c>
      <c r="R1523">
        <f>IFERROR(VLOOKUP(Table1[[#This Row],[Salesflo AppUser Code]],HIE!$A:$B,2,FALSE),0)</f>
        <v>0</v>
      </c>
      <c r="S1523">
        <f>IFERROR(VLOOKUP(Table1[[#This Row],[Salesflo AppUser Code]],HIE!$A:$B,2,FALSE),0)</f>
        <v>0</v>
      </c>
      <c r="T1523" t="s">
        <v>2772</v>
      </c>
      <c r="U1523" t="s">
        <v>2907</v>
      </c>
      <c r="V1523" t="s">
        <v>4360</v>
      </c>
      <c r="W1523" t="s">
        <v>1422</v>
      </c>
      <c r="X1523" t="str">
        <f>IFERROR(VLOOKUP( Table1[[#This Row],[Trim Distributor Code]],Sheet1!$A:$J,10,FALSE),0)</f>
        <v>Active</v>
      </c>
    </row>
    <row r="1524" spans="1:24" hidden="1" x14ac:dyDescent="0.3">
      <c r="A1524" t="s">
        <v>4938</v>
      </c>
      <c r="B1524" t="s">
        <v>4883</v>
      </c>
      <c r="C1524" t="s">
        <v>4906</v>
      </c>
      <c r="D1524" s="8" t="s">
        <v>1412</v>
      </c>
      <c r="E1524" t="s">
        <v>4905</v>
      </c>
      <c r="F1524" t="s">
        <v>4099</v>
      </c>
      <c r="G1524" t="s">
        <v>2542</v>
      </c>
      <c r="H1524" t="s">
        <v>2268</v>
      </c>
      <c r="I1524" t="s">
        <v>4595</v>
      </c>
      <c r="J1524" t="s">
        <v>2543</v>
      </c>
      <c r="K1524">
        <v>5</v>
      </c>
      <c r="L1524" s="2" t="s">
        <v>1412</v>
      </c>
      <c r="M1524" s="2">
        <f ca="1">Table1[[#This Row],[Cases]]*Table1[[#This Row],[Pack Size]]</f>
        <v>0</v>
      </c>
      <c r="N1524" s="1">
        <f ca="1">Table1[[#This Row],[Cases]]*Table1[[#This Row],[Pack Size]]</f>
        <v>2400</v>
      </c>
      <c r="O1524" s="1">
        <f>IFERROR(VLOOKUP(Table1[[#This Row],[SKU Code]],'SKU Size'!$G:$H,2,FALSE),0)*Table1[[#This Row],[Cases]]</f>
        <v>24964.926738875882</v>
      </c>
      <c r="P1524" t="str">
        <f t="shared" si="25"/>
        <v>D0435</v>
      </c>
      <c r="Q1524" t="str">
        <f>IFERROR(VLOOKUP(Table1[[#This Row],[Trim Distributor Code]],Sheet1!$N:$O,2,FALSE),0)</f>
        <v>D0115</v>
      </c>
      <c r="R1524">
        <f>IFERROR(VLOOKUP(Table1[[#This Row],[Salesflo AppUser Code]],HIE!$A:$B,2,FALSE),0)</f>
        <v>0</v>
      </c>
      <c r="S1524">
        <f>IFERROR(VLOOKUP(Table1[[#This Row],[Salesflo AppUser Code]],HIE!$A:$B,2,FALSE),0)</f>
        <v>0</v>
      </c>
      <c r="T1524" t="s">
        <v>2772</v>
      </c>
      <c r="U1524" t="s">
        <v>2907</v>
      </c>
      <c r="V1524" t="s">
        <v>2268</v>
      </c>
      <c r="W1524" t="s">
        <v>2542</v>
      </c>
      <c r="X1524" t="str">
        <f>IFERROR(VLOOKUP( Table1[[#This Row],[Trim Distributor Code]],Sheet1!$A:$J,10,FALSE),0)</f>
        <v>Active</v>
      </c>
    </row>
    <row r="1525" spans="1:24" hidden="1" x14ac:dyDescent="0.3">
      <c r="A1525" t="s">
        <v>4938</v>
      </c>
      <c r="B1525" t="s">
        <v>4883</v>
      </c>
      <c r="C1525" t="s">
        <v>4906</v>
      </c>
      <c r="D1525" s="8" t="s">
        <v>1412</v>
      </c>
      <c r="E1525" t="s">
        <v>4905</v>
      </c>
      <c r="F1525" t="s">
        <v>4099</v>
      </c>
      <c r="G1525" t="s">
        <v>2581</v>
      </c>
      <c r="H1525" t="s">
        <v>4115</v>
      </c>
      <c r="I1525" t="s">
        <v>4542</v>
      </c>
      <c r="J1525" t="s">
        <v>16</v>
      </c>
      <c r="K1525">
        <v>1</v>
      </c>
      <c r="L1525" s="2" t="s">
        <v>1412</v>
      </c>
      <c r="M1525" s="2">
        <f ca="1">Table1[[#This Row],[Cases]]*Table1[[#This Row],[Pack Size]]</f>
        <v>0</v>
      </c>
      <c r="N1525" s="1">
        <f ca="1">Table1[[#This Row],[Cases]]*Table1[[#This Row],[Pack Size]]</f>
        <v>288</v>
      </c>
      <c r="O1525" s="1">
        <f>IFERROR(VLOOKUP(Table1[[#This Row],[SKU Code]],'SKU Size'!$G:$H,2,FALSE),0)*Table1[[#This Row],[Cases]]</f>
        <v>4853.4292677265948</v>
      </c>
      <c r="P1525" t="str">
        <f t="shared" si="25"/>
        <v>D0435</v>
      </c>
      <c r="Q1525" t="str">
        <f>IFERROR(VLOOKUP(Table1[[#This Row],[Trim Distributor Code]],Sheet1!$N:$O,2,FALSE),0)</f>
        <v>D0115</v>
      </c>
      <c r="R1525">
        <f>IFERROR(VLOOKUP(Table1[[#This Row],[Salesflo AppUser Code]],HIE!$A:$B,2,FALSE),0)</f>
        <v>0</v>
      </c>
      <c r="S1525">
        <f>IFERROR(VLOOKUP(Table1[[#This Row],[Salesflo AppUser Code]],HIE!$A:$B,2,FALSE),0)</f>
        <v>0</v>
      </c>
      <c r="T1525" t="s">
        <v>2772</v>
      </c>
      <c r="U1525" t="s">
        <v>2907</v>
      </c>
      <c r="V1525" t="s">
        <v>2616</v>
      </c>
      <c r="W1525" t="s">
        <v>2617</v>
      </c>
      <c r="X1525" t="str">
        <f>IFERROR(VLOOKUP( Table1[[#This Row],[Trim Distributor Code]],Sheet1!$A:$J,10,FALSE),0)</f>
        <v>Active</v>
      </c>
    </row>
    <row r="1526" spans="1:24" hidden="1" x14ac:dyDescent="0.3">
      <c r="A1526" t="s">
        <v>4938</v>
      </c>
      <c r="B1526" t="s">
        <v>4883</v>
      </c>
      <c r="C1526" t="s">
        <v>4906</v>
      </c>
      <c r="D1526" s="8" t="s">
        <v>1412</v>
      </c>
      <c r="E1526" t="s">
        <v>4905</v>
      </c>
      <c r="F1526" t="s">
        <v>4099</v>
      </c>
      <c r="G1526" t="s">
        <v>2581</v>
      </c>
      <c r="H1526" t="s">
        <v>4116</v>
      </c>
      <c r="I1526" t="s">
        <v>4543</v>
      </c>
      <c r="J1526" t="s">
        <v>15</v>
      </c>
      <c r="K1526">
        <v>1</v>
      </c>
      <c r="L1526" s="2" t="s">
        <v>1412</v>
      </c>
      <c r="M1526" s="2">
        <f ca="1">Table1[[#This Row],[Cases]]*Table1[[#This Row],[Pack Size]]</f>
        <v>0</v>
      </c>
      <c r="N1526" s="1">
        <f ca="1">Table1[[#This Row],[Cases]]*Table1[[#This Row],[Pack Size]]</f>
        <v>144</v>
      </c>
      <c r="O1526" s="1">
        <f>IFERROR(VLOOKUP(Table1[[#This Row],[SKU Code]],'SKU Size'!$G:$H,2,FALSE),0)*Table1[[#This Row],[Cases]]</f>
        <v>5525.4887765477251</v>
      </c>
      <c r="P1526" t="str">
        <f t="shared" si="25"/>
        <v>D0435</v>
      </c>
      <c r="Q1526" t="str">
        <f>IFERROR(VLOOKUP(Table1[[#This Row],[Trim Distributor Code]],Sheet1!$N:$O,2,FALSE),0)</f>
        <v>D0115</v>
      </c>
      <c r="R1526">
        <f>IFERROR(VLOOKUP(Table1[[#This Row],[Salesflo AppUser Code]],HIE!$A:$B,2,FALSE),0)</f>
        <v>0</v>
      </c>
      <c r="S1526">
        <f>IFERROR(VLOOKUP(Table1[[#This Row],[Salesflo AppUser Code]],HIE!$A:$B,2,FALSE),0)</f>
        <v>0</v>
      </c>
      <c r="T1526" t="s">
        <v>2772</v>
      </c>
      <c r="U1526" t="s">
        <v>2907</v>
      </c>
      <c r="V1526" t="s">
        <v>2582</v>
      </c>
      <c r="W1526" t="s">
        <v>2590</v>
      </c>
      <c r="X1526" t="str">
        <f>IFERROR(VLOOKUP( Table1[[#This Row],[Trim Distributor Code]],Sheet1!$A:$J,10,FALSE),0)</f>
        <v>Active</v>
      </c>
    </row>
    <row r="1527" spans="1:24" hidden="1" x14ac:dyDescent="0.3">
      <c r="A1527" t="s">
        <v>4938</v>
      </c>
      <c r="B1527" t="s">
        <v>4884</v>
      </c>
      <c r="C1527" t="s">
        <v>4907</v>
      </c>
      <c r="D1527" s="8" t="s">
        <v>1412</v>
      </c>
      <c r="E1527" t="s">
        <v>4905</v>
      </c>
      <c r="F1527" t="s">
        <v>4099</v>
      </c>
      <c r="G1527" t="s">
        <v>4521</v>
      </c>
      <c r="H1527" t="s">
        <v>4106</v>
      </c>
      <c r="I1527" t="s">
        <v>4538</v>
      </c>
      <c r="J1527" t="s">
        <v>11</v>
      </c>
      <c r="K1527">
        <v>150</v>
      </c>
      <c r="L1527" s="2" t="s">
        <v>1412</v>
      </c>
      <c r="M1527" s="2">
        <f ca="1">Table1[[#This Row],[Cases]]*Table1[[#This Row],[Pack Size]]</f>
        <v>0</v>
      </c>
      <c r="N1527" s="1">
        <f ca="1">Table1[[#This Row],[Cases]]*Table1[[#This Row],[Pack Size]]</f>
        <v>52800</v>
      </c>
      <c r="O1527" s="1">
        <f>IFERROR(VLOOKUP(Table1[[#This Row],[SKU Code]],'SKU Size'!$G:$H,2,FALSE),0)*Table1[[#This Row],[Cases]]</f>
        <v>1314712.2348230863</v>
      </c>
      <c r="P1527" t="str">
        <f t="shared" si="25"/>
        <v>D0435</v>
      </c>
      <c r="Q1527" t="str">
        <f>IFERROR(VLOOKUP(Table1[[#This Row],[Trim Distributor Code]],Sheet1!$N:$O,2,FALSE),0)</f>
        <v>D0115</v>
      </c>
      <c r="R1527">
        <f>IFERROR(VLOOKUP(Table1[[#This Row],[Salesflo AppUser Code]],HIE!$A:$B,2,FALSE),0)</f>
        <v>0</v>
      </c>
      <c r="S1527">
        <f>IFERROR(VLOOKUP(Table1[[#This Row],[Salesflo AppUser Code]],HIE!$A:$B,2,FALSE),0)</f>
        <v>0</v>
      </c>
      <c r="T1527" t="s">
        <v>2772</v>
      </c>
      <c r="U1527" t="s">
        <v>2907</v>
      </c>
      <c r="V1527" t="s">
        <v>1444</v>
      </c>
      <c r="W1527" t="s">
        <v>1688</v>
      </c>
      <c r="X1527" t="str">
        <f>IFERROR(VLOOKUP( Table1[[#This Row],[Trim Distributor Code]],Sheet1!$A:$J,10,FALSE),0)</f>
        <v>Active</v>
      </c>
    </row>
    <row r="1528" spans="1:24" hidden="1" x14ac:dyDescent="0.3">
      <c r="A1528" t="s">
        <v>4938</v>
      </c>
      <c r="B1528" t="s">
        <v>4884</v>
      </c>
      <c r="C1528" t="s">
        <v>4907</v>
      </c>
      <c r="D1528" s="8" t="s">
        <v>1412</v>
      </c>
      <c r="E1528" t="s">
        <v>4905</v>
      </c>
      <c r="F1528" t="s">
        <v>4099</v>
      </c>
      <c r="G1528" t="s">
        <v>4107</v>
      </c>
      <c r="H1528" t="s">
        <v>4106</v>
      </c>
      <c r="I1528" t="s">
        <v>4747</v>
      </c>
      <c r="J1528" t="s">
        <v>1954</v>
      </c>
      <c r="K1528" s="1">
        <v>10</v>
      </c>
      <c r="L1528" s="1" t="s">
        <v>1412</v>
      </c>
      <c r="M1528" s="2">
        <f ca="1">Table1[[#This Row],[Cases]]*Table1[[#This Row],[Pack Size]]</f>
        <v>0</v>
      </c>
      <c r="N1528" s="1">
        <f ca="1">Table1[[#This Row],[Cases]]*Table1[[#This Row],[Pack Size]]</f>
        <v>2880</v>
      </c>
      <c r="O1528" s="1">
        <f>IFERROR(VLOOKUP(Table1[[#This Row],[SKU Code]],'SKU Size'!$G:$H,2,FALSE),0)*Table1[[#This Row],[Cases]]</f>
        <v>82022.000669142028</v>
      </c>
      <c r="P1528" t="str">
        <f t="shared" si="25"/>
        <v>D0435</v>
      </c>
      <c r="Q1528" t="str">
        <f>IFERROR(VLOOKUP(Table1[[#This Row],[Trim Distributor Code]],Sheet1!$N:$O,2,FALSE),0)</f>
        <v>D0115</v>
      </c>
      <c r="R1528">
        <f>IFERROR(VLOOKUP(Table1[[#This Row],[Salesflo AppUser Code]],HIE!$A:$B,2,FALSE),0)</f>
        <v>0</v>
      </c>
      <c r="S1528">
        <f>IFERROR(VLOOKUP(Table1[[#This Row],[Salesflo AppUser Code]],HIE!$A:$B,2,FALSE),0)</f>
        <v>0</v>
      </c>
      <c r="T1528" t="s">
        <v>2772</v>
      </c>
      <c r="U1528" t="s">
        <v>2907</v>
      </c>
      <c r="V1528" t="s">
        <v>1444</v>
      </c>
      <c r="W1528" t="s">
        <v>1867</v>
      </c>
      <c r="X1528" t="str">
        <f>IFERROR(VLOOKUP( Table1[[#This Row],[Trim Distributor Code]],Sheet1!$A:$J,10,FALSE),0)</f>
        <v>Active</v>
      </c>
    </row>
    <row r="1529" spans="1:24" hidden="1" x14ac:dyDescent="0.3">
      <c r="A1529" t="s">
        <v>4938</v>
      </c>
      <c r="B1529" t="s">
        <v>4884</v>
      </c>
      <c r="C1529" t="s">
        <v>4907</v>
      </c>
      <c r="D1529" s="8" t="s">
        <v>1412</v>
      </c>
      <c r="E1529" t="s">
        <v>4905</v>
      </c>
      <c r="F1529" t="s">
        <v>4099</v>
      </c>
      <c r="G1529" t="s">
        <v>2542</v>
      </c>
      <c r="H1529" t="s">
        <v>2268</v>
      </c>
      <c r="I1529" t="s">
        <v>4595</v>
      </c>
      <c r="J1529" t="s">
        <v>2543</v>
      </c>
      <c r="K1529">
        <v>5</v>
      </c>
      <c r="L1529" s="2" t="s">
        <v>1412</v>
      </c>
      <c r="M1529" s="2">
        <f ca="1">Table1[[#This Row],[Cases]]*Table1[[#This Row],[Pack Size]]</f>
        <v>0</v>
      </c>
      <c r="N1529" s="1">
        <f ca="1">Table1[[#This Row],[Cases]]*Table1[[#This Row],[Pack Size]]</f>
        <v>2400</v>
      </c>
      <c r="O1529" s="1">
        <f>IFERROR(VLOOKUP(Table1[[#This Row],[SKU Code]],'SKU Size'!$G:$H,2,FALSE),0)*Table1[[#This Row],[Cases]]</f>
        <v>24964.926738875882</v>
      </c>
      <c r="P1529" t="str">
        <f t="shared" si="25"/>
        <v>D0435</v>
      </c>
      <c r="Q1529" t="str">
        <f>IFERROR(VLOOKUP(Table1[[#This Row],[Trim Distributor Code]],Sheet1!$N:$O,2,FALSE),0)</f>
        <v>D0115</v>
      </c>
      <c r="R1529">
        <f>IFERROR(VLOOKUP(Table1[[#This Row],[Salesflo AppUser Code]],HIE!$A:$B,2,FALSE),0)</f>
        <v>0</v>
      </c>
      <c r="S1529">
        <f>IFERROR(VLOOKUP(Table1[[#This Row],[Salesflo AppUser Code]],HIE!$A:$B,2,FALSE),0)</f>
        <v>0</v>
      </c>
      <c r="T1529" t="s">
        <v>2772</v>
      </c>
      <c r="U1529" t="s">
        <v>2907</v>
      </c>
      <c r="V1529" t="s">
        <v>2268</v>
      </c>
      <c r="W1529" t="s">
        <v>2542</v>
      </c>
      <c r="X1529" t="str">
        <f>IFERROR(VLOOKUP( Table1[[#This Row],[Trim Distributor Code]],Sheet1!$A:$J,10,FALSE),0)</f>
        <v>Active</v>
      </c>
    </row>
    <row r="1530" spans="1:24" hidden="1" x14ac:dyDescent="0.3">
      <c r="A1530" t="s">
        <v>4938</v>
      </c>
      <c r="B1530" t="s">
        <v>4885</v>
      </c>
      <c r="C1530" t="s">
        <v>2848</v>
      </c>
      <c r="D1530" s="8" t="s">
        <v>1412</v>
      </c>
      <c r="E1530" t="s">
        <v>4908</v>
      </c>
      <c r="F1530" t="s">
        <v>4117</v>
      </c>
      <c r="G1530" t="s">
        <v>1688</v>
      </c>
      <c r="H1530" t="s">
        <v>4106</v>
      </c>
      <c r="I1530" t="s">
        <v>4891</v>
      </c>
      <c r="J1530" t="s">
        <v>11</v>
      </c>
      <c r="K1530" s="1">
        <v>200</v>
      </c>
      <c r="L1530" s="1" t="s">
        <v>1412</v>
      </c>
      <c r="M1530" s="2">
        <f ca="1">Table1[[#This Row],[Cases]]*Table1[[#This Row],[Pack Size]]</f>
        <v>0</v>
      </c>
      <c r="N1530" s="1">
        <f ca="1">Table1[[#This Row],[Cases]]*Table1[[#This Row],[Pack Size]]</f>
        <v>70400</v>
      </c>
      <c r="O1530" s="1">
        <f>IFERROR(VLOOKUP(Table1[[#This Row],[SKU Code]],'SKU Size'!$G:$H,2,FALSE),0)*Table1[[#This Row],[Cases]]</f>
        <v>1752949.6464307816</v>
      </c>
      <c r="P1530" t="str">
        <f t="shared" si="25"/>
        <v>D0456</v>
      </c>
      <c r="Q1530" t="str">
        <f>IFERROR(VLOOKUP(Table1[[#This Row],[Trim Distributor Code]],Sheet1!$N:$O,2,FALSE),0)</f>
        <v>D0115</v>
      </c>
      <c r="R1530">
        <f>IFERROR(VLOOKUP(Table1[[#This Row],[Salesflo AppUser Code]],HIE!$A:$B,2,FALSE),0)</f>
        <v>0</v>
      </c>
      <c r="S1530">
        <f>IFERROR(VLOOKUP(Table1[[#This Row],[Salesflo AppUser Code]],HIE!$A:$B,2,FALSE),0)</f>
        <v>0</v>
      </c>
      <c r="T1530" t="s">
        <v>2772</v>
      </c>
      <c r="U1530" t="s">
        <v>2907</v>
      </c>
      <c r="V1530" t="s">
        <v>1444</v>
      </c>
      <c r="W1530" t="s">
        <v>1688</v>
      </c>
      <c r="X1530" t="str">
        <f>IFERROR(VLOOKUP( Table1[[#This Row],[Trim Distributor Code]],Sheet1!$A:$J,10,FALSE),0)</f>
        <v>Active</v>
      </c>
    </row>
    <row r="1531" spans="1:24" hidden="1" x14ac:dyDescent="0.3">
      <c r="A1531" t="s">
        <v>4938</v>
      </c>
      <c r="B1531" t="s">
        <v>4885</v>
      </c>
      <c r="C1531" t="s">
        <v>2848</v>
      </c>
      <c r="D1531" s="8" t="s">
        <v>1412</v>
      </c>
      <c r="E1531" t="s">
        <v>4908</v>
      </c>
      <c r="F1531" t="s">
        <v>4117</v>
      </c>
      <c r="G1531" t="s">
        <v>4107</v>
      </c>
      <c r="H1531" t="s">
        <v>4106</v>
      </c>
      <c r="I1531" t="s">
        <v>4747</v>
      </c>
      <c r="J1531" t="s">
        <v>1954</v>
      </c>
      <c r="K1531">
        <v>10</v>
      </c>
      <c r="L1531" s="2" t="s">
        <v>1412</v>
      </c>
      <c r="M1531" s="2">
        <f ca="1">Table1[[#This Row],[Cases]]*Table1[[#This Row],[Pack Size]]</f>
        <v>0</v>
      </c>
      <c r="N1531" s="1">
        <f ca="1">Table1[[#This Row],[Cases]]*Table1[[#This Row],[Pack Size]]</f>
        <v>2880</v>
      </c>
      <c r="O1531" s="1">
        <f>IFERROR(VLOOKUP(Table1[[#This Row],[SKU Code]],'SKU Size'!$G:$H,2,FALSE),0)*Table1[[#This Row],[Cases]]</f>
        <v>82022.000669142028</v>
      </c>
      <c r="P1531" t="str">
        <f t="shared" si="25"/>
        <v>D0456</v>
      </c>
      <c r="Q1531" t="str">
        <f>IFERROR(VLOOKUP(Table1[[#This Row],[Trim Distributor Code]],Sheet1!$N:$O,2,FALSE),0)</f>
        <v>D0115</v>
      </c>
      <c r="R1531">
        <f>IFERROR(VLOOKUP(Table1[[#This Row],[Salesflo AppUser Code]],HIE!$A:$B,2,FALSE),0)</f>
        <v>0</v>
      </c>
      <c r="S1531">
        <f>IFERROR(VLOOKUP(Table1[[#This Row],[Salesflo AppUser Code]],HIE!$A:$B,2,FALSE),0)</f>
        <v>0</v>
      </c>
      <c r="T1531" t="s">
        <v>2772</v>
      </c>
      <c r="U1531" t="s">
        <v>2907</v>
      </c>
      <c r="V1531" t="s">
        <v>1444</v>
      </c>
      <c r="W1531" t="s">
        <v>1867</v>
      </c>
      <c r="X1531" t="str">
        <f>IFERROR(VLOOKUP( Table1[[#This Row],[Trim Distributor Code]],Sheet1!$A:$J,10,FALSE),0)</f>
        <v>Active</v>
      </c>
    </row>
    <row r="1532" spans="1:24" hidden="1" x14ac:dyDescent="0.3">
      <c r="A1532" t="s">
        <v>4938</v>
      </c>
      <c r="B1532" t="s">
        <v>4885</v>
      </c>
      <c r="C1532" t="s">
        <v>2848</v>
      </c>
      <c r="D1532" s="8" t="s">
        <v>1412</v>
      </c>
      <c r="E1532" t="s">
        <v>4908</v>
      </c>
      <c r="F1532" t="s">
        <v>4117</v>
      </c>
      <c r="G1532" t="s">
        <v>4107</v>
      </c>
      <c r="H1532" t="s">
        <v>4137</v>
      </c>
      <c r="I1532" t="s">
        <v>4710</v>
      </c>
      <c r="J1532" t="s">
        <v>1995</v>
      </c>
      <c r="K1532">
        <v>5</v>
      </c>
      <c r="L1532" s="2" t="s">
        <v>1412</v>
      </c>
      <c r="M1532" s="2">
        <f ca="1">Table1[[#This Row],[Cases]]*Table1[[#This Row],[Pack Size]]</f>
        <v>0</v>
      </c>
      <c r="N1532" s="1">
        <f ca="1">Table1[[#This Row],[Cases]]*Table1[[#This Row],[Pack Size]]</f>
        <v>960</v>
      </c>
      <c r="O1532" s="1">
        <f>IFERROR(VLOOKUP(Table1[[#This Row],[SKU Code]],'SKU Size'!$G:$H,2,FALSE),0)*Table1[[#This Row],[Cases]]</f>
        <v>41529.207982250082</v>
      </c>
      <c r="P1532" t="str">
        <f t="shared" si="25"/>
        <v>D0456</v>
      </c>
      <c r="Q1532" t="str">
        <f>IFERROR(VLOOKUP(Table1[[#This Row],[Trim Distributor Code]],Sheet1!$N:$O,2,FALSE),0)</f>
        <v>D0115</v>
      </c>
      <c r="R1532">
        <f>IFERROR(VLOOKUP(Table1[[#This Row],[Salesflo AppUser Code]],HIE!$A:$B,2,FALSE),0)</f>
        <v>0</v>
      </c>
      <c r="S1532">
        <f>IFERROR(VLOOKUP(Table1[[#This Row],[Salesflo AppUser Code]],HIE!$A:$B,2,FALSE),0)</f>
        <v>0</v>
      </c>
      <c r="T1532" t="s">
        <v>2772</v>
      </c>
      <c r="U1532" t="s">
        <v>2907</v>
      </c>
      <c r="V1532" t="s">
        <v>1606</v>
      </c>
      <c r="W1532" t="s">
        <v>1867</v>
      </c>
      <c r="X1532" t="str">
        <f>IFERROR(VLOOKUP( Table1[[#This Row],[Trim Distributor Code]],Sheet1!$A:$J,10,FALSE),0)</f>
        <v>Active</v>
      </c>
    </row>
    <row r="1533" spans="1:24" hidden="1" x14ac:dyDescent="0.3">
      <c r="A1533" t="s">
        <v>4938</v>
      </c>
      <c r="B1533" t="s">
        <v>4885</v>
      </c>
      <c r="C1533" t="s">
        <v>2848</v>
      </c>
      <c r="D1533" s="8" t="s">
        <v>1412</v>
      </c>
      <c r="E1533" t="s">
        <v>4908</v>
      </c>
      <c r="F1533" t="s">
        <v>4117</v>
      </c>
      <c r="G1533" t="s">
        <v>4108</v>
      </c>
      <c r="H1533" t="s">
        <v>4109</v>
      </c>
      <c r="I1533" t="s">
        <v>4566</v>
      </c>
      <c r="J1533" t="s">
        <v>13</v>
      </c>
      <c r="K1533">
        <v>2.5</v>
      </c>
      <c r="L1533" s="2" t="s">
        <v>1412</v>
      </c>
      <c r="M1533" s="2">
        <f ca="1">Table1[[#This Row],[Cases]]*Table1[[#This Row],[Pack Size]]</f>
        <v>0</v>
      </c>
      <c r="N1533" s="1">
        <f ca="1">Table1[[#This Row],[Cases]]*Table1[[#This Row],[Pack Size]]</f>
        <v>250</v>
      </c>
      <c r="O1533" s="1">
        <f>IFERROR(VLOOKUP(Table1[[#This Row],[SKU Code]],'SKU Size'!$G:$H,2,FALSE),0)*Table1[[#This Row],[Cases]]</f>
        <v>26421.685148261768</v>
      </c>
      <c r="P1533" t="str">
        <f t="shared" si="25"/>
        <v>D0456</v>
      </c>
      <c r="Q1533" t="str">
        <f>IFERROR(VLOOKUP(Table1[[#This Row],[Trim Distributor Code]],Sheet1!$N:$O,2,FALSE),0)</f>
        <v>D0115</v>
      </c>
      <c r="R1533">
        <f>IFERROR(VLOOKUP(Table1[[#This Row],[Salesflo AppUser Code]],HIE!$A:$B,2,FALSE),0)</f>
        <v>0</v>
      </c>
      <c r="S1533">
        <f>IFERROR(VLOOKUP(Table1[[#This Row],[Salesflo AppUser Code]],HIE!$A:$B,2,FALSE),0)</f>
        <v>0</v>
      </c>
      <c r="T1533" t="s">
        <v>2772</v>
      </c>
      <c r="U1533" t="s">
        <v>2907</v>
      </c>
      <c r="V1533" t="s">
        <v>1423</v>
      </c>
      <c r="W1533" t="s">
        <v>1659</v>
      </c>
      <c r="X1533" t="str">
        <f>IFERROR(VLOOKUP( Table1[[#This Row],[Trim Distributor Code]],Sheet1!$A:$J,10,FALSE),0)</f>
        <v>Active</v>
      </c>
    </row>
    <row r="1534" spans="1:24" hidden="1" x14ac:dyDescent="0.3">
      <c r="A1534" t="s">
        <v>4938</v>
      </c>
      <c r="B1534" t="s">
        <v>4885</v>
      </c>
      <c r="C1534" t="s">
        <v>2848</v>
      </c>
      <c r="D1534" s="8" t="s">
        <v>1412</v>
      </c>
      <c r="E1534" t="s">
        <v>4908</v>
      </c>
      <c r="F1534" t="s">
        <v>4117</v>
      </c>
      <c r="G1534" t="s">
        <v>4110</v>
      </c>
      <c r="H1534" t="s">
        <v>4109</v>
      </c>
      <c r="J1534" t="s">
        <v>1682</v>
      </c>
      <c r="K1534">
        <v>0.5</v>
      </c>
      <c r="L1534" s="2" t="s">
        <v>1412</v>
      </c>
      <c r="M1534" s="2">
        <f ca="1">Table1[[#This Row],[Cases]]*Table1[[#This Row],[Pack Size]]</f>
        <v>0</v>
      </c>
      <c r="N1534" s="1">
        <f ca="1">Table1[[#This Row],[Cases]]*Table1[[#This Row],[Pack Size]]</f>
        <v>50</v>
      </c>
      <c r="O1534" s="1">
        <f>IFERROR(VLOOKUP(Table1[[#This Row],[SKU Code]],'SKU Size'!$G:$H,2,FALSE),0)*Table1[[#This Row],[Cases]]</f>
        <v>3773.5673677581854</v>
      </c>
      <c r="P1534" t="str">
        <f t="shared" si="25"/>
        <v>D0456</v>
      </c>
      <c r="Q1534" t="str">
        <f>IFERROR(VLOOKUP(Table1[[#This Row],[Trim Distributor Code]],Sheet1!$N:$O,2,FALSE),0)</f>
        <v>D0115</v>
      </c>
      <c r="R1534">
        <f>IFERROR(VLOOKUP(Table1[[#This Row],[Salesflo AppUser Code]],HIE!$A:$B,2,FALSE),0)</f>
        <v>0</v>
      </c>
      <c r="S1534">
        <f>IFERROR(VLOOKUP(Table1[[#This Row],[Salesflo AppUser Code]],HIE!$A:$B,2,FALSE),0)</f>
        <v>0</v>
      </c>
      <c r="T1534" t="s">
        <v>2772</v>
      </c>
      <c r="U1534" t="s">
        <v>2907</v>
      </c>
      <c r="V1534" t="s">
        <v>1423</v>
      </c>
      <c r="W1534" t="s">
        <v>1679</v>
      </c>
      <c r="X1534" t="str">
        <f>IFERROR(VLOOKUP( Table1[[#This Row],[Trim Distributor Code]],Sheet1!$A:$J,10,FALSE),0)</f>
        <v>Active</v>
      </c>
    </row>
    <row r="1535" spans="1:24" hidden="1" x14ac:dyDescent="0.3">
      <c r="A1535" t="s">
        <v>4938</v>
      </c>
      <c r="B1535" t="s">
        <v>4885</v>
      </c>
      <c r="C1535" t="s">
        <v>2848</v>
      </c>
      <c r="D1535" s="8" t="s">
        <v>1412</v>
      </c>
      <c r="E1535" t="s">
        <v>4908</v>
      </c>
      <c r="F1535" t="s">
        <v>4117</v>
      </c>
      <c r="G1535" t="s">
        <v>4112</v>
      </c>
      <c r="H1535" t="s">
        <v>4109</v>
      </c>
      <c r="I1535" t="s">
        <v>4749</v>
      </c>
      <c r="J1535" t="s">
        <v>1877</v>
      </c>
      <c r="K1535">
        <v>1.5</v>
      </c>
      <c r="L1535" s="2" t="s">
        <v>1412</v>
      </c>
      <c r="M1535" s="2">
        <f ca="1">Table1[[#This Row],[Cases]]*Table1[[#This Row],[Pack Size]]</f>
        <v>0</v>
      </c>
      <c r="N1535" s="1">
        <f ca="1">Table1[[#This Row],[Cases]]*Table1[[#This Row],[Pack Size]]</f>
        <v>150</v>
      </c>
      <c r="O1535" s="1">
        <f>IFERROR(VLOOKUP(Table1[[#This Row],[SKU Code]],'SKU Size'!$G:$H,2,FALSE),0)*Table1[[#This Row],[Cases]]</f>
        <v>18564.81709255973</v>
      </c>
      <c r="P1535" t="str">
        <f t="shared" si="25"/>
        <v>D0456</v>
      </c>
      <c r="Q1535" t="str">
        <f>IFERROR(VLOOKUP(Table1[[#This Row],[Trim Distributor Code]],Sheet1!$N:$O,2,FALSE),0)</f>
        <v>D0115</v>
      </c>
      <c r="R1535">
        <f>IFERROR(VLOOKUP(Table1[[#This Row],[Salesflo AppUser Code]],HIE!$A:$B,2,FALSE),0)</f>
        <v>0</v>
      </c>
      <c r="S1535">
        <f>IFERROR(VLOOKUP(Table1[[#This Row],[Salesflo AppUser Code]],HIE!$A:$B,2,FALSE),0)</f>
        <v>0</v>
      </c>
      <c r="T1535" t="s">
        <v>2772</v>
      </c>
      <c r="U1535" t="s">
        <v>2907</v>
      </c>
      <c r="V1535" t="s">
        <v>1423</v>
      </c>
      <c r="W1535" t="s">
        <v>1868</v>
      </c>
      <c r="X1535" t="str">
        <f>IFERROR(VLOOKUP( Table1[[#This Row],[Trim Distributor Code]],Sheet1!$A:$J,10,FALSE),0)</f>
        <v>Active</v>
      </c>
    </row>
    <row r="1536" spans="1:24" hidden="1" x14ac:dyDescent="0.3">
      <c r="A1536" t="s">
        <v>4938</v>
      </c>
      <c r="B1536" t="s">
        <v>4885</v>
      </c>
      <c r="C1536" t="s">
        <v>2848</v>
      </c>
      <c r="D1536" s="8" t="s">
        <v>1412</v>
      </c>
      <c r="E1536" t="s">
        <v>4908</v>
      </c>
      <c r="F1536" t="s">
        <v>4117</v>
      </c>
      <c r="G1536" t="s">
        <v>4111</v>
      </c>
      <c r="H1536" t="s">
        <v>4109</v>
      </c>
      <c r="I1536" t="s">
        <v>4638</v>
      </c>
      <c r="J1536" t="s">
        <v>1440</v>
      </c>
      <c r="K1536">
        <v>2.5</v>
      </c>
      <c r="L1536" s="2" t="s">
        <v>1412</v>
      </c>
      <c r="M1536" s="2">
        <f ca="1">Table1[[#This Row],[Cases]]*Table1[[#This Row],[Pack Size]]</f>
        <v>0</v>
      </c>
      <c r="N1536" s="1">
        <f ca="1">Table1[[#This Row],[Cases]]*Table1[[#This Row],[Pack Size]]</f>
        <v>250</v>
      </c>
      <c r="O1536" s="1">
        <f>IFERROR(VLOOKUP(Table1[[#This Row],[SKU Code]],'SKU Size'!$G:$H,2,FALSE),0)*Table1[[#This Row],[Cases]]</f>
        <v>25386.370208867735</v>
      </c>
      <c r="P1536" t="str">
        <f t="shared" si="25"/>
        <v>D0456</v>
      </c>
      <c r="Q1536" t="str">
        <f>IFERROR(VLOOKUP(Table1[[#This Row],[Trim Distributor Code]],Sheet1!$N:$O,2,FALSE),0)</f>
        <v>D0115</v>
      </c>
      <c r="R1536">
        <f>IFERROR(VLOOKUP(Table1[[#This Row],[Salesflo AppUser Code]],HIE!$A:$B,2,FALSE),0)</f>
        <v>0</v>
      </c>
      <c r="S1536">
        <f>IFERROR(VLOOKUP(Table1[[#This Row],[Salesflo AppUser Code]],HIE!$A:$B,2,FALSE),0)</f>
        <v>0</v>
      </c>
      <c r="T1536" t="s">
        <v>2772</v>
      </c>
      <c r="U1536" t="s">
        <v>2907</v>
      </c>
      <c r="V1536" t="s">
        <v>1423</v>
      </c>
      <c r="W1536" t="s">
        <v>1431</v>
      </c>
      <c r="X1536" t="str">
        <f>IFERROR(VLOOKUP( Table1[[#This Row],[Trim Distributor Code]],Sheet1!$A:$J,10,FALSE),0)</f>
        <v>Active</v>
      </c>
    </row>
    <row r="1537" spans="1:24" hidden="1" x14ac:dyDescent="0.3">
      <c r="A1537" t="s">
        <v>4938</v>
      </c>
      <c r="B1537" t="s">
        <v>4885</v>
      </c>
      <c r="C1537" t="s">
        <v>2848</v>
      </c>
      <c r="D1537" s="8" t="s">
        <v>1412</v>
      </c>
      <c r="E1537" t="s">
        <v>4908</v>
      </c>
      <c r="F1537" t="s">
        <v>4117</v>
      </c>
      <c r="G1537" t="s">
        <v>4521</v>
      </c>
      <c r="H1537" t="s">
        <v>4113</v>
      </c>
      <c r="I1537" t="s">
        <v>4540</v>
      </c>
      <c r="J1537" t="s">
        <v>14</v>
      </c>
      <c r="K1537">
        <v>6</v>
      </c>
      <c r="L1537" s="2" t="s">
        <v>1412</v>
      </c>
      <c r="M1537" s="2">
        <f ca="1">Table1[[#This Row],[Cases]]*Table1[[#This Row],[Pack Size]]</f>
        <v>0</v>
      </c>
      <c r="N1537" s="1">
        <f ca="1">Table1[[#This Row],[Cases]]*Table1[[#This Row],[Pack Size]]</f>
        <v>144</v>
      </c>
      <c r="O1537" s="1">
        <f>IFERROR(VLOOKUP(Table1[[#This Row],[SKU Code]],'SKU Size'!$G:$H,2,FALSE),0)*Table1[[#This Row],[Cases]]</f>
        <v>21548.83959150366</v>
      </c>
      <c r="P1537" t="str">
        <f t="shared" si="25"/>
        <v>D0456</v>
      </c>
      <c r="Q1537" t="str">
        <f>IFERROR(VLOOKUP(Table1[[#This Row],[Trim Distributor Code]],Sheet1!$N:$O,2,FALSE),0)</f>
        <v>D0115</v>
      </c>
      <c r="R1537">
        <f>IFERROR(VLOOKUP(Table1[[#This Row],[Salesflo AppUser Code]],HIE!$A:$B,2,FALSE),0)</f>
        <v>0</v>
      </c>
      <c r="S1537">
        <f>IFERROR(VLOOKUP(Table1[[#This Row],[Salesflo AppUser Code]],HIE!$A:$B,2,FALSE),0)</f>
        <v>0</v>
      </c>
      <c r="T1537" t="s">
        <v>2772</v>
      </c>
      <c r="U1537" t="s">
        <v>2907</v>
      </c>
      <c r="V1537" t="s">
        <v>1632</v>
      </c>
      <c r="W1537" t="s">
        <v>1688</v>
      </c>
      <c r="X1537" t="str">
        <f>IFERROR(VLOOKUP( Table1[[#This Row],[Trim Distributor Code]],Sheet1!$A:$J,10,FALSE),0)</f>
        <v>Active</v>
      </c>
    </row>
    <row r="1538" spans="1:24" hidden="1" x14ac:dyDescent="0.3">
      <c r="A1538" t="s">
        <v>4938</v>
      </c>
      <c r="B1538" t="s">
        <v>4885</v>
      </c>
      <c r="C1538" t="s">
        <v>2848</v>
      </c>
      <c r="D1538" s="8" t="s">
        <v>1412</v>
      </c>
      <c r="E1538" t="s">
        <v>4908</v>
      </c>
      <c r="F1538" t="s">
        <v>4117</v>
      </c>
      <c r="G1538" t="s">
        <v>4107</v>
      </c>
      <c r="H1538" t="s">
        <v>4113</v>
      </c>
      <c r="I1538" t="s">
        <v>4748</v>
      </c>
      <c r="J1538" t="s">
        <v>2021</v>
      </c>
      <c r="K1538" s="1">
        <v>1.5</v>
      </c>
      <c r="L1538" s="1" t="s">
        <v>1412</v>
      </c>
      <c r="M1538" s="2">
        <f ca="1">Table1[[#This Row],[Cases]]*Table1[[#This Row],[Pack Size]]</f>
        <v>0</v>
      </c>
      <c r="N1538" s="1">
        <f ca="1">Table1[[#This Row],[Cases]]*Table1[[#This Row],[Pack Size]]</f>
        <v>36</v>
      </c>
      <c r="O1538" s="1">
        <f>IFERROR(VLOOKUP(Table1[[#This Row],[SKU Code]],'SKU Size'!$G:$H,2,FALSE),0)*Table1[[#This Row],[Cases]]</f>
        <v>11193.96463650097</v>
      </c>
      <c r="P1538" t="str">
        <f t="shared" ref="P1538:P1601" si="26">TRIM(E1538)</f>
        <v>D0456</v>
      </c>
      <c r="Q1538" t="str">
        <f>IFERROR(VLOOKUP(Table1[[#This Row],[Trim Distributor Code]],Sheet1!$N:$O,2,FALSE),0)</f>
        <v>D0115</v>
      </c>
      <c r="R1538">
        <f>IFERROR(VLOOKUP(Table1[[#This Row],[Salesflo AppUser Code]],HIE!$A:$B,2,FALSE),0)</f>
        <v>0</v>
      </c>
      <c r="S1538">
        <f>IFERROR(VLOOKUP(Table1[[#This Row],[Salesflo AppUser Code]],HIE!$A:$B,2,FALSE),0)</f>
        <v>0</v>
      </c>
      <c r="T1538" t="s">
        <v>2772</v>
      </c>
      <c r="U1538" t="s">
        <v>2907</v>
      </c>
      <c r="V1538" t="s">
        <v>1632</v>
      </c>
      <c r="W1538" t="s">
        <v>1867</v>
      </c>
      <c r="X1538" t="str">
        <f>IFERROR(VLOOKUP( Table1[[#This Row],[Trim Distributor Code]],Sheet1!$A:$J,10,FALSE),0)</f>
        <v>Active</v>
      </c>
    </row>
    <row r="1539" spans="1:24" hidden="1" x14ac:dyDescent="0.3">
      <c r="A1539" t="s">
        <v>4938</v>
      </c>
      <c r="B1539" t="s">
        <v>4885</v>
      </c>
      <c r="C1539" t="s">
        <v>2848</v>
      </c>
      <c r="D1539" s="8" t="s">
        <v>1412</v>
      </c>
      <c r="E1539" t="s">
        <v>4908</v>
      </c>
      <c r="F1539" t="s">
        <v>4117</v>
      </c>
      <c r="G1539" t="s">
        <v>4111</v>
      </c>
      <c r="H1539" t="s">
        <v>4113</v>
      </c>
      <c r="I1539" t="s">
        <v>4541</v>
      </c>
      <c r="J1539" t="s">
        <v>1656</v>
      </c>
      <c r="K1539">
        <v>2.5</v>
      </c>
      <c r="L1539" s="2" t="s">
        <v>1412</v>
      </c>
      <c r="M1539" s="2">
        <f ca="1">Table1[[#This Row],[Cases]]*Table1[[#This Row],[Pack Size]]</f>
        <v>0</v>
      </c>
      <c r="N1539" s="1">
        <f ca="1">Table1[[#This Row],[Cases]]*Table1[[#This Row],[Pack Size]]</f>
        <v>120</v>
      </c>
      <c r="O1539" s="1">
        <f>IFERROR(VLOOKUP(Table1[[#This Row],[SKU Code]],'SKU Size'!$G:$H,2,FALSE),0)*Table1[[#This Row],[Cases]]</f>
        <v>2509.7871897675222</v>
      </c>
      <c r="P1539" t="str">
        <f t="shared" si="26"/>
        <v>D0456</v>
      </c>
      <c r="Q1539" t="str">
        <f>IFERROR(VLOOKUP(Table1[[#This Row],[Trim Distributor Code]],Sheet1!$N:$O,2,FALSE),0)</f>
        <v>D0115</v>
      </c>
      <c r="R1539">
        <f>IFERROR(VLOOKUP(Table1[[#This Row],[Salesflo AppUser Code]],HIE!$A:$B,2,FALSE),0)</f>
        <v>0</v>
      </c>
      <c r="S1539">
        <f>IFERROR(VLOOKUP(Table1[[#This Row],[Salesflo AppUser Code]],HIE!$A:$B,2,FALSE),0)</f>
        <v>0</v>
      </c>
      <c r="T1539" t="s">
        <v>2772</v>
      </c>
      <c r="U1539" t="s">
        <v>2907</v>
      </c>
      <c r="V1539" t="s">
        <v>1632</v>
      </c>
      <c r="W1539" t="s">
        <v>1431</v>
      </c>
      <c r="X1539" t="str">
        <f>IFERROR(VLOOKUP( Table1[[#This Row],[Trim Distributor Code]],Sheet1!$A:$J,10,FALSE),0)</f>
        <v>Active</v>
      </c>
    </row>
    <row r="1540" spans="1:24" hidden="1" x14ac:dyDescent="0.3">
      <c r="A1540" t="s">
        <v>4938</v>
      </c>
      <c r="B1540" t="s">
        <v>4885</v>
      </c>
      <c r="C1540" t="s">
        <v>2848</v>
      </c>
      <c r="D1540" s="8" t="s">
        <v>1412</v>
      </c>
      <c r="E1540" t="s">
        <v>4908</v>
      </c>
      <c r="F1540" t="s">
        <v>4117</v>
      </c>
      <c r="G1540" t="s">
        <v>1422</v>
      </c>
      <c r="H1540" t="s">
        <v>4360</v>
      </c>
      <c r="I1540" t="s">
        <v>4645</v>
      </c>
      <c r="J1540" t="s">
        <v>4271</v>
      </c>
      <c r="K1540">
        <v>2.5</v>
      </c>
      <c r="L1540" s="2" t="s">
        <v>1412</v>
      </c>
      <c r="M1540" s="2">
        <f ca="1">Table1[[#This Row],[Cases]]*Table1[[#This Row],[Pack Size]]</f>
        <v>0</v>
      </c>
      <c r="N1540" s="1">
        <f ca="1">Table1[[#This Row],[Cases]]*Table1[[#This Row],[Pack Size]]</f>
        <v>240</v>
      </c>
      <c r="O1540" s="1">
        <f>IFERROR(VLOOKUP(Table1[[#This Row],[SKU Code]],'SKU Size'!$G:$H,2,FALSE),0)*Table1[[#This Row],[Cases]]</f>
        <v>0</v>
      </c>
      <c r="P1540" t="str">
        <f t="shared" si="26"/>
        <v>D0456</v>
      </c>
      <c r="Q1540" t="str">
        <f>IFERROR(VLOOKUP(Table1[[#This Row],[Trim Distributor Code]],Sheet1!$N:$O,2,FALSE),0)</f>
        <v>D0115</v>
      </c>
      <c r="R1540">
        <f>IFERROR(VLOOKUP(Table1[[#This Row],[Salesflo AppUser Code]],HIE!$A:$B,2,FALSE),0)</f>
        <v>0</v>
      </c>
      <c r="S1540">
        <f>IFERROR(VLOOKUP(Table1[[#This Row],[Salesflo AppUser Code]],HIE!$A:$B,2,FALSE),0)</f>
        <v>0</v>
      </c>
      <c r="T1540" t="s">
        <v>2772</v>
      </c>
      <c r="U1540" t="s">
        <v>2907</v>
      </c>
      <c r="V1540" t="s">
        <v>4360</v>
      </c>
      <c r="W1540" t="s">
        <v>1422</v>
      </c>
      <c r="X1540" t="str">
        <f>IFERROR(VLOOKUP( Table1[[#This Row],[Trim Distributor Code]],Sheet1!$A:$J,10,FALSE),0)</f>
        <v>Active</v>
      </c>
    </row>
    <row r="1541" spans="1:24" hidden="1" x14ac:dyDescent="0.3">
      <c r="A1541" t="s">
        <v>4938</v>
      </c>
      <c r="B1541" t="s">
        <v>4885</v>
      </c>
      <c r="C1541" t="s">
        <v>2848</v>
      </c>
      <c r="D1541" s="8" t="s">
        <v>1412</v>
      </c>
      <c r="E1541" t="s">
        <v>4908</v>
      </c>
      <c r="F1541" t="s">
        <v>4117</v>
      </c>
      <c r="G1541" t="s">
        <v>2542</v>
      </c>
      <c r="H1541" t="s">
        <v>2268</v>
      </c>
      <c r="I1541" t="s">
        <v>4595</v>
      </c>
      <c r="J1541" t="s">
        <v>2543</v>
      </c>
      <c r="K1541" s="1">
        <v>5</v>
      </c>
      <c r="L1541" s="1" t="s">
        <v>1412</v>
      </c>
      <c r="M1541" s="2">
        <f ca="1">Table1[[#This Row],[Cases]]*Table1[[#This Row],[Pack Size]]</f>
        <v>0</v>
      </c>
      <c r="N1541" s="1">
        <f ca="1">Table1[[#This Row],[Cases]]*Table1[[#This Row],[Pack Size]]</f>
        <v>2400</v>
      </c>
      <c r="O1541" s="1">
        <f>IFERROR(VLOOKUP(Table1[[#This Row],[SKU Code]],'SKU Size'!$G:$H,2,FALSE),0)*Table1[[#This Row],[Cases]]</f>
        <v>24964.926738875882</v>
      </c>
      <c r="P1541" t="str">
        <f t="shared" si="26"/>
        <v>D0456</v>
      </c>
      <c r="Q1541" t="str">
        <f>IFERROR(VLOOKUP(Table1[[#This Row],[Trim Distributor Code]],Sheet1!$N:$O,2,FALSE),0)</f>
        <v>D0115</v>
      </c>
      <c r="R1541">
        <f>IFERROR(VLOOKUP(Table1[[#This Row],[Salesflo AppUser Code]],HIE!$A:$B,2,FALSE),0)</f>
        <v>0</v>
      </c>
      <c r="S1541">
        <f>IFERROR(VLOOKUP(Table1[[#This Row],[Salesflo AppUser Code]],HIE!$A:$B,2,FALSE),0)</f>
        <v>0</v>
      </c>
      <c r="T1541" t="s">
        <v>2772</v>
      </c>
      <c r="U1541" t="s">
        <v>2907</v>
      </c>
      <c r="V1541" t="s">
        <v>2268</v>
      </c>
      <c r="W1541" t="s">
        <v>2542</v>
      </c>
      <c r="X1541" t="str">
        <f>IFERROR(VLOOKUP( Table1[[#This Row],[Trim Distributor Code]],Sheet1!$A:$J,10,FALSE),0)</f>
        <v>Active</v>
      </c>
    </row>
    <row r="1542" spans="1:24" hidden="1" x14ac:dyDescent="0.3">
      <c r="A1542" t="s">
        <v>4938</v>
      </c>
      <c r="B1542" t="s">
        <v>4885</v>
      </c>
      <c r="C1542" t="s">
        <v>2848</v>
      </c>
      <c r="D1542" s="8" t="s">
        <v>1412</v>
      </c>
      <c r="E1542" t="s">
        <v>4908</v>
      </c>
      <c r="F1542" t="s">
        <v>4117</v>
      </c>
      <c r="G1542" t="s">
        <v>2581</v>
      </c>
      <c r="H1542" t="s">
        <v>4115</v>
      </c>
      <c r="I1542" t="s">
        <v>4542</v>
      </c>
      <c r="J1542" t="s">
        <v>16</v>
      </c>
      <c r="K1542" s="1">
        <v>1</v>
      </c>
      <c r="L1542" s="1" t="s">
        <v>1412</v>
      </c>
      <c r="M1542" s="2">
        <f ca="1">Table1[[#This Row],[Cases]]*Table1[[#This Row],[Pack Size]]</f>
        <v>0</v>
      </c>
      <c r="N1542" s="1">
        <f ca="1">Table1[[#This Row],[Cases]]*Table1[[#This Row],[Pack Size]]</f>
        <v>288</v>
      </c>
      <c r="O1542" s="1">
        <f>IFERROR(VLOOKUP(Table1[[#This Row],[SKU Code]],'SKU Size'!$G:$H,2,FALSE),0)*Table1[[#This Row],[Cases]]</f>
        <v>4853.4292677265948</v>
      </c>
      <c r="P1542" t="str">
        <f t="shared" si="26"/>
        <v>D0456</v>
      </c>
      <c r="Q1542" t="str">
        <f>IFERROR(VLOOKUP(Table1[[#This Row],[Trim Distributor Code]],Sheet1!$N:$O,2,FALSE),0)</f>
        <v>D0115</v>
      </c>
      <c r="R1542">
        <f>IFERROR(VLOOKUP(Table1[[#This Row],[Salesflo AppUser Code]],HIE!$A:$B,2,FALSE),0)</f>
        <v>0</v>
      </c>
      <c r="S1542">
        <f>IFERROR(VLOOKUP(Table1[[#This Row],[Salesflo AppUser Code]],HIE!$A:$B,2,FALSE),0)</f>
        <v>0</v>
      </c>
      <c r="T1542" t="s">
        <v>2772</v>
      </c>
      <c r="U1542" t="s">
        <v>2907</v>
      </c>
      <c r="V1542" t="s">
        <v>2616</v>
      </c>
      <c r="W1542" t="s">
        <v>2617</v>
      </c>
      <c r="X1542" t="str">
        <f>IFERROR(VLOOKUP( Table1[[#This Row],[Trim Distributor Code]],Sheet1!$A:$J,10,FALSE),0)</f>
        <v>Active</v>
      </c>
    </row>
    <row r="1543" spans="1:24" hidden="1" x14ac:dyDescent="0.3">
      <c r="A1543" t="s">
        <v>4938</v>
      </c>
      <c r="B1543" t="s">
        <v>4885</v>
      </c>
      <c r="C1543" t="s">
        <v>2848</v>
      </c>
      <c r="D1543" s="8" t="s">
        <v>1412</v>
      </c>
      <c r="E1543" t="s">
        <v>4908</v>
      </c>
      <c r="F1543" t="s">
        <v>4117</v>
      </c>
      <c r="G1543" t="s">
        <v>2581</v>
      </c>
      <c r="H1543" t="s">
        <v>4116</v>
      </c>
      <c r="I1543" t="s">
        <v>4543</v>
      </c>
      <c r="J1543" t="s">
        <v>15</v>
      </c>
      <c r="K1543" s="1">
        <v>0.5</v>
      </c>
      <c r="L1543" s="1" t="s">
        <v>1412</v>
      </c>
      <c r="M1543" s="2">
        <f ca="1">Table1[[#This Row],[Cases]]*Table1[[#This Row],[Pack Size]]</f>
        <v>0</v>
      </c>
      <c r="N1543" s="1">
        <f ca="1">Table1[[#This Row],[Cases]]*Table1[[#This Row],[Pack Size]]</f>
        <v>72</v>
      </c>
      <c r="O1543" s="1">
        <f>IFERROR(VLOOKUP(Table1[[#This Row],[SKU Code]],'SKU Size'!$G:$H,2,FALSE),0)*Table1[[#This Row],[Cases]]</f>
        <v>2762.7443882738626</v>
      </c>
      <c r="P1543" t="str">
        <f t="shared" si="26"/>
        <v>D0456</v>
      </c>
      <c r="Q1543" t="str">
        <f>IFERROR(VLOOKUP(Table1[[#This Row],[Trim Distributor Code]],Sheet1!$N:$O,2,FALSE),0)</f>
        <v>D0115</v>
      </c>
      <c r="R1543">
        <f>IFERROR(VLOOKUP(Table1[[#This Row],[Salesflo AppUser Code]],HIE!$A:$B,2,FALSE),0)</f>
        <v>0</v>
      </c>
      <c r="S1543">
        <f>IFERROR(VLOOKUP(Table1[[#This Row],[Salesflo AppUser Code]],HIE!$A:$B,2,FALSE),0)</f>
        <v>0</v>
      </c>
      <c r="T1543" t="s">
        <v>2772</v>
      </c>
      <c r="U1543" t="s">
        <v>2907</v>
      </c>
      <c r="V1543" t="s">
        <v>2582</v>
      </c>
      <c r="W1543" t="s">
        <v>2590</v>
      </c>
      <c r="X1543" t="str">
        <f>IFERROR(VLOOKUP( Table1[[#This Row],[Trim Distributor Code]],Sheet1!$A:$J,10,FALSE),0)</f>
        <v>Active</v>
      </c>
    </row>
    <row r="1544" spans="1:24" hidden="1" x14ac:dyDescent="0.3">
      <c r="A1544" t="s">
        <v>4938</v>
      </c>
      <c r="B1544" t="s">
        <v>4886</v>
      </c>
      <c r="C1544" t="s">
        <v>4909</v>
      </c>
      <c r="D1544" s="8" t="s">
        <v>1412</v>
      </c>
      <c r="E1544" t="s">
        <v>4908</v>
      </c>
      <c r="F1544" t="s">
        <v>4117</v>
      </c>
      <c r="G1544" t="s">
        <v>1688</v>
      </c>
      <c r="H1544" t="s">
        <v>4106</v>
      </c>
      <c r="I1544" t="s">
        <v>4891</v>
      </c>
      <c r="J1544" t="s">
        <v>11</v>
      </c>
      <c r="K1544">
        <v>200</v>
      </c>
      <c r="L1544" s="2" t="s">
        <v>1412</v>
      </c>
      <c r="M1544" s="2">
        <f ca="1">Table1[[#This Row],[Cases]]*Table1[[#This Row],[Pack Size]]</f>
        <v>0</v>
      </c>
      <c r="N1544" s="1">
        <f ca="1">Table1[[#This Row],[Cases]]*Table1[[#This Row],[Pack Size]]</f>
        <v>70400</v>
      </c>
      <c r="O1544" s="1">
        <f>IFERROR(VLOOKUP(Table1[[#This Row],[SKU Code]],'SKU Size'!$G:$H,2,FALSE),0)*Table1[[#This Row],[Cases]]</f>
        <v>1752949.6464307816</v>
      </c>
      <c r="P1544" t="str">
        <f t="shared" si="26"/>
        <v>D0456</v>
      </c>
      <c r="Q1544" t="str">
        <f>IFERROR(VLOOKUP(Table1[[#This Row],[Trim Distributor Code]],Sheet1!$N:$O,2,FALSE),0)</f>
        <v>D0115</v>
      </c>
      <c r="R1544">
        <f>IFERROR(VLOOKUP(Table1[[#This Row],[Salesflo AppUser Code]],HIE!$A:$B,2,FALSE),0)</f>
        <v>0</v>
      </c>
      <c r="S1544">
        <f>IFERROR(VLOOKUP(Table1[[#This Row],[Salesflo AppUser Code]],HIE!$A:$B,2,FALSE),0)</f>
        <v>0</v>
      </c>
      <c r="T1544" t="s">
        <v>2772</v>
      </c>
      <c r="U1544" t="s">
        <v>2907</v>
      </c>
      <c r="V1544" t="s">
        <v>1444</v>
      </c>
      <c r="W1544" t="s">
        <v>1688</v>
      </c>
      <c r="X1544" t="str">
        <f>IFERROR(VLOOKUP( Table1[[#This Row],[Trim Distributor Code]],Sheet1!$A:$J,10,FALSE),0)</f>
        <v>Active</v>
      </c>
    </row>
    <row r="1545" spans="1:24" hidden="1" x14ac:dyDescent="0.3">
      <c r="A1545" t="s">
        <v>4938</v>
      </c>
      <c r="B1545" t="s">
        <v>4886</v>
      </c>
      <c r="C1545" t="s">
        <v>4909</v>
      </c>
      <c r="D1545" s="8" t="s">
        <v>1412</v>
      </c>
      <c r="E1545" t="s">
        <v>4908</v>
      </c>
      <c r="F1545" t="s">
        <v>4117</v>
      </c>
      <c r="G1545" t="s">
        <v>4107</v>
      </c>
      <c r="H1545" t="s">
        <v>4106</v>
      </c>
      <c r="I1545" t="s">
        <v>4747</v>
      </c>
      <c r="J1545" t="s">
        <v>1954</v>
      </c>
      <c r="K1545">
        <v>10</v>
      </c>
      <c r="L1545" s="2" t="s">
        <v>1412</v>
      </c>
      <c r="M1545" s="2">
        <f ca="1">Table1[[#This Row],[Cases]]*Table1[[#This Row],[Pack Size]]</f>
        <v>0</v>
      </c>
      <c r="N1545" s="1">
        <f ca="1">Table1[[#This Row],[Cases]]*Table1[[#This Row],[Pack Size]]</f>
        <v>2880</v>
      </c>
      <c r="O1545" s="1">
        <f>IFERROR(VLOOKUP(Table1[[#This Row],[SKU Code]],'SKU Size'!$G:$H,2,FALSE),0)*Table1[[#This Row],[Cases]]</f>
        <v>82022.000669142028</v>
      </c>
      <c r="P1545" t="str">
        <f t="shared" si="26"/>
        <v>D0456</v>
      </c>
      <c r="Q1545" t="str">
        <f>IFERROR(VLOOKUP(Table1[[#This Row],[Trim Distributor Code]],Sheet1!$N:$O,2,FALSE),0)</f>
        <v>D0115</v>
      </c>
      <c r="R1545">
        <f>IFERROR(VLOOKUP(Table1[[#This Row],[Salesflo AppUser Code]],HIE!$A:$B,2,FALSE),0)</f>
        <v>0</v>
      </c>
      <c r="S1545">
        <f>IFERROR(VLOOKUP(Table1[[#This Row],[Salesflo AppUser Code]],HIE!$A:$B,2,FALSE),0)</f>
        <v>0</v>
      </c>
      <c r="T1545" t="s">
        <v>2772</v>
      </c>
      <c r="U1545" t="s">
        <v>2907</v>
      </c>
      <c r="V1545" t="s">
        <v>1444</v>
      </c>
      <c r="W1545" t="s">
        <v>1867</v>
      </c>
      <c r="X1545" t="str">
        <f>IFERROR(VLOOKUP( Table1[[#This Row],[Trim Distributor Code]],Sheet1!$A:$J,10,FALSE),0)</f>
        <v>Active</v>
      </c>
    </row>
    <row r="1546" spans="1:24" hidden="1" x14ac:dyDescent="0.3">
      <c r="A1546" t="s">
        <v>4938</v>
      </c>
      <c r="B1546" t="s">
        <v>4886</v>
      </c>
      <c r="C1546" t="s">
        <v>4909</v>
      </c>
      <c r="D1546" s="8" t="s">
        <v>1412</v>
      </c>
      <c r="E1546" t="s">
        <v>4908</v>
      </c>
      <c r="F1546" t="s">
        <v>4117</v>
      </c>
      <c r="G1546" t="s">
        <v>4107</v>
      </c>
      <c r="H1546" t="s">
        <v>4137</v>
      </c>
      <c r="I1546" t="s">
        <v>4710</v>
      </c>
      <c r="J1546" t="s">
        <v>1995</v>
      </c>
      <c r="K1546">
        <v>5</v>
      </c>
      <c r="L1546" s="2" t="s">
        <v>1412</v>
      </c>
      <c r="M1546" s="2">
        <f ca="1">Table1[[#This Row],[Cases]]*Table1[[#This Row],[Pack Size]]</f>
        <v>0</v>
      </c>
      <c r="N1546" s="1">
        <f ca="1">Table1[[#This Row],[Cases]]*Table1[[#This Row],[Pack Size]]</f>
        <v>960</v>
      </c>
      <c r="O1546" s="1">
        <f>IFERROR(VLOOKUP(Table1[[#This Row],[SKU Code]],'SKU Size'!$G:$H,2,FALSE),0)*Table1[[#This Row],[Cases]]</f>
        <v>41529.207982250082</v>
      </c>
      <c r="P1546" t="str">
        <f t="shared" si="26"/>
        <v>D0456</v>
      </c>
      <c r="Q1546" t="str">
        <f>IFERROR(VLOOKUP(Table1[[#This Row],[Trim Distributor Code]],Sheet1!$N:$O,2,FALSE),0)</f>
        <v>D0115</v>
      </c>
      <c r="R1546">
        <f>IFERROR(VLOOKUP(Table1[[#This Row],[Salesflo AppUser Code]],HIE!$A:$B,2,FALSE),0)</f>
        <v>0</v>
      </c>
      <c r="S1546">
        <f>IFERROR(VLOOKUP(Table1[[#This Row],[Salesflo AppUser Code]],HIE!$A:$B,2,FALSE),0)</f>
        <v>0</v>
      </c>
      <c r="T1546" t="s">
        <v>2772</v>
      </c>
      <c r="U1546" t="s">
        <v>2907</v>
      </c>
      <c r="V1546" t="s">
        <v>1606</v>
      </c>
      <c r="W1546" t="s">
        <v>1867</v>
      </c>
      <c r="X1546" t="str">
        <f>IFERROR(VLOOKUP( Table1[[#This Row],[Trim Distributor Code]],Sheet1!$A:$J,10,FALSE),0)</f>
        <v>Active</v>
      </c>
    </row>
    <row r="1547" spans="1:24" hidden="1" x14ac:dyDescent="0.3">
      <c r="A1547" t="s">
        <v>4938</v>
      </c>
      <c r="B1547" t="s">
        <v>4886</v>
      </c>
      <c r="C1547" t="s">
        <v>4909</v>
      </c>
      <c r="D1547" s="8" t="s">
        <v>1412</v>
      </c>
      <c r="E1547" t="s">
        <v>4908</v>
      </c>
      <c r="F1547" t="s">
        <v>4117</v>
      </c>
      <c r="G1547" t="s">
        <v>4108</v>
      </c>
      <c r="H1547" t="s">
        <v>4109</v>
      </c>
      <c r="I1547" t="s">
        <v>4566</v>
      </c>
      <c r="J1547" t="s">
        <v>13</v>
      </c>
      <c r="K1547">
        <v>2.5</v>
      </c>
      <c r="L1547" s="2" t="s">
        <v>1412</v>
      </c>
      <c r="M1547" s="2">
        <f ca="1">Table1[[#This Row],[Cases]]*Table1[[#This Row],[Pack Size]]</f>
        <v>0</v>
      </c>
      <c r="N1547" s="1">
        <f ca="1">Table1[[#This Row],[Cases]]*Table1[[#This Row],[Pack Size]]</f>
        <v>250</v>
      </c>
      <c r="O1547" s="1">
        <f>IFERROR(VLOOKUP(Table1[[#This Row],[SKU Code]],'SKU Size'!$G:$H,2,FALSE),0)*Table1[[#This Row],[Cases]]</f>
        <v>26421.685148261768</v>
      </c>
      <c r="P1547" t="str">
        <f t="shared" si="26"/>
        <v>D0456</v>
      </c>
      <c r="Q1547" t="str">
        <f>IFERROR(VLOOKUP(Table1[[#This Row],[Trim Distributor Code]],Sheet1!$N:$O,2,FALSE),0)</f>
        <v>D0115</v>
      </c>
      <c r="R1547">
        <f>IFERROR(VLOOKUP(Table1[[#This Row],[Salesflo AppUser Code]],HIE!$A:$B,2,FALSE),0)</f>
        <v>0</v>
      </c>
      <c r="S1547">
        <f>IFERROR(VLOOKUP(Table1[[#This Row],[Salesflo AppUser Code]],HIE!$A:$B,2,FALSE),0)</f>
        <v>0</v>
      </c>
      <c r="T1547" t="s">
        <v>2772</v>
      </c>
      <c r="U1547" t="s">
        <v>2907</v>
      </c>
      <c r="V1547" t="s">
        <v>1423</v>
      </c>
      <c r="W1547" t="s">
        <v>1659</v>
      </c>
      <c r="X1547" t="str">
        <f>IFERROR(VLOOKUP( Table1[[#This Row],[Trim Distributor Code]],Sheet1!$A:$J,10,FALSE),0)</f>
        <v>Active</v>
      </c>
    </row>
    <row r="1548" spans="1:24" hidden="1" x14ac:dyDescent="0.3">
      <c r="A1548" t="s">
        <v>4938</v>
      </c>
      <c r="B1548" t="s">
        <v>4886</v>
      </c>
      <c r="C1548" t="s">
        <v>4909</v>
      </c>
      <c r="D1548" s="8" t="s">
        <v>1412</v>
      </c>
      <c r="E1548" t="s">
        <v>4908</v>
      </c>
      <c r="F1548" t="s">
        <v>4117</v>
      </c>
      <c r="G1548" t="s">
        <v>4110</v>
      </c>
      <c r="H1548" t="s">
        <v>4109</v>
      </c>
      <c r="J1548" t="s">
        <v>1682</v>
      </c>
      <c r="K1548">
        <v>0.5</v>
      </c>
      <c r="L1548" s="2" t="s">
        <v>1412</v>
      </c>
      <c r="M1548" s="2">
        <f ca="1">Table1[[#This Row],[Cases]]*Table1[[#This Row],[Pack Size]]</f>
        <v>0</v>
      </c>
      <c r="N1548" s="1">
        <f ca="1">Table1[[#This Row],[Cases]]*Table1[[#This Row],[Pack Size]]</f>
        <v>50</v>
      </c>
      <c r="O1548" s="1">
        <f>IFERROR(VLOOKUP(Table1[[#This Row],[SKU Code]],'SKU Size'!$G:$H,2,FALSE),0)*Table1[[#This Row],[Cases]]</f>
        <v>3773.5673677581854</v>
      </c>
      <c r="P1548" t="str">
        <f t="shared" si="26"/>
        <v>D0456</v>
      </c>
      <c r="Q1548" t="str">
        <f>IFERROR(VLOOKUP(Table1[[#This Row],[Trim Distributor Code]],Sheet1!$N:$O,2,FALSE),0)</f>
        <v>D0115</v>
      </c>
      <c r="R1548">
        <f>IFERROR(VLOOKUP(Table1[[#This Row],[Salesflo AppUser Code]],HIE!$A:$B,2,FALSE),0)</f>
        <v>0</v>
      </c>
      <c r="S1548">
        <f>IFERROR(VLOOKUP(Table1[[#This Row],[Salesflo AppUser Code]],HIE!$A:$B,2,FALSE),0)</f>
        <v>0</v>
      </c>
      <c r="T1548" t="s">
        <v>2772</v>
      </c>
      <c r="U1548" t="s">
        <v>2907</v>
      </c>
      <c r="V1548" t="s">
        <v>1423</v>
      </c>
      <c r="W1548" t="s">
        <v>1679</v>
      </c>
      <c r="X1548" t="str">
        <f>IFERROR(VLOOKUP( Table1[[#This Row],[Trim Distributor Code]],Sheet1!$A:$J,10,FALSE),0)</f>
        <v>Active</v>
      </c>
    </row>
    <row r="1549" spans="1:24" hidden="1" x14ac:dyDescent="0.3">
      <c r="A1549" t="s">
        <v>4938</v>
      </c>
      <c r="B1549" t="s">
        <v>4886</v>
      </c>
      <c r="C1549" t="s">
        <v>4909</v>
      </c>
      <c r="D1549" s="8" t="s">
        <v>1412</v>
      </c>
      <c r="E1549" t="s">
        <v>4908</v>
      </c>
      <c r="F1549" t="s">
        <v>4117</v>
      </c>
      <c r="G1549" t="s">
        <v>4112</v>
      </c>
      <c r="H1549" t="s">
        <v>4109</v>
      </c>
      <c r="I1549" t="s">
        <v>4749</v>
      </c>
      <c r="J1549" t="s">
        <v>1877</v>
      </c>
      <c r="K1549">
        <v>1.5</v>
      </c>
      <c r="L1549" s="2" t="s">
        <v>1412</v>
      </c>
      <c r="M1549" s="2">
        <f ca="1">Table1[[#This Row],[Cases]]*Table1[[#This Row],[Pack Size]]</f>
        <v>0</v>
      </c>
      <c r="N1549" s="1">
        <f ca="1">Table1[[#This Row],[Cases]]*Table1[[#This Row],[Pack Size]]</f>
        <v>150</v>
      </c>
      <c r="O1549" s="1">
        <f>IFERROR(VLOOKUP(Table1[[#This Row],[SKU Code]],'SKU Size'!$G:$H,2,FALSE),0)*Table1[[#This Row],[Cases]]</f>
        <v>18564.81709255973</v>
      </c>
      <c r="P1549" t="str">
        <f t="shared" si="26"/>
        <v>D0456</v>
      </c>
      <c r="Q1549" t="str">
        <f>IFERROR(VLOOKUP(Table1[[#This Row],[Trim Distributor Code]],Sheet1!$N:$O,2,FALSE),0)</f>
        <v>D0115</v>
      </c>
      <c r="R1549">
        <f>IFERROR(VLOOKUP(Table1[[#This Row],[Salesflo AppUser Code]],HIE!$A:$B,2,FALSE),0)</f>
        <v>0</v>
      </c>
      <c r="S1549">
        <f>IFERROR(VLOOKUP(Table1[[#This Row],[Salesflo AppUser Code]],HIE!$A:$B,2,FALSE),0)</f>
        <v>0</v>
      </c>
      <c r="T1549" t="s">
        <v>2772</v>
      </c>
      <c r="U1549" t="s">
        <v>2907</v>
      </c>
      <c r="V1549" t="s">
        <v>1423</v>
      </c>
      <c r="W1549" t="s">
        <v>1868</v>
      </c>
      <c r="X1549" t="str">
        <f>IFERROR(VLOOKUP( Table1[[#This Row],[Trim Distributor Code]],Sheet1!$A:$J,10,FALSE),0)</f>
        <v>Active</v>
      </c>
    </row>
    <row r="1550" spans="1:24" hidden="1" x14ac:dyDescent="0.3">
      <c r="A1550" t="s">
        <v>4938</v>
      </c>
      <c r="B1550" t="s">
        <v>4886</v>
      </c>
      <c r="C1550" t="s">
        <v>4909</v>
      </c>
      <c r="D1550" s="8" t="s">
        <v>1412</v>
      </c>
      <c r="E1550" t="s">
        <v>4908</v>
      </c>
      <c r="F1550" t="s">
        <v>4117</v>
      </c>
      <c r="G1550" t="s">
        <v>4111</v>
      </c>
      <c r="H1550" t="s">
        <v>4109</v>
      </c>
      <c r="I1550" t="s">
        <v>4638</v>
      </c>
      <c r="J1550" t="s">
        <v>1440</v>
      </c>
      <c r="K1550">
        <v>2.5</v>
      </c>
      <c r="L1550" s="2" t="s">
        <v>1412</v>
      </c>
      <c r="M1550" s="2">
        <f ca="1">Table1[[#This Row],[Cases]]*Table1[[#This Row],[Pack Size]]</f>
        <v>0</v>
      </c>
      <c r="N1550" s="1">
        <f ca="1">Table1[[#This Row],[Cases]]*Table1[[#This Row],[Pack Size]]</f>
        <v>250</v>
      </c>
      <c r="O1550" s="1">
        <f>IFERROR(VLOOKUP(Table1[[#This Row],[SKU Code]],'SKU Size'!$G:$H,2,FALSE),0)*Table1[[#This Row],[Cases]]</f>
        <v>25386.370208867735</v>
      </c>
      <c r="P1550" t="str">
        <f t="shared" si="26"/>
        <v>D0456</v>
      </c>
      <c r="Q1550" t="str">
        <f>IFERROR(VLOOKUP(Table1[[#This Row],[Trim Distributor Code]],Sheet1!$N:$O,2,FALSE),0)</f>
        <v>D0115</v>
      </c>
      <c r="R1550">
        <f>IFERROR(VLOOKUP(Table1[[#This Row],[Salesflo AppUser Code]],HIE!$A:$B,2,FALSE),0)</f>
        <v>0</v>
      </c>
      <c r="S1550">
        <f>IFERROR(VLOOKUP(Table1[[#This Row],[Salesflo AppUser Code]],HIE!$A:$B,2,FALSE),0)</f>
        <v>0</v>
      </c>
      <c r="T1550" t="s">
        <v>2772</v>
      </c>
      <c r="U1550" t="s">
        <v>2907</v>
      </c>
      <c r="V1550" t="s">
        <v>1423</v>
      </c>
      <c r="W1550" t="s">
        <v>1431</v>
      </c>
      <c r="X1550" t="str">
        <f>IFERROR(VLOOKUP( Table1[[#This Row],[Trim Distributor Code]],Sheet1!$A:$J,10,FALSE),0)</f>
        <v>Active</v>
      </c>
    </row>
    <row r="1551" spans="1:24" hidden="1" x14ac:dyDescent="0.3">
      <c r="A1551" t="s">
        <v>4938</v>
      </c>
      <c r="B1551" t="s">
        <v>4886</v>
      </c>
      <c r="C1551" t="s">
        <v>4909</v>
      </c>
      <c r="D1551" s="8" t="s">
        <v>1412</v>
      </c>
      <c r="E1551" t="s">
        <v>4908</v>
      </c>
      <c r="F1551" t="s">
        <v>4117</v>
      </c>
      <c r="G1551" t="s">
        <v>4521</v>
      </c>
      <c r="H1551" t="s">
        <v>4113</v>
      </c>
      <c r="I1551" t="s">
        <v>4540</v>
      </c>
      <c r="J1551" t="s">
        <v>14</v>
      </c>
      <c r="K1551">
        <v>6</v>
      </c>
      <c r="L1551" s="2" t="s">
        <v>1412</v>
      </c>
      <c r="M1551" s="2">
        <f ca="1">Table1[[#This Row],[Cases]]*Table1[[#This Row],[Pack Size]]</f>
        <v>0</v>
      </c>
      <c r="N1551" s="1">
        <f ca="1">Table1[[#This Row],[Cases]]*Table1[[#This Row],[Pack Size]]</f>
        <v>144</v>
      </c>
      <c r="O1551" s="1">
        <f>IFERROR(VLOOKUP(Table1[[#This Row],[SKU Code]],'SKU Size'!$G:$H,2,FALSE),0)*Table1[[#This Row],[Cases]]</f>
        <v>21548.83959150366</v>
      </c>
      <c r="P1551" t="str">
        <f t="shared" si="26"/>
        <v>D0456</v>
      </c>
      <c r="Q1551" t="str">
        <f>IFERROR(VLOOKUP(Table1[[#This Row],[Trim Distributor Code]],Sheet1!$N:$O,2,FALSE),0)</f>
        <v>D0115</v>
      </c>
      <c r="R1551">
        <f>IFERROR(VLOOKUP(Table1[[#This Row],[Salesflo AppUser Code]],HIE!$A:$B,2,FALSE),0)</f>
        <v>0</v>
      </c>
      <c r="S1551">
        <f>IFERROR(VLOOKUP(Table1[[#This Row],[Salesflo AppUser Code]],HIE!$A:$B,2,FALSE),0)</f>
        <v>0</v>
      </c>
      <c r="T1551" t="s">
        <v>2772</v>
      </c>
      <c r="U1551" t="s">
        <v>2907</v>
      </c>
      <c r="V1551" t="s">
        <v>1632</v>
      </c>
      <c r="W1551" t="s">
        <v>1688</v>
      </c>
      <c r="X1551" t="str">
        <f>IFERROR(VLOOKUP( Table1[[#This Row],[Trim Distributor Code]],Sheet1!$A:$J,10,FALSE),0)</f>
        <v>Active</v>
      </c>
    </row>
    <row r="1552" spans="1:24" hidden="1" x14ac:dyDescent="0.3">
      <c r="A1552" t="s">
        <v>4938</v>
      </c>
      <c r="B1552" t="s">
        <v>4886</v>
      </c>
      <c r="C1552" t="s">
        <v>4909</v>
      </c>
      <c r="D1552" s="8" t="s">
        <v>1412</v>
      </c>
      <c r="E1552" t="s">
        <v>4908</v>
      </c>
      <c r="F1552" t="s">
        <v>4117</v>
      </c>
      <c r="G1552" t="s">
        <v>4107</v>
      </c>
      <c r="H1552" t="s">
        <v>4113</v>
      </c>
      <c r="I1552" t="s">
        <v>4748</v>
      </c>
      <c r="J1552" t="s">
        <v>2021</v>
      </c>
      <c r="K1552" s="1">
        <v>1.5</v>
      </c>
      <c r="L1552" s="1" t="s">
        <v>1412</v>
      </c>
      <c r="M1552" s="2">
        <f ca="1">Table1[[#This Row],[Cases]]*Table1[[#This Row],[Pack Size]]</f>
        <v>0</v>
      </c>
      <c r="N1552" s="1">
        <f ca="1">Table1[[#This Row],[Cases]]*Table1[[#This Row],[Pack Size]]</f>
        <v>36</v>
      </c>
      <c r="O1552" s="1">
        <f>IFERROR(VLOOKUP(Table1[[#This Row],[SKU Code]],'SKU Size'!$G:$H,2,FALSE),0)*Table1[[#This Row],[Cases]]</f>
        <v>11193.96463650097</v>
      </c>
      <c r="P1552" t="str">
        <f t="shared" si="26"/>
        <v>D0456</v>
      </c>
      <c r="Q1552" t="str">
        <f>IFERROR(VLOOKUP(Table1[[#This Row],[Trim Distributor Code]],Sheet1!$N:$O,2,FALSE),0)</f>
        <v>D0115</v>
      </c>
      <c r="R1552">
        <f>IFERROR(VLOOKUP(Table1[[#This Row],[Salesflo AppUser Code]],HIE!$A:$B,2,FALSE),0)</f>
        <v>0</v>
      </c>
      <c r="S1552">
        <f>IFERROR(VLOOKUP(Table1[[#This Row],[Salesflo AppUser Code]],HIE!$A:$B,2,FALSE),0)</f>
        <v>0</v>
      </c>
      <c r="T1552" t="s">
        <v>2772</v>
      </c>
      <c r="U1552" t="s">
        <v>2907</v>
      </c>
      <c r="V1552" t="s">
        <v>1632</v>
      </c>
      <c r="W1552" t="s">
        <v>1867</v>
      </c>
      <c r="X1552" t="str">
        <f>IFERROR(VLOOKUP( Table1[[#This Row],[Trim Distributor Code]],Sheet1!$A:$J,10,FALSE),0)</f>
        <v>Active</v>
      </c>
    </row>
    <row r="1553" spans="1:24" hidden="1" x14ac:dyDescent="0.3">
      <c r="A1553" t="s">
        <v>4938</v>
      </c>
      <c r="B1553" t="s">
        <v>4886</v>
      </c>
      <c r="C1553" t="s">
        <v>4909</v>
      </c>
      <c r="D1553" s="8" t="s">
        <v>1412</v>
      </c>
      <c r="E1553" t="s">
        <v>4908</v>
      </c>
      <c r="F1553" t="s">
        <v>4117</v>
      </c>
      <c r="G1553" t="s">
        <v>4111</v>
      </c>
      <c r="H1553" t="s">
        <v>4113</v>
      </c>
      <c r="I1553" t="s">
        <v>4541</v>
      </c>
      <c r="J1553" t="s">
        <v>1656</v>
      </c>
      <c r="K1553" s="1">
        <v>2.5</v>
      </c>
      <c r="L1553" s="1" t="s">
        <v>1412</v>
      </c>
      <c r="M1553" s="2">
        <f ca="1">Table1[[#This Row],[Cases]]*Table1[[#This Row],[Pack Size]]</f>
        <v>0</v>
      </c>
      <c r="N1553" s="1">
        <f ca="1">Table1[[#This Row],[Cases]]*Table1[[#This Row],[Pack Size]]</f>
        <v>120</v>
      </c>
      <c r="O1553" s="1">
        <f>IFERROR(VLOOKUP(Table1[[#This Row],[SKU Code]],'SKU Size'!$G:$H,2,FALSE),0)*Table1[[#This Row],[Cases]]</f>
        <v>2509.7871897675222</v>
      </c>
      <c r="P1553" t="str">
        <f t="shared" si="26"/>
        <v>D0456</v>
      </c>
      <c r="Q1553" t="str">
        <f>IFERROR(VLOOKUP(Table1[[#This Row],[Trim Distributor Code]],Sheet1!$N:$O,2,FALSE),0)</f>
        <v>D0115</v>
      </c>
      <c r="R1553">
        <f>IFERROR(VLOOKUP(Table1[[#This Row],[Salesflo AppUser Code]],HIE!$A:$B,2,FALSE),0)</f>
        <v>0</v>
      </c>
      <c r="S1553">
        <f>IFERROR(VLOOKUP(Table1[[#This Row],[Salesflo AppUser Code]],HIE!$A:$B,2,FALSE),0)</f>
        <v>0</v>
      </c>
      <c r="T1553" t="s">
        <v>2772</v>
      </c>
      <c r="U1553" t="s">
        <v>2907</v>
      </c>
      <c r="V1553" t="s">
        <v>1632</v>
      </c>
      <c r="W1553" t="s">
        <v>1431</v>
      </c>
      <c r="X1553" t="str">
        <f>IFERROR(VLOOKUP( Table1[[#This Row],[Trim Distributor Code]],Sheet1!$A:$J,10,FALSE),0)</f>
        <v>Active</v>
      </c>
    </row>
    <row r="1554" spans="1:24" hidden="1" x14ac:dyDescent="0.3">
      <c r="A1554" t="s">
        <v>4938</v>
      </c>
      <c r="B1554" t="s">
        <v>4886</v>
      </c>
      <c r="C1554" t="s">
        <v>4909</v>
      </c>
      <c r="D1554" s="8" t="s">
        <v>1412</v>
      </c>
      <c r="E1554" t="s">
        <v>4908</v>
      </c>
      <c r="F1554" t="s">
        <v>4117</v>
      </c>
      <c r="G1554" t="s">
        <v>1422</v>
      </c>
      <c r="H1554" t="s">
        <v>4360</v>
      </c>
      <c r="I1554" t="s">
        <v>4645</v>
      </c>
      <c r="J1554" t="s">
        <v>4271</v>
      </c>
      <c r="K1554" s="1">
        <v>2.5</v>
      </c>
      <c r="L1554" s="1" t="s">
        <v>1412</v>
      </c>
      <c r="M1554" s="2">
        <f ca="1">Table1[[#This Row],[Cases]]*Table1[[#This Row],[Pack Size]]</f>
        <v>0</v>
      </c>
      <c r="N1554" s="1">
        <f ca="1">Table1[[#This Row],[Cases]]*Table1[[#This Row],[Pack Size]]</f>
        <v>240</v>
      </c>
      <c r="O1554" s="1">
        <f>IFERROR(VLOOKUP(Table1[[#This Row],[SKU Code]],'SKU Size'!$G:$H,2,FALSE),0)*Table1[[#This Row],[Cases]]</f>
        <v>0</v>
      </c>
      <c r="P1554" t="str">
        <f t="shared" si="26"/>
        <v>D0456</v>
      </c>
      <c r="Q1554" t="str">
        <f>IFERROR(VLOOKUP(Table1[[#This Row],[Trim Distributor Code]],Sheet1!$N:$O,2,FALSE),0)</f>
        <v>D0115</v>
      </c>
      <c r="R1554">
        <f>IFERROR(VLOOKUP(Table1[[#This Row],[Salesflo AppUser Code]],HIE!$A:$B,2,FALSE),0)</f>
        <v>0</v>
      </c>
      <c r="S1554">
        <f>IFERROR(VLOOKUP(Table1[[#This Row],[Salesflo AppUser Code]],HIE!$A:$B,2,FALSE),0)</f>
        <v>0</v>
      </c>
      <c r="T1554" t="s">
        <v>2772</v>
      </c>
      <c r="U1554" t="s">
        <v>2907</v>
      </c>
      <c r="V1554" t="s">
        <v>4360</v>
      </c>
      <c r="W1554" t="s">
        <v>1422</v>
      </c>
      <c r="X1554" t="str">
        <f>IFERROR(VLOOKUP( Table1[[#This Row],[Trim Distributor Code]],Sheet1!$A:$J,10,FALSE),0)</f>
        <v>Active</v>
      </c>
    </row>
    <row r="1555" spans="1:24" hidden="1" x14ac:dyDescent="0.3">
      <c r="A1555" t="s">
        <v>4938</v>
      </c>
      <c r="B1555" t="s">
        <v>4886</v>
      </c>
      <c r="C1555" t="s">
        <v>4909</v>
      </c>
      <c r="D1555" s="8" t="s">
        <v>1412</v>
      </c>
      <c r="E1555" t="s">
        <v>4908</v>
      </c>
      <c r="F1555" t="s">
        <v>4117</v>
      </c>
      <c r="G1555" t="s">
        <v>2542</v>
      </c>
      <c r="H1555" t="s">
        <v>2268</v>
      </c>
      <c r="I1555" t="s">
        <v>4595</v>
      </c>
      <c r="J1555" t="s">
        <v>2543</v>
      </c>
      <c r="K1555" s="1">
        <v>5</v>
      </c>
      <c r="L1555" s="1" t="s">
        <v>1412</v>
      </c>
      <c r="M1555" s="2">
        <f ca="1">Table1[[#This Row],[Cases]]*Table1[[#This Row],[Pack Size]]</f>
        <v>0</v>
      </c>
      <c r="N1555" s="1">
        <f ca="1">Table1[[#This Row],[Cases]]*Table1[[#This Row],[Pack Size]]</f>
        <v>2400</v>
      </c>
      <c r="O1555" s="1">
        <f>IFERROR(VLOOKUP(Table1[[#This Row],[SKU Code]],'SKU Size'!$G:$H,2,FALSE),0)*Table1[[#This Row],[Cases]]</f>
        <v>24964.926738875882</v>
      </c>
      <c r="P1555" t="str">
        <f t="shared" si="26"/>
        <v>D0456</v>
      </c>
      <c r="Q1555" t="str">
        <f>IFERROR(VLOOKUP(Table1[[#This Row],[Trim Distributor Code]],Sheet1!$N:$O,2,FALSE),0)</f>
        <v>D0115</v>
      </c>
      <c r="R1555">
        <f>IFERROR(VLOOKUP(Table1[[#This Row],[Salesflo AppUser Code]],HIE!$A:$B,2,FALSE),0)</f>
        <v>0</v>
      </c>
      <c r="S1555">
        <f>IFERROR(VLOOKUP(Table1[[#This Row],[Salesflo AppUser Code]],HIE!$A:$B,2,FALSE),0)</f>
        <v>0</v>
      </c>
      <c r="T1555" t="s">
        <v>2772</v>
      </c>
      <c r="U1555" t="s">
        <v>2907</v>
      </c>
      <c r="V1555" t="s">
        <v>2268</v>
      </c>
      <c r="W1555" t="s">
        <v>2542</v>
      </c>
      <c r="X1555" t="str">
        <f>IFERROR(VLOOKUP( Table1[[#This Row],[Trim Distributor Code]],Sheet1!$A:$J,10,FALSE),0)</f>
        <v>Active</v>
      </c>
    </row>
    <row r="1556" spans="1:24" hidden="1" x14ac:dyDescent="0.3">
      <c r="A1556" t="s">
        <v>4938</v>
      </c>
      <c r="B1556" t="s">
        <v>4886</v>
      </c>
      <c r="C1556" t="s">
        <v>4909</v>
      </c>
      <c r="D1556" s="8" t="s">
        <v>1412</v>
      </c>
      <c r="E1556" t="s">
        <v>4908</v>
      </c>
      <c r="F1556" t="s">
        <v>4117</v>
      </c>
      <c r="G1556" t="s">
        <v>2581</v>
      </c>
      <c r="H1556" t="s">
        <v>4115</v>
      </c>
      <c r="I1556" t="s">
        <v>4542</v>
      </c>
      <c r="J1556" t="s">
        <v>16</v>
      </c>
      <c r="K1556">
        <v>1</v>
      </c>
      <c r="L1556" s="2" t="s">
        <v>1412</v>
      </c>
      <c r="M1556" s="2">
        <f ca="1">Table1[[#This Row],[Cases]]*Table1[[#This Row],[Pack Size]]</f>
        <v>0</v>
      </c>
      <c r="N1556" s="1">
        <f ca="1">Table1[[#This Row],[Cases]]*Table1[[#This Row],[Pack Size]]</f>
        <v>288</v>
      </c>
      <c r="O1556" s="1">
        <f>IFERROR(VLOOKUP(Table1[[#This Row],[SKU Code]],'SKU Size'!$G:$H,2,FALSE),0)*Table1[[#This Row],[Cases]]</f>
        <v>4853.4292677265948</v>
      </c>
      <c r="P1556" t="str">
        <f t="shared" si="26"/>
        <v>D0456</v>
      </c>
      <c r="Q1556" t="str">
        <f>IFERROR(VLOOKUP(Table1[[#This Row],[Trim Distributor Code]],Sheet1!$N:$O,2,FALSE),0)</f>
        <v>D0115</v>
      </c>
      <c r="R1556">
        <f>IFERROR(VLOOKUP(Table1[[#This Row],[Salesflo AppUser Code]],HIE!$A:$B,2,FALSE),0)</f>
        <v>0</v>
      </c>
      <c r="S1556">
        <f>IFERROR(VLOOKUP(Table1[[#This Row],[Salesflo AppUser Code]],HIE!$A:$B,2,FALSE),0)</f>
        <v>0</v>
      </c>
      <c r="T1556" t="s">
        <v>2772</v>
      </c>
      <c r="U1556" t="s">
        <v>2907</v>
      </c>
      <c r="V1556" t="s">
        <v>2616</v>
      </c>
      <c r="W1556" t="s">
        <v>2617</v>
      </c>
      <c r="X1556" t="str">
        <f>IFERROR(VLOOKUP( Table1[[#This Row],[Trim Distributor Code]],Sheet1!$A:$J,10,FALSE),0)</f>
        <v>Active</v>
      </c>
    </row>
    <row r="1557" spans="1:24" hidden="1" x14ac:dyDescent="0.3">
      <c r="A1557" t="s">
        <v>4938</v>
      </c>
      <c r="B1557" t="s">
        <v>4886</v>
      </c>
      <c r="C1557" t="s">
        <v>4909</v>
      </c>
      <c r="D1557" s="8" t="s">
        <v>1412</v>
      </c>
      <c r="E1557" t="s">
        <v>4908</v>
      </c>
      <c r="F1557" t="s">
        <v>4117</v>
      </c>
      <c r="G1557" t="s">
        <v>2581</v>
      </c>
      <c r="H1557" t="s">
        <v>4116</v>
      </c>
      <c r="I1557" t="s">
        <v>4543</v>
      </c>
      <c r="J1557" t="s">
        <v>15</v>
      </c>
      <c r="K1557">
        <v>0.5</v>
      </c>
      <c r="L1557" s="2" t="s">
        <v>1412</v>
      </c>
      <c r="M1557" s="2">
        <f ca="1">Table1[[#This Row],[Cases]]*Table1[[#This Row],[Pack Size]]</f>
        <v>0</v>
      </c>
      <c r="N1557" s="1">
        <f ca="1">Table1[[#This Row],[Cases]]*Table1[[#This Row],[Pack Size]]</f>
        <v>72</v>
      </c>
      <c r="O1557" s="1">
        <f>IFERROR(VLOOKUP(Table1[[#This Row],[SKU Code]],'SKU Size'!$G:$H,2,FALSE),0)*Table1[[#This Row],[Cases]]</f>
        <v>2762.7443882738626</v>
      </c>
      <c r="P1557" t="str">
        <f t="shared" si="26"/>
        <v>D0456</v>
      </c>
      <c r="Q1557" t="str">
        <f>IFERROR(VLOOKUP(Table1[[#This Row],[Trim Distributor Code]],Sheet1!$N:$O,2,FALSE),0)</f>
        <v>D0115</v>
      </c>
      <c r="R1557">
        <f>IFERROR(VLOOKUP(Table1[[#This Row],[Salesflo AppUser Code]],HIE!$A:$B,2,FALSE),0)</f>
        <v>0</v>
      </c>
      <c r="S1557">
        <f>IFERROR(VLOOKUP(Table1[[#This Row],[Salesflo AppUser Code]],HIE!$A:$B,2,FALSE),0)</f>
        <v>0</v>
      </c>
      <c r="T1557" t="s">
        <v>2772</v>
      </c>
      <c r="U1557" t="s">
        <v>2907</v>
      </c>
      <c r="V1557" t="s">
        <v>2582</v>
      </c>
      <c r="W1557" t="s">
        <v>2590</v>
      </c>
      <c r="X1557" t="str">
        <f>IFERROR(VLOOKUP( Table1[[#This Row],[Trim Distributor Code]],Sheet1!$A:$J,10,FALSE),0)</f>
        <v>Active</v>
      </c>
    </row>
    <row r="1558" spans="1:24" hidden="1" x14ac:dyDescent="0.3">
      <c r="A1558" t="s">
        <v>4938</v>
      </c>
      <c r="B1558" t="s">
        <v>4887</v>
      </c>
      <c r="C1558" t="s">
        <v>4910</v>
      </c>
      <c r="D1558" s="8" t="s">
        <v>1412</v>
      </c>
      <c r="E1558" t="s">
        <v>4908</v>
      </c>
      <c r="F1558" t="s">
        <v>4117</v>
      </c>
      <c r="G1558" t="s">
        <v>4521</v>
      </c>
      <c r="H1558" t="s">
        <v>4106</v>
      </c>
      <c r="I1558" t="s">
        <v>4538</v>
      </c>
      <c r="J1558" t="s">
        <v>11</v>
      </c>
      <c r="K1558">
        <v>100</v>
      </c>
      <c r="L1558" s="2" t="s">
        <v>1412</v>
      </c>
      <c r="M1558" s="2">
        <f ca="1">Table1[[#This Row],[Cases]]*Table1[[#This Row],[Pack Size]]</f>
        <v>0</v>
      </c>
      <c r="N1558" s="1">
        <f ca="1">Table1[[#This Row],[Cases]]*Table1[[#This Row],[Pack Size]]</f>
        <v>35200</v>
      </c>
      <c r="O1558" s="1">
        <f>IFERROR(VLOOKUP(Table1[[#This Row],[SKU Code]],'SKU Size'!$G:$H,2,FALSE),0)*Table1[[#This Row],[Cases]]</f>
        <v>876474.82321539079</v>
      </c>
      <c r="P1558" t="str">
        <f t="shared" si="26"/>
        <v>D0456</v>
      </c>
      <c r="Q1558" t="str">
        <f>IFERROR(VLOOKUP(Table1[[#This Row],[Trim Distributor Code]],Sheet1!$N:$O,2,FALSE),0)</f>
        <v>D0115</v>
      </c>
      <c r="R1558">
        <f>IFERROR(VLOOKUP(Table1[[#This Row],[Salesflo AppUser Code]],HIE!$A:$B,2,FALSE),0)</f>
        <v>0</v>
      </c>
      <c r="S1558">
        <f>IFERROR(VLOOKUP(Table1[[#This Row],[Salesflo AppUser Code]],HIE!$A:$B,2,FALSE),0)</f>
        <v>0</v>
      </c>
      <c r="T1558" t="s">
        <v>2772</v>
      </c>
      <c r="U1558" t="s">
        <v>2907</v>
      </c>
      <c r="V1558" t="s">
        <v>1444</v>
      </c>
      <c r="W1558" t="s">
        <v>1688</v>
      </c>
      <c r="X1558" t="str">
        <f>IFERROR(VLOOKUP( Table1[[#This Row],[Trim Distributor Code]],Sheet1!$A:$J,10,FALSE),0)</f>
        <v>Active</v>
      </c>
    </row>
    <row r="1559" spans="1:24" hidden="1" x14ac:dyDescent="0.3">
      <c r="A1559" t="s">
        <v>4938</v>
      </c>
      <c r="B1559" t="s">
        <v>4887</v>
      </c>
      <c r="C1559" t="s">
        <v>4910</v>
      </c>
      <c r="D1559" s="8" t="s">
        <v>1412</v>
      </c>
      <c r="E1559" t="s">
        <v>4908</v>
      </c>
      <c r="F1559" t="s">
        <v>4117</v>
      </c>
      <c r="G1559" t="s">
        <v>4107</v>
      </c>
      <c r="H1559" t="s">
        <v>4137</v>
      </c>
      <c r="I1559" t="s">
        <v>4710</v>
      </c>
      <c r="J1559" t="s">
        <v>1995</v>
      </c>
      <c r="K1559">
        <v>5</v>
      </c>
      <c r="L1559" s="2" t="s">
        <v>1412</v>
      </c>
      <c r="M1559" s="2">
        <f ca="1">Table1[[#This Row],[Cases]]*Table1[[#This Row],[Pack Size]]</f>
        <v>0</v>
      </c>
      <c r="N1559" s="1">
        <f ca="1">Table1[[#This Row],[Cases]]*Table1[[#This Row],[Pack Size]]</f>
        <v>960</v>
      </c>
      <c r="O1559" s="1">
        <f>IFERROR(VLOOKUP(Table1[[#This Row],[SKU Code]],'SKU Size'!$G:$H,2,FALSE),0)*Table1[[#This Row],[Cases]]</f>
        <v>41529.207982250082</v>
      </c>
      <c r="P1559" t="str">
        <f t="shared" si="26"/>
        <v>D0456</v>
      </c>
      <c r="Q1559" t="str">
        <f>IFERROR(VLOOKUP(Table1[[#This Row],[Trim Distributor Code]],Sheet1!$N:$O,2,FALSE),0)</f>
        <v>D0115</v>
      </c>
      <c r="R1559">
        <f>IFERROR(VLOOKUP(Table1[[#This Row],[Salesflo AppUser Code]],HIE!$A:$B,2,FALSE),0)</f>
        <v>0</v>
      </c>
      <c r="S1559">
        <f>IFERROR(VLOOKUP(Table1[[#This Row],[Salesflo AppUser Code]],HIE!$A:$B,2,FALSE),0)</f>
        <v>0</v>
      </c>
      <c r="T1559" t="s">
        <v>2772</v>
      </c>
      <c r="U1559" t="s">
        <v>2907</v>
      </c>
      <c r="V1559" t="s">
        <v>1606</v>
      </c>
      <c r="W1559" t="s">
        <v>1867</v>
      </c>
      <c r="X1559" t="str">
        <f>IFERROR(VLOOKUP( Table1[[#This Row],[Trim Distributor Code]],Sheet1!$A:$J,10,FALSE),0)</f>
        <v>Active</v>
      </c>
    </row>
    <row r="1560" spans="1:24" hidden="1" x14ac:dyDescent="0.3">
      <c r="A1560" t="s">
        <v>4938</v>
      </c>
      <c r="B1560" t="s">
        <v>4887</v>
      </c>
      <c r="C1560" t="s">
        <v>4910</v>
      </c>
      <c r="D1560" s="8" t="s">
        <v>1412</v>
      </c>
      <c r="E1560" t="s">
        <v>4908</v>
      </c>
      <c r="F1560" t="s">
        <v>4117</v>
      </c>
      <c r="G1560" t="s">
        <v>2542</v>
      </c>
      <c r="H1560" t="s">
        <v>2268</v>
      </c>
      <c r="I1560" t="s">
        <v>4595</v>
      </c>
      <c r="J1560" t="s">
        <v>2543</v>
      </c>
      <c r="K1560">
        <v>5</v>
      </c>
      <c r="L1560" s="2" t="s">
        <v>1412</v>
      </c>
      <c r="M1560" s="2">
        <f ca="1">Table1[[#This Row],[Cases]]*Table1[[#This Row],[Pack Size]]</f>
        <v>0</v>
      </c>
      <c r="N1560" s="1">
        <f ca="1">Table1[[#This Row],[Cases]]*Table1[[#This Row],[Pack Size]]</f>
        <v>2400</v>
      </c>
      <c r="O1560" s="1">
        <f>IFERROR(VLOOKUP(Table1[[#This Row],[SKU Code]],'SKU Size'!$G:$H,2,FALSE),0)*Table1[[#This Row],[Cases]]</f>
        <v>24964.926738875882</v>
      </c>
      <c r="P1560" t="str">
        <f t="shared" si="26"/>
        <v>D0456</v>
      </c>
      <c r="Q1560" t="str">
        <f>IFERROR(VLOOKUP(Table1[[#This Row],[Trim Distributor Code]],Sheet1!$N:$O,2,FALSE),0)</f>
        <v>D0115</v>
      </c>
      <c r="R1560">
        <f>IFERROR(VLOOKUP(Table1[[#This Row],[Salesflo AppUser Code]],HIE!$A:$B,2,FALSE),0)</f>
        <v>0</v>
      </c>
      <c r="S1560">
        <f>IFERROR(VLOOKUP(Table1[[#This Row],[Salesflo AppUser Code]],HIE!$A:$B,2,FALSE),0)</f>
        <v>0</v>
      </c>
      <c r="T1560" t="s">
        <v>2772</v>
      </c>
      <c r="U1560" t="s">
        <v>2907</v>
      </c>
      <c r="V1560" t="s">
        <v>2268</v>
      </c>
      <c r="W1560" t="s">
        <v>2542</v>
      </c>
      <c r="X1560" t="str">
        <f>IFERROR(VLOOKUP( Table1[[#This Row],[Trim Distributor Code]],Sheet1!$A:$J,10,FALSE),0)</f>
        <v>Active</v>
      </c>
    </row>
    <row r="1561" spans="1:24" hidden="1" x14ac:dyDescent="0.3">
      <c r="A1561" t="s">
        <v>4938</v>
      </c>
      <c r="B1561" t="s">
        <v>3286</v>
      </c>
      <c r="C1561" t="s">
        <v>4911</v>
      </c>
      <c r="D1561" s="8" t="s">
        <v>1412</v>
      </c>
      <c r="E1561" t="s">
        <v>4912</v>
      </c>
      <c r="F1561" t="s">
        <v>4913</v>
      </c>
      <c r="G1561" t="s">
        <v>1688</v>
      </c>
      <c r="H1561" t="s">
        <v>4106</v>
      </c>
      <c r="I1561" t="s">
        <v>4891</v>
      </c>
      <c r="J1561" t="s">
        <v>11</v>
      </c>
      <c r="K1561">
        <v>200</v>
      </c>
      <c r="L1561" s="2" t="s">
        <v>1412</v>
      </c>
      <c r="M1561" s="2">
        <f ca="1">Table1[[#This Row],[Cases]]*Table1[[#This Row],[Pack Size]]</f>
        <v>0</v>
      </c>
      <c r="N1561" s="1">
        <f ca="1">Table1[[#This Row],[Cases]]*Table1[[#This Row],[Pack Size]]</f>
        <v>70400</v>
      </c>
      <c r="O1561" s="1">
        <f>IFERROR(VLOOKUP(Table1[[#This Row],[SKU Code]],'SKU Size'!$G:$H,2,FALSE),0)*Table1[[#This Row],[Cases]]</f>
        <v>1752949.6464307816</v>
      </c>
      <c r="P1561" t="str">
        <f t="shared" si="26"/>
        <v>D0408</v>
      </c>
      <c r="Q1561" t="str">
        <f>IFERROR(VLOOKUP(Table1[[#This Row],[Trim Distributor Code]],Sheet1!$N:$O,2,FALSE),0)</f>
        <v>D0115</v>
      </c>
      <c r="R1561" t="str">
        <f>IFERROR(VLOOKUP(Table1[[#This Row],[Salesflo AppUser Code]],HIE!$A:$B,2,FALSE),0)</f>
        <v>Active</v>
      </c>
      <c r="S1561" t="str">
        <f>IFERROR(VLOOKUP(Table1[[#This Row],[Salesflo AppUser Code]],HIE!$A:$B,2,FALSE),0)</f>
        <v>Active</v>
      </c>
      <c r="T1561" t="s">
        <v>2772</v>
      </c>
      <c r="U1561" t="s">
        <v>2907</v>
      </c>
      <c r="V1561" t="s">
        <v>1444</v>
      </c>
      <c r="W1561" t="s">
        <v>1688</v>
      </c>
      <c r="X1561" t="str">
        <f>IFERROR(VLOOKUP( Table1[[#This Row],[Trim Distributor Code]],Sheet1!$A:$J,10,FALSE),0)</f>
        <v>Active</v>
      </c>
    </row>
    <row r="1562" spans="1:24" hidden="1" x14ac:dyDescent="0.3">
      <c r="A1562" t="s">
        <v>4938</v>
      </c>
      <c r="B1562" t="s">
        <v>3286</v>
      </c>
      <c r="C1562" t="s">
        <v>4911</v>
      </c>
      <c r="D1562" s="8" t="s">
        <v>1412</v>
      </c>
      <c r="E1562" t="s">
        <v>4912</v>
      </c>
      <c r="F1562" t="s">
        <v>4913</v>
      </c>
      <c r="G1562" t="s">
        <v>4107</v>
      </c>
      <c r="H1562" t="s">
        <v>4106</v>
      </c>
      <c r="I1562" t="s">
        <v>4747</v>
      </c>
      <c r="J1562" t="s">
        <v>1954</v>
      </c>
      <c r="K1562">
        <v>10</v>
      </c>
      <c r="L1562" s="2" t="s">
        <v>1412</v>
      </c>
      <c r="M1562" s="2">
        <f ca="1">Table1[[#This Row],[Cases]]*Table1[[#This Row],[Pack Size]]</f>
        <v>0</v>
      </c>
      <c r="N1562" s="1">
        <f ca="1">Table1[[#This Row],[Cases]]*Table1[[#This Row],[Pack Size]]</f>
        <v>2880</v>
      </c>
      <c r="O1562" s="1">
        <f>IFERROR(VLOOKUP(Table1[[#This Row],[SKU Code]],'SKU Size'!$G:$H,2,FALSE),0)*Table1[[#This Row],[Cases]]</f>
        <v>82022.000669142028</v>
      </c>
      <c r="P1562" t="str">
        <f t="shared" si="26"/>
        <v>D0408</v>
      </c>
      <c r="Q1562" t="str">
        <f>IFERROR(VLOOKUP(Table1[[#This Row],[Trim Distributor Code]],Sheet1!$N:$O,2,FALSE),0)</f>
        <v>D0115</v>
      </c>
      <c r="R1562" t="str">
        <f>IFERROR(VLOOKUP(Table1[[#This Row],[Salesflo AppUser Code]],HIE!$A:$B,2,FALSE),0)</f>
        <v>Active</v>
      </c>
      <c r="S1562" t="str">
        <f>IFERROR(VLOOKUP(Table1[[#This Row],[Salesflo AppUser Code]],HIE!$A:$B,2,FALSE),0)</f>
        <v>Active</v>
      </c>
      <c r="T1562" t="s">
        <v>2772</v>
      </c>
      <c r="U1562" t="s">
        <v>2907</v>
      </c>
      <c r="V1562" t="s">
        <v>1444</v>
      </c>
      <c r="W1562" t="s">
        <v>1867</v>
      </c>
      <c r="X1562" t="str">
        <f>IFERROR(VLOOKUP( Table1[[#This Row],[Trim Distributor Code]],Sheet1!$A:$J,10,FALSE),0)</f>
        <v>Active</v>
      </c>
    </row>
    <row r="1563" spans="1:24" hidden="1" x14ac:dyDescent="0.3">
      <c r="A1563" t="s">
        <v>4938</v>
      </c>
      <c r="B1563" t="s">
        <v>3286</v>
      </c>
      <c r="C1563" t="s">
        <v>4911</v>
      </c>
      <c r="D1563" s="8" t="s">
        <v>1412</v>
      </c>
      <c r="E1563" t="s">
        <v>4912</v>
      </c>
      <c r="F1563" t="s">
        <v>4913</v>
      </c>
      <c r="G1563" t="s">
        <v>4107</v>
      </c>
      <c r="H1563" t="s">
        <v>4137</v>
      </c>
      <c r="I1563" t="s">
        <v>4710</v>
      </c>
      <c r="J1563" t="s">
        <v>1995</v>
      </c>
      <c r="K1563">
        <v>5</v>
      </c>
      <c r="L1563" s="2" t="s">
        <v>1412</v>
      </c>
      <c r="M1563" s="2">
        <f ca="1">Table1[[#This Row],[Cases]]*Table1[[#This Row],[Pack Size]]</f>
        <v>0</v>
      </c>
      <c r="N1563" s="1">
        <f ca="1">Table1[[#This Row],[Cases]]*Table1[[#This Row],[Pack Size]]</f>
        <v>960</v>
      </c>
      <c r="O1563" s="1">
        <f>IFERROR(VLOOKUP(Table1[[#This Row],[SKU Code]],'SKU Size'!$G:$H,2,FALSE),0)*Table1[[#This Row],[Cases]]</f>
        <v>41529.207982250082</v>
      </c>
      <c r="P1563" t="str">
        <f t="shared" si="26"/>
        <v>D0408</v>
      </c>
      <c r="Q1563" t="str">
        <f>IFERROR(VLOOKUP(Table1[[#This Row],[Trim Distributor Code]],Sheet1!$N:$O,2,FALSE),0)</f>
        <v>D0115</v>
      </c>
      <c r="R1563" t="str">
        <f>IFERROR(VLOOKUP(Table1[[#This Row],[Salesflo AppUser Code]],HIE!$A:$B,2,FALSE),0)</f>
        <v>Active</v>
      </c>
      <c r="S1563" t="str">
        <f>IFERROR(VLOOKUP(Table1[[#This Row],[Salesflo AppUser Code]],HIE!$A:$B,2,FALSE),0)</f>
        <v>Active</v>
      </c>
      <c r="T1563" t="s">
        <v>2772</v>
      </c>
      <c r="U1563" t="s">
        <v>2907</v>
      </c>
      <c r="V1563" t="s">
        <v>1606</v>
      </c>
      <c r="W1563" t="s">
        <v>1867</v>
      </c>
      <c r="X1563" t="str">
        <f>IFERROR(VLOOKUP( Table1[[#This Row],[Trim Distributor Code]],Sheet1!$A:$J,10,FALSE),0)</f>
        <v>Active</v>
      </c>
    </row>
    <row r="1564" spans="1:24" hidden="1" x14ac:dyDescent="0.3">
      <c r="A1564" t="s">
        <v>4938</v>
      </c>
      <c r="B1564" t="s">
        <v>3286</v>
      </c>
      <c r="C1564" t="s">
        <v>4911</v>
      </c>
      <c r="D1564" s="8" t="s">
        <v>1412</v>
      </c>
      <c r="E1564" t="s">
        <v>4912</v>
      </c>
      <c r="F1564" t="s">
        <v>4913</v>
      </c>
      <c r="G1564" t="s">
        <v>4108</v>
      </c>
      <c r="H1564" t="s">
        <v>4109</v>
      </c>
      <c r="I1564" t="s">
        <v>4566</v>
      </c>
      <c r="J1564" t="s">
        <v>13</v>
      </c>
      <c r="K1564" s="1">
        <v>2</v>
      </c>
      <c r="L1564" s="1" t="s">
        <v>1412</v>
      </c>
      <c r="M1564" s="2">
        <f ca="1">Table1[[#This Row],[Cases]]*Table1[[#This Row],[Pack Size]]</f>
        <v>0</v>
      </c>
      <c r="N1564" s="1">
        <f ca="1">Table1[[#This Row],[Cases]]*Table1[[#This Row],[Pack Size]]</f>
        <v>200</v>
      </c>
      <c r="O1564" s="1">
        <f>IFERROR(VLOOKUP(Table1[[#This Row],[SKU Code]],'SKU Size'!$G:$H,2,FALSE),0)*Table1[[#This Row],[Cases]]</f>
        <v>21137.348118609414</v>
      </c>
      <c r="P1564" t="str">
        <f t="shared" si="26"/>
        <v>D0408</v>
      </c>
      <c r="Q1564" t="str">
        <f>IFERROR(VLOOKUP(Table1[[#This Row],[Trim Distributor Code]],Sheet1!$N:$O,2,FALSE),0)</f>
        <v>D0115</v>
      </c>
      <c r="R1564" t="str">
        <f>IFERROR(VLOOKUP(Table1[[#This Row],[Salesflo AppUser Code]],HIE!$A:$B,2,FALSE),0)</f>
        <v>Active</v>
      </c>
      <c r="S1564" t="str">
        <f>IFERROR(VLOOKUP(Table1[[#This Row],[Salesflo AppUser Code]],HIE!$A:$B,2,FALSE),0)</f>
        <v>Active</v>
      </c>
      <c r="T1564" t="s">
        <v>2772</v>
      </c>
      <c r="U1564" t="s">
        <v>2907</v>
      </c>
      <c r="V1564" t="s">
        <v>1423</v>
      </c>
      <c r="W1564" t="s">
        <v>1659</v>
      </c>
      <c r="X1564" t="str">
        <f>IFERROR(VLOOKUP( Table1[[#This Row],[Trim Distributor Code]],Sheet1!$A:$J,10,FALSE),0)</f>
        <v>Active</v>
      </c>
    </row>
    <row r="1565" spans="1:24" hidden="1" x14ac:dyDescent="0.3">
      <c r="A1565" t="s">
        <v>4938</v>
      </c>
      <c r="B1565" t="s">
        <v>3286</v>
      </c>
      <c r="C1565" t="s">
        <v>4911</v>
      </c>
      <c r="D1565" s="8" t="s">
        <v>1412</v>
      </c>
      <c r="E1565" t="s">
        <v>4912</v>
      </c>
      <c r="F1565" t="s">
        <v>4913</v>
      </c>
      <c r="G1565" t="s">
        <v>4110</v>
      </c>
      <c r="H1565" t="s">
        <v>4109</v>
      </c>
      <c r="J1565" t="s">
        <v>1682</v>
      </c>
      <c r="K1565" s="1">
        <v>0.5</v>
      </c>
      <c r="L1565" s="1" t="s">
        <v>1412</v>
      </c>
      <c r="M1565" s="2">
        <f ca="1">Table1[[#This Row],[Cases]]*Table1[[#This Row],[Pack Size]]</f>
        <v>0</v>
      </c>
      <c r="N1565" s="1">
        <f ca="1">Table1[[#This Row],[Cases]]*Table1[[#This Row],[Pack Size]]</f>
        <v>50</v>
      </c>
      <c r="O1565" s="1">
        <f>IFERROR(VLOOKUP(Table1[[#This Row],[SKU Code]],'SKU Size'!$G:$H,2,FALSE),0)*Table1[[#This Row],[Cases]]</f>
        <v>3773.5673677581854</v>
      </c>
      <c r="P1565" t="str">
        <f t="shared" si="26"/>
        <v>D0408</v>
      </c>
      <c r="Q1565" t="str">
        <f>IFERROR(VLOOKUP(Table1[[#This Row],[Trim Distributor Code]],Sheet1!$N:$O,2,FALSE),0)</f>
        <v>D0115</v>
      </c>
      <c r="R1565" t="str">
        <f>IFERROR(VLOOKUP(Table1[[#This Row],[Salesflo AppUser Code]],HIE!$A:$B,2,FALSE),0)</f>
        <v>Active</v>
      </c>
      <c r="S1565" t="str">
        <f>IFERROR(VLOOKUP(Table1[[#This Row],[Salesflo AppUser Code]],HIE!$A:$B,2,FALSE),0)</f>
        <v>Active</v>
      </c>
      <c r="T1565" t="s">
        <v>2772</v>
      </c>
      <c r="U1565" t="s">
        <v>2907</v>
      </c>
      <c r="V1565" t="s">
        <v>1423</v>
      </c>
      <c r="W1565" t="s">
        <v>1679</v>
      </c>
      <c r="X1565" t="str">
        <f>IFERROR(VLOOKUP( Table1[[#This Row],[Trim Distributor Code]],Sheet1!$A:$J,10,FALSE),0)</f>
        <v>Active</v>
      </c>
    </row>
    <row r="1566" spans="1:24" hidden="1" x14ac:dyDescent="0.3">
      <c r="A1566" t="s">
        <v>4938</v>
      </c>
      <c r="B1566" t="s">
        <v>3286</v>
      </c>
      <c r="C1566" t="s">
        <v>4911</v>
      </c>
      <c r="D1566" s="8" t="s">
        <v>1412</v>
      </c>
      <c r="E1566" t="s">
        <v>4912</v>
      </c>
      <c r="F1566" t="s">
        <v>4913</v>
      </c>
      <c r="G1566" t="s">
        <v>4112</v>
      </c>
      <c r="H1566" t="s">
        <v>4109</v>
      </c>
      <c r="I1566" t="s">
        <v>4749</v>
      </c>
      <c r="J1566" t="s">
        <v>1877</v>
      </c>
      <c r="K1566" s="1">
        <v>1</v>
      </c>
      <c r="L1566" s="1" t="s">
        <v>1412</v>
      </c>
      <c r="M1566" s="2">
        <f ca="1">Table1[[#This Row],[Cases]]*Table1[[#This Row],[Pack Size]]</f>
        <v>0</v>
      </c>
      <c r="N1566" s="1">
        <f ca="1">Table1[[#This Row],[Cases]]*Table1[[#This Row],[Pack Size]]</f>
        <v>100</v>
      </c>
      <c r="O1566" s="1">
        <f>IFERROR(VLOOKUP(Table1[[#This Row],[SKU Code]],'SKU Size'!$G:$H,2,FALSE),0)*Table1[[#This Row],[Cases]]</f>
        <v>12376.544728373152</v>
      </c>
      <c r="P1566" t="str">
        <f t="shared" si="26"/>
        <v>D0408</v>
      </c>
      <c r="Q1566" t="str">
        <f>IFERROR(VLOOKUP(Table1[[#This Row],[Trim Distributor Code]],Sheet1!$N:$O,2,FALSE),0)</f>
        <v>D0115</v>
      </c>
      <c r="R1566" t="str">
        <f>IFERROR(VLOOKUP(Table1[[#This Row],[Salesflo AppUser Code]],HIE!$A:$B,2,FALSE),0)</f>
        <v>Active</v>
      </c>
      <c r="S1566" t="str">
        <f>IFERROR(VLOOKUP(Table1[[#This Row],[Salesflo AppUser Code]],HIE!$A:$B,2,FALSE),0)</f>
        <v>Active</v>
      </c>
      <c r="T1566" t="s">
        <v>2772</v>
      </c>
      <c r="U1566" t="s">
        <v>2907</v>
      </c>
      <c r="V1566" t="s">
        <v>1423</v>
      </c>
      <c r="W1566" t="s">
        <v>1868</v>
      </c>
      <c r="X1566" t="str">
        <f>IFERROR(VLOOKUP( Table1[[#This Row],[Trim Distributor Code]],Sheet1!$A:$J,10,FALSE),0)</f>
        <v>Active</v>
      </c>
    </row>
    <row r="1567" spans="1:24" hidden="1" x14ac:dyDescent="0.3">
      <c r="A1567" t="s">
        <v>4938</v>
      </c>
      <c r="B1567" t="s">
        <v>3286</v>
      </c>
      <c r="C1567" t="s">
        <v>4911</v>
      </c>
      <c r="D1567" s="8" t="s">
        <v>1412</v>
      </c>
      <c r="E1567" t="s">
        <v>4912</v>
      </c>
      <c r="F1567" t="s">
        <v>4913</v>
      </c>
      <c r="G1567" t="s">
        <v>4111</v>
      </c>
      <c r="H1567" t="s">
        <v>4109</v>
      </c>
      <c r="I1567" t="s">
        <v>4638</v>
      </c>
      <c r="J1567" t="s">
        <v>1440</v>
      </c>
      <c r="K1567" s="1">
        <v>1</v>
      </c>
      <c r="L1567" s="1" t="s">
        <v>1412</v>
      </c>
      <c r="M1567" s="2">
        <f ca="1">Table1[[#This Row],[Cases]]*Table1[[#This Row],[Pack Size]]</f>
        <v>0</v>
      </c>
      <c r="N1567" s="1">
        <f ca="1">Table1[[#This Row],[Cases]]*Table1[[#This Row],[Pack Size]]</f>
        <v>100</v>
      </c>
      <c r="O1567" s="1">
        <f>IFERROR(VLOOKUP(Table1[[#This Row],[SKU Code]],'SKU Size'!$G:$H,2,FALSE),0)*Table1[[#This Row],[Cases]]</f>
        <v>10154.548083547093</v>
      </c>
      <c r="P1567" t="str">
        <f t="shared" si="26"/>
        <v>D0408</v>
      </c>
      <c r="Q1567" t="str">
        <f>IFERROR(VLOOKUP(Table1[[#This Row],[Trim Distributor Code]],Sheet1!$N:$O,2,FALSE),0)</f>
        <v>D0115</v>
      </c>
      <c r="R1567" t="str">
        <f>IFERROR(VLOOKUP(Table1[[#This Row],[Salesflo AppUser Code]],HIE!$A:$B,2,FALSE),0)</f>
        <v>Active</v>
      </c>
      <c r="S1567" t="str">
        <f>IFERROR(VLOOKUP(Table1[[#This Row],[Salesflo AppUser Code]],HIE!$A:$B,2,FALSE),0)</f>
        <v>Active</v>
      </c>
      <c r="T1567" t="s">
        <v>2772</v>
      </c>
      <c r="U1567" t="s">
        <v>2907</v>
      </c>
      <c r="V1567" t="s">
        <v>1423</v>
      </c>
      <c r="W1567" t="s">
        <v>1431</v>
      </c>
      <c r="X1567" t="str">
        <f>IFERROR(VLOOKUP( Table1[[#This Row],[Trim Distributor Code]],Sheet1!$A:$J,10,FALSE),0)</f>
        <v>Active</v>
      </c>
    </row>
    <row r="1568" spans="1:24" hidden="1" x14ac:dyDescent="0.3">
      <c r="A1568" t="s">
        <v>4938</v>
      </c>
      <c r="B1568" t="s">
        <v>3286</v>
      </c>
      <c r="C1568" t="s">
        <v>4911</v>
      </c>
      <c r="D1568" s="8" t="s">
        <v>1412</v>
      </c>
      <c r="E1568" t="s">
        <v>4912</v>
      </c>
      <c r="F1568" t="s">
        <v>4913</v>
      </c>
      <c r="G1568" t="s">
        <v>4521</v>
      </c>
      <c r="H1568" t="s">
        <v>4113</v>
      </c>
      <c r="I1568" t="s">
        <v>4540</v>
      </c>
      <c r="J1568" t="s">
        <v>14</v>
      </c>
      <c r="K1568">
        <v>6</v>
      </c>
      <c r="L1568" s="2" t="s">
        <v>1412</v>
      </c>
      <c r="M1568" s="2">
        <f ca="1">Table1[[#This Row],[Cases]]*Table1[[#This Row],[Pack Size]]</f>
        <v>0</v>
      </c>
      <c r="N1568" s="1">
        <f ca="1">Table1[[#This Row],[Cases]]*Table1[[#This Row],[Pack Size]]</f>
        <v>144</v>
      </c>
      <c r="O1568" s="1">
        <f>IFERROR(VLOOKUP(Table1[[#This Row],[SKU Code]],'SKU Size'!$G:$H,2,FALSE),0)*Table1[[#This Row],[Cases]]</f>
        <v>21548.83959150366</v>
      </c>
      <c r="P1568" t="str">
        <f t="shared" si="26"/>
        <v>D0408</v>
      </c>
      <c r="Q1568" t="str">
        <f>IFERROR(VLOOKUP(Table1[[#This Row],[Trim Distributor Code]],Sheet1!$N:$O,2,FALSE),0)</f>
        <v>D0115</v>
      </c>
      <c r="R1568" t="str">
        <f>IFERROR(VLOOKUP(Table1[[#This Row],[Salesflo AppUser Code]],HIE!$A:$B,2,FALSE),0)</f>
        <v>Active</v>
      </c>
      <c r="S1568" t="str">
        <f>IFERROR(VLOOKUP(Table1[[#This Row],[Salesflo AppUser Code]],HIE!$A:$B,2,FALSE),0)</f>
        <v>Active</v>
      </c>
      <c r="T1568" t="s">
        <v>2772</v>
      </c>
      <c r="U1568" t="s">
        <v>2907</v>
      </c>
      <c r="V1568" t="s">
        <v>1632</v>
      </c>
      <c r="W1568" t="s">
        <v>1688</v>
      </c>
      <c r="X1568" t="str">
        <f>IFERROR(VLOOKUP( Table1[[#This Row],[Trim Distributor Code]],Sheet1!$A:$J,10,FALSE),0)</f>
        <v>Active</v>
      </c>
    </row>
    <row r="1569" spans="1:24" hidden="1" x14ac:dyDescent="0.3">
      <c r="A1569" t="s">
        <v>4938</v>
      </c>
      <c r="B1569" t="s">
        <v>3286</v>
      </c>
      <c r="C1569" t="s">
        <v>4911</v>
      </c>
      <c r="D1569" s="8" t="s">
        <v>1412</v>
      </c>
      <c r="E1569" t="s">
        <v>4912</v>
      </c>
      <c r="F1569" t="s">
        <v>4913</v>
      </c>
      <c r="G1569" t="s">
        <v>4107</v>
      </c>
      <c r="H1569" t="s">
        <v>4113</v>
      </c>
      <c r="I1569" t="s">
        <v>4748</v>
      </c>
      <c r="J1569" t="s">
        <v>2021</v>
      </c>
      <c r="K1569">
        <v>1</v>
      </c>
      <c r="L1569" s="2" t="s">
        <v>1412</v>
      </c>
      <c r="M1569" s="2">
        <f ca="1">Table1[[#This Row],[Cases]]*Table1[[#This Row],[Pack Size]]</f>
        <v>0</v>
      </c>
      <c r="N1569" s="1">
        <f ca="1">Table1[[#This Row],[Cases]]*Table1[[#This Row],[Pack Size]]</f>
        <v>24</v>
      </c>
      <c r="O1569" s="1">
        <f>IFERROR(VLOOKUP(Table1[[#This Row],[SKU Code]],'SKU Size'!$G:$H,2,FALSE),0)*Table1[[#This Row],[Cases]]</f>
        <v>7462.6430910006466</v>
      </c>
      <c r="P1569" t="str">
        <f t="shared" si="26"/>
        <v>D0408</v>
      </c>
      <c r="Q1569" t="str">
        <f>IFERROR(VLOOKUP(Table1[[#This Row],[Trim Distributor Code]],Sheet1!$N:$O,2,FALSE),0)</f>
        <v>D0115</v>
      </c>
      <c r="R1569" t="str">
        <f>IFERROR(VLOOKUP(Table1[[#This Row],[Salesflo AppUser Code]],HIE!$A:$B,2,FALSE),0)</f>
        <v>Active</v>
      </c>
      <c r="S1569" t="str">
        <f>IFERROR(VLOOKUP(Table1[[#This Row],[Salesflo AppUser Code]],HIE!$A:$B,2,FALSE),0)</f>
        <v>Active</v>
      </c>
      <c r="T1569" t="s">
        <v>2772</v>
      </c>
      <c r="U1569" t="s">
        <v>2907</v>
      </c>
      <c r="V1569" t="s">
        <v>1632</v>
      </c>
      <c r="W1569" t="s">
        <v>1867</v>
      </c>
      <c r="X1569" t="str">
        <f>IFERROR(VLOOKUP( Table1[[#This Row],[Trim Distributor Code]],Sheet1!$A:$J,10,FALSE),0)</f>
        <v>Active</v>
      </c>
    </row>
    <row r="1570" spans="1:24" hidden="1" x14ac:dyDescent="0.3">
      <c r="A1570" t="s">
        <v>4938</v>
      </c>
      <c r="B1570" t="s">
        <v>3286</v>
      </c>
      <c r="C1570" t="s">
        <v>4911</v>
      </c>
      <c r="D1570" s="8" t="s">
        <v>1412</v>
      </c>
      <c r="E1570" t="s">
        <v>4912</v>
      </c>
      <c r="F1570" t="s">
        <v>4913</v>
      </c>
      <c r="G1570" t="s">
        <v>4111</v>
      </c>
      <c r="H1570" t="s">
        <v>4113</v>
      </c>
      <c r="I1570" t="s">
        <v>4541</v>
      </c>
      <c r="J1570" t="s">
        <v>1656</v>
      </c>
      <c r="K1570">
        <v>2</v>
      </c>
      <c r="L1570" s="2" t="s">
        <v>1412</v>
      </c>
      <c r="M1570" s="2">
        <f ca="1">Table1[[#This Row],[Cases]]*Table1[[#This Row],[Pack Size]]</f>
        <v>0</v>
      </c>
      <c r="N1570" s="1">
        <f ca="1">Table1[[#This Row],[Cases]]*Table1[[#This Row],[Pack Size]]</f>
        <v>96</v>
      </c>
      <c r="O1570" s="1">
        <f>IFERROR(VLOOKUP(Table1[[#This Row],[SKU Code]],'SKU Size'!$G:$H,2,FALSE),0)*Table1[[#This Row],[Cases]]</f>
        <v>2007.8297518140178</v>
      </c>
      <c r="P1570" t="str">
        <f t="shared" si="26"/>
        <v>D0408</v>
      </c>
      <c r="Q1570" t="str">
        <f>IFERROR(VLOOKUP(Table1[[#This Row],[Trim Distributor Code]],Sheet1!$N:$O,2,FALSE),0)</f>
        <v>D0115</v>
      </c>
      <c r="R1570" t="str">
        <f>IFERROR(VLOOKUP(Table1[[#This Row],[Salesflo AppUser Code]],HIE!$A:$B,2,FALSE),0)</f>
        <v>Active</v>
      </c>
      <c r="S1570" t="str">
        <f>IFERROR(VLOOKUP(Table1[[#This Row],[Salesflo AppUser Code]],HIE!$A:$B,2,FALSE),0)</f>
        <v>Active</v>
      </c>
      <c r="T1570" t="s">
        <v>2772</v>
      </c>
      <c r="U1570" t="s">
        <v>2907</v>
      </c>
      <c r="V1570" t="s">
        <v>1632</v>
      </c>
      <c r="W1570" t="s">
        <v>1431</v>
      </c>
      <c r="X1570" t="str">
        <f>IFERROR(VLOOKUP( Table1[[#This Row],[Trim Distributor Code]],Sheet1!$A:$J,10,FALSE),0)</f>
        <v>Active</v>
      </c>
    </row>
    <row r="1571" spans="1:24" hidden="1" x14ac:dyDescent="0.3">
      <c r="A1571" t="s">
        <v>4938</v>
      </c>
      <c r="B1571" t="s">
        <v>3286</v>
      </c>
      <c r="C1571" t="s">
        <v>4911</v>
      </c>
      <c r="D1571" s="8" t="s">
        <v>1412</v>
      </c>
      <c r="E1571" t="s">
        <v>4912</v>
      </c>
      <c r="F1571" t="s">
        <v>4913</v>
      </c>
      <c r="G1571" t="s">
        <v>1422</v>
      </c>
      <c r="H1571" t="s">
        <v>4360</v>
      </c>
      <c r="I1571" t="s">
        <v>4645</v>
      </c>
      <c r="J1571" t="s">
        <v>4271</v>
      </c>
      <c r="K1571">
        <v>2</v>
      </c>
      <c r="L1571" s="2" t="s">
        <v>1412</v>
      </c>
      <c r="M1571" s="2">
        <f ca="1">Table1[[#This Row],[Cases]]*Table1[[#This Row],[Pack Size]]</f>
        <v>0</v>
      </c>
      <c r="N1571" s="1">
        <f ca="1">Table1[[#This Row],[Cases]]*Table1[[#This Row],[Pack Size]]</f>
        <v>192</v>
      </c>
      <c r="O1571" s="1">
        <f>IFERROR(VLOOKUP(Table1[[#This Row],[SKU Code]],'SKU Size'!$G:$H,2,FALSE),0)*Table1[[#This Row],[Cases]]</f>
        <v>0</v>
      </c>
      <c r="P1571" t="str">
        <f t="shared" si="26"/>
        <v>D0408</v>
      </c>
      <c r="Q1571" t="str">
        <f>IFERROR(VLOOKUP(Table1[[#This Row],[Trim Distributor Code]],Sheet1!$N:$O,2,FALSE),0)</f>
        <v>D0115</v>
      </c>
      <c r="R1571" t="str">
        <f>IFERROR(VLOOKUP(Table1[[#This Row],[Salesflo AppUser Code]],HIE!$A:$B,2,FALSE),0)</f>
        <v>Active</v>
      </c>
      <c r="S1571" t="str">
        <f>IFERROR(VLOOKUP(Table1[[#This Row],[Salesflo AppUser Code]],HIE!$A:$B,2,FALSE),0)</f>
        <v>Active</v>
      </c>
      <c r="T1571" t="s">
        <v>2772</v>
      </c>
      <c r="U1571" t="s">
        <v>2907</v>
      </c>
      <c r="V1571" t="s">
        <v>4360</v>
      </c>
      <c r="W1571" t="s">
        <v>1422</v>
      </c>
      <c r="X1571" t="str">
        <f>IFERROR(VLOOKUP( Table1[[#This Row],[Trim Distributor Code]],Sheet1!$A:$J,10,FALSE),0)</f>
        <v>Active</v>
      </c>
    </row>
    <row r="1572" spans="1:24" hidden="1" x14ac:dyDescent="0.3">
      <c r="A1572" t="s">
        <v>4938</v>
      </c>
      <c r="B1572" t="s">
        <v>3286</v>
      </c>
      <c r="C1572" t="s">
        <v>4911</v>
      </c>
      <c r="D1572" s="8" t="s">
        <v>1412</v>
      </c>
      <c r="E1572" t="s">
        <v>4912</v>
      </c>
      <c r="F1572" t="s">
        <v>4913</v>
      </c>
      <c r="G1572" t="s">
        <v>2542</v>
      </c>
      <c r="H1572" t="s">
        <v>2268</v>
      </c>
      <c r="I1572" t="s">
        <v>4595</v>
      </c>
      <c r="J1572" t="s">
        <v>2543</v>
      </c>
      <c r="K1572">
        <v>5</v>
      </c>
      <c r="L1572" s="2" t="s">
        <v>1412</v>
      </c>
      <c r="M1572" s="2">
        <f ca="1">Table1[[#This Row],[Cases]]*Table1[[#This Row],[Pack Size]]</f>
        <v>0</v>
      </c>
      <c r="N1572" s="1">
        <f ca="1">Table1[[#This Row],[Cases]]*Table1[[#This Row],[Pack Size]]</f>
        <v>2400</v>
      </c>
      <c r="O1572" s="1">
        <f>IFERROR(VLOOKUP(Table1[[#This Row],[SKU Code]],'SKU Size'!$G:$H,2,FALSE),0)*Table1[[#This Row],[Cases]]</f>
        <v>24964.926738875882</v>
      </c>
      <c r="P1572" t="str">
        <f t="shared" si="26"/>
        <v>D0408</v>
      </c>
      <c r="Q1572" t="str">
        <f>IFERROR(VLOOKUP(Table1[[#This Row],[Trim Distributor Code]],Sheet1!$N:$O,2,FALSE),0)</f>
        <v>D0115</v>
      </c>
      <c r="R1572" t="str">
        <f>IFERROR(VLOOKUP(Table1[[#This Row],[Salesflo AppUser Code]],HIE!$A:$B,2,FALSE),0)</f>
        <v>Active</v>
      </c>
      <c r="S1572" t="str">
        <f>IFERROR(VLOOKUP(Table1[[#This Row],[Salesflo AppUser Code]],HIE!$A:$B,2,FALSE),0)</f>
        <v>Active</v>
      </c>
      <c r="T1572" t="s">
        <v>2772</v>
      </c>
      <c r="U1572" t="s">
        <v>2907</v>
      </c>
      <c r="V1572" t="s">
        <v>2268</v>
      </c>
      <c r="W1572" t="s">
        <v>2542</v>
      </c>
      <c r="X1572" t="str">
        <f>IFERROR(VLOOKUP( Table1[[#This Row],[Trim Distributor Code]],Sheet1!$A:$J,10,FALSE),0)</f>
        <v>Active</v>
      </c>
    </row>
    <row r="1573" spans="1:24" hidden="1" x14ac:dyDescent="0.3">
      <c r="A1573" t="s">
        <v>4938</v>
      </c>
      <c r="B1573" t="s">
        <v>3286</v>
      </c>
      <c r="C1573" t="s">
        <v>4911</v>
      </c>
      <c r="D1573" s="8" t="s">
        <v>1412</v>
      </c>
      <c r="E1573" t="s">
        <v>4912</v>
      </c>
      <c r="F1573" t="s">
        <v>4913</v>
      </c>
      <c r="G1573" t="s">
        <v>2581</v>
      </c>
      <c r="H1573" t="s">
        <v>4115</v>
      </c>
      <c r="I1573" t="s">
        <v>4542</v>
      </c>
      <c r="J1573" t="s">
        <v>16</v>
      </c>
      <c r="K1573">
        <v>1</v>
      </c>
      <c r="L1573" s="2" t="s">
        <v>1412</v>
      </c>
      <c r="M1573" s="2">
        <f ca="1">Table1[[#This Row],[Cases]]*Table1[[#This Row],[Pack Size]]</f>
        <v>0</v>
      </c>
      <c r="N1573" s="1">
        <f ca="1">Table1[[#This Row],[Cases]]*Table1[[#This Row],[Pack Size]]</f>
        <v>288</v>
      </c>
      <c r="O1573" s="1">
        <f>IFERROR(VLOOKUP(Table1[[#This Row],[SKU Code]],'SKU Size'!$G:$H,2,FALSE),0)*Table1[[#This Row],[Cases]]</f>
        <v>4853.4292677265948</v>
      </c>
      <c r="P1573" t="str">
        <f t="shared" si="26"/>
        <v>D0408</v>
      </c>
      <c r="Q1573" t="str">
        <f>IFERROR(VLOOKUP(Table1[[#This Row],[Trim Distributor Code]],Sheet1!$N:$O,2,FALSE),0)</f>
        <v>D0115</v>
      </c>
      <c r="R1573" t="str">
        <f>IFERROR(VLOOKUP(Table1[[#This Row],[Salesflo AppUser Code]],HIE!$A:$B,2,FALSE),0)</f>
        <v>Active</v>
      </c>
      <c r="S1573" t="str">
        <f>IFERROR(VLOOKUP(Table1[[#This Row],[Salesflo AppUser Code]],HIE!$A:$B,2,FALSE),0)</f>
        <v>Active</v>
      </c>
      <c r="T1573" t="s">
        <v>2772</v>
      </c>
      <c r="U1573" t="s">
        <v>2907</v>
      </c>
      <c r="V1573" t="s">
        <v>2616</v>
      </c>
      <c r="W1573" t="s">
        <v>2617</v>
      </c>
      <c r="X1573" t="str">
        <f>IFERROR(VLOOKUP( Table1[[#This Row],[Trim Distributor Code]],Sheet1!$A:$J,10,FALSE),0)</f>
        <v>Active</v>
      </c>
    </row>
    <row r="1574" spans="1:24" hidden="1" x14ac:dyDescent="0.3">
      <c r="A1574" t="s">
        <v>4938</v>
      </c>
      <c r="B1574" t="s">
        <v>3286</v>
      </c>
      <c r="C1574" t="s">
        <v>4911</v>
      </c>
      <c r="D1574" s="8" t="s">
        <v>1412</v>
      </c>
      <c r="E1574" t="s">
        <v>4912</v>
      </c>
      <c r="F1574" t="s">
        <v>4913</v>
      </c>
      <c r="G1574" t="s">
        <v>2581</v>
      </c>
      <c r="H1574" t="s">
        <v>4116</v>
      </c>
      <c r="I1574" t="s">
        <v>4543</v>
      </c>
      <c r="J1574" t="s">
        <v>15</v>
      </c>
      <c r="K1574">
        <v>1</v>
      </c>
      <c r="L1574" s="2" t="s">
        <v>1412</v>
      </c>
      <c r="M1574" s="2">
        <f ca="1">Table1[[#This Row],[Cases]]*Table1[[#This Row],[Pack Size]]</f>
        <v>0</v>
      </c>
      <c r="N1574" s="1">
        <f ca="1">Table1[[#This Row],[Cases]]*Table1[[#This Row],[Pack Size]]</f>
        <v>144</v>
      </c>
      <c r="O1574" s="1">
        <f>IFERROR(VLOOKUP(Table1[[#This Row],[SKU Code]],'SKU Size'!$G:$H,2,FALSE),0)*Table1[[#This Row],[Cases]]</f>
        <v>5525.4887765477251</v>
      </c>
      <c r="P1574" t="str">
        <f t="shared" si="26"/>
        <v>D0408</v>
      </c>
      <c r="Q1574" t="str">
        <f>IFERROR(VLOOKUP(Table1[[#This Row],[Trim Distributor Code]],Sheet1!$N:$O,2,FALSE),0)</f>
        <v>D0115</v>
      </c>
      <c r="R1574" t="str">
        <f>IFERROR(VLOOKUP(Table1[[#This Row],[Salesflo AppUser Code]],HIE!$A:$B,2,FALSE),0)</f>
        <v>Active</v>
      </c>
      <c r="S1574" t="str">
        <f>IFERROR(VLOOKUP(Table1[[#This Row],[Salesflo AppUser Code]],HIE!$A:$B,2,FALSE),0)</f>
        <v>Active</v>
      </c>
      <c r="T1574" t="s">
        <v>2772</v>
      </c>
      <c r="U1574" t="s">
        <v>2907</v>
      </c>
      <c r="V1574" t="s">
        <v>2582</v>
      </c>
      <c r="W1574" t="s">
        <v>2590</v>
      </c>
      <c r="X1574" t="str">
        <f>IFERROR(VLOOKUP( Table1[[#This Row],[Trim Distributor Code]],Sheet1!$A:$J,10,FALSE),0)</f>
        <v>Active</v>
      </c>
    </row>
    <row r="1575" spans="1:24" hidden="1" x14ac:dyDescent="0.3">
      <c r="A1575" t="s">
        <v>4938</v>
      </c>
      <c r="B1575" t="s">
        <v>3287</v>
      </c>
      <c r="C1575" t="s">
        <v>4914</v>
      </c>
      <c r="D1575" s="8" t="s">
        <v>1412</v>
      </c>
      <c r="E1575" t="s">
        <v>4912</v>
      </c>
      <c r="F1575" t="s">
        <v>4913</v>
      </c>
      <c r="G1575" t="s">
        <v>1688</v>
      </c>
      <c r="H1575" t="s">
        <v>4106</v>
      </c>
      <c r="I1575" t="s">
        <v>4891</v>
      </c>
      <c r="J1575" t="s">
        <v>11</v>
      </c>
      <c r="K1575">
        <v>200</v>
      </c>
      <c r="L1575" s="2" t="s">
        <v>1412</v>
      </c>
      <c r="M1575" s="2">
        <f ca="1">Table1[[#This Row],[Cases]]*Table1[[#This Row],[Pack Size]]</f>
        <v>0</v>
      </c>
      <c r="N1575" s="1">
        <f ca="1">Table1[[#This Row],[Cases]]*Table1[[#This Row],[Pack Size]]</f>
        <v>70400</v>
      </c>
      <c r="O1575" s="1">
        <f>IFERROR(VLOOKUP(Table1[[#This Row],[SKU Code]],'SKU Size'!$G:$H,2,FALSE),0)*Table1[[#This Row],[Cases]]</f>
        <v>1752949.6464307816</v>
      </c>
      <c r="P1575" t="str">
        <f t="shared" si="26"/>
        <v>D0408</v>
      </c>
      <c r="Q1575" t="str">
        <f>IFERROR(VLOOKUP(Table1[[#This Row],[Trim Distributor Code]],Sheet1!$N:$O,2,FALSE),0)</f>
        <v>D0115</v>
      </c>
      <c r="R1575" t="str">
        <f>IFERROR(VLOOKUP(Table1[[#This Row],[Salesflo AppUser Code]],HIE!$A:$B,2,FALSE),0)</f>
        <v>Active</v>
      </c>
      <c r="S1575" t="str">
        <f>IFERROR(VLOOKUP(Table1[[#This Row],[Salesflo AppUser Code]],HIE!$A:$B,2,FALSE),0)</f>
        <v>Active</v>
      </c>
      <c r="T1575" t="s">
        <v>2772</v>
      </c>
      <c r="U1575" t="s">
        <v>2907</v>
      </c>
      <c r="V1575" t="s">
        <v>1444</v>
      </c>
      <c r="W1575" t="s">
        <v>1688</v>
      </c>
      <c r="X1575" t="str">
        <f>IFERROR(VLOOKUP( Table1[[#This Row],[Trim Distributor Code]],Sheet1!$A:$J,10,FALSE),0)</f>
        <v>Active</v>
      </c>
    </row>
    <row r="1576" spans="1:24" hidden="1" x14ac:dyDescent="0.3">
      <c r="A1576" t="s">
        <v>4938</v>
      </c>
      <c r="B1576" t="s">
        <v>3287</v>
      </c>
      <c r="C1576" t="s">
        <v>4914</v>
      </c>
      <c r="D1576" s="8" t="s">
        <v>1412</v>
      </c>
      <c r="E1576" t="s">
        <v>4912</v>
      </c>
      <c r="F1576" t="s">
        <v>4913</v>
      </c>
      <c r="G1576" t="s">
        <v>4107</v>
      </c>
      <c r="H1576" t="s">
        <v>4106</v>
      </c>
      <c r="I1576" t="s">
        <v>4747</v>
      </c>
      <c r="J1576" t="s">
        <v>1954</v>
      </c>
      <c r="K1576" s="1">
        <v>10</v>
      </c>
      <c r="L1576" s="1" t="s">
        <v>1412</v>
      </c>
      <c r="M1576" s="2">
        <f ca="1">Table1[[#This Row],[Cases]]*Table1[[#This Row],[Pack Size]]</f>
        <v>0</v>
      </c>
      <c r="N1576" s="1">
        <f ca="1">Table1[[#This Row],[Cases]]*Table1[[#This Row],[Pack Size]]</f>
        <v>2880</v>
      </c>
      <c r="O1576" s="1">
        <f>IFERROR(VLOOKUP(Table1[[#This Row],[SKU Code]],'SKU Size'!$G:$H,2,FALSE),0)*Table1[[#This Row],[Cases]]</f>
        <v>82022.000669142028</v>
      </c>
      <c r="P1576" t="str">
        <f t="shared" si="26"/>
        <v>D0408</v>
      </c>
      <c r="Q1576" t="str">
        <f>IFERROR(VLOOKUP(Table1[[#This Row],[Trim Distributor Code]],Sheet1!$N:$O,2,FALSE),0)</f>
        <v>D0115</v>
      </c>
      <c r="R1576" t="str">
        <f>IFERROR(VLOOKUP(Table1[[#This Row],[Salesflo AppUser Code]],HIE!$A:$B,2,FALSE),0)</f>
        <v>Active</v>
      </c>
      <c r="S1576" t="str">
        <f>IFERROR(VLOOKUP(Table1[[#This Row],[Salesflo AppUser Code]],HIE!$A:$B,2,FALSE),0)</f>
        <v>Active</v>
      </c>
      <c r="T1576" t="s">
        <v>2772</v>
      </c>
      <c r="U1576" t="s">
        <v>2907</v>
      </c>
      <c r="V1576" t="s">
        <v>1444</v>
      </c>
      <c r="W1576" t="s">
        <v>1867</v>
      </c>
      <c r="X1576" t="str">
        <f>IFERROR(VLOOKUP( Table1[[#This Row],[Trim Distributor Code]],Sheet1!$A:$J,10,FALSE),0)</f>
        <v>Active</v>
      </c>
    </row>
    <row r="1577" spans="1:24" hidden="1" x14ac:dyDescent="0.3">
      <c r="A1577" t="s">
        <v>4938</v>
      </c>
      <c r="B1577" t="s">
        <v>3287</v>
      </c>
      <c r="C1577" t="s">
        <v>4914</v>
      </c>
      <c r="D1577" s="8" t="s">
        <v>1412</v>
      </c>
      <c r="E1577" t="s">
        <v>4912</v>
      </c>
      <c r="F1577" t="s">
        <v>4913</v>
      </c>
      <c r="G1577" t="s">
        <v>4107</v>
      </c>
      <c r="H1577" t="s">
        <v>4137</v>
      </c>
      <c r="I1577" t="s">
        <v>4710</v>
      </c>
      <c r="J1577" t="s">
        <v>1995</v>
      </c>
      <c r="K1577" s="1">
        <v>5</v>
      </c>
      <c r="L1577" s="1" t="s">
        <v>1412</v>
      </c>
      <c r="M1577" s="2">
        <f ca="1">Table1[[#This Row],[Cases]]*Table1[[#This Row],[Pack Size]]</f>
        <v>0</v>
      </c>
      <c r="N1577" s="1">
        <f ca="1">Table1[[#This Row],[Cases]]*Table1[[#This Row],[Pack Size]]</f>
        <v>960</v>
      </c>
      <c r="O1577" s="1">
        <f>IFERROR(VLOOKUP(Table1[[#This Row],[SKU Code]],'SKU Size'!$G:$H,2,FALSE),0)*Table1[[#This Row],[Cases]]</f>
        <v>41529.207982250082</v>
      </c>
      <c r="P1577" t="str">
        <f t="shared" si="26"/>
        <v>D0408</v>
      </c>
      <c r="Q1577" t="str">
        <f>IFERROR(VLOOKUP(Table1[[#This Row],[Trim Distributor Code]],Sheet1!$N:$O,2,FALSE),0)</f>
        <v>D0115</v>
      </c>
      <c r="R1577" t="str">
        <f>IFERROR(VLOOKUP(Table1[[#This Row],[Salesflo AppUser Code]],HIE!$A:$B,2,FALSE),0)</f>
        <v>Active</v>
      </c>
      <c r="S1577" t="str">
        <f>IFERROR(VLOOKUP(Table1[[#This Row],[Salesflo AppUser Code]],HIE!$A:$B,2,FALSE),0)</f>
        <v>Active</v>
      </c>
      <c r="T1577" t="s">
        <v>2772</v>
      </c>
      <c r="U1577" t="s">
        <v>2907</v>
      </c>
      <c r="V1577" t="s">
        <v>1606</v>
      </c>
      <c r="W1577" t="s">
        <v>1867</v>
      </c>
      <c r="X1577" t="str">
        <f>IFERROR(VLOOKUP( Table1[[#This Row],[Trim Distributor Code]],Sheet1!$A:$J,10,FALSE),0)</f>
        <v>Active</v>
      </c>
    </row>
    <row r="1578" spans="1:24" hidden="1" x14ac:dyDescent="0.3">
      <c r="A1578" t="s">
        <v>4938</v>
      </c>
      <c r="B1578" t="s">
        <v>3287</v>
      </c>
      <c r="C1578" t="s">
        <v>4914</v>
      </c>
      <c r="D1578" s="8" t="s">
        <v>1412</v>
      </c>
      <c r="E1578" t="s">
        <v>4912</v>
      </c>
      <c r="F1578" t="s">
        <v>4913</v>
      </c>
      <c r="G1578" t="s">
        <v>4108</v>
      </c>
      <c r="H1578" t="s">
        <v>4109</v>
      </c>
      <c r="I1578" t="s">
        <v>4566</v>
      </c>
      <c r="J1578" t="s">
        <v>13</v>
      </c>
      <c r="K1578">
        <v>2</v>
      </c>
      <c r="L1578" s="2" t="s">
        <v>1412</v>
      </c>
      <c r="M1578" s="2">
        <f ca="1">Table1[[#This Row],[Cases]]*Table1[[#This Row],[Pack Size]]</f>
        <v>0</v>
      </c>
      <c r="N1578" s="1">
        <f ca="1">Table1[[#This Row],[Cases]]*Table1[[#This Row],[Pack Size]]</f>
        <v>200</v>
      </c>
      <c r="O1578" s="1">
        <f>IFERROR(VLOOKUP(Table1[[#This Row],[SKU Code]],'SKU Size'!$G:$H,2,FALSE),0)*Table1[[#This Row],[Cases]]</f>
        <v>21137.348118609414</v>
      </c>
      <c r="P1578" t="str">
        <f t="shared" si="26"/>
        <v>D0408</v>
      </c>
      <c r="Q1578" t="str">
        <f>IFERROR(VLOOKUP(Table1[[#This Row],[Trim Distributor Code]],Sheet1!$N:$O,2,FALSE),0)</f>
        <v>D0115</v>
      </c>
      <c r="R1578" t="str">
        <f>IFERROR(VLOOKUP(Table1[[#This Row],[Salesflo AppUser Code]],HIE!$A:$B,2,FALSE),0)</f>
        <v>Active</v>
      </c>
      <c r="S1578" t="str">
        <f>IFERROR(VLOOKUP(Table1[[#This Row],[Salesflo AppUser Code]],HIE!$A:$B,2,FALSE),0)</f>
        <v>Active</v>
      </c>
      <c r="T1578" t="s">
        <v>2772</v>
      </c>
      <c r="U1578" t="s">
        <v>2907</v>
      </c>
      <c r="V1578" t="s">
        <v>1423</v>
      </c>
      <c r="W1578" t="s">
        <v>1659</v>
      </c>
      <c r="X1578" t="str">
        <f>IFERROR(VLOOKUP( Table1[[#This Row],[Trim Distributor Code]],Sheet1!$A:$J,10,FALSE),0)</f>
        <v>Active</v>
      </c>
    </row>
    <row r="1579" spans="1:24" hidden="1" x14ac:dyDescent="0.3">
      <c r="A1579" t="s">
        <v>4938</v>
      </c>
      <c r="B1579" t="s">
        <v>3287</v>
      </c>
      <c r="C1579" t="s">
        <v>4914</v>
      </c>
      <c r="D1579" s="8" t="s">
        <v>1412</v>
      </c>
      <c r="E1579" t="s">
        <v>4912</v>
      </c>
      <c r="F1579" t="s">
        <v>4913</v>
      </c>
      <c r="G1579" t="s">
        <v>4110</v>
      </c>
      <c r="H1579" t="s">
        <v>4109</v>
      </c>
      <c r="J1579" t="s">
        <v>1682</v>
      </c>
      <c r="K1579">
        <v>0.5</v>
      </c>
      <c r="L1579" s="2" t="s">
        <v>1412</v>
      </c>
      <c r="M1579" s="2">
        <f ca="1">Table1[[#This Row],[Cases]]*Table1[[#This Row],[Pack Size]]</f>
        <v>0</v>
      </c>
      <c r="N1579" s="1">
        <f ca="1">Table1[[#This Row],[Cases]]*Table1[[#This Row],[Pack Size]]</f>
        <v>50</v>
      </c>
      <c r="O1579" s="1">
        <f>IFERROR(VLOOKUP(Table1[[#This Row],[SKU Code]],'SKU Size'!$G:$H,2,FALSE),0)*Table1[[#This Row],[Cases]]</f>
        <v>3773.5673677581854</v>
      </c>
      <c r="P1579" t="str">
        <f t="shared" si="26"/>
        <v>D0408</v>
      </c>
      <c r="Q1579" t="str">
        <f>IFERROR(VLOOKUP(Table1[[#This Row],[Trim Distributor Code]],Sheet1!$N:$O,2,FALSE),0)</f>
        <v>D0115</v>
      </c>
      <c r="R1579" t="str">
        <f>IFERROR(VLOOKUP(Table1[[#This Row],[Salesflo AppUser Code]],HIE!$A:$B,2,FALSE),0)</f>
        <v>Active</v>
      </c>
      <c r="S1579" t="str">
        <f>IFERROR(VLOOKUP(Table1[[#This Row],[Salesflo AppUser Code]],HIE!$A:$B,2,FALSE),0)</f>
        <v>Active</v>
      </c>
      <c r="T1579" t="s">
        <v>2772</v>
      </c>
      <c r="U1579" t="s">
        <v>2907</v>
      </c>
      <c r="V1579" t="s">
        <v>1423</v>
      </c>
      <c r="W1579" t="s">
        <v>1679</v>
      </c>
      <c r="X1579" t="str">
        <f>IFERROR(VLOOKUP( Table1[[#This Row],[Trim Distributor Code]],Sheet1!$A:$J,10,FALSE),0)</f>
        <v>Active</v>
      </c>
    </row>
    <row r="1580" spans="1:24" hidden="1" x14ac:dyDescent="0.3">
      <c r="A1580" t="s">
        <v>4938</v>
      </c>
      <c r="B1580" t="s">
        <v>3287</v>
      </c>
      <c r="C1580" t="s">
        <v>4914</v>
      </c>
      <c r="D1580" s="8" t="s">
        <v>1412</v>
      </c>
      <c r="E1580" t="s">
        <v>4912</v>
      </c>
      <c r="F1580" t="s">
        <v>4913</v>
      </c>
      <c r="G1580" t="s">
        <v>4112</v>
      </c>
      <c r="H1580" t="s">
        <v>4109</v>
      </c>
      <c r="I1580" t="s">
        <v>4749</v>
      </c>
      <c r="J1580" t="s">
        <v>1877</v>
      </c>
      <c r="K1580" s="1">
        <v>1</v>
      </c>
      <c r="L1580" s="1" t="s">
        <v>1412</v>
      </c>
      <c r="M1580" s="2">
        <f ca="1">Table1[[#This Row],[Cases]]*Table1[[#This Row],[Pack Size]]</f>
        <v>0</v>
      </c>
      <c r="N1580" s="1">
        <f ca="1">Table1[[#This Row],[Cases]]*Table1[[#This Row],[Pack Size]]</f>
        <v>100</v>
      </c>
      <c r="O1580" s="1">
        <f>IFERROR(VLOOKUP(Table1[[#This Row],[SKU Code]],'SKU Size'!$G:$H,2,FALSE),0)*Table1[[#This Row],[Cases]]</f>
        <v>12376.544728373152</v>
      </c>
      <c r="P1580" t="str">
        <f t="shared" si="26"/>
        <v>D0408</v>
      </c>
      <c r="Q1580" t="str">
        <f>IFERROR(VLOOKUP(Table1[[#This Row],[Trim Distributor Code]],Sheet1!$N:$O,2,FALSE),0)</f>
        <v>D0115</v>
      </c>
      <c r="R1580" t="str">
        <f>IFERROR(VLOOKUP(Table1[[#This Row],[Salesflo AppUser Code]],HIE!$A:$B,2,FALSE),0)</f>
        <v>Active</v>
      </c>
      <c r="S1580" t="str">
        <f>IFERROR(VLOOKUP(Table1[[#This Row],[Salesflo AppUser Code]],HIE!$A:$B,2,FALSE),0)</f>
        <v>Active</v>
      </c>
      <c r="T1580" t="s">
        <v>2772</v>
      </c>
      <c r="U1580" t="s">
        <v>2907</v>
      </c>
      <c r="V1580" t="s">
        <v>1423</v>
      </c>
      <c r="W1580" t="s">
        <v>1868</v>
      </c>
      <c r="X1580" t="str">
        <f>IFERROR(VLOOKUP( Table1[[#This Row],[Trim Distributor Code]],Sheet1!$A:$J,10,FALSE),0)</f>
        <v>Active</v>
      </c>
    </row>
    <row r="1581" spans="1:24" hidden="1" x14ac:dyDescent="0.3">
      <c r="A1581" t="s">
        <v>4938</v>
      </c>
      <c r="B1581" t="s">
        <v>3287</v>
      </c>
      <c r="C1581" t="s">
        <v>4914</v>
      </c>
      <c r="D1581" s="8" t="s">
        <v>1412</v>
      </c>
      <c r="E1581" t="s">
        <v>4912</v>
      </c>
      <c r="F1581" t="s">
        <v>4913</v>
      </c>
      <c r="G1581" t="s">
        <v>4111</v>
      </c>
      <c r="H1581" t="s">
        <v>4109</v>
      </c>
      <c r="I1581" t="s">
        <v>4638</v>
      </c>
      <c r="J1581" t="s">
        <v>1440</v>
      </c>
      <c r="K1581">
        <v>1</v>
      </c>
      <c r="L1581" s="2" t="s">
        <v>1412</v>
      </c>
      <c r="M1581" s="2">
        <f ca="1">Table1[[#This Row],[Cases]]*Table1[[#This Row],[Pack Size]]</f>
        <v>0</v>
      </c>
      <c r="N1581" s="1">
        <f ca="1">Table1[[#This Row],[Cases]]*Table1[[#This Row],[Pack Size]]</f>
        <v>100</v>
      </c>
      <c r="O1581" s="1">
        <f>IFERROR(VLOOKUP(Table1[[#This Row],[SKU Code]],'SKU Size'!$G:$H,2,FALSE),0)*Table1[[#This Row],[Cases]]</f>
        <v>10154.548083547093</v>
      </c>
      <c r="P1581" t="str">
        <f t="shared" si="26"/>
        <v>D0408</v>
      </c>
      <c r="Q1581" t="str">
        <f>IFERROR(VLOOKUP(Table1[[#This Row],[Trim Distributor Code]],Sheet1!$N:$O,2,FALSE),0)</f>
        <v>D0115</v>
      </c>
      <c r="R1581" t="str">
        <f>IFERROR(VLOOKUP(Table1[[#This Row],[Salesflo AppUser Code]],HIE!$A:$B,2,FALSE),0)</f>
        <v>Active</v>
      </c>
      <c r="S1581" t="str">
        <f>IFERROR(VLOOKUP(Table1[[#This Row],[Salesflo AppUser Code]],HIE!$A:$B,2,FALSE),0)</f>
        <v>Active</v>
      </c>
      <c r="T1581" t="s">
        <v>2772</v>
      </c>
      <c r="U1581" t="s">
        <v>2907</v>
      </c>
      <c r="V1581" t="s">
        <v>1423</v>
      </c>
      <c r="W1581" t="s">
        <v>1431</v>
      </c>
      <c r="X1581" t="str">
        <f>IFERROR(VLOOKUP( Table1[[#This Row],[Trim Distributor Code]],Sheet1!$A:$J,10,FALSE),0)</f>
        <v>Active</v>
      </c>
    </row>
    <row r="1582" spans="1:24" hidden="1" x14ac:dyDescent="0.3">
      <c r="A1582" t="s">
        <v>4938</v>
      </c>
      <c r="B1582" t="s">
        <v>3287</v>
      </c>
      <c r="C1582" t="s">
        <v>4914</v>
      </c>
      <c r="D1582" s="8" t="s">
        <v>1412</v>
      </c>
      <c r="E1582" t="s">
        <v>4912</v>
      </c>
      <c r="F1582" t="s">
        <v>4913</v>
      </c>
      <c r="G1582" t="s">
        <v>4521</v>
      </c>
      <c r="H1582" t="s">
        <v>4113</v>
      </c>
      <c r="I1582" t="s">
        <v>4540</v>
      </c>
      <c r="J1582" t="s">
        <v>14</v>
      </c>
      <c r="K1582">
        <v>6</v>
      </c>
      <c r="L1582" s="2" t="s">
        <v>1412</v>
      </c>
      <c r="M1582" s="2">
        <f ca="1">Table1[[#This Row],[Cases]]*Table1[[#This Row],[Pack Size]]</f>
        <v>0</v>
      </c>
      <c r="N1582" s="1">
        <f ca="1">Table1[[#This Row],[Cases]]*Table1[[#This Row],[Pack Size]]</f>
        <v>144</v>
      </c>
      <c r="O1582" s="1">
        <f>IFERROR(VLOOKUP(Table1[[#This Row],[SKU Code]],'SKU Size'!$G:$H,2,FALSE),0)*Table1[[#This Row],[Cases]]</f>
        <v>21548.83959150366</v>
      </c>
      <c r="P1582" t="str">
        <f t="shared" si="26"/>
        <v>D0408</v>
      </c>
      <c r="Q1582" t="str">
        <f>IFERROR(VLOOKUP(Table1[[#This Row],[Trim Distributor Code]],Sheet1!$N:$O,2,FALSE),0)</f>
        <v>D0115</v>
      </c>
      <c r="R1582" t="str">
        <f>IFERROR(VLOOKUP(Table1[[#This Row],[Salesflo AppUser Code]],HIE!$A:$B,2,FALSE),0)</f>
        <v>Active</v>
      </c>
      <c r="S1582" t="str">
        <f>IFERROR(VLOOKUP(Table1[[#This Row],[Salesflo AppUser Code]],HIE!$A:$B,2,FALSE),0)</f>
        <v>Active</v>
      </c>
      <c r="T1582" t="s">
        <v>2772</v>
      </c>
      <c r="U1582" t="s">
        <v>2907</v>
      </c>
      <c r="V1582" t="s">
        <v>1632</v>
      </c>
      <c r="W1582" t="s">
        <v>1688</v>
      </c>
      <c r="X1582" t="str">
        <f>IFERROR(VLOOKUP( Table1[[#This Row],[Trim Distributor Code]],Sheet1!$A:$J,10,FALSE),0)</f>
        <v>Active</v>
      </c>
    </row>
    <row r="1583" spans="1:24" hidden="1" x14ac:dyDescent="0.3">
      <c r="A1583" t="s">
        <v>4938</v>
      </c>
      <c r="B1583" t="s">
        <v>3287</v>
      </c>
      <c r="C1583" t="s">
        <v>4914</v>
      </c>
      <c r="D1583" s="8" t="s">
        <v>1412</v>
      </c>
      <c r="E1583" t="s">
        <v>4912</v>
      </c>
      <c r="F1583" t="s">
        <v>4913</v>
      </c>
      <c r="G1583" t="s">
        <v>4107</v>
      </c>
      <c r="H1583" t="s">
        <v>4113</v>
      </c>
      <c r="I1583" t="s">
        <v>4748</v>
      </c>
      <c r="J1583" t="s">
        <v>2021</v>
      </c>
      <c r="K1583">
        <v>1</v>
      </c>
      <c r="L1583" s="2" t="s">
        <v>1412</v>
      </c>
      <c r="M1583" s="2">
        <f ca="1">Table1[[#This Row],[Cases]]*Table1[[#This Row],[Pack Size]]</f>
        <v>0</v>
      </c>
      <c r="N1583" s="1">
        <f ca="1">Table1[[#This Row],[Cases]]*Table1[[#This Row],[Pack Size]]</f>
        <v>24</v>
      </c>
      <c r="O1583" s="1">
        <f>IFERROR(VLOOKUP(Table1[[#This Row],[SKU Code]],'SKU Size'!$G:$H,2,FALSE),0)*Table1[[#This Row],[Cases]]</f>
        <v>7462.6430910006466</v>
      </c>
      <c r="P1583" t="str">
        <f t="shared" si="26"/>
        <v>D0408</v>
      </c>
      <c r="Q1583" t="str">
        <f>IFERROR(VLOOKUP(Table1[[#This Row],[Trim Distributor Code]],Sheet1!$N:$O,2,FALSE),0)</f>
        <v>D0115</v>
      </c>
      <c r="R1583" t="str">
        <f>IFERROR(VLOOKUP(Table1[[#This Row],[Salesflo AppUser Code]],HIE!$A:$B,2,FALSE),0)</f>
        <v>Active</v>
      </c>
      <c r="S1583" t="str">
        <f>IFERROR(VLOOKUP(Table1[[#This Row],[Salesflo AppUser Code]],HIE!$A:$B,2,FALSE),0)</f>
        <v>Active</v>
      </c>
      <c r="T1583" t="s">
        <v>2772</v>
      </c>
      <c r="U1583" t="s">
        <v>2907</v>
      </c>
      <c r="V1583" t="s">
        <v>1632</v>
      </c>
      <c r="W1583" t="s">
        <v>1867</v>
      </c>
      <c r="X1583" t="str">
        <f>IFERROR(VLOOKUP( Table1[[#This Row],[Trim Distributor Code]],Sheet1!$A:$J,10,FALSE),0)</f>
        <v>Active</v>
      </c>
    </row>
    <row r="1584" spans="1:24" hidden="1" x14ac:dyDescent="0.3">
      <c r="A1584" t="s">
        <v>4938</v>
      </c>
      <c r="B1584" t="s">
        <v>3287</v>
      </c>
      <c r="C1584" t="s">
        <v>4914</v>
      </c>
      <c r="D1584" s="8" t="s">
        <v>1412</v>
      </c>
      <c r="E1584" t="s">
        <v>4912</v>
      </c>
      <c r="F1584" t="s">
        <v>4913</v>
      </c>
      <c r="G1584" t="s">
        <v>4111</v>
      </c>
      <c r="H1584" t="s">
        <v>4113</v>
      </c>
      <c r="I1584" t="s">
        <v>4541</v>
      </c>
      <c r="J1584" t="s">
        <v>1656</v>
      </c>
      <c r="K1584">
        <v>2</v>
      </c>
      <c r="L1584" s="2" t="s">
        <v>1412</v>
      </c>
      <c r="M1584" s="2">
        <f ca="1">Table1[[#This Row],[Cases]]*Table1[[#This Row],[Pack Size]]</f>
        <v>0</v>
      </c>
      <c r="N1584" s="1">
        <f ca="1">Table1[[#This Row],[Cases]]*Table1[[#This Row],[Pack Size]]</f>
        <v>96</v>
      </c>
      <c r="O1584" s="1">
        <f>IFERROR(VLOOKUP(Table1[[#This Row],[SKU Code]],'SKU Size'!$G:$H,2,FALSE),0)*Table1[[#This Row],[Cases]]</f>
        <v>2007.8297518140178</v>
      </c>
      <c r="P1584" t="str">
        <f t="shared" si="26"/>
        <v>D0408</v>
      </c>
      <c r="Q1584" t="str">
        <f>IFERROR(VLOOKUP(Table1[[#This Row],[Trim Distributor Code]],Sheet1!$N:$O,2,FALSE),0)</f>
        <v>D0115</v>
      </c>
      <c r="R1584" t="str">
        <f>IFERROR(VLOOKUP(Table1[[#This Row],[Salesflo AppUser Code]],HIE!$A:$B,2,FALSE),0)</f>
        <v>Active</v>
      </c>
      <c r="S1584" t="str">
        <f>IFERROR(VLOOKUP(Table1[[#This Row],[Salesflo AppUser Code]],HIE!$A:$B,2,FALSE),0)</f>
        <v>Active</v>
      </c>
      <c r="T1584" t="s">
        <v>2772</v>
      </c>
      <c r="U1584" t="s">
        <v>2907</v>
      </c>
      <c r="V1584" t="s">
        <v>1632</v>
      </c>
      <c r="W1584" t="s">
        <v>1431</v>
      </c>
      <c r="X1584" t="str">
        <f>IFERROR(VLOOKUP( Table1[[#This Row],[Trim Distributor Code]],Sheet1!$A:$J,10,FALSE),0)</f>
        <v>Active</v>
      </c>
    </row>
    <row r="1585" spans="1:24" hidden="1" x14ac:dyDescent="0.3">
      <c r="A1585" t="s">
        <v>4938</v>
      </c>
      <c r="B1585" t="s">
        <v>3287</v>
      </c>
      <c r="C1585" t="s">
        <v>4914</v>
      </c>
      <c r="D1585" s="8" t="s">
        <v>1412</v>
      </c>
      <c r="E1585" t="s">
        <v>4912</v>
      </c>
      <c r="F1585" t="s">
        <v>4913</v>
      </c>
      <c r="G1585" t="s">
        <v>1422</v>
      </c>
      <c r="H1585" t="s">
        <v>4360</v>
      </c>
      <c r="I1585" t="s">
        <v>4645</v>
      </c>
      <c r="J1585" t="s">
        <v>4271</v>
      </c>
      <c r="K1585">
        <v>2</v>
      </c>
      <c r="L1585" s="2" t="s">
        <v>1412</v>
      </c>
      <c r="M1585" s="2">
        <f ca="1">Table1[[#This Row],[Cases]]*Table1[[#This Row],[Pack Size]]</f>
        <v>0</v>
      </c>
      <c r="N1585" s="1">
        <f ca="1">Table1[[#This Row],[Cases]]*Table1[[#This Row],[Pack Size]]</f>
        <v>192</v>
      </c>
      <c r="O1585" s="1">
        <f>IFERROR(VLOOKUP(Table1[[#This Row],[SKU Code]],'SKU Size'!$G:$H,2,FALSE),0)*Table1[[#This Row],[Cases]]</f>
        <v>0</v>
      </c>
      <c r="P1585" t="str">
        <f t="shared" si="26"/>
        <v>D0408</v>
      </c>
      <c r="Q1585" t="str">
        <f>IFERROR(VLOOKUP(Table1[[#This Row],[Trim Distributor Code]],Sheet1!$N:$O,2,FALSE),0)</f>
        <v>D0115</v>
      </c>
      <c r="R1585" t="str">
        <f>IFERROR(VLOOKUP(Table1[[#This Row],[Salesflo AppUser Code]],HIE!$A:$B,2,FALSE),0)</f>
        <v>Active</v>
      </c>
      <c r="S1585" t="str">
        <f>IFERROR(VLOOKUP(Table1[[#This Row],[Salesflo AppUser Code]],HIE!$A:$B,2,FALSE),0)</f>
        <v>Active</v>
      </c>
      <c r="T1585" t="s">
        <v>2772</v>
      </c>
      <c r="U1585" t="s">
        <v>2907</v>
      </c>
      <c r="V1585" t="s">
        <v>4360</v>
      </c>
      <c r="W1585" t="s">
        <v>1422</v>
      </c>
      <c r="X1585" t="str">
        <f>IFERROR(VLOOKUP( Table1[[#This Row],[Trim Distributor Code]],Sheet1!$A:$J,10,FALSE),0)</f>
        <v>Active</v>
      </c>
    </row>
    <row r="1586" spans="1:24" hidden="1" x14ac:dyDescent="0.3">
      <c r="A1586" t="s">
        <v>4938</v>
      </c>
      <c r="B1586" t="s">
        <v>3287</v>
      </c>
      <c r="C1586" t="s">
        <v>4914</v>
      </c>
      <c r="D1586" s="8" t="s">
        <v>1412</v>
      </c>
      <c r="E1586" t="s">
        <v>4912</v>
      </c>
      <c r="F1586" t="s">
        <v>4913</v>
      </c>
      <c r="G1586" t="s">
        <v>2542</v>
      </c>
      <c r="H1586" t="s">
        <v>2268</v>
      </c>
      <c r="I1586" t="s">
        <v>4595</v>
      </c>
      <c r="J1586" t="s">
        <v>2543</v>
      </c>
      <c r="K1586" s="1">
        <v>5</v>
      </c>
      <c r="L1586" s="1" t="s">
        <v>1412</v>
      </c>
      <c r="M1586" s="2">
        <f ca="1">Table1[[#This Row],[Cases]]*Table1[[#This Row],[Pack Size]]</f>
        <v>0</v>
      </c>
      <c r="N1586" s="1">
        <f ca="1">Table1[[#This Row],[Cases]]*Table1[[#This Row],[Pack Size]]</f>
        <v>2400</v>
      </c>
      <c r="O1586" s="1">
        <f>IFERROR(VLOOKUP(Table1[[#This Row],[SKU Code]],'SKU Size'!$G:$H,2,FALSE),0)*Table1[[#This Row],[Cases]]</f>
        <v>24964.926738875882</v>
      </c>
      <c r="P1586" t="str">
        <f t="shared" si="26"/>
        <v>D0408</v>
      </c>
      <c r="Q1586" t="str">
        <f>IFERROR(VLOOKUP(Table1[[#This Row],[Trim Distributor Code]],Sheet1!$N:$O,2,FALSE),0)</f>
        <v>D0115</v>
      </c>
      <c r="R1586" t="str">
        <f>IFERROR(VLOOKUP(Table1[[#This Row],[Salesflo AppUser Code]],HIE!$A:$B,2,FALSE),0)</f>
        <v>Active</v>
      </c>
      <c r="S1586" t="str">
        <f>IFERROR(VLOOKUP(Table1[[#This Row],[Salesflo AppUser Code]],HIE!$A:$B,2,FALSE),0)</f>
        <v>Active</v>
      </c>
      <c r="T1586" t="s">
        <v>2772</v>
      </c>
      <c r="U1586" t="s">
        <v>2907</v>
      </c>
      <c r="V1586" t="s">
        <v>2268</v>
      </c>
      <c r="W1586" t="s">
        <v>2542</v>
      </c>
      <c r="X1586" t="str">
        <f>IFERROR(VLOOKUP( Table1[[#This Row],[Trim Distributor Code]],Sheet1!$A:$J,10,FALSE),0)</f>
        <v>Active</v>
      </c>
    </row>
    <row r="1587" spans="1:24" hidden="1" x14ac:dyDescent="0.3">
      <c r="A1587" t="s">
        <v>4938</v>
      </c>
      <c r="B1587" t="s">
        <v>3287</v>
      </c>
      <c r="C1587" t="s">
        <v>4914</v>
      </c>
      <c r="D1587" s="8" t="s">
        <v>1412</v>
      </c>
      <c r="E1587" t="s">
        <v>4912</v>
      </c>
      <c r="F1587" t="s">
        <v>4913</v>
      </c>
      <c r="G1587" t="s">
        <v>2581</v>
      </c>
      <c r="H1587" t="s">
        <v>4115</v>
      </c>
      <c r="I1587" t="s">
        <v>4542</v>
      </c>
      <c r="J1587" t="s">
        <v>16</v>
      </c>
      <c r="K1587" s="1">
        <v>1</v>
      </c>
      <c r="L1587" s="1" t="s">
        <v>1412</v>
      </c>
      <c r="M1587" s="2">
        <f ca="1">Table1[[#This Row],[Cases]]*Table1[[#This Row],[Pack Size]]</f>
        <v>0</v>
      </c>
      <c r="N1587" s="1">
        <f ca="1">Table1[[#This Row],[Cases]]*Table1[[#This Row],[Pack Size]]</f>
        <v>288</v>
      </c>
      <c r="O1587" s="1">
        <f>IFERROR(VLOOKUP(Table1[[#This Row],[SKU Code]],'SKU Size'!$G:$H,2,FALSE),0)*Table1[[#This Row],[Cases]]</f>
        <v>4853.4292677265948</v>
      </c>
      <c r="P1587" t="str">
        <f t="shared" si="26"/>
        <v>D0408</v>
      </c>
      <c r="Q1587" t="str">
        <f>IFERROR(VLOOKUP(Table1[[#This Row],[Trim Distributor Code]],Sheet1!$N:$O,2,FALSE),0)</f>
        <v>D0115</v>
      </c>
      <c r="R1587" t="str">
        <f>IFERROR(VLOOKUP(Table1[[#This Row],[Salesflo AppUser Code]],HIE!$A:$B,2,FALSE),0)</f>
        <v>Active</v>
      </c>
      <c r="S1587" t="str">
        <f>IFERROR(VLOOKUP(Table1[[#This Row],[Salesflo AppUser Code]],HIE!$A:$B,2,FALSE),0)</f>
        <v>Active</v>
      </c>
      <c r="T1587" t="s">
        <v>2772</v>
      </c>
      <c r="U1587" t="s">
        <v>2907</v>
      </c>
      <c r="V1587" t="s">
        <v>2616</v>
      </c>
      <c r="W1587" t="s">
        <v>2617</v>
      </c>
      <c r="X1587" t="str">
        <f>IFERROR(VLOOKUP( Table1[[#This Row],[Trim Distributor Code]],Sheet1!$A:$J,10,FALSE),0)</f>
        <v>Active</v>
      </c>
    </row>
    <row r="1588" spans="1:24" hidden="1" x14ac:dyDescent="0.3">
      <c r="A1588" t="s">
        <v>4938</v>
      </c>
      <c r="B1588" t="s">
        <v>3287</v>
      </c>
      <c r="C1588" t="s">
        <v>4914</v>
      </c>
      <c r="D1588" s="8" t="s">
        <v>1412</v>
      </c>
      <c r="E1588" t="s">
        <v>4912</v>
      </c>
      <c r="F1588" t="s">
        <v>4913</v>
      </c>
      <c r="G1588" t="s">
        <v>2581</v>
      </c>
      <c r="H1588" t="s">
        <v>4116</v>
      </c>
      <c r="I1588" t="s">
        <v>4543</v>
      </c>
      <c r="J1588" t="s">
        <v>15</v>
      </c>
      <c r="K1588">
        <v>1</v>
      </c>
      <c r="L1588" s="2" t="s">
        <v>1412</v>
      </c>
      <c r="M1588" s="2">
        <f ca="1">Table1[[#This Row],[Cases]]*Table1[[#This Row],[Pack Size]]</f>
        <v>0</v>
      </c>
      <c r="N1588" s="1">
        <f ca="1">Table1[[#This Row],[Cases]]*Table1[[#This Row],[Pack Size]]</f>
        <v>144</v>
      </c>
      <c r="O1588" s="1">
        <f>IFERROR(VLOOKUP(Table1[[#This Row],[SKU Code]],'SKU Size'!$G:$H,2,FALSE),0)*Table1[[#This Row],[Cases]]</f>
        <v>5525.4887765477251</v>
      </c>
      <c r="P1588" t="str">
        <f t="shared" si="26"/>
        <v>D0408</v>
      </c>
      <c r="Q1588" t="str">
        <f>IFERROR(VLOOKUP(Table1[[#This Row],[Trim Distributor Code]],Sheet1!$N:$O,2,FALSE),0)</f>
        <v>D0115</v>
      </c>
      <c r="R1588" t="str">
        <f>IFERROR(VLOOKUP(Table1[[#This Row],[Salesflo AppUser Code]],HIE!$A:$B,2,FALSE),0)</f>
        <v>Active</v>
      </c>
      <c r="S1588" t="str">
        <f>IFERROR(VLOOKUP(Table1[[#This Row],[Salesflo AppUser Code]],HIE!$A:$B,2,FALSE),0)</f>
        <v>Active</v>
      </c>
      <c r="T1588" t="s">
        <v>2772</v>
      </c>
      <c r="U1588" t="s">
        <v>2907</v>
      </c>
      <c r="V1588" t="s">
        <v>2582</v>
      </c>
      <c r="W1588" t="s">
        <v>2590</v>
      </c>
      <c r="X1588" t="str">
        <f>IFERROR(VLOOKUP( Table1[[#This Row],[Trim Distributor Code]],Sheet1!$A:$J,10,FALSE),0)</f>
        <v>Active</v>
      </c>
    </row>
    <row r="1589" spans="1:24" hidden="1" x14ac:dyDescent="0.3">
      <c r="A1589" t="s">
        <v>4938</v>
      </c>
      <c r="B1589" t="s">
        <v>3288</v>
      </c>
      <c r="C1589" t="s">
        <v>4915</v>
      </c>
      <c r="D1589" s="8" t="s">
        <v>1412</v>
      </c>
      <c r="E1589" t="s">
        <v>4912</v>
      </c>
      <c r="F1589" t="s">
        <v>4913</v>
      </c>
      <c r="G1589" t="s">
        <v>1688</v>
      </c>
      <c r="H1589" t="s">
        <v>4106</v>
      </c>
      <c r="I1589" t="s">
        <v>4891</v>
      </c>
      <c r="J1589" t="s">
        <v>11</v>
      </c>
      <c r="K1589" s="1">
        <v>200</v>
      </c>
      <c r="L1589" s="1" t="s">
        <v>1412</v>
      </c>
      <c r="M1589" s="2">
        <f ca="1">Table1[[#This Row],[Cases]]*Table1[[#This Row],[Pack Size]]</f>
        <v>0</v>
      </c>
      <c r="N1589" s="1">
        <f ca="1">Table1[[#This Row],[Cases]]*Table1[[#This Row],[Pack Size]]</f>
        <v>70400</v>
      </c>
      <c r="O1589" s="1">
        <f>IFERROR(VLOOKUP(Table1[[#This Row],[SKU Code]],'SKU Size'!$G:$H,2,FALSE),0)*Table1[[#This Row],[Cases]]</f>
        <v>1752949.6464307816</v>
      </c>
      <c r="P1589" t="str">
        <f t="shared" si="26"/>
        <v>D0408</v>
      </c>
      <c r="Q1589" t="str">
        <f>IFERROR(VLOOKUP(Table1[[#This Row],[Trim Distributor Code]],Sheet1!$N:$O,2,FALSE),0)</f>
        <v>D0115</v>
      </c>
      <c r="R1589" t="str">
        <f>IFERROR(VLOOKUP(Table1[[#This Row],[Salesflo AppUser Code]],HIE!$A:$B,2,FALSE),0)</f>
        <v>Active</v>
      </c>
      <c r="S1589" t="str">
        <f>IFERROR(VLOOKUP(Table1[[#This Row],[Salesflo AppUser Code]],HIE!$A:$B,2,FALSE),0)</f>
        <v>Active</v>
      </c>
      <c r="T1589" t="s">
        <v>2772</v>
      </c>
      <c r="U1589" t="s">
        <v>2907</v>
      </c>
      <c r="V1589" t="s">
        <v>1444</v>
      </c>
      <c r="W1589" t="s">
        <v>1688</v>
      </c>
      <c r="X1589" t="str">
        <f>IFERROR(VLOOKUP( Table1[[#This Row],[Trim Distributor Code]],Sheet1!$A:$J,10,FALSE),0)</f>
        <v>Active</v>
      </c>
    </row>
    <row r="1590" spans="1:24" hidden="1" x14ac:dyDescent="0.3">
      <c r="A1590" t="s">
        <v>4938</v>
      </c>
      <c r="B1590" t="s">
        <v>3288</v>
      </c>
      <c r="C1590" t="s">
        <v>4915</v>
      </c>
      <c r="D1590" s="8" t="s">
        <v>1412</v>
      </c>
      <c r="E1590" t="s">
        <v>4912</v>
      </c>
      <c r="F1590" t="s">
        <v>4913</v>
      </c>
      <c r="G1590" t="s">
        <v>4107</v>
      </c>
      <c r="H1590" t="s">
        <v>4106</v>
      </c>
      <c r="I1590" t="s">
        <v>4747</v>
      </c>
      <c r="J1590" t="s">
        <v>1954</v>
      </c>
      <c r="K1590">
        <v>10</v>
      </c>
      <c r="L1590" s="2" t="s">
        <v>1412</v>
      </c>
      <c r="M1590" s="2">
        <f ca="1">Table1[[#This Row],[Cases]]*Table1[[#This Row],[Pack Size]]</f>
        <v>0</v>
      </c>
      <c r="N1590" s="1">
        <f ca="1">Table1[[#This Row],[Cases]]*Table1[[#This Row],[Pack Size]]</f>
        <v>2880</v>
      </c>
      <c r="O1590" s="1">
        <f>IFERROR(VLOOKUP(Table1[[#This Row],[SKU Code]],'SKU Size'!$G:$H,2,FALSE),0)*Table1[[#This Row],[Cases]]</f>
        <v>82022.000669142028</v>
      </c>
      <c r="P1590" t="str">
        <f t="shared" si="26"/>
        <v>D0408</v>
      </c>
      <c r="Q1590" t="str">
        <f>IFERROR(VLOOKUP(Table1[[#This Row],[Trim Distributor Code]],Sheet1!$N:$O,2,FALSE),0)</f>
        <v>D0115</v>
      </c>
      <c r="R1590" t="str">
        <f>IFERROR(VLOOKUP(Table1[[#This Row],[Salesflo AppUser Code]],HIE!$A:$B,2,FALSE),0)</f>
        <v>Active</v>
      </c>
      <c r="S1590" t="str">
        <f>IFERROR(VLOOKUP(Table1[[#This Row],[Salesflo AppUser Code]],HIE!$A:$B,2,FALSE),0)</f>
        <v>Active</v>
      </c>
      <c r="T1590" t="s">
        <v>2772</v>
      </c>
      <c r="U1590" t="s">
        <v>2907</v>
      </c>
      <c r="V1590" t="s">
        <v>1444</v>
      </c>
      <c r="W1590" t="s">
        <v>1867</v>
      </c>
      <c r="X1590" t="str">
        <f>IFERROR(VLOOKUP( Table1[[#This Row],[Trim Distributor Code]],Sheet1!$A:$J,10,FALSE),0)</f>
        <v>Active</v>
      </c>
    </row>
    <row r="1591" spans="1:24" hidden="1" x14ac:dyDescent="0.3">
      <c r="A1591" t="s">
        <v>4938</v>
      </c>
      <c r="B1591" t="s">
        <v>3288</v>
      </c>
      <c r="C1591" t="s">
        <v>4915</v>
      </c>
      <c r="D1591" s="8" t="s">
        <v>1412</v>
      </c>
      <c r="E1591" t="s">
        <v>4912</v>
      </c>
      <c r="F1591" t="s">
        <v>4913</v>
      </c>
      <c r="G1591" t="s">
        <v>4107</v>
      </c>
      <c r="H1591" t="s">
        <v>4137</v>
      </c>
      <c r="I1591" t="s">
        <v>4710</v>
      </c>
      <c r="J1591" t="s">
        <v>1995</v>
      </c>
      <c r="K1591">
        <v>5</v>
      </c>
      <c r="L1591" s="2" t="s">
        <v>1412</v>
      </c>
      <c r="M1591" s="2">
        <f ca="1">Table1[[#This Row],[Cases]]*Table1[[#This Row],[Pack Size]]</f>
        <v>0</v>
      </c>
      <c r="N1591" s="1">
        <f ca="1">Table1[[#This Row],[Cases]]*Table1[[#This Row],[Pack Size]]</f>
        <v>960</v>
      </c>
      <c r="O1591" s="1">
        <f>IFERROR(VLOOKUP(Table1[[#This Row],[SKU Code]],'SKU Size'!$G:$H,2,FALSE),0)*Table1[[#This Row],[Cases]]</f>
        <v>41529.207982250082</v>
      </c>
      <c r="P1591" t="str">
        <f t="shared" si="26"/>
        <v>D0408</v>
      </c>
      <c r="Q1591" t="str">
        <f>IFERROR(VLOOKUP(Table1[[#This Row],[Trim Distributor Code]],Sheet1!$N:$O,2,FALSE),0)</f>
        <v>D0115</v>
      </c>
      <c r="R1591" t="str">
        <f>IFERROR(VLOOKUP(Table1[[#This Row],[Salesflo AppUser Code]],HIE!$A:$B,2,FALSE),0)</f>
        <v>Active</v>
      </c>
      <c r="S1591" t="str">
        <f>IFERROR(VLOOKUP(Table1[[#This Row],[Salesflo AppUser Code]],HIE!$A:$B,2,FALSE),0)</f>
        <v>Active</v>
      </c>
      <c r="T1591" t="s">
        <v>2772</v>
      </c>
      <c r="U1591" t="s">
        <v>2907</v>
      </c>
      <c r="V1591" t="s">
        <v>1606</v>
      </c>
      <c r="W1591" t="s">
        <v>1867</v>
      </c>
      <c r="X1591" t="str">
        <f>IFERROR(VLOOKUP( Table1[[#This Row],[Trim Distributor Code]],Sheet1!$A:$J,10,FALSE),0)</f>
        <v>Active</v>
      </c>
    </row>
    <row r="1592" spans="1:24" hidden="1" x14ac:dyDescent="0.3">
      <c r="A1592" t="s">
        <v>4938</v>
      </c>
      <c r="B1592" t="s">
        <v>3288</v>
      </c>
      <c r="C1592" t="s">
        <v>4915</v>
      </c>
      <c r="D1592" s="8" t="s">
        <v>1412</v>
      </c>
      <c r="E1592" t="s">
        <v>4912</v>
      </c>
      <c r="F1592" t="s">
        <v>4913</v>
      </c>
      <c r="G1592" t="s">
        <v>4108</v>
      </c>
      <c r="H1592" t="s">
        <v>4109</v>
      </c>
      <c r="I1592" t="s">
        <v>4566</v>
      </c>
      <c r="J1592" t="s">
        <v>13</v>
      </c>
      <c r="K1592" s="1">
        <v>2</v>
      </c>
      <c r="L1592" s="1" t="s">
        <v>1412</v>
      </c>
      <c r="M1592" s="2">
        <f ca="1">Table1[[#This Row],[Cases]]*Table1[[#This Row],[Pack Size]]</f>
        <v>0</v>
      </c>
      <c r="N1592" s="1">
        <f ca="1">Table1[[#This Row],[Cases]]*Table1[[#This Row],[Pack Size]]</f>
        <v>200</v>
      </c>
      <c r="O1592" s="1">
        <f>IFERROR(VLOOKUP(Table1[[#This Row],[SKU Code]],'SKU Size'!$G:$H,2,FALSE),0)*Table1[[#This Row],[Cases]]</f>
        <v>21137.348118609414</v>
      </c>
      <c r="P1592" t="str">
        <f t="shared" si="26"/>
        <v>D0408</v>
      </c>
      <c r="Q1592" t="str">
        <f>IFERROR(VLOOKUP(Table1[[#This Row],[Trim Distributor Code]],Sheet1!$N:$O,2,FALSE),0)</f>
        <v>D0115</v>
      </c>
      <c r="R1592" t="str">
        <f>IFERROR(VLOOKUP(Table1[[#This Row],[Salesflo AppUser Code]],HIE!$A:$B,2,FALSE),0)</f>
        <v>Active</v>
      </c>
      <c r="S1592" t="str">
        <f>IFERROR(VLOOKUP(Table1[[#This Row],[Salesflo AppUser Code]],HIE!$A:$B,2,FALSE),0)</f>
        <v>Active</v>
      </c>
      <c r="T1592" t="s">
        <v>2772</v>
      </c>
      <c r="U1592" t="s">
        <v>2907</v>
      </c>
      <c r="V1592" t="s">
        <v>1423</v>
      </c>
      <c r="W1592" t="s">
        <v>1659</v>
      </c>
      <c r="X1592" t="str">
        <f>IFERROR(VLOOKUP( Table1[[#This Row],[Trim Distributor Code]],Sheet1!$A:$J,10,FALSE),0)</f>
        <v>Active</v>
      </c>
    </row>
    <row r="1593" spans="1:24" hidden="1" x14ac:dyDescent="0.3">
      <c r="A1593" t="s">
        <v>4938</v>
      </c>
      <c r="B1593" t="s">
        <v>3288</v>
      </c>
      <c r="C1593" t="s">
        <v>4915</v>
      </c>
      <c r="D1593" s="8" t="s">
        <v>1412</v>
      </c>
      <c r="E1593" t="s">
        <v>4912</v>
      </c>
      <c r="F1593" t="s">
        <v>4913</v>
      </c>
      <c r="G1593" t="s">
        <v>4112</v>
      </c>
      <c r="H1593" t="s">
        <v>4109</v>
      </c>
      <c r="I1593" t="s">
        <v>4749</v>
      </c>
      <c r="J1593" t="s">
        <v>1877</v>
      </c>
      <c r="K1593">
        <v>1</v>
      </c>
      <c r="L1593" s="2" t="s">
        <v>1412</v>
      </c>
      <c r="M1593" s="2">
        <f ca="1">Table1[[#This Row],[Cases]]*Table1[[#This Row],[Pack Size]]</f>
        <v>0</v>
      </c>
      <c r="N1593" s="1">
        <f ca="1">Table1[[#This Row],[Cases]]*Table1[[#This Row],[Pack Size]]</f>
        <v>100</v>
      </c>
      <c r="O1593" s="1">
        <f>IFERROR(VLOOKUP(Table1[[#This Row],[SKU Code]],'SKU Size'!$G:$H,2,FALSE),0)*Table1[[#This Row],[Cases]]</f>
        <v>12376.544728373152</v>
      </c>
      <c r="P1593" t="str">
        <f t="shared" si="26"/>
        <v>D0408</v>
      </c>
      <c r="Q1593" t="str">
        <f>IFERROR(VLOOKUP(Table1[[#This Row],[Trim Distributor Code]],Sheet1!$N:$O,2,FALSE),0)</f>
        <v>D0115</v>
      </c>
      <c r="R1593" t="str">
        <f>IFERROR(VLOOKUP(Table1[[#This Row],[Salesflo AppUser Code]],HIE!$A:$B,2,FALSE),0)</f>
        <v>Active</v>
      </c>
      <c r="S1593" t="str">
        <f>IFERROR(VLOOKUP(Table1[[#This Row],[Salesflo AppUser Code]],HIE!$A:$B,2,FALSE),0)</f>
        <v>Active</v>
      </c>
      <c r="T1593" t="s">
        <v>2772</v>
      </c>
      <c r="U1593" t="s">
        <v>2907</v>
      </c>
      <c r="V1593" t="s">
        <v>1423</v>
      </c>
      <c r="W1593" t="s">
        <v>1868</v>
      </c>
      <c r="X1593" t="str">
        <f>IFERROR(VLOOKUP( Table1[[#This Row],[Trim Distributor Code]],Sheet1!$A:$J,10,FALSE),0)</f>
        <v>Active</v>
      </c>
    </row>
    <row r="1594" spans="1:24" hidden="1" x14ac:dyDescent="0.3">
      <c r="A1594" t="s">
        <v>4938</v>
      </c>
      <c r="B1594" t="s">
        <v>3288</v>
      </c>
      <c r="C1594" t="s">
        <v>4915</v>
      </c>
      <c r="D1594" s="8" t="s">
        <v>1412</v>
      </c>
      <c r="E1594" t="s">
        <v>4912</v>
      </c>
      <c r="F1594" t="s">
        <v>4913</v>
      </c>
      <c r="G1594" t="s">
        <v>4111</v>
      </c>
      <c r="H1594" t="s">
        <v>4109</v>
      </c>
      <c r="I1594" t="s">
        <v>4638</v>
      </c>
      <c r="J1594" t="s">
        <v>1440</v>
      </c>
      <c r="K1594">
        <v>1</v>
      </c>
      <c r="L1594" s="2" t="s">
        <v>1412</v>
      </c>
      <c r="M1594" s="2">
        <f ca="1">Table1[[#This Row],[Cases]]*Table1[[#This Row],[Pack Size]]</f>
        <v>0</v>
      </c>
      <c r="N1594" s="1">
        <f ca="1">Table1[[#This Row],[Cases]]*Table1[[#This Row],[Pack Size]]</f>
        <v>100</v>
      </c>
      <c r="O1594" s="1">
        <f>IFERROR(VLOOKUP(Table1[[#This Row],[SKU Code]],'SKU Size'!$G:$H,2,FALSE),0)*Table1[[#This Row],[Cases]]</f>
        <v>10154.548083547093</v>
      </c>
      <c r="P1594" t="str">
        <f t="shared" si="26"/>
        <v>D0408</v>
      </c>
      <c r="Q1594" t="str">
        <f>IFERROR(VLOOKUP(Table1[[#This Row],[Trim Distributor Code]],Sheet1!$N:$O,2,FALSE),0)</f>
        <v>D0115</v>
      </c>
      <c r="R1594" t="str">
        <f>IFERROR(VLOOKUP(Table1[[#This Row],[Salesflo AppUser Code]],HIE!$A:$B,2,FALSE),0)</f>
        <v>Active</v>
      </c>
      <c r="S1594" t="str">
        <f>IFERROR(VLOOKUP(Table1[[#This Row],[Salesflo AppUser Code]],HIE!$A:$B,2,FALSE),0)</f>
        <v>Active</v>
      </c>
      <c r="T1594" t="s">
        <v>2772</v>
      </c>
      <c r="U1594" t="s">
        <v>2907</v>
      </c>
      <c r="V1594" t="s">
        <v>1423</v>
      </c>
      <c r="W1594" t="s">
        <v>1431</v>
      </c>
      <c r="X1594" t="str">
        <f>IFERROR(VLOOKUP( Table1[[#This Row],[Trim Distributor Code]],Sheet1!$A:$J,10,FALSE),0)</f>
        <v>Active</v>
      </c>
    </row>
    <row r="1595" spans="1:24" hidden="1" x14ac:dyDescent="0.3">
      <c r="A1595" t="s">
        <v>4938</v>
      </c>
      <c r="B1595" t="s">
        <v>3288</v>
      </c>
      <c r="C1595" t="s">
        <v>4915</v>
      </c>
      <c r="D1595" s="8" t="s">
        <v>1412</v>
      </c>
      <c r="E1595" t="s">
        <v>4912</v>
      </c>
      <c r="F1595" t="s">
        <v>4913</v>
      </c>
      <c r="G1595" t="s">
        <v>4521</v>
      </c>
      <c r="H1595" t="s">
        <v>4113</v>
      </c>
      <c r="I1595" t="s">
        <v>4540</v>
      </c>
      <c r="J1595" t="s">
        <v>14</v>
      </c>
      <c r="K1595">
        <v>6</v>
      </c>
      <c r="L1595" s="2" t="s">
        <v>1412</v>
      </c>
      <c r="M1595" s="2">
        <f ca="1">Table1[[#This Row],[Cases]]*Table1[[#This Row],[Pack Size]]</f>
        <v>0</v>
      </c>
      <c r="N1595" s="1">
        <f ca="1">Table1[[#This Row],[Cases]]*Table1[[#This Row],[Pack Size]]</f>
        <v>144</v>
      </c>
      <c r="O1595" s="1">
        <f>IFERROR(VLOOKUP(Table1[[#This Row],[SKU Code]],'SKU Size'!$G:$H,2,FALSE),0)*Table1[[#This Row],[Cases]]</f>
        <v>21548.83959150366</v>
      </c>
      <c r="P1595" t="str">
        <f t="shared" si="26"/>
        <v>D0408</v>
      </c>
      <c r="Q1595" t="str">
        <f>IFERROR(VLOOKUP(Table1[[#This Row],[Trim Distributor Code]],Sheet1!$N:$O,2,FALSE),0)</f>
        <v>D0115</v>
      </c>
      <c r="R1595" t="str">
        <f>IFERROR(VLOOKUP(Table1[[#This Row],[Salesflo AppUser Code]],HIE!$A:$B,2,FALSE),0)</f>
        <v>Active</v>
      </c>
      <c r="S1595" t="str">
        <f>IFERROR(VLOOKUP(Table1[[#This Row],[Salesflo AppUser Code]],HIE!$A:$B,2,FALSE),0)</f>
        <v>Active</v>
      </c>
      <c r="T1595" t="s">
        <v>2772</v>
      </c>
      <c r="U1595" t="s">
        <v>2907</v>
      </c>
      <c r="V1595" t="s">
        <v>1632</v>
      </c>
      <c r="W1595" t="s">
        <v>1688</v>
      </c>
      <c r="X1595" t="str">
        <f>IFERROR(VLOOKUP( Table1[[#This Row],[Trim Distributor Code]],Sheet1!$A:$J,10,FALSE),0)</f>
        <v>Active</v>
      </c>
    </row>
    <row r="1596" spans="1:24" hidden="1" x14ac:dyDescent="0.3">
      <c r="A1596" t="s">
        <v>4938</v>
      </c>
      <c r="B1596" t="s">
        <v>3288</v>
      </c>
      <c r="C1596" t="s">
        <v>4915</v>
      </c>
      <c r="D1596" s="8" t="s">
        <v>1412</v>
      </c>
      <c r="E1596" t="s">
        <v>4912</v>
      </c>
      <c r="F1596" t="s">
        <v>4913</v>
      </c>
      <c r="G1596" t="s">
        <v>4107</v>
      </c>
      <c r="H1596" t="s">
        <v>4113</v>
      </c>
      <c r="I1596" t="s">
        <v>4748</v>
      </c>
      <c r="J1596" t="s">
        <v>2021</v>
      </c>
      <c r="K1596">
        <v>1</v>
      </c>
      <c r="L1596" s="2" t="s">
        <v>1412</v>
      </c>
      <c r="M1596" s="2">
        <f ca="1">Table1[[#This Row],[Cases]]*Table1[[#This Row],[Pack Size]]</f>
        <v>0</v>
      </c>
      <c r="N1596" s="1">
        <f ca="1">Table1[[#This Row],[Cases]]*Table1[[#This Row],[Pack Size]]</f>
        <v>24</v>
      </c>
      <c r="O1596" s="1">
        <f>IFERROR(VLOOKUP(Table1[[#This Row],[SKU Code]],'SKU Size'!$G:$H,2,FALSE),0)*Table1[[#This Row],[Cases]]</f>
        <v>7462.6430910006466</v>
      </c>
      <c r="P1596" t="str">
        <f t="shared" si="26"/>
        <v>D0408</v>
      </c>
      <c r="Q1596" t="str">
        <f>IFERROR(VLOOKUP(Table1[[#This Row],[Trim Distributor Code]],Sheet1!$N:$O,2,FALSE),0)</f>
        <v>D0115</v>
      </c>
      <c r="R1596" t="str">
        <f>IFERROR(VLOOKUP(Table1[[#This Row],[Salesflo AppUser Code]],HIE!$A:$B,2,FALSE),0)</f>
        <v>Active</v>
      </c>
      <c r="S1596" t="str">
        <f>IFERROR(VLOOKUP(Table1[[#This Row],[Salesflo AppUser Code]],HIE!$A:$B,2,FALSE),0)</f>
        <v>Active</v>
      </c>
      <c r="T1596" t="s">
        <v>2772</v>
      </c>
      <c r="U1596" t="s">
        <v>2907</v>
      </c>
      <c r="V1596" t="s">
        <v>1632</v>
      </c>
      <c r="W1596" t="s">
        <v>1867</v>
      </c>
      <c r="X1596" t="str">
        <f>IFERROR(VLOOKUP( Table1[[#This Row],[Trim Distributor Code]],Sheet1!$A:$J,10,FALSE),0)</f>
        <v>Active</v>
      </c>
    </row>
    <row r="1597" spans="1:24" hidden="1" x14ac:dyDescent="0.3">
      <c r="A1597" t="s">
        <v>4938</v>
      </c>
      <c r="B1597" t="s">
        <v>3288</v>
      </c>
      <c r="C1597" t="s">
        <v>4915</v>
      </c>
      <c r="D1597" s="8" t="s">
        <v>1412</v>
      </c>
      <c r="E1597" t="s">
        <v>4912</v>
      </c>
      <c r="F1597" t="s">
        <v>4913</v>
      </c>
      <c r="G1597" t="s">
        <v>4111</v>
      </c>
      <c r="H1597" t="s">
        <v>4113</v>
      </c>
      <c r="I1597" t="s">
        <v>4541</v>
      </c>
      <c r="J1597" t="s">
        <v>1656</v>
      </c>
      <c r="K1597">
        <v>2</v>
      </c>
      <c r="L1597" s="2" t="s">
        <v>1412</v>
      </c>
      <c r="M1597" s="2">
        <f ca="1">Table1[[#This Row],[Cases]]*Table1[[#This Row],[Pack Size]]</f>
        <v>0</v>
      </c>
      <c r="N1597" s="1">
        <f ca="1">Table1[[#This Row],[Cases]]*Table1[[#This Row],[Pack Size]]</f>
        <v>96</v>
      </c>
      <c r="O1597" s="1">
        <f>IFERROR(VLOOKUP(Table1[[#This Row],[SKU Code]],'SKU Size'!$G:$H,2,FALSE),0)*Table1[[#This Row],[Cases]]</f>
        <v>2007.8297518140178</v>
      </c>
      <c r="P1597" t="str">
        <f t="shared" si="26"/>
        <v>D0408</v>
      </c>
      <c r="Q1597" t="str">
        <f>IFERROR(VLOOKUP(Table1[[#This Row],[Trim Distributor Code]],Sheet1!$N:$O,2,FALSE),0)</f>
        <v>D0115</v>
      </c>
      <c r="R1597" t="str">
        <f>IFERROR(VLOOKUP(Table1[[#This Row],[Salesflo AppUser Code]],HIE!$A:$B,2,FALSE),0)</f>
        <v>Active</v>
      </c>
      <c r="S1597" t="str">
        <f>IFERROR(VLOOKUP(Table1[[#This Row],[Salesflo AppUser Code]],HIE!$A:$B,2,FALSE),0)</f>
        <v>Active</v>
      </c>
      <c r="T1597" t="s">
        <v>2772</v>
      </c>
      <c r="U1597" t="s">
        <v>2907</v>
      </c>
      <c r="V1597" t="s">
        <v>1632</v>
      </c>
      <c r="W1597" t="s">
        <v>1431</v>
      </c>
      <c r="X1597" t="str">
        <f>IFERROR(VLOOKUP( Table1[[#This Row],[Trim Distributor Code]],Sheet1!$A:$J,10,FALSE),0)</f>
        <v>Active</v>
      </c>
    </row>
    <row r="1598" spans="1:24" hidden="1" x14ac:dyDescent="0.3">
      <c r="A1598" t="s">
        <v>4938</v>
      </c>
      <c r="B1598" t="s">
        <v>3288</v>
      </c>
      <c r="C1598" t="s">
        <v>4915</v>
      </c>
      <c r="D1598" s="8" t="s">
        <v>1412</v>
      </c>
      <c r="E1598" t="s">
        <v>4912</v>
      </c>
      <c r="F1598" t="s">
        <v>4913</v>
      </c>
      <c r="G1598" t="s">
        <v>1422</v>
      </c>
      <c r="H1598" t="s">
        <v>4360</v>
      </c>
      <c r="I1598" t="s">
        <v>4645</v>
      </c>
      <c r="J1598" t="s">
        <v>4271</v>
      </c>
      <c r="K1598" s="1">
        <v>2</v>
      </c>
      <c r="L1598" s="1" t="s">
        <v>1412</v>
      </c>
      <c r="M1598" s="2">
        <f ca="1">Table1[[#This Row],[Cases]]*Table1[[#This Row],[Pack Size]]</f>
        <v>0</v>
      </c>
      <c r="N1598" s="1">
        <f ca="1">Table1[[#This Row],[Cases]]*Table1[[#This Row],[Pack Size]]</f>
        <v>192</v>
      </c>
      <c r="O1598" s="1">
        <f>IFERROR(VLOOKUP(Table1[[#This Row],[SKU Code]],'SKU Size'!$G:$H,2,FALSE),0)*Table1[[#This Row],[Cases]]</f>
        <v>0</v>
      </c>
      <c r="P1598" t="str">
        <f t="shared" si="26"/>
        <v>D0408</v>
      </c>
      <c r="Q1598" t="str">
        <f>IFERROR(VLOOKUP(Table1[[#This Row],[Trim Distributor Code]],Sheet1!$N:$O,2,FALSE),0)</f>
        <v>D0115</v>
      </c>
      <c r="R1598" t="str">
        <f>IFERROR(VLOOKUP(Table1[[#This Row],[Salesflo AppUser Code]],HIE!$A:$B,2,FALSE),0)</f>
        <v>Active</v>
      </c>
      <c r="S1598" t="str">
        <f>IFERROR(VLOOKUP(Table1[[#This Row],[Salesflo AppUser Code]],HIE!$A:$B,2,FALSE),0)</f>
        <v>Active</v>
      </c>
      <c r="T1598" t="s">
        <v>2772</v>
      </c>
      <c r="U1598" t="s">
        <v>2907</v>
      </c>
      <c r="V1598" t="s">
        <v>4360</v>
      </c>
      <c r="W1598" t="s">
        <v>1422</v>
      </c>
      <c r="X1598" t="str">
        <f>IFERROR(VLOOKUP( Table1[[#This Row],[Trim Distributor Code]],Sheet1!$A:$J,10,FALSE),0)</f>
        <v>Active</v>
      </c>
    </row>
    <row r="1599" spans="1:24" hidden="1" x14ac:dyDescent="0.3">
      <c r="A1599" t="s">
        <v>4938</v>
      </c>
      <c r="B1599" t="s">
        <v>3288</v>
      </c>
      <c r="C1599" t="s">
        <v>4915</v>
      </c>
      <c r="D1599" s="8" t="s">
        <v>1412</v>
      </c>
      <c r="E1599" t="s">
        <v>4912</v>
      </c>
      <c r="F1599" t="s">
        <v>4913</v>
      </c>
      <c r="G1599" t="s">
        <v>2542</v>
      </c>
      <c r="H1599" t="s">
        <v>2268</v>
      </c>
      <c r="I1599" t="s">
        <v>4595</v>
      </c>
      <c r="J1599" t="s">
        <v>2543</v>
      </c>
      <c r="K1599">
        <v>5</v>
      </c>
      <c r="L1599" s="2" t="s">
        <v>1412</v>
      </c>
      <c r="M1599" s="2">
        <f ca="1">Table1[[#This Row],[Cases]]*Table1[[#This Row],[Pack Size]]</f>
        <v>0</v>
      </c>
      <c r="N1599" s="1">
        <f ca="1">Table1[[#This Row],[Cases]]*Table1[[#This Row],[Pack Size]]</f>
        <v>2400</v>
      </c>
      <c r="O1599" s="1">
        <f>IFERROR(VLOOKUP(Table1[[#This Row],[SKU Code]],'SKU Size'!$G:$H,2,FALSE),0)*Table1[[#This Row],[Cases]]</f>
        <v>24964.926738875882</v>
      </c>
      <c r="P1599" t="str">
        <f t="shared" si="26"/>
        <v>D0408</v>
      </c>
      <c r="Q1599" t="str">
        <f>IFERROR(VLOOKUP(Table1[[#This Row],[Trim Distributor Code]],Sheet1!$N:$O,2,FALSE),0)</f>
        <v>D0115</v>
      </c>
      <c r="R1599" t="str">
        <f>IFERROR(VLOOKUP(Table1[[#This Row],[Salesflo AppUser Code]],HIE!$A:$B,2,FALSE),0)</f>
        <v>Active</v>
      </c>
      <c r="S1599" t="str">
        <f>IFERROR(VLOOKUP(Table1[[#This Row],[Salesflo AppUser Code]],HIE!$A:$B,2,FALSE),0)</f>
        <v>Active</v>
      </c>
      <c r="T1599" t="s">
        <v>2772</v>
      </c>
      <c r="U1599" t="s">
        <v>2907</v>
      </c>
      <c r="V1599" t="s">
        <v>2268</v>
      </c>
      <c r="W1599" t="s">
        <v>2542</v>
      </c>
      <c r="X1599" t="str">
        <f>IFERROR(VLOOKUP( Table1[[#This Row],[Trim Distributor Code]],Sheet1!$A:$J,10,FALSE),0)</f>
        <v>Active</v>
      </c>
    </row>
    <row r="1600" spans="1:24" hidden="1" x14ac:dyDescent="0.3">
      <c r="A1600" t="s">
        <v>4938</v>
      </c>
      <c r="B1600" t="s">
        <v>3288</v>
      </c>
      <c r="C1600" t="s">
        <v>4915</v>
      </c>
      <c r="D1600" s="8" t="s">
        <v>1412</v>
      </c>
      <c r="E1600" t="s">
        <v>4912</v>
      </c>
      <c r="F1600" t="s">
        <v>4913</v>
      </c>
      <c r="G1600" t="s">
        <v>2581</v>
      </c>
      <c r="H1600" t="s">
        <v>4115</v>
      </c>
      <c r="I1600" t="s">
        <v>4542</v>
      </c>
      <c r="J1600" t="s">
        <v>16</v>
      </c>
      <c r="K1600">
        <v>1</v>
      </c>
      <c r="L1600" s="2" t="s">
        <v>1412</v>
      </c>
      <c r="M1600" s="2">
        <f ca="1">Table1[[#This Row],[Cases]]*Table1[[#This Row],[Pack Size]]</f>
        <v>0</v>
      </c>
      <c r="N1600" s="1">
        <f ca="1">Table1[[#This Row],[Cases]]*Table1[[#This Row],[Pack Size]]</f>
        <v>288</v>
      </c>
      <c r="O1600" s="1">
        <f>IFERROR(VLOOKUP(Table1[[#This Row],[SKU Code]],'SKU Size'!$G:$H,2,FALSE),0)*Table1[[#This Row],[Cases]]</f>
        <v>4853.4292677265948</v>
      </c>
      <c r="P1600" t="str">
        <f t="shared" si="26"/>
        <v>D0408</v>
      </c>
      <c r="Q1600" t="str">
        <f>IFERROR(VLOOKUP(Table1[[#This Row],[Trim Distributor Code]],Sheet1!$N:$O,2,FALSE),0)</f>
        <v>D0115</v>
      </c>
      <c r="R1600" t="str">
        <f>IFERROR(VLOOKUP(Table1[[#This Row],[Salesflo AppUser Code]],HIE!$A:$B,2,FALSE),0)</f>
        <v>Active</v>
      </c>
      <c r="S1600" t="str">
        <f>IFERROR(VLOOKUP(Table1[[#This Row],[Salesflo AppUser Code]],HIE!$A:$B,2,FALSE),0)</f>
        <v>Active</v>
      </c>
      <c r="T1600" t="s">
        <v>2772</v>
      </c>
      <c r="U1600" t="s">
        <v>2907</v>
      </c>
      <c r="V1600" t="s">
        <v>2616</v>
      </c>
      <c r="W1600" t="s">
        <v>2617</v>
      </c>
      <c r="X1600" t="str">
        <f>IFERROR(VLOOKUP( Table1[[#This Row],[Trim Distributor Code]],Sheet1!$A:$J,10,FALSE),0)</f>
        <v>Active</v>
      </c>
    </row>
    <row r="1601" spans="1:24" hidden="1" x14ac:dyDescent="0.3">
      <c r="A1601" t="s">
        <v>4938</v>
      </c>
      <c r="B1601" t="s">
        <v>3288</v>
      </c>
      <c r="C1601" t="s">
        <v>4915</v>
      </c>
      <c r="D1601" s="8" t="s">
        <v>1412</v>
      </c>
      <c r="E1601" t="s">
        <v>4912</v>
      </c>
      <c r="F1601" t="s">
        <v>4913</v>
      </c>
      <c r="G1601" t="s">
        <v>2581</v>
      </c>
      <c r="H1601" t="s">
        <v>4116</v>
      </c>
      <c r="I1601" t="s">
        <v>4543</v>
      </c>
      <c r="J1601" t="s">
        <v>15</v>
      </c>
      <c r="K1601" s="1">
        <v>1</v>
      </c>
      <c r="L1601" s="1" t="s">
        <v>1412</v>
      </c>
      <c r="M1601" s="2">
        <f ca="1">Table1[[#This Row],[Cases]]*Table1[[#This Row],[Pack Size]]</f>
        <v>0</v>
      </c>
      <c r="N1601" s="1">
        <f ca="1">Table1[[#This Row],[Cases]]*Table1[[#This Row],[Pack Size]]</f>
        <v>144</v>
      </c>
      <c r="O1601" s="1">
        <f>IFERROR(VLOOKUP(Table1[[#This Row],[SKU Code]],'SKU Size'!$G:$H,2,FALSE),0)*Table1[[#This Row],[Cases]]</f>
        <v>5525.4887765477251</v>
      </c>
      <c r="P1601" t="str">
        <f t="shared" si="26"/>
        <v>D0408</v>
      </c>
      <c r="Q1601" t="str">
        <f>IFERROR(VLOOKUP(Table1[[#This Row],[Trim Distributor Code]],Sheet1!$N:$O,2,FALSE),0)</f>
        <v>D0115</v>
      </c>
      <c r="R1601" t="str">
        <f>IFERROR(VLOOKUP(Table1[[#This Row],[Salesflo AppUser Code]],HIE!$A:$B,2,FALSE),0)</f>
        <v>Active</v>
      </c>
      <c r="S1601" t="str">
        <f>IFERROR(VLOOKUP(Table1[[#This Row],[Salesflo AppUser Code]],HIE!$A:$B,2,FALSE),0)</f>
        <v>Active</v>
      </c>
      <c r="T1601" t="s">
        <v>2772</v>
      </c>
      <c r="U1601" t="s">
        <v>2907</v>
      </c>
      <c r="V1601" t="s">
        <v>2582</v>
      </c>
      <c r="W1601" t="s">
        <v>2590</v>
      </c>
      <c r="X1601" t="str">
        <f>IFERROR(VLOOKUP( Table1[[#This Row],[Trim Distributor Code]],Sheet1!$A:$J,10,FALSE),0)</f>
        <v>Active</v>
      </c>
    </row>
    <row r="1602" spans="1:24" hidden="1" x14ac:dyDescent="0.3">
      <c r="A1602" t="s">
        <v>4938</v>
      </c>
      <c r="B1602" t="s">
        <v>4888</v>
      </c>
      <c r="C1602" t="s">
        <v>4916</v>
      </c>
      <c r="D1602" s="8" t="s">
        <v>1412</v>
      </c>
      <c r="E1602" t="s">
        <v>4912</v>
      </c>
      <c r="F1602" t="s">
        <v>4913</v>
      </c>
      <c r="G1602" t="s">
        <v>4521</v>
      </c>
      <c r="H1602" t="s">
        <v>4106</v>
      </c>
      <c r="I1602" t="s">
        <v>4538</v>
      </c>
      <c r="J1602" t="s">
        <v>11</v>
      </c>
      <c r="K1602" s="1">
        <v>300</v>
      </c>
      <c r="L1602" s="1" t="s">
        <v>1412</v>
      </c>
      <c r="M1602" s="2">
        <f ca="1">Table1[[#This Row],[Cases]]*Table1[[#This Row],[Pack Size]]</f>
        <v>0</v>
      </c>
      <c r="N1602" s="1">
        <f ca="1">Table1[[#This Row],[Cases]]*Table1[[#This Row],[Pack Size]]</f>
        <v>105600</v>
      </c>
      <c r="O1602" s="1">
        <f>IFERROR(VLOOKUP(Table1[[#This Row],[SKU Code]],'SKU Size'!$G:$H,2,FALSE),0)*Table1[[#This Row],[Cases]]</f>
        <v>2629424.4696461726</v>
      </c>
      <c r="P1602" t="str">
        <f t="shared" ref="P1602:P1665" si="27">TRIM(E1602)</f>
        <v>D0408</v>
      </c>
      <c r="Q1602" t="str">
        <f>IFERROR(VLOOKUP(Table1[[#This Row],[Trim Distributor Code]],Sheet1!$N:$O,2,FALSE),0)</f>
        <v>D0115</v>
      </c>
      <c r="R1602">
        <f>IFERROR(VLOOKUP(Table1[[#This Row],[Salesflo AppUser Code]],HIE!$A:$B,2,FALSE),0)</f>
        <v>0</v>
      </c>
      <c r="S1602">
        <f>IFERROR(VLOOKUP(Table1[[#This Row],[Salesflo AppUser Code]],HIE!$A:$B,2,FALSE),0)</f>
        <v>0</v>
      </c>
      <c r="T1602" t="s">
        <v>2772</v>
      </c>
      <c r="U1602" t="s">
        <v>2907</v>
      </c>
      <c r="V1602" t="s">
        <v>1444</v>
      </c>
      <c r="W1602" t="s">
        <v>1688</v>
      </c>
      <c r="X1602" t="str">
        <f>IFERROR(VLOOKUP( Table1[[#This Row],[Trim Distributor Code]],Sheet1!$A:$J,10,FALSE),0)</f>
        <v>Active</v>
      </c>
    </row>
    <row r="1603" spans="1:24" hidden="1" x14ac:dyDescent="0.3">
      <c r="A1603" t="s">
        <v>4938</v>
      </c>
      <c r="B1603" t="s">
        <v>3296</v>
      </c>
      <c r="C1603" t="s">
        <v>4917</v>
      </c>
      <c r="D1603" s="8" t="s">
        <v>1412</v>
      </c>
      <c r="E1603" t="s">
        <v>4918</v>
      </c>
      <c r="F1603" t="s">
        <v>4919</v>
      </c>
      <c r="G1603" t="s">
        <v>1688</v>
      </c>
      <c r="H1603" t="s">
        <v>4106</v>
      </c>
      <c r="I1603" t="s">
        <v>4891</v>
      </c>
      <c r="J1603" t="s">
        <v>11</v>
      </c>
      <c r="K1603">
        <v>200</v>
      </c>
      <c r="L1603" s="2" t="s">
        <v>1412</v>
      </c>
      <c r="M1603" s="2">
        <f ca="1">Table1[[#This Row],[Cases]]*Table1[[#This Row],[Pack Size]]</f>
        <v>0</v>
      </c>
      <c r="N1603" s="1">
        <f ca="1">Table1[[#This Row],[Cases]]*Table1[[#This Row],[Pack Size]]</f>
        <v>70400</v>
      </c>
      <c r="O1603" s="1">
        <f>IFERROR(VLOOKUP(Table1[[#This Row],[SKU Code]],'SKU Size'!$G:$H,2,FALSE),0)*Table1[[#This Row],[Cases]]</f>
        <v>1752949.6464307816</v>
      </c>
      <c r="P1603" t="str">
        <f t="shared" si="27"/>
        <v>D0364</v>
      </c>
      <c r="Q1603" t="str">
        <f>IFERROR(VLOOKUP(Table1[[#This Row],[Trim Distributor Code]],Sheet1!$N:$O,2,FALSE),0)</f>
        <v>D0364</v>
      </c>
      <c r="R1603" t="str">
        <f>IFERROR(VLOOKUP(Table1[[#This Row],[Salesflo AppUser Code]],HIE!$A:$B,2,FALSE),0)</f>
        <v>Active</v>
      </c>
      <c r="S1603" t="str">
        <f>IFERROR(VLOOKUP(Table1[[#This Row],[Salesflo AppUser Code]],HIE!$A:$B,2,FALSE),0)</f>
        <v>Active</v>
      </c>
      <c r="T1603" t="s">
        <v>2772</v>
      </c>
      <c r="U1603" t="s">
        <v>2907</v>
      </c>
      <c r="V1603" t="s">
        <v>1444</v>
      </c>
      <c r="W1603" t="s">
        <v>1688</v>
      </c>
      <c r="X1603" t="str">
        <f>IFERROR(VLOOKUP( Table1[[#This Row],[Trim Distributor Code]],Sheet1!$A:$J,10,FALSE),0)</f>
        <v>Active</v>
      </c>
    </row>
    <row r="1604" spans="1:24" hidden="1" x14ac:dyDescent="0.3">
      <c r="A1604" t="s">
        <v>4938</v>
      </c>
      <c r="B1604" t="s">
        <v>3296</v>
      </c>
      <c r="C1604" t="s">
        <v>4917</v>
      </c>
      <c r="D1604" s="8" t="s">
        <v>1412</v>
      </c>
      <c r="E1604" t="s">
        <v>4918</v>
      </c>
      <c r="F1604" t="s">
        <v>4919</v>
      </c>
      <c r="G1604" t="s">
        <v>4107</v>
      </c>
      <c r="H1604" t="s">
        <v>4106</v>
      </c>
      <c r="I1604" t="s">
        <v>4747</v>
      </c>
      <c r="J1604" t="s">
        <v>1954</v>
      </c>
      <c r="K1604" s="1">
        <v>10</v>
      </c>
      <c r="L1604" s="1" t="s">
        <v>1412</v>
      </c>
      <c r="M1604" s="2">
        <f ca="1">Table1[[#This Row],[Cases]]*Table1[[#This Row],[Pack Size]]</f>
        <v>0</v>
      </c>
      <c r="N1604" s="1">
        <f ca="1">Table1[[#This Row],[Cases]]*Table1[[#This Row],[Pack Size]]</f>
        <v>2880</v>
      </c>
      <c r="O1604" s="1">
        <f>IFERROR(VLOOKUP(Table1[[#This Row],[SKU Code]],'SKU Size'!$G:$H,2,FALSE),0)*Table1[[#This Row],[Cases]]</f>
        <v>82022.000669142028</v>
      </c>
      <c r="P1604" t="str">
        <f t="shared" si="27"/>
        <v>D0364</v>
      </c>
      <c r="Q1604" t="str">
        <f>IFERROR(VLOOKUP(Table1[[#This Row],[Trim Distributor Code]],Sheet1!$N:$O,2,FALSE),0)</f>
        <v>D0364</v>
      </c>
      <c r="R1604" t="str">
        <f>IFERROR(VLOOKUP(Table1[[#This Row],[Salesflo AppUser Code]],HIE!$A:$B,2,FALSE),0)</f>
        <v>Active</v>
      </c>
      <c r="S1604" t="str">
        <f>IFERROR(VLOOKUP(Table1[[#This Row],[Salesflo AppUser Code]],HIE!$A:$B,2,FALSE),0)</f>
        <v>Active</v>
      </c>
      <c r="T1604" t="s">
        <v>2772</v>
      </c>
      <c r="U1604" t="s">
        <v>2907</v>
      </c>
      <c r="V1604" t="s">
        <v>1444</v>
      </c>
      <c r="W1604" t="s">
        <v>1867</v>
      </c>
      <c r="X1604" t="str">
        <f>IFERROR(VLOOKUP( Table1[[#This Row],[Trim Distributor Code]],Sheet1!$A:$J,10,FALSE),0)</f>
        <v>Active</v>
      </c>
    </row>
    <row r="1605" spans="1:24" hidden="1" x14ac:dyDescent="0.3">
      <c r="A1605" t="s">
        <v>4938</v>
      </c>
      <c r="B1605" t="s">
        <v>3296</v>
      </c>
      <c r="C1605" t="s">
        <v>4917</v>
      </c>
      <c r="D1605" s="8" t="s">
        <v>1412</v>
      </c>
      <c r="E1605" t="s">
        <v>4918</v>
      </c>
      <c r="F1605" t="s">
        <v>4919</v>
      </c>
      <c r="G1605" t="s">
        <v>4107</v>
      </c>
      <c r="H1605" t="s">
        <v>4137</v>
      </c>
      <c r="I1605" t="s">
        <v>4710</v>
      </c>
      <c r="J1605" t="s">
        <v>1995</v>
      </c>
      <c r="K1605">
        <v>5</v>
      </c>
      <c r="L1605" s="2" t="s">
        <v>1412</v>
      </c>
      <c r="M1605" s="2">
        <f ca="1">Table1[[#This Row],[Cases]]*Table1[[#This Row],[Pack Size]]</f>
        <v>0</v>
      </c>
      <c r="N1605" s="1">
        <f ca="1">Table1[[#This Row],[Cases]]*Table1[[#This Row],[Pack Size]]</f>
        <v>960</v>
      </c>
      <c r="O1605" s="1">
        <f>IFERROR(VLOOKUP(Table1[[#This Row],[SKU Code]],'SKU Size'!$G:$H,2,FALSE),0)*Table1[[#This Row],[Cases]]</f>
        <v>41529.207982250082</v>
      </c>
      <c r="P1605" t="str">
        <f t="shared" si="27"/>
        <v>D0364</v>
      </c>
      <c r="Q1605" t="str">
        <f>IFERROR(VLOOKUP(Table1[[#This Row],[Trim Distributor Code]],Sheet1!$N:$O,2,FALSE),0)</f>
        <v>D0364</v>
      </c>
      <c r="R1605" t="str">
        <f>IFERROR(VLOOKUP(Table1[[#This Row],[Salesflo AppUser Code]],HIE!$A:$B,2,FALSE),0)</f>
        <v>Active</v>
      </c>
      <c r="S1605" t="str">
        <f>IFERROR(VLOOKUP(Table1[[#This Row],[Salesflo AppUser Code]],HIE!$A:$B,2,FALSE),0)</f>
        <v>Active</v>
      </c>
      <c r="T1605" t="s">
        <v>2772</v>
      </c>
      <c r="U1605" t="s">
        <v>2907</v>
      </c>
      <c r="V1605" t="s">
        <v>1606</v>
      </c>
      <c r="W1605" t="s">
        <v>1867</v>
      </c>
      <c r="X1605" t="str">
        <f>IFERROR(VLOOKUP( Table1[[#This Row],[Trim Distributor Code]],Sheet1!$A:$J,10,FALSE),0)</f>
        <v>Active</v>
      </c>
    </row>
    <row r="1606" spans="1:24" hidden="1" x14ac:dyDescent="0.3">
      <c r="A1606" t="s">
        <v>4938</v>
      </c>
      <c r="B1606" t="s">
        <v>3296</v>
      </c>
      <c r="C1606" t="s">
        <v>4917</v>
      </c>
      <c r="D1606" s="8" t="s">
        <v>1412</v>
      </c>
      <c r="E1606" t="s">
        <v>4918</v>
      </c>
      <c r="F1606" t="s">
        <v>4919</v>
      </c>
      <c r="G1606" t="s">
        <v>4108</v>
      </c>
      <c r="H1606" t="s">
        <v>4109</v>
      </c>
      <c r="I1606" t="s">
        <v>4566</v>
      </c>
      <c r="J1606" t="s">
        <v>13</v>
      </c>
      <c r="K1606">
        <v>2</v>
      </c>
      <c r="L1606" s="2" t="s">
        <v>1412</v>
      </c>
      <c r="M1606" s="2">
        <f ca="1">Table1[[#This Row],[Cases]]*Table1[[#This Row],[Pack Size]]</f>
        <v>0</v>
      </c>
      <c r="N1606" s="1">
        <f ca="1">Table1[[#This Row],[Cases]]*Table1[[#This Row],[Pack Size]]</f>
        <v>200</v>
      </c>
      <c r="O1606" s="1">
        <f>IFERROR(VLOOKUP(Table1[[#This Row],[SKU Code]],'SKU Size'!$G:$H,2,FALSE),0)*Table1[[#This Row],[Cases]]</f>
        <v>21137.348118609414</v>
      </c>
      <c r="P1606" t="str">
        <f t="shared" si="27"/>
        <v>D0364</v>
      </c>
      <c r="Q1606" t="str">
        <f>IFERROR(VLOOKUP(Table1[[#This Row],[Trim Distributor Code]],Sheet1!$N:$O,2,FALSE),0)</f>
        <v>D0364</v>
      </c>
      <c r="R1606" t="str">
        <f>IFERROR(VLOOKUP(Table1[[#This Row],[Salesflo AppUser Code]],HIE!$A:$B,2,FALSE),0)</f>
        <v>Active</v>
      </c>
      <c r="S1606" t="str">
        <f>IFERROR(VLOOKUP(Table1[[#This Row],[Salesflo AppUser Code]],HIE!$A:$B,2,FALSE),0)</f>
        <v>Active</v>
      </c>
      <c r="T1606" t="s">
        <v>2772</v>
      </c>
      <c r="U1606" t="s">
        <v>2907</v>
      </c>
      <c r="V1606" t="s">
        <v>1423</v>
      </c>
      <c r="W1606" t="s">
        <v>1659</v>
      </c>
      <c r="X1606" t="str">
        <f>IFERROR(VLOOKUP( Table1[[#This Row],[Trim Distributor Code]],Sheet1!$A:$J,10,FALSE),0)</f>
        <v>Active</v>
      </c>
    </row>
    <row r="1607" spans="1:24" hidden="1" x14ac:dyDescent="0.3">
      <c r="A1607" t="s">
        <v>4938</v>
      </c>
      <c r="B1607" t="s">
        <v>3296</v>
      </c>
      <c r="C1607" t="s">
        <v>4917</v>
      </c>
      <c r="D1607" s="8" t="s">
        <v>1412</v>
      </c>
      <c r="E1607" t="s">
        <v>4918</v>
      </c>
      <c r="F1607" t="s">
        <v>4919</v>
      </c>
      <c r="G1607" t="s">
        <v>4110</v>
      </c>
      <c r="H1607" t="s">
        <v>4109</v>
      </c>
      <c r="J1607" t="s">
        <v>1682</v>
      </c>
      <c r="K1607" s="1">
        <v>0.5</v>
      </c>
      <c r="L1607" s="1" t="s">
        <v>1412</v>
      </c>
      <c r="M1607" s="2">
        <f ca="1">Table1[[#This Row],[Cases]]*Table1[[#This Row],[Pack Size]]</f>
        <v>0</v>
      </c>
      <c r="N1607" s="1">
        <f ca="1">Table1[[#This Row],[Cases]]*Table1[[#This Row],[Pack Size]]</f>
        <v>50</v>
      </c>
      <c r="O1607" s="1">
        <f>IFERROR(VLOOKUP(Table1[[#This Row],[SKU Code]],'SKU Size'!$G:$H,2,FALSE),0)*Table1[[#This Row],[Cases]]</f>
        <v>3773.5673677581854</v>
      </c>
      <c r="P1607" t="str">
        <f t="shared" si="27"/>
        <v>D0364</v>
      </c>
      <c r="Q1607" t="str">
        <f>IFERROR(VLOOKUP(Table1[[#This Row],[Trim Distributor Code]],Sheet1!$N:$O,2,FALSE),0)</f>
        <v>D0364</v>
      </c>
      <c r="R1607" t="str">
        <f>IFERROR(VLOOKUP(Table1[[#This Row],[Salesflo AppUser Code]],HIE!$A:$B,2,FALSE),0)</f>
        <v>Active</v>
      </c>
      <c r="S1607" t="str">
        <f>IFERROR(VLOOKUP(Table1[[#This Row],[Salesflo AppUser Code]],HIE!$A:$B,2,FALSE),0)</f>
        <v>Active</v>
      </c>
      <c r="T1607" t="s">
        <v>2772</v>
      </c>
      <c r="U1607" t="s">
        <v>2907</v>
      </c>
      <c r="V1607" t="s">
        <v>1423</v>
      </c>
      <c r="W1607" t="s">
        <v>1679</v>
      </c>
      <c r="X1607" t="str">
        <f>IFERROR(VLOOKUP( Table1[[#This Row],[Trim Distributor Code]],Sheet1!$A:$J,10,FALSE),0)</f>
        <v>Active</v>
      </c>
    </row>
    <row r="1608" spans="1:24" hidden="1" x14ac:dyDescent="0.3">
      <c r="A1608" t="s">
        <v>4938</v>
      </c>
      <c r="B1608" t="s">
        <v>3296</v>
      </c>
      <c r="C1608" t="s">
        <v>4917</v>
      </c>
      <c r="D1608" s="8" t="s">
        <v>1412</v>
      </c>
      <c r="E1608" t="s">
        <v>4918</v>
      </c>
      <c r="F1608" t="s">
        <v>4919</v>
      </c>
      <c r="G1608" t="s">
        <v>4112</v>
      </c>
      <c r="H1608" t="s">
        <v>4109</v>
      </c>
      <c r="I1608" t="s">
        <v>4749</v>
      </c>
      <c r="J1608" t="s">
        <v>1877</v>
      </c>
      <c r="K1608">
        <v>1</v>
      </c>
      <c r="L1608" s="2" t="s">
        <v>1412</v>
      </c>
      <c r="M1608" s="2">
        <f ca="1">Table1[[#This Row],[Cases]]*Table1[[#This Row],[Pack Size]]</f>
        <v>0</v>
      </c>
      <c r="N1608" s="1">
        <f ca="1">Table1[[#This Row],[Cases]]*Table1[[#This Row],[Pack Size]]</f>
        <v>100</v>
      </c>
      <c r="O1608" s="1">
        <f>IFERROR(VLOOKUP(Table1[[#This Row],[SKU Code]],'SKU Size'!$G:$H,2,FALSE),0)*Table1[[#This Row],[Cases]]</f>
        <v>12376.544728373152</v>
      </c>
      <c r="P1608" t="str">
        <f t="shared" si="27"/>
        <v>D0364</v>
      </c>
      <c r="Q1608" t="str">
        <f>IFERROR(VLOOKUP(Table1[[#This Row],[Trim Distributor Code]],Sheet1!$N:$O,2,FALSE),0)</f>
        <v>D0364</v>
      </c>
      <c r="R1608" t="str">
        <f>IFERROR(VLOOKUP(Table1[[#This Row],[Salesflo AppUser Code]],HIE!$A:$B,2,FALSE),0)</f>
        <v>Active</v>
      </c>
      <c r="S1608" t="str">
        <f>IFERROR(VLOOKUP(Table1[[#This Row],[Salesflo AppUser Code]],HIE!$A:$B,2,FALSE),0)</f>
        <v>Active</v>
      </c>
      <c r="T1608" t="s">
        <v>2772</v>
      </c>
      <c r="U1608" t="s">
        <v>2907</v>
      </c>
      <c r="V1608" t="s">
        <v>1423</v>
      </c>
      <c r="W1608" t="s">
        <v>1868</v>
      </c>
      <c r="X1608" t="str">
        <f>IFERROR(VLOOKUP( Table1[[#This Row],[Trim Distributor Code]],Sheet1!$A:$J,10,FALSE),0)</f>
        <v>Active</v>
      </c>
    </row>
    <row r="1609" spans="1:24" hidden="1" x14ac:dyDescent="0.3">
      <c r="A1609" t="s">
        <v>4938</v>
      </c>
      <c r="B1609" t="s">
        <v>3296</v>
      </c>
      <c r="C1609" t="s">
        <v>4917</v>
      </c>
      <c r="D1609" s="8" t="s">
        <v>1412</v>
      </c>
      <c r="E1609" t="s">
        <v>4918</v>
      </c>
      <c r="F1609" t="s">
        <v>4919</v>
      </c>
      <c r="G1609" t="s">
        <v>4111</v>
      </c>
      <c r="H1609" t="s">
        <v>4109</v>
      </c>
      <c r="I1609" t="s">
        <v>4638</v>
      </c>
      <c r="J1609" t="s">
        <v>1440</v>
      </c>
      <c r="K1609">
        <v>1</v>
      </c>
      <c r="L1609" s="2" t="s">
        <v>1412</v>
      </c>
      <c r="M1609" s="2">
        <f ca="1">Table1[[#This Row],[Cases]]*Table1[[#This Row],[Pack Size]]</f>
        <v>0</v>
      </c>
      <c r="N1609" s="1">
        <f ca="1">Table1[[#This Row],[Cases]]*Table1[[#This Row],[Pack Size]]</f>
        <v>100</v>
      </c>
      <c r="O1609" s="1">
        <f>IFERROR(VLOOKUP(Table1[[#This Row],[SKU Code]],'SKU Size'!$G:$H,2,FALSE),0)*Table1[[#This Row],[Cases]]</f>
        <v>10154.548083547093</v>
      </c>
      <c r="P1609" t="str">
        <f t="shared" si="27"/>
        <v>D0364</v>
      </c>
      <c r="Q1609" t="str">
        <f>IFERROR(VLOOKUP(Table1[[#This Row],[Trim Distributor Code]],Sheet1!$N:$O,2,FALSE),0)</f>
        <v>D0364</v>
      </c>
      <c r="R1609" t="str">
        <f>IFERROR(VLOOKUP(Table1[[#This Row],[Salesflo AppUser Code]],HIE!$A:$B,2,FALSE),0)</f>
        <v>Active</v>
      </c>
      <c r="S1609" t="str">
        <f>IFERROR(VLOOKUP(Table1[[#This Row],[Salesflo AppUser Code]],HIE!$A:$B,2,FALSE),0)</f>
        <v>Active</v>
      </c>
      <c r="T1609" t="s">
        <v>2772</v>
      </c>
      <c r="U1609" t="s">
        <v>2907</v>
      </c>
      <c r="V1609" t="s">
        <v>1423</v>
      </c>
      <c r="W1609" t="s">
        <v>1431</v>
      </c>
      <c r="X1609" t="str">
        <f>IFERROR(VLOOKUP( Table1[[#This Row],[Trim Distributor Code]],Sheet1!$A:$J,10,FALSE),0)</f>
        <v>Active</v>
      </c>
    </row>
    <row r="1610" spans="1:24" hidden="1" x14ac:dyDescent="0.3">
      <c r="A1610" t="s">
        <v>4938</v>
      </c>
      <c r="B1610" t="s">
        <v>3296</v>
      </c>
      <c r="C1610" t="s">
        <v>4917</v>
      </c>
      <c r="D1610" s="8" t="s">
        <v>1412</v>
      </c>
      <c r="E1610" t="s">
        <v>4918</v>
      </c>
      <c r="F1610" t="s">
        <v>4919</v>
      </c>
      <c r="G1610" t="s">
        <v>4521</v>
      </c>
      <c r="H1610" t="s">
        <v>4113</v>
      </c>
      <c r="I1610" t="s">
        <v>4540</v>
      </c>
      <c r="J1610" t="s">
        <v>14</v>
      </c>
      <c r="K1610">
        <v>4</v>
      </c>
      <c r="L1610" s="2" t="s">
        <v>1412</v>
      </c>
      <c r="M1610" s="2">
        <f ca="1">Table1[[#This Row],[Cases]]*Table1[[#This Row],[Pack Size]]</f>
        <v>0</v>
      </c>
      <c r="N1610" s="1">
        <f ca="1">Table1[[#This Row],[Cases]]*Table1[[#This Row],[Pack Size]]</f>
        <v>96</v>
      </c>
      <c r="O1610" s="1">
        <f>IFERROR(VLOOKUP(Table1[[#This Row],[SKU Code]],'SKU Size'!$G:$H,2,FALSE),0)*Table1[[#This Row],[Cases]]</f>
        <v>14365.89306100244</v>
      </c>
      <c r="P1610" t="str">
        <f t="shared" si="27"/>
        <v>D0364</v>
      </c>
      <c r="Q1610" t="str">
        <f>IFERROR(VLOOKUP(Table1[[#This Row],[Trim Distributor Code]],Sheet1!$N:$O,2,FALSE),0)</f>
        <v>D0364</v>
      </c>
      <c r="R1610" t="str">
        <f>IFERROR(VLOOKUP(Table1[[#This Row],[Salesflo AppUser Code]],HIE!$A:$B,2,FALSE),0)</f>
        <v>Active</v>
      </c>
      <c r="S1610" t="str">
        <f>IFERROR(VLOOKUP(Table1[[#This Row],[Salesflo AppUser Code]],HIE!$A:$B,2,FALSE),0)</f>
        <v>Active</v>
      </c>
      <c r="T1610" t="s">
        <v>2772</v>
      </c>
      <c r="U1610" t="s">
        <v>2907</v>
      </c>
      <c r="V1610" t="s">
        <v>1632</v>
      </c>
      <c r="W1610" t="s">
        <v>1688</v>
      </c>
      <c r="X1610" t="str">
        <f>IFERROR(VLOOKUP( Table1[[#This Row],[Trim Distributor Code]],Sheet1!$A:$J,10,FALSE),0)</f>
        <v>Active</v>
      </c>
    </row>
    <row r="1611" spans="1:24" hidden="1" x14ac:dyDescent="0.3">
      <c r="A1611" t="s">
        <v>4938</v>
      </c>
      <c r="B1611" t="s">
        <v>3296</v>
      </c>
      <c r="C1611" t="s">
        <v>4917</v>
      </c>
      <c r="D1611" s="8" t="s">
        <v>1412</v>
      </c>
      <c r="E1611" t="s">
        <v>4918</v>
      </c>
      <c r="F1611" t="s">
        <v>4919</v>
      </c>
      <c r="G1611" t="s">
        <v>4107</v>
      </c>
      <c r="H1611" t="s">
        <v>4113</v>
      </c>
      <c r="I1611" t="s">
        <v>4748</v>
      </c>
      <c r="J1611" t="s">
        <v>2021</v>
      </c>
      <c r="K1611">
        <v>1</v>
      </c>
      <c r="L1611" s="2" t="s">
        <v>1412</v>
      </c>
      <c r="M1611" s="2">
        <f ca="1">Table1[[#This Row],[Cases]]*Table1[[#This Row],[Pack Size]]</f>
        <v>0</v>
      </c>
      <c r="N1611" s="1">
        <f ca="1">Table1[[#This Row],[Cases]]*Table1[[#This Row],[Pack Size]]</f>
        <v>24</v>
      </c>
      <c r="O1611" s="1">
        <f>IFERROR(VLOOKUP(Table1[[#This Row],[SKU Code]],'SKU Size'!$G:$H,2,FALSE),0)*Table1[[#This Row],[Cases]]</f>
        <v>7462.6430910006466</v>
      </c>
      <c r="P1611" t="str">
        <f t="shared" si="27"/>
        <v>D0364</v>
      </c>
      <c r="Q1611" t="str">
        <f>IFERROR(VLOOKUP(Table1[[#This Row],[Trim Distributor Code]],Sheet1!$N:$O,2,FALSE),0)</f>
        <v>D0364</v>
      </c>
      <c r="R1611" t="str">
        <f>IFERROR(VLOOKUP(Table1[[#This Row],[Salesflo AppUser Code]],HIE!$A:$B,2,FALSE),0)</f>
        <v>Active</v>
      </c>
      <c r="S1611" t="str">
        <f>IFERROR(VLOOKUP(Table1[[#This Row],[Salesflo AppUser Code]],HIE!$A:$B,2,FALSE),0)</f>
        <v>Active</v>
      </c>
      <c r="T1611" t="s">
        <v>2772</v>
      </c>
      <c r="U1611" t="s">
        <v>2907</v>
      </c>
      <c r="V1611" t="s">
        <v>1632</v>
      </c>
      <c r="W1611" t="s">
        <v>1867</v>
      </c>
      <c r="X1611" t="str">
        <f>IFERROR(VLOOKUP( Table1[[#This Row],[Trim Distributor Code]],Sheet1!$A:$J,10,FALSE),0)</f>
        <v>Active</v>
      </c>
    </row>
    <row r="1612" spans="1:24" hidden="1" x14ac:dyDescent="0.3">
      <c r="A1612" t="s">
        <v>4938</v>
      </c>
      <c r="B1612" t="s">
        <v>3296</v>
      </c>
      <c r="C1612" t="s">
        <v>4917</v>
      </c>
      <c r="D1612" s="8" t="s">
        <v>1412</v>
      </c>
      <c r="E1612" t="s">
        <v>4918</v>
      </c>
      <c r="F1612" t="s">
        <v>4919</v>
      </c>
      <c r="G1612" t="s">
        <v>4111</v>
      </c>
      <c r="H1612" t="s">
        <v>4113</v>
      </c>
      <c r="I1612" t="s">
        <v>4541</v>
      </c>
      <c r="J1612" t="s">
        <v>1656</v>
      </c>
      <c r="K1612">
        <v>2</v>
      </c>
      <c r="L1612" s="2" t="s">
        <v>1412</v>
      </c>
      <c r="M1612" s="2">
        <f ca="1">Table1[[#This Row],[Cases]]*Table1[[#This Row],[Pack Size]]</f>
        <v>0</v>
      </c>
      <c r="N1612" s="1">
        <f ca="1">Table1[[#This Row],[Cases]]*Table1[[#This Row],[Pack Size]]</f>
        <v>96</v>
      </c>
      <c r="O1612" s="1">
        <f>IFERROR(VLOOKUP(Table1[[#This Row],[SKU Code]],'SKU Size'!$G:$H,2,FALSE),0)*Table1[[#This Row],[Cases]]</f>
        <v>2007.8297518140178</v>
      </c>
      <c r="P1612" t="str">
        <f t="shared" si="27"/>
        <v>D0364</v>
      </c>
      <c r="Q1612" t="str">
        <f>IFERROR(VLOOKUP(Table1[[#This Row],[Trim Distributor Code]],Sheet1!$N:$O,2,FALSE),0)</f>
        <v>D0364</v>
      </c>
      <c r="R1612" t="str">
        <f>IFERROR(VLOOKUP(Table1[[#This Row],[Salesflo AppUser Code]],HIE!$A:$B,2,FALSE),0)</f>
        <v>Active</v>
      </c>
      <c r="S1612" t="str">
        <f>IFERROR(VLOOKUP(Table1[[#This Row],[Salesflo AppUser Code]],HIE!$A:$B,2,FALSE),0)</f>
        <v>Active</v>
      </c>
      <c r="T1612" t="s">
        <v>2772</v>
      </c>
      <c r="U1612" t="s">
        <v>2907</v>
      </c>
      <c r="V1612" t="s">
        <v>1632</v>
      </c>
      <c r="W1612" t="s">
        <v>1431</v>
      </c>
      <c r="X1612" t="str">
        <f>IFERROR(VLOOKUP( Table1[[#This Row],[Trim Distributor Code]],Sheet1!$A:$J,10,FALSE),0)</f>
        <v>Active</v>
      </c>
    </row>
    <row r="1613" spans="1:24" hidden="1" x14ac:dyDescent="0.3">
      <c r="A1613" t="s">
        <v>4938</v>
      </c>
      <c r="B1613" t="s">
        <v>3296</v>
      </c>
      <c r="C1613" t="s">
        <v>4917</v>
      </c>
      <c r="D1613" s="8" t="s">
        <v>1412</v>
      </c>
      <c r="E1613" t="s">
        <v>4918</v>
      </c>
      <c r="F1613" t="s">
        <v>4919</v>
      </c>
      <c r="G1613" t="s">
        <v>1422</v>
      </c>
      <c r="H1613" t="s">
        <v>4360</v>
      </c>
      <c r="I1613" t="s">
        <v>4645</v>
      </c>
      <c r="J1613" t="s">
        <v>4271</v>
      </c>
      <c r="K1613">
        <v>2</v>
      </c>
      <c r="L1613" s="2" t="s">
        <v>1412</v>
      </c>
      <c r="M1613" s="2">
        <f ca="1">Table1[[#This Row],[Cases]]*Table1[[#This Row],[Pack Size]]</f>
        <v>0</v>
      </c>
      <c r="N1613" s="1">
        <f ca="1">Table1[[#This Row],[Cases]]*Table1[[#This Row],[Pack Size]]</f>
        <v>192</v>
      </c>
      <c r="O1613" s="1">
        <f>IFERROR(VLOOKUP(Table1[[#This Row],[SKU Code]],'SKU Size'!$G:$H,2,FALSE),0)*Table1[[#This Row],[Cases]]</f>
        <v>0</v>
      </c>
      <c r="P1613" t="str">
        <f t="shared" si="27"/>
        <v>D0364</v>
      </c>
      <c r="Q1613" t="str">
        <f>IFERROR(VLOOKUP(Table1[[#This Row],[Trim Distributor Code]],Sheet1!$N:$O,2,FALSE),0)</f>
        <v>D0364</v>
      </c>
      <c r="R1613" t="str">
        <f>IFERROR(VLOOKUP(Table1[[#This Row],[Salesflo AppUser Code]],HIE!$A:$B,2,FALSE),0)</f>
        <v>Active</v>
      </c>
      <c r="S1613" t="str">
        <f>IFERROR(VLOOKUP(Table1[[#This Row],[Salesflo AppUser Code]],HIE!$A:$B,2,FALSE),0)</f>
        <v>Active</v>
      </c>
      <c r="T1613" t="s">
        <v>2772</v>
      </c>
      <c r="U1613" t="s">
        <v>2907</v>
      </c>
      <c r="V1613" t="s">
        <v>4360</v>
      </c>
      <c r="W1613" t="s">
        <v>1422</v>
      </c>
      <c r="X1613" t="str">
        <f>IFERROR(VLOOKUP( Table1[[#This Row],[Trim Distributor Code]],Sheet1!$A:$J,10,FALSE),0)</f>
        <v>Active</v>
      </c>
    </row>
    <row r="1614" spans="1:24" hidden="1" x14ac:dyDescent="0.3">
      <c r="A1614" t="s">
        <v>4938</v>
      </c>
      <c r="B1614" t="s">
        <v>3296</v>
      </c>
      <c r="C1614" t="s">
        <v>4917</v>
      </c>
      <c r="D1614" s="8" t="s">
        <v>1412</v>
      </c>
      <c r="E1614" t="s">
        <v>4918</v>
      </c>
      <c r="F1614" t="s">
        <v>4919</v>
      </c>
      <c r="G1614" t="s">
        <v>2542</v>
      </c>
      <c r="H1614" t="s">
        <v>2268</v>
      </c>
      <c r="I1614" t="s">
        <v>4595</v>
      </c>
      <c r="J1614" t="s">
        <v>2543</v>
      </c>
      <c r="K1614">
        <v>5</v>
      </c>
      <c r="L1614" s="2" t="s">
        <v>1412</v>
      </c>
      <c r="M1614" s="2">
        <f ca="1">Table1[[#This Row],[Cases]]*Table1[[#This Row],[Pack Size]]</f>
        <v>0</v>
      </c>
      <c r="N1614" s="1">
        <f ca="1">Table1[[#This Row],[Cases]]*Table1[[#This Row],[Pack Size]]</f>
        <v>2400</v>
      </c>
      <c r="O1614" s="1">
        <f>IFERROR(VLOOKUP(Table1[[#This Row],[SKU Code]],'SKU Size'!$G:$H,2,FALSE),0)*Table1[[#This Row],[Cases]]</f>
        <v>24964.926738875882</v>
      </c>
      <c r="P1614" t="str">
        <f t="shared" si="27"/>
        <v>D0364</v>
      </c>
      <c r="Q1614" t="str">
        <f>IFERROR(VLOOKUP(Table1[[#This Row],[Trim Distributor Code]],Sheet1!$N:$O,2,FALSE),0)</f>
        <v>D0364</v>
      </c>
      <c r="R1614" t="str">
        <f>IFERROR(VLOOKUP(Table1[[#This Row],[Salesflo AppUser Code]],HIE!$A:$B,2,FALSE),0)</f>
        <v>Active</v>
      </c>
      <c r="S1614" t="str">
        <f>IFERROR(VLOOKUP(Table1[[#This Row],[Salesflo AppUser Code]],HIE!$A:$B,2,FALSE),0)</f>
        <v>Active</v>
      </c>
      <c r="T1614" t="s">
        <v>2772</v>
      </c>
      <c r="U1614" t="s">
        <v>2907</v>
      </c>
      <c r="V1614" t="s">
        <v>2268</v>
      </c>
      <c r="W1614" t="s">
        <v>2542</v>
      </c>
      <c r="X1614" t="str">
        <f>IFERROR(VLOOKUP( Table1[[#This Row],[Trim Distributor Code]],Sheet1!$A:$J,10,FALSE),0)</f>
        <v>Active</v>
      </c>
    </row>
    <row r="1615" spans="1:24" hidden="1" x14ac:dyDescent="0.3">
      <c r="A1615" t="s">
        <v>4938</v>
      </c>
      <c r="B1615" t="s">
        <v>3296</v>
      </c>
      <c r="C1615" t="s">
        <v>4917</v>
      </c>
      <c r="D1615" s="8" t="s">
        <v>1412</v>
      </c>
      <c r="E1615" t="s">
        <v>4918</v>
      </c>
      <c r="F1615" t="s">
        <v>4919</v>
      </c>
      <c r="G1615" t="s">
        <v>2581</v>
      </c>
      <c r="H1615" t="s">
        <v>4115</v>
      </c>
      <c r="I1615" t="s">
        <v>4542</v>
      </c>
      <c r="J1615" t="s">
        <v>16</v>
      </c>
      <c r="K1615">
        <v>1</v>
      </c>
      <c r="L1615" s="2" t="s">
        <v>1412</v>
      </c>
      <c r="M1615" s="2">
        <f ca="1">Table1[[#This Row],[Cases]]*Table1[[#This Row],[Pack Size]]</f>
        <v>0</v>
      </c>
      <c r="N1615" s="1">
        <f ca="1">Table1[[#This Row],[Cases]]*Table1[[#This Row],[Pack Size]]</f>
        <v>288</v>
      </c>
      <c r="O1615" s="1">
        <f>IFERROR(VLOOKUP(Table1[[#This Row],[SKU Code]],'SKU Size'!$G:$H,2,FALSE),0)*Table1[[#This Row],[Cases]]</f>
        <v>4853.4292677265948</v>
      </c>
      <c r="P1615" t="str">
        <f t="shared" si="27"/>
        <v>D0364</v>
      </c>
      <c r="Q1615" t="str">
        <f>IFERROR(VLOOKUP(Table1[[#This Row],[Trim Distributor Code]],Sheet1!$N:$O,2,FALSE),0)</f>
        <v>D0364</v>
      </c>
      <c r="R1615" t="str">
        <f>IFERROR(VLOOKUP(Table1[[#This Row],[Salesflo AppUser Code]],HIE!$A:$B,2,FALSE),0)</f>
        <v>Active</v>
      </c>
      <c r="S1615" t="str">
        <f>IFERROR(VLOOKUP(Table1[[#This Row],[Salesflo AppUser Code]],HIE!$A:$B,2,FALSE),0)</f>
        <v>Active</v>
      </c>
      <c r="T1615" t="s">
        <v>2772</v>
      </c>
      <c r="U1615" t="s">
        <v>2907</v>
      </c>
      <c r="V1615" t="s">
        <v>2616</v>
      </c>
      <c r="W1615" t="s">
        <v>2617</v>
      </c>
      <c r="X1615" t="str">
        <f>IFERROR(VLOOKUP( Table1[[#This Row],[Trim Distributor Code]],Sheet1!$A:$J,10,FALSE),0)</f>
        <v>Active</v>
      </c>
    </row>
    <row r="1616" spans="1:24" hidden="1" x14ac:dyDescent="0.3">
      <c r="A1616" t="s">
        <v>4938</v>
      </c>
      <c r="B1616" t="s">
        <v>3296</v>
      </c>
      <c r="C1616" t="s">
        <v>4917</v>
      </c>
      <c r="D1616" s="8" t="s">
        <v>1412</v>
      </c>
      <c r="E1616" t="s">
        <v>4918</v>
      </c>
      <c r="F1616" t="s">
        <v>4919</v>
      </c>
      <c r="G1616" t="s">
        <v>2581</v>
      </c>
      <c r="H1616" t="s">
        <v>4116</v>
      </c>
      <c r="I1616" t="s">
        <v>4543</v>
      </c>
      <c r="J1616" t="s">
        <v>15</v>
      </c>
      <c r="K1616" s="1">
        <v>0.5</v>
      </c>
      <c r="L1616" s="1" t="s">
        <v>1412</v>
      </c>
      <c r="M1616" s="2">
        <f ca="1">Table1[[#This Row],[Cases]]*Table1[[#This Row],[Pack Size]]</f>
        <v>0</v>
      </c>
      <c r="N1616" s="1">
        <f ca="1">Table1[[#This Row],[Cases]]*Table1[[#This Row],[Pack Size]]</f>
        <v>72</v>
      </c>
      <c r="O1616" s="1">
        <f>IFERROR(VLOOKUP(Table1[[#This Row],[SKU Code]],'SKU Size'!$G:$H,2,FALSE),0)*Table1[[#This Row],[Cases]]</f>
        <v>2762.7443882738626</v>
      </c>
      <c r="P1616" t="str">
        <f t="shared" si="27"/>
        <v>D0364</v>
      </c>
      <c r="Q1616" t="str">
        <f>IFERROR(VLOOKUP(Table1[[#This Row],[Trim Distributor Code]],Sheet1!$N:$O,2,FALSE),0)</f>
        <v>D0364</v>
      </c>
      <c r="R1616" t="str">
        <f>IFERROR(VLOOKUP(Table1[[#This Row],[Salesflo AppUser Code]],HIE!$A:$B,2,FALSE),0)</f>
        <v>Active</v>
      </c>
      <c r="S1616" t="str">
        <f>IFERROR(VLOOKUP(Table1[[#This Row],[Salesflo AppUser Code]],HIE!$A:$B,2,FALSE),0)</f>
        <v>Active</v>
      </c>
      <c r="T1616" t="s">
        <v>2772</v>
      </c>
      <c r="U1616" t="s">
        <v>2907</v>
      </c>
      <c r="V1616" t="s">
        <v>2582</v>
      </c>
      <c r="W1616" t="s">
        <v>2590</v>
      </c>
      <c r="X1616" t="str">
        <f>IFERROR(VLOOKUP( Table1[[#This Row],[Trim Distributor Code]],Sheet1!$A:$J,10,FALSE),0)</f>
        <v>Active</v>
      </c>
    </row>
    <row r="1617" spans="1:24" hidden="1" x14ac:dyDescent="0.3">
      <c r="A1617" t="s">
        <v>4938</v>
      </c>
      <c r="B1617" t="s">
        <v>3297</v>
      </c>
      <c r="C1617" t="s">
        <v>4920</v>
      </c>
      <c r="D1617" s="8" t="s">
        <v>1412</v>
      </c>
      <c r="E1617" t="s">
        <v>4918</v>
      </c>
      <c r="F1617" t="s">
        <v>4919</v>
      </c>
      <c r="G1617" t="s">
        <v>1688</v>
      </c>
      <c r="H1617" t="s">
        <v>4106</v>
      </c>
      <c r="I1617" t="s">
        <v>4891</v>
      </c>
      <c r="J1617" t="s">
        <v>11</v>
      </c>
      <c r="K1617">
        <v>200</v>
      </c>
      <c r="L1617" s="2" t="s">
        <v>1412</v>
      </c>
      <c r="M1617" s="2">
        <f ca="1">Table1[[#This Row],[Cases]]*Table1[[#This Row],[Pack Size]]</f>
        <v>0</v>
      </c>
      <c r="N1617" s="1">
        <f ca="1">Table1[[#This Row],[Cases]]*Table1[[#This Row],[Pack Size]]</f>
        <v>70400</v>
      </c>
      <c r="O1617" s="1">
        <f>IFERROR(VLOOKUP(Table1[[#This Row],[SKU Code]],'SKU Size'!$G:$H,2,FALSE),0)*Table1[[#This Row],[Cases]]</f>
        <v>1752949.6464307816</v>
      </c>
      <c r="P1617" t="str">
        <f t="shared" si="27"/>
        <v>D0364</v>
      </c>
      <c r="Q1617" t="str">
        <f>IFERROR(VLOOKUP(Table1[[#This Row],[Trim Distributor Code]],Sheet1!$N:$O,2,FALSE),0)</f>
        <v>D0364</v>
      </c>
      <c r="R1617" t="str">
        <f>IFERROR(VLOOKUP(Table1[[#This Row],[Salesflo AppUser Code]],HIE!$A:$B,2,FALSE),0)</f>
        <v>Active</v>
      </c>
      <c r="S1617" t="str">
        <f>IFERROR(VLOOKUP(Table1[[#This Row],[Salesflo AppUser Code]],HIE!$A:$B,2,FALSE),0)</f>
        <v>Active</v>
      </c>
      <c r="T1617" t="s">
        <v>2772</v>
      </c>
      <c r="U1617" t="s">
        <v>2907</v>
      </c>
      <c r="V1617" t="s">
        <v>1444</v>
      </c>
      <c r="W1617" t="s">
        <v>1688</v>
      </c>
      <c r="X1617" t="str">
        <f>IFERROR(VLOOKUP( Table1[[#This Row],[Trim Distributor Code]],Sheet1!$A:$J,10,FALSE),0)</f>
        <v>Active</v>
      </c>
    </row>
    <row r="1618" spans="1:24" hidden="1" x14ac:dyDescent="0.3">
      <c r="A1618" t="s">
        <v>4938</v>
      </c>
      <c r="B1618" t="s">
        <v>3297</v>
      </c>
      <c r="C1618" t="s">
        <v>4920</v>
      </c>
      <c r="D1618" s="8" t="s">
        <v>1412</v>
      </c>
      <c r="E1618" t="s">
        <v>4918</v>
      </c>
      <c r="F1618" t="s">
        <v>4919</v>
      </c>
      <c r="G1618" t="s">
        <v>4107</v>
      </c>
      <c r="H1618" t="s">
        <v>4106</v>
      </c>
      <c r="I1618" t="s">
        <v>4747</v>
      </c>
      <c r="J1618" t="s">
        <v>1954</v>
      </c>
      <c r="K1618" s="1">
        <v>10</v>
      </c>
      <c r="L1618" s="1" t="s">
        <v>1412</v>
      </c>
      <c r="M1618" s="2">
        <f ca="1">Table1[[#This Row],[Cases]]*Table1[[#This Row],[Pack Size]]</f>
        <v>0</v>
      </c>
      <c r="N1618" s="1">
        <f ca="1">Table1[[#This Row],[Cases]]*Table1[[#This Row],[Pack Size]]</f>
        <v>2880</v>
      </c>
      <c r="O1618" s="1">
        <f>IFERROR(VLOOKUP(Table1[[#This Row],[SKU Code]],'SKU Size'!$G:$H,2,FALSE),0)*Table1[[#This Row],[Cases]]</f>
        <v>82022.000669142028</v>
      </c>
      <c r="P1618" t="str">
        <f t="shared" si="27"/>
        <v>D0364</v>
      </c>
      <c r="Q1618" t="str">
        <f>IFERROR(VLOOKUP(Table1[[#This Row],[Trim Distributor Code]],Sheet1!$N:$O,2,FALSE),0)</f>
        <v>D0364</v>
      </c>
      <c r="R1618" t="str">
        <f>IFERROR(VLOOKUP(Table1[[#This Row],[Salesflo AppUser Code]],HIE!$A:$B,2,FALSE),0)</f>
        <v>Active</v>
      </c>
      <c r="S1618" t="str">
        <f>IFERROR(VLOOKUP(Table1[[#This Row],[Salesflo AppUser Code]],HIE!$A:$B,2,FALSE),0)</f>
        <v>Active</v>
      </c>
      <c r="T1618" t="s">
        <v>2772</v>
      </c>
      <c r="U1618" t="s">
        <v>2907</v>
      </c>
      <c r="V1618" t="s">
        <v>1444</v>
      </c>
      <c r="W1618" t="s">
        <v>1867</v>
      </c>
      <c r="X1618" t="str">
        <f>IFERROR(VLOOKUP( Table1[[#This Row],[Trim Distributor Code]],Sheet1!$A:$J,10,FALSE),0)</f>
        <v>Active</v>
      </c>
    </row>
    <row r="1619" spans="1:24" hidden="1" x14ac:dyDescent="0.3">
      <c r="A1619" t="s">
        <v>4938</v>
      </c>
      <c r="B1619" t="s">
        <v>3297</v>
      </c>
      <c r="C1619" t="s">
        <v>4920</v>
      </c>
      <c r="D1619" s="8" t="s">
        <v>1412</v>
      </c>
      <c r="E1619" t="s">
        <v>4918</v>
      </c>
      <c r="F1619" t="s">
        <v>4919</v>
      </c>
      <c r="G1619" t="s">
        <v>4107</v>
      </c>
      <c r="H1619" t="s">
        <v>4137</v>
      </c>
      <c r="I1619" t="s">
        <v>4710</v>
      </c>
      <c r="J1619" t="s">
        <v>1995</v>
      </c>
      <c r="K1619" s="1">
        <v>5</v>
      </c>
      <c r="L1619" s="1" t="s">
        <v>1412</v>
      </c>
      <c r="M1619" s="2">
        <f ca="1">Table1[[#This Row],[Cases]]*Table1[[#This Row],[Pack Size]]</f>
        <v>0</v>
      </c>
      <c r="N1619" s="1">
        <f ca="1">Table1[[#This Row],[Cases]]*Table1[[#This Row],[Pack Size]]</f>
        <v>960</v>
      </c>
      <c r="O1619" s="1">
        <f>IFERROR(VLOOKUP(Table1[[#This Row],[SKU Code]],'SKU Size'!$G:$H,2,FALSE),0)*Table1[[#This Row],[Cases]]</f>
        <v>41529.207982250082</v>
      </c>
      <c r="P1619" t="str">
        <f t="shared" si="27"/>
        <v>D0364</v>
      </c>
      <c r="Q1619" t="str">
        <f>IFERROR(VLOOKUP(Table1[[#This Row],[Trim Distributor Code]],Sheet1!$N:$O,2,FALSE),0)</f>
        <v>D0364</v>
      </c>
      <c r="R1619" t="str">
        <f>IFERROR(VLOOKUP(Table1[[#This Row],[Salesflo AppUser Code]],HIE!$A:$B,2,FALSE),0)</f>
        <v>Active</v>
      </c>
      <c r="S1619" t="str">
        <f>IFERROR(VLOOKUP(Table1[[#This Row],[Salesflo AppUser Code]],HIE!$A:$B,2,FALSE),0)</f>
        <v>Active</v>
      </c>
      <c r="T1619" t="s">
        <v>2772</v>
      </c>
      <c r="U1619" t="s">
        <v>2907</v>
      </c>
      <c r="V1619" t="s">
        <v>1606</v>
      </c>
      <c r="W1619" t="s">
        <v>1867</v>
      </c>
      <c r="X1619" t="str">
        <f>IFERROR(VLOOKUP( Table1[[#This Row],[Trim Distributor Code]],Sheet1!$A:$J,10,FALSE),0)</f>
        <v>Active</v>
      </c>
    </row>
    <row r="1620" spans="1:24" hidden="1" x14ac:dyDescent="0.3">
      <c r="A1620" t="s">
        <v>4938</v>
      </c>
      <c r="B1620" t="s">
        <v>3297</v>
      </c>
      <c r="C1620" t="s">
        <v>4920</v>
      </c>
      <c r="D1620" s="8" t="s">
        <v>1412</v>
      </c>
      <c r="E1620" t="s">
        <v>4918</v>
      </c>
      <c r="F1620" t="s">
        <v>4919</v>
      </c>
      <c r="G1620" t="s">
        <v>4108</v>
      </c>
      <c r="H1620" t="s">
        <v>4109</v>
      </c>
      <c r="I1620" t="s">
        <v>4566</v>
      </c>
      <c r="J1620" t="s">
        <v>13</v>
      </c>
      <c r="K1620">
        <v>2</v>
      </c>
      <c r="L1620" s="2" t="s">
        <v>1412</v>
      </c>
      <c r="M1620" s="2">
        <f ca="1">Table1[[#This Row],[Cases]]*Table1[[#This Row],[Pack Size]]</f>
        <v>0</v>
      </c>
      <c r="N1620" s="1">
        <f ca="1">Table1[[#This Row],[Cases]]*Table1[[#This Row],[Pack Size]]</f>
        <v>200</v>
      </c>
      <c r="O1620" s="1">
        <f>IFERROR(VLOOKUP(Table1[[#This Row],[SKU Code]],'SKU Size'!$G:$H,2,FALSE),0)*Table1[[#This Row],[Cases]]</f>
        <v>21137.348118609414</v>
      </c>
      <c r="P1620" t="str">
        <f t="shared" si="27"/>
        <v>D0364</v>
      </c>
      <c r="Q1620" t="str">
        <f>IFERROR(VLOOKUP(Table1[[#This Row],[Trim Distributor Code]],Sheet1!$N:$O,2,FALSE),0)</f>
        <v>D0364</v>
      </c>
      <c r="R1620" t="str">
        <f>IFERROR(VLOOKUP(Table1[[#This Row],[Salesflo AppUser Code]],HIE!$A:$B,2,FALSE),0)</f>
        <v>Active</v>
      </c>
      <c r="S1620" t="str">
        <f>IFERROR(VLOOKUP(Table1[[#This Row],[Salesflo AppUser Code]],HIE!$A:$B,2,FALSE),0)</f>
        <v>Active</v>
      </c>
      <c r="T1620" t="s">
        <v>2772</v>
      </c>
      <c r="U1620" t="s">
        <v>2907</v>
      </c>
      <c r="V1620" t="s">
        <v>1423</v>
      </c>
      <c r="W1620" t="s">
        <v>1659</v>
      </c>
      <c r="X1620" t="str">
        <f>IFERROR(VLOOKUP( Table1[[#This Row],[Trim Distributor Code]],Sheet1!$A:$J,10,FALSE),0)</f>
        <v>Active</v>
      </c>
    </row>
    <row r="1621" spans="1:24" hidden="1" x14ac:dyDescent="0.3">
      <c r="A1621" t="s">
        <v>4938</v>
      </c>
      <c r="B1621" t="s">
        <v>3297</v>
      </c>
      <c r="C1621" t="s">
        <v>4920</v>
      </c>
      <c r="D1621" s="8" t="s">
        <v>1412</v>
      </c>
      <c r="E1621" t="s">
        <v>4918</v>
      </c>
      <c r="F1621" t="s">
        <v>4919</v>
      </c>
      <c r="G1621" t="s">
        <v>4110</v>
      </c>
      <c r="H1621" t="s">
        <v>4109</v>
      </c>
      <c r="J1621" t="s">
        <v>1682</v>
      </c>
      <c r="K1621">
        <v>0.5</v>
      </c>
      <c r="L1621" s="2" t="s">
        <v>1412</v>
      </c>
      <c r="M1621" s="2">
        <f ca="1">Table1[[#This Row],[Cases]]*Table1[[#This Row],[Pack Size]]</f>
        <v>0</v>
      </c>
      <c r="N1621" s="1">
        <f ca="1">Table1[[#This Row],[Cases]]*Table1[[#This Row],[Pack Size]]</f>
        <v>50</v>
      </c>
      <c r="O1621" s="1">
        <f>IFERROR(VLOOKUP(Table1[[#This Row],[SKU Code]],'SKU Size'!$G:$H,2,FALSE),0)*Table1[[#This Row],[Cases]]</f>
        <v>3773.5673677581854</v>
      </c>
      <c r="P1621" t="str">
        <f t="shared" si="27"/>
        <v>D0364</v>
      </c>
      <c r="Q1621" t="str">
        <f>IFERROR(VLOOKUP(Table1[[#This Row],[Trim Distributor Code]],Sheet1!$N:$O,2,FALSE),0)</f>
        <v>D0364</v>
      </c>
      <c r="R1621" t="str">
        <f>IFERROR(VLOOKUP(Table1[[#This Row],[Salesflo AppUser Code]],HIE!$A:$B,2,FALSE),0)</f>
        <v>Active</v>
      </c>
      <c r="S1621" t="str">
        <f>IFERROR(VLOOKUP(Table1[[#This Row],[Salesflo AppUser Code]],HIE!$A:$B,2,FALSE),0)</f>
        <v>Active</v>
      </c>
      <c r="T1621" t="s">
        <v>2772</v>
      </c>
      <c r="U1621" t="s">
        <v>2907</v>
      </c>
      <c r="V1621" t="s">
        <v>1423</v>
      </c>
      <c r="W1621" t="s">
        <v>1679</v>
      </c>
      <c r="X1621" t="str">
        <f>IFERROR(VLOOKUP( Table1[[#This Row],[Trim Distributor Code]],Sheet1!$A:$J,10,FALSE),0)</f>
        <v>Active</v>
      </c>
    </row>
    <row r="1622" spans="1:24" hidden="1" x14ac:dyDescent="0.3">
      <c r="A1622" t="s">
        <v>4938</v>
      </c>
      <c r="B1622" t="s">
        <v>3297</v>
      </c>
      <c r="C1622" t="s">
        <v>4920</v>
      </c>
      <c r="D1622" s="8" t="s">
        <v>1412</v>
      </c>
      <c r="E1622" t="s">
        <v>4918</v>
      </c>
      <c r="F1622" t="s">
        <v>4919</v>
      </c>
      <c r="G1622" t="s">
        <v>4112</v>
      </c>
      <c r="H1622" t="s">
        <v>4109</v>
      </c>
      <c r="I1622" t="s">
        <v>4749</v>
      </c>
      <c r="J1622" t="s">
        <v>1877</v>
      </c>
      <c r="K1622" s="1">
        <v>1</v>
      </c>
      <c r="L1622" s="1" t="s">
        <v>1412</v>
      </c>
      <c r="M1622" s="2">
        <f ca="1">Table1[[#This Row],[Cases]]*Table1[[#This Row],[Pack Size]]</f>
        <v>0</v>
      </c>
      <c r="N1622" s="1">
        <f ca="1">Table1[[#This Row],[Cases]]*Table1[[#This Row],[Pack Size]]</f>
        <v>100</v>
      </c>
      <c r="O1622" s="1">
        <f>IFERROR(VLOOKUP(Table1[[#This Row],[SKU Code]],'SKU Size'!$G:$H,2,FALSE),0)*Table1[[#This Row],[Cases]]</f>
        <v>12376.544728373152</v>
      </c>
      <c r="P1622" t="str">
        <f t="shared" si="27"/>
        <v>D0364</v>
      </c>
      <c r="Q1622" t="str">
        <f>IFERROR(VLOOKUP(Table1[[#This Row],[Trim Distributor Code]],Sheet1!$N:$O,2,FALSE),0)</f>
        <v>D0364</v>
      </c>
      <c r="R1622" t="str">
        <f>IFERROR(VLOOKUP(Table1[[#This Row],[Salesflo AppUser Code]],HIE!$A:$B,2,FALSE),0)</f>
        <v>Active</v>
      </c>
      <c r="S1622" t="str">
        <f>IFERROR(VLOOKUP(Table1[[#This Row],[Salesflo AppUser Code]],HIE!$A:$B,2,FALSE),0)</f>
        <v>Active</v>
      </c>
      <c r="T1622" t="s">
        <v>2772</v>
      </c>
      <c r="U1622" t="s">
        <v>2907</v>
      </c>
      <c r="V1622" t="s">
        <v>1423</v>
      </c>
      <c r="W1622" t="s">
        <v>1868</v>
      </c>
      <c r="X1622" t="str">
        <f>IFERROR(VLOOKUP( Table1[[#This Row],[Trim Distributor Code]],Sheet1!$A:$J,10,FALSE),0)</f>
        <v>Active</v>
      </c>
    </row>
    <row r="1623" spans="1:24" hidden="1" x14ac:dyDescent="0.3">
      <c r="A1623" t="s">
        <v>4938</v>
      </c>
      <c r="B1623" t="s">
        <v>3297</v>
      </c>
      <c r="C1623" t="s">
        <v>4920</v>
      </c>
      <c r="D1623" s="8" t="s">
        <v>1412</v>
      </c>
      <c r="E1623" t="s">
        <v>4918</v>
      </c>
      <c r="F1623" t="s">
        <v>4919</v>
      </c>
      <c r="G1623" t="s">
        <v>4111</v>
      </c>
      <c r="H1623" t="s">
        <v>4109</v>
      </c>
      <c r="I1623" t="s">
        <v>4638</v>
      </c>
      <c r="J1623" t="s">
        <v>1440</v>
      </c>
      <c r="K1623">
        <v>1</v>
      </c>
      <c r="L1623" s="2" t="s">
        <v>1412</v>
      </c>
      <c r="M1623" s="2">
        <f ca="1">Table1[[#This Row],[Cases]]*Table1[[#This Row],[Pack Size]]</f>
        <v>0</v>
      </c>
      <c r="N1623" s="1">
        <f ca="1">Table1[[#This Row],[Cases]]*Table1[[#This Row],[Pack Size]]</f>
        <v>100</v>
      </c>
      <c r="O1623" s="1">
        <f>IFERROR(VLOOKUP(Table1[[#This Row],[SKU Code]],'SKU Size'!$G:$H,2,FALSE),0)*Table1[[#This Row],[Cases]]</f>
        <v>10154.548083547093</v>
      </c>
      <c r="P1623" t="str">
        <f t="shared" si="27"/>
        <v>D0364</v>
      </c>
      <c r="Q1623" t="str">
        <f>IFERROR(VLOOKUP(Table1[[#This Row],[Trim Distributor Code]],Sheet1!$N:$O,2,FALSE),0)</f>
        <v>D0364</v>
      </c>
      <c r="R1623" t="str">
        <f>IFERROR(VLOOKUP(Table1[[#This Row],[Salesflo AppUser Code]],HIE!$A:$B,2,FALSE),0)</f>
        <v>Active</v>
      </c>
      <c r="S1623" t="str">
        <f>IFERROR(VLOOKUP(Table1[[#This Row],[Salesflo AppUser Code]],HIE!$A:$B,2,FALSE),0)</f>
        <v>Active</v>
      </c>
      <c r="T1623" t="s">
        <v>2772</v>
      </c>
      <c r="U1623" t="s">
        <v>2907</v>
      </c>
      <c r="V1623" t="s">
        <v>1423</v>
      </c>
      <c r="W1623" t="s">
        <v>1431</v>
      </c>
      <c r="X1623" t="str">
        <f>IFERROR(VLOOKUP( Table1[[#This Row],[Trim Distributor Code]],Sheet1!$A:$J,10,FALSE),0)</f>
        <v>Active</v>
      </c>
    </row>
    <row r="1624" spans="1:24" hidden="1" x14ac:dyDescent="0.3">
      <c r="A1624" t="s">
        <v>4938</v>
      </c>
      <c r="B1624" t="s">
        <v>3297</v>
      </c>
      <c r="C1624" t="s">
        <v>4920</v>
      </c>
      <c r="D1624" s="8" t="s">
        <v>1412</v>
      </c>
      <c r="E1624" t="s">
        <v>4918</v>
      </c>
      <c r="F1624" t="s">
        <v>4919</v>
      </c>
      <c r="G1624" t="s">
        <v>4521</v>
      </c>
      <c r="H1624" t="s">
        <v>4113</v>
      </c>
      <c r="I1624" t="s">
        <v>4540</v>
      </c>
      <c r="J1624" t="s">
        <v>14</v>
      </c>
      <c r="K1624">
        <v>4</v>
      </c>
      <c r="L1624" s="2" t="s">
        <v>1412</v>
      </c>
      <c r="M1624" s="2">
        <f ca="1">Table1[[#This Row],[Cases]]*Table1[[#This Row],[Pack Size]]</f>
        <v>0</v>
      </c>
      <c r="N1624" s="1">
        <f ca="1">Table1[[#This Row],[Cases]]*Table1[[#This Row],[Pack Size]]</f>
        <v>96</v>
      </c>
      <c r="O1624" s="1">
        <f>IFERROR(VLOOKUP(Table1[[#This Row],[SKU Code]],'SKU Size'!$G:$H,2,FALSE),0)*Table1[[#This Row],[Cases]]</f>
        <v>14365.89306100244</v>
      </c>
      <c r="P1624" t="str">
        <f t="shared" si="27"/>
        <v>D0364</v>
      </c>
      <c r="Q1624" t="str">
        <f>IFERROR(VLOOKUP(Table1[[#This Row],[Trim Distributor Code]],Sheet1!$N:$O,2,FALSE),0)</f>
        <v>D0364</v>
      </c>
      <c r="R1624" t="str">
        <f>IFERROR(VLOOKUP(Table1[[#This Row],[Salesflo AppUser Code]],HIE!$A:$B,2,FALSE),0)</f>
        <v>Active</v>
      </c>
      <c r="S1624" t="str">
        <f>IFERROR(VLOOKUP(Table1[[#This Row],[Salesflo AppUser Code]],HIE!$A:$B,2,FALSE),0)</f>
        <v>Active</v>
      </c>
      <c r="T1624" t="s">
        <v>2772</v>
      </c>
      <c r="U1624" t="s">
        <v>2907</v>
      </c>
      <c r="V1624" t="s">
        <v>1632</v>
      </c>
      <c r="W1624" t="s">
        <v>1688</v>
      </c>
      <c r="X1624" t="str">
        <f>IFERROR(VLOOKUP( Table1[[#This Row],[Trim Distributor Code]],Sheet1!$A:$J,10,FALSE),0)</f>
        <v>Active</v>
      </c>
    </row>
    <row r="1625" spans="1:24" hidden="1" x14ac:dyDescent="0.3">
      <c r="A1625" t="s">
        <v>4938</v>
      </c>
      <c r="B1625" t="s">
        <v>3297</v>
      </c>
      <c r="C1625" t="s">
        <v>4920</v>
      </c>
      <c r="D1625" s="8" t="s">
        <v>1412</v>
      </c>
      <c r="E1625" t="s">
        <v>4918</v>
      </c>
      <c r="F1625" t="s">
        <v>4919</v>
      </c>
      <c r="G1625" t="s">
        <v>4107</v>
      </c>
      <c r="H1625" t="s">
        <v>4113</v>
      </c>
      <c r="I1625" t="s">
        <v>4748</v>
      </c>
      <c r="J1625" t="s">
        <v>2021</v>
      </c>
      <c r="K1625">
        <v>1</v>
      </c>
      <c r="L1625" s="2" t="s">
        <v>1412</v>
      </c>
      <c r="M1625" s="2">
        <f ca="1">Table1[[#This Row],[Cases]]*Table1[[#This Row],[Pack Size]]</f>
        <v>0</v>
      </c>
      <c r="N1625" s="1">
        <f ca="1">Table1[[#This Row],[Cases]]*Table1[[#This Row],[Pack Size]]</f>
        <v>24</v>
      </c>
      <c r="O1625" s="1">
        <f>IFERROR(VLOOKUP(Table1[[#This Row],[SKU Code]],'SKU Size'!$G:$H,2,FALSE),0)*Table1[[#This Row],[Cases]]</f>
        <v>7462.6430910006466</v>
      </c>
      <c r="P1625" t="str">
        <f t="shared" si="27"/>
        <v>D0364</v>
      </c>
      <c r="Q1625" t="str">
        <f>IFERROR(VLOOKUP(Table1[[#This Row],[Trim Distributor Code]],Sheet1!$N:$O,2,FALSE),0)</f>
        <v>D0364</v>
      </c>
      <c r="R1625" t="str">
        <f>IFERROR(VLOOKUP(Table1[[#This Row],[Salesflo AppUser Code]],HIE!$A:$B,2,FALSE),0)</f>
        <v>Active</v>
      </c>
      <c r="S1625" t="str">
        <f>IFERROR(VLOOKUP(Table1[[#This Row],[Salesflo AppUser Code]],HIE!$A:$B,2,FALSE),0)</f>
        <v>Active</v>
      </c>
      <c r="T1625" t="s">
        <v>2772</v>
      </c>
      <c r="U1625" t="s">
        <v>2907</v>
      </c>
      <c r="V1625" t="s">
        <v>1632</v>
      </c>
      <c r="W1625" t="s">
        <v>1867</v>
      </c>
      <c r="X1625" t="str">
        <f>IFERROR(VLOOKUP( Table1[[#This Row],[Trim Distributor Code]],Sheet1!$A:$J,10,FALSE),0)</f>
        <v>Active</v>
      </c>
    </row>
    <row r="1626" spans="1:24" hidden="1" x14ac:dyDescent="0.3">
      <c r="A1626" t="s">
        <v>4938</v>
      </c>
      <c r="B1626" t="s">
        <v>3297</v>
      </c>
      <c r="C1626" t="s">
        <v>4920</v>
      </c>
      <c r="D1626" s="8" t="s">
        <v>1412</v>
      </c>
      <c r="E1626" t="s">
        <v>4918</v>
      </c>
      <c r="F1626" t="s">
        <v>4919</v>
      </c>
      <c r="G1626" t="s">
        <v>4111</v>
      </c>
      <c r="H1626" t="s">
        <v>4113</v>
      </c>
      <c r="I1626" t="s">
        <v>4541</v>
      </c>
      <c r="J1626" t="s">
        <v>1656</v>
      </c>
      <c r="K1626">
        <v>2</v>
      </c>
      <c r="L1626" s="2" t="s">
        <v>1412</v>
      </c>
      <c r="M1626" s="2">
        <f ca="1">Table1[[#This Row],[Cases]]*Table1[[#This Row],[Pack Size]]</f>
        <v>0</v>
      </c>
      <c r="N1626" s="1">
        <f ca="1">Table1[[#This Row],[Cases]]*Table1[[#This Row],[Pack Size]]</f>
        <v>96</v>
      </c>
      <c r="O1626" s="1">
        <f>IFERROR(VLOOKUP(Table1[[#This Row],[SKU Code]],'SKU Size'!$G:$H,2,FALSE),0)*Table1[[#This Row],[Cases]]</f>
        <v>2007.8297518140178</v>
      </c>
      <c r="P1626" t="str">
        <f t="shared" si="27"/>
        <v>D0364</v>
      </c>
      <c r="Q1626" t="str">
        <f>IFERROR(VLOOKUP(Table1[[#This Row],[Trim Distributor Code]],Sheet1!$N:$O,2,FALSE),0)</f>
        <v>D0364</v>
      </c>
      <c r="R1626" t="str">
        <f>IFERROR(VLOOKUP(Table1[[#This Row],[Salesflo AppUser Code]],HIE!$A:$B,2,FALSE),0)</f>
        <v>Active</v>
      </c>
      <c r="S1626" t="str">
        <f>IFERROR(VLOOKUP(Table1[[#This Row],[Salesflo AppUser Code]],HIE!$A:$B,2,FALSE),0)</f>
        <v>Active</v>
      </c>
      <c r="T1626" t="s">
        <v>2772</v>
      </c>
      <c r="U1626" t="s">
        <v>2907</v>
      </c>
      <c r="V1626" t="s">
        <v>1632</v>
      </c>
      <c r="W1626" t="s">
        <v>1431</v>
      </c>
      <c r="X1626" t="str">
        <f>IFERROR(VLOOKUP( Table1[[#This Row],[Trim Distributor Code]],Sheet1!$A:$J,10,FALSE),0)</f>
        <v>Active</v>
      </c>
    </row>
    <row r="1627" spans="1:24" hidden="1" x14ac:dyDescent="0.3">
      <c r="A1627" t="s">
        <v>4938</v>
      </c>
      <c r="B1627" t="s">
        <v>3297</v>
      </c>
      <c r="C1627" t="s">
        <v>4920</v>
      </c>
      <c r="D1627" s="8" t="s">
        <v>1412</v>
      </c>
      <c r="E1627" t="s">
        <v>4918</v>
      </c>
      <c r="F1627" t="s">
        <v>4919</v>
      </c>
      <c r="G1627" t="s">
        <v>1422</v>
      </c>
      <c r="H1627" t="s">
        <v>4360</v>
      </c>
      <c r="I1627" t="s">
        <v>4645</v>
      </c>
      <c r="J1627" t="s">
        <v>4271</v>
      </c>
      <c r="K1627" s="1">
        <v>2</v>
      </c>
      <c r="L1627" s="1" t="s">
        <v>1412</v>
      </c>
      <c r="M1627" s="2">
        <f ca="1">Table1[[#This Row],[Cases]]*Table1[[#This Row],[Pack Size]]</f>
        <v>0</v>
      </c>
      <c r="N1627" s="1">
        <f ca="1">Table1[[#This Row],[Cases]]*Table1[[#This Row],[Pack Size]]</f>
        <v>192</v>
      </c>
      <c r="O1627" s="1">
        <f>IFERROR(VLOOKUP(Table1[[#This Row],[SKU Code]],'SKU Size'!$G:$H,2,FALSE),0)*Table1[[#This Row],[Cases]]</f>
        <v>0</v>
      </c>
      <c r="P1627" t="str">
        <f t="shared" si="27"/>
        <v>D0364</v>
      </c>
      <c r="Q1627" t="str">
        <f>IFERROR(VLOOKUP(Table1[[#This Row],[Trim Distributor Code]],Sheet1!$N:$O,2,FALSE),0)</f>
        <v>D0364</v>
      </c>
      <c r="R1627" t="str">
        <f>IFERROR(VLOOKUP(Table1[[#This Row],[Salesflo AppUser Code]],HIE!$A:$B,2,FALSE),0)</f>
        <v>Active</v>
      </c>
      <c r="S1627" t="str">
        <f>IFERROR(VLOOKUP(Table1[[#This Row],[Salesflo AppUser Code]],HIE!$A:$B,2,FALSE),0)</f>
        <v>Active</v>
      </c>
      <c r="T1627" t="s">
        <v>2772</v>
      </c>
      <c r="U1627" t="s">
        <v>2907</v>
      </c>
      <c r="V1627" t="s">
        <v>4360</v>
      </c>
      <c r="W1627" t="s">
        <v>1422</v>
      </c>
      <c r="X1627" t="str">
        <f>IFERROR(VLOOKUP( Table1[[#This Row],[Trim Distributor Code]],Sheet1!$A:$J,10,FALSE),0)</f>
        <v>Active</v>
      </c>
    </row>
    <row r="1628" spans="1:24" hidden="1" x14ac:dyDescent="0.3">
      <c r="A1628" t="s">
        <v>4938</v>
      </c>
      <c r="B1628" t="s">
        <v>3297</v>
      </c>
      <c r="C1628" t="s">
        <v>4920</v>
      </c>
      <c r="D1628" s="8" t="s">
        <v>1412</v>
      </c>
      <c r="E1628" t="s">
        <v>4918</v>
      </c>
      <c r="F1628" t="s">
        <v>4919</v>
      </c>
      <c r="G1628" t="s">
        <v>2542</v>
      </c>
      <c r="H1628" t="s">
        <v>2268</v>
      </c>
      <c r="I1628" t="s">
        <v>4595</v>
      </c>
      <c r="J1628" t="s">
        <v>2543</v>
      </c>
      <c r="K1628" s="1">
        <v>5</v>
      </c>
      <c r="L1628" s="1" t="s">
        <v>1412</v>
      </c>
      <c r="M1628" s="2">
        <f ca="1">Table1[[#This Row],[Cases]]*Table1[[#This Row],[Pack Size]]</f>
        <v>0</v>
      </c>
      <c r="N1628" s="1">
        <f ca="1">Table1[[#This Row],[Cases]]*Table1[[#This Row],[Pack Size]]</f>
        <v>2400</v>
      </c>
      <c r="O1628" s="1">
        <f>IFERROR(VLOOKUP(Table1[[#This Row],[SKU Code]],'SKU Size'!$G:$H,2,FALSE),0)*Table1[[#This Row],[Cases]]</f>
        <v>24964.926738875882</v>
      </c>
      <c r="P1628" t="str">
        <f t="shared" si="27"/>
        <v>D0364</v>
      </c>
      <c r="Q1628" t="str">
        <f>IFERROR(VLOOKUP(Table1[[#This Row],[Trim Distributor Code]],Sheet1!$N:$O,2,FALSE),0)</f>
        <v>D0364</v>
      </c>
      <c r="R1628" t="str">
        <f>IFERROR(VLOOKUP(Table1[[#This Row],[Salesflo AppUser Code]],HIE!$A:$B,2,FALSE),0)</f>
        <v>Active</v>
      </c>
      <c r="S1628" t="str">
        <f>IFERROR(VLOOKUP(Table1[[#This Row],[Salesflo AppUser Code]],HIE!$A:$B,2,FALSE),0)</f>
        <v>Active</v>
      </c>
      <c r="T1628" t="s">
        <v>2772</v>
      </c>
      <c r="U1628" t="s">
        <v>2907</v>
      </c>
      <c r="V1628" t="s">
        <v>2268</v>
      </c>
      <c r="W1628" t="s">
        <v>2542</v>
      </c>
      <c r="X1628" t="str">
        <f>IFERROR(VLOOKUP( Table1[[#This Row],[Trim Distributor Code]],Sheet1!$A:$J,10,FALSE),0)</f>
        <v>Active</v>
      </c>
    </row>
    <row r="1629" spans="1:24" hidden="1" x14ac:dyDescent="0.3">
      <c r="A1629" t="s">
        <v>4938</v>
      </c>
      <c r="B1629" t="s">
        <v>3297</v>
      </c>
      <c r="C1629" t="s">
        <v>4920</v>
      </c>
      <c r="D1629" s="8" t="s">
        <v>1412</v>
      </c>
      <c r="E1629" t="s">
        <v>4918</v>
      </c>
      <c r="F1629" t="s">
        <v>4919</v>
      </c>
      <c r="G1629" t="s">
        <v>2581</v>
      </c>
      <c r="H1629" t="s">
        <v>4115</v>
      </c>
      <c r="I1629" t="s">
        <v>4542</v>
      </c>
      <c r="J1629" t="s">
        <v>16</v>
      </c>
      <c r="K1629" s="1">
        <v>1</v>
      </c>
      <c r="L1629" s="1" t="s">
        <v>1412</v>
      </c>
      <c r="M1629" s="2">
        <f ca="1">Table1[[#This Row],[Cases]]*Table1[[#This Row],[Pack Size]]</f>
        <v>0</v>
      </c>
      <c r="N1629" s="1">
        <f ca="1">Table1[[#This Row],[Cases]]*Table1[[#This Row],[Pack Size]]</f>
        <v>288</v>
      </c>
      <c r="O1629" s="1">
        <f>IFERROR(VLOOKUP(Table1[[#This Row],[SKU Code]],'SKU Size'!$G:$H,2,FALSE),0)*Table1[[#This Row],[Cases]]</f>
        <v>4853.4292677265948</v>
      </c>
      <c r="P1629" t="str">
        <f t="shared" si="27"/>
        <v>D0364</v>
      </c>
      <c r="Q1629" t="str">
        <f>IFERROR(VLOOKUP(Table1[[#This Row],[Trim Distributor Code]],Sheet1!$N:$O,2,FALSE),0)</f>
        <v>D0364</v>
      </c>
      <c r="R1629" t="str">
        <f>IFERROR(VLOOKUP(Table1[[#This Row],[Salesflo AppUser Code]],HIE!$A:$B,2,FALSE),0)</f>
        <v>Active</v>
      </c>
      <c r="S1629" t="str">
        <f>IFERROR(VLOOKUP(Table1[[#This Row],[Salesflo AppUser Code]],HIE!$A:$B,2,FALSE),0)</f>
        <v>Active</v>
      </c>
      <c r="T1629" t="s">
        <v>2772</v>
      </c>
      <c r="U1629" t="s">
        <v>2907</v>
      </c>
      <c r="V1629" t="s">
        <v>2616</v>
      </c>
      <c r="W1629" t="s">
        <v>2617</v>
      </c>
      <c r="X1629" t="str">
        <f>IFERROR(VLOOKUP( Table1[[#This Row],[Trim Distributor Code]],Sheet1!$A:$J,10,FALSE),0)</f>
        <v>Active</v>
      </c>
    </row>
    <row r="1630" spans="1:24" hidden="1" x14ac:dyDescent="0.3">
      <c r="A1630" t="s">
        <v>4938</v>
      </c>
      <c r="B1630" t="s">
        <v>3297</v>
      </c>
      <c r="C1630" t="s">
        <v>4920</v>
      </c>
      <c r="D1630" s="8" t="s">
        <v>1412</v>
      </c>
      <c r="E1630" t="s">
        <v>4918</v>
      </c>
      <c r="F1630" t="s">
        <v>4919</v>
      </c>
      <c r="G1630" t="s">
        <v>2581</v>
      </c>
      <c r="H1630" t="s">
        <v>4116</v>
      </c>
      <c r="I1630" t="s">
        <v>4543</v>
      </c>
      <c r="J1630" t="s">
        <v>15</v>
      </c>
      <c r="K1630" s="1">
        <v>0.5</v>
      </c>
      <c r="L1630" s="1" t="s">
        <v>1412</v>
      </c>
      <c r="M1630" s="2">
        <f ca="1">Table1[[#This Row],[Cases]]*Table1[[#This Row],[Pack Size]]</f>
        <v>0</v>
      </c>
      <c r="N1630" s="1">
        <f ca="1">Table1[[#This Row],[Cases]]*Table1[[#This Row],[Pack Size]]</f>
        <v>72</v>
      </c>
      <c r="O1630" s="1">
        <f>IFERROR(VLOOKUP(Table1[[#This Row],[SKU Code]],'SKU Size'!$G:$H,2,FALSE),0)*Table1[[#This Row],[Cases]]</f>
        <v>2762.7443882738626</v>
      </c>
      <c r="P1630" t="str">
        <f t="shared" si="27"/>
        <v>D0364</v>
      </c>
      <c r="Q1630" t="str">
        <f>IFERROR(VLOOKUP(Table1[[#This Row],[Trim Distributor Code]],Sheet1!$N:$O,2,FALSE),0)</f>
        <v>D0364</v>
      </c>
      <c r="R1630" t="str">
        <f>IFERROR(VLOOKUP(Table1[[#This Row],[Salesflo AppUser Code]],HIE!$A:$B,2,FALSE),0)</f>
        <v>Active</v>
      </c>
      <c r="S1630" t="str">
        <f>IFERROR(VLOOKUP(Table1[[#This Row],[Salesflo AppUser Code]],HIE!$A:$B,2,FALSE),0)</f>
        <v>Active</v>
      </c>
      <c r="T1630" t="s">
        <v>2772</v>
      </c>
      <c r="U1630" t="s">
        <v>2907</v>
      </c>
      <c r="V1630" t="s">
        <v>2582</v>
      </c>
      <c r="W1630" t="s">
        <v>2590</v>
      </c>
      <c r="X1630" t="str">
        <f>IFERROR(VLOOKUP( Table1[[#This Row],[Trim Distributor Code]],Sheet1!$A:$J,10,FALSE),0)</f>
        <v>Active</v>
      </c>
    </row>
    <row r="1631" spans="1:24" hidden="1" x14ac:dyDescent="0.3">
      <c r="A1631" t="s">
        <v>4938</v>
      </c>
      <c r="B1631" t="s">
        <v>4889</v>
      </c>
      <c r="C1631" t="s">
        <v>4921</v>
      </c>
      <c r="D1631" s="8" t="s">
        <v>1412</v>
      </c>
      <c r="E1631" t="s">
        <v>4918</v>
      </c>
      <c r="F1631" t="s">
        <v>4919</v>
      </c>
      <c r="G1631" t="s">
        <v>4521</v>
      </c>
      <c r="H1631" t="s">
        <v>4106</v>
      </c>
      <c r="I1631" t="s">
        <v>4538</v>
      </c>
      <c r="J1631" t="s">
        <v>11</v>
      </c>
      <c r="K1631">
        <v>150</v>
      </c>
      <c r="L1631" s="2" t="s">
        <v>1412</v>
      </c>
      <c r="M1631" s="2">
        <f ca="1">Table1[[#This Row],[Cases]]*Table1[[#This Row],[Pack Size]]</f>
        <v>0</v>
      </c>
      <c r="N1631" s="1">
        <f ca="1">Table1[[#This Row],[Cases]]*Table1[[#This Row],[Pack Size]]</f>
        <v>52800</v>
      </c>
      <c r="O1631" s="1">
        <f>IFERROR(VLOOKUP(Table1[[#This Row],[SKU Code]],'SKU Size'!$G:$H,2,FALSE),0)*Table1[[#This Row],[Cases]]</f>
        <v>1314712.2348230863</v>
      </c>
      <c r="P1631" t="str">
        <f t="shared" si="27"/>
        <v>D0364</v>
      </c>
      <c r="Q1631" t="str">
        <f>IFERROR(VLOOKUP(Table1[[#This Row],[Trim Distributor Code]],Sheet1!$N:$O,2,FALSE),0)</f>
        <v>D0364</v>
      </c>
      <c r="R1631">
        <f>IFERROR(VLOOKUP(Table1[[#This Row],[Salesflo AppUser Code]],HIE!$A:$B,2,FALSE),0)</f>
        <v>0</v>
      </c>
      <c r="S1631">
        <f>IFERROR(VLOOKUP(Table1[[#This Row],[Salesflo AppUser Code]],HIE!$A:$B,2,FALSE),0)</f>
        <v>0</v>
      </c>
      <c r="T1631" t="s">
        <v>2772</v>
      </c>
      <c r="U1631" t="s">
        <v>2907</v>
      </c>
      <c r="V1631" t="s">
        <v>1444</v>
      </c>
      <c r="W1631" t="s">
        <v>1688</v>
      </c>
      <c r="X1631" t="str">
        <f>IFERROR(VLOOKUP( Table1[[#This Row],[Trim Distributor Code]],Sheet1!$A:$J,10,FALSE),0)</f>
        <v>Active</v>
      </c>
    </row>
    <row r="1632" spans="1:24" hidden="1" x14ac:dyDescent="0.3">
      <c r="A1632" t="s">
        <v>4938</v>
      </c>
      <c r="B1632" t="s">
        <v>4889</v>
      </c>
      <c r="C1632" t="s">
        <v>4921</v>
      </c>
      <c r="D1632" s="8" t="s">
        <v>1412</v>
      </c>
      <c r="E1632" t="s">
        <v>4918</v>
      </c>
      <c r="F1632" t="s">
        <v>4919</v>
      </c>
      <c r="G1632" t="s">
        <v>4107</v>
      </c>
      <c r="H1632" t="s">
        <v>4137</v>
      </c>
      <c r="I1632" t="s">
        <v>4710</v>
      </c>
      <c r="J1632" t="s">
        <v>1995</v>
      </c>
      <c r="K1632">
        <v>5</v>
      </c>
      <c r="L1632" s="2" t="s">
        <v>1412</v>
      </c>
      <c r="M1632" s="2">
        <f ca="1">Table1[[#This Row],[Cases]]*Table1[[#This Row],[Pack Size]]</f>
        <v>0</v>
      </c>
      <c r="N1632" s="1">
        <f ca="1">Table1[[#This Row],[Cases]]*Table1[[#This Row],[Pack Size]]</f>
        <v>960</v>
      </c>
      <c r="O1632" s="1">
        <f>IFERROR(VLOOKUP(Table1[[#This Row],[SKU Code]],'SKU Size'!$G:$H,2,FALSE),0)*Table1[[#This Row],[Cases]]</f>
        <v>41529.207982250082</v>
      </c>
      <c r="P1632" t="str">
        <f t="shared" si="27"/>
        <v>D0364</v>
      </c>
      <c r="Q1632" t="str">
        <f>IFERROR(VLOOKUP(Table1[[#This Row],[Trim Distributor Code]],Sheet1!$N:$O,2,FALSE),0)</f>
        <v>D0364</v>
      </c>
      <c r="R1632">
        <f>IFERROR(VLOOKUP(Table1[[#This Row],[Salesflo AppUser Code]],HIE!$A:$B,2,FALSE),0)</f>
        <v>0</v>
      </c>
      <c r="S1632">
        <f>IFERROR(VLOOKUP(Table1[[#This Row],[Salesflo AppUser Code]],HIE!$A:$B,2,FALSE),0)</f>
        <v>0</v>
      </c>
      <c r="T1632" t="s">
        <v>2772</v>
      </c>
      <c r="U1632" t="s">
        <v>2907</v>
      </c>
      <c r="V1632" t="s">
        <v>1606</v>
      </c>
      <c r="W1632" t="s">
        <v>1867</v>
      </c>
      <c r="X1632" t="str">
        <f>IFERROR(VLOOKUP( Table1[[#This Row],[Trim Distributor Code]],Sheet1!$A:$J,10,FALSE),0)</f>
        <v>Active</v>
      </c>
    </row>
    <row r="1633" spans="1:24" hidden="1" x14ac:dyDescent="0.3">
      <c r="A1633" t="s">
        <v>4938</v>
      </c>
      <c r="B1633" t="s">
        <v>4889</v>
      </c>
      <c r="C1633" t="s">
        <v>4921</v>
      </c>
      <c r="D1633" s="8" t="s">
        <v>1412</v>
      </c>
      <c r="E1633" t="s">
        <v>4918</v>
      </c>
      <c r="F1633" t="s">
        <v>4919</v>
      </c>
      <c r="G1633" t="s">
        <v>4108</v>
      </c>
      <c r="H1633" t="s">
        <v>4109</v>
      </c>
      <c r="I1633" t="s">
        <v>4566</v>
      </c>
      <c r="J1633" t="s">
        <v>13</v>
      </c>
      <c r="K1633" s="1">
        <v>2</v>
      </c>
      <c r="L1633" s="1" t="s">
        <v>1412</v>
      </c>
      <c r="M1633" s="2">
        <f ca="1">Table1[[#This Row],[Cases]]*Table1[[#This Row],[Pack Size]]</f>
        <v>0</v>
      </c>
      <c r="N1633" s="1">
        <f ca="1">Table1[[#This Row],[Cases]]*Table1[[#This Row],[Pack Size]]</f>
        <v>200</v>
      </c>
      <c r="O1633" s="1">
        <f>IFERROR(VLOOKUP(Table1[[#This Row],[SKU Code]],'SKU Size'!$G:$H,2,FALSE),0)*Table1[[#This Row],[Cases]]</f>
        <v>21137.348118609414</v>
      </c>
      <c r="P1633" t="str">
        <f t="shared" si="27"/>
        <v>D0364</v>
      </c>
      <c r="Q1633" t="str">
        <f>IFERROR(VLOOKUP(Table1[[#This Row],[Trim Distributor Code]],Sheet1!$N:$O,2,FALSE),0)</f>
        <v>D0364</v>
      </c>
      <c r="R1633">
        <f>IFERROR(VLOOKUP(Table1[[#This Row],[Salesflo AppUser Code]],HIE!$A:$B,2,FALSE),0)</f>
        <v>0</v>
      </c>
      <c r="S1633">
        <f>IFERROR(VLOOKUP(Table1[[#This Row],[Salesflo AppUser Code]],HIE!$A:$B,2,FALSE),0)</f>
        <v>0</v>
      </c>
      <c r="T1633" t="s">
        <v>2772</v>
      </c>
      <c r="U1633" t="s">
        <v>2907</v>
      </c>
      <c r="V1633" t="s">
        <v>1423</v>
      </c>
      <c r="W1633" t="s">
        <v>1659</v>
      </c>
      <c r="X1633" t="str">
        <f>IFERROR(VLOOKUP( Table1[[#This Row],[Trim Distributor Code]],Sheet1!$A:$J,10,FALSE),0)</f>
        <v>Active</v>
      </c>
    </row>
    <row r="1634" spans="1:24" hidden="1" x14ac:dyDescent="0.3">
      <c r="A1634" t="s">
        <v>4938</v>
      </c>
      <c r="B1634" t="s">
        <v>4889</v>
      </c>
      <c r="C1634" t="s">
        <v>4921</v>
      </c>
      <c r="D1634" s="8" t="s">
        <v>1412</v>
      </c>
      <c r="E1634" t="s">
        <v>4918</v>
      </c>
      <c r="F1634" t="s">
        <v>4919</v>
      </c>
      <c r="G1634" t="s">
        <v>4112</v>
      </c>
      <c r="H1634" t="s">
        <v>4109</v>
      </c>
      <c r="I1634" t="s">
        <v>4749</v>
      </c>
      <c r="J1634" t="s">
        <v>1877</v>
      </c>
      <c r="K1634" s="1">
        <v>1</v>
      </c>
      <c r="L1634" s="1" t="s">
        <v>1412</v>
      </c>
      <c r="M1634" s="2">
        <f ca="1">Table1[[#This Row],[Cases]]*Table1[[#This Row],[Pack Size]]</f>
        <v>0</v>
      </c>
      <c r="N1634" s="1">
        <f ca="1">Table1[[#This Row],[Cases]]*Table1[[#This Row],[Pack Size]]</f>
        <v>100</v>
      </c>
      <c r="O1634" s="1">
        <f>IFERROR(VLOOKUP(Table1[[#This Row],[SKU Code]],'SKU Size'!$G:$H,2,FALSE),0)*Table1[[#This Row],[Cases]]</f>
        <v>12376.544728373152</v>
      </c>
      <c r="P1634" t="str">
        <f t="shared" si="27"/>
        <v>D0364</v>
      </c>
      <c r="Q1634" t="str">
        <f>IFERROR(VLOOKUP(Table1[[#This Row],[Trim Distributor Code]],Sheet1!$N:$O,2,FALSE),0)</f>
        <v>D0364</v>
      </c>
      <c r="R1634">
        <f>IFERROR(VLOOKUP(Table1[[#This Row],[Salesflo AppUser Code]],HIE!$A:$B,2,FALSE),0)</f>
        <v>0</v>
      </c>
      <c r="S1634">
        <f>IFERROR(VLOOKUP(Table1[[#This Row],[Salesflo AppUser Code]],HIE!$A:$B,2,FALSE),0)</f>
        <v>0</v>
      </c>
      <c r="T1634" t="s">
        <v>2772</v>
      </c>
      <c r="U1634" t="s">
        <v>2907</v>
      </c>
      <c r="V1634" t="s">
        <v>1423</v>
      </c>
      <c r="W1634" t="s">
        <v>1868</v>
      </c>
      <c r="X1634" t="str">
        <f>IFERROR(VLOOKUP( Table1[[#This Row],[Trim Distributor Code]],Sheet1!$A:$J,10,FALSE),0)</f>
        <v>Active</v>
      </c>
    </row>
    <row r="1635" spans="1:24" hidden="1" x14ac:dyDescent="0.3">
      <c r="A1635" t="s">
        <v>4938</v>
      </c>
      <c r="B1635" t="s">
        <v>4889</v>
      </c>
      <c r="C1635" t="s">
        <v>4921</v>
      </c>
      <c r="D1635" s="8" t="s">
        <v>1412</v>
      </c>
      <c r="E1635" t="s">
        <v>4918</v>
      </c>
      <c r="F1635" t="s">
        <v>4919</v>
      </c>
      <c r="G1635" t="s">
        <v>4111</v>
      </c>
      <c r="H1635" t="s">
        <v>4109</v>
      </c>
      <c r="I1635" t="s">
        <v>4638</v>
      </c>
      <c r="J1635" t="s">
        <v>1440</v>
      </c>
      <c r="K1635" s="1">
        <v>2</v>
      </c>
      <c r="L1635" s="1" t="s">
        <v>1412</v>
      </c>
      <c r="M1635" s="2">
        <f ca="1">Table1[[#This Row],[Cases]]*Table1[[#This Row],[Pack Size]]</f>
        <v>0</v>
      </c>
      <c r="N1635" s="1">
        <f ca="1">Table1[[#This Row],[Cases]]*Table1[[#This Row],[Pack Size]]</f>
        <v>200</v>
      </c>
      <c r="O1635" s="1">
        <f>IFERROR(VLOOKUP(Table1[[#This Row],[SKU Code]],'SKU Size'!$G:$H,2,FALSE),0)*Table1[[#This Row],[Cases]]</f>
        <v>20309.096167094187</v>
      </c>
      <c r="P1635" t="str">
        <f t="shared" si="27"/>
        <v>D0364</v>
      </c>
      <c r="Q1635" t="str">
        <f>IFERROR(VLOOKUP(Table1[[#This Row],[Trim Distributor Code]],Sheet1!$N:$O,2,FALSE),0)</f>
        <v>D0364</v>
      </c>
      <c r="R1635">
        <f>IFERROR(VLOOKUP(Table1[[#This Row],[Salesflo AppUser Code]],HIE!$A:$B,2,FALSE),0)</f>
        <v>0</v>
      </c>
      <c r="S1635">
        <f>IFERROR(VLOOKUP(Table1[[#This Row],[Salesflo AppUser Code]],HIE!$A:$B,2,FALSE),0)</f>
        <v>0</v>
      </c>
      <c r="T1635" t="s">
        <v>2772</v>
      </c>
      <c r="U1635" t="s">
        <v>2907</v>
      </c>
      <c r="V1635" t="s">
        <v>1423</v>
      </c>
      <c r="W1635" t="s">
        <v>1431</v>
      </c>
      <c r="X1635" t="str">
        <f>IFERROR(VLOOKUP( Table1[[#This Row],[Trim Distributor Code]],Sheet1!$A:$J,10,FALSE),0)</f>
        <v>Active</v>
      </c>
    </row>
    <row r="1636" spans="1:24" hidden="1" x14ac:dyDescent="0.3">
      <c r="A1636" t="s">
        <v>4938</v>
      </c>
      <c r="B1636" t="s">
        <v>4889</v>
      </c>
      <c r="C1636" t="s">
        <v>4921</v>
      </c>
      <c r="D1636" s="8" t="s">
        <v>1412</v>
      </c>
      <c r="E1636" t="s">
        <v>4918</v>
      </c>
      <c r="F1636" t="s">
        <v>4919</v>
      </c>
      <c r="G1636" t="s">
        <v>4521</v>
      </c>
      <c r="H1636" t="s">
        <v>4113</v>
      </c>
      <c r="I1636" t="s">
        <v>4540</v>
      </c>
      <c r="J1636" t="s">
        <v>14</v>
      </c>
      <c r="K1636">
        <v>4</v>
      </c>
      <c r="L1636" s="2" t="s">
        <v>1412</v>
      </c>
      <c r="M1636" s="2">
        <f ca="1">Table1[[#This Row],[Cases]]*Table1[[#This Row],[Pack Size]]</f>
        <v>0</v>
      </c>
      <c r="N1636" s="1">
        <f ca="1">Table1[[#This Row],[Cases]]*Table1[[#This Row],[Pack Size]]</f>
        <v>96</v>
      </c>
      <c r="O1636" s="1">
        <f>IFERROR(VLOOKUP(Table1[[#This Row],[SKU Code]],'SKU Size'!$G:$H,2,FALSE),0)*Table1[[#This Row],[Cases]]</f>
        <v>14365.89306100244</v>
      </c>
      <c r="P1636" t="str">
        <f t="shared" si="27"/>
        <v>D0364</v>
      </c>
      <c r="Q1636" t="str">
        <f>IFERROR(VLOOKUP(Table1[[#This Row],[Trim Distributor Code]],Sheet1!$N:$O,2,FALSE),0)</f>
        <v>D0364</v>
      </c>
      <c r="R1636">
        <f>IFERROR(VLOOKUP(Table1[[#This Row],[Salesflo AppUser Code]],HIE!$A:$B,2,FALSE),0)</f>
        <v>0</v>
      </c>
      <c r="S1636">
        <f>IFERROR(VLOOKUP(Table1[[#This Row],[Salesflo AppUser Code]],HIE!$A:$B,2,FALSE),0)</f>
        <v>0</v>
      </c>
      <c r="T1636" t="s">
        <v>2772</v>
      </c>
      <c r="U1636" t="s">
        <v>2907</v>
      </c>
      <c r="V1636" t="s">
        <v>1632</v>
      </c>
      <c r="W1636" t="s">
        <v>1688</v>
      </c>
      <c r="X1636" t="str">
        <f>IFERROR(VLOOKUP( Table1[[#This Row],[Trim Distributor Code]],Sheet1!$A:$J,10,FALSE),0)</f>
        <v>Active</v>
      </c>
    </row>
    <row r="1637" spans="1:24" hidden="1" x14ac:dyDescent="0.3">
      <c r="A1637" t="s">
        <v>4938</v>
      </c>
      <c r="B1637" t="s">
        <v>4889</v>
      </c>
      <c r="C1637" t="s">
        <v>4921</v>
      </c>
      <c r="D1637" s="8" t="s">
        <v>1412</v>
      </c>
      <c r="E1637" t="s">
        <v>4918</v>
      </c>
      <c r="F1637" t="s">
        <v>4919</v>
      </c>
      <c r="G1637" t="s">
        <v>4107</v>
      </c>
      <c r="H1637" t="s">
        <v>4113</v>
      </c>
      <c r="I1637" t="s">
        <v>4748</v>
      </c>
      <c r="J1637" t="s">
        <v>2021</v>
      </c>
      <c r="K1637">
        <v>1</v>
      </c>
      <c r="L1637" s="2" t="s">
        <v>1412</v>
      </c>
      <c r="M1637" s="2">
        <f ca="1">Table1[[#This Row],[Cases]]*Table1[[#This Row],[Pack Size]]</f>
        <v>0</v>
      </c>
      <c r="N1637" s="1">
        <f ca="1">Table1[[#This Row],[Cases]]*Table1[[#This Row],[Pack Size]]</f>
        <v>24</v>
      </c>
      <c r="O1637" s="1">
        <f>IFERROR(VLOOKUP(Table1[[#This Row],[SKU Code]],'SKU Size'!$G:$H,2,FALSE),0)*Table1[[#This Row],[Cases]]</f>
        <v>7462.6430910006466</v>
      </c>
      <c r="P1637" t="str">
        <f t="shared" si="27"/>
        <v>D0364</v>
      </c>
      <c r="Q1637" t="str">
        <f>IFERROR(VLOOKUP(Table1[[#This Row],[Trim Distributor Code]],Sheet1!$N:$O,2,FALSE),0)</f>
        <v>D0364</v>
      </c>
      <c r="R1637">
        <f>IFERROR(VLOOKUP(Table1[[#This Row],[Salesflo AppUser Code]],HIE!$A:$B,2,FALSE),0)</f>
        <v>0</v>
      </c>
      <c r="S1637">
        <f>IFERROR(VLOOKUP(Table1[[#This Row],[Salesflo AppUser Code]],HIE!$A:$B,2,FALSE),0)</f>
        <v>0</v>
      </c>
      <c r="T1637" t="s">
        <v>2772</v>
      </c>
      <c r="U1637" t="s">
        <v>2907</v>
      </c>
      <c r="V1637" t="s">
        <v>1632</v>
      </c>
      <c r="W1637" t="s">
        <v>1867</v>
      </c>
      <c r="X1637" t="str">
        <f>IFERROR(VLOOKUP( Table1[[#This Row],[Trim Distributor Code]],Sheet1!$A:$J,10,FALSE),0)</f>
        <v>Active</v>
      </c>
    </row>
    <row r="1638" spans="1:24" hidden="1" x14ac:dyDescent="0.3">
      <c r="A1638" t="s">
        <v>4938</v>
      </c>
      <c r="B1638" t="s">
        <v>4889</v>
      </c>
      <c r="C1638" t="s">
        <v>4921</v>
      </c>
      <c r="D1638" s="8" t="s">
        <v>1412</v>
      </c>
      <c r="E1638" t="s">
        <v>4918</v>
      </c>
      <c r="F1638" t="s">
        <v>4919</v>
      </c>
      <c r="G1638" t="s">
        <v>4111</v>
      </c>
      <c r="H1638" t="s">
        <v>4113</v>
      </c>
      <c r="I1638" t="s">
        <v>4541</v>
      </c>
      <c r="J1638" t="s">
        <v>1656</v>
      </c>
      <c r="K1638">
        <v>1</v>
      </c>
      <c r="L1638" s="2" t="s">
        <v>1412</v>
      </c>
      <c r="M1638" s="2">
        <f ca="1">Table1[[#This Row],[Cases]]*Table1[[#This Row],[Pack Size]]</f>
        <v>0</v>
      </c>
      <c r="N1638" s="1">
        <f ca="1">Table1[[#This Row],[Cases]]*Table1[[#This Row],[Pack Size]]</f>
        <v>48</v>
      </c>
      <c r="O1638" s="1">
        <f>IFERROR(VLOOKUP(Table1[[#This Row],[SKU Code]],'SKU Size'!$G:$H,2,FALSE),0)*Table1[[#This Row],[Cases]]</f>
        <v>1003.9148759070089</v>
      </c>
      <c r="P1638" t="str">
        <f t="shared" si="27"/>
        <v>D0364</v>
      </c>
      <c r="Q1638" t="str">
        <f>IFERROR(VLOOKUP(Table1[[#This Row],[Trim Distributor Code]],Sheet1!$N:$O,2,FALSE),0)</f>
        <v>D0364</v>
      </c>
      <c r="R1638">
        <f>IFERROR(VLOOKUP(Table1[[#This Row],[Salesflo AppUser Code]],HIE!$A:$B,2,FALSE),0)</f>
        <v>0</v>
      </c>
      <c r="S1638">
        <f>IFERROR(VLOOKUP(Table1[[#This Row],[Salesflo AppUser Code]],HIE!$A:$B,2,FALSE),0)</f>
        <v>0</v>
      </c>
      <c r="T1638" t="s">
        <v>2772</v>
      </c>
      <c r="U1638" t="s">
        <v>2907</v>
      </c>
      <c r="V1638" t="s">
        <v>1632</v>
      </c>
      <c r="W1638" t="s">
        <v>1431</v>
      </c>
      <c r="X1638" t="str">
        <f>IFERROR(VLOOKUP( Table1[[#This Row],[Trim Distributor Code]],Sheet1!$A:$J,10,FALSE),0)</f>
        <v>Active</v>
      </c>
    </row>
    <row r="1639" spans="1:24" hidden="1" x14ac:dyDescent="0.3">
      <c r="A1639" t="s">
        <v>4938</v>
      </c>
      <c r="B1639" t="s">
        <v>4889</v>
      </c>
      <c r="C1639" t="s">
        <v>4921</v>
      </c>
      <c r="D1639" s="8" t="s">
        <v>1412</v>
      </c>
      <c r="E1639" t="s">
        <v>4918</v>
      </c>
      <c r="F1639" t="s">
        <v>4919</v>
      </c>
      <c r="G1639" t="s">
        <v>1422</v>
      </c>
      <c r="H1639" t="s">
        <v>4360</v>
      </c>
      <c r="I1639" t="s">
        <v>4645</v>
      </c>
      <c r="J1639" t="s">
        <v>4271</v>
      </c>
      <c r="K1639">
        <v>1</v>
      </c>
      <c r="L1639" s="2" t="s">
        <v>1412</v>
      </c>
      <c r="M1639" s="2">
        <f ca="1">Table1[[#This Row],[Cases]]*Table1[[#This Row],[Pack Size]]</f>
        <v>0</v>
      </c>
      <c r="N1639" s="1">
        <f ca="1">Table1[[#This Row],[Cases]]*Table1[[#This Row],[Pack Size]]</f>
        <v>96</v>
      </c>
      <c r="O1639" s="1">
        <f>IFERROR(VLOOKUP(Table1[[#This Row],[SKU Code]],'SKU Size'!$G:$H,2,FALSE),0)*Table1[[#This Row],[Cases]]</f>
        <v>0</v>
      </c>
      <c r="P1639" t="str">
        <f t="shared" si="27"/>
        <v>D0364</v>
      </c>
      <c r="Q1639" t="str">
        <f>IFERROR(VLOOKUP(Table1[[#This Row],[Trim Distributor Code]],Sheet1!$N:$O,2,FALSE),0)</f>
        <v>D0364</v>
      </c>
      <c r="R1639">
        <f>IFERROR(VLOOKUP(Table1[[#This Row],[Salesflo AppUser Code]],HIE!$A:$B,2,FALSE),0)</f>
        <v>0</v>
      </c>
      <c r="S1639">
        <f>IFERROR(VLOOKUP(Table1[[#This Row],[Salesflo AppUser Code]],HIE!$A:$B,2,FALSE),0)</f>
        <v>0</v>
      </c>
      <c r="T1639" t="s">
        <v>2772</v>
      </c>
      <c r="U1639" t="s">
        <v>2907</v>
      </c>
      <c r="V1639" t="s">
        <v>4360</v>
      </c>
      <c r="W1639" t="s">
        <v>1422</v>
      </c>
      <c r="X1639" t="str">
        <f>IFERROR(VLOOKUP( Table1[[#This Row],[Trim Distributor Code]],Sheet1!$A:$J,10,FALSE),0)</f>
        <v>Active</v>
      </c>
    </row>
    <row r="1640" spans="1:24" hidden="1" x14ac:dyDescent="0.3">
      <c r="A1640" t="s">
        <v>4938</v>
      </c>
      <c r="B1640" t="s">
        <v>4889</v>
      </c>
      <c r="C1640" t="s">
        <v>4921</v>
      </c>
      <c r="D1640" s="8" t="s">
        <v>1412</v>
      </c>
      <c r="E1640" t="s">
        <v>4918</v>
      </c>
      <c r="F1640" t="s">
        <v>4919</v>
      </c>
      <c r="G1640" t="s">
        <v>2542</v>
      </c>
      <c r="H1640" t="s">
        <v>2268</v>
      </c>
      <c r="I1640" t="s">
        <v>4595</v>
      </c>
      <c r="J1640" t="s">
        <v>2543</v>
      </c>
      <c r="K1640">
        <v>5</v>
      </c>
      <c r="L1640" s="2" t="s">
        <v>1412</v>
      </c>
      <c r="M1640" s="2">
        <f ca="1">Table1[[#This Row],[Cases]]*Table1[[#This Row],[Pack Size]]</f>
        <v>0</v>
      </c>
      <c r="N1640" s="1">
        <f ca="1">Table1[[#This Row],[Cases]]*Table1[[#This Row],[Pack Size]]</f>
        <v>2400</v>
      </c>
      <c r="O1640" s="1">
        <f>IFERROR(VLOOKUP(Table1[[#This Row],[SKU Code]],'SKU Size'!$G:$H,2,FALSE),0)*Table1[[#This Row],[Cases]]</f>
        <v>24964.926738875882</v>
      </c>
      <c r="P1640" t="str">
        <f t="shared" si="27"/>
        <v>D0364</v>
      </c>
      <c r="Q1640" t="str">
        <f>IFERROR(VLOOKUP(Table1[[#This Row],[Trim Distributor Code]],Sheet1!$N:$O,2,FALSE),0)</f>
        <v>D0364</v>
      </c>
      <c r="R1640">
        <f>IFERROR(VLOOKUP(Table1[[#This Row],[Salesflo AppUser Code]],HIE!$A:$B,2,FALSE),0)</f>
        <v>0</v>
      </c>
      <c r="S1640">
        <f>IFERROR(VLOOKUP(Table1[[#This Row],[Salesflo AppUser Code]],HIE!$A:$B,2,FALSE),0)</f>
        <v>0</v>
      </c>
      <c r="T1640" t="s">
        <v>2772</v>
      </c>
      <c r="U1640" t="s">
        <v>2907</v>
      </c>
      <c r="V1640" t="s">
        <v>2268</v>
      </c>
      <c r="W1640" t="s">
        <v>2542</v>
      </c>
      <c r="X1640" t="str">
        <f>IFERROR(VLOOKUP( Table1[[#This Row],[Trim Distributor Code]],Sheet1!$A:$J,10,FALSE),0)</f>
        <v>Active</v>
      </c>
    </row>
    <row r="1641" spans="1:24" hidden="1" x14ac:dyDescent="0.3">
      <c r="A1641" t="s">
        <v>4938</v>
      </c>
      <c r="B1641" t="s">
        <v>4890</v>
      </c>
      <c r="C1641" t="s">
        <v>4922</v>
      </c>
      <c r="D1641" s="8" t="s">
        <v>1412</v>
      </c>
      <c r="E1641" t="s">
        <v>4923</v>
      </c>
      <c r="F1641" t="s">
        <v>4924</v>
      </c>
      <c r="G1641" t="s">
        <v>4521</v>
      </c>
      <c r="H1641" t="s">
        <v>4106</v>
      </c>
      <c r="I1641" t="s">
        <v>4538</v>
      </c>
      <c r="J1641" t="s">
        <v>11</v>
      </c>
      <c r="K1641">
        <v>750</v>
      </c>
      <c r="L1641" s="2" t="s">
        <v>1412</v>
      </c>
      <c r="M1641" s="2">
        <f ca="1">Table1[[#This Row],[Cases]]*Table1[[#This Row],[Pack Size]]</f>
        <v>0</v>
      </c>
      <c r="N1641" s="1">
        <f ca="1">Table1[[#This Row],[Cases]]*Table1[[#This Row],[Pack Size]]</f>
        <v>264000</v>
      </c>
      <c r="O1641" s="1">
        <f>IFERROR(VLOOKUP(Table1[[#This Row],[SKU Code]],'SKU Size'!$G:$H,2,FALSE),0)*Table1[[#This Row],[Cases]]</f>
        <v>6573561.1741154315</v>
      </c>
      <c r="P1641" t="str">
        <f t="shared" si="27"/>
        <v>D0533</v>
      </c>
      <c r="Q1641">
        <f>IFERROR(VLOOKUP(Table1[[#This Row],[Trim Distributor Code]],Sheet1!$N:$O,2,FALSE),0)</f>
        <v>0</v>
      </c>
      <c r="R1641">
        <f>IFERROR(VLOOKUP(Table1[[#This Row],[Salesflo AppUser Code]],HIE!$A:$B,2,FALSE),0)</f>
        <v>0</v>
      </c>
      <c r="S1641">
        <f>IFERROR(VLOOKUP(Table1[[#This Row],[Salesflo AppUser Code]],HIE!$A:$B,2,FALSE),0)</f>
        <v>0</v>
      </c>
      <c r="T1641" t="s">
        <v>2772</v>
      </c>
      <c r="U1641" t="s">
        <v>2907</v>
      </c>
      <c r="V1641" t="s">
        <v>1444</v>
      </c>
      <c r="W1641" t="s">
        <v>1688</v>
      </c>
      <c r="X1641">
        <f>IFERROR(VLOOKUP( Table1[[#This Row],[Trim Distributor Code]],Sheet1!$A:$J,10,FALSE),0)</f>
        <v>0</v>
      </c>
    </row>
    <row r="1642" spans="1:24" hidden="1" x14ac:dyDescent="0.3">
      <c r="A1642" t="s">
        <v>4938</v>
      </c>
      <c r="B1642" t="s">
        <v>4890</v>
      </c>
      <c r="C1642" t="s">
        <v>4922</v>
      </c>
      <c r="D1642" s="8" t="s">
        <v>1412</v>
      </c>
      <c r="E1642" t="s">
        <v>4923</v>
      </c>
      <c r="F1642" t="s">
        <v>4924</v>
      </c>
      <c r="G1642" t="s">
        <v>4108</v>
      </c>
      <c r="H1642" t="s">
        <v>4109</v>
      </c>
      <c r="I1642" t="s">
        <v>4566</v>
      </c>
      <c r="J1642" t="s">
        <v>13</v>
      </c>
      <c r="K1642" s="1">
        <v>5</v>
      </c>
      <c r="L1642" s="1" t="s">
        <v>1412</v>
      </c>
      <c r="M1642" s="2">
        <f ca="1">Table1[[#This Row],[Cases]]*Table1[[#This Row],[Pack Size]]</f>
        <v>0</v>
      </c>
      <c r="N1642" s="1">
        <f ca="1">Table1[[#This Row],[Cases]]*Table1[[#This Row],[Pack Size]]</f>
        <v>500</v>
      </c>
      <c r="O1642" s="1">
        <f>IFERROR(VLOOKUP(Table1[[#This Row],[SKU Code]],'SKU Size'!$G:$H,2,FALSE),0)*Table1[[#This Row],[Cases]]</f>
        <v>52843.370296523535</v>
      </c>
      <c r="P1642" t="str">
        <f t="shared" si="27"/>
        <v>D0533</v>
      </c>
      <c r="Q1642">
        <f>IFERROR(VLOOKUP(Table1[[#This Row],[Trim Distributor Code]],Sheet1!$N:$O,2,FALSE),0)</f>
        <v>0</v>
      </c>
      <c r="R1642">
        <f>IFERROR(VLOOKUP(Table1[[#This Row],[Salesflo AppUser Code]],HIE!$A:$B,2,FALSE),0)</f>
        <v>0</v>
      </c>
      <c r="S1642">
        <f>IFERROR(VLOOKUP(Table1[[#This Row],[Salesflo AppUser Code]],HIE!$A:$B,2,FALSE),0)</f>
        <v>0</v>
      </c>
      <c r="T1642" t="s">
        <v>2772</v>
      </c>
      <c r="U1642" t="s">
        <v>2907</v>
      </c>
      <c r="V1642" t="s">
        <v>1423</v>
      </c>
      <c r="W1642" t="s">
        <v>1659</v>
      </c>
      <c r="X1642">
        <f>IFERROR(VLOOKUP( Table1[[#This Row],[Trim Distributor Code]],Sheet1!$A:$J,10,FALSE),0)</f>
        <v>0</v>
      </c>
    </row>
    <row r="1643" spans="1:24" hidden="1" x14ac:dyDescent="0.3">
      <c r="A1643" t="s">
        <v>4938</v>
      </c>
      <c r="B1643" t="s">
        <v>4890</v>
      </c>
      <c r="C1643" t="s">
        <v>4922</v>
      </c>
      <c r="D1643" s="8" t="s">
        <v>1412</v>
      </c>
      <c r="E1643" t="s">
        <v>4923</v>
      </c>
      <c r="F1643" t="s">
        <v>4924</v>
      </c>
      <c r="G1643" t="s">
        <v>4112</v>
      </c>
      <c r="H1643" t="s">
        <v>4109</v>
      </c>
      <c r="I1643" t="s">
        <v>4749</v>
      </c>
      <c r="J1643" t="s">
        <v>1877</v>
      </c>
      <c r="K1643">
        <v>10</v>
      </c>
      <c r="L1643" s="2" t="s">
        <v>1412</v>
      </c>
      <c r="M1643" s="2">
        <f ca="1">Table1[[#This Row],[Cases]]*Table1[[#This Row],[Pack Size]]</f>
        <v>0</v>
      </c>
      <c r="N1643" s="1">
        <f ca="1">Table1[[#This Row],[Cases]]*Table1[[#This Row],[Pack Size]]</f>
        <v>1000</v>
      </c>
      <c r="O1643" s="1">
        <f>IFERROR(VLOOKUP(Table1[[#This Row],[SKU Code]],'SKU Size'!$G:$H,2,FALSE),0)*Table1[[#This Row],[Cases]]</f>
        <v>123765.44728373151</v>
      </c>
      <c r="P1643" t="str">
        <f t="shared" si="27"/>
        <v>D0533</v>
      </c>
      <c r="Q1643">
        <f>IFERROR(VLOOKUP(Table1[[#This Row],[Trim Distributor Code]],Sheet1!$N:$O,2,FALSE),0)</f>
        <v>0</v>
      </c>
      <c r="R1643">
        <f>IFERROR(VLOOKUP(Table1[[#This Row],[Salesflo AppUser Code]],HIE!$A:$B,2,FALSE),0)</f>
        <v>0</v>
      </c>
      <c r="S1643">
        <f>IFERROR(VLOOKUP(Table1[[#This Row],[Salesflo AppUser Code]],HIE!$A:$B,2,FALSE),0)</f>
        <v>0</v>
      </c>
      <c r="T1643" t="s">
        <v>2772</v>
      </c>
      <c r="U1643" t="s">
        <v>2907</v>
      </c>
      <c r="V1643" t="s">
        <v>1423</v>
      </c>
      <c r="W1643" t="s">
        <v>1868</v>
      </c>
      <c r="X1643">
        <f>IFERROR(VLOOKUP( Table1[[#This Row],[Trim Distributor Code]],Sheet1!$A:$J,10,FALSE),0)</f>
        <v>0</v>
      </c>
    </row>
    <row r="1644" spans="1:24" hidden="1" x14ac:dyDescent="0.3">
      <c r="A1644" t="s">
        <v>4938</v>
      </c>
      <c r="B1644" t="s">
        <v>4890</v>
      </c>
      <c r="C1644" t="s">
        <v>4922</v>
      </c>
      <c r="D1644" s="8" t="s">
        <v>1412</v>
      </c>
      <c r="E1644" t="s">
        <v>4923</v>
      </c>
      <c r="F1644" t="s">
        <v>4924</v>
      </c>
      <c r="G1644" t="s">
        <v>4111</v>
      </c>
      <c r="H1644" t="s">
        <v>4109</v>
      </c>
      <c r="I1644" t="s">
        <v>4638</v>
      </c>
      <c r="J1644" t="s">
        <v>1440</v>
      </c>
      <c r="K1644">
        <v>5</v>
      </c>
      <c r="L1644" s="2" t="s">
        <v>1412</v>
      </c>
      <c r="M1644" s="2">
        <f ca="1">Table1[[#This Row],[Cases]]*Table1[[#This Row],[Pack Size]]</f>
        <v>0</v>
      </c>
      <c r="N1644" s="1">
        <f ca="1">Table1[[#This Row],[Cases]]*Table1[[#This Row],[Pack Size]]</f>
        <v>500</v>
      </c>
      <c r="O1644" s="1">
        <f>IFERROR(VLOOKUP(Table1[[#This Row],[SKU Code]],'SKU Size'!$G:$H,2,FALSE),0)*Table1[[#This Row],[Cases]]</f>
        <v>50772.740417735469</v>
      </c>
      <c r="P1644" t="str">
        <f t="shared" si="27"/>
        <v>D0533</v>
      </c>
      <c r="Q1644">
        <f>IFERROR(VLOOKUP(Table1[[#This Row],[Trim Distributor Code]],Sheet1!$N:$O,2,FALSE),0)</f>
        <v>0</v>
      </c>
      <c r="R1644">
        <f>IFERROR(VLOOKUP(Table1[[#This Row],[Salesflo AppUser Code]],HIE!$A:$B,2,FALSE),0)</f>
        <v>0</v>
      </c>
      <c r="S1644">
        <f>IFERROR(VLOOKUP(Table1[[#This Row],[Salesflo AppUser Code]],HIE!$A:$B,2,FALSE),0)</f>
        <v>0</v>
      </c>
      <c r="T1644" t="s">
        <v>2772</v>
      </c>
      <c r="U1644" t="s">
        <v>2907</v>
      </c>
      <c r="V1644" t="s">
        <v>1423</v>
      </c>
      <c r="W1644" t="s">
        <v>1431</v>
      </c>
      <c r="X1644">
        <f>IFERROR(VLOOKUP( Table1[[#This Row],[Trim Distributor Code]],Sheet1!$A:$J,10,FALSE),0)</f>
        <v>0</v>
      </c>
    </row>
    <row r="1645" spans="1:24" hidden="1" x14ac:dyDescent="0.3">
      <c r="A1645" t="s">
        <v>4938</v>
      </c>
      <c r="B1645" t="s">
        <v>4890</v>
      </c>
      <c r="C1645" t="s">
        <v>4922</v>
      </c>
      <c r="D1645" s="8" t="s">
        <v>1412</v>
      </c>
      <c r="E1645" t="s">
        <v>4923</v>
      </c>
      <c r="F1645" t="s">
        <v>4924</v>
      </c>
      <c r="G1645" t="s">
        <v>4521</v>
      </c>
      <c r="H1645" t="s">
        <v>4113</v>
      </c>
      <c r="I1645" t="s">
        <v>4540</v>
      </c>
      <c r="J1645" t="s">
        <v>14</v>
      </c>
      <c r="K1645">
        <v>12</v>
      </c>
      <c r="L1645" s="2" t="s">
        <v>1412</v>
      </c>
      <c r="M1645" s="2">
        <f ca="1">Table1[[#This Row],[Cases]]*Table1[[#This Row],[Pack Size]]</f>
        <v>0</v>
      </c>
      <c r="N1645" s="1">
        <f ca="1">Table1[[#This Row],[Cases]]*Table1[[#This Row],[Pack Size]]</f>
        <v>288</v>
      </c>
      <c r="O1645" s="1">
        <f>IFERROR(VLOOKUP(Table1[[#This Row],[SKU Code]],'SKU Size'!$G:$H,2,FALSE),0)*Table1[[#This Row],[Cases]]</f>
        <v>43097.67918300732</v>
      </c>
      <c r="P1645" t="str">
        <f t="shared" si="27"/>
        <v>D0533</v>
      </c>
      <c r="Q1645">
        <f>IFERROR(VLOOKUP(Table1[[#This Row],[Trim Distributor Code]],Sheet1!$N:$O,2,FALSE),0)</f>
        <v>0</v>
      </c>
      <c r="R1645">
        <f>IFERROR(VLOOKUP(Table1[[#This Row],[Salesflo AppUser Code]],HIE!$A:$B,2,FALSE),0)</f>
        <v>0</v>
      </c>
      <c r="S1645">
        <f>IFERROR(VLOOKUP(Table1[[#This Row],[Salesflo AppUser Code]],HIE!$A:$B,2,FALSE),0)</f>
        <v>0</v>
      </c>
      <c r="T1645" t="s">
        <v>2772</v>
      </c>
      <c r="U1645" t="s">
        <v>2907</v>
      </c>
      <c r="V1645" t="s">
        <v>1632</v>
      </c>
      <c r="W1645" t="s">
        <v>1688</v>
      </c>
      <c r="X1645">
        <f>IFERROR(VLOOKUP( Table1[[#This Row],[Trim Distributor Code]],Sheet1!$A:$J,10,FALSE),0)</f>
        <v>0</v>
      </c>
    </row>
    <row r="1646" spans="1:24" hidden="1" x14ac:dyDescent="0.3">
      <c r="A1646" t="s">
        <v>4938</v>
      </c>
      <c r="B1646" t="s">
        <v>4890</v>
      </c>
      <c r="C1646" t="s">
        <v>4922</v>
      </c>
      <c r="D1646" s="8" t="s">
        <v>1412</v>
      </c>
      <c r="E1646" t="s">
        <v>4923</v>
      </c>
      <c r="F1646" t="s">
        <v>4924</v>
      </c>
      <c r="G1646" t="s">
        <v>4107</v>
      </c>
      <c r="H1646" t="s">
        <v>4113</v>
      </c>
      <c r="I1646" t="s">
        <v>4748</v>
      </c>
      <c r="J1646" t="s">
        <v>2021</v>
      </c>
      <c r="K1646">
        <v>3</v>
      </c>
      <c r="L1646" s="2" t="s">
        <v>1412</v>
      </c>
      <c r="M1646" s="2">
        <f ca="1">Table1[[#This Row],[Cases]]*Table1[[#This Row],[Pack Size]]</f>
        <v>0</v>
      </c>
      <c r="N1646" s="1">
        <f ca="1">Table1[[#This Row],[Cases]]*Table1[[#This Row],[Pack Size]]</f>
        <v>72</v>
      </c>
      <c r="O1646" s="1">
        <f>IFERROR(VLOOKUP(Table1[[#This Row],[SKU Code]],'SKU Size'!$G:$H,2,FALSE),0)*Table1[[#This Row],[Cases]]</f>
        <v>22387.929273001941</v>
      </c>
      <c r="P1646" t="str">
        <f t="shared" si="27"/>
        <v>D0533</v>
      </c>
      <c r="Q1646">
        <f>IFERROR(VLOOKUP(Table1[[#This Row],[Trim Distributor Code]],Sheet1!$N:$O,2,FALSE),0)</f>
        <v>0</v>
      </c>
      <c r="R1646">
        <f>IFERROR(VLOOKUP(Table1[[#This Row],[Salesflo AppUser Code]],HIE!$A:$B,2,FALSE),0)</f>
        <v>0</v>
      </c>
      <c r="S1646">
        <f>IFERROR(VLOOKUP(Table1[[#This Row],[Salesflo AppUser Code]],HIE!$A:$B,2,FALSE),0)</f>
        <v>0</v>
      </c>
      <c r="T1646" t="s">
        <v>2772</v>
      </c>
      <c r="U1646" t="s">
        <v>2907</v>
      </c>
      <c r="V1646" t="s">
        <v>1632</v>
      </c>
      <c r="W1646" t="s">
        <v>1867</v>
      </c>
      <c r="X1646">
        <f>IFERROR(VLOOKUP( Table1[[#This Row],[Trim Distributor Code]],Sheet1!$A:$J,10,FALSE),0)</f>
        <v>0</v>
      </c>
    </row>
    <row r="1647" spans="1:24" hidden="1" x14ac:dyDescent="0.3">
      <c r="A1647" t="s">
        <v>4938</v>
      </c>
      <c r="B1647" t="s">
        <v>4890</v>
      </c>
      <c r="C1647" t="s">
        <v>4922</v>
      </c>
      <c r="D1647" s="8" t="s">
        <v>1412</v>
      </c>
      <c r="E1647" t="s">
        <v>4923</v>
      </c>
      <c r="F1647" t="s">
        <v>4924</v>
      </c>
      <c r="G1647" t="s">
        <v>4111</v>
      </c>
      <c r="H1647" t="s">
        <v>4113</v>
      </c>
      <c r="I1647" t="s">
        <v>4541</v>
      </c>
      <c r="J1647" t="s">
        <v>1656</v>
      </c>
      <c r="K1647">
        <v>10</v>
      </c>
      <c r="L1647" s="2" t="s">
        <v>1412</v>
      </c>
      <c r="M1647" s="2">
        <f ca="1">Table1[[#This Row],[Cases]]*Table1[[#This Row],[Pack Size]]</f>
        <v>0</v>
      </c>
      <c r="N1647" s="1">
        <f ca="1">Table1[[#This Row],[Cases]]*Table1[[#This Row],[Pack Size]]</f>
        <v>480</v>
      </c>
      <c r="O1647" s="1">
        <f>IFERROR(VLOOKUP(Table1[[#This Row],[SKU Code]],'SKU Size'!$G:$H,2,FALSE),0)*Table1[[#This Row],[Cases]]</f>
        <v>10039.148759070089</v>
      </c>
      <c r="P1647" t="str">
        <f t="shared" si="27"/>
        <v>D0533</v>
      </c>
      <c r="Q1647">
        <f>IFERROR(VLOOKUP(Table1[[#This Row],[Trim Distributor Code]],Sheet1!$N:$O,2,FALSE),0)</f>
        <v>0</v>
      </c>
      <c r="R1647">
        <f>IFERROR(VLOOKUP(Table1[[#This Row],[Salesflo AppUser Code]],HIE!$A:$B,2,FALSE),0)</f>
        <v>0</v>
      </c>
      <c r="S1647">
        <f>IFERROR(VLOOKUP(Table1[[#This Row],[Salesflo AppUser Code]],HIE!$A:$B,2,FALSE),0)</f>
        <v>0</v>
      </c>
      <c r="T1647" t="s">
        <v>2772</v>
      </c>
      <c r="U1647" t="s">
        <v>2907</v>
      </c>
      <c r="V1647" t="s">
        <v>1632</v>
      </c>
      <c r="W1647" t="s">
        <v>1431</v>
      </c>
      <c r="X1647">
        <f>IFERROR(VLOOKUP( Table1[[#This Row],[Trim Distributor Code]],Sheet1!$A:$J,10,FALSE),0)</f>
        <v>0</v>
      </c>
    </row>
    <row r="1648" spans="1:24" hidden="1" x14ac:dyDescent="0.3">
      <c r="A1648" t="s">
        <v>4938</v>
      </c>
      <c r="B1648" t="s">
        <v>4890</v>
      </c>
      <c r="C1648" t="s">
        <v>4922</v>
      </c>
      <c r="D1648" s="8" t="s">
        <v>1412</v>
      </c>
      <c r="E1648" t="s">
        <v>4923</v>
      </c>
      <c r="F1648" t="s">
        <v>4924</v>
      </c>
      <c r="G1648" t="s">
        <v>1422</v>
      </c>
      <c r="H1648" t="s">
        <v>4360</v>
      </c>
      <c r="I1648" t="s">
        <v>4645</v>
      </c>
      <c r="J1648" t="s">
        <v>4271</v>
      </c>
      <c r="K1648" s="1">
        <v>6</v>
      </c>
      <c r="L1648" s="1" t="s">
        <v>1412</v>
      </c>
      <c r="M1648" s="2">
        <f ca="1">Table1[[#This Row],[Cases]]*Table1[[#This Row],[Pack Size]]</f>
        <v>0</v>
      </c>
      <c r="N1648" s="1">
        <f ca="1">Table1[[#This Row],[Cases]]*Table1[[#This Row],[Pack Size]]</f>
        <v>576</v>
      </c>
      <c r="O1648" s="1">
        <f>IFERROR(VLOOKUP(Table1[[#This Row],[SKU Code]],'SKU Size'!$G:$H,2,FALSE),0)*Table1[[#This Row],[Cases]]</f>
        <v>0</v>
      </c>
      <c r="P1648" t="str">
        <f t="shared" si="27"/>
        <v>D0533</v>
      </c>
      <c r="Q1648">
        <f>IFERROR(VLOOKUP(Table1[[#This Row],[Trim Distributor Code]],Sheet1!$N:$O,2,FALSE),0)</f>
        <v>0</v>
      </c>
      <c r="R1648">
        <f>IFERROR(VLOOKUP(Table1[[#This Row],[Salesflo AppUser Code]],HIE!$A:$B,2,FALSE),0)</f>
        <v>0</v>
      </c>
      <c r="S1648">
        <f>IFERROR(VLOOKUP(Table1[[#This Row],[Salesflo AppUser Code]],HIE!$A:$B,2,FALSE),0)</f>
        <v>0</v>
      </c>
      <c r="T1648" t="s">
        <v>2772</v>
      </c>
      <c r="U1648" t="s">
        <v>2907</v>
      </c>
      <c r="V1648" t="s">
        <v>4360</v>
      </c>
      <c r="W1648" t="s">
        <v>1422</v>
      </c>
      <c r="X1648">
        <f>IFERROR(VLOOKUP( Table1[[#This Row],[Trim Distributor Code]],Sheet1!$A:$J,10,FALSE),0)</f>
        <v>0</v>
      </c>
    </row>
    <row r="1649" spans="1:24" hidden="1" x14ac:dyDescent="0.3">
      <c r="A1649" t="s">
        <v>4938</v>
      </c>
      <c r="B1649" t="s">
        <v>4890</v>
      </c>
      <c r="C1649" t="s">
        <v>4922</v>
      </c>
      <c r="D1649" s="8" t="s">
        <v>1412</v>
      </c>
      <c r="E1649" t="s">
        <v>4923</v>
      </c>
      <c r="F1649" t="s">
        <v>4924</v>
      </c>
      <c r="G1649" t="s">
        <v>2542</v>
      </c>
      <c r="H1649" t="s">
        <v>2268</v>
      </c>
      <c r="I1649" t="s">
        <v>4595</v>
      </c>
      <c r="J1649" t="s">
        <v>2543</v>
      </c>
      <c r="K1649" s="1">
        <v>20</v>
      </c>
      <c r="L1649" s="1" t="s">
        <v>1412</v>
      </c>
      <c r="M1649" s="2">
        <f ca="1">Table1[[#This Row],[Cases]]*Table1[[#This Row],[Pack Size]]</f>
        <v>0</v>
      </c>
      <c r="N1649" s="1">
        <f ca="1">Table1[[#This Row],[Cases]]*Table1[[#This Row],[Pack Size]]</f>
        <v>9600</v>
      </c>
      <c r="O1649" s="1">
        <f>IFERROR(VLOOKUP(Table1[[#This Row],[SKU Code]],'SKU Size'!$G:$H,2,FALSE),0)*Table1[[#This Row],[Cases]]</f>
        <v>99859.706955503527</v>
      </c>
      <c r="P1649" t="str">
        <f t="shared" si="27"/>
        <v>D0533</v>
      </c>
      <c r="Q1649">
        <f>IFERROR(VLOOKUP(Table1[[#This Row],[Trim Distributor Code]],Sheet1!$N:$O,2,FALSE),0)</f>
        <v>0</v>
      </c>
      <c r="R1649">
        <f>IFERROR(VLOOKUP(Table1[[#This Row],[Salesflo AppUser Code]],HIE!$A:$B,2,FALSE),0)</f>
        <v>0</v>
      </c>
      <c r="S1649">
        <f>IFERROR(VLOOKUP(Table1[[#This Row],[Salesflo AppUser Code]],HIE!$A:$B,2,FALSE),0)</f>
        <v>0</v>
      </c>
      <c r="T1649" t="s">
        <v>2772</v>
      </c>
      <c r="U1649" t="s">
        <v>2907</v>
      </c>
      <c r="V1649" t="s">
        <v>2268</v>
      </c>
      <c r="W1649" t="s">
        <v>2542</v>
      </c>
      <c r="X1649">
        <f>IFERROR(VLOOKUP( Table1[[#This Row],[Trim Distributor Code]],Sheet1!$A:$J,10,FALSE),0)</f>
        <v>0</v>
      </c>
    </row>
    <row r="1650" spans="1:24" hidden="1" x14ac:dyDescent="0.3">
      <c r="A1650" t="s">
        <v>4938</v>
      </c>
      <c r="B1650" t="s">
        <v>4888</v>
      </c>
      <c r="C1650" t="s">
        <v>4916</v>
      </c>
      <c r="D1650" s="8" t="s">
        <v>1412</v>
      </c>
      <c r="E1650" t="s">
        <v>4912</v>
      </c>
      <c r="F1650" t="s">
        <v>4913</v>
      </c>
      <c r="G1650" t="s">
        <v>4107</v>
      </c>
      <c r="H1650" t="s">
        <v>4137</v>
      </c>
      <c r="I1650" t="s">
        <v>4710</v>
      </c>
      <c r="J1650" t="s">
        <v>1995</v>
      </c>
      <c r="K1650">
        <v>5</v>
      </c>
      <c r="L1650" s="2" t="s">
        <v>1412</v>
      </c>
      <c r="M1650" s="2">
        <f ca="1">Table1[[#This Row],[Cases]]*Table1[[#This Row],[Pack Size]]</f>
        <v>0</v>
      </c>
      <c r="N1650" s="1">
        <f ca="1">Table1[[#This Row],[Cases]]*Table1[[#This Row],[Pack Size]]</f>
        <v>960</v>
      </c>
      <c r="O1650" s="1">
        <f>IFERROR(VLOOKUP(Table1[[#This Row],[SKU Code]],'SKU Size'!$G:$H,2,FALSE),0)*Table1[[#This Row],[Cases]]</f>
        <v>41529.207982250082</v>
      </c>
      <c r="P1650" t="str">
        <f t="shared" si="27"/>
        <v>D0408</v>
      </c>
      <c r="Q1650" t="str">
        <f>IFERROR(VLOOKUP(Table1[[#This Row],[Trim Distributor Code]],Sheet1!$N:$O,2,FALSE),0)</f>
        <v>D0115</v>
      </c>
      <c r="R1650">
        <f>IFERROR(VLOOKUP(Table1[[#This Row],[Salesflo AppUser Code]],HIE!$A:$B,2,FALSE),0)</f>
        <v>0</v>
      </c>
      <c r="S1650">
        <f>IFERROR(VLOOKUP(Table1[[#This Row],[Salesflo AppUser Code]],HIE!$A:$B,2,FALSE),0)</f>
        <v>0</v>
      </c>
      <c r="T1650" t="s">
        <v>2772</v>
      </c>
      <c r="U1650" t="s">
        <v>2907</v>
      </c>
      <c r="V1650" t="s">
        <v>1606</v>
      </c>
      <c r="W1650" t="s">
        <v>1867</v>
      </c>
      <c r="X1650" t="str">
        <f>IFERROR(VLOOKUP( Table1[[#This Row],[Trim Distributor Code]],Sheet1!$A:$J,10,FALSE),0)</f>
        <v>Active</v>
      </c>
    </row>
    <row r="1651" spans="1:24" hidden="1" x14ac:dyDescent="0.3">
      <c r="A1651" t="s">
        <v>4938</v>
      </c>
      <c r="B1651" t="s">
        <v>4888</v>
      </c>
      <c r="C1651" t="s">
        <v>4916</v>
      </c>
      <c r="D1651" s="8" t="s">
        <v>1412</v>
      </c>
      <c r="E1651" t="s">
        <v>4912</v>
      </c>
      <c r="F1651" t="s">
        <v>4913</v>
      </c>
      <c r="G1651" t="s">
        <v>4111</v>
      </c>
      <c r="H1651" t="s">
        <v>4109</v>
      </c>
      <c r="I1651" t="s">
        <v>4638</v>
      </c>
      <c r="J1651" t="s">
        <v>1440</v>
      </c>
      <c r="K1651">
        <v>2</v>
      </c>
      <c r="L1651" s="2" t="s">
        <v>1412</v>
      </c>
      <c r="M1651" s="2">
        <f ca="1">Table1[[#This Row],[Cases]]*Table1[[#This Row],[Pack Size]]</f>
        <v>0</v>
      </c>
      <c r="N1651" s="1">
        <f ca="1">Table1[[#This Row],[Cases]]*Table1[[#This Row],[Pack Size]]</f>
        <v>200</v>
      </c>
      <c r="O1651" s="1">
        <f>IFERROR(VLOOKUP(Table1[[#This Row],[SKU Code]],'SKU Size'!$G:$H,2,FALSE),0)*Table1[[#This Row],[Cases]]</f>
        <v>20309.096167094187</v>
      </c>
      <c r="P1651" t="str">
        <f t="shared" si="27"/>
        <v>D0408</v>
      </c>
      <c r="Q1651" t="str">
        <f>IFERROR(VLOOKUP(Table1[[#This Row],[Trim Distributor Code]],Sheet1!$N:$O,2,FALSE),0)</f>
        <v>D0115</v>
      </c>
      <c r="R1651">
        <f>IFERROR(VLOOKUP(Table1[[#This Row],[Salesflo AppUser Code]],HIE!$A:$B,2,FALSE),0)</f>
        <v>0</v>
      </c>
      <c r="S1651">
        <f>IFERROR(VLOOKUP(Table1[[#This Row],[Salesflo AppUser Code]],HIE!$A:$B,2,FALSE),0)</f>
        <v>0</v>
      </c>
      <c r="T1651" t="s">
        <v>2772</v>
      </c>
      <c r="U1651" t="s">
        <v>2907</v>
      </c>
      <c r="V1651" t="s">
        <v>1423</v>
      </c>
      <c r="W1651" t="s">
        <v>1431</v>
      </c>
      <c r="X1651" t="str">
        <f>IFERROR(VLOOKUP( Table1[[#This Row],[Trim Distributor Code]],Sheet1!$A:$J,10,FALSE),0)</f>
        <v>Active</v>
      </c>
    </row>
    <row r="1652" spans="1:24" hidden="1" x14ac:dyDescent="0.3">
      <c r="A1652" t="s">
        <v>4938</v>
      </c>
      <c r="B1652" t="s">
        <v>4888</v>
      </c>
      <c r="C1652" t="s">
        <v>4916</v>
      </c>
      <c r="D1652" s="8" t="s">
        <v>1412</v>
      </c>
      <c r="E1652" t="s">
        <v>4912</v>
      </c>
      <c r="F1652" t="s">
        <v>4913</v>
      </c>
      <c r="G1652" t="s">
        <v>4521</v>
      </c>
      <c r="H1652" t="s">
        <v>4113</v>
      </c>
      <c r="I1652" t="s">
        <v>4540</v>
      </c>
      <c r="J1652" t="s">
        <v>14</v>
      </c>
      <c r="K1652">
        <v>4</v>
      </c>
      <c r="L1652" s="2" t="s">
        <v>1412</v>
      </c>
      <c r="M1652" s="2">
        <f ca="1">Table1[[#This Row],[Cases]]*Table1[[#This Row],[Pack Size]]</f>
        <v>0</v>
      </c>
      <c r="N1652" s="1">
        <f ca="1">Table1[[#This Row],[Cases]]*Table1[[#This Row],[Pack Size]]</f>
        <v>96</v>
      </c>
      <c r="O1652" s="1">
        <f>IFERROR(VLOOKUP(Table1[[#This Row],[SKU Code]],'SKU Size'!$G:$H,2,FALSE),0)*Table1[[#This Row],[Cases]]</f>
        <v>14365.89306100244</v>
      </c>
      <c r="P1652" t="str">
        <f t="shared" si="27"/>
        <v>D0408</v>
      </c>
      <c r="Q1652" t="str">
        <f>IFERROR(VLOOKUP(Table1[[#This Row],[Trim Distributor Code]],Sheet1!$N:$O,2,FALSE),0)</f>
        <v>D0115</v>
      </c>
      <c r="R1652">
        <f>IFERROR(VLOOKUP(Table1[[#This Row],[Salesflo AppUser Code]],HIE!$A:$B,2,FALSE),0)</f>
        <v>0</v>
      </c>
      <c r="S1652">
        <f>IFERROR(VLOOKUP(Table1[[#This Row],[Salesflo AppUser Code]],HIE!$A:$B,2,FALSE),0)</f>
        <v>0</v>
      </c>
      <c r="T1652" t="s">
        <v>2772</v>
      </c>
      <c r="U1652" t="s">
        <v>2907</v>
      </c>
      <c r="V1652" t="s">
        <v>1632</v>
      </c>
      <c r="W1652" t="s">
        <v>1688</v>
      </c>
      <c r="X1652" t="str">
        <f>IFERROR(VLOOKUP( Table1[[#This Row],[Trim Distributor Code]],Sheet1!$A:$J,10,FALSE),0)</f>
        <v>Active</v>
      </c>
    </row>
    <row r="1653" spans="1:24" hidden="1" x14ac:dyDescent="0.3">
      <c r="A1653" t="s">
        <v>4938</v>
      </c>
      <c r="B1653" t="s">
        <v>4888</v>
      </c>
      <c r="C1653" t="s">
        <v>4916</v>
      </c>
      <c r="D1653" s="8" t="s">
        <v>1412</v>
      </c>
      <c r="E1653" t="s">
        <v>4912</v>
      </c>
      <c r="F1653" t="s">
        <v>4913</v>
      </c>
      <c r="G1653" t="s">
        <v>4111</v>
      </c>
      <c r="H1653" t="s">
        <v>4113</v>
      </c>
      <c r="I1653" t="s">
        <v>4541</v>
      </c>
      <c r="J1653" t="s">
        <v>1656</v>
      </c>
      <c r="K1653">
        <v>2</v>
      </c>
      <c r="L1653" s="2" t="s">
        <v>1412</v>
      </c>
      <c r="M1653" s="2">
        <f ca="1">Table1[[#This Row],[Cases]]*Table1[[#This Row],[Pack Size]]</f>
        <v>0</v>
      </c>
      <c r="N1653" s="1">
        <f ca="1">Table1[[#This Row],[Cases]]*Table1[[#This Row],[Pack Size]]</f>
        <v>96</v>
      </c>
      <c r="O1653" s="1">
        <f>IFERROR(VLOOKUP(Table1[[#This Row],[SKU Code]],'SKU Size'!$G:$H,2,FALSE),0)*Table1[[#This Row],[Cases]]</f>
        <v>2007.8297518140178</v>
      </c>
      <c r="P1653" t="str">
        <f t="shared" si="27"/>
        <v>D0408</v>
      </c>
      <c r="Q1653" t="str">
        <f>IFERROR(VLOOKUP(Table1[[#This Row],[Trim Distributor Code]],Sheet1!$N:$O,2,FALSE),0)</f>
        <v>D0115</v>
      </c>
      <c r="R1653">
        <f>IFERROR(VLOOKUP(Table1[[#This Row],[Salesflo AppUser Code]],HIE!$A:$B,2,FALSE),0)</f>
        <v>0</v>
      </c>
      <c r="S1653">
        <f>IFERROR(VLOOKUP(Table1[[#This Row],[Salesflo AppUser Code]],HIE!$A:$B,2,FALSE),0)</f>
        <v>0</v>
      </c>
      <c r="T1653" t="s">
        <v>2772</v>
      </c>
      <c r="U1653" t="s">
        <v>2907</v>
      </c>
      <c r="V1653" t="s">
        <v>1632</v>
      </c>
      <c r="W1653" t="s">
        <v>1431</v>
      </c>
      <c r="X1653" t="str">
        <f>IFERROR(VLOOKUP( Table1[[#This Row],[Trim Distributor Code]],Sheet1!$A:$J,10,FALSE),0)</f>
        <v>Active</v>
      </c>
    </row>
    <row r="1654" spans="1:24" hidden="1" x14ac:dyDescent="0.3">
      <c r="A1654" t="s">
        <v>4938</v>
      </c>
      <c r="B1654" t="s">
        <v>4888</v>
      </c>
      <c r="C1654" t="s">
        <v>4916</v>
      </c>
      <c r="D1654" s="8" t="s">
        <v>1412</v>
      </c>
      <c r="E1654" t="s">
        <v>4912</v>
      </c>
      <c r="F1654" t="s">
        <v>4913</v>
      </c>
      <c r="G1654" t="s">
        <v>2542</v>
      </c>
      <c r="H1654" t="s">
        <v>2268</v>
      </c>
      <c r="I1654" t="s">
        <v>4595</v>
      </c>
      <c r="J1654" t="s">
        <v>2543</v>
      </c>
      <c r="K1654">
        <v>5</v>
      </c>
      <c r="L1654" s="2" t="s">
        <v>1412</v>
      </c>
      <c r="M1654" s="2">
        <f ca="1">Table1[[#This Row],[Cases]]*Table1[[#This Row],[Pack Size]]</f>
        <v>0</v>
      </c>
      <c r="N1654" s="1">
        <f ca="1">Table1[[#This Row],[Cases]]*Table1[[#This Row],[Pack Size]]</f>
        <v>2400</v>
      </c>
      <c r="O1654" s="1">
        <f>IFERROR(VLOOKUP(Table1[[#This Row],[SKU Code]],'SKU Size'!$G:$H,2,FALSE),0)*Table1[[#This Row],[Cases]]</f>
        <v>24964.926738875882</v>
      </c>
      <c r="P1654" t="str">
        <f t="shared" si="27"/>
        <v>D0408</v>
      </c>
      <c r="Q1654" t="str">
        <f>IFERROR(VLOOKUP(Table1[[#This Row],[Trim Distributor Code]],Sheet1!$N:$O,2,FALSE),0)</f>
        <v>D0115</v>
      </c>
      <c r="R1654">
        <f>IFERROR(VLOOKUP(Table1[[#This Row],[Salesflo AppUser Code]],HIE!$A:$B,2,FALSE),0)</f>
        <v>0</v>
      </c>
      <c r="S1654">
        <f>IFERROR(VLOOKUP(Table1[[#This Row],[Salesflo AppUser Code]],HIE!$A:$B,2,FALSE),0)</f>
        <v>0</v>
      </c>
      <c r="T1654" t="s">
        <v>2772</v>
      </c>
      <c r="U1654" t="s">
        <v>2907</v>
      </c>
      <c r="V1654" t="s">
        <v>2268</v>
      </c>
      <c r="W1654" t="s">
        <v>2542</v>
      </c>
      <c r="X1654" t="str">
        <f>IFERROR(VLOOKUP( Table1[[#This Row],[Trim Distributor Code]],Sheet1!$A:$J,10,FALSE),0)</f>
        <v>Active</v>
      </c>
    </row>
    <row r="1655" spans="1:24" hidden="1" x14ac:dyDescent="0.3">
      <c r="A1655" t="s">
        <v>4938</v>
      </c>
      <c r="B1655" t="s">
        <v>3289</v>
      </c>
      <c r="C1655" t="s">
        <v>4925</v>
      </c>
      <c r="D1655" s="8" t="s">
        <v>1412</v>
      </c>
      <c r="E1655" t="s">
        <v>4926</v>
      </c>
      <c r="F1655" t="s">
        <v>4927</v>
      </c>
      <c r="G1655" t="s">
        <v>1688</v>
      </c>
      <c r="H1655" t="s">
        <v>4106</v>
      </c>
      <c r="I1655" t="s">
        <v>4891</v>
      </c>
      <c r="J1655" t="s">
        <v>11</v>
      </c>
      <c r="K1655" s="1">
        <v>200</v>
      </c>
      <c r="L1655" s="1" t="s">
        <v>1412</v>
      </c>
      <c r="M1655" s="2">
        <f ca="1">Table1[[#This Row],[Cases]]*Table1[[#This Row],[Pack Size]]</f>
        <v>0</v>
      </c>
      <c r="N1655" s="1">
        <f ca="1">Table1[[#This Row],[Cases]]*Table1[[#This Row],[Pack Size]]</f>
        <v>70400</v>
      </c>
      <c r="O1655" s="1">
        <f>IFERROR(VLOOKUP(Table1[[#This Row],[SKU Code]],'SKU Size'!$G:$H,2,FALSE),0)*Table1[[#This Row],[Cases]]</f>
        <v>1752949.6464307816</v>
      </c>
      <c r="P1655" t="str">
        <f t="shared" si="27"/>
        <v>D0384</v>
      </c>
      <c r="Q1655" t="str">
        <f>IFERROR(VLOOKUP(Table1[[#This Row],[Trim Distributor Code]],Sheet1!$N:$O,2,FALSE),0)</f>
        <v>D0115</v>
      </c>
      <c r="R1655" t="str">
        <f>IFERROR(VLOOKUP(Table1[[#This Row],[Salesflo AppUser Code]],HIE!$A:$B,2,FALSE),0)</f>
        <v>Active</v>
      </c>
      <c r="S1655" t="str">
        <f>IFERROR(VLOOKUP(Table1[[#This Row],[Salesflo AppUser Code]],HIE!$A:$B,2,FALSE),0)</f>
        <v>Active</v>
      </c>
      <c r="T1655" t="s">
        <v>2772</v>
      </c>
      <c r="U1655" t="s">
        <v>2907</v>
      </c>
      <c r="V1655" t="s">
        <v>1444</v>
      </c>
      <c r="W1655" t="s">
        <v>1688</v>
      </c>
      <c r="X1655" t="str">
        <f>IFERROR(VLOOKUP( Table1[[#This Row],[Trim Distributor Code]],Sheet1!$A:$J,10,FALSE),0)</f>
        <v>Active</v>
      </c>
    </row>
    <row r="1656" spans="1:24" hidden="1" x14ac:dyDescent="0.3">
      <c r="A1656" t="s">
        <v>4938</v>
      </c>
      <c r="B1656" t="s">
        <v>3289</v>
      </c>
      <c r="C1656" t="s">
        <v>4925</v>
      </c>
      <c r="D1656" s="8" t="s">
        <v>1412</v>
      </c>
      <c r="E1656" t="s">
        <v>4926</v>
      </c>
      <c r="F1656" t="s">
        <v>4927</v>
      </c>
      <c r="G1656" t="s">
        <v>4107</v>
      </c>
      <c r="H1656" t="s">
        <v>4106</v>
      </c>
      <c r="I1656" t="s">
        <v>4747</v>
      </c>
      <c r="J1656" t="s">
        <v>1954</v>
      </c>
      <c r="K1656">
        <v>10</v>
      </c>
      <c r="L1656" s="2" t="s">
        <v>1412</v>
      </c>
      <c r="M1656" s="2">
        <f ca="1">Table1[[#This Row],[Cases]]*Table1[[#This Row],[Pack Size]]</f>
        <v>0</v>
      </c>
      <c r="N1656" s="1">
        <f ca="1">Table1[[#This Row],[Cases]]*Table1[[#This Row],[Pack Size]]</f>
        <v>2880</v>
      </c>
      <c r="O1656" s="1">
        <f>IFERROR(VLOOKUP(Table1[[#This Row],[SKU Code]],'SKU Size'!$G:$H,2,FALSE),0)*Table1[[#This Row],[Cases]]</f>
        <v>82022.000669142028</v>
      </c>
      <c r="P1656" t="str">
        <f t="shared" si="27"/>
        <v>D0384</v>
      </c>
      <c r="Q1656" t="str">
        <f>IFERROR(VLOOKUP(Table1[[#This Row],[Trim Distributor Code]],Sheet1!$N:$O,2,FALSE),0)</f>
        <v>D0115</v>
      </c>
      <c r="R1656" t="str">
        <f>IFERROR(VLOOKUP(Table1[[#This Row],[Salesflo AppUser Code]],HIE!$A:$B,2,FALSE),0)</f>
        <v>Active</v>
      </c>
      <c r="S1656" t="str">
        <f>IFERROR(VLOOKUP(Table1[[#This Row],[Salesflo AppUser Code]],HIE!$A:$B,2,FALSE),0)</f>
        <v>Active</v>
      </c>
      <c r="T1656" t="s">
        <v>2772</v>
      </c>
      <c r="U1656" t="s">
        <v>2907</v>
      </c>
      <c r="V1656" t="s">
        <v>1444</v>
      </c>
      <c r="W1656" t="s">
        <v>1867</v>
      </c>
      <c r="X1656" t="str">
        <f>IFERROR(VLOOKUP( Table1[[#This Row],[Trim Distributor Code]],Sheet1!$A:$J,10,FALSE),0)</f>
        <v>Active</v>
      </c>
    </row>
    <row r="1657" spans="1:24" hidden="1" x14ac:dyDescent="0.3">
      <c r="A1657" t="s">
        <v>4938</v>
      </c>
      <c r="B1657" t="s">
        <v>3289</v>
      </c>
      <c r="C1657" t="s">
        <v>4925</v>
      </c>
      <c r="D1657" s="8" t="s">
        <v>1412</v>
      </c>
      <c r="E1657" t="s">
        <v>4926</v>
      </c>
      <c r="F1657" t="s">
        <v>4927</v>
      </c>
      <c r="G1657" t="s">
        <v>4107</v>
      </c>
      <c r="H1657" t="s">
        <v>4137</v>
      </c>
      <c r="I1657" t="s">
        <v>4710</v>
      </c>
      <c r="J1657" t="s">
        <v>1995</v>
      </c>
      <c r="K1657">
        <v>5</v>
      </c>
      <c r="L1657" s="2" t="s">
        <v>1412</v>
      </c>
      <c r="M1657" s="2">
        <f ca="1">Table1[[#This Row],[Cases]]*Table1[[#This Row],[Pack Size]]</f>
        <v>0</v>
      </c>
      <c r="N1657" s="1">
        <f ca="1">Table1[[#This Row],[Cases]]*Table1[[#This Row],[Pack Size]]</f>
        <v>960</v>
      </c>
      <c r="O1657" s="1">
        <f>IFERROR(VLOOKUP(Table1[[#This Row],[SKU Code]],'SKU Size'!$G:$H,2,FALSE),0)*Table1[[#This Row],[Cases]]</f>
        <v>41529.207982250082</v>
      </c>
      <c r="P1657" t="str">
        <f t="shared" si="27"/>
        <v>D0384</v>
      </c>
      <c r="Q1657" t="str">
        <f>IFERROR(VLOOKUP(Table1[[#This Row],[Trim Distributor Code]],Sheet1!$N:$O,2,FALSE),0)</f>
        <v>D0115</v>
      </c>
      <c r="R1657" t="str">
        <f>IFERROR(VLOOKUP(Table1[[#This Row],[Salesflo AppUser Code]],HIE!$A:$B,2,FALSE),0)</f>
        <v>Active</v>
      </c>
      <c r="S1657" t="str">
        <f>IFERROR(VLOOKUP(Table1[[#This Row],[Salesflo AppUser Code]],HIE!$A:$B,2,FALSE),0)</f>
        <v>Active</v>
      </c>
      <c r="T1657" t="s">
        <v>2772</v>
      </c>
      <c r="U1657" t="s">
        <v>2907</v>
      </c>
      <c r="V1657" t="s">
        <v>1606</v>
      </c>
      <c r="W1657" t="s">
        <v>1867</v>
      </c>
      <c r="X1657" t="str">
        <f>IFERROR(VLOOKUP( Table1[[#This Row],[Trim Distributor Code]],Sheet1!$A:$J,10,FALSE),0)</f>
        <v>Active</v>
      </c>
    </row>
    <row r="1658" spans="1:24" hidden="1" x14ac:dyDescent="0.3">
      <c r="A1658" t="s">
        <v>4938</v>
      </c>
      <c r="B1658" t="s">
        <v>3289</v>
      </c>
      <c r="C1658" t="s">
        <v>4925</v>
      </c>
      <c r="D1658" s="8" t="s">
        <v>1412</v>
      </c>
      <c r="E1658" t="s">
        <v>4926</v>
      </c>
      <c r="F1658" t="s">
        <v>4927</v>
      </c>
      <c r="G1658" t="s">
        <v>4108</v>
      </c>
      <c r="H1658" t="s">
        <v>4109</v>
      </c>
      <c r="I1658" t="s">
        <v>4566</v>
      </c>
      <c r="J1658" t="s">
        <v>13</v>
      </c>
      <c r="K1658">
        <v>2</v>
      </c>
      <c r="L1658" s="2" t="s">
        <v>1412</v>
      </c>
      <c r="M1658" s="2">
        <f ca="1">Table1[[#This Row],[Cases]]*Table1[[#This Row],[Pack Size]]</f>
        <v>0</v>
      </c>
      <c r="N1658" s="1">
        <f ca="1">Table1[[#This Row],[Cases]]*Table1[[#This Row],[Pack Size]]</f>
        <v>200</v>
      </c>
      <c r="O1658" s="1">
        <f>IFERROR(VLOOKUP(Table1[[#This Row],[SKU Code]],'SKU Size'!$G:$H,2,FALSE),0)*Table1[[#This Row],[Cases]]</f>
        <v>21137.348118609414</v>
      </c>
      <c r="P1658" t="str">
        <f t="shared" si="27"/>
        <v>D0384</v>
      </c>
      <c r="Q1658" t="str">
        <f>IFERROR(VLOOKUP(Table1[[#This Row],[Trim Distributor Code]],Sheet1!$N:$O,2,FALSE),0)</f>
        <v>D0115</v>
      </c>
      <c r="R1658" t="str">
        <f>IFERROR(VLOOKUP(Table1[[#This Row],[Salesflo AppUser Code]],HIE!$A:$B,2,FALSE),0)</f>
        <v>Active</v>
      </c>
      <c r="S1658" t="str">
        <f>IFERROR(VLOOKUP(Table1[[#This Row],[Salesflo AppUser Code]],HIE!$A:$B,2,FALSE),0)</f>
        <v>Active</v>
      </c>
      <c r="T1658" t="s">
        <v>2772</v>
      </c>
      <c r="U1658" t="s">
        <v>2907</v>
      </c>
      <c r="V1658" t="s">
        <v>1423</v>
      </c>
      <c r="W1658" t="s">
        <v>1659</v>
      </c>
      <c r="X1658" t="str">
        <f>IFERROR(VLOOKUP( Table1[[#This Row],[Trim Distributor Code]],Sheet1!$A:$J,10,FALSE),0)</f>
        <v>Active</v>
      </c>
    </row>
    <row r="1659" spans="1:24" hidden="1" x14ac:dyDescent="0.3">
      <c r="A1659" t="s">
        <v>4938</v>
      </c>
      <c r="B1659" t="s">
        <v>3289</v>
      </c>
      <c r="C1659" t="s">
        <v>4925</v>
      </c>
      <c r="D1659" s="8" t="s">
        <v>1412</v>
      </c>
      <c r="E1659" t="s">
        <v>4926</v>
      </c>
      <c r="F1659" t="s">
        <v>4927</v>
      </c>
      <c r="G1659" t="s">
        <v>4110</v>
      </c>
      <c r="H1659" t="s">
        <v>4109</v>
      </c>
      <c r="J1659" t="s">
        <v>1682</v>
      </c>
      <c r="K1659">
        <v>0.5</v>
      </c>
      <c r="L1659" s="2" t="s">
        <v>1412</v>
      </c>
      <c r="M1659" s="2">
        <f ca="1">Table1[[#This Row],[Cases]]*Table1[[#This Row],[Pack Size]]</f>
        <v>0</v>
      </c>
      <c r="N1659" s="1">
        <f ca="1">Table1[[#This Row],[Cases]]*Table1[[#This Row],[Pack Size]]</f>
        <v>50</v>
      </c>
      <c r="O1659" s="1">
        <f>IFERROR(VLOOKUP(Table1[[#This Row],[SKU Code]],'SKU Size'!$G:$H,2,FALSE),0)*Table1[[#This Row],[Cases]]</f>
        <v>3773.5673677581854</v>
      </c>
      <c r="P1659" t="str">
        <f t="shared" si="27"/>
        <v>D0384</v>
      </c>
      <c r="Q1659" t="str">
        <f>IFERROR(VLOOKUP(Table1[[#This Row],[Trim Distributor Code]],Sheet1!$N:$O,2,FALSE),0)</f>
        <v>D0115</v>
      </c>
      <c r="R1659" t="str">
        <f>IFERROR(VLOOKUP(Table1[[#This Row],[Salesflo AppUser Code]],HIE!$A:$B,2,FALSE),0)</f>
        <v>Active</v>
      </c>
      <c r="S1659" t="str">
        <f>IFERROR(VLOOKUP(Table1[[#This Row],[Salesflo AppUser Code]],HIE!$A:$B,2,FALSE),0)</f>
        <v>Active</v>
      </c>
      <c r="T1659" t="s">
        <v>2772</v>
      </c>
      <c r="U1659" t="s">
        <v>2907</v>
      </c>
      <c r="V1659" t="s">
        <v>1423</v>
      </c>
      <c r="W1659" t="s">
        <v>1679</v>
      </c>
      <c r="X1659" t="str">
        <f>IFERROR(VLOOKUP( Table1[[#This Row],[Trim Distributor Code]],Sheet1!$A:$J,10,FALSE),0)</f>
        <v>Active</v>
      </c>
    </row>
    <row r="1660" spans="1:24" hidden="1" x14ac:dyDescent="0.3">
      <c r="A1660" t="s">
        <v>4938</v>
      </c>
      <c r="B1660" t="s">
        <v>3289</v>
      </c>
      <c r="C1660" t="s">
        <v>4925</v>
      </c>
      <c r="D1660" s="8" t="s">
        <v>1412</v>
      </c>
      <c r="E1660" t="s">
        <v>4926</v>
      </c>
      <c r="F1660" t="s">
        <v>4927</v>
      </c>
      <c r="G1660" t="s">
        <v>4112</v>
      </c>
      <c r="H1660" t="s">
        <v>4109</v>
      </c>
      <c r="I1660" t="s">
        <v>4749</v>
      </c>
      <c r="J1660" t="s">
        <v>1877</v>
      </c>
      <c r="K1660">
        <v>1</v>
      </c>
      <c r="L1660" s="2" t="s">
        <v>1412</v>
      </c>
      <c r="M1660" s="2">
        <f ca="1">Table1[[#This Row],[Cases]]*Table1[[#This Row],[Pack Size]]</f>
        <v>0</v>
      </c>
      <c r="N1660" s="1">
        <f ca="1">Table1[[#This Row],[Cases]]*Table1[[#This Row],[Pack Size]]</f>
        <v>100</v>
      </c>
      <c r="O1660" s="1">
        <f>IFERROR(VLOOKUP(Table1[[#This Row],[SKU Code]],'SKU Size'!$G:$H,2,FALSE),0)*Table1[[#This Row],[Cases]]</f>
        <v>12376.544728373152</v>
      </c>
      <c r="P1660" t="str">
        <f t="shared" si="27"/>
        <v>D0384</v>
      </c>
      <c r="Q1660" t="str">
        <f>IFERROR(VLOOKUP(Table1[[#This Row],[Trim Distributor Code]],Sheet1!$N:$O,2,FALSE),0)</f>
        <v>D0115</v>
      </c>
      <c r="R1660" t="str">
        <f>IFERROR(VLOOKUP(Table1[[#This Row],[Salesflo AppUser Code]],HIE!$A:$B,2,FALSE),0)</f>
        <v>Active</v>
      </c>
      <c r="S1660" t="str">
        <f>IFERROR(VLOOKUP(Table1[[#This Row],[Salesflo AppUser Code]],HIE!$A:$B,2,FALSE),0)</f>
        <v>Active</v>
      </c>
      <c r="T1660" t="s">
        <v>2772</v>
      </c>
      <c r="U1660" t="s">
        <v>2907</v>
      </c>
      <c r="V1660" t="s">
        <v>1423</v>
      </c>
      <c r="W1660" t="s">
        <v>1868</v>
      </c>
      <c r="X1660" t="str">
        <f>IFERROR(VLOOKUP( Table1[[#This Row],[Trim Distributor Code]],Sheet1!$A:$J,10,FALSE),0)</f>
        <v>Active</v>
      </c>
    </row>
    <row r="1661" spans="1:24" hidden="1" x14ac:dyDescent="0.3">
      <c r="A1661" t="s">
        <v>4938</v>
      </c>
      <c r="B1661" t="s">
        <v>3289</v>
      </c>
      <c r="C1661" t="s">
        <v>4925</v>
      </c>
      <c r="D1661" s="8" t="s">
        <v>1412</v>
      </c>
      <c r="E1661" t="s">
        <v>4926</v>
      </c>
      <c r="F1661" t="s">
        <v>4927</v>
      </c>
      <c r="G1661" t="s">
        <v>4111</v>
      </c>
      <c r="H1661" t="s">
        <v>4109</v>
      </c>
      <c r="I1661" t="s">
        <v>4638</v>
      </c>
      <c r="J1661" t="s">
        <v>1440</v>
      </c>
      <c r="K1661" s="1">
        <v>1</v>
      </c>
      <c r="L1661" s="1" t="s">
        <v>1412</v>
      </c>
      <c r="M1661" s="2">
        <f ca="1">Table1[[#This Row],[Cases]]*Table1[[#This Row],[Pack Size]]</f>
        <v>0</v>
      </c>
      <c r="N1661" s="1">
        <f ca="1">Table1[[#This Row],[Cases]]*Table1[[#This Row],[Pack Size]]</f>
        <v>100</v>
      </c>
      <c r="O1661" s="1">
        <f>IFERROR(VLOOKUP(Table1[[#This Row],[SKU Code]],'SKU Size'!$G:$H,2,FALSE),0)*Table1[[#This Row],[Cases]]</f>
        <v>10154.548083547093</v>
      </c>
      <c r="P1661" t="str">
        <f t="shared" si="27"/>
        <v>D0384</v>
      </c>
      <c r="Q1661" t="str">
        <f>IFERROR(VLOOKUP(Table1[[#This Row],[Trim Distributor Code]],Sheet1!$N:$O,2,FALSE),0)</f>
        <v>D0115</v>
      </c>
      <c r="R1661" t="str">
        <f>IFERROR(VLOOKUP(Table1[[#This Row],[Salesflo AppUser Code]],HIE!$A:$B,2,FALSE),0)</f>
        <v>Active</v>
      </c>
      <c r="S1661" t="str">
        <f>IFERROR(VLOOKUP(Table1[[#This Row],[Salesflo AppUser Code]],HIE!$A:$B,2,FALSE),0)</f>
        <v>Active</v>
      </c>
      <c r="T1661" t="s">
        <v>2772</v>
      </c>
      <c r="U1661" t="s">
        <v>2907</v>
      </c>
      <c r="V1661" t="s">
        <v>1423</v>
      </c>
      <c r="W1661" t="s">
        <v>1431</v>
      </c>
      <c r="X1661" t="str">
        <f>IFERROR(VLOOKUP( Table1[[#This Row],[Trim Distributor Code]],Sheet1!$A:$J,10,FALSE),0)</f>
        <v>Active</v>
      </c>
    </row>
    <row r="1662" spans="1:24" hidden="1" x14ac:dyDescent="0.3">
      <c r="A1662" t="s">
        <v>4938</v>
      </c>
      <c r="B1662" t="s">
        <v>3289</v>
      </c>
      <c r="C1662" t="s">
        <v>4925</v>
      </c>
      <c r="D1662" s="8" t="s">
        <v>1412</v>
      </c>
      <c r="E1662" t="s">
        <v>4926</v>
      </c>
      <c r="F1662" t="s">
        <v>4927</v>
      </c>
      <c r="G1662" t="s">
        <v>4521</v>
      </c>
      <c r="H1662" t="s">
        <v>4113</v>
      </c>
      <c r="I1662" t="s">
        <v>4540</v>
      </c>
      <c r="J1662" t="s">
        <v>14</v>
      </c>
      <c r="K1662">
        <v>5</v>
      </c>
      <c r="L1662" s="2" t="s">
        <v>1412</v>
      </c>
      <c r="M1662" s="2">
        <f ca="1">Table1[[#This Row],[Cases]]*Table1[[#This Row],[Pack Size]]</f>
        <v>0</v>
      </c>
      <c r="N1662" s="1">
        <f ca="1">Table1[[#This Row],[Cases]]*Table1[[#This Row],[Pack Size]]</f>
        <v>120</v>
      </c>
      <c r="O1662" s="1">
        <f>IFERROR(VLOOKUP(Table1[[#This Row],[SKU Code]],'SKU Size'!$G:$H,2,FALSE),0)*Table1[[#This Row],[Cases]]</f>
        <v>17957.36632625305</v>
      </c>
      <c r="P1662" t="str">
        <f t="shared" si="27"/>
        <v>D0384</v>
      </c>
      <c r="Q1662" t="str">
        <f>IFERROR(VLOOKUP(Table1[[#This Row],[Trim Distributor Code]],Sheet1!$N:$O,2,FALSE),0)</f>
        <v>D0115</v>
      </c>
      <c r="R1662" t="str">
        <f>IFERROR(VLOOKUP(Table1[[#This Row],[Salesflo AppUser Code]],HIE!$A:$B,2,FALSE),0)</f>
        <v>Active</v>
      </c>
      <c r="S1662" t="str">
        <f>IFERROR(VLOOKUP(Table1[[#This Row],[Salesflo AppUser Code]],HIE!$A:$B,2,FALSE),0)</f>
        <v>Active</v>
      </c>
      <c r="T1662" t="s">
        <v>2772</v>
      </c>
      <c r="U1662" t="s">
        <v>2907</v>
      </c>
      <c r="V1662" t="s">
        <v>1632</v>
      </c>
      <c r="W1662" t="s">
        <v>1688</v>
      </c>
      <c r="X1662" t="str">
        <f>IFERROR(VLOOKUP( Table1[[#This Row],[Trim Distributor Code]],Sheet1!$A:$J,10,FALSE),0)</f>
        <v>Active</v>
      </c>
    </row>
    <row r="1663" spans="1:24" hidden="1" x14ac:dyDescent="0.3">
      <c r="A1663" t="s">
        <v>4938</v>
      </c>
      <c r="B1663" t="s">
        <v>3289</v>
      </c>
      <c r="C1663" t="s">
        <v>4925</v>
      </c>
      <c r="D1663" s="8" t="s">
        <v>1412</v>
      </c>
      <c r="E1663" t="s">
        <v>4926</v>
      </c>
      <c r="F1663" t="s">
        <v>4927</v>
      </c>
      <c r="G1663" t="s">
        <v>4107</v>
      </c>
      <c r="H1663" t="s">
        <v>4113</v>
      </c>
      <c r="I1663" t="s">
        <v>4748</v>
      </c>
      <c r="J1663" t="s">
        <v>2021</v>
      </c>
      <c r="K1663">
        <v>2</v>
      </c>
      <c r="L1663" s="2" t="s">
        <v>1412</v>
      </c>
      <c r="M1663" s="2">
        <f ca="1">Table1[[#This Row],[Cases]]*Table1[[#This Row],[Pack Size]]</f>
        <v>0</v>
      </c>
      <c r="N1663" s="1">
        <f ca="1">Table1[[#This Row],[Cases]]*Table1[[#This Row],[Pack Size]]</f>
        <v>48</v>
      </c>
      <c r="O1663" s="1">
        <f>IFERROR(VLOOKUP(Table1[[#This Row],[SKU Code]],'SKU Size'!$G:$H,2,FALSE),0)*Table1[[#This Row],[Cases]]</f>
        <v>14925.286182001293</v>
      </c>
      <c r="P1663" t="str">
        <f t="shared" si="27"/>
        <v>D0384</v>
      </c>
      <c r="Q1663" t="str">
        <f>IFERROR(VLOOKUP(Table1[[#This Row],[Trim Distributor Code]],Sheet1!$N:$O,2,FALSE),0)</f>
        <v>D0115</v>
      </c>
      <c r="R1663" t="str">
        <f>IFERROR(VLOOKUP(Table1[[#This Row],[Salesflo AppUser Code]],HIE!$A:$B,2,FALSE),0)</f>
        <v>Active</v>
      </c>
      <c r="S1663" t="str">
        <f>IFERROR(VLOOKUP(Table1[[#This Row],[Salesflo AppUser Code]],HIE!$A:$B,2,FALSE),0)</f>
        <v>Active</v>
      </c>
      <c r="T1663" t="s">
        <v>2772</v>
      </c>
      <c r="U1663" t="s">
        <v>2907</v>
      </c>
      <c r="V1663" t="s">
        <v>1632</v>
      </c>
      <c r="W1663" t="s">
        <v>1867</v>
      </c>
      <c r="X1663" t="str">
        <f>IFERROR(VLOOKUP( Table1[[#This Row],[Trim Distributor Code]],Sheet1!$A:$J,10,FALSE),0)</f>
        <v>Active</v>
      </c>
    </row>
    <row r="1664" spans="1:24" hidden="1" x14ac:dyDescent="0.3">
      <c r="A1664" t="s">
        <v>4938</v>
      </c>
      <c r="B1664" t="s">
        <v>3289</v>
      </c>
      <c r="C1664" t="s">
        <v>4925</v>
      </c>
      <c r="D1664" s="8" t="s">
        <v>1412</v>
      </c>
      <c r="E1664" t="s">
        <v>4926</v>
      </c>
      <c r="F1664" t="s">
        <v>4927</v>
      </c>
      <c r="G1664" t="s">
        <v>4111</v>
      </c>
      <c r="H1664" t="s">
        <v>4113</v>
      </c>
      <c r="I1664" t="s">
        <v>4541</v>
      </c>
      <c r="J1664" t="s">
        <v>1656</v>
      </c>
      <c r="K1664" s="1">
        <v>1</v>
      </c>
      <c r="L1664" s="1" t="s">
        <v>1412</v>
      </c>
      <c r="M1664" s="2">
        <f ca="1">Table1[[#This Row],[Cases]]*Table1[[#This Row],[Pack Size]]</f>
        <v>0</v>
      </c>
      <c r="N1664" s="1">
        <f ca="1">Table1[[#This Row],[Cases]]*Table1[[#This Row],[Pack Size]]</f>
        <v>48</v>
      </c>
      <c r="O1664" s="1">
        <f>IFERROR(VLOOKUP(Table1[[#This Row],[SKU Code]],'SKU Size'!$G:$H,2,FALSE),0)*Table1[[#This Row],[Cases]]</f>
        <v>1003.9148759070089</v>
      </c>
      <c r="P1664" t="str">
        <f t="shared" si="27"/>
        <v>D0384</v>
      </c>
      <c r="Q1664" t="str">
        <f>IFERROR(VLOOKUP(Table1[[#This Row],[Trim Distributor Code]],Sheet1!$N:$O,2,FALSE),0)</f>
        <v>D0115</v>
      </c>
      <c r="R1664" t="str">
        <f>IFERROR(VLOOKUP(Table1[[#This Row],[Salesflo AppUser Code]],HIE!$A:$B,2,FALSE),0)</f>
        <v>Active</v>
      </c>
      <c r="S1664" t="str">
        <f>IFERROR(VLOOKUP(Table1[[#This Row],[Salesflo AppUser Code]],HIE!$A:$B,2,FALSE),0)</f>
        <v>Active</v>
      </c>
      <c r="T1664" t="s">
        <v>2772</v>
      </c>
      <c r="U1664" t="s">
        <v>2907</v>
      </c>
      <c r="V1664" t="s">
        <v>1632</v>
      </c>
      <c r="W1664" t="s">
        <v>1431</v>
      </c>
      <c r="X1664" t="str">
        <f>IFERROR(VLOOKUP( Table1[[#This Row],[Trim Distributor Code]],Sheet1!$A:$J,10,FALSE),0)</f>
        <v>Active</v>
      </c>
    </row>
    <row r="1665" spans="1:24" hidden="1" x14ac:dyDescent="0.3">
      <c r="A1665" t="s">
        <v>4938</v>
      </c>
      <c r="B1665" t="s">
        <v>3289</v>
      </c>
      <c r="C1665" t="s">
        <v>4925</v>
      </c>
      <c r="D1665" s="8" t="s">
        <v>1412</v>
      </c>
      <c r="E1665" t="s">
        <v>4926</v>
      </c>
      <c r="F1665" t="s">
        <v>4927</v>
      </c>
      <c r="G1665" t="s">
        <v>1422</v>
      </c>
      <c r="H1665" t="s">
        <v>4360</v>
      </c>
      <c r="I1665" t="s">
        <v>4645</v>
      </c>
      <c r="J1665" t="s">
        <v>4271</v>
      </c>
      <c r="K1665">
        <v>2</v>
      </c>
      <c r="L1665" s="2" t="s">
        <v>1412</v>
      </c>
      <c r="M1665" s="2">
        <f ca="1">Table1[[#This Row],[Cases]]*Table1[[#This Row],[Pack Size]]</f>
        <v>0</v>
      </c>
      <c r="N1665" s="1">
        <f ca="1">Table1[[#This Row],[Cases]]*Table1[[#This Row],[Pack Size]]</f>
        <v>192</v>
      </c>
      <c r="O1665" s="1">
        <f>IFERROR(VLOOKUP(Table1[[#This Row],[SKU Code]],'SKU Size'!$G:$H,2,FALSE),0)*Table1[[#This Row],[Cases]]</f>
        <v>0</v>
      </c>
      <c r="P1665" t="str">
        <f t="shared" si="27"/>
        <v>D0384</v>
      </c>
      <c r="Q1665" t="str">
        <f>IFERROR(VLOOKUP(Table1[[#This Row],[Trim Distributor Code]],Sheet1!$N:$O,2,FALSE),0)</f>
        <v>D0115</v>
      </c>
      <c r="R1665" t="str">
        <f>IFERROR(VLOOKUP(Table1[[#This Row],[Salesflo AppUser Code]],HIE!$A:$B,2,FALSE),0)</f>
        <v>Active</v>
      </c>
      <c r="S1665" t="str">
        <f>IFERROR(VLOOKUP(Table1[[#This Row],[Salesflo AppUser Code]],HIE!$A:$B,2,FALSE),0)</f>
        <v>Active</v>
      </c>
      <c r="T1665" t="s">
        <v>2772</v>
      </c>
      <c r="U1665" t="s">
        <v>2907</v>
      </c>
      <c r="V1665" t="s">
        <v>4360</v>
      </c>
      <c r="W1665" t="s">
        <v>1422</v>
      </c>
      <c r="X1665" t="str">
        <f>IFERROR(VLOOKUP( Table1[[#This Row],[Trim Distributor Code]],Sheet1!$A:$J,10,FALSE),0)</f>
        <v>Active</v>
      </c>
    </row>
    <row r="1666" spans="1:24" hidden="1" x14ac:dyDescent="0.3">
      <c r="A1666" t="s">
        <v>4938</v>
      </c>
      <c r="B1666" t="s">
        <v>3289</v>
      </c>
      <c r="C1666" t="s">
        <v>4925</v>
      </c>
      <c r="D1666" s="8" t="s">
        <v>1412</v>
      </c>
      <c r="E1666" t="s">
        <v>4926</v>
      </c>
      <c r="F1666" t="s">
        <v>4927</v>
      </c>
      <c r="G1666" t="s">
        <v>2542</v>
      </c>
      <c r="H1666" t="s">
        <v>2268</v>
      </c>
      <c r="I1666" t="s">
        <v>4595</v>
      </c>
      <c r="J1666" t="s">
        <v>2543</v>
      </c>
      <c r="K1666">
        <v>5</v>
      </c>
      <c r="L1666" s="2" t="s">
        <v>1412</v>
      </c>
      <c r="M1666" s="2">
        <f ca="1">Table1[[#This Row],[Cases]]*Table1[[#This Row],[Pack Size]]</f>
        <v>0</v>
      </c>
      <c r="N1666" s="1">
        <f ca="1">Table1[[#This Row],[Cases]]*Table1[[#This Row],[Pack Size]]</f>
        <v>2400</v>
      </c>
      <c r="O1666" s="1">
        <f>IFERROR(VLOOKUP(Table1[[#This Row],[SKU Code]],'SKU Size'!$G:$H,2,FALSE),0)*Table1[[#This Row],[Cases]]</f>
        <v>24964.926738875882</v>
      </c>
      <c r="P1666" t="str">
        <f t="shared" ref="P1666:P1727" si="28">TRIM(E1666)</f>
        <v>D0384</v>
      </c>
      <c r="Q1666" t="str">
        <f>IFERROR(VLOOKUP(Table1[[#This Row],[Trim Distributor Code]],Sheet1!$N:$O,2,FALSE),0)</f>
        <v>D0115</v>
      </c>
      <c r="R1666" t="str">
        <f>IFERROR(VLOOKUP(Table1[[#This Row],[Salesflo AppUser Code]],HIE!$A:$B,2,FALSE),0)</f>
        <v>Active</v>
      </c>
      <c r="S1666" t="str">
        <f>IFERROR(VLOOKUP(Table1[[#This Row],[Salesflo AppUser Code]],HIE!$A:$B,2,FALSE),0)</f>
        <v>Active</v>
      </c>
      <c r="T1666" t="s">
        <v>2772</v>
      </c>
      <c r="U1666" t="s">
        <v>2907</v>
      </c>
      <c r="V1666" t="s">
        <v>2268</v>
      </c>
      <c r="W1666" t="s">
        <v>2542</v>
      </c>
      <c r="X1666" t="str">
        <f>IFERROR(VLOOKUP( Table1[[#This Row],[Trim Distributor Code]],Sheet1!$A:$J,10,FALSE),0)</f>
        <v>Active</v>
      </c>
    </row>
    <row r="1667" spans="1:24" hidden="1" x14ac:dyDescent="0.3">
      <c r="A1667" t="s">
        <v>4938</v>
      </c>
      <c r="B1667" t="s">
        <v>3289</v>
      </c>
      <c r="C1667" t="s">
        <v>4925</v>
      </c>
      <c r="D1667" s="8" t="s">
        <v>1412</v>
      </c>
      <c r="E1667" t="s">
        <v>4926</v>
      </c>
      <c r="F1667" t="s">
        <v>4927</v>
      </c>
      <c r="G1667" t="s">
        <v>2581</v>
      </c>
      <c r="H1667" t="s">
        <v>4115</v>
      </c>
      <c r="I1667" t="s">
        <v>4542</v>
      </c>
      <c r="J1667" t="s">
        <v>16</v>
      </c>
      <c r="K1667">
        <v>1</v>
      </c>
      <c r="L1667" s="2" t="s">
        <v>1412</v>
      </c>
      <c r="M1667" s="2">
        <f ca="1">Table1[[#This Row],[Cases]]*Table1[[#This Row],[Pack Size]]</f>
        <v>0</v>
      </c>
      <c r="N1667" s="1">
        <f ca="1">Table1[[#This Row],[Cases]]*Table1[[#This Row],[Pack Size]]</f>
        <v>288</v>
      </c>
      <c r="O1667" s="1">
        <f>IFERROR(VLOOKUP(Table1[[#This Row],[SKU Code]],'SKU Size'!$G:$H,2,FALSE),0)*Table1[[#This Row],[Cases]]</f>
        <v>4853.4292677265948</v>
      </c>
      <c r="P1667" t="str">
        <f t="shared" si="28"/>
        <v>D0384</v>
      </c>
      <c r="Q1667" t="str">
        <f>IFERROR(VLOOKUP(Table1[[#This Row],[Trim Distributor Code]],Sheet1!$N:$O,2,FALSE),0)</f>
        <v>D0115</v>
      </c>
      <c r="R1667" t="str">
        <f>IFERROR(VLOOKUP(Table1[[#This Row],[Salesflo AppUser Code]],HIE!$A:$B,2,FALSE),0)</f>
        <v>Active</v>
      </c>
      <c r="S1667" t="str">
        <f>IFERROR(VLOOKUP(Table1[[#This Row],[Salesflo AppUser Code]],HIE!$A:$B,2,FALSE),0)</f>
        <v>Active</v>
      </c>
      <c r="T1667" t="s">
        <v>2772</v>
      </c>
      <c r="U1667" t="s">
        <v>2907</v>
      </c>
      <c r="V1667" t="s">
        <v>2616</v>
      </c>
      <c r="W1667" t="s">
        <v>2617</v>
      </c>
      <c r="X1667" t="str">
        <f>IFERROR(VLOOKUP( Table1[[#This Row],[Trim Distributor Code]],Sheet1!$A:$J,10,FALSE),0)</f>
        <v>Active</v>
      </c>
    </row>
    <row r="1668" spans="1:24" hidden="1" x14ac:dyDescent="0.3">
      <c r="A1668" t="s">
        <v>4938</v>
      </c>
      <c r="B1668" t="s">
        <v>3289</v>
      </c>
      <c r="C1668" t="s">
        <v>4925</v>
      </c>
      <c r="D1668" s="8" t="s">
        <v>1412</v>
      </c>
      <c r="E1668" t="s">
        <v>4926</v>
      </c>
      <c r="F1668" t="s">
        <v>4927</v>
      </c>
      <c r="G1668" t="s">
        <v>2581</v>
      </c>
      <c r="H1668" t="s">
        <v>4116</v>
      </c>
      <c r="I1668" t="s">
        <v>4543</v>
      </c>
      <c r="J1668" t="s">
        <v>15</v>
      </c>
      <c r="K1668">
        <v>1</v>
      </c>
      <c r="L1668" s="2" t="s">
        <v>1412</v>
      </c>
      <c r="M1668" s="2">
        <f ca="1">Table1[[#This Row],[Cases]]*Table1[[#This Row],[Pack Size]]</f>
        <v>0</v>
      </c>
      <c r="N1668" s="1">
        <f ca="1">Table1[[#This Row],[Cases]]*Table1[[#This Row],[Pack Size]]</f>
        <v>144</v>
      </c>
      <c r="O1668" s="1">
        <f>IFERROR(VLOOKUP(Table1[[#This Row],[SKU Code]],'SKU Size'!$G:$H,2,FALSE),0)*Table1[[#This Row],[Cases]]</f>
        <v>5525.4887765477251</v>
      </c>
      <c r="P1668" t="str">
        <f t="shared" si="28"/>
        <v>D0384</v>
      </c>
      <c r="Q1668" t="str">
        <f>IFERROR(VLOOKUP(Table1[[#This Row],[Trim Distributor Code]],Sheet1!$N:$O,2,FALSE),0)</f>
        <v>D0115</v>
      </c>
      <c r="R1668" t="str">
        <f>IFERROR(VLOOKUP(Table1[[#This Row],[Salesflo AppUser Code]],HIE!$A:$B,2,FALSE),0)</f>
        <v>Active</v>
      </c>
      <c r="S1668" t="str">
        <f>IFERROR(VLOOKUP(Table1[[#This Row],[Salesflo AppUser Code]],HIE!$A:$B,2,FALSE),0)</f>
        <v>Active</v>
      </c>
      <c r="T1668" t="s">
        <v>2772</v>
      </c>
      <c r="U1668" t="s">
        <v>2907</v>
      </c>
      <c r="V1668" t="s">
        <v>2582</v>
      </c>
      <c r="W1668" t="s">
        <v>2590</v>
      </c>
      <c r="X1668" t="str">
        <f>IFERROR(VLOOKUP( Table1[[#This Row],[Trim Distributor Code]],Sheet1!$A:$J,10,FALSE),0)</f>
        <v>Active</v>
      </c>
    </row>
    <row r="1669" spans="1:24" hidden="1" x14ac:dyDescent="0.3">
      <c r="A1669" t="s">
        <v>4938</v>
      </c>
      <c r="B1669" t="s">
        <v>3290</v>
      </c>
      <c r="C1669" t="s">
        <v>4928</v>
      </c>
      <c r="D1669" s="8" t="s">
        <v>1412</v>
      </c>
      <c r="E1669" t="s">
        <v>4926</v>
      </c>
      <c r="F1669" t="s">
        <v>4927</v>
      </c>
      <c r="G1669" t="s">
        <v>1688</v>
      </c>
      <c r="H1669" t="s">
        <v>4106</v>
      </c>
      <c r="I1669" t="s">
        <v>4891</v>
      </c>
      <c r="J1669" t="s">
        <v>11</v>
      </c>
      <c r="K1669" s="1">
        <v>200</v>
      </c>
      <c r="L1669" s="1" t="s">
        <v>1412</v>
      </c>
      <c r="M1669" s="2">
        <f ca="1">Table1[[#This Row],[Cases]]*Table1[[#This Row],[Pack Size]]</f>
        <v>0</v>
      </c>
      <c r="N1669" s="1">
        <f ca="1">Table1[[#This Row],[Cases]]*Table1[[#This Row],[Pack Size]]</f>
        <v>70400</v>
      </c>
      <c r="O1669" s="1">
        <f>IFERROR(VLOOKUP(Table1[[#This Row],[SKU Code]],'SKU Size'!$G:$H,2,FALSE),0)*Table1[[#This Row],[Cases]]</f>
        <v>1752949.6464307816</v>
      </c>
      <c r="P1669" t="str">
        <f t="shared" si="28"/>
        <v>D0384</v>
      </c>
      <c r="Q1669" t="str">
        <f>IFERROR(VLOOKUP(Table1[[#This Row],[Trim Distributor Code]],Sheet1!$N:$O,2,FALSE),0)</f>
        <v>D0115</v>
      </c>
      <c r="R1669" t="str">
        <f>IFERROR(VLOOKUP(Table1[[#This Row],[Salesflo AppUser Code]],HIE!$A:$B,2,FALSE),0)</f>
        <v>Active</v>
      </c>
      <c r="S1669" t="str">
        <f>IFERROR(VLOOKUP(Table1[[#This Row],[Salesflo AppUser Code]],HIE!$A:$B,2,FALSE),0)</f>
        <v>Active</v>
      </c>
      <c r="T1669" t="s">
        <v>2772</v>
      </c>
      <c r="U1669" t="s">
        <v>2907</v>
      </c>
      <c r="V1669" t="s">
        <v>1444</v>
      </c>
      <c r="W1669" t="s">
        <v>1688</v>
      </c>
      <c r="X1669" t="str">
        <f>IFERROR(VLOOKUP( Table1[[#This Row],[Trim Distributor Code]],Sheet1!$A:$J,10,FALSE),0)</f>
        <v>Active</v>
      </c>
    </row>
    <row r="1670" spans="1:24" hidden="1" x14ac:dyDescent="0.3">
      <c r="A1670" t="s">
        <v>4938</v>
      </c>
      <c r="B1670" t="s">
        <v>3290</v>
      </c>
      <c r="C1670" t="s">
        <v>4928</v>
      </c>
      <c r="D1670" s="8" t="s">
        <v>1412</v>
      </c>
      <c r="E1670" t="s">
        <v>4926</v>
      </c>
      <c r="F1670" t="s">
        <v>4927</v>
      </c>
      <c r="G1670" t="s">
        <v>4107</v>
      </c>
      <c r="H1670" t="s">
        <v>4106</v>
      </c>
      <c r="I1670" t="s">
        <v>4747</v>
      </c>
      <c r="J1670" t="s">
        <v>1954</v>
      </c>
      <c r="K1670">
        <v>10</v>
      </c>
      <c r="L1670" s="2" t="s">
        <v>1412</v>
      </c>
      <c r="M1670" s="2">
        <f ca="1">Table1[[#This Row],[Cases]]*Table1[[#This Row],[Pack Size]]</f>
        <v>0</v>
      </c>
      <c r="N1670" s="1">
        <f ca="1">Table1[[#This Row],[Cases]]*Table1[[#This Row],[Pack Size]]</f>
        <v>2880</v>
      </c>
      <c r="O1670" s="1">
        <f>IFERROR(VLOOKUP(Table1[[#This Row],[SKU Code]],'SKU Size'!$G:$H,2,FALSE),0)*Table1[[#This Row],[Cases]]</f>
        <v>82022.000669142028</v>
      </c>
      <c r="P1670" t="str">
        <f t="shared" si="28"/>
        <v>D0384</v>
      </c>
      <c r="Q1670" t="str">
        <f>IFERROR(VLOOKUP(Table1[[#This Row],[Trim Distributor Code]],Sheet1!$N:$O,2,FALSE),0)</f>
        <v>D0115</v>
      </c>
      <c r="R1670" t="str">
        <f>IFERROR(VLOOKUP(Table1[[#This Row],[Salesflo AppUser Code]],HIE!$A:$B,2,FALSE),0)</f>
        <v>Active</v>
      </c>
      <c r="S1670" t="str">
        <f>IFERROR(VLOOKUP(Table1[[#This Row],[Salesflo AppUser Code]],HIE!$A:$B,2,FALSE),0)</f>
        <v>Active</v>
      </c>
      <c r="T1670" t="s">
        <v>2772</v>
      </c>
      <c r="U1670" t="s">
        <v>2907</v>
      </c>
      <c r="V1670" t="s">
        <v>1444</v>
      </c>
      <c r="W1670" t="s">
        <v>1867</v>
      </c>
      <c r="X1670" t="str">
        <f>IFERROR(VLOOKUP( Table1[[#This Row],[Trim Distributor Code]],Sheet1!$A:$J,10,FALSE),0)</f>
        <v>Active</v>
      </c>
    </row>
    <row r="1671" spans="1:24" hidden="1" x14ac:dyDescent="0.3">
      <c r="A1671" t="s">
        <v>4938</v>
      </c>
      <c r="B1671" t="s">
        <v>3290</v>
      </c>
      <c r="C1671" t="s">
        <v>4928</v>
      </c>
      <c r="D1671" s="8" t="s">
        <v>1412</v>
      </c>
      <c r="E1671" t="s">
        <v>4926</v>
      </c>
      <c r="F1671" t="s">
        <v>4927</v>
      </c>
      <c r="G1671" t="s">
        <v>4107</v>
      </c>
      <c r="H1671" t="s">
        <v>4137</v>
      </c>
      <c r="I1671" t="s">
        <v>4710</v>
      </c>
      <c r="J1671" t="s">
        <v>1995</v>
      </c>
      <c r="K1671">
        <v>5</v>
      </c>
      <c r="L1671" s="2" t="s">
        <v>1412</v>
      </c>
      <c r="M1671" s="2">
        <f ca="1">Table1[[#This Row],[Cases]]*Table1[[#This Row],[Pack Size]]</f>
        <v>0</v>
      </c>
      <c r="N1671" s="1">
        <f ca="1">Table1[[#This Row],[Cases]]*Table1[[#This Row],[Pack Size]]</f>
        <v>960</v>
      </c>
      <c r="O1671" s="1">
        <f>IFERROR(VLOOKUP(Table1[[#This Row],[SKU Code]],'SKU Size'!$G:$H,2,FALSE),0)*Table1[[#This Row],[Cases]]</f>
        <v>41529.207982250082</v>
      </c>
      <c r="P1671" t="str">
        <f t="shared" si="28"/>
        <v>D0384</v>
      </c>
      <c r="Q1671" t="str">
        <f>IFERROR(VLOOKUP(Table1[[#This Row],[Trim Distributor Code]],Sheet1!$N:$O,2,FALSE),0)</f>
        <v>D0115</v>
      </c>
      <c r="R1671" t="str">
        <f>IFERROR(VLOOKUP(Table1[[#This Row],[Salesflo AppUser Code]],HIE!$A:$B,2,FALSE),0)</f>
        <v>Active</v>
      </c>
      <c r="S1671" t="str">
        <f>IFERROR(VLOOKUP(Table1[[#This Row],[Salesflo AppUser Code]],HIE!$A:$B,2,FALSE),0)</f>
        <v>Active</v>
      </c>
      <c r="T1671" t="s">
        <v>2772</v>
      </c>
      <c r="U1671" t="s">
        <v>2907</v>
      </c>
      <c r="V1671" t="s">
        <v>1606</v>
      </c>
      <c r="W1671" t="s">
        <v>1867</v>
      </c>
      <c r="X1671" t="str">
        <f>IFERROR(VLOOKUP( Table1[[#This Row],[Trim Distributor Code]],Sheet1!$A:$J,10,FALSE),0)</f>
        <v>Active</v>
      </c>
    </row>
    <row r="1672" spans="1:24" hidden="1" x14ac:dyDescent="0.3">
      <c r="A1672" t="s">
        <v>4938</v>
      </c>
      <c r="B1672" t="s">
        <v>3290</v>
      </c>
      <c r="C1672" t="s">
        <v>4928</v>
      </c>
      <c r="D1672" s="8" t="s">
        <v>1412</v>
      </c>
      <c r="E1672" t="s">
        <v>4926</v>
      </c>
      <c r="F1672" t="s">
        <v>4927</v>
      </c>
      <c r="G1672" t="s">
        <v>4108</v>
      </c>
      <c r="H1672" t="s">
        <v>4109</v>
      </c>
      <c r="I1672" t="s">
        <v>4566</v>
      </c>
      <c r="J1672" t="s">
        <v>13</v>
      </c>
      <c r="K1672">
        <v>2</v>
      </c>
      <c r="L1672" s="2" t="s">
        <v>1412</v>
      </c>
      <c r="M1672" s="2">
        <f ca="1">Table1[[#This Row],[Cases]]*Table1[[#This Row],[Pack Size]]</f>
        <v>0</v>
      </c>
      <c r="N1672" s="1">
        <f ca="1">Table1[[#This Row],[Cases]]*Table1[[#This Row],[Pack Size]]</f>
        <v>200</v>
      </c>
      <c r="O1672" s="1">
        <f>IFERROR(VLOOKUP(Table1[[#This Row],[SKU Code]],'SKU Size'!$G:$H,2,FALSE),0)*Table1[[#This Row],[Cases]]</f>
        <v>21137.348118609414</v>
      </c>
      <c r="P1672" t="str">
        <f t="shared" si="28"/>
        <v>D0384</v>
      </c>
      <c r="Q1672" t="str">
        <f>IFERROR(VLOOKUP(Table1[[#This Row],[Trim Distributor Code]],Sheet1!$N:$O,2,FALSE),0)</f>
        <v>D0115</v>
      </c>
      <c r="R1672" t="str">
        <f>IFERROR(VLOOKUP(Table1[[#This Row],[Salesflo AppUser Code]],HIE!$A:$B,2,FALSE),0)</f>
        <v>Active</v>
      </c>
      <c r="S1672" t="str">
        <f>IFERROR(VLOOKUP(Table1[[#This Row],[Salesflo AppUser Code]],HIE!$A:$B,2,FALSE),0)</f>
        <v>Active</v>
      </c>
      <c r="T1672" t="s">
        <v>2772</v>
      </c>
      <c r="U1672" t="s">
        <v>2907</v>
      </c>
      <c r="V1672" t="s">
        <v>1423</v>
      </c>
      <c r="W1672" t="s">
        <v>1659</v>
      </c>
      <c r="X1672" t="str">
        <f>IFERROR(VLOOKUP( Table1[[#This Row],[Trim Distributor Code]],Sheet1!$A:$J,10,FALSE),0)</f>
        <v>Active</v>
      </c>
    </row>
    <row r="1673" spans="1:24" hidden="1" x14ac:dyDescent="0.3">
      <c r="A1673" t="s">
        <v>4938</v>
      </c>
      <c r="B1673" t="s">
        <v>3290</v>
      </c>
      <c r="C1673" t="s">
        <v>4928</v>
      </c>
      <c r="D1673" s="8" t="s">
        <v>1412</v>
      </c>
      <c r="E1673" t="s">
        <v>4926</v>
      </c>
      <c r="F1673" t="s">
        <v>4927</v>
      </c>
      <c r="G1673" t="s">
        <v>4110</v>
      </c>
      <c r="H1673" t="s">
        <v>4109</v>
      </c>
      <c r="J1673" t="s">
        <v>1682</v>
      </c>
      <c r="K1673" s="1">
        <v>0.5</v>
      </c>
      <c r="L1673" s="1" t="s">
        <v>1412</v>
      </c>
      <c r="M1673" s="2">
        <f ca="1">Table1[[#This Row],[Cases]]*Table1[[#This Row],[Pack Size]]</f>
        <v>0</v>
      </c>
      <c r="N1673" s="1">
        <f ca="1">Table1[[#This Row],[Cases]]*Table1[[#This Row],[Pack Size]]</f>
        <v>50</v>
      </c>
      <c r="O1673" s="1">
        <f>IFERROR(VLOOKUP(Table1[[#This Row],[SKU Code]],'SKU Size'!$G:$H,2,FALSE),0)*Table1[[#This Row],[Cases]]</f>
        <v>3773.5673677581854</v>
      </c>
      <c r="P1673" t="str">
        <f t="shared" si="28"/>
        <v>D0384</v>
      </c>
      <c r="Q1673" t="str">
        <f>IFERROR(VLOOKUP(Table1[[#This Row],[Trim Distributor Code]],Sheet1!$N:$O,2,FALSE),0)</f>
        <v>D0115</v>
      </c>
      <c r="R1673" t="str">
        <f>IFERROR(VLOOKUP(Table1[[#This Row],[Salesflo AppUser Code]],HIE!$A:$B,2,FALSE),0)</f>
        <v>Active</v>
      </c>
      <c r="S1673" t="str">
        <f>IFERROR(VLOOKUP(Table1[[#This Row],[Salesflo AppUser Code]],HIE!$A:$B,2,FALSE),0)</f>
        <v>Active</v>
      </c>
      <c r="T1673" t="s">
        <v>2772</v>
      </c>
      <c r="U1673" t="s">
        <v>2907</v>
      </c>
      <c r="V1673" t="s">
        <v>1423</v>
      </c>
      <c r="W1673" t="s">
        <v>1679</v>
      </c>
      <c r="X1673" t="str">
        <f>IFERROR(VLOOKUP( Table1[[#This Row],[Trim Distributor Code]],Sheet1!$A:$J,10,FALSE),0)</f>
        <v>Active</v>
      </c>
    </row>
    <row r="1674" spans="1:24" hidden="1" x14ac:dyDescent="0.3">
      <c r="A1674" t="s">
        <v>4938</v>
      </c>
      <c r="B1674" t="s">
        <v>3290</v>
      </c>
      <c r="C1674" t="s">
        <v>4928</v>
      </c>
      <c r="D1674" s="8" t="s">
        <v>1412</v>
      </c>
      <c r="E1674" t="s">
        <v>4926</v>
      </c>
      <c r="F1674" t="s">
        <v>4927</v>
      </c>
      <c r="G1674" t="s">
        <v>4112</v>
      </c>
      <c r="H1674" t="s">
        <v>4109</v>
      </c>
      <c r="I1674" t="s">
        <v>4749</v>
      </c>
      <c r="J1674" t="s">
        <v>1877</v>
      </c>
      <c r="K1674" s="1">
        <v>1</v>
      </c>
      <c r="L1674" s="1" t="s">
        <v>1412</v>
      </c>
      <c r="M1674" s="2">
        <f ca="1">Table1[[#This Row],[Cases]]*Table1[[#This Row],[Pack Size]]</f>
        <v>0</v>
      </c>
      <c r="N1674" s="1">
        <f ca="1">Table1[[#This Row],[Cases]]*Table1[[#This Row],[Pack Size]]</f>
        <v>100</v>
      </c>
      <c r="O1674" s="1">
        <f>IFERROR(VLOOKUP(Table1[[#This Row],[SKU Code]],'SKU Size'!$G:$H,2,FALSE),0)*Table1[[#This Row],[Cases]]</f>
        <v>12376.544728373152</v>
      </c>
      <c r="P1674" t="str">
        <f t="shared" si="28"/>
        <v>D0384</v>
      </c>
      <c r="Q1674" t="str">
        <f>IFERROR(VLOOKUP(Table1[[#This Row],[Trim Distributor Code]],Sheet1!$N:$O,2,FALSE),0)</f>
        <v>D0115</v>
      </c>
      <c r="R1674" t="str">
        <f>IFERROR(VLOOKUP(Table1[[#This Row],[Salesflo AppUser Code]],HIE!$A:$B,2,FALSE),0)</f>
        <v>Active</v>
      </c>
      <c r="S1674" t="str">
        <f>IFERROR(VLOOKUP(Table1[[#This Row],[Salesflo AppUser Code]],HIE!$A:$B,2,FALSE),0)</f>
        <v>Active</v>
      </c>
      <c r="T1674" t="s">
        <v>2772</v>
      </c>
      <c r="U1674" t="s">
        <v>2907</v>
      </c>
      <c r="V1674" t="s">
        <v>1423</v>
      </c>
      <c r="W1674" t="s">
        <v>1868</v>
      </c>
      <c r="X1674" t="str">
        <f>IFERROR(VLOOKUP( Table1[[#This Row],[Trim Distributor Code]],Sheet1!$A:$J,10,FALSE),0)</f>
        <v>Active</v>
      </c>
    </row>
    <row r="1675" spans="1:24" hidden="1" x14ac:dyDescent="0.3">
      <c r="A1675" t="s">
        <v>4938</v>
      </c>
      <c r="B1675" t="s">
        <v>3290</v>
      </c>
      <c r="C1675" t="s">
        <v>4928</v>
      </c>
      <c r="D1675" s="8" t="s">
        <v>1412</v>
      </c>
      <c r="E1675" t="s">
        <v>4926</v>
      </c>
      <c r="F1675" t="s">
        <v>4927</v>
      </c>
      <c r="G1675" t="s">
        <v>4111</v>
      </c>
      <c r="H1675" t="s">
        <v>4109</v>
      </c>
      <c r="I1675" t="s">
        <v>4638</v>
      </c>
      <c r="J1675" t="s">
        <v>1440</v>
      </c>
      <c r="K1675">
        <v>1</v>
      </c>
      <c r="L1675" s="2" t="s">
        <v>1412</v>
      </c>
      <c r="M1675" s="2">
        <f ca="1">Table1[[#This Row],[Cases]]*Table1[[#This Row],[Pack Size]]</f>
        <v>0</v>
      </c>
      <c r="N1675" s="1">
        <f ca="1">Table1[[#This Row],[Cases]]*Table1[[#This Row],[Pack Size]]</f>
        <v>100</v>
      </c>
      <c r="O1675" s="1">
        <f>IFERROR(VLOOKUP(Table1[[#This Row],[SKU Code]],'SKU Size'!$G:$H,2,FALSE),0)*Table1[[#This Row],[Cases]]</f>
        <v>10154.548083547093</v>
      </c>
      <c r="P1675" t="str">
        <f t="shared" si="28"/>
        <v>D0384</v>
      </c>
      <c r="Q1675" t="str">
        <f>IFERROR(VLOOKUP(Table1[[#This Row],[Trim Distributor Code]],Sheet1!$N:$O,2,FALSE),0)</f>
        <v>D0115</v>
      </c>
      <c r="R1675" t="str">
        <f>IFERROR(VLOOKUP(Table1[[#This Row],[Salesflo AppUser Code]],HIE!$A:$B,2,FALSE),0)</f>
        <v>Active</v>
      </c>
      <c r="S1675" t="str">
        <f>IFERROR(VLOOKUP(Table1[[#This Row],[Salesflo AppUser Code]],HIE!$A:$B,2,FALSE),0)</f>
        <v>Active</v>
      </c>
      <c r="T1675" t="s">
        <v>2772</v>
      </c>
      <c r="U1675" t="s">
        <v>2907</v>
      </c>
      <c r="V1675" t="s">
        <v>1423</v>
      </c>
      <c r="W1675" t="s">
        <v>1431</v>
      </c>
      <c r="X1675" t="str">
        <f>IFERROR(VLOOKUP( Table1[[#This Row],[Trim Distributor Code]],Sheet1!$A:$J,10,FALSE),0)</f>
        <v>Active</v>
      </c>
    </row>
    <row r="1676" spans="1:24" hidden="1" x14ac:dyDescent="0.3">
      <c r="A1676" t="s">
        <v>4938</v>
      </c>
      <c r="B1676" t="s">
        <v>3290</v>
      </c>
      <c r="C1676" t="s">
        <v>4928</v>
      </c>
      <c r="D1676" s="8" t="s">
        <v>1412</v>
      </c>
      <c r="E1676" t="s">
        <v>4926</v>
      </c>
      <c r="F1676" t="s">
        <v>4927</v>
      </c>
      <c r="G1676" t="s">
        <v>4521</v>
      </c>
      <c r="H1676" t="s">
        <v>4113</v>
      </c>
      <c r="I1676" t="s">
        <v>4540</v>
      </c>
      <c r="J1676" t="s">
        <v>14</v>
      </c>
      <c r="K1676">
        <v>5</v>
      </c>
      <c r="L1676" s="2" t="s">
        <v>1412</v>
      </c>
      <c r="M1676" s="2">
        <f ca="1">Table1[[#This Row],[Cases]]*Table1[[#This Row],[Pack Size]]</f>
        <v>0</v>
      </c>
      <c r="N1676" s="1">
        <f ca="1">Table1[[#This Row],[Cases]]*Table1[[#This Row],[Pack Size]]</f>
        <v>120</v>
      </c>
      <c r="O1676" s="1">
        <f>IFERROR(VLOOKUP(Table1[[#This Row],[SKU Code]],'SKU Size'!$G:$H,2,FALSE),0)*Table1[[#This Row],[Cases]]</f>
        <v>17957.36632625305</v>
      </c>
      <c r="P1676" t="str">
        <f t="shared" si="28"/>
        <v>D0384</v>
      </c>
      <c r="Q1676" t="str">
        <f>IFERROR(VLOOKUP(Table1[[#This Row],[Trim Distributor Code]],Sheet1!$N:$O,2,FALSE),0)</f>
        <v>D0115</v>
      </c>
      <c r="R1676" t="str">
        <f>IFERROR(VLOOKUP(Table1[[#This Row],[Salesflo AppUser Code]],HIE!$A:$B,2,FALSE),0)</f>
        <v>Active</v>
      </c>
      <c r="S1676" t="str">
        <f>IFERROR(VLOOKUP(Table1[[#This Row],[Salesflo AppUser Code]],HIE!$A:$B,2,FALSE),0)</f>
        <v>Active</v>
      </c>
      <c r="T1676" t="s">
        <v>2772</v>
      </c>
      <c r="U1676" t="s">
        <v>2907</v>
      </c>
      <c r="V1676" t="s">
        <v>1632</v>
      </c>
      <c r="W1676" t="s">
        <v>1688</v>
      </c>
      <c r="X1676" t="str">
        <f>IFERROR(VLOOKUP( Table1[[#This Row],[Trim Distributor Code]],Sheet1!$A:$J,10,FALSE),0)</f>
        <v>Active</v>
      </c>
    </row>
    <row r="1677" spans="1:24" hidden="1" x14ac:dyDescent="0.3">
      <c r="A1677" t="s">
        <v>4938</v>
      </c>
      <c r="B1677" t="s">
        <v>3290</v>
      </c>
      <c r="C1677" t="s">
        <v>4928</v>
      </c>
      <c r="D1677" s="8" t="s">
        <v>1412</v>
      </c>
      <c r="E1677" t="s">
        <v>4926</v>
      </c>
      <c r="F1677" t="s">
        <v>4927</v>
      </c>
      <c r="G1677" t="s">
        <v>4107</v>
      </c>
      <c r="H1677" t="s">
        <v>4113</v>
      </c>
      <c r="I1677" t="s">
        <v>4748</v>
      </c>
      <c r="J1677" t="s">
        <v>2021</v>
      </c>
      <c r="K1677">
        <v>2</v>
      </c>
      <c r="L1677" s="2" t="s">
        <v>1412</v>
      </c>
      <c r="M1677" s="2">
        <f ca="1">Table1[[#This Row],[Cases]]*Table1[[#This Row],[Pack Size]]</f>
        <v>0</v>
      </c>
      <c r="N1677" s="1">
        <f ca="1">Table1[[#This Row],[Cases]]*Table1[[#This Row],[Pack Size]]</f>
        <v>48</v>
      </c>
      <c r="O1677" s="1">
        <f>IFERROR(VLOOKUP(Table1[[#This Row],[SKU Code]],'SKU Size'!$G:$H,2,FALSE),0)*Table1[[#This Row],[Cases]]</f>
        <v>14925.286182001293</v>
      </c>
      <c r="P1677" t="str">
        <f t="shared" si="28"/>
        <v>D0384</v>
      </c>
      <c r="Q1677" t="str">
        <f>IFERROR(VLOOKUP(Table1[[#This Row],[Trim Distributor Code]],Sheet1!$N:$O,2,FALSE),0)</f>
        <v>D0115</v>
      </c>
      <c r="R1677" t="str">
        <f>IFERROR(VLOOKUP(Table1[[#This Row],[Salesflo AppUser Code]],HIE!$A:$B,2,FALSE),0)</f>
        <v>Active</v>
      </c>
      <c r="S1677" t="str">
        <f>IFERROR(VLOOKUP(Table1[[#This Row],[Salesflo AppUser Code]],HIE!$A:$B,2,FALSE),0)</f>
        <v>Active</v>
      </c>
      <c r="T1677" t="s">
        <v>2772</v>
      </c>
      <c r="U1677" t="s">
        <v>2907</v>
      </c>
      <c r="V1677" t="s">
        <v>1632</v>
      </c>
      <c r="W1677" t="s">
        <v>1867</v>
      </c>
      <c r="X1677" t="str">
        <f>IFERROR(VLOOKUP( Table1[[#This Row],[Trim Distributor Code]],Sheet1!$A:$J,10,FALSE),0)</f>
        <v>Active</v>
      </c>
    </row>
    <row r="1678" spans="1:24" hidden="1" x14ac:dyDescent="0.3">
      <c r="A1678" t="s">
        <v>4938</v>
      </c>
      <c r="B1678" t="s">
        <v>3290</v>
      </c>
      <c r="C1678" t="s">
        <v>4928</v>
      </c>
      <c r="D1678" s="8" t="s">
        <v>1412</v>
      </c>
      <c r="E1678" t="s">
        <v>4926</v>
      </c>
      <c r="F1678" t="s">
        <v>4927</v>
      </c>
      <c r="G1678" t="s">
        <v>4111</v>
      </c>
      <c r="H1678" t="s">
        <v>4113</v>
      </c>
      <c r="I1678" t="s">
        <v>4541</v>
      </c>
      <c r="J1678" t="s">
        <v>1656</v>
      </c>
      <c r="K1678" s="1">
        <v>1</v>
      </c>
      <c r="L1678" s="1" t="s">
        <v>1412</v>
      </c>
      <c r="M1678" s="2">
        <f ca="1">Table1[[#This Row],[Cases]]*Table1[[#This Row],[Pack Size]]</f>
        <v>0</v>
      </c>
      <c r="N1678" s="1">
        <f ca="1">Table1[[#This Row],[Cases]]*Table1[[#This Row],[Pack Size]]</f>
        <v>48</v>
      </c>
      <c r="O1678" s="1">
        <f>IFERROR(VLOOKUP(Table1[[#This Row],[SKU Code]],'SKU Size'!$G:$H,2,FALSE),0)*Table1[[#This Row],[Cases]]</f>
        <v>1003.9148759070089</v>
      </c>
      <c r="P1678" t="str">
        <f t="shared" si="28"/>
        <v>D0384</v>
      </c>
      <c r="Q1678" t="str">
        <f>IFERROR(VLOOKUP(Table1[[#This Row],[Trim Distributor Code]],Sheet1!$N:$O,2,FALSE),0)</f>
        <v>D0115</v>
      </c>
      <c r="R1678" t="str">
        <f>IFERROR(VLOOKUP(Table1[[#This Row],[Salesflo AppUser Code]],HIE!$A:$B,2,FALSE),0)</f>
        <v>Active</v>
      </c>
      <c r="S1678" t="str">
        <f>IFERROR(VLOOKUP(Table1[[#This Row],[Salesflo AppUser Code]],HIE!$A:$B,2,FALSE),0)</f>
        <v>Active</v>
      </c>
      <c r="T1678" t="s">
        <v>2772</v>
      </c>
      <c r="U1678" t="s">
        <v>2907</v>
      </c>
      <c r="V1678" t="s">
        <v>1632</v>
      </c>
      <c r="W1678" t="s">
        <v>1431</v>
      </c>
      <c r="X1678" t="str">
        <f>IFERROR(VLOOKUP( Table1[[#This Row],[Trim Distributor Code]],Sheet1!$A:$J,10,FALSE),0)</f>
        <v>Active</v>
      </c>
    </row>
    <row r="1679" spans="1:24" hidden="1" x14ac:dyDescent="0.3">
      <c r="A1679" t="s">
        <v>4938</v>
      </c>
      <c r="B1679" t="s">
        <v>3290</v>
      </c>
      <c r="C1679" t="s">
        <v>4928</v>
      </c>
      <c r="D1679" s="8" t="s">
        <v>1412</v>
      </c>
      <c r="E1679" t="s">
        <v>4926</v>
      </c>
      <c r="F1679" t="s">
        <v>4927</v>
      </c>
      <c r="G1679" t="s">
        <v>1422</v>
      </c>
      <c r="H1679" t="s">
        <v>4360</v>
      </c>
      <c r="I1679" t="s">
        <v>4645</v>
      </c>
      <c r="J1679" t="s">
        <v>4271</v>
      </c>
      <c r="K1679">
        <v>2</v>
      </c>
      <c r="L1679" s="2" t="s">
        <v>1412</v>
      </c>
      <c r="M1679" s="2">
        <f ca="1">Table1[[#This Row],[Cases]]*Table1[[#This Row],[Pack Size]]</f>
        <v>0</v>
      </c>
      <c r="N1679" s="1">
        <f ca="1">Table1[[#This Row],[Cases]]*Table1[[#This Row],[Pack Size]]</f>
        <v>192</v>
      </c>
      <c r="O1679" s="1">
        <f>IFERROR(VLOOKUP(Table1[[#This Row],[SKU Code]],'SKU Size'!$G:$H,2,FALSE),0)*Table1[[#This Row],[Cases]]</f>
        <v>0</v>
      </c>
      <c r="P1679" t="str">
        <f t="shared" si="28"/>
        <v>D0384</v>
      </c>
      <c r="Q1679" t="str">
        <f>IFERROR(VLOOKUP(Table1[[#This Row],[Trim Distributor Code]],Sheet1!$N:$O,2,FALSE),0)</f>
        <v>D0115</v>
      </c>
      <c r="R1679" t="str">
        <f>IFERROR(VLOOKUP(Table1[[#This Row],[Salesflo AppUser Code]],HIE!$A:$B,2,FALSE),0)</f>
        <v>Active</v>
      </c>
      <c r="S1679" t="str">
        <f>IFERROR(VLOOKUP(Table1[[#This Row],[Salesflo AppUser Code]],HIE!$A:$B,2,FALSE),0)</f>
        <v>Active</v>
      </c>
      <c r="T1679" t="s">
        <v>2772</v>
      </c>
      <c r="U1679" t="s">
        <v>2907</v>
      </c>
      <c r="V1679" t="s">
        <v>4360</v>
      </c>
      <c r="W1679" t="s">
        <v>1422</v>
      </c>
      <c r="X1679" t="str">
        <f>IFERROR(VLOOKUP( Table1[[#This Row],[Trim Distributor Code]],Sheet1!$A:$J,10,FALSE),0)</f>
        <v>Active</v>
      </c>
    </row>
    <row r="1680" spans="1:24" hidden="1" x14ac:dyDescent="0.3">
      <c r="A1680" t="s">
        <v>4938</v>
      </c>
      <c r="B1680" t="s">
        <v>3290</v>
      </c>
      <c r="C1680" t="s">
        <v>4928</v>
      </c>
      <c r="D1680" s="8" t="s">
        <v>1412</v>
      </c>
      <c r="E1680" t="s">
        <v>4926</v>
      </c>
      <c r="F1680" t="s">
        <v>4927</v>
      </c>
      <c r="G1680" t="s">
        <v>2542</v>
      </c>
      <c r="H1680" t="s">
        <v>2268</v>
      </c>
      <c r="I1680" t="s">
        <v>4595</v>
      </c>
      <c r="J1680" t="s">
        <v>2543</v>
      </c>
      <c r="K1680">
        <v>5</v>
      </c>
      <c r="L1680" s="2" t="s">
        <v>1412</v>
      </c>
      <c r="M1680" s="2">
        <f ca="1">Table1[[#This Row],[Cases]]*Table1[[#This Row],[Pack Size]]</f>
        <v>0</v>
      </c>
      <c r="N1680" s="1">
        <f ca="1">Table1[[#This Row],[Cases]]*Table1[[#This Row],[Pack Size]]</f>
        <v>2400</v>
      </c>
      <c r="O1680" s="1">
        <f>IFERROR(VLOOKUP(Table1[[#This Row],[SKU Code]],'SKU Size'!$G:$H,2,FALSE),0)*Table1[[#This Row],[Cases]]</f>
        <v>24964.926738875882</v>
      </c>
      <c r="P1680" t="str">
        <f t="shared" si="28"/>
        <v>D0384</v>
      </c>
      <c r="Q1680" t="str">
        <f>IFERROR(VLOOKUP(Table1[[#This Row],[Trim Distributor Code]],Sheet1!$N:$O,2,FALSE),0)</f>
        <v>D0115</v>
      </c>
      <c r="R1680" t="str">
        <f>IFERROR(VLOOKUP(Table1[[#This Row],[Salesflo AppUser Code]],HIE!$A:$B,2,FALSE),0)</f>
        <v>Active</v>
      </c>
      <c r="S1680" t="str">
        <f>IFERROR(VLOOKUP(Table1[[#This Row],[Salesflo AppUser Code]],HIE!$A:$B,2,FALSE),0)</f>
        <v>Active</v>
      </c>
      <c r="T1680" t="s">
        <v>2772</v>
      </c>
      <c r="U1680" t="s">
        <v>2907</v>
      </c>
      <c r="V1680" t="s">
        <v>2268</v>
      </c>
      <c r="W1680" t="s">
        <v>2542</v>
      </c>
      <c r="X1680" t="str">
        <f>IFERROR(VLOOKUP( Table1[[#This Row],[Trim Distributor Code]],Sheet1!$A:$J,10,FALSE),0)</f>
        <v>Active</v>
      </c>
    </row>
    <row r="1681" spans="1:24" hidden="1" x14ac:dyDescent="0.3">
      <c r="A1681" t="s">
        <v>4938</v>
      </c>
      <c r="B1681" t="s">
        <v>3290</v>
      </c>
      <c r="C1681" t="s">
        <v>4928</v>
      </c>
      <c r="D1681" s="8" t="s">
        <v>1412</v>
      </c>
      <c r="E1681" t="s">
        <v>4926</v>
      </c>
      <c r="F1681" t="s">
        <v>4927</v>
      </c>
      <c r="G1681" t="s">
        <v>2581</v>
      </c>
      <c r="H1681" t="s">
        <v>4115</v>
      </c>
      <c r="I1681" t="s">
        <v>4542</v>
      </c>
      <c r="J1681" t="s">
        <v>16</v>
      </c>
      <c r="K1681">
        <v>1</v>
      </c>
      <c r="L1681" s="2" t="s">
        <v>1412</v>
      </c>
      <c r="M1681" s="2">
        <f ca="1">Table1[[#This Row],[Cases]]*Table1[[#This Row],[Pack Size]]</f>
        <v>0</v>
      </c>
      <c r="N1681" s="1">
        <f ca="1">Table1[[#This Row],[Cases]]*Table1[[#This Row],[Pack Size]]</f>
        <v>288</v>
      </c>
      <c r="O1681" s="1">
        <f>IFERROR(VLOOKUP(Table1[[#This Row],[SKU Code]],'SKU Size'!$G:$H,2,FALSE),0)*Table1[[#This Row],[Cases]]</f>
        <v>4853.4292677265948</v>
      </c>
      <c r="P1681" t="str">
        <f t="shared" si="28"/>
        <v>D0384</v>
      </c>
      <c r="Q1681" t="str">
        <f>IFERROR(VLOOKUP(Table1[[#This Row],[Trim Distributor Code]],Sheet1!$N:$O,2,FALSE),0)</f>
        <v>D0115</v>
      </c>
      <c r="R1681" t="str">
        <f>IFERROR(VLOOKUP(Table1[[#This Row],[Salesflo AppUser Code]],HIE!$A:$B,2,FALSE),0)</f>
        <v>Active</v>
      </c>
      <c r="S1681" t="str">
        <f>IFERROR(VLOOKUP(Table1[[#This Row],[Salesflo AppUser Code]],HIE!$A:$B,2,FALSE),0)</f>
        <v>Active</v>
      </c>
      <c r="T1681" t="s">
        <v>2772</v>
      </c>
      <c r="U1681" t="s">
        <v>2907</v>
      </c>
      <c r="V1681" t="s">
        <v>2616</v>
      </c>
      <c r="W1681" t="s">
        <v>2617</v>
      </c>
      <c r="X1681" t="str">
        <f>IFERROR(VLOOKUP( Table1[[#This Row],[Trim Distributor Code]],Sheet1!$A:$J,10,FALSE),0)</f>
        <v>Active</v>
      </c>
    </row>
    <row r="1682" spans="1:24" hidden="1" x14ac:dyDescent="0.3">
      <c r="A1682" t="s">
        <v>4938</v>
      </c>
      <c r="B1682" t="s">
        <v>3290</v>
      </c>
      <c r="C1682" t="s">
        <v>4928</v>
      </c>
      <c r="D1682" s="8" t="s">
        <v>1412</v>
      </c>
      <c r="E1682" t="s">
        <v>4926</v>
      </c>
      <c r="F1682" t="s">
        <v>4927</v>
      </c>
      <c r="G1682" t="s">
        <v>2581</v>
      </c>
      <c r="H1682" t="s">
        <v>4116</v>
      </c>
      <c r="I1682" t="s">
        <v>4543</v>
      </c>
      <c r="J1682" t="s">
        <v>15</v>
      </c>
      <c r="K1682" s="1">
        <v>1</v>
      </c>
      <c r="L1682" s="1" t="s">
        <v>1412</v>
      </c>
      <c r="M1682" s="2">
        <f ca="1">Table1[[#This Row],[Cases]]*Table1[[#This Row],[Pack Size]]</f>
        <v>0</v>
      </c>
      <c r="N1682" s="1">
        <f ca="1">Table1[[#This Row],[Cases]]*Table1[[#This Row],[Pack Size]]</f>
        <v>144</v>
      </c>
      <c r="O1682" s="1">
        <f>IFERROR(VLOOKUP(Table1[[#This Row],[SKU Code]],'SKU Size'!$G:$H,2,FALSE),0)*Table1[[#This Row],[Cases]]</f>
        <v>5525.4887765477251</v>
      </c>
      <c r="P1682" t="str">
        <f t="shared" si="28"/>
        <v>D0384</v>
      </c>
      <c r="Q1682" t="str">
        <f>IFERROR(VLOOKUP(Table1[[#This Row],[Trim Distributor Code]],Sheet1!$N:$O,2,FALSE),0)</f>
        <v>D0115</v>
      </c>
      <c r="R1682" t="str">
        <f>IFERROR(VLOOKUP(Table1[[#This Row],[Salesflo AppUser Code]],HIE!$A:$B,2,FALSE),0)</f>
        <v>Active</v>
      </c>
      <c r="S1682" t="str">
        <f>IFERROR(VLOOKUP(Table1[[#This Row],[Salesflo AppUser Code]],HIE!$A:$B,2,FALSE),0)</f>
        <v>Active</v>
      </c>
      <c r="T1682" t="s">
        <v>2772</v>
      </c>
      <c r="U1682" t="s">
        <v>2907</v>
      </c>
      <c r="V1682" t="s">
        <v>2582</v>
      </c>
      <c r="W1682" t="s">
        <v>2590</v>
      </c>
      <c r="X1682" t="str">
        <f>IFERROR(VLOOKUP( Table1[[#This Row],[Trim Distributor Code]],Sheet1!$A:$J,10,FALSE),0)</f>
        <v>Active</v>
      </c>
    </row>
    <row r="1683" spans="1:24" hidden="1" x14ac:dyDescent="0.3">
      <c r="A1683" t="s">
        <v>4938</v>
      </c>
      <c r="B1683" t="s">
        <v>3291</v>
      </c>
      <c r="C1683" t="s">
        <v>4929</v>
      </c>
      <c r="D1683" s="8" t="s">
        <v>1412</v>
      </c>
      <c r="E1683" t="s">
        <v>4926</v>
      </c>
      <c r="F1683" t="s">
        <v>4927</v>
      </c>
      <c r="G1683" t="s">
        <v>1688</v>
      </c>
      <c r="H1683" t="s">
        <v>4106</v>
      </c>
      <c r="I1683" t="s">
        <v>4891</v>
      </c>
      <c r="J1683" t="s">
        <v>11</v>
      </c>
      <c r="K1683">
        <v>200</v>
      </c>
      <c r="L1683" s="2" t="s">
        <v>1412</v>
      </c>
      <c r="M1683" s="2">
        <f ca="1">Table1[[#This Row],[Cases]]*Table1[[#This Row],[Pack Size]]</f>
        <v>0</v>
      </c>
      <c r="N1683" s="1">
        <f ca="1">Table1[[#This Row],[Cases]]*Table1[[#This Row],[Pack Size]]</f>
        <v>70400</v>
      </c>
      <c r="O1683" s="1">
        <f>IFERROR(VLOOKUP(Table1[[#This Row],[SKU Code]],'SKU Size'!$G:$H,2,FALSE),0)*Table1[[#This Row],[Cases]]</f>
        <v>1752949.6464307816</v>
      </c>
      <c r="P1683" t="str">
        <f t="shared" si="28"/>
        <v>D0384</v>
      </c>
      <c r="Q1683" t="str">
        <f>IFERROR(VLOOKUP(Table1[[#This Row],[Trim Distributor Code]],Sheet1!$N:$O,2,FALSE),0)</f>
        <v>D0115</v>
      </c>
      <c r="R1683" t="str">
        <f>IFERROR(VLOOKUP(Table1[[#This Row],[Salesflo AppUser Code]],HIE!$A:$B,2,FALSE),0)</f>
        <v>Active</v>
      </c>
      <c r="S1683" t="str">
        <f>IFERROR(VLOOKUP(Table1[[#This Row],[Salesflo AppUser Code]],HIE!$A:$B,2,FALSE),0)</f>
        <v>Active</v>
      </c>
      <c r="T1683" t="s">
        <v>2772</v>
      </c>
      <c r="U1683" t="s">
        <v>2907</v>
      </c>
      <c r="V1683" t="s">
        <v>1444</v>
      </c>
      <c r="W1683" t="s">
        <v>1688</v>
      </c>
      <c r="X1683" t="str">
        <f>IFERROR(VLOOKUP( Table1[[#This Row],[Trim Distributor Code]],Sheet1!$A:$J,10,FALSE),0)</f>
        <v>Active</v>
      </c>
    </row>
    <row r="1684" spans="1:24" hidden="1" x14ac:dyDescent="0.3">
      <c r="A1684" t="s">
        <v>4938</v>
      </c>
      <c r="B1684" t="s">
        <v>3291</v>
      </c>
      <c r="C1684" t="s">
        <v>4929</v>
      </c>
      <c r="D1684" s="8" t="s">
        <v>1412</v>
      </c>
      <c r="E1684" t="s">
        <v>4926</v>
      </c>
      <c r="F1684" t="s">
        <v>4927</v>
      </c>
      <c r="G1684" t="s">
        <v>4107</v>
      </c>
      <c r="H1684" t="s">
        <v>4106</v>
      </c>
      <c r="I1684" t="s">
        <v>4747</v>
      </c>
      <c r="J1684" t="s">
        <v>1954</v>
      </c>
      <c r="K1684">
        <v>10</v>
      </c>
      <c r="L1684" s="2" t="s">
        <v>1412</v>
      </c>
      <c r="M1684" s="2">
        <f ca="1">Table1[[#This Row],[Cases]]*Table1[[#This Row],[Pack Size]]</f>
        <v>0</v>
      </c>
      <c r="N1684" s="1">
        <f ca="1">Table1[[#This Row],[Cases]]*Table1[[#This Row],[Pack Size]]</f>
        <v>2880</v>
      </c>
      <c r="O1684" s="1">
        <f>IFERROR(VLOOKUP(Table1[[#This Row],[SKU Code]],'SKU Size'!$G:$H,2,FALSE),0)*Table1[[#This Row],[Cases]]</f>
        <v>82022.000669142028</v>
      </c>
      <c r="P1684" t="str">
        <f t="shared" si="28"/>
        <v>D0384</v>
      </c>
      <c r="Q1684" t="str">
        <f>IFERROR(VLOOKUP(Table1[[#This Row],[Trim Distributor Code]],Sheet1!$N:$O,2,FALSE),0)</f>
        <v>D0115</v>
      </c>
      <c r="R1684" t="str">
        <f>IFERROR(VLOOKUP(Table1[[#This Row],[Salesflo AppUser Code]],HIE!$A:$B,2,FALSE),0)</f>
        <v>Active</v>
      </c>
      <c r="S1684" t="str">
        <f>IFERROR(VLOOKUP(Table1[[#This Row],[Salesflo AppUser Code]],HIE!$A:$B,2,FALSE),0)</f>
        <v>Active</v>
      </c>
      <c r="T1684" t="s">
        <v>2772</v>
      </c>
      <c r="U1684" t="s">
        <v>2907</v>
      </c>
      <c r="V1684" t="s">
        <v>1444</v>
      </c>
      <c r="W1684" t="s">
        <v>1867</v>
      </c>
      <c r="X1684" t="str">
        <f>IFERROR(VLOOKUP( Table1[[#This Row],[Trim Distributor Code]],Sheet1!$A:$J,10,FALSE),0)</f>
        <v>Active</v>
      </c>
    </row>
    <row r="1685" spans="1:24" hidden="1" x14ac:dyDescent="0.3">
      <c r="A1685" t="s">
        <v>4938</v>
      </c>
      <c r="B1685" t="s">
        <v>3291</v>
      </c>
      <c r="C1685" t="s">
        <v>4929</v>
      </c>
      <c r="D1685" s="8" t="s">
        <v>1412</v>
      </c>
      <c r="E1685" t="s">
        <v>4926</v>
      </c>
      <c r="F1685" t="s">
        <v>4927</v>
      </c>
      <c r="G1685" t="s">
        <v>4107</v>
      </c>
      <c r="H1685" t="s">
        <v>4137</v>
      </c>
      <c r="I1685" t="s">
        <v>4710</v>
      </c>
      <c r="J1685" t="s">
        <v>1995</v>
      </c>
      <c r="K1685" s="1">
        <v>5</v>
      </c>
      <c r="L1685" s="1" t="s">
        <v>1412</v>
      </c>
      <c r="M1685" s="2">
        <f ca="1">Table1[[#This Row],[Cases]]*Table1[[#This Row],[Pack Size]]</f>
        <v>0</v>
      </c>
      <c r="N1685" s="1">
        <f ca="1">Table1[[#This Row],[Cases]]*Table1[[#This Row],[Pack Size]]</f>
        <v>960</v>
      </c>
      <c r="O1685" s="1">
        <f>IFERROR(VLOOKUP(Table1[[#This Row],[SKU Code]],'SKU Size'!$G:$H,2,FALSE),0)*Table1[[#This Row],[Cases]]</f>
        <v>41529.207982250082</v>
      </c>
      <c r="P1685" t="str">
        <f t="shared" si="28"/>
        <v>D0384</v>
      </c>
      <c r="Q1685" t="str">
        <f>IFERROR(VLOOKUP(Table1[[#This Row],[Trim Distributor Code]],Sheet1!$N:$O,2,FALSE),0)</f>
        <v>D0115</v>
      </c>
      <c r="R1685" t="str">
        <f>IFERROR(VLOOKUP(Table1[[#This Row],[Salesflo AppUser Code]],HIE!$A:$B,2,FALSE),0)</f>
        <v>Active</v>
      </c>
      <c r="S1685" t="str">
        <f>IFERROR(VLOOKUP(Table1[[#This Row],[Salesflo AppUser Code]],HIE!$A:$B,2,FALSE),0)</f>
        <v>Active</v>
      </c>
      <c r="T1685" t="s">
        <v>2772</v>
      </c>
      <c r="U1685" t="s">
        <v>2907</v>
      </c>
      <c r="V1685" t="s">
        <v>1606</v>
      </c>
      <c r="W1685" t="s">
        <v>1867</v>
      </c>
      <c r="X1685" t="str">
        <f>IFERROR(VLOOKUP( Table1[[#This Row],[Trim Distributor Code]],Sheet1!$A:$J,10,FALSE),0)</f>
        <v>Active</v>
      </c>
    </row>
    <row r="1686" spans="1:24" hidden="1" x14ac:dyDescent="0.3">
      <c r="A1686" t="s">
        <v>4938</v>
      </c>
      <c r="B1686" t="s">
        <v>3291</v>
      </c>
      <c r="C1686" t="s">
        <v>4929</v>
      </c>
      <c r="D1686" s="8" t="s">
        <v>1412</v>
      </c>
      <c r="E1686" t="s">
        <v>4926</v>
      </c>
      <c r="F1686" t="s">
        <v>4927</v>
      </c>
      <c r="G1686" t="s">
        <v>4108</v>
      </c>
      <c r="H1686" t="s">
        <v>4109</v>
      </c>
      <c r="I1686" t="s">
        <v>4566</v>
      </c>
      <c r="J1686" t="s">
        <v>13</v>
      </c>
      <c r="K1686" s="1">
        <v>2</v>
      </c>
      <c r="L1686" s="1" t="s">
        <v>1412</v>
      </c>
      <c r="M1686" s="2">
        <f ca="1">Table1[[#This Row],[Cases]]*Table1[[#This Row],[Pack Size]]</f>
        <v>0</v>
      </c>
      <c r="N1686" s="1">
        <f ca="1">Table1[[#This Row],[Cases]]*Table1[[#This Row],[Pack Size]]</f>
        <v>200</v>
      </c>
      <c r="O1686" s="1">
        <f>IFERROR(VLOOKUP(Table1[[#This Row],[SKU Code]],'SKU Size'!$G:$H,2,FALSE),0)*Table1[[#This Row],[Cases]]</f>
        <v>21137.348118609414</v>
      </c>
      <c r="P1686" t="str">
        <f t="shared" si="28"/>
        <v>D0384</v>
      </c>
      <c r="Q1686" t="str">
        <f>IFERROR(VLOOKUP(Table1[[#This Row],[Trim Distributor Code]],Sheet1!$N:$O,2,FALSE),0)</f>
        <v>D0115</v>
      </c>
      <c r="R1686" t="str">
        <f>IFERROR(VLOOKUP(Table1[[#This Row],[Salesflo AppUser Code]],HIE!$A:$B,2,FALSE),0)</f>
        <v>Active</v>
      </c>
      <c r="S1686" t="str">
        <f>IFERROR(VLOOKUP(Table1[[#This Row],[Salesflo AppUser Code]],HIE!$A:$B,2,FALSE),0)</f>
        <v>Active</v>
      </c>
      <c r="T1686" t="s">
        <v>2772</v>
      </c>
      <c r="U1686" t="s">
        <v>2907</v>
      </c>
      <c r="V1686" t="s">
        <v>1423</v>
      </c>
      <c r="W1686" t="s">
        <v>1659</v>
      </c>
      <c r="X1686" t="str">
        <f>IFERROR(VLOOKUP( Table1[[#This Row],[Trim Distributor Code]],Sheet1!$A:$J,10,FALSE),0)</f>
        <v>Active</v>
      </c>
    </row>
    <row r="1687" spans="1:24" hidden="1" x14ac:dyDescent="0.3">
      <c r="A1687" t="s">
        <v>4938</v>
      </c>
      <c r="B1687" t="s">
        <v>3291</v>
      </c>
      <c r="C1687" t="s">
        <v>4929</v>
      </c>
      <c r="D1687" s="8" t="s">
        <v>1412</v>
      </c>
      <c r="E1687" t="s">
        <v>4926</v>
      </c>
      <c r="F1687" t="s">
        <v>4927</v>
      </c>
      <c r="G1687" t="s">
        <v>4112</v>
      </c>
      <c r="H1687" t="s">
        <v>4109</v>
      </c>
      <c r="I1687" t="s">
        <v>4749</v>
      </c>
      <c r="J1687" t="s">
        <v>1877</v>
      </c>
      <c r="K1687" s="1">
        <v>1</v>
      </c>
      <c r="L1687" s="1" t="s">
        <v>1412</v>
      </c>
      <c r="M1687" s="2">
        <f ca="1">Table1[[#This Row],[Cases]]*Table1[[#This Row],[Pack Size]]</f>
        <v>0</v>
      </c>
      <c r="N1687" s="1">
        <f ca="1">Table1[[#This Row],[Cases]]*Table1[[#This Row],[Pack Size]]</f>
        <v>100</v>
      </c>
      <c r="O1687" s="1">
        <f>IFERROR(VLOOKUP(Table1[[#This Row],[SKU Code]],'SKU Size'!$G:$H,2,FALSE),0)*Table1[[#This Row],[Cases]]</f>
        <v>12376.544728373152</v>
      </c>
      <c r="P1687" t="str">
        <f t="shared" si="28"/>
        <v>D0384</v>
      </c>
      <c r="Q1687" t="str">
        <f>IFERROR(VLOOKUP(Table1[[#This Row],[Trim Distributor Code]],Sheet1!$N:$O,2,FALSE),0)</f>
        <v>D0115</v>
      </c>
      <c r="R1687" t="str">
        <f>IFERROR(VLOOKUP(Table1[[#This Row],[Salesflo AppUser Code]],HIE!$A:$B,2,FALSE),0)</f>
        <v>Active</v>
      </c>
      <c r="S1687" t="str">
        <f>IFERROR(VLOOKUP(Table1[[#This Row],[Salesflo AppUser Code]],HIE!$A:$B,2,FALSE),0)</f>
        <v>Active</v>
      </c>
      <c r="T1687" t="s">
        <v>2772</v>
      </c>
      <c r="U1687" t="s">
        <v>2907</v>
      </c>
      <c r="V1687" t="s">
        <v>1423</v>
      </c>
      <c r="W1687" t="s">
        <v>1868</v>
      </c>
      <c r="X1687" t="str">
        <f>IFERROR(VLOOKUP( Table1[[#This Row],[Trim Distributor Code]],Sheet1!$A:$J,10,FALSE),0)</f>
        <v>Active</v>
      </c>
    </row>
    <row r="1688" spans="1:24" hidden="1" x14ac:dyDescent="0.3">
      <c r="A1688" t="s">
        <v>4938</v>
      </c>
      <c r="B1688" t="s">
        <v>3291</v>
      </c>
      <c r="C1688" t="s">
        <v>4929</v>
      </c>
      <c r="D1688" s="8" t="s">
        <v>1412</v>
      </c>
      <c r="E1688" t="s">
        <v>4926</v>
      </c>
      <c r="F1688" t="s">
        <v>4927</v>
      </c>
      <c r="G1688" t="s">
        <v>4111</v>
      </c>
      <c r="H1688" t="s">
        <v>4109</v>
      </c>
      <c r="I1688" t="s">
        <v>4638</v>
      </c>
      <c r="J1688" t="s">
        <v>1440</v>
      </c>
      <c r="K1688">
        <v>1</v>
      </c>
      <c r="L1688" s="2" t="s">
        <v>1412</v>
      </c>
      <c r="M1688" s="2">
        <f ca="1">Table1[[#This Row],[Cases]]*Table1[[#This Row],[Pack Size]]</f>
        <v>0</v>
      </c>
      <c r="N1688" s="1">
        <f ca="1">Table1[[#This Row],[Cases]]*Table1[[#This Row],[Pack Size]]</f>
        <v>100</v>
      </c>
      <c r="O1688" s="1">
        <f>IFERROR(VLOOKUP(Table1[[#This Row],[SKU Code]],'SKU Size'!$G:$H,2,FALSE),0)*Table1[[#This Row],[Cases]]</f>
        <v>10154.548083547093</v>
      </c>
      <c r="P1688" t="str">
        <f t="shared" si="28"/>
        <v>D0384</v>
      </c>
      <c r="Q1688" t="str">
        <f>IFERROR(VLOOKUP(Table1[[#This Row],[Trim Distributor Code]],Sheet1!$N:$O,2,FALSE),0)</f>
        <v>D0115</v>
      </c>
      <c r="R1688" t="str">
        <f>IFERROR(VLOOKUP(Table1[[#This Row],[Salesflo AppUser Code]],HIE!$A:$B,2,FALSE),0)</f>
        <v>Active</v>
      </c>
      <c r="S1688" t="str">
        <f>IFERROR(VLOOKUP(Table1[[#This Row],[Salesflo AppUser Code]],HIE!$A:$B,2,FALSE),0)</f>
        <v>Active</v>
      </c>
      <c r="T1688" t="s">
        <v>2772</v>
      </c>
      <c r="U1688" t="s">
        <v>2907</v>
      </c>
      <c r="V1688" t="s">
        <v>1423</v>
      </c>
      <c r="W1688" t="s">
        <v>1431</v>
      </c>
      <c r="X1688" t="str">
        <f>IFERROR(VLOOKUP( Table1[[#This Row],[Trim Distributor Code]],Sheet1!$A:$J,10,FALSE),0)</f>
        <v>Active</v>
      </c>
    </row>
    <row r="1689" spans="1:24" hidden="1" x14ac:dyDescent="0.3">
      <c r="A1689" t="s">
        <v>4938</v>
      </c>
      <c r="B1689" t="s">
        <v>3291</v>
      </c>
      <c r="C1689" t="s">
        <v>4929</v>
      </c>
      <c r="D1689" s="8" t="s">
        <v>1412</v>
      </c>
      <c r="E1689" t="s">
        <v>4926</v>
      </c>
      <c r="F1689" t="s">
        <v>4927</v>
      </c>
      <c r="G1689" t="s">
        <v>4521</v>
      </c>
      <c r="H1689" t="s">
        <v>4113</v>
      </c>
      <c r="I1689" t="s">
        <v>4540</v>
      </c>
      <c r="J1689" t="s">
        <v>14</v>
      </c>
      <c r="K1689">
        <v>6</v>
      </c>
      <c r="L1689" s="2" t="s">
        <v>1412</v>
      </c>
      <c r="M1689" s="2">
        <f ca="1">Table1[[#This Row],[Cases]]*Table1[[#This Row],[Pack Size]]</f>
        <v>0</v>
      </c>
      <c r="N1689" s="1">
        <f ca="1">Table1[[#This Row],[Cases]]*Table1[[#This Row],[Pack Size]]</f>
        <v>144</v>
      </c>
      <c r="O1689" s="1">
        <f>IFERROR(VLOOKUP(Table1[[#This Row],[SKU Code]],'SKU Size'!$G:$H,2,FALSE),0)*Table1[[#This Row],[Cases]]</f>
        <v>21548.83959150366</v>
      </c>
      <c r="P1689" t="str">
        <f t="shared" si="28"/>
        <v>D0384</v>
      </c>
      <c r="Q1689" t="str">
        <f>IFERROR(VLOOKUP(Table1[[#This Row],[Trim Distributor Code]],Sheet1!$N:$O,2,FALSE),0)</f>
        <v>D0115</v>
      </c>
      <c r="R1689" t="str">
        <f>IFERROR(VLOOKUP(Table1[[#This Row],[Salesflo AppUser Code]],HIE!$A:$B,2,FALSE),0)</f>
        <v>Active</v>
      </c>
      <c r="S1689" t="str">
        <f>IFERROR(VLOOKUP(Table1[[#This Row],[Salesflo AppUser Code]],HIE!$A:$B,2,FALSE),0)</f>
        <v>Active</v>
      </c>
      <c r="T1689" t="s">
        <v>2772</v>
      </c>
      <c r="U1689" t="s">
        <v>2907</v>
      </c>
      <c r="V1689" t="s">
        <v>1632</v>
      </c>
      <c r="W1689" t="s">
        <v>1688</v>
      </c>
      <c r="X1689" t="str">
        <f>IFERROR(VLOOKUP( Table1[[#This Row],[Trim Distributor Code]],Sheet1!$A:$J,10,FALSE),0)</f>
        <v>Active</v>
      </c>
    </row>
    <row r="1690" spans="1:24" hidden="1" x14ac:dyDescent="0.3">
      <c r="A1690" t="s">
        <v>4938</v>
      </c>
      <c r="B1690" t="s">
        <v>3291</v>
      </c>
      <c r="C1690" t="s">
        <v>4929</v>
      </c>
      <c r="D1690" s="8" t="s">
        <v>1412</v>
      </c>
      <c r="E1690" t="s">
        <v>4926</v>
      </c>
      <c r="F1690" t="s">
        <v>4927</v>
      </c>
      <c r="G1690" t="s">
        <v>4107</v>
      </c>
      <c r="H1690" t="s">
        <v>4113</v>
      </c>
      <c r="I1690" t="s">
        <v>4748</v>
      </c>
      <c r="J1690" t="s">
        <v>2021</v>
      </c>
      <c r="K1690" s="1">
        <v>1</v>
      </c>
      <c r="L1690" s="1" t="s">
        <v>1412</v>
      </c>
      <c r="M1690" s="2">
        <f ca="1">Table1[[#This Row],[Cases]]*Table1[[#This Row],[Pack Size]]</f>
        <v>0</v>
      </c>
      <c r="N1690" s="1">
        <f ca="1">Table1[[#This Row],[Cases]]*Table1[[#This Row],[Pack Size]]</f>
        <v>24</v>
      </c>
      <c r="O1690" s="1">
        <f>IFERROR(VLOOKUP(Table1[[#This Row],[SKU Code]],'SKU Size'!$G:$H,2,FALSE),0)*Table1[[#This Row],[Cases]]</f>
        <v>7462.6430910006466</v>
      </c>
      <c r="P1690" t="str">
        <f t="shared" si="28"/>
        <v>D0384</v>
      </c>
      <c r="Q1690" t="str">
        <f>IFERROR(VLOOKUP(Table1[[#This Row],[Trim Distributor Code]],Sheet1!$N:$O,2,FALSE),0)</f>
        <v>D0115</v>
      </c>
      <c r="R1690" t="str">
        <f>IFERROR(VLOOKUP(Table1[[#This Row],[Salesflo AppUser Code]],HIE!$A:$B,2,FALSE),0)</f>
        <v>Active</v>
      </c>
      <c r="S1690" t="str">
        <f>IFERROR(VLOOKUP(Table1[[#This Row],[Salesflo AppUser Code]],HIE!$A:$B,2,FALSE),0)</f>
        <v>Active</v>
      </c>
      <c r="T1690" t="s">
        <v>2772</v>
      </c>
      <c r="U1690" t="s">
        <v>2907</v>
      </c>
      <c r="V1690" t="s">
        <v>1632</v>
      </c>
      <c r="W1690" t="s">
        <v>1867</v>
      </c>
      <c r="X1690" t="str">
        <f>IFERROR(VLOOKUP( Table1[[#This Row],[Trim Distributor Code]],Sheet1!$A:$J,10,FALSE),0)</f>
        <v>Active</v>
      </c>
    </row>
    <row r="1691" spans="1:24" hidden="1" x14ac:dyDescent="0.3">
      <c r="A1691" t="s">
        <v>4938</v>
      </c>
      <c r="B1691" t="s">
        <v>3291</v>
      </c>
      <c r="C1691" t="s">
        <v>4929</v>
      </c>
      <c r="D1691" s="8" t="s">
        <v>1412</v>
      </c>
      <c r="E1691" t="s">
        <v>4926</v>
      </c>
      <c r="F1691" t="s">
        <v>4927</v>
      </c>
      <c r="G1691" t="s">
        <v>4111</v>
      </c>
      <c r="H1691" t="s">
        <v>4113</v>
      </c>
      <c r="I1691" t="s">
        <v>4541</v>
      </c>
      <c r="J1691" t="s">
        <v>1656</v>
      </c>
      <c r="K1691">
        <v>1</v>
      </c>
      <c r="L1691" s="2" t="s">
        <v>1412</v>
      </c>
      <c r="M1691" s="2">
        <f ca="1">Table1[[#This Row],[Cases]]*Table1[[#This Row],[Pack Size]]</f>
        <v>0</v>
      </c>
      <c r="N1691" s="1">
        <f ca="1">Table1[[#This Row],[Cases]]*Table1[[#This Row],[Pack Size]]</f>
        <v>48</v>
      </c>
      <c r="O1691" s="1">
        <f>IFERROR(VLOOKUP(Table1[[#This Row],[SKU Code]],'SKU Size'!$G:$H,2,FALSE),0)*Table1[[#This Row],[Cases]]</f>
        <v>1003.9148759070089</v>
      </c>
      <c r="P1691" t="str">
        <f t="shared" si="28"/>
        <v>D0384</v>
      </c>
      <c r="Q1691" t="str">
        <f>IFERROR(VLOOKUP(Table1[[#This Row],[Trim Distributor Code]],Sheet1!$N:$O,2,FALSE),0)</f>
        <v>D0115</v>
      </c>
      <c r="R1691" t="str">
        <f>IFERROR(VLOOKUP(Table1[[#This Row],[Salesflo AppUser Code]],HIE!$A:$B,2,FALSE),0)</f>
        <v>Active</v>
      </c>
      <c r="S1691" t="str">
        <f>IFERROR(VLOOKUP(Table1[[#This Row],[Salesflo AppUser Code]],HIE!$A:$B,2,FALSE),0)</f>
        <v>Active</v>
      </c>
      <c r="T1691" t="s">
        <v>2772</v>
      </c>
      <c r="U1691" t="s">
        <v>2907</v>
      </c>
      <c r="V1691" t="s">
        <v>1632</v>
      </c>
      <c r="W1691" t="s">
        <v>1431</v>
      </c>
      <c r="X1691" t="str">
        <f>IFERROR(VLOOKUP( Table1[[#This Row],[Trim Distributor Code]],Sheet1!$A:$J,10,FALSE),0)</f>
        <v>Active</v>
      </c>
    </row>
    <row r="1692" spans="1:24" hidden="1" x14ac:dyDescent="0.3">
      <c r="A1692" t="s">
        <v>4938</v>
      </c>
      <c r="B1692" t="s">
        <v>3291</v>
      </c>
      <c r="C1692" t="s">
        <v>4929</v>
      </c>
      <c r="D1692" s="8" t="s">
        <v>1412</v>
      </c>
      <c r="E1692" t="s">
        <v>4926</v>
      </c>
      <c r="F1692" t="s">
        <v>4927</v>
      </c>
      <c r="G1692" t="s">
        <v>1422</v>
      </c>
      <c r="H1692" t="s">
        <v>4360</v>
      </c>
      <c r="I1692" t="s">
        <v>4645</v>
      </c>
      <c r="J1692" t="s">
        <v>4271</v>
      </c>
      <c r="K1692">
        <v>2</v>
      </c>
      <c r="L1692" s="2" t="s">
        <v>1412</v>
      </c>
      <c r="M1692" s="2">
        <f ca="1">Table1[[#This Row],[Cases]]*Table1[[#This Row],[Pack Size]]</f>
        <v>0</v>
      </c>
      <c r="N1692" s="1">
        <f ca="1">Table1[[#This Row],[Cases]]*Table1[[#This Row],[Pack Size]]</f>
        <v>192</v>
      </c>
      <c r="O1692" s="1">
        <f>IFERROR(VLOOKUP(Table1[[#This Row],[SKU Code]],'SKU Size'!$G:$H,2,FALSE),0)*Table1[[#This Row],[Cases]]</f>
        <v>0</v>
      </c>
      <c r="P1692" t="str">
        <f t="shared" si="28"/>
        <v>D0384</v>
      </c>
      <c r="Q1692" t="str">
        <f>IFERROR(VLOOKUP(Table1[[#This Row],[Trim Distributor Code]],Sheet1!$N:$O,2,FALSE),0)</f>
        <v>D0115</v>
      </c>
      <c r="R1692" t="str">
        <f>IFERROR(VLOOKUP(Table1[[#This Row],[Salesflo AppUser Code]],HIE!$A:$B,2,FALSE),0)</f>
        <v>Active</v>
      </c>
      <c r="S1692" t="str">
        <f>IFERROR(VLOOKUP(Table1[[#This Row],[Salesflo AppUser Code]],HIE!$A:$B,2,FALSE),0)</f>
        <v>Active</v>
      </c>
      <c r="T1692" t="s">
        <v>2772</v>
      </c>
      <c r="U1692" t="s">
        <v>2907</v>
      </c>
      <c r="V1692" t="s">
        <v>4360</v>
      </c>
      <c r="W1692" t="s">
        <v>1422</v>
      </c>
      <c r="X1692" t="str">
        <f>IFERROR(VLOOKUP( Table1[[#This Row],[Trim Distributor Code]],Sheet1!$A:$J,10,FALSE),0)</f>
        <v>Active</v>
      </c>
    </row>
    <row r="1693" spans="1:24" hidden="1" x14ac:dyDescent="0.3">
      <c r="A1693" t="s">
        <v>4938</v>
      </c>
      <c r="B1693" t="s">
        <v>3291</v>
      </c>
      <c r="C1693" t="s">
        <v>4929</v>
      </c>
      <c r="D1693" t="s">
        <v>1412</v>
      </c>
      <c r="E1693" t="s">
        <v>4926</v>
      </c>
      <c r="F1693" t="s">
        <v>4927</v>
      </c>
      <c r="G1693" t="s">
        <v>2542</v>
      </c>
      <c r="H1693" t="s">
        <v>2268</v>
      </c>
      <c r="I1693" t="s">
        <v>4595</v>
      </c>
      <c r="J1693" t="s">
        <v>2543</v>
      </c>
      <c r="K1693" s="1">
        <v>5</v>
      </c>
      <c r="L1693" s="1" t="s">
        <v>1412</v>
      </c>
      <c r="M1693" s="2">
        <f ca="1">Table1[[#This Row],[Cases]]*Table1[[#This Row],[Pack Size]]</f>
        <v>0</v>
      </c>
      <c r="N1693" s="1">
        <f ca="1">Table1[[#This Row],[Cases]]*Table1[[#This Row],[Pack Size]]</f>
        <v>2400</v>
      </c>
      <c r="O1693" s="1">
        <f>IFERROR(VLOOKUP(Table1[[#This Row],[SKU Code]],'SKU Size'!$G:$H,2,FALSE),0)*Table1[[#This Row],[Cases]]</f>
        <v>24964.926738875882</v>
      </c>
      <c r="P1693" t="str">
        <f t="shared" si="28"/>
        <v>D0384</v>
      </c>
      <c r="Q1693" t="str">
        <f>IFERROR(VLOOKUP(Table1[[#This Row],[Trim Distributor Code]],Sheet1!$N:$O,2,FALSE),0)</f>
        <v>D0115</v>
      </c>
      <c r="R1693" t="str">
        <f>IFERROR(VLOOKUP(Table1[[#This Row],[Salesflo AppUser Code]],HIE!$A:$B,2,FALSE),0)</f>
        <v>Active</v>
      </c>
      <c r="S1693" t="str">
        <f>IFERROR(VLOOKUP(Table1[[#This Row],[Salesflo AppUser Code]],HIE!$A:$B,2,FALSE),0)</f>
        <v>Active</v>
      </c>
      <c r="T1693" t="s">
        <v>2772</v>
      </c>
      <c r="U1693" t="s">
        <v>2907</v>
      </c>
      <c r="V1693" t="s">
        <v>2268</v>
      </c>
      <c r="W1693" t="s">
        <v>2542</v>
      </c>
      <c r="X1693" t="str">
        <f>IFERROR(VLOOKUP( Table1[[#This Row],[Trim Distributor Code]],Sheet1!$A:$J,10,FALSE),0)</f>
        <v>Active</v>
      </c>
    </row>
    <row r="1694" spans="1:24" hidden="1" x14ac:dyDescent="0.3">
      <c r="A1694" t="s">
        <v>4938</v>
      </c>
      <c r="B1694" t="s">
        <v>3291</v>
      </c>
      <c r="C1694" t="s">
        <v>4929</v>
      </c>
      <c r="D1694" t="s">
        <v>1412</v>
      </c>
      <c r="E1694" t="s">
        <v>4926</v>
      </c>
      <c r="F1694" t="s">
        <v>4927</v>
      </c>
      <c r="G1694" t="s">
        <v>2581</v>
      </c>
      <c r="H1694" t="s">
        <v>4115</v>
      </c>
      <c r="I1694" t="s">
        <v>4542</v>
      </c>
      <c r="J1694" t="s">
        <v>16</v>
      </c>
      <c r="K1694">
        <v>1</v>
      </c>
      <c r="L1694" s="2" t="s">
        <v>1412</v>
      </c>
      <c r="M1694" s="2">
        <f ca="1">Table1[[#This Row],[Cases]]*Table1[[#This Row],[Pack Size]]</f>
        <v>0</v>
      </c>
      <c r="N1694" s="1">
        <f ca="1">Table1[[#This Row],[Cases]]*Table1[[#This Row],[Pack Size]]</f>
        <v>288</v>
      </c>
      <c r="O1694" s="1">
        <f>IFERROR(VLOOKUP(Table1[[#This Row],[SKU Code]],'SKU Size'!$G:$H,2,FALSE),0)*Table1[[#This Row],[Cases]]</f>
        <v>4853.4292677265948</v>
      </c>
      <c r="P1694" t="str">
        <f t="shared" si="28"/>
        <v>D0384</v>
      </c>
      <c r="Q1694" t="str">
        <f>IFERROR(VLOOKUP(Table1[[#This Row],[Trim Distributor Code]],Sheet1!$N:$O,2,FALSE),0)</f>
        <v>D0115</v>
      </c>
      <c r="R1694" t="str">
        <f>IFERROR(VLOOKUP(Table1[[#This Row],[Salesflo AppUser Code]],HIE!$A:$B,2,FALSE),0)</f>
        <v>Active</v>
      </c>
      <c r="S1694" t="str">
        <f>IFERROR(VLOOKUP(Table1[[#This Row],[Salesflo AppUser Code]],HIE!$A:$B,2,FALSE),0)</f>
        <v>Active</v>
      </c>
      <c r="T1694" t="s">
        <v>2772</v>
      </c>
      <c r="U1694" t="s">
        <v>2907</v>
      </c>
      <c r="V1694" t="s">
        <v>2616</v>
      </c>
      <c r="W1694" t="s">
        <v>2617</v>
      </c>
      <c r="X1694" t="str">
        <f>IFERROR(VLOOKUP( Table1[[#This Row],[Trim Distributor Code]],Sheet1!$A:$J,10,FALSE),0)</f>
        <v>Active</v>
      </c>
    </row>
    <row r="1695" spans="1:24" hidden="1" x14ac:dyDescent="0.3">
      <c r="A1695" t="s">
        <v>4938</v>
      </c>
      <c r="B1695" t="s">
        <v>3291</v>
      </c>
      <c r="C1695" t="s">
        <v>4929</v>
      </c>
      <c r="D1695" t="s">
        <v>1412</v>
      </c>
      <c r="E1695" t="s">
        <v>4926</v>
      </c>
      <c r="F1695" t="s">
        <v>4927</v>
      </c>
      <c r="G1695" t="s">
        <v>2581</v>
      </c>
      <c r="H1695" t="s">
        <v>4116</v>
      </c>
      <c r="I1695" t="s">
        <v>4543</v>
      </c>
      <c r="J1695" t="s">
        <v>15</v>
      </c>
      <c r="K1695">
        <v>1</v>
      </c>
      <c r="L1695" s="2" t="s">
        <v>1412</v>
      </c>
      <c r="M1695" s="2">
        <f ca="1">Table1[[#This Row],[Cases]]*Table1[[#This Row],[Pack Size]]</f>
        <v>0</v>
      </c>
      <c r="N1695" s="1">
        <f ca="1">Table1[[#This Row],[Cases]]*Table1[[#This Row],[Pack Size]]</f>
        <v>144</v>
      </c>
      <c r="O1695" s="1">
        <f>IFERROR(VLOOKUP(Table1[[#This Row],[SKU Code]],'SKU Size'!$G:$H,2,FALSE),0)*Table1[[#This Row],[Cases]]</f>
        <v>5525.4887765477251</v>
      </c>
      <c r="P1695" t="str">
        <f t="shared" si="28"/>
        <v>D0384</v>
      </c>
      <c r="Q1695" t="str">
        <f>IFERROR(VLOOKUP(Table1[[#This Row],[Trim Distributor Code]],Sheet1!$N:$O,2,FALSE),0)</f>
        <v>D0115</v>
      </c>
      <c r="R1695" t="str">
        <f>IFERROR(VLOOKUP(Table1[[#This Row],[Salesflo AppUser Code]],HIE!$A:$B,2,FALSE),0)</f>
        <v>Active</v>
      </c>
      <c r="S1695" t="str">
        <f>IFERROR(VLOOKUP(Table1[[#This Row],[Salesflo AppUser Code]],HIE!$A:$B,2,FALSE),0)</f>
        <v>Active</v>
      </c>
      <c r="T1695" t="s">
        <v>2772</v>
      </c>
      <c r="U1695" t="s">
        <v>2907</v>
      </c>
      <c r="V1695" t="s">
        <v>2582</v>
      </c>
      <c r="W1695" t="s">
        <v>2590</v>
      </c>
      <c r="X1695" t="str">
        <f>IFERROR(VLOOKUP( Table1[[#This Row],[Trim Distributor Code]],Sheet1!$A:$J,10,FALSE),0)</f>
        <v>Active</v>
      </c>
    </row>
    <row r="1696" spans="1:24" hidden="1" x14ac:dyDescent="0.3">
      <c r="A1696" t="s">
        <v>4938</v>
      </c>
      <c r="B1696" t="s">
        <v>4892</v>
      </c>
      <c r="C1696" t="s">
        <v>4930</v>
      </c>
      <c r="D1696" t="s">
        <v>1412</v>
      </c>
      <c r="E1696" t="s">
        <v>4926</v>
      </c>
      <c r="F1696" t="s">
        <v>4927</v>
      </c>
      <c r="G1696" t="s">
        <v>4521</v>
      </c>
      <c r="H1696" t="s">
        <v>4106</v>
      </c>
      <c r="I1696" t="s">
        <v>4538</v>
      </c>
      <c r="J1696" t="s">
        <v>11</v>
      </c>
      <c r="K1696" s="1">
        <v>300</v>
      </c>
      <c r="L1696" s="1" t="s">
        <v>1412</v>
      </c>
      <c r="M1696" s="2">
        <f ca="1">Table1[[#This Row],[Cases]]*Table1[[#This Row],[Pack Size]]</f>
        <v>0</v>
      </c>
      <c r="N1696" s="1">
        <f ca="1">Table1[[#This Row],[Cases]]*Table1[[#This Row],[Pack Size]]</f>
        <v>105600</v>
      </c>
      <c r="O1696" s="1">
        <f>IFERROR(VLOOKUP(Table1[[#This Row],[SKU Code]],'SKU Size'!$G:$H,2,FALSE),0)*Table1[[#This Row],[Cases]]</f>
        <v>2629424.4696461726</v>
      </c>
      <c r="P1696" t="str">
        <f t="shared" si="28"/>
        <v>D0384</v>
      </c>
      <c r="Q1696" t="str">
        <f>IFERROR(VLOOKUP(Table1[[#This Row],[Trim Distributor Code]],Sheet1!$N:$O,2,FALSE),0)</f>
        <v>D0115</v>
      </c>
      <c r="R1696">
        <f>IFERROR(VLOOKUP(Table1[[#This Row],[Salesflo AppUser Code]],HIE!$A:$B,2,FALSE),0)</f>
        <v>0</v>
      </c>
      <c r="S1696">
        <f>IFERROR(VLOOKUP(Table1[[#This Row],[Salesflo AppUser Code]],HIE!$A:$B,2,FALSE),0)</f>
        <v>0</v>
      </c>
      <c r="T1696" t="s">
        <v>2772</v>
      </c>
      <c r="U1696" t="s">
        <v>2907</v>
      </c>
      <c r="V1696" t="s">
        <v>1444</v>
      </c>
      <c r="W1696" t="s">
        <v>1688</v>
      </c>
      <c r="X1696" t="str">
        <f>IFERROR(VLOOKUP( Table1[[#This Row],[Trim Distributor Code]],Sheet1!$A:$J,10,FALSE),0)</f>
        <v>Active</v>
      </c>
    </row>
    <row r="1697" spans="1:24" hidden="1" x14ac:dyDescent="0.3">
      <c r="A1697" t="s">
        <v>4938</v>
      </c>
      <c r="B1697" t="s">
        <v>4892</v>
      </c>
      <c r="C1697" t="s">
        <v>4930</v>
      </c>
      <c r="D1697" t="s">
        <v>1412</v>
      </c>
      <c r="E1697" t="s">
        <v>4926</v>
      </c>
      <c r="F1697" t="s">
        <v>4927</v>
      </c>
      <c r="G1697" t="s">
        <v>4107</v>
      </c>
      <c r="H1697" t="s">
        <v>4137</v>
      </c>
      <c r="I1697" t="s">
        <v>4710</v>
      </c>
      <c r="J1697" t="s">
        <v>1995</v>
      </c>
      <c r="K1697">
        <v>5</v>
      </c>
      <c r="L1697" s="2" t="s">
        <v>1412</v>
      </c>
      <c r="M1697" s="2">
        <f ca="1">Table1[[#This Row],[Cases]]*Table1[[#This Row],[Pack Size]]</f>
        <v>0</v>
      </c>
      <c r="N1697" s="1">
        <f ca="1">Table1[[#This Row],[Cases]]*Table1[[#This Row],[Pack Size]]</f>
        <v>960</v>
      </c>
      <c r="O1697" s="1">
        <f>IFERROR(VLOOKUP(Table1[[#This Row],[SKU Code]],'SKU Size'!$G:$H,2,FALSE),0)*Table1[[#This Row],[Cases]]</f>
        <v>41529.207982250082</v>
      </c>
      <c r="P1697" t="str">
        <f t="shared" si="28"/>
        <v>D0384</v>
      </c>
      <c r="Q1697" t="str">
        <f>IFERROR(VLOOKUP(Table1[[#This Row],[Trim Distributor Code]],Sheet1!$N:$O,2,FALSE),0)</f>
        <v>D0115</v>
      </c>
      <c r="R1697">
        <f>IFERROR(VLOOKUP(Table1[[#This Row],[Salesflo AppUser Code]],HIE!$A:$B,2,FALSE),0)</f>
        <v>0</v>
      </c>
      <c r="S1697">
        <f>IFERROR(VLOOKUP(Table1[[#This Row],[Salesflo AppUser Code]],HIE!$A:$B,2,FALSE),0)</f>
        <v>0</v>
      </c>
      <c r="T1697" t="s">
        <v>2772</v>
      </c>
      <c r="U1697" t="s">
        <v>2907</v>
      </c>
      <c r="V1697" t="s">
        <v>1606</v>
      </c>
      <c r="W1697" t="s">
        <v>1867</v>
      </c>
      <c r="X1697" t="str">
        <f>IFERROR(VLOOKUP( Table1[[#This Row],[Trim Distributor Code]],Sheet1!$A:$J,10,FALSE),0)</f>
        <v>Active</v>
      </c>
    </row>
    <row r="1698" spans="1:24" hidden="1" x14ac:dyDescent="0.3">
      <c r="A1698" t="s">
        <v>4938</v>
      </c>
      <c r="B1698" t="s">
        <v>4892</v>
      </c>
      <c r="C1698" t="s">
        <v>4930</v>
      </c>
      <c r="D1698" t="s">
        <v>1412</v>
      </c>
      <c r="E1698" t="s">
        <v>4926</v>
      </c>
      <c r="F1698" t="s">
        <v>4927</v>
      </c>
      <c r="G1698" t="s">
        <v>4111</v>
      </c>
      <c r="H1698" t="s">
        <v>4109</v>
      </c>
      <c r="I1698" t="s">
        <v>4638</v>
      </c>
      <c r="J1698" t="s">
        <v>1440</v>
      </c>
      <c r="K1698">
        <v>2</v>
      </c>
      <c r="L1698" s="2" t="s">
        <v>1412</v>
      </c>
      <c r="M1698" s="2">
        <f ca="1">Table1[[#This Row],[Cases]]*Table1[[#This Row],[Pack Size]]</f>
        <v>0</v>
      </c>
      <c r="N1698" s="1">
        <f ca="1">Table1[[#This Row],[Cases]]*Table1[[#This Row],[Pack Size]]</f>
        <v>200</v>
      </c>
      <c r="O1698" s="1">
        <f>IFERROR(VLOOKUP(Table1[[#This Row],[SKU Code]],'SKU Size'!$G:$H,2,FALSE),0)*Table1[[#This Row],[Cases]]</f>
        <v>20309.096167094187</v>
      </c>
      <c r="P1698" t="str">
        <f t="shared" si="28"/>
        <v>D0384</v>
      </c>
      <c r="Q1698" t="str">
        <f>IFERROR(VLOOKUP(Table1[[#This Row],[Trim Distributor Code]],Sheet1!$N:$O,2,FALSE),0)</f>
        <v>D0115</v>
      </c>
      <c r="R1698">
        <f>IFERROR(VLOOKUP(Table1[[#This Row],[Salesflo AppUser Code]],HIE!$A:$B,2,FALSE),0)</f>
        <v>0</v>
      </c>
      <c r="S1698">
        <f>IFERROR(VLOOKUP(Table1[[#This Row],[Salesflo AppUser Code]],HIE!$A:$B,2,FALSE),0)</f>
        <v>0</v>
      </c>
      <c r="T1698" t="s">
        <v>2772</v>
      </c>
      <c r="U1698" t="s">
        <v>2907</v>
      </c>
      <c r="V1698" t="s">
        <v>1423</v>
      </c>
      <c r="W1698" t="s">
        <v>1431</v>
      </c>
      <c r="X1698" t="str">
        <f>IFERROR(VLOOKUP( Table1[[#This Row],[Trim Distributor Code]],Sheet1!$A:$J,10,FALSE),0)</f>
        <v>Active</v>
      </c>
    </row>
    <row r="1699" spans="1:24" hidden="1" x14ac:dyDescent="0.3">
      <c r="A1699" t="s">
        <v>4938</v>
      </c>
      <c r="B1699" t="s">
        <v>4892</v>
      </c>
      <c r="C1699" t="s">
        <v>4930</v>
      </c>
      <c r="D1699" t="s">
        <v>1412</v>
      </c>
      <c r="E1699" t="s">
        <v>4926</v>
      </c>
      <c r="F1699" t="s">
        <v>4927</v>
      </c>
      <c r="G1699" t="s">
        <v>4521</v>
      </c>
      <c r="H1699" t="s">
        <v>4113</v>
      </c>
      <c r="I1699" t="s">
        <v>4540</v>
      </c>
      <c r="J1699" t="s">
        <v>14</v>
      </c>
      <c r="K1699" s="1">
        <v>4</v>
      </c>
      <c r="L1699" s="1" t="s">
        <v>1412</v>
      </c>
      <c r="M1699" s="2">
        <f ca="1">Table1[[#This Row],[Cases]]*Table1[[#This Row],[Pack Size]]</f>
        <v>0</v>
      </c>
      <c r="N1699" s="1">
        <f ca="1">Table1[[#This Row],[Cases]]*Table1[[#This Row],[Pack Size]]</f>
        <v>96</v>
      </c>
      <c r="O1699" s="1">
        <f>IFERROR(VLOOKUP(Table1[[#This Row],[SKU Code]],'SKU Size'!$G:$H,2,FALSE),0)*Table1[[#This Row],[Cases]]</f>
        <v>14365.89306100244</v>
      </c>
      <c r="P1699" t="str">
        <f t="shared" si="28"/>
        <v>D0384</v>
      </c>
      <c r="Q1699" t="str">
        <f>IFERROR(VLOOKUP(Table1[[#This Row],[Trim Distributor Code]],Sheet1!$N:$O,2,FALSE),0)</f>
        <v>D0115</v>
      </c>
      <c r="R1699">
        <f>IFERROR(VLOOKUP(Table1[[#This Row],[Salesflo AppUser Code]],HIE!$A:$B,2,FALSE),0)</f>
        <v>0</v>
      </c>
      <c r="S1699">
        <f>IFERROR(VLOOKUP(Table1[[#This Row],[Salesflo AppUser Code]],HIE!$A:$B,2,FALSE),0)</f>
        <v>0</v>
      </c>
      <c r="T1699" t="s">
        <v>2772</v>
      </c>
      <c r="U1699" t="s">
        <v>2907</v>
      </c>
      <c r="V1699" t="s">
        <v>1632</v>
      </c>
      <c r="W1699" t="s">
        <v>1688</v>
      </c>
      <c r="X1699" t="str">
        <f>IFERROR(VLOOKUP( Table1[[#This Row],[Trim Distributor Code]],Sheet1!$A:$J,10,FALSE),0)</f>
        <v>Active</v>
      </c>
    </row>
    <row r="1700" spans="1:24" hidden="1" x14ac:dyDescent="0.3">
      <c r="A1700" t="s">
        <v>4938</v>
      </c>
      <c r="B1700" t="s">
        <v>4892</v>
      </c>
      <c r="C1700" t="s">
        <v>4930</v>
      </c>
      <c r="D1700" t="s">
        <v>1412</v>
      </c>
      <c r="E1700" t="s">
        <v>4926</v>
      </c>
      <c r="F1700" t="s">
        <v>4927</v>
      </c>
      <c r="G1700" t="s">
        <v>4111</v>
      </c>
      <c r="H1700" t="s">
        <v>4113</v>
      </c>
      <c r="I1700" t="s">
        <v>4541</v>
      </c>
      <c r="J1700" t="s">
        <v>1656</v>
      </c>
      <c r="K1700">
        <v>2</v>
      </c>
      <c r="L1700" s="2" t="s">
        <v>1412</v>
      </c>
      <c r="M1700" s="2">
        <f ca="1">Table1[[#This Row],[Cases]]*Table1[[#This Row],[Pack Size]]</f>
        <v>0</v>
      </c>
      <c r="N1700" s="1">
        <f ca="1">Table1[[#This Row],[Cases]]*Table1[[#This Row],[Pack Size]]</f>
        <v>96</v>
      </c>
      <c r="O1700" s="1">
        <f>IFERROR(VLOOKUP(Table1[[#This Row],[SKU Code]],'SKU Size'!$G:$H,2,FALSE),0)*Table1[[#This Row],[Cases]]</f>
        <v>2007.8297518140178</v>
      </c>
      <c r="P1700" t="str">
        <f t="shared" si="28"/>
        <v>D0384</v>
      </c>
      <c r="Q1700" t="str">
        <f>IFERROR(VLOOKUP(Table1[[#This Row],[Trim Distributor Code]],Sheet1!$N:$O,2,FALSE),0)</f>
        <v>D0115</v>
      </c>
      <c r="R1700">
        <f>IFERROR(VLOOKUP(Table1[[#This Row],[Salesflo AppUser Code]],HIE!$A:$B,2,FALSE),0)</f>
        <v>0</v>
      </c>
      <c r="S1700">
        <f>IFERROR(VLOOKUP(Table1[[#This Row],[Salesflo AppUser Code]],HIE!$A:$B,2,FALSE),0)</f>
        <v>0</v>
      </c>
      <c r="T1700" t="s">
        <v>2772</v>
      </c>
      <c r="U1700" t="s">
        <v>2907</v>
      </c>
      <c r="V1700" t="s">
        <v>1632</v>
      </c>
      <c r="W1700" t="s">
        <v>1431</v>
      </c>
      <c r="X1700" t="str">
        <f>IFERROR(VLOOKUP( Table1[[#This Row],[Trim Distributor Code]],Sheet1!$A:$J,10,FALSE),0)</f>
        <v>Active</v>
      </c>
    </row>
    <row r="1701" spans="1:24" hidden="1" x14ac:dyDescent="0.3">
      <c r="A1701" t="s">
        <v>4938</v>
      </c>
      <c r="B1701" t="s">
        <v>4892</v>
      </c>
      <c r="C1701" t="s">
        <v>4930</v>
      </c>
      <c r="D1701" t="s">
        <v>1412</v>
      </c>
      <c r="E1701" t="s">
        <v>4926</v>
      </c>
      <c r="F1701" t="s">
        <v>4927</v>
      </c>
      <c r="G1701" t="s">
        <v>2542</v>
      </c>
      <c r="H1701" t="s">
        <v>2268</v>
      </c>
      <c r="I1701" t="s">
        <v>4595</v>
      </c>
      <c r="J1701" t="s">
        <v>2543</v>
      </c>
      <c r="K1701">
        <v>5</v>
      </c>
      <c r="L1701" s="2" t="s">
        <v>1412</v>
      </c>
      <c r="M1701" s="2">
        <f ca="1">Table1[[#This Row],[Cases]]*Table1[[#This Row],[Pack Size]]</f>
        <v>0</v>
      </c>
      <c r="N1701" s="1">
        <f ca="1">Table1[[#This Row],[Cases]]*Table1[[#This Row],[Pack Size]]</f>
        <v>2400</v>
      </c>
      <c r="O1701" s="1">
        <f>IFERROR(VLOOKUP(Table1[[#This Row],[SKU Code]],'SKU Size'!$G:$H,2,FALSE),0)*Table1[[#This Row],[Cases]]</f>
        <v>24964.926738875882</v>
      </c>
      <c r="P1701" t="str">
        <f t="shared" si="28"/>
        <v>D0384</v>
      </c>
      <c r="Q1701" t="str">
        <f>IFERROR(VLOOKUP(Table1[[#This Row],[Trim Distributor Code]],Sheet1!$N:$O,2,FALSE),0)</f>
        <v>D0115</v>
      </c>
      <c r="R1701">
        <f>IFERROR(VLOOKUP(Table1[[#This Row],[Salesflo AppUser Code]],HIE!$A:$B,2,FALSE),0)</f>
        <v>0</v>
      </c>
      <c r="S1701">
        <f>IFERROR(VLOOKUP(Table1[[#This Row],[Salesflo AppUser Code]],HIE!$A:$B,2,FALSE),0)</f>
        <v>0</v>
      </c>
      <c r="T1701" t="s">
        <v>2772</v>
      </c>
      <c r="U1701" t="s">
        <v>2907</v>
      </c>
      <c r="V1701" t="s">
        <v>2268</v>
      </c>
      <c r="W1701" t="s">
        <v>2542</v>
      </c>
      <c r="X1701" t="str">
        <f>IFERROR(VLOOKUP( Table1[[#This Row],[Trim Distributor Code]],Sheet1!$A:$J,10,FALSE),0)</f>
        <v>Active</v>
      </c>
    </row>
    <row r="1702" spans="1:24" hidden="1" x14ac:dyDescent="0.3">
      <c r="A1702" t="s">
        <v>4938</v>
      </c>
      <c r="B1702" t="s">
        <v>4893</v>
      </c>
      <c r="C1702" t="s">
        <v>3199</v>
      </c>
      <c r="D1702" t="s">
        <v>1412</v>
      </c>
      <c r="E1702" t="s">
        <v>4931</v>
      </c>
      <c r="F1702" t="s">
        <v>2830</v>
      </c>
      <c r="G1702" t="s">
        <v>1688</v>
      </c>
      <c r="H1702" t="s">
        <v>4106</v>
      </c>
      <c r="I1702" t="s">
        <v>4891</v>
      </c>
      <c r="J1702" t="s">
        <v>11</v>
      </c>
      <c r="K1702" s="1">
        <v>200</v>
      </c>
      <c r="L1702" s="1" t="s">
        <v>1412</v>
      </c>
      <c r="M1702" s="2">
        <f ca="1">Table1[[#This Row],[Cases]]*Table1[[#This Row],[Pack Size]]</f>
        <v>0</v>
      </c>
      <c r="N1702" s="1">
        <f ca="1">Table1[[#This Row],[Cases]]*Table1[[#This Row],[Pack Size]]</f>
        <v>70400</v>
      </c>
      <c r="O1702" s="1">
        <f>IFERROR(VLOOKUP(Table1[[#This Row],[SKU Code]],'SKU Size'!$G:$H,2,FALSE),0)*Table1[[#This Row],[Cases]]</f>
        <v>1752949.6464307816</v>
      </c>
      <c r="P1702" t="str">
        <f t="shared" si="28"/>
        <v>D0544</v>
      </c>
      <c r="Q1702">
        <f>IFERROR(VLOOKUP(Table1[[#This Row],[Trim Distributor Code]],Sheet1!$N:$O,2,FALSE),0)</f>
        <v>0</v>
      </c>
      <c r="R1702">
        <f>IFERROR(VLOOKUP(Table1[[#This Row],[Salesflo AppUser Code]],HIE!$A:$B,2,FALSE),0)</f>
        <v>0</v>
      </c>
      <c r="S1702">
        <f>IFERROR(VLOOKUP(Table1[[#This Row],[Salesflo AppUser Code]],HIE!$A:$B,2,FALSE),0)</f>
        <v>0</v>
      </c>
      <c r="T1702" t="s">
        <v>2772</v>
      </c>
      <c r="U1702" t="s">
        <v>2907</v>
      </c>
      <c r="V1702" t="s">
        <v>1444</v>
      </c>
      <c r="W1702" t="s">
        <v>1688</v>
      </c>
      <c r="X1702">
        <f>IFERROR(VLOOKUP( Table1[[#This Row],[Trim Distributor Code]],Sheet1!$A:$J,10,FALSE),0)</f>
        <v>0</v>
      </c>
    </row>
    <row r="1703" spans="1:24" hidden="1" x14ac:dyDescent="0.3">
      <c r="A1703" t="s">
        <v>4938</v>
      </c>
      <c r="B1703" t="s">
        <v>4893</v>
      </c>
      <c r="C1703" t="s">
        <v>3199</v>
      </c>
      <c r="D1703" t="s">
        <v>1412</v>
      </c>
      <c r="E1703" t="s">
        <v>4931</v>
      </c>
      <c r="F1703" t="s">
        <v>2830</v>
      </c>
      <c r="G1703" t="s">
        <v>4107</v>
      </c>
      <c r="H1703" t="s">
        <v>4106</v>
      </c>
      <c r="I1703" t="s">
        <v>4747</v>
      </c>
      <c r="J1703" t="s">
        <v>1954</v>
      </c>
      <c r="K1703" s="1">
        <v>10</v>
      </c>
      <c r="L1703" s="1" t="s">
        <v>1412</v>
      </c>
      <c r="M1703" s="2">
        <f ca="1">Table1[[#This Row],[Cases]]*Table1[[#This Row],[Pack Size]]</f>
        <v>0</v>
      </c>
      <c r="N1703" s="1">
        <f ca="1">Table1[[#This Row],[Cases]]*Table1[[#This Row],[Pack Size]]</f>
        <v>2880</v>
      </c>
      <c r="O1703" s="1">
        <f>IFERROR(VLOOKUP(Table1[[#This Row],[SKU Code]],'SKU Size'!$G:$H,2,FALSE),0)*Table1[[#This Row],[Cases]]</f>
        <v>82022.000669142028</v>
      </c>
      <c r="P1703" t="str">
        <f t="shared" si="28"/>
        <v>D0544</v>
      </c>
      <c r="Q1703">
        <f>IFERROR(VLOOKUP(Table1[[#This Row],[Trim Distributor Code]],Sheet1!$N:$O,2,FALSE),0)</f>
        <v>0</v>
      </c>
      <c r="R1703">
        <f>IFERROR(VLOOKUP(Table1[[#This Row],[Salesflo AppUser Code]],HIE!$A:$B,2,FALSE),0)</f>
        <v>0</v>
      </c>
      <c r="S1703">
        <f>IFERROR(VLOOKUP(Table1[[#This Row],[Salesflo AppUser Code]],HIE!$A:$B,2,FALSE),0)</f>
        <v>0</v>
      </c>
      <c r="T1703" t="s">
        <v>2772</v>
      </c>
      <c r="U1703" t="s">
        <v>2907</v>
      </c>
      <c r="V1703" t="s">
        <v>1444</v>
      </c>
      <c r="W1703" t="s">
        <v>1867</v>
      </c>
      <c r="X1703">
        <f>IFERROR(VLOOKUP( Table1[[#This Row],[Trim Distributor Code]],Sheet1!$A:$J,10,FALSE),0)</f>
        <v>0</v>
      </c>
    </row>
    <row r="1704" spans="1:24" hidden="1" x14ac:dyDescent="0.3">
      <c r="A1704" t="s">
        <v>4938</v>
      </c>
      <c r="B1704" t="s">
        <v>4893</v>
      </c>
      <c r="C1704" t="s">
        <v>3199</v>
      </c>
      <c r="D1704" t="s">
        <v>1412</v>
      </c>
      <c r="E1704" t="s">
        <v>4931</v>
      </c>
      <c r="F1704" t="s">
        <v>2830</v>
      </c>
      <c r="G1704" t="s">
        <v>4107</v>
      </c>
      <c r="H1704" t="s">
        <v>4137</v>
      </c>
      <c r="I1704" t="s">
        <v>4710</v>
      </c>
      <c r="J1704" t="s">
        <v>1995</v>
      </c>
      <c r="K1704">
        <v>7</v>
      </c>
      <c r="L1704" s="2" t="s">
        <v>1412</v>
      </c>
      <c r="M1704" s="2">
        <f ca="1">Table1[[#This Row],[Cases]]*Table1[[#This Row],[Pack Size]]</f>
        <v>0</v>
      </c>
      <c r="N1704" s="1">
        <f ca="1">Table1[[#This Row],[Cases]]*Table1[[#This Row],[Pack Size]]</f>
        <v>1344</v>
      </c>
      <c r="O1704" s="1">
        <f>IFERROR(VLOOKUP(Table1[[#This Row],[SKU Code]],'SKU Size'!$G:$H,2,FALSE),0)*Table1[[#This Row],[Cases]]</f>
        <v>58140.891175150115</v>
      </c>
      <c r="P1704" t="str">
        <f t="shared" si="28"/>
        <v>D0544</v>
      </c>
      <c r="Q1704">
        <f>IFERROR(VLOOKUP(Table1[[#This Row],[Trim Distributor Code]],Sheet1!$N:$O,2,FALSE),0)</f>
        <v>0</v>
      </c>
      <c r="R1704">
        <f>IFERROR(VLOOKUP(Table1[[#This Row],[Salesflo AppUser Code]],HIE!$A:$B,2,FALSE),0)</f>
        <v>0</v>
      </c>
      <c r="S1704">
        <f>IFERROR(VLOOKUP(Table1[[#This Row],[Salesflo AppUser Code]],HIE!$A:$B,2,FALSE),0)</f>
        <v>0</v>
      </c>
      <c r="T1704" t="s">
        <v>2772</v>
      </c>
      <c r="U1704" t="s">
        <v>2907</v>
      </c>
      <c r="V1704" t="s">
        <v>1606</v>
      </c>
      <c r="W1704" t="s">
        <v>1867</v>
      </c>
      <c r="X1704">
        <f>IFERROR(VLOOKUP( Table1[[#This Row],[Trim Distributor Code]],Sheet1!$A:$J,10,FALSE),0)</f>
        <v>0</v>
      </c>
    </row>
    <row r="1705" spans="1:24" hidden="1" x14ac:dyDescent="0.3">
      <c r="A1705" t="s">
        <v>4938</v>
      </c>
      <c r="B1705" t="s">
        <v>4893</v>
      </c>
      <c r="C1705" t="s">
        <v>3199</v>
      </c>
      <c r="D1705" t="s">
        <v>1412</v>
      </c>
      <c r="E1705" t="s">
        <v>4931</v>
      </c>
      <c r="F1705" t="s">
        <v>2830</v>
      </c>
      <c r="G1705" t="s">
        <v>4108</v>
      </c>
      <c r="H1705" t="s">
        <v>4109</v>
      </c>
      <c r="I1705" t="s">
        <v>4566</v>
      </c>
      <c r="J1705" t="s">
        <v>13</v>
      </c>
      <c r="K1705" s="1">
        <v>3</v>
      </c>
      <c r="L1705" s="1" t="s">
        <v>1412</v>
      </c>
      <c r="M1705" s="2">
        <f ca="1">Table1[[#This Row],[Cases]]*Table1[[#This Row],[Pack Size]]</f>
        <v>0</v>
      </c>
      <c r="N1705" s="1">
        <f ca="1">Table1[[#This Row],[Cases]]*Table1[[#This Row],[Pack Size]]</f>
        <v>300</v>
      </c>
      <c r="O1705" s="1">
        <f>IFERROR(VLOOKUP(Table1[[#This Row],[SKU Code]],'SKU Size'!$G:$H,2,FALSE),0)*Table1[[#This Row],[Cases]]</f>
        <v>31706.022177914121</v>
      </c>
      <c r="P1705" t="str">
        <f t="shared" si="28"/>
        <v>D0544</v>
      </c>
      <c r="Q1705">
        <f>IFERROR(VLOOKUP(Table1[[#This Row],[Trim Distributor Code]],Sheet1!$N:$O,2,FALSE),0)</f>
        <v>0</v>
      </c>
      <c r="R1705">
        <f>IFERROR(VLOOKUP(Table1[[#This Row],[Salesflo AppUser Code]],HIE!$A:$B,2,FALSE),0)</f>
        <v>0</v>
      </c>
      <c r="S1705">
        <f>IFERROR(VLOOKUP(Table1[[#This Row],[Salesflo AppUser Code]],HIE!$A:$B,2,FALSE),0)</f>
        <v>0</v>
      </c>
      <c r="T1705" t="s">
        <v>2772</v>
      </c>
      <c r="U1705" t="s">
        <v>2907</v>
      </c>
      <c r="V1705" t="s">
        <v>1423</v>
      </c>
      <c r="W1705" t="s">
        <v>1659</v>
      </c>
      <c r="X1705">
        <f>IFERROR(VLOOKUP( Table1[[#This Row],[Trim Distributor Code]],Sheet1!$A:$J,10,FALSE),0)</f>
        <v>0</v>
      </c>
    </row>
    <row r="1706" spans="1:24" hidden="1" x14ac:dyDescent="0.3">
      <c r="A1706" t="s">
        <v>4938</v>
      </c>
      <c r="B1706" t="s">
        <v>4893</v>
      </c>
      <c r="C1706" t="s">
        <v>3199</v>
      </c>
      <c r="D1706" t="s">
        <v>1412</v>
      </c>
      <c r="E1706" t="s">
        <v>4931</v>
      </c>
      <c r="F1706" t="s">
        <v>2830</v>
      </c>
      <c r="G1706" t="s">
        <v>4112</v>
      </c>
      <c r="H1706" t="s">
        <v>4109</v>
      </c>
      <c r="I1706" t="s">
        <v>4749</v>
      </c>
      <c r="J1706" t="s">
        <v>1877</v>
      </c>
      <c r="K1706">
        <v>1.5</v>
      </c>
      <c r="L1706" s="2" t="s">
        <v>1412</v>
      </c>
      <c r="M1706" s="2">
        <f ca="1">Table1[[#This Row],[Cases]]*Table1[[#This Row],[Pack Size]]</f>
        <v>0</v>
      </c>
      <c r="N1706" s="1">
        <f ca="1">Table1[[#This Row],[Cases]]*Table1[[#This Row],[Pack Size]]</f>
        <v>150</v>
      </c>
      <c r="O1706" s="1">
        <f>IFERROR(VLOOKUP(Table1[[#This Row],[SKU Code]],'SKU Size'!$G:$H,2,FALSE),0)*Table1[[#This Row],[Cases]]</f>
        <v>18564.81709255973</v>
      </c>
      <c r="P1706" t="str">
        <f t="shared" si="28"/>
        <v>D0544</v>
      </c>
      <c r="Q1706">
        <f>IFERROR(VLOOKUP(Table1[[#This Row],[Trim Distributor Code]],Sheet1!$N:$O,2,FALSE),0)</f>
        <v>0</v>
      </c>
      <c r="R1706">
        <f>IFERROR(VLOOKUP(Table1[[#This Row],[Salesflo AppUser Code]],HIE!$A:$B,2,FALSE),0)</f>
        <v>0</v>
      </c>
      <c r="S1706">
        <f>IFERROR(VLOOKUP(Table1[[#This Row],[Salesflo AppUser Code]],HIE!$A:$B,2,FALSE),0)</f>
        <v>0</v>
      </c>
      <c r="T1706" t="s">
        <v>2772</v>
      </c>
      <c r="U1706" t="s">
        <v>2907</v>
      </c>
      <c r="V1706" t="s">
        <v>1423</v>
      </c>
      <c r="W1706" t="s">
        <v>1868</v>
      </c>
      <c r="X1706">
        <f>IFERROR(VLOOKUP( Table1[[#This Row],[Trim Distributor Code]],Sheet1!$A:$J,10,FALSE),0)</f>
        <v>0</v>
      </c>
    </row>
    <row r="1707" spans="1:24" hidden="1" x14ac:dyDescent="0.3">
      <c r="A1707" t="s">
        <v>4938</v>
      </c>
      <c r="B1707" t="s">
        <v>4893</v>
      </c>
      <c r="C1707" t="s">
        <v>3199</v>
      </c>
      <c r="D1707" t="s">
        <v>1412</v>
      </c>
      <c r="E1707" t="s">
        <v>4931</v>
      </c>
      <c r="F1707" t="s">
        <v>2830</v>
      </c>
      <c r="G1707" t="s">
        <v>4111</v>
      </c>
      <c r="H1707" t="s">
        <v>4109</v>
      </c>
      <c r="I1707" t="s">
        <v>4638</v>
      </c>
      <c r="J1707" t="s">
        <v>1440</v>
      </c>
      <c r="K1707">
        <v>2.5</v>
      </c>
      <c r="L1707" s="2" t="s">
        <v>1412</v>
      </c>
      <c r="M1707" s="2">
        <f ca="1">Table1[[#This Row],[Cases]]*Table1[[#This Row],[Pack Size]]</f>
        <v>0</v>
      </c>
      <c r="N1707" s="1">
        <f ca="1">Table1[[#This Row],[Cases]]*Table1[[#This Row],[Pack Size]]</f>
        <v>250</v>
      </c>
      <c r="O1707" s="1">
        <f>IFERROR(VLOOKUP(Table1[[#This Row],[SKU Code]],'SKU Size'!$G:$H,2,FALSE),0)*Table1[[#This Row],[Cases]]</f>
        <v>25386.370208867735</v>
      </c>
      <c r="P1707" t="str">
        <f t="shared" si="28"/>
        <v>D0544</v>
      </c>
      <c r="Q1707">
        <f>IFERROR(VLOOKUP(Table1[[#This Row],[Trim Distributor Code]],Sheet1!$N:$O,2,FALSE),0)</f>
        <v>0</v>
      </c>
      <c r="R1707">
        <f>IFERROR(VLOOKUP(Table1[[#This Row],[Salesflo AppUser Code]],HIE!$A:$B,2,FALSE),0)</f>
        <v>0</v>
      </c>
      <c r="S1707">
        <f>IFERROR(VLOOKUP(Table1[[#This Row],[Salesflo AppUser Code]],HIE!$A:$B,2,FALSE),0)</f>
        <v>0</v>
      </c>
      <c r="T1707" t="s">
        <v>2772</v>
      </c>
      <c r="U1707" t="s">
        <v>2907</v>
      </c>
      <c r="V1707" t="s">
        <v>1423</v>
      </c>
      <c r="W1707" t="s">
        <v>1431</v>
      </c>
      <c r="X1707">
        <f>IFERROR(VLOOKUP( Table1[[#This Row],[Trim Distributor Code]],Sheet1!$A:$J,10,FALSE),0)</f>
        <v>0</v>
      </c>
    </row>
    <row r="1708" spans="1:24" hidden="1" x14ac:dyDescent="0.3">
      <c r="A1708" t="s">
        <v>4938</v>
      </c>
      <c r="B1708" t="s">
        <v>4893</v>
      </c>
      <c r="C1708" t="s">
        <v>3199</v>
      </c>
      <c r="D1708" t="s">
        <v>1412</v>
      </c>
      <c r="E1708" t="s">
        <v>4931</v>
      </c>
      <c r="F1708" t="s">
        <v>2830</v>
      </c>
      <c r="G1708" t="s">
        <v>4521</v>
      </c>
      <c r="H1708" t="s">
        <v>4113</v>
      </c>
      <c r="I1708" t="s">
        <v>4540</v>
      </c>
      <c r="J1708" t="s">
        <v>14</v>
      </c>
      <c r="K1708" s="1">
        <v>10</v>
      </c>
      <c r="L1708" s="1" t="s">
        <v>1412</v>
      </c>
      <c r="M1708" s="2">
        <f ca="1">Table1[[#This Row],[Cases]]*Table1[[#This Row],[Pack Size]]</f>
        <v>0</v>
      </c>
      <c r="N1708" s="1">
        <f ca="1">Table1[[#This Row],[Cases]]*Table1[[#This Row],[Pack Size]]</f>
        <v>240</v>
      </c>
      <c r="O1708" s="1">
        <f>IFERROR(VLOOKUP(Table1[[#This Row],[SKU Code]],'SKU Size'!$G:$H,2,FALSE),0)*Table1[[#This Row],[Cases]]</f>
        <v>35914.7326525061</v>
      </c>
      <c r="P1708" t="str">
        <f t="shared" si="28"/>
        <v>D0544</v>
      </c>
      <c r="Q1708">
        <f>IFERROR(VLOOKUP(Table1[[#This Row],[Trim Distributor Code]],Sheet1!$N:$O,2,FALSE),0)</f>
        <v>0</v>
      </c>
      <c r="R1708">
        <f>IFERROR(VLOOKUP(Table1[[#This Row],[Salesflo AppUser Code]],HIE!$A:$B,2,FALSE),0)</f>
        <v>0</v>
      </c>
      <c r="S1708">
        <f>IFERROR(VLOOKUP(Table1[[#This Row],[Salesflo AppUser Code]],HIE!$A:$B,2,FALSE),0)</f>
        <v>0</v>
      </c>
      <c r="T1708" t="s">
        <v>2772</v>
      </c>
      <c r="U1708" t="s">
        <v>2907</v>
      </c>
      <c r="V1708" t="s">
        <v>1632</v>
      </c>
      <c r="W1708" t="s">
        <v>1688</v>
      </c>
      <c r="X1708">
        <f>IFERROR(VLOOKUP( Table1[[#This Row],[Trim Distributor Code]],Sheet1!$A:$J,10,FALSE),0)</f>
        <v>0</v>
      </c>
    </row>
    <row r="1709" spans="1:24" hidden="1" x14ac:dyDescent="0.3">
      <c r="A1709" t="s">
        <v>4938</v>
      </c>
      <c r="B1709" t="s">
        <v>4893</v>
      </c>
      <c r="C1709" t="s">
        <v>3199</v>
      </c>
      <c r="D1709" t="s">
        <v>1412</v>
      </c>
      <c r="E1709" t="s">
        <v>4931</v>
      </c>
      <c r="F1709" t="s">
        <v>2830</v>
      </c>
      <c r="G1709" t="s">
        <v>4107</v>
      </c>
      <c r="H1709" t="s">
        <v>4113</v>
      </c>
      <c r="I1709" t="s">
        <v>4748</v>
      </c>
      <c r="J1709" t="s">
        <v>2021</v>
      </c>
      <c r="K1709" s="1">
        <v>2.5</v>
      </c>
      <c r="L1709" s="1" t="s">
        <v>1412</v>
      </c>
      <c r="M1709" s="2">
        <f ca="1">Table1[[#This Row],[Cases]]*Table1[[#This Row],[Pack Size]]</f>
        <v>0</v>
      </c>
      <c r="N1709" s="1">
        <f ca="1">Table1[[#This Row],[Cases]]*Table1[[#This Row],[Pack Size]]</f>
        <v>60</v>
      </c>
      <c r="O1709" s="1">
        <f>IFERROR(VLOOKUP(Table1[[#This Row],[SKU Code]],'SKU Size'!$G:$H,2,FALSE),0)*Table1[[#This Row],[Cases]]</f>
        <v>18656.607727501618</v>
      </c>
      <c r="P1709" t="str">
        <f t="shared" si="28"/>
        <v>D0544</v>
      </c>
      <c r="Q1709">
        <f>IFERROR(VLOOKUP(Table1[[#This Row],[Trim Distributor Code]],Sheet1!$N:$O,2,FALSE),0)</f>
        <v>0</v>
      </c>
      <c r="R1709">
        <f>IFERROR(VLOOKUP(Table1[[#This Row],[Salesflo AppUser Code]],HIE!$A:$B,2,FALSE),0)</f>
        <v>0</v>
      </c>
      <c r="S1709">
        <f>IFERROR(VLOOKUP(Table1[[#This Row],[Salesflo AppUser Code]],HIE!$A:$B,2,FALSE),0)</f>
        <v>0</v>
      </c>
      <c r="T1709" t="s">
        <v>2772</v>
      </c>
      <c r="U1709" t="s">
        <v>2907</v>
      </c>
      <c r="V1709" t="s">
        <v>1632</v>
      </c>
      <c r="W1709" t="s">
        <v>1867</v>
      </c>
      <c r="X1709">
        <f>IFERROR(VLOOKUP( Table1[[#This Row],[Trim Distributor Code]],Sheet1!$A:$J,10,FALSE),0)</f>
        <v>0</v>
      </c>
    </row>
    <row r="1710" spans="1:24" hidden="1" x14ac:dyDescent="0.3">
      <c r="A1710" t="s">
        <v>4938</v>
      </c>
      <c r="B1710" t="s">
        <v>4893</v>
      </c>
      <c r="C1710" t="s">
        <v>3199</v>
      </c>
      <c r="D1710" t="s">
        <v>1412</v>
      </c>
      <c r="E1710" t="s">
        <v>4931</v>
      </c>
      <c r="F1710" t="s">
        <v>2830</v>
      </c>
      <c r="G1710" t="s">
        <v>4111</v>
      </c>
      <c r="H1710" t="s">
        <v>4113</v>
      </c>
      <c r="I1710" t="s">
        <v>4541</v>
      </c>
      <c r="J1710" t="s">
        <v>1656</v>
      </c>
      <c r="K1710">
        <v>1.5</v>
      </c>
      <c r="L1710" s="2" t="s">
        <v>1412</v>
      </c>
      <c r="M1710" s="2">
        <f ca="1">Table1[[#This Row],[Cases]]*Table1[[#This Row],[Pack Size]]</f>
        <v>0</v>
      </c>
      <c r="N1710" s="1">
        <f ca="1">Table1[[#This Row],[Cases]]*Table1[[#This Row],[Pack Size]]</f>
        <v>72</v>
      </c>
      <c r="O1710" s="1">
        <f>IFERROR(VLOOKUP(Table1[[#This Row],[SKU Code]],'SKU Size'!$G:$H,2,FALSE),0)*Table1[[#This Row],[Cases]]</f>
        <v>1505.8723138605133</v>
      </c>
      <c r="P1710" t="str">
        <f t="shared" si="28"/>
        <v>D0544</v>
      </c>
      <c r="Q1710">
        <f>IFERROR(VLOOKUP(Table1[[#This Row],[Trim Distributor Code]],Sheet1!$N:$O,2,FALSE),0)</f>
        <v>0</v>
      </c>
      <c r="R1710">
        <f>IFERROR(VLOOKUP(Table1[[#This Row],[Salesflo AppUser Code]],HIE!$A:$B,2,FALSE),0)</f>
        <v>0</v>
      </c>
      <c r="S1710">
        <f>IFERROR(VLOOKUP(Table1[[#This Row],[Salesflo AppUser Code]],HIE!$A:$B,2,FALSE),0)</f>
        <v>0</v>
      </c>
      <c r="T1710" t="s">
        <v>2772</v>
      </c>
      <c r="U1710" t="s">
        <v>2907</v>
      </c>
      <c r="V1710" t="s">
        <v>1632</v>
      </c>
      <c r="W1710" t="s">
        <v>1431</v>
      </c>
      <c r="X1710">
        <f>IFERROR(VLOOKUP( Table1[[#This Row],[Trim Distributor Code]],Sheet1!$A:$J,10,FALSE),0)</f>
        <v>0</v>
      </c>
    </row>
    <row r="1711" spans="1:24" hidden="1" x14ac:dyDescent="0.3">
      <c r="A1711" t="s">
        <v>4938</v>
      </c>
      <c r="B1711" t="s">
        <v>4893</v>
      </c>
      <c r="C1711" t="s">
        <v>3199</v>
      </c>
      <c r="D1711" t="s">
        <v>1412</v>
      </c>
      <c r="E1711" t="s">
        <v>4931</v>
      </c>
      <c r="F1711" t="s">
        <v>2830</v>
      </c>
      <c r="G1711" t="s">
        <v>1422</v>
      </c>
      <c r="H1711" t="s">
        <v>4360</v>
      </c>
      <c r="I1711" t="s">
        <v>4645</v>
      </c>
      <c r="J1711" t="s">
        <v>4271</v>
      </c>
      <c r="K1711" s="1">
        <v>3</v>
      </c>
      <c r="L1711" s="1" t="s">
        <v>1412</v>
      </c>
      <c r="M1711" s="2">
        <f ca="1">Table1[[#This Row],[Cases]]*Table1[[#This Row],[Pack Size]]</f>
        <v>0</v>
      </c>
      <c r="N1711" s="1">
        <f ca="1">Table1[[#This Row],[Cases]]*Table1[[#This Row],[Pack Size]]</f>
        <v>288</v>
      </c>
      <c r="O1711" s="1">
        <f>IFERROR(VLOOKUP(Table1[[#This Row],[SKU Code]],'SKU Size'!$G:$H,2,FALSE),0)*Table1[[#This Row],[Cases]]</f>
        <v>0</v>
      </c>
      <c r="P1711" t="str">
        <f t="shared" si="28"/>
        <v>D0544</v>
      </c>
      <c r="Q1711">
        <f>IFERROR(VLOOKUP(Table1[[#This Row],[Trim Distributor Code]],Sheet1!$N:$O,2,FALSE),0)</f>
        <v>0</v>
      </c>
      <c r="R1711">
        <f>IFERROR(VLOOKUP(Table1[[#This Row],[Salesflo AppUser Code]],HIE!$A:$B,2,FALSE),0)</f>
        <v>0</v>
      </c>
      <c r="S1711">
        <f>IFERROR(VLOOKUP(Table1[[#This Row],[Salesflo AppUser Code]],HIE!$A:$B,2,FALSE),0)</f>
        <v>0</v>
      </c>
      <c r="T1711" t="s">
        <v>2772</v>
      </c>
      <c r="U1711" t="s">
        <v>2907</v>
      </c>
      <c r="V1711" t="s">
        <v>4360</v>
      </c>
      <c r="W1711" t="s">
        <v>1422</v>
      </c>
      <c r="X1711">
        <f>IFERROR(VLOOKUP( Table1[[#This Row],[Trim Distributor Code]],Sheet1!$A:$J,10,FALSE),0)</f>
        <v>0</v>
      </c>
    </row>
    <row r="1712" spans="1:24" hidden="1" x14ac:dyDescent="0.3">
      <c r="A1712" t="s">
        <v>4938</v>
      </c>
      <c r="B1712" t="s">
        <v>4893</v>
      </c>
      <c r="C1712" t="s">
        <v>3199</v>
      </c>
      <c r="D1712" t="s">
        <v>1412</v>
      </c>
      <c r="E1712" t="s">
        <v>4931</v>
      </c>
      <c r="F1712" t="s">
        <v>2830</v>
      </c>
      <c r="G1712" t="s">
        <v>2542</v>
      </c>
      <c r="H1712" t="s">
        <v>2268</v>
      </c>
      <c r="I1712" t="s">
        <v>4595</v>
      </c>
      <c r="J1712" t="s">
        <v>2543</v>
      </c>
      <c r="K1712">
        <v>5</v>
      </c>
      <c r="L1712" s="2" t="s">
        <v>1412</v>
      </c>
      <c r="M1712" s="2">
        <f ca="1">Table1[[#This Row],[Cases]]*Table1[[#This Row],[Pack Size]]</f>
        <v>0</v>
      </c>
      <c r="N1712" s="1">
        <f ca="1">Table1[[#This Row],[Cases]]*Table1[[#This Row],[Pack Size]]</f>
        <v>2400</v>
      </c>
      <c r="O1712" s="1">
        <f>IFERROR(VLOOKUP(Table1[[#This Row],[SKU Code]],'SKU Size'!$G:$H,2,FALSE),0)*Table1[[#This Row],[Cases]]</f>
        <v>24964.926738875882</v>
      </c>
      <c r="P1712" t="str">
        <f t="shared" si="28"/>
        <v>D0544</v>
      </c>
      <c r="Q1712">
        <f>IFERROR(VLOOKUP(Table1[[#This Row],[Trim Distributor Code]],Sheet1!$N:$O,2,FALSE),0)</f>
        <v>0</v>
      </c>
      <c r="R1712">
        <f>IFERROR(VLOOKUP(Table1[[#This Row],[Salesflo AppUser Code]],HIE!$A:$B,2,FALSE),0)</f>
        <v>0</v>
      </c>
      <c r="S1712">
        <f>IFERROR(VLOOKUP(Table1[[#This Row],[Salesflo AppUser Code]],HIE!$A:$B,2,FALSE),0)</f>
        <v>0</v>
      </c>
      <c r="T1712" t="s">
        <v>2772</v>
      </c>
      <c r="U1712" t="s">
        <v>2907</v>
      </c>
      <c r="V1712" t="s">
        <v>2268</v>
      </c>
      <c r="W1712" t="s">
        <v>2542</v>
      </c>
      <c r="X1712">
        <f>IFERROR(VLOOKUP( Table1[[#This Row],[Trim Distributor Code]],Sheet1!$A:$J,10,FALSE),0)</f>
        <v>0</v>
      </c>
    </row>
    <row r="1713" spans="1:24" hidden="1" x14ac:dyDescent="0.3">
      <c r="A1713" t="s">
        <v>4938</v>
      </c>
      <c r="B1713" t="s">
        <v>4893</v>
      </c>
      <c r="C1713" t="s">
        <v>3199</v>
      </c>
      <c r="D1713" t="s">
        <v>1412</v>
      </c>
      <c r="E1713" t="s">
        <v>4931</v>
      </c>
      <c r="F1713" t="s">
        <v>2830</v>
      </c>
      <c r="G1713" t="s">
        <v>2581</v>
      </c>
      <c r="H1713" t="s">
        <v>4116</v>
      </c>
      <c r="I1713" t="s">
        <v>4543</v>
      </c>
      <c r="J1713" t="s">
        <v>15</v>
      </c>
      <c r="K1713">
        <v>1</v>
      </c>
      <c r="L1713" s="2" t="s">
        <v>1412</v>
      </c>
      <c r="M1713" s="2">
        <f ca="1">Table1[[#This Row],[Cases]]*Table1[[#This Row],[Pack Size]]</f>
        <v>0</v>
      </c>
      <c r="N1713" s="1">
        <f ca="1">Table1[[#This Row],[Cases]]*Table1[[#This Row],[Pack Size]]</f>
        <v>144</v>
      </c>
      <c r="O1713" s="1">
        <f>IFERROR(VLOOKUP(Table1[[#This Row],[SKU Code]],'SKU Size'!$G:$H,2,FALSE),0)*Table1[[#This Row],[Cases]]</f>
        <v>5525.4887765477251</v>
      </c>
      <c r="P1713" t="str">
        <f t="shared" si="28"/>
        <v>D0544</v>
      </c>
      <c r="Q1713">
        <f>IFERROR(VLOOKUP(Table1[[#This Row],[Trim Distributor Code]],Sheet1!$N:$O,2,FALSE),0)</f>
        <v>0</v>
      </c>
      <c r="R1713">
        <f>IFERROR(VLOOKUP(Table1[[#This Row],[Salesflo AppUser Code]],HIE!$A:$B,2,FALSE),0)</f>
        <v>0</v>
      </c>
      <c r="S1713">
        <f>IFERROR(VLOOKUP(Table1[[#This Row],[Salesflo AppUser Code]],HIE!$A:$B,2,FALSE),0)</f>
        <v>0</v>
      </c>
      <c r="T1713" t="s">
        <v>2772</v>
      </c>
      <c r="U1713" t="s">
        <v>2907</v>
      </c>
      <c r="V1713" t="s">
        <v>2582</v>
      </c>
      <c r="W1713" t="s">
        <v>2590</v>
      </c>
      <c r="X1713">
        <f>IFERROR(VLOOKUP( Table1[[#This Row],[Trim Distributor Code]],Sheet1!$A:$J,10,FALSE),0)</f>
        <v>0</v>
      </c>
    </row>
    <row r="1714" spans="1:24" hidden="1" x14ac:dyDescent="0.3">
      <c r="A1714" t="s">
        <v>4938</v>
      </c>
      <c r="B1714" t="s">
        <v>4894</v>
      </c>
      <c r="C1714" t="s">
        <v>4932</v>
      </c>
      <c r="D1714" t="s">
        <v>1412</v>
      </c>
      <c r="E1714" t="s">
        <v>4931</v>
      </c>
      <c r="F1714" t="s">
        <v>2830</v>
      </c>
      <c r="G1714" t="s">
        <v>1688</v>
      </c>
      <c r="H1714" t="s">
        <v>4106</v>
      </c>
      <c r="I1714" t="s">
        <v>4891</v>
      </c>
      <c r="J1714" t="s">
        <v>11</v>
      </c>
      <c r="K1714">
        <v>200</v>
      </c>
      <c r="L1714" s="2" t="s">
        <v>1412</v>
      </c>
      <c r="M1714" s="2">
        <f ca="1">Table1[[#This Row],[Cases]]*Table1[[#This Row],[Pack Size]]</f>
        <v>0</v>
      </c>
      <c r="N1714" s="1">
        <f ca="1">Table1[[#This Row],[Cases]]*Table1[[#This Row],[Pack Size]]</f>
        <v>70400</v>
      </c>
      <c r="O1714" s="1">
        <f>IFERROR(VLOOKUP(Table1[[#This Row],[SKU Code]],'SKU Size'!$G:$H,2,FALSE),0)*Table1[[#This Row],[Cases]]</f>
        <v>1752949.6464307816</v>
      </c>
      <c r="P1714" t="str">
        <f t="shared" si="28"/>
        <v>D0544</v>
      </c>
      <c r="Q1714">
        <f>IFERROR(VLOOKUP(Table1[[#This Row],[Trim Distributor Code]],Sheet1!$N:$O,2,FALSE),0)</f>
        <v>0</v>
      </c>
      <c r="R1714">
        <f>IFERROR(VLOOKUP(Table1[[#This Row],[Salesflo AppUser Code]],HIE!$A:$B,2,FALSE),0)</f>
        <v>0</v>
      </c>
      <c r="S1714">
        <f>IFERROR(VLOOKUP(Table1[[#This Row],[Salesflo AppUser Code]],HIE!$A:$B,2,FALSE),0)</f>
        <v>0</v>
      </c>
      <c r="T1714" t="s">
        <v>2772</v>
      </c>
      <c r="U1714" t="s">
        <v>2907</v>
      </c>
      <c r="V1714" t="s">
        <v>1444</v>
      </c>
      <c r="W1714" t="s">
        <v>1688</v>
      </c>
      <c r="X1714">
        <f>IFERROR(VLOOKUP( Table1[[#This Row],[Trim Distributor Code]],Sheet1!$A:$J,10,FALSE),0)</f>
        <v>0</v>
      </c>
    </row>
    <row r="1715" spans="1:24" hidden="1" x14ac:dyDescent="0.3">
      <c r="A1715" t="s">
        <v>4938</v>
      </c>
      <c r="B1715" t="s">
        <v>4894</v>
      </c>
      <c r="C1715" t="s">
        <v>4932</v>
      </c>
      <c r="D1715" t="s">
        <v>1412</v>
      </c>
      <c r="E1715" t="s">
        <v>4931</v>
      </c>
      <c r="F1715" t="s">
        <v>2830</v>
      </c>
      <c r="G1715" t="s">
        <v>4107</v>
      </c>
      <c r="H1715" t="s">
        <v>4106</v>
      </c>
      <c r="I1715" t="s">
        <v>4747</v>
      </c>
      <c r="J1715" t="s">
        <v>1954</v>
      </c>
      <c r="K1715" s="1">
        <v>10</v>
      </c>
      <c r="L1715" s="1" t="s">
        <v>1412</v>
      </c>
      <c r="M1715" s="2">
        <f ca="1">Table1[[#This Row],[Cases]]*Table1[[#This Row],[Pack Size]]</f>
        <v>0</v>
      </c>
      <c r="N1715" s="1">
        <f ca="1">Table1[[#This Row],[Cases]]*Table1[[#This Row],[Pack Size]]</f>
        <v>2880</v>
      </c>
      <c r="O1715" s="1">
        <f>IFERROR(VLOOKUP(Table1[[#This Row],[SKU Code]],'SKU Size'!$G:$H,2,FALSE),0)*Table1[[#This Row],[Cases]]</f>
        <v>82022.000669142028</v>
      </c>
      <c r="P1715" t="str">
        <f t="shared" si="28"/>
        <v>D0544</v>
      </c>
      <c r="Q1715">
        <f>IFERROR(VLOOKUP(Table1[[#This Row],[Trim Distributor Code]],Sheet1!$N:$O,2,FALSE),0)</f>
        <v>0</v>
      </c>
      <c r="R1715">
        <f>IFERROR(VLOOKUP(Table1[[#This Row],[Salesflo AppUser Code]],HIE!$A:$B,2,FALSE),0)</f>
        <v>0</v>
      </c>
      <c r="S1715">
        <f>IFERROR(VLOOKUP(Table1[[#This Row],[Salesflo AppUser Code]],HIE!$A:$B,2,FALSE),0)</f>
        <v>0</v>
      </c>
      <c r="T1715" t="s">
        <v>2772</v>
      </c>
      <c r="U1715" t="s">
        <v>2907</v>
      </c>
      <c r="V1715" t="s">
        <v>1444</v>
      </c>
      <c r="W1715" t="s">
        <v>1867</v>
      </c>
      <c r="X1715">
        <f>IFERROR(VLOOKUP( Table1[[#This Row],[Trim Distributor Code]],Sheet1!$A:$J,10,FALSE),0)</f>
        <v>0</v>
      </c>
    </row>
    <row r="1716" spans="1:24" hidden="1" x14ac:dyDescent="0.3">
      <c r="A1716" t="s">
        <v>4938</v>
      </c>
      <c r="B1716" t="s">
        <v>4894</v>
      </c>
      <c r="C1716" t="s">
        <v>4932</v>
      </c>
      <c r="D1716" t="s">
        <v>1412</v>
      </c>
      <c r="E1716" t="s">
        <v>4931</v>
      </c>
      <c r="F1716" t="s">
        <v>2830</v>
      </c>
      <c r="G1716" t="s">
        <v>4107</v>
      </c>
      <c r="H1716" t="s">
        <v>4137</v>
      </c>
      <c r="I1716" t="s">
        <v>4710</v>
      </c>
      <c r="J1716" t="s">
        <v>1995</v>
      </c>
      <c r="K1716">
        <v>7</v>
      </c>
      <c r="L1716" s="2" t="s">
        <v>1412</v>
      </c>
      <c r="M1716" s="2">
        <f ca="1">Table1[[#This Row],[Cases]]*Table1[[#This Row],[Pack Size]]</f>
        <v>0</v>
      </c>
      <c r="N1716" s="1">
        <f ca="1">Table1[[#This Row],[Cases]]*Table1[[#This Row],[Pack Size]]</f>
        <v>1344</v>
      </c>
      <c r="O1716" s="1">
        <f>IFERROR(VLOOKUP(Table1[[#This Row],[SKU Code]],'SKU Size'!$G:$H,2,FALSE),0)*Table1[[#This Row],[Cases]]</f>
        <v>58140.891175150115</v>
      </c>
      <c r="P1716" t="str">
        <f t="shared" si="28"/>
        <v>D0544</v>
      </c>
      <c r="Q1716">
        <f>IFERROR(VLOOKUP(Table1[[#This Row],[Trim Distributor Code]],Sheet1!$N:$O,2,FALSE),0)</f>
        <v>0</v>
      </c>
      <c r="R1716">
        <f>IFERROR(VLOOKUP(Table1[[#This Row],[Salesflo AppUser Code]],HIE!$A:$B,2,FALSE),0)</f>
        <v>0</v>
      </c>
      <c r="S1716">
        <f>IFERROR(VLOOKUP(Table1[[#This Row],[Salesflo AppUser Code]],HIE!$A:$B,2,FALSE),0)</f>
        <v>0</v>
      </c>
      <c r="T1716" t="s">
        <v>2772</v>
      </c>
      <c r="U1716" t="s">
        <v>2907</v>
      </c>
      <c r="V1716" t="s">
        <v>1606</v>
      </c>
      <c r="W1716" t="s">
        <v>1867</v>
      </c>
      <c r="X1716">
        <f>IFERROR(VLOOKUP( Table1[[#This Row],[Trim Distributor Code]],Sheet1!$A:$J,10,FALSE),0)</f>
        <v>0</v>
      </c>
    </row>
    <row r="1717" spans="1:24" hidden="1" x14ac:dyDescent="0.3">
      <c r="A1717" t="s">
        <v>4938</v>
      </c>
      <c r="B1717" t="s">
        <v>4894</v>
      </c>
      <c r="C1717" t="s">
        <v>4932</v>
      </c>
      <c r="D1717" t="s">
        <v>1412</v>
      </c>
      <c r="E1717" t="s">
        <v>4931</v>
      </c>
      <c r="F1717" t="s">
        <v>2830</v>
      </c>
      <c r="G1717" t="s">
        <v>4108</v>
      </c>
      <c r="H1717" t="s">
        <v>4109</v>
      </c>
      <c r="I1717" t="s">
        <v>4566</v>
      </c>
      <c r="J1717" t="s">
        <v>13</v>
      </c>
      <c r="K1717" s="1">
        <v>3</v>
      </c>
      <c r="L1717" s="1" t="s">
        <v>1412</v>
      </c>
      <c r="M1717" s="2">
        <f ca="1">Table1[[#This Row],[Cases]]*Table1[[#This Row],[Pack Size]]</f>
        <v>0</v>
      </c>
      <c r="N1717" s="1">
        <f ca="1">Table1[[#This Row],[Cases]]*Table1[[#This Row],[Pack Size]]</f>
        <v>300</v>
      </c>
      <c r="O1717" s="1">
        <f>IFERROR(VLOOKUP(Table1[[#This Row],[SKU Code]],'SKU Size'!$G:$H,2,FALSE),0)*Table1[[#This Row],[Cases]]</f>
        <v>31706.022177914121</v>
      </c>
      <c r="P1717" t="str">
        <f t="shared" si="28"/>
        <v>D0544</v>
      </c>
      <c r="Q1717">
        <f>IFERROR(VLOOKUP(Table1[[#This Row],[Trim Distributor Code]],Sheet1!$N:$O,2,FALSE),0)</f>
        <v>0</v>
      </c>
      <c r="R1717">
        <f>IFERROR(VLOOKUP(Table1[[#This Row],[Salesflo AppUser Code]],HIE!$A:$B,2,FALSE),0)</f>
        <v>0</v>
      </c>
      <c r="S1717">
        <f>IFERROR(VLOOKUP(Table1[[#This Row],[Salesflo AppUser Code]],HIE!$A:$B,2,FALSE),0)</f>
        <v>0</v>
      </c>
      <c r="T1717" t="s">
        <v>2772</v>
      </c>
      <c r="U1717" t="s">
        <v>2907</v>
      </c>
      <c r="V1717" t="s">
        <v>1423</v>
      </c>
      <c r="W1717" t="s">
        <v>1659</v>
      </c>
      <c r="X1717">
        <f>IFERROR(VLOOKUP( Table1[[#This Row],[Trim Distributor Code]],Sheet1!$A:$J,10,FALSE),0)</f>
        <v>0</v>
      </c>
    </row>
    <row r="1718" spans="1:24" hidden="1" x14ac:dyDescent="0.3">
      <c r="A1718" t="s">
        <v>4938</v>
      </c>
      <c r="B1718" t="s">
        <v>4894</v>
      </c>
      <c r="C1718" t="s">
        <v>4932</v>
      </c>
      <c r="D1718" t="s">
        <v>1412</v>
      </c>
      <c r="E1718" t="s">
        <v>4931</v>
      </c>
      <c r="F1718" t="s">
        <v>2830</v>
      </c>
      <c r="G1718" t="s">
        <v>4110</v>
      </c>
      <c r="H1718" t="s">
        <v>4109</v>
      </c>
      <c r="J1718" t="s">
        <v>1682</v>
      </c>
      <c r="K1718">
        <v>0.5</v>
      </c>
      <c r="L1718" s="2" t="s">
        <v>1412</v>
      </c>
      <c r="M1718" s="2">
        <f ca="1">Table1[[#This Row],[Cases]]*Table1[[#This Row],[Pack Size]]</f>
        <v>0</v>
      </c>
      <c r="N1718" s="1">
        <f ca="1">Table1[[#This Row],[Cases]]*Table1[[#This Row],[Pack Size]]</f>
        <v>50</v>
      </c>
      <c r="O1718" s="1">
        <f>IFERROR(VLOOKUP(Table1[[#This Row],[SKU Code]],'SKU Size'!$G:$H,2,FALSE),0)*Table1[[#This Row],[Cases]]</f>
        <v>3773.5673677581854</v>
      </c>
      <c r="P1718" t="str">
        <f t="shared" si="28"/>
        <v>D0544</v>
      </c>
      <c r="Q1718">
        <f>IFERROR(VLOOKUP(Table1[[#This Row],[Trim Distributor Code]],Sheet1!$N:$O,2,FALSE),0)</f>
        <v>0</v>
      </c>
      <c r="R1718">
        <f>IFERROR(VLOOKUP(Table1[[#This Row],[Salesflo AppUser Code]],HIE!$A:$B,2,FALSE),0)</f>
        <v>0</v>
      </c>
      <c r="S1718">
        <f>IFERROR(VLOOKUP(Table1[[#This Row],[Salesflo AppUser Code]],HIE!$A:$B,2,FALSE),0)</f>
        <v>0</v>
      </c>
      <c r="T1718" t="s">
        <v>2772</v>
      </c>
      <c r="U1718" t="s">
        <v>2907</v>
      </c>
      <c r="V1718" t="s">
        <v>1423</v>
      </c>
      <c r="W1718" t="s">
        <v>1679</v>
      </c>
      <c r="X1718">
        <f>IFERROR(VLOOKUP( Table1[[#This Row],[Trim Distributor Code]],Sheet1!$A:$J,10,FALSE),0)</f>
        <v>0</v>
      </c>
    </row>
    <row r="1719" spans="1:24" hidden="1" x14ac:dyDescent="0.3">
      <c r="A1719" t="s">
        <v>4938</v>
      </c>
      <c r="B1719" t="s">
        <v>4894</v>
      </c>
      <c r="C1719" t="s">
        <v>4932</v>
      </c>
      <c r="D1719" t="s">
        <v>1412</v>
      </c>
      <c r="E1719" t="s">
        <v>4931</v>
      </c>
      <c r="F1719" t="s">
        <v>2830</v>
      </c>
      <c r="G1719" t="s">
        <v>4112</v>
      </c>
      <c r="H1719" t="s">
        <v>4109</v>
      </c>
      <c r="I1719" t="s">
        <v>4749</v>
      </c>
      <c r="J1719" t="s">
        <v>1877</v>
      </c>
      <c r="K1719">
        <v>1</v>
      </c>
      <c r="L1719" s="2" t="s">
        <v>1412</v>
      </c>
      <c r="M1719" s="2">
        <f ca="1">Table1[[#This Row],[Cases]]*Table1[[#This Row],[Pack Size]]</f>
        <v>0</v>
      </c>
      <c r="N1719" s="1">
        <f ca="1">Table1[[#This Row],[Cases]]*Table1[[#This Row],[Pack Size]]</f>
        <v>100</v>
      </c>
      <c r="O1719" s="1">
        <f>IFERROR(VLOOKUP(Table1[[#This Row],[SKU Code]],'SKU Size'!$G:$H,2,FALSE),0)*Table1[[#This Row],[Cases]]</f>
        <v>12376.544728373152</v>
      </c>
      <c r="P1719" t="str">
        <f t="shared" si="28"/>
        <v>D0544</v>
      </c>
      <c r="Q1719">
        <f>IFERROR(VLOOKUP(Table1[[#This Row],[Trim Distributor Code]],Sheet1!$N:$O,2,FALSE),0)</f>
        <v>0</v>
      </c>
      <c r="R1719">
        <f>IFERROR(VLOOKUP(Table1[[#This Row],[Salesflo AppUser Code]],HIE!$A:$B,2,FALSE),0)</f>
        <v>0</v>
      </c>
      <c r="S1719">
        <f>IFERROR(VLOOKUP(Table1[[#This Row],[Salesflo AppUser Code]],HIE!$A:$B,2,FALSE),0)</f>
        <v>0</v>
      </c>
      <c r="T1719" t="s">
        <v>2772</v>
      </c>
      <c r="U1719" t="s">
        <v>2907</v>
      </c>
      <c r="V1719" t="s">
        <v>1423</v>
      </c>
      <c r="W1719" t="s">
        <v>1868</v>
      </c>
      <c r="X1719">
        <f>IFERROR(VLOOKUP( Table1[[#This Row],[Trim Distributor Code]],Sheet1!$A:$J,10,FALSE),0)</f>
        <v>0</v>
      </c>
    </row>
    <row r="1720" spans="1:24" hidden="1" x14ac:dyDescent="0.3">
      <c r="A1720" t="s">
        <v>4938</v>
      </c>
      <c r="B1720" t="s">
        <v>4894</v>
      </c>
      <c r="C1720" t="s">
        <v>4932</v>
      </c>
      <c r="D1720" t="s">
        <v>1412</v>
      </c>
      <c r="E1720" t="s">
        <v>4931</v>
      </c>
      <c r="F1720" t="s">
        <v>2830</v>
      </c>
      <c r="G1720" t="s">
        <v>4111</v>
      </c>
      <c r="H1720" t="s">
        <v>4109</v>
      </c>
      <c r="I1720" t="s">
        <v>4638</v>
      </c>
      <c r="J1720" t="s">
        <v>1440</v>
      </c>
      <c r="K1720">
        <v>2.5</v>
      </c>
      <c r="L1720" s="2" t="s">
        <v>1412</v>
      </c>
      <c r="M1720" s="2">
        <f ca="1">Table1[[#This Row],[Cases]]*Table1[[#This Row],[Pack Size]]</f>
        <v>0</v>
      </c>
      <c r="N1720" s="1">
        <f ca="1">Table1[[#This Row],[Cases]]*Table1[[#This Row],[Pack Size]]</f>
        <v>250</v>
      </c>
      <c r="O1720" s="1">
        <f>IFERROR(VLOOKUP(Table1[[#This Row],[SKU Code]],'SKU Size'!$G:$H,2,FALSE),0)*Table1[[#This Row],[Cases]]</f>
        <v>25386.370208867735</v>
      </c>
      <c r="P1720" t="str">
        <f t="shared" si="28"/>
        <v>D0544</v>
      </c>
      <c r="Q1720">
        <f>IFERROR(VLOOKUP(Table1[[#This Row],[Trim Distributor Code]],Sheet1!$N:$O,2,FALSE),0)</f>
        <v>0</v>
      </c>
      <c r="R1720">
        <f>IFERROR(VLOOKUP(Table1[[#This Row],[Salesflo AppUser Code]],HIE!$A:$B,2,FALSE),0)</f>
        <v>0</v>
      </c>
      <c r="S1720">
        <f>IFERROR(VLOOKUP(Table1[[#This Row],[Salesflo AppUser Code]],HIE!$A:$B,2,FALSE),0)</f>
        <v>0</v>
      </c>
      <c r="T1720" t="s">
        <v>2772</v>
      </c>
      <c r="U1720" t="s">
        <v>2907</v>
      </c>
      <c r="V1720" t="s">
        <v>1423</v>
      </c>
      <c r="W1720" t="s">
        <v>1431</v>
      </c>
      <c r="X1720">
        <f>IFERROR(VLOOKUP( Table1[[#This Row],[Trim Distributor Code]],Sheet1!$A:$J,10,FALSE),0)</f>
        <v>0</v>
      </c>
    </row>
    <row r="1721" spans="1:24" hidden="1" x14ac:dyDescent="0.3">
      <c r="A1721" t="s">
        <v>4938</v>
      </c>
      <c r="B1721" t="s">
        <v>4894</v>
      </c>
      <c r="C1721" t="s">
        <v>4932</v>
      </c>
      <c r="D1721" t="s">
        <v>1412</v>
      </c>
      <c r="E1721" t="s">
        <v>4931</v>
      </c>
      <c r="F1721" t="s">
        <v>2830</v>
      </c>
      <c r="G1721" t="s">
        <v>4521</v>
      </c>
      <c r="H1721" t="s">
        <v>4113</v>
      </c>
      <c r="I1721" t="s">
        <v>4540</v>
      </c>
      <c r="J1721" t="s">
        <v>14</v>
      </c>
      <c r="K1721" s="1">
        <v>10</v>
      </c>
      <c r="L1721" s="1" t="s">
        <v>1412</v>
      </c>
      <c r="M1721" s="2">
        <f ca="1">Table1[[#This Row],[Cases]]*Table1[[#This Row],[Pack Size]]</f>
        <v>0</v>
      </c>
      <c r="N1721" s="1">
        <f ca="1">Table1[[#This Row],[Cases]]*Table1[[#This Row],[Pack Size]]</f>
        <v>240</v>
      </c>
      <c r="O1721" s="1">
        <f>IFERROR(VLOOKUP(Table1[[#This Row],[SKU Code]],'SKU Size'!$G:$H,2,FALSE),0)*Table1[[#This Row],[Cases]]</f>
        <v>35914.7326525061</v>
      </c>
      <c r="P1721" t="str">
        <f t="shared" si="28"/>
        <v>D0544</v>
      </c>
      <c r="Q1721">
        <f>IFERROR(VLOOKUP(Table1[[#This Row],[Trim Distributor Code]],Sheet1!$N:$O,2,FALSE),0)</f>
        <v>0</v>
      </c>
      <c r="R1721">
        <f>IFERROR(VLOOKUP(Table1[[#This Row],[Salesflo AppUser Code]],HIE!$A:$B,2,FALSE),0)</f>
        <v>0</v>
      </c>
      <c r="S1721">
        <f>IFERROR(VLOOKUP(Table1[[#This Row],[Salesflo AppUser Code]],HIE!$A:$B,2,FALSE),0)</f>
        <v>0</v>
      </c>
      <c r="T1721" t="s">
        <v>2772</v>
      </c>
      <c r="U1721" t="s">
        <v>2907</v>
      </c>
      <c r="V1721" t="s">
        <v>1632</v>
      </c>
      <c r="W1721" t="s">
        <v>1688</v>
      </c>
      <c r="X1721">
        <f>IFERROR(VLOOKUP( Table1[[#This Row],[Trim Distributor Code]],Sheet1!$A:$J,10,FALSE),0)</f>
        <v>0</v>
      </c>
    </row>
    <row r="1722" spans="1:24" hidden="1" x14ac:dyDescent="0.3">
      <c r="A1722" t="s">
        <v>4938</v>
      </c>
      <c r="B1722" t="s">
        <v>4894</v>
      </c>
      <c r="C1722" t="s">
        <v>4932</v>
      </c>
      <c r="D1722" t="s">
        <v>1412</v>
      </c>
      <c r="E1722" t="s">
        <v>4931</v>
      </c>
      <c r="F1722" t="s">
        <v>2830</v>
      </c>
      <c r="G1722" t="s">
        <v>4107</v>
      </c>
      <c r="H1722" t="s">
        <v>4113</v>
      </c>
      <c r="I1722" t="s">
        <v>4748</v>
      </c>
      <c r="J1722" t="s">
        <v>2021</v>
      </c>
      <c r="K1722">
        <v>2.5</v>
      </c>
      <c r="L1722" s="2" t="s">
        <v>1412</v>
      </c>
      <c r="M1722" s="2">
        <f ca="1">Table1[[#This Row],[Cases]]*Table1[[#This Row],[Pack Size]]</f>
        <v>0</v>
      </c>
      <c r="N1722" s="1">
        <f ca="1">Table1[[#This Row],[Cases]]*Table1[[#This Row],[Pack Size]]</f>
        <v>60</v>
      </c>
      <c r="O1722" s="1">
        <f>IFERROR(VLOOKUP(Table1[[#This Row],[SKU Code]],'SKU Size'!$G:$H,2,FALSE),0)*Table1[[#This Row],[Cases]]</f>
        <v>18656.607727501618</v>
      </c>
      <c r="P1722" t="str">
        <f t="shared" si="28"/>
        <v>D0544</v>
      </c>
      <c r="Q1722">
        <f>IFERROR(VLOOKUP(Table1[[#This Row],[Trim Distributor Code]],Sheet1!$N:$O,2,FALSE),0)</f>
        <v>0</v>
      </c>
      <c r="R1722">
        <f>IFERROR(VLOOKUP(Table1[[#This Row],[Salesflo AppUser Code]],HIE!$A:$B,2,FALSE),0)</f>
        <v>0</v>
      </c>
      <c r="S1722">
        <f>IFERROR(VLOOKUP(Table1[[#This Row],[Salesflo AppUser Code]],HIE!$A:$B,2,FALSE),0)</f>
        <v>0</v>
      </c>
      <c r="T1722" t="s">
        <v>2772</v>
      </c>
      <c r="U1722" t="s">
        <v>2907</v>
      </c>
      <c r="V1722" t="s">
        <v>1632</v>
      </c>
      <c r="W1722" t="s">
        <v>1867</v>
      </c>
      <c r="X1722">
        <f>IFERROR(VLOOKUP( Table1[[#This Row],[Trim Distributor Code]],Sheet1!$A:$J,10,FALSE),0)</f>
        <v>0</v>
      </c>
    </row>
    <row r="1723" spans="1:24" hidden="1" x14ac:dyDescent="0.3">
      <c r="A1723" t="s">
        <v>4938</v>
      </c>
      <c r="B1723" t="s">
        <v>4894</v>
      </c>
      <c r="C1723" t="s">
        <v>4932</v>
      </c>
      <c r="D1723" t="s">
        <v>1412</v>
      </c>
      <c r="E1723" t="s">
        <v>4931</v>
      </c>
      <c r="F1723" t="s">
        <v>2830</v>
      </c>
      <c r="G1723" t="s">
        <v>4111</v>
      </c>
      <c r="H1723" t="s">
        <v>4113</v>
      </c>
      <c r="I1723" t="s">
        <v>4541</v>
      </c>
      <c r="J1723" t="s">
        <v>1656</v>
      </c>
      <c r="K1723">
        <v>1.5</v>
      </c>
      <c r="L1723" s="2" t="s">
        <v>1412</v>
      </c>
      <c r="M1723" s="2">
        <f ca="1">Table1[[#This Row],[Cases]]*Table1[[#This Row],[Pack Size]]</f>
        <v>0</v>
      </c>
      <c r="N1723" s="1">
        <f ca="1">Table1[[#This Row],[Cases]]*Table1[[#This Row],[Pack Size]]</f>
        <v>72</v>
      </c>
      <c r="O1723" s="1">
        <f>IFERROR(VLOOKUP(Table1[[#This Row],[SKU Code]],'SKU Size'!$G:$H,2,FALSE),0)*Table1[[#This Row],[Cases]]</f>
        <v>1505.8723138605133</v>
      </c>
      <c r="P1723" t="str">
        <f t="shared" si="28"/>
        <v>D0544</v>
      </c>
      <c r="Q1723">
        <f>IFERROR(VLOOKUP(Table1[[#This Row],[Trim Distributor Code]],Sheet1!$N:$O,2,FALSE),0)</f>
        <v>0</v>
      </c>
      <c r="R1723">
        <f>IFERROR(VLOOKUP(Table1[[#This Row],[Salesflo AppUser Code]],HIE!$A:$B,2,FALSE),0)</f>
        <v>0</v>
      </c>
      <c r="S1723">
        <f>IFERROR(VLOOKUP(Table1[[#This Row],[Salesflo AppUser Code]],HIE!$A:$B,2,FALSE),0)</f>
        <v>0</v>
      </c>
      <c r="T1723" t="s">
        <v>2772</v>
      </c>
      <c r="U1723" t="s">
        <v>2907</v>
      </c>
      <c r="V1723" t="s">
        <v>1632</v>
      </c>
      <c r="W1723" t="s">
        <v>1431</v>
      </c>
      <c r="X1723">
        <f>IFERROR(VLOOKUP( Table1[[#This Row],[Trim Distributor Code]],Sheet1!$A:$J,10,FALSE),0)</f>
        <v>0</v>
      </c>
    </row>
    <row r="1724" spans="1:24" hidden="1" x14ac:dyDescent="0.3">
      <c r="A1724" t="s">
        <v>4938</v>
      </c>
      <c r="B1724" t="s">
        <v>4894</v>
      </c>
      <c r="C1724" t="s">
        <v>4932</v>
      </c>
      <c r="D1724" t="s">
        <v>1412</v>
      </c>
      <c r="E1724" t="s">
        <v>4931</v>
      </c>
      <c r="F1724" t="s">
        <v>2830</v>
      </c>
      <c r="G1724" t="s">
        <v>1422</v>
      </c>
      <c r="H1724" t="s">
        <v>4360</v>
      </c>
      <c r="I1724" t="s">
        <v>4645</v>
      </c>
      <c r="J1724" t="s">
        <v>4271</v>
      </c>
      <c r="K1724">
        <v>3</v>
      </c>
      <c r="L1724" s="2" t="s">
        <v>1412</v>
      </c>
      <c r="M1724" s="2">
        <f ca="1">Table1[[#This Row],[Cases]]*Table1[[#This Row],[Pack Size]]</f>
        <v>0</v>
      </c>
      <c r="N1724" s="1">
        <f ca="1">Table1[[#This Row],[Cases]]*Table1[[#This Row],[Pack Size]]</f>
        <v>288</v>
      </c>
      <c r="O1724" s="1">
        <f>IFERROR(VLOOKUP(Table1[[#This Row],[SKU Code]],'SKU Size'!$G:$H,2,FALSE),0)*Table1[[#This Row],[Cases]]</f>
        <v>0</v>
      </c>
      <c r="P1724" t="str">
        <f t="shared" si="28"/>
        <v>D0544</v>
      </c>
      <c r="Q1724">
        <f>IFERROR(VLOOKUP(Table1[[#This Row],[Trim Distributor Code]],Sheet1!$N:$O,2,FALSE),0)</f>
        <v>0</v>
      </c>
      <c r="R1724">
        <f>IFERROR(VLOOKUP(Table1[[#This Row],[Salesflo AppUser Code]],HIE!$A:$B,2,FALSE),0)</f>
        <v>0</v>
      </c>
      <c r="S1724">
        <f>IFERROR(VLOOKUP(Table1[[#This Row],[Salesflo AppUser Code]],HIE!$A:$B,2,FALSE),0)</f>
        <v>0</v>
      </c>
      <c r="T1724" t="s">
        <v>2772</v>
      </c>
      <c r="U1724" t="s">
        <v>2907</v>
      </c>
      <c r="V1724" t="s">
        <v>4360</v>
      </c>
      <c r="W1724" t="s">
        <v>1422</v>
      </c>
      <c r="X1724">
        <f>IFERROR(VLOOKUP( Table1[[#This Row],[Trim Distributor Code]],Sheet1!$A:$J,10,FALSE),0)</f>
        <v>0</v>
      </c>
    </row>
    <row r="1725" spans="1:24" hidden="1" x14ac:dyDescent="0.3">
      <c r="A1725" t="s">
        <v>4938</v>
      </c>
      <c r="B1725" t="s">
        <v>4894</v>
      </c>
      <c r="C1725" t="s">
        <v>4932</v>
      </c>
      <c r="D1725" t="s">
        <v>1412</v>
      </c>
      <c r="E1725" t="s">
        <v>4931</v>
      </c>
      <c r="F1725" t="s">
        <v>2830</v>
      </c>
      <c r="G1725" t="s">
        <v>2542</v>
      </c>
      <c r="H1725" t="s">
        <v>2268</v>
      </c>
      <c r="I1725" t="s">
        <v>4595</v>
      </c>
      <c r="J1725" t="s">
        <v>2543</v>
      </c>
      <c r="K1725" s="1">
        <v>5</v>
      </c>
      <c r="L1725" s="1" t="s">
        <v>1412</v>
      </c>
      <c r="M1725" s="2">
        <f ca="1">Table1[[#This Row],[Cases]]*Table1[[#This Row],[Pack Size]]</f>
        <v>0</v>
      </c>
      <c r="N1725" s="1">
        <f ca="1">Table1[[#This Row],[Cases]]*Table1[[#This Row],[Pack Size]]</f>
        <v>2400</v>
      </c>
      <c r="O1725" s="1">
        <f>IFERROR(VLOOKUP(Table1[[#This Row],[SKU Code]],'SKU Size'!$G:$H,2,FALSE),0)*Table1[[#This Row],[Cases]]</f>
        <v>24964.926738875882</v>
      </c>
      <c r="P1725" t="str">
        <f t="shared" si="28"/>
        <v>D0544</v>
      </c>
      <c r="Q1725">
        <f>IFERROR(VLOOKUP(Table1[[#This Row],[Trim Distributor Code]],Sheet1!$N:$O,2,FALSE),0)</f>
        <v>0</v>
      </c>
      <c r="R1725">
        <f>IFERROR(VLOOKUP(Table1[[#This Row],[Salesflo AppUser Code]],HIE!$A:$B,2,FALSE),0)</f>
        <v>0</v>
      </c>
      <c r="S1725">
        <f>IFERROR(VLOOKUP(Table1[[#This Row],[Salesflo AppUser Code]],HIE!$A:$B,2,FALSE),0)</f>
        <v>0</v>
      </c>
      <c r="T1725" t="s">
        <v>2772</v>
      </c>
      <c r="U1725" t="s">
        <v>2907</v>
      </c>
      <c r="V1725" t="s">
        <v>2268</v>
      </c>
      <c r="W1725" t="s">
        <v>2542</v>
      </c>
      <c r="X1725">
        <f>IFERROR(VLOOKUP( Table1[[#This Row],[Trim Distributor Code]],Sheet1!$A:$J,10,FALSE),0)</f>
        <v>0</v>
      </c>
    </row>
    <row r="1726" spans="1:24" hidden="1" x14ac:dyDescent="0.3">
      <c r="A1726" t="s">
        <v>4938</v>
      </c>
      <c r="B1726" t="s">
        <v>4894</v>
      </c>
      <c r="C1726" t="s">
        <v>4932</v>
      </c>
      <c r="D1726" t="s">
        <v>1412</v>
      </c>
      <c r="E1726" t="s">
        <v>4931</v>
      </c>
      <c r="F1726" t="s">
        <v>2830</v>
      </c>
      <c r="G1726" t="s">
        <v>2581</v>
      </c>
      <c r="H1726" t="s">
        <v>4116</v>
      </c>
      <c r="I1726" t="s">
        <v>4543</v>
      </c>
      <c r="J1726" t="s">
        <v>15</v>
      </c>
      <c r="K1726">
        <v>1</v>
      </c>
      <c r="L1726" s="2" t="s">
        <v>1412</v>
      </c>
      <c r="M1726" s="2">
        <f ca="1">Table1[[#This Row],[Cases]]*Table1[[#This Row],[Pack Size]]</f>
        <v>0</v>
      </c>
      <c r="N1726" s="1">
        <f ca="1">Table1[[#This Row],[Cases]]*Table1[[#This Row],[Pack Size]]</f>
        <v>144</v>
      </c>
      <c r="O1726" s="1">
        <f>IFERROR(VLOOKUP(Table1[[#This Row],[SKU Code]],'SKU Size'!$G:$H,2,FALSE),0)*Table1[[#This Row],[Cases]]</f>
        <v>5525.4887765477251</v>
      </c>
      <c r="P1726" t="str">
        <f t="shared" si="28"/>
        <v>D0544</v>
      </c>
      <c r="Q1726">
        <f>IFERROR(VLOOKUP(Table1[[#This Row],[Trim Distributor Code]],Sheet1!$N:$O,2,FALSE),0)</f>
        <v>0</v>
      </c>
      <c r="R1726">
        <f>IFERROR(VLOOKUP(Table1[[#This Row],[Salesflo AppUser Code]],HIE!$A:$B,2,FALSE),0)</f>
        <v>0</v>
      </c>
      <c r="S1726">
        <f>IFERROR(VLOOKUP(Table1[[#This Row],[Salesflo AppUser Code]],HIE!$A:$B,2,FALSE),0)</f>
        <v>0</v>
      </c>
      <c r="T1726" t="s">
        <v>2772</v>
      </c>
      <c r="U1726" t="s">
        <v>2907</v>
      </c>
      <c r="V1726" t="s">
        <v>2582</v>
      </c>
      <c r="W1726" t="s">
        <v>2590</v>
      </c>
      <c r="X1726">
        <f>IFERROR(VLOOKUP( Table1[[#This Row],[Trim Distributor Code]],Sheet1!$A:$J,10,FALSE),0)</f>
        <v>0</v>
      </c>
    </row>
    <row r="1727" spans="1:24" hidden="1" x14ac:dyDescent="0.3">
      <c r="A1727" t="s">
        <v>4938</v>
      </c>
      <c r="B1727" t="s">
        <v>4895</v>
      </c>
      <c r="C1727" t="s">
        <v>4933</v>
      </c>
      <c r="D1727" t="s">
        <v>1412</v>
      </c>
      <c r="E1727" t="s">
        <v>4931</v>
      </c>
      <c r="F1727" t="s">
        <v>2830</v>
      </c>
      <c r="G1727" t="s">
        <v>4521</v>
      </c>
      <c r="H1727" t="s">
        <v>4106</v>
      </c>
      <c r="I1727" t="s">
        <v>4538</v>
      </c>
      <c r="J1727" t="s">
        <v>11</v>
      </c>
      <c r="K1727" s="1">
        <v>100</v>
      </c>
      <c r="L1727" s="1" t="s">
        <v>1412</v>
      </c>
      <c r="M1727" s="2">
        <f ca="1">Table1[[#This Row],[Cases]]*Table1[[#This Row],[Pack Size]]</f>
        <v>0</v>
      </c>
      <c r="N1727" s="1">
        <f ca="1">Table1[[#This Row],[Cases]]*Table1[[#This Row],[Pack Size]]</f>
        <v>35200</v>
      </c>
      <c r="O1727" s="1">
        <f>IFERROR(VLOOKUP(Table1[[#This Row],[SKU Code]],'SKU Size'!$G:$H,2,FALSE),0)*Table1[[#This Row],[Cases]]</f>
        <v>876474.82321539079</v>
      </c>
      <c r="P1727" t="str">
        <f t="shared" si="28"/>
        <v>D0544</v>
      </c>
      <c r="Q1727">
        <f>IFERROR(VLOOKUP(Table1[[#This Row],[Trim Distributor Code]],Sheet1!$N:$O,2,FALSE),0)</f>
        <v>0</v>
      </c>
      <c r="R1727">
        <f>IFERROR(VLOOKUP(Table1[[#This Row],[Salesflo AppUser Code]],HIE!$A:$B,2,FALSE),0)</f>
        <v>0</v>
      </c>
      <c r="S1727">
        <f>IFERROR(VLOOKUP(Table1[[#This Row],[Salesflo AppUser Code]],HIE!$A:$B,2,FALSE),0)</f>
        <v>0</v>
      </c>
      <c r="T1727" t="s">
        <v>2772</v>
      </c>
      <c r="U1727" t="s">
        <v>2907</v>
      </c>
      <c r="V1727" t="s">
        <v>1444</v>
      </c>
      <c r="W1727" t="s">
        <v>1688</v>
      </c>
      <c r="X1727">
        <f>IFERROR(VLOOKUP( Table1[[#This Row],[Trim Distributor Code]],Sheet1!$A:$J,10,FALSE),0)</f>
        <v>0</v>
      </c>
    </row>
    <row r="1728" spans="1:24" hidden="1" x14ac:dyDescent="0.3">
      <c r="A1728" t="s">
        <v>4938</v>
      </c>
      <c r="B1728" t="s">
        <v>4895</v>
      </c>
      <c r="C1728" t="s">
        <v>4933</v>
      </c>
      <c r="D1728" t="s">
        <v>1412</v>
      </c>
      <c r="E1728" t="s">
        <v>4931</v>
      </c>
      <c r="F1728" t="s">
        <v>2830</v>
      </c>
      <c r="G1728" t="s">
        <v>4107</v>
      </c>
      <c r="H1728" t="s">
        <v>4137</v>
      </c>
      <c r="I1728" t="s">
        <v>4710</v>
      </c>
      <c r="J1728" t="s">
        <v>1995</v>
      </c>
      <c r="K1728">
        <v>6</v>
      </c>
      <c r="L1728" s="2" t="s">
        <v>1412</v>
      </c>
      <c r="M1728" s="2">
        <f ca="1">Table1[[#This Row],[Cases]]*Table1[[#This Row],[Pack Size]]</f>
        <v>0</v>
      </c>
      <c r="N1728" s="1">
        <f ca="1">Table1[[#This Row],[Cases]]*Table1[[#This Row],[Pack Size]]</f>
        <v>1152</v>
      </c>
      <c r="O1728" s="1">
        <f>IFERROR(VLOOKUP(Table1[[#This Row],[SKU Code]],'SKU Size'!$G:$H,2,FALSE),0)*Table1[[#This Row],[Cases]]</f>
        <v>49835.049578700098</v>
      </c>
      <c r="P1728" t="str">
        <f t="shared" ref="P1728:P1791" si="29">TRIM(E1728)</f>
        <v>D0544</v>
      </c>
      <c r="Q1728">
        <f>IFERROR(VLOOKUP(Table1[[#This Row],[Trim Distributor Code]],Sheet1!$N:$O,2,FALSE),0)</f>
        <v>0</v>
      </c>
      <c r="R1728">
        <f>IFERROR(VLOOKUP(Table1[[#This Row],[Salesflo AppUser Code]],HIE!$A:$B,2,FALSE),0)</f>
        <v>0</v>
      </c>
      <c r="S1728">
        <f>IFERROR(VLOOKUP(Table1[[#This Row],[Salesflo AppUser Code]],HIE!$A:$B,2,FALSE),0)</f>
        <v>0</v>
      </c>
      <c r="T1728" t="s">
        <v>2772</v>
      </c>
      <c r="U1728" t="s">
        <v>2907</v>
      </c>
      <c r="V1728" t="s">
        <v>1606</v>
      </c>
      <c r="W1728" t="s">
        <v>1867</v>
      </c>
      <c r="X1728">
        <f>IFERROR(VLOOKUP( Table1[[#This Row],[Trim Distributor Code]],Sheet1!$A:$J,10,FALSE),0)</f>
        <v>0</v>
      </c>
    </row>
    <row r="1729" spans="1:24" hidden="1" x14ac:dyDescent="0.3">
      <c r="A1729" t="s">
        <v>4938</v>
      </c>
      <c r="B1729" t="s">
        <v>4895</v>
      </c>
      <c r="C1729" t="s">
        <v>4933</v>
      </c>
      <c r="D1729" t="s">
        <v>1412</v>
      </c>
      <c r="E1729" t="s">
        <v>4931</v>
      </c>
      <c r="F1729" t="s">
        <v>2830</v>
      </c>
      <c r="G1729" t="s">
        <v>2542</v>
      </c>
      <c r="H1729" t="s">
        <v>2268</v>
      </c>
      <c r="I1729" t="s">
        <v>4595</v>
      </c>
      <c r="J1729" t="s">
        <v>2543</v>
      </c>
      <c r="K1729" s="1">
        <v>10</v>
      </c>
      <c r="L1729" s="1" t="s">
        <v>1412</v>
      </c>
      <c r="M1729" s="2">
        <f ca="1">Table1[[#This Row],[Cases]]*Table1[[#This Row],[Pack Size]]</f>
        <v>0</v>
      </c>
      <c r="N1729" s="1">
        <f ca="1">Table1[[#This Row],[Cases]]*Table1[[#This Row],[Pack Size]]</f>
        <v>4800</v>
      </c>
      <c r="O1729" s="1">
        <f>IFERROR(VLOOKUP(Table1[[#This Row],[SKU Code]],'SKU Size'!$G:$H,2,FALSE),0)*Table1[[#This Row],[Cases]]</f>
        <v>49929.853477751763</v>
      </c>
      <c r="P1729" t="str">
        <f t="shared" si="29"/>
        <v>D0544</v>
      </c>
      <c r="Q1729">
        <f>IFERROR(VLOOKUP(Table1[[#This Row],[Trim Distributor Code]],Sheet1!$N:$O,2,FALSE),0)</f>
        <v>0</v>
      </c>
      <c r="R1729">
        <f>IFERROR(VLOOKUP(Table1[[#This Row],[Salesflo AppUser Code]],HIE!$A:$B,2,FALSE),0)</f>
        <v>0</v>
      </c>
      <c r="S1729">
        <f>IFERROR(VLOOKUP(Table1[[#This Row],[Salesflo AppUser Code]],HIE!$A:$B,2,FALSE),0)</f>
        <v>0</v>
      </c>
      <c r="T1729" t="s">
        <v>2772</v>
      </c>
      <c r="U1729" t="s">
        <v>2907</v>
      </c>
      <c r="V1729" t="s">
        <v>2268</v>
      </c>
      <c r="W1729" t="s">
        <v>2542</v>
      </c>
      <c r="X1729">
        <f>IFERROR(VLOOKUP( Table1[[#This Row],[Trim Distributor Code]],Sheet1!$A:$J,10,FALSE),0)</f>
        <v>0</v>
      </c>
    </row>
    <row r="1730" spans="1:24" hidden="1" x14ac:dyDescent="0.3">
      <c r="A1730" t="s">
        <v>4938</v>
      </c>
      <c r="B1730" t="s">
        <v>4896</v>
      </c>
      <c r="C1730" t="s">
        <v>4934</v>
      </c>
      <c r="D1730" t="s">
        <v>1412</v>
      </c>
      <c r="E1730" t="s">
        <v>4935</v>
      </c>
      <c r="F1730" t="s">
        <v>4936</v>
      </c>
      <c r="G1730" t="s">
        <v>4521</v>
      </c>
      <c r="H1730" t="s">
        <v>4106</v>
      </c>
      <c r="I1730" t="s">
        <v>4538</v>
      </c>
      <c r="J1730" t="s">
        <v>11</v>
      </c>
      <c r="K1730">
        <v>200</v>
      </c>
      <c r="L1730" s="2" t="s">
        <v>1412</v>
      </c>
      <c r="M1730" s="2">
        <f ca="1">Table1[[#This Row],[Cases]]*Table1[[#This Row],[Pack Size]]</f>
        <v>0</v>
      </c>
      <c r="N1730" s="1">
        <f ca="1">Table1[[#This Row],[Cases]]*Table1[[#This Row],[Pack Size]]</f>
        <v>70400</v>
      </c>
      <c r="O1730" s="1">
        <f>IFERROR(VLOOKUP(Table1[[#This Row],[SKU Code]],'SKU Size'!$G:$H,2,FALSE),0)*Table1[[#This Row],[Cases]]</f>
        <v>1752949.6464307816</v>
      </c>
      <c r="P1730" t="str">
        <f t="shared" si="29"/>
        <v>D0512</v>
      </c>
      <c r="Q1730">
        <f>IFERROR(VLOOKUP(Table1[[#This Row],[Trim Distributor Code]],Sheet1!$N:$O,2,FALSE),0)</f>
        <v>3401147</v>
      </c>
      <c r="R1730">
        <f>IFERROR(VLOOKUP(Table1[[#This Row],[Salesflo AppUser Code]],HIE!$A:$B,2,FALSE),0)</f>
        <v>0</v>
      </c>
      <c r="S1730">
        <f>IFERROR(VLOOKUP(Table1[[#This Row],[Salesflo AppUser Code]],HIE!$A:$B,2,FALSE),0)</f>
        <v>0</v>
      </c>
      <c r="T1730" t="s">
        <v>2772</v>
      </c>
      <c r="U1730" t="s">
        <v>2907</v>
      </c>
      <c r="V1730" t="s">
        <v>1444</v>
      </c>
      <c r="W1730" t="s">
        <v>1688</v>
      </c>
      <c r="X1730" t="str">
        <f>IFERROR(VLOOKUP( Table1[[#This Row],[Trim Distributor Code]],Sheet1!$A:$J,10,FALSE),0)</f>
        <v>Active</v>
      </c>
    </row>
    <row r="1731" spans="1:24" hidden="1" x14ac:dyDescent="0.3">
      <c r="A1731" t="s">
        <v>4938</v>
      </c>
      <c r="B1731" t="s">
        <v>4896</v>
      </c>
      <c r="C1731" t="s">
        <v>4934</v>
      </c>
      <c r="D1731" t="s">
        <v>1412</v>
      </c>
      <c r="E1731" t="s">
        <v>4935</v>
      </c>
      <c r="F1731" t="s">
        <v>4936</v>
      </c>
      <c r="G1731" t="s">
        <v>4107</v>
      </c>
      <c r="H1731" t="s">
        <v>4106</v>
      </c>
      <c r="I1731" t="s">
        <v>4747</v>
      </c>
      <c r="J1731" t="s">
        <v>1954</v>
      </c>
      <c r="K1731" s="1">
        <v>100</v>
      </c>
      <c r="L1731" s="1" t="s">
        <v>1412</v>
      </c>
      <c r="M1731" s="2">
        <f ca="1">Table1[[#This Row],[Cases]]*Table1[[#This Row],[Pack Size]]</f>
        <v>0</v>
      </c>
      <c r="N1731" s="1">
        <f ca="1">Table1[[#This Row],[Cases]]*Table1[[#This Row],[Pack Size]]</f>
        <v>28800</v>
      </c>
      <c r="O1731" s="1">
        <f>IFERROR(VLOOKUP(Table1[[#This Row],[SKU Code]],'SKU Size'!$G:$H,2,FALSE),0)*Table1[[#This Row],[Cases]]</f>
        <v>820220.00669142033</v>
      </c>
      <c r="P1731" t="str">
        <f t="shared" si="29"/>
        <v>D0512</v>
      </c>
      <c r="Q1731">
        <f>IFERROR(VLOOKUP(Table1[[#This Row],[Trim Distributor Code]],Sheet1!$N:$O,2,FALSE),0)</f>
        <v>3401147</v>
      </c>
      <c r="R1731">
        <f>IFERROR(VLOOKUP(Table1[[#This Row],[Salesflo AppUser Code]],HIE!$A:$B,2,FALSE),0)</f>
        <v>0</v>
      </c>
      <c r="S1731">
        <f>IFERROR(VLOOKUP(Table1[[#This Row],[Salesflo AppUser Code]],HIE!$A:$B,2,FALSE),0)</f>
        <v>0</v>
      </c>
      <c r="T1731" t="s">
        <v>2772</v>
      </c>
      <c r="U1731" t="s">
        <v>2907</v>
      </c>
      <c r="V1731" t="s">
        <v>1444</v>
      </c>
      <c r="W1731" t="s">
        <v>1867</v>
      </c>
      <c r="X1731" t="str">
        <f>IFERROR(VLOOKUP( Table1[[#This Row],[Trim Distributor Code]],Sheet1!$A:$J,10,FALSE),0)</f>
        <v>Active</v>
      </c>
    </row>
    <row r="1732" spans="1:24" hidden="1" x14ac:dyDescent="0.3">
      <c r="A1732" t="s">
        <v>4938</v>
      </c>
      <c r="B1732" t="s">
        <v>4896</v>
      </c>
      <c r="C1732" t="s">
        <v>4934</v>
      </c>
      <c r="D1732" t="s">
        <v>1412</v>
      </c>
      <c r="E1732" t="s">
        <v>4935</v>
      </c>
      <c r="F1732" t="s">
        <v>4936</v>
      </c>
      <c r="G1732" t="s">
        <v>4107</v>
      </c>
      <c r="H1732" t="s">
        <v>4137</v>
      </c>
      <c r="I1732" t="s">
        <v>4710</v>
      </c>
      <c r="J1732" t="s">
        <v>1995</v>
      </c>
      <c r="K1732">
        <v>55</v>
      </c>
      <c r="L1732" s="2" t="s">
        <v>1412</v>
      </c>
      <c r="M1732" s="2">
        <f ca="1">Table1[[#This Row],[Cases]]*Table1[[#This Row],[Pack Size]]</f>
        <v>0</v>
      </c>
      <c r="N1732" s="1">
        <f ca="1">Table1[[#This Row],[Cases]]*Table1[[#This Row],[Pack Size]]</f>
        <v>10560</v>
      </c>
      <c r="O1732" s="1">
        <f>IFERROR(VLOOKUP(Table1[[#This Row],[SKU Code]],'SKU Size'!$G:$H,2,FALSE),0)*Table1[[#This Row],[Cases]]</f>
        <v>456821.2878047509</v>
      </c>
      <c r="P1732" t="str">
        <f t="shared" si="29"/>
        <v>D0512</v>
      </c>
      <c r="Q1732">
        <f>IFERROR(VLOOKUP(Table1[[#This Row],[Trim Distributor Code]],Sheet1!$N:$O,2,FALSE),0)</f>
        <v>3401147</v>
      </c>
      <c r="R1732">
        <f>IFERROR(VLOOKUP(Table1[[#This Row],[Salesflo AppUser Code]],HIE!$A:$B,2,FALSE),0)</f>
        <v>0</v>
      </c>
      <c r="S1732">
        <f>IFERROR(VLOOKUP(Table1[[#This Row],[Salesflo AppUser Code]],HIE!$A:$B,2,FALSE),0)</f>
        <v>0</v>
      </c>
      <c r="T1732" t="s">
        <v>2772</v>
      </c>
      <c r="U1732" t="s">
        <v>2907</v>
      </c>
      <c r="V1732" t="s">
        <v>1606</v>
      </c>
      <c r="W1732" t="s">
        <v>1867</v>
      </c>
      <c r="X1732" t="str">
        <f>IFERROR(VLOOKUP( Table1[[#This Row],[Trim Distributor Code]],Sheet1!$A:$J,10,FALSE),0)</f>
        <v>Active</v>
      </c>
    </row>
    <row r="1733" spans="1:24" hidden="1" x14ac:dyDescent="0.3">
      <c r="A1733" t="s">
        <v>4938</v>
      </c>
      <c r="B1733" t="s">
        <v>4896</v>
      </c>
      <c r="C1733" t="s">
        <v>4934</v>
      </c>
      <c r="D1733" t="s">
        <v>1412</v>
      </c>
      <c r="E1733" t="s">
        <v>4935</v>
      </c>
      <c r="F1733" t="s">
        <v>4936</v>
      </c>
      <c r="G1733" t="s">
        <v>4112</v>
      </c>
      <c r="H1733" t="s">
        <v>4109</v>
      </c>
      <c r="I1733" t="s">
        <v>4749</v>
      </c>
      <c r="J1733" t="s">
        <v>1877</v>
      </c>
      <c r="K1733">
        <v>58.5</v>
      </c>
      <c r="L1733" s="2" t="s">
        <v>1412</v>
      </c>
      <c r="M1733" s="2">
        <f ca="1">Table1[[#This Row],[Cases]]*Table1[[#This Row],[Pack Size]]</f>
        <v>0</v>
      </c>
      <c r="N1733" s="1">
        <f ca="1">Table1[[#This Row],[Cases]]*Table1[[#This Row],[Pack Size]]</f>
        <v>5850</v>
      </c>
      <c r="O1733" s="1">
        <f>IFERROR(VLOOKUP(Table1[[#This Row],[SKU Code]],'SKU Size'!$G:$H,2,FALSE),0)*Table1[[#This Row],[Cases]]</f>
        <v>724027.86660982936</v>
      </c>
      <c r="P1733" t="str">
        <f t="shared" si="29"/>
        <v>D0512</v>
      </c>
      <c r="Q1733">
        <f>IFERROR(VLOOKUP(Table1[[#This Row],[Trim Distributor Code]],Sheet1!$N:$O,2,FALSE),0)</f>
        <v>3401147</v>
      </c>
      <c r="R1733">
        <f>IFERROR(VLOOKUP(Table1[[#This Row],[Salesflo AppUser Code]],HIE!$A:$B,2,FALSE),0)</f>
        <v>0</v>
      </c>
      <c r="S1733">
        <f>IFERROR(VLOOKUP(Table1[[#This Row],[Salesflo AppUser Code]],HIE!$A:$B,2,FALSE),0)</f>
        <v>0</v>
      </c>
      <c r="T1733" t="s">
        <v>2772</v>
      </c>
      <c r="U1733" t="s">
        <v>2907</v>
      </c>
      <c r="V1733" t="s">
        <v>1423</v>
      </c>
      <c r="W1733" t="s">
        <v>1868</v>
      </c>
      <c r="X1733" t="str">
        <f>IFERROR(VLOOKUP( Table1[[#This Row],[Trim Distributor Code]],Sheet1!$A:$J,10,FALSE),0)</f>
        <v>Active</v>
      </c>
    </row>
    <row r="1734" spans="1:24" hidden="1" x14ac:dyDescent="0.3">
      <c r="A1734" t="s">
        <v>4938</v>
      </c>
      <c r="B1734" t="s">
        <v>4896</v>
      </c>
      <c r="C1734" t="s">
        <v>4934</v>
      </c>
      <c r="D1734" t="s">
        <v>1412</v>
      </c>
      <c r="E1734" t="s">
        <v>4935</v>
      </c>
      <c r="F1734" t="s">
        <v>4936</v>
      </c>
      <c r="G1734" t="s">
        <v>4111</v>
      </c>
      <c r="H1734" t="s">
        <v>4109</v>
      </c>
      <c r="I1734" t="s">
        <v>4638</v>
      </c>
      <c r="J1734" t="s">
        <v>1440</v>
      </c>
      <c r="K1734">
        <v>5</v>
      </c>
      <c r="L1734" s="2" t="s">
        <v>1412</v>
      </c>
      <c r="M1734" s="2">
        <f ca="1">Table1[[#This Row],[Cases]]*Table1[[#This Row],[Pack Size]]</f>
        <v>0</v>
      </c>
      <c r="N1734" s="1">
        <f ca="1">Table1[[#This Row],[Cases]]*Table1[[#This Row],[Pack Size]]</f>
        <v>500</v>
      </c>
      <c r="O1734" s="1">
        <f>IFERROR(VLOOKUP(Table1[[#This Row],[SKU Code]],'SKU Size'!$G:$H,2,FALSE),0)*Table1[[#This Row],[Cases]]</f>
        <v>50772.740417735469</v>
      </c>
      <c r="P1734" t="str">
        <f t="shared" si="29"/>
        <v>D0512</v>
      </c>
      <c r="Q1734">
        <f>IFERROR(VLOOKUP(Table1[[#This Row],[Trim Distributor Code]],Sheet1!$N:$O,2,FALSE),0)</f>
        <v>3401147</v>
      </c>
      <c r="R1734">
        <f>IFERROR(VLOOKUP(Table1[[#This Row],[Salesflo AppUser Code]],HIE!$A:$B,2,FALSE),0)</f>
        <v>0</v>
      </c>
      <c r="S1734">
        <f>IFERROR(VLOOKUP(Table1[[#This Row],[Salesflo AppUser Code]],HIE!$A:$B,2,FALSE),0)</f>
        <v>0</v>
      </c>
      <c r="T1734" t="s">
        <v>2772</v>
      </c>
      <c r="U1734" t="s">
        <v>2907</v>
      </c>
      <c r="V1734" t="s">
        <v>1423</v>
      </c>
      <c r="W1734" t="s">
        <v>1431</v>
      </c>
      <c r="X1734" t="str">
        <f>IFERROR(VLOOKUP( Table1[[#This Row],[Trim Distributor Code]],Sheet1!$A:$J,10,FALSE),0)</f>
        <v>Active</v>
      </c>
    </row>
    <row r="1735" spans="1:24" hidden="1" x14ac:dyDescent="0.3">
      <c r="A1735" t="s">
        <v>4938</v>
      </c>
      <c r="B1735" t="s">
        <v>4896</v>
      </c>
      <c r="C1735" t="s">
        <v>4934</v>
      </c>
      <c r="D1735" t="s">
        <v>1412</v>
      </c>
      <c r="E1735" t="s">
        <v>4935</v>
      </c>
      <c r="F1735" t="s">
        <v>4936</v>
      </c>
      <c r="G1735" t="s">
        <v>4521</v>
      </c>
      <c r="H1735" t="s">
        <v>4113</v>
      </c>
      <c r="I1735" t="s">
        <v>4540</v>
      </c>
      <c r="J1735" t="s">
        <v>14</v>
      </c>
      <c r="K1735">
        <v>10</v>
      </c>
      <c r="L1735" s="2" t="s">
        <v>1412</v>
      </c>
      <c r="M1735" s="2">
        <f ca="1">Table1[[#This Row],[Cases]]*Table1[[#This Row],[Pack Size]]</f>
        <v>0</v>
      </c>
      <c r="N1735" s="1">
        <f ca="1">Table1[[#This Row],[Cases]]*Table1[[#This Row],[Pack Size]]</f>
        <v>240</v>
      </c>
      <c r="O1735" s="1">
        <f>IFERROR(VLOOKUP(Table1[[#This Row],[SKU Code]],'SKU Size'!$G:$H,2,FALSE),0)*Table1[[#This Row],[Cases]]</f>
        <v>35914.7326525061</v>
      </c>
      <c r="P1735" t="str">
        <f t="shared" si="29"/>
        <v>D0512</v>
      </c>
      <c r="Q1735">
        <f>IFERROR(VLOOKUP(Table1[[#This Row],[Trim Distributor Code]],Sheet1!$N:$O,2,FALSE),0)</f>
        <v>3401147</v>
      </c>
      <c r="R1735">
        <f>IFERROR(VLOOKUP(Table1[[#This Row],[Salesflo AppUser Code]],HIE!$A:$B,2,FALSE),0)</f>
        <v>0</v>
      </c>
      <c r="S1735">
        <f>IFERROR(VLOOKUP(Table1[[#This Row],[Salesflo AppUser Code]],HIE!$A:$B,2,FALSE),0)</f>
        <v>0</v>
      </c>
      <c r="T1735" t="s">
        <v>2772</v>
      </c>
      <c r="U1735" t="s">
        <v>2907</v>
      </c>
      <c r="V1735" t="s">
        <v>1632</v>
      </c>
      <c r="W1735" t="s">
        <v>1688</v>
      </c>
      <c r="X1735" t="str">
        <f>IFERROR(VLOOKUP( Table1[[#This Row],[Trim Distributor Code]],Sheet1!$A:$J,10,FALSE),0)</f>
        <v>Active</v>
      </c>
    </row>
    <row r="1736" spans="1:24" hidden="1" x14ac:dyDescent="0.3">
      <c r="A1736" t="s">
        <v>4938</v>
      </c>
      <c r="B1736" t="s">
        <v>4896</v>
      </c>
      <c r="C1736" t="s">
        <v>4934</v>
      </c>
      <c r="D1736" t="s">
        <v>1412</v>
      </c>
      <c r="E1736" t="s">
        <v>4935</v>
      </c>
      <c r="F1736" t="s">
        <v>4936</v>
      </c>
      <c r="G1736" t="s">
        <v>4107</v>
      </c>
      <c r="H1736" t="s">
        <v>4113</v>
      </c>
      <c r="I1736" t="s">
        <v>4748</v>
      </c>
      <c r="J1736" t="s">
        <v>2021</v>
      </c>
      <c r="K1736" s="1">
        <v>10</v>
      </c>
      <c r="L1736" s="1" t="s">
        <v>1412</v>
      </c>
      <c r="M1736" s="2">
        <f ca="1">Table1[[#This Row],[Cases]]*Table1[[#This Row],[Pack Size]]</f>
        <v>0</v>
      </c>
      <c r="N1736" s="1">
        <f ca="1">Table1[[#This Row],[Cases]]*Table1[[#This Row],[Pack Size]]</f>
        <v>240</v>
      </c>
      <c r="O1736" s="1">
        <f>IFERROR(VLOOKUP(Table1[[#This Row],[SKU Code]],'SKU Size'!$G:$H,2,FALSE),0)*Table1[[#This Row],[Cases]]</f>
        <v>74626.430910006471</v>
      </c>
      <c r="P1736" t="str">
        <f t="shared" si="29"/>
        <v>D0512</v>
      </c>
      <c r="Q1736">
        <f>IFERROR(VLOOKUP(Table1[[#This Row],[Trim Distributor Code]],Sheet1!$N:$O,2,FALSE),0)</f>
        <v>3401147</v>
      </c>
      <c r="R1736">
        <f>IFERROR(VLOOKUP(Table1[[#This Row],[Salesflo AppUser Code]],HIE!$A:$B,2,FALSE),0)</f>
        <v>0</v>
      </c>
      <c r="S1736">
        <f>IFERROR(VLOOKUP(Table1[[#This Row],[Salesflo AppUser Code]],HIE!$A:$B,2,FALSE),0)</f>
        <v>0</v>
      </c>
      <c r="T1736" t="s">
        <v>2772</v>
      </c>
      <c r="U1736" t="s">
        <v>2907</v>
      </c>
      <c r="V1736" t="s">
        <v>1632</v>
      </c>
      <c r="W1736" t="s">
        <v>1867</v>
      </c>
      <c r="X1736" t="str">
        <f>IFERROR(VLOOKUP( Table1[[#This Row],[Trim Distributor Code]],Sheet1!$A:$J,10,FALSE),0)</f>
        <v>Active</v>
      </c>
    </row>
    <row r="1737" spans="1:24" hidden="1" x14ac:dyDescent="0.3">
      <c r="A1737" t="s">
        <v>4938</v>
      </c>
      <c r="B1737" t="s">
        <v>4896</v>
      </c>
      <c r="C1737" t="s">
        <v>4934</v>
      </c>
      <c r="D1737" t="s">
        <v>1412</v>
      </c>
      <c r="E1737" t="s">
        <v>4935</v>
      </c>
      <c r="F1737" t="s">
        <v>4936</v>
      </c>
      <c r="G1737" t="s">
        <v>1422</v>
      </c>
      <c r="H1737" t="s">
        <v>4360</v>
      </c>
      <c r="I1737" t="s">
        <v>4645</v>
      </c>
      <c r="J1737" t="s">
        <v>4271</v>
      </c>
      <c r="K1737">
        <v>2.5</v>
      </c>
      <c r="L1737" s="2" t="s">
        <v>1412</v>
      </c>
      <c r="M1737" s="2">
        <f ca="1">Table1[[#This Row],[Cases]]*Table1[[#This Row],[Pack Size]]</f>
        <v>0</v>
      </c>
      <c r="N1737" s="1">
        <f ca="1">Table1[[#This Row],[Cases]]*Table1[[#This Row],[Pack Size]]</f>
        <v>240</v>
      </c>
      <c r="O1737" s="1">
        <f>IFERROR(VLOOKUP(Table1[[#This Row],[SKU Code]],'SKU Size'!$G:$H,2,FALSE),0)*Table1[[#This Row],[Cases]]</f>
        <v>0</v>
      </c>
      <c r="P1737" t="str">
        <f t="shared" si="29"/>
        <v>D0512</v>
      </c>
      <c r="Q1737">
        <f>IFERROR(VLOOKUP(Table1[[#This Row],[Trim Distributor Code]],Sheet1!$N:$O,2,FALSE),0)</f>
        <v>3401147</v>
      </c>
      <c r="R1737">
        <f>IFERROR(VLOOKUP(Table1[[#This Row],[Salesflo AppUser Code]],HIE!$A:$B,2,FALSE),0)</f>
        <v>0</v>
      </c>
      <c r="S1737">
        <f>IFERROR(VLOOKUP(Table1[[#This Row],[Salesflo AppUser Code]],HIE!$A:$B,2,FALSE),0)</f>
        <v>0</v>
      </c>
      <c r="T1737" t="s">
        <v>2772</v>
      </c>
      <c r="U1737" t="s">
        <v>2907</v>
      </c>
      <c r="V1737" t="s">
        <v>4360</v>
      </c>
      <c r="W1737" t="s">
        <v>1422</v>
      </c>
      <c r="X1737" t="str">
        <f>IFERROR(VLOOKUP( Table1[[#This Row],[Trim Distributor Code]],Sheet1!$A:$J,10,FALSE),0)</f>
        <v>Active</v>
      </c>
    </row>
    <row r="1738" spans="1:24" hidden="1" x14ac:dyDescent="0.3">
      <c r="A1738" t="s">
        <v>4938</v>
      </c>
      <c r="B1738" t="s">
        <v>4897</v>
      </c>
      <c r="C1738" t="s">
        <v>4937</v>
      </c>
      <c r="D1738" t="s">
        <v>1412</v>
      </c>
      <c r="E1738" t="s">
        <v>4935</v>
      </c>
      <c r="F1738" t="s">
        <v>4936</v>
      </c>
      <c r="G1738" t="s">
        <v>4521</v>
      </c>
      <c r="H1738" t="s">
        <v>4106</v>
      </c>
      <c r="I1738" t="s">
        <v>4538</v>
      </c>
      <c r="J1738" t="s">
        <v>11</v>
      </c>
      <c r="K1738">
        <v>200</v>
      </c>
      <c r="L1738" s="2" t="s">
        <v>1412</v>
      </c>
      <c r="M1738" s="2">
        <f ca="1">Table1[[#This Row],[Cases]]*Table1[[#This Row],[Pack Size]]</f>
        <v>0</v>
      </c>
      <c r="N1738" s="1">
        <f ca="1">Table1[[#This Row],[Cases]]*Table1[[#This Row],[Pack Size]]</f>
        <v>70400</v>
      </c>
      <c r="O1738" s="1">
        <f>IFERROR(VLOOKUP(Table1[[#This Row],[SKU Code]],'SKU Size'!$G:$H,2,FALSE),0)*Table1[[#This Row],[Cases]]</f>
        <v>1752949.6464307816</v>
      </c>
      <c r="P1738" t="str">
        <f t="shared" si="29"/>
        <v>D0512</v>
      </c>
      <c r="Q1738">
        <f>IFERROR(VLOOKUP(Table1[[#This Row],[Trim Distributor Code]],Sheet1!$N:$O,2,FALSE),0)</f>
        <v>3401147</v>
      </c>
      <c r="R1738">
        <f>IFERROR(VLOOKUP(Table1[[#This Row],[Salesflo AppUser Code]],HIE!$A:$B,2,FALSE),0)</f>
        <v>0</v>
      </c>
      <c r="S1738">
        <f>IFERROR(VLOOKUP(Table1[[#This Row],[Salesflo AppUser Code]],HIE!$A:$B,2,FALSE),0)</f>
        <v>0</v>
      </c>
      <c r="T1738" t="s">
        <v>2772</v>
      </c>
      <c r="U1738" t="s">
        <v>2907</v>
      </c>
      <c r="V1738" t="s">
        <v>1444</v>
      </c>
      <c r="W1738" t="s">
        <v>1688</v>
      </c>
      <c r="X1738" t="str">
        <f>IFERROR(VLOOKUP( Table1[[#This Row],[Trim Distributor Code]],Sheet1!$A:$J,10,FALSE),0)</f>
        <v>Active</v>
      </c>
    </row>
    <row r="1739" spans="1:24" hidden="1" x14ac:dyDescent="0.3">
      <c r="A1739" t="s">
        <v>4938</v>
      </c>
      <c r="B1739" t="s">
        <v>4897</v>
      </c>
      <c r="C1739" t="s">
        <v>4937</v>
      </c>
      <c r="D1739" t="s">
        <v>1412</v>
      </c>
      <c r="E1739" t="s">
        <v>4935</v>
      </c>
      <c r="F1739" t="s">
        <v>4936</v>
      </c>
      <c r="G1739" t="s">
        <v>4107</v>
      </c>
      <c r="H1739" t="s">
        <v>4106</v>
      </c>
      <c r="I1739" t="s">
        <v>4747</v>
      </c>
      <c r="J1739" t="s">
        <v>1954</v>
      </c>
      <c r="K1739">
        <v>100</v>
      </c>
      <c r="L1739" s="2" t="s">
        <v>1412</v>
      </c>
      <c r="M1739" s="2">
        <f ca="1">Table1[[#This Row],[Cases]]*Table1[[#This Row],[Pack Size]]</f>
        <v>0</v>
      </c>
      <c r="N1739" s="1">
        <f ca="1">Table1[[#This Row],[Cases]]*Table1[[#This Row],[Pack Size]]</f>
        <v>28800</v>
      </c>
      <c r="O1739" s="1">
        <f>IFERROR(VLOOKUP(Table1[[#This Row],[SKU Code]],'SKU Size'!$G:$H,2,FALSE),0)*Table1[[#This Row],[Cases]]</f>
        <v>820220.00669142033</v>
      </c>
      <c r="P1739" t="str">
        <f t="shared" si="29"/>
        <v>D0512</v>
      </c>
      <c r="Q1739">
        <f>IFERROR(VLOOKUP(Table1[[#This Row],[Trim Distributor Code]],Sheet1!$N:$O,2,FALSE),0)</f>
        <v>3401147</v>
      </c>
      <c r="R1739">
        <f>IFERROR(VLOOKUP(Table1[[#This Row],[Salesflo AppUser Code]],HIE!$A:$B,2,FALSE),0)</f>
        <v>0</v>
      </c>
      <c r="S1739">
        <f>IFERROR(VLOOKUP(Table1[[#This Row],[Salesflo AppUser Code]],HIE!$A:$B,2,FALSE),0)</f>
        <v>0</v>
      </c>
      <c r="T1739" t="s">
        <v>2772</v>
      </c>
      <c r="U1739" t="s">
        <v>2907</v>
      </c>
      <c r="V1739" t="s">
        <v>1444</v>
      </c>
      <c r="W1739" t="s">
        <v>1867</v>
      </c>
      <c r="X1739" t="str">
        <f>IFERROR(VLOOKUP( Table1[[#This Row],[Trim Distributor Code]],Sheet1!$A:$J,10,FALSE),0)</f>
        <v>Active</v>
      </c>
    </row>
    <row r="1740" spans="1:24" hidden="1" x14ac:dyDescent="0.3">
      <c r="A1740" t="s">
        <v>4938</v>
      </c>
      <c r="B1740" t="s">
        <v>4897</v>
      </c>
      <c r="C1740" t="s">
        <v>4937</v>
      </c>
      <c r="D1740" t="s">
        <v>1412</v>
      </c>
      <c r="E1740" t="s">
        <v>4935</v>
      </c>
      <c r="F1740" t="s">
        <v>4936</v>
      </c>
      <c r="G1740" t="s">
        <v>4107</v>
      </c>
      <c r="H1740" t="s">
        <v>4137</v>
      </c>
      <c r="I1740" t="s">
        <v>4710</v>
      </c>
      <c r="J1740" t="s">
        <v>1995</v>
      </c>
      <c r="K1740">
        <v>55</v>
      </c>
      <c r="L1740" s="2" t="s">
        <v>1412</v>
      </c>
      <c r="M1740" s="2">
        <f ca="1">Table1[[#This Row],[Cases]]*Table1[[#This Row],[Pack Size]]</f>
        <v>0</v>
      </c>
      <c r="N1740" s="1">
        <f ca="1">Table1[[#This Row],[Cases]]*Table1[[#This Row],[Pack Size]]</f>
        <v>10560</v>
      </c>
      <c r="O1740" s="1">
        <f>IFERROR(VLOOKUP(Table1[[#This Row],[SKU Code]],'SKU Size'!$G:$H,2,FALSE),0)*Table1[[#This Row],[Cases]]</f>
        <v>456821.2878047509</v>
      </c>
      <c r="P1740" t="str">
        <f t="shared" si="29"/>
        <v>D0512</v>
      </c>
      <c r="Q1740">
        <f>IFERROR(VLOOKUP(Table1[[#This Row],[Trim Distributor Code]],Sheet1!$N:$O,2,FALSE),0)</f>
        <v>3401147</v>
      </c>
      <c r="R1740">
        <f>IFERROR(VLOOKUP(Table1[[#This Row],[Salesflo AppUser Code]],HIE!$A:$B,2,FALSE),0)</f>
        <v>0</v>
      </c>
      <c r="S1740">
        <f>IFERROR(VLOOKUP(Table1[[#This Row],[Salesflo AppUser Code]],HIE!$A:$B,2,FALSE),0)</f>
        <v>0</v>
      </c>
      <c r="T1740" t="s">
        <v>2772</v>
      </c>
      <c r="U1740" t="s">
        <v>2907</v>
      </c>
      <c r="V1740" t="s">
        <v>1606</v>
      </c>
      <c r="W1740" t="s">
        <v>1867</v>
      </c>
      <c r="X1740" t="str">
        <f>IFERROR(VLOOKUP( Table1[[#This Row],[Trim Distributor Code]],Sheet1!$A:$J,10,FALSE),0)</f>
        <v>Active</v>
      </c>
    </row>
    <row r="1741" spans="1:24" hidden="1" x14ac:dyDescent="0.3">
      <c r="A1741" t="s">
        <v>4938</v>
      </c>
      <c r="B1741" t="s">
        <v>4897</v>
      </c>
      <c r="C1741" t="s">
        <v>4937</v>
      </c>
      <c r="D1741" t="s">
        <v>1412</v>
      </c>
      <c r="E1741" t="s">
        <v>4935</v>
      </c>
      <c r="F1741" t="s">
        <v>4936</v>
      </c>
      <c r="G1741" t="s">
        <v>4112</v>
      </c>
      <c r="H1741" t="s">
        <v>4109</v>
      </c>
      <c r="I1741" t="s">
        <v>4749</v>
      </c>
      <c r="J1741" t="s">
        <v>1877</v>
      </c>
      <c r="K1741" s="1">
        <v>58.5</v>
      </c>
      <c r="L1741" s="1" t="s">
        <v>1412</v>
      </c>
      <c r="M1741" s="2">
        <f ca="1">Table1[[#This Row],[Cases]]*Table1[[#This Row],[Pack Size]]</f>
        <v>0</v>
      </c>
      <c r="N1741" s="1">
        <f ca="1">Table1[[#This Row],[Cases]]*Table1[[#This Row],[Pack Size]]</f>
        <v>5850</v>
      </c>
      <c r="O1741" s="1">
        <f>IFERROR(VLOOKUP(Table1[[#This Row],[SKU Code]],'SKU Size'!$G:$H,2,FALSE),0)*Table1[[#This Row],[Cases]]</f>
        <v>724027.86660982936</v>
      </c>
      <c r="P1741" t="str">
        <f t="shared" si="29"/>
        <v>D0512</v>
      </c>
      <c r="Q1741">
        <f>IFERROR(VLOOKUP(Table1[[#This Row],[Trim Distributor Code]],Sheet1!$N:$O,2,FALSE),0)</f>
        <v>3401147</v>
      </c>
      <c r="R1741">
        <f>IFERROR(VLOOKUP(Table1[[#This Row],[Salesflo AppUser Code]],HIE!$A:$B,2,FALSE),0)</f>
        <v>0</v>
      </c>
      <c r="S1741">
        <f>IFERROR(VLOOKUP(Table1[[#This Row],[Salesflo AppUser Code]],HIE!$A:$B,2,FALSE),0)</f>
        <v>0</v>
      </c>
      <c r="T1741" t="s">
        <v>2772</v>
      </c>
      <c r="U1741" t="s">
        <v>2907</v>
      </c>
      <c r="V1741" t="s">
        <v>1423</v>
      </c>
      <c r="W1741" t="s">
        <v>1868</v>
      </c>
      <c r="X1741" t="str">
        <f>IFERROR(VLOOKUP( Table1[[#This Row],[Trim Distributor Code]],Sheet1!$A:$J,10,FALSE),0)</f>
        <v>Active</v>
      </c>
    </row>
    <row r="1742" spans="1:24" hidden="1" x14ac:dyDescent="0.3">
      <c r="A1742" t="s">
        <v>4938</v>
      </c>
      <c r="B1742" t="s">
        <v>4897</v>
      </c>
      <c r="C1742" t="s">
        <v>4937</v>
      </c>
      <c r="D1742" t="s">
        <v>1412</v>
      </c>
      <c r="E1742" t="s">
        <v>4935</v>
      </c>
      <c r="F1742" t="s">
        <v>4936</v>
      </c>
      <c r="G1742" t="s">
        <v>4111</v>
      </c>
      <c r="H1742" t="s">
        <v>4109</v>
      </c>
      <c r="I1742" t="s">
        <v>4638</v>
      </c>
      <c r="J1742" t="s">
        <v>1440</v>
      </c>
      <c r="K1742">
        <v>5</v>
      </c>
      <c r="L1742" s="2" t="s">
        <v>1412</v>
      </c>
      <c r="M1742" s="2">
        <f ca="1">Table1[[#This Row],[Cases]]*Table1[[#This Row],[Pack Size]]</f>
        <v>0</v>
      </c>
      <c r="N1742" s="1">
        <f ca="1">Table1[[#This Row],[Cases]]*Table1[[#This Row],[Pack Size]]</f>
        <v>500</v>
      </c>
      <c r="O1742" s="1">
        <f>IFERROR(VLOOKUP(Table1[[#This Row],[SKU Code]],'SKU Size'!$G:$H,2,FALSE),0)*Table1[[#This Row],[Cases]]</f>
        <v>50772.740417735469</v>
      </c>
      <c r="P1742" t="str">
        <f t="shared" si="29"/>
        <v>D0512</v>
      </c>
      <c r="Q1742">
        <f>IFERROR(VLOOKUP(Table1[[#This Row],[Trim Distributor Code]],Sheet1!$N:$O,2,FALSE),0)</f>
        <v>3401147</v>
      </c>
      <c r="R1742">
        <f>IFERROR(VLOOKUP(Table1[[#This Row],[Salesflo AppUser Code]],HIE!$A:$B,2,FALSE),0)</f>
        <v>0</v>
      </c>
      <c r="S1742">
        <f>IFERROR(VLOOKUP(Table1[[#This Row],[Salesflo AppUser Code]],HIE!$A:$B,2,FALSE),0)</f>
        <v>0</v>
      </c>
      <c r="T1742" t="s">
        <v>2772</v>
      </c>
      <c r="U1742" t="s">
        <v>2907</v>
      </c>
      <c r="V1742" t="s">
        <v>1423</v>
      </c>
      <c r="W1742" t="s">
        <v>1431</v>
      </c>
      <c r="X1742" t="str">
        <f>IFERROR(VLOOKUP( Table1[[#This Row],[Trim Distributor Code]],Sheet1!$A:$J,10,FALSE),0)</f>
        <v>Active</v>
      </c>
    </row>
    <row r="1743" spans="1:24" hidden="1" x14ac:dyDescent="0.3">
      <c r="A1743" t="s">
        <v>4938</v>
      </c>
      <c r="B1743" t="s">
        <v>4897</v>
      </c>
      <c r="C1743" t="s">
        <v>4937</v>
      </c>
      <c r="D1743" t="s">
        <v>1412</v>
      </c>
      <c r="E1743" t="s">
        <v>4935</v>
      </c>
      <c r="F1743" t="s">
        <v>4936</v>
      </c>
      <c r="G1743" t="s">
        <v>4521</v>
      </c>
      <c r="H1743" t="s">
        <v>4113</v>
      </c>
      <c r="I1743" t="s">
        <v>4540</v>
      </c>
      <c r="J1743" t="s">
        <v>14</v>
      </c>
      <c r="K1743">
        <v>10</v>
      </c>
      <c r="L1743" s="2" t="s">
        <v>1412</v>
      </c>
      <c r="M1743" s="2">
        <f ca="1">Table1[[#This Row],[Cases]]*Table1[[#This Row],[Pack Size]]</f>
        <v>0</v>
      </c>
      <c r="N1743" s="1">
        <f ca="1">Table1[[#This Row],[Cases]]*Table1[[#This Row],[Pack Size]]</f>
        <v>240</v>
      </c>
      <c r="O1743" s="1">
        <f>IFERROR(VLOOKUP(Table1[[#This Row],[SKU Code]],'SKU Size'!$G:$H,2,FALSE),0)*Table1[[#This Row],[Cases]]</f>
        <v>35914.7326525061</v>
      </c>
      <c r="P1743" t="str">
        <f t="shared" si="29"/>
        <v>D0512</v>
      </c>
      <c r="Q1743">
        <f>IFERROR(VLOOKUP(Table1[[#This Row],[Trim Distributor Code]],Sheet1!$N:$O,2,FALSE),0)</f>
        <v>3401147</v>
      </c>
      <c r="R1743">
        <f>IFERROR(VLOOKUP(Table1[[#This Row],[Salesflo AppUser Code]],HIE!$A:$B,2,FALSE),0)</f>
        <v>0</v>
      </c>
      <c r="S1743">
        <f>IFERROR(VLOOKUP(Table1[[#This Row],[Salesflo AppUser Code]],HIE!$A:$B,2,FALSE),0)</f>
        <v>0</v>
      </c>
      <c r="T1743" t="s">
        <v>2772</v>
      </c>
      <c r="U1743" t="s">
        <v>2907</v>
      </c>
      <c r="V1743" t="s">
        <v>1632</v>
      </c>
      <c r="W1743" t="s">
        <v>1688</v>
      </c>
      <c r="X1743" t="str">
        <f>IFERROR(VLOOKUP( Table1[[#This Row],[Trim Distributor Code]],Sheet1!$A:$J,10,FALSE),0)</f>
        <v>Active</v>
      </c>
    </row>
    <row r="1744" spans="1:24" hidden="1" x14ac:dyDescent="0.3">
      <c r="A1744" t="s">
        <v>4938</v>
      </c>
      <c r="B1744" t="s">
        <v>4897</v>
      </c>
      <c r="C1744" t="s">
        <v>4937</v>
      </c>
      <c r="D1744" t="s">
        <v>1412</v>
      </c>
      <c r="E1744" t="s">
        <v>4935</v>
      </c>
      <c r="F1744" t="s">
        <v>4936</v>
      </c>
      <c r="G1744" t="s">
        <v>4107</v>
      </c>
      <c r="H1744" t="s">
        <v>4113</v>
      </c>
      <c r="I1744" t="s">
        <v>4748</v>
      </c>
      <c r="J1744" t="s">
        <v>2021</v>
      </c>
      <c r="K1744">
        <v>10</v>
      </c>
      <c r="L1744" s="2" t="s">
        <v>1412</v>
      </c>
      <c r="M1744" s="2">
        <f ca="1">Table1[[#This Row],[Cases]]*Table1[[#This Row],[Pack Size]]</f>
        <v>0</v>
      </c>
      <c r="N1744" s="1">
        <f ca="1">Table1[[#This Row],[Cases]]*Table1[[#This Row],[Pack Size]]</f>
        <v>240</v>
      </c>
      <c r="O1744" s="1">
        <f>IFERROR(VLOOKUP(Table1[[#This Row],[SKU Code]],'SKU Size'!$G:$H,2,FALSE),0)*Table1[[#This Row],[Cases]]</f>
        <v>74626.430910006471</v>
      </c>
      <c r="P1744" t="str">
        <f t="shared" si="29"/>
        <v>D0512</v>
      </c>
      <c r="Q1744">
        <f>IFERROR(VLOOKUP(Table1[[#This Row],[Trim Distributor Code]],Sheet1!$N:$O,2,FALSE),0)</f>
        <v>3401147</v>
      </c>
      <c r="R1744">
        <f>IFERROR(VLOOKUP(Table1[[#This Row],[Salesflo AppUser Code]],HIE!$A:$B,2,FALSE),0)</f>
        <v>0</v>
      </c>
      <c r="S1744">
        <f>IFERROR(VLOOKUP(Table1[[#This Row],[Salesflo AppUser Code]],HIE!$A:$B,2,FALSE),0)</f>
        <v>0</v>
      </c>
      <c r="T1744" t="s">
        <v>2772</v>
      </c>
      <c r="U1744" t="s">
        <v>2907</v>
      </c>
      <c r="V1744" t="s">
        <v>1632</v>
      </c>
      <c r="W1744" t="s">
        <v>1867</v>
      </c>
      <c r="X1744" t="str">
        <f>IFERROR(VLOOKUP( Table1[[#This Row],[Trim Distributor Code]],Sheet1!$A:$J,10,FALSE),0)</f>
        <v>Active</v>
      </c>
    </row>
    <row r="1745" spans="1:24" hidden="1" x14ac:dyDescent="0.3">
      <c r="A1745" t="s">
        <v>4938</v>
      </c>
      <c r="B1745" t="s">
        <v>4897</v>
      </c>
      <c r="C1745" t="s">
        <v>4937</v>
      </c>
      <c r="D1745" t="s">
        <v>1412</v>
      </c>
      <c r="E1745" t="s">
        <v>4935</v>
      </c>
      <c r="F1745" t="s">
        <v>4936</v>
      </c>
      <c r="G1745" t="s">
        <v>1422</v>
      </c>
      <c r="H1745" t="s">
        <v>4360</v>
      </c>
      <c r="I1745" t="s">
        <v>4645</v>
      </c>
      <c r="J1745" t="s">
        <v>4271</v>
      </c>
      <c r="K1745" s="1">
        <v>2.5</v>
      </c>
      <c r="L1745" s="1" t="s">
        <v>1412</v>
      </c>
      <c r="M1745" s="2">
        <f ca="1">Table1[[#This Row],[Cases]]*Table1[[#This Row],[Pack Size]]</f>
        <v>0</v>
      </c>
      <c r="N1745" s="1">
        <f ca="1">Table1[[#This Row],[Cases]]*Table1[[#This Row],[Pack Size]]</f>
        <v>240</v>
      </c>
      <c r="O1745" s="1">
        <f>IFERROR(VLOOKUP(Table1[[#This Row],[SKU Code]],'SKU Size'!$G:$H,2,FALSE),0)*Table1[[#This Row],[Cases]]</f>
        <v>0</v>
      </c>
      <c r="P1745" t="str">
        <f t="shared" si="29"/>
        <v>D0512</v>
      </c>
      <c r="Q1745">
        <f>IFERROR(VLOOKUP(Table1[[#This Row],[Trim Distributor Code]],Sheet1!$N:$O,2,FALSE),0)</f>
        <v>3401147</v>
      </c>
      <c r="R1745">
        <f>IFERROR(VLOOKUP(Table1[[#This Row],[Salesflo AppUser Code]],HIE!$A:$B,2,FALSE),0)</f>
        <v>0</v>
      </c>
      <c r="S1745">
        <f>IFERROR(VLOOKUP(Table1[[#This Row],[Salesflo AppUser Code]],HIE!$A:$B,2,FALSE),0)</f>
        <v>0</v>
      </c>
      <c r="T1745" t="s">
        <v>2772</v>
      </c>
      <c r="U1745" t="s">
        <v>2907</v>
      </c>
      <c r="V1745" t="s">
        <v>4360</v>
      </c>
      <c r="W1745" t="s">
        <v>1422</v>
      </c>
      <c r="X1745" t="str">
        <f>IFERROR(VLOOKUP( Table1[[#This Row],[Trim Distributor Code]],Sheet1!$A:$J,10,FALSE),0)</f>
        <v>Active</v>
      </c>
    </row>
    <row r="1746" spans="1:24" hidden="1" x14ac:dyDescent="0.3">
      <c r="A1746" t="s">
        <v>4975</v>
      </c>
      <c r="B1746" t="s">
        <v>334</v>
      </c>
      <c r="C1746" t="s">
        <v>4947</v>
      </c>
      <c r="D1746" t="s">
        <v>1412</v>
      </c>
      <c r="E1746" t="s">
        <v>4948</v>
      </c>
      <c r="F1746" t="s">
        <v>4949</v>
      </c>
      <c r="G1746" t="s">
        <v>4156</v>
      </c>
      <c r="H1746" t="s">
        <v>4106</v>
      </c>
      <c r="I1746" t="s">
        <v>4391</v>
      </c>
      <c r="J1746" t="s">
        <v>2144</v>
      </c>
      <c r="K1746" s="1">
        <v>220</v>
      </c>
      <c r="L1746" s="1" t="s">
        <v>1412</v>
      </c>
      <c r="M1746" s="2">
        <f ca="1">Table1[[#This Row],[Cases]]*Table1[[#This Row],[Pack Size]]</f>
        <v>0</v>
      </c>
      <c r="N1746" s="1">
        <f ca="1">Table1[[#This Row],[Cases]]*Table1[[#This Row],[Pack Size]]</f>
        <v>88000</v>
      </c>
      <c r="O1746" s="1">
        <f>IFERROR(VLOOKUP(Table1[[#This Row],[SKU Code]],'SKU Size'!$G:$H,2,FALSE),0)*Table1[[#This Row],[Cases]]</f>
        <v>1991416.760262433</v>
      </c>
      <c r="P1746" t="str">
        <f t="shared" si="29"/>
        <v>D0045</v>
      </c>
      <c r="Q1746" t="str">
        <f>IFERROR(VLOOKUP(Table1[[#This Row],[Trim Distributor Code]],Sheet1!$N:$O,2,FALSE),0)</f>
        <v>D0043</v>
      </c>
      <c r="R1746" t="str">
        <f>IFERROR(VLOOKUP(Table1[[#This Row],[Salesflo AppUser Code]],HIE!$A:$B,2,FALSE),0)</f>
        <v>Active</v>
      </c>
      <c r="S1746" t="str">
        <f>IFERROR(VLOOKUP(Table1[[#This Row],[Salesflo AppUser Code]],HIE!$A:$B,2,FALSE),0)</f>
        <v>Active</v>
      </c>
      <c r="T1746" t="s">
        <v>2772</v>
      </c>
      <c r="U1746" t="s">
        <v>2907</v>
      </c>
      <c r="V1746" t="s">
        <v>1444</v>
      </c>
      <c r="W1746" t="s">
        <v>2030</v>
      </c>
      <c r="X1746" t="str">
        <f>IFERROR(VLOOKUP( Table1[[#This Row],[Trim Distributor Code]],Sheet1!$A:$J,10,FALSE),0)</f>
        <v>Active</v>
      </c>
    </row>
    <row r="1747" spans="1:24" hidden="1" x14ac:dyDescent="0.3">
      <c r="A1747" t="s">
        <v>4975</v>
      </c>
      <c r="B1747" t="s">
        <v>334</v>
      </c>
      <c r="C1747" t="s">
        <v>4947</v>
      </c>
      <c r="D1747" t="s">
        <v>1412</v>
      </c>
      <c r="E1747" t="s">
        <v>4948</v>
      </c>
      <c r="F1747" t="s">
        <v>4949</v>
      </c>
      <c r="G1747" t="s">
        <v>4306</v>
      </c>
      <c r="H1747" t="s">
        <v>4109</v>
      </c>
      <c r="I1747" t="s">
        <v>4307</v>
      </c>
      <c r="J1747" t="s">
        <v>2034</v>
      </c>
      <c r="K1747">
        <v>10</v>
      </c>
      <c r="L1747" s="2" t="s">
        <v>1412</v>
      </c>
      <c r="M1747" s="2">
        <f ca="1">Table1[[#This Row],[Cases]]*Table1[[#This Row],[Pack Size]]</f>
        <v>0</v>
      </c>
      <c r="N1747" s="1">
        <f ca="1">Table1[[#This Row],[Cases]]*Table1[[#This Row],[Pack Size]]</f>
        <v>1000</v>
      </c>
      <c r="O1747" s="1">
        <f>IFERROR(VLOOKUP(Table1[[#This Row],[SKU Code]],'SKU Size'!$G:$H,2,FALSE),0)*Table1[[#This Row],[Cases]]</f>
        <v>75600.242379515024</v>
      </c>
      <c r="P1747" t="str">
        <f t="shared" si="29"/>
        <v>D0045</v>
      </c>
      <c r="Q1747" t="str">
        <f>IFERROR(VLOOKUP(Table1[[#This Row],[Trim Distributor Code]],Sheet1!$N:$O,2,FALSE),0)</f>
        <v>D0043</v>
      </c>
      <c r="R1747" t="str">
        <f>IFERROR(VLOOKUP(Table1[[#This Row],[Salesflo AppUser Code]],HIE!$A:$B,2,FALSE),0)</f>
        <v>Active</v>
      </c>
      <c r="S1747" t="str">
        <f>IFERROR(VLOOKUP(Table1[[#This Row],[Salesflo AppUser Code]],HIE!$A:$B,2,FALSE),0)</f>
        <v>Active</v>
      </c>
      <c r="T1747" t="s">
        <v>2772</v>
      </c>
      <c r="U1747" t="s">
        <v>2907</v>
      </c>
      <c r="V1747" t="s">
        <v>1423</v>
      </c>
      <c r="W1747" t="s">
        <v>2031</v>
      </c>
      <c r="X1747" t="str">
        <f>IFERROR(VLOOKUP( Table1[[#This Row],[Trim Distributor Code]],Sheet1!$A:$J,10,FALSE),0)</f>
        <v>Active</v>
      </c>
    </row>
    <row r="1748" spans="1:24" hidden="1" x14ac:dyDescent="0.3">
      <c r="A1748" t="s">
        <v>4975</v>
      </c>
      <c r="B1748" t="s">
        <v>334</v>
      </c>
      <c r="C1748" t="s">
        <v>4947</v>
      </c>
      <c r="D1748" t="s">
        <v>1412</v>
      </c>
      <c r="E1748" t="s">
        <v>4948</v>
      </c>
      <c r="F1748" t="s">
        <v>4949</v>
      </c>
      <c r="G1748" t="s">
        <v>4305</v>
      </c>
      <c r="H1748" t="s">
        <v>4109</v>
      </c>
      <c r="I1748" t="s">
        <v>4393</v>
      </c>
      <c r="J1748" t="s">
        <v>2060</v>
      </c>
      <c r="K1748" s="1">
        <v>12</v>
      </c>
      <c r="L1748" s="1" t="s">
        <v>1412</v>
      </c>
      <c r="M1748" s="2">
        <f ca="1">Table1[[#This Row],[Cases]]*Table1[[#This Row],[Pack Size]]</f>
        <v>0</v>
      </c>
      <c r="N1748" s="1">
        <f ca="1">Table1[[#This Row],[Cases]]*Table1[[#This Row],[Pack Size]]</f>
        <v>1200</v>
      </c>
      <c r="O1748" s="1">
        <f>IFERROR(VLOOKUP(Table1[[#This Row],[SKU Code]],'SKU Size'!$G:$H,2,FALSE),0)*Table1[[#This Row],[Cases]]</f>
        <v>122055.05190232824</v>
      </c>
      <c r="P1748" t="str">
        <f t="shared" si="29"/>
        <v>D0045</v>
      </c>
      <c r="Q1748" t="str">
        <f>IFERROR(VLOOKUP(Table1[[#This Row],[Trim Distributor Code]],Sheet1!$N:$O,2,FALSE),0)</f>
        <v>D0043</v>
      </c>
      <c r="R1748" t="str">
        <f>IFERROR(VLOOKUP(Table1[[#This Row],[Salesflo AppUser Code]],HIE!$A:$B,2,FALSE),0)</f>
        <v>Active</v>
      </c>
      <c r="S1748" t="str">
        <f>IFERROR(VLOOKUP(Table1[[#This Row],[Salesflo AppUser Code]],HIE!$A:$B,2,FALSE),0)</f>
        <v>Active</v>
      </c>
      <c r="T1748" t="s">
        <v>2772</v>
      </c>
      <c r="U1748" t="s">
        <v>2907</v>
      </c>
      <c r="V1748" t="s">
        <v>1423</v>
      </c>
      <c r="W1748" t="s">
        <v>2040</v>
      </c>
      <c r="X1748" t="str">
        <f>IFERROR(VLOOKUP( Table1[[#This Row],[Trim Distributor Code]],Sheet1!$A:$J,10,FALSE),0)</f>
        <v>Active</v>
      </c>
    </row>
    <row r="1749" spans="1:24" hidden="1" x14ac:dyDescent="0.3">
      <c r="A1749" t="s">
        <v>4975</v>
      </c>
      <c r="B1749" t="s">
        <v>334</v>
      </c>
      <c r="C1749" t="s">
        <v>4947</v>
      </c>
      <c r="D1749" t="s">
        <v>1412</v>
      </c>
      <c r="E1749" t="s">
        <v>4948</v>
      </c>
      <c r="F1749" t="s">
        <v>4949</v>
      </c>
      <c r="G1749" t="s">
        <v>4156</v>
      </c>
      <c r="H1749" t="s">
        <v>4113</v>
      </c>
      <c r="I1749" t="s">
        <v>4394</v>
      </c>
      <c r="J1749" t="s">
        <v>2307</v>
      </c>
      <c r="K1749">
        <v>12</v>
      </c>
      <c r="L1749" s="2" t="s">
        <v>1412</v>
      </c>
      <c r="M1749" s="2">
        <f ca="1">Table1[[#This Row],[Cases]]*Table1[[#This Row],[Pack Size]]</f>
        <v>0</v>
      </c>
      <c r="N1749" s="1">
        <f ca="1">Table1[[#This Row],[Cases]]*Table1[[#This Row],[Pack Size]]</f>
        <v>288</v>
      </c>
      <c r="O1749" s="1">
        <f>IFERROR(VLOOKUP(Table1[[#This Row],[SKU Code]],'SKU Size'!$G:$H,2,FALSE),0)*Table1[[#This Row],[Cases]]</f>
        <v>41328.776069226784</v>
      </c>
      <c r="P1749" t="str">
        <f t="shared" si="29"/>
        <v>D0045</v>
      </c>
      <c r="Q1749" t="str">
        <f>IFERROR(VLOOKUP(Table1[[#This Row],[Trim Distributor Code]],Sheet1!$N:$O,2,FALSE),0)</f>
        <v>D0043</v>
      </c>
      <c r="R1749" t="str">
        <f>IFERROR(VLOOKUP(Table1[[#This Row],[Salesflo AppUser Code]],HIE!$A:$B,2,FALSE),0)</f>
        <v>Active</v>
      </c>
      <c r="S1749" t="str">
        <f>IFERROR(VLOOKUP(Table1[[#This Row],[Salesflo AppUser Code]],HIE!$A:$B,2,FALSE),0)</f>
        <v>Active</v>
      </c>
      <c r="T1749" t="s">
        <v>2772</v>
      </c>
      <c r="U1749" t="s">
        <v>2907</v>
      </c>
      <c r="V1749" t="s">
        <v>1632</v>
      </c>
      <c r="W1749" t="s">
        <v>2030</v>
      </c>
      <c r="X1749" t="str">
        <f>IFERROR(VLOOKUP( Table1[[#This Row],[Trim Distributor Code]],Sheet1!$A:$J,10,FALSE),0)</f>
        <v>Active</v>
      </c>
    </row>
    <row r="1750" spans="1:24" hidden="1" x14ac:dyDescent="0.3">
      <c r="A1750" t="s">
        <v>4975</v>
      </c>
      <c r="B1750" t="s">
        <v>334</v>
      </c>
      <c r="C1750" t="s">
        <v>4947</v>
      </c>
      <c r="D1750" t="s">
        <v>1412</v>
      </c>
      <c r="E1750" t="s">
        <v>4948</v>
      </c>
      <c r="F1750" t="s">
        <v>4949</v>
      </c>
      <c r="G1750" t="s">
        <v>2269</v>
      </c>
      <c r="H1750" t="s">
        <v>4113</v>
      </c>
      <c r="I1750" t="s">
        <v>4395</v>
      </c>
      <c r="J1750" t="s">
        <v>2290</v>
      </c>
      <c r="K1750">
        <v>30</v>
      </c>
      <c r="L1750" s="2" t="s">
        <v>1412</v>
      </c>
      <c r="M1750" s="2">
        <f ca="1">Table1[[#This Row],[Cases]]*Table1[[#This Row],[Pack Size]]</f>
        <v>0</v>
      </c>
      <c r="N1750" s="1">
        <f ca="1">Table1[[#This Row],[Cases]]*Table1[[#This Row],[Pack Size]]</f>
        <v>720</v>
      </c>
      <c r="O1750" s="1">
        <f>IFERROR(VLOOKUP(Table1[[#This Row],[SKU Code]],'SKU Size'!$G:$H,2,FALSE),0)*Table1[[#This Row],[Cases]]</f>
        <v>246.17737333131072</v>
      </c>
      <c r="P1750" t="str">
        <f t="shared" si="29"/>
        <v>D0045</v>
      </c>
      <c r="Q1750" t="str">
        <f>IFERROR(VLOOKUP(Table1[[#This Row],[Trim Distributor Code]],Sheet1!$N:$O,2,FALSE),0)</f>
        <v>D0043</v>
      </c>
      <c r="R1750" t="str">
        <f>IFERROR(VLOOKUP(Table1[[#This Row],[Salesflo AppUser Code]],HIE!$A:$B,2,FALSE),0)</f>
        <v>Active</v>
      </c>
      <c r="S1750" t="str">
        <f>IFERROR(VLOOKUP(Table1[[#This Row],[Salesflo AppUser Code]],HIE!$A:$B,2,FALSE),0)</f>
        <v>Active</v>
      </c>
      <c r="T1750" t="s">
        <v>2772</v>
      </c>
      <c r="U1750" t="s">
        <v>2907</v>
      </c>
      <c r="V1750" t="s">
        <v>1632</v>
      </c>
      <c r="W1750" t="s">
        <v>2269</v>
      </c>
      <c r="X1750" t="str">
        <f>IFERROR(VLOOKUP( Table1[[#This Row],[Trim Distributor Code]],Sheet1!$A:$J,10,FALSE),0)</f>
        <v>Active</v>
      </c>
    </row>
    <row r="1751" spans="1:24" hidden="1" x14ac:dyDescent="0.3">
      <c r="A1751" t="s">
        <v>4975</v>
      </c>
      <c r="B1751" t="s">
        <v>334</v>
      </c>
      <c r="C1751" t="s">
        <v>4947</v>
      </c>
      <c r="D1751" t="s">
        <v>1412</v>
      </c>
      <c r="E1751" t="s">
        <v>4948</v>
      </c>
      <c r="F1751" t="s">
        <v>4949</v>
      </c>
      <c r="G1751" t="s">
        <v>2269</v>
      </c>
      <c r="H1751" t="s">
        <v>2268</v>
      </c>
      <c r="I1751" t="s">
        <v>4396</v>
      </c>
      <c r="J1751" t="s">
        <v>2270</v>
      </c>
      <c r="K1751" s="1">
        <v>20</v>
      </c>
      <c r="L1751" s="1" t="s">
        <v>1412</v>
      </c>
      <c r="M1751" s="2">
        <f ca="1">Table1[[#This Row],[Cases]]*Table1[[#This Row],[Pack Size]]</f>
        <v>0</v>
      </c>
      <c r="N1751" s="1">
        <f ca="1">Table1[[#This Row],[Cases]]*Table1[[#This Row],[Pack Size]]</f>
        <v>9600</v>
      </c>
      <c r="O1751" s="1">
        <f>IFERROR(VLOOKUP(Table1[[#This Row],[SKU Code]],'SKU Size'!$G:$H,2,FALSE),0)*Table1[[#This Row],[Cases]]</f>
        <v>96270.615344642152</v>
      </c>
      <c r="P1751" t="str">
        <f t="shared" si="29"/>
        <v>D0045</v>
      </c>
      <c r="Q1751" t="str">
        <f>IFERROR(VLOOKUP(Table1[[#This Row],[Trim Distributor Code]],Sheet1!$N:$O,2,FALSE),0)</f>
        <v>D0043</v>
      </c>
      <c r="R1751" t="str">
        <f>IFERROR(VLOOKUP(Table1[[#This Row],[Salesflo AppUser Code]],HIE!$A:$B,2,FALSE),0)</f>
        <v>Active</v>
      </c>
      <c r="S1751" t="str">
        <f>IFERROR(VLOOKUP(Table1[[#This Row],[Salesflo AppUser Code]],HIE!$A:$B,2,FALSE),0)</f>
        <v>Active</v>
      </c>
      <c r="T1751" t="s">
        <v>2772</v>
      </c>
      <c r="U1751" t="s">
        <v>2907</v>
      </c>
      <c r="V1751" t="s">
        <v>2268</v>
      </c>
      <c r="W1751" t="s">
        <v>2269</v>
      </c>
      <c r="X1751" t="str">
        <f>IFERROR(VLOOKUP( Table1[[#This Row],[Trim Distributor Code]],Sheet1!$A:$J,10,FALSE),0)</f>
        <v>Active</v>
      </c>
    </row>
    <row r="1752" spans="1:24" hidden="1" x14ac:dyDescent="0.3">
      <c r="A1752" t="s">
        <v>4975</v>
      </c>
      <c r="B1752" t="s">
        <v>334</v>
      </c>
      <c r="C1752" t="s">
        <v>4947</v>
      </c>
      <c r="D1752" t="s">
        <v>1412</v>
      </c>
      <c r="E1752" t="s">
        <v>4948</v>
      </c>
      <c r="F1752" t="s">
        <v>4949</v>
      </c>
      <c r="G1752" t="s">
        <v>4191</v>
      </c>
      <c r="H1752" t="s">
        <v>2268</v>
      </c>
      <c r="I1752" t="s">
        <v>4950</v>
      </c>
      <c r="J1752" t="s">
        <v>2465</v>
      </c>
      <c r="K1752">
        <v>20</v>
      </c>
      <c r="L1752" s="2" t="s">
        <v>1412</v>
      </c>
      <c r="M1752" s="2">
        <f ca="1">Table1[[#This Row],[Cases]]*Table1[[#This Row],[Pack Size]]</f>
        <v>0</v>
      </c>
      <c r="N1752" s="1">
        <f ca="1">Table1[[#This Row],[Cases]]*Table1[[#This Row],[Pack Size]]</f>
        <v>16800</v>
      </c>
      <c r="O1752" s="1">
        <f>IFERROR(VLOOKUP(Table1[[#This Row],[SKU Code]],'SKU Size'!$G:$H,2,FALSE),0)*Table1[[#This Row],[Cases]]</f>
        <v>264.32884430239363</v>
      </c>
      <c r="P1752" t="str">
        <f t="shared" si="29"/>
        <v>D0045</v>
      </c>
      <c r="Q1752" t="str">
        <f>IFERROR(VLOOKUP(Table1[[#This Row],[Trim Distributor Code]],Sheet1!$N:$O,2,FALSE),0)</f>
        <v>D0043</v>
      </c>
      <c r="R1752" t="str">
        <f>IFERROR(VLOOKUP(Table1[[#This Row],[Salesflo AppUser Code]],HIE!$A:$B,2,FALSE),0)</f>
        <v>Active</v>
      </c>
      <c r="S1752" t="str">
        <f>IFERROR(VLOOKUP(Table1[[#This Row],[Salesflo AppUser Code]],HIE!$A:$B,2,FALSE),0)</f>
        <v>Active</v>
      </c>
      <c r="T1752" t="s">
        <v>2772</v>
      </c>
      <c r="U1752" t="s">
        <v>2907</v>
      </c>
      <c r="V1752" t="s">
        <v>2268</v>
      </c>
      <c r="W1752" t="s">
        <v>2314</v>
      </c>
      <c r="X1752" t="str">
        <f>IFERROR(VLOOKUP( Table1[[#This Row],[Trim Distributor Code]],Sheet1!$A:$J,10,FALSE),0)</f>
        <v>Active</v>
      </c>
    </row>
    <row r="1753" spans="1:24" hidden="1" x14ac:dyDescent="0.3">
      <c r="A1753" t="s">
        <v>4975</v>
      </c>
      <c r="B1753" t="s">
        <v>339</v>
      </c>
      <c r="C1753" t="s">
        <v>4951</v>
      </c>
      <c r="D1753" t="s">
        <v>1412</v>
      </c>
      <c r="E1753" t="s">
        <v>4948</v>
      </c>
      <c r="F1753" t="s">
        <v>4949</v>
      </c>
      <c r="G1753" t="s">
        <v>4156</v>
      </c>
      <c r="H1753" t="s">
        <v>4106</v>
      </c>
      <c r="I1753" t="s">
        <v>4391</v>
      </c>
      <c r="J1753" t="s">
        <v>2144</v>
      </c>
      <c r="K1753">
        <v>150</v>
      </c>
      <c r="L1753" s="2" t="s">
        <v>1412</v>
      </c>
      <c r="M1753" s="2">
        <f ca="1">Table1[[#This Row],[Cases]]*Table1[[#This Row],[Pack Size]]</f>
        <v>0</v>
      </c>
      <c r="N1753" s="1">
        <f ca="1">Table1[[#This Row],[Cases]]*Table1[[#This Row],[Pack Size]]</f>
        <v>60000</v>
      </c>
      <c r="O1753" s="1">
        <f>IFERROR(VLOOKUP(Table1[[#This Row],[SKU Code]],'SKU Size'!$G:$H,2,FALSE),0)*Table1[[#This Row],[Cases]]</f>
        <v>1357784.1547243861</v>
      </c>
      <c r="P1753" t="str">
        <f t="shared" si="29"/>
        <v>D0045</v>
      </c>
      <c r="Q1753" t="str">
        <f>IFERROR(VLOOKUP(Table1[[#This Row],[Trim Distributor Code]],Sheet1!$N:$O,2,FALSE),0)</f>
        <v>D0043</v>
      </c>
      <c r="R1753" t="str">
        <f>IFERROR(VLOOKUP(Table1[[#This Row],[Salesflo AppUser Code]],HIE!$A:$B,2,FALSE),0)</f>
        <v>Active</v>
      </c>
      <c r="S1753" t="str">
        <f>IFERROR(VLOOKUP(Table1[[#This Row],[Salesflo AppUser Code]],HIE!$A:$B,2,FALSE),0)</f>
        <v>Active</v>
      </c>
      <c r="T1753" t="s">
        <v>2772</v>
      </c>
      <c r="U1753" t="s">
        <v>2907</v>
      </c>
      <c r="V1753" t="s">
        <v>1444</v>
      </c>
      <c r="W1753" t="s">
        <v>2030</v>
      </c>
      <c r="X1753" t="str">
        <f>IFERROR(VLOOKUP( Table1[[#This Row],[Trim Distributor Code]],Sheet1!$A:$J,10,FALSE),0)</f>
        <v>Active</v>
      </c>
    </row>
    <row r="1754" spans="1:24" hidden="1" x14ac:dyDescent="0.3">
      <c r="A1754" t="s">
        <v>4975</v>
      </c>
      <c r="B1754" t="s">
        <v>339</v>
      </c>
      <c r="C1754" t="s">
        <v>4951</v>
      </c>
      <c r="D1754" t="s">
        <v>1412</v>
      </c>
      <c r="E1754" t="s">
        <v>4948</v>
      </c>
      <c r="F1754" t="s">
        <v>4949</v>
      </c>
      <c r="G1754" t="s">
        <v>4306</v>
      </c>
      <c r="H1754" t="s">
        <v>4109</v>
      </c>
      <c r="I1754" t="s">
        <v>4307</v>
      </c>
      <c r="J1754" t="s">
        <v>2034</v>
      </c>
      <c r="K1754" s="1">
        <v>10</v>
      </c>
      <c r="L1754" s="1" t="s">
        <v>1412</v>
      </c>
      <c r="M1754" s="2">
        <f ca="1">Table1[[#This Row],[Cases]]*Table1[[#This Row],[Pack Size]]</f>
        <v>0</v>
      </c>
      <c r="N1754" s="1">
        <f ca="1">Table1[[#This Row],[Cases]]*Table1[[#This Row],[Pack Size]]</f>
        <v>1000</v>
      </c>
      <c r="O1754" s="1">
        <f>IFERROR(VLOOKUP(Table1[[#This Row],[SKU Code]],'SKU Size'!$G:$H,2,FALSE),0)*Table1[[#This Row],[Cases]]</f>
        <v>75600.242379515024</v>
      </c>
      <c r="P1754" t="str">
        <f t="shared" si="29"/>
        <v>D0045</v>
      </c>
      <c r="Q1754" t="str">
        <f>IFERROR(VLOOKUP(Table1[[#This Row],[Trim Distributor Code]],Sheet1!$N:$O,2,FALSE),0)</f>
        <v>D0043</v>
      </c>
      <c r="R1754" t="str">
        <f>IFERROR(VLOOKUP(Table1[[#This Row],[Salesflo AppUser Code]],HIE!$A:$B,2,FALSE),0)</f>
        <v>Active</v>
      </c>
      <c r="S1754" t="str">
        <f>IFERROR(VLOOKUP(Table1[[#This Row],[Salesflo AppUser Code]],HIE!$A:$B,2,FALSE),0)</f>
        <v>Active</v>
      </c>
      <c r="T1754" t="s">
        <v>2772</v>
      </c>
      <c r="U1754" t="s">
        <v>2907</v>
      </c>
      <c r="V1754" t="s">
        <v>1423</v>
      </c>
      <c r="W1754" t="s">
        <v>2031</v>
      </c>
      <c r="X1754" t="str">
        <f>IFERROR(VLOOKUP( Table1[[#This Row],[Trim Distributor Code]],Sheet1!$A:$J,10,FALSE),0)</f>
        <v>Active</v>
      </c>
    </row>
    <row r="1755" spans="1:24" hidden="1" x14ac:dyDescent="0.3">
      <c r="A1755" t="s">
        <v>4975</v>
      </c>
      <c r="B1755" t="s">
        <v>339</v>
      </c>
      <c r="C1755" t="s">
        <v>4951</v>
      </c>
      <c r="D1755" t="s">
        <v>1412</v>
      </c>
      <c r="E1755" t="s">
        <v>4948</v>
      </c>
      <c r="F1755" t="s">
        <v>4949</v>
      </c>
      <c r="G1755" t="s">
        <v>4305</v>
      </c>
      <c r="H1755" t="s">
        <v>4109</v>
      </c>
      <c r="I1755" t="s">
        <v>4393</v>
      </c>
      <c r="J1755" t="s">
        <v>2060</v>
      </c>
      <c r="K1755">
        <v>12</v>
      </c>
      <c r="L1755" s="2" t="s">
        <v>1412</v>
      </c>
      <c r="M1755" s="2">
        <f ca="1">Table1[[#This Row],[Cases]]*Table1[[#This Row],[Pack Size]]</f>
        <v>0</v>
      </c>
      <c r="N1755" s="1">
        <f ca="1">Table1[[#This Row],[Cases]]*Table1[[#This Row],[Pack Size]]</f>
        <v>1200</v>
      </c>
      <c r="O1755" s="1">
        <f>IFERROR(VLOOKUP(Table1[[#This Row],[SKU Code]],'SKU Size'!$G:$H,2,FALSE),0)*Table1[[#This Row],[Cases]]</f>
        <v>122055.05190232824</v>
      </c>
      <c r="P1755" t="str">
        <f t="shared" si="29"/>
        <v>D0045</v>
      </c>
      <c r="Q1755" t="str">
        <f>IFERROR(VLOOKUP(Table1[[#This Row],[Trim Distributor Code]],Sheet1!$N:$O,2,FALSE),0)</f>
        <v>D0043</v>
      </c>
      <c r="R1755" t="str">
        <f>IFERROR(VLOOKUP(Table1[[#This Row],[Salesflo AppUser Code]],HIE!$A:$B,2,FALSE),0)</f>
        <v>Active</v>
      </c>
      <c r="S1755" t="str">
        <f>IFERROR(VLOOKUP(Table1[[#This Row],[Salesflo AppUser Code]],HIE!$A:$B,2,FALSE),0)</f>
        <v>Active</v>
      </c>
      <c r="T1755" t="s">
        <v>2772</v>
      </c>
      <c r="U1755" t="s">
        <v>2907</v>
      </c>
      <c r="V1755" t="s">
        <v>1423</v>
      </c>
      <c r="W1755" t="s">
        <v>2040</v>
      </c>
      <c r="X1755" t="str">
        <f>IFERROR(VLOOKUP( Table1[[#This Row],[Trim Distributor Code]],Sheet1!$A:$J,10,FALSE),0)</f>
        <v>Active</v>
      </c>
    </row>
    <row r="1756" spans="1:24" hidden="1" x14ac:dyDescent="0.3">
      <c r="A1756" t="s">
        <v>4975</v>
      </c>
      <c r="B1756" t="s">
        <v>339</v>
      </c>
      <c r="C1756" t="s">
        <v>4951</v>
      </c>
      <c r="D1756" t="s">
        <v>1412</v>
      </c>
      <c r="E1756" t="s">
        <v>4948</v>
      </c>
      <c r="F1756" t="s">
        <v>4949</v>
      </c>
      <c r="G1756" t="s">
        <v>4156</v>
      </c>
      <c r="H1756" t="s">
        <v>4113</v>
      </c>
      <c r="I1756" t="s">
        <v>4394</v>
      </c>
      <c r="J1756" t="s">
        <v>2307</v>
      </c>
      <c r="K1756">
        <v>10</v>
      </c>
      <c r="L1756" s="2" t="s">
        <v>1412</v>
      </c>
      <c r="M1756" s="2">
        <f ca="1">Table1[[#This Row],[Cases]]*Table1[[#This Row],[Pack Size]]</f>
        <v>0</v>
      </c>
      <c r="N1756" s="1">
        <f ca="1">Table1[[#This Row],[Cases]]*Table1[[#This Row],[Pack Size]]</f>
        <v>240</v>
      </c>
      <c r="O1756" s="1">
        <f>IFERROR(VLOOKUP(Table1[[#This Row],[SKU Code]],'SKU Size'!$G:$H,2,FALSE),0)*Table1[[#This Row],[Cases]]</f>
        <v>34440.646724355654</v>
      </c>
      <c r="P1756" t="str">
        <f t="shared" si="29"/>
        <v>D0045</v>
      </c>
      <c r="Q1756" t="str">
        <f>IFERROR(VLOOKUP(Table1[[#This Row],[Trim Distributor Code]],Sheet1!$N:$O,2,FALSE),0)</f>
        <v>D0043</v>
      </c>
      <c r="R1756" t="str">
        <f>IFERROR(VLOOKUP(Table1[[#This Row],[Salesflo AppUser Code]],HIE!$A:$B,2,FALSE),0)</f>
        <v>Active</v>
      </c>
      <c r="S1756" t="str">
        <f>IFERROR(VLOOKUP(Table1[[#This Row],[Salesflo AppUser Code]],HIE!$A:$B,2,FALSE),0)</f>
        <v>Active</v>
      </c>
      <c r="T1756" t="s">
        <v>2772</v>
      </c>
      <c r="U1756" t="s">
        <v>2907</v>
      </c>
      <c r="V1756" t="s">
        <v>1632</v>
      </c>
      <c r="W1756" t="s">
        <v>2030</v>
      </c>
      <c r="X1756" t="str">
        <f>IFERROR(VLOOKUP( Table1[[#This Row],[Trim Distributor Code]],Sheet1!$A:$J,10,FALSE),0)</f>
        <v>Active</v>
      </c>
    </row>
    <row r="1757" spans="1:24" hidden="1" x14ac:dyDescent="0.3">
      <c r="A1757" t="s">
        <v>4975</v>
      </c>
      <c r="B1757" t="s">
        <v>339</v>
      </c>
      <c r="C1757" t="s">
        <v>4951</v>
      </c>
      <c r="D1757" t="s">
        <v>1412</v>
      </c>
      <c r="E1757" t="s">
        <v>4948</v>
      </c>
      <c r="F1757" t="s">
        <v>4949</v>
      </c>
      <c r="G1757" t="s">
        <v>2269</v>
      </c>
      <c r="H1757" t="s">
        <v>4113</v>
      </c>
      <c r="I1757" t="s">
        <v>4395</v>
      </c>
      <c r="J1757" t="s">
        <v>2290</v>
      </c>
      <c r="K1757" s="1">
        <v>25</v>
      </c>
      <c r="L1757" s="1" t="s">
        <v>1412</v>
      </c>
      <c r="M1757" s="2">
        <f ca="1">Table1[[#This Row],[Cases]]*Table1[[#This Row],[Pack Size]]</f>
        <v>0</v>
      </c>
      <c r="N1757" s="1">
        <f ca="1">Table1[[#This Row],[Cases]]*Table1[[#This Row],[Pack Size]]</f>
        <v>600</v>
      </c>
      <c r="O1757" s="1">
        <f>IFERROR(VLOOKUP(Table1[[#This Row],[SKU Code]],'SKU Size'!$G:$H,2,FALSE),0)*Table1[[#This Row],[Cases]]</f>
        <v>205.14781110942559</v>
      </c>
      <c r="P1757" t="str">
        <f t="shared" si="29"/>
        <v>D0045</v>
      </c>
      <c r="Q1757" t="str">
        <f>IFERROR(VLOOKUP(Table1[[#This Row],[Trim Distributor Code]],Sheet1!$N:$O,2,FALSE),0)</f>
        <v>D0043</v>
      </c>
      <c r="R1757" t="str">
        <f>IFERROR(VLOOKUP(Table1[[#This Row],[Salesflo AppUser Code]],HIE!$A:$B,2,FALSE),0)</f>
        <v>Active</v>
      </c>
      <c r="S1757" t="str">
        <f>IFERROR(VLOOKUP(Table1[[#This Row],[Salesflo AppUser Code]],HIE!$A:$B,2,FALSE),0)</f>
        <v>Active</v>
      </c>
      <c r="T1757" t="s">
        <v>2772</v>
      </c>
      <c r="U1757" t="s">
        <v>2907</v>
      </c>
      <c r="V1757" t="s">
        <v>1632</v>
      </c>
      <c r="W1757" t="s">
        <v>2269</v>
      </c>
      <c r="X1757" t="str">
        <f>IFERROR(VLOOKUP( Table1[[#This Row],[Trim Distributor Code]],Sheet1!$A:$J,10,FALSE),0)</f>
        <v>Active</v>
      </c>
    </row>
    <row r="1758" spans="1:24" hidden="1" x14ac:dyDescent="0.3">
      <c r="A1758" t="s">
        <v>4975</v>
      </c>
      <c r="B1758" t="s">
        <v>339</v>
      </c>
      <c r="C1758" t="s">
        <v>4951</v>
      </c>
      <c r="D1758" t="s">
        <v>1412</v>
      </c>
      <c r="E1758" t="s">
        <v>4948</v>
      </c>
      <c r="F1758" t="s">
        <v>4949</v>
      </c>
      <c r="G1758" t="s">
        <v>2269</v>
      </c>
      <c r="H1758" t="s">
        <v>2268</v>
      </c>
      <c r="I1758" t="s">
        <v>4396</v>
      </c>
      <c r="J1758" t="s">
        <v>2270</v>
      </c>
      <c r="K1758">
        <v>20</v>
      </c>
      <c r="L1758" s="2" t="s">
        <v>1412</v>
      </c>
      <c r="M1758" s="2">
        <f ca="1">Table1[[#This Row],[Cases]]*Table1[[#This Row],[Pack Size]]</f>
        <v>0</v>
      </c>
      <c r="N1758" s="1">
        <f ca="1">Table1[[#This Row],[Cases]]*Table1[[#This Row],[Pack Size]]</f>
        <v>9600</v>
      </c>
      <c r="O1758" s="1">
        <f>IFERROR(VLOOKUP(Table1[[#This Row],[SKU Code]],'SKU Size'!$G:$H,2,FALSE),0)*Table1[[#This Row],[Cases]]</f>
        <v>96270.615344642152</v>
      </c>
      <c r="P1758" t="str">
        <f t="shared" si="29"/>
        <v>D0045</v>
      </c>
      <c r="Q1758" t="str">
        <f>IFERROR(VLOOKUP(Table1[[#This Row],[Trim Distributor Code]],Sheet1!$N:$O,2,FALSE),0)</f>
        <v>D0043</v>
      </c>
      <c r="R1758" t="str">
        <f>IFERROR(VLOOKUP(Table1[[#This Row],[Salesflo AppUser Code]],HIE!$A:$B,2,FALSE),0)</f>
        <v>Active</v>
      </c>
      <c r="S1758" t="str">
        <f>IFERROR(VLOOKUP(Table1[[#This Row],[Salesflo AppUser Code]],HIE!$A:$B,2,FALSE),0)</f>
        <v>Active</v>
      </c>
      <c r="T1758" t="s">
        <v>2772</v>
      </c>
      <c r="U1758" t="s">
        <v>2907</v>
      </c>
      <c r="V1758" t="s">
        <v>2268</v>
      </c>
      <c r="W1758" t="s">
        <v>2269</v>
      </c>
      <c r="X1758" t="str">
        <f>IFERROR(VLOOKUP( Table1[[#This Row],[Trim Distributor Code]],Sheet1!$A:$J,10,FALSE),0)</f>
        <v>Active</v>
      </c>
    </row>
    <row r="1759" spans="1:24" hidden="1" x14ac:dyDescent="0.3">
      <c r="A1759" t="s">
        <v>4975</v>
      </c>
      <c r="B1759" t="s">
        <v>339</v>
      </c>
      <c r="C1759" t="s">
        <v>4951</v>
      </c>
      <c r="D1759" t="s">
        <v>1412</v>
      </c>
      <c r="E1759" t="s">
        <v>4948</v>
      </c>
      <c r="F1759" t="s">
        <v>4949</v>
      </c>
      <c r="G1759" t="s">
        <v>4191</v>
      </c>
      <c r="H1759" t="s">
        <v>2268</v>
      </c>
      <c r="I1759" t="s">
        <v>4950</v>
      </c>
      <c r="J1759" t="s">
        <v>2465</v>
      </c>
      <c r="K1759">
        <v>20</v>
      </c>
      <c r="L1759" s="2" t="s">
        <v>1412</v>
      </c>
      <c r="M1759" s="2">
        <f ca="1">Table1[[#This Row],[Cases]]*Table1[[#This Row],[Pack Size]]</f>
        <v>0</v>
      </c>
      <c r="N1759" s="1">
        <f ca="1">Table1[[#This Row],[Cases]]*Table1[[#This Row],[Pack Size]]</f>
        <v>16800</v>
      </c>
      <c r="O1759" s="1">
        <f>IFERROR(VLOOKUP(Table1[[#This Row],[SKU Code]],'SKU Size'!$G:$H,2,FALSE),0)*Table1[[#This Row],[Cases]]</f>
        <v>264.32884430239363</v>
      </c>
      <c r="P1759" t="str">
        <f t="shared" si="29"/>
        <v>D0045</v>
      </c>
      <c r="Q1759" t="str">
        <f>IFERROR(VLOOKUP(Table1[[#This Row],[Trim Distributor Code]],Sheet1!$N:$O,2,FALSE),0)</f>
        <v>D0043</v>
      </c>
      <c r="R1759" t="str">
        <f>IFERROR(VLOOKUP(Table1[[#This Row],[Salesflo AppUser Code]],HIE!$A:$B,2,FALSE),0)</f>
        <v>Active</v>
      </c>
      <c r="S1759" t="str">
        <f>IFERROR(VLOOKUP(Table1[[#This Row],[Salesflo AppUser Code]],HIE!$A:$B,2,FALSE),0)</f>
        <v>Active</v>
      </c>
      <c r="T1759" t="s">
        <v>2772</v>
      </c>
      <c r="U1759" t="s">
        <v>2907</v>
      </c>
      <c r="V1759" t="s">
        <v>2268</v>
      </c>
      <c r="W1759" t="s">
        <v>2314</v>
      </c>
      <c r="X1759" t="str">
        <f>IFERROR(VLOOKUP( Table1[[#This Row],[Trim Distributor Code]],Sheet1!$A:$J,10,FALSE),0)</f>
        <v>Active</v>
      </c>
    </row>
    <row r="1760" spans="1:24" hidden="1" x14ac:dyDescent="0.3">
      <c r="A1760" t="s">
        <v>4975</v>
      </c>
      <c r="B1760" t="s">
        <v>335</v>
      </c>
      <c r="C1760" t="s">
        <v>4952</v>
      </c>
      <c r="D1760" t="s">
        <v>1412</v>
      </c>
      <c r="E1760" t="s">
        <v>4948</v>
      </c>
      <c r="F1760" t="s">
        <v>4949</v>
      </c>
      <c r="G1760" t="s">
        <v>4156</v>
      </c>
      <c r="H1760" t="s">
        <v>4106</v>
      </c>
      <c r="I1760" t="s">
        <v>4391</v>
      </c>
      <c r="J1760" t="s">
        <v>2144</v>
      </c>
      <c r="K1760">
        <v>130</v>
      </c>
      <c r="L1760" s="2" t="s">
        <v>1412</v>
      </c>
      <c r="M1760" s="2">
        <f ca="1">Table1[[#This Row],[Cases]]*Table1[[#This Row],[Pack Size]]</f>
        <v>0</v>
      </c>
      <c r="N1760" s="1">
        <f ca="1">Table1[[#This Row],[Cases]]*Table1[[#This Row],[Pack Size]]</f>
        <v>52000</v>
      </c>
      <c r="O1760" s="1">
        <f>IFERROR(VLOOKUP(Table1[[#This Row],[SKU Code]],'SKU Size'!$G:$H,2,FALSE),0)*Table1[[#This Row],[Cases]]</f>
        <v>1176746.2674278014</v>
      </c>
      <c r="P1760" t="str">
        <f t="shared" si="29"/>
        <v>D0045</v>
      </c>
      <c r="Q1760" t="str">
        <f>IFERROR(VLOOKUP(Table1[[#This Row],[Trim Distributor Code]],Sheet1!$N:$O,2,FALSE),0)</f>
        <v>D0043</v>
      </c>
      <c r="R1760" t="str">
        <f>IFERROR(VLOOKUP(Table1[[#This Row],[Salesflo AppUser Code]],HIE!$A:$B,2,FALSE),0)</f>
        <v>Active</v>
      </c>
      <c r="S1760" t="str">
        <f>IFERROR(VLOOKUP(Table1[[#This Row],[Salesflo AppUser Code]],HIE!$A:$B,2,FALSE),0)</f>
        <v>Active</v>
      </c>
      <c r="T1760" t="s">
        <v>2772</v>
      </c>
      <c r="U1760" t="s">
        <v>2907</v>
      </c>
      <c r="V1760" t="s">
        <v>1444</v>
      </c>
      <c r="W1760" t="s">
        <v>2030</v>
      </c>
      <c r="X1760" t="str">
        <f>IFERROR(VLOOKUP( Table1[[#This Row],[Trim Distributor Code]],Sheet1!$A:$J,10,FALSE),0)</f>
        <v>Active</v>
      </c>
    </row>
    <row r="1761" spans="1:24" hidden="1" x14ac:dyDescent="0.3">
      <c r="A1761" t="s">
        <v>4975</v>
      </c>
      <c r="B1761" t="s">
        <v>335</v>
      </c>
      <c r="C1761" t="s">
        <v>4952</v>
      </c>
      <c r="D1761" t="s">
        <v>1412</v>
      </c>
      <c r="E1761" t="s">
        <v>4948</v>
      </c>
      <c r="F1761" t="s">
        <v>4949</v>
      </c>
      <c r="G1761" t="s">
        <v>4306</v>
      </c>
      <c r="H1761" t="s">
        <v>4109</v>
      </c>
      <c r="I1761" t="s">
        <v>4307</v>
      </c>
      <c r="J1761" t="s">
        <v>2034</v>
      </c>
      <c r="K1761">
        <v>10</v>
      </c>
      <c r="L1761" s="2" t="s">
        <v>1412</v>
      </c>
      <c r="M1761" s="2">
        <f ca="1">Table1[[#This Row],[Cases]]*Table1[[#This Row],[Pack Size]]</f>
        <v>0</v>
      </c>
      <c r="N1761" s="1">
        <f ca="1">Table1[[#This Row],[Cases]]*Table1[[#This Row],[Pack Size]]</f>
        <v>1000</v>
      </c>
      <c r="O1761" s="1">
        <f>IFERROR(VLOOKUP(Table1[[#This Row],[SKU Code]],'SKU Size'!$G:$H,2,FALSE),0)*Table1[[#This Row],[Cases]]</f>
        <v>75600.242379515024</v>
      </c>
      <c r="P1761" t="str">
        <f t="shared" si="29"/>
        <v>D0045</v>
      </c>
      <c r="Q1761" t="str">
        <f>IFERROR(VLOOKUP(Table1[[#This Row],[Trim Distributor Code]],Sheet1!$N:$O,2,FALSE),0)</f>
        <v>D0043</v>
      </c>
      <c r="R1761" t="str">
        <f>IFERROR(VLOOKUP(Table1[[#This Row],[Salesflo AppUser Code]],HIE!$A:$B,2,FALSE),0)</f>
        <v>Active</v>
      </c>
      <c r="S1761" t="str">
        <f>IFERROR(VLOOKUP(Table1[[#This Row],[Salesflo AppUser Code]],HIE!$A:$B,2,FALSE),0)</f>
        <v>Active</v>
      </c>
      <c r="T1761" t="s">
        <v>2772</v>
      </c>
      <c r="U1761" t="s">
        <v>2907</v>
      </c>
      <c r="V1761" t="s">
        <v>1423</v>
      </c>
      <c r="W1761" t="s">
        <v>2031</v>
      </c>
      <c r="X1761" t="str">
        <f>IFERROR(VLOOKUP( Table1[[#This Row],[Trim Distributor Code]],Sheet1!$A:$J,10,FALSE),0)</f>
        <v>Active</v>
      </c>
    </row>
    <row r="1762" spans="1:24" hidden="1" x14ac:dyDescent="0.3">
      <c r="A1762" t="s">
        <v>4975</v>
      </c>
      <c r="B1762" t="s">
        <v>335</v>
      </c>
      <c r="C1762" t="s">
        <v>4952</v>
      </c>
      <c r="D1762" t="s">
        <v>1412</v>
      </c>
      <c r="E1762" t="s">
        <v>4948</v>
      </c>
      <c r="F1762" t="s">
        <v>4949</v>
      </c>
      <c r="G1762" t="s">
        <v>4305</v>
      </c>
      <c r="H1762" t="s">
        <v>4109</v>
      </c>
      <c r="I1762" t="s">
        <v>4393</v>
      </c>
      <c r="J1762" t="s">
        <v>2060</v>
      </c>
      <c r="K1762">
        <v>8</v>
      </c>
      <c r="L1762" s="2" t="s">
        <v>1412</v>
      </c>
      <c r="M1762" s="2">
        <f ca="1">Table1[[#This Row],[Cases]]*Table1[[#This Row],[Pack Size]]</f>
        <v>0</v>
      </c>
      <c r="N1762" s="1">
        <f ca="1">Table1[[#This Row],[Cases]]*Table1[[#This Row],[Pack Size]]</f>
        <v>800</v>
      </c>
      <c r="O1762" s="1">
        <f>IFERROR(VLOOKUP(Table1[[#This Row],[SKU Code]],'SKU Size'!$G:$H,2,FALSE),0)*Table1[[#This Row],[Cases]]</f>
        <v>81370.034601552165</v>
      </c>
      <c r="P1762" t="str">
        <f t="shared" si="29"/>
        <v>D0045</v>
      </c>
      <c r="Q1762" t="str">
        <f>IFERROR(VLOOKUP(Table1[[#This Row],[Trim Distributor Code]],Sheet1!$N:$O,2,FALSE),0)</f>
        <v>D0043</v>
      </c>
      <c r="R1762" t="str">
        <f>IFERROR(VLOOKUP(Table1[[#This Row],[Salesflo AppUser Code]],HIE!$A:$B,2,FALSE),0)</f>
        <v>Active</v>
      </c>
      <c r="S1762" t="str">
        <f>IFERROR(VLOOKUP(Table1[[#This Row],[Salesflo AppUser Code]],HIE!$A:$B,2,FALSE),0)</f>
        <v>Active</v>
      </c>
      <c r="T1762" t="s">
        <v>2772</v>
      </c>
      <c r="U1762" t="s">
        <v>2907</v>
      </c>
      <c r="V1762" t="s">
        <v>1423</v>
      </c>
      <c r="W1762" t="s">
        <v>2040</v>
      </c>
      <c r="X1762" t="str">
        <f>IFERROR(VLOOKUP( Table1[[#This Row],[Trim Distributor Code]],Sheet1!$A:$J,10,FALSE),0)</f>
        <v>Active</v>
      </c>
    </row>
    <row r="1763" spans="1:24" hidden="1" x14ac:dyDescent="0.3">
      <c r="A1763" t="s">
        <v>4975</v>
      </c>
      <c r="B1763" t="s">
        <v>335</v>
      </c>
      <c r="C1763" t="s">
        <v>4952</v>
      </c>
      <c r="D1763" t="s">
        <v>1412</v>
      </c>
      <c r="E1763" t="s">
        <v>4948</v>
      </c>
      <c r="F1763" t="s">
        <v>4949</v>
      </c>
      <c r="G1763" t="s">
        <v>4156</v>
      </c>
      <c r="H1763" t="s">
        <v>4113</v>
      </c>
      <c r="I1763" t="s">
        <v>4394</v>
      </c>
      <c r="J1763" t="s">
        <v>2307</v>
      </c>
      <c r="K1763">
        <v>10</v>
      </c>
      <c r="L1763" s="2" t="s">
        <v>1412</v>
      </c>
      <c r="M1763" s="2">
        <f ca="1">Table1[[#This Row],[Cases]]*Table1[[#This Row],[Pack Size]]</f>
        <v>0</v>
      </c>
      <c r="N1763" s="1">
        <f ca="1">Table1[[#This Row],[Cases]]*Table1[[#This Row],[Pack Size]]</f>
        <v>240</v>
      </c>
      <c r="O1763" s="1">
        <f>IFERROR(VLOOKUP(Table1[[#This Row],[SKU Code]],'SKU Size'!$G:$H,2,FALSE),0)*Table1[[#This Row],[Cases]]</f>
        <v>34440.646724355654</v>
      </c>
      <c r="P1763" t="str">
        <f t="shared" si="29"/>
        <v>D0045</v>
      </c>
      <c r="Q1763" t="str">
        <f>IFERROR(VLOOKUP(Table1[[#This Row],[Trim Distributor Code]],Sheet1!$N:$O,2,FALSE),0)</f>
        <v>D0043</v>
      </c>
      <c r="R1763" t="str">
        <f>IFERROR(VLOOKUP(Table1[[#This Row],[Salesflo AppUser Code]],HIE!$A:$B,2,FALSE),0)</f>
        <v>Active</v>
      </c>
      <c r="S1763" t="str">
        <f>IFERROR(VLOOKUP(Table1[[#This Row],[Salesflo AppUser Code]],HIE!$A:$B,2,FALSE),0)</f>
        <v>Active</v>
      </c>
      <c r="T1763" t="s">
        <v>2772</v>
      </c>
      <c r="U1763" t="s">
        <v>2907</v>
      </c>
      <c r="V1763" t="s">
        <v>1632</v>
      </c>
      <c r="W1763" t="s">
        <v>2030</v>
      </c>
      <c r="X1763" t="str">
        <f>IFERROR(VLOOKUP( Table1[[#This Row],[Trim Distributor Code]],Sheet1!$A:$J,10,FALSE),0)</f>
        <v>Active</v>
      </c>
    </row>
    <row r="1764" spans="1:24" hidden="1" x14ac:dyDescent="0.3">
      <c r="A1764" t="s">
        <v>4975</v>
      </c>
      <c r="B1764" t="s">
        <v>335</v>
      </c>
      <c r="C1764" t="s">
        <v>4952</v>
      </c>
      <c r="D1764" t="s">
        <v>1412</v>
      </c>
      <c r="E1764" t="s">
        <v>4948</v>
      </c>
      <c r="F1764" t="s">
        <v>4949</v>
      </c>
      <c r="G1764" t="s">
        <v>2269</v>
      </c>
      <c r="H1764" t="s">
        <v>4113</v>
      </c>
      <c r="I1764" t="s">
        <v>4395</v>
      </c>
      <c r="J1764" t="s">
        <v>2290</v>
      </c>
      <c r="K1764">
        <v>26</v>
      </c>
      <c r="L1764" s="2" t="s">
        <v>1412</v>
      </c>
      <c r="M1764" s="2">
        <f ca="1">Table1[[#This Row],[Cases]]*Table1[[#This Row],[Pack Size]]</f>
        <v>0</v>
      </c>
      <c r="N1764" s="1">
        <f ca="1">Table1[[#This Row],[Cases]]*Table1[[#This Row],[Pack Size]]</f>
        <v>624</v>
      </c>
      <c r="O1764" s="1">
        <f>IFERROR(VLOOKUP(Table1[[#This Row],[SKU Code]],'SKU Size'!$G:$H,2,FALSE),0)*Table1[[#This Row],[Cases]]</f>
        <v>213.35372355380261</v>
      </c>
      <c r="P1764" t="str">
        <f t="shared" si="29"/>
        <v>D0045</v>
      </c>
      <c r="Q1764" t="str">
        <f>IFERROR(VLOOKUP(Table1[[#This Row],[Trim Distributor Code]],Sheet1!$N:$O,2,FALSE),0)</f>
        <v>D0043</v>
      </c>
      <c r="R1764" t="str">
        <f>IFERROR(VLOOKUP(Table1[[#This Row],[Salesflo AppUser Code]],HIE!$A:$B,2,FALSE),0)</f>
        <v>Active</v>
      </c>
      <c r="S1764" t="str">
        <f>IFERROR(VLOOKUP(Table1[[#This Row],[Salesflo AppUser Code]],HIE!$A:$B,2,FALSE),0)</f>
        <v>Active</v>
      </c>
      <c r="T1764" t="s">
        <v>2772</v>
      </c>
      <c r="U1764" t="s">
        <v>2907</v>
      </c>
      <c r="V1764" t="s">
        <v>1632</v>
      </c>
      <c r="W1764" t="s">
        <v>2269</v>
      </c>
      <c r="X1764" t="str">
        <f>IFERROR(VLOOKUP( Table1[[#This Row],[Trim Distributor Code]],Sheet1!$A:$J,10,FALSE),0)</f>
        <v>Active</v>
      </c>
    </row>
    <row r="1765" spans="1:24" hidden="1" x14ac:dyDescent="0.3">
      <c r="A1765" t="s">
        <v>4975</v>
      </c>
      <c r="B1765" t="s">
        <v>335</v>
      </c>
      <c r="C1765" t="s">
        <v>4952</v>
      </c>
      <c r="D1765" t="s">
        <v>1412</v>
      </c>
      <c r="E1765" t="s">
        <v>4948</v>
      </c>
      <c r="F1765" t="s">
        <v>4949</v>
      </c>
      <c r="G1765" t="s">
        <v>2269</v>
      </c>
      <c r="H1765" t="s">
        <v>2268</v>
      </c>
      <c r="I1765" t="s">
        <v>4396</v>
      </c>
      <c r="J1765" t="s">
        <v>2270</v>
      </c>
      <c r="K1765">
        <v>20</v>
      </c>
      <c r="L1765" s="2" t="s">
        <v>1412</v>
      </c>
      <c r="M1765" s="2">
        <f ca="1">Table1[[#This Row],[Cases]]*Table1[[#This Row],[Pack Size]]</f>
        <v>0</v>
      </c>
      <c r="N1765" s="1">
        <f ca="1">Table1[[#This Row],[Cases]]*Table1[[#This Row],[Pack Size]]</f>
        <v>9600</v>
      </c>
      <c r="O1765" s="1">
        <f>IFERROR(VLOOKUP(Table1[[#This Row],[SKU Code]],'SKU Size'!$G:$H,2,FALSE),0)*Table1[[#This Row],[Cases]]</f>
        <v>96270.615344642152</v>
      </c>
      <c r="P1765" t="str">
        <f t="shared" si="29"/>
        <v>D0045</v>
      </c>
      <c r="Q1765" t="str">
        <f>IFERROR(VLOOKUP(Table1[[#This Row],[Trim Distributor Code]],Sheet1!$N:$O,2,FALSE),0)</f>
        <v>D0043</v>
      </c>
      <c r="R1765" t="str">
        <f>IFERROR(VLOOKUP(Table1[[#This Row],[Salesflo AppUser Code]],HIE!$A:$B,2,FALSE),0)</f>
        <v>Active</v>
      </c>
      <c r="S1765" t="str">
        <f>IFERROR(VLOOKUP(Table1[[#This Row],[Salesflo AppUser Code]],HIE!$A:$B,2,FALSE),0)</f>
        <v>Active</v>
      </c>
      <c r="T1765" t="s">
        <v>2772</v>
      </c>
      <c r="U1765" t="s">
        <v>2907</v>
      </c>
      <c r="V1765" t="s">
        <v>2268</v>
      </c>
      <c r="W1765" t="s">
        <v>2269</v>
      </c>
      <c r="X1765" t="str">
        <f>IFERROR(VLOOKUP( Table1[[#This Row],[Trim Distributor Code]],Sheet1!$A:$J,10,FALSE),0)</f>
        <v>Active</v>
      </c>
    </row>
    <row r="1766" spans="1:24" hidden="1" x14ac:dyDescent="0.3">
      <c r="A1766" t="s">
        <v>4975</v>
      </c>
      <c r="B1766" t="s">
        <v>335</v>
      </c>
      <c r="C1766" t="s">
        <v>4952</v>
      </c>
      <c r="D1766" t="s">
        <v>1412</v>
      </c>
      <c r="E1766" t="s">
        <v>4948</v>
      </c>
      <c r="F1766" t="s">
        <v>4949</v>
      </c>
      <c r="G1766" t="s">
        <v>4191</v>
      </c>
      <c r="H1766" t="s">
        <v>2268</v>
      </c>
      <c r="I1766" t="s">
        <v>4950</v>
      </c>
      <c r="J1766" t="s">
        <v>2465</v>
      </c>
      <c r="K1766">
        <v>20</v>
      </c>
      <c r="L1766" s="2" t="s">
        <v>1412</v>
      </c>
      <c r="M1766" s="2">
        <f ca="1">Table1[[#This Row],[Cases]]*Table1[[#This Row],[Pack Size]]</f>
        <v>0</v>
      </c>
      <c r="N1766" s="1">
        <f ca="1">Table1[[#This Row],[Cases]]*Table1[[#This Row],[Pack Size]]</f>
        <v>16800</v>
      </c>
      <c r="O1766" s="1">
        <f>IFERROR(VLOOKUP(Table1[[#This Row],[SKU Code]],'SKU Size'!$G:$H,2,FALSE),0)*Table1[[#This Row],[Cases]]</f>
        <v>264.32884430239363</v>
      </c>
      <c r="P1766" t="str">
        <f t="shared" si="29"/>
        <v>D0045</v>
      </c>
      <c r="Q1766" t="str">
        <f>IFERROR(VLOOKUP(Table1[[#This Row],[Trim Distributor Code]],Sheet1!$N:$O,2,FALSE),0)</f>
        <v>D0043</v>
      </c>
      <c r="R1766" t="str">
        <f>IFERROR(VLOOKUP(Table1[[#This Row],[Salesflo AppUser Code]],HIE!$A:$B,2,FALSE),0)</f>
        <v>Active</v>
      </c>
      <c r="S1766" t="str">
        <f>IFERROR(VLOOKUP(Table1[[#This Row],[Salesflo AppUser Code]],HIE!$A:$B,2,FALSE),0)</f>
        <v>Active</v>
      </c>
      <c r="T1766" t="s">
        <v>2772</v>
      </c>
      <c r="U1766" t="s">
        <v>2907</v>
      </c>
      <c r="V1766" t="s">
        <v>2268</v>
      </c>
      <c r="W1766" t="s">
        <v>2314</v>
      </c>
      <c r="X1766" t="str">
        <f>IFERROR(VLOOKUP( Table1[[#This Row],[Trim Distributor Code]],Sheet1!$A:$J,10,FALSE),0)</f>
        <v>Active</v>
      </c>
    </row>
    <row r="1767" spans="1:24" hidden="1" x14ac:dyDescent="0.3">
      <c r="A1767" t="s">
        <v>4975</v>
      </c>
      <c r="B1767" t="s">
        <v>338</v>
      </c>
      <c r="C1767" t="s">
        <v>4953</v>
      </c>
      <c r="D1767" t="s">
        <v>1412</v>
      </c>
      <c r="E1767" t="s">
        <v>4948</v>
      </c>
      <c r="F1767" t="s">
        <v>4949</v>
      </c>
      <c r="G1767" t="s">
        <v>4156</v>
      </c>
      <c r="H1767" t="s">
        <v>4106</v>
      </c>
      <c r="I1767" t="s">
        <v>4391</v>
      </c>
      <c r="J1767" t="s">
        <v>2144</v>
      </c>
      <c r="K1767">
        <v>190</v>
      </c>
      <c r="L1767" s="2" t="s">
        <v>1412</v>
      </c>
      <c r="M1767" s="2">
        <f ca="1">Table1[[#This Row],[Cases]]*Table1[[#This Row],[Pack Size]]</f>
        <v>0</v>
      </c>
      <c r="N1767" s="1">
        <f ca="1">Table1[[#This Row],[Cases]]*Table1[[#This Row],[Pack Size]]</f>
        <v>76000</v>
      </c>
      <c r="O1767" s="1">
        <f>IFERROR(VLOOKUP(Table1[[#This Row],[SKU Code]],'SKU Size'!$G:$H,2,FALSE),0)*Table1[[#This Row],[Cases]]</f>
        <v>1719859.9293175556</v>
      </c>
      <c r="P1767" t="str">
        <f t="shared" si="29"/>
        <v>D0045</v>
      </c>
      <c r="Q1767" t="str">
        <f>IFERROR(VLOOKUP(Table1[[#This Row],[Trim Distributor Code]],Sheet1!$N:$O,2,FALSE),0)</f>
        <v>D0043</v>
      </c>
      <c r="R1767" t="str">
        <f>IFERROR(VLOOKUP(Table1[[#This Row],[Salesflo AppUser Code]],HIE!$A:$B,2,FALSE),0)</f>
        <v>Active</v>
      </c>
      <c r="S1767" t="str">
        <f>IFERROR(VLOOKUP(Table1[[#This Row],[Salesflo AppUser Code]],HIE!$A:$B,2,FALSE),0)</f>
        <v>Active</v>
      </c>
      <c r="T1767" t="s">
        <v>2772</v>
      </c>
      <c r="U1767" t="s">
        <v>2907</v>
      </c>
      <c r="V1767" t="s">
        <v>1444</v>
      </c>
      <c r="W1767" t="s">
        <v>2030</v>
      </c>
      <c r="X1767" t="str">
        <f>IFERROR(VLOOKUP( Table1[[#This Row],[Trim Distributor Code]],Sheet1!$A:$J,10,FALSE),0)</f>
        <v>Active</v>
      </c>
    </row>
    <row r="1768" spans="1:24" hidden="1" x14ac:dyDescent="0.3">
      <c r="A1768" t="s">
        <v>4975</v>
      </c>
      <c r="B1768" t="s">
        <v>338</v>
      </c>
      <c r="C1768" t="s">
        <v>4953</v>
      </c>
      <c r="D1768" t="s">
        <v>1412</v>
      </c>
      <c r="E1768" t="s">
        <v>4948</v>
      </c>
      <c r="F1768" t="s">
        <v>4949</v>
      </c>
      <c r="G1768" t="s">
        <v>4306</v>
      </c>
      <c r="H1768" t="s">
        <v>4109</v>
      </c>
      <c r="I1768" t="s">
        <v>4307</v>
      </c>
      <c r="J1768" t="s">
        <v>2034</v>
      </c>
      <c r="K1768">
        <v>10</v>
      </c>
      <c r="L1768" s="2" t="s">
        <v>1412</v>
      </c>
      <c r="M1768" s="2">
        <f ca="1">Table1[[#This Row],[Cases]]*Table1[[#This Row],[Pack Size]]</f>
        <v>0</v>
      </c>
      <c r="N1768" s="1">
        <f ca="1">Table1[[#This Row],[Cases]]*Table1[[#This Row],[Pack Size]]</f>
        <v>1000</v>
      </c>
      <c r="O1768" s="1">
        <f>IFERROR(VLOOKUP(Table1[[#This Row],[SKU Code]],'SKU Size'!$G:$H,2,FALSE),0)*Table1[[#This Row],[Cases]]</f>
        <v>75600.242379515024</v>
      </c>
      <c r="P1768" t="str">
        <f t="shared" si="29"/>
        <v>D0045</v>
      </c>
      <c r="Q1768" t="str">
        <f>IFERROR(VLOOKUP(Table1[[#This Row],[Trim Distributor Code]],Sheet1!$N:$O,2,FALSE),0)</f>
        <v>D0043</v>
      </c>
      <c r="R1768" t="str">
        <f>IFERROR(VLOOKUP(Table1[[#This Row],[Salesflo AppUser Code]],HIE!$A:$B,2,FALSE),0)</f>
        <v>Active</v>
      </c>
      <c r="S1768" t="str">
        <f>IFERROR(VLOOKUP(Table1[[#This Row],[Salesflo AppUser Code]],HIE!$A:$B,2,FALSE),0)</f>
        <v>Active</v>
      </c>
      <c r="T1768" t="s">
        <v>2772</v>
      </c>
      <c r="U1768" t="s">
        <v>2907</v>
      </c>
      <c r="V1768" t="s">
        <v>1423</v>
      </c>
      <c r="W1768" t="s">
        <v>2031</v>
      </c>
      <c r="X1768" t="str">
        <f>IFERROR(VLOOKUP( Table1[[#This Row],[Trim Distributor Code]],Sheet1!$A:$J,10,FALSE),0)</f>
        <v>Active</v>
      </c>
    </row>
    <row r="1769" spans="1:24" hidden="1" x14ac:dyDescent="0.3">
      <c r="A1769" t="s">
        <v>4975</v>
      </c>
      <c r="B1769" t="s">
        <v>338</v>
      </c>
      <c r="C1769" t="s">
        <v>4953</v>
      </c>
      <c r="D1769" t="s">
        <v>1412</v>
      </c>
      <c r="E1769" t="s">
        <v>4948</v>
      </c>
      <c r="F1769" t="s">
        <v>4949</v>
      </c>
      <c r="G1769" t="s">
        <v>4305</v>
      </c>
      <c r="H1769" t="s">
        <v>4109</v>
      </c>
      <c r="I1769" t="s">
        <v>4393</v>
      </c>
      <c r="J1769" t="s">
        <v>2060</v>
      </c>
      <c r="K1769">
        <v>12</v>
      </c>
      <c r="L1769" s="2" t="s">
        <v>1412</v>
      </c>
      <c r="M1769" s="2">
        <f ca="1">Table1[[#This Row],[Cases]]*Table1[[#This Row],[Pack Size]]</f>
        <v>0</v>
      </c>
      <c r="N1769" s="1">
        <f ca="1">Table1[[#This Row],[Cases]]*Table1[[#This Row],[Pack Size]]</f>
        <v>1200</v>
      </c>
      <c r="O1769" s="1">
        <f>IFERROR(VLOOKUP(Table1[[#This Row],[SKU Code]],'SKU Size'!$G:$H,2,FALSE),0)*Table1[[#This Row],[Cases]]</f>
        <v>122055.05190232824</v>
      </c>
      <c r="P1769" t="str">
        <f t="shared" si="29"/>
        <v>D0045</v>
      </c>
      <c r="Q1769" t="str">
        <f>IFERROR(VLOOKUP(Table1[[#This Row],[Trim Distributor Code]],Sheet1!$N:$O,2,FALSE),0)</f>
        <v>D0043</v>
      </c>
      <c r="R1769" t="str">
        <f>IFERROR(VLOOKUP(Table1[[#This Row],[Salesflo AppUser Code]],HIE!$A:$B,2,FALSE),0)</f>
        <v>Active</v>
      </c>
      <c r="S1769" t="str">
        <f>IFERROR(VLOOKUP(Table1[[#This Row],[Salesflo AppUser Code]],HIE!$A:$B,2,FALSE),0)</f>
        <v>Active</v>
      </c>
      <c r="T1769" t="s">
        <v>2772</v>
      </c>
      <c r="U1769" t="s">
        <v>2907</v>
      </c>
      <c r="V1769" t="s">
        <v>1423</v>
      </c>
      <c r="W1769" t="s">
        <v>2040</v>
      </c>
      <c r="X1769" t="str">
        <f>IFERROR(VLOOKUP( Table1[[#This Row],[Trim Distributor Code]],Sheet1!$A:$J,10,FALSE),0)</f>
        <v>Active</v>
      </c>
    </row>
    <row r="1770" spans="1:24" hidden="1" x14ac:dyDescent="0.3">
      <c r="A1770" t="s">
        <v>4975</v>
      </c>
      <c r="B1770" t="s">
        <v>338</v>
      </c>
      <c r="C1770" t="s">
        <v>4953</v>
      </c>
      <c r="D1770" t="s">
        <v>1412</v>
      </c>
      <c r="E1770" t="s">
        <v>4948</v>
      </c>
      <c r="F1770" t="s">
        <v>4949</v>
      </c>
      <c r="G1770" t="s">
        <v>4156</v>
      </c>
      <c r="H1770" t="s">
        <v>4113</v>
      </c>
      <c r="I1770" t="s">
        <v>4394</v>
      </c>
      <c r="J1770" t="s">
        <v>2307</v>
      </c>
      <c r="K1770">
        <v>14</v>
      </c>
      <c r="L1770" s="2" t="s">
        <v>1412</v>
      </c>
      <c r="M1770" s="2">
        <f ca="1">Table1[[#This Row],[Cases]]*Table1[[#This Row],[Pack Size]]</f>
        <v>0</v>
      </c>
      <c r="N1770" s="1">
        <f ca="1">Table1[[#This Row],[Cases]]*Table1[[#This Row],[Pack Size]]</f>
        <v>336</v>
      </c>
      <c r="O1770" s="1">
        <f>IFERROR(VLOOKUP(Table1[[#This Row],[SKU Code]],'SKU Size'!$G:$H,2,FALSE),0)*Table1[[#This Row],[Cases]]</f>
        <v>48216.905414097913</v>
      </c>
      <c r="P1770" t="str">
        <f t="shared" si="29"/>
        <v>D0045</v>
      </c>
      <c r="Q1770" t="str">
        <f>IFERROR(VLOOKUP(Table1[[#This Row],[Trim Distributor Code]],Sheet1!$N:$O,2,FALSE),0)</f>
        <v>D0043</v>
      </c>
      <c r="R1770" t="str">
        <f>IFERROR(VLOOKUP(Table1[[#This Row],[Salesflo AppUser Code]],HIE!$A:$B,2,FALSE),0)</f>
        <v>Active</v>
      </c>
      <c r="S1770" t="str">
        <f>IFERROR(VLOOKUP(Table1[[#This Row],[Salesflo AppUser Code]],HIE!$A:$B,2,FALSE),0)</f>
        <v>Active</v>
      </c>
      <c r="T1770" t="s">
        <v>2772</v>
      </c>
      <c r="U1770" t="s">
        <v>2907</v>
      </c>
      <c r="V1770" t="s">
        <v>1632</v>
      </c>
      <c r="W1770" t="s">
        <v>2030</v>
      </c>
      <c r="X1770" t="str">
        <f>IFERROR(VLOOKUP( Table1[[#This Row],[Trim Distributor Code]],Sheet1!$A:$J,10,FALSE),0)</f>
        <v>Active</v>
      </c>
    </row>
    <row r="1771" spans="1:24" hidden="1" x14ac:dyDescent="0.3">
      <c r="A1771" t="s">
        <v>4975</v>
      </c>
      <c r="B1771" t="s">
        <v>338</v>
      </c>
      <c r="C1771" t="s">
        <v>4953</v>
      </c>
      <c r="D1771" t="s">
        <v>1412</v>
      </c>
      <c r="E1771" t="s">
        <v>4948</v>
      </c>
      <c r="F1771" t="s">
        <v>4949</v>
      </c>
      <c r="G1771" t="s">
        <v>2269</v>
      </c>
      <c r="H1771" t="s">
        <v>4113</v>
      </c>
      <c r="I1771" t="s">
        <v>4395</v>
      </c>
      <c r="J1771" t="s">
        <v>2290</v>
      </c>
      <c r="K1771" s="1">
        <v>25</v>
      </c>
      <c r="L1771" s="1" t="s">
        <v>1412</v>
      </c>
      <c r="M1771" s="2">
        <f ca="1">Table1[[#This Row],[Cases]]*Table1[[#This Row],[Pack Size]]</f>
        <v>0</v>
      </c>
      <c r="N1771" s="1">
        <f ca="1">Table1[[#This Row],[Cases]]*Table1[[#This Row],[Pack Size]]</f>
        <v>600</v>
      </c>
      <c r="O1771" s="1">
        <f>IFERROR(VLOOKUP(Table1[[#This Row],[SKU Code]],'SKU Size'!$G:$H,2,FALSE),0)*Table1[[#This Row],[Cases]]</f>
        <v>205.14781110942559</v>
      </c>
      <c r="P1771" t="str">
        <f t="shared" si="29"/>
        <v>D0045</v>
      </c>
      <c r="Q1771" t="str">
        <f>IFERROR(VLOOKUP(Table1[[#This Row],[Trim Distributor Code]],Sheet1!$N:$O,2,FALSE),0)</f>
        <v>D0043</v>
      </c>
      <c r="R1771" t="str">
        <f>IFERROR(VLOOKUP(Table1[[#This Row],[Salesflo AppUser Code]],HIE!$A:$B,2,FALSE),0)</f>
        <v>Active</v>
      </c>
      <c r="S1771" t="str">
        <f>IFERROR(VLOOKUP(Table1[[#This Row],[Salesflo AppUser Code]],HIE!$A:$B,2,FALSE),0)</f>
        <v>Active</v>
      </c>
      <c r="T1771" t="s">
        <v>2772</v>
      </c>
      <c r="U1771" t="s">
        <v>2907</v>
      </c>
      <c r="V1771" t="s">
        <v>1632</v>
      </c>
      <c r="W1771" t="s">
        <v>2269</v>
      </c>
      <c r="X1771" t="str">
        <f>IFERROR(VLOOKUP( Table1[[#This Row],[Trim Distributor Code]],Sheet1!$A:$J,10,FALSE),0)</f>
        <v>Active</v>
      </c>
    </row>
    <row r="1772" spans="1:24" hidden="1" x14ac:dyDescent="0.3">
      <c r="A1772" t="s">
        <v>4975</v>
      </c>
      <c r="B1772" t="s">
        <v>338</v>
      </c>
      <c r="C1772" t="s">
        <v>4953</v>
      </c>
      <c r="D1772" t="s">
        <v>1412</v>
      </c>
      <c r="E1772" t="s">
        <v>4948</v>
      </c>
      <c r="F1772" t="s">
        <v>4949</v>
      </c>
      <c r="G1772" t="s">
        <v>2269</v>
      </c>
      <c r="H1772" t="s">
        <v>2268</v>
      </c>
      <c r="I1772" t="s">
        <v>4396</v>
      </c>
      <c r="J1772" t="s">
        <v>2270</v>
      </c>
      <c r="K1772">
        <v>20</v>
      </c>
      <c r="L1772" s="2" t="s">
        <v>1412</v>
      </c>
      <c r="M1772" s="2">
        <f ca="1">Table1[[#This Row],[Cases]]*Table1[[#This Row],[Pack Size]]</f>
        <v>0</v>
      </c>
      <c r="N1772" s="1">
        <f ca="1">Table1[[#This Row],[Cases]]*Table1[[#This Row],[Pack Size]]</f>
        <v>9600</v>
      </c>
      <c r="O1772" s="1">
        <f>IFERROR(VLOOKUP(Table1[[#This Row],[SKU Code]],'SKU Size'!$G:$H,2,FALSE),0)*Table1[[#This Row],[Cases]]</f>
        <v>96270.615344642152</v>
      </c>
      <c r="P1772" t="str">
        <f t="shared" si="29"/>
        <v>D0045</v>
      </c>
      <c r="Q1772" t="str">
        <f>IFERROR(VLOOKUP(Table1[[#This Row],[Trim Distributor Code]],Sheet1!$N:$O,2,FALSE),0)</f>
        <v>D0043</v>
      </c>
      <c r="R1772" t="str">
        <f>IFERROR(VLOOKUP(Table1[[#This Row],[Salesflo AppUser Code]],HIE!$A:$B,2,FALSE),0)</f>
        <v>Active</v>
      </c>
      <c r="S1772" t="str">
        <f>IFERROR(VLOOKUP(Table1[[#This Row],[Salesflo AppUser Code]],HIE!$A:$B,2,FALSE),0)</f>
        <v>Active</v>
      </c>
      <c r="T1772" t="s">
        <v>2772</v>
      </c>
      <c r="U1772" t="s">
        <v>2907</v>
      </c>
      <c r="V1772" t="s">
        <v>2268</v>
      </c>
      <c r="W1772" t="s">
        <v>2269</v>
      </c>
      <c r="X1772" t="str">
        <f>IFERROR(VLOOKUP( Table1[[#This Row],[Trim Distributor Code]],Sheet1!$A:$J,10,FALSE),0)</f>
        <v>Active</v>
      </c>
    </row>
    <row r="1773" spans="1:24" hidden="1" x14ac:dyDescent="0.3">
      <c r="A1773" t="s">
        <v>4975</v>
      </c>
      <c r="B1773" t="s">
        <v>338</v>
      </c>
      <c r="C1773" t="s">
        <v>4953</v>
      </c>
      <c r="D1773" t="s">
        <v>1412</v>
      </c>
      <c r="E1773" t="s">
        <v>4948</v>
      </c>
      <c r="F1773" t="s">
        <v>4949</v>
      </c>
      <c r="G1773" t="s">
        <v>4191</v>
      </c>
      <c r="H1773" t="s">
        <v>2268</v>
      </c>
      <c r="I1773" t="s">
        <v>4950</v>
      </c>
      <c r="J1773" t="s">
        <v>2465</v>
      </c>
      <c r="K1773">
        <v>20</v>
      </c>
      <c r="L1773" s="2" t="s">
        <v>1412</v>
      </c>
      <c r="M1773" s="2">
        <f ca="1">Table1[[#This Row],[Cases]]*Table1[[#This Row],[Pack Size]]</f>
        <v>0</v>
      </c>
      <c r="N1773" s="1">
        <f ca="1">Table1[[#This Row],[Cases]]*Table1[[#This Row],[Pack Size]]</f>
        <v>16800</v>
      </c>
      <c r="O1773" s="1">
        <f>IFERROR(VLOOKUP(Table1[[#This Row],[SKU Code]],'SKU Size'!$G:$H,2,FALSE),0)*Table1[[#This Row],[Cases]]</f>
        <v>264.32884430239363</v>
      </c>
      <c r="P1773" t="str">
        <f t="shared" si="29"/>
        <v>D0045</v>
      </c>
      <c r="Q1773" t="str">
        <f>IFERROR(VLOOKUP(Table1[[#This Row],[Trim Distributor Code]],Sheet1!$N:$O,2,FALSE),0)</f>
        <v>D0043</v>
      </c>
      <c r="R1773" t="str">
        <f>IFERROR(VLOOKUP(Table1[[#This Row],[Salesflo AppUser Code]],HIE!$A:$B,2,FALSE),0)</f>
        <v>Active</v>
      </c>
      <c r="S1773" t="str">
        <f>IFERROR(VLOOKUP(Table1[[#This Row],[Salesflo AppUser Code]],HIE!$A:$B,2,FALSE),0)</f>
        <v>Active</v>
      </c>
      <c r="T1773" t="s">
        <v>2772</v>
      </c>
      <c r="U1773" t="s">
        <v>2907</v>
      </c>
      <c r="V1773" t="s">
        <v>2268</v>
      </c>
      <c r="W1773" t="s">
        <v>2314</v>
      </c>
      <c r="X1773" t="str">
        <f>IFERROR(VLOOKUP( Table1[[#This Row],[Trim Distributor Code]],Sheet1!$A:$J,10,FALSE),0)</f>
        <v>Active</v>
      </c>
    </row>
    <row r="1774" spans="1:24" hidden="1" x14ac:dyDescent="0.3">
      <c r="A1774" t="s">
        <v>4975</v>
      </c>
      <c r="B1774" t="s">
        <v>336</v>
      </c>
      <c r="C1774" t="s">
        <v>4954</v>
      </c>
      <c r="D1774" t="s">
        <v>1412</v>
      </c>
      <c r="E1774" t="s">
        <v>4948</v>
      </c>
      <c r="F1774" t="s">
        <v>4949</v>
      </c>
      <c r="G1774" t="s">
        <v>4156</v>
      </c>
      <c r="H1774" t="s">
        <v>4106</v>
      </c>
      <c r="I1774" t="s">
        <v>4391</v>
      </c>
      <c r="J1774" t="s">
        <v>2144</v>
      </c>
      <c r="K1774">
        <v>160</v>
      </c>
      <c r="L1774" s="2" t="s">
        <v>1412</v>
      </c>
      <c r="M1774" s="2">
        <f ca="1">Table1[[#This Row],[Cases]]*Table1[[#This Row],[Pack Size]]</f>
        <v>0</v>
      </c>
      <c r="N1774" s="1">
        <f ca="1">Table1[[#This Row],[Cases]]*Table1[[#This Row],[Pack Size]]</f>
        <v>64000</v>
      </c>
      <c r="O1774" s="1">
        <f>IFERROR(VLOOKUP(Table1[[#This Row],[SKU Code]],'SKU Size'!$G:$H,2,FALSE),0)*Table1[[#This Row],[Cases]]</f>
        <v>1448303.0983726785</v>
      </c>
      <c r="P1774" t="str">
        <f t="shared" si="29"/>
        <v>D0045</v>
      </c>
      <c r="Q1774" t="str">
        <f>IFERROR(VLOOKUP(Table1[[#This Row],[Trim Distributor Code]],Sheet1!$N:$O,2,FALSE),0)</f>
        <v>D0043</v>
      </c>
      <c r="R1774" t="str">
        <f>IFERROR(VLOOKUP(Table1[[#This Row],[Salesflo AppUser Code]],HIE!$A:$B,2,FALSE),0)</f>
        <v>Active</v>
      </c>
      <c r="S1774" t="str">
        <f>IFERROR(VLOOKUP(Table1[[#This Row],[Salesflo AppUser Code]],HIE!$A:$B,2,FALSE),0)</f>
        <v>Active</v>
      </c>
      <c r="T1774" t="s">
        <v>2772</v>
      </c>
      <c r="U1774" t="s">
        <v>2907</v>
      </c>
      <c r="V1774" t="s">
        <v>1444</v>
      </c>
      <c r="W1774" t="s">
        <v>2030</v>
      </c>
      <c r="X1774" t="str">
        <f>IFERROR(VLOOKUP( Table1[[#This Row],[Trim Distributor Code]],Sheet1!$A:$J,10,FALSE),0)</f>
        <v>Active</v>
      </c>
    </row>
    <row r="1775" spans="1:24" hidden="1" x14ac:dyDescent="0.3">
      <c r="A1775" t="s">
        <v>4975</v>
      </c>
      <c r="B1775" t="s">
        <v>336</v>
      </c>
      <c r="C1775" t="s">
        <v>4954</v>
      </c>
      <c r="D1775" t="s">
        <v>1412</v>
      </c>
      <c r="E1775" t="s">
        <v>4948</v>
      </c>
      <c r="F1775" t="s">
        <v>4949</v>
      </c>
      <c r="G1775" t="s">
        <v>4306</v>
      </c>
      <c r="H1775" t="s">
        <v>4109</v>
      </c>
      <c r="I1775" t="s">
        <v>4307</v>
      </c>
      <c r="J1775" t="s">
        <v>2034</v>
      </c>
      <c r="K1775">
        <v>10</v>
      </c>
      <c r="L1775" s="2" t="s">
        <v>1412</v>
      </c>
      <c r="M1775" s="2">
        <f ca="1">Table1[[#This Row],[Cases]]*Table1[[#This Row],[Pack Size]]</f>
        <v>0</v>
      </c>
      <c r="N1775" s="1">
        <f ca="1">Table1[[#This Row],[Cases]]*Table1[[#This Row],[Pack Size]]</f>
        <v>1000</v>
      </c>
      <c r="O1775" s="1">
        <f>IFERROR(VLOOKUP(Table1[[#This Row],[SKU Code]],'SKU Size'!$G:$H,2,FALSE),0)*Table1[[#This Row],[Cases]]</f>
        <v>75600.242379515024</v>
      </c>
      <c r="P1775" t="str">
        <f t="shared" si="29"/>
        <v>D0045</v>
      </c>
      <c r="Q1775" t="str">
        <f>IFERROR(VLOOKUP(Table1[[#This Row],[Trim Distributor Code]],Sheet1!$N:$O,2,FALSE),0)</f>
        <v>D0043</v>
      </c>
      <c r="R1775" t="str">
        <f>IFERROR(VLOOKUP(Table1[[#This Row],[Salesflo AppUser Code]],HIE!$A:$B,2,FALSE),0)</f>
        <v>Active</v>
      </c>
      <c r="S1775" t="str">
        <f>IFERROR(VLOOKUP(Table1[[#This Row],[Salesflo AppUser Code]],HIE!$A:$B,2,FALSE),0)</f>
        <v>Active</v>
      </c>
      <c r="T1775" t="s">
        <v>2772</v>
      </c>
      <c r="U1775" t="s">
        <v>2907</v>
      </c>
      <c r="V1775" t="s">
        <v>1423</v>
      </c>
      <c r="W1775" t="s">
        <v>2031</v>
      </c>
      <c r="X1775" t="str">
        <f>IFERROR(VLOOKUP( Table1[[#This Row],[Trim Distributor Code]],Sheet1!$A:$J,10,FALSE),0)</f>
        <v>Active</v>
      </c>
    </row>
    <row r="1776" spans="1:24" hidden="1" x14ac:dyDescent="0.3">
      <c r="A1776" t="s">
        <v>4975</v>
      </c>
      <c r="B1776" t="s">
        <v>336</v>
      </c>
      <c r="C1776" t="s">
        <v>4954</v>
      </c>
      <c r="D1776" t="s">
        <v>1412</v>
      </c>
      <c r="E1776" t="s">
        <v>4948</v>
      </c>
      <c r="F1776" t="s">
        <v>4949</v>
      </c>
      <c r="G1776" t="s">
        <v>4305</v>
      </c>
      <c r="H1776" t="s">
        <v>4109</v>
      </c>
      <c r="I1776" t="s">
        <v>4393</v>
      </c>
      <c r="J1776" t="s">
        <v>2060</v>
      </c>
      <c r="K1776">
        <v>12</v>
      </c>
      <c r="L1776" s="2" t="s">
        <v>1412</v>
      </c>
      <c r="M1776" s="2">
        <f ca="1">Table1[[#This Row],[Cases]]*Table1[[#This Row],[Pack Size]]</f>
        <v>0</v>
      </c>
      <c r="N1776" s="1">
        <f ca="1">Table1[[#This Row],[Cases]]*Table1[[#This Row],[Pack Size]]</f>
        <v>1200</v>
      </c>
      <c r="O1776" s="1">
        <f>IFERROR(VLOOKUP(Table1[[#This Row],[SKU Code]],'SKU Size'!$G:$H,2,FALSE),0)*Table1[[#This Row],[Cases]]</f>
        <v>122055.05190232824</v>
      </c>
      <c r="P1776" t="str">
        <f t="shared" si="29"/>
        <v>D0045</v>
      </c>
      <c r="Q1776" t="str">
        <f>IFERROR(VLOOKUP(Table1[[#This Row],[Trim Distributor Code]],Sheet1!$N:$O,2,FALSE),0)</f>
        <v>D0043</v>
      </c>
      <c r="R1776" t="str">
        <f>IFERROR(VLOOKUP(Table1[[#This Row],[Salesflo AppUser Code]],HIE!$A:$B,2,FALSE),0)</f>
        <v>Active</v>
      </c>
      <c r="S1776" t="str">
        <f>IFERROR(VLOOKUP(Table1[[#This Row],[Salesflo AppUser Code]],HIE!$A:$B,2,FALSE),0)</f>
        <v>Active</v>
      </c>
      <c r="T1776" t="s">
        <v>2772</v>
      </c>
      <c r="U1776" t="s">
        <v>2907</v>
      </c>
      <c r="V1776" t="s">
        <v>1423</v>
      </c>
      <c r="W1776" t="s">
        <v>2040</v>
      </c>
      <c r="X1776" t="str">
        <f>IFERROR(VLOOKUP( Table1[[#This Row],[Trim Distributor Code]],Sheet1!$A:$J,10,FALSE),0)</f>
        <v>Active</v>
      </c>
    </row>
    <row r="1777" spans="1:24" hidden="1" x14ac:dyDescent="0.3">
      <c r="A1777" t="s">
        <v>4975</v>
      </c>
      <c r="B1777" t="s">
        <v>336</v>
      </c>
      <c r="C1777" t="s">
        <v>4954</v>
      </c>
      <c r="D1777" t="s">
        <v>1412</v>
      </c>
      <c r="E1777" t="s">
        <v>4948</v>
      </c>
      <c r="F1777" t="s">
        <v>4949</v>
      </c>
      <c r="G1777" t="s">
        <v>4156</v>
      </c>
      <c r="H1777" t="s">
        <v>4113</v>
      </c>
      <c r="I1777" t="s">
        <v>4394</v>
      </c>
      <c r="J1777" t="s">
        <v>2307</v>
      </c>
      <c r="K1777">
        <v>12</v>
      </c>
      <c r="L1777" s="2" t="s">
        <v>1412</v>
      </c>
      <c r="M1777" s="2">
        <f ca="1">Table1[[#This Row],[Cases]]*Table1[[#This Row],[Pack Size]]</f>
        <v>0</v>
      </c>
      <c r="N1777" s="1">
        <f ca="1">Table1[[#This Row],[Cases]]*Table1[[#This Row],[Pack Size]]</f>
        <v>288</v>
      </c>
      <c r="O1777" s="1">
        <f>IFERROR(VLOOKUP(Table1[[#This Row],[SKU Code]],'SKU Size'!$G:$H,2,FALSE),0)*Table1[[#This Row],[Cases]]</f>
        <v>41328.776069226784</v>
      </c>
      <c r="P1777" t="str">
        <f t="shared" si="29"/>
        <v>D0045</v>
      </c>
      <c r="Q1777" t="str">
        <f>IFERROR(VLOOKUP(Table1[[#This Row],[Trim Distributor Code]],Sheet1!$N:$O,2,FALSE),0)</f>
        <v>D0043</v>
      </c>
      <c r="R1777" t="str">
        <f>IFERROR(VLOOKUP(Table1[[#This Row],[Salesflo AppUser Code]],HIE!$A:$B,2,FALSE),0)</f>
        <v>Active</v>
      </c>
      <c r="S1777" t="str">
        <f>IFERROR(VLOOKUP(Table1[[#This Row],[Salesflo AppUser Code]],HIE!$A:$B,2,FALSE),0)</f>
        <v>Active</v>
      </c>
      <c r="T1777" t="s">
        <v>2772</v>
      </c>
      <c r="U1777" t="s">
        <v>2907</v>
      </c>
      <c r="V1777" t="s">
        <v>1632</v>
      </c>
      <c r="W1777" t="s">
        <v>2030</v>
      </c>
      <c r="X1777" t="str">
        <f>IFERROR(VLOOKUP( Table1[[#This Row],[Trim Distributor Code]],Sheet1!$A:$J,10,FALSE),0)</f>
        <v>Active</v>
      </c>
    </row>
    <row r="1778" spans="1:24" hidden="1" x14ac:dyDescent="0.3">
      <c r="A1778" t="s">
        <v>4975</v>
      </c>
      <c r="B1778" t="s">
        <v>336</v>
      </c>
      <c r="C1778" t="s">
        <v>4954</v>
      </c>
      <c r="D1778" t="s">
        <v>1412</v>
      </c>
      <c r="E1778" t="s">
        <v>4948</v>
      </c>
      <c r="F1778" t="s">
        <v>4949</v>
      </c>
      <c r="G1778" t="s">
        <v>2269</v>
      </c>
      <c r="H1778" t="s">
        <v>4113</v>
      </c>
      <c r="I1778" t="s">
        <v>4395</v>
      </c>
      <c r="J1778" t="s">
        <v>2290</v>
      </c>
      <c r="K1778">
        <v>28</v>
      </c>
      <c r="L1778" s="2" t="s">
        <v>1412</v>
      </c>
      <c r="M1778" s="2">
        <f ca="1">Table1[[#This Row],[Cases]]*Table1[[#This Row],[Pack Size]]</f>
        <v>0</v>
      </c>
      <c r="N1778" s="1">
        <f ca="1">Table1[[#This Row],[Cases]]*Table1[[#This Row],[Pack Size]]</f>
        <v>672</v>
      </c>
      <c r="O1778" s="1">
        <f>IFERROR(VLOOKUP(Table1[[#This Row],[SKU Code]],'SKU Size'!$G:$H,2,FALSE),0)*Table1[[#This Row],[Cases]]</f>
        <v>229.76554844255668</v>
      </c>
      <c r="P1778" t="str">
        <f t="shared" si="29"/>
        <v>D0045</v>
      </c>
      <c r="Q1778" t="str">
        <f>IFERROR(VLOOKUP(Table1[[#This Row],[Trim Distributor Code]],Sheet1!$N:$O,2,FALSE),0)</f>
        <v>D0043</v>
      </c>
      <c r="R1778" t="str">
        <f>IFERROR(VLOOKUP(Table1[[#This Row],[Salesflo AppUser Code]],HIE!$A:$B,2,FALSE),0)</f>
        <v>Active</v>
      </c>
      <c r="S1778" t="str">
        <f>IFERROR(VLOOKUP(Table1[[#This Row],[Salesflo AppUser Code]],HIE!$A:$B,2,FALSE),0)</f>
        <v>Active</v>
      </c>
      <c r="T1778" t="s">
        <v>2772</v>
      </c>
      <c r="U1778" t="s">
        <v>2907</v>
      </c>
      <c r="V1778" t="s">
        <v>1632</v>
      </c>
      <c r="W1778" t="s">
        <v>2269</v>
      </c>
      <c r="X1778" t="str">
        <f>IFERROR(VLOOKUP( Table1[[#This Row],[Trim Distributor Code]],Sheet1!$A:$J,10,FALSE),0)</f>
        <v>Active</v>
      </c>
    </row>
    <row r="1779" spans="1:24" hidden="1" x14ac:dyDescent="0.3">
      <c r="A1779" t="s">
        <v>4975</v>
      </c>
      <c r="B1779" t="s">
        <v>336</v>
      </c>
      <c r="C1779" t="s">
        <v>4954</v>
      </c>
      <c r="D1779" t="s">
        <v>1412</v>
      </c>
      <c r="E1779" t="s">
        <v>4948</v>
      </c>
      <c r="F1779" t="s">
        <v>4949</v>
      </c>
      <c r="G1779" t="s">
        <v>2269</v>
      </c>
      <c r="H1779" t="s">
        <v>2268</v>
      </c>
      <c r="I1779" t="s">
        <v>4396</v>
      </c>
      <c r="J1779" t="s">
        <v>2270</v>
      </c>
      <c r="K1779">
        <v>20</v>
      </c>
      <c r="L1779" s="2" t="s">
        <v>1412</v>
      </c>
      <c r="M1779" s="2">
        <f ca="1">Table1[[#This Row],[Cases]]*Table1[[#This Row],[Pack Size]]</f>
        <v>0</v>
      </c>
      <c r="N1779" s="1">
        <f ca="1">Table1[[#This Row],[Cases]]*Table1[[#This Row],[Pack Size]]</f>
        <v>9600</v>
      </c>
      <c r="O1779" s="1">
        <f>IFERROR(VLOOKUP(Table1[[#This Row],[SKU Code]],'SKU Size'!$G:$H,2,FALSE),0)*Table1[[#This Row],[Cases]]</f>
        <v>96270.615344642152</v>
      </c>
      <c r="P1779" t="str">
        <f t="shared" si="29"/>
        <v>D0045</v>
      </c>
      <c r="Q1779" t="str">
        <f>IFERROR(VLOOKUP(Table1[[#This Row],[Trim Distributor Code]],Sheet1!$N:$O,2,FALSE),0)</f>
        <v>D0043</v>
      </c>
      <c r="R1779" t="str">
        <f>IFERROR(VLOOKUP(Table1[[#This Row],[Salesflo AppUser Code]],HIE!$A:$B,2,FALSE),0)</f>
        <v>Active</v>
      </c>
      <c r="S1779" t="str">
        <f>IFERROR(VLOOKUP(Table1[[#This Row],[Salesflo AppUser Code]],HIE!$A:$B,2,FALSE),0)</f>
        <v>Active</v>
      </c>
      <c r="T1779" t="s">
        <v>2772</v>
      </c>
      <c r="U1779" t="s">
        <v>2907</v>
      </c>
      <c r="V1779" t="s">
        <v>2268</v>
      </c>
      <c r="W1779" t="s">
        <v>2269</v>
      </c>
      <c r="X1779" t="str">
        <f>IFERROR(VLOOKUP( Table1[[#This Row],[Trim Distributor Code]],Sheet1!$A:$J,10,FALSE),0)</f>
        <v>Active</v>
      </c>
    </row>
    <row r="1780" spans="1:24" hidden="1" x14ac:dyDescent="0.3">
      <c r="A1780" t="s">
        <v>4975</v>
      </c>
      <c r="B1780" t="s">
        <v>336</v>
      </c>
      <c r="C1780" t="s">
        <v>4954</v>
      </c>
      <c r="D1780" t="s">
        <v>1412</v>
      </c>
      <c r="E1780" t="s">
        <v>4948</v>
      </c>
      <c r="F1780" t="s">
        <v>4949</v>
      </c>
      <c r="G1780" t="s">
        <v>4191</v>
      </c>
      <c r="H1780" t="s">
        <v>2268</v>
      </c>
      <c r="I1780" t="s">
        <v>4950</v>
      </c>
      <c r="J1780" t="s">
        <v>2465</v>
      </c>
      <c r="K1780">
        <v>20</v>
      </c>
      <c r="L1780" s="2" t="s">
        <v>1412</v>
      </c>
      <c r="M1780" s="2">
        <f ca="1">Table1[[#This Row],[Cases]]*Table1[[#This Row],[Pack Size]]</f>
        <v>0</v>
      </c>
      <c r="N1780" s="1">
        <f ca="1">Table1[[#This Row],[Cases]]*Table1[[#This Row],[Pack Size]]</f>
        <v>16800</v>
      </c>
      <c r="O1780" s="1">
        <f>IFERROR(VLOOKUP(Table1[[#This Row],[SKU Code]],'SKU Size'!$G:$H,2,FALSE),0)*Table1[[#This Row],[Cases]]</f>
        <v>264.32884430239363</v>
      </c>
      <c r="P1780" t="str">
        <f t="shared" si="29"/>
        <v>D0045</v>
      </c>
      <c r="Q1780" t="str">
        <f>IFERROR(VLOOKUP(Table1[[#This Row],[Trim Distributor Code]],Sheet1!$N:$O,2,FALSE),0)</f>
        <v>D0043</v>
      </c>
      <c r="R1780" t="str">
        <f>IFERROR(VLOOKUP(Table1[[#This Row],[Salesflo AppUser Code]],HIE!$A:$B,2,FALSE),0)</f>
        <v>Active</v>
      </c>
      <c r="S1780" t="str">
        <f>IFERROR(VLOOKUP(Table1[[#This Row],[Salesflo AppUser Code]],HIE!$A:$B,2,FALSE),0)</f>
        <v>Active</v>
      </c>
      <c r="T1780" t="s">
        <v>2772</v>
      </c>
      <c r="U1780" t="s">
        <v>2907</v>
      </c>
      <c r="V1780" t="s">
        <v>2268</v>
      </c>
      <c r="W1780" t="s">
        <v>2314</v>
      </c>
      <c r="X1780" t="str">
        <f>IFERROR(VLOOKUP( Table1[[#This Row],[Trim Distributor Code]],Sheet1!$A:$J,10,FALSE),0)</f>
        <v>Active</v>
      </c>
    </row>
    <row r="1781" spans="1:24" hidden="1" x14ac:dyDescent="0.3">
      <c r="A1781" t="s">
        <v>4975</v>
      </c>
      <c r="B1781" t="s">
        <v>341</v>
      </c>
      <c r="C1781" t="s">
        <v>4955</v>
      </c>
      <c r="D1781" t="s">
        <v>1412</v>
      </c>
      <c r="E1781" t="s">
        <v>4948</v>
      </c>
      <c r="F1781" t="s">
        <v>4949</v>
      </c>
      <c r="G1781" t="s">
        <v>4156</v>
      </c>
      <c r="H1781" t="s">
        <v>4106</v>
      </c>
      <c r="I1781" t="s">
        <v>4391</v>
      </c>
      <c r="J1781" t="s">
        <v>2144</v>
      </c>
      <c r="K1781">
        <v>190</v>
      </c>
      <c r="L1781" s="2" t="s">
        <v>1412</v>
      </c>
      <c r="M1781" s="2">
        <f ca="1">Table1[[#This Row],[Cases]]*Table1[[#This Row],[Pack Size]]</f>
        <v>0</v>
      </c>
      <c r="N1781" s="1">
        <f ca="1">Table1[[#This Row],[Cases]]*Table1[[#This Row],[Pack Size]]</f>
        <v>76000</v>
      </c>
      <c r="O1781" s="1">
        <f>IFERROR(VLOOKUP(Table1[[#This Row],[SKU Code]],'SKU Size'!$G:$H,2,FALSE),0)*Table1[[#This Row],[Cases]]</f>
        <v>1719859.9293175556</v>
      </c>
      <c r="P1781" t="str">
        <f t="shared" si="29"/>
        <v>D0045</v>
      </c>
      <c r="Q1781" t="str">
        <f>IFERROR(VLOOKUP(Table1[[#This Row],[Trim Distributor Code]],Sheet1!$N:$O,2,FALSE),0)</f>
        <v>D0043</v>
      </c>
      <c r="R1781" t="str">
        <f>IFERROR(VLOOKUP(Table1[[#This Row],[Salesflo AppUser Code]],HIE!$A:$B,2,FALSE),0)</f>
        <v>Active</v>
      </c>
      <c r="S1781" t="str">
        <f>IFERROR(VLOOKUP(Table1[[#This Row],[Salesflo AppUser Code]],HIE!$A:$B,2,FALSE),0)</f>
        <v>Active</v>
      </c>
      <c r="T1781" t="s">
        <v>2772</v>
      </c>
      <c r="U1781" t="s">
        <v>2907</v>
      </c>
      <c r="V1781" t="s">
        <v>1444</v>
      </c>
      <c r="W1781" t="s">
        <v>2030</v>
      </c>
      <c r="X1781" t="str">
        <f>IFERROR(VLOOKUP( Table1[[#This Row],[Trim Distributor Code]],Sheet1!$A:$J,10,FALSE),0)</f>
        <v>Active</v>
      </c>
    </row>
    <row r="1782" spans="1:24" hidden="1" x14ac:dyDescent="0.3">
      <c r="A1782" t="s">
        <v>4975</v>
      </c>
      <c r="B1782" t="s">
        <v>341</v>
      </c>
      <c r="C1782" t="s">
        <v>4955</v>
      </c>
      <c r="D1782" t="s">
        <v>1412</v>
      </c>
      <c r="E1782" t="s">
        <v>4948</v>
      </c>
      <c r="F1782" t="s">
        <v>4949</v>
      </c>
      <c r="G1782" t="s">
        <v>4306</v>
      </c>
      <c r="H1782" t="s">
        <v>4109</v>
      </c>
      <c r="I1782" t="s">
        <v>4307</v>
      </c>
      <c r="J1782" t="s">
        <v>2034</v>
      </c>
      <c r="K1782">
        <v>10</v>
      </c>
      <c r="L1782" s="2" t="s">
        <v>1412</v>
      </c>
      <c r="M1782" s="2">
        <f ca="1">Table1[[#This Row],[Cases]]*Table1[[#This Row],[Pack Size]]</f>
        <v>0</v>
      </c>
      <c r="N1782" s="1">
        <f ca="1">Table1[[#This Row],[Cases]]*Table1[[#This Row],[Pack Size]]</f>
        <v>1000</v>
      </c>
      <c r="O1782" s="1">
        <f>IFERROR(VLOOKUP(Table1[[#This Row],[SKU Code]],'SKU Size'!$G:$H,2,FALSE),0)*Table1[[#This Row],[Cases]]</f>
        <v>75600.242379515024</v>
      </c>
      <c r="P1782" t="str">
        <f t="shared" si="29"/>
        <v>D0045</v>
      </c>
      <c r="Q1782" t="str">
        <f>IFERROR(VLOOKUP(Table1[[#This Row],[Trim Distributor Code]],Sheet1!$N:$O,2,FALSE),0)</f>
        <v>D0043</v>
      </c>
      <c r="R1782" t="str">
        <f>IFERROR(VLOOKUP(Table1[[#This Row],[Salesflo AppUser Code]],HIE!$A:$B,2,FALSE),0)</f>
        <v>Active</v>
      </c>
      <c r="S1782" t="str">
        <f>IFERROR(VLOOKUP(Table1[[#This Row],[Salesflo AppUser Code]],HIE!$A:$B,2,FALSE),0)</f>
        <v>Active</v>
      </c>
      <c r="T1782" t="s">
        <v>2772</v>
      </c>
      <c r="U1782" t="s">
        <v>2907</v>
      </c>
      <c r="V1782" t="s">
        <v>1423</v>
      </c>
      <c r="W1782" t="s">
        <v>2031</v>
      </c>
      <c r="X1782" t="str">
        <f>IFERROR(VLOOKUP( Table1[[#This Row],[Trim Distributor Code]],Sheet1!$A:$J,10,FALSE),0)</f>
        <v>Active</v>
      </c>
    </row>
    <row r="1783" spans="1:24" hidden="1" x14ac:dyDescent="0.3">
      <c r="A1783" t="s">
        <v>4975</v>
      </c>
      <c r="B1783" t="s">
        <v>341</v>
      </c>
      <c r="C1783" t="s">
        <v>4955</v>
      </c>
      <c r="D1783" t="s">
        <v>1412</v>
      </c>
      <c r="E1783" t="s">
        <v>4948</v>
      </c>
      <c r="F1783" t="s">
        <v>4949</v>
      </c>
      <c r="G1783" t="s">
        <v>4305</v>
      </c>
      <c r="H1783" t="s">
        <v>4109</v>
      </c>
      <c r="I1783" t="s">
        <v>4393</v>
      </c>
      <c r="J1783" t="s">
        <v>2060</v>
      </c>
      <c r="K1783">
        <v>12</v>
      </c>
      <c r="L1783" s="2" t="s">
        <v>1412</v>
      </c>
      <c r="M1783" s="2">
        <f ca="1">Table1[[#This Row],[Cases]]*Table1[[#This Row],[Pack Size]]</f>
        <v>0</v>
      </c>
      <c r="N1783" s="1">
        <f ca="1">Table1[[#This Row],[Cases]]*Table1[[#This Row],[Pack Size]]</f>
        <v>1200</v>
      </c>
      <c r="O1783" s="1">
        <f>IFERROR(VLOOKUP(Table1[[#This Row],[SKU Code]],'SKU Size'!$G:$H,2,FALSE),0)*Table1[[#This Row],[Cases]]</f>
        <v>122055.05190232824</v>
      </c>
      <c r="P1783" t="str">
        <f t="shared" si="29"/>
        <v>D0045</v>
      </c>
      <c r="Q1783" t="str">
        <f>IFERROR(VLOOKUP(Table1[[#This Row],[Trim Distributor Code]],Sheet1!$N:$O,2,FALSE),0)</f>
        <v>D0043</v>
      </c>
      <c r="R1783" t="str">
        <f>IFERROR(VLOOKUP(Table1[[#This Row],[Salesflo AppUser Code]],HIE!$A:$B,2,FALSE),0)</f>
        <v>Active</v>
      </c>
      <c r="S1783" t="str">
        <f>IFERROR(VLOOKUP(Table1[[#This Row],[Salesflo AppUser Code]],HIE!$A:$B,2,FALSE),0)</f>
        <v>Active</v>
      </c>
      <c r="T1783" t="s">
        <v>2772</v>
      </c>
      <c r="U1783" t="s">
        <v>2907</v>
      </c>
      <c r="V1783" t="s">
        <v>1423</v>
      </c>
      <c r="W1783" t="s">
        <v>2040</v>
      </c>
      <c r="X1783" t="str">
        <f>IFERROR(VLOOKUP( Table1[[#This Row],[Trim Distributor Code]],Sheet1!$A:$J,10,FALSE),0)</f>
        <v>Active</v>
      </c>
    </row>
    <row r="1784" spans="1:24" hidden="1" x14ac:dyDescent="0.3">
      <c r="A1784" t="s">
        <v>4975</v>
      </c>
      <c r="B1784" t="s">
        <v>341</v>
      </c>
      <c r="C1784" t="s">
        <v>4955</v>
      </c>
      <c r="D1784" t="s">
        <v>1412</v>
      </c>
      <c r="E1784" t="s">
        <v>4948</v>
      </c>
      <c r="F1784" t="s">
        <v>4949</v>
      </c>
      <c r="G1784" t="s">
        <v>4156</v>
      </c>
      <c r="H1784" t="s">
        <v>4113</v>
      </c>
      <c r="I1784" t="s">
        <v>4394</v>
      </c>
      <c r="J1784" t="s">
        <v>2307</v>
      </c>
      <c r="K1784">
        <v>10</v>
      </c>
      <c r="L1784" s="2" t="s">
        <v>1412</v>
      </c>
      <c r="M1784" s="2">
        <f ca="1">Table1[[#This Row],[Cases]]*Table1[[#This Row],[Pack Size]]</f>
        <v>0</v>
      </c>
      <c r="N1784" s="1">
        <f ca="1">Table1[[#This Row],[Cases]]*Table1[[#This Row],[Pack Size]]</f>
        <v>240</v>
      </c>
      <c r="O1784" s="1">
        <f>IFERROR(VLOOKUP(Table1[[#This Row],[SKU Code]],'SKU Size'!$G:$H,2,FALSE),0)*Table1[[#This Row],[Cases]]</f>
        <v>34440.646724355654</v>
      </c>
      <c r="P1784" t="str">
        <f t="shared" si="29"/>
        <v>D0045</v>
      </c>
      <c r="Q1784" t="str">
        <f>IFERROR(VLOOKUP(Table1[[#This Row],[Trim Distributor Code]],Sheet1!$N:$O,2,FALSE),0)</f>
        <v>D0043</v>
      </c>
      <c r="R1784" t="str">
        <f>IFERROR(VLOOKUP(Table1[[#This Row],[Salesflo AppUser Code]],HIE!$A:$B,2,FALSE),0)</f>
        <v>Active</v>
      </c>
      <c r="S1784" t="str">
        <f>IFERROR(VLOOKUP(Table1[[#This Row],[Salesflo AppUser Code]],HIE!$A:$B,2,FALSE),0)</f>
        <v>Active</v>
      </c>
      <c r="T1784" t="s">
        <v>2772</v>
      </c>
      <c r="U1784" t="s">
        <v>2907</v>
      </c>
      <c r="V1784" t="s">
        <v>1632</v>
      </c>
      <c r="W1784" t="s">
        <v>2030</v>
      </c>
      <c r="X1784" t="str">
        <f>IFERROR(VLOOKUP( Table1[[#This Row],[Trim Distributor Code]],Sheet1!$A:$J,10,FALSE),0)</f>
        <v>Active</v>
      </c>
    </row>
    <row r="1785" spans="1:24" hidden="1" x14ac:dyDescent="0.3">
      <c r="A1785" t="s">
        <v>4975</v>
      </c>
      <c r="B1785" t="s">
        <v>341</v>
      </c>
      <c r="C1785" t="s">
        <v>4955</v>
      </c>
      <c r="D1785" t="s">
        <v>1412</v>
      </c>
      <c r="E1785" t="s">
        <v>4948</v>
      </c>
      <c r="F1785" t="s">
        <v>4949</v>
      </c>
      <c r="G1785" t="s">
        <v>2269</v>
      </c>
      <c r="H1785" t="s">
        <v>4113</v>
      </c>
      <c r="I1785" t="s">
        <v>4395</v>
      </c>
      <c r="J1785" t="s">
        <v>2290</v>
      </c>
      <c r="K1785" s="1">
        <v>26</v>
      </c>
      <c r="L1785" s="1" t="s">
        <v>1412</v>
      </c>
      <c r="M1785" s="2">
        <f ca="1">Table1[[#This Row],[Cases]]*Table1[[#This Row],[Pack Size]]</f>
        <v>0</v>
      </c>
      <c r="N1785" s="1">
        <f ca="1">Table1[[#This Row],[Cases]]*Table1[[#This Row],[Pack Size]]</f>
        <v>624</v>
      </c>
      <c r="O1785" s="1">
        <f>IFERROR(VLOOKUP(Table1[[#This Row],[SKU Code]],'SKU Size'!$G:$H,2,FALSE),0)*Table1[[#This Row],[Cases]]</f>
        <v>213.35372355380261</v>
      </c>
      <c r="P1785" t="str">
        <f t="shared" si="29"/>
        <v>D0045</v>
      </c>
      <c r="Q1785" t="str">
        <f>IFERROR(VLOOKUP(Table1[[#This Row],[Trim Distributor Code]],Sheet1!$N:$O,2,FALSE),0)</f>
        <v>D0043</v>
      </c>
      <c r="R1785" t="str">
        <f>IFERROR(VLOOKUP(Table1[[#This Row],[Salesflo AppUser Code]],HIE!$A:$B,2,FALSE),0)</f>
        <v>Active</v>
      </c>
      <c r="S1785" t="str">
        <f>IFERROR(VLOOKUP(Table1[[#This Row],[Salesflo AppUser Code]],HIE!$A:$B,2,FALSE),0)</f>
        <v>Active</v>
      </c>
      <c r="T1785" t="s">
        <v>2772</v>
      </c>
      <c r="U1785" t="s">
        <v>2907</v>
      </c>
      <c r="V1785" t="s">
        <v>1632</v>
      </c>
      <c r="W1785" t="s">
        <v>2269</v>
      </c>
      <c r="X1785" t="str">
        <f>IFERROR(VLOOKUP( Table1[[#This Row],[Trim Distributor Code]],Sheet1!$A:$J,10,FALSE),0)</f>
        <v>Active</v>
      </c>
    </row>
    <row r="1786" spans="1:24" hidden="1" x14ac:dyDescent="0.3">
      <c r="A1786" t="s">
        <v>4975</v>
      </c>
      <c r="B1786" t="s">
        <v>341</v>
      </c>
      <c r="C1786" t="s">
        <v>4955</v>
      </c>
      <c r="D1786" t="s">
        <v>1412</v>
      </c>
      <c r="E1786" t="s">
        <v>4948</v>
      </c>
      <c r="F1786" t="s">
        <v>4949</v>
      </c>
      <c r="G1786" t="s">
        <v>2269</v>
      </c>
      <c r="H1786" t="s">
        <v>2268</v>
      </c>
      <c r="I1786" t="s">
        <v>4396</v>
      </c>
      <c r="J1786" t="s">
        <v>2270</v>
      </c>
      <c r="K1786">
        <v>20</v>
      </c>
      <c r="L1786" s="2" t="s">
        <v>1412</v>
      </c>
      <c r="M1786" s="2">
        <f ca="1">Table1[[#This Row],[Cases]]*Table1[[#This Row],[Pack Size]]</f>
        <v>0</v>
      </c>
      <c r="N1786" s="1">
        <f ca="1">Table1[[#This Row],[Cases]]*Table1[[#This Row],[Pack Size]]</f>
        <v>9600</v>
      </c>
      <c r="O1786" s="1">
        <f>IFERROR(VLOOKUP(Table1[[#This Row],[SKU Code]],'SKU Size'!$G:$H,2,FALSE),0)*Table1[[#This Row],[Cases]]</f>
        <v>96270.615344642152</v>
      </c>
      <c r="P1786" t="str">
        <f t="shared" si="29"/>
        <v>D0045</v>
      </c>
      <c r="Q1786" t="str">
        <f>IFERROR(VLOOKUP(Table1[[#This Row],[Trim Distributor Code]],Sheet1!$N:$O,2,FALSE),0)</f>
        <v>D0043</v>
      </c>
      <c r="R1786" t="str">
        <f>IFERROR(VLOOKUP(Table1[[#This Row],[Salesflo AppUser Code]],HIE!$A:$B,2,FALSE),0)</f>
        <v>Active</v>
      </c>
      <c r="S1786" t="str">
        <f>IFERROR(VLOOKUP(Table1[[#This Row],[Salesflo AppUser Code]],HIE!$A:$B,2,FALSE),0)</f>
        <v>Active</v>
      </c>
      <c r="T1786" t="s">
        <v>2772</v>
      </c>
      <c r="U1786" t="s">
        <v>2907</v>
      </c>
      <c r="V1786" t="s">
        <v>2268</v>
      </c>
      <c r="W1786" t="s">
        <v>2269</v>
      </c>
      <c r="X1786" t="str">
        <f>IFERROR(VLOOKUP( Table1[[#This Row],[Trim Distributor Code]],Sheet1!$A:$J,10,FALSE),0)</f>
        <v>Active</v>
      </c>
    </row>
    <row r="1787" spans="1:24" hidden="1" x14ac:dyDescent="0.3">
      <c r="A1787" t="s">
        <v>4975</v>
      </c>
      <c r="B1787" t="s">
        <v>341</v>
      </c>
      <c r="C1787" t="s">
        <v>4955</v>
      </c>
      <c r="D1787" t="s">
        <v>1412</v>
      </c>
      <c r="E1787" t="s">
        <v>4948</v>
      </c>
      <c r="F1787" t="s">
        <v>4949</v>
      </c>
      <c r="G1787" t="s">
        <v>4191</v>
      </c>
      <c r="H1787" t="s">
        <v>2268</v>
      </c>
      <c r="I1787" t="s">
        <v>4950</v>
      </c>
      <c r="J1787" t="s">
        <v>2465</v>
      </c>
      <c r="K1787">
        <v>20</v>
      </c>
      <c r="L1787" s="2" t="s">
        <v>1412</v>
      </c>
      <c r="M1787" s="2">
        <f ca="1">Table1[[#This Row],[Cases]]*Table1[[#This Row],[Pack Size]]</f>
        <v>0</v>
      </c>
      <c r="N1787" s="1">
        <f ca="1">Table1[[#This Row],[Cases]]*Table1[[#This Row],[Pack Size]]</f>
        <v>16800</v>
      </c>
      <c r="O1787" s="1">
        <f>IFERROR(VLOOKUP(Table1[[#This Row],[SKU Code]],'SKU Size'!$G:$H,2,FALSE),0)*Table1[[#This Row],[Cases]]</f>
        <v>264.32884430239363</v>
      </c>
      <c r="P1787" t="str">
        <f t="shared" si="29"/>
        <v>D0045</v>
      </c>
      <c r="Q1787" t="str">
        <f>IFERROR(VLOOKUP(Table1[[#This Row],[Trim Distributor Code]],Sheet1!$N:$O,2,FALSE),0)</f>
        <v>D0043</v>
      </c>
      <c r="R1787" t="str">
        <f>IFERROR(VLOOKUP(Table1[[#This Row],[Salesflo AppUser Code]],HIE!$A:$B,2,FALSE),0)</f>
        <v>Active</v>
      </c>
      <c r="S1787" t="str">
        <f>IFERROR(VLOOKUP(Table1[[#This Row],[Salesflo AppUser Code]],HIE!$A:$B,2,FALSE),0)</f>
        <v>Active</v>
      </c>
      <c r="T1787" t="s">
        <v>2772</v>
      </c>
      <c r="U1787" t="s">
        <v>2907</v>
      </c>
      <c r="V1787" t="s">
        <v>2268</v>
      </c>
      <c r="W1787" t="s">
        <v>2314</v>
      </c>
      <c r="X1787" t="str">
        <f>IFERROR(VLOOKUP( Table1[[#This Row],[Trim Distributor Code]],Sheet1!$A:$J,10,FALSE),0)</f>
        <v>Active</v>
      </c>
    </row>
    <row r="1788" spans="1:24" hidden="1" x14ac:dyDescent="0.3">
      <c r="A1788" t="s">
        <v>4975</v>
      </c>
      <c r="B1788" t="s">
        <v>333</v>
      </c>
      <c r="C1788" t="s">
        <v>4956</v>
      </c>
      <c r="D1788" t="s">
        <v>1412</v>
      </c>
      <c r="E1788" t="s">
        <v>4948</v>
      </c>
      <c r="F1788" t="s">
        <v>4949</v>
      </c>
      <c r="G1788" t="s">
        <v>4156</v>
      </c>
      <c r="H1788" t="s">
        <v>4106</v>
      </c>
      <c r="I1788" t="s">
        <v>4391</v>
      </c>
      <c r="J1788" t="s">
        <v>2144</v>
      </c>
      <c r="K1788">
        <v>210</v>
      </c>
      <c r="L1788" s="2" t="s">
        <v>1412</v>
      </c>
      <c r="M1788" s="2">
        <f ca="1">Table1[[#This Row],[Cases]]*Table1[[#This Row],[Pack Size]]</f>
        <v>0</v>
      </c>
      <c r="N1788" s="1">
        <f ca="1">Table1[[#This Row],[Cases]]*Table1[[#This Row],[Pack Size]]</f>
        <v>84000</v>
      </c>
      <c r="O1788" s="1">
        <f>IFERROR(VLOOKUP(Table1[[#This Row],[SKU Code]],'SKU Size'!$G:$H,2,FALSE),0)*Table1[[#This Row],[Cases]]</f>
        <v>1900897.8166141405</v>
      </c>
      <c r="P1788" t="str">
        <f t="shared" si="29"/>
        <v>D0045</v>
      </c>
      <c r="Q1788" t="str">
        <f>IFERROR(VLOOKUP(Table1[[#This Row],[Trim Distributor Code]],Sheet1!$N:$O,2,FALSE),0)</f>
        <v>D0043</v>
      </c>
      <c r="R1788" t="str">
        <f>IFERROR(VLOOKUP(Table1[[#This Row],[Salesflo AppUser Code]],HIE!$A:$B,2,FALSE),0)</f>
        <v>Active</v>
      </c>
      <c r="S1788" t="str">
        <f>IFERROR(VLOOKUP(Table1[[#This Row],[Salesflo AppUser Code]],HIE!$A:$B,2,FALSE),0)</f>
        <v>Active</v>
      </c>
      <c r="T1788" t="s">
        <v>2772</v>
      </c>
      <c r="U1788" t="s">
        <v>2907</v>
      </c>
      <c r="V1788" t="s">
        <v>1444</v>
      </c>
      <c r="W1788" t="s">
        <v>2030</v>
      </c>
      <c r="X1788" t="str">
        <f>IFERROR(VLOOKUP( Table1[[#This Row],[Trim Distributor Code]],Sheet1!$A:$J,10,FALSE),0)</f>
        <v>Active</v>
      </c>
    </row>
    <row r="1789" spans="1:24" hidden="1" x14ac:dyDescent="0.3">
      <c r="A1789" t="s">
        <v>4975</v>
      </c>
      <c r="B1789" t="s">
        <v>333</v>
      </c>
      <c r="C1789" t="s">
        <v>4956</v>
      </c>
      <c r="D1789" t="s">
        <v>1412</v>
      </c>
      <c r="E1789" t="s">
        <v>4948</v>
      </c>
      <c r="F1789" t="s">
        <v>4949</v>
      </c>
      <c r="G1789" t="s">
        <v>4306</v>
      </c>
      <c r="H1789" t="s">
        <v>4109</v>
      </c>
      <c r="I1789" t="s">
        <v>4307</v>
      </c>
      <c r="J1789" t="s">
        <v>2034</v>
      </c>
      <c r="K1789">
        <v>10</v>
      </c>
      <c r="L1789" s="2" t="s">
        <v>1412</v>
      </c>
      <c r="M1789" s="2">
        <f ca="1">Table1[[#This Row],[Cases]]*Table1[[#This Row],[Pack Size]]</f>
        <v>0</v>
      </c>
      <c r="N1789" s="1">
        <f ca="1">Table1[[#This Row],[Cases]]*Table1[[#This Row],[Pack Size]]</f>
        <v>1000</v>
      </c>
      <c r="O1789" s="1">
        <f>IFERROR(VLOOKUP(Table1[[#This Row],[SKU Code]],'SKU Size'!$G:$H,2,FALSE),0)*Table1[[#This Row],[Cases]]</f>
        <v>75600.242379515024</v>
      </c>
      <c r="P1789" t="str">
        <f t="shared" si="29"/>
        <v>D0045</v>
      </c>
      <c r="Q1789" t="str">
        <f>IFERROR(VLOOKUP(Table1[[#This Row],[Trim Distributor Code]],Sheet1!$N:$O,2,FALSE),0)</f>
        <v>D0043</v>
      </c>
      <c r="R1789" t="str">
        <f>IFERROR(VLOOKUP(Table1[[#This Row],[Salesflo AppUser Code]],HIE!$A:$B,2,FALSE),0)</f>
        <v>Active</v>
      </c>
      <c r="S1789" t="str">
        <f>IFERROR(VLOOKUP(Table1[[#This Row],[Salesflo AppUser Code]],HIE!$A:$B,2,FALSE),0)</f>
        <v>Active</v>
      </c>
      <c r="T1789" t="s">
        <v>2772</v>
      </c>
      <c r="U1789" t="s">
        <v>2907</v>
      </c>
      <c r="V1789" t="s">
        <v>1423</v>
      </c>
      <c r="W1789" t="s">
        <v>2031</v>
      </c>
      <c r="X1789" t="str">
        <f>IFERROR(VLOOKUP( Table1[[#This Row],[Trim Distributor Code]],Sheet1!$A:$J,10,FALSE),0)</f>
        <v>Active</v>
      </c>
    </row>
    <row r="1790" spans="1:24" hidden="1" x14ac:dyDescent="0.3">
      <c r="A1790" t="s">
        <v>4975</v>
      </c>
      <c r="B1790" t="s">
        <v>333</v>
      </c>
      <c r="C1790" t="s">
        <v>4956</v>
      </c>
      <c r="D1790" t="s">
        <v>1412</v>
      </c>
      <c r="E1790" t="s">
        <v>4948</v>
      </c>
      <c r="F1790" t="s">
        <v>4949</v>
      </c>
      <c r="G1790" t="s">
        <v>4305</v>
      </c>
      <c r="H1790" t="s">
        <v>4109</v>
      </c>
      <c r="I1790" t="s">
        <v>4393</v>
      </c>
      <c r="J1790" t="s">
        <v>2060</v>
      </c>
      <c r="K1790">
        <v>12</v>
      </c>
      <c r="L1790" s="2" t="s">
        <v>1412</v>
      </c>
      <c r="M1790" s="2">
        <f ca="1">Table1[[#This Row],[Cases]]*Table1[[#This Row],[Pack Size]]</f>
        <v>0</v>
      </c>
      <c r="N1790" s="1">
        <f ca="1">Table1[[#This Row],[Cases]]*Table1[[#This Row],[Pack Size]]</f>
        <v>1200</v>
      </c>
      <c r="O1790" s="1">
        <f>IFERROR(VLOOKUP(Table1[[#This Row],[SKU Code]],'SKU Size'!$G:$H,2,FALSE),0)*Table1[[#This Row],[Cases]]</f>
        <v>122055.05190232824</v>
      </c>
      <c r="P1790" t="str">
        <f t="shared" si="29"/>
        <v>D0045</v>
      </c>
      <c r="Q1790" t="str">
        <f>IFERROR(VLOOKUP(Table1[[#This Row],[Trim Distributor Code]],Sheet1!$N:$O,2,FALSE),0)</f>
        <v>D0043</v>
      </c>
      <c r="R1790" t="str">
        <f>IFERROR(VLOOKUP(Table1[[#This Row],[Salesflo AppUser Code]],HIE!$A:$B,2,FALSE),0)</f>
        <v>Active</v>
      </c>
      <c r="S1790" t="str">
        <f>IFERROR(VLOOKUP(Table1[[#This Row],[Salesflo AppUser Code]],HIE!$A:$B,2,FALSE),0)</f>
        <v>Active</v>
      </c>
      <c r="T1790" t="s">
        <v>2772</v>
      </c>
      <c r="U1790" t="s">
        <v>2907</v>
      </c>
      <c r="V1790" t="s">
        <v>1423</v>
      </c>
      <c r="W1790" t="s">
        <v>2040</v>
      </c>
      <c r="X1790" t="str">
        <f>IFERROR(VLOOKUP( Table1[[#This Row],[Trim Distributor Code]],Sheet1!$A:$J,10,FALSE),0)</f>
        <v>Active</v>
      </c>
    </row>
    <row r="1791" spans="1:24" hidden="1" x14ac:dyDescent="0.3">
      <c r="A1791" t="s">
        <v>4975</v>
      </c>
      <c r="B1791" t="s">
        <v>333</v>
      </c>
      <c r="C1791" t="s">
        <v>4956</v>
      </c>
      <c r="D1791" t="s">
        <v>1412</v>
      </c>
      <c r="E1791" t="s">
        <v>4948</v>
      </c>
      <c r="F1791" t="s">
        <v>4949</v>
      </c>
      <c r="G1791" t="s">
        <v>4156</v>
      </c>
      <c r="H1791" t="s">
        <v>4113</v>
      </c>
      <c r="I1791" t="s">
        <v>4394</v>
      </c>
      <c r="J1791" t="s">
        <v>2307</v>
      </c>
      <c r="K1791">
        <v>12</v>
      </c>
      <c r="L1791" s="2" t="s">
        <v>1412</v>
      </c>
      <c r="M1791" s="2">
        <f ca="1">Table1[[#This Row],[Cases]]*Table1[[#This Row],[Pack Size]]</f>
        <v>0</v>
      </c>
      <c r="N1791" s="1">
        <f ca="1">Table1[[#This Row],[Cases]]*Table1[[#This Row],[Pack Size]]</f>
        <v>288</v>
      </c>
      <c r="O1791" s="1">
        <f>IFERROR(VLOOKUP(Table1[[#This Row],[SKU Code]],'SKU Size'!$G:$H,2,FALSE),0)*Table1[[#This Row],[Cases]]</f>
        <v>41328.776069226784</v>
      </c>
      <c r="P1791" t="str">
        <f t="shared" si="29"/>
        <v>D0045</v>
      </c>
      <c r="Q1791" t="str">
        <f>IFERROR(VLOOKUP(Table1[[#This Row],[Trim Distributor Code]],Sheet1!$N:$O,2,FALSE),0)</f>
        <v>D0043</v>
      </c>
      <c r="R1791" t="str">
        <f>IFERROR(VLOOKUP(Table1[[#This Row],[Salesflo AppUser Code]],HIE!$A:$B,2,FALSE),0)</f>
        <v>Active</v>
      </c>
      <c r="S1791" t="str">
        <f>IFERROR(VLOOKUP(Table1[[#This Row],[Salesflo AppUser Code]],HIE!$A:$B,2,FALSE),0)</f>
        <v>Active</v>
      </c>
      <c r="T1791" t="s">
        <v>2772</v>
      </c>
      <c r="U1791" t="s">
        <v>2907</v>
      </c>
      <c r="V1791" t="s">
        <v>1632</v>
      </c>
      <c r="W1791" t="s">
        <v>2030</v>
      </c>
      <c r="X1791" t="str">
        <f>IFERROR(VLOOKUP( Table1[[#This Row],[Trim Distributor Code]],Sheet1!$A:$J,10,FALSE),0)</f>
        <v>Active</v>
      </c>
    </row>
    <row r="1792" spans="1:24" hidden="1" x14ac:dyDescent="0.3">
      <c r="A1792" t="s">
        <v>4975</v>
      </c>
      <c r="B1792" t="s">
        <v>333</v>
      </c>
      <c r="C1792" t="s">
        <v>4956</v>
      </c>
      <c r="D1792" t="s">
        <v>1412</v>
      </c>
      <c r="E1792" t="s">
        <v>4948</v>
      </c>
      <c r="F1792" t="s">
        <v>4949</v>
      </c>
      <c r="G1792" t="s">
        <v>2269</v>
      </c>
      <c r="H1792" t="s">
        <v>4113</v>
      </c>
      <c r="I1792" t="s">
        <v>4395</v>
      </c>
      <c r="J1792" t="s">
        <v>2290</v>
      </c>
      <c r="K1792">
        <v>30</v>
      </c>
      <c r="L1792" s="2" t="s">
        <v>1412</v>
      </c>
      <c r="M1792" s="2">
        <f ca="1">Table1[[#This Row],[Cases]]*Table1[[#This Row],[Pack Size]]</f>
        <v>0</v>
      </c>
      <c r="N1792" s="1">
        <f ca="1">Table1[[#This Row],[Cases]]*Table1[[#This Row],[Pack Size]]</f>
        <v>720</v>
      </c>
      <c r="O1792" s="1">
        <f>IFERROR(VLOOKUP(Table1[[#This Row],[SKU Code]],'SKU Size'!$G:$H,2,FALSE),0)*Table1[[#This Row],[Cases]]</f>
        <v>246.17737333131072</v>
      </c>
      <c r="P1792" t="str">
        <f t="shared" ref="P1792:P1854" si="30">TRIM(E1792)</f>
        <v>D0045</v>
      </c>
      <c r="Q1792" t="str">
        <f>IFERROR(VLOOKUP(Table1[[#This Row],[Trim Distributor Code]],Sheet1!$N:$O,2,FALSE),0)</f>
        <v>D0043</v>
      </c>
      <c r="R1792" t="str">
        <f>IFERROR(VLOOKUP(Table1[[#This Row],[Salesflo AppUser Code]],HIE!$A:$B,2,FALSE),0)</f>
        <v>Active</v>
      </c>
      <c r="S1792" t="str">
        <f>IFERROR(VLOOKUP(Table1[[#This Row],[Salesflo AppUser Code]],HIE!$A:$B,2,FALSE),0)</f>
        <v>Active</v>
      </c>
      <c r="T1792" t="s">
        <v>2772</v>
      </c>
      <c r="U1792" t="s">
        <v>2907</v>
      </c>
      <c r="V1792" t="s">
        <v>1632</v>
      </c>
      <c r="W1792" t="s">
        <v>2269</v>
      </c>
      <c r="X1792" t="str">
        <f>IFERROR(VLOOKUP( Table1[[#This Row],[Trim Distributor Code]],Sheet1!$A:$J,10,FALSE),0)</f>
        <v>Active</v>
      </c>
    </row>
    <row r="1793" spans="1:24" hidden="1" x14ac:dyDescent="0.3">
      <c r="A1793" t="s">
        <v>4975</v>
      </c>
      <c r="B1793" t="s">
        <v>333</v>
      </c>
      <c r="C1793" t="s">
        <v>4956</v>
      </c>
      <c r="D1793" t="s">
        <v>1412</v>
      </c>
      <c r="E1793" t="s">
        <v>4948</v>
      </c>
      <c r="F1793" t="s">
        <v>4949</v>
      </c>
      <c r="G1793" t="s">
        <v>2269</v>
      </c>
      <c r="H1793" t="s">
        <v>2268</v>
      </c>
      <c r="I1793" t="s">
        <v>4396</v>
      </c>
      <c r="J1793" t="s">
        <v>2270</v>
      </c>
      <c r="K1793" s="1">
        <v>20</v>
      </c>
      <c r="L1793" s="1" t="s">
        <v>1412</v>
      </c>
      <c r="M1793" s="2">
        <f ca="1">Table1[[#This Row],[Cases]]*Table1[[#This Row],[Pack Size]]</f>
        <v>0</v>
      </c>
      <c r="N1793" s="1">
        <f ca="1">Table1[[#This Row],[Cases]]*Table1[[#This Row],[Pack Size]]</f>
        <v>9600</v>
      </c>
      <c r="O1793" s="1">
        <f>IFERROR(VLOOKUP(Table1[[#This Row],[SKU Code]],'SKU Size'!$G:$H,2,FALSE),0)*Table1[[#This Row],[Cases]]</f>
        <v>96270.615344642152</v>
      </c>
      <c r="P1793" t="str">
        <f t="shared" si="30"/>
        <v>D0045</v>
      </c>
      <c r="Q1793" t="str">
        <f>IFERROR(VLOOKUP(Table1[[#This Row],[Trim Distributor Code]],Sheet1!$N:$O,2,FALSE),0)</f>
        <v>D0043</v>
      </c>
      <c r="R1793" t="str">
        <f>IFERROR(VLOOKUP(Table1[[#This Row],[Salesflo AppUser Code]],HIE!$A:$B,2,FALSE),0)</f>
        <v>Active</v>
      </c>
      <c r="S1793" t="str">
        <f>IFERROR(VLOOKUP(Table1[[#This Row],[Salesflo AppUser Code]],HIE!$A:$B,2,FALSE),0)</f>
        <v>Active</v>
      </c>
      <c r="T1793" t="s">
        <v>2772</v>
      </c>
      <c r="U1793" t="s">
        <v>2907</v>
      </c>
      <c r="V1793" t="s">
        <v>2268</v>
      </c>
      <c r="W1793" t="s">
        <v>2269</v>
      </c>
      <c r="X1793" t="str">
        <f>IFERROR(VLOOKUP( Table1[[#This Row],[Trim Distributor Code]],Sheet1!$A:$J,10,FALSE),0)</f>
        <v>Active</v>
      </c>
    </row>
    <row r="1794" spans="1:24" hidden="1" x14ac:dyDescent="0.3">
      <c r="A1794" t="s">
        <v>4975</v>
      </c>
      <c r="B1794" t="s">
        <v>333</v>
      </c>
      <c r="C1794" t="s">
        <v>4956</v>
      </c>
      <c r="D1794" t="s">
        <v>1412</v>
      </c>
      <c r="E1794" t="s">
        <v>4948</v>
      </c>
      <c r="F1794" t="s">
        <v>4949</v>
      </c>
      <c r="G1794" t="s">
        <v>4191</v>
      </c>
      <c r="H1794" t="s">
        <v>2268</v>
      </c>
      <c r="I1794" t="s">
        <v>4950</v>
      </c>
      <c r="J1794" t="s">
        <v>2465</v>
      </c>
      <c r="K1794">
        <v>25</v>
      </c>
      <c r="L1794" s="2" t="s">
        <v>1412</v>
      </c>
      <c r="M1794" s="2">
        <f ca="1">Table1[[#This Row],[Cases]]*Table1[[#This Row],[Pack Size]]</f>
        <v>0</v>
      </c>
      <c r="N1794" s="1">
        <f ca="1">Table1[[#This Row],[Cases]]*Table1[[#This Row],[Pack Size]]</f>
        <v>21000</v>
      </c>
      <c r="O1794" s="1">
        <f>IFERROR(VLOOKUP(Table1[[#This Row],[SKU Code]],'SKU Size'!$G:$H,2,FALSE),0)*Table1[[#This Row],[Cases]]</f>
        <v>330.411055377992</v>
      </c>
      <c r="P1794" t="str">
        <f t="shared" si="30"/>
        <v>D0045</v>
      </c>
      <c r="Q1794" t="str">
        <f>IFERROR(VLOOKUP(Table1[[#This Row],[Trim Distributor Code]],Sheet1!$N:$O,2,FALSE),0)</f>
        <v>D0043</v>
      </c>
      <c r="R1794" t="str">
        <f>IFERROR(VLOOKUP(Table1[[#This Row],[Salesflo AppUser Code]],HIE!$A:$B,2,FALSE),0)</f>
        <v>Active</v>
      </c>
      <c r="S1794" t="str">
        <f>IFERROR(VLOOKUP(Table1[[#This Row],[Salesflo AppUser Code]],HIE!$A:$B,2,FALSE),0)</f>
        <v>Active</v>
      </c>
      <c r="T1794" t="s">
        <v>2772</v>
      </c>
      <c r="U1794" t="s">
        <v>2907</v>
      </c>
      <c r="V1794" t="s">
        <v>2268</v>
      </c>
      <c r="W1794" t="s">
        <v>2314</v>
      </c>
      <c r="X1794" t="str">
        <f>IFERROR(VLOOKUP( Table1[[#This Row],[Trim Distributor Code]],Sheet1!$A:$J,10,FALSE),0)</f>
        <v>Active</v>
      </c>
    </row>
    <row r="1795" spans="1:24" hidden="1" x14ac:dyDescent="0.3">
      <c r="A1795" t="s">
        <v>4975</v>
      </c>
      <c r="B1795" t="s">
        <v>4939</v>
      </c>
      <c r="C1795" t="s">
        <v>4957</v>
      </c>
      <c r="D1795" t="s">
        <v>1412</v>
      </c>
      <c r="E1795" t="s">
        <v>4958</v>
      </c>
      <c r="F1795" t="s">
        <v>4375</v>
      </c>
      <c r="G1795" t="s">
        <v>4156</v>
      </c>
      <c r="H1795" t="s">
        <v>4106</v>
      </c>
      <c r="I1795" t="s">
        <v>4391</v>
      </c>
      <c r="J1795" t="s">
        <v>2144</v>
      </c>
      <c r="K1795">
        <v>150</v>
      </c>
      <c r="L1795" s="2" t="s">
        <v>1412</v>
      </c>
      <c r="M1795" s="2">
        <f ca="1">Table1[[#This Row],[Cases]]*Table1[[#This Row],[Pack Size]]</f>
        <v>0</v>
      </c>
      <c r="N1795" s="1">
        <f ca="1">Table1[[#This Row],[Cases]]*Table1[[#This Row],[Pack Size]]</f>
        <v>60000</v>
      </c>
      <c r="O1795" s="1">
        <f>IFERROR(VLOOKUP(Table1[[#This Row],[SKU Code]],'SKU Size'!$G:$H,2,FALSE),0)*Table1[[#This Row],[Cases]]</f>
        <v>1357784.1547243861</v>
      </c>
      <c r="P1795" t="str">
        <f t="shared" si="30"/>
        <v>D0511</v>
      </c>
      <c r="Q1795">
        <f>IFERROR(VLOOKUP(Table1[[#This Row],[Trim Distributor Code]],Sheet1!$N:$O,2,FALSE),0)</f>
        <v>3401145</v>
      </c>
      <c r="R1795">
        <f>IFERROR(VLOOKUP(Table1[[#This Row],[Salesflo AppUser Code]],HIE!$A:$B,2,FALSE),0)</f>
        <v>0</v>
      </c>
      <c r="S1795">
        <f>IFERROR(VLOOKUP(Table1[[#This Row],[Salesflo AppUser Code]],HIE!$A:$B,2,FALSE),0)</f>
        <v>0</v>
      </c>
      <c r="T1795" t="s">
        <v>2772</v>
      </c>
      <c r="U1795" t="s">
        <v>2907</v>
      </c>
      <c r="V1795" t="s">
        <v>1444</v>
      </c>
      <c r="W1795" t="s">
        <v>2030</v>
      </c>
      <c r="X1795">
        <f>IFERROR(VLOOKUP( Table1[[#This Row],[Trim Distributor Code]],Sheet1!$A:$J,10,FALSE),0)</f>
        <v>0</v>
      </c>
    </row>
    <row r="1796" spans="1:24" hidden="1" x14ac:dyDescent="0.3">
      <c r="A1796" t="s">
        <v>4975</v>
      </c>
      <c r="B1796" t="s">
        <v>4939</v>
      </c>
      <c r="C1796" t="s">
        <v>4957</v>
      </c>
      <c r="D1796" t="s">
        <v>1412</v>
      </c>
      <c r="E1796" t="s">
        <v>4958</v>
      </c>
      <c r="F1796" t="s">
        <v>4375</v>
      </c>
      <c r="G1796" t="s">
        <v>4306</v>
      </c>
      <c r="H1796" t="s">
        <v>4109</v>
      </c>
      <c r="I1796" t="s">
        <v>4307</v>
      </c>
      <c r="J1796" t="s">
        <v>2034</v>
      </c>
      <c r="K1796">
        <v>15</v>
      </c>
      <c r="L1796" s="2" t="s">
        <v>1412</v>
      </c>
      <c r="M1796" s="2">
        <f ca="1">Table1[[#This Row],[Cases]]*Table1[[#This Row],[Pack Size]]</f>
        <v>0</v>
      </c>
      <c r="N1796" s="1">
        <f ca="1">Table1[[#This Row],[Cases]]*Table1[[#This Row],[Pack Size]]</f>
        <v>1500</v>
      </c>
      <c r="O1796" s="1">
        <f>IFERROR(VLOOKUP(Table1[[#This Row],[SKU Code]],'SKU Size'!$G:$H,2,FALSE),0)*Table1[[#This Row],[Cases]]</f>
        <v>113400.36356927254</v>
      </c>
      <c r="P1796" t="str">
        <f t="shared" si="30"/>
        <v>D0511</v>
      </c>
      <c r="Q1796">
        <f>IFERROR(VLOOKUP(Table1[[#This Row],[Trim Distributor Code]],Sheet1!$N:$O,2,FALSE),0)</f>
        <v>3401145</v>
      </c>
      <c r="R1796">
        <f>IFERROR(VLOOKUP(Table1[[#This Row],[Salesflo AppUser Code]],HIE!$A:$B,2,FALSE),0)</f>
        <v>0</v>
      </c>
      <c r="S1796">
        <f>IFERROR(VLOOKUP(Table1[[#This Row],[Salesflo AppUser Code]],HIE!$A:$B,2,FALSE),0)</f>
        <v>0</v>
      </c>
      <c r="T1796" t="s">
        <v>2772</v>
      </c>
      <c r="U1796" t="s">
        <v>2907</v>
      </c>
      <c r="V1796" t="s">
        <v>1423</v>
      </c>
      <c r="W1796" t="s">
        <v>2031</v>
      </c>
      <c r="X1796">
        <f>IFERROR(VLOOKUP( Table1[[#This Row],[Trim Distributor Code]],Sheet1!$A:$J,10,FALSE),0)</f>
        <v>0</v>
      </c>
    </row>
    <row r="1797" spans="1:24" hidden="1" x14ac:dyDescent="0.3">
      <c r="A1797" t="s">
        <v>4975</v>
      </c>
      <c r="B1797" t="s">
        <v>4939</v>
      </c>
      <c r="C1797" t="s">
        <v>4957</v>
      </c>
      <c r="D1797" t="s">
        <v>1412</v>
      </c>
      <c r="E1797" t="s">
        <v>4958</v>
      </c>
      <c r="F1797" t="s">
        <v>4375</v>
      </c>
      <c r="G1797" t="s">
        <v>4305</v>
      </c>
      <c r="H1797" t="s">
        <v>4109</v>
      </c>
      <c r="I1797" t="s">
        <v>4393</v>
      </c>
      <c r="J1797" t="s">
        <v>2060</v>
      </c>
      <c r="K1797">
        <v>10</v>
      </c>
      <c r="L1797" s="2" t="s">
        <v>1412</v>
      </c>
      <c r="M1797" s="2">
        <f ca="1">Table1[[#This Row],[Cases]]*Table1[[#This Row],[Pack Size]]</f>
        <v>0</v>
      </c>
      <c r="N1797" s="1">
        <f ca="1">Table1[[#This Row],[Cases]]*Table1[[#This Row],[Pack Size]]</f>
        <v>1000</v>
      </c>
      <c r="O1797" s="1">
        <f>IFERROR(VLOOKUP(Table1[[#This Row],[SKU Code]],'SKU Size'!$G:$H,2,FALSE),0)*Table1[[#This Row],[Cases]]</f>
        <v>101712.54325194021</v>
      </c>
      <c r="P1797" t="str">
        <f t="shared" si="30"/>
        <v>D0511</v>
      </c>
      <c r="Q1797">
        <f>IFERROR(VLOOKUP(Table1[[#This Row],[Trim Distributor Code]],Sheet1!$N:$O,2,FALSE),0)</f>
        <v>3401145</v>
      </c>
      <c r="R1797">
        <f>IFERROR(VLOOKUP(Table1[[#This Row],[Salesflo AppUser Code]],HIE!$A:$B,2,FALSE),0)</f>
        <v>0</v>
      </c>
      <c r="S1797">
        <f>IFERROR(VLOOKUP(Table1[[#This Row],[Salesflo AppUser Code]],HIE!$A:$B,2,FALSE),0)</f>
        <v>0</v>
      </c>
      <c r="T1797" t="s">
        <v>2772</v>
      </c>
      <c r="U1797" t="s">
        <v>2907</v>
      </c>
      <c r="V1797" t="s">
        <v>1423</v>
      </c>
      <c r="W1797" t="s">
        <v>2040</v>
      </c>
      <c r="X1797">
        <f>IFERROR(VLOOKUP( Table1[[#This Row],[Trim Distributor Code]],Sheet1!$A:$J,10,FALSE),0)</f>
        <v>0</v>
      </c>
    </row>
    <row r="1798" spans="1:24" hidden="1" x14ac:dyDescent="0.3">
      <c r="A1798" t="s">
        <v>4975</v>
      </c>
      <c r="B1798" t="s">
        <v>4939</v>
      </c>
      <c r="C1798" t="s">
        <v>4957</v>
      </c>
      <c r="D1798" t="s">
        <v>1412</v>
      </c>
      <c r="E1798" t="s">
        <v>4958</v>
      </c>
      <c r="F1798" t="s">
        <v>4375</v>
      </c>
      <c r="G1798" t="s">
        <v>4156</v>
      </c>
      <c r="H1798" t="s">
        <v>4113</v>
      </c>
      <c r="I1798" t="s">
        <v>4394</v>
      </c>
      <c r="J1798" t="s">
        <v>2307</v>
      </c>
      <c r="K1798">
        <v>7</v>
      </c>
      <c r="L1798" s="2" t="s">
        <v>1412</v>
      </c>
      <c r="M1798" s="2">
        <f ca="1">Table1[[#This Row],[Cases]]*Table1[[#This Row],[Pack Size]]</f>
        <v>0</v>
      </c>
      <c r="N1798" s="1">
        <f ca="1">Table1[[#This Row],[Cases]]*Table1[[#This Row],[Pack Size]]</f>
        <v>168</v>
      </c>
      <c r="O1798" s="1">
        <f>IFERROR(VLOOKUP(Table1[[#This Row],[SKU Code]],'SKU Size'!$G:$H,2,FALSE),0)*Table1[[#This Row],[Cases]]</f>
        <v>24108.452707048957</v>
      </c>
      <c r="P1798" t="str">
        <f t="shared" si="30"/>
        <v>D0511</v>
      </c>
      <c r="Q1798">
        <f>IFERROR(VLOOKUP(Table1[[#This Row],[Trim Distributor Code]],Sheet1!$N:$O,2,FALSE),0)</f>
        <v>3401145</v>
      </c>
      <c r="R1798">
        <f>IFERROR(VLOOKUP(Table1[[#This Row],[Salesflo AppUser Code]],HIE!$A:$B,2,FALSE),0)</f>
        <v>0</v>
      </c>
      <c r="S1798">
        <f>IFERROR(VLOOKUP(Table1[[#This Row],[Salesflo AppUser Code]],HIE!$A:$B,2,FALSE),0)</f>
        <v>0</v>
      </c>
      <c r="T1798" t="s">
        <v>2772</v>
      </c>
      <c r="U1798" t="s">
        <v>2907</v>
      </c>
      <c r="V1798" t="s">
        <v>1632</v>
      </c>
      <c r="W1798" t="s">
        <v>2030</v>
      </c>
      <c r="X1798">
        <f>IFERROR(VLOOKUP( Table1[[#This Row],[Trim Distributor Code]],Sheet1!$A:$J,10,FALSE),0)</f>
        <v>0</v>
      </c>
    </row>
    <row r="1799" spans="1:24" hidden="1" x14ac:dyDescent="0.3">
      <c r="A1799" t="s">
        <v>4975</v>
      </c>
      <c r="B1799" t="s">
        <v>4939</v>
      </c>
      <c r="C1799" t="s">
        <v>4957</v>
      </c>
      <c r="D1799" t="s">
        <v>1412</v>
      </c>
      <c r="E1799" t="s">
        <v>4958</v>
      </c>
      <c r="F1799" t="s">
        <v>4375</v>
      </c>
      <c r="G1799" t="s">
        <v>2269</v>
      </c>
      <c r="H1799" t="s">
        <v>4113</v>
      </c>
      <c r="I1799" t="s">
        <v>4395</v>
      </c>
      <c r="J1799" t="s">
        <v>2290</v>
      </c>
      <c r="K1799">
        <v>34</v>
      </c>
      <c r="L1799" s="2" t="s">
        <v>1412</v>
      </c>
      <c r="M1799" s="2">
        <f ca="1">Table1[[#This Row],[Cases]]*Table1[[#This Row],[Pack Size]]</f>
        <v>0</v>
      </c>
      <c r="N1799" s="1">
        <f ca="1">Table1[[#This Row],[Cases]]*Table1[[#This Row],[Pack Size]]</f>
        <v>816</v>
      </c>
      <c r="O1799" s="1">
        <f>IFERROR(VLOOKUP(Table1[[#This Row],[SKU Code]],'SKU Size'!$G:$H,2,FALSE),0)*Table1[[#This Row],[Cases]]</f>
        <v>279.0010231088188</v>
      </c>
      <c r="P1799" t="str">
        <f t="shared" si="30"/>
        <v>D0511</v>
      </c>
      <c r="Q1799">
        <f>IFERROR(VLOOKUP(Table1[[#This Row],[Trim Distributor Code]],Sheet1!$N:$O,2,FALSE),0)</f>
        <v>3401145</v>
      </c>
      <c r="R1799">
        <f>IFERROR(VLOOKUP(Table1[[#This Row],[Salesflo AppUser Code]],HIE!$A:$B,2,FALSE),0)</f>
        <v>0</v>
      </c>
      <c r="S1799">
        <f>IFERROR(VLOOKUP(Table1[[#This Row],[Salesflo AppUser Code]],HIE!$A:$B,2,FALSE),0)</f>
        <v>0</v>
      </c>
      <c r="T1799" t="s">
        <v>2772</v>
      </c>
      <c r="U1799" t="s">
        <v>2907</v>
      </c>
      <c r="V1799" t="s">
        <v>1632</v>
      </c>
      <c r="W1799" t="s">
        <v>2269</v>
      </c>
      <c r="X1799">
        <f>IFERROR(VLOOKUP( Table1[[#This Row],[Trim Distributor Code]],Sheet1!$A:$J,10,FALSE),0)</f>
        <v>0</v>
      </c>
    </row>
    <row r="1800" spans="1:24" hidden="1" x14ac:dyDescent="0.3">
      <c r="A1800" t="s">
        <v>4975</v>
      </c>
      <c r="B1800" t="s">
        <v>4939</v>
      </c>
      <c r="C1800" t="s">
        <v>4957</v>
      </c>
      <c r="D1800" t="s">
        <v>1412</v>
      </c>
      <c r="E1800" t="s">
        <v>4958</v>
      </c>
      <c r="F1800" t="s">
        <v>4375</v>
      </c>
      <c r="G1800" t="s">
        <v>2269</v>
      </c>
      <c r="H1800" t="s">
        <v>2268</v>
      </c>
      <c r="I1800" t="s">
        <v>4396</v>
      </c>
      <c r="J1800" t="s">
        <v>2270</v>
      </c>
      <c r="K1800">
        <v>13</v>
      </c>
      <c r="L1800" s="2" t="s">
        <v>1412</v>
      </c>
      <c r="M1800" s="2">
        <f ca="1">Table1[[#This Row],[Cases]]*Table1[[#This Row],[Pack Size]]</f>
        <v>0</v>
      </c>
      <c r="N1800" s="1">
        <f ca="1">Table1[[#This Row],[Cases]]*Table1[[#This Row],[Pack Size]]</f>
        <v>6240</v>
      </c>
      <c r="O1800" s="1">
        <f>IFERROR(VLOOKUP(Table1[[#This Row],[SKU Code]],'SKU Size'!$G:$H,2,FALSE),0)*Table1[[#This Row],[Cases]]</f>
        <v>62575.899974017404</v>
      </c>
      <c r="P1800" t="str">
        <f t="shared" si="30"/>
        <v>D0511</v>
      </c>
      <c r="Q1800">
        <f>IFERROR(VLOOKUP(Table1[[#This Row],[Trim Distributor Code]],Sheet1!$N:$O,2,FALSE),0)</f>
        <v>3401145</v>
      </c>
      <c r="R1800">
        <f>IFERROR(VLOOKUP(Table1[[#This Row],[Salesflo AppUser Code]],HIE!$A:$B,2,FALSE),0)</f>
        <v>0</v>
      </c>
      <c r="S1800">
        <f>IFERROR(VLOOKUP(Table1[[#This Row],[Salesflo AppUser Code]],HIE!$A:$B,2,FALSE),0)</f>
        <v>0</v>
      </c>
      <c r="T1800" t="s">
        <v>2772</v>
      </c>
      <c r="U1800" t="s">
        <v>2907</v>
      </c>
      <c r="V1800" t="s">
        <v>2268</v>
      </c>
      <c r="W1800" t="s">
        <v>2269</v>
      </c>
      <c r="X1800">
        <f>IFERROR(VLOOKUP( Table1[[#This Row],[Trim Distributor Code]],Sheet1!$A:$J,10,FALSE),0)</f>
        <v>0</v>
      </c>
    </row>
    <row r="1801" spans="1:24" hidden="1" x14ac:dyDescent="0.3">
      <c r="A1801" t="s">
        <v>4975</v>
      </c>
      <c r="B1801" t="s">
        <v>4939</v>
      </c>
      <c r="C1801" t="s">
        <v>4957</v>
      </c>
      <c r="D1801" t="s">
        <v>1412</v>
      </c>
      <c r="E1801" t="s">
        <v>4958</v>
      </c>
      <c r="F1801" t="s">
        <v>4375</v>
      </c>
      <c r="G1801" t="s">
        <v>4191</v>
      </c>
      <c r="H1801" t="s">
        <v>2268</v>
      </c>
      <c r="I1801" t="s">
        <v>4950</v>
      </c>
      <c r="J1801" t="s">
        <v>2465</v>
      </c>
      <c r="K1801">
        <v>23</v>
      </c>
      <c r="L1801" s="2" t="s">
        <v>1412</v>
      </c>
      <c r="M1801" s="2">
        <f ca="1">Table1[[#This Row],[Cases]]*Table1[[#This Row],[Pack Size]]</f>
        <v>0</v>
      </c>
      <c r="N1801" s="1">
        <f ca="1">Table1[[#This Row],[Cases]]*Table1[[#This Row],[Pack Size]]</f>
        <v>19320</v>
      </c>
      <c r="O1801" s="1">
        <f>IFERROR(VLOOKUP(Table1[[#This Row],[SKU Code]],'SKU Size'!$G:$H,2,FALSE),0)*Table1[[#This Row],[Cases]]</f>
        <v>303.97817094775269</v>
      </c>
      <c r="P1801" t="str">
        <f t="shared" si="30"/>
        <v>D0511</v>
      </c>
      <c r="Q1801">
        <f>IFERROR(VLOOKUP(Table1[[#This Row],[Trim Distributor Code]],Sheet1!$N:$O,2,FALSE),0)</f>
        <v>3401145</v>
      </c>
      <c r="R1801">
        <f>IFERROR(VLOOKUP(Table1[[#This Row],[Salesflo AppUser Code]],HIE!$A:$B,2,FALSE),0)</f>
        <v>0</v>
      </c>
      <c r="S1801">
        <f>IFERROR(VLOOKUP(Table1[[#This Row],[Salesflo AppUser Code]],HIE!$A:$B,2,FALSE),0)</f>
        <v>0</v>
      </c>
      <c r="T1801" t="s">
        <v>2772</v>
      </c>
      <c r="U1801" t="s">
        <v>2907</v>
      </c>
      <c r="V1801" t="s">
        <v>2268</v>
      </c>
      <c r="W1801" t="s">
        <v>2314</v>
      </c>
      <c r="X1801">
        <f>IFERROR(VLOOKUP( Table1[[#This Row],[Trim Distributor Code]],Sheet1!$A:$J,10,FALSE),0)</f>
        <v>0</v>
      </c>
    </row>
    <row r="1802" spans="1:24" hidden="1" x14ac:dyDescent="0.3">
      <c r="A1802" t="s">
        <v>4975</v>
      </c>
      <c r="B1802" t="s">
        <v>4940</v>
      </c>
      <c r="C1802" t="s">
        <v>4959</v>
      </c>
      <c r="D1802" t="s">
        <v>1412</v>
      </c>
      <c r="E1802" t="s">
        <v>4958</v>
      </c>
      <c r="F1802" t="s">
        <v>4375</v>
      </c>
      <c r="G1802" t="s">
        <v>4156</v>
      </c>
      <c r="H1802" t="s">
        <v>4106</v>
      </c>
      <c r="I1802" t="s">
        <v>4391</v>
      </c>
      <c r="J1802" t="s">
        <v>2144</v>
      </c>
      <c r="K1802">
        <v>150</v>
      </c>
      <c r="L1802" s="2" t="s">
        <v>1412</v>
      </c>
      <c r="M1802" s="2">
        <f ca="1">Table1[[#This Row],[Cases]]*Table1[[#This Row],[Pack Size]]</f>
        <v>0</v>
      </c>
      <c r="N1802" s="1">
        <f ca="1">Table1[[#This Row],[Cases]]*Table1[[#This Row],[Pack Size]]</f>
        <v>60000</v>
      </c>
      <c r="O1802" s="1">
        <f>IFERROR(VLOOKUP(Table1[[#This Row],[SKU Code]],'SKU Size'!$G:$H,2,FALSE),0)*Table1[[#This Row],[Cases]]</f>
        <v>1357784.1547243861</v>
      </c>
      <c r="P1802" t="str">
        <f t="shared" si="30"/>
        <v>D0511</v>
      </c>
      <c r="Q1802">
        <f>IFERROR(VLOOKUP(Table1[[#This Row],[Trim Distributor Code]],Sheet1!$N:$O,2,FALSE),0)</f>
        <v>3401145</v>
      </c>
      <c r="R1802">
        <f>IFERROR(VLOOKUP(Table1[[#This Row],[Salesflo AppUser Code]],HIE!$A:$B,2,FALSE),0)</f>
        <v>0</v>
      </c>
      <c r="S1802">
        <f>IFERROR(VLOOKUP(Table1[[#This Row],[Salesflo AppUser Code]],HIE!$A:$B,2,FALSE),0)</f>
        <v>0</v>
      </c>
      <c r="T1802" t="s">
        <v>2772</v>
      </c>
      <c r="U1802" t="s">
        <v>2907</v>
      </c>
      <c r="V1802" t="s">
        <v>1444</v>
      </c>
      <c r="W1802" t="s">
        <v>2030</v>
      </c>
      <c r="X1802">
        <f>IFERROR(VLOOKUP( Table1[[#This Row],[Trim Distributor Code]],Sheet1!$A:$J,10,FALSE),0)</f>
        <v>0</v>
      </c>
    </row>
    <row r="1803" spans="1:24" hidden="1" x14ac:dyDescent="0.3">
      <c r="A1803" t="s">
        <v>4975</v>
      </c>
      <c r="B1803" t="s">
        <v>4940</v>
      </c>
      <c r="C1803" t="s">
        <v>4959</v>
      </c>
      <c r="D1803" t="s">
        <v>1412</v>
      </c>
      <c r="E1803" t="s">
        <v>4958</v>
      </c>
      <c r="F1803" t="s">
        <v>4375</v>
      </c>
      <c r="G1803" t="s">
        <v>4306</v>
      </c>
      <c r="H1803" t="s">
        <v>4109</v>
      </c>
      <c r="I1803" t="s">
        <v>4307</v>
      </c>
      <c r="J1803" t="s">
        <v>2034</v>
      </c>
      <c r="K1803">
        <v>15</v>
      </c>
      <c r="L1803" s="2" t="s">
        <v>1412</v>
      </c>
      <c r="M1803" s="2">
        <f ca="1">Table1[[#This Row],[Cases]]*Table1[[#This Row],[Pack Size]]</f>
        <v>0</v>
      </c>
      <c r="N1803" s="1">
        <f ca="1">Table1[[#This Row],[Cases]]*Table1[[#This Row],[Pack Size]]</f>
        <v>1500</v>
      </c>
      <c r="O1803" s="1">
        <f>IFERROR(VLOOKUP(Table1[[#This Row],[SKU Code]],'SKU Size'!$G:$H,2,FALSE),0)*Table1[[#This Row],[Cases]]</f>
        <v>113400.36356927254</v>
      </c>
      <c r="P1803" t="str">
        <f t="shared" si="30"/>
        <v>D0511</v>
      </c>
      <c r="Q1803">
        <f>IFERROR(VLOOKUP(Table1[[#This Row],[Trim Distributor Code]],Sheet1!$N:$O,2,FALSE),0)</f>
        <v>3401145</v>
      </c>
      <c r="R1803">
        <f>IFERROR(VLOOKUP(Table1[[#This Row],[Salesflo AppUser Code]],HIE!$A:$B,2,FALSE),0)</f>
        <v>0</v>
      </c>
      <c r="S1803">
        <f>IFERROR(VLOOKUP(Table1[[#This Row],[Salesflo AppUser Code]],HIE!$A:$B,2,FALSE),0)</f>
        <v>0</v>
      </c>
      <c r="T1803" t="s">
        <v>2772</v>
      </c>
      <c r="U1803" t="s">
        <v>2907</v>
      </c>
      <c r="V1803" t="s">
        <v>1423</v>
      </c>
      <c r="W1803" t="s">
        <v>2031</v>
      </c>
      <c r="X1803">
        <f>IFERROR(VLOOKUP( Table1[[#This Row],[Trim Distributor Code]],Sheet1!$A:$J,10,FALSE),0)</f>
        <v>0</v>
      </c>
    </row>
    <row r="1804" spans="1:24" hidden="1" x14ac:dyDescent="0.3">
      <c r="A1804" t="s">
        <v>4975</v>
      </c>
      <c r="B1804" t="s">
        <v>4940</v>
      </c>
      <c r="C1804" t="s">
        <v>4959</v>
      </c>
      <c r="D1804" t="s">
        <v>1412</v>
      </c>
      <c r="E1804" t="s">
        <v>4958</v>
      </c>
      <c r="F1804" t="s">
        <v>4375</v>
      </c>
      <c r="G1804" t="s">
        <v>4305</v>
      </c>
      <c r="H1804" t="s">
        <v>4109</v>
      </c>
      <c r="I1804" t="s">
        <v>4393</v>
      </c>
      <c r="J1804" t="s">
        <v>2060</v>
      </c>
      <c r="K1804">
        <v>10</v>
      </c>
      <c r="L1804" s="2" t="s">
        <v>1412</v>
      </c>
      <c r="M1804" s="2">
        <f ca="1">Table1[[#This Row],[Cases]]*Table1[[#This Row],[Pack Size]]</f>
        <v>0</v>
      </c>
      <c r="N1804" s="1">
        <f ca="1">Table1[[#This Row],[Cases]]*Table1[[#This Row],[Pack Size]]</f>
        <v>1000</v>
      </c>
      <c r="O1804" s="1">
        <f>IFERROR(VLOOKUP(Table1[[#This Row],[SKU Code]],'SKU Size'!$G:$H,2,FALSE),0)*Table1[[#This Row],[Cases]]</f>
        <v>101712.54325194021</v>
      </c>
      <c r="P1804" t="str">
        <f t="shared" si="30"/>
        <v>D0511</v>
      </c>
      <c r="Q1804">
        <f>IFERROR(VLOOKUP(Table1[[#This Row],[Trim Distributor Code]],Sheet1!$N:$O,2,FALSE),0)</f>
        <v>3401145</v>
      </c>
      <c r="R1804">
        <f>IFERROR(VLOOKUP(Table1[[#This Row],[Salesflo AppUser Code]],HIE!$A:$B,2,FALSE),0)</f>
        <v>0</v>
      </c>
      <c r="S1804">
        <f>IFERROR(VLOOKUP(Table1[[#This Row],[Salesflo AppUser Code]],HIE!$A:$B,2,FALSE),0)</f>
        <v>0</v>
      </c>
      <c r="T1804" t="s">
        <v>2772</v>
      </c>
      <c r="U1804" t="s">
        <v>2907</v>
      </c>
      <c r="V1804" t="s">
        <v>1423</v>
      </c>
      <c r="W1804" t="s">
        <v>2040</v>
      </c>
      <c r="X1804">
        <f>IFERROR(VLOOKUP( Table1[[#This Row],[Trim Distributor Code]],Sheet1!$A:$J,10,FALSE),0)</f>
        <v>0</v>
      </c>
    </row>
    <row r="1805" spans="1:24" hidden="1" x14ac:dyDescent="0.3">
      <c r="A1805" t="s">
        <v>4975</v>
      </c>
      <c r="B1805" t="s">
        <v>4940</v>
      </c>
      <c r="C1805" t="s">
        <v>4959</v>
      </c>
      <c r="D1805" t="s">
        <v>1412</v>
      </c>
      <c r="E1805" t="s">
        <v>4958</v>
      </c>
      <c r="F1805" t="s">
        <v>4375</v>
      </c>
      <c r="G1805" t="s">
        <v>4156</v>
      </c>
      <c r="H1805" t="s">
        <v>4113</v>
      </c>
      <c r="I1805" t="s">
        <v>4394</v>
      </c>
      <c r="J1805" t="s">
        <v>2307</v>
      </c>
      <c r="K1805">
        <v>7</v>
      </c>
      <c r="L1805" s="2" t="s">
        <v>1412</v>
      </c>
      <c r="M1805" s="2">
        <f ca="1">Table1[[#This Row],[Cases]]*Table1[[#This Row],[Pack Size]]</f>
        <v>0</v>
      </c>
      <c r="N1805" s="1">
        <f ca="1">Table1[[#This Row],[Cases]]*Table1[[#This Row],[Pack Size]]</f>
        <v>168</v>
      </c>
      <c r="O1805" s="1">
        <f>IFERROR(VLOOKUP(Table1[[#This Row],[SKU Code]],'SKU Size'!$G:$H,2,FALSE),0)*Table1[[#This Row],[Cases]]</f>
        <v>24108.452707048957</v>
      </c>
      <c r="P1805" t="str">
        <f t="shared" si="30"/>
        <v>D0511</v>
      </c>
      <c r="Q1805">
        <f>IFERROR(VLOOKUP(Table1[[#This Row],[Trim Distributor Code]],Sheet1!$N:$O,2,FALSE),0)</f>
        <v>3401145</v>
      </c>
      <c r="R1805">
        <f>IFERROR(VLOOKUP(Table1[[#This Row],[Salesflo AppUser Code]],HIE!$A:$B,2,FALSE),0)</f>
        <v>0</v>
      </c>
      <c r="S1805">
        <f>IFERROR(VLOOKUP(Table1[[#This Row],[Salesflo AppUser Code]],HIE!$A:$B,2,FALSE),0)</f>
        <v>0</v>
      </c>
      <c r="T1805" t="s">
        <v>2772</v>
      </c>
      <c r="U1805" t="s">
        <v>2907</v>
      </c>
      <c r="V1805" t="s">
        <v>1632</v>
      </c>
      <c r="W1805" t="s">
        <v>2030</v>
      </c>
      <c r="X1805">
        <f>IFERROR(VLOOKUP( Table1[[#This Row],[Trim Distributor Code]],Sheet1!$A:$J,10,FALSE),0)</f>
        <v>0</v>
      </c>
    </row>
    <row r="1806" spans="1:24" hidden="1" x14ac:dyDescent="0.3">
      <c r="A1806" t="s">
        <v>4975</v>
      </c>
      <c r="B1806" t="s">
        <v>4940</v>
      </c>
      <c r="C1806" t="s">
        <v>4959</v>
      </c>
      <c r="D1806" t="s">
        <v>1412</v>
      </c>
      <c r="E1806" t="s">
        <v>4958</v>
      </c>
      <c r="F1806" t="s">
        <v>4375</v>
      </c>
      <c r="G1806" t="s">
        <v>2269</v>
      </c>
      <c r="H1806" t="s">
        <v>4113</v>
      </c>
      <c r="I1806" t="s">
        <v>4395</v>
      </c>
      <c r="J1806" t="s">
        <v>2290</v>
      </c>
      <c r="K1806" s="1">
        <v>33</v>
      </c>
      <c r="L1806" s="1" t="s">
        <v>1412</v>
      </c>
      <c r="M1806" s="2">
        <f ca="1">Table1[[#This Row],[Cases]]*Table1[[#This Row],[Pack Size]]</f>
        <v>0</v>
      </c>
      <c r="N1806" s="1">
        <f ca="1">Table1[[#This Row],[Cases]]*Table1[[#This Row],[Pack Size]]</f>
        <v>792</v>
      </c>
      <c r="O1806" s="1">
        <f>IFERROR(VLOOKUP(Table1[[#This Row],[SKU Code]],'SKU Size'!$G:$H,2,FALSE),0)*Table1[[#This Row],[Cases]]</f>
        <v>270.79511066444178</v>
      </c>
      <c r="P1806" t="str">
        <f t="shared" si="30"/>
        <v>D0511</v>
      </c>
      <c r="Q1806">
        <f>IFERROR(VLOOKUP(Table1[[#This Row],[Trim Distributor Code]],Sheet1!$N:$O,2,FALSE),0)</f>
        <v>3401145</v>
      </c>
      <c r="R1806">
        <f>IFERROR(VLOOKUP(Table1[[#This Row],[Salesflo AppUser Code]],HIE!$A:$B,2,FALSE),0)</f>
        <v>0</v>
      </c>
      <c r="S1806">
        <f>IFERROR(VLOOKUP(Table1[[#This Row],[Salesflo AppUser Code]],HIE!$A:$B,2,FALSE),0)</f>
        <v>0</v>
      </c>
      <c r="T1806" t="s">
        <v>2772</v>
      </c>
      <c r="U1806" t="s">
        <v>2907</v>
      </c>
      <c r="V1806" t="s">
        <v>1632</v>
      </c>
      <c r="W1806" t="s">
        <v>2269</v>
      </c>
      <c r="X1806">
        <f>IFERROR(VLOOKUP( Table1[[#This Row],[Trim Distributor Code]],Sheet1!$A:$J,10,FALSE),0)</f>
        <v>0</v>
      </c>
    </row>
    <row r="1807" spans="1:24" hidden="1" x14ac:dyDescent="0.3">
      <c r="A1807" t="s">
        <v>4975</v>
      </c>
      <c r="B1807" t="s">
        <v>4940</v>
      </c>
      <c r="C1807" t="s">
        <v>4959</v>
      </c>
      <c r="D1807" t="s">
        <v>1412</v>
      </c>
      <c r="E1807" t="s">
        <v>4958</v>
      </c>
      <c r="F1807" t="s">
        <v>4375</v>
      </c>
      <c r="G1807" t="s">
        <v>2269</v>
      </c>
      <c r="H1807" t="s">
        <v>2268</v>
      </c>
      <c r="I1807" t="s">
        <v>4396</v>
      </c>
      <c r="J1807" t="s">
        <v>2270</v>
      </c>
      <c r="K1807">
        <v>13</v>
      </c>
      <c r="L1807" s="2" t="s">
        <v>1412</v>
      </c>
      <c r="M1807" s="2">
        <f ca="1">Table1[[#This Row],[Cases]]*Table1[[#This Row],[Pack Size]]</f>
        <v>0</v>
      </c>
      <c r="N1807" s="1">
        <f ca="1">Table1[[#This Row],[Cases]]*Table1[[#This Row],[Pack Size]]</f>
        <v>6240</v>
      </c>
      <c r="O1807" s="1">
        <f>IFERROR(VLOOKUP(Table1[[#This Row],[SKU Code]],'SKU Size'!$G:$H,2,FALSE),0)*Table1[[#This Row],[Cases]]</f>
        <v>62575.899974017404</v>
      </c>
      <c r="P1807" t="str">
        <f t="shared" si="30"/>
        <v>D0511</v>
      </c>
      <c r="Q1807">
        <f>IFERROR(VLOOKUP(Table1[[#This Row],[Trim Distributor Code]],Sheet1!$N:$O,2,FALSE),0)</f>
        <v>3401145</v>
      </c>
      <c r="R1807">
        <f>IFERROR(VLOOKUP(Table1[[#This Row],[Salesflo AppUser Code]],HIE!$A:$B,2,FALSE),0)</f>
        <v>0</v>
      </c>
      <c r="S1807">
        <f>IFERROR(VLOOKUP(Table1[[#This Row],[Salesflo AppUser Code]],HIE!$A:$B,2,FALSE),0)</f>
        <v>0</v>
      </c>
      <c r="T1807" t="s">
        <v>2772</v>
      </c>
      <c r="U1807" t="s">
        <v>2907</v>
      </c>
      <c r="V1807" t="s">
        <v>2268</v>
      </c>
      <c r="W1807" t="s">
        <v>2269</v>
      </c>
      <c r="X1807">
        <f>IFERROR(VLOOKUP( Table1[[#This Row],[Trim Distributor Code]],Sheet1!$A:$J,10,FALSE),0)</f>
        <v>0</v>
      </c>
    </row>
    <row r="1808" spans="1:24" hidden="1" x14ac:dyDescent="0.3">
      <c r="A1808" t="s">
        <v>4975</v>
      </c>
      <c r="B1808" t="s">
        <v>4940</v>
      </c>
      <c r="C1808" t="s">
        <v>4959</v>
      </c>
      <c r="D1808" t="s">
        <v>1412</v>
      </c>
      <c r="E1808" t="s">
        <v>4958</v>
      </c>
      <c r="F1808" t="s">
        <v>4375</v>
      </c>
      <c r="G1808" t="s">
        <v>4191</v>
      </c>
      <c r="H1808" t="s">
        <v>2268</v>
      </c>
      <c r="I1808" t="s">
        <v>4950</v>
      </c>
      <c r="J1808" t="s">
        <v>2465</v>
      </c>
      <c r="K1808">
        <v>23</v>
      </c>
      <c r="L1808" s="2" t="s">
        <v>1412</v>
      </c>
      <c r="M1808" s="2">
        <f ca="1">Table1[[#This Row],[Cases]]*Table1[[#This Row],[Pack Size]]</f>
        <v>0</v>
      </c>
      <c r="N1808" s="1">
        <f ca="1">Table1[[#This Row],[Cases]]*Table1[[#This Row],[Pack Size]]</f>
        <v>19320</v>
      </c>
      <c r="O1808" s="1">
        <f>IFERROR(VLOOKUP(Table1[[#This Row],[SKU Code]],'SKU Size'!$G:$H,2,FALSE),0)*Table1[[#This Row],[Cases]]</f>
        <v>303.97817094775269</v>
      </c>
      <c r="P1808" t="str">
        <f t="shared" si="30"/>
        <v>D0511</v>
      </c>
      <c r="Q1808">
        <f>IFERROR(VLOOKUP(Table1[[#This Row],[Trim Distributor Code]],Sheet1!$N:$O,2,FALSE),0)</f>
        <v>3401145</v>
      </c>
      <c r="R1808">
        <f>IFERROR(VLOOKUP(Table1[[#This Row],[Salesflo AppUser Code]],HIE!$A:$B,2,FALSE),0)</f>
        <v>0</v>
      </c>
      <c r="S1808">
        <f>IFERROR(VLOOKUP(Table1[[#This Row],[Salesflo AppUser Code]],HIE!$A:$B,2,FALSE),0)</f>
        <v>0</v>
      </c>
      <c r="T1808" t="s">
        <v>2772</v>
      </c>
      <c r="U1808" t="s">
        <v>2907</v>
      </c>
      <c r="V1808" t="s">
        <v>2268</v>
      </c>
      <c r="W1808" t="s">
        <v>2314</v>
      </c>
      <c r="X1808">
        <f>IFERROR(VLOOKUP( Table1[[#This Row],[Trim Distributor Code]],Sheet1!$A:$J,10,FALSE),0)</f>
        <v>0</v>
      </c>
    </row>
    <row r="1809" spans="1:24" hidden="1" x14ac:dyDescent="0.3">
      <c r="A1809" t="s">
        <v>4975</v>
      </c>
      <c r="B1809" t="s">
        <v>4941</v>
      </c>
      <c r="C1809" t="s">
        <v>4960</v>
      </c>
      <c r="D1809" t="s">
        <v>1412</v>
      </c>
      <c r="E1809" t="s">
        <v>4958</v>
      </c>
      <c r="F1809" t="s">
        <v>4375</v>
      </c>
      <c r="G1809" t="s">
        <v>4156</v>
      </c>
      <c r="H1809" t="s">
        <v>4106</v>
      </c>
      <c r="I1809" t="s">
        <v>4391</v>
      </c>
      <c r="J1809" t="s">
        <v>2144</v>
      </c>
      <c r="K1809">
        <v>150</v>
      </c>
      <c r="L1809" s="2" t="s">
        <v>1412</v>
      </c>
      <c r="M1809" s="2">
        <f ca="1">Table1[[#This Row],[Cases]]*Table1[[#This Row],[Pack Size]]</f>
        <v>0</v>
      </c>
      <c r="N1809" s="1">
        <f ca="1">Table1[[#This Row],[Cases]]*Table1[[#This Row],[Pack Size]]</f>
        <v>60000</v>
      </c>
      <c r="O1809" s="1">
        <f>IFERROR(VLOOKUP(Table1[[#This Row],[SKU Code]],'SKU Size'!$G:$H,2,FALSE),0)*Table1[[#This Row],[Cases]]</f>
        <v>1357784.1547243861</v>
      </c>
      <c r="P1809" t="str">
        <f t="shared" si="30"/>
        <v>D0511</v>
      </c>
      <c r="Q1809">
        <f>IFERROR(VLOOKUP(Table1[[#This Row],[Trim Distributor Code]],Sheet1!$N:$O,2,FALSE),0)</f>
        <v>3401145</v>
      </c>
      <c r="R1809">
        <f>IFERROR(VLOOKUP(Table1[[#This Row],[Salesflo AppUser Code]],HIE!$A:$B,2,FALSE),0)</f>
        <v>0</v>
      </c>
      <c r="S1809">
        <f>IFERROR(VLOOKUP(Table1[[#This Row],[Salesflo AppUser Code]],HIE!$A:$B,2,FALSE),0)</f>
        <v>0</v>
      </c>
      <c r="T1809" t="s">
        <v>2772</v>
      </c>
      <c r="U1809" t="s">
        <v>2907</v>
      </c>
      <c r="V1809" t="s">
        <v>1444</v>
      </c>
      <c r="W1809" t="s">
        <v>2030</v>
      </c>
      <c r="X1809">
        <f>IFERROR(VLOOKUP( Table1[[#This Row],[Trim Distributor Code]],Sheet1!$A:$J,10,FALSE),0)</f>
        <v>0</v>
      </c>
    </row>
    <row r="1810" spans="1:24" hidden="1" x14ac:dyDescent="0.3">
      <c r="A1810" t="s">
        <v>4975</v>
      </c>
      <c r="B1810" t="s">
        <v>4941</v>
      </c>
      <c r="C1810" t="s">
        <v>4960</v>
      </c>
      <c r="D1810" t="s">
        <v>1412</v>
      </c>
      <c r="E1810" t="s">
        <v>4958</v>
      </c>
      <c r="F1810" t="s">
        <v>4375</v>
      </c>
      <c r="G1810" t="s">
        <v>4306</v>
      </c>
      <c r="H1810" t="s">
        <v>4109</v>
      </c>
      <c r="I1810" t="s">
        <v>4307</v>
      </c>
      <c r="J1810" t="s">
        <v>2034</v>
      </c>
      <c r="K1810">
        <v>15</v>
      </c>
      <c r="L1810" s="2" t="s">
        <v>1412</v>
      </c>
      <c r="M1810" s="2">
        <f ca="1">Table1[[#This Row],[Cases]]*Table1[[#This Row],[Pack Size]]</f>
        <v>0</v>
      </c>
      <c r="N1810" s="1">
        <f ca="1">Table1[[#This Row],[Cases]]*Table1[[#This Row],[Pack Size]]</f>
        <v>1500</v>
      </c>
      <c r="O1810" s="1">
        <f>IFERROR(VLOOKUP(Table1[[#This Row],[SKU Code]],'SKU Size'!$G:$H,2,FALSE),0)*Table1[[#This Row],[Cases]]</f>
        <v>113400.36356927254</v>
      </c>
      <c r="P1810" t="str">
        <f t="shared" si="30"/>
        <v>D0511</v>
      </c>
      <c r="Q1810">
        <f>IFERROR(VLOOKUP(Table1[[#This Row],[Trim Distributor Code]],Sheet1!$N:$O,2,FALSE),0)</f>
        <v>3401145</v>
      </c>
      <c r="R1810">
        <f>IFERROR(VLOOKUP(Table1[[#This Row],[Salesflo AppUser Code]],HIE!$A:$B,2,FALSE),0)</f>
        <v>0</v>
      </c>
      <c r="S1810">
        <f>IFERROR(VLOOKUP(Table1[[#This Row],[Salesflo AppUser Code]],HIE!$A:$B,2,FALSE),0)</f>
        <v>0</v>
      </c>
      <c r="T1810" t="s">
        <v>2772</v>
      </c>
      <c r="U1810" t="s">
        <v>2907</v>
      </c>
      <c r="V1810" t="s">
        <v>1423</v>
      </c>
      <c r="W1810" t="s">
        <v>2031</v>
      </c>
      <c r="X1810">
        <f>IFERROR(VLOOKUP( Table1[[#This Row],[Trim Distributor Code]],Sheet1!$A:$J,10,FALSE),0)</f>
        <v>0</v>
      </c>
    </row>
    <row r="1811" spans="1:24" hidden="1" x14ac:dyDescent="0.3">
      <c r="A1811" t="s">
        <v>4975</v>
      </c>
      <c r="B1811" t="s">
        <v>4941</v>
      </c>
      <c r="C1811" t="s">
        <v>4960</v>
      </c>
      <c r="D1811" t="s">
        <v>1412</v>
      </c>
      <c r="E1811" t="s">
        <v>4958</v>
      </c>
      <c r="F1811" t="s">
        <v>4375</v>
      </c>
      <c r="G1811" t="s">
        <v>4305</v>
      </c>
      <c r="H1811" t="s">
        <v>4109</v>
      </c>
      <c r="I1811" t="s">
        <v>4393</v>
      </c>
      <c r="J1811" t="s">
        <v>2060</v>
      </c>
      <c r="K1811">
        <v>10</v>
      </c>
      <c r="L1811" s="2" t="s">
        <v>1412</v>
      </c>
      <c r="M1811" s="2">
        <f ca="1">Table1[[#This Row],[Cases]]*Table1[[#This Row],[Pack Size]]</f>
        <v>0</v>
      </c>
      <c r="N1811" s="1">
        <f ca="1">Table1[[#This Row],[Cases]]*Table1[[#This Row],[Pack Size]]</f>
        <v>1000</v>
      </c>
      <c r="O1811" s="1">
        <f>IFERROR(VLOOKUP(Table1[[#This Row],[SKU Code]],'SKU Size'!$G:$H,2,FALSE),0)*Table1[[#This Row],[Cases]]</f>
        <v>101712.54325194021</v>
      </c>
      <c r="P1811" t="str">
        <f t="shared" si="30"/>
        <v>D0511</v>
      </c>
      <c r="Q1811">
        <f>IFERROR(VLOOKUP(Table1[[#This Row],[Trim Distributor Code]],Sheet1!$N:$O,2,FALSE),0)</f>
        <v>3401145</v>
      </c>
      <c r="R1811">
        <f>IFERROR(VLOOKUP(Table1[[#This Row],[Salesflo AppUser Code]],HIE!$A:$B,2,FALSE),0)</f>
        <v>0</v>
      </c>
      <c r="S1811">
        <f>IFERROR(VLOOKUP(Table1[[#This Row],[Salesflo AppUser Code]],HIE!$A:$B,2,FALSE),0)</f>
        <v>0</v>
      </c>
      <c r="T1811" t="s">
        <v>2772</v>
      </c>
      <c r="U1811" t="s">
        <v>2907</v>
      </c>
      <c r="V1811" t="s">
        <v>1423</v>
      </c>
      <c r="W1811" t="s">
        <v>2040</v>
      </c>
      <c r="X1811">
        <f>IFERROR(VLOOKUP( Table1[[#This Row],[Trim Distributor Code]],Sheet1!$A:$J,10,FALSE),0)</f>
        <v>0</v>
      </c>
    </row>
    <row r="1812" spans="1:24" hidden="1" x14ac:dyDescent="0.3">
      <c r="A1812" t="s">
        <v>4975</v>
      </c>
      <c r="B1812" t="s">
        <v>4941</v>
      </c>
      <c r="C1812" t="s">
        <v>4960</v>
      </c>
      <c r="D1812" t="s">
        <v>1412</v>
      </c>
      <c r="E1812" t="s">
        <v>4958</v>
      </c>
      <c r="F1812" t="s">
        <v>4375</v>
      </c>
      <c r="G1812" t="s">
        <v>4156</v>
      </c>
      <c r="H1812" t="s">
        <v>4113</v>
      </c>
      <c r="I1812" t="s">
        <v>4394</v>
      </c>
      <c r="J1812" t="s">
        <v>2307</v>
      </c>
      <c r="K1812">
        <v>6</v>
      </c>
      <c r="L1812" s="2" t="s">
        <v>1412</v>
      </c>
      <c r="M1812" s="2">
        <f ca="1">Table1[[#This Row],[Cases]]*Table1[[#This Row],[Pack Size]]</f>
        <v>0</v>
      </c>
      <c r="N1812" s="1">
        <f ca="1">Table1[[#This Row],[Cases]]*Table1[[#This Row],[Pack Size]]</f>
        <v>144</v>
      </c>
      <c r="O1812" s="1">
        <f>IFERROR(VLOOKUP(Table1[[#This Row],[SKU Code]],'SKU Size'!$G:$H,2,FALSE),0)*Table1[[#This Row],[Cases]]</f>
        <v>20664.388034613392</v>
      </c>
      <c r="P1812" t="str">
        <f t="shared" si="30"/>
        <v>D0511</v>
      </c>
      <c r="Q1812">
        <f>IFERROR(VLOOKUP(Table1[[#This Row],[Trim Distributor Code]],Sheet1!$N:$O,2,FALSE),0)</f>
        <v>3401145</v>
      </c>
      <c r="R1812">
        <f>IFERROR(VLOOKUP(Table1[[#This Row],[Salesflo AppUser Code]],HIE!$A:$B,2,FALSE),0)</f>
        <v>0</v>
      </c>
      <c r="S1812">
        <f>IFERROR(VLOOKUP(Table1[[#This Row],[Salesflo AppUser Code]],HIE!$A:$B,2,FALSE),0)</f>
        <v>0</v>
      </c>
      <c r="T1812" t="s">
        <v>2772</v>
      </c>
      <c r="U1812" t="s">
        <v>2907</v>
      </c>
      <c r="V1812" t="s">
        <v>1632</v>
      </c>
      <c r="W1812" t="s">
        <v>2030</v>
      </c>
      <c r="X1812">
        <f>IFERROR(VLOOKUP( Table1[[#This Row],[Trim Distributor Code]],Sheet1!$A:$J,10,FALSE),0)</f>
        <v>0</v>
      </c>
    </row>
    <row r="1813" spans="1:24" hidden="1" x14ac:dyDescent="0.3">
      <c r="A1813" t="s">
        <v>4975</v>
      </c>
      <c r="B1813" t="s">
        <v>4941</v>
      </c>
      <c r="C1813" t="s">
        <v>4960</v>
      </c>
      <c r="D1813" t="s">
        <v>1412</v>
      </c>
      <c r="E1813" t="s">
        <v>4958</v>
      </c>
      <c r="F1813" t="s">
        <v>4375</v>
      </c>
      <c r="G1813" t="s">
        <v>2269</v>
      </c>
      <c r="H1813" t="s">
        <v>4113</v>
      </c>
      <c r="I1813" t="s">
        <v>4395</v>
      </c>
      <c r="J1813" t="s">
        <v>2290</v>
      </c>
      <c r="K1813">
        <v>33</v>
      </c>
      <c r="L1813" s="2" t="s">
        <v>1412</v>
      </c>
      <c r="M1813" s="2">
        <f ca="1">Table1[[#This Row],[Cases]]*Table1[[#This Row],[Pack Size]]</f>
        <v>0</v>
      </c>
      <c r="N1813" s="1">
        <f ca="1">Table1[[#This Row],[Cases]]*Table1[[#This Row],[Pack Size]]</f>
        <v>792</v>
      </c>
      <c r="O1813" s="1">
        <f>IFERROR(VLOOKUP(Table1[[#This Row],[SKU Code]],'SKU Size'!$G:$H,2,FALSE),0)*Table1[[#This Row],[Cases]]</f>
        <v>270.79511066444178</v>
      </c>
      <c r="P1813" t="str">
        <f t="shared" si="30"/>
        <v>D0511</v>
      </c>
      <c r="Q1813">
        <f>IFERROR(VLOOKUP(Table1[[#This Row],[Trim Distributor Code]],Sheet1!$N:$O,2,FALSE),0)</f>
        <v>3401145</v>
      </c>
      <c r="R1813">
        <f>IFERROR(VLOOKUP(Table1[[#This Row],[Salesflo AppUser Code]],HIE!$A:$B,2,FALSE),0)</f>
        <v>0</v>
      </c>
      <c r="S1813">
        <f>IFERROR(VLOOKUP(Table1[[#This Row],[Salesflo AppUser Code]],HIE!$A:$B,2,FALSE),0)</f>
        <v>0</v>
      </c>
      <c r="T1813" t="s">
        <v>2772</v>
      </c>
      <c r="U1813" t="s">
        <v>2907</v>
      </c>
      <c r="V1813" t="s">
        <v>1632</v>
      </c>
      <c r="W1813" t="s">
        <v>2269</v>
      </c>
      <c r="X1813">
        <f>IFERROR(VLOOKUP( Table1[[#This Row],[Trim Distributor Code]],Sheet1!$A:$J,10,FALSE),0)</f>
        <v>0</v>
      </c>
    </row>
    <row r="1814" spans="1:24" hidden="1" x14ac:dyDescent="0.3">
      <c r="A1814" t="s">
        <v>4975</v>
      </c>
      <c r="B1814" t="s">
        <v>4941</v>
      </c>
      <c r="C1814" t="s">
        <v>4960</v>
      </c>
      <c r="D1814" t="s">
        <v>1412</v>
      </c>
      <c r="E1814" t="s">
        <v>4958</v>
      </c>
      <c r="F1814" t="s">
        <v>4375</v>
      </c>
      <c r="G1814" t="s">
        <v>2269</v>
      </c>
      <c r="H1814" t="s">
        <v>2268</v>
      </c>
      <c r="I1814" t="s">
        <v>4396</v>
      </c>
      <c r="J1814" t="s">
        <v>2270</v>
      </c>
      <c r="K1814">
        <v>14</v>
      </c>
      <c r="L1814" s="2" t="s">
        <v>1412</v>
      </c>
      <c r="M1814" s="2">
        <f ca="1">Table1[[#This Row],[Cases]]*Table1[[#This Row],[Pack Size]]</f>
        <v>0</v>
      </c>
      <c r="N1814" s="1">
        <f ca="1">Table1[[#This Row],[Cases]]*Table1[[#This Row],[Pack Size]]</f>
        <v>6720</v>
      </c>
      <c r="O1814" s="1">
        <f>IFERROR(VLOOKUP(Table1[[#This Row],[SKU Code]],'SKU Size'!$G:$H,2,FALSE),0)*Table1[[#This Row],[Cases]]</f>
        <v>67389.430741249511</v>
      </c>
      <c r="P1814" t="str">
        <f t="shared" si="30"/>
        <v>D0511</v>
      </c>
      <c r="Q1814">
        <f>IFERROR(VLOOKUP(Table1[[#This Row],[Trim Distributor Code]],Sheet1!$N:$O,2,FALSE),0)</f>
        <v>3401145</v>
      </c>
      <c r="R1814">
        <f>IFERROR(VLOOKUP(Table1[[#This Row],[Salesflo AppUser Code]],HIE!$A:$B,2,FALSE),0)</f>
        <v>0</v>
      </c>
      <c r="S1814">
        <f>IFERROR(VLOOKUP(Table1[[#This Row],[Salesflo AppUser Code]],HIE!$A:$B,2,FALSE),0)</f>
        <v>0</v>
      </c>
      <c r="T1814" t="s">
        <v>2772</v>
      </c>
      <c r="U1814" t="s">
        <v>2907</v>
      </c>
      <c r="V1814" t="s">
        <v>2268</v>
      </c>
      <c r="W1814" t="s">
        <v>2269</v>
      </c>
      <c r="X1814">
        <f>IFERROR(VLOOKUP( Table1[[#This Row],[Trim Distributor Code]],Sheet1!$A:$J,10,FALSE),0)</f>
        <v>0</v>
      </c>
    </row>
    <row r="1815" spans="1:24" hidden="1" x14ac:dyDescent="0.3">
      <c r="A1815" t="s">
        <v>4975</v>
      </c>
      <c r="B1815" t="s">
        <v>4941</v>
      </c>
      <c r="C1815" t="s">
        <v>4960</v>
      </c>
      <c r="D1815" t="s">
        <v>1412</v>
      </c>
      <c r="E1815" t="s">
        <v>4958</v>
      </c>
      <c r="F1815" t="s">
        <v>4375</v>
      </c>
      <c r="G1815" t="s">
        <v>4191</v>
      </c>
      <c r="H1815" t="s">
        <v>2268</v>
      </c>
      <c r="I1815" t="s">
        <v>4950</v>
      </c>
      <c r="J1815" t="s">
        <v>2465</v>
      </c>
      <c r="K1815">
        <v>24</v>
      </c>
      <c r="L1815" s="2" t="s">
        <v>1412</v>
      </c>
      <c r="M1815" s="2">
        <f ca="1">Table1[[#This Row],[Cases]]*Table1[[#This Row],[Pack Size]]</f>
        <v>0</v>
      </c>
      <c r="N1815" s="1">
        <f ca="1">Table1[[#This Row],[Cases]]*Table1[[#This Row],[Pack Size]]</f>
        <v>20160</v>
      </c>
      <c r="O1815" s="1">
        <f>IFERROR(VLOOKUP(Table1[[#This Row],[SKU Code]],'SKU Size'!$G:$H,2,FALSE),0)*Table1[[#This Row],[Cases]]</f>
        <v>317.19461316287232</v>
      </c>
      <c r="P1815" t="str">
        <f t="shared" si="30"/>
        <v>D0511</v>
      </c>
      <c r="Q1815">
        <f>IFERROR(VLOOKUP(Table1[[#This Row],[Trim Distributor Code]],Sheet1!$N:$O,2,FALSE),0)</f>
        <v>3401145</v>
      </c>
      <c r="R1815">
        <f>IFERROR(VLOOKUP(Table1[[#This Row],[Salesflo AppUser Code]],HIE!$A:$B,2,FALSE),0)</f>
        <v>0</v>
      </c>
      <c r="S1815">
        <f>IFERROR(VLOOKUP(Table1[[#This Row],[Salesflo AppUser Code]],HIE!$A:$B,2,FALSE),0)</f>
        <v>0</v>
      </c>
      <c r="T1815" t="s">
        <v>2772</v>
      </c>
      <c r="U1815" t="s">
        <v>2907</v>
      </c>
      <c r="V1815" t="s">
        <v>2268</v>
      </c>
      <c r="W1815" t="s">
        <v>2314</v>
      </c>
      <c r="X1815">
        <f>IFERROR(VLOOKUP( Table1[[#This Row],[Trim Distributor Code]],Sheet1!$A:$J,10,FALSE),0)</f>
        <v>0</v>
      </c>
    </row>
    <row r="1816" spans="1:24" hidden="1" x14ac:dyDescent="0.3">
      <c r="A1816" t="s">
        <v>4975</v>
      </c>
      <c r="B1816" t="s">
        <v>4942</v>
      </c>
      <c r="C1816" t="s">
        <v>4961</v>
      </c>
      <c r="D1816" t="s">
        <v>1412</v>
      </c>
      <c r="E1816" t="s">
        <v>4962</v>
      </c>
      <c r="F1816" t="s">
        <v>4159</v>
      </c>
      <c r="G1816" t="s">
        <v>4156</v>
      </c>
      <c r="H1816" t="s">
        <v>4106</v>
      </c>
      <c r="I1816" t="s">
        <v>4391</v>
      </c>
      <c r="J1816" t="s">
        <v>2144</v>
      </c>
      <c r="K1816">
        <v>230</v>
      </c>
      <c r="L1816" s="2" t="s">
        <v>1412</v>
      </c>
      <c r="M1816" s="2">
        <f ca="1">Table1[[#This Row],[Cases]]*Table1[[#This Row],[Pack Size]]</f>
        <v>0</v>
      </c>
      <c r="N1816" s="1">
        <f ca="1">Table1[[#This Row],[Cases]]*Table1[[#This Row],[Pack Size]]</f>
        <v>92000</v>
      </c>
      <c r="O1816" s="1">
        <f>IFERROR(VLOOKUP(Table1[[#This Row],[SKU Code]],'SKU Size'!$G:$H,2,FALSE),0)*Table1[[#This Row],[Cases]]</f>
        <v>2081935.7039107254</v>
      </c>
      <c r="P1816" t="str">
        <f t="shared" si="30"/>
        <v>D0462</v>
      </c>
      <c r="Q1816" t="str">
        <f>IFERROR(VLOOKUP(Table1[[#This Row],[Trim Distributor Code]],Sheet1!$N:$O,2,FALSE),0)</f>
        <v>D0440</v>
      </c>
      <c r="R1816">
        <f>IFERROR(VLOOKUP(Table1[[#This Row],[Salesflo AppUser Code]],HIE!$A:$B,2,FALSE),0)</f>
        <v>0</v>
      </c>
      <c r="S1816">
        <f>IFERROR(VLOOKUP(Table1[[#This Row],[Salesflo AppUser Code]],HIE!$A:$B,2,FALSE),0)</f>
        <v>0</v>
      </c>
      <c r="T1816" t="s">
        <v>2772</v>
      </c>
      <c r="U1816" t="s">
        <v>2907</v>
      </c>
      <c r="V1816" t="s">
        <v>1444</v>
      </c>
      <c r="W1816" t="s">
        <v>2030</v>
      </c>
      <c r="X1816" t="str">
        <f>IFERROR(VLOOKUP( Table1[[#This Row],[Trim Distributor Code]],Sheet1!$A:$J,10,FALSE),0)</f>
        <v>Active</v>
      </c>
    </row>
    <row r="1817" spans="1:24" hidden="1" x14ac:dyDescent="0.3">
      <c r="A1817" t="s">
        <v>4975</v>
      </c>
      <c r="B1817" t="s">
        <v>4942</v>
      </c>
      <c r="C1817" t="s">
        <v>4961</v>
      </c>
      <c r="D1817" t="s">
        <v>1412</v>
      </c>
      <c r="E1817" t="s">
        <v>4962</v>
      </c>
      <c r="F1817" t="s">
        <v>4159</v>
      </c>
      <c r="G1817" t="s">
        <v>4306</v>
      </c>
      <c r="H1817" t="s">
        <v>4109</v>
      </c>
      <c r="I1817" t="s">
        <v>4307</v>
      </c>
      <c r="J1817" t="s">
        <v>2034</v>
      </c>
      <c r="K1817">
        <v>15</v>
      </c>
      <c r="L1817" s="2" t="s">
        <v>1412</v>
      </c>
      <c r="M1817" s="2">
        <f ca="1">Table1[[#This Row],[Cases]]*Table1[[#This Row],[Pack Size]]</f>
        <v>0</v>
      </c>
      <c r="N1817" s="1">
        <f ca="1">Table1[[#This Row],[Cases]]*Table1[[#This Row],[Pack Size]]</f>
        <v>1500</v>
      </c>
      <c r="O1817" s="1">
        <f>IFERROR(VLOOKUP(Table1[[#This Row],[SKU Code]],'SKU Size'!$G:$H,2,FALSE),0)*Table1[[#This Row],[Cases]]</f>
        <v>113400.36356927254</v>
      </c>
      <c r="P1817" t="str">
        <f t="shared" si="30"/>
        <v>D0462</v>
      </c>
      <c r="Q1817" t="str">
        <f>IFERROR(VLOOKUP(Table1[[#This Row],[Trim Distributor Code]],Sheet1!$N:$O,2,FALSE),0)</f>
        <v>D0440</v>
      </c>
      <c r="R1817">
        <f>IFERROR(VLOOKUP(Table1[[#This Row],[Salesflo AppUser Code]],HIE!$A:$B,2,FALSE),0)</f>
        <v>0</v>
      </c>
      <c r="S1817">
        <f>IFERROR(VLOOKUP(Table1[[#This Row],[Salesflo AppUser Code]],HIE!$A:$B,2,FALSE),0)</f>
        <v>0</v>
      </c>
      <c r="T1817" t="s">
        <v>2772</v>
      </c>
      <c r="U1817" t="s">
        <v>2907</v>
      </c>
      <c r="V1817" t="s">
        <v>1423</v>
      </c>
      <c r="W1817" t="s">
        <v>2031</v>
      </c>
      <c r="X1817" t="str">
        <f>IFERROR(VLOOKUP( Table1[[#This Row],[Trim Distributor Code]],Sheet1!$A:$J,10,FALSE),0)</f>
        <v>Active</v>
      </c>
    </row>
    <row r="1818" spans="1:24" hidden="1" x14ac:dyDescent="0.3">
      <c r="A1818" t="s">
        <v>4975</v>
      </c>
      <c r="B1818" t="s">
        <v>4942</v>
      </c>
      <c r="C1818" t="s">
        <v>4961</v>
      </c>
      <c r="D1818" t="s">
        <v>1412</v>
      </c>
      <c r="E1818" t="s">
        <v>4962</v>
      </c>
      <c r="F1818" t="s">
        <v>4159</v>
      </c>
      <c r="G1818" t="s">
        <v>4305</v>
      </c>
      <c r="H1818" t="s">
        <v>4109</v>
      </c>
      <c r="I1818" t="s">
        <v>4393</v>
      </c>
      <c r="J1818" t="s">
        <v>2060</v>
      </c>
      <c r="K1818">
        <v>20</v>
      </c>
      <c r="L1818" s="2" t="s">
        <v>1412</v>
      </c>
      <c r="M1818" s="2">
        <f ca="1">Table1[[#This Row],[Cases]]*Table1[[#This Row],[Pack Size]]</f>
        <v>0</v>
      </c>
      <c r="N1818" s="1">
        <f ca="1">Table1[[#This Row],[Cases]]*Table1[[#This Row],[Pack Size]]</f>
        <v>2000</v>
      </c>
      <c r="O1818" s="1">
        <f>IFERROR(VLOOKUP(Table1[[#This Row],[SKU Code]],'SKU Size'!$G:$H,2,FALSE),0)*Table1[[#This Row],[Cases]]</f>
        <v>203425.08650388042</v>
      </c>
      <c r="P1818" t="str">
        <f t="shared" si="30"/>
        <v>D0462</v>
      </c>
      <c r="Q1818" t="str">
        <f>IFERROR(VLOOKUP(Table1[[#This Row],[Trim Distributor Code]],Sheet1!$N:$O,2,FALSE),0)</f>
        <v>D0440</v>
      </c>
      <c r="R1818">
        <f>IFERROR(VLOOKUP(Table1[[#This Row],[Salesflo AppUser Code]],HIE!$A:$B,2,FALSE),0)</f>
        <v>0</v>
      </c>
      <c r="S1818">
        <f>IFERROR(VLOOKUP(Table1[[#This Row],[Salesflo AppUser Code]],HIE!$A:$B,2,FALSE),0)</f>
        <v>0</v>
      </c>
      <c r="T1818" t="s">
        <v>2772</v>
      </c>
      <c r="U1818" t="s">
        <v>2907</v>
      </c>
      <c r="V1818" t="s">
        <v>1423</v>
      </c>
      <c r="W1818" t="s">
        <v>2040</v>
      </c>
      <c r="X1818" t="str">
        <f>IFERROR(VLOOKUP( Table1[[#This Row],[Trim Distributor Code]],Sheet1!$A:$J,10,FALSE),0)</f>
        <v>Active</v>
      </c>
    </row>
    <row r="1819" spans="1:24" hidden="1" x14ac:dyDescent="0.3">
      <c r="A1819" t="s">
        <v>4975</v>
      </c>
      <c r="B1819" t="s">
        <v>4942</v>
      </c>
      <c r="C1819" t="s">
        <v>4961</v>
      </c>
      <c r="D1819" t="s">
        <v>1412</v>
      </c>
      <c r="E1819" t="s">
        <v>4962</v>
      </c>
      <c r="F1819" t="s">
        <v>4159</v>
      </c>
      <c r="G1819" t="s">
        <v>4156</v>
      </c>
      <c r="H1819" t="s">
        <v>4113</v>
      </c>
      <c r="I1819" t="s">
        <v>4394</v>
      </c>
      <c r="J1819" t="s">
        <v>2307</v>
      </c>
      <c r="K1819" s="1">
        <v>20</v>
      </c>
      <c r="L1819" s="1" t="s">
        <v>1412</v>
      </c>
      <c r="M1819" s="2">
        <f ca="1">Table1[[#This Row],[Cases]]*Table1[[#This Row],[Pack Size]]</f>
        <v>0</v>
      </c>
      <c r="N1819" s="1">
        <f ca="1">Table1[[#This Row],[Cases]]*Table1[[#This Row],[Pack Size]]</f>
        <v>480</v>
      </c>
      <c r="O1819" s="1">
        <f>IFERROR(VLOOKUP(Table1[[#This Row],[SKU Code]],'SKU Size'!$G:$H,2,FALSE),0)*Table1[[#This Row],[Cases]]</f>
        <v>68881.293448711309</v>
      </c>
      <c r="P1819" t="str">
        <f t="shared" si="30"/>
        <v>D0462</v>
      </c>
      <c r="Q1819" t="str">
        <f>IFERROR(VLOOKUP(Table1[[#This Row],[Trim Distributor Code]],Sheet1!$N:$O,2,FALSE),0)</f>
        <v>D0440</v>
      </c>
      <c r="R1819">
        <f>IFERROR(VLOOKUP(Table1[[#This Row],[Salesflo AppUser Code]],HIE!$A:$B,2,FALSE),0)</f>
        <v>0</v>
      </c>
      <c r="S1819">
        <f>IFERROR(VLOOKUP(Table1[[#This Row],[Salesflo AppUser Code]],HIE!$A:$B,2,FALSE),0)</f>
        <v>0</v>
      </c>
      <c r="T1819" t="s">
        <v>2772</v>
      </c>
      <c r="U1819" t="s">
        <v>2907</v>
      </c>
      <c r="V1819" t="s">
        <v>1632</v>
      </c>
      <c r="W1819" t="s">
        <v>2030</v>
      </c>
      <c r="X1819" t="str">
        <f>IFERROR(VLOOKUP( Table1[[#This Row],[Trim Distributor Code]],Sheet1!$A:$J,10,FALSE),0)</f>
        <v>Active</v>
      </c>
    </row>
    <row r="1820" spans="1:24" hidden="1" x14ac:dyDescent="0.3">
      <c r="A1820" t="s">
        <v>4975</v>
      </c>
      <c r="B1820" t="s">
        <v>4942</v>
      </c>
      <c r="C1820" t="s">
        <v>4961</v>
      </c>
      <c r="D1820" t="s">
        <v>1412</v>
      </c>
      <c r="E1820" t="s">
        <v>4962</v>
      </c>
      <c r="F1820" t="s">
        <v>4159</v>
      </c>
      <c r="G1820" t="s">
        <v>2269</v>
      </c>
      <c r="H1820" t="s">
        <v>4113</v>
      </c>
      <c r="I1820" t="s">
        <v>4395</v>
      </c>
      <c r="J1820" t="s">
        <v>2290</v>
      </c>
      <c r="K1820">
        <v>40</v>
      </c>
      <c r="L1820" s="2" t="s">
        <v>1412</v>
      </c>
      <c r="M1820" s="2">
        <f ca="1">Table1[[#This Row],[Cases]]*Table1[[#This Row],[Pack Size]]</f>
        <v>0</v>
      </c>
      <c r="N1820" s="1">
        <f ca="1">Table1[[#This Row],[Cases]]*Table1[[#This Row],[Pack Size]]</f>
        <v>960</v>
      </c>
      <c r="O1820" s="1">
        <f>IFERROR(VLOOKUP(Table1[[#This Row],[SKU Code]],'SKU Size'!$G:$H,2,FALSE),0)*Table1[[#This Row],[Cases]]</f>
        <v>328.23649777508092</v>
      </c>
      <c r="P1820" t="str">
        <f t="shared" si="30"/>
        <v>D0462</v>
      </c>
      <c r="Q1820" t="str">
        <f>IFERROR(VLOOKUP(Table1[[#This Row],[Trim Distributor Code]],Sheet1!$N:$O,2,FALSE),0)</f>
        <v>D0440</v>
      </c>
      <c r="R1820">
        <f>IFERROR(VLOOKUP(Table1[[#This Row],[Salesflo AppUser Code]],HIE!$A:$B,2,FALSE),0)</f>
        <v>0</v>
      </c>
      <c r="S1820">
        <f>IFERROR(VLOOKUP(Table1[[#This Row],[Salesflo AppUser Code]],HIE!$A:$B,2,FALSE),0)</f>
        <v>0</v>
      </c>
      <c r="T1820" t="s">
        <v>2772</v>
      </c>
      <c r="U1820" t="s">
        <v>2907</v>
      </c>
      <c r="V1820" t="s">
        <v>1632</v>
      </c>
      <c r="W1820" t="s">
        <v>2269</v>
      </c>
      <c r="X1820" t="str">
        <f>IFERROR(VLOOKUP( Table1[[#This Row],[Trim Distributor Code]],Sheet1!$A:$J,10,FALSE),0)</f>
        <v>Active</v>
      </c>
    </row>
    <row r="1821" spans="1:24" hidden="1" x14ac:dyDescent="0.3">
      <c r="A1821" t="s">
        <v>4975</v>
      </c>
      <c r="B1821" t="s">
        <v>4942</v>
      </c>
      <c r="C1821" t="s">
        <v>4961</v>
      </c>
      <c r="D1821" t="s">
        <v>1412</v>
      </c>
      <c r="E1821" t="s">
        <v>4962</v>
      </c>
      <c r="F1821" t="s">
        <v>4159</v>
      </c>
      <c r="G1821" t="s">
        <v>2269</v>
      </c>
      <c r="H1821" t="s">
        <v>2268</v>
      </c>
      <c r="I1821" t="s">
        <v>4396</v>
      </c>
      <c r="J1821" t="s">
        <v>2270</v>
      </c>
      <c r="K1821">
        <v>25</v>
      </c>
      <c r="L1821" s="2" t="s">
        <v>1412</v>
      </c>
      <c r="M1821" s="2">
        <f ca="1">Table1[[#This Row],[Cases]]*Table1[[#This Row],[Pack Size]]</f>
        <v>0</v>
      </c>
      <c r="N1821" s="1">
        <f ca="1">Table1[[#This Row],[Cases]]*Table1[[#This Row],[Pack Size]]</f>
        <v>12000</v>
      </c>
      <c r="O1821" s="1">
        <f>IFERROR(VLOOKUP(Table1[[#This Row],[SKU Code]],'SKU Size'!$G:$H,2,FALSE),0)*Table1[[#This Row],[Cases]]</f>
        <v>120338.2691808027</v>
      </c>
      <c r="P1821" t="str">
        <f t="shared" si="30"/>
        <v>D0462</v>
      </c>
      <c r="Q1821" t="str">
        <f>IFERROR(VLOOKUP(Table1[[#This Row],[Trim Distributor Code]],Sheet1!$N:$O,2,FALSE),0)</f>
        <v>D0440</v>
      </c>
      <c r="R1821">
        <f>IFERROR(VLOOKUP(Table1[[#This Row],[Salesflo AppUser Code]],HIE!$A:$B,2,FALSE),0)</f>
        <v>0</v>
      </c>
      <c r="S1821">
        <f>IFERROR(VLOOKUP(Table1[[#This Row],[Salesflo AppUser Code]],HIE!$A:$B,2,FALSE),0)</f>
        <v>0</v>
      </c>
      <c r="T1821" t="s">
        <v>2772</v>
      </c>
      <c r="U1821" t="s">
        <v>2907</v>
      </c>
      <c r="V1821" t="s">
        <v>2268</v>
      </c>
      <c r="W1821" t="s">
        <v>2269</v>
      </c>
      <c r="X1821" t="str">
        <f>IFERROR(VLOOKUP( Table1[[#This Row],[Trim Distributor Code]],Sheet1!$A:$J,10,FALSE),0)</f>
        <v>Active</v>
      </c>
    </row>
    <row r="1822" spans="1:24" hidden="1" x14ac:dyDescent="0.3">
      <c r="A1822" t="s">
        <v>4975</v>
      </c>
      <c r="B1822" t="s">
        <v>4942</v>
      </c>
      <c r="C1822" t="s">
        <v>4961</v>
      </c>
      <c r="D1822" t="s">
        <v>1412</v>
      </c>
      <c r="E1822" t="s">
        <v>4962</v>
      </c>
      <c r="F1822" t="s">
        <v>4159</v>
      </c>
      <c r="G1822" t="s">
        <v>4191</v>
      </c>
      <c r="H1822" t="s">
        <v>2268</v>
      </c>
      <c r="I1822" t="s">
        <v>4950</v>
      </c>
      <c r="J1822" t="s">
        <v>2465</v>
      </c>
      <c r="K1822">
        <v>28</v>
      </c>
      <c r="L1822" s="2" t="s">
        <v>1412</v>
      </c>
      <c r="M1822" s="2">
        <f ca="1">Table1[[#This Row],[Cases]]*Table1[[#This Row],[Pack Size]]</f>
        <v>0</v>
      </c>
      <c r="N1822" s="1">
        <f ca="1">Table1[[#This Row],[Cases]]*Table1[[#This Row],[Pack Size]]</f>
        <v>23520</v>
      </c>
      <c r="O1822" s="1">
        <f>IFERROR(VLOOKUP(Table1[[#This Row],[SKU Code]],'SKU Size'!$G:$H,2,FALSE),0)*Table1[[#This Row],[Cases]]</f>
        <v>370.06038202335105</v>
      </c>
      <c r="P1822" t="str">
        <f t="shared" si="30"/>
        <v>D0462</v>
      </c>
      <c r="Q1822" t="str">
        <f>IFERROR(VLOOKUP(Table1[[#This Row],[Trim Distributor Code]],Sheet1!$N:$O,2,FALSE),0)</f>
        <v>D0440</v>
      </c>
      <c r="R1822">
        <f>IFERROR(VLOOKUP(Table1[[#This Row],[Salesflo AppUser Code]],HIE!$A:$B,2,FALSE),0)</f>
        <v>0</v>
      </c>
      <c r="S1822">
        <f>IFERROR(VLOOKUP(Table1[[#This Row],[Salesflo AppUser Code]],HIE!$A:$B,2,FALSE),0)</f>
        <v>0</v>
      </c>
      <c r="T1822" t="s">
        <v>2772</v>
      </c>
      <c r="U1822" t="s">
        <v>2907</v>
      </c>
      <c r="V1822" t="s">
        <v>2268</v>
      </c>
      <c r="W1822" t="s">
        <v>2314</v>
      </c>
      <c r="X1822" t="str">
        <f>IFERROR(VLOOKUP( Table1[[#This Row],[Trim Distributor Code]],Sheet1!$A:$J,10,FALSE),0)</f>
        <v>Active</v>
      </c>
    </row>
    <row r="1823" spans="1:24" hidden="1" x14ac:dyDescent="0.3">
      <c r="A1823" t="s">
        <v>4975</v>
      </c>
      <c r="B1823" t="s">
        <v>4943</v>
      </c>
      <c r="C1823" t="s">
        <v>4963</v>
      </c>
      <c r="D1823" t="s">
        <v>1412</v>
      </c>
      <c r="E1823" t="s">
        <v>4964</v>
      </c>
      <c r="F1823" t="s">
        <v>4965</v>
      </c>
      <c r="G1823" t="s">
        <v>4156</v>
      </c>
      <c r="H1823" t="s">
        <v>4106</v>
      </c>
      <c r="I1823" t="s">
        <v>4391</v>
      </c>
      <c r="J1823" t="s">
        <v>2144</v>
      </c>
      <c r="K1823">
        <v>200</v>
      </c>
      <c r="L1823" s="2" t="s">
        <v>1412</v>
      </c>
      <c r="M1823" s="2">
        <f ca="1">Table1[[#This Row],[Cases]]*Table1[[#This Row],[Pack Size]]</f>
        <v>0</v>
      </c>
      <c r="N1823" s="1">
        <f ca="1">Table1[[#This Row],[Cases]]*Table1[[#This Row],[Pack Size]]</f>
        <v>80000</v>
      </c>
      <c r="O1823" s="1">
        <f>IFERROR(VLOOKUP(Table1[[#This Row],[SKU Code]],'SKU Size'!$G:$H,2,FALSE),0)*Table1[[#This Row],[Cases]]</f>
        <v>1810378.8729658481</v>
      </c>
      <c r="P1823" t="str">
        <f t="shared" si="30"/>
        <v>D0463</v>
      </c>
      <c r="Q1823" t="str">
        <f>IFERROR(VLOOKUP(Table1[[#This Row],[Trim Distributor Code]],Sheet1!$N:$O,2,FALSE),0)</f>
        <v>D0439</v>
      </c>
      <c r="R1823">
        <f>IFERROR(VLOOKUP(Table1[[#This Row],[Salesflo AppUser Code]],HIE!$A:$B,2,FALSE),0)</f>
        <v>0</v>
      </c>
      <c r="S1823">
        <f>IFERROR(VLOOKUP(Table1[[#This Row],[Salesflo AppUser Code]],HIE!$A:$B,2,FALSE),0)</f>
        <v>0</v>
      </c>
      <c r="T1823" t="s">
        <v>2772</v>
      </c>
      <c r="U1823" t="s">
        <v>2907</v>
      </c>
      <c r="V1823" t="s">
        <v>1444</v>
      </c>
      <c r="W1823" t="s">
        <v>2030</v>
      </c>
      <c r="X1823" t="str">
        <f>IFERROR(VLOOKUP( Table1[[#This Row],[Trim Distributor Code]],Sheet1!$A:$J,10,FALSE),0)</f>
        <v>Active</v>
      </c>
    </row>
    <row r="1824" spans="1:24" hidden="1" x14ac:dyDescent="0.3">
      <c r="A1824" t="s">
        <v>4975</v>
      </c>
      <c r="B1824" t="s">
        <v>4943</v>
      </c>
      <c r="C1824" t="s">
        <v>4963</v>
      </c>
      <c r="D1824" t="s">
        <v>1412</v>
      </c>
      <c r="E1824" t="s">
        <v>4964</v>
      </c>
      <c r="F1824" t="s">
        <v>4965</v>
      </c>
      <c r="G1824" t="s">
        <v>4306</v>
      </c>
      <c r="H1824" t="s">
        <v>4109</v>
      </c>
      <c r="I1824" t="s">
        <v>4307</v>
      </c>
      <c r="J1824" t="s">
        <v>2034</v>
      </c>
      <c r="K1824">
        <v>15</v>
      </c>
      <c r="L1824" s="2" t="s">
        <v>1412</v>
      </c>
      <c r="M1824" s="2">
        <f ca="1">Table1[[#This Row],[Cases]]*Table1[[#This Row],[Pack Size]]</f>
        <v>0</v>
      </c>
      <c r="N1824" s="1">
        <f ca="1">Table1[[#This Row],[Cases]]*Table1[[#This Row],[Pack Size]]</f>
        <v>1500</v>
      </c>
      <c r="O1824" s="1">
        <f>IFERROR(VLOOKUP(Table1[[#This Row],[SKU Code]],'SKU Size'!$G:$H,2,FALSE),0)*Table1[[#This Row],[Cases]]</f>
        <v>113400.36356927254</v>
      </c>
      <c r="P1824" t="str">
        <f t="shared" si="30"/>
        <v>D0463</v>
      </c>
      <c r="Q1824" t="str">
        <f>IFERROR(VLOOKUP(Table1[[#This Row],[Trim Distributor Code]],Sheet1!$N:$O,2,FALSE),0)</f>
        <v>D0439</v>
      </c>
      <c r="R1824">
        <f>IFERROR(VLOOKUP(Table1[[#This Row],[Salesflo AppUser Code]],HIE!$A:$B,2,FALSE),0)</f>
        <v>0</v>
      </c>
      <c r="S1824">
        <f>IFERROR(VLOOKUP(Table1[[#This Row],[Salesflo AppUser Code]],HIE!$A:$B,2,FALSE),0)</f>
        <v>0</v>
      </c>
      <c r="T1824" t="s">
        <v>2772</v>
      </c>
      <c r="U1824" t="s">
        <v>2907</v>
      </c>
      <c r="V1824" t="s">
        <v>1423</v>
      </c>
      <c r="W1824" t="s">
        <v>2031</v>
      </c>
      <c r="X1824" t="str">
        <f>IFERROR(VLOOKUP( Table1[[#This Row],[Trim Distributor Code]],Sheet1!$A:$J,10,FALSE),0)</f>
        <v>Active</v>
      </c>
    </row>
    <row r="1825" spans="1:24" hidden="1" x14ac:dyDescent="0.3">
      <c r="A1825" t="s">
        <v>4975</v>
      </c>
      <c r="B1825" t="s">
        <v>4943</v>
      </c>
      <c r="C1825" t="s">
        <v>4963</v>
      </c>
      <c r="D1825" t="s">
        <v>1412</v>
      </c>
      <c r="E1825" t="s">
        <v>4964</v>
      </c>
      <c r="F1825" t="s">
        <v>4965</v>
      </c>
      <c r="G1825" t="s">
        <v>4305</v>
      </c>
      <c r="H1825" t="s">
        <v>4109</v>
      </c>
      <c r="I1825" t="s">
        <v>4393</v>
      </c>
      <c r="J1825" t="s">
        <v>2060</v>
      </c>
      <c r="K1825">
        <v>15</v>
      </c>
      <c r="L1825" s="2" t="s">
        <v>1412</v>
      </c>
      <c r="M1825" s="2">
        <f ca="1">Table1[[#This Row],[Cases]]*Table1[[#This Row],[Pack Size]]</f>
        <v>0</v>
      </c>
      <c r="N1825" s="1">
        <f ca="1">Table1[[#This Row],[Cases]]*Table1[[#This Row],[Pack Size]]</f>
        <v>1500</v>
      </c>
      <c r="O1825" s="1">
        <f>IFERROR(VLOOKUP(Table1[[#This Row],[SKU Code]],'SKU Size'!$G:$H,2,FALSE),0)*Table1[[#This Row],[Cases]]</f>
        <v>152568.81487791031</v>
      </c>
      <c r="P1825" t="str">
        <f t="shared" si="30"/>
        <v>D0463</v>
      </c>
      <c r="Q1825" t="str">
        <f>IFERROR(VLOOKUP(Table1[[#This Row],[Trim Distributor Code]],Sheet1!$N:$O,2,FALSE),0)</f>
        <v>D0439</v>
      </c>
      <c r="R1825">
        <f>IFERROR(VLOOKUP(Table1[[#This Row],[Salesflo AppUser Code]],HIE!$A:$B,2,FALSE),0)</f>
        <v>0</v>
      </c>
      <c r="S1825">
        <f>IFERROR(VLOOKUP(Table1[[#This Row],[Salesflo AppUser Code]],HIE!$A:$B,2,FALSE),0)</f>
        <v>0</v>
      </c>
      <c r="T1825" t="s">
        <v>2772</v>
      </c>
      <c r="U1825" t="s">
        <v>2907</v>
      </c>
      <c r="V1825" t="s">
        <v>1423</v>
      </c>
      <c r="W1825" t="s">
        <v>2040</v>
      </c>
      <c r="X1825" t="str">
        <f>IFERROR(VLOOKUP( Table1[[#This Row],[Trim Distributor Code]],Sheet1!$A:$J,10,FALSE),0)</f>
        <v>Active</v>
      </c>
    </row>
    <row r="1826" spans="1:24" hidden="1" x14ac:dyDescent="0.3">
      <c r="A1826" t="s">
        <v>4975</v>
      </c>
      <c r="B1826" t="s">
        <v>4943</v>
      </c>
      <c r="C1826" t="s">
        <v>4963</v>
      </c>
      <c r="D1826" t="s">
        <v>1412</v>
      </c>
      <c r="E1826" t="s">
        <v>4964</v>
      </c>
      <c r="F1826" t="s">
        <v>4965</v>
      </c>
      <c r="G1826" t="s">
        <v>4156</v>
      </c>
      <c r="H1826" t="s">
        <v>4113</v>
      </c>
      <c r="I1826" t="s">
        <v>4394</v>
      </c>
      <c r="J1826" t="s">
        <v>2307</v>
      </c>
      <c r="K1826">
        <v>20</v>
      </c>
      <c r="L1826" s="2" t="s">
        <v>1412</v>
      </c>
      <c r="M1826" s="2">
        <f ca="1">Table1[[#This Row],[Cases]]*Table1[[#This Row],[Pack Size]]</f>
        <v>0</v>
      </c>
      <c r="N1826" s="1">
        <f ca="1">Table1[[#This Row],[Cases]]*Table1[[#This Row],[Pack Size]]</f>
        <v>480</v>
      </c>
      <c r="O1826" s="1">
        <f>IFERROR(VLOOKUP(Table1[[#This Row],[SKU Code]],'SKU Size'!$G:$H,2,FALSE),0)*Table1[[#This Row],[Cases]]</f>
        <v>68881.293448711309</v>
      </c>
      <c r="P1826" t="str">
        <f t="shared" si="30"/>
        <v>D0463</v>
      </c>
      <c r="Q1826" t="str">
        <f>IFERROR(VLOOKUP(Table1[[#This Row],[Trim Distributor Code]],Sheet1!$N:$O,2,FALSE),0)</f>
        <v>D0439</v>
      </c>
      <c r="R1826">
        <f>IFERROR(VLOOKUP(Table1[[#This Row],[Salesflo AppUser Code]],HIE!$A:$B,2,FALSE),0)</f>
        <v>0</v>
      </c>
      <c r="S1826">
        <f>IFERROR(VLOOKUP(Table1[[#This Row],[Salesflo AppUser Code]],HIE!$A:$B,2,FALSE),0)</f>
        <v>0</v>
      </c>
      <c r="T1826" t="s">
        <v>2772</v>
      </c>
      <c r="U1826" t="s">
        <v>2907</v>
      </c>
      <c r="V1826" t="s">
        <v>1632</v>
      </c>
      <c r="W1826" t="s">
        <v>2030</v>
      </c>
      <c r="X1826" t="str">
        <f>IFERROR(VLOOKUP( Table1[[#This Row],[Trim Distributor Code]],Sheet1!$A:$J,10,FALSE),0)</f>
        <v>Active</v>
      </c>
    </row>
    <row r="1827" spans="1:24" hidden="1" x14ac:dyDescent="0.3">
      <c r="A1827" t="s">
        <v>4975</v>
      </c>
      <c r="B1827" t="s">
        <v>4943</v>
      </c>
      <c r="C1827" t="s">
        <v>4963</v>
      </c>
      <c r="D1827" t="s">
        <v>1412</v>
      </c>
      <c r="E1827" t="s">
        <v>4964</v>
      </c>
      <c r="F1827" t="s">
        <v>4965</v>
      </c>
      <c r="G1827" t="s">
        <v>2269</v>
      </c>
      <c r="H1827" t="s">
        <v>4113</v>
      </c>
      <c r="I1827" t="s">
        <v>4395</v>
      </c>
      <c r="J1827" t="s">
        <v>2290</v>
      </c>
      <c r="K1827">
        <v>30</v>
      </c>
      <c r="L1827" s="2" t="s">
        <v>1412</v>
      </c>
      <c r="M1827" s="2">
        <f ca="1">Table1[[#This Row],[Cases]]*Table1[[#This Row],[Pack Size]]</f>
        <v>0</v>
      </c>
      <c r="N1827" s="1">
        <f ca="1">Table1[[#This Row],[Cases]]*Table1[[#This Row],[Pack Size]]</f>
        <v>720</v>
      </c>
      <c r="O1827" s="1">
        <f>IFERROR(VLOOKUP(Table1[[#This Row],[SKU Code]],'SKU Size'!$G:$H,2,FALSE),0)*Table1[[#This Row],[Cases]]</f>
        <v>246.17737333131072</v>
      </c>
      <c r="P1827" t="str">
        <f t="shared" si="30"/>
        <v>D0463</v>
      </c>
      <c r="Q1827" t="str">
        <f>IFERROR(VLOOKUP(Table1[[#This Row],[Trim Distributor Code]],Sheet1!$N:$O,2,FALSE),0)</f>
        <v>D0439</v>
      </c>
      <c r="R1827">
        <f>IFERROR(VLOOKUP(Table1[[#This Row],[Salesflo AppUser Code]],HIE!$A:$B,2,FALSE),0)</f>
        <v>0</v>
      </c>
      <c r="S1827">
        <f>IFERROR(VLOOKUP(Table1[[#This Row],[Salesflo AppUser Code]],HIE!$A:$B,2,FALSE),0)</f>
        <v>0</v>
      </c>
      <c r="T1827" t="s">
        <v>2772</v>
      </c>
      <c r="U1827" t="s">
        <v>2907</v>
      </c>
      <c r="V1827" t="s">
        <v>1632</v>
      </c>
      <c r="W1827" t="s">
        <v>2269</v>
      </c>
      <c r="X1827" t="str">
        <f>IFERROR(VLOOKUP( Table1[[#This Row],[Trim Distributor Code]],Sheet1!$A:$J,10,FALSE),0)</f>
        <v>Active</v>
      </c>
    </row>
    <row r="1828" spans="1:24" hidden="1" x14ac:dyDescent="0.3">
      <c r="A1828" t="s">
        <v>4975</v>
      </c>
      <c r="B1828" t="s">
        <v>4943</v>
      </c>
      <c r="C1828" t="s">
        <v>4963</v>
      </c>
      <c r="D1828" t="s">
        <v>1412</v>
      </c>
      <c r="E1828" t="s">
        <v>4964</v>
      </c>
      <c r="F1828" t="s">
        <v>4965</v>
      </c>
      <c r="G1828" t="s">
        <v>2269</v>
      </c>
      <c r="H1828" t="s">
        <v>2268</v>
      </c>
      <c r="I1828" t="s">
        <v>4396</v>
      </c>
      <c r="J1828" t="s">
        <v>2270</v>
      </c>
      <c r="K1828" s="1">
        <v>25</v>
      </c>
      <c r="L1828" s="1" t="s">
        <v>1412</v>
      </c>
      <c r="M1828" s="2">
        <f ca="1">Table1[[#This Row],[Cases]]*Table1[[#This Row],[Pack Size]]</f>
        <v>0</v>
      </c>
      <c r="N1828" s="1">
        <f ca="1">Table1[[#This Row],[Cases]]*Table1[[#This Row],[Pack Size]]</f>
        <v>12000</v>
      </c>
      <c r="O1828" s="1">
        <f>IFERROR(VLOOKUP(Table1[[#This Row],[SKU Code]],'SKU Size'!$G:$H,2,FALSE),0)*Table1[[#This Row],[Cases]]</f>
        <v>120338.2691808027</v>
      </c>
      <c r="P1828" t="str">
        <f t="shared" si="30"/>
        <v>D0463</v>
      </c>
      <c r="Q1828" t="str">
        <f>IFERROR(VLOOKUP(Table1[[#This Row],[Trim Distributor Code]],Sheet1!$N:$O,2,FALSE),0)</f>
        <v>D0439</v>
      </c>
      <c r="R1828">
        <f>IFERROR(VLOOKUP(Table1[[#This Row],[Salesflo AppUser Code]],HIE!$A:$B,2,FALSE),0)</f>
        <v>0</v>
      </c>
      <c r="S1828">
        <f>IFERROR(VLOOKUP(Table1[[#This Row],[Salesflo AppUser Code]],HIE!$A:$B,2,FALSE),0)</f>
        <v>0</v>
      </c>
      <c r="T1828" t="s">
        <v>2772</v>
      </c>
      <c r="U1828" t="s">
        <v>2907</v>
      </c>
      <c r="V1828" t="s">
        <v>2268</v>
      </c>
      <c r="W1828" t="s">
        <v>2269</v>
      </c>
      <c r="X1828" t="str">
        <f>IFERROR(VLOOKUP( Table1[[#This Row],[Trim Distributor Code]],Sheet1!$A:$J,10,FALSE),0)</f>
        <v>Active</v>
      </c>
    </row>
    <row r="1829" spans="1:24" hidden="1" x14ac:dyDescent="0.3">
      <c r="A1829" t="s">
        <v>4975</v>
      </c>
      <c r="B1829" t="s">
        <v>4943</v>
      </c>
      <c r="C1829" t="s">
        <v>4963</v>
      </c>
      <c r="D1829" t="s">
        <v>1412</v>
      </c>
      <c r="E1829" t="s">
        <v>4964</v>
      </c>
      <c r="F1829" t="s">
        <v>4965</v>
      </c>
      <c r="G1829" t="s">
        <v>4191</v>
      </c>
      <c r="H1829" t="s">
        <v>2268</v>
      </c>
      <c r="I1829" t="s">
        <v>4950</v>
      </c>
      <c r="J1829" t="s">
        <v>2465</v>
      </c>
      <c r="K1829">
        <v>20</v>
      </c>
      <c r="L1829" s="2" t="s">
        <v>1412</v>
      </c>
      <c r="M1829" s="2">
        <f ca="1">Table1[[#This Row],[Cases]]*Table1[[#This Row],[Pack Size]]</f>
        <v>0</v>
      </c>
      <c r="N1829" s="1">
        <f ca="1">Table1[[#This Row],[Cases]]*Table1[[#This Row],[Pack Size]]</f>
        <v>16800</v>
      </c>
      <c r="O1829" s="1">
        <f>IFERROR(VLOOKUP(Table1[[#This Row],[SKU Code]],'SKU Size'!$G:$H,2,FALSE),0)*Table1[[#This Row],[Cases]]</f>
        <v>264.32884430239363</v>
      </c>
      <c r="P1829" t="str">
        <f t="shared" si="30"/>
        <v>D0463</v>
      </c>
      <c r="Q1829" t="str">
        <f>IFERROR(VLOOKUP(Table1[[#This Row],[Trim Distributor Code]],Sheet1!$N:$O,2,FALSE),0)</f>
        <v>D0439</v>
      </c>
      <c r="R1829">
        <f>IFERROR(VLOOKUP(Table1[[#This Row],[Salesflo AppUser Code]],HIE!$A:$B,2,FALSE),0)</f>
        <v>0</v>
      </c>
      <c r="S1829">
        <f>IFERROR(VLOOKUP(Table1[[#This Row],[Salesflo AppUser Code]],HIE!$A:$B,2,FALSE),0)</f>
        <v>0</v>
      </c>
      <c r="T1829" t="s">
        <v>2772</v>
      </c>
      <c r="U1829" t="s">
        <v>2907</v>
      </c>
      <c r="V1829" t="s">
        <v>2268</v>
      </c>
      <c r="W1829" t="s">
        <v>2314</v>
      </c>
      <c r="X1829" t="str">
        <f>IFERROR(VLOOKUP( Table1[[#This Row],[Trim Distributor Code]],Sheet1!$A:$J,10,FALSE),0)</f>
        <v>Active</v>
      </c>
    </row>
    <row r="1830" spans="1:24" hidden="1" x14ac:dyDescent="0.3">
      <c r="A1830" t="s">
        <v>4975</v>
      </c>
      <c r="B1830" t="s">
        <v>4944</v>
      </c>
      <c r="C1830" t="s">
        <v>4966</v>
      </c>
      <c r="D1830" t="s">
        <v>1412</v>
      </c>
      <c r="E1830" t="s">
        <v>4967</v>
      </c>
      <c r="F1830" t="s">
        <v>4968</v>
      </c>
      <c r="G1830" t="s">
        <v>4156</v>
      </c>
      <c r="H1830" t="s">
        <v>4106</v>
      </c>
      <c r="I1830" t="s">
        <v>4391</v>
      </c>
      <c r="J1830" t="s">
        <v>2144</v>
      </c>
      <c r="K1830">
        <v>250</v>
      </c>
      <c r="L1830" s="2" t="s">
        <v>1412</v>
      </c>
      <c r="M1830" s="2">
        <f ca="1">Table1[[#This Row],[Cases]]*Table1[[#This Row],[Pack Size]]</f>
        <v>0</v>
      </c>
      <c r="N1830" s="1">
        <f ca="1">Table1[[#This Row],[Cases]]*Table1[[#This Row],[Pack Size]]</f>
        <v>100000</v>
      </c>
      <c r="O1830" s="1">
        <f>IFERROR(VLOOKUP(Table1[[#This Row],[SKU Code]],'SKU Size'!$G:$H,2,FALSE),0)*Table1[[#This Row],[Cases]]</f>
        <v>2262973.5912073101</v>
      </c>
      <c r="P1830" t="str">
        <f t="shared" si="30"/>
        <v>D0470</v>
      </c>
      <c r="Q1830" t="str">
        <f>IFERROR(VLOOKUP(Table1[[#This Row],[Trim Distributor Code]],Sheet1!$N:$O,2,FALSE),0)</f>
        <v>D0443</v>
      </c>
      <c r="R1830">
        <f>IFERROR(VLOOKUP(Table1[[#This Row],[Salesflo AppUser Code]],HIE!$A:$B,2,FALSE),0)</f>
        <v>0</v>
      </c>
      <c r="S1830">
        <f>IFERROR(VLOOKUP(Table1[[#This Row],[Salesflo AppUser Code]],HIE!$A:$B,2,FALSE),0)</f>
        <v>0</v>
      </c>
      <c r="T1830" t="s">
        <v>2772</v>
      </c>
      <c r="U1830" t="s">
        <v>2907</v>
      </c>
      <c r="V1830" t="s">
        <v>1444</v>
      </c>
      <c r="W1830" t="s">
        <v>2030</v>
      </c>
      <c r="X1830" t="str">
        <f>IFERROR(VLOOKUP( Table1[[#This Row],[Trim Distributor Code]],Sheet1!$A:$J,10,FALSE),0)</f>
        <v>Active</v>
      </c>
    </row>
    <row r="1831" spans="1:24" hidden="1" x14ac:dyDescent="0.3">
      <c r="A1831" t="s">
        <v>4975</v>
      </c>
      <c r="B1831" t="s">
        <v>4944</v>
      </c>
      <c r="C1831" t="s">
        <v>4966</v>
      </c>
      <c r="D1831" t="s">
        <v>1412</v>
      </c>
      <c r="E1831" t="s">
        <v>4967</v>
      </c>
      <c r="F1831" t="s">
        <v>4968</v>
      </c>
      <c r="G1831" t="s">
        <v>4306</v>
      </c>
      <c r="H1831" t="s">
        <v>4109</v>
      </c>
      <c r="I1831" t="s">
        <v>4307</v>
      </c>
      <c r="J1831" t="s">
        <v>2034</v>
      </c>
      <c r="K1831">
        <v>20</v>
      </c>
      <c r="L1831" s="2" t="s">
        <v>1412</v>
      </c>
      <c r="M1831" s="2">
        <f ca="1">Table1[[#This Row],[Cases]]*Table1[[#This Row],[Pack Size]]</f>
        <v>0</v>
      </c>
      <c r="N1831" s="1">
        <f ca="1">Table1[[#This Row],[Cases]]*Table1[[#This Row],[Pack Size]]</f>
        <v>2000</v>
      </c>
      <c r="O1831" s="1">
        <f>IFERROR(VLOOKUP(Table1[[#This Row],[SKU Code]],'SKU Size'!$G:$H,2,FALSE),0)*Table1[[#This Row],[Cases]]</f>
        <v>151200.48475903005</v>
      </c>
      <c r="P1831" t="str">
        <f t="shared" si="30"/>
        <v>D0470</v>
      </c>
      <c r="Q1831" t="str">
        <f>IFERROR(VLOOKUP(Table1[[#This Row],[Trim Distributor Code]],Sheet1!$N:$O,2,FALSE),0)</f>
        <v>D0443</v>
      </c>
      <c r="R1831">
        <f>IFERROR(VLOOKUP(Table1[[#This Row],[Salesflo AppUser Code]],HIE!$A:$B,2,FALSE),0)</f>
        <v>0</v>
      </c>
      <c r="S1831">
        <f>IFERROR(VLOOKUP(Table1[[#This Row],[Salesflo AppUser Code]],HIE!$A:$B,2,FALSE),0)</f>
        <v>0</v>
      </c>
      <c r="T1831" t="s">
        <v>2772</v>
      </c>
      <c r="U1831" t="s">
        <v>2907</v>
      </c>
      <c r="V1831" t="s">
        <v>1423</v>
      </c>
      <c r="W1831" t="s">
        <v>2031</v>
      </c>
      <c r="X1831" t="str">
        <f>IFERROR(VLOOKUP( Table1[[#This Row],[Trim Distributor Code]],Sheet1!$A:$J,10,FALSE),0)</f>
        <v>Active</v>
      </c>
    </row>
    <row r="1832" spans="1:24" hidden="1" x14ac:dyDescent="0.3">
      <c r="A1832" t="s">
        <v>4975</v>
      </c>
      <c r="B1832" t="s">
        <v>4944</v>
      </c>
      <c r="C1832" t="s">
        <v>4966</v>
      </c>
      <c r="D1832" t="s">
        <v>1412</v>
      </c>
      <c r="E1832" t="s">
        <v>4967</v>
      </c>
      <c r="F1832" t="s">
        <v>4968</v>
      </c>
      <c r="G1832" t="s">
        <v>4305</v>
      </c>
      <c r="H1832" t="s">
        <v>4109</v>
      </c>
      <c r="I1832" t="s">
        <v>4393</v>
      </c>
      <c r="J1832" t="s">
        <v>2060</v>
      </c>
      <c r="K1832">
        <v>15</v>
      </c>
      <c r="L1832" s="2" t="s">
        <v>1412</v>
      </c>
      <c r="M1832" s="2">
        <f ca="1">Table1[[#This Row],[Cases]]*Table1[[#This Row],[Pack Size]]</f>
        <v>0</v>
      </c>
      <c r="N1832" s="1">
        <f ca="1">Table1[[#This Row],[Cases]]*Table1[[#This Row],[Pack Size]]</f>
        <v>1500</v>
      </c>
      <c r="O1832" s="1">
        <f>IFERROR(VLOOKUP(Table1[[#This Row],[SKU Code]],'SKU Size'!$G:$H,2,FALSE),0)*Table1[[#This Row],[Cases]]</f>
        <v>152568.81487791031</v>
      </c>
      <c r="P1832" t="str">
        <f t="shared" si="30"/>
        <v>D0470</v>
      </c>
      <c r="Q1832" t="str">
        <f>IFERROR(VLOOKUP(Table1[[#This Row],[Trim Distributor Code]],Sheet1!$N:$O,2,FALSE),0)</f>
        <v>D0443</v>
      </c>
      <c r="R1832">
        <f>IFERROR(VLOOKUP(Table1[[#This Row],[Salesflo AppUser Code]],HIE!$A:$B,2,FALSE),0)</f>
        <v>0</v>
      </c>
      <c r="S1832">
        <f>IFERROR(VLOOKUP(Table1[[#This Row],[Salesflo AppUser Code]],HIE!$A:$B,2,FALSE),0)</f>
        <v>0</v>
      </c>
      <c r="T1832" t="s">
        <v>2772</v>
      </c>
      <c r="U1832" t="s">
        <v>2907</v>
      </c>
      <c r="V1832" t="s">
        <v>1423</v>
      </c>
      <c r="W1832" t="s">
        <v>2040</v>
      </c>
      <c r="X1832" t="str">
        <f>IFERROR(VLOOKUP( Table1[[#This Row],[Trim Distributor Code]],Sheet1!$A:$J,10,FALSE),0)</f>
        <v>Active</v>
      </c>
    </row>
    <row r="1833" spans="1:24" hidden="1" x14ac:dyDescent="0.3">
      <c r="A1833" t="s">
        <v>4975</v>
      </c>
      <c r="B1833" t="s">
        <v>4944</v>
      </c>
      <c r="C1833" t="s">
        <v>4966</v>
      </c>
      <c r="D1833" t="s">
        <v>1412</v>
      </c>
      <c r="E1833" t="s">
        <v>4967</v>
      </c>
      <c r="F1833" t="s">
        <v>4968</v>
      </c>
      <c r="G1833" t="s">
        <v>4156</v>
      </c>
      <c r="H1833" t="s">
        <v>4113</v>
      </c>
      <c r="I1833" t="s">
        <v>4394</v>
      </c>
      <c r="J1833" t="s">
        <v>2307</v>
      </c>
      <c r="K1833">
        <v>30</v>
      </c>
      <c r="L1833" s="2" t="s">
        <v>1412</v>
      </c>
      <c r="M1833" s="2">
        <f ca="1">Table1[[#This Row],[Cases]]*Table1[[#This Row],[Pack Size]]</f>
        <v>0</v>
      </c>
      <c r="N1833" s="1">
        <f ca="1">Table1[[#This Row],[Cases]]*Table1[[#This Row],[Pack Size]]</f>
        <v>720</v>
      </c>
      <c r="O1833" s="1">
        <f>IFERROR(VLOOKUP(Table1[[#This Row],[SKU Code]],'SKU Size'!$G:$H,2,FALSE),0)*Table1[[#This Row],[Cases]]</f>
        <v>103321.94017306695</v>
      </c>
      <c r="P1833" t="str">
        <f t="shared" si="30"/>
        <v>D0470</v>
      </c>
      <c r="Q1833" t="str">
        <f>IFERROR(VLOOKUP(Table1[[#This Row],[Trim Distributor Code]],Sheet1!$N:$O,2,FALSE),0)</f>
        <v>D0443</v>
      </c>
      <c r="R1833">
        <f>IFERROR(VLOOKUP(Table1[[#This Row],[Salesflo AppUser Code]],HIE!$A:$B,2,FALSE),0)</f>
        <v>0</v>
      </c>
      <c r="S1833">
        <f>IFERROR(VLOOKUP(Table1[[#This Row],[Salesflo AppUser Code]],HIE!$A:$B,2,FALSE),0)</f>
        <v>0</v>
      </c>
      <c r="T1833" t="s">
        <v>2772</v>
      </c>
      <c r="U1833" t="s">
        <v>2907</v>
      </c>
      <c r="V1833" t="s">
        <v>1632</v>
      </c>
      <c r="W1833" t="s">
        <v>2030</v>
      </c>
      <c r="X1833" t="str">
        <f>IFERROR(VLOOKUP( Table1[[#This Row],[Trim Distributor Code]],Sheet1!$A:$J,10,FALSE),0)</f>
        <v>Active</v>
      </c>
    </row>
    <row r="1834" spans="1:24" hidden="1" x14ac:dyDescent="0.3">
      <c r="A1834" t="s">
        <v>4975</v>
      </c>
      <c r="B1834" t="s">
        <v>4944</v>
      </c>
      <c r="C1834" t="s">
        <v>4966</v>
      </c>
      <c r="D1834" t="s">
        <v>1412</v>
      </c>
      <c r="E1834" t="s">
        <v>4967</v>
      </c>
      <c r="F1834" t="s">
        <v>4968</v>
      </c>
      <c r="G1834" t="s">
        <v>2269</v>
      </c>
      <c r="H1834" t="s">
        <v>4113</v>
      </c>
      <c r="I1834" t="s">
        <v>4395</v>
      </c>
      <c r="J1834" t="s">
        <v>2290</v>
      </c>
      <c r="K1834">
        <v>30</v>
      </c>
      <c r="L1834" s="2" t="s">
        <v>1412</v>
      </c>
      <c r="M1834" s="2">
        <f ca="1">Table1[[#This Row],[Cases]]*Table1[[#This Row],[Pack Size]]</f>
        <v>0</v>
      </c>
      <c r="N1834" s="1">
        <f ca="1">Table1[[#This Row],[Cases]]*Table1[[#This Row],[Pack Size]]</f>
        <v>720</v>
      </c>
      <c r="O1834" s="1">
        <f>IFERROR(VLOOKUP(Table1[[#This Row],[SKU Code]],'SKU Size'!$G:$H,2,FALSE),0)*Table1[[#This Row],[Cases]]</f>
        <v>246.17737333131072</v>
      </c>
      <c r="P1834" t="str">
        <f t="shared" si="30"/>
        <v>D0470</v>
      </c>
      <c r="Q1834" t="str">
        <f>IFERROR(VLOOKUP(Table1[[#This Row],[Trim Distributor Code]],Sheet1!$N:$O,2,FALSE),0)</f>
        <v>D0443</v>
      </c>
      <c r="R1834">
        <f>IFERROR(VLOOKUP(Table1[[#This Row],[Salesflo AppUser Code]],HIE!$A:$B,2,FALSE),0)</f>
        <v>0</v>
      </c>
      <c r="S1834">
        <f>IFERROR(VLOOKUP(Table1[[#This Row],[Salesflo AppUser Code]],HIE!$A:$B,2,FALSE),0)</f>
        <v>0</v>
      </c>
      <c r="T1834" t="s">
        <v>2772</v>
      </c>
      <c r="U1834" t="s">
        <v>2907</v>
      </c>
      <c r="V1834" t="s">
        <v>1632</v>
      </c>
      <c r="W1834" t="s">
        <v>2269</v>
      </c>
      <c r="X1834" t="str">
        <f>IFERROR(VLOOKUP( Table1[[#This Row],[Trim Distributor Code]],Sheet1!$A:$J,10,FALSE),0)</f>
        <v>Active</v>
      </c>
    </row>
    <row r="1835" spans="1:24" hidden="1" x14ac:dyDescent="0.3">
      <c r="A1835" t="s">
        <v>4975</v>
      </c>
      <c r="B1835" t="s">
        <v>4944</v>
      </c>
      <c r="C1835" t="s">
        <v>4966</v>
      </c>
      <c r="D1835" t="s">
        <v>1412</v>
      </c>
      <c r="E1835" t="s">
        <v>4967</v>
      </c>
      <c r="F1835" t="s">
        <v>4968</v>
      </c>
      <c r="G1835" t="s">
        <v>2269</v>
      </c>
      <c r="H1835" t="s">
        <v>2268</v>
      </c>
      <c r="I1835" t="s">
        <v>4396</v>
      </c>
      <c r="J1835" t="s">
        <v>2270</v>
      </c>
      <c r="K1835">
        <v>30</v>
      </c>
      <c r="L1835" s="2" t="s">
        <v>1412</v>
      </c>
      <c r="M1835" s="2">
        <f ca="1">Table1[[#This Row],[Cases]]*Table1[[#This Row],[Pack Size]]</f>
        <v>0</v>
      </c>
      <c r="N1835" s="1">
        <f ca="1">Table1[[#This Row],[Cases]]*Table1[[#This Row],[Pack Size]]</f>
        <v>14400</v>
      </c>
      <c r="O1835" s="1">
        <f>IFERROR(VLOOKUP(Table1[[#This Row],[SKU Code]],'SKU Size'!$G:$H,2,FALSE),0)*Table1[[#This Row],[Cases]]</f>
        <v>144405.92301696324</v>
      </c>
      <c r="P1835" t="str">
        <f t="shared" si="30"/>
        <v>D0470</v>
      </c>
      <c r="Q1835" t="str">
        <f>IFERROR(VLOOKUP(Table1[[#This Row],[Trim Distributor Code]],Sheet1!$N:$O,2,FALSE),0)</f>
        <v>D0443</v>
      </c>
      <c r="R1835">
        <f>IFERROR(VLOOKUP(Table1[[#This Row],[Salesflo AppUser Code]],HIE!$A:$B,2,FALSE),0)</f>
        <v>0</v>
      </c>
      <c r="S1835">
        <f>IFERROR(VLOOKUP(Table1[[#This Row],[Salesflo AppUser Code]],HIE!$A:$B,2,FALSE),0)</f>
        <v>0</v>
      </c>
      <c r="T1835" t="s">
        <v>2772</v>
      </c>
      <c r="U1835" t="s">
        <v>2907</v>
      </c>
      <c r="V1835" t="s">
        <v>2268</v>
      </c>
      <c r="W1835" t="s">
        <v>2269</v>
      </c>
      <c r="X1835" t="str">
        <f>IFERROR(VLOOKUP( Table1[[#This Row],[Trim Distributor Code]],Sheet1!$A:$J,10,FALSE),0)</f>
        <v>Active</v>
      </c>
    </row>
    <row r="1836" spans="1:24" hidden="1" x14ac:dyDescent="0.3">
      <c r="A1836" t="s">
        <v>4975</v>
      </c>
      <c r="B1836" t="s">
        <v>4944</v>
      </c>
      <c r="C1836" t="s">
        <v>4966</v>
      </c>
      <c r="D1836" t="s">
        <v>1412</v>
      </c>
      <c r="E1836" t="s">
        <v>4967</v>
      </c>
      <c r="F1836" t="s">
        <v>4968</v>
      </c>
      <c r="G1836" t="s">
        <v>4191</v>
      </c>
      <c r="H1836" t="s">
        <v>2268</v>
      </c>
      <c r="I1836" t="s">
        <v>4950</v>
      </c>
      <c r="J1836" t="s">
        <v>2465</v>
      </c>
      <c r="K1836">
        <v>28</v>
      </c>
      <c r="L1836" s="2" t="s">
        <v>1412</v>
      </c>
      <c r="M1836" s="2">
        <f ca="1">Table1[[#This Row],[Cases]]*Table1[[#This Row],[Pack Size]]</f>
        <v>0</v>
      </c>
      <c r="N1836" s="1">
        <f ca="1">Table1[[#This Row],[Cases]]*Table1[[#This Row],[Pack Size]]</f>
        <v>23520</v>
      </c>
      <c r="O1836" s="1">
        <f>IFERROR(VLOOKUP(Table1[[#This Row],[SKU Code]],'SKU Size'!$G:$H,2,FALSE),0)*Table1[[#This Row],[Cases]]</f>
        <v>370.06038202335105</v>
      </c>
      <c r="P1836" t="str">
        <f t="shared" si="30"/>
        <v>D0470</v>
      </c>
      <c r="Q1836" t="str">
        <f>IFERROR(VLOOKUP(Table1[[#This Row],[Trim Distributor Code]],Sheet1!$N:$O,2,FALSE),0)</f>
        <v>D0443</v>
      </c>
      <c r="R1836">
        <f>IFERROR(VLOOKUP(Table1[[#This Row],[Salesflo AppUser Code]],HIE!$A:$B,2,FALSE),0)</f>
        <v>0</v>
      </c>
      <c r="S1836">
        <f>IFERROR(VLOOKUP(Table1[[#This Row],[Salesflo AppUser Code]],HIE!$A:$B,2,FALSE),0)</f>
        <v>0</v>
      </c>
      <c r="T1836" t="s">
        <v>2772</v>
      </c>
      <c r="U1836" t="s">
        <v>2907</v>
      </c>
      <c r="V1836" t="s">
        <v>2268</v>
      </c>
      <c r="W1836" t="s">
        <v>2314</v>
      </c>
      <c r="X1836" t="str">
        <f>IFERROR(VLOOKUP( Table1[[#This Row],[Trim Distributor Code]],Sheet1!$A:$J,10,FALSE),0)</f>
        <v>Active</v>
      </c>
    </row>
    <row r="1837" spans="1:24" hidden="1" x14ac:dyDescent="0.3">
      <c r="A1837" t="s">
        <v>4975</v>
      </c>
      <c r="B1837" t="s">
        <v>4945</v>
      </c>
      <c r="C1837" t="s">
        <v>4969</v>
      </c>
      <c r="D1837" t="s">
        <v>1412</v>
      </c>
      <c r="E1837" t="s">
        <v>4970</v>
      </c>
      <c r="F1837" t="s">
        <v>4971</v>
      </c>
      <c r="G1837" t="s">
        <v>4156</v>
      </c>
      <c r="H1837" t="s">
        <v>4106</v>
      </c>
      <c r="I1837" t="s">
        <v>4391</v>
      </c>
      <c r="J1837" t="s">
        <v>2144</v>
      </c>
      <c r="K1837">
        <v>450</v>
      </c>
      <c r="L1837" s="2" t="s">
        <v>1412</v>
      </c>
      <c r="M1837" s="2">
        <f ca="1">Table1[[#This Row],[Cases]]*Table1[[#This Row],[Pack Size]]</f>
        <v>0</v>
      </c>
      <c r="N1837" s="1">
        <f ca="1">Table1[[#This Row],[Cases]]*Table1[[#This Row],[Pack Size]]</f>
        <v>180000</v>
      </c>
      <c r="O1837" s="1">
        <f>IFERROR(VLOOKUP(Table1[[#This Row],[SKU Code]],'SKU Size'!$G:$H,2,FALSE),0)*Table1[[#This Row],[Cases]]</f>
        <v>4073352.4641731582</v>
      </c>
      <c r="P1837" t="str">
        <f t="shared" si="30"/>
        <v>D0440</v>
      </c>
      <c r="Q1837">
        <f>IFERROR(VLOOKUP(Table1[[#This Row],[Trim Distributor Code]],Sheet1!$N:$O,2,FALSE),0)</f>
        <v>3401029</v>
      </c>
      <c r="R1837">
        <f>IFERROR(VLOOKUP(Table1[[#This Row],[Salesflo AppUser Code]],HIE!$A:$B,2,FALSE),0)</f>
        <v>0</v>
      </c>
      <c r="S1837">
        <f>IFERROR(VLOOKUP(Table1[[#This Row],[Salesflo AppUser Code]],HIE!$A:$B,2,FALSE),0)</f>
        <v>0</v>
      </c>
      <c r="T1837" t="s">
        <v>2772</v>
      </c>
      <c r="U1837" t="s">
        <v>2907</v>
      </c>
      <c r="V1837" t="s">
        <v>1444</v>
      </c>
      <c r="W1837" t="s">
        <v>2030</v>
      </c>
      <c r="X1837" t="str">
        <f>IFERROR(VLOOKUP( Table1[[#This Row],[Trim Distributor Code]],Sheet1!$A:$J,10,FALSE),0)</f>
        <v>Active</v>
      </c>
    </row>
    <row r="1838" spans="1:24" hidden="1" x14ac:dyDescent="0.3">
      <c r="A1838" t="s">
        <v>4975</v>
      </c>
      <c r="B1838" t="s">
        <v>4945</v>
      </c>
      <c r="C1838" t="s">
        <v>4969</v>
      </c>
      <c r="D1838" t="s">
        <v>1412</v>
      </c>
      <c r="E1838" t="s">
        <v>4970</v>
      </c>
      <c r="F1838" t="s">
        <v>4971</v>
      </c>
      <c r="G1838" t="s">
        <v>4306</v>
      </c>
      <c r="H1838" t="s">
        <v>4109</v>
      </c>
      <c r="I1838" t="s">
        <v>4307</v>
      </c>
      <c r="J1838" t="s">
        <v>2034</v>
      </c>
      <c r="K1838">
        <v>30</v>
      </c>
      <c r="L1838" s="2" t="s">
        <v>1412</v>
      </c>
      <c r="M1838" s="2">
        <f ca="1">Table1[[#This Row],[Cases]]*Table1[[#This Row],[Pack Size]]</f>
        <v>0</v>
      </c>
      <c r="N1838" s="1">
        <f ca="1">Table1[[#This Row],[Cases]]*Table1[[#This Row],[Pack Size]]</f>
        <v>3000</v>
      </c>
      <c r="O1838" s="1">
        <f>IFERROR(VLOOKUP(Table1[[#This Row],[SKU Code]],'SKU Size'!$G:$H,2,FALSE),0)*Table1[[#This Row],[Cases]]</f>
        <v>226800.72713854507</v>
      </c>
      <c r="P1838" t="str">
        <f t="shared" si="30"/>
        <v>D0440</v>
      </c>
      <c r="Q1838">
        <f>IFERROR(VLOOKUP(Table1[[#This Row],[Trim Distributor Code]],Sheet1!$N:$O,2,FALSE),0)</f>
        <v>3401029</v>
      </c>
      <c r="R1838">
        <f>IFERROR(VLOOKUP(Table1[[#This Row],[Salesflo AppUser Code]],HIE!$A:$B,2,FALSE),0)</f>
        <v>0</v>
      </c>
      <c r="S1838">
        <f>IFERROR(VLOOKUP(Table1[[#This Row],[Salesflo AppUser Code]],HIE!$A:$B,2,FALSE),0)</f>
        <v>0</v>
      </c>
      <c r="T1838" t="s">
        <v>2772</v>
      </c>
      <c r="U1838" t="s">
        <v>2907</v>
      </c>
      <c r="V1838" t="s">
        <v>1423</v>
      </c>
      <c r="W1838" t="s">
        <v>2031</v>
      </c>
      <c r="X1838" t="str">
        <f>IFERROR(VLOOKUP( Table1[[#This Row],[Trim Distributor Code]],Sheet1!$A:$J,10,FALSE),0)</f>
        <v>Active</v>
      </c>
    </row>
    <row r="1839" spans="1:24" hidden="1" x14ac:dyDescent="0.3">
      <c r="A1839" t="s">
        <v>4975</v>
      </c>
      <c r="B1839" t="s">
        <v>4945</v>
      </c>
      <c r="C1839" t="s">
        <v>4969</v>
      </c>
      <c r="D1839" t="s">
        <v>1412</v>
      </c>
      <c r="E1839" t="s">
        <v>4970</v>
      </c>
      <c r="F1839" t="s">
        <v>4971</v>
      </c>
      <c r="G1839" t="s">
        <v>4305</v>
      </c>
      <c r="H1839" t="s">
        <v>4109</v>
      </c>
      <c r="I1839" t="s">
        <v>4393</v>
      </c>
      <c r="J1839" t="s">
        <v>2060</v>
      </c>
      <c r="K1839">
        <v>30</v>
      </c>
      <c r="L1839" s="2" t="s">
        <v>1412</v>
      </c>
      <c r="M1839" s="2">
        <f ca="1">Table1[[#This Row],[Cases]]*Table1[[#This Row],[Pack Size]]</f>
        <v>0</v>
      </c>
      <c r="N1839" s="1">
        <f ca="1">Table1[[#This Row],[Cases]]*Table1[[#This Row],[Pack Size]]</f>
        <v>3000</v>
      </c>
      <c r="O1839" s="1">
        <f>IFERROR(VLOOKUP(Table1[[#This Row],[SKU Code]],'SKU Size'!$G:$H,2,FALSE),0)*Table1[[#This Row],[Cases]]</f>
        <v>305137.62975582061</v>
      </c>
      <c r="P1839" t="str">
        <f t="shared" si="30"/>
        <v>D0440</v>
      </c>
      <c r="Q1839">
        <f>IFERROR(VLOOKUP(Table1[[#This Row],[Trim Distributor Code]],Sheet1!$N:$O,2,FALSE),0)</f>
        <v>3401029</v>
      </c>
      <c r="R1839">
        <f>IFERROR(VLOOKUP(Table1[[#This Row],[Salesflo AppUser Code]],HIE!$A:$B,2,FALSE),0)</f>
        <v>0</v>
      </c>
      <c r="S1839">
        <f>IFERROR(VLOOKUP(Table1[[#This Row],[Salesflo AppUser Code]],HIE!$A:$B,2,FALSE),0)</f>
        <v>0</v>
      </c>
      <c r="T1839" t="s">
        <v>2772</v>
      </c>
      <c r="U1839" t="s">
        <v>2907</v>
      </c>
      <c r="V1839" t="s">
        <v>1423</v>
      </c>
      <c r="W1839" t="s">
        <v>2040</v>
      </c>
      <c r="X1839" t="str">
        <f>IFERROR(VLOOKUP( Table1[[#This Row],[Trim Distributor Code]],Sheet1!$A:$J,10,FALSE),0)</f>
        <v>Active</v>
      </c>
    </row>
    <row r="1840" spans="1:24" hidden="1" x14ac:dyDescent="0.3">
      <c r="A1840" t="s">
        <v>4975</v>
      </c>
      <c r="B1840" t="s">
        <v>4945</v>
      </c>
      <c r="C1840" t="s">
        <v>4969</v>
      </c>
      <c r="D1840" t="s">
        <v>1412</v>
      </c>
      <c r="E1840" t="s">
        <v>4970</v>
      </c>
      <c r="F1840" t="s">
        <v>4971</v>
      </c>
      <c r="G1840" t="s">
        <v>4156</v>
      </c>
      <c r="H1840" t="s">
        <v>4113</v>
      </c>
      <c r="I1840" t="s">
        <v>4394</v>
      </c>
      <c r="J1840" t="s">
        <v>2307</v>
      </c>
      <c r="K1840" s="1">
        <v>30</v>
      </c>
      <c r="L1840" s="1" t="s">
        <v>1412</v>
      </c>
      <c r="M1840" s="2">
        <f ca="1">Table1[[#This Row],[Cases]]*Table1[[#This Row],[Pack Size]]</f>
        <v>0</v>
      </c>
      <c r="N1840" s="1">
        <f ca="1">Table1[[#This Row],[Cases]]*Table1[[#This Row],[Pack Size]]</f>
        <v>720</v>
      </c>
      <c r="O1840" s="1">
        <f>IFERROR(VLOOKUP(Table1[[#This Row],[SKU Code]],'SKU Size'!$G:$H,2,FALSE),0)*Table1[[#This Row],[Cases]]</f>
        <v>103321.94017306695</v>
      </c>
      <c r="P1840" t="str">
        <f t="shared" si="30"/>
        <v>D0440</v>
      </c>
      <c r="Q1840">
        <f>IFERROR(VLOOKUP(Table1[[#This Row],[Trim Distributor Code]],Sheet1!$N:$O,2,FALSE),0)</f>
        <v>3401029</v>
      </c>
      <c r="R1840">
        <f>IFERROR(VLOOKUP(Table1[[#This Row],[Salesflo AppUser Code]],HIE!$A:$B,2,FALSE),0)</f>
        <v>0</v>
      </c>
      <c r="S1840">
        <f>IFERROR(VLOOKUP(Table1[[#This Row],[Salesflo AppUser Code]],HIE!$A:$B,2,FALSE),0)</f>
        <v>0</v>
      </c>
      <c r="T1840" t="s">
        <v>2772</v>
      </c>
      <c r="U1840" t="s">
        <v>2907</v>
      </c>
      <c r="V1840" t="s">
        <v>1632</v>
      </c>
      <c r="W1840" t="s">
        <v>2030</v>
      </c>
      <c r="X1840" t="str">
        <f>IFERROR(VLOOKUP( Table1[[#This Row],[Trim Distributor Code]],Sheet1!$A:$J,10,FALSE),0)</f>
        <v>Active</v>
      </c>
    </row>
    <row r="1841" spans="1:24" hidden="1" x14ac:dyDescent="0.3">
      <c r="A1841" t="s">
        <v>4975</v>
      </c>
      <c r="B1841" t="s">
        <v>4945</v>
      </c>
      <c r="C1841" t="s">
        <v>4969</v>
      </c>
      <c r="D1841" t="s">
        <v>1412</v>
      </c>
      <c r="E1841" t="s">
        <v>4970</v>
      </c>
      <c r="F1841" t="s">
        <v>4971</v>
      </c>
      <c r="G1841" t="s">
        <v>2269</v>
      </c>
      <c r="H1841" t="s">
        <v>4113</v>
      </c>
      <c r="I1841" t="s">
        <v>4395</v>
      </c>
      <c r="J1841" t="s">
        <v>2290</v>
      </c>
      <c r="K1841">
        <v>40</v>
      </c>
      <c r="L1841" s="2" t="s">
        <v>1412</v>
      </c>
      <c r="M1841" s="2">
        <f ca="1">Table1[[#This Row],[Cases]]*Table1[[#This Row],[Pack Size]]</f>
        <v>0</v>
      </c>
      <c r="N1841" s="1">
        <f ca="1">Table1[[#This Row],[Cases]]*Table1[[#This Row],[Pack Size]]</f>
        <v>960</v>
      </c>
      <c r="O1841" s="1">
        <f>IFERROR(VLOOKUP(Table1[[#This Row],[SKU Code]],'SKU Size'!$G:$H,2,FALSE),0)*Table1[[#This Row],[Cases]]</f>
        <v>328.23649777508092</v>
      </c>
      <c r="P1841" t="str">
        <f t="shared" si="30"/>
        <v>D0440</v>
      </c>
      <c r="Q1841">
        <f>IFERROR(VLOOKUP(Table1[[#This Row],[Trim Distributor Code]],Sheet1!$N:$O,2,FALSE),0)</f>
        <v>3401029</v>
      </c>
      <c r="R1841">
        <f>IFERROR(VLOOKUP(Table1[[#This Row],[Salesflo AppUser Code]],HIE!$A:$B,2,FALSE),0)</f>
        <v>0</v>
      </c>
      <c r="S1841">
        <f>IFERROR(VLOOKUP(Table1[[#This Row],[Salesflo AppUser Code]],HIE!$A:$B,2,FALSE),0)</f>
        <v>0</v>
      </c>
      <c r="T1841" t="s">
        <v>2772</v>
      </c>
      <c r="U1841" t="s">
        <v>2907</v>
      </c>
      <c r="V1841" t="s">
        <v>1632</v>
      </c>
      <c r="W1841" t="s">
        <v>2269</v>
      </c>
      <c r="X1841" t="str">
        <f>IFERROR(VLOOKUP( Table1[[#This Row],[Trim Distributor Code]],Sheet1!$A:$J,10,FALSE),0)</f>
        <v>Active</v>
      </c>
    </row>
    <row r="1842" spans="1:24" hidden="1" x14ac:dyDescent="0.3">
      <c r="A1842" t="s">
        <v>4975</v>
      </c>
      <c r="B1842" t="s">
        <v>4945</v>
      </c>
      <c r="C1842" t="s">
        <v>4969</v>
      </c>
      <c r="D1842" t="s">
        <v>1412</v>
      </c>
      <c r="E1842" t="s">
        <v>4970</v>
      </c>
      <c r="F1842" t="s">
        <v>4971</v>
      </c>
      <c r="G1842" t="s">
        <v>2269</v>
      </c>
      <c r="H1842" t="s">
        <v>2268</v>
      </c>
      <c r="I1842" t="s">
        <v>4396</v>
      </c>
      <c r="J1842" t="s">
        <v>2270</v>
      </c>
      <c r="K1842">
        <v>30</v>
      </c>
      <c r="L1842" s="2" t="s">
        <v>1412</v>
      </c>
      <c r="M1842" s="2">
        <f ca="1">Table1[[#This Row],[Cases]]*Table1[[#This Row],[Pack Size]]</f>
        <v>0</v>
      </c>
      <c r="N1842" s="1">
        <f ca="1">Table1[[#This Row],[Cases]]*Table1[[#This Row],[Pack Size]]</f>
        <v>14400</v>
      </c>
      <c r="O1842" s="1">
        <f>IFERROR(VLOOKUP(Table1[[#This Row],[SKU Code]],'SKU Size'!$G:$H,2,FALSE),0)*Table1[[#This Row],[Cases]]</f>
        <v>144405.92301696324</v>
      </c>
      <c r="P1842" t="str">
        <f t="shared" si="30"/>
        <v>D0440</v>
      </c>
      <c r="Q1842">
        <f>IFERROR(VLOOKUP(Table1[[#This Row],[Trim Distributor Code]],Sheet1!$N:$O,2,FALSE),0)</f>
        <v>3401029</v>
      </c>
      <c r="R1842">
        <f>IFERROR(VLOOKUP(Table1[[#This Row],[Salesflo AppUser Code]],HIE!$A:$B,2,FALSE),0)</f>
        <v>0</v>
      </c>
      <c r="S1842">
        <f>IFERROR(VLOOKUP(Table1[[#This Row],[Salesflo AppUser Code]],HIE!$A:$B,2,FALSE),0)</f>
        <v>0</v>
      </c>
      <c r="T1842" t="s">
        <v>2772</v>
      </c>
      <c r="U1842" t="s">
        <v>2907</v>
      </c>
      <c r="V1842" t="s">
        <v>2268</v>
      </c>
      <c r="W1842" t="s">
        <v>2269</v>
      </c>
      <c r="X1842" t="str">
        <f>IFERROR(VLOOKUP( Table1[[#This Row],[Trim Distributor Code]],Sheet1!$A:$J,10,FALSE),0)</f>
        <v>Active</v>
      </c>
    </row>
    <row r="1843" spans="1:24" hidden="1" x14ac:dyDescent="0.3">
      <c r="A1843" t="s">
        <v>4975</v>
      </c>
      <c r="B1843" t="s">
        <v>4945</v>
      </c>
      <c r="C1843" t="s">
        <v>4969</v>
      </c>
      <c r="D1843" t="s">
        <v>1412</v>
      </c>
      <c r="E1843" t="s">
        <v>4970</v>
      </c>
      <c r="F1843" t="s">
        <v>4971</v>
      </c>
      <c r="G1843" t="s">
        <v>4191</v>
      </c>
      <c r="H1843" t="s">
        <v>2268</v>
      </c>
      <c r="I1843" t="s">
        <v>4950</v>
      </c>
      <c r="J1843" t="s">
        <v>2465</v>
      </c>
      <c r="K1843">
        <v>35</v>
      </c>
      <c r="L1843" s="2" t="s">
        <v>1412</v>
      </c>
      <c r="M1843" s="2">
        <f ca="1">Table1[[#This Row],[Cases]]*Table1[[#This Row],[Pack Size]]</f>
        <v>0</v>
      </c>
      <c r="N1843" s="1">
        <f ca="1">Table1[[#This Row],[Cases]]*Table1[[#This Row],[Pack Size]]</f>
        <v>29400</v>
      </c>
      <c r="O1843" s="1">
        <f>IFERROR(VLOOKUP(Table1[[#This Row],[SKU Code]],'SKU Size'!$G:$H,2,FALSE),0)*Table1[[#This Row],[Cases]]</f>
        <v>462.57547752918884</v>
      </c>
      <c r="P1843" t="str">
        <f t="shared" si="30"/>
        <v>D0440</v>
      </c>
      <c r="Q1843">
        <f>IFERROR(VLOOKUP(Table1[[#This Row],[Trim Distributor Code]],Sheet1!$N:$O,2,FALSE),0)</f>
        <v>3401029</v>
      </c>
      <c r="R1843">
        <f>IFERROR(VLOOKUP(Table1[[#This Row],[Salesflo AppUser Code]],HIE!$A:$B,2,FALSE),0)</f>
        <v>0</v>
      </c>
      <c r="S1843">
        <f>IFERROR(VLOOKUP(Table1[[#This Row],[Salesflo AppUser Code]],HIE!$A:$B,2,FALSE),0)</f>
        <v>0</v>
      </c>
      <c r="T1843" t="s">
        <v>2772</v>
      </c>
      <c r="U1843" t="s">
        <v>2907</v>
      </c>
      <c r="V1843" t="s">
        <v>2268</v>
      </c>
      <c r="W1843" t="s">
        <v>2314</v>
      </c>
      <c r="X1843" t="str">
        <f>IFERROR(VLOOKUP( Table1[[#This Row],[Trim Distributor Code]],Sheet1!$A:$J,10,FALSE),0)</f>
        <v>Active</v>
      </c>
    </row>
    <row r="1844" spans="1:24" hidden="1" x14ac:dyDescent="0.3">
      <c r="A1844" t="s">
        <v>4975</v>
      </c>
      <c r="B1844" t="s">
        <v>4946</v>
      </c>
      <c r="C1844" t="s">
        <v>4972</v>
      </c>
      <c r="D1844" t="s">
        <v>1412</v>
      </c>
      <c r="E1844" t="s">
        <v>4973</v>
      </c>
      <c r="F1844" t="s">
        <v>4974</v>
      </c>
      <c r="G1844" t="s">
        <v>4156</v>
      </c>
      <c r="H1844" t="s">
        <v>4106</v>
      </c>
      <c r="I1844" t="s">
        <v>4391</v>
      </c>
      <c r="J1844" t="s">
        <v>2144</v>
      </c>
      <c r="K1844">
        <v>1170</v>
      </c>
      <c r="L1844" s="2" t="s">
        <v>1412</v>
      </c>
      <c r="M1844" s="2">
        <f ca="1">Table1[[#This Row],[Cases]]*Table1[[#This Row],[Pack Size]]</f>
        <v>0</v>
      </c>
      <c r="N1844" s="1">
        <f ca="1">Table1[[#This Row],[Cases]]*Table1[[#This Row],[Pack Size]]</f>
        <v>468000</v>
      </c>
      <c r="O1844" s="1">
        <f>IFERROR(VLOOKUP(Table1[[#This Row],[SKU Code]],'SKU Size'!$G:$H,2,FALSE),0)*Table1[[#This Row],[Cases]]</f>
        <v>10590716.406850211</v>
      </c>
      <c r="P1844" t="str">
        <f t="shared" si="30"/>
        <v>D0448</v>
      </c>
      <c r="Q1844">
        <f>IFERROR(VLOOKUP(Table1[[#This Row],[Trim Distributor Code]],Sheet1!$N:$O,2,FALSE),0)</f>
        <v>3401040</v>
      </c>
      <c r="R1844">
        <f>IFERROR(VLOOKUP(Table1[[#This Row],[Salesflo AppUser Code]],HIE!$A:$B,2,FALSE),0)</f>
        <v>0</v>
      </c>
      <c r="S1844">
        <f>IFERROR(VLOOKUP(Table1[[#This Row],[Salesflo AppUser Code]],HIE!$A:$B,2,FALSE),0)</f>
        <v>0</v>
      </c>
      <c r="T1844" t="s">
        <v>2772</v>
      </c>
      <c r="U1844" t="s">
        <v>2907</v>
      </c>
      <c r="V1844" t="s">
        <v>1444</v>
      </c>
      <c r="W1844" t="s">
        <v>2030</v>
      </c>
      <c r="X1844" t="str">
        <f>IFERROR(VLOOKUP( Table1[[#This Row],[Trim Distributor Code]],Sheet1!$A:$J,10,FALSE),0)</f>
        <v>Active</v>
      </c>
    </row>
    <row r="1845" spans="1:24" hidden="1" x14ac:dyDescent="0.3">
      <c r="A1845" t="s">
        <v>4975</v>
      </c>
      <c r="B1845" t="s">
        <v>4946</v>
      </c>
      <c r="C1845" t="s">
        <v>4972</v>
      </c>
      <c r="D1845" t="s">
        <v>1412</v>
      </c>
      <c r="E1845" t="s">
        <v>4973</v>
      </c>
      <c r="F1845" t="s">
        <v>4974</v>
      </c>
      <c r="G1845" t="s">
        <v>4306</v>
      </c>
      <c r="H1845" t="s">
        <v>4109</v>
      </c>
      <c r="I1845" t="s">
        <v>4307</v>
      </c>
      <c r="J1845" t="s">
        <v>2034</v>
      </c>
      <c r="K1845">
        <v>90</v>
      </c>
      <c r="L1845" s="2" t="s">
        <v>1412</v>
      </c>
      <c r="M1845" s="2">
        <f ca="1">Table1[[#This Row],[Cases]]*Table1[[#This Row],[Pack Size]]</f>
        <v>0</v>
      </c>
      <c r="N1845" s="1">
        <f ca="1">Table1[[#This Row],[Cases]]*Table1[[#This Row],[Pack Size]]</f>
        <v>9000</v>
      </c>
      <c r="O1845" s="1">
        <f>IFERROR(VLOOKUP(Table1[[#This Row],[SKU Code]],'SKU Size'!$G:$H,2,FALSE),0)*Table1[[#This Row],[Cases]]</f>
        <v>680402.18141563516</v>
      </c>
      <c r="P1845" t="str">
        <f t="shared" si="30"/>
        <v>D0448</v>
      </c>
      <c r="Q1845">
        <f>IFERROR(VLOOKUP(Table1[[#This Row],[Trim Distributor Code]],Sheet1!$N:$O,2,FALSE),0)</f>
        <v>3401040</v>
      </c>
      <c r="R1845">
        <f>IFERROR(VLOOKUP(Table1[[#This Row],[Salesflo AppUser Code]],HIE!$A:$B,2,FALSE),0)</f>
        <v>0</v>
      </c>
      <c r="S1845">
        <f>IFERROR(VLOOKUP(Table1[[#This Row],[Salesflo AppUser Code]],HIE!$A:$B,2,FALSE),0)</f>
        <v>0</v>
      </c>
      <c r="T1845" t="s">
        <v>2772</v>
      </c>
      <c r="U1845" t="s">
        <v>2907</v>
      </c>
      <c r="V1845" t="s">
        <v>1423</v>
      </c>
      <c r="W1845" t="s">
        <v>2031</v>
      </c>
      <c r="X1845" t="str">
        <f>IFERROR(VLOOKUP( Table1[[#This Row],[Trim Distributor Code]],Sheet1!$A:$J,10,FALSE),0)</f>
        <v>Active</v>
      </c>
    </row>
    <row r="1846" spans="1:24" hidden="1" x14ac:dyDescent="0.3">
      <c r="A1846" t="s">
        <v>4975</v>
      </c>
      <c r="B1846" t="s">
        <v>4946</v>
      </c>
      <c r="C1846" t="s">
        <v>4972</v>
      </c>
      <c r="D1846" t="s">
        <v>1412</v>
      </c>
      <c r="E1846" t="s">
        <v>4973</v>
      </c>
      <c r="F1846" t="s">
        <v>4974</v>
      </c>
      <c r="G1846" t="s">
        <v>4305</v>
      </c>
      <c r="H1846" t="s">
        <v>4109</v>
      </c>
      <c r="I1846" t="s">
        <v>4393</v>
      </c>
      <c r="J1846" t="s">
        <v>2060</v>
      </c>
      <c r="K1846">
        <v>75</v>
      </c>
      <c r="L1846" s="2" t="s">
        <v>1412</v>
      </c>
      <c r="M1846" s="2">
        <f ca="1">Table1[[#This Row],[Cases]]*Table1[[#This Row],[Pack Size]]</f>
        <v>0</v>
      </c>
      <c r="N1846" s="1">
        <f ca="1">Table1[[#This Row],[Cases]]*Table1[[#This Row],[Pack Size]]</f>
        <v>7500</v>
      </c>
      <c r="O1846" s="1">
        <f>IFERROR(VLOOKUP(Table1[[#This Row],[SKU Code]],'SKU Size'!$G:$H,2,FALSE),0)*Table1[[#This Row],[Cases]]</f>
        <v>762844.07438955153</v>
      </c>
      <c r="P1846" t="str">
        <f t="shared" si="30"/>
        <v>D0448</v>
      </c>
      <c r="Q1846">
        <f>IFERROR(VLOOKUP(Table1[[#This Row],[Trim Distributor Code]],Sheet1!$N:$O,2,FALSE),0)</f>
        <v>3401040</v>
      </c>
      <c r="R1846">
        <f>IFERROR(VLOOKUP(Table1[[#This Row],[Salesflo AppUser Code]],HIE!$A:$B,2,FALSE),0)</f>
        <v>0</v>
      </c>
      <c r="S1846">
        <f>IFERROR(VLOOKUP(Table1[[#This Row],[Salesflo AppUser Code]],HIE!$A:$B,2,FALSE),0)</f>
        <v>0</v>
      </c>
      <c r="T1846" t="s">
        <v>2772</v>
      </c>
      <c r="U1846" t="s">
        <v>2907</v>
      </c>
      <c r="V1846" t="s">
        <v>1423</v>
      </c>
      <c r="W1846" t="s">
        <v>2040</v>
      </c>
      <c r="X1846" t="str">
        <f>IFERROR(VLOOKUP( Table1[[#This Row],[Trim Distributor Code]],Sheet1!$A:$J,10,FALSE),0)</f>
        <v>Active</v>
      </c>
    </row>
    <row r="1847" spans="1:24" hidden="1" x14ac:dyDescent="0.3">
      <c r="A1847" t="s">
        <v>4975</v>
      </c>
      <c r="B1847" t="s">
        <v>4946</v>
      </c>
      <c r="C1847" t="s">
        <v>4972</v>
      </c>
      <c r="D1847" t="s">
        <v>1412</v>
      </c>
      <c r="E1847" t="s">
        <v>4973</v>
      </c>
      <c r="F1847" t="s">
        <v>4974</v>
      </c>
      <c r="G1847" t="s">
        <v>4156</v>
      </c>
      <c r="H1847" t="s">
        <v>4113</v>
      </c>
      <c r="I1847" t="s">
        <v>4394</v>
      </c>
      <c r="J1847" t="s">
        <v>2307</v>
      </c>
      <c r="K1847">
        <v>90</v>
      </c>
      <c r="L1847" s="2" t="s">
        <v>1412</v>
      </c>
      <c r="M1847" s="2">
        <f ca="1">Table1[[#This Row],[Cases]]*Table1[[#This Row],[Pack Size]]</f>
        <v>0</v>
      </c>
      <c r="N1847" s="1">
        <f ca="1">Table1[[#This Row],[Cases]]*Table1[[#This Row],[Pack Size]]</f>
        <v>2160</v>
      </c>
      <c r="O1847" s="1">
        <f>IFERROR(VLOOKUP(Table1[[#This Row],[SKU Code]],'SKU Size'!$G:$H,2,FALSE),0)*Table1[[#This Row],[Cases]]</f>
        <v>309965.82051920088</v>
      </c>
      <c r="P1847" t="str">
        <f t="shared" si="30"/>
        <v>D0448</v>
      </c>
      <c r="Q1847">
        <f>IFERROR(VLOOKUP(Table1[[#This Row],[Trim Distributor Code]],Sheet1!$N:$O,2,FALSE),0)</f>
        <v>3401040</v>
      </c>
      <c r="R1847">
        <f>IFERROR(VLOOKUP(Table1[[#This Row],[Salesflo AppUser Code]],HIE!$A:$B,2,FALSE),0)</f>
        <v>0</v>
      </c>
      <c r="S1847">
        <f>IFERROR(VLOOKUP(Table1[[#This Row],[Salesflo AppUser Code]],HIE!$A:$B,2,FALSE),0)</f>
        <v>0</v>
      </c>
      <c r="T1847" t="s">
        <v>2772</v>
      </c>
      <c r="U1847" t="s">
        <v>2907</v>
      </c>
      <c r="V1847" t="s">
        <v>1632</v>
      </c>
      <c r="W1847" t="s">
        <v>2030</v>
      </c>
      <c r="X1847" t="str">
        <f>IFERROR(VLOOKUP( Table1[[#This Row],[Trim Distributor Code]],Sheet1!$A:$J,10,FALSE),0)</f>
        <v>Active</v>
      </c>
    </row>
    <row r="1848" spans="1:24" hidden="1" x14ac:dyDescent="0.3">
      <c r="A1848" t="s">
        <v>4975</v>
      </c>
      <c r="B1848" t="s">
        <v>4946</v>
      </c>
      <c r="C1848" t="s">
        <v>4972</v>
      </c>
      <c r="D1848" t="s">
        <v>1412</v>
      </c>
      <c r="E1848" t="s">
        <v>4973</v>
      </c>
      <c r="F1848" t="s">
        <v>4974</v>
      </c>
      <c r="G1848" t="s">
        <v>2269</v>
      </c>
      <c r="H1848" t="s">
        <v>4113</v>
      </c>
      <c r="I1848" t="s">
        <v>4395</v>
      </c>
      <c r="J1848" t="s">
        <v>2290</v>
      </c>
      <c r="K1848">
        <v>120</v>
      </c>
      <c r="L1848" s="2" t="s">
        <v>1412</v>
      </c>
      <c r="M1848" s="2">
        <f ca="1">Table1[[#This Row],[Cases]]*Table1[[#This Row],[Pack Size]]</f>
        <v>0</v>
      </c>
      <c r="N1848" s="1">
        <f ca="1">Table1[[#This Row],[Cases]]*Table1[[#This Row],[Pack Size]]</f>
        <v>2880</v>
      </c>
      <c r="O1848" s="1">
        <f>IFERROR(VLOOKUP(Table1[[#This Row],[SKU Code]],'SKU Size'!$G:$H,2,FALSE),0)*Table1[[#This Row],[Cases]]</f>
        <v>984.70949332524287</v>
      </c>
      <c r="P1848" t="str">
        <f t="shared" si="30"/>
        <v>D0448</v>
      </c>
      <c r="Q1848">
        <f>IFERROR(VLOOKUP(Table1[[#This Row],[Trim Distributor Code]],Sheet1!$N:$O,2,FALSE),0)</f>
        <v>3401040</v>
      </c>
      <c r="R1848">
        <f>IFERROR(VLOOKUP(Table1[[#This Row],[Salesflo AppUser Code]],HIE!$A:$B,2,FALSE),0)</f>
        <v>0</v>
      </c>
      <c r="S1848">
        <f>IFERROR(VLOOKUP(Table1[[#This Row],[Salesflo AppUser Code]],HIE!$A:$B,2,FALSE),0)</f>
        <v>0</v>
      </c>
      <c r="T1848" t="s">
        <v>2772</v>
      </c>
      <c r="U1848" t="s">
        <v>2907</v>
      </c>
      <c r="V1848" t="s">
        <v>1632</v>
      </c>
      <c r="W1848" t="s">
        <v>2269</v>
      </c>
      <c r="X1848" t="str">
        <f>IFERROR(VLOOKUP( Table1[[#This Row],[Trim Distributor Code]],Sheet1!$A:$J,10,FALSE),0)</f>
        <v>Active</v>
      </c>
    </row>
    <row r="1849" spans="1:24" hidden="1" x14ac:dyDescent="0.3">
      <c r="A1849" t="s">
        <v>4975</v>
      </c>
      <c r="B1849" t="s">
        <v>4946</v>
      </c>
      <c r="C1849" t="s">
        <v>4972</v>
      </c>
      <c r="D1849" t="s">
        <v>1412</v>
      </c>
      <c r="E1849" t="s">
        <v>4973</v>
      </c>
      <c r="F1849" t="s">
        <v>4974</v>
      </c>
      <c r="G1849" t="s">
        <v>2269</v>
      </c>
      <c r="H1849" t="s">
        <v>2268</v>
      </c>
      <c r="I1849" t="s">
        <v>4396</v>
      </c>
      <c r="J1849" t="s">
        <v>2270</v>
      </c>
      <c r="K1849">
        <v>110</v>
      </c>
      <c r="L1849" s="2" t="s">
        <v>1412</v>
      </c>
      <c r="M1849" s="2">
        <f ca="1">Table1[[#This Row],[Cases]]*Table1[[#This Row],[Pack Size]]</f>
        <v>0</v>
      </c>
      <c r="N1849" s="1">
        <f ca="1">Table1[[#This Row],[Cases]]*Table1[[#This Row],[Pack Size]]</f>
        <v>52800</v>
      </c>
      <c r="O1849" s="1">
        <f>IFERROR(VLOOKUP(Table1[[#This Row],[SKU Code]],'SKU Size'!$G:$H,2,FALSE),0)*Table1[[#This Row],[Cases]]</f>
        <v>529488.38439553184</v>
      </c>
      <c r="P1849" t="str">
        <f t="shared" si="30"/>
        <v>D0448</v>
      </c>
      <c r="Q1849">
        <f>IFERROR(VLOOKUP(Table1[[#This Row],[Trim Distributor Code]],Sheet1!$N:$O,2,FALSE),0)</f>
        <v>3401040</v>
      </c>
      <c r="R1849">
        <f>IFERROR(VLOOKUP(Table1[[#This Row],[Salesflo AppUser Code]],HIE!$A:$B,2,FALSE),0)</f>
        <v>0</v>
      </c>
      <c r="S1849">
        <f>IFERROR(VLOOKUP(Table1[[#This Row],[Salesflo AppUser Code]],HIE!$A:$B,2,FALSE),0)</f>
        <v>0</v>
      </c>
      <c r="T1849" t="s">
        <v>2772</v>
      </c>
      <c r="U1849" t="s">
        <v>2907</v>
      </c>
      <c r="V1849" t="s">
        <v>2268</v>
      </c>
      <c r="W1849" t="s">
        <v>2269</v>
      </c>
      <c r="X1849" t="str">
        <f>IFERROR(VLOOKUP( Table1[[#This Row],[Trim Distributor Code]],Sheet1!$A:$J,10,FALSE),0)</f>
        <v>Active</v>
      </c>
    </row>
    <row r="1850" spans="1:24" hidden="1" x14ac:dyDescent="0.3">
      <c r="A1850" t="s">
        <v>4975</v>
      </c>
      <c r="B1850" t="s">
        <v>4946</v>
      </c>
      <c r="C1850" t="s">
        <v>4972</v>
      </c>
      <c r="D1850" t="s">
        <v>1412</v>
      </c>
      <c r="E1850" t="s">
        <v>4973</v>
      </c>
      <c r="F1850" t="s">
        <v>4974</v>
      </c>
      <c r="G1850" t="s">
        <v>4191</v>
      </c>
      <c r="H1850" t="s">
        <v>2268</v>
      </c>
      <c r="I1850" t="s">
        <v>4950</v>
      </c>
      <c r="J1850" t="s">
        <v>2465</v>
      </c>
      <c r="K1850">
        <v>69</v>
      </c>
      <c r="L1850" s="2" t="s">
        <v>1412</v>
      </c>
      <c r="M1850" s="2">
        <f ca="1">Table1[[#This Row],[Cases]]*Table1[[#This Row],[Pack Size]]</f>
        <v>0</v>
      </c>
      <c r="N1850" s="1">
        <f ca="1">Table1[[#This Row],[Cases]]*Table1[[#This Row],[Pack Size]]</f>
        <v>57960</v>
      </c>
      <c r="O1850" s="1">
        <f>IFERROR(VLOOKUP(Table1[[#This Row],[SKU Code]],'SKU Size'!$G:$H,2,FALSE),0)*Table1[[#This Row],[Cases]]</f>
        <v>911.93451284325795</v>
      </c>
      <c r="P1850" t="str">
        <f t="shared" si="30"/>
        <v>D0448</v>
      </c>
      <c r="Q1850">
        <f>IFERROR(VLOOKUP(Table1[[#This Row],[Trim Distributor Code]],Sheet1!$N:$O,2,FALSE),0)</f>
        <v>3401040</v>
      </c>
      <c r="R1850">
        <f>IFERROR(VLOOKUP(Table1[[#This Row],[Salesflo AppUser Code]],HIE!$A:$B,2,FALSE),0)</f>
        <v>0</v>
      </c>
      <c r="S1850">
        <f>IFERROR(VLOOKUP(Table1[[#This Row],[Salesflo AppUser Code]],HIE!$A:$B,2,FALSE),0)</f>
        <v>0</v>
      </c>
      <c r="T1850" t="s">
        <v>2772</v>
      </c>
      <c r="U1850" t="s">
        <v>2907</v>
      </c>
      <c r="V1850" t="s">
        <v>2268</v>
      </c>
      <c r="W1850" t="s">
        <v>2314</v>
      </c>
      <c r="X1850" t="str">
        <f>IFERROR(VLOOKUP( Table1[[#This Row],[Trim Distributor Code]],Sheet1!$A:$J,10,FALSE),0)</f>
        <v>Active</v>
      </c>
    </row>
    <row r="1851" spans="1:24" hidden="1" x14ac:dyDescent="0.3">
      <c r="A1851" t="s">
        <v>5071</v>
      </c>
      <c r="B1851" t="s">
        <v>1366</v>
      </c>
      <c r="C1851" t="s">
        <v>4976</v>
      </c>
      <c r="D1851" t="s">
        <v>1412</v>
      </c>
      <c r="E1851" t="s">
        <v>5002</v>
      </c>
      <c r="F1851" t="s">
        <v>2778</v>
      </c>
      <c r="G1851" t="s">
        <v>4521</v>
      </c>
      <c r="H1851" t="s">
        <v>4106</v>
      </c>
      <c r="I1851" t="s">
        <v>4538</v>
      </c>
      <c r="J1851" t="s">
        <v>11</v>
      </c>
      <c r="K1851">
        <v>240</v>
      </c>
      <c r="L1851" s="2" t="s">
        <v>1412</v>
      </c>
      <c r="M1851" s="2">
        <f ca="1">Table1[[#This Row],[Cases]]*Table1[[#This Row],[Pack Size]]</f>
        <v>0</v>
      </c>
      <c r="N1851" s="1">
        <f ca="1">Table1[[#This Row],[Cases]]*Table1[[#This Row],[Pack Size]]</f>
        <v>84480</v>
      </c>
      <c r="O1851" s="1">
        <f>IFERROR(VLOOKUP(Table1[[#This Row],[SKU Code]],'SKU Size'!$G:$H,2,FALSE),0)*Table1[[#This Row],[Cases]]</f>
        <v>2103539.5757169379</v>
      </c>
      <c r="P1851" t="str">
        <f t="shared" si="30"/>
        <v>D0311</v>
      </c>
      <c r="Q1851" t="str">
        <f>IFERROR(VLOOKUP(Table1[[#This Row],[Trim Distributor Code]],Sheet1!$N:$O,2,FALSE),0)</f>
        <v>D0311</v>
      </c>
      <c r="R1851" t="str">
        <f>IFERROR(VLOOKUP(Table1[[#This Row],[Salesflo AppUser Code]],HIE!$A:$B,2,FALSE),0)</f>
        <v>Active</v>
      </c>
      <c r="S1851" t="str">
        <f>IFERROR(VLOOKUP(Table1[[#This Row],[Salesflo AppUser Code]],HIE!$A:$B,2,FALSE),0)</f>
        <v>Active</v>
      </c>
      <c r="T1851" t="s">
        <v>2772</v>
      </c>
      <c r="U1851" t="s">
        <v>2907</v>
      </c>
      <c r="V1851" t="s">
        <v>1444</v>
      </c>
      <c r="W1851" t="s">
        <v>1688</v>
      </c>
      <c r="X1851" t="str">
        <f>IFERROR(VLOOKUP( Table1[[#This Row],[Trim Distributor Code]],Sheet1!$A:$J,10,FALSE),0)</f>
        <v>Active</v>
      </c>
    </row>
    <row r="1852" spans="1:24" hidden="1" x14ac:dyDescent="0.3">
      <c r="A1852" t="s">
        <v>5071</v>
      </c>
      <c r="B1852" t="s">
        <v>1366</v>
      </c>
      <c r="C1852" t="s">
        <v>4976</v>
      </c>
      <c r="D1852" t="s">
        <v>1412</v>
      </c>
      <c r="E1852" t="s">
        <v>5002</v>
      </c>
      <c r="F1852" t="s">
        <v>2778</v>
      </c>
      <c r="G1852" t="s">
        <v>4107</v>
      </c>
      <c r="H1852" t="s">
        <v>4106</v>
      </c>
      <c r="I1852" t="s">
        <v>4747</v>
      </c>
      <c r="J1852" t="s">
        <v>1954</v>
      </c>
      <c r="K1852" s="1">
        <v>15</v>
      </c>
      <c r="L1852" s="1" t="s">
        <v>1412</v>
      </c>
      <c r="M1852" s="2">
        <f ca="1">Table1[[#This Row],[Cases]]*Table1[[#This Row],[Pack Size]]</f>
        <v>0</v>
      </c>
      <c r="N1852" s="1">
        <f ca="1">Table1[[#This Row],[Cases]]*Table1[[#This Row],[Pack Size]]</f>
        <v>4320</v>
      </c>
      <c r="O1852" s="1">
        <f>IFERROR(VLOOKUP(Table1[[#This Row],[SKU Code]],'SKU Size'!$G:$H,2,FALSE),0)*Table1[[#This Row],[Cases]]</f>
        <v>123033.00100371306</v>
      </c>
      <c r="P1852" t="str">
        <f t="shared" si="30"/>
        <v>D0311</v>
      </c>
      <c r="Q1852" t="str">
        <f>IFERROR(VLOOKUP(Table1[[#This Row],[Trim Distributor Code]],Sheet1!$N:$O,2,FALSE),0)</f>
        <v>D0311</v>
      </c>
      <c r="R1852" t="str">
        <f>IFERROR(VLOOKUP(Table1[[#This Row],[Salesflo AppUser Code]],HIE!$A:$B,2,FALSE),0)</f>
        <v>Active</v>
      </c>
      <c r="S1852" t="str">
        <f>IFERROR(VLOOKUP(Table1[[#This Row],[Salesflo AppUser Code]],HIE!$A:$B,2,FALSE),0)</f>
        <v>Active</v>
      </c>
      <c r="T1852" t="s">
        <v>2772</v>
      </c>
      <c r="U1852" t="s">
        <v>2907</v>
      </c>
      <c r="V1852" t="s">
        <v>1444</v>
      </c>
      <c r="W1852" t="s">
        <v>1867</v>
      </c>
      <c r="X1852" t="str">
        <f>IFERROR(VLOOKUP( Table1[[#This Row],[Trim Distributor Code]],Sheet1!$A:$J,10,FALSE),0)</f>
        <v>Active</v>
      </c>
    </row>
    <row r="1853" spans="1:24" hidden="1" x14ac:dyDescent="0.3">
      <c r="A1853" t="s">
        <v>5071</v>
      </c>
      <c r="B1853" t="s">
        <v>1366</v>
      </c>
      <c r="C1853" t="s">
        <v>4976</v>
      </c>
      <c r="D1853" t="s">
        <v>1412</v>
      </c>
      <c r="E1853" t="s">
        <v>5002</v>
      </c>
      <c r="F1853" t="s">
        <v>2778</v>
      </c>
      <c r="G1853" t="s">
        <v>4108</v>
      </c>
      <c r="H1853" t="s">
        <v>4109</v>
      </c>
      <c r="I1853" t="s">
        <v>4566</v>
      </c>
      <c r="J1853" t="s">
        <v>13</v>
      </c>
      <c r="K1853">
        <v>5</v>
      </c>
      <c r="L1853" s="2" t="s">
        <v>1412</v>
      </c>
      <c r="M1853" s="2">
        <f ca="1">Table1[[#This Row],[Cases]]*Table1[[#This Row],[Pack Size]]</f>
        <v>0</v>
      </c>
      <c r="N1853" s="1">
        <f ca="1">Table1[[#This Row],[Cases]]*Table1[[#This Row],[Pack Size]]</f>
        <v>500</v>
      </c>
      <c r="O1853" s="1">
        <f>IFERROR(VLOOKUP(Table1[[#This Row],[SKU Code]],'SKU Size'!$G:$H,2,FALSE),0)*Table1[[#This Row],[Cases]]</f>
        <v>52843.370296523535</v>
      </c>
      <c r="P1853" t="str">
        <f t="shared" si="30"/>
        <v>D0311</v>
      </c>
      <c r="Q1853" t="str">
        <f>IFERROR(VLOOKUP(Table1[[#This Row],[Trim Distributor Code]],Sheet1!$N:$O,2,FALSE),0)</f>
        <v>D0311</v>
      </c>
      <c r="R1853" t="str">
        <f>IFERROR(VLOOKUP(Table1[[#This Row],[Salesflo AppUser Code]],HIE!$A:$B,2,FALSE),0)</f>
        <v>Active</v>
      </c>
      <c r="S1853" t="str">
        <f>IFERROR(VLOOKUP(Table1[[#This Row],[Salesflo AppUser Code]],HIE!$A:$B,2,FALSE),0)</f>
        <v>Active</v>
      </c>
      <c r="T1853" t="s">
        <v>2772</v>
      </c>
      <c r="U1853" t="s">
        <v>2907</v>
      </c>
      <c r="V1853" t="s">
        <v>1423</v>
      </c>
      <c r="W1853" t="s">
        <v>1659</v>
      </c>
      <c r="X1853" t="str">
        <f>IFERROR(VLOOKUP( Table1[[#This Row],[Trim Distributor Code]],Sheet1!$A:$J,10,FALSE),0)</f>
        <v>Active</v>
      </c>
    </row>
    <row r="1854" spans="1:24" hidden="1" x14ac:dyDescent="0.3">
      <c r="A1854" t="s">
        <v>5071</v>
      </c>
      <c r="B1854" t="s">
        <v>1366</v>
      </c>
      <c r="C1854" t="s">
        <v>4976</v>
      </c>
      <c r="D1854" t="s">
        <v>1412</v>
      </c>
      <c r="E1854" t="s">
        <v>5002</v>
      </c>
      <c r="F1854" t="s">
        <v>2778</v>
      </c>
      <c r="G1854" t="s">
        <v>4112</v>
      </c>
      <c r="H1854" t="s">
        <v>4109</v>
      </c>
      <c r="I1854" t="s">
        <v>4749</v>
      </c>
      <c r="J1854" t="s">
        <v>1877</v>
      </c>
      <c r="K1854">
        <v>12</v>
      </c>
      <c r="L1854" s="2" t="s">
        <v>1412</v>
      </c>
      <c r="M1854" s="2">
        <f ca="1">Table1[[#This Row],[Cases]]*Table1[[#This Row],[Pack Size]]</f>
        <v>0</v>
      </c>
      <c r="N1854" s="1">
        <f ca="1">Table1[[#This Row],[Cases]]*Table1[[#This Row],[Pack Size]]</f>
        <v>1200</v>
      </c>
      <c r="O1854" s="1">
        <f>IFERROR(VLOOKUP(Table1[[#This Row],[SKU Code]],'SKU Size'!$G:$H,2,FALSE),0)*Table1[[#This Row],[Cases]]</f>
        <v>148518.53674047784</v>
      </c>
      <c r="P1854" t="str">
        <f t="shared" si="30"/>
        <v>D0311</v>
      </c>
      <c r="Q1854" t="str">
        <f>IFERROR(VLOOKUP(Table1[[#This Row],[Trim Distributor Code]],Sheet1!$N:$O,2,FALSE),0)</f>
        <v>D0311</v>
      </c>
      <c r="R1854" t="str">
        <f>IFERROR(VLOOKUP(Table1[[#This Row],[Salesflo AppUser Code]],HIE!$A:$B,2,FALSE),0)</f>
        <v>Active</v>
      </c>
      <c r="S1854" t="str">
        <f>IFERROR(VLOOKUP(Table1[[#This Row],[Salesflo AppUser Code]],HIE!$A:$B,2,FALSE),0)</f>
        <v>Active</v>
      </c>
      <c r="T1854" t="s">
        <v>2772</v>
      </c>
      <c r="U1854" t="s">
        <v>2907</v>
      </c>
      <c r="V1854" t="s">
        <v>1423</v>
      </c>
      <c r="W1854" t="s">
        <v>1868</v>
      </c>
      <c r="X1854" t="str">
        <f>IFERROR(VLOOKUP( Table1[[#This Row],[Trim Distributor Code]],Sheet1!$A:$J,10,FALSE),0)</f>
        <v>Active</v>
      </c>
    </row>
    <row r="1855" spans="1:24" hidden="1" x14ac:dyDescent="0.3">
      <c r="A1855" t="s">
        <v>5071</v>
      </c>
      <c r="B1855" t="s">
        <v>1366</v>
      </c>
      <c r="C1855" t="s">
        <v>4976</v>
      </c>
      <c r="D1855" t="s">
        <v>1412</v>
      </c>
      <c r="E1855" t="s">
        <v>5002</v>
      </c>
      <c r="F1855" t="s">
        <v>2778</v>
      </c>
      <c r="G1855" t="s">
        <v>4111</v>
      </c>
      <c r="H1855" t="s">
        <v>4109</v>
      </c>
      <c r="I1855" t="s">
        <v>4638</v>
      </c>
      <c r="J1855" t="s">
        <v>1440</v>
      </c>
      <c r="K1855">
        <v>5</v>
      </c>
      <c r="L1855" s="2" t="s">
        <v>1412</v>
      </c>
      <c r="M1855" s="2">
        <f ca="1">Table1[[#This Row],[Cases]]*Table1[[#This Row],[Pack Size]]</f>
        <v>0</v>
      </c>
      <c r="N1855" s="1">
        <f ca="1">Table1[[#This Row],[Cases]]*Table1[[#This Row],[Pack Size]]</f>
        <v>500</v>
      </c>
      <c r="O1855" s="1">
        <f>IFERROR(VLOOKUP(Table1[[#This Row],[SKU Code]],'SKU Size'!$G:$H,2,FALSE),0)*Table1[[#This Row],[Cases]]</f>
        <v>50772.740417735469</v>
      </c>
      <c r="P1855" t="str">
        <f t="shared" ref="P1855:P1899" si="31">TRIM(E1855)</f>
        <v>D0311</v>
      </c>
      <c r="Q1855" t="str">
        <f>IFERROR(VLOOKUP(Table1[[#This Row],[Trim Distributor Code]],Sheet1!$N:$O,2,FALSE),0)</f>
        <v>D0311</v>
      </c>
      <c r="R1855" t="str">
        <f>IFERROR(VLOOKUP(Table1[[#This Row],[Salesflo AppUser Code]],HIE!$A:$B,2,FALSE),0)</f>
        <v>Active</v>
      </c>
      <c r="S1855" t="str">
        <f>IFERROR(VLOOKUP(Table1[[#This Row],[Salesflo AppUser Code]],HIE!$A:$B,2,FALSE),0)</f>
        <v>Active</v>
      </c>
      <c r="T1855" t="s">
        <v>2772</v>
      </c>
      <c r="U1855" t="s">
        <v>2907</v>
      </c>
      <c r="V1855" t="s">
        <v>1423</v>
      </c>
      <c r="W1855" t="s">
        <v>1431</v>
      </c>
      <c r="X1855" t="str">
        <f>IFERROR(VLOOKUP( Table1[[#This Row],[Trim Distributor Code]],Sheet1!$A:$J,10,FALSE),0)</f>
        <v>Active</v>
      </c>
    </row>
    <row r="1856" spans="1:24" hidden="1" x14ac:dyDescent="0.3">
      <c r="A1856" t="s">
        <v>5071</v>
      </c>
      <c r="B1856" t="s">
        <v>1366</v>
      </c>
      <c r="C1856" t="s">
        <v>4976</v>
      </c>
      <c r="D1856" t="s">
        <v>1412</v>
      </c>
      <c r="E1856" t="s">
        <v>5002</v>
      </c>
      <c r="F1856" t="s">
        <v>2778</v>
      </c>
      <c r="G1856" t="s">
        <v>4521</v>
      </c>
      <c r="H1856" t="s">
        <v>4113</v>
      </c>
      <c r="I1856" t="s">
        <v>4540</v>
      </c>
      <c r="J1856" t="s">
        <v>14</v>
      </c>
      <c r="K1856">
        <v>5</v>
      </c>
      <c r="L1856" s="2" t="s">
        <v>1412</v>
      </c>
      <c r="M1856" s="2">
        <f ca="1">Table1[[#This Row],[Cases]]*Table1[[#This Row],[Pack Size]]</f>
        <v>0</v>
      </c>
      <c r="N1856" s="1">
        <f ca="1">Table1[[#This Row],[Cases]]*Table1[[#This Row],[Pack Size]]</f>
        <v>120</v>
      </c>
      <c r="O1856" s="1">
        <f>IFERROR(VLOOKUP(Table1[[#This Row],[SKU Code]],'SKU Size'!$G:$H,2,FALSE),0)*Table1[[#This Row],[Cases]]</f>
        <v>17957.36632625305</v>
      </c>
      <c r="P1856" t="str">
        <f t="shared" si="31"/>
        <v>D0311</v>
      </c>
      <c r="Q1856" t="str">
        <f>IFERROR(VLOOKUP(Table1[[#This Row],[Trim Distributor Code]],Sheet1!$N:$O,2,FALSE),0)</f>
        <v>D0311</v>
      </c>
      <c r="R1856" t="str">
        <f>IFERROR(VLOOKUP(Table1[[#This Row],[Salesflo AppUser Code]],HIE!$A:$B,2,FALSE),0)</f>
        <v>Active</v>
      </c>
      <c r="S1856" t="str">
        <f>IFERROR(VLOOKUP(Table1[[#This Row],[Salesflo AppUser Code]],HIE!$A:$B,2,FALSE),0)</f>
        <v>Active</v>
      </c>
      <c r="T1856" t="s">
        <v>2772</v>
      </c>
      <c r="U1856" t="s">
        <v>2907</v>
      </c>
      <c r="V1856" t="s">
        <v>1632</v>
      </c>
      <c r="W1856" t="s">
        <v>1688</v>
      </c>
      <c r="X1856" t="str">
        <f>IFERROR(VLOOKUP( Table1[[#This Row],[Trim Distributor Code]],Sheet1!$A:$J,10,FALSE),0)</f>
        <v>Active</v>
      </c>
    </row>
    <row r="1857" spans="1:24" hidden="1" x14ac:dyDescent="0.3">
      <c r="A1857" t="s">
        <v>5071</v>
      </c>
      <c r="B1857" t="s">
        <v>1366</v>
      </c>
      <c r="C1857" t="s">
        <v>4976</v>
      </c>
      <c r="D1857" t="s">
        <v>1412</v>
      </c>
      <c r="E1857" t="s">
        <v>5002</v>
      </c>
      <c r="F1857" t="s">
        <v>2778</v>
      </c>
      <c r="G1857" t="s">
        <v>4111</v>
      </c>
      <c r="H1857" t="s">
        <v>4113</v>
      </c>
      <c r="I1857" t="s">
        <v>4541</v>
      </c>
      <c r="J1857" t="s">
        <v>1656</v>
      </c>
      <c r="K1857">
        <v>5</v>
      </c>
      <c r="L1857" s="2" t="s">
        <v>1412</v>
      </c>
      <c r="M1857" s="2">
        <f ca="1">Table1[[#This Row],[Cases]]*Table1[[#This Row],[Pack Size]]</f>
        <v>0</v>
      </c>
      <c r="N1857" s="1">
        <f ca="1">Table1[[#This Row],[Cases]]*Table1[[#This Row],[Pack Size]]</f>
        <v>240</v>
      </c>
      <c r="O1857" s="1">
        <f>IFERROR(VLOOKUP(Table1[[#This Row],[SKU Code]],'SKU Size'!$G:$H,2,FALSE),0)*Table1[[#This Row],[Cases]]</f>
        <v>5019.5743795350445</v>
      </c>
      <c r="P1857" t="str">
        <f t="shared" si="31"/>
        <v>D0311</v>
      </c>
      <c r="Q1857" t="str">
        <f>IFERROR(VLOOKUP(Table1[[#This Row],[Trim Distributor Code]],Sheet1!$N:$O,2,FALSE),0)</f>
        <v>D0311</v>
      </c>
      <c r="R1857" t="str">
        <f>IFERROR(VLOOKUP(Table1[[#This Row],[Salesflo AppUser Code]],HIE!$A:$B,2,FALSE),0)</f>
        <v>Active</v>
      </c>
      <c r="S1857" t="str">
        <f>IFERROR(VLOOKUP(Table1[[#This Row],[Salesflo AppUser Code]],HIE!$A:$B,2,FALSE),0)</f>
        <v>Active</v>
      </c>
      <c r="T1857" t="s">
        <v>2772</v>
      </c>
      <c r="U1857" t="s">
        <v>2907</v>
      </c>
      <c r="V1857" t="s">
        <v>1632</v>
      </c>
      <c r="W1857" t="s">
        <v>1431</v>
      </c>
      <c r="X1857" t="str">
        <f>IFERROR(VLOOKUP( Table1[[#This Row],[Trim Distributor Code]],Sheet1!$A:$J,10,FALSE),0)</f>
        <v>Active</v>
      </c>
    </row>
    <row r="1858" spans="1:24" hidden="1" x14ac:dyDescent="0.3">
      <c r="A1858" t="s">
        <v>5071</v>
      </c>
      <c r="B1858" t="s">
        <v>1366</v>
      </c>
      <c r="C1858" t="s">
        <v>4976</v>
      </c>
      <c r="D1858" t="s">
        <v>1412</v>
      </c>
      <c r="E1858" t="s">
        <v>5002</v>
      </c>
      <c r="F1858" t="s">
        <v>2778</v>
      </c>
      <c r="G1858" t="s">
        <v>4107</v>
      </c>
      <c r="H1858" t="s">
        <v>1606</v>
      </c>
      <c r="I1858" t="s">
        <v>5003</v>
      </c>
      <c r="J1858" t="s">
        <v>1995</v>
      </c>
      <c r="K1858">
        <v>10</v>
      </c>
      <c r="L1858" s="2" t="s">
        <v>1412</v>
      </c>
      <c r="M1858" s="2">
        <f ca="1">Table1[[#This Row],[Cases]]*Table1[[#This Row],[Pack Size]]</f>
        <v>0</v>
      </c>
      <c r="N1858" s="1">
        <f ca="1">Table1[[#This Row],[Cases]]*Table1[[#This Row],[Pack Size]]</f>
        <v>1920</v>
      </c>
      <c r="O1858" s="1">
        <f>IFERROR(VLOOKUP(Table1[[#This Row],[SKU Code]],'SKU Size'!$G:$H,2,FALSE),0)*Table1[[#This Row],[Cases]]</f>
        <v>83058.415964500164</v>
      </c>
      <c r="P1858" t="str">
        <f t="shared" si="31"/>
        <v>D0311</v>
      </c>
      <c r="Q1858" t="str">
        <f>IFERROR(VLOOKUP(Table1[[#This Row],[Trim Distributor Code]],Sheet1!$N:$O,2,FALSE),0)</f>
        <v>D0311</v>
      </c>
      <c r="R1858" t="str">
        <f>IFERROR(VLOOKUP(Table1[[#This Row],[Salesflo AppUser Code]],HIE!$A:$B,2,FALSE),0)</f>
        <v>Active</v>
      </c>
      <c r="S1858" t="str">
        <f>IFERROR(VLOOKUP(Table1[[#This Row],[Salesflo AppUser Code]],HIE!$A:$B,2,FALSE),0)</f>
        <v>Active</v>
      </c>
      <c r="T1858" t="s">
        <v>2772</v>
      </c>
      <c r="U1858" t="s">
        <v>2907</v>
      </c>
      <c r="V1858" t="s">
        <v>1606</v>
      </c>
      <c r="W1858" t="s">
        <v>1867</v>
      </c>
      <c r="X1858" t="str">
        <f>IFERROR(VLOOKUP( Table1[[#This Row],[Trim Distributor Code]],Sheet1!$A:$J,10,FALSE),0)</f>
        <v>Active</v>
      </c>
    </row>
    <row r="1859" spans="1:24" hidden="1" x14ac:dyDescent="0.3">
      <c r="A1859" t="s">
        <v>5071</v>
      </c>
      <c r="B1859" t="s">
        <v>1366</v>
      </c>
      <c r="C1859" t="s">
        <v>4976</v>
      </c>
      <c r="D1859" t="s">
        <v>1412</v>
      </c>
      <c r="E1859" t="s">
        <v>5002</v>
      </c>
      <c r="F1859" t="s">
        <v>2778</v>
      </c>
      <c r="G1859" t="s">
        <v>1422</v>
      </c>
      <c r="H1859" t="s">
        <v>4360</v>
      </c>
      <c r="I1859" t="s">
        <v>4645</v>
      </c>
      <c r="J1859" t="s">
        <v>4271</v>
      </c>
      <c r="K1859">
        <v>2</v>
      </c>
      <c r="L1859" s="2" t="s">
        <v>1412</v>
      </c>
      <c r="M1859" s="2">
        <f ca="1">Table1[[#This Row],[Cases]]*Table1[[#This Row],[Pack Size]]</f>
        <v>0</v>
      </c>
      <c r="N1859" s="1">
        <f ca="1">Table1[[#This Row],[Cases]]*Table1[[#This Row],[Pack Size]]</f>
        <v>192</v>
      </c>
      <c r="O1859" s="1">
        <f>IFERROR(VLOOKUP(Table1[[#This Row],[SKU Code]],'SKU Size'!$G:$H,2,FALSE),0)*Table1[[#This Row],[Cases]]</f>
        <v>0</v>
      </c>
      <c r="P1859" t="str">
        <f t="shared" si="31"/>
        <v>D0311</v>
      </c>
      <c r="Q1859" t="str">
        <f>IFERROR(VLOOKUP(Table1[[#This Row],[Trim Distributor Code]],Sheet1!$N:$O,2,FALSE),0)</f>
        <v>D0311</v>
      </c>
      <c r="R1859" t="str">
        <f>IFERROR(VLOOKUP(Table1[[#This Row],[Salesflo AppUser Code]],HIE!$A:$B,2,FALSE),0)</f>
        <v>Active</v>
      </c>
      <c r="S1859" t="str">
        <f>IFERROR(VLOOKUP(Table1[[#This Row],[Salesflo AppUser Code]],HIE!$A:$B,2,FALSE),0)</f>
        <v>Active</v>
      </c>
      <c r="T1859" t="s">
        <v>2772</v>
      </c>
      <c r="U1859" t="s">
        <v>2907</v>
      </c>
      <c r="V1859" t="s">
        <v>4360</v>
      </c>
      <c r="W1859" t="s">
        <v>1422</v>
      </c>
      <c r="X1859" t="str">
        <f>IFERROR(VLOOKUP( Table1[[#This Row],[Trim Distributor Code]],Sheet1!$A:$J,10,FALSE),0)</f>
        <v>Active</v>
      </c>
    </row>
    <row r="1860" spans="1:24" hidden="1" x14ac:dyDescent="0.3">
      <c r="A1860" t="s">
        <v>5071</v>
      </c>
      <c r="B1860" t="s">
        <v>1366</v>
      </c>
      <c r="C1860" t="s">
        <v>4976</v>
      </c>
      <c r="D1860" t="s">
        <v>1412</v>
      </c>
      <c r="E1860" t="s">
        <v>5002</v>
      </c>
      <c r="F1860" t="s">
        <v>2778</v>
      </c>
      <c r="G1860" t="s">
        <v>2542</v>
      </c>
      <c r="H1860" t="s">
        <v>4390</v>
      </c>
      <c r="I1860" t="s">
        <v>4843</v>
      </c>
      <c r="J1860" t="s">
        <v>2543</v>
      </c>
      <c r="K1860" s="1">
        <v>3</v>
      </c>
      <c r="L1860" s="1" t="s">
        <v>1412</v>
      </c>
      <c r="M1860" s="2">
        <f ca="1">Table1[[#This Row],[Cases]]*Table1[[#This Row],[Pack Size]]</f>
        <v>0</v>
      </c>
      <c r="N1860" s="1">
        <f ca="1">Table1[[#This Row],[Cases]]*Table1[[#This Row],[Pack Size]]</f>
        <v>1440</v>
      </c>
      <c r="O1860" s="1">
        <f>IFERROR(VLOOKUP(Table1[[#This Row],[SKU Code]],'SKU Size'!$G:$H,2,FALSE),0)*Table1[[#This Row],[Cases]]</f>
        <v>14978.95604332553</v>
      </c>
      <c r="P1860" t="str">
        <f t="shared" si="31"/>
        <v>D0311</v>
      </c>
      <c r="Q1860" t="str">
        <f>IFERROR(VLOOKUP(Table1[[#This Row],[Trim Distributor Code]],Sheet1!$N:$O,2,FALSE),0)</f>
        <v>D0311</v>
      </c>
      <c r="R1860" t="str">
        <f>IFERROR(VLOOKUP(Table1[[#This Row],[Salesflo AppUser Code]],HIE!$A:$B,2,FALSE),0)</f>
        <v>Active</v>
      </c>
      <c r="S1860" t="str">
        <f>IFERROR(VLOOKUP(Table1[[#This Row],[Salesflo AppUser Code]],HIE!$A:$B,2,FALSE),0)</f>
        <v>Active</v>
      </c>
      <c r="T1860" t="s">
        <v>2772</v>
      </c>
      <c r="U1860" t="s">
        <v>2907</v>
      </c>
      <c r="V1860" t="s">
        <v>2268</v>
      </c>
      <c r="W1860" t="s">
        <v>2542</v>
      </c>
      <c r="X1860" t="str">
        <f>IFERROR(VLOOKUP( Table1[[#This Row],[Trim Distributor Code]],Sheet1!$A:$J,10,FALSE),0)</f>
        <v>Active</v>
      </c>
    </row>
    <row r="1861" spans="1:24" hidden="1" x14ac:dyDescent="0.3">
      <c r="A1861" t="s">
        <v>5071</v>
      </c>
      <c r="B1861" t="s">
        <v>1366</v>
      </c>
      <c r="C1861" t="s">
        <v>4976</v>
      </c>
      <c r="D1861" t="s">
        <v>1412</v>
      </c>
      <c r="E1861" t="s">
        <v>5002</v>
      </c>
      <c r="F1861" t="s">
        <v>2778</v>
      </c>
      <c r="G1861" t="s">
        <v>2581</v>
      </c>
      <c r="H1861" t="s">
        <v>2582</v>
      </c>
      <c r="I1861" t="s">
        <v>5005</v>
      </c>
      <c r="J1861" t="s">
        <v>15</v>
      </c>
      <c r="K1861">
        <v>1</v>
      </c>
      <c r="L1861" s="2" t="s">
        <v>1412</v>
      </c>
      <c r="M1861" s="2">
        <f ca="1">Table1[[#This Row],[Cases]]*Table1[[#This Row],[Pack Size]]</f>
        <v>0</v>
      </c>
      <c r="N1861" s="1">
        <f ca="1">Table1[[#This Row],[Cases]]*Table1[[#This Row],[Pack Size]]</f>
        <v>144</v>
      </c>
      <c r="O1861" s="1">
        <f>IFERROR(VLOOKUP(Table1[[#This Row],[SKU Code]],'SKU Size'!$G:$H,2,FALSE),0)*Table1[[#This Row],[Cases]]</f>
        <v>5525.4887765477251</v>
      </c>
      <c r="P1861" t="str">
        <f t="shared" si="31"/>
        <v>D0311</v>
      </c>
      <c r="Q1861" t="str">
        <f>IFERROR(VLOOKUP(Table1[[#This Row],[Trim Distributor Code]],Sheet1!$N:$O,2,FALSE),0)</f>
        <v>D0311</v>
      </c>
      <c r="R1861" t="str">
        <f>IFERROR(VLOOKUP(Table1[[#This Row],[Salesflo AppUser Code]],HIE!$A:$B,2,FALSE),0)</f>
        <v>Active</v>
      </c>
      <c r="S1861" t="str">
        <f>IFERROR(VLOOKUP(Table1[[#This Row],[Salesflo AppUser Code]],HIE!$A:$B,2,FALSE),0)</f>
        <v>Active</v>
      </c>
      <c r="T1861" t="s">
        <v>2772</v>
      </c>
      <c r="U1861" t="s">
        <v>2907</v>
      </c>
      <c r="V1861" t="s">
        <v>2582</v>
      </c>
      <c r="W1861" t="s">
        <v>2590</v>
      </c>
      <c r="X1861" t="str">
        <f>IFERROR(VLOOKUP( Table1[[#This Row],[Trim Distributor Code]],Sheet1!$A:$J,10,FALSE),0)</f>
        <v>Active</v>
      </c>
    </row>
    <row r="1862" spans="1:24" hidden="1" x14ac:dyDescent="0.3">
      <c r="A1862" t="s">
        <v>5071</v>
      </c>
      <c r="B1862" t="s">
        <v>1369</v>
      </c>
      <c r="C1862" t="s">
        <v>5006</v>
      </c>
      <c r="D1862" t="s">
        <v>1412</v>
      </c>
      <c r="E1862" t="s">
        <v>5002</v>
      </c>
      <c r="F1862" t="s">
        <v>2778</v>
      </c>
      <c r="G1862" t="s">
        <v>4521</v>
      </c>
      <c r="H1862" t="s">
        <v>4106</v>
      </c>
      <c r="I1862" t="s">
        <v>4538</v>
      </c>
      <c r="J1862" t="s">
        <v>11</v>
      </c>
      <c r="K1862">
        <v>246</v>
      </c>
      <c r="L1862" s="2" t="s">
        <v>1412</v>
      </c>
      <c r="M1862" s="2">
        <f ca="1">Table1[[#This Row],[Cases]]*Table1[[#This Row],[Pack Size]]</f>
        <v>0</v>
      </c>
      <c r="N1862" s="1">
        <f ca="1">Table1[[#This Row],[Cases]]*Table1[[#This Row],[Pack Size]]</f>
        <v>86592</v>
      </c>
      <c r="O1862" s="1">
        <f>IFERROR(VLOOKUP(Table1[[#This Row],[SKU Code]],'SKU Size'!$G:$H,2,FALSE),0)*Table1[[#This Row],[Cases]]</f>
        <v>2156128.0651098615</v>
      </c>
      <c r="P1862" t="str">
        <f t="shared" si="31"/>
        <v>D0311</v>
      </c>
      <c r="Q1862" t="str">
        <f>IFERROR(VLOOKUP(Table1[[#This Row],[Trim Distributor Code]],Sheet1!$N:$O,2,FALSE),0)</f>
        <v>D0311</v>
      </c>
      <c r="R1862" t="str">
        <f>IFERROR(VLOOKUP(Table1[[#This Row],[Salesflo AppUser Code]],HIE!$A:$B,2,FALSE),0)</f>
        <v>Active</v>
      </c>
      <c r="S1862" t="str">
        <f>IFERROR(VLOOKUP(Table1[[#This Row],[Salesflo AppUser Code]],HIE!$A:$B,2,FALSE),0)</f>
        <v>Active</v>
      </c>
      <c r="T1862" t="s">
        <v>2772</v>
      </c>
      <c r="U1862" t="s">
        <v>2907</v>
      </c>
      <c r="V1862" t="s">
        <v>1444</v>
      </c>
      <c r="W1862" t="s">
        <v>1688</v>
      </c>
      <c r="X1862" t="str">
        <f>IFERROR(VLOOKUP( Table1[[#This Row],[Trim Distributor Code]],Sheet1!$A:$J,10,FALSE),0)</f>
        <v>Active</v>
      </c>
    </row>
    <row r="1863" spans="1:24" hidden="1" x14ac:dyDescent="0.3">
      <c r="A1863" t="s">
        <v>5071</v>
      </c>
      <c r="B1863" t="s">
        <v>1369</v>
      </c>
      <c r="C1863" t="s">
        <v>5006</v>
      </c>
      <c r="D1863" t="s">
        <v>1412</v>
      </c>
      <c r="E1863" t="s">
        <v>5002</v>
      </c>
      <c r="F1863" t="s">
        <v>2778</v>
      </c>
      <c r="G1863" t="s">
        <v>4107</v>
      </c>
      <c r="H1863" t="s">
        <v>4106</v>
      </c>
      <c r="I1863" t="s">
        <v>4747</v>
      </c>
      <c r="J1863" t="s">
        <v>1954</v>
      </c>
      <c r="K1863">
        <v>15</v>
      </c>
      <c r="L1863" s="2" t="s">
        <v>1412</v>
      </c>
      <c r="M1863" s="2">
        <f ca="1">Table1[[#This Row],[Cases]]*Table1[[#This Row],[Pack Size]]</f>
        <v>0</v>
      </c>
      <c r="N1863" s="1">
        <f ca="1">Table1[[#This Row],[Cases]]*Table1[[#This Row],[Pack Size]]</f>
        <v>4320</v>
      </c>
      <c r="O1863" s="1">
        <f>IFERROR(VLOOKUP(Table1[[#This Row],[SKU Code]],'SKU Size'!$G:$H,2,FALSE),0)*Table1[[#This Row],[Cases]]</f>
        <v>123033.00100371306</v>
      </c>
      <c r="P1863" t="str">
        <f t="shared" si="31"/>
        <v>D0311</v>
      </c>
      <c r="Q1863" t="str">
        <f>IFERROR(VLOOKUP(Table1[[#This Row],[Trim Distributor Code]],Sheet1!$N:$O,2,FALSE),0)</f>
        <v>D0311</v>
      </c>
      <c r="R1863" t="str">
        <f>IFERROR(VLOOKUP(Table1[[#This Row],[Salesflo AppUser Code]],HIE!$A:$B,2,FALSE),0)</f>
        <v>Active</v>
      </c>
      <c r="S1863" t="str">
        <f>IFERROR(VLOOKUP(Table1[[#This Row],[Salesflo AppUser Code]],HIE!$A:$B,2,FALSE),0)</f>
        <v>Active</v>
      </c>
      <c r="T1863" t="s">
        <v>2772</v>
      </c>
      <c r="U1863" t="s">
        <v>2907</v>
      </c>
      <c r="V1863" t="s">
        <v>1444</v>
      </c>
      <c r="W1863" t="s">
        <v>1867</v>
      </c>
      <c r="X1863" t="str">
        <f>IFERROR(VLOOKUP( Table1[[#This Row],[Trim Distributor Code]],Sheet1!$A:$J,10,FALSE),0)</f>
        <v>Active</v>
      </c>
    </row>
    <row r="1864" spans="1:24" hidden="1" x14ac:dyDescent="0.3">
      <c r="A1864" t="s">
        <v>5071</v>
      </c>
      <c r="B1864" t="s">
        <v>1369</v>
      </c>
      <c r="C1864" t="s">
        <v>5006</v>
      </c>
      <c r="D1864" t="s">
        <v>1412</v>
      </c>
      <c r="E1864" t="s">
        <v>5002</v>
      </c>
      <c r="F1864" t="s">
        <v>2778</v>
      </c>
      <c r="G1864" t="s">
        <v>4108</v>
      </c>
      <c r="H1864" t="s">
        <v>4109</v>
      </c>
      <c r="I1864" t="s">
        <v>4566</v>
      </c>
      <c r="J1864" t="s">
        <v>13</v>
      </c>
      <c r="K1864">
        <v>3</v>
      </c>
      <c r="L1864" s="2" t="s">
        <v>1412</v>
      </c>
      <c r="M1864" s="2">
        <f ca="1">Table1[[#This Row],[Cases]]*Table1[[#This Row],[Pack Size]]</f>
        <v>0</v>
      </c>
      <c r="N1864" s="1">
        <f ca="1">Table1[[#This Row],[Cases]]*Table1[[#This Row],[Pack Size]]</f>
        <v>300</v>
      </c>
      <c r="O1864" s="1">
        <f>IFERROR(VLOOKUP(Table1[[#This Row],[SKU Code]],'SKU Size'!$G:$H,2,FALSE),0)*Table1[[#This Row],[Cases]]</f>
        <v>31706.022177914121</v>
      </c>
      <c r="P1864" t="str">
        <f t="shared" si="31"/>
        <v>D0311</v>
      </c>
      <c r="Q1864" t="str">
        <f>IFERROR(VLOOKUP(Table1[[#This Row],[Trim Distributor Code]],Sheet1!$N:$O,2,FALSE),0)</f>
        <v>D0311</v>
      </c>
      <c r="R1864" t="str">
        <f>IFERROR(VLOOKUP(Table1[[#This Row],[Salesflo AppUser Code]],HIE!$A:$B,2,FALSE),0)</f>
        <v>Active</v>
      </c>
      <c r="S1864" t="str">
        <f>IFERROR(VLOOKUP(Table1[[#This Row],[Salesflo AppUser Code]],HIE!$A:$B,2,FALSE),0)</f>
        <v>Active</v>
      </c>
      <c r="T1864" t="s">
        <v>2772</v>
      </c>
      <c r="U1864" t="s">
        <v>2907</v>
      </c>
      <c r="V1864" t="s">
        <v>1423</v>
      </c>
      <c r="W1864" t="s">
        <v>1659</v>
      </c>
      <c r="X1864" t="str">
        <f>IFERROR(VLOOKUP( Table1[[#This Row],[Trim Distributor Code]],Sheet1!$A:$J,10,FALSE),0)</f>
        <v>Active</v>
      </c>
    </row>
    <row r="1865" spans="1:24" hidden="1" x14ac:dyDescent="0.3">
      <c r="A1865" t="s">
        <v>5071</v>
      </c>
      <c r="B1865" t="s">
        <v>1369</v>
      </c>
      <c r="C1865" t="s">
        <v>5006</v>
      </c>
      <c r="D1865" t="s">
        <v>1412</v>
      </c>
      <c r="E1865" t="s">
        <v>5002</v>
      </c>
      <c r="F1865" t="s">
        <v>2778</v>
      </c>
      <c r="G1865" t="s">
        <v>4110</v>
      </c>
      <c r="H1865" t="s">
        <v>4109</v>
      </c>
      <c r="I1865" t="s">
        <v>4539</v>
      </c>
      <c r="J1865" t="s">
        <v>1682</v>
      </c>
      <c r="K1865">
        <v>1</v>
      </c>
      <c r="L1865" s="2" t="s">
        <v>1412</v>
      </c>
      <c r="M1865" s="2">
        <f ca="1">Table1[[#This Row],[Cases]]*Table1[[#This Row],[Pack Size]]</f>
        <v>0</v>
      </c>
      <c r="N1865" s="1">
        <f ca="1">Table1[[#This Row],[Cases]]*Table1[[#This Row],[Pack Size]]</f>
        <v>100</v>
      </c>
      <c r="O1865" s="1">
        <f>IFERROR(VLOOKUP(Table1[[#This Row],[SKU Code]],'SKU Size'!$G:$H,2,FALSE),0)*Table1[[#This Row],[Cases]]</f>
        <v>7547.1347355163707</v>
      </c>
      <c r="P1865" t="str">
        <f t="shared" si="31"/>
        <v>D0311</v>
      </c>
      <c r="Q1865" t="str">
        <f>IFERROR(VLOOKUP(Table1[[#This Row],[Trim Distributor Code]],Sheet1!$N:$O,2,FALSE),0)</f>
        <v>D0311</v>
      </c>
      <c r="R1865" t="str">
        <f>IFERROR(VLOOKUP(Table1[[#This Row],[Salesflo AppUser Code]],HIE!$A:$B,2,FALSE),0)</f>
        <v>Active</v>
      </c>
      <c r="S1865" t="str">
        <f>IFERROR(VLOOKUP(Table1[[#This Row],[Salesflo AppUser Code]],HIE!$A:$B,2,FALSE),0)</f>
        <v>Active</v>
      </c>
      <c r="T1865" t="s">
        <v>2772</v>
      </c>
      <c r="U1865" t="s">
        <v>2907</v>
      </c>
      <c r="V1865" t="s">
        <v>1423</v>
      </c>
      <c r="W1865" t="s">
        <v>1679</v>
      </c>
      <c r="X1865" t="str">
        <f>IFERROR(VLOOKUP( Table1[[#This Row],[Trim Distributor Code]],Sheet1!$A:$J,10,FALSE),0)</f>
        <v>Active</v>
      </c>
    </row>
    <row r="1866" spans="1:24" hidden="1" x14ac:dyDescent="0.3">
      <c r="A1866" t="s">
        <v>5071</v>
      </c>
      <c r="B1866" t="s">
        <v>1369</v>
      </c>
      <c r="C1866" t="s">
        <v>5006</v>
      </c>
      <c r="D1866" t="s">
        <v>1412</v>
      </c>
      <c r="E1866" t="s">
        <v>5002</v>
      </c>
      <c r="F1866" t="s">
        <v>2778</v>
      </c>
      <c r="G1866" t="s">
        <v>4112</v>
      </c>
      <c r="H1866" t="s">
        <v>4109</v>
      </c>
      <c r="I1866" t="s">
        <v>4749</v>
      </c>
      <c r="J1866" t="s">
        <v>1877</v>
      </c>
      <c r="K1866">
        <v>8</v>
      </c>
      <c r="L1866" s="2" t="s">
        <v>1412</v>
      </c>
      <c r="M1866" s="2">
        <f ca="1">Table1[[#This Row],[Cases]]*Table1[[#This Row],[Pack Size]]</f>
        <v>0</v>
      </c>
      <c r="N1866" s="1">
        <f ca="1">Table1[[#This Row],[Cases]]*Table1[[#This Row],[Pack Size]]</f>
        <v>800</v>
      </c>
      <c r="O1866" s="1">
        <f>IFERROR(VLOOKUP(Table1[[#This Row],[SKU Code]],'SKU Size'!$G:$H,2,FALSE),0)*Table1[[#This Row],[Cases]]</f>
        <v>99012.357826985215</v>
      </c>
      <c r="P1866" t="str">
        <f t="shared" si="31"/>
        <v>D0311</v>
      </c>
      <c r="Q1866" t="str">
        <f>IFERROR(VLOOKUP(Table1[[#This Row],[Trim Distributor Code]],Sheet1!$N:$O,2,FALSE),0)</f>
        <v>D0311</v>
      </c>
      <c r="R1866" t="str">
        <f>IFERROR(VLOOKUP(Table1[[#This Row],[Salesflo AppUser Code]],HIE!$A:$B,2,FALSE),0)</f>
        <v>Active</v>
      </c>
      <c r="S1866" t="str">
        <f>IFERROR(VLOOKUP(Table1[[#This Row],[Salesflo AppUser Code]],HIE!$A:$B,2,FALSE),0)</f>
        <v>Active</v>
      </c>
      <c r="T1866" t="s">
        <v>2772</v>
      </c>
      <c r="U1866" t="s">
        <v>2907</v>
      </c>
      <c r="V1866" t="s">
        <v>1423</v>
      </c>
      <c r="W1866" t="s">
        <v>1868</v>
      </c>
      <c r="X1866" t="str">
        <f>IFERROR(VLOOKUP( Table1[[#This Row],[Trim Distributor Code]],Sheet1!$A:$J,10,FALSE),0)</f>
        <v>Active</v>
      </c>
    </row>
    <row r="1867" spans="1:24" hidden="1" x14ac:dyDescent="0.3">
      <c r="A1867" t="s">
        <v>5071</v>
      </c>
      <c r="B1867" t="s">
        <v>1369</v>
      </c>
      <c r="C1867" t="s">
        <v>5006</v>
      </c>
      <c r="D1867" t="s">
        <v>1412</v>
      </c>
      <c r="E1867" t="s">
        <v>5002</v>
      </c>
      <c r="F1867" t="s">
        <v>2778</v>
      </c>
      <c r="G1867" t="s">
        <v>4111</v>
      </c>
      <c r="H1867" t="s">
        <v>4109</v>
      </c>
      <c r="I1867" t="s">
        <v>4638</v>
      </c>
      <c r="J1867" t="s">
        <v>1440</v>
      </c>
      <c r="K1867">
        <v>3</v>
      </c>
      <c r="L1867" s="2" t="s">
        <v>1412</v>
      </c>
      <c r="M1867" s="2">
        <f ca="1">Table1[[#This Row],[Cases]]*Table1[[#This Row],[Pack Size]]</f>
        <v>0</v>
      </c>
      <c r="N1867" s="1">
        <f ca="1">Table1[[#This Row],[Cases]]*Table1[[#This Row],[Pack Size]]</f>
        <v>300</v>
      </c>
      <c r="O1867" s="1">
        <f>IFERROR(VLOOKUP(Table1[[#This Row],[SKU Code]],'SKU Size'!$G:$H,2,FALSE),0)*Table1[[#This Row],[Cases]]</f>
        <v>30463.644250641279</v>
      </c>
      <c r="P1867" t="str">
        <f t="shared" si="31"/>
        <v>D0311</v>
      </c>
      <c r="Q1867" t="str">
        <f>IFERROR(VLOOKUP(Table1[[#This Row],[Trim Distributor Code]],Sheet1!$N:$O,2,FALSE),0)</f>
        <v>D0311</v>
      </c>
      <c r="R1867" t="str">
        <f>IFERROR(VLOOKUP(Table1[[#This Row],[Salesflo AppUser Code]],HIE!$A:$B,2,FALSE),0)</f>
        <v>Active</v>
      </c>
      <c r="S1867" t="str">
        <f>IFERROR(VLOOKUP(Table1[[#This Row],[Salesflo AppUser Code]],HIE!$A:$B,2,FALSE),0)</f>
        <v>Active</v>
      </c>
      <c r="T1867" t="s">
        <v>2772</v>
      </c>
      <c r="U1867" t="s">
        <v>2907</v>
      </c>
      <c r="V1867" t="s">
        <v>1423</v>
      </c>
      <c r="W1867" t="s">
        <v>1431</v>
      </c>
      <c r="X1867" t="str">
        <f>IFERROR(VLOOKUP( Table1[[#This Row],[Trim Distributor Code]],Sheet1!$A:$J,10,FALSE),0)</f>
        <v>Active</v>
      </c>
    </row>
    <row r="1868" spans="1:24" hidden="1" x14ac:dyDescent="0.3">
      <c r="A1868" t="s">
        <v>5071</v>
      </c>
      <c r="B1868" t="s">
        <v>1369</v>
      </c>
      <c r="C1868" t="s">
        <v>5006</v>
      </c>
      <c r="D1868" t="s">
        <v>1412</v>
      </c>
      <c r="E1868" t="s">
        <v>5002</v>
      </c>
      <c r="F1868" t="s">
        <v>2778</v>
      </c>
      <c r="G1868" t="s">
        <v>4521</v>
      </c>
      <c r="H1868" t="s">
        <v>4113</v>
      </c>
      <c r="I1868" t="s">
        <v>4540</v>
      </c>
      <c r="J1868" t="s">
        <v>14</v>
      </c>
      <c r="K1868">
        <v>10</v>
      </c>
      <c r="L1868" s="2" t="s">
        <v>1412</v>
      </c>
      <c r="M1868" s="2">
        <f ca="1">Table1[[#This Row],[Cases]]*Table1[[#This Row],[Pack Size]]</f>
        <v>0</v>
      </c>
      <c r="N1868" s="1">
        <f ca="1">Table1[[#This Row],[Cases]]*Table1[[#This Row],[Pack Size]]</f>
        <v>240</v>
      </c>
      <c r="O1868" s="1">
        <f>IFERROR(VLOOKUP(Table1[[#This Row],[SKU Code]],'SKU Size'!$G:$H,2,FALSE),0)*Table1[[#This Row],[Cases]]</f>
        <v>35914.7326525061</v>
      </c>
      <c r="P1868" t="str">
        <f t="shared" si="31"/>
        <v>D0311</v>
      </c>
      <c r="Q1868" t="str">
        <f>IFERROR(VLOOKUP(Table1[[#This Row],[Trim Distributor Code]],Sheet1!$N:$O,2,FALSE),0)</f>
        <v>D0311</v>
      </c>
      <c r="R1868" t="str">
        <f>IFERROR(VLOOKUP(Table1[[#This Row],[Salesflo AppUser Code]],HIE!$A:$B,2,FALSE),0)</f>
        <v>Active</v>
      </c>
      <c r="S1868" t="str">
        <f>IFERROR(VLOOKUP(Table1[[#This Row],[Salesflo AppUser Code]],HIE!$A:$B,2,FALSE),0)</f>
        <v>Active</v>
      </c>
      <c r="T1868" t="s">
        <v>2772</v>
      </c>
      <c r="U1868" t="s">
        <v>2907</v>
      </c>
      <c r="V1868" t="s">
        <v>1632</v>
      </c>
      <c r="W1868" t="s">
        <v>1688</v>
      </c>
      <c r="X1868" t="str">
        <f>IFERROR(VLOOKUP( Table1[[#This Row],[Trim Distributor Code]],Sheet1!$A:$J,10,FALSE),0)</f>
        <v>Active</v>
      </c>
    </row>
    <row r="1869" spans="1:24" hidden="1" x14ac:dyDescent="0.3">
      <c r="A1869" t="s">
        <v>5071</v>
      </c>
      <c r="B1869" t="s">
        <v>1369</v>
      </c>
      <c r="C1869" t="s">
        <v>5006</v>
      </c>
      <c r="D1869" t="s">
        <v>1412</v>
      </c>
      <c r="E1869" t="s">
        <v>5002</v>
      </c>
      <c r="F1869" t="s">
        <v>2778</v>
      </c>
      <c r="G1869" t="s">
        <v>4111</v>
      </c>
      <c r="H1869" t="s">
        <v>4113</v>
      </c>
      <c r="I1869" t="s">
        <v>4541</v>
      </c>
      <c r="J1869" t="s">
        <v>1656</v>
      </c>
      <c r="K1869">
        <v>4</v>
      </c>
      <c r="L1869" s="2" t="s">
        <v>1412</v>
      </c>
      <c r="M1869" s="2">
        <f ca="1">Table1[[#This Row],[Cases]]*Table1[[#This Row],[Pack Size]]</f>
        <v>0</v>
      </c>
      <c r="N1869" s="1">
        <f ca="1">Table1[[#This Row],[Cases]]*Table1[[#This Row],[Pack Size]]</f>
        <v>192</v>
      </c>
      <c r="O1869" s="1">
        <f>IFERROR(VLOOKUP(Table1[[#This Row],[SKU Code]],'SKU Size'!$G:$H,2,FALSE),0)*Table1[[#This Row],[Cases]]</f>
        <v>4015.6595036280355</v>
      </c>
      <c r="P1869" t="str">
        <f t="shared" si="31"/>
        <v>D0311</v>
      </c>
      <c r="Q1869" t="str">
        <f>IFERROR(VLOOKUP(Table1[[#This Row],[Trim Distributor Code]],Sheet1!$N:$O,2,FALSE),0)</f>
        <v>D0311</v>
      </c>
      <c r="R1869" t="str">
        <f>IFERROR(VLOOKUP(Table1[[#This Row],[Salesflo AppUser Code]],HIE!$A:$B,2,FALSE),0)</f>
        <v>Active</v>
      </c>
      <c r="S1869" t="str">
        <f>IFERROR(VLOOKUP(Table1[[#This Row],[Salesflo AppUser Code]],HIE!$A:$B,2,FALSE),0)</f>
        <v>Active</v>
      </c>
      <c r="T1869" t="s">
        <v>2772</v>
      </c>
      <c r="U1869" t="s">
        <v>2907</v>
      </c>
      <c r="V1869" t="s">
        <v>1632</v>
      </c>
      <c r="W1869" t="s">
        <v>1431</v>
      </c>
      <c r="X1869" t="str">
        <f>IFERROR(VLOOKUP( Table1[[#This Row],[Trim Distributor Code]],Sheet1!$A:$J,10,FALSE),0)</f>
        <v>Active</v>
      </c>
    </row>
    <row r="1870" spans="1:24" hidden="1" x14ac:dyDescent="0.3">
      <c r="A1870" t="s">
        <v>5071</v>
      </c>
      <c r="B1870" t="s">
        <v>1369</v>
      </c>
      <c r="C1870" t="s">
        <v>5006</v>
      </c>
      <c r="D1870" t="s">
        <v>1412</v>
      </c>
      <c r="E1870" t="s">
        <v>5002</v>
      </c>
      <c r="F1870" t="s">
        <v>2778</v>
      </c>
      <c r="G1870" t="s">
        <v>4107</v>
      </c>
      <c r="H1870" t="s">
        <v>1606</v>
      </c>
      <c r="I1870" t="s">
        <v>5003</v>
      </c>
      <c r="J1870" t="s">
        <v>1995</v>
      </c>
      <c r="K1870">
        <v>10</v>
      </c>
      <c r="L1870" s="2" t="s">
        <v>1412</v>
      </c>
      <c r="M1870" s="2">
        <f ca="1">Table1[[#This Row],[Cases]]*Table1[[#This Row],[Pack Size]]</f>
        <v>0</v>
      </c>
      <c r="N1870" s="1">
        <f ca="1">Table1[[#This Row],[Cases]]*Table1[[#This Row],[Pack Size]]</f>
        <v>1920</v>
      </c>
      <c r="O1870" s="1">
        <f>IFERROR(VLOOKUP(Table1[[#This Row],[SKU Code]],'SKU Size'!$G:$H,2,FALSE),0)*Table1[[#This Row],[Cases]]</f>
        <v>83058.415964500164</v>
      </c>
      <c r="P1870" t="str">
        <f t="shared" si="31"/>
        <v>D0311</v>
      </c>
      <c r="Q1870" t="str">
        <f>IFERROR(VLOOKUP(Table1[[#This Row],[Trim Distributor Code]],Sheet1!$N:$O,2,FALSE),0)</f>
        <v>D0311</v>
      </c>
      <c r="R1870" t="str">
        <f>IFERROR(VLOOKUP(Table1[[#This Row],[Salesflo AppUser Code]],HIE!$A:$B,2,FALSE),0)</f>
        <v>Active</v>
      </c>
      <c r="S1870" t="str">
        <f>IFERROR(VLOOKUP(Table1[[#This Row],[Salesflo AppUser Code]],HIE!$A:$B,2,FALSE),0)</f>
        <v>Active</v>
      </c>
      <c r="T1870" t="s">
        <v>2772</v>
      </c>
      <c r="U1870" t="s">
        <v>2907</v>
      </c>
      <c r="V1870" t="s">
        <v>1606</v>
      </c>
      <c r="W1870" t="s">
        <v>1867</v>
      </c>
      <c r="X1870" t="str">
        <f>IFERROR(VLOOKUP( Table1[[#This Row],[Trim Distributor Code]],Sheet1!$A:$J,10,FALSE),0)</f>
        <v>Active</v>
      </c>
    </row>
    <row r="1871" spans="1:24" hidden="1" x14ac:dyDescent="0.3">
      <c r="A1871" t="s">
        <v>5071</v>
      </c>
      <c r="B1871" t="s">
        <v>1369</v>
      </c>
      <c r="C1871" t="s">
        <v>5006</v>
      </c>
      <c r="D1871" t="s">
        <v>1412</v>
      </c>
      <c r="E1871" t="s">
        <v>5002</v>
      </c>
      <c r="F1871" t="s">
        <v>2778</v>
      </c>
      <c r="G1871" t="s">
        <v>1422</v>
      </c>
      <c r="H1871" t="s">
        <v>4360</v>
      </c>
      <c r="I1871" t="s">
        <v>4645</v>
      </c>
      <c r="J1871" t="s">
        <v>4271</v>
      </c>
      <c r="K1871">
        <v>1</v>
      </c>
      <c r="L1871" s="2" t="s">
        <v>1412</v>
      </c>
      <c r="M1871" s="2">
        <f ca="1">Table1[[#This Row],[Cases]]*Table1[[#This Row],[Pack Size]]</f>
        <v>0</v>
      </c>
      <c r="N1871" s="1">
        <f ca="1">Table1[[#This Row],[Cases]]*Table1[[#This Row],[Pack Size]]</f>
        <v>96</v>
      </c>
      <c r="O1871" s="1">
        <f>IFERROR(VLOOKUP(Table1[[#This Row],[SKU Code]],'SKU Size'!$G:$H,2,FALSE),0)*Table1[[#This Row],[Cases]]</f>
        <v>0</v>
      </c>
      <c r="P1871" t="str">
        <f t="shared" si="31"/>
        <v>D0311</v>
      </c>
      <c r="Q1871" t="str">
        <f>IFERROR(VLOOKUP(Table1[[#This Row],[Trim Distributor Code]],Sheet1!$N:$O,2,FALSE),0)</f>
        <v>D0311</v>
      </c>
      <c r="R1871" t="str">
        <f>IFERROR(VLOOKUP(Table1[[#This Row],[Salesflo AppUser Code]],HIE!$A:$B,2,FALSE),0)</f>
        <v>Active</v>
      </c>
      <c r="S1871" t="str">
        <f>IFERROR(VLOOKUP(Table1[[#This Row],[Salesflo AppUser Code]],HIE!$A:$B,2,FALSE),0)</f>
        <v>Active</v>
      </c>
      <c r="T1871" t="s">
        <v>2772</v>
      </c>
      <c r="U1871" t="s">
        <v>2907</v>
      </c>
      <c r="V1871" t="s">
        <v>4360</v>
      </c>
      <c r="W1871" t="s">
        <v>1422</v>
      </c>
      <c r="X1871" t="str">
        <f>IFERROR(VLOOKUP( Table1[[#This Row],[Trim Distributor Code]],Sheet1!$A:$J,10,FALSE),0)</f>
        <v>Active</v>
      </c>
    </row>
    <row r="1872" spans="1:24" hidden="1" x14ac:dyDescent="0.3">
      <c r="A1872" t="s">
        <v>5071</v>
      </c>
      <c r="B1872" t="s">
        <v>1369</v>
      </c>
      <c r="C1872" t="s">
        <v>5006</v>
      </c>
      <c r="D1872" t="s">
        <v>1412</v>
      </c>
      <c r="E1872" t="s">
        <v>5002</v>
      </c>
      <c r="F1872" t="s">
        <v>2778</v>
      </c>
      <c r="G1872" t="s">
        <v>2542</v>
      </c>
      <c r="H1872" t="s">
        <v>4390</v>
      </c>
      <c r="I1872" t="s">
        <v>4843</v>
      </c>
      <c r="J1872" t="s">
        <v>2543</v>
      </c>
      <c r="K1872">
        <v>3</v>
      </c>
      <c r="L1872" s="2" t="s">
        <v>1412</v>
      </c>
      <c r="M1872" s="2">
        <f ca="1">Table1[[#This Row],[Cases]]*Table1[[#This Row],[Pack Size]]</f>
        <v>0</v>
      </c>
      <c r="N1872" s="1">
        <f ca="1">Table1[[#This Row],[Cases]]*Table1[[#This Row],[Pack Size]]</f>
        <v>1440</v>
      </c>
      <c r="O1872" s="1">
        <f>IFERROR(VLOOKUP(Table1[[#This Row],[SKU Code]],'SKU Size'!$G:$H,2,FALSE),0)*Table1[[#This Row],[Cases]]</f>
        <v>14978.95604332553</v>
      </c>
      <c r="P1872" t="str">
        <f t="shared" si="31"/>
        <v>D0311</v>
      </c>
      <c r="Q1872" t="str">
        <f>IFERROR(VLOOKUP(Table1[[#This Row],[Trim Distributor Code]],Sheet1!$N:$O,2,FALSE),0)</f>
        <v>D0311</v>
      </c>
      <c r="R1872" t="str">
        <f>IFERROR(VLOOKUP(Table1[[#This Row],[Salesflo AppUser Code]],HIE!$A:$B,2,FALSE),0)</f>
        <v>Active</v>
      </c>
      <c r="S1872" t="str">
        <f>IFERROR(VLOOKUP(Table1[[#This Row],[Salesflo AppUser Code]],HIE!$A:$B,2,FALSE),0)</f>
        <v>Active</v>
      </c>
      <c r="T1872" t="s">
        <v>2772</v>
      </c>
      <c r="U1872" t="s">
        <v>2907</v>
      </c>
      <c r="V1872" t="s">
        <v>2268</v>
      </c>
      <c r="W1872" t="s">
        <v>2542</v>
      </c>
      <c r="X1872" t="str">
        <f>IFERROR(VLOOKUP( Table1[[#This Row],[Trim Distributor Code]],Sheet1!$A:$J,10,FALSE),0)</f>
        <v>Active</v>
      </c>
    </row>
    <row r="1873" spans="1:24" hidden="1" x14ac:dyDescent="0.3">
      <c r="A1873" t="s">
        <v>5071</v>
      </c>
      <c r="B1873" t="s">
        <v>1369</v>
      </c>
      <c r="C1873" t="s">
        <v>5006</v>
      </c>
      <c r="D1873" t="s">
        <v>1412</v>
      </c>
      <c r="E1873" t="s">
        <v>5002</v>
      </c>
      <c r="F1873" t="s">
        <v>2778</v>
      </c>
      <c r="G1873" t="s">
        <v>2581</v>
      </c>
      <c r="H1873" t="s">
        <v>2582</v>
      </c>
      <c r="I1873" t="s">
        <v>5005</v>
      </c>
      <c r="J1873" t="s">
        <v>15</v>
      </c>
      <c r="K1873">
        <v>1</v>
      </c>
      <c r="L1873" s="2" t="s">
        <v>1412</v>
      </c>
      <c r="M1873" s="2">
        <f ca="1">Table1[[#This Row],[Cases]]*Table1[[#This Row],[Pack Size]]</f>
        <v>0</v>
      </c>
      <c r="N1873" s="1">
        <f ca="1">Table1[[#This Row],[Cases]]*Table1[[#This Row],[Pack Size]]</f>
        <v>144</v>
      </c>
      <c r="O1873" s="1">
        <f>IFERROR(VLOOKUP(Table1[[#This Row],[SKU Code]],'SKU Size'!$G:$H,2,FALSE),0)*Table1[[#This Row],[Cases]]</f>
        <v>5525.4887765477251</v>
      </c>
      <c r="P1873" t="str">
        <f t="shared" si="31"/>
        <v>D0311</v>
      </c>
      <c r="Q1873" t="str">
        <f>IFERROR(VLOOKUP(Table1[[#This Row],[Trim Distributor Code]],Sheet1!$N:$O,2,FALSE),0)</f>
        <v>D0311</v>
      </c>
      <c r="R1873" t="str">
        <f>IFERROR(VLOOKUP(Table1[[#This Row],[Salesflo AppUser Code]],HIE!$A:$B,2,FALSE),0)</f>
        <v>Active</v>
      </c>
      <c r="S1873" t="str">
        <f>IFERROR(VLOOKUP(Table1[[#This Row],[Salesflo AppUser Code]],HIE!$A:$B,2,FALSE),0)</f>
        <v>Active</v>
      </c>
      <c r="T1873" t="s">
        <v>2772</v>
      </c>
      <c r="U1873" t="s">
        <v>2907</v>
      </c>
      <c r="V1873" t="s">
        <v>2582</v>
      </c>
      <c r="W1873" t="s">
        <v>2590</v>
      </c>
      <c r="X1873" t="str">
        <f>IFERROR(VLOOKUP( Table1[[#This Row],[Trim Distributor Code]],Sheet1!$A:$J,10,FALSE),0)</f>
        <v>Active</v>
      </c>
    </row>
    <row r="1874" spans="1:24" hidden="1" x14ac:dyDescent="0.3">
      <c r="A1874" t="s">
        <v>5071</v>
      </c>
      <c r="B1874" t="s">
        <v>1364</v>
      </c>
      <c r="C1874" t="s">
        <v>5007</v>
      </c>
      <c r="D1874" t="s">
        <v>1412</v>
      </c>
      <c r="E1874" t="s">
        <v>5002</v>
      </c>
      <c r="F1874" t="s">
        <v>2778</v>
      </c>
      <c r="G1874" t="s">
        <v>4521</v>
      </c>
      <c r="H1874" t="s">
        <v>4106</v>
      </c>
      <c r="I1874" t="s">
        <v>4538</v>
      </c>
      <c r="J1874" t="s">
        <v>11</v>
      </c>
      <c r="K1874">
        <v>205</v>
      </c>
      <c r="L1874" s="2" t="s">
        <v>1412</v>
      </c>
      <c r="M1874" s="2">
        <f ca="1">Table1[[#This Row],[Cases]]*Table1[[#This Row],[Pack Size]]</f>
        <v>0</v>
      </c>
      <c r="N1874" s="1">
        <f ca="1">Table1[[#This Row],[Cases]]*Table1[[#This Row],[Pack Size]]</f>
        <v>72160</v>
      </c>
      <c r="O1874" s="1">
        <f>IFERROR(VLOOKUP(Table1[[#This Row],[SKU Code]],'SKU Size'!$G:$H,2,FALSE),0)*Table1[[#This Row],[Cases]]</f>
        <v>1796773.3875915513</v>
      </c>
      <c r="P1874" t="str">
        <f t="shared" si="31"/>
        <v>D0311</v>
      </c>
      <c r="Q1874" t="str">
        <f>IFERROR(VLOOKUP(Table1[[#This Row],[Trim Distributor Code]],Sheet1!$N:$O,2,FALSE),0)</f>
        <v>D0311</v>
      </c>
      <c r="R1874" t="str">
        <f>IFERROR(VLOOKUP(Table1[[#This Row],[Salesflo AppUser Code]],HIE!$A:$B,2,FALSE),0)</f>
        <v>Active</v>
      </c>
      <c r="S1874" t="str">
        <f>IFERROR(VLOOKUP(Table1[[#This Row],[Salesflo AppUser Code]],HIE!$A:$B,2,FALSE),0)</f>
        <v>Active</v>
      </c>
      <c r="T1874" t="s">
        <v>2772</v>
      </c>
      <c r="U1874" t="s">
        <v>2907</v>
      </c>
      <c r="V1874" t="s">
        <v>1444</v>
      </c>
      <c r="W1874" t="s">
        <v>1688</v>
      </c>
      <c r="X1874" t="str">
        <f>IFERROR(VLOOKUP( Table1[[#This Row],[Trim Distributor Code]],Sheet1!$A:$J,10,FALSE),0)</f>
        <v>Active</v>
      </c>
    </row>
    <row r="1875" spans="1:24" hidden="1" x14ac:dyDescent="0.3">
      <c r="A1875" t="s">
        <v>5071</v>
      </c>
      <c r="B1875" t="s">
        <v>1364</v>
      </c>
      <c r="C1875" t="s">
        <v>5007</v>
      </c>
      <c r="D1875" t="s">
        <v>1412</v>
      </c>
      <c r="E1875" t="s">
        <v>5002</v>
      </c>
      <c r="F1875" t="s">
        <v>2778</v>
      </c>
      <c r="G1875" t="s">
        <v>4107</v>
      </c>
      <c r="H1875" t="s">
        <v>4106</v>
      </c>
      <c r="I1875" t="s">
        <v>4747</v>
      </c>
      <c r="J1875" t="s">
        <v>1954</v>
      </c>
      <c r="K1875">
        <v>2</v>
      </c>
      <c r="L1875" s="2" t="s">
        <v>1412</v>
      </c>
      <c r="M1875" s="2">
        <f ca="1">Table1[[#This Row],[Cases]]*Table1[[#This Row],[Pack Size]]</f>
        <v>0</v>
      </c>
      <c r="N1875" s="1">
        <f ca="1">Table1[[#This Row],[Cases]]*Table1[[#This Row],[Pack Size]]</f>
        <v>576</v>
      </c>
      <c r="O1875" s="1">
        <f>IFERROR(VLOOKUP(Table1[[#This Row],[SKU Code]],'SKU Size'!$G:$H,2,FALSE),0)*Table1[[#This Row],[Cases]]</f>
        <v>16404.400133828407</v>
      </c>
      <c r="P1875" t="str">
        <f t="shared" si="31"/>
        <v>D0311</v>
      </c>
      <c r="Q1875" t="str">
        <f>IFERROR(VLOOKUP(Table1[[#This Row],[Trim Distributor Code]],Sheet1!$N:$O,2,FALSE),0)</f>
        <v>D0311</v>
      </c>
      <c r="R1875" t="str">
        <f>IFERROR(VLOOKUP(Table1[[#This Row],[Salesflo AppUser Code]],HIE!$A:$B,2,FALSE),0)</f>
        <v>Active</v>
      </c>
      <c r="S1875" t="str">
        <f>IFERROR(VLOOKUP(Table1[[#This Row],[Salesflo AppUser Code]],HIE!$A:$B,2,FALSE),0)</f>
        <v>Active</v>
      </c>
      <c r="T1875" t="s">
        <v>2772</v>
      </c>
      <c r="U1875" t="s">
        <v>2907</v>
      </c>
      <c r="V1875" t="s">
        <v>1444</v>
      </c>
      <c r="W1875" t="s">
        <v>1867</v>
      </c>
      <c r="X1875" t="str">
        <f>IFERROR(VLOOKUP( Table1[[#This Row],[Trim Distributor Code]],Sheet1!$A:$J,10,FALSE),0)</f>
        <v>Active</v>
      </c>
    </row>
    <row r="1876" spans="1:24" hidden="1" x14ac:dyDescent="0.3">
      <c r="A1876" t="s">
        <v>5071</v>
      </c>
      <c r="B1876" t="s">
        <v>1364</v>
      </c>
      <c r="C1876" t="s">
        <v>5007</v>
      </c>
      <c r="D1876" t="s">
        <v>1412</v>
      </c>
      <c r="E1876" t="s">
        <v>5002</v>
      </c>
      <c r="F1876" t="s">
        <v>2778</v>
      </c>
      <c r="G1876" t="s">
        <v>4108</v>
      </c>
      <c r="H1876" t="s">
        <v>4109</v>
      </c>
      <c r="I1876" t="s">
        <v>4566</v>
      </c>
      <c r="J1876" t="s">
        <v>13</v>
      </c>
      <c r="K1876">
        <v>2</v>
      </c>
      <c r="L1876" s="2" t="s">
        <v>1412</v>
      </c>
      <c r="M1876" s="2">
        <f ca="1">Table1[[#This Row],[Cases]]*Table1[[#This Row],[Pack Size]]</f>
        <v>0</v>
      </c>
      <c r="N1876" s="1">
        <f ca="1">Table1[[#This Row],[Cases]]*Table1[[#This Row],[Pack Size]]</f>
        <v>200</v>
      </c>
      <c r="O1876" s="1">
        <f>IFERROR(VLOOKUP(Table1[[#This Row],[SKU Code]],'SKU Size'!$G:$H,2,FALSE),0)*Table1[[#This Row],[Cases]]</f>
        <v>21137.348118609414</v>
      </c>
      <c r="P1876" t="str">
        <f t="shared" si="31"/>
        <v>D0311</v>
      </c>
      <c r="Q1876" t="str">
        <f>IFERROR(VLOOKUP(Table1[[#This Row],[Trim Distributor Code]],Sheet1!$N:$O,2,FALSE),0)</f>
        <v>D0311</v>
      </c>
      <c r="R1876" t="str">
        <f>IFERROR(VLOOKUP(Table1[[#This Row],[Salesflo AppUser Code]],HIE!$A:$B,2,FALSE),0)</f>
        <v>Active</v>
      </c>
      <c r="S1876" t="str">
        <f>IFERROR(VLOOKUP(Table1[[#This Row],[Salesflo AppUser Code]],HIE!$A:$B,2,FALSE),0)</f>
        <v>Active</v>
      </c>
      <c r="T1876" t="s">
        <v>2772</v>
      </c>
      <c r="U1876" t="s">
        <v>2907</v>
      </c>
      <c r="V1876" t="s">
        <v>1423</v>
      </c>
      <c r="W1876" t="s">
        <v>1659</v>
      </c>
      <c r="X1876" t="str">
        <f>IFERROR(VLOOKUP( Table1[[#This Row],[Trim Distributor Code]],Sheet1!$A:$J,10,FALSE),0)</f>
        <v>Active</v>
      </c>
    </row>
    <row r="1877" spans="1:24" hidden="1" x14ac:dyDescent="0.3">
      <c r="A1877" t="s">
        <v>5071</v>
      </c>
      <c r="B1877" t="s">
        <v>1364</v>
      </c>
      <c r="C1877" t="s">
        <v>5007</v>
      </c>
      <c r="D1877" t="s">
        <v>1412</v>
      </c>
      <c r="E1877" t="s">
        <v>5002</v>
      </c>
      <c r="F1877" t="s">
        <v>2778</v>
      </c>
      <c r="G1877" t="s">
        <v>4112</v>
      </c>
      <c r="H1877" t="s">
        <v>4109</v>
      </c>
      <c r="I1877" t="s">
        <v>4749</v>
      </c>
      <c r="J1877" t="s">
        <v>1877</v>
      </c>
      <c r="K1877">
        <v>2</v>
      </c>
      <c r="L1877" s="2" t="s">
        <v>1412</v>
      </c>
      <c r="M1877" s="2">
        <f ca="1">Table1[[#This Row],[Cases]]*Table1[[#This Row],[Pack Size]]</f>
        <v>0</v>
      </c>
      <c r="N1877" s="1">
        <f ca="1">Table1[[#This Row],[Cases]]*Table1[[#This Row],[Pack Size]]</f>
        <v>200</v>
      </c>
      <c r="O1877" s="1">
        <f>IFERROR(VLOOKUP(Table1[[#This Row],[SKU Code]],'SKU Size'!$G:$H,2,FALSE),0)*Table1[[#This Row],[Cases]]</f>
        <v>24753.089456746304</v>
      </c>
      <c r="P1877" t="str">
        <f t="shared" si="31"/>
        <v>D0311</v>
      </c>
      <c r="Q1877" t="str">
        <f>IFERROR(VLOOKUP(Table1[[#This Row],[Trim Distributor Code]],Sheet1!$N:$O,2,FALSE),0)</f>
        <v>D0311</v>
      </c>
      <c r="R1877" t="str">
        <f>IFERROR(VLOOKUP(Table1[[#This Row],[Salesflo AppUser Code]],HIE!$A:$B,2,FALSE),0)</f>
        <v>Active</v>
      </c>
      <c r="S1877" t="str">
        <f>IFERROR(VLOOKUP(Table1[[#This Row],[Salesflo AppUser Code]],HIE!$A:$B,2,FALSE),0)</f>
        <v>Active</v>
      </c>
      <c r="T1877" t="s">
        <v>2772</v>
      </c>
      <c r="U1877" t="s">
        <v>2907</v>
      </c>
      <c r="V1877" t="s">
        <v>1423</v>
      </c>
      <c r="W1877" t="s">
        <v>1868</v>
      </c>
      <c r="X1877" t="str">
        <f>IFERROR(VLOOKUP( Table1[[#This Row],[Trim Distributor Code]],Sheet1!$A:$J,10,FALSE),0)</f>
        <v>Active</v>
      </c>
    </row>
    <row r="1878" spans="1:24" hidden="1" x14ac:dyDescent="0.3">
      <c r="A1878" t="s">
        <v>5071</v>
      </c>
      <c r="B1878" t="s">
        <v>1364</v>
      </c>
      <c r="C1878" t="s">
        <v>5007</v>
      </c>
      <c r="D1878" t="s">
        <v>1412</v>
      </c>
      <c r="E1878" t="s">
        <v>5002</v>
      </c>
      <c r="F1878" t="s">
        <v>2778</v>
      </c>
      <c r="G1878" t="s">
        <v>4111</v>
      </c>
      <c r="H1878" t="s">
        <v>4109</v>
      </c>
      <c r="I1878" t="s">
        <v>4638</v>
      </c>
      <c r="J1878" t="s">
        <v>1440</v>
      </c>
      <c r="K1878">
        <v>2</v>
      </c>
      <c r="L1878" s="2" t="s">
        <v>1412</v>
      </c>
      <c r="M1878" s="2">
        <f ca="1">Table1[[#This Row],[Cases]]*Table1[[#This Row],[Pack Size]]</f>
        <v>0</v>
      </c>
      <c r="N1878" s="1">
        <f ca="1">Table1[[#This Row],[Cases]]*Table1[[#This Row],[Pack Size]]</f>
        <v>200</v>
      </c>
      <c r="O1878" s="1">
        <f>IFERROR(VLOOKUP(Table1[[#This Row],[SKU Code]],'SKU Size'!$G:$H,2,FALSE),0)*Table1[[#This Row],[Cases]]</f>
        <v>20309.096167094187</v>
      </c>
      <c r="P1878" t="str">
        <f t="shared" si="31"/>
        <v>D0311</v>
      </c>
      <c r="Q1878" t="str">
        <f>IFERROR(VLOOKUP(Table1[[#This Row],[Trim Distributor Code]],Sheet1!$N:$O,2,FALSE),0)</f>
        <v>D0311</v>
      </c>
      <c r="R1878" t="str">
        <f>IFERROR(VLOOKUP(Table1[[#This Row],[Salesflo AppUser Code]],HIE!$A:$B,2,FALSE),0)</f>
        <v>Active</v>
      </c>
      <c r="S1878" t="str">
        <f>IFERROR(VLOOKUP(Table1[[#This Row],[Salesflo AppUser Code]],HIE!$A:$B,2,FALSE),0)</f>
        <v>Active</v>
      </c>
      <c r="T1878" t="s">
        <v>2772</v>
      </c>
      <c r="U1878" t="s">
        <v>2907</v>
      </c>
      <c r="V1878" t="s">
        <v>1423</v>
      </c>
      <c r="W1878" t="s">
        <v>1431</v>
      </c>
      <c r="X1878" t="str">
        <f>IFERROR(VLOOKUP( Table1[[#This Row],[Trim Distributor Code]],Sheet1!$A:$J,10,FALSE),0)</f>
        <v>Active</v>
      </c>
    </row>
    <row r="1879" spans="1:24" hidden="1" x14ac:dyDescent="0.3">
      <c r="A1879" t="s">
        <v>5071</v>
      </c>
      <c r="B1879" t="s">
        <v>1364</v>
      </c>
      <c r="C1879" t="s">
        <v>5007</v>
      </c>
      <c r="D1879" t="s">
        <v>1412</v>
      </c>
      <c r="E1879" t="s">
        <v>5002</v>
      </c>
      <c r="F1879" t="s">
        <v>2778</v>
      </c>
      <c r="G1879" t="s">
        <v>4521</v>
      </c>
      <c r="H1879" t="s">
        <v>4113</v>
      </c>
      <c r="I1879" t="s">
        <v>4540</v>
      </c>
      <c r="J1879" t="s">
        <v>14</v>
      </c>
      <c r="K1879">
        <v>5</v>
      </c>
      <c r="L1879" s="2" t="s">
        <v>1412</v>
      </c>
      <c r="M1879" s="2">
        <f ca="1">Table1[[#This Row],[Cases]]*Table1[[#This Row],[Pack Size]]</f>
        <v>0</v>
      </c>
      <c r="N1879" s="1">
        <f ca="1">Table1[[#This Row],[Cases]]*Table1[[#This Row],[Pack Size]]</f>
        <v>120</v>
      </c>
      <c r="O1879" s="1">
        <f>IFERROR(VLOOKUP(Table1[[#This Row],[SKU Code]],'SKU Size'!$G:$H,2,FALSE),0)*Table1[[#This Row],[Cases]]</f>
        <v>17957.36632625305</v>
      </c>
      <c r="P1879" t="str">
        <f t="shared" si="31"/>
        <v>D0311</v>
      </c>
      <c r="Q1879" t="str">
        <f>IFERROR(VLOOKUP(Table1[[#This Row],[Trim Distributor Code]],Sheet1!$N:$O,2,FALSE),0)</f>
        <v>D0311</v>
      </c>
      <c r="R1879" t="str">
        <f>IFERROR(VLOOKUP(Table1[[#This Row],[Salesflo AppUser Code]],HIE!$A:$B,2,FALSE),0)</f>
        <v>Active</v>
      </c>
      <c r="S1879" t="str">
        <f>IFERROR(VLOOKUP(Table1[[#This Row],[Salesflo AppUser Code]],HIE!$A:$B,2,FALSE),0)</f>
        <v>Active</v>
      </c>
      <c r="T1879" t="s">
        <v>2772</v>
      </c>
      <c r="U1879" t="s">
        <v>2907</v>
      </c>
      <c r="V1879" t="s">
        <v>1632</v>
      </c>
      <c r="W1879" t="s">
        <v>1688</v>
      </c>
      <c r="X1879" t="str">
        <f>IFERROR(VLOOKUP( Table1[[#This Row],[Trim Distributor Code]],Sheet1!$A:$J,10,FALSE),0)</f>
        <v>Active</v>
      </c>
    </row>
    <row r="1880" spans="1:24" hidden="1" x14ac:dyDescent="0.3">
      <c r="A1880" t="s">
        <v>5071</v>
      </c>
      <c r="B1880" t="s">
        <v>1364</v>
      </c>
      <c r="C1880" t="s">
        <v>5007</v>
      </c>
      <c r="D1880" t="s">
        <v>1412</v>
      </c>
      <c r="E1880" t="s">
        <v>5002</v>
      </c>
      <c r="F1880" t="s">
        <v>2778</v>
      </c>
      <c r="G1880" t="s">
        <v>4111</v>
      </c>
      <c r="H1880" t="s">
        <v>4113</v>
      </c>
      <c r="I1880" t="s">
        <v>4541</v>
      </c>
      <c r="J1880" t="s">
        <v>1656</v>
      </c>
      <c r="K1880" s="1">
        <v>3</v>
      </c>
      <c r="L1880" s="1" t="s">
        <v>1412</v>
      </c>
      <c r="M1880" s="2">
        <f ca="1">Table1[[#This Row],[Cases]]*Table1[[#This Row],[Pack Size]]</f>
        <v>0</v>
      </c>
      <c r="N1880" s="1">
        <f ca="1">Table1[[#This Row],[Cases]]*Table1[[#This Row],[Pack Size]]</f>
        <v>144</v>
      </c>
      <c r="O1880" s="1">
        <f>IFERROR(VLOOKUP(Table1[[#This Row],[SKU Code]],'SKU Size'!$G:$H,2,FALSE),0)*Table1[[#This Row],[Cases]]</f>
        <v>3011.7446277210265</v>
      </c>
      <c r="P1880" t="str">
        <f t="shared" si="31"/>
        <v>D0311</v>
      </c>
      <c r="Q1880" t="str">
        <f>IFERROR(VLOOKUP(Table1[[#This Row],[Trim Distributor Code]],Sheet1!$N:$O,2,FALSE),0)</f>
        <v>D0311</v>
      </c>
      <c r="R1880" t="str">
        <f>IFERROR(VLOOKUP(Table1[[#This Row],[Salesflo AppUser Code]],HIE!$A:$B,2,FALSE),0)</f>
        <v>Active</v>
      </c>
      <c r="S1880" t="str">
        <f>IFERROR(VLOOKUP(Table1[[#This Row],[Salesflo AppUser Code]],HIE!$A:$B,2,FALSE),0)</f>
        <v>Active</v>
      </c>
      <c r="T1880" t="s">
        <v>2772</v>
      </c>
      <c r="U1880" t="s">
        <v>2907</v>
      </c>
      <c r="V1880" t="s">
        <v>1632</v>
      </c>
      <c r="W1880" t="s">
        <v>1431</v>
      </c>
      <c r="X1880" t="str">
        <f>IFERROR(VLOOKUP( Table1[[#This Row],[Trim Distributor Code]],Sheet1!$A:$J,10,FALSE),0)</f>
        <v>Active</v>
      </c>
    </row>
    <row r="1881" spans="1:24" hidden="1" x14ac:dyDescent="0.3">
      <c r="A1881" t="s">
        <v>5071</v>
      </c>
      <c r="B1881" t="s">
        <v>1364</v>
      </c>
      <c r="C1881" t="s">
        <v>5007</v>
      </c>
      <c r="D1881" t="s">
        <v>1412</v>
      </c>
      <c r="E1881" t="s">
        <v>5002</v>
      </c>
      <c r="F1881" t="s">
        <v>2778</v>
      </c>
      <c r="G1881" t="s">
        <v>4107</v>
      </c>
      <c r="H1881" t="s">
        <v>1606</v>
      </c>
      <c r="I1881" t="s">
        <v>5003</v>
      </c>
      <c r="J1881" t="s">
        <v>1995</v>
      </c>
      <c r="K1881">
        <v>9</v>
      </c>
      <c r="L1881" s="2" t="s">
        <v>1412</v>
      </c>
      <c r="M1881" s="2">
        <f ca="1">Table1[[#This Row],[Cases]]*Table1[[#This Row],[Pack Size]]</f>
        <v>0</v>
      </c>
      <c r="N1881" s="1">
        <f ca="1">Table1[[#This Row],[Cases]]*Table1[[#This Row],[Pack Size]]</f>
        <v>1728</v>
      </c>
      <c r="O1881" s="1">
        <f>IFERROR(VLOOKUP(Table1[[#This Row],[SKU Code]],'SKU Size'!$G:$H,2,FALSE),0)*Table1[[#This Row],[Cases]]</f>
        <v>74752.574368050147</v>
      </c>
      <c r="P1881" t="str">
        <f t="shared" si="31"/>
        <v>D0311</v>
      </c>
      <c r="Q1881" t="str">
        <f>IFERROR(VLOOKUP(Table1[[#This Row],[Trim Distributor Code]],Sheet1!$N:$O,2,FALSE),0)</f>
        <v>D0311</v>
      </c>
      <c r="R1881" t="str">
        <f>IFERROR(VLOOKUP(Table1[[#This Row],[Salesflo AppUser Code]],HIE!$A:$B,2,FALSE),0)</f>
        <v>Active</v>
      </c>
      <c r="S1881" t="str">
        <f>IFERROR(VLOOKUP(Table1[[#This Row],[Salesflo AppUser Code]],HIE!$A:$B,2,FALSE),0)</f>
        <v>Active</v>
      </c>
      <c r="T1881" t="s">
        <v>2772</v>
      </c>
      <c r="U1881" t="s">
        <v>2907</v>
      </c>
      <c r="V1881" t="s">
        <v>1606</v>
      </c>
      <c r="W1881" t="s">
        <v>1867</v>
      </c>
      <c r="X1881" t="str">
        <f>IFERROR(VLOOKUP( Table1[[#This Row],[Trim Distributor Code]],Sheet1!$A:$J,10,FALSE),0)</f>
        <v>Active</v>
      </c>
    </row>
    <row r="1882" spans="1:24" hidden="1" x14ac:dyDescent="0.3">
      <c r="A1882" t="s">
        <v>5071</v>
      </c>
      <c r="B1882" t="s">
        <v>1364</v>
      </c>
      <c r="C1882" t="s">
        <v>5007</v>
      </c>
      <c r="D1882" t="s">
        <v>1412</v>
      </c>
      <c r="E1882" t="s">
        <v>5002</v>
      </c>
      <c r="F1882" t="s">
        <v>2778</v>
      </c>
      <c r="G1882" t="s">
        <v>1422</v>
      </c>
      <c r="H1882" t="s">
        <v>4360</v>
      </c>
      <c r="I1882" t="s">
        <v>4645</v>
      </c>
      <c r="J1882" t="s">
        <v>4271</v>
      </c>
      <c r="K1882">
        <v>1</v>
      </c>
      <c r="L1882" s="2" t="s">
        <v>1412</v>
      </c>
      <c r="M1882" s="2">
        <f ca="1">Table1[[#This Row],[Cases]]*Table1[[#This Row],[Pack Size]]</f>
        <v>0</v>
      </c>
      <c r="N1882" s="1">
        <f ca="1">Table1[[#This Row],[Cases]]*Table1[[#This Row],[Pack Size]]</f>
        <v>96</v>
      </c>
      <c r="O1882" s="1">
        <f>IFERROR(VLOOKUP(Table1[[#This Row],[SKU Code]],'SKU Size'!$G:$H,2,FALSE),0)*Table1[[#This Row],[Cases]]</f>
        <v>0</v>
      </c>
      <c r="P1882" t="str">
        <f t="shared" si="31"/>
        <v>D0311</v>
      </c>
      <c r="Q1882" t="str">
        <f>IFERROR(VLOOKUP(Table1[[#This Row],[Trim Distributor Code]],Sheet1!$N:$O,2,FALSE),0)</f>
        <v>D0311</v>
      </c>
      <c r="R1882" t="str">
        <f>IFERROR(VLOOKUP(Table1[[#This Row],[Salesflo AppUser Code]],HIE!$A:$B,2,FALSE),0)</f>
        <v>Active</v>
      </c>
      <c r="S1882" t="str">
        <f>IFERROR(VLOOKUP(Table1[[#This Row],[Salesflo AppUser Code]],HIE!$A:$B,2,FALSE),0)</f>
        <v>Active</v>
      </c>
      <c r="T1882" t="s">
        <v>2772</v>
      </c>
      <c r="U1882" t="s">
        <v>2907</v>
      </c>
      <c r="V1882" t="s">
        <v>4360</v>
      </c>
      <c r="W1882" t="s">
        <v>1422</v>
      </c>
      <c r="X1882" t="str">
        <f>IFERROR(VLOOKUP( Table1[[#This Row],[Trim Distributor Code]],Sheet1!$A:$J,10,FALSE),0)</f>
        <v>Active</v>
      </c>
    </row>
    <row r="1883" spans="1:24" hidden="1" x14ac:dyDescent="0.3">
      <c r="A1883" t="s">
        <v>5071</v>
      </c>
      <c r="B1883" t="s">
        <v>1364</v>
      </c>
      <c r="C1883" t="s">
        <v>5007</v>
      </c>
      <c r="D1883" t="s">
        <v>1412</v>
      </c>
      <c r="E1883" t="s">
        <v>5002</v>
      </c>
      <c r="F1883" t="s">
        <v>2778</v>
      </c>
      <c r="G1883" t="s">
        <v>2542</v>
      </c>
      <c r="H1883" t="s">
        <v>4390</v>
      </c>
      <c r="I1883" t="s">
        <v>4843</v>
      </c>
      <c r="J1883" t="s">
        <v>2543</v>
      </c>
      <c r="K1883">
        <v>2</v>
      </c>
      <c r="L1883" s="2" t="s">
        <v>1412</v>
      </c>
      <c r="M1883" s="2">
        <f ca="1">Table1[[#This Row],[Cases]]*Table1[[#This Row],[Pack Size]]</f>
        <v>0</v>
      </c>
      <c r="N1883" s="1">
        <f ca="1">Table1[[#This Row],[Cases]]*Table1[[#This Row],[Pack Size]]</f>
        <v>960</v>
      </c>
      <c r="O1883" s="1">
        <f>IFERROR(VLOOKUP(Table1[[#This Row],[SKU Code]],'SKU Size'!$G:$H,2,FALSE),0)*Table1[[#This Row],[Cases]]</f>
        <v>9985.9706955503534</v>
      </c>
      <c r="P1883" t="str">
        <f t="shared" si="31"/>
        <v>D0311</v>
      </c>
      <c r="Q1883" t="str">
        <f>IFERROR(VLOOKUP(Table1[[#This Row],[Trim Distributor Code]],Sheet1!$N:$O,2,FALSE),0)</f>
        <v>D0311</v>
      </c>
      <c r="R1883" t="str">
        <f>IFERROR(VLOOKUP(Table1[[#This Row],[Salesflo AppUser Code]],HIE!$A:$B,2,FALSE),0)</f>
        <v>Active</v>
      </c>
      <c r="S1883" t="str">
        <f>IFERROR(VLOOKUP(Table1[[#This Row],[Salesflo AppUser Code]],HIE!$A:$B,2,FALSE),0)</f>
        <v>Active</v>
      </c>
      <c r="T1883" t="s">
        <v>2772</v>
      </c>
      <c r="U1883" t="s">
        <v>2907</v>
      </c>
      <c r="V1883" t="s">
        <v>2268</v>
      </c>
      <c r="W1883" t="s">
        <v>2542</v>
      </c>
      <c r="X1883" t="str">
        <f>IFERROR(VLOOKUP( Table1[[#This Row],[Trim Distributor Code]],Sheet1!$A:$J,10,FALSE),0)</f>
        <v>Active</v>
      </c>
    </row>
    <row r="1884" spans="1:24" hidden="1" x14ac:dyDescent="0.3">
      <c r="A1884" t="s">
        <v>5071</v>
      </c>
      <c r="B1884" t="s">
        <v>1364</v>
      </c>
      <c r="C1884" t="s">
        <v>5007</v>
      </c>
      <c r="D1884" t="s">
        <v>1412</v>
      </c>
      <c r="E1884" t="s">
        <v>5002</v>
      </c>
      <c r="F1884" t="s">
        <v>2778</v>
      </c>
      <c r="G1884" t="s">
        <v>2581</v>
      </c>
      <c r="H1884" t="s">
        <v>2582</v>
      </c>
      <c r="I1884" t="s">
        <v>5005</v>
      </c>
      <c r="J1884" t="s">
        <v>15</v>
      </c>
      <c r="K1884">
        <v>1</v>
      </c>
      <c r="L1884" s="2" t="s">
        <v>1412</v>
      </c>
      <c r="M1884" s="2">
        <f ca="1">Table1[[#This Row],[Cases]]*Table1[[#This Row],[Pack Size]]</f>
        <v>0</v>
      </c>
      <c r="N1884" s="1">
        <f ca="1">Table1[[#This Row],[Cases]]*Table1[[#This Row],[Pack Size]]</f>
        <v>144</v>
      </c>
      <c r="O1884" s="1">
        <f>IFERROR(VLOOKUP(Table1[[#This Row],[SKU Code]],'SKU Size'!$G:$H,2,FALSE),0)*Table1[[#This Row],[Cases]]</f>
        <v>5525.4887765477251</v>
      </c>
      <c r="P1884" t="str">
        <f t="shared" si="31"/>
        <v>D0311</v>
      </c>
      <c r="Q1884" t="str">
        <f>IFERROR(VLOOKUP(Table1[[#This Row],[Trim Distributor Code]],Sheet1!$N:$O,2,FALSE),0)</f>
        <v>D0311</v>
      </c>
      <c r="R1884" t="str">
        <f>IFERROR(VLOOKUP(Table1[[#This Row],[Salesflo AppUser Code]],HIE!$A:$B,2,FALSE),0)</f>
        <v>Active</v>
      </c>
      <c r="S1884" t="str">
        <f>IFERROR(VLOOKUP(Table1[[#This Row],[Salesflo AppUser Code]],HIE!$A:$B,2,FALSE),0)</f>
        <v>Active</v>
      </c>
      <c r="T1884" t="s">
        <v>2772</v>
      </c>
      <c r="U1884" t="s">
        <v>2907</v>
      </c>
      <c r="V1884" t="s">
        <v>2582</v>
      </c>
      <c r="W1884" t="s">
        <v>2590</v>
      </c>
      <c r="X1884" t="str">
        <f>IFERROR(VLOOKUP( Table1[[#This Row],[Trim Distributor Code]],Sheet1!$A:$J,10,FALSE),0)</f>
        <v>Active</v>
      </c>
    </row>
    <row r="1885" spans="1:24" hidden="1" x14ac:dyDescent="0.3">
      <c r="A1885" t="s">
        <v>5071</v>
      </c>
      <c r="B1885" t="s">
        <v>1370</v>
      </c>
      <c r="C1885" t="s">
        <v>5008</v>
      </c>
      <c r="D1885" t="s">
        <v>1412</v>
      </c>
      <c r="E1885" t="s">
        <v>5002</v>
      </c>
      <c r="F1885" t="s">
        <v>2778</v>
      </c>
      <c r="G1885" t="s">
        <v>4521</v>
      </c>
      <c r="H1885" t="s">
        <v>4106</v>
      </c>
      <c r="I1885" t="s">
        <v>4538</v>
      </c>
      <c r="J1885" t="s">
        <v>11</v>
      </c>
      <c r="K1885">
        <v>205</v>
      </c>
      <c r="L1885" s="2" t="s">
        <v>1412</v>
      </c>
      <c r="M1885" s="2">
        <f ca="1">Table1[[#This Row],[Cases]]*Table1[[#This Row],[Pack Size]]</f>
        <v>0</v>
      </c>
      <c r="N1885" s="1">
        <f ca="1">Table1[[#This Row],[Cases]]*Table1[[#This Row],[Pack Size]]</f>
        <v>72160</v>
      </c>
      <c r="O1885" s="1">
        <f>IFERROR(VLOOKUP(Table1[[#This Row],[SKU Code]],'SKU Size'!$G:$H,2,FALSE),0)*Table1[[#This Row],[Cases]]</f>
        <v>1796773.3875915513</v>
      </c>
      <c r="P1885" t="str">
        <f t="shared" si="31"/>
        <v>D0311</v>
      </c>
      <c r="Q1885" t="str">
        <f>IFERROR(VLOOKUP(Table1[[#This Row],[Trim Distributor Code]],Sheet1!$N:$O,2,FALSE),0)</f>
        <v>D0311</v>
      </c>
      <c r="R1885" t="str">
        <f>IFERROR(VLOOKUP(Table1[[#This Row],[Salesflo AppUser Code]],HIE!$A:$B,2,FALSE),0)</f>
        <v>Active</v>
      </c>
      <c r="S1885" t="str">
        <f>IFERROR(VLOOKUP(Table1[[#This Row],[Salesflo AppUser Code]],HIE!$A:$B,2,FALSE),0)</f>
        <v>Active</v>
      </c>
      <c r="T1885" t="s">
        <v>2772</v>
      </c>
      <c r="U1885" t="s">
        <v>2907</v>
      </c>
      <c r="V1885" t="s">
        <v>1444</v>
      </c>
      <c r="W1885" t="s">
        <v>1688</v>
      </c>
      <c r="X1885" t="str">
        <f>IFERROR(VLOOKUP( Table1[[#This Row],[Trim Distributor Code]],Sheet1!$A:$J,10,FALSE),0)</f>
        <v>Active</v>
      </c>
    </row>
    <row r="1886" spans="1:24" hidden="1" x14ac:dyDescent="0.3">
      <c r="A1886" t="s">
        <v>5071</v>
      </c>
      <c r="B1886" t="s">
        <v>1370</v>
      </c>
      <c r="C1886" t="s">
        <v>5008</v>
      </c>
      <c r="D1886" t="s">
        <v>1412</v>
      </c>
      <c r="E1886" t="s">
        <v>5002</v>
      </c>
      <c r="F1886" t="s">
        <v>2778</v>
      </c>
      <c r="G1886" t="s">
        <v>4107</v>
      </c>
      <c r="H1886" t="s">
        <v>4106</v>
      </c>
      <c r="I1886" t="s">
        <v>4747</v>
      </c>
      <c r="J1886" t="s">
        <v>1954</v>
      </c>
      <c r="K1886">
        <v>2</v>
      </c>
      <c r="L1886" s="2" t="s">
        <v>1412</v>
      </c>
      <c r="M1886" s="2">
        <f ca="1">Table1[[#This Row],[Cases]]*Table1[[#This Row],[Pack Size]]</f>
        <v>0</v>
      </c>
      <c r="N1886" s="1">
        <f ca="1">Table1[[#This Row],[Cases]]*Table1[[#This Row],[Pack Size]]</f>
        <v>576</v>
      </c>
      <c r="O1886" s="1">
        <f>IFERROR(VLOOKUP(Table1[[#This Row],[SKU Code]],'SKU Size'!$G:$H,2,FALSE),0)*Table1[[#This Row],[Cases]]</f>
        <v>16404.400133828407</v>
      </c>
      <c r="P1886" t="str">
        <f t="shared" si="31"/>
        <v>D0311</v>
      </c>
      <c r="Q1886" t="str">
        <f>IFERROR(VLOOKUP(Table1[[#This Row],[Trim Distributor Code]],Sheet1!$N:$O,2,FALSE),0)</f>
        <v>D0311</v>
      </c>
      <c r="R1886" t="str">
        <f>IFERROR(VLOOKUP(Table1[[#This Row],[Salesflo AppUser Code]],HIE!$A:$B,2,FALSE),0)</f>
        <v>Active</v>
      </c>
      <c r="S1886" t="str">
        <f>IFERROR(VLOOKUP(Table1[[#This Row],[Salesflo AppUser Code]],HIE!$A:$B,2,FALSE),0)</f>
        <v>Active</v>
      </c>
      <c r="T1886" t="s">
        <v>2772</v>
      </c>
      <c r="U1886" t="s">
        <v>2907</v>
      </c>
      <c r="V1886" t="s">
        <v>1444</v>
      </c>
      <c r="W1886" t="s">
        <v>1867</v>
      </c>
      <c r="X1886" t="str">
        <f>IFERROR(VLOOKUP( Table1[[#This Row],[Trim Distributor Code]],Sheet1!$A:$J,10,FALSE),0)</f>
        <v>Active</v>
      </c>
    </row>
    <row r="1887" spans="1:24" hidden="1" x14ac:dyDescent="0.3">
      <c r="A1887" t="s">
        <v>5071</v>
      </c>
      <c r="B1887" t="s">
        <v>1370</v>
      </c>
      <c r="C1887" t="s">
        <v>5008</v>
      </c>
      <c r="D1887" t="s">
        <v>1412</v>
      </c>
      <c r="E1887" t="s">
        <v>5002</v>
      </c>
      <c r="F1887" t="s">
        <v>2778</v>
      </c>
      <c r="G1887" t="s">
        <v>4108</v>
      </c>
      <c r="H1887" t="s">
        <v>4109</v>
      </c>
      <c r="I1887" t="s">
        <v>4566</v>
      </c>
      <c r="J1887" t="s">
        <v>13</v>
      </c>
      <c r="K1887">
        <v>3</v>
      </c>
      <c r="L1887" s="2" t="s">
        <v>1412</v>
      </c>
      <c r="M1887" s="2">
        <f ca="1">Table1[[#This Row],[Cases]]*Table1[[#This Row],[Pack Size]]</f>
        <v>0</v>
      </c>
      <c r="N1887" s="1">
        <f ca="1">Table1[[#This Row],[Cases]]*Table1[[#This Row],[Pack Size]]</f>
        <v>300</v>
      </c>
      <c r="O1887" s="1">
        <f>IFERROR(VLOOKUP(Table1[[#This Row],[SKU Code]],'SKU Size'!$G:$H,2,FALSE),0)*Table1[[#This Row],[Cases]]</f>
        <v>31706.022177914121</v>
      </c>
      <c r="P1887" t="str">
        <f t="shared" si="31"/>
        <v>D0311</v>
      </c>
      <c r="Q1887" t="str">
        <f>IFERROR(VLOOKUP(Table1[[#This Row],[Trim Distributor Code]],Sheet1!$N:$O,2,FALSE),0)</f>
        <v>D0311</v>
      </c>
      <c r="R1887" t="str">
        <f>IFERROR(VLOOKUP(Table1[[#This Row],[Salesflo AppUser Code]],HIE!$A:$B,2,FALSE),0)</f>
        <v>Active</v>
      </c>
      <c r="S1887" t="str">
        <f>IFERROR(VLOOKUP(Table1[[#This Row],[Salesflo AppUser Code]],HIE!$A:$B,2,FALSE),0)</f>
        <v>Active</v>
      </c>
      <c r="T1887" t="s">
        <v>2772</v>
      </c>
      <c r="U1887" t="s">
        <v>2907</v>
      </c>
      <c r="V1887" t="s">
        <v>1423</v>
      </c>
      <c r="W1887" t="s">
        <v>1659</v>
      </c>
      <c r="X1887" t="str">
        <f>IFERROR(VLOOKUP( Table1[[#This Row],[Trim Distributor Code]],Sheet1!$A:$J,10,FALSE),0)</f>
        <v>Active</v>
      </c>
    </row>
    <row r="1888" spans="1:24" hidden="1" x14ac:dyDescent="0.3">
      <c r="A1888" t="s">
        <v>5071</v>
      </c>
      <c r="B1888" t="s">
        <v>1370</v>
      </c>
      <c r="C1888" t="s">
        <v>5008</v>
      </c>
      <c r="D1888" t="s">
        <v>1412</v>
      </c>
      <c r="E1888" t="s">
        <v>5002</v>
      </c>
      <c r="F1888" t="s">
        <v>2778</v>
      </c>
      <c r="G1888" t="s">
        <v>4110</v>
      </c>
      <c r="H1888" t="s">
        <v>4109</v>
      </c>
      <c r="I1888" t="s">
        <v>4539</v>
      </c>
      <c r="J1888" t="s">
        <v>1682</v>
      </c>
      <c r="K1888">
        <v>1</v>
      </c>
      <c r="L1888" s="2" t="s">
        <v>1412</v>
      </c>
      <c r="M1888" s="2">
        <f ca="1">Table1[[#This Row],[Cases]]*Table1[[#This Row],[Pack Size]]</f>
        <v>0</v>
      </c>
      <c r="N1888" s="1">
        <f ca="1">Table1[[#This Row],[Cases]]*Table1[[#This Row],[Pack Size]]</f>
        <v>100</v>
      </c>
      <c r="O1888" s="1">
        <f>IFERROR(VLOOKUP(Table1[[#This Row],[SKU Code]],'SKU Size'!$G:$H,2,FALSE),0)*Table1[[#This Row],[Cases]]</f>
        <v>7547.1347355163707</v>
      </c>
      <c r="P1888" t="str">
        <f t="shared" si="31"/>
        <v>D0311</v>
      </c>
      <c r="Q1888" t="str">
        <f>IFERROR(VLOOKUP(Table1[[#This Row],[Trim Distributor Code]],Sheet1!$N:$O,2,FALSE),0)</f>
        <v>D0311</v>
      </c>
      <c r="R1888" t="str">
        <f>IFERROR(VLOOKUP(Table1[[#This Row],[Salesflo AppUser Code]],HIE!$A:$B,2,FALSE),0)</f>
        <v>Active</v>
      </c>
      <c r="S1888" t="str">
        <f>IFERROR(VLOOKUP(Table1[[#This Row],[Salesflo AppUser Code]],HIE!$A:$B,2,FALSE),0)</f>
        <v>Active</v>
      </c>
      <c r="T1888" t="s">
        <v>2772</v>
      </c>
      <c r="U1888" t="s">
        <v>2907</v>
      </c>
      <c r="V1888" t="s">
        <v>1423</v>
      </c>
      <c r="W1888" t="s">
        <v>1679</v>
      </c>
      <c r="X1888" t="str">
        <f>IFERROR(VLOOKUP( Table1[[#This Row],[Trim Distributor Code]],Sheet1!$A:$J,10,FALSE),0)</f>
        <v>Active</v>
      </c>
    </row>
    <row r="1889" spans="1:24" hidden="1" x14ac:dyDescent="0.3">
      <c r="A1889" t="s">
        <v>5071</v>
      </c>
      <c r="B1889" t="s">
        <v>1370</v>
      </c>
      <c r="C1889" t="s">
        <v>5008</v>
      </c>
      <c r="D1889" t="s">
        <v>1412</v>
      </c>
      <c r="E1889" t="s">
        <v>5002</v>
      </c>
      <c r="F1889" t="s">
        <v>2778</v>
      </c>
      <c r="G1889" t="s">
        <v>4112</v>
      </c>
      <c r="H1889" t="s">
        <v>4109</v>
      </c>
      <c r="I1889" t="s">
        <v>4749</v>
      </c>
      <c r="J1889" t="s">
        <v>1877</v>
      </c>
      <c r="K1889" s="1">
        <v>2</v>
      </c>
      <c r="L1889" s="1" t="s">
        <v>1412</v>
      </c>
      <c r="M1889" s="2">
        <f ca="1">Table1[[#This Row],[Cases]]*Table1[[#This Row],[Pack Size]]</f>
        <v>0</v>
      </c>
      <c r="N1889" s="1">
        <f ca="1">Table1[[#This Row],[Cases]]*Table1[[#This Row],[Pack Size]]</f>
        <v>200</v>
      </c>
      <c r="O1889" s="1">
        <f>IFERROR(VLOOKUP(Table1[[#This Row],[SKU Code]],'SKU Size'!$G:$H,2,FALSE),0)*Table1[[#This Row],[Cases]]</f>
        <v>24753.089456746304</v>
      </c>
      <c r="P1889" t="str">
        <f t="shared" si="31"/>
        <v>D0311</v>
      </c>
      <c r="Q1889" t="str">
        <f>IFERROR(VLOOKUP(Table1[[#This Row],[Trim Distributor Code]],Sheet1!$N:$O,2,FALSE),0)</f>
        <v>D0311</v>
      </c>
      <c r="R1889" t="str">
        <f>IFERROR(VLOOKUP(Table1[[#This Row],[Salesflo AppUser Code]],HIE!$A:$B,2,FALSE),0)</f>
        <v>Active</v>
      </c>
      <c r="S1889" t="str">
        <f>IFERROR(VLOOKUP(Table1[[#This Row],[Salesflo AppUser Code]],HIE!$A:$B,2,FALSE),0)</f>
        <v>Active</v>
      </c>
      <c r="T1889" t="s">
        <v>2772</v>
      </c>
      <c r="U1889" t="s">
        <v>2907</v>
      </c>
      <c r="V1889" t="s">
        <v>1423</v>
      </c>
      <c r="W1889" t="s">
        <v>1868</v>
      </c>
      <c r="X1889" t="str">
        <f>IFERROR(VLOOKUP( Table1[[#This Row],[Trim Distributor Code]],Sheet1!$A:$J,10,FALSE),0)</f>
        <v>Active</v>
      </c>
    </row>
    <row r="1890" spans="1:24" hidden="1" x14ac:dyDescent="0.3">
      <c r="A1890" t="s">
        <v>5071</v>
      </c>
      <c r="B1890" t="s">
        <v>1370</v>
      </c>
      <c r="C1890" t="s">
        <v>5008</v>
      </c>
      <c r="D1890" t="s">
        <v>1412</v>
      </c>
      <c r="E1890" t="s">
        <v>5002</v>
      </c>
      <c r="F1890" t="s">
        <v>2778</v>
      </c>
      <c r="G1890" t="s">
        <v>4111</v>
      </c>
      <c r="H1890" t="s">
        <v>4109</v>
      </c>
      <c r="I1890" t="s">
        <v>4638</v>
      </c>
      <c r="J1890" t="s">
        <v>1440</v>
      </c>
      <c r="K1890">
        <v>3</v>
      </c>
      <c r="L1890" s="2" t="s">
        <v>1412</v>
      </c>
      <c r="M1890" s="2">
        <f ca="1">Table1[[#This Row],[Cases]]*Table1[[#This Row],[Pack Size]]</f>
        <v>0</v>
      </c>
      <c r="N1890" s="1">
        <f ca="1">Table1[[#This Row],[Cases]]*Table1[[#This Row],[Pack Size]]</f>
        <v>300</v>
      </c>
      <c r="O1890" s="1">
        <f>IFERROR(VLOOKUP(Table1[[#This Row],[SKU Code]],'SKU Size'!$G:$H,2,FALSE),0)*Table1[[#This Row],[Cases]]</f>
        <v>30463.644250641279</v>
      </c>
      <c r="P1890" t="str">
        <f t="shared" si="31"/>
        <v>D0311</v>
      </c>
      <c r="Q1890" t="str">
        <f>IFERROR(VLOOKUP(Table1[[#This Row],[Trim Distributor Code]],Sheet1!$N:$O,2,FALSE),0)</f>
        <v>D0311</v>
      </c>
      <c r="R1890" t="str">
        <f>IFERROR(VLOOKUP(Table1[[#This Row],[Salesflo AppUser Code]],HIE!$A:$B,2,FALSE),0)</f>
        <v>Active</v>
      </c>
      <c r="S1890" t="str">
        <f>IFERROR(VLOOKUP(Table1[[#This Row],[Salesflo AppUser Code]],HIE!$A:$B,2,FALSE),0)</f>
        <v>Active</v>
      </c>
      <c r="T1890" t="s">
        <v>2772</v>
      </c>
      <c r="U1890" t="s">
        <v>2907</v>
      </c>
      <c r="V1890" t="s">
        <v>1423</v>
      </c>
      <c r="W1890" t="s">
        <v>1431</v>
      </c>
      <c r="X1890" t="str">
        <f>IFERROR(VLOOKUP( Table1[[#This Row],[Trim Distributor Code]],Sheet1!$A:$J,10,FALSE),0)</f>
        <v>Active</v>
      </c>
    </row>
    <row r="1891" spans="1:24" hidden="1" x14ac:dyDescent="0.3">
      <c r="A1891" t="s">
        <v>5071</v>
      </c>
      <c r="B1891" t="s">
        <v>1370</v>
      </c>
      <c r="C1891" t="s">
        <v>5008</v>
      </c>
      <c r="D1891" t="s">
        <v>1412</v>
      </c>
      <c r="E1891" t="s">
        <v>5002</v>
      </c>
      <c r="F1891" t="s">
        <v>2778</v>
      </c>
      <c r="G1891" t="s">
        <v>4521</v>
      </c>
      <c r="H1891" t="s">
        <v>4113</v>
      </c>
      <c r="I1891" t="s">
        <v>4540</v>
      </c>
      <c r="J1891" t="s">
        <v>14</v>
      </c>
      <c r="K1891">
        <v>4</v>
      </c>
      <c r="L1891" s="2" t="s">
        <v>1412</v>
      </c>
      <c r="M1891" s="2">
        <f ca="1">Table1[[#This Row],[Cases]]*Table1[[#This Row],[Pack Size]]</f>
        <v>0</v>
      </c>
      <c r="N1891" s="1">
        <f ca="1">Table1[[#This Row],[Cases]]*Table1[[#This Row],[Pack Size]]</f>
        <v>96</v>
      </c>
      <c r="O1891" s="1">
        <f>IFERROR(VLOOKUP(Table1[[#This Row],[SKU Code]],'SKU Size'!$G:$H,2,FALSE),0)*Table1[[#This Row],[Cases]]</f>
        <v>14365.89306100244</v>
      </c>
      <c r="P1891" t="str">
        <f t="shared" si="31"/>
        <v>D0311</v>
      </c>
      <c r="Q1891" t="str">
        <f>IFERROR(VLOOKUP(Table1[[#This Row],[Trim Distributor Code]],Sheet1!$N:$O,2,FALSE),0)</f>
        <v>D0311</v>
      </c>
      <c r="R1891" t="str">
        <f>IFERROR(VLOOKUP(Table1[[#This Row],[Salesflo AppUser Code]],HIE!$A:$B,2,FALSE),0)</f>
        <v>Active</v>
      </c>
      <c r="S1891" t="str">
        <f>IFERROR(VLOOKUP(Table1[[#This Row],[Salesflo AppUser Code]],HIE!$A:$B,2,FALSE),0)</f>
        <v>Active</v>
      </c>
      <c r="T1891" t="s">
        <v>2772</v>
      </c>
      <c r="U1891" t="s">
        <v>2907</v>
      </c>
      <c r="V1891" t="s">
        <v>1632</v>
      </c>
      <c r="W1891" t="s">
        <v>1688</v>
      </c>
      <c r="X1891" t="str">
        <f>IFERROR(VLOOKUP( Table1[[#This Row],[Trim Distributor Code]],Sheet1!$A:$J,10,FALSE),0)</f>
        <v>Active</v>
      </c>
    </row>
    <row r="1892" spans="1:24" hidden="1" x14ac:dyDescent="0.3">
      <c r="A1892" t="s">
        <v>5071</v>
      </c>
      <c r="B1892" t="s">
        <v>1370</v>
      </c>
      <c r="C1892" t="s">
        <v>5008</v>
      </c>
      <c r="D1892" t="s">
        <v>1412</v>
      </c>
      <c r="E1892" t="s">
        <v>5002</v>
      </c>
      <c r="F1892" t="s">
        <v>2778</v>
      </c>
      <c r="G1892" t="s">
        <v>4111</v>
      </c>
      <c r="H1892" t="s">
        <v>4113</v>
      </c>
      <c r="I1892" t="s">
        <v>4541</v>
      </c>
      <c r="J1892" t="s">
        <v>1656</v>
      </c>
      <c r="K1892">
        <v>3</v>
      </c>
      <c r="L1892" s="2" t="s">
        <v>1412</v>
      </c>
      <c r="M1892" s="2">
        <f ca="1">Table1[[#This Row],[Cases]]*Table1[[#This Row],[Pack Size]]</f>
        <v>0</v>
      </c>
      <c r="N1892" s="1">
        <f ca="1">Table1[[#This Row],[Cases]]*Table1[[#This Row],[Pack Size]]</f>
        <v>144</v>
      </c>
      <c r="O1892" s="1">
        <f>IFERROR(VLOOKUP(Table1[[#This Row],[SKU Code]],'SKU Size'!$G:$H,2,FALSE),0)*Table1[[#This Row],[Cases]]</f>
        <v>3011.7446277210265</v>
      </c>
      <c r="P1892" t="str">
        <f t="shared" si="31"/>
        <v>D0311</v>
      </c>
      <c r="Q1892" t="str">
        <f>IFERROR(VLOOKUP(Table1[[#This Row],[Trim Distributor Code]],Sheet1!$N:$O,2,FALSE),0)</f>
        <v>D0311</v>
      </c>
      <c r="R1892" t="str">
        <f>IFERROR(VLOOKUP(Table1[[#This Row],[Salesflo AppUser Code]],HIE!$A:$B,2,FALSE),0)</f>
        <v>Active</v>
      </c>
      <c r="S1892" t="str">
        <f>IFERROR(VLOOKUP(Table1[[#This Row],[Salesflo AppUser Code]],HIE!$A:$B,2,FALSE),0)</f>
        <v>Active</v>
      </c>
      <c r="T1892" t="s">
        <v>2772</v>
      </c>
      <c r="U1892" t="s">
        <v>2907</v>
      </c>
      <c r="V1892" t="s">
        <v>1632</v>
      </c>
      <c r="W1892" t="s">
        <v>1431</v>
      </c>
      <c r="X1892" t="str">
        <f>IFERROR(VLOOKUP( Table1[[#This Row],[Trim Distributor Code]],Sheet1!$A:$J,10,FALSE),0)</f>
        <v>Active</v>
      </c>
    </row>
    <row r="1893" spans="1:24" hidden="1" x14ac:dyDescent="0.3">
      <c r="A1893" t="s">
        <v>5071</v>
      </c>
      <c r="B1893" t="s">
        <v>1370</v>
      </c>
      <c r="C1893" t="s">
        <v>5008</v>
      </c>
      <c r="D1893" t="s">
        <v>1412</v>
      </c>
      <c r="E1893" t="s">
        <v>5002</v>
      </c>
      <c r="F1893" t="s">
        <v>2778</v>
      </c>
      <c r="G1893" t="s">
        <v>4107</v>
      </c>
      <c r="H1893" t="s">
        <v>1606</v>
      </c>
      <c r="I1893" t="s">
        <v>5003</v>
      </c>
      <c r="J1893" t="s">
        <v>1995</v>
      </c>
      <c r="K1893">
        <v>9</v>
      </c>
      <c r="L1893" s="2" t="s">
        <v>1412</v>
      </c>
      <c r="M1893" s="2">
        <f ca="1">Table1[[#This Row],[Cases]]*Table1[[#This Row],[Pack Size]]</f>
        <v>0</v>
      </c>
      <c r="N1893" s="1">
        <f ca="1">Table1[[#This Row],[Cases]]*Table1[[#This Row],[Pack Size]]</f>
        <v>1728</v>
      </c>
      <c r="O1893" s="1">
        <f>IFERROR(VLOOKUP(Table1[[#This Row],[SKU Code]],'SKU Size'!$G:$H,2,FALSE),0)*Table1[[#This Row],[Cases]]</f>
        <v>74752.574368050147</v>
      </c>
      <c r="P1893" t="str">
        <f t="shared" si="31"/>
        <v>D0311</v>
      </c>
      <c r="Q1893" t="str">
        <f>IFERROR(VLOOKUP(Table1[[#This Row],[Trim Distributor Code]],Sheet1!$N:$O,2,FALSE),0)</f>
        <v>D0311</v>
      </c>
      <c r="R1893" t="str">
        <f>IFERROR(VLOOKUP(Table1[[#This Row],[Salesflo AppUser Code]],HIE!$A:$B,2,FALSE),0)</f>
        <v>Active</v>
      </c>
      <c r="S1893" t="str">
        <f>IFERROR(VLOOKUP(Table1[[#This Row],[Salesflo AppUser Code]],HIE!$A:$B,2,FALSE),0)</f>
        <v>Active</v>
      </c>
      <c r="T1893" t="s">
        <v>2772</v>
      </c>
      <c r="U1893" t="s">
        <v>2907</v>
      </c>
      <c r="V1893" t="s">
        <v>1606</v>
      </c>
      <c r="W1893" t="s">
        <v>1867</v>
      </c>
      <c r="X1893" t="str">
        <f>IFERROR(VLOOKUP( Table1[[#This Row],[Trim Distributor Code]],Sheet1!$A:$J,10,FALSE),0)</f>
        <v>Active</v>
      </c>
    </row>
    <row r="1894" spans="1:24" hidden="1" x14ac:dyDescent="0.3">
      <c r="A1894" t="s">
        <v>5071</v>
      </c>
      <c r="B1894" t="s">
        <v>1370</v>
      </c>
      <c r="C1894" t="s">
        <v>5008</v>
      </c>
      <c r="D1894" t="s">
        <v>1412</v>
      </c>
      <c r="E1894" t="s">
        <v>5002</v>
      </c>
      <c r="F1894" t="s">
        <v>2778</v>
      </c>
      <c r="G1894" t="s">
        <v>1422</v>
      </c>
      <c r="H1894" t="s">
        <v>4360</v>
      </c>
      <c r="I1894" t="s">
        <v>4645</v>
      </c>
      <c r="J1894" t="s">
        <v>4271</v>
      </c>
      <c r="K1894">
        <v>1</v>
      </c>
      <c r="L1894" s="2" t="s">
        <v>1412</v>
      </c>
      <c r="M1894" s="2">
        <f ca="1">Table1[[#This Row],[Cases]]*Table1[[#This Row],[Pack Size]]</f>
        <v>0</v>
      </c>
      <c r="N1894" s="1">
        <f ca="1">Table1[[#This Row],[Cases]]*Table1[[#This Row],[Pack Size]]</f>
        <v>96</v>
      </c>
      <c r="O1894" s="1">
        <f>IFERROR(VLOOKUP(Table1[[#This Row],[SKU Code]],'SKU Size'!$G:$H,2,FALSE),0)*Table1[[#This Row],[Cases]]</f>
        <v>0</v>
      </c>
      <c r="P1894" t="str">
        <f t="shared" si="31"/>
        <v>D0311</v>
      </c>
      <c r="Q1894" t="str">
        <f>IFERROR(VLOOKUP(Table1[[#This Row],[Trim Distributor Code]],Sheet1!$N:$O,2,FALSE),0)</f>
        <v>D0311</v>
      </c>
      <c r="R1894" t="str">
        <f>IFERROR(VLOOKUP(Table1[[#This Row],[Salesflo AppUser Code]],HIE!$A:$B,2,FALSE),0)</f>
        <v>Active</v>
      </c>
      <c r="S1894" t="str">
        <f>IFERROR(VLOOKUP(Table1[[#This Row],[Salesflo AppUser Code]],HIE!$A:$B,2,FALSE),0)</f>
        <v>Active</v>
      </c>
      <c r="T1894" t="s">
        <v>2772</v>
      </c>
      <c r="U1894" t="s">
        <v>2907</v>
      </c>
      <c r="V1894" t="s">
        <v>4360</v>
      </c>
      <c r="W1894" t="s">
        <v>1422</v>
      </c>
      <c r="X1894" t="str">
        <f>IFERROR(VLOOKUP( Table1[[#This Row],[Trim Distributor Code]],Sheet1!$A:$J,10,FALSE),0)</f>
        <v>Active</v>
      </c>
    </row>
    <row r="1895" spans="1:24" hidden="1" x14ac:dyDescent="0.3">
      <c r="A1895" t="s">
        <v>5071</v>
      </c>
      <c r="B1895" t="s">
        <v>1370</v>
      </c>
      <c r="C1895" t="s">
        <v>5008</v>
      </c>
      <c r="D1895" t="s">
        <v>1412</v>
      </c>
      <c r="E1895" t="s">
        <v>5002</v>
      </c>
      <c r="F1895" t="s">
        <v>2778</v>
      </c>
      <c r="G1895" t="s">
        <v>2542</v>
      </c>
      <c r="H1895" t="s">
        <v>4390</v>
      </c>
      <c r="I1895" t="s">
        <v>4843</v>
      </c>
      <c r="J1895" t="s">
        <v>2543</v>
      </c>
      <c r="K1895">
        <v>2</v>
      </c>
      <c r="L1895" s="2" t="s">
        <v>1412</v>
      </c>
      <c r="M1895" s="2">
        <f ca="1">Table1[[#This Row],[Cases]]*Table1[[#This Row],[Pack Size]]</f>
        <v>0</v>
      </c>
      <c r="N1895" s="1">
        <f ca="1">Table1[[#This Row],[Cases]]*Table1[[#This Row],[Pack Size]]</f>
        <v>960</v>
      </c>
      <c r="O1895" s="1">
        <f>IFERROR(VLOOKUP(Table1[[#This Row],[SKU Code]],'SKU Size'!$G:$H,2,FALSE),0)*Table1[[#This Row],[Cases]]</f>
        <v>9985.9706955503534</v>
      </c>
      <c r="P1895" t="str">
        <f t="shared" si="31"/>
        <v>D0311</v>
      </c>
      <c r="Q1895" t="str">
        <f>IFERROR(VLOOKUP(Table1[[#This Row],[Trim Distributor Code]],Sheet1!$N:$O,2,FALSE),0)</f>
        <v>D0311</v>
      </c>
      <c r="R1895" t="str">
        <f>IFERROR(VLOOKUP(Table1[[#This Row],[Salesflo AppUser Code]],HIE!$A:$B,2,FALSE),0)</f>
        <v>Active</v>
      </c>
      <c r="S1895" t="str">
        <f>IFERROR(VLOOKUP(Table1[[#This Row],[Salesflo AppUser Code]],HIE!$A:$B,2,FALSE),0)</f>
        <v>Active</v>
      </c>
      <c r="T1895" t="s">
        <v>2772</v>
      </c>
      <c r="U1895" t="s">
        <v>2907</v>
      </c>
      <c r="V1895" t="s">
        <v>2268</v>
      </c>
      <c r="W1895" t="s">
        <v>2542</v>
      </c>
      <c r="X1895" t="str">
        <f>IFERROR(VLOOKUP( Table1[[#This Row],[Trim Distributor Code]],Sheet1!$A:$J,10,FALSE),0)</f>
        <v>Active</v>
      </c>
    </row>
    <row r="1896" spans="1:24" hidden="1" x14ac:dyDescent="0.3">
      <c r="A1896" t="s">
        <v>5071</v>
      </c>
      <c r="B1896" t="s">
        <v>1370</v>
      </c>
      <c r="C1896" t="s">
        <v>5008</v>
      </c>
      <c r="D1896" t="s">
        <v>1412</v>
      </c>
      <c r="E1896" t="s">
        <v>5002</v>
      </c>
      <c r="F1896" t="s">
        <v>2778</v>
      </c>
      <c r="G1896" t="s">
        <v>2581</v>
      </c>
      <c r="H1896" t="s">
        <v>2582</v>
      </c>
      <c r="I1896" t="s">
        <v>5005</v>
      </c>
      <c r="J1896" t="s">
        <v>15</v>
      </c>
      <c r="K1896">
        <v>1</v>
      </c>
      <c r="L1896" s="2" t="s">
        <v>1412</v>
      </c>
      <c r="M1896" s="2">
        <f ca="1">Table1[[#This Row],[Cases]]*Table1[[#This Row],[Pack Size]]</f>
        <v>0</v>
      </c>
      <c r="N1896" s="1">
        <f ca="1">Table1[[#This Row],[Cases]]*Table1[[#This Row],[Pack Size]]</f>
        <v>144</v>
      </c>
      <c r="O1896" s="1">
        <f>IFERROR(VLOOKUP(Table1[[#This Row],[SKU Code]],'SKU Size'!$G:$H,2,FALSE),0)*Table1[[#This Row],[Cases]]</f>
        <v>5525.4887765477251</v>
      </c>
      <c r="P1896" t="str">
        <f t="shared" si="31"/>
        <v>D0311</v>
      </c>
      <c r="Q1896" t="str">
        <f>IFERROR(VLOOKUP(Table1[[#This Row],[Trim Distributor Code]],Sheet1!$N:$O,2,FALSE),0)</f>
        <v>D0311</v>
      </c>
      <c r="R1896" t="str">
        <f>IFERROR(VLOOKUP(Table1[[#This Row],[Salesflo AppUser Code]],HIE!$A:$B,2,FALSE),0)</f>
        <v>Active</v>
      </c>
      <c r="S1896" t="str">
        <f>IFERROR(VLOOKUP(Table1[[#This Row],[Salesflo AppUser Code]],HIE!$A:$B,2,FALSE),0)</f>
        <v>Active</v>
      </c>
      <c r="T1896" t="s">
        <v>2772</v>
      </c>
      <c r="U1896" t="s">
        <v>2907</v>
      </c>
      <c r="V1896" t="s">
        <v>2582</v>
      </c>
      <c r="W1896" t="s">
        <v>2590</v>
      </c>
      <c r="X1896" t="str">
        <f>IFERROR(VLOOKUP( Table1[[#This Row],[Trim Distributor Code]],Sheet1!$A:$J,10,FALSE),0)</f>
        <v>Active</v>
      </c>
    </row>
    <row r="1897" spans="1:24" hidden="1" x14ac:dyDescent="0.3">
      <c r="A1897" t="s">
        <v>5071</v>
      </c>
      <c r="B1897" t="s">
        <v>1371</v>
      </c>
      <c r="C1897" t="s">
        <v>5009</v>
      </c>
      <c r="D1897" t="s">
        <v>1412</v>
      </c>
      <c r="E1897" t="s">
        <v>5002</v>
      </c>
      <c r="F1897" t="s">
        <v>2778</v>
      </c>
      <c r="G1897" t="s">
        <v>4521</v>
      </c>
      <c r="H1897" t="s">
        <v>4106</v>
      </c>
      <c r="I1897" t="s">
        <v>4538</v>
      </c>
      <c r="J1897" t="s">
        <v>11</v>
      </c>
      <c r="K1897">
        <v>145</v>
      </c>
      <c r="L1897" s="2" t="s">
        <v>1412</v>
      </c>
      <c r="M1897" s="2">
        <f ca="1">Table1[[#This Row],[Cases]]*Table1[[#This Row],[Pack Size]]</f>
        <v>0</v>
      </c>
      <c r="N1897" s="1">
        <f ca="1">Table1[[#This Row],[Cases]]*Table1[[#This Row],[Pack Size]]</f>
        <v>51040</v>
      </c>
      <c r="O1897" s="1">
        <f>IFERROR(VLOOKUP(Table1[[#This Row],[SKU Code]],'SKU Size'!$G:$H,2,FALSE),0)*Table1[[#This Row],[Cases]]</f>
        <v>1270888.4936623166</v>
      </c>
      <c r="P1897" t="str">
        <f t="shared" si="31"/>
        <v>D0311</v>
      </c>
      <c r="Q1897" t="str">
        <f>IFERROR(VLOOKUP(Table1[[#This Row],[Trim Distributor Code]],Sheet1!$N:$O,2,FALSE),0)</f>
        <v>D0311</v>
      </c>
      <c r="R1897" t="str">
        <f>IFERROR(VLOOKUP(Table1[[#This Row],[Salesflo AppUser Code]],HIE!$A:$B,2,FALSE),0)</f>
        <v>Active</v>
      </c>
      <c r="S1897" t="str">
        <f>IFERROR(VLOOKUP(Table1[[#This Row],[Salesflo AppUser Code]],HIE!$A:$B,2,FALSE),0)</f>
        <v>Active</v>
      </c>
      <c r="T1897" t="s">
        <v>2772</v>
      </c>
      <c r="U1897" t="s">
        <v>2907</v>
      </c>
      <c r="V1897" t="s">
        <v>1444</v>
      </c>
      <c r="W1897" t="s">
        <v>1688</v>
      </c>
      <c r="X1897" t="str">
        <f>IFERROR(VLOOKUP( Table1[[#This Row],[Trim Distributor Code]],Sheet1!$A:$J,10,FALSE),0)</f>
        <v>Active</v>
      </c>
    </row>
    <row r="1898" spans="1:24" hidden="1" x14ac:dyDescent="0.3">
      <c r="A1898" t="s">
        <v>5071</v>
      </c>
      <c r="B1898" t="s">
        <v>1371</v>
      </c>
      <c r="C1898" t="s">
        <v>5009</v>
      </c>
      <c r="D1898" t="s">
        <v>1412</v>
      </c>
      <c r="E1898" t="s">
        <v>5002</v>
      </c>
      <c r="F1898" t="s">
        <v>2778</v>
      </c>
      <c r="G1898" t="s">
        <v>4107</v>
      </c>
      <c r="H1898" t="s">
        <v>4106</v>
      </c>
      <c r="I1898" t="s">
        <v>4747</v>
      </c>
      <c r="J1898" t="s">
        <v>1954</v>
      </c>
      <c r="K1898" s="1">
        <v>2</v>
      </c>
      <c r="L1898" s="1" t="s">
        <v>1412</v>
      </c>
      <c r="M1898" s="2">
        <f ca="1">Table1[[#This Row],[Cases]]*Table1[[#This Row],[Pack Size]]</f>
        <v>0</v>
      </c>
      <c r="N1898" s="1">
        <f ca="1">Table1[[#This Row],[Cases]]*Table1[[#This Row],[Pack Size]]</f>
        <v>576</v>
      </c>
      <c r="O1898" s="1">
        <f>IFERROR(VLOOKUP(Table1[[#This Row],[SKU Code]],'SKU Size'!$G:$H,2,FALSE),0)*Table1[[#This Row],[Cases]]</f>
        <v>16404.400133828407</v>
      </c>
      <c r="P1898" t="str">
        <f t="shared" si="31"/>
        <v>D0311</v>
      </c>
      <c r="Q1898" t="str">
        <f>IFERROR(VLOOKUP(Table1[[#This Row],[Trim Distributor Code]],Sheet1!$N:$O,2,FALSE),0)</f>
        <v>D0311</v>
      </c>
      <c r="R1898" t="str">
        <f>IFERROR(VLOOKUP(Table1[[#This Row],[Salesflo AppUser Code]],HIE!$A:$B,2,FALSE),0)</f>
        <v>Active</v>
      </c>
      <c r="S1898" t="str">
        <f>IFERROR(VLOOKUP(Table1[[#This Row],[Salesflo AppUser Code]],HIE!$A:$B,2,FALSE),0)</f>
        <v>Active</v>
      </c>
      <c r="T1898" t="s">
        <v>2772</v>
      </c>
      <c r="U1898" t="s">
        <v>2907</v>
      </c>
      <c r="V1898" t="s">
        <v>1444</v>
      </c>
      <c r="W1898" t="s">
        <v>1867</v>
      </c>
      <c r="X1898" t="str">
        <f>IFERROR(VLOOKUP( Table1[[#This Row],[Trim Distributor Code]],Sheet1!$A:$J,10,FALSE),0)</f>
        <v>Active</v>
      </c>
    </row>
    <row r="1899" spans="1:24" hidden="1" x14ac:dyDescent="0.3">
      <c r="A1899" t="s">
        <v>5071</v>
      </c>
      <c r="B1899" t="s">
        <v>1371</v>
      </c>
      <c r="C1899" t="s">
        <v>5009</v>
      </c>
      <c r="D1899" t="s">
        <v>1412</v>
      </c>
      <c r="E1899" t="s">
        <v>5002</v>
      </c>
      <c r="F1899" t="s">
        <v>2778</v>
      </c>
      <c r="G1899" t="s">
        <v>4112</v>
      </c>
      <c r="H1899" t="s">
        <v>4109</v>
      </c>
      <c r="I1899" t="s">
        <v>4749</v>
      </c>
      <c r="J1899" t="s">
        <v>1877</v>
      </c>
      <c r="K1899">
        <v>2</v>
      </c>
      <c r="L1899" s="2" t="s">
        <v>1412</v>
      </c>
      <c r="M1899" s="2">
        <f ca="1">Table1[[#This Row],[Cases]]*Table1[[#This Row],[Pack Size]]</f>
        <v>0</v>
      </c>
      <c r="N1899" s="1">
        <f ca="1">Table1[[#This Row],[Cases]]*Table1[[#This Row],[Pack Size]]</f>
        <v>200</v>
      </c>
      <c r="O1899" s="1">
        <f>IFERROR(VLOOKUP(Table1[[#This Row],[SKU Code]],'SKU Size'!$G:$H,2,FALSE),0)*Table1[[#This Row],[Cases]]</f>
        <v>24753.089456746304</v>
      </c>
      <c r="P1899" t="str">
        <f t="shared" si="31"/>
        <v>D0311</v>
      </c>
      <c r="Q1899" t="str">
        <f>IFERROR(VLOOKUP(Table1[[#This Row],[Trim Distributor Code]],Sheet1!$N:$O,2,FALSE),0)</f>
        <v>D0311</v>
      </c>
      <c r="R1899" t="str">
        <f>IFERROR(VLOOKUP(Table1[[#This Row],[Salesflo AppUser Code]],HIE!$A:$B,2,FALSE),0)</f>
        <v>Active</v>
      </c>
      <c r="S1899" t="str">
        <f>IFERROR(VLOOKUP(Table1[[#This Row],[Salesflo AppUser Code]],HIE!$A:$B,2,FALSE),0)</f>
        <v>Active</v>
      </c>
      <c r="T1899" t="s">
        <v>2772</v>
      </c>
      <c r="U1899" t="s">
        <v>2907</v>
      </c>
      <c r="V1899" t="s">
        <v>1423</v>
      </c>
      <c r="W1899" t="s">
        <v>1868</v>
      </c>
      <c r="X1899" t="str">
        <f>IFERROR(VLOOKUP( Table1[[#This Row],[Trim Distributor Code]],Sheet1!$A:$J,10,FALSE),0)</f>
        <v>Active</v>
      </c>
    </row>
    <row r="1900" spans="1:24" hidden="1" x14ac:dyDescent="0.3">
      <c r="A1900" t="s">
        <v>5071</v>
      </c>
      <c r="B1900" t="s">
        <v>1371</v>
      </c>
      <c r="C1900" t="s">
        <v>5009</v>
      </c>
      <c r="D1900" t="s">
        <v>1412</v>
      </c>
      <c r="E1900" t="s">
        <v>5002</v>
      </c>
      <c r="F1900" t="s">
        <v>2778</v>
      </c>
      <c r="G1900" t="s">
        <v>4521</v>
      </c>
      <c r="H1900" t="s">
        <v>4113</v>
      </c>
      <c r="I1900" t="s">
        <v>4540</v>
      </c>
      <c r="J1900" t="s">
        <v>14</v>
      </c>
      <c r="K1900">
        <v>3</v>
      </c>
      <c r="L1900" s="2" t="s">
        <v>1412</v>
      </c>
      <c r="M1900" s="2">
        <f ca="1">Table1[[#This Row],[Cases]]*Table1[[#This Row],[Pack Size]]</f>
        <v>0</v>
      </c>
      <c r="N1900" s="1">
        <f ca="1">Table1[[#This Row],[Cases]]*Table1[[#This Row],[Pack Size]]</f>
        <v>72</v>
      </c>
      <c r="O1900" s="1">
        <f>IFERROR(VLOOKUP(Table1[[#This Row],[SKU Code]],'SKU Size'!$G:$H,2,FALSE),0)*Table1[[#This Row],[Cases]]</f>
        <v>10774.41979575183</v>
      </c>
      <c r="P1900" t="str">
        <f t="shared" ref="P1900:P1939" si="32">TRIM(E1900)</f>
        <v>D0311</v>
      </c>
      <c r="Q1900" t="str">
        <f>IFERROR(VLOOKUP(Table1[[#This Row],[Trim Distributor Code]],Sheet1!$N:$O,2,FALSE),0)</f>
        <v>D0311</v>
      </c>
      <c r="R1900" t="str">
        <f>IFERROR(VLOOKUP(Table1[[#This Row],[Salesflo AppUser Code]],HIE!$A:$B,2,FALSE),0)</f>
        <v>Active</v>
      </c>
      <c r="S1900" t="str">
        <f>IFERROR(VLOOKUP(Table1[[#This Row],[Salesflo AppUser Code]],HIE!$A:$B,2,FALSE),0)</f>
        <v>Active</v>
      </c>
      <c r="T1900" t="s">
        <v>2772</v>
      </c>
      <c r="U1900" t="s">
        <v>2907</v>
      </c>
      <c r="V1900" t="s">
        <v>1632</v>
      </c>
      <c r="W1900" t="s">
        <v>1688</v>
      </c>
      <c r="X1900" t="str">
        <f>IFERROR(VLOOKUP( Table1[[#This Row],[Trim Distributor Code]],Sheet1!$A:$J,10,FALSE),0)</f>
        <v>Active</v>
      </c>
    </row>
    <row r="1901" spans="1:24" hidden="1" x14ac:dyDescent="0.3">
      <c r="A1901" t="s">
        <v>5071</v>
      </c>
      <c r="B1901" t="s">
        <v>1371</v>
      </c>
      <c r="C1901" t="s">
        <v>5009</v>
      </c>
      <c r="D1901" t="s">
        <v>1412</v>
      </c>
      <c r="E1901" t="s">
        <v>5002</v>
      </c>
      <c r="F1901" t="s">
        <v>2778</v>
      </c>
      <c r="G1901" t="s">
        <v>4111</v>
      </c>
      <c r="H1901" t="s">
        <v>4113</v>
      </c>
      <c r="I1901" t="s">
        <v>4541</v>
      </c>
      <c r="J1901" t="s">
        <v>1656</v>
      </c>
      <c r="K1901">
        <v>3</v>
      </c>
      <c r="L1901" s="2" t="s">
        <v>1412</v>
      </c>
      <c r="M1901" s="2">
        <f ca="1">Table1[[#This Row],[Cases]]*Table1[[#This Row],[Pack Size]]</f>
        <v>0</v>
      </c>
      <c r="N1901" s="1">
        <f ca="1">Table1[[#This Row],[Cases]]*Table1[[#This Row],[Pack Size]]</f>
        <v>144</v>
      </c>
      <c r="O1901" s="1">
        <f>IFERROR(VLOOKUP(Table1[[#This Row],[SKU Code]],'SKU Size'!$G:$H,2,FALSE),0)*Table1[[#This Row],[Cases]]</f>
        <v>3011.7446277210265</v>
      </c>
      <c r="P1901" t="str">
        <f t="shared" si="32"/>
        <v>D0311</v>
      </c>
      <c r="Q1901" t="str">
        <f>IFERROR(VLOOKUP(Table1[[#This Row],[Trim Distributor Code]],Sheet1!$N:$O,2,FALSE),0)</f>
        <v>D0311</v>
      </c>
      <c r="R1901" t="str">
        <f>IFERROR(VLOOKUP(Table1[[#This Row],[Salesflo AppUser Code]],HIE!$A:$B,2,FALSE),0)</f>
        <v>Active</v>
      </c>
      <c r="S1901" t="str">
        <f>IFERROR(VLOOKUP(Table1[[#This Row],[Salesflo AppUser Code]],HIE!$A:$B,2,FALSE),0)</f>
        <v>Active</v>
      </c>
      <c r="T1901" t="s">
        <v>2772</v>
      </c>
      <c r="U1901" t="s">
        <v>2907</v>
      </c>
      <c r="V1901" t="s">
        <v>1632</v>
      </c>
      <c r="W1901" t="s">
        <v>1431</v>
      </c>
      <c r="X1901" t="str">
        <f>IFERROR(VLOOKUP( Table1[[#This Row],[Trim Distributor Code]],Sheet1!$A:$J,10,FALSE),0)</f>
        <v>Active</v>
      </c>
    </row>
    <row r="1902" spans="1:24" hidden="1" x14ac:dyDescent="0.3">
      <c r="A1902" t="s">
        <v>5071</v>
      </c>
      <c r="B1902" t="s">
        <v>1371</v>
      </c>
      <c r="C1902" t="s">
        <v>5009</v>
      </c>
      <c r="D1902" t="s">
        <v>1412</v>
      </c>
      <c r="E1902" t="s">
        <v>5002</v>
      </c>
      <c r="F1902" t="s">
        <v>2778</v>
      </c>
      <c r="G1902" t="s">
        <v>4107</v>
      </c>
      <c r="H1902" t="s">
        <v>1606</v>
      </c>
      <c r="I1902" t="s">
        <v>5003</v>
      </c>
      <c r="J1902" t="s">
        <v>1995</v>
      </c>
      <c r="K1902">
        <v>4</v>
      </c>
      <c r="L1902" s="2" t="s">
        <v>1412</v>
      </c>
      <c r="M1902" s="2">
        <f ca="1">Table1[[#This Row],[Cases]]*Table1[[#This Row],[Pack Size]]</f>
        <v>0</v>
      </c>
      <c r="N1902" s="1">
        <f ca="1">Table1[[#This Row],[Cases]]*Table1[[#This Row],[Pack Size]]</f>
        <v>768</v>
      </c>
      <c r="O1902" s="1">
        <f>IFERROR(VLOOKUP(Table1[[#This Row],[SKU Code]],'SKU Size'!$G:$H,2,FALSE),0)*Table1[[#This Row],[Cases]]</f>
        <v>33223.366385800065</v>
      </c>
      <c r="P1902" t="str">
        <f t="shared" si="32"/>
        <v>D0311</v>
      </c>
      <c r="Q1902" t="str">
        <f>IFERROR(VLOOKUP(Table1[[#This Row],[Trim Distributor Code]],Sheet1!$N:$O,2,FALSE),0)</f>
        <v>D0311</v>
      </c>
      <c r="R1902" t="str">
        <f>IFERROR(VLOOKUP(Table1[[#This Row],[Salesflo AppUser Code]],HIE!$A:$B,2,FALSE),0)</f>
        <v>Active</v>
      </c>
      <c r="S1902" t="str">
        <f>IFERROR(VLOOKUP(Table1[[#This Row],[Salesflo AppUser Code]],HIE!$A:$B,2,FALSE),0)</f>
        <v>Active</v>
      </c>
      <c r="T1902" t="s">
        <v>2772</v>
      </c>
      <c r="U1902" t="s">
        <v>2907</v>
      </c>
      <c r="V1902" t="s">
        <v>1606</v>
      </c>
      <c r="W1902" t="s">
        <v>1867</v>
      </c>
      <c r="X1902" t="str">
        <f>IFERROR(VLOOKUP( Table1[[#This Row],[Trim Distributor Code]],Sheet1!$A:$J,10,FALSE),0)</f>
        <v>Active</v>
      </c>
    </row>
    <row r="1903" spans="1:24" hidden="1" x14ac:dyDescent="0.3">
      <c r="A1903" t="s">
        <v>5071</v>
      </c>
      <c r="B1903" t="s">
        <v>1371</v>
      </c>
      <c r="C1903" t="s">
        <v>5009</v>
      </c>
      <c r="D1903" t="s">
        <v>1412</v>
      </c>
      <c r="E1903" t="s">
        <v>5002</v>
      </c>
      <c r="F1903" t="s">
        <v>2778</v>
      </c>
      <c r="G1903" t="s">
        <v>1422</v>
      </c>
      <c r="H1903" t="s">
        <v>4360</v>
      </c>
      <c r="I1903" t="s">
        <v>4645</v>
      </c>
      <c r="J1903" t="s">
        <v>4271</v>
      </c>
      <c r="K1903">
        <v>1</v>
      </c>
      <c r="L1903" s="2" t="s">
        <v>1412</v>
      </c>
      <c r="M1903" s="2">
        <f ca="1">Table1[[#This Row],[Cases]]*Table1[[#This Row],[Pack Size]]</f>
        <v>0</v>
      </c>
      <c r="N1903" s="1">
        <f ca="1">Table1[[#This Row],[Cases]]*Table1[[#This Row],[Pack Size]]</f>
        <v>96</v>
      </c>
      <c r="O1903" s="1">
        <f>IFERROR(VLOOKUP(Table1[[#This Row],[SKU Code]],'SKU Size'!$G:$H,2,FALSE),0)*Table1[[#This Row],[Cases]]</f>
        <v>0</v>
      </c>
      <c r="P1903" t="str">
        <f t="shared" si="32"/>
        <v>D0311</v>
      </c>
      <c r="Q1903" t="str">
        <f>IFERROR(VLOOKUP(Table1[[#This Row],[Trim Distributor Code]],Sheet1!$N:$O,2,FALSE),0)</f>
        <v>D0311</v>
      </c>
      <c r="R1903" t="str">
        <f>IFERROR(VLOOKUP(Table1[[#This Row],[Salesflo AppUser Code]],HIE!$A:$B,2,FALSE),0)</f>
        <v>Active</v>
      </c>
      <c r="S1903" t="str">
        <f>IFERROR(VLOOKUP(Table1[[#This Row],[Salesflo AppUser Code]],HIE!$A:$B,2,FALSE),0)</f>
        <v>Active</v>
      </c>
      <c r="T1903" t="s">
        <v>2772</v>
      </c>
      <c r="U1903" t="s">
        <v>2907</v>
      </c>
      <c r="V1903" t="s">
        <v>4360</v>
      </c>
      <c r="W1903" t="s">
        <v>1422</v>
      </c>
      <c r="X1903" t="str">
        <f>IFERROR(VLOOKUP( Table1[[#This Row],[Trim Distributor Code]],Sheet1!$A:$J,10,FALSE),0)</f>
        <v>Active</v>
      </c>
    </row>
    <row r="1904" spans="1:24" hidden="1" x14ac:dyDescent="0.3">
      <c r="A1904" t="s">
        <v>5071</v>
      </c>
      <c r="B1904" t="s">
        <v>1371</v>
      </c>
      <c r="C1904" t="s">
        <v>5009</v>
      </c>
      <c r="D1904" t="s">
        <v>1412</v>
      </c>
      <c r="E1904" t="s">
        <v>5002</v>
      </c>
      <c r="F1904" t="s">
        <v>2778</v>
      </c>
      <c r="G1904" t="s">
        <v>2542</v>
      </c>
      <c r="H1904" t="s">
        <v>4390</v>
      </c>
      <c r="I1904" t="s">
        <v>4843</v>
      </c>
      <c r="J1904" t="s">
        <v>2543</v>
      </c>
      <c r="K1904">
        <v>2</v>
      </c>
      <c r="L1904" s="2" t="s">
        <v>1412</v>
      </c>
      <c r="M1904" s="2">
        <f ca="1">Table1[[#This Row],[Cases]]*Table1[[#This Row],[Pack Size]]</f>
        <v>0</v>
      </c>
      <c r="N1904" s="1">
        <f ca="1">Table1[[#This Row],[Cases]]*Table1[[#This Row],[Pack Size]]</f>
        <v>960</v>
      </c>
      <c r="O1904" s="1">
        <f>IFERROR(VLOOKUP(Table1[[#This Row],[SKU Code]],'SKU Size'!$G:$H,2,FALSE),0)*Table1[[#This Row],[Cases]]</f>
        <v>9985.9706955503534</v>
      </c>
      <c r="P1904" t="str">
        <f t="shared" si="32"/>
        <v>D0311</v>
      </c>
      <c r="Q1904" t="str">
        <f>IFERROR(VLOOKUP(Table1[[#This Row],[Trim Distributor Code]],Sheet1!$N:$O,2,FALSE),0)</f>
        <v>D0311</v>
      </c>
      <c r="R1904" t="str">
        <f>IFERROR(VLOOKUP(Table1[[#This Row],[Salesflo AppUser Code]],HIE!$A:$B,2,FALSE),0)</f>
        <v>Active</v>
      </c>
      <c r="S1904" t="str">
        <f>IFERROR(VLOOKUP(Table1[[#This Row],[Salesflo AppUser Code]],HIE!$A:$B,2,FALSE),0)</f>
        <v>Active</v>
      </c>
      <c r="T1904" t="s">
        <v>2772</v>
      </c>
      <c r="U1904" t="s">
        <v>2907</v>
      </c>
      <c r="V1904" t="s">
        <v>2268</v>
      </c>
      <c r="W1904" t="s">
        <v>2542</v>
      </c>
      <c r="X1904" t="str">
        <f>IFERROR(VLOOKUP( Table1[[#This Row],[Trim Distributor Code]],Sheet1!$A:$J,10,FALSE),0)</f>
        <v>Active</v>
      </c>
    </row>
    <row r="1905" spans="1:24" hidden="1" x14ac:dyDescent="0.3">
      <c r="A1905" t="s">
        <v>5071</v>
      </c>
      <c r="B1905" t="s">
        <v>1371</v>
      </c>
      <c r="C1905" t="s">
        <v>5009</v>
      </c>
      <c r="D1905" t="s">
        <v>1412</v>
      </c>
      <c r="E1905" t="s">
        <v>5002</v>
      </c>
      <c r="F1905" t="s">
        <v>2778</v>
      </c>
      <c r="G1905" t="s">
        <v>2581</v>
      </c>
      <c r="H1905" t="s">
        <v>2616</v>
      </c>
      <c r="I1905" t="s">
        <v>5004</v>
      </c>
      <c r="J1905" t="s">
        <v>16</v>
      </c>
      <c r="K1905" s="1">
        <v>1</v>
      </c>
      <c r="L1905" s="1" t="s">
        <v>1412</v>
      </c>
      <c r="M1905" s="2">
        <f ca="1">Table1[[#This Row],[Cases]]*Table1[[#This Row],[Pack Size]]</f>
        <v>0</v>
      </c>
      <c r="N1905" s="1">
        <f ca="1">Table1[[#This Row],[Cases]]*Table1[[#This Row],[Pack Size]]</f>
        <v>288</v>
      </c>
      <c r="O1905" s="1">
        <f>IFERROR(VLOOKUP(Table1[[#This Row],[SKU Code]],'SKU Size'!$G:$H,2,FALSE),0)*Table1[[#This Row],[Cases]]</f>
        <v>4853.4292677265948</v>
      </c>
      <c r="P1905" t="str">
        <f t="shared" si="32"/>
        <v>D0311</v>
      </c>
      <c r="Q1905" t="str">
        <f>IFERROR(VLOOKUP(Table1[[#This Row],[Trim Distributor Code]],Sheet1!$N:$O,2,FALSE),0)</f>
        <v>D0311</v>
      </c>
      <c r="R1905" t="str">
        <f>IFERROR(VLOOKUP(Table1[[#This Row],[Salesflo AppUser Code]],HIE!$A:$B,2,FALSE),0)</f>
        <v>Active</v>
      </c>
      <c r="S1905" t="str">
        <f>IFERROR(VLOOKUP(Table1[[#This Row],[Salesflo AppUser Code]],HIE!$A:$B,2,FALSE),0)</f>
        <v>Active</v>
      </c>
      <c r="T1905" t="s">
        <v>2772</v>
      </c>
      <c r="U1905" t="s">
        <v>2907</v>
      </c>
      <c r="V1905" t="s">
        <v>2616</v>
      </c>
      <c r="W1905" t="s">
        <v>2617</v>
      </c>
      <c r="X1905" t="str">
        <f>IFERROR(VLOOKUP( Table1[[#This Row],[Trim Distributor Code]],Sheet1!$A:$J,10,FALSE),0)</f>
        <v>Active</v>
      </c>
    </row>
    <row r="1906" spans="1:24" hidden="1" x14ac:dyDescent="0.3">
      <c r="A1906" t="s">
        <v>5071</v>
      </c>
      <c r="B1906" t="s">
        <v>1371</v>
      </c>
      <c r="C1906" t="s">
        <v>5009</v>
      </c>
      <c r="D1906" t="s">
        <v>1412</v>
      </c>
      <c r="E1906" t="s">
        <v>5002</v>
      </c>
      <c r="F1906" t="s">
        <v>2778</v>
      </c>
      <c r="G1906" t="s">
        <v>2581</v>
      </c>
      <c r="H1906" t="s">
        <v>2582</v>
      </c>
      <c r="I1906" t="s">
        <v>5005</v>
      </c>
      <c r="J1906" t="s">
        <v>15</v>
      </c>
      <c r="K1906">
        <v>1</v>
      </c>
      <c r="L1906" s="2" t="s">
        <v>1412</v>
      </c>
      <c r="M1906" s="2">
        <f ca="1">Table1[[#This Row],[Cases]]*Table1[[#This Row],[Pack Size]]</f>
        <v>0</v>
      </c>
      <c r="N1906" s="1">
        <f ca="1">Table1[[#This Row],[Cases]]*Table1[[#This Row],[Pack Size]]</f>
        <v>144</v>
      </c>
      <c r="O1906" s="1">
        <f>IFERROR(VLOOKUP(Table1[[#This Row],[SKU Code]],'SKU Size'!$G:$H,2,FALSE),0)*Table1[[#This Row],[Cases]]</f>
        <v>5525.4887765477251</v>
      </c>
      <c r="P1906" t="str">
        <f t="shared" si="32"/>
        <v>D0311</v>
      </c>
      <c r="Q1906" t="str">
        <f>IFERROR(VLOOKUP(Table1[[#This Row],[Trim Distributor Code]],Sheet1!$N:$O,2,FALSE),0)</f>
        <v>D0311</v>
      </c>
      <c r="R1906" t="str">
        <f>IFERROR(VLOOKUP(Table1[[#This Row],[Salesflo AppUser Code]],HIE!$A:$B,2,FALSE),0)</f>
        <v>Active</v>
      </c>
      <c r="S1906" t="str">
        <f>IFERROR(VLOOKUP(Table1[[#This Row],[Salesflo AppUser Code]],HIE!$A:$B,2,FALSE),0)</f>
        <v>Active</v>
      </c>
      <c r="T1906" t="s">
        <v>2772</v>
      </c>
      <c r="U1906" t="s">
        <v>2907</v>
      </c>
      <c r="V1906" t="s">
        <v>2582</v>
      </c>
      <c r="W1906" t="s">
        <v>2590</v>
      </c>
      <c r="X1906" t="str">
        <f>IFERROR(VLOOKUP( Table1[[#This Row],[Trim Distributor Code]],Sheet1!$A:$J,10,FALSE),0)</f>
        <v>Active</v>
      </c>
    </row>
    <row r="1907" spans="1:24" hidden="1" x14ac:dyDescent="0.3">
      <c r="A1907" t="s">
        <v>5071</v>
      </c>
      <c r="B1907" t="s">
        <v>4977</v>
      </c>
      <c r="C1907" t="s">
        <v>5010</v>
      </c>
      <c r="D1907" t="s">
        <v>1412</v>
      </c>
      <c r="E1907" t="s">
        <v>5002</v>
      </c>
      <c r="F1907" t="s">
        <v>2778</v>
      </c>
      <c r="G1907" t="s">
        <v>4521</v>
      </c>
      <c r="H1907" t="s">
        <v>4106</v>
      </c>
      <c r="I1907" t="s">
        <v>4538</v>
      </c>
      <c r="J1907" t="s">
        <v>11</v>
      </c>
      <c r="K1907">
        <v>145</v>
      </c>
      <c r="L1907" s="2" t="s">
        <v>1412</v>
      </c>
      <c r="M1907" s="2">
        <f ca="1">Table1[[#This Row],[Cases]]*Table1[[#This Row],[Pack Size]]</f>
        <v>0</v>
      </c>
      <c r="N1907" s="1">
        <f ca="1">Table1[[#This Row],[Cases]]*Table1[[#This Row],[Pack Size]]</f>
        <v>51040</v>
      </c>
      <c r="O1907" s="1">
        <f>IFERROR(VLOOKUP(Table1[[#This Row],[SKU Code]],'SKU Size'!$G:$H,2,FALSE),0)*Table1[[#This Row],[Cases]]</f>
        <v>1270888.4936623166</v>
      </c>
      <c r="P1907" t="str">
        <f t="shared" si="32"/>
        <v>D0311</v>
      </c>
      <c r="Q1907" t="str">
        <f>IFERROR(VLOOKUP(Table1[[#This Row],[Trim Distributor Code]],Sheet1!$N:$O,2,FALSE),0)</f>
        <v>D0311</v>
      </c>
      <c r="R1907">
        <f>IFERROR(VLOOKUP(Table1[[#This Row],[Salesflo AppUser Code]],HIE!$A:$B,2,FALSE),0)</f>
        <v>0</v>
      </c>
      <c r="S1907">
        <f>IFERROR(VLOOKUP(Table1[[#This Row],[Salesflo AppUser Code]],HIE!$A:$B,2,FALSE),0)</f>
        <v>0</v>
      </c>
      <c r="T1907" t="s">
        <v>2772</v>
      </c>
      <c r="U1907" t="s">
        <v>2907</v>
      </c>
      <c r="V1907" t="s">
        <v>1444</v>
      </c>
      <c r="W1907" t="s">
        <v>1688</v>
      </c>
      <c r="X1907" t="str">
        <f>IFERROR(VLOOKUP( Table1[[#This Row],[Trim Distributor Code]],Sheet1!$A:$J,10,FALSE),0)</f>
        <v>Active</v>
      </c>
    </row>
    <row r="1908" spans="1:24" hidden="1" x14ac:dyDescent="0.3">
      <c r="A1908" t="s">
        <v>5071</v>
      </c>
      <c r="B1908" t="s">
        <v>4977</v>
      </c>
      <c r="C1908" t="s">
        <v>5010</v>
      </c>
      <c r="D1908" t="s">
        <v>1412</v>
      </c>
      <c r="E1908" t="s">
        <v>5002</v>
      </c>
      <c r="F1908" t="s">
        <v>2778</v>
      </c>
      <c r="G1908" t="s">
        <v>4107</v>
      </c>
      <c r="H1908" t="s">
        <v>4106</v>
      </c>
      <c r="I1908" t="s">
        <v>4747</v>
      </c>
      <c r="J1908" t="s">
        <v>1954</v>
      </c>
      <c r="K1908">
        <v>2</v>
      </c>
      <c r="L1908" s="2" t="s">
        <v>1412</v>
      </c>
      <c r="M1908" s="2">
        <f ca="1">Table1[[#This Row],[Cases]]*Table1[[#This Row],[Pack Size]]</f>
        <v>0</v>
      </c>
      <c r="N1908" s="1">
        <f ca="1">Table1[[#This Row],[Cases]]*Table1[[#This Row],[Pack Size]]</f>
        <v>576</v>
      </c>
      <c r="O1908" s="1">
        <f>IFERROR(VLOOKUP(Table1[[#This Row],[SKU Code]],'SKU Size'!$G:$H,2,FALSE),0)*Table1[[#This Row],[Cases]]</f>
        <v>16404.400133828407</v>
      </c>
      <c r="P1908" t="str">
        <f t="shared" si="32"/>
        <v>D0311</v>
      </c>
      <c r="Q1908" t="str">
        <f>IFERROR(VLOOKUP(Table1[[#This Row],[Trim Distributor Code]],Sheet1!$N:$O,2,FALSE),0)</f>
        <v>D0311</v>
      </c>
      <c r="R1908">
        <f>IFERROR(VLOOKUP(Table1[[#This Row],[Salesflo AppUser Code]],HIE!$A:$B,2,FALSE),0)</f>
        <v>0</v>
      </c>
      <c r="S1908">
        <f>IFERROR(VLOOKUP(Table1[[#This Row],[Salesflo AppUser Code]],HIE!$A:$B,2,FALSE),0)</f>
        <v>0</v>
      </c>
      <c r="T1908" t="s">
        <v>2772</v>
      </c>
      <c r="U1908" t="s">
        <v>2907</v>
      </c>
      <c r="V1908" t="s">
        <v>1444</v>
      </c>
      <c r="W1908" t="s">
        <v>1867</v>
      </c>
      <c r="X1908" t="str">
        <f>IFERROR(VLOOKUP( Table1[[#This Row],[Trim Distributor Code]],Sheet1!$A:$J,10,FALSE),0)</f>
        <v>Active</v>
      </c>
    </row>
    <row r="1909" spans="1:24" hidden="1" x14ac:dyDescent="0.3">
      <c r="A1909" t="s">
        <v>5071</v>
      </c>
      <c r="B1909" t="s">
        <v>4977</v>
      </c>
      <c r="C1909" t="s">
        <v>5010</v>
      </c>
      <c r="D1909" t="s">
        <v>1412</v>
      </c>
      <c r="E1909" t="s">
        <v>5002</v>
      </c>
      <c r="F1909" t="s">
        <v>2778</v>
      </c>
      <c r="G1909" t="s">
        <v>4112</v>
      </c>
      <c r="H1909" t="s">
        <v>4109</v>
      </c>
      <c r="I1909" t="s">
        <v>4749</v>
      </c>
      <c r="J1909" t="s">
        <v>1877</v>
      </c>
      <c r="K1909">
        <v>6</v>
      </c>
      <c r="L1909" s="2" t="s">
        <v>1412</v>
      </c>
      <c r="M1909" s="2">
        <f ca="1">Table1[[#This Row],[Cases]]*Table1[[#This Row],[Pack Size]]</f>
        <v>0</v>
      </c>
      <c r="N1909" s="1">
        <f ca="1">Table1[[#This Row],[Cases]]*Table1[[#This Row],[Pack Size]]</f>
        <v>600</v>
      </c>
      <c r="O1909" s="1">
        <f>IFERROR(VLOOKUP(Table1[[#This Row],[SKU Code]],'SKU Size'!$G:$H,2,FALSE),0)*Table1[[#This Row],[Cases]]</f>
        <v>74259.268370238919</v>
      </c>
      <c r="P1909" t="str">
        <f t="shared" si="32"/>
        <v>D0311</v>
      </c>
      <c r="Q1909" t="str">
        <f>IFERROR(VLOOKUP(Table1[[#This Row],[Trim Distributor Code]],Sheet1!$N:$O,2,FALSE),0)</f>
        <v>D0311</v>
      </c>
      <c r="R1909">
        <f>IFERROR(VLOOKUP(Table1[[#This Row],[Salesflo AppUser Code]],HIE!$A:$B,2,FALSE),0)</f>
        <v>0</v>
      </c>
      <c r="S1909">
        <f>IFERROR(VLOOKUP(Table1[[#This Row],[Salesflo AppUser Code]],HIE!$A:$B,2,FALSE),0)</f>
        <v>0</v>
      </c>
      <c r="T1909" t="s">
        <v>2772</v>
      </c>
      <c r="U1909" t="s">
        <v>2907</v>
      </c>
      <c r="V1909" t="s">
        <v>1423</v>
      </c>
      <c r="W1909" t="s">
        <v>1868</v>
      </c>
      <c r="X1909" t="str">
        <f>IFERROR(VLOOKUP( Table1[[#This Row],[Trim Distributor Code]],Sheet1!$A:$J,10,FALSE),0)</f>
        <v>Active</v>
      </c>
    </row>
    <row r="1910" spans="1:24" hidden="1" x14ac:dyDescent="0.3">
      <c r="A1910" t="s">
        <v>5071</v>
      </c>
      <c r="B1910" t="s">
        <v>4977</v>
      </c>
      <c r="C1910" t="s">
        <v>5010</v>
      </c>
      <c r="D1910" t="s">
        <v>1412</v>
      </c>
      <c r="E1910" t="s">
        <v>5002</v>
      </c>
      <c r="F1910" t="s">
        <v>2778</v>
      </c>
      <c r="G1910" t="s">
        <v>4521</v>
      </c>
      <c r="H1910" t="s">
        <v>4113</v>
      </c>
      <c r="I1910" t="s">
        <v>4540</v>
      </c>
      <c r="J1910" t="s">
        <v>14</v>
      </c>
      <c r="K1910">
        <v>3</v>
      </c>
      <c r="L1910" s="2" t="s">
        <v>1412</v>
      </c>
      <c r="M1910" s="2">
        <f ca="1">Table1[[#This Row],[Cases]]*Table1[[#This Row],[Pack Size]]</f>
        <v>0</v>
      </c>
      <c r="N1910" s="1">
        <f ca="1">Table1[[#This Row],[Cases]]*Table1[[#This Row],[Pack Size]]</f>
        <v>72</v>
      </c>
      <c r="O1910" s="1">
        <f>IFERROR(VLOOKUP(Table1[[#This Row],[SKU Code]],'SKU Size'!$G:$H,2,FALSE),0)*Table1[[#This Row],[Cases]]</f>
        <v>10774.41979575183</v>
      </c>
      <c r="P1910" t="str">
        <f t="shared" si="32"/>
        <v>D0311</v>
      </c>
      <c r="Q1910" t="str">
        <f>IFERROR(VLOOKUP(Table1[[#This Row],[Trim Distributor Code]],Sheet1!$N:$O,2,FALSE),0)</f>
        <v>D0311</v>
      </c>
      <c r="R1910">
        <f>IFERROR(VLOOKUP(Table1[[#This Row],[Salesflo AppUser Code]],HIE!$A:$B,2,FALSE),0)</f>
        <v>0</v>
      </c>
      <c r="S1910">
        <f>IFERROR(VLOOKUP(Table1[[#This Row],[Salesflo AppUser Code]],HIE!$A:$B,2,FALSE),0)</f>
        <v>0</v>
      </c>
      <c r="T1910" t="s">
        <v>2772</v>
      </c>
      <c r="U1910" t="s">
        <v>2907</v>
      </c>
      <c r="V1910" t="s">
        <v>1632</v>
      </c>
      <c r="W1910" t="s">
        <v>1688</v>
      </c>
      <c r="X1910" t="str">
        <f>IFERROR(VLOOKUP( Table1[[#This Row],[Trim Distributor Code]],Sheet1!$A:$J,10,FALSE),0)</f>
        <v>Active</v>
      </c>
    </row>
    <row r="1911" spans="1:24" hidden="1" x14ac:dyDescent="0.3">
      <c r="A1911" t="s">
        <v>5071</v>
      </c>
      <c r="B1911" t="s">
        <v>4977</v>
      </c>
      <c r="C1911" t="s">
        <v>5010</v>
      </c>
      <c r="D1911" t="s">
        <v>1412</v>
      </c>
      <c r="E1911" t="s">
        <v>5002</v>
      </c>
      <c r="F1911" t="s">
        <v>2778</v>
      </c>
      <c r="G1911" t="s">
        <v>4111</v>
      </c>
      <c r="H1911" t="s">
        <v>4113</v>
      </c>
      <c r="I1911" t="s">
        <v>4541</v>
      </c>
      <c r="J1911" t="s">
        <v>1656</v>
      </c>
      <c r="K1911">
        <v>3</v>
      </c>
      <c r="L1911" s="2" t="s">
        <v>1412</v>
      </c>
      <c r="M1911" s="2">
        <f ca="1">Table1[[#This Row],[Cases]]*Table1[[#This Row],[Pack Size]]</f>
        <v>0</v>
      </c>
      <c r="N1911" s="1">
        <f ca="1">Table1[[#This Row],[Cases]]*Table1[[#This Row],[Pack Size]]</f>
        <v>144</v>
      </c>
      <c r="O1911" s="1">
        <f>IFERROR(VLOOKUP(Table1[[#This Row],[SKU Code]],'SKU Size'!$G:$H,2,FALSE),0)*Table1[[#This Row],[Cases]]</f>
        <v>3011.7446277210265</v>
      </c>
      <c r="P1911" t="str">
        <f t="shared" si="32"/>
        <v>D0311</v>
      </c>
      <c r="Q1911" t="str">
        <f>IFERROR(VLOOKUP(Table1[[#This Row],[Trim Distributor Code]],Sheet1!$N:$O,2,FALSE),0)</f>
        <v>D0311</v>
      </c>
      <c r="R1911">
        <f>IFERROR(VLOOKUP(Table1[[#This Row],[Salesflo AppUser Code]],HIE!$A:$B,2,FALSE),0)</f>
        <v>0</v>
      </c>
      <c r="S1911">
        <f>IFERROR(VLOOKUP(Table1[[#This Row],[Salesflo AppUser Code]],HIE!$A:$B,2,FALSE),0)</f>
        <v>0</v>
      </c>
      <c r="T1911" t="s">
        <v>2772</v>
      </c>
      <c r="U1911" t="s">
        <v>2907</v>
      </c>
      <c r="V1911" t="s">
        <v>1632</v>
      </c>
      <c r="W1911" t="s">
        <v>1431</v>
      </c>
      <c r="X1911" t="str">
        <f>IFERROR(VLOOKUP( Table1[[#This Row],[Trim Distributor Code]],Sheet1!$A:$J,10,FALSE),0)</f>
        <v>Active</v>
      </c>
    </row>
    <row r="1912" spans="1:24" hidden="1" x14ac:dyDescent="0.3">
      <c r="A1912" t="s">
        <v>5071</v>
      </c>
      <c r="B1912" t="s">
        <v>4977</v>
      </c>
      <c r="C1912" t="s">
        <v>5010</v>
      </c>
      <c r="D1912" t="s">
        <v>1412</v>
      </c>
      <c r="E1912" t="s">
        <v>5002</v>
      </c>
      <c r="F1912" t="s">
        <v>2778</v>
      </c>
      <c r="G1912" t="s">
        <v>4107</v>
      </c>
      <c r="H1912" t="s">
        <v>1606</v>
      </c>
      <c r="I1912" t="s">
        <v>5003</v>
      </c>
      <c r="J1912" t="s">
        <v>1995</v>
      </c>
      <c r="K1912" s="1">
        <v>4</v>
      </c>
      <c r="L1912" s="1" t="s">
        <v>1412</v>
      </c>
      <c r="M1912" s="2">
        <f ca="1">Table1[[#This Row],[Cases]]*Table1[[#This Row],[Pack Size]]</f>
        <v>0</v>
      </c>
      <c r="N1912" s="1">
        <f ca="1">Table1[[#This Row],[Cases]]*Table1[[#This Row],[Pack Size]]</f>
        <v>768</v>
      </c>
      <c r="O1912" s="1">
        <f>IFERROR(VLOOKUP(Table1[[#This Row],[SKU Code]],'SKU Size'!$G:$H,2,FALSE),0)*Table1[[#This Row],[Cases]]</f>
        <v>33223.366385800065</v>
      </c>
      <c r="P1912" t="str">
        <f t="shared" si="32"/>
        <v>D0311</v>
      </c>
      <c r="Q1912" t="str">
        <f>IFERROR(VLOOKUP(Table1[[#This Row],[Trim Distributor Code]],Sheet1!$N:$O,2,FALSE),0)</f>
        <v>D0311</v>
      </c>
      <c r="R1912">
        <f>IFERROR(VLOOKUP(Table1[[#This Row],[Salesflo AppUser Code]],HIE!$A:$B,2,FALSE),0)</f>
        <v>0</v>
      </c>
      <c r="S1912">
        <f>IFERROR(VLOOKUP(Table1[[#This Row],[Salesflo AppUser Code]],HIE!$A:$B,2,FALSE),0)</f>
        <v>0</v>
      </c>
      <c r="T1912" t="s">
        <v>2772</v>
      </c>
      <c r="U1912" t="s">
        <v>2907</v>
      </c>
      <c r="V1912" t="s">
        <v>1606</v>
      </c>
      <c r="W1912" t="s">
        <v>1867</v>
      </c>
      <c r="X1912" t="str">
        <f>IFERROR(VLOOKUP( Table1[[#This Row],[Trim Distributor Code]],Sheet1!$A:$J,10,FALSE),0)</f>
        <v>Active</v>
      </c>
    </row>
    <row r="1913" spans="1:24" hidden="1" x14ac:dyDescent="0.3">
      <c r="A1913" t="s">
        <v>5071</v>
      </c>
      <c r="B1913" t="s">
        <v>4977</v>
      </c>
      <c r="C1913" t="s">
        <v>5010</v>
      </c>
      <c r="D1913" t="s">
        <v>1412</v>
      </c>
      <c r="E1913" t="s">
        <v>5002</v>
      </c>
      <c r="F1913" t="s">
        <v>2778</v>
      </c>
      <c r="G1913" t="s">
        <v>1422</v>
      </c>
      <c r="H1913" t="s">
        <v>4360</v>
      </c>
      <c r="I1913" t="s">
        <v>4645</v>
      </c>
      <c r="J1913" t="s">
        <v>4271</v>
      </c>
      <c r="K1913">
        <v>1</v>
      </c>
      <c r="L1913" s="2" t="s">
        <v>1412</v>
      </c>
      <c r="M1913" s="2">
        <f ca="1">Table1[[#This Row],[Cases]]*Table1[[#This Row],[Pack Size]]</f>
        <v>0</v>
      </c>
      <c r="N1913" s="1">
        <f ca="1">Table1[[#This Row],[Cases]]*Table1[[#This Row],[Pack Size]]</f>
        <v>96</v>
      </c>
      <c r="O1913" s="1">
        <f>IFERROR(VLOOKUP(Table1[[#This Row],[SKU Code]],'SKU Size'!$G:$H,2,FALSE),0)*Table1[[#This Row],[Cases]]</f>
        <v>0</v>
      </c>
      <c r="P1913" t="str">
        <f t="shared" si="32"/>
        <v>D0311</v>
      </c>
      <c r="Q1913" t="str">
        <f>IFERROR(VLOOKUP(Table1[[#This Row],[Trim Distributor Code]],Sheet1!$N:$O,2,FALSE),0)</f>
        <v>D0311</v>
      </c>
      <c r="R1913">
        <f>IFERROR(VLOOKUP(Table1[[#This Row],[Salesflo AppUser Code]],HIE!$A:$B,2,FALSE),0)</f>
        <v>0</v>
      </c>
      <c r="S1913">
        <f>IFERROR(VLOOKUP(Table1[[#This Row],[Salesflo AppUser Code]],HIE!$A:$B,2,FALSE),0)</f>
        <v>0</v>
      </c>
      <c r="T1913" t="s">
        <v>2772</v>
      </c>
      <c r="U1913" t="s">
        <v>2907</v>
      </c>
      <c r="V1913" t="s">
        <v>4360</v>
      </c>
      <c r="W1913" t="s">
        <v>1422</v>
      </c>
      <c r="X1913" t="str">
        <f>IFERROR(VLOOKUP( Table1[[#This Row],[Trim Distributor Code]],Sheet1!$A:$J,10,FALSE),0)</f>
        <v>Active</v>
      </c>
    </row>
    <row r="1914" spans="1:24" hidden="1" x14ac:dyDescent="0.3">
      <c r="A1914" t="s">
        <v>5071</v>
      </c>
      <c r="B1914" t="s">
        <v>4977</v>
      </c>
      <c r="C1914" t="s">
        <v>5010</v>
      </c>
      <c r="D1914" t="s">
        <v>1412</v>
      </c>
      <c r="E1914" t="s">
        <v>5002</v>
      </c>
      <c r="F1914" t="s">
        <v>2778</v>
      </c>
      <c r="G1914" t="s">
        <v>2542</v>
      </c>
      <c r="H1914" t="s">
        <v>4390</v>
      </c>
      <c r="I1914" t="s">
        <v>4843</v>
      </c>
      <c r="J1914" t="s">
        <v>2543</v>
      </c>
      <c r="K1914">
        <v>2</v>
      </c>
      <c r="L1914" s="2" t="s">
        <v>1412</v>
      </c>
      <c r="M1914" s="2">
        <f ca="1">Table1[[#This Row],[Cases]]*Table1[[#This Row],[Pack Size]]</f>
        <v>0</v>
      </c>
      <c r="N1914" s="1">
        <f ca="1">Table1[[#This Row],[Cases]]*Table1[[#This Row],[Pack Size]]</f>
        <v>960</v>
      </c>
      <c r="O1914" s="1">
        <f>IFERROR(VLOOKUP(Table1[[#This Row],[SKU Code]],'SKU Size'!$G:$H,2,FALSE),0)*Table1[[#This Row],[Cases]]</f>
        <v>9985.9706955503534</v>
      </c>
      <c r="P1914" t="str">
        <f t="shared" si="32"/>
        <v>D0311</v>
      </c>
      <c r="Q1914" t="str">
        <f>IFERROR(VLOOKUP(Table1[[#This Row],[Trim Distributor Code]],Sheet1!$N:$O,2,FALSE),0)</f>
        <v>D0311</v>
      </c>
      <c r="R1914">
        <f>IFERROR(VLOOKUP(Table1[[#This Row],[Salesflo AppUser Code]],HIE!$A:$B,2,FALSE),0)</f>
        <v>0</v>
      </c>
      <c r="S1914">
        <f>IFERROR(VLOOKUP(Table1[[#This Row],[Salesflo AppUser Code]],HIE!$A:$B,2,FALSE),0)</f>
        <v>0</v>
      </c>
      <c r="T1914" t="s">
        <v>2772</v>
      </c>
      <c r="U1914" t="s">
        <v>2907</v>
      </c>
      <c r="V1914" t="s">
        <v>2268</v>
      </c>
      <c r="W1914" t="s">
        <v>2542</v>
      </c>
      <c r="X1914" t="str">
        <f>IFERROR(VLOOKUP( Table1[[#This Row],[Trim Distributor Code]],Sheet1!$A:$J,10,FALSE),0)</f>
        <v>Active</v>
      </c>
    </row>
    <row r="1915" spans="1:24" hidden="1" x14ac:dyDescent="0.3">
      <c r="A1915" t="s">
        <v>5071</v>
      </c>
      <c r="B1915" t="s">
        <v>4977</v>
      </c>
      <c r="C1915" t="s">
        <v>5010</v>
      </c>
      <c r="D1915" t="s">
        <v>1412</v>
      </c>
      <c r="E1915" t="s">
        <v>5002</v>
      </c>
      <c r="F1915" t="s">
        <v>2778</v>
      </c>
      <c r="G1915" t="s">
        <v>2581</v>
      </c>
      <c r="H1915" t="s">
        <v>2616</v>
      </c>
      <c r="I1915" t="s">
        <v>5004</v>
      </c>
      <c r="J1915" t="s">
        <v>16</v>
      </c>
      <c r="K1915">
        <v>1</v>
      </c>
      <c r="L1915" s="2" t="s">
        <v>1412</v>
      </c>
      <c r="M1915" s="2">
        <f ca="1">Table1[[#This Row],[Cases]]*Table1[[#This Row],[Pack Size]]</f>
        <v>0</v>
      </c>
      <c r="N1915" s="1">
        <f ca="1">Table1[[#This Row],[Cases]]*Table1[[#This Row],[Pack Size]]</f>
        <v>288</v>
      </c>
      <c r="O1915" s="1">
        <f>IFERROR(VLOOKUP(Table1[[#This Row],[SKU Code]],'SKU Size'!$G:$H,2,FALSE),0)*Table1[[#This Row],[Cases]]</f>
        <v>4853.4292677265948</v>
      </c>
      <c r="P1915" t="str">
        <f t="shared" si="32"/>
        <v>D0311</v>
      </c>
      <c r="Q1915" t="str">
        <f>IFERROR(VLOOKUP(Table1[[#This Row],[Trim Distributor Code]],Sheet1!$N:$O,2,FALSE),0)</f>
        <v>D0311</v>
      </c>
      <c r="R1915">
        <f>IFERROR(VLOOKUP(Table1[[#This Row],[Salesflo AppUser Code]],HIE!$A:$B,2,FALSE),0)</f>
        <v>0</v>
      </c>
      <c r="S1915">
        <f>IFERROR(VLOOKUP(Table1[[#This Row],[Salesflo AppUser Code]],HIE!$A:$B,2,FALSE),0)</f>
        <v>0</v>
      </c>
      <c r="T1915" t="s">
        <v>2772</v>
      </c>
      <c r="U1915" t="s">
        <v>2907</v>
      </c>
      <c r="V1915" t="s">
        <v>2616</v>
      </c>
      <c r="W1915" t="s">
        <v>2617</v>
      </c>
      <c r="X1915" t="str">
        <f>IFERROR(VLOOKUP( Table1[[#This Row],[Trim Distributor Code]],Sheet1!$A:$J,10,FALSE),0)</f>
        <v>Active</v>
      </c>
    </row>
    <row r="1916" spans="1:24" hidden="1" x14ac:dyDescent="0.3">
      <c r="A1916" t="s">
        <v>5071</v>
      </c>
      <c r="B1916" t="s">
        <v>4977</v>
      </c>
      <c r="C1916" t="s">
        <v>5010</v>
      </c>
      <c r="D1916" t="s">
        <v>1412</v>
      </c>
      <c r="E1916" t="s">
        <v>5002</v>
      </c>
      <c r="F1916" t="s">
        <v>2778</v>
      </c>
      <c r="G1916" t="s">
        <v>2581</v>
      </c>
      <c r="H1916" t="s">
        <v>2582</v>
      </c>
      <c r="I1916" t="s">
        <v>5005</v>
      </c>
      <c r="J1916" t="s">
        <v>15</v>
      </c>
      <c r="K1916">
        <v>1</v>
      </c>
      <c r="L1916" s="2" t="s">
        <v>1412</v>
      </c>
      <c r="M1916" s="2">
        <f ca="1">Table1[[#This Row],[Cases]]*Table1[[#This Row],[Pack Size]]</f>
        <v>0</v>
      </c>
      <c r="N1916" s="1">
        <f ca="1">Table1[[#This Row],[Cases]]*Table1[[#This Row],[Pack Size]]</f>
        <v>144</v>
      </c>
      <c r="O1916" s="1">
        <f>IFERROR(VLOOKUP(Table1[[#This Row],[SKU Code]],'SKU Size'!$G:$H,2,FALSE),0)*Table1[[#This Row],[Cases]]</f>
        <v>5525.4887765477251</v>
      </c>
      <c r="P1916" t="str">
        <f t="shared" si="32"/>
        <v>D0311</v>
      </c>
      <c r="Q1916" t="str">
        <f>IFERROR(VLOOKUP(Table1[[#This Row],[Trim Distributor Code]],Sheet1!$N:$O,2,FALSE),0)</f>
        <v>D0311</v>
      </c>
      <c r="R1916">
        <f>IFERROR(VLOOKUP(Table1[[#This Row],[Salesflo AppUser Code]],HIE!$A:$B,2,FALSE),0)</f>
        <v>0</v>
      </c>
      <c r="S1916">
        <f>IFERROR(VLOOKUP(Table1[[#This Row],[Salesflo AppUser Code]],HIE!$A:$B,2,FALSE),0)</f>
        <v>0</v>
      </c>
      <c r="T1916" t="s">
        <v>2772</v>
      </c>
      <c r="U1916" t="s">
        <v>2907</v>
      </c>
      <c r="V1916" t="s">
        <v>2582</v>
      </c>
      <c r="W1916" t="s">
        <v>2590</v>
      </c>
      <c r="X1916" t="str">
        <f>IFERROR(VLOOKUP( Table1[[#This Row],[Trim Distributor Code]],Sheet1!$A:$J,10,FALSE),0)</f>
        <v>Active</v>
      </c>
    </row>
    <row r="1917" spans="1:24" hidden="1" x14ac:dyDescent="0.3">
      <c r="A1917" t="s">
        <v>5071</v>
      </c>
      <c r="B1917" t="s">
        <v>4978</v>
      </c>
      <c r="C1917" t="s">
        <v>5011</v>
      </c>
      <c r="D1917" t="s">
        <v>1412</v>
      </c>
      <c r="E1917" t="s">
        <v>5002</v>
      </c>
      <c r="F1917" t="s">
        <v>2778</v>
      </c>
      <c r="G1917" t="s">
        <v>4521</v>
      </c>
      <c r="H1917" t="s">
        <v>4106</v>
      </c>
      <c r="I1917" t="s">
        <v>4538</v>
      </c>
      <c r="J1917" t="s">
        <v>11</v>
      </c>
      <c r="K1917">
        <v>145</v>
      </c>
      <c r="L1917" s="2" t="s">
        <v>1412</v>
      </c>
      <c r="M1917" s="2">
        <f ca="1">Table1[[#This Row],[Cases]]*Table1[[#This Row],[Pack Size]]</f>
        <v>0</v>
      </c>
      <c r="N1917" s="1">
        <f ca="1">Table1[[#This Row],[Cases]]*Table1[[#This Row],[Pack Size]]</f>
        <v>51040</v>
      </c>
      <c r="O1917" s="1">
        <f>IFERROR(VLOOKUP(Table1[[#This Row],[SKU Code]],'SKU Size'!$G:$H,2,FALSE),0)*Table1[[#This Row],[Cases]]</f>
        <v>1270888.4936623166</v>
      </c>
      <c r="P1917" t="str">
        <f t="shared" si="32"/>
        <v>D0311</v>
      </c>
      <c r="Q1917" t="str">
        <f>IFERROR(VLOOKUP(Table1[[#This Row],[Trim Distributor Code]],Sheet1!$N:$O,2,FALSE),0)</f>
        <v>D0311</v>
      </c>
      <c r="R1917">
        <f>IFERROR(VLOOKUP(Table1[[#This Row],[Salesflo AppUser Code]],HIE!$A:$B,2,FALSE),0)</f>
        <v>0</v>
      </c>
      <c r="S1917">
        <f>IFERROR(VLOOKUP(Table1[[#This Row],[Salesflo AppUser Code]],HIE!$A:$B,2,FALSE),0)</f>
        <v>0</v>
      </c>
      <c r="T1917" t="s">
        <v>2772</v>
      </c>
      <c r="U1917" t="s">
        <v>2907</v>
      </c>
      <c r="V1917" t="s">
        <v>1444</v>
      </c>
      <c r="W1917" t="s">
        <v>1688</v>
      </c>
      <c r="X1917" t="str">
        <f>IFERROR(VLOOKUP( Table1[[#This Row],[Trim Distributor Code]],Sheet1!$A:$J,10,FALSE),0)</f>
        <v>Active</v>
      </c>
    </row>
    <row r="1918" spans="1:24" hidden="1" x14ac:dyDescent="0.3">
      <c r="A1918" t="s">
        <v>5071</v>
      </c>
      <c r="B1918" t="s">
        <v>4978</v>
      </c>
      <c r="C1918" t="s">
        <v>5011</v>
      </c>
      <c r="D1918" t="s">
        <v>1412</v>
      </c>
      <c r="E1918" t="s">
        <v>5002</v>
      </c>
      <c r="F1918" t="s">
        <v>2778</v>
      </c>
      <c r="G1918" t="s">
        <v>4107</v>
      </c>
      <c r="H1918" t="s">
        <v>4106</v>
      </c>
      <c r="I1918" t="s">
        <v>4747</v>
      </c>
      <c r="J1918" t="s">
        <v>1954</v>
      </c>
      <c r="K1918">
        <v>1</v>
      </c>
      <c r="L1918" s="2" t="s">
        <v>1412</v>
      </c>
      <c r="M1918" s="2">
        <f ca="1">Table1[[#This Row],[Cases]]*Table1[[#This Row],[Pack Size]]</f>
        <v>0</v>
      </c>
      <c r="N1918" s="1">
        <f ca="1">Table1[[#This Row],[Cases]]*Table1[[#This Row],[Pack Size]]</f>
        <v>288</v>
      </c>
      <c r="O1918" s="1">
        <f>IFERROR(VLOOKUP(Table1[[#This Row],[SKU Code]],'SKU Size'!$G:$H,2,FALSE),0)*Table1[[#This Row],[Cases]]</f>
        <v>8202.2000669142035</v>
      </c>
      <c r="P1918" t="str">
        <f t="shared" si="32"/>
        <v>D0311</v>
      </c>
      <c r="Q1918" t="str">
        <f>IFERROR(VLOOKUP(Table1[[#This Row],[Trim Distributor Code]],Sheet1!$N:$O,2,FALSE),0)</f>
        <v>D0311</v>
      </c>
      <c r="R1918">
        <f>IFERROR(VLOOKUP(Table1[[#This Row],[Salesflo AppUser Code]],HIE!$A:$B,2,FALSE),0)</f>
        <v>0</v>
      </c>
      <c r="S1918">
        <f>IFERROR(VLOOKUP(Table1[[#This Row],[Salesflo AppUser Code]],HIE!$A:$B,2,FALSE),0)</f>
        <v>0</v>
      </c>
      <c r="T1918" t="s">
        <v>2772</v>
      </c>
      <c r="U1918" t="s">
        <v>2907</v>
      </c>
      <c r="V1918" t="s">
        <v>1444</v>
      </c>
      <c r="W1918" t="s">
        <v>1867</v>
      </c>
      <c r="X1918" t="str">
        <f>IFERROR(VLOOKUP( Table1[[#This Row],[Trim Distributor Code]],Sheet1!$A:$J,10,FALSE),0)</f>
        <v>Active</v>
      </c>
    </row>
    <row r="1919" spans="1:24" hidden="1" x14ac:dyDescent="0.3">
      <c r="A1919" t="s">
        <v>5071</v>
      </c>
      <c r="B1919" t="s">
        <v>4978</v>
      </c>
      <c r="C1919" t="s">
        <v>5011</v>
      </c>
      <c r="D1919" t="s">
        <v>1412</v>
      </c>
      <c r="E1919" t="s">
        <v>5002</v>
      </c>
      <c r="F1919" t="s">
        <v>2778</v>
      </c>
      <c r="G1919" t="s">
        <v>4112</v>
      </c>
      <c r="H1919" t="s">
        <v>4109</v>
      </c>
      <c r="I1919" t="s">
        <v>4749</v>
      </c>
      <c r="J1919" t="s">
        <v>1877</v>
      </c>
      <c r="K1919">
        <v>2</v>
      </c>
      <c r="L1919" s="2" t="s">
        <v>1412</v>
      </c>
      <c r="M1919" s="2">
        <f ca="1">Table1[[#This Row],[Cases]]*Table1[[#This Row],[Pack Size]]</f>
        <v>0</v>
      </c>
      <c r="N1919" s="1">
        <f ca="1">Table1[[#This Row],[Cases]]*Table1[[#This Row],[Pack Size]]</f>
        <v>200</v>
      </c>
      <c r="O1919" s="1">
        <f>IFERROR(VLOOKUP(Table1[[#This Row],[SKU Code]],'SKU Size'!$G:$H,2,FALSE),0)*Table1[[#This Row],[Cases]]</f>
        <v>24753.089456746304</v>
      </c>
      <c r="P1919" t="str">
        <f t="shared" si="32"/>
        <v>D0311</v>
      </c>
      <c r="Q1919" t="str">
        <f>IFERROR(VLOOKUP(Table1[[#This Row],[Trim Distributor Code]],Sheet1!$N:$O,2,FALSE),0)</f>
        <v>D0311</v>
      </c>
      <c r="R1919">
        <f>IFERROR(VLOOKUP(Table1[[#This Row],[Salesflo AppUser Code]],HIE!$A:$B,2,FALSE),0)</f>
        <v>0</v>
      </c>
      <c r="S1919">
        <f>IFERROR(VLOOKUP(Table1[[#This Row],[Salesflo AppUser Code]],HIE!$A:$B,2,FALSE),0)</f>
        <v>0</v>
      </c>
      <c r="T1919" t="s">
        <v>2772</v>
      </c>
      <c r="U1919" t="s">
        <v>2907</v>
      </c>
      <c r="V1919" t="s">
        <v>1423</v>
      </c>
      <c r="W1919" t="s">
        <v>1868</v>
      </c>
      <c r="X1919" t="str">
        <f>IFERROR(VLOOKUP( Table1[[#This Row],[Trim Distributor Code]],Sheet1!$A:$J,10,FALSE),0)</f>
        <v>Active</v>
      </c>
    </row>
    <row r="1920" spans="1:24" hidden="1" x14ac:dyDescent="0.3">
      <c r="A1920" t="s">
        <v>5071</v>
      </c>
      <c r="B1920" t="s">
        <v>4978</v>
      </c>
      <c r="C1920" t="s">
        <v>5011</v>
      </c>
      <c r="D1920" t="s">
        <v>1412</v>
      </c>
      <c r="E1920" t="s">
        <v>5002</v>
      </c>
      <c r="F1920" t="s">
        <v>2778</v>
      </c>
      <c r="G1920" t="s">
        <v>4521</v>
      </c>
      <c r="H1920" t="s">
        <v>4113</v>
      </c>
      <c r="I1920" t="s">
        <v>4540</v>
      </c>
      <c r="J1920" t="s">
        <v>14</v>
      </c>
      <c r="K1920">
        <v>3</v>
      </c>
      <c r="L1920" s="2" t="s">
        <v>1412</v>
      </c>
      <c r="M1920" s="2">
        <f ca="1">Table1[[#This Row],[Cases]]*Table1[[#This Row],[Pack Size]]</f>
        <v>0</v>
      </c>
      <c r="N1920" s="1">
        <f ca="1">Table1[[#This Row],[Cases]]*Table1[[#This Row],[Pack Size]]</f>
        <v>72</v>
      </c>
      <c r="O1920" s="1">
        <f>IFERROR(VLOOKUP(Table1[[#This Row],[SKU Code]],'SKU Size'!$G:$H,2,FALSE),0)*Table1[[#This Row],[Cases]]</f>
        <v>10774.41979575183</v>
      </c>
      <c r="P1920" t="str">
        <f t="shared" si="32"/>
        <v>D0311</v>
      </c>
      <c r="Q1920" t="str">
        <f>IFERROR(VLOOKUP(Table1[[#This Row],[Trim Distributor Code]],Sheet1!$N:$O,2,FALSE),0)</f>
        <v>D0311</v>
      </c>
      <c r="R1920">
        <f>IFERROR(VLOOKUP(Table1[[#This Row],[Salesflo AppUser Code]],HIE!$A:$B,2,FALSE),0)</f>
        <v>0</v>
      </c>
      <c r="S1920">
        <f>IFERROR(VLOOKUP(Table1[[#This Row],[Salesflo AppUser Code]],HIE!$A:$B,2,FALSE),0)</f>
        <v>0</v>
      </c>
      <c r="T1920" t="s">
        <v>2772</v>
      </c>
      <c r="U1920" t="s">
        <v>2907</v>
      </c>
      <c r="V1920" t="s">
        <v>1632</v>
      </c>
      <c r="W1920" t="s">
        <v>1688</v>
      </c>
      <c r="X1920" t="str">
        <f>IFERROR(VLOOKUP( Table1[[#This Row],[Trim Distributor Code]],Sheet1!$A:$J,10,FALSE),0)</f>
        <v>Active</v>
      </c>
    </row>
    <row r="1921" spans="1:24" hidden="1" x14ac:dyDescent="0.3">
      <c r="A1921" t="s">
        <v>5071</v>
      </c>
      <c r="B1921" t="s">
        <v>4978</v>
      </c>
      <c r="C1921" t="s">
        <v>5011</v>
      </c>
      <c r="D1921" t="s">
        <v>1412</v>
      </c>
      <c r="E1921" t="s">
        <v>5002</v>
      </c>
      <c r="F1921" t="s">
        <v>2778</v>
      </c>
      <c r="G1921" t="s">
        <v>4111</v>
      </c>
      <c r="H1921" t="s">
        <v>4113</v>
      </c>
      <c r="I1921" t="s">
        <v>4541</v>
      </c>
      <c r="J1921" t="s">
        <v>1656</v>
      </c>
      <c r="K1921">
        <v>3</v>
      </c>
      <c r="L1921" s="2" t="s">
        <v>1412</v>
      </c>
      <c r="M1921" s="2">
        <f ca="1">Table1[[#This Row],[Cases]]*Table1[[#This Row],[Pack Size]]</f>
        <v>0</v>
      </c>
      <c r="N1921" s="1">
        <f ca="1">Table1[[#This Row],[Cases]]*Table1[[#This Row],[Pack Size]]</f>
        <v>144</v>
      </c>
      <c r="O1921" s="1">
        <f>IFERROR(VLOOKUP(Table1[[#This Row],[SKU Code]],'SKU Size'!$G:$H,2,FALSE),0)*Table1[[#This Row],[Cases]]</f>
        <v>3011.7446277210265</v>
      </c>
      <c r="P1921" t="str">
        <f t="shared" si="32"/>
        <v>D0311</v>
      </c>
      <c r="Q1921" t="str">
        <f>IFERROR(VLOOKUP(Table1[[#This Row],[Trim Distributor Code]],Sheet1!$N:$O,2,FALSE),0)</f>
        <v>D0311</v>
      </c>
      <c r="R1921">
        <f>IFERROR(VLOOKUP(Table1[[#This Row],[Salesflo AppUser Code]],HIE!$A:$B,2,FALSE),0)</f>
        <v>0</v>
      </c>
      <c r="S1921">
        <f>IFERROR(VLOOKUP(Table1[[#This Row],[Salesflo AppUser Code]],HIE!$A:$B,2,FALSE),0)</f>
        <v>0</v>
      </c>
      <c r="T1921" t="s">
        <v>2772</v>
      </c>
      <c r="U1921" t="s">
        <v>2907</v>
      </c>
      <c r="V1921" t="s">
        <v>1632</v>
      </c>
      <c r="W1921" t="s">
        <v>1431</v>
      </c>
      <c r="X1921" t="str">
        <f>IFERROR(VLOOKUP( Table1[[#This Row],[Trim Distributor Code]],Sheet1!$A:$J,10,FALSE),0)</f>
        <v>Active</v>
      </c>
    </row>
    <row r="1922" spans="1:24" hidden="1" x14ac:dyDescent="0.3">
      <c r="A1922" t="s">
        <v>5071</v>
      </c>
      <c r="B1922" t="s">
        <v>4978</v>
      </c>
      <c r="C1922" t="s">
        <v>5011</v>
      </c>
      <c r="D1922" t="s">
        <v>1412</v>
      </c>
      <c r="E1922" t="s">
        <v>5002</v>
      </c>
      <c r="F1922" t="s">
        <v>2778</v>
      </c>
      <c r="G1922" t="s">
        <v>4107</v>
      </c>
      <c r="H1922" t="s">
        <v>1606</v>
      </c>
      <c r="I1922" t="s">
        <v>5003</v>
      </c>
      <c r="J1922" t="s">
        <v>1995</v>
      </c>
      <c r="K1922">
        <v>4</v>
      </c>
      <c r="L1922" s="2" t="s">
        <v>1412</v>
      </c>
      <c r="M1922" s="2">
        <f ca="1">Table1[[#This Row],[Cases]]*Table1[[#This Row],[Pack Size]]</f>
        <v>0</v>
      </c>
      <c r="N1922" s="1">
        <f ca="1">Table1[[#This Row],[Cases]]*Table1[[#This Row],[Pack Size]]</f>
        <v>768</v>
      </c>
      <c r="O1922" s="1">
        <f>IFERROR(VLOOKUP(Table1[[#This Row],[SKU Code]],'SKU Size'!$G:$H,2,FALSE),0)*Table1[[#This Row],[Cases]]</f>
        <v>33223.366385800065</v>
      </c>
      <c r="P1922" t="str">
        <f t="shared" si="32"/>
        <v>D0311</v>
      </c>
      <c r="Q1922" t="str">
        <f>IFERROR(VLOOKUP(Table1[[#This Row],[Trim Distributor Code]],Sheet1!$N:$O,2,FALSE),0)</f>
        <v>D0311</v>
      </c>
      <c r="R1922">
        <f>IFERROR(VLOOKUP(Table1[[#This Row],[Salesflo AppUser Code]],HIE!$A:$B,2,FALSE),0)</f>
        <v>0</v>
      </c>
      <c r="S1922">
        <f>IFERROR(VLOOKUP(Table1[[#This Row],[Salesflo AppUser Code]],HIE!$A:$B,2,FALSE),0)</f>
        <v>0</v>
      </c>
      <c r="T1922" t="s">
        <v>2772</v>
      </c>
      <c r="U1922" t="s">
        <v>2907</v>
      </c>
      <c r="V1922" t="s">
        <v>1606</v>
      </c>
      <c r="W1922" t="s">
        <v>1867</v>
      </c>
      <c r="X1922" t="str">
        <f>IFERROR(VLOOKUP( Table1[[#This Row],[Trim Distributor Code]],Sheet1!$A:$J,10,FALSE),0)</f>
        <v>Active</v>
      </c>
    </row>
    <row r="1923" spans="1:24" hidden="1" x14ac:dyDescent="0.3">
      <c r="A1923" t="s">
        <v>5071</v>
      </c>
      <c r="B1923" t="s">
        <v>4978</v>
      </c>
      <c r="C1923" t="s">
        <v>5011</v>
      </c>
      <c r="D1923" t="s">
        <v>1412</v>
      </c>
      <c r="E1923" t="s">
        <v>5002</v>
      </c>
      <c r="F1923" t="s">
        <v>2778</v>
      </c>
      <c r="G1923" t="s">
        <v>1422</v>
      </c>
      <c r="H1923" t="s">
        <v>4360</v>
      </c>
      <c r="I1923" t="s">
        <v>4645</v>
      </c>
      <c r="J1923" t="s">
        <v>4271</v>
      </c>
      <c r="K1923">
        <v>1</v>
      </c>
      <c r="L1923" s="2" t="s">
        <v>1412</v>
      </c>
      <c r="M1923" s="2">
        <f ca="1">Table1[[#This Row],[Cases]]*Table1[[#This Row],[Pack Size]]</f>
        <v>0</v>
      </c>
      <c r="N1923" s="1">
        <f ca="1">Table1[[#This Row],[Cases]]*Table1[[#This Row],[Pack Size]]</f>
        <v>96</v>
      </c>
      <c r="O1923" s="1">
        <f>IFERROR(VLOOKUP(Table1[[#This Row],[SKU Code]],'SKU Size'!$G:$H,2,FALSE),0)*Table1[[#This Row],[Cases]]</f>
        <v>0</v>
      </c>
      <c r="P1923" t="str">
        <f t="shared" si="32"/>
        <v>D0311</v>
      </c>
      <c r="Q1923" t="str">
        <f>IFERROR(VLOOKUP(Table1[[#This Row],[Trim Distributor Code]],Sheet1!$N:$O,2,FALSE),0)</f>
        <v>D0311</v>
      </c>
      <c r="R1923">
        <f>IFERROR(VLOOKUP(Table1[[#This Row],[Salesflo AppUser Code]],HIE!$A:$B,2,FALSE),0)</f>
        <v>0</v>
      </c>
      <c r="S1923">
        <f>IFERROR(VLOOKUP(Table1[[#This Row],[Salesflo AppUser Code]],HIE!$A:$B,2,FALSE),0)</f>
        <v>0</v>
      </c>
      <c r="T1923" t="s">
        <v>2772</v>
      </c>
      <c r="U1923" t="s">
        <v>2907</v>
      </c>
      <c r="V1923" t="s">
        <v>4360</v>
      </c>
      <c r="W1923" t="s">
        <v>1422</v>
      </c>
      <c r="X1923" t="str">
        <f>IFERROR(VLOOKUP( Table1[[#This Row],[Trim Distributor Code]],Sheet1!$A:$J,10,FALSE),0)</f>
        <v>Active</v>
      </c>
    </row>
    <row r="1924" spans="1:24" hidden="1" x14ac:dyDescent="0.3">
      <c r="A1924" t="s">
        <v>5071</v>
      </c>
      <c r="B1924" t="s">
        <v>4978</v>
      </c>
      <c r="C1924" t="s">
        <v>5011</v>
      </c>
      <c r="D1924" t="s">
        <v>1412</v>
      </c>
      <c r="E1924" t="s">
        <v>5002</v>
      </c>
      <c r="F1924" t="s">
        <v>2778</v>
      </c>
      <c r="G1924" t="s">
        <v>2542</v>
      </c>
      <c r="H1924" t="s">
        <v>4390</v>
      </c>
      <c r="I1924" t="s">
        <v>4843</v>
      </c>
      <c r="J1924" t="s">
        <v>2543</v>
      </c>
      <c r="K1924">
        <v>2</v>
      </c>
      <c r="L1924" s="2" t="s">
        <v>1412</v>
      </c>
      <c r="M1924" s="2">
        <f ca="1">Table1[[#This Row],[Cases]]*Table1[[#This Row],[Pack Size]]</f>
        <v>0</v>
      </c>
      <c r="N1924" s="1">
        <f ca="1">Table1[[#This Row],[Cases]]*Table1[[#This Row],[Pack Size]]</f>
        <v>960</v>
      </c>
      <c r="O1924" s="1">
        <f>IFERROR(VLOOKUP(Table1[[#This Row],[SKU Code]],'SKU Size'!$G:$H,2,FALSE),0)*Table1[[#This Row],[Cases]]</f>
        <v>9985.9706955503534</v>
      </c>
      <c r="P1924" t="str">
        <f t="shared" si="32"/>
        <v>D0311</v>
      </c>
      <c r="Q1924" t="str">
        <f>IFERROR(VLOOKUP(Table1[[#This Row],[Trim Distributor Code]],Sheet1!$N:$O,2,FALSE),0)</f>
        <v>D0311</v>
      </c>
      <c r="R1924">
        <f>IFERROR(VLOOKUP(Table1[[#This Row],[Salesflo AppUser Code]],HIE!$A:$B,2,FALSE),0)</f>
        <v>0</v>
      </c>
      <c r="S1924">
        <f>IFERROR(VLOOKUP(Table1[[#This Row],[Salesflo AppUser Code]],HIE!$A:$B,2,FALSE),0)</f>
        <v>0</v>
      </c>
      <c r="T1924" t="s">
        <v>2772</v>
      </c>
      <c r="U1924" t="s">
        <v>2907</v>
      </c>
      <c r="V1924" t="s">
        <v>2268</v>
      </c>
      <c r="W1924" t="s">
        <v>2542</v>
      </c>
      <c r="X1924" t="str">
        <f>IFERROR(VLOOKUP( Table1[[#This Row],[Trim Distributor Code]],Sheet1!$A:$J,10,FALSE),0)</f>
        <v>Active</v>
      </c>
    </row>
    <row r="1925" spans="1:24" hidden="1" x14ac:dyDescent="0.3">
      <c r="A1925" t="s">
        <v>5071</v>
      </c>
      <c r="B1925" t="s">
        <v>4978</v>
      </c>
      <c r="C1925" t="s">
        <v>5011</v>
      </c>
      <c r="D1925" t="s">
        <v>1412</v>
      </c>
      <c r="E1925" t="s">
        <v>5002</v>
      </c>
      <c r="F1925" t="s">
        <v>2778</v>
      </c>
      <c r="G1925" t="s">
        <v>2581</v>
      </c>
      <c r="H1925" t="s">
        <v>2616</v>
      </c>
      <c r="I1925" t="s">
        <v>5004</v>
      </c>
      <c r="J1925" t="s">
        <v>16</v>
      </c>
      <c r="K1925">
        <v>1</v>
      </c>
      <c r="L1925" s="2" t="s">
        <v>1412</v>
      </c>
      <c r="M1925" s="2">
        <f ca="1">Table1[[#This Row],[Cases]]*Table1[[#This Row],[Pack Size]]</f>
        <v>0</v>
      </c>
      <c r="N1925" s="1">
        <f ca="1">Table1[[#This Row],[Cases]]*Table1[[#This Row],[Pack Size]]</f>
        <v>288</v>
      </c>
      <c r="O1925" s="1">
        <f>IFERROR(VLOOKUP(Table1[[#This Row],[SKU Code]],'SKU Size'!$G:$H,2,FALSE),0)*Table1[[#This Row],[Cases]]</f>
        <v>4853.4292677265948</v>
      </c>
      <c r="P1925" t="str">
        <f t="shared" si="32"/>
        <v>D0311</v>
      </c>
      <c r="Q1925" t="str">
        <f>IFERROR(VLOOKUP(Table1[[#This Row],[Trim Distributor Code]],Sheet1!$N:$O,2,FALSE),0)</f>
        <v>D0311</v>
      </c>
      <c r="R1925">
        <f>IFERROR(VLOOKUP(Table1[[#This Row],[Salesflo AppUser Code]],HIE!$A:$B,2,FALSE),0)</f>
        <v>0</v>
      </c>
      <c r="S1925">
        <f>IFERROR(VLOOKUP(Table1[[#This Row],[Salesflo AppUser Code]],HIE!$A:$B,2,FALSE),0)</f>
        <v>0</v>
      </c>
      <c r="T1925" t="s">
        <v>2772</v>
      </c>
      <c r="U1925" t="s">
        <v>2907</v>
      </c>
      <c r="V1925" t="s">
        <v>2616</v>
      </c>
      <c r="W1925" t="s">
        <v>2617</v>
      </c>
      <c r="X1925" t="str">
        <f>IFERROR(VLOOKUP( Table1[[#This Row],[Trim Distributor Code]],Sheet1!$A:$J,10,FALSE),0)</f>
        <v>Active</v>
      </c>
    </row>
    <row r="1926" spans="1:24" hidden="1" x14ac:dyDescent="0.3">
      <c r="A1926" t="s">
        <v>5071</v>
      </c>
      <c r="B1926" t="s">
        <v>4978</v>
      </c>
      <c r="C1926" t="s">
        <v>5011</v>
      </c>
      <c r="D1926" t="s">
        <v>1412</v>
      </c>
      <c r="E1926" t="s">
        <v>5002</v>
      </c>
      <c r="F1926" t="s">
        <v>2778</v>
      </c>
      <c r="G1926" t="s">
        <v>2581</v>
      </c>
      <c r="H1926" t="s">
        <v>2582</v>
      </c>
      <c r="I1926" t="s">
        <v>5005</v>
      </c>
      <c r="J1926" t="s">
        <v>15</v>
      </c>
      <c r="K1926">
        <v>1</v>
      </c>
      <c r="L1926" s="2" t="s">
        <v>1412</v>
      </c>
      <c r="M1926" s="2">
        <f ca="1">Table1[[#This Row],[Cases]]*Table1[[#This Row],[Pack Size]]</f>
        <v>0</v>
      </c>
      <c r="N1926" s="1">
        <f ca="1">Table1[[#This Row],[Cases]]*Table1[[#This Row],[Pack Size]]</f>
        <v>144</v>
      </c>
      <c r="O1926" s="1">
        <f>IFERROR(VLOOKUP(Table1[[#This Row],[SKU Code]],'SKU Size'!$G:$H,2,FALSE),0)*Table1[[#This Row],[Cases]]</f>
        <v>5525.4887765477251</v>
      </c>
      <c r="P1926" t="str">
        <f t="shared" si="32"/>
        <v>D0311</v>
      </c>
      <c r="Q1926" t="str">
        <f>IFERROR(VLOOKUP(Table1[[#This Row],[Trim Distributor Code]],Sheet1!$N:$O,2,FALSE),0)</f>
        <v>D0311</v>
      </c>
      <c r="R1926">
        <f>IFERROR(VLOOKUP(Table1[[#This Row],[Salesflo AppUser Code]],HIE!$A:$B,2,FALSE),0)</f>
        <v>0</v>
      </c>
      <c r="S1926">
        <f>IFERROR(VLOOKUP(Table1[[#This Row],[Salesflo AppUser Code]],HIE!$A:$B,2,FALSE),0)</f>
        <v>0</v>
      </c>
      <c r="T1926" t="s">
        <v>2772</v>
      </c>
      <c r="U1926" t="s">
        <v>2907</v>
      </c>
      <c r="V1926" t="s">
        <v>2582</v>
      </c>
      <c r="W1926" t="s">
        <v>2590</v>
      </c>
      <c r="X1926" t="str">
        <f>IFERROR(VLOOKUP( Table1[[#This Row],[Trim Distributor Code]],Sheet1!$A:$J,10,FALSE),0)</f>
        <v>Active</v>
      </c>
    </row>
    <row r="1927" spans="1:24" hidden="1" x14ac:dyDescent="0.3">
      <c r="A1927" t="s">
        <v>5071</v>
      </c>
      <c r="B1927" t="s">
        <v>4979</v>
      </c>
      <c r="C1927" t="s">
        <v>5012</v>
      </c>
      <c r="D1927" t="s">
        <v>1412</v>
      </c>
      <c r="E1927" t="s">
        <v>5002</v>
      </c>
      <c r="F1927" t="s">
        <v>2778</v>
      </c>
      <c r="G1927" t="s">
        <v>4521</v>
      </c>
      <c r="H1927" t="s">
        <v>4106</v>
      </c>
      <c r="I1927" t="s">
        <v>4538</v>
      </c>
      <c r="J1927" t="s">
        <v>11</v>
      </c>
      <c r="K1927">
        <v>145</v>
      </c>
      <c r="L1927" s="2" t="s">
        <v>1412</v>
      </c>
      <c r="M1927" s="2">
        <f ca="1">Table1[[#This Row],[Cases]]*Table1[[#This Row],[Pack Size]]</f>
        <v>0</v>
      </c>
      <c r="N1927" s="1">
        <f ca="1">Table1[[#This Row],[Cases]]*Table1[[#This Row],[Pack Size]]</f>
        <v>51040</v>
      </c>
      <c r="O1927" s="1">
        <f>IFERROR(VLOOKUP(Table1[[#This Row],[SKU Code]],'SKU Size'!$G:$H,2,FALSE),0)*Table1[[#This Row],[Cases]]</f>
        <v>1270888.4936623166</v>
      </c>
      <c r="P1927" t="str">
        <f t="shared" si="32"/>
        <v>D0311</v>
      </c>
      <c r="Q1927" t="str">
        <f>IFERROR(VLOOKUP(Table1[[#This Row],[Trim Distributor Code]],Sheet1!$N:$O,2,FALSE),0)</f>
        <v>D0311</v>
      </c>
      <c r="R1927">
        <f>IFERROR(VLOOKUP(Table1[[#This Row],[Salesflo AppUser Code]],HIE!$A:$B,2,FALSE),0)</f>
        <v>0</v>
      </c>
      <c r="S1927">
        <f>IFERROR(VLOOKUP(Table1[[#This Row],[Salesflo AppUser Code]],HIE!$A:$B,2,FALSE),0)</f>
        <v>0</v>
      </c>
      <c r="T1927" t="s">
        <v>2772</v>
      </c>
      <c r="U1927" t="s">
        <v>2907</v>
      </c>
      <c r="V1927" t="s">
        <v>1444</v>
      </c>
      <c r="W1927" t="s">
        <v>1688</v>
      </c>
      <c r="X1927" t="str">
        <f>IFERROR(VLOOKUP( Table1[[#This Row],[Trim Distributor Code]],Sheet1!$A:$J,10,FALSE),0)</f>
        <v>Active</v>
      </c>
    </row>
    <row r="1928" spans="1:24" hidden="1" x14ac:dyDescent="0.3">
      <c r="A1928" t="s">
        <v>5071</v>
      </c>
      <c r="B1928" t="s">
        <v>4979</v>
      </c>
      <c r="C1928" t="s">
        <v>5012</v>
      </c>
      <c r="D1928" t="s">
        <v>1412</v>
      </c>
      <c r="E1928" t="s">
        <v>5002</v>
      </c>
      <c r="F1928" t="s">
        <v>2778</v>
      </c>
      <c r="G1928" t="s">
        <v>4107</v>
      </c>
      <c r="H1928" t="s">
        <v>4106</v>
      </c>
      <c r="I1928" t="s">
        <v>4747</v>
      </c>
      <c r="J1928" t="s">
        <v>1954</v>
      </c>
      <c r="K1928">
        <v>2</v>
      </c>
      <c r="L1928" s="2" t="s">
        <v>1412</v>
      </c>
      <c r="M1928" s="2">
        <f ca="1">Table1[[#This Row],[Cases]]*Table1[[#This Row],[Pack Size]]</f>
        <v>0</v>
      </c>
      <c r="N1928" s="1">
        <f ca="1">Table1[[#This Row],[Cases]]*Table1[[#This Row],[Pack Size]]</f>
        <v>576</v>
      </c>
      <c r="O1928" s="1">
        <f>IFERROR(VLOOKUP(Table1[[#This Row],[SKU Code]],'SKU Size'!$G:$H,2,FALSE),0)*Table1[[#This Row],[Cases]]</f>
        <v>16404.400133828407</v>
      </c>
      <c r="P1928" t="str">
        <f t="shared" si="32"/>
        <v>D0311</v>
      </c>
      <c r="Q1928" t="str">
        <f>IFERROR(VLOOKUP(Table1[[#This Row],[Trim Distributor Code]],Sheet1!$N:$O,2,FALSE),0)</f>
        <v>D0311</v>
      </c>
      <c r="R1928">
        <f>IFERROR(VLOOKUP(Table1[[#This Row],[Salesflo AppUser Code]],HIE!$A:$B,2,FALSE),0)</f>
        <v>0</v>
      </c>
      <c r="S1928">
        <f>IFERROR(VLOOKUP(Table1[[#This Row],[Salesflo AppUser Code]],HIE!$A:$B,2,FALSE),0)</f>
        <v>0</v>
      </c>
      <c r="T1928" t="s">
        <v>2772</v>
      </c>
      <c r="U1928" t="s">
        <v>2907</v>
      </c>
      <c r="V1928" t="s">
        <v>1444</v>
      </c>
      <c r="W1928" t="s">
        <v>1867</v>
      </c>
      <c r="X1928" t="str">
        <f>IFERROR(VLOOKUP( Table1[[#This Row],[Trim Distributor Code]],Sheet1!$A:$J,10,FALSE),0)</f>
        <v>Active</v>
      </c>
    </row>
    <row r="1929" spans="1:24" hidden="1" x14ac:dyDescent="0.3">
      <c r="A1929" t="s">
        <v>5071</v>
      </c>
      <c r="B1929" s="8" t="s">
        <v>4979</v>
      </c>
      <c r="C1929" s="8" t="s">
        <v>5012</v>
      </c>
      <c r="D1929" s="8" t="s">
        <v>1412</v>
      </c>
      <c r="E1929" t="s">
        <v>5002</v>
      </c>
      <c r="F1929" t="s">
        <v>2778</v>
      </c>
      <c r="G1929" t="s">
        <v>4112</v>
      </c>
      <c r="H1929" t="s">
        <v>4109</v>
      </c>
      <c r="I1929" t="s">
        <v>4749</v>
      </c>
      <c r="J1929" t="s">
        <v>1877</v>
      </c>
      <c r="K1929">
        <v>2</v>
      </c>
      <c r="L1929" s="2" t="s">
        <v>1412</v>
      </c>
      <c r="M1929" s="2">
        <f ca="1">Table1[[#This Row],[Cases]]*Table1[[#This Row],[Pack Size]]</f>
        <v>0</v>
      </c>
      <c r="N1929" s="1">
        <f ca="1">Table1[[#This Row],[Cases]]*Table1[[#This Row],[Pack Size]]</f>
        <v>200</v>
      </c>
      <c r="O1929" s="1">
        <f>IFERROR(VLOOKUP(Table1[[#This Row],[SKU Code]],'SKU Size'!$G:$H,2,FALSE),0)*Table1[[#This Row],[Cases]]</f>
        <v>24753.089456746304</v>
      </c>
      <c r="P1929" t="str">
        <f t="shared" si="32"/>
        <v>D0311</v>
      </c>
      <c r="Q1929" t="str">
        <f>IFERROR(VLOOKUP(Table1[[#This Row],[Trim Distributor Code]],Sheet1!$N:$O,2,FALSE),0)</f>
        <v>D0311</v>
      </c>
      <c r="R1929" s="7">
        <f>IFERROR(VLOOKUP(Table1[[#This Row],[Salesflo AppUser Code]],HIE!$A:$B,2,FALSE),0)</f>
        <v>0</v>
      </c>
      <c r="S1929" s="7">
        <f>IFERROR(VLOOKUP(Table1[[#This Row],[Salesflo AppUser Code]],HIE!$A:$B,2,FALSE),0)</f>
        <v>0</v>
      </c>
      <c r="T1929" t="s">
        <v>2772</v>
      </c>
      <c r="U1929" s="7" t="s">
        <v>2907</v>
      </c>
      <c r="V1929" s="7" t="s">
        <v>1423</v>
      </c>
      <c r="W1929" s="7" t="s">
        <v>1868</v>
      </c>
      <c r="X1929" s="7" t="str">
        <f>IFERROR(VLOOKUP( Table1[[#This Row],[Trim Distributor Code]],Sheet1!$A:$J,10,FALSE),0)</f>
        <v>Active</v>
      </c>
    </row>
    <row r="1930" spans="1:24" hidden="1" x14ac:dyDescent="0.3">
      <c r="A1930" t="s">
        <v>5071</v>
      </c>
      <c r="B1930" s="8" t="s">
        <v>4979</v>
      </c>
      <c r="C1930" s="8" t="s">
        <v>5012</v>
      </c>
      <c r="D1930" s="8" t="s">
        <v>1412</v>
      </c>
      <c r="E1930" t="s">
        <v>5002</v>
      </c>
      <c r="F1930" t="s">
        <v>2778</v>
      </c>
      <c r="G1930" t="s">
        <v>4521</v>
      </c>
      <c r="H1930" t="s">
        <v>4113</v>
      </c>
      <c r="I1930" t="s">
        <v>4540</v>
      </c>
      <c r="J1930" t="s">
        <v>14</v>
      </c>
      <c r="K1930">
        <v>3</v>
      </c>
      <c r="L1930" s="2" t="s">
        <v>1412</v>
      </c>
      <c r="M1930" s="2">
        <f ca="1">Table1[[#This Row],[Cases]]*Table1[[#This Row],[Pack Size]]</f>
        <v>0</v>
      </c>
      <c r="N1930" s="1">
        <f ca="1">Table1[[#This Row],[Cases]]*Table1[[#This Row],[Pack Size]]</f>
        <v>72</v>
      </c>
      <c r="O1930" s="1">
        <f>IFERROR(VLOOKUP(Table1[[#This Row],[SKU Code]],'SKU Size'!$G:$H,2,FALSE),0)*Table1[[#This Row],[Cases]]</f>
        <v>10774.41979575183</v>
      </c>
      <c r="P1930" t="str">
        <f t="shared" si="32"/>
        <v>D0311</v>
      </c>
      <c r="Q1930" t="str">
        <f>IFERROR(VLOOKUP(Table1[[#This Row],[Trim Distributor Code]],Sheet1!$N:$O,2,FALSE),0)</f>
        <v>D0311</v>
      </c>
      <c r="R1930" s="7">
        <f>IFERROR(VLOOKUP(Table1[[#This Row],[Salesflo AppUser Code]],HIE!$A:$B,2,FALSE),0)</f>
        <v>0</v>
      </c>
      <c r="S1930" s="7">
        <f>IFERROR(VLOOKUP(Table1[[#This Row],[Salesflo AppUser Code]],HIE!$A:$B,2,FALSE),0)</f>
        <v>0</v>
      </c>
      <c r="T1930" t="s">
        <v>2772</v>
      </c>
      <c r="U1930" s="7" t="s">
        <v>2907</v>
      </c>
      <c r="V1930" s="7" t="s">
        <v>1632</v>
      </c>
      <c r="W1930" s="7" t="s">
        <v>1688</v>
      </c>
      <c r="X1930" s="7" t="str">
        <f>IFERROR(VLOOKUP( Table1[[#This Row],[Trim Distributor Code]],Sheet1!$A:$J,10,FALSE),0)</f>
        <v>Active</v>
      </c>
    </row>
    <row r="1931" spans="1:24" hidden="1" x14ac:dyDescent="0.3">
      <c r="A1931" t="s">
        <v>5071</v>
      </c>
      <c r="B1931" s="8" t="s">
        <v>4979</v>
      </c>
      <c r="C1931" s="8" t="s">
        <v>5012</v>
      </c>
      <c r="D1931" s="8" t="s">
        <v>1412</v>
      </c>
      <c r="E1931" t="s">
        <v>5002</v>
      </c>
      <c r="F1931" t="s">
        <v>2778</v>
      </c>
      <c r="G1931" t="s">
        <v>4111</v>
      </c>
      <c r="H1931" t="s">
        <v>4113</v>
      </c>
      <c r="I1931" t="s">
        <v>4541</v>
      </c>
      <c r="J1931" t="s">
        <v>1656</v>
      </c>
      <c r="K1931">
        <v>3</v>
      </c>
      <c r="L1931" s="2" t="s">
        <v>1412</v>
      </c>
      <c r="M1931" s="2">
        <f ca="1">Table1[[#This Row],[Cases]]*Table1[[#This Row],[Pack Size]]</f>
        <v>0</v>
      </c>
      <c r="N1931" s="1">
        <f ca="1">Table1[[#This Row],[Cases]]*Table1[[#This Row],[Pack Size]]</f>
        <v>144</v>
      </c>
      <c r="O1931" s="1">
        <f>IFERROR(VLOOKUP(Table1[[#This Row],[SKU Code]],'SKU Size'!$G:$H,2,FALSE),0)*Table1[[#This Row],[Cases]]</f>
        <v>3011.7446277210265</v>
      </c>
      <c r="P1931" t="str">
        <f t="shared" si="32"/>
        <v>D0311</v>
      </c>
      <c r="Q1931" t="str">
        <f>IFERROR(VLOOKUP(Table1[[#This Row],[Trim Distributor Code]],Sheet1!$N:$O,2,FALSE),0)</f>
        <v>D0311</v>
      </c>
      <c r="R1931" s="7">
        <f>IFERROR(VLOOKUP(Table1[[#This Row],[Salesflo AppUser Code]],HIE!$A:$B,2,FALSE),0)</f>
        <v>0</v>
      </c>
      <c r="S1931" s="7">
        <f>IFERROR(VLOOKUP(Table1[[#This Row],[Salesflo AppUser Code]],HIE!$A:$B,2,FALSE),0)</f>
        <v>0</v>
      </c>
      <c r="T1931" t="s">
        <v>2772</v>
      </c>
      <c r="U1931" s="7" t="s">
        <v>2907</v>
      </c>
      <c r="V1931" s="7" t="s">
        <v>1632</v>
      </c>
      <c r="W1931" s="7" t="s">
        <v>1431</v>
      </c>
      <c r="X1931" s="7" t="str">
        <f>IFERROR(VLOOKUP( Table1[[#This Row],[Trim Distributor Code]],Sheet1!$A:$J,10,FALSE),0)</f>
        <v>Active</v>
      </c>
    </row>
    <row r="1932" spans="1:24" hidden="1" x14ac:dyDescent="0.3">
      <c r="A1932" t="s">
        <v>5071</v>
      </c>
      <c r="B1932" s="8" t="s">
        <v>4979</v>
      </c>
      <c r="C1932" s="8" t="s">
        <v>5012</v>
      </c>
      <c r="D1932" s="8" t="s">
        <v>1412</v>
      </c>
      <c r="E1932" t="s">
        <v>5002</v>
      </c>
      <c r="F1932" t="s">
        <v>2778</v>
      </c>
      <c r="G1932" t="s">
        <v>4107</v>
      </c>
      <c r="H1932" t="s">
        <v>1606</v>
      </c>
      <c r="I1932" t="s">
        <v>5003</v>
      </c>
      <c r="J1932" t="s">
        <v>1995</v>
      </c>
      <c r="K1932">
        <v>4</v>
      </c>
      <c r="L1932" s="2" t="s">
        <v>1412</v>
      </c>
      <c r="M1932" s="2">
        <f ca="1">Table1[[#This Row],[Cases]]*Table1[[#This Row],[Pack Size]]</f>
        <v>0</v>
      </c>
      <c r="N1932" s="1">
        <f ca="1">Table1[[#This Row],[Cases]]*Table1[[#This Row],[Pack Size]]</f>
        <v>768</v>
      </c>
      <c r="O1932" s="1">
        <f>IFERROR(VLOOKUP(Table1[[#This Row],[SKU Code]],'SKU Size'!$G:$H,2,FALSE),0)*Table1[[#This Row],[Cases]]</f>
        <v>33223.366385800065</v>
      </c>
      <c r="P1932" t="str">
        <f t="shared" si="32"/>
        <v>D0311</v>
      </c>
      <c r="Q1932" t="str">
        <f>IFERROR(VLOOKUP(Table1[[#This Row],[Trim Distributor Code]],Sheet1!$N:$O,2,FALSE),0)</f>
        <v>D0311</v>
      </c>
      <c r="R1932" s="7">
        <f>IFERROR(VLOOKUP(Table1[[#This Row],[Salesflo AppUser Code]],HIE!$A:$B,2,FALSE),0)</f>
        <v>0</v>
      </c>
      <c r="S1932" s="7">
        <f>IFERROR(VLOOKUP(Table1[[#This Row],[Salesflo AppUser Code]],HIE!$A:$B,2,FALSE),0)</f>
        <v>0</v>
      </c>
      <c r="T1932" t="s">
        <v>2772</v>
      </c>
      <c r="U1932" s="7" t="s">
        <v>2907</v>
      </c>
      <c r="V1932" s="7" t="s">
        <v>1606</v>
      </c>
      <c r="W1932" s="7" t="s">
        <v>1867</v>
      </c>
      <c r="X1932" s="7" t="str">
        <f>IFERROR(VLOOKUP( Table1[[#This Row],[Trim Distributor Code]],Sheet1!$A:$J,10,FALSE),0)</f>
        <v>Active</v>
      </c>
    </row>
    <row r="1933" spans="1:24" hidden="1" x14ac:dyDescent="0.3">
      <c r="A1933" t="s">
        <v>5071</v>
      </c>
      <c r="B1933" s="8" t="s">
        <v>4979</v>
      </c>
      <c r="C1933" s="8" t="s">
        <v>5012</v>
      </c>
      <c r="D1933" s="8" t="s">
        <v>1412</v>
      </c>
      <c r="E1933" t="s">
        <v>5002</v>
      </c>
      <c r="F1933" t="s">
        <v>2778</v>
      </c>
      <c r="G1933" t="s">
        <v>1422</v>
      </c>
      <c r="H1933" t="s">
        <v>4360</v>
      </c>
      <c r="I1933" t="s">
        <v>4645</v>
      </c>
      <c r="J1933" t="s">
        <v>4271</v>
      </c>
      <c r="K1933">
        <v>1</v>
      </c>
      <c r="L1933" s="2" t="s">
        <v>1412</v>
      </c>
      <c r="M1933" s="2">
        <f ca="1">Table1[[#This Row],[Cases]]*Table1[[#This Row],[Pack Size]]</f>
        <v>0</v>
      </c>
      <c r="N1933" s="1">
        <f ca="1">Table1[[#This Row],[Cases]]*Table1[[#This Row],[Pack Size]]</f>
        <v>96</v>
      </c>
      <c r="O1933" s="1">
        <f>IFERROR(VLOOKUP(Table1[[#This Row],[SKU Code]],'SKU Size'!$G:$H,2,FALSE),0)*Table1[[#This Row],[Cases]]</f>
        <v>0</v>
      </c>
      <c r="P1933" t="str">
        <f t="shared" si="32"/>
        <v>D0311</v>
      </c>
      <c r="Q1933" t="str">
        <f>IFERROR(VLOOKUP(Table1[[#This Row],[Trim Distributor Code]],Sheet1!$N:$O,2,FALSE),0)</f>
        <v>D0311</v>
      </c>
      <c r="R1933" s="7">
        <f>IFERROR(VLOOKUP(Table1[[#This Row],[Salesflo AppUser Code]],HIE!$A:$B,2,FALSE),0)</f>
        <v>0</v>
      </c>
      <c r="S1933" s="7">
        <f>IFERROR(VLOOKUP(Table1[[#This Row],[Salesflo AppUser Code]],HIE!$A:$B,2,FALSE),0)</f>
        <v>0</v>
      </c>
      <c r="T1933" t="s">
        <v>2772</v>
      </c>
      <c r="U1933" s="7" t="s">
        <v>2907</v>
      </c>
      <c r="V1933" s="7" t="s">
        <v>4360</v>
      </c>
      <c r="W1933" s="7" t="s">
        <v>1422</v>
      </c>
      <c r="X1933" s="7" t="str">
        <f>IFERROR(VLOOKUP( Table1[[#This Row],[Trim Distributor Code]],Sheet1!$A:$J,10,FALSE),0)</f>
        <v>Active</v>
      </c>
    </row>
    <row r="1934" spans="1:24" hidden="1" x14ac:dyDescent="0.3">
      <c r="A1934" t="s">
        <v>5071</v>
      </c>
      <c r="B1934" s="8" t="s">
        <v>4979</v>
      </c>
      <c r="C1934" s="8" t="s">
        <v>5012</v>
      </c>
      <c r="D1934" s="8" t="s">
        <v>1412</v>
      </c>
      <c r="E1934" t="s">
        <v>5002</v>
      </c>
      <c r="F1934" t="s">
        <v>2778</v>
      </c>
      <c r="G1934" t="s">
        <v>2542</v>
      </c>
      <c r="H1934" t="s">
        <v>4390</v>
      </c>
      <c r="I1934" t="s">
        <v>4843</v>
      </c>
      <c r="J1934" t="s">
        <v>2543</v>
      </c>
      <c r="K1934">
        <v>2</v>
      </c>
      <c r="L1934" s="2" t="s">
        <v>1412</v>
      </c>
      <c r="M1934" s="2">
        <f ca="1">Table1[[#This Row],[Cases]]*Table1[[#This Row],[Pack Size]]</f>
        <v>0</v>
      </c>
      <c r="N1934" s="1">
        <f ca="1">Table1[[#This Row],[Cases]]*Table1[[#This Row],[Pack Size]]</f>
        <v>960</v>
      </c>
      <c r="O1934" s="1">
        <f>IFERROR(VLOOKUP(Table1[[#This Row],[SKU Code]],'SKU Size'!$G:$H,2,FALSE),0)*Table1[[#This Row],[Cases]]</f>
        <v>9985.9706955503534</v>
      </c>
      <c r="P1934" t="str">
        <f t="shared" si="32"/>
        <v>D0311</v>
      </c>
      <c r="Q1934" t="str">
        <f>IFERROR(VLOOKUP(Table1[[#This Row],[Trim Distributor Code]],Sheet1!$N:$O,2,FALSE),0)</f>
        <v>D0311</v>
      </c>
      <c r="R1934" s="7">
        <f>IFERROR(VLOOKUP(Table1[[#This Row],[Salesflo AppUser Code]],HIE!$A:$B,2,FALSE),0)</f>
        <v>0</v>
      </c>
      <c r="S1934" s="7">
        <f>IFERROR(VLOOKUP(Table1[[#This Row],[Salesflo AppUser Code]],HIE!$A:$B,2,FALSE),0)</f>
        <v>0</v>
      </c>
      <c r="T1934" t="s">
        <v>2772</v>
      </c>
      <c r="U1934" s="7" t="s">
        <v>2907</v>
      </c>
      <c r="V1934" s="7" t="s">
        <v>2268</v>
      </c>
      <c r="W1934" s="7" t="s">
        <v>2542</v>
      </c>
      <c r="X1934" s="7" t="str">
        <f>IFERROR(VLOOKUP( Table1[[#This Row],[Trim Distributor Code]],Sheet1!$A:$J,10,FALSE),0)</f>
        <v>Active</v>
      </c>
    </row>
    <row r="1935" spans="1:24" hidden="1" x14ac:dyDescent="0.3">
      <c r="A1935" t="s">
        <v>5071</v>
      </c>
      <c r="B1935" s="8" t="s">
        <v>4979</v>
      </c>
      <c r="C1935" s="8" t="s">
        <v>5012</v>
      </c>
      <c r="D1935" s="8" t="s">
        <v>1412</v>
      </c>
      <c r="E1935" t="s">
        <v>5002</v>
      </c>
      <c r="F1935" t="s">
        <v>2778</v>
      </c>
      <c r="G1935" t="s">
        <v>2581</v>
      </c>
      <c r="H1935" t="s">
        <v>2616</v>
      </c>
      <c r="I1935" t="s">
        <v>5004</v>
      </c>
      <c r="J1935" t="s">
        <v>16</v>
      </c>
      <c r="K1935">
        <v>1</v>
      </c>
      <c r="L1935" s="2" t="s">
        <v>1412</v>
      </c>
      <c r="M1935" s="2">
        <f ca="1">Table1[[#This Row],[Cases]]*Table1[[#This Row],[Pack Size]]</f>
        <v>0</v>
      </c>
      <c r="N1935" s="1">
        <f ca="1">Table1[[#This Row],[Cases]]*Table1[[#This Row],[Pack Size]]</f>
        <v>288</v>
      </c>
      <c r="O1935" s="1">
        <f>IFERROR(VLOOKUP(Table1[[#This Row],[SKU Code]],'SKU Size'!$G:$H,2,FALSE),0)*Table1[[#This Row],[Cases]]</f>
        <v>4853.4292677265948</v>
      </c>
      <c r="P1935" t="str">
        <f t="shared" si="32"/>
        <v>D0311</v>
      </c>
      <c r="Q1935" t="str">
        <f>IFERROR(VLOOKUP(Table1[[#This Row],[Trim Distributor Code]],Sheet1!$N:$O,2,FALSE),0)</f>
        <v>D0311</v>
      </c>
      <c r="R1935" s="7">
        <f>IFERROR(VLOOKUP(Table1[[#This Row],[Salesflo AppUser Code]],HIE!$A:$B,2,FALSE),0)</f>
        <v>0</v>
      </c>
      <c r="S1935" s="7">
        <f>IFERROR(VLOOKUP(Table1[[#This Row],[Salesflo AppUser Code]],HIE!$A:$B,2,FALSE),0)</f>
        <v>0</v>
      </c>
      <c r="T1935" t="s">
        <v>2772</v>
      </c>
      <c r="U1935" s="7" t="s">
        <v>2907</v>
      </c>
      <c r="V1935" s="7" t="s">
        <v>2616</v>
      </c>
      <c r="W1935" s="7" t="s">
        <v>2617</v>
      </c>
      <c r="X1935" s="7" t="str">
        <f>IFERROR(VLOOKUP( Table1[[#This Row],[Trim Distributor Code]],Sheet1!$A:$J,10,FALSE),0)</f>
        <v>Active</v>
      </c>
    </row>
    <row r="1936" spans="1:24" hidden="1" x14ac:dyDescent="0.3">
      <c r="A1936" t="s">
        <v>5071</v>
      </c>
      <c r="B1936" s="8" t="s">
        <v>4979</v>
      </c>
      <c r="C1936" s="8" t="s">
        <v>5012</v>
      </c>
      <c r="D1936" s="8" t="s">
        <v>1412</v>
      </c>
      <c r="E1936" t="s">
        <v>5002</v>
      </c>
      <c r="F1936" t="s">
        <v>2778</v>
      </c>
      <c r="G1936" t="s">
        <v>2581</v>
      </c>
      <c r="H1936" t="s">
        <v>2582</v>
      </c>
      <c r="I1936" t="s">
        <v>5005</v>
      </c>
      <c r="J1936" t="s">
        <v>15</v>
      </c>
      <c r="K1936">
        <v>1</v>
      </c>
      <c r="L1936" s="2" t="s">
        <v>1412</v>
      </c>
      <c r="M1936" s="2">
        <f ca="1">Table1[[#This Row],[Cases]]*Table1[[#This Row],[Pack Size]]</f>
        <v>0</v>
      </c>
      <c r="N1936" s="1">
        <f ca="1">Table1[[#This Row],[Cases]]*Table1[[#This Row],[Pack Size]]</f>
        <v>144</v>
      </c>
      <c r="O1936" s="1">
        <f>IFERROR(VLOOKUP(Table1[[#This Row],[SKU Code]],'SKU Size'!$G:$H,2,FALSE),0)*Table1[[#This Row],[Cases]]</f>
        <v>5525.4887765477251</v>
      </c>
      <c r="P1936" t="str">
        <f t="shared" si="32"/>
        <v>D0311</v>
      </c>
      <c r="Q1936" t="str">
        <f>IFERROR(VLOOKUP(Table1[[#This Row],[Trim Distributor Code]],Sheet1!$N:$O,2,FALSE),0)</f>
        <v>D0311</v>
      </c>
      <c r="R1936" s="7">
        <f>IFERROR(VLOOKUP(Table1[[#This Row],[Salesflo AppUser Code]],HIE!$A:$B,2,FALSE),0)</f>
        <v>0</v>
      </c>
      <c r="S1936" s="7">
        <f>IFERROR(VLOOKUP(Table1[[#This Row],[Salesflo AppUser Code]],HIE!$A:$B,2,FALSE),0)</f>
        <v>0</v>
      </c>
      <c r="T1936" t="s">
        <v>2772</v>
      </c>
      <c r="U1936" s="7" t="s">
        <v>2907</v>
      </c>
      <c r="V1936" s="7" t="s">
        <v>2582</v>
      </c>
      <c r="W1936" s="7" t="s">
        <v>2590</v>
      </c>
      <c r="X1936" s="7" t="str">
        <f>IFERROR(VLOOKUP( Table1[[#This Row],[Trim Distributor Code]],Sheet1!$A:$J,10,FALSE),0)</f>
        <v>Active</v>
      </c>
    </row>
    <row r="1937" spans="1:24" hidden="1" x14ac:dyDescent="0.3">
      <c r="A1937" t="s">
        <v>5071</v>
      </c>
      <c r="B1937" s="8" t="s">
        <v>4980</v>
      </c>
      <c r="C1937" s="8" t="s">
        <v>5013</v>
      </c>
      <c r="D1937" s="8" t="s">
        <v>1412</v>
      </c>
      <c r="E1937" t="s">
        <v>5014</v>
      </c>
      <c r="F1937" t="s">
        <v>4369</v>
      </c>
      <c r="G1937" t="s">
        <v>4521</v>
      </c>
      <c r="H1937" t="s">
        <v>4106</v>
      </c>
      <c r="I1937" t="s">
        <v>4538</v>
      </c>
      <c r="J1937" t="s">
        <v>11</v>
      </c>
      <c r="K1937" s="13">
        <v>50</v>
      </c>
      <c r="L1937" s="13" t="s">
        <v>1412</v>
      </c>
      <c r="M1937" s="2">
        <f ca="1">Table1[[#This Row],[Cases]]*Table1[[#This Row],[Pack Size]]</f>
        <v>0</v>
      </c>
      <c r="N1937" s="1">
        <f ca="1">Table1[[#This Row],[Cases]]*Table1[[#This Row],[Pack Size]]</f>
        <v>17600</v>
      </c>
      <c r="O1937" s="1">
        <f>IFERROR(VLOOKUP(Table1[[#This Row],[SKU Code]],'SKU Size'!$G:$H,2,FALSE),0)*Table1[[#This Row],[Cases]]</f>
        <v>438237.41160769539</v>
      </c>
      <c r="P1937" t="str">
        <f t="shared" si="32"/>
        <v>D0505</v>
      </c>
      <c r="Q1937" t="str">
        <f>IFERROR(VLOOKUP(Table1[[#This Row],[Trim Distributor Code]],Sheet1!$N:$O,2,FALSE),0)</f>
        <v>D0310</v>
      </c>
      <c r="R1937" s="7">
        <f>IFERROR(VLOOKUP(Table1[[#This Row],[Salesflo AppUser Code]],HIE!$A:$B,2,FALSE),0)</f>
        <v>0</v>
      </c>
      <c r="S1937" s="7">
        <f>IFERROR(VLOOKUP(Table1[[#This Row],[Salesflo AppUser Code]],HIE!$A:$B,2,FALSE),0)</f>
        <v>0</v>
      </c>
      <c r="T1937" t="s">
        <v>2772</v>
      </c>
      <c r="U1937" s="7" t="s">
        <v>2907</v>
      </c>
      <c r="V1937" s="7" t="s">
        <v>1444</v>
      </c>
      <c r="W1937" s="7" t="s">
        <v>1688</v>
      </c>
      <c r="X1937" s="7" t="str">
        <f>IFERROR(VLOOKUP( Table1[[#This Row],[Trim Distributor Code]],Sheet1!$A:$J,10,FALSE),0)</f>
        <v>Active</v>
      </c>
    </row>
    <row r="1938" spans="1:24" hidden="1" x14ac:dyDescent="0.3">
      <c r="A1938" t="s">
        <v>5071</v>
      </c>
      <c r="B1938" s="8" t="s">
        <v>4980</v>
      </c>
      <c r="C1938" s="8" t="s">
        <v>5013</v>
      </c>
      <c r="D1938" s="8" t="s">
        <v>1412</v>
      </c>
      <c r="E1938" t="s">
        <v>5014</v>
      </c>
      <c r="F1938" t="s">
        <v>4369</v>
      </c>
      <c r="G1938" t="s">
        <v>4107</v>
      </c>
      <c r="H1938" t="s">
        <v>4106</v>
      </c>
      <c r="I1938" t="s">
        <v>4747</v>
      </c>
      <c r="J1938" t="s">
        <v>1954</v>
      </c>
      <c r="K1938" s="13">
        <v>120</v>
      </c>
      <c r="L1938" s="13" t="s">
        <v>1412</v>
      </c>
      <c r="M1938" s="2">
        <f ca="1">Table1[[#This Row],[Cases]]*Table1[[#This Row],[Pack Size]]</f>
        <v>0</v>
      </c>
      <c r="N1938" s="1">
        <f ca="1">Table1[[#This Row],[Cases]]*Table1[[#This Row],[Pack Size]]</f>
        <v>34560</v>
      </c>
      <c r="O1938" s="1">
        <f>IFERROR(VLOOKUP(Table1[[#This Row],[SKU Code]],'SKU Size'!$G:$H,2,FALSE),0)*Table1[[#This Row],[Cases]]</f>
        <v>984264.00802970445</v>
      </c>
      <c r="P1938" t="str">
        <f t="shared" si="32"/>
        <v>D0505</v>
      </c>
      <c r="Q1938" t="str">
        <f>IFERROR(VLOOKUP(Table1[[#This Row],[Trim Distributor Code]],Sheet1!$N:$O,2,FALSE),0)</f>
        <v>D0310</v>
      </c>
      <c r="R1938" s="7">
        <f>IFERROR(VLOOKUP(Table1[[#This Row],[Salesflo AppUser Code]],HIE!$A:$B,2,FALSE),0)</f>
        <v>0</v>
      </c>
      <c r="S1938" s="7">
        <f>IFERROR(VLOOKUP(Table1[[#This Row],[Salesflo AppUser Code]],HIE!$A:$B,2,FALSE),0)</f>
        <v>0</v>
      </c>
      <c r="T1938" t="s">
        <v>2772</v>
      </c>
      <c r="U1938" s="7" t="s">
        <v>2907</v>
      </c>
      <c r="V1938" s="7" t="s">
        <v>1444</v>
      </c>
      <c r="W1938" s="7" t="s">
        <v>1867</v>
      </c>
      <c r="X1938" s="7" t="str">
        <f>IFERROR(VLOOKUP( Table1[[#This Row],[Trim Distributor Code]],Sheet1!$A:$J,10,FALSE),0)</f>
        <v>Active</v>
      </c>
    </row>
    <row r="1939" spans="1:24" hidden="1" x14ac:dyDescent="0.3">
      <c r="A1939" t="s">
        <v>5071</v>
      </c>
      <c r="B1939" s="8" t="s">
        <v>4980</v>
      </c>
      <c r="C1939" s="8" t="s">
        <v>5013</v>
      </c>
      <c r="D1939" s="8" t="s">
        <v>1412</v>
      </c>
      <c r="E1939" t="s">
        <v>5014</v>
      </c>
      <c r="F1939" t="s">
        <v>4369</v>
      </c>
      <c r="G1939" t="s">
        <v>4112</v>
      </c>
      <c r="H1939" t="s">
        <v>4109</v>
      </c>
      <c r="I1939" t="s">
        <v>4749</v>
      </c>
      <c r="J1939" t="s">
        <v>1877</v>
      </c>
      <c r="K1939" s="13">
        <v>10</v>
      </c>
      <c r="L1939" s="13" t="s">
        <v>1412</v>
      </c>
      <c r="M1939" s="2">
        <f ca="1">Table1[[#This Row],[Cases]]*Table1[[#This Row],[Pack Size]]</f>
        <v>0</v>
      </c>
      <c r="N1939" s="1">
        <f ca="1">Table1[[#This Row],[Cases]]*Table1[[#This Row],[Pack Size]]</f>
        <v>1000</v>
      </c>
      <c r="O1939" s="1">
        <f>IFERROR(VLOOKUP(Table1[[#This Row],[SKU Code]],'SKU Size'!$G:$H,2,FALSE),0)*Table1[[#This Row],[Cases]]</f>
        <v>123765.44728373151</v>
      </c>
      <c r="P1939" t="str">
        <f t="shared" si="32"/>
        <v>D0505</v>
      </c>
      <c r="Q1939" t="str">
        <f>IFERROR(VLOOKUP(Table1[[#This Row],[Trim Distributor Code]],Sheet1!$N:$O,2,FALSE),0)</f>
        <v>D0310</v>
      </c>
      <c r="R1939" s="7">
        <f>IFERROR(VLOOKUP(Table1[[#This Row],[Salesflo AppUser Code]],HIE!$A:$B,2,FALSE),0)</f>
        <v>0</v>
      </c>
      <c r="S1939" s="7">
        <f>IFERROR(VLOOKUP(Table1[[#This Row],[Salesflo AppUser Code]],HIE!$A:$B,2,FALSE),0)</f>
        <v>0</v>
      </c>
      <c r="T1939" t="s">
        <v>2772</v>
      </c>
      <c r="U1939" s="7" t="s">
        <v>2907</v>
      </c>
      <c r="V1939" s="7" t="s">
        <v>1423</v>
      </c>
      <c r="W1939" s="7" t="s">
        <v>1868</v>
      </c>
      <c r="X1939" s="7" t="str">
        <f>IFERROR(VLOOKUP( Table1[[#This Row],[Trim Distributor Code]],Sheet1!$A:$J,10,FALSE),0)</f>
        <v>Active</v>
      </c>
    </row>
    <row r="1940" spans="1:24" hidden="1" x14ac:dyDescent="0.3">
      <c r="A1940" t="s">
        <v>5071</v>
      </c>
      <c r="B1940" s="8" t="s">
        <v>4980</v>
      </c>
      <c r="C1940" s="8" t="s">
        <v>5013</v>
      </c>
      <c r="D1940" s="8" t="s">
        <v>1412</v>
      </c>
      <c r="E1940" t="s">
        <v>5014</v>
      </c>
      <c r="F1940" t="s">
        <v>4369</v>
      </c>
      <c r="G1940" t="s">
        <v>4521</v>
      </c>
      <c r="H1940" t="s">
        <v>4113</v>
      </c>
      <c r="I1940" t="s">
        <v>4540</v>
      </c>
      <c r="J1940" t="s">
        <v>14</v>
      </c>
      <c r="K1940" s="13">
        <v>25</v>
      </c>
      <c r="L1940" s="13" t="s">
        <v>1412</v>
      </c>
      <c r="M1940" s="2">
        <f ca="1">Table1[[#This Row],[Cases]]*Table1[[#This Row],[Pack Size]]</f>
        <v>0</v>
      </c>
      <c r="N1940" s="1">
        <f ca="1">Table1[[#This Row],[Cases]]*Table1[[#This Row],[Pack Size]]</f>
        <v>600</v>
      </c>
      <c r="O1940" s="1">
        <f>IFERROR(VLOOKUP(Table1[[#This Row],[SKU Code]],'SKU Size'!$G:$H,2,FALSE),0)*Table1[[#This Row],[Cases]]</f>
        <v>89786.831631265246</v>
      </c>
      <c r="P1940" t="str">
        <f t="shared" ref="P1940:P1962" si="33">TRIM(E1940)</f>
        <v>D0505</v>
      </c>
      <c r="Q1940" t="str">
        <f>IFERROR(VLOOKUP(Table1[[#This Row],[Trim Distributor Code]],Sheet1!$N:$O,2,FALSE),0)</f>
        <v>D0310</v>
      </c>
      <c r="R1940" s="7">
        <f>IFERROR(VLOOKUP(Table1[[#This Row],[Salesflo AppUser Code]],HIE!$A:$B,2,FALSE),0)</f>
        <v>0</v>
      </c>
      <c r="S1940" s="7">
        <f>IFERROR(VLOOKUP(Table1[[#This Row],[Salesflo AppUser Code]],HIE!$A:$B,2,FALSE),0)</f>
        <v>0</v>
      </c>
      <c r="T1940" t="s">
        <v>2772</v>
      </c>
      <c r="U1940" s="7" t="s">
        <v>2907</v>
      </c>
      <c r="V1940" s="7" t="s">
        <v>1632</v>
      </c>
      <c r="W1940" s="7" t="s">
        <v>1688</v>
      </c>
      <c r="X1940" s="7" t="str">
        <f>IFERROR(VLOOKUP( Table1[[#This Row],[Trim Distributor Code]],Sheet1!$A:$J,10,FALSE),0)</f>
        <v>Active</v>
      </c>
    </row>
    <row r="1941" spans="1:24" hidden="1" x14ac:dyDescent="0.3">
      <c r="A1941" t="s">
        <v>5071</v>
      </c>
      <c r="B1941" s="8" t="s">
        <v>4980</v>
      </c>
      <c r="C1941" s="8" t="s">
        <v>5013</v>
      </c>
      <c r="D1941" s="8" t="s">
        <v>1412</v>
      </c>
      <c r="E1941" t="s">
        <v>5014</v>
      </c>
      <c r="F1941" t="s">
        <v>4369</v>
      </c>
      <c r="G1941" t="s">
        <v>4107</v>
      </c>
      <c r="H1941" t="s">
        <v>4113</v>
      </c>
      <c r="I1941" t="s">
        <v>4748</v>
      </c>
      <c r="J1941" t="s">
        <v>2021</v>
      </c>
      <c r="K1941" s="13">
        <v>24</v>
      </c>
      <c r="L1941" s="13" t="s">
        <v>1412</v>
      </c>
      <c r="M1941" s="2">
        <f ca="1">Table1[[#This Row],[Cases]]*Table1[[#This Row],[Pack Size]]</f>
        <v>0</v>
      </c>
      <c r="N1941" s="1">
        <f ca="1">Table1[[#This Row],[Cases]]*Table1[[#This Row],[Pack Size]]</f>
        <v>576</v>
      </c>
      <c r="O1941" s="1">
        <f>IFERROR(VLOOKUP(Table1[[#This Row],[SKU Code]],'SKU Size'!$G:$H,2,FALSE),0)*Table1[[#This Row],[Cases]]</f>
        <v>179103.43418401552</v>
      </c>
      <c r="P1941" t="str">
        <f t="shared" si="33"/>
        <v>D0505</v>
      </c>
      <c r="Q1941" t="str">
        <f>IFERROR(VLOOKUP(Table1[[#This Row],[Trim Distributor Code]],Sheet1!$N:$O,2,FALSE),0)</f>
        <v>D0310</v>
      </c>
      <c r="R1941" s="7">
        <f>IFERROR(VLOOKUP(Table1[[#This Row],[Salesflo AppUser Code]],HIE!$A:$B,2,FALSE),0)</f>
        <v>0</v>
      </c>
      <c r="S1941" s="7">
        <f>IFERROR(VLOOKUP(Table1[[#This Row],[Salesflo AppUser Code]],HIE!$A:$B,2,FALSE),0)</f>
        <v>0</v>
      </c>
      <c r="T1941" t="s">
        <v>2772</v>
      </c>
      <c r="U1941" s="7" t="s">
        <v>2907</v>
      </c>
      <c r="V1941" s="7" t="s">
        <v>1632</v>
      </c>
      <c r="W1941" s="7" t="s">
        <v>1867</v>
      </c>
      <c r="X1941" s="7" t="str">
        <f>IFERROR(VLOOKUP( Table1[[#This Row],[Trim Distributor Code]],Sheet1!$A:$J,10,FALSE),0)</f>
        <v>Active</v>
      </c>
    </row>
    <row r="1942" spans="1:24" hidden="1" x14ac:dyDescent="0.3">
      <c r="A1942" t="s">
        <v>5071</v>
      </c>
      <c r="B1942" s="8" t="s">
        <v>4980</v>
      </c>
      <c r="C1942" s="8" t="s">
        <v>5013</v>
      </c>
      <c r="D1942" s="8" t="s">
        <v>1412</v>
      </c>
      <c r="E1942" t="s">
        <v>5014</v>
      </c>
      <c r="F1942" t="s">
        <v>4369</v>
      </c>
      <c r="G1942" t="s">
        <v>4107</v>
      </c>
      <c r="H1942" t="s">
        <v>1606</v>
      </c>
      <c r="I1942" t="s">
        <v>5003</v>
      </c>
      <c r="J1942" t="s">
        <v>1995</v>
      </c>
      <c r="K1942" s="13">
        <v>60</v>
      </c>
      <c r="L1942" s="13" t="s">
        <v>1412</v>
      </c>
      <c r="M1942" s="2">
        <f ca="1">Table1[[#This Row],[Cases]]*Table1[[#This Row],[Pack Size]]</f>
        <v>0</v>
      </c>
      <c r="N1942" s="1">
        <f ca="1">Table1[[#This Row],[Cases]]*Table1[[#This Row],[Pack Size]]</f>
        <v>11520</v>
      </c>
      <c r="O1942" s="1">
        <f>IFERROR(VLOOKUP(Table1[[#This Row],[SKU Code]],'SKU Size'!$G:$H,2,FALSE),0)*Table1[[#This Row],[Cases]]</f>
        <v>498350.49578700098</v>
      </c>
      <c r="P1942" t="str">
        <f t="shared" si="33"/>
        <v>D0505</v>
      </c>
      <c r="Q1942" t="str">
        <f>IFERROR(VLOOKUP(Table1[[#This Row],[Trim Distributor Code]],Sheet1!$N:$O,2,FALSE),0)</f>
        <v>D0310</v>
      </c>
      <c r="R1942" s="7">
        <f>IFERROR(VLOOKUP(Table1[[#This Row],[Salesflo AppUser Code]],HIE!$A:$B,2,FALSE),0)</f>
        <v>0</v>
      </c>
      <c r="S1942" s="7">
        <f>IFERROR(VLOOKUP(Table1[[#This Row],[Salesflo AppUser Code]],HIE!$A:$B,2,FALSE),0)</f>
        <v>0</v>
      </c>
      <c r="T1942" t="s">
        <v>2772</v>
      </c>
      <c r="U1942" s="7" t="s">
        <v>2907</v>
      </c>
      <c r="V1942" s="7" t="s">
        <v>1606</v>
      </c>
      <c r="W1942" s="7" t="s">
        <v>1867</v>
      </c>
      <c r="X1942" s="7" t="str">
        <f>IFERROR(VLOOKUP( Table1[[#This Row],[Trim Distributor Code]],Sheet1!$A:$J,10,FALSE),0)</f>
        <v>Active</v>
      </c>
    </row>
    <row r="1943" spans="1:24" hidden="1" x14ac:dyDescent="0.3">
      <c r="A1943" t="s">
        <v>5071</v>
      </c>
      <c r="B1943" s="8" t="s">
        <v>4980</v>
      </c>
      <c r="C1943" s="8" t="s">
        <v>5013</v>
      </c>
      <c r="D1943" s="8" t="s">
        <v>1412</v>
      </c>
      <c r="E1943" t="s">
        <v>5014</v>
      </c>
      <c r="F1943" t="s">
        <v>4369</v>
      </c>
      <c r="G1943" t="s">
        <v>1422</v>
      </c>
      <c r="H1943" t="s">
        <v>4360</v>
      </c>
      <c r="I1943" t="s">
        <v>4645</v>
      </c>
      <c r="J1943" t="s">
        <v>4271</v>
      </c>
      <c r="K1943" s="1">
        <v>3</v>
      </c>
      <c r="L1943" s="1" t="s">
        <v>1412</v>
      </c>
      <c r="M1943" s="2">
        <f ca="1">Table1[[#This Row],[Cases]]*Table1[[#This Row],[Pack Size]]</f>
        <v>0</v>
      </c>
      <c r="N1943" s="1">
        <f ca="1">Table1[[#This Row],[Cases]]*Table1[[#This Row],[Pack Size]]</f>
        <v>288</v>
      </c>
      <c r="O1943" s="1">
        <f>IFERROR(VLOOKUP(Table1[[#This Row],[SKU Code]],'SKU Size'!$G:$H,2,FALSE),0)*Table1[[#This Row],[Cases]]</f>
        <v>0</v>
      </c>
      <c r="P1943" t="str">
        <f t="shared" si="33"/>
        <v>D0505</v>
      </c>
      <c r="Q1943" t="str">
        <f>IFERROR(VLOOKUP(Table1[[#This Row],[Trim Distributor Code]],Sheet1!$N:$O,2,FALSE),0)</f>
        <v>D0310</v>
      </c>
      <c r="R1943" s="7">
        <f>IFERROR(VLOOKUP(Table1[[#This Row],[Salesflo AppUser Code]],HIE!$A:$B,2,FALSE),0)</f>
        <v>0</v>
      </c>
      <c r="S1943" s="7">
        <f>IFERROR(VLOOKUP(Table1[[#This Row],[Salesflo AppUser Code]],HIE!$A:$B,2,FALSE),0)</f>
        <v>0</v>
      </c>
      <c r="T1943" t="s">
        <v>2772</v>
      </c>
      <c r="U1943" s="7" t="s">
        <v>2907</v>
      </c>
      <c r="V1943" s="7" t="s">
        <v>4360</v>
      </c>
      <c r="W1943" s="7" t="s">
        <v>1422</v>
      </c>
      <c r="X1943" s="7" t="str">
        <f>IFERROR(VLOOKUP( Table1[[#This Row],[Trim Distributor Code]],Sheet1!$A:$J,10,FALSE),0)</f>
        <v>Active</v>
      </c>
    </row>
    <row r="1944" spans="1:24" hidden="1" x14ac:dyDescent="0.3">
      <c r="A1944" t="s">
        <v>5071</v>
      </c>
      <c r="B1944" s="8" t="s">
        <v>4028</v>
      </c>
      <c r="C1944" s="8" t="s">
        <v>4981</v>
      </c>
      <c r="D1944" s="8" t="s">
        <v>1412</v>
      </c>
      <c r="E1944" t="s">
        <v>5015</v>
      </c>
      <c r="F1944" t="s">
        <v>5016</v>
      </c>
      <c r="G1944" t="s">
        <v>4521</v>
      </c>
      <c r="H1944" t="s">
        <v>4106</v>
      </c>
      <c r="I1944" t="s">
        <v>4538</v>
      </c>
      <c r="J1944" t="s">
        <v>11</v>
      </c>
      <c r="K1944" s="13">
        <v>150</v>
      </c>
      <c r="L1944" s="13" t="s">
        <v>1412</v>
      </c>
      <c r="M1944" s="2">
        <f ca="1">Table1[[#This Row],[Cases]]*Table1[[#This Row],[Pack Size]]</f>
        <v>0</v>
      </c>
      <c r="N1944" s="1">
        <f ca="1">Table1[[#This Row],[Cases]]*Table1[[#This Row],[Pack Size]]</f>
        <v>52800</v>
      </c>
      <c r="O1944" s="1">
        <f>IFERROR(VLOOKUP(Table1[[#This Row],[SKU Code]],'SKU Size'!$G:$H,2,FALSE),0)*Table1[[#This Row],[Cases]]</f>
        <v>1314712.2348230863</v>
      </c>
      <c r="P1944" t="str">
        <f t="shared" si="33"/>
        <v>D0388</v>
      </c>
      <c r="Q1944">
        <f>IFERROR(VLOOKUP(Table1[[#This Row],[Trim Distributor Code]],Sheet1!$N:$O,2,FALSE),0)</f>
        <v>3401089</v>
      </c>
      <c r="R1944" s="7" t="str">
        <f>IFERROR(VLOOKUP(Table1[[#This Row],[Salesflo AppUser Code]],HIE!$A:$B,2,FALSE),0)</f>
        <v>Active</v>
      </c>
      <c r="S1944" s="7" t="str">
        <f>IFERROR(VLOOKUP(Table1[[#This Row],[Salesflo AppUser Code]],HIE!$A:$B,2,FALSE),0)</f>
        <v>Active</v>
      </c>
      <c r="T1944" t="s">
        <v>2772</v>
      </c>
      <c r="U1944" s="7" t="s">
        <v>2907</v>
      </c>
      <c r="V1944" s="7" t="s">
        <v>1444</v>
      </c>
      <c r="W1944" s="7" t="s">
        <v>1688</v>
      </c>
      <c r="X1944" s="7" t="str">
        <f>IFERROR(VLOOKUP( Table1[[#This Row],[Trim Distributor Code]],Sheet1!$A:$J,10,FALSE),0)</f>
        <v>Active</v>
      </c>
    </row>
    <row r="1945" spans="1:24" hidden="1" x14ac:dyDescent="0.3">
      <c r="A1945" t="s">
        <v>5071</v>
      </c>
      <c r="B1945" s="8" t="s">
        <v>4028</v>
      </c>
      <c r="C1945" s="8" t="s">
        <v>4981</v>
      </c>
      <c r="D1945" s="8" t="s">
        <v>1412</v>
      </c>
      <c r="E1945" t="s">
        <v>5015</v>
      </c>
      <c r="F1945" t="s">
        <v>5016</v>
      </c>
      <c r="G1945" t="s">
        <v>4107</v>
      </c>
      <c r="H1945" t="s">
        <v>4106</v>
      </c>
      <c r="I1945" t="s">
        <v>4747</v>
      </c>
      <c r="J1945" t="s">
        <v>1954</v>
      </c>
      <c r="K1945" s="13">
        <v>1</v>
      </c>
      <c r="L1945" s="13" t="s">
        <v>1412</v>
      </c>
      <c r="M1945" s="2">
        <f ca="1">Table1[[#This Row],[Cases]]*Table1[[#This Row],[Pack Size]]</f>
        <v>0</v>
      </c>
      <c r="N1945" s="1">
        <f ca="1">Table1[[#This Row],[Cases]]*Table1[[#This Row],[Pack Size]]</f>
        <v>288</v>
      </c>
      <c r="O1945" s="1">
        <f>IFERROR(VLOOKUP(Table1[[#This Row],[SKU Code]],'SKU Size'!$G:$H,2,FALSE),0)*Table1[[#This Row],[Cases]]</f>
        <v>8202.2000669142035</v>
      </c>
      <c r="P1945" t="str">
        <f t="shared" si="33"/>
        <v>D0388</v>
      </c>
      <c r="Q1945">
        <f>IFERROR(VLOOKUP(Table1[[#This Row],[Trim Distributor Code]],Sheet1!$N:$O,2,FALSE),0)</f>
        <v>3401089</v>
      </c>
      <c r="R1945" s="7" t="str">
        <f>IFERROR(VLOOKUP(Table1[[#This Row],[Salesflo AppUser Code]],HIE!$A:$B,2,FALSE),0)</f>
        <v>Active</v>
      </c>
      <c r="S1945" s="7" t="str">
        <f>IFERROR(VLOOKUP(Table1[[#This Row],[Salesflo AppUser Code]],HIE!$A:$B,2,FALSE),0)</f>
        <v>Active</v>
      </c>
      <c r="T1945" t="s">
        <v>2772</v>
      </c>
      <c r="U1945" s="7" t="s">
        <v>2907</v>
      </c>
      <c r="V1945" s="7" t="s">
        <v>1444</v>
      </c>
      <c r="W1945" s="7" t="s">
        <v>1867</v>
      </c>
      <c r="X1945" s="7" t="str">
        <f>IFERROR(VLOOKUP( Table1[[#This Row],[Trim Distributor Code]],Sheet1!$A:$J,10,FALSE),0)</f>
        <v>Active</v>
      </c>
    </row>
    <row r="1946" spans="1:24" hidden="1" x14ac:dyDescent="0.3">
      <c r="A1946" t="s">
        <v>5071</v>
      </c>
      <c r="B1946" s="8" t="s">
        <v>4028</v>
      </c>
      <c r="C1946" s="8" t="s">
        <v>4981</v>
      </c>
      <c r="D1946" s="8" t="s">
        <v>1412</v>
      </c>
      <c r="E1946" t="s">
        <v>5015</v>
      </c>
      <c r="F1946" t="s">
        <v>5016</v>
      </c>
      <c r="G1946" t="s">
        <v>4521</v>
      </c>
      <c r="H1946" t="s">
        <v>4113</v>
      </c>
      <c r="I1946" t="s">
        <v>4540</v>
      </c>
      <c r="J1946" t="s">
        <v>14</v>
      </c>
      <c r="K1946" s="13">
        <v>3</v>
      </c>
      <c r="L1946" s="13" t="s">
        <v>1412</v>
      </c>
      <c r="M1946" s="2">
        <f ca="1">Table1[[#This Row],[Cases]]*Table1[[#This Row],[Pack Size]]</f>
        <v>0</v>
      </c>
      <c r="N1946" s="1">
        <f ca="1">Table1[[#This Row],[Cases]]*Table1[[#This Row],[Pack Size]]</f>
        <v>72</v>
      </c>
      <c r="O1946" s="1">
        <f>IFERROR(VLOOKUP(Table1[[#This Row],[SKU Code]],'SKU Size'!$G:$H,2,FALSE),0)*Table1[[#This Row],[Cases]]</f>
        <v>10774.41979575183</v>
      </c>
      <c r="P1946" t="str">
        <f t="shared" si="33"/>
        <v>D0388</v>
      </c>
      <c r="Q1946">
        <f>IFERROR(VLOOKUP(Table1[[#This Row],[Trim Distributor Code]],Sheet1!$N:$O,2,FALSE),0)</f>
        <v>3401089</v>
      </c>
      <c r="R1946" s="7" t="str">
        <f>IFERROR(VLOOKUP(Table1[[#This Row],[Salesflo AppUser Code]],HIE!$A:$B,2,FALSE),0)</f>
        <v>Active</v>
      </c>
      <c r="S1946" s="7" t="str">
        <f>IFERROR(VLOOKUP(Table1[[#This Row],[Salesflo AppUser Code]],HIE!$A:$B,2,FALSE),0)</f>
        <v>Active</v>
      </c>
      <c r="T1946" t="s">
        <v>2772</v>
      </c>
      <c r="U1946" s="7" t="s">
        <v>2907</v>
      </c>
      <c r="V1946" s="7" t="s">
        <v>1632</v>
      </c>
      <c r="W1946" s="7" t="s">
        <v>1688</v>
      </c>
      <c r="X1946" s="7" t="str">
        <f>IFERROR(VLOOKUP( Table1[[#This Row],[Trim Distributor Code]],Sheet1!$A:$J,10,FALSE),0)</f>
        <v>Active</v>
      </c>
    </row>
    <row r="1947" spans="1:24" hidden="1" x14ac:dyDescent="0.3">
      <c r="A1947" t="s">
        <v>5071</v>
      </c>
      <c r="B1947" s="8" t="s">
        <v>4028</v>
      </c>
      <c r="C1947" s="8" t="s">
        <v>4981</v>
      </c>
      <c r="D1947" s="8" t="s">
        <v>1412</v>
      </c>
      <c r="E1947" t="s">
        <v>5015</v>
      </c>
      <c r="F1947" t="s">
        <v>5016</v>
      </c>
      <c r="G1947" t="s">
        <v>4111</v>
      </c>
      <c r="H1947" t="s">
        <v>4113</v>
      </c>
      <c r="I1947" t="s">
        <v>4541</v>
      </c>
      <c r="J1947" t="s">
        <v>1656</v>
      </c>
      <c r="K1947" s="13">
        <v>5</v>
      </c>
      <c r="L1947" s="13" t="s">
        <v>1412</v>
      </c>
      <c r="M1947" s="2">
        <f ca="1">Table1[[#This Row],[Cases]]*Table1[[#This Row],[Pack Size]]</f>
        <v>0</v>
      </c>
      <c r="N1947" s="1">
        <f ca="1">Table1[[#This Row],[Cases]]*Table1[[#This Row],[Pack Size]]</f>
        <v>240</v>
      </c>
      <c r="O1947" s="1">
        <f>IFERROR(VLOOKUP(Table1[[#This Row],[SKU Code]],'SKU Size'!$G:$H,2,FALSE),0)*Table1[[#This Row],[Cases]]</f>
        <v>5019.5743795350445</v>
      </c>
      <c r="P1947" t="str">
        <f t="shared" si="33"/>
        <v>D0388</v>
      </c>
      <c r="Q1947">
        <f>IFERROR(VLOOKUP(Table1[[#This Row],[Trim Distributor Code]],Sheet1!$N:$O,2,FALSE),0)</f>
        <v>3401089</v>
      </c>
      <c r="R1947" s="7" t="str">
        <f>IFERROR(VLOOKUP(Table1[[#This Row],[Salesflo AppUser Code]],HIE!$A:$B,2,FALSE),0)</f>
        <v>Active</v>
      </c>
      <c r="S1947" s="7" t="str">
        <f>IFERROR(VLOOKUP(Table1[[#This Row],[Salesflo AppUser Code]],HIE!$A:$B,2,FALSE),0)</f>
        <v>Active</v>
      </c>
      <c r="T1947" t="s">
        <v>2772</v>
      </c>
      <c r="U1947" s="7" t="s">
        <v>2907</v>
      </c>
      <c r="V1947" s="7" t="s">
        <v>1632</v>
      </c>
      <c r="W1947" s="7" t="s">
        <v>1431</v>
      </c>
      <c r="X1947" s="7" t="str">
        <f>IFERROR(VLOOKUP( Table1[[#This Row],[Trim Distributor Code]],Sheet1!$A:$J,10,FALSE),0)</f>
        <v>Active</v>
      </c>
    </row>
    <row r="1948" spans="1:24" hidden="1" x14ac:dyDescent="0.3">
      <c r="A1948" t="s">
        <v>5071</v>
      </c>
      <c r="B1948" s="8" t="s">
        <v>4028</v>
      </c>
      <c r="C1948" s="8" t="s">
        <v>4981</v>
      </c>
      <c r="D1948" s="8" t="s">
        <v>1412</v>
      </c>
      <c r="E1948" t="s">
        <v>5015</v>
      </c>
      <c r="F1948" t="s">
        <v>5016</v>
      </c>
      <c r="G1948" t="s">
        <v>1422</v>
      </c>
      <c r="H1948" t="s">
        <v>4360</v>
      </c>
      <c r="I1948" t="s">
        <v>4645</v>
      </c>
      <c r="J1948" t="s">
        <v>4271</v>
      </c>
      <c r="K1948" s="1">
        <v>1</v>
      </c>
      <c r="L1948" s="1" t="s">
        <v>1412</v>
      </c>
      <c r="M1948" s="2">
        <f ca="1">Table1[[#This Row],[Cases]]*Table1[[#This Row],[Pack Size]]</f>
        <v>0</v>
      </c>
      <c r="N1948" s="1">
        <f ca="1">Table1[[#This Row],[Cases]]*Table1[[#This Row],[Pack Size]]</f>
        <v>96</v>
      </c>
      <c r="O1948" s="1">
        <f>IFERROR(VLOOKUP(Table1[[#This Row],[SKU Code]],'SKU Size'!$G:$H,2,FALSE),0)*Table1[[#This Row],[Cases]]</f>
        <v>0</v>
      </c>
      <c r="P1948" t="str">
        <f t="shared" si="33"/>
        <v>D0388</v>
      </c>
      <c r="Q1948">
        <f>IFERROR(VLOOKUP(Table1[[#This Row],[Trim Distributor Code]],Sheet1!$N:$O,2,FALSE),0)</f>
        <v>3401089</v>
      </c>
      <c r="R1948" s="7" t="str">
        <f>IFERROR(VLOOKUP(Table1[[#This Row],[Salesflo AppUser Code]],HIE!$A:$B,2,FALSE),0)</f>
        <v>Active</v>
      </c>
      <c r="S1948" s="7" t="str">
        <f>IFERROR(VLOOKUP(Table1[[#This Row],[Salesflo AppUser Code]],HIE!$A:$B,2,FALSE),0)</f>
        <v>Active</v>
      </c>
      <c r="T1948" t="s">
        <v>2772</v>
      </c>
      <c r="U1948" s="7" t="s">
        <v>2907</v>
      </c>
      <c r="V1948" s="7" t="s">
        <v>4360</v>
      </c>
      <c r="W1948" s="7" t="s">
        <v>1422</v>
      </c>
      <c r="X1948" s="7" t="str">
        <f>IFERROR(VLOOKUP( Table1[[#This Row],[Trim Distributor Code]],Sheet1!$A:$J,10,FALSE),0)</f>
        <v>Active</v>
      </c>
    </row>
    <row r="1949" spans="1:24" hidden="1" x14ac:dyDescent="0.3">
      <c r="A1949" t="s">
        <v>5071</v>
      </c>
      <c r="B1949" s="8" t="s">
        <v>4028</v>
      </c>
      <c r="C1949" s="8" t="s">
        <v>4981</v>
      </c>
      <c r="D1949" s="8" t="s">
        <v>1412</v>
      </c>
      <c r="E1949" t="s">
        <v>5015</v>
      </c>
      <c r="F1949" t="s">
        <v>5016</v>
      </c>
      <c r="G1949" t="s">
        <v>2581</v>
      </c>
      <c r="H1949" t="s">
        <v>2582</v>
      </c>
      <c r="I1949" t="s">
        <v>5005</v>
      </c>
      <c r="J1949" t="s">
        <v>15</v>
      </c>
      <c r="K1949" s="13">
        <v>1</v>
      </c>
      <c r="L1949" s="13" t="s">
        <v>1412</v>
      </c>
      <c r="M1949" s="2">
        <f ca="1">Table1[[#This Row],[Cases]]*Table1[[#This Row],[Pack Size]]</f>
        <v>0</v>
      </c>
      <c r="N1949" s="1">
        <f ca="1">Table1[[#This Row],[Cases]]*Table1[[#This Row],[Pack Size]]</f>
        <v>144</v>
      </c>
      <c r="O1949" s="1">
        <f>IFERROR(VLOOKUP(Table1[[#This Row],[SKU Code]],'SKU Size'!$G:$H,2,FALSE),0)*Table1[[#This Row],[Cases]]</f>
        <v>5525.4887765477251</v>
      </c>
      <c r="P1949" t="str">
        <f t="shared" si="33"/>
        <v>D0388</v>
      </c>
      <c r="Q1949">
        <f>IFERROR(VLOOKUP(Table1[[#This Row],[Trim Distributor Code]],Sheet1!$N:$O,2,FALSE),0)</f>
        <v>3401089</v>
      </c>
      <c r="R1949" s="7" t="str">
        <f>IFERROR(VLOOKUP(Table1[[#This Row],[Salesflo AppUser Code]],HIE!$A:$B,2,FALSE),0)</f>
        <v>Active</v>
      </c>
      <c r="S1949" s="7" t="str">
        <f>IFERROR(VLOOKUP(Table1[[#This Row],[Salesflo AppUser Code]],HIE!$A:$B,2,FALSE),0)</f>
        <v>Active</v>
      </c>
      <c r="T1949" t="s">
        <v>2772</v>
      </c>
      <c r="U1949" s="7" t="s">
        <v>2907</v>
      </c>
      <c r="V1949" s="7" t="s">
        <v>2582</v>
      </c>
      <c r="W1949" s="7" t="s">
        <v>2590</v>
      </c>
      <c r="X1949" s="7" t="str">
        <f>IFERROR(VLOOKUP( Table1[[#This Row],[Trim Distributor Code]],Sheet1!$A:$J,10,FALSE),0)</f>
        <v>Active</v>
      </c>
    </row>
    <row r="1950" spans="1:24" hidden="1" x14ac:dyDescent="0.3">
      <c r="A1950" t="s">
        <v>5071</v>
      </c>
      <c r="B1950" s="8" t="s">
        <v>4982</v>
      </c>
      <c r="C1950" s="8" t="s">
        <v>4121</v>
      </c>
      <c r="D1950" s="8" t="s">
        <v>1412</v>
      </c>
      <c r="E1950" t="s">
        <v>5017</v>
      </c>
      <c r="F1950" t="s">
        <v>5018</v>
      </c>
      <c r="G1950" t="s">
        <v>4521</v>
      </c>
      <c r="H1950" t="s">
        <v>4106</v>
      </c>
      <c r="I1950" t="s">
        <v>4538</v>
      </c>
      <c r="J1950" t="s">
        <v>11</v>
      </c>
      <c r="K1950" s="13">
        <v>100</v>
      </c>
      <c r="L1950" s="13" t="s">
        <v>1412</v>
      </c>
      <c r="M1950" s="2">
        <f ca="1">Table1[[#This Row],[Cases]]*Table1[[#This Row],[Pack Size]]</f>
        <v>0</v>
      </c>
      <c r="N1950" s="1">
        <f ca="1">Table1[[#This Row],[Cases]]*Table1[[#This Row],[Pack Size]]</f>
        <v>35200</v>
      </c>
      <c r="O1950" s="1">
        <f>IFERROR(VLOOKUP(Table1[[#This Row],[SKU Code]],'SKU Size'!$G:$H,2,FALSE),0)*Table1[[#This Row],[Cases]]</f>
        <v>876474.82321539079</v>
      </c>
      <c r="P1950" t="str">
        <f t="shared" si="33"/>
        <v>D0500</v>
      </c>
      <c r="Q1950">
        <f>IFERROR(VLOOKUP(Table1[[#This Row],[Trim Distributor Code]],Sheet1!$N:$O,2,FALSE),0)</f>
        <v>3401118</v>
      </c>
      <c r="R1950" s="7">
        <f>IFERROR(VLOOKUP(Table1[[#This Row],[Salesflo AppUser Code]],HIE!$A:$B,2,FALSE),0)</f>
        <v>0</v>
      </c>
      <c r="S1950" s="7">
        <f>IFERROR(VLOOKUP(Table1[[#This Row],[Salesflo AppUser Code]],HIE!$A:$B,2,FALSE),0)</f>
        <v>0</v>
      </c>
      <c r="T1950" t="s">
        <v>2772</v>
      </c>
      <c r="U1950" s="7" t="s">
        <v>2907</v>
      </c>
      <c r="V1950" s="7" t="s">
        <v>1444</v>
      </c>
      <c r="W1950" s="7" t="s">
        <v>1688</v>
      </c>
      <c r="X1950" s="7" t="str">
        <f>IFERROR(VLOOKUP( Table1[[#This Row],[Trim Distributor Code]],Sheet1!$A:$J,10,FALSE),0)</f>
        <v>Active</v>
      </c>
    </row>
    <row r="1951" spans="1:24" hidden="1" x14ac:dyDescent="0.3">
      <c r="A1951" t="s">
        <v>5071</v>
      </c>
      <c r="B1951" s="8" t="s">
        <v>4982</v>
      </c>
      <c r="C1951" s="8" t="s">
        <v>4121</v>
      </c>
      <c r="D1951" s="8" t="s">
        <v>1412</v>
      </c>
      <c r="E1951" t="s">
        <v>5017</v>
      </c>
      <c r="F1951" t="s">
        <v>5018</v>
      </c>
      <c r="G1951" t="s">
        <v>4111</v>
      </c>
      <c r="H1951" t="s">
        <v>4113</v>
      </c>
      <c r="I1951" t="s">
        <v>4541</v>
      </c>
      <c r="J1951" t="s">
        <v>1656</v>
      </c>
      <c r="K1951" s="13">
        <v>1</v>
      </c>
      <c r="L1951" s="13" t="s">
        <v>1412</v>
      </c>
      <c r="M1951" s="2">
        <f ca="1">Table1[[#This Row],[Cases]]*Table1[[#This Row],[Pack Size]]</f>
        <v>0</v>
      </c>
      <c r="N1951" s="1">
        <f ca="1">Table1[[#This Row],[Cases]]*Table1[[#This Row],[Pack Size]]</f>
        <v>48</v>
      </c>
      <c r="O1951" s="1">
        <f>IFERROR(VLOOKUP(Table1[[#This Row],[SKU Code]],'SKU Size'!$G:$H,2,FALSE),0)*Table1[[#This Row],[Cases]]</f>
        <v>1003.9148759070089</v>
      </c>
      <c r="P1951" t="str">
        <f t="shared" si="33"/>
        <v>D0500</v>
      </c>
      <c r="Q1951">
        <f>IFERROR(VLOOKUP(Table1[[#This Row],[Trim Distributor Code]],Sheet1!$N:$O,2,FALSE),0)</f>
        <v>3401118</v>
      </c>
      <c r="R1951" s="7">
        <f>IFERROR(VLOOKUP(Table1[[#This Row],[Salesflo AppUser Code]],HIE!$A:$B,2,FALSE),0)</f>
        <v>0</v>
      </c>
      <c r="S1951" s="7">
        <f>IFERROR(VLOOKUP(Table1[[#This Row],[Salesflo AppUser Code]],HIE!$A:$B,2,FALSE),0)</f>
        <v>0</v>
      </c>
      <c r="T1951" t="s">
        <v>2772</v>
      </c>
      <c r="U1951" s="7" t="s">
        <v>2907</v>
      </c>
      <c r="V1951" s="7" t="s">
        <v>1632</v>
      </c>
      <c r="W1951" s="7" t="s">
        <v>1431</v>
      </c>
      <c r="X1951" s="7" t="str">
        <f>IFERROR(VLOOKUP( Table1[[#This Row],[Trim Distributor Code]],Sheet1!$A:$J,10,FALSE),0)</f>
        <v>Active</v>
      </c>
    </row>
    <row r="1952" spans="1:24" hidden="1" x14ac:dyDescent="0.3">
      <c r="A1952" t="s">
        <v>5071</v>
      </c>
      <c r="B1952" s="8" t="s">
        <v>4982</v>
      </c>
      <c r="C1952" s="8" t="s">
        <v>4121</v>
      </c>
      <c r="D1952" s="8" t="s">
        <v>1412</v>
      </c>
      <c r="E1952" t="s">
        <v>5017</v>
      </c>
      <c r="F1952" t="s">
        <v>5018</v>
      </c>
      <c r="G1952" t="s">
        <v>2542</v>
      </c>
      <c r="H1952" t="s">
        <v>4390</v>
      </c>
      <c r="I1952" t="s">
        <v>4843</v>
      </c>
      <c r="J1952" t="s">
        <v>2543</v>
      </c>
      <c r="K1952" s="13">
        <v>1</v>
      </c>
      <c r="L1952" s="13" t="s">
        <v>1412</v>
      </c>
      <c r="M1952" s="2">
        <f ca="1">Table1[[#This Row],[Cases]]*Table1[[#This Row],[Pack Size]]</f>
        <v>0</v>
      </c>
      <c r="N1952" s="1">
        <f ca="1">Table1[[#This Row],[Cases]]*Table1[[#This Row],[Pack Size]]</f>
        <v>480</v>
      </c>
      <c r="O1952" s="1">
        <f>IFERROR(VLOOKUP(Table1[[#This Row],[SKU Code]],'SKU Size'!$G:$H,2,FALSE),0)*Table1[[#This Row],[Cases]]</f>
        <v>4992.9853477751767</v>
      </c>
      <c r="P1952" t="str">
        <f t="shared" si="33"/>
        <v>D0500</v>
      </c>
      <c r="Q1952">
        <f>IFERROR(VLOOKUP(Table1[[#This Row],[Trim Distributor Code]],Sheet1!$N:$O,2,FALSE),0)</f>
        <v>3401118</v>
      </c>
      <c r="R1952" s="7">
        <f>IFERROR(VLOOKUP(Table1[[#This Row],[Salesflo AppUser Code]],HIE!$A:$B,2,FALSE),0)</f>
        <v>0</v>
      </c>
      <c r="S1952" s="7">
        <f>IFERROR(VLOOKUP(Table1[[#This Row],[Salesflo AppUser Code]],HIE!$A:$B,2,FALSE),0)</f>
        <v>0</v>
      </c>
      <c r="T1952" t="s">
        <v>2772</v>
      </c>
      <c r="U1952" s="7" t="s">
        <v>2907</v>
      </c>
      <c r="V1952" s="7" t="s">
        <v>2268</v>
      </c>
      <c r="W1952" s="7" t="s">
        <v>2542</v>
      </c>
      <c r="X1952" s="7" t="str">
        <f>IFERROR(VLOOKUP( Table1[[#This Row],[Trim Distributor Code]],Sheet1!$A:$J,10,FALSE),0)</f>
        <v>Active</v>
      </c>
    </row>
    <row r="1953" spans="1:24" hidden="1" x14ac:dyDescent="0.3">
      <c r="A1953" t="s">
        <v>5071</v>
      </c>
      <c r="B1953" s="8" t="s">
        <v>4982</v>
      </c>
      <c r="C1953" s="8" t="s">
        <v>4121</v>
      </c>
      <c r="D1953" s="8" t="s">
        <v>1412</v>
      </c>
      <c r="E1953" t="s">
        <v>5017</v>
      </c>
      <c r="F1953" t="s">
        <v>5018</v>
      </c>
      <c r="G1953" t="s">
        <v>2581</v>
      </c>
      <c r="H1953" t="s">
        <v>2582</v>
      </c>
      <c r="I1953" t="s">
        <v>5005</v>
      </c>
      <c r="J1953" t="s">
        <v>15</v>
      </c>
      <c r="K1953" s="13">
        <v>1</v>
      </c>
      <c r="L1953" s="13" t="s">
        <v>1412</v>
      </c>
      <c r="M1953" s="2">
        <f ca="1">Table1[[#This Row],[Cases]]*Table1[[#This Row],[Pack Size]]</f>
        <v>0</v>
      </c>
      <c r="N1953" s="1">
        <f ca="1">Table1[[#This Row],[Cases]]*Table1[[#This Row],[Pack Size]]</f>
        <v>144</v>
      </c>
      <c r="O1953" s="1">
        <f>IFERROR(VLOOKUP(Table1[[#This Row],[SKU Code]],'SKU Size'!$G:$H,2,FALSE),0)*Table1[[#This Row],[Cases]]</f>
        <v>5525.4887765477251</v>
      </c>
      <c r="P1953" t="str">
        <f t="shared" si="33"/>
        <v>D0500</v>
      </c>
      <c r="Q1953">
        <f>IFERROR(VLOOKUP(Table1[[#This Row],[Trim Distributor Code]],Sheet1!$N:$O,2,FALSE),0)</f>
        <v>3401118</v>
      </c>
      <c r="R1953" s="7">
        <f>IFERROR(VLOOKUP(Table1[[#This Row],[Salesflo AppUser Code]],HIE!$A:$B,2,FALSE),0)</f>
        <v>0</v>
      </c>
      <c r="S1953" s="7">
        <f>IFERROR(VLOOKUP(Table1[[#This Row],[Salesflo AppUser Code]],HIE!$A:$B,2,FALSE),0)</f>
        <v>0</v>
      </c>
      <c r="T1953" t="s">
        <v>2772</v>
      </c>
      <c r="U1953" s="7" t="s">
        <v>2907</v>
      </c>
      <c r="V1953" s="7" t="s">
        <v>2582</v>
      </c>
      <c r="W1953" s="7" t="s">
        <v>2590</v>
      </c>
      <c r="X1953" s="7" t="str">
        <f>IFERROR(VLOOKUP( Table1[[#This Row],[Trim Distributor Code]],Sheet1!$A:$J,10,FALSE),0)</f>
        <v>Active</v>
      </c>
    </row>
    <row r="1954" spans="1:24" hidden="1" x14ac:dyDescent="0.3">
      <c r="A1954" t="s">
        <v>5071</v>
      </c>
      <c r="B1954" s="8" t="s">
        <v>3970</v>
      </c>
      <c r="C1954" s="8" t="s">
        <v>5019</v>
      </c>
      <c r="D1954" s="8" t="s">
        <v>1412</v>
      </c>
      <c r="E1954" t="s">
        <v>5020</v>
      </c>
      <c r="F1954" t="s">
        <v>5021</v>
      </c>
      <c r="G1954" t="s">
        <v>4521</v>
      </c>
      <c r="H1954" t="s">
        <v>4106</v>
      </c>
      <c r="I1954" t="s">
        <v>4538</v>
      </c>
      <c r="J1954" t="s">
        <v>11</v>
      </c>
      <c r="K1954" s="13">
        <v>150</v>
      </c>
      <c r="L1954" s="13" t="s">
        <v>1412</v>
      </c>
      <c r="M1954" s="2">
        <f ca="1">Table1[[#This Row],[Cases]]*Table1[[#This Row],[Pack Size]]</f>
        <v>0</v>
      </c>
      <c r="N1954" s="1">
        <f ca="1">Table1[[#This Row],[Cases]]*Table1[[#This Row],[Pack Size]]</f>
        <v>52800</v>
      </c>
      <c r="O1954" s="1">
        <f>IFERROR(VLOOKUP(Table1[[#This Row],[SKU Code]],'SKU Size'!$G:$H,2,FALSE),0)*Table1[[#This Row],[Cases]]</f>
        <v>1314712.2348230863</v>
      </c>
      <c r="P1954" t="str">
        <f t="shared" si="33"/>
        <v>D0365</v>
      </c>
      <c r="Q1954">
        <f>IFERROR(VLOOKUP(Table1[[#This Row],[Trim Distributor Code]],Sheet1!$N:$O,2,FALSE),0)</f>
        <v>3400015</v>
      </c>
      <c r="R1954" s="7" t="str">
        <f>IFERROR(VLOOKUP(Table1[[#This Row],[Salesflo AppUser Code]],HIE!$A:$B,2,FALSE),0)</f>
        <v>Active</v>
      </c>
      <c r="S1954" s="7" t="str">
        <f>IFERROR(VLOOKUP(Table1[[#This Row],[Salesflo AppUser Code]],HIE!$A:$B,2,FALSE),0)</f>
        <v>Active</v>
      </c>
      <c r="T1954" t="s">
        <v>2772</v>
      </c>
      <c r="U1954" s="7" t="s">
        <v>2907</v>
      </c>
      <c r="V1954" s="7" t="s">
        <v>1444</v>
      </c>
      <c r="W1954" s="7" t="s">
        <v>1688</v>
      </c>
      <c r="X1954" s="7" t="str">
        <f>IFERROR(VLOOKUP( Table1[[#This Row],[Trim Distributor Code]],Sheet1!$A:$J,10,FALSE),0)</f>
        <v>Active</v>
      </c>
    </row>
    <row r="1955" spans="1:24" hidden="1" x14ac:dyDescent="0.3">
      <c r="A1955" t="s">
        <v>5071</v>
      </c>
      <c r="B1955" s="8" t="s">
        <v>3970</v>
      </c>
      <c r="C1955" s="8" t="s">
        <v>5019</v>
      </c>
      <c r="D1955" s="8" t="s">
        <v>1412</v>
      </c>
      <c r="E1955" t="s">
        <v>5020</v>
      </c>
      <c r="F1955" t="s">
        <v>5021</v>
      </c>
      <c r="G1955" t="s">
        <v>4107</v>
      </c>
      <c r="H1955" t="s">
        <v>4106</v>
      </c>
      <c r="I1955" t="s">
        <v>4747</v>
      </c>
      <c r="J1955" t="s">
        <v>1954</v>
      </c>
      <c r="K1955" s="13">
        <v>1</v>
      </c>
      <c r="L1955" s="13" t="s">
        <v>1412</v>
      </c>
      <c r="M1955" s="2">
        <f ca="1">Table1[[#This Row],[Cases]]*Table1[[#This Row],[Pack Size]]</f>
        <v>0</v>
      </c>
      <c r="N1955" s="1">
        <f ca="1">Table1[[#This Row],[Cases]]*Table1[[#This Row],[Pack Size]]</f>
        <v>288</v>
      </c>
      <c r="O1955" s="1">
        <f>IFERROR(VLOOKUP(Table1[[#This Row],[SKU Code]],'SKU Size'!$G:$H,2,FALSE),0)*Table1[[#This Row],[Cases]]</f>
        <v>8202.2000669142035</v>
      </c>
      <c r="P1955" t="str">
        <f t="shared" si="33"/>
        <v>D0365</v>
      </c>
      <c r="Q1955">
        <f>IFERROR(VLOOKUP(Table1[[#This Row],[Trim Distributor Code]],Sheet1!$N:$O,2,FALSE),0)</f>
        <v>3400015</v>
      </c>
      <c r="R1955" s="7" t="str">
        <f>IFERROR(VLOOKUP(Table1[[#This Row],[Salesflo AppUser Code]],HIE!$A:$B,2,FALSE),0)</f>
        <v>Active</v>
      </c>
      <c r="S1955" s="7" t="str">
        <f>IFERROR(VLOOKUP(Table1[[#This Row],[Salesflo AppUser Code]],HIE!$A:$B,2,FALSE),0)</f>
        <v>Active</v>
      </c>
      <c r="T1955" t="s">
        <v>2772</v>
      </c>
      <c r="U1955" s="7" t="s">
        <v>2907</v>
      </c>
      <c r="V1955" s="7" t="s">
        <v>1444</v>
      </c>
      <c r="W1955" s="7" t="s">
        <v>1867</v>
      </c>
      <c r="X1955" s="7" t="str">
        <f>IFERROR(VLOOKUP( Table1[[#This Row],[Trim Distributor Code]],Sheet1!$A:$J,10,FALSE),0)</f>
        <v>Active</v>
      </c>
    </row>
    <row r="1956" spans="1:24" hidden="1" x14ac:dyDescent="0.3">
      <c r="A1956" t="s">
        <v>5071</v>
      </c>
      <c r="B1956" s="8" t="s">
        <v>3970</v>
      </c>
      <c r="C1956" s="8" t="s">
        <v>5019</v>
      </c>
      <c r="D1956" s="8" t="s">
        <v>1412</v>
      </c>
      <c r="E1956" t="s">
        <v>5020</v>
      </c>
      <c r="F1956" t="s">
        <v>5021</v>
      </c>
      <c r="G1956" t="s">
        <v>4521</v>
      </c>
      <c r="H1956" t="s">
        <v>4113</v>
      </c>
      <c r="I1956" t="s">
        <v>4540</v>
      </c>
      <c r="J1956" t="s">
        <v>14</v>
      </c>
      <c r="K1956" s="13">
        <v>3</v>
      </c>
      <c r="L1956" s="13" t="s">
        <v>1412</v>
      </c>
      <c r="M1956" s="2">
        <f ca="1">Table1[[#This Row],[Cases]]*Table1[[#This Row],[Pack Size]]</f>
        <v>0</v>
      </c>
      <c r="N1956" s="1">
        <f ca="1">Table1[[#This Row],[Cases]]*Table1[[#This Row],[Pack Size]]</f>
        <v>72</v>
      </c>
      <c r="O1956" s="1">
        <f>IFERROR(VLOOKUP(Table1[[#This Row],[SKU Code]],'SKU Size'!$G:$H,2,FALSE),0)*Table1[[#This Row],[Cases]]</f>
        <v>10774.41979575183</v>
      </c>
      <c r="P1956" t="str">
        <f t="shared" si="33"/>
        <v>D0365</v>
      </c>
      <c r="Q1956">
        <f>IFERROR(VLOOKUP(Table1[[#This Row],[Trim Distributor Code]],Sheet1!$N:$O,2,FALSE),0)</f>
        <v>3400015</v>
      </c>
      <c r="R1956" s="7" t="str">
        <f>IFERROR(VLOOKUP(Table1[[#This Row],[Salesflo AppUser Code]],HIE!$A:$B,2,FALSE),0)</f>
        <v>Active</v>
      </c>
      <c r="S1956" s="7" t="str">
        <f>IFERROR(VLOOKUP(Table1[[#This Row],[Salesflo AppUser Code]],HIE!$A:$B,2,FALSE),0)</f>
        <v>Active</v>
      </c>
      <c r="T1956" t="s">
        <v>2772</v>
      </c>
      <c r="U1956" s="7" t="s">
        <v>2907</v>
      </c>
      <c r="V1956" s="7" t="s">
        <v>1632</v>
      </c>
      <c r="W1956" s="7" t="s">
        <v>1688</v>
      </c>
      <c r="X1956" s="7" t="str">
        <f>IFERROR(VLOOKUP( Table1[[#This Row],[Trim Distributor Code]],Sheet1!$A:$J,10,FALSE),0)</f>
        <v>Active</v>
      </c>
    </row>
    <row r="1957" spans="1:24" hidden="1" x14ac:dyDescent="0.3">
      <c r="A1957" t="s">
        <v>5071</v>
      </c>
      <c r="B1957" s="8" t="s">
        <v>3970</v>
      </c>
      <c r="C1957" s="8" t="s">
        <v>5019</v>
      </c>
      <c r="D1957" s="8" t="s">
        <v>1412</v>
      </c>
      <c r="E1957" t="s">
        <v>5020</v>
      </c>
      <c r="F1957" t="s">
        <v>5021</v>
      </c>
      <c r="G1957" t="s">
        <v>4111</v>
      </c>
      <c r="H1957" t="s">
        <v>4113</v>
      </c>
      <c r="I1957" t="s">
        <v>4541</v>
      </c>
      <c r="J1957" t="s">
        <v>1656</v>
      </c>
      <c r="K1957" s="13">
        <v>5</v>
      </c>
      <c r="L1957" s="13" t="s">
        <v>1412</v>
      </c>
      <c r="M1957" s="2">
        <f ca="1">Table1[[#This Row],[Cases]]*Table1[[#This Row],[Pack Size]]</f>
        <v>0</v>
      </c>
      <c r="N1957" s="1">
        <f ca="1">Table1[[#This Row],[Cases]]*Table1[[#This Row],[Pack Size]]</f>
        <v>240</v>
      </c>
      <c r="O1957" s="1">
        <f>IFERROR(VLOOKUP(Table1[[#This Row],[SKU Code]],'SKU Size'!$G:$H,2,FALSE),0)*Table1[[#This Row],[Cases]]</f>
        <v>5019.5743795350445</v>
      </c>
      <c r="P1957" t="str">
        <f t="shared" si="33"/>
        <v>D0365</v>
      </c>
      <c r="Q1957">
        <f>IFERROR(VLOOKUP(Table1[[#This Row],[Trim Distributor Code]],Sheet1!$N:$O,2,FALSE),0)</f>
        <v>3400015</v>
      </c>
      <c r="R1957" s="7" t="str">
        <f>IFERROR(VLOOKUP(Table1[[#This Row],[Salesflo AppUser Code]],HIE!$A:$B,2,FALSE),0)</f>
        <v>Active</v>
      </c>
      <c r="S1957" s="7" t="str">
        <f>IFERROR(VLOOKUP(Table1[[#This Row],[Salesflo AppUser Code]],HIE!$A:$B,2,FALSE),0)</f>
        <v>Active</v>
      </c>
      <c r="T1957" t="s">
        <v>2772</v>
      </c>
      <c r="U1957" s="7" t="s">
        <v>2907</v>
      </c>
      <c r="V1957" s="7" t="s">
        <v>1632</v>
      </c>
      <c r="W1957" s="7" t="s">
        <v>1431</v>
      </c>
      <c r="X1957" s="7" t="str">
        <f>IFERROR(VLOOKUP( Table1[[#This Row],[Trim Distributor Code]],Sheet1!$A:$J,10,FALSE),0)</f>
        <v>Active</v>
      </c>
    </row>
    <row r="1958" spans="1:24" hidden="1" x14ac:dyDescent="0.3">
      <c r="A1958" t="s">
        <v>5071</v>
      </c>
      <c r="B1958" s="8" t="s">
        <v>3970</v>
      </c>
      <c r="C1958" s="8" t="s">
        <v>5019</v>
      </c>
      <c r="D1958" s="8" t="s">
        <v>1412</v>
      </c>
      <c r="E1958" t="s">
        <v>5020</v>
      </c>
      <c r="F1958" t="s">
        <v>5021</v>
      </c>
      <c r="G1958" t="s">
        <v>1422</v>
      </c>
      <c r="H1958" t="s">
        <v>4360</v>
      </c>
      <c r="I1958" t="s">
        <v>4645</v>
      </c>
      <c r="J1958" t="s">
        <v>4271</v>
      </c>
      <c r="K1958" s="1">
        <v>1</v>
      </c>
      <c r="L1958" s="1" t="s">
        <v>1412</v>
      </c>
      <c r="M1958" s="2">
        <f ca="1">Table1[[#This Row],[Cases]]*Table1[[#This Row],[Pack Size]]</f>
        <v>0</v>
      </c>
      <c r="N1958" s="1">
        <f ca="1">Table1[[#This Row],[Cases]]*Table1[[#This Row],[Pack Size]]</f>
        <v>96</v>
      </c>
      <c r="O1958" s="1">
        <f>IFERROR(VLOOKUP(Table1[[#This Row],[SKU Code]],'SKU Size'!$G:$H,2,FALSE),0)*Table1[[#This Row],[Cases]]</f>
        <v>0</v>
      </c>
      <c r="P1958" t="str">
        <f t="shared" si="33"/>
        <v>D0365</v>
      </c>
      <c r="Q1958">
        <f>IFERROR(VLOOKUP(Table1[[#This Row],[Trim Distributor Code]],Sheet1!$N:$O,2,FALSE),0)</f>
        <v>3400015</v>
      </c>
      <c r="R1958" s="7" t="str">
        <f>IFERROR(VLOOKUP(Table1[[#This Row],[Salesflo AppUser Code]],HIE!$A:$B,2,FALSE),0)</f>
        <v>Active</v>
      </c>
      <c r="S1958" s="7" t="str">
        <f>IFERROR(VLOOKUP(Table1[[#This Row],[Salesflo AppUser Code]],HIE!$A:$B,2,FALSE),0)</f>
        <v>Active</v>
      </c>
      <c r="T1958" t="s">
        <v>2772</v>
      </c>
      <c r="U1958" s="7" t="s">
        <v>2907</v>
      </c>
      <c r="V1958" s="7" t="s">
        <v>4360</v>
      </c>
      <c r="W1958" s="7" t="s">
        <v>1422</v>
      </c>
      <c r="X1958" s="7" t="str">
        <f>IFERROR(VLOOKUP( Table1[[#This Row],[Trim Distributor Code]],Sheet1!$A:$J,10,FALSE),0)</f>
        <v>Active</v>
      </c>
    </row>
    <row r="1959" spans="1:24" hidden="1" x14ac:dyDescent="0.3">
      <c r="A1959" t="s">
        <v>5071</v>
      </c>
      <c r="B1959" s="8" t="s">
        <v>3970</v>
      </c>
      <c r="C1959" s="8" t="s">
        <v>5019</v>
      </c>
      <c r="D1959" s="8" t="s">
        <v>1412</v>
      </c>
      <c r="E1959" t="s">
        <v>5020</v>
      </c>
      <c r="F1959" t="s">
        <v>5021</v>
      </c>
      <c r="G1959" t="s">
        <v>2581</v>
      </c>
      <c r="H1959" t="s">
        <v>2582</v>
      </c>
      <c r="I1959" t="s">
        <v>5005</v>
      </c>
      <c r="J1959" t="s">
        <v>15</v>
      </c>
      <c r="K1959" s="13">
        <v>1</v>
      </c>
      <c r="L1959" s="13" t="s">
        <v>1412</v>
      </c>
      <c r="M1959" s="2">
        <f ca="1">Table1[[#This Row],[Cases]]*Table1[[#This Row],[Pack Size]]</f>
        <v>0</v>
      </c>
      <c r="N1959" s="1">
        <f ca="1">Table1[[#This Row],[Cases]]*Table1[[#This Row],[Pack Size]]</f>
        <v>144</v>
      </c>
      <c r="O1959" s="1">
        <f>IFERROR(VLOOKUP(Table1[[#This Row],[SKU Code]],'SKU Size'!$G:$H,2,FALSE),0)*Table1[[#This Row],[Cases]]</f>
        <v>5525.4887765477251</v>
      </c>
      <c r="P1959" t="str">
        <f t="shared" si="33"/>
        <v>D0365</v>
      </c>
      <c r="Q1959">
        <f>IFERROR(VLOOKUP(Table1[[#This Row],[Trim Distributor Code]],Sheet1!$N:$O,2,FALSE),0)</f>
        <v>3400015</v>
      </c>
      <c r="R1959" s="7" t="str">
        <f>IFERROR(VLOOKUP(Table1[[#This Row],[Salesflo AppUser Code]],HIE!$A:$B,2,FALSE),0)</f>
        <v>Active</v>
      </c>
      <c r="S1959" s="7" t="str">
        <f>IFERROR(VLOOKUP(Table1[[#This Row],[Salesflo AppUser Code]],HIE!$A:$B,2,FALSE),0)</f>
        <v>Active</v>
      </c>
      <c r="T1959" t="s">
        <v>2772</v>
      </c>
      <c r="U1959" s="7" t="s">
        <v>2907</v>
      </c>
      <c r="V1959" s="7" t="s">
        <v>2582</v>
      </c>
      <c r="W1959" s="7" t="s">
        <v>2590</v>
      </c>
      <c r="X1959" s="7" t="str">
        <f>IFERROR(VLOOKUP( Table1[[#This Row],[Trim Distributor Code]],Sheet1!$A:$J,10,FALSE),0)</f>
        <v>Active</v>
      </c>
    </row>
    <row r="1960" spans="1:24" hidden="1" x14ac:dyDescent="0.3">
      <c r="A1960" t="s">
        <v>5071</v>
      </c>
      <c r="B1960" s="8" t="s">
        <v>4031</v>
      </c>
      <c r="C1960" s="8" t="s">
        <v>5022</v>
      </c>
      <c r="D1960" s="8" t="s">
        <v>1412</v>
      </c>
      <c r="E1960" t="s">
        <v>5023</v>
      </c>
      <c r="F1960" t="s">
        <v>5024</v>
      </c>
      <c r="G1960" t="s">
        <v>4521</v>
      </c>
      <c r="H1960" t="s">
        <v>4106</v>
      </c>
      <c r="I1960" t="s">
        <v>4538</v>
      </c>
      <c r="J1960" t="s">
        <v>11</v>
      </c>
      <c r="K1960" s="13">
        <v>150</v>
      </c>
      <c r="L1960" s="13" t="s">
        <v>1412</v>
      </c>
      <c r="M1960" s="2">
        <f ca="1">Table1[[#This Row],[Cases]]*Table1[[#This Row],[Pack Size]]</f>
        <v>0</v>
      </c>
      <c r="N1960" s="1">
        <f ca="1">Table1[[#This Row],[Cases]]*Table1[[#This Row],[Pack Size]]</f>
        <v>52800</v>
      </c>
      <c r="O1960" s="1">
        <f>IFERROR(VLOOKUP(Table1[[#This Row],[SKU Code]],'SKU Size'!$G:$H,2,FALSE),0)*Table1[[#This Row],[Cases]]</f>
        <v>1314712.2348230863</v>
      </c>
      <c r="P1960" t="str">
        <f t="shared" si="33"/>
        <v>D0391</v>
      </c>
      <c r="Q1960" t="str">
        <f>IFERROR(VLOOKUP(Table1[[#This Row],[Trim Distributor Code]],Sheet1!$N:$O,2,FALSE),0)</f>
        <v>D0355</v>
      </c>
      <c r="R1960" s="7" t="str">
        <f>IFERROR(VLOOKUP(Table1[[#This Row],[Salesflo AppUser Code]],HIE!$A:$B,2,FALSE),0)</f>
        <v>Active</v>
      </c>
      <c r="S1960" s="7" t="str">
        <f>IFERROR(VLOOKUP(Table1[[#This Row],[Salesflo AppUser Code]],HIE!$A:$B,2,FALSE),0)</f>
        <v>Active</v>
      </c>
      <c r="T1960" t="s">
        <v>2772</v>
      </c>
      <c r="U1960" s="7" t="s">
        <v>2907</v>
      </c>
      <c r="V1960" s="7" t="s">
        <v>1444</v>
      </c>
      <c r="W1960" s="7" t="s">
        <v>1688</v>
      </c>
      <c r="X1960" s="7" t="str">
        <f>IFERROR(VLOOKUP( Table1[[#This Row],[Trim Distributor Code]],Sheet1!$A:$J,10,FALSE),0)</f>
        <v>Active</v>
      </c>
    </row>
    <row r="1961" spans="1:24" hidden="1" x14ac:dyDescent="0.3">
      <c r="A1961" t="s">
        <v>5071</v>
      </c>
      <c r="B1961" s="8" t="s">
        <v>4031</v>
      </c>
      <c r="C1961" s="8" t="s">
        <v>5022</v>
      </c>
      <c r="D1961" s="8" t="s">
        <v>1412</v>
      </c>
      <c r="E1961" t="s">
        <v>5023</v>
      </c>
      <c r="F1961" t="s">
        <v>5024</v>
      </c>
      <c r="G1961" t="s">
        <v>4108</v>
      </c>
      <c r="H1961" t="s">
        <v>4109</v>
      </c>
      <c r="I1961" t="s">
        <v>4566</v>
      </c>
      <c r="J1961" t="s">
        <v>13</v>
      </c>
      <c r="K1961" s="13">
        <v>2</v>
      </c>
      <c r="L1961" s="13" t="s">
        <v>1412</v>
      </c>
      <c r="M1961" s="2">
        <f ca="1">Table1[[#This Row],[Cases]]*Table1[[#This Row],[Pack Size]]</f>
        <v>0</v>
      </c>
      <c r="N1961" s="1">
        <f ca="1">Table1[[#This Row],[Cases]]*Table1[[#This Row],[Pack Size]]</f>
        <v>200</v>
      </c>
      <c r="O1961" s="1">
        <f>IFERROR(VLOOKUP(Table1[[#This Row],[SKU Code]],'SKU Size'!$G:$H,2,FALSE),0)*Table1[[#This Row],[Cases]]</f>
        <v>21137.348118609414</v>
      </c>
      <c r="P1961" t="str">
        <f t="shared" si="33"/>
        <v>D0391</v>
      </c>
      <c r="Q1961" t="str">
        <f>IFERROR(VLOOKUP(Table1[[#This Row],[Trim Distributor Code]],Sheet1!$N:$O,2,FALSE),0)</f>
        <v>D0355</v>
      </c>
      <c r="R1961" s="7" t="str">
        <f>IFERROR(VLOOKUP(Table1[[#This Row],[Salesflo AppUser Code]],HIE!$A:$B,2,FALSE),0)</f>
        <v>Active</v>
      </c>
      <c r="S1961" s="7" t="str">
        <f>IFERROR(VLOOKUP(Table1[[#This Row],[Salesflo AppUser Code]],HIE!$A:$B,2,FALSE),0)</f>
        <v>Active</v>
      </c>
      <c r="T1961" t="s">
        <v>2772</v>
      </c>
      <c r="U1961" s="7" t="s">
        <v>2907</v>
      </c>
      <c r="V1961" s="7" t="s">
        <v>1423</v>
      </c>
      <c r="W1961" s="7" t="s">
        <v>1659</v>
      </c>
      <c r="X1961" s="7" t="str">
        <f>IFERROR(VLOOKUP( Table1[[#This Row],[Trim Distributor Code]],Sheet1!$A:$J,10,FALSE),0)</f>
        <v>Active</v>
      </c>
    </row>
    <row r="1962" spans="1:24" hidden="1" x14ac:dyDescent="0.3">
      <c r="A1962" t="s">
        <v>5071</v>
      </c>
      <c r="B1962" s="8" t="s">
        <v>4031</v>
      </c>
      <c r="C1962" s="8" t="s">
        <v>5022</v>
      </c>
      <c r="D1962" s="8" t="s">
        <v>1412</v>
      </c>
      <c r="E1962" t="s">
        <v>5023</v>
      </c>
      <c r="F1962" t="s">
        <v>5024</v>
      </c>
      <c r="G1962" t="s">
        <v>4112</v>
      </c>
      <c r="H1962" t="s">
        <v>4109</v>
      </c>
      <c r="I1962" t="s">
        <v>4749</v>
      </c>
      <c r="J1962" t="s">
        <v>1877</v>
      </c>
      <c r="K1962" s="13">
        <v>2</v>
      </c>
      <c r="L1962" s="13" t="s">
        <v>1412</v>
      </c>
      <c r="M1962" s="2">
        <f ca="1">Table1[[#This Row],[Cases]]*Table1[[#This Row],[Pack Size]]</f>
        <v>0</v>
      </c>
      <c r="N1962" s="1">
        <f ca="1">Table1[[#This Row],[Cases]]*Table1[[#This Row],[Pack Size]]</f>
        <v>200</v>
      </c>
      <c r="O1962" s="1">
        <f>IFERROR(VLOOKUP(Table1[[#This Row],[SKU Code]],'SKU Size'!$G:$H,2,FALSE),0)*Table1[[#This Row],[Cases]]</f>
        <v>24753.089456746304</v>
      </c>
      <c r="P1962" t="str">
        <f t="shared" si="33"/>
        <v>D0391</v>
      </c>
      <c r="Q1962" t="str">
        <f>IFERROR(VLOOKUP(Table1[[#This Row],[Trim Distributor Code]],Sheet1!$N:$O,2,FALSE),0)</f>
        <v>D0355</v>
      </c>
      <c r="R1962" s="7" t="str">
        <f>IFERROR(VLOOKUP(Table1[[#This Row],[Salesflo AppUser Code]],HIE!$A:$B,2,FALSE),0)</f>
        <v>Active</v>
      </c>
      <c r="S1962" s="7" t="str">
        <f>IFERROR(VLOOKUP(Table1[[#This Row],[Salesflo AppUser Code]],HIE!$A:$B,2,FALSE),0)</f>
        <v>Active</v>
      </c>
      <c r="T1962" t="s">
        <v>2772</v>
      </c>
      <c r="U1962" s="7" t="s">
        <v>2907</v>
      </c>
      <c r="V1962" s="7" t="s">
        <v>1423</v>
      </c>
      <c r="W1962" s="7" t="s">
        <v>1868</v>
      </c>
      <c r="X1962" s="7" t="str">
        <f>IFERROR(VLOOKUP( Table1[[#This Row],[Trim Distributor Code]],Sheet1!$A:$J,10,FALSE),0)</f>
        <v>Active</v>
      </c>
    </row>
    <row r="1963" spans="1:24" hidden="1" x14ac:dyDescent="0.3">
      <c r="A1963" t="s">
        <v>5071</v>
      </c>
      <c r="B1963" s="8" t="s">
        <v>4031</v>
      </c>
      <c r="C1963" s="8" t="s">
        <v>5022</v>
      </c>
      <c r="D1963" s="8" t="s">
        <v>1412</v>
      </c>
      <c r="E1963" t="s">
        <v>5023</v>
      </c>
      <c r="F1963" t="s">
        <v>5024</v>
      </c>
      <c r="G1963" t="s">
        <v>4111</v>
      </c>
      <c r="H1963" t="s">
        <v>4109</v>
      </c>
      <c r="I1963" t="s">
        <v>4638</v>
      </c>
      <c r="J1963" t="s">
        <v>1440</v>
      </c>
      <c r="K1963" s="13">
        <v>1</v>
      </c>
      <c r="L1963" s="13" t="s">
        <v>1412</v>
      </c>
      <c r="M1963" s="2">
        <f ca="1">Table1[[#This Row],[Cases]]*Table1[[#This Row],[Pack Size]]</f>
        <v>0</v>
      </c>
      <c r="N1963" s="1">
        <f ca="1">Table1[[#This Row],[Cases]]*Table1[[#This Row],[Pack Size]]</f>
        <v>100</v>
      </c>
      <c r="O1963" s="1">
        <f>IFERROR(VLOOKUP(Table1[[#This Row],[SKU Code]],'SKU Size'!$G:$H,2,FALSE),0)*Table1[[#This Row],[Cases]]</f>
        <v>10154.548083547093</v>
      </c>
      <c r="P1963" t="str">
        <f t="shared" ref="P1963:P1988" si="34">TRIM(E1963)</f>
        <v>D0391</v>
      </c>
      <c r="Q1963" t="str">
        <f>IFERROR(VLOOKUP(Table1[[#This Row],[Trim Distributor Code]],Sheet1!$N:$O,2,FALSE),0)</f>
        <v>D0355</v>
      </c>
      <c r="R1963" s="7" t="str">
        <f>IFERROR(VLOOKUP(Table1[[#This Row],[Salesflo AppUser Code]],HIE!$A:$B,2,FALSE),0)</f>
        <v>Active</v>
      </c>
      <c r="S1963" s="7" t="str">
        <f>IFERROR(VLOOKUP(Table1[[#This Row],[Salesflo AppUser Code]],HIE!$A:$B,2,FALSE),0)</f>
        <v>Active</v>
      </c>
      <c r="T1963" t="s">
        <v>2772</v>
      </c>
      <c r="U1963" s="7" t="s">
        <v>2907</v>
      </c>
      <c r="V1963" s="7" t="s">
        <v>1423</v>
      </c>
      <c r="W1963" s="7" t="s">
        <v>1431</v>
      </c>
      <c r="X1963" s="7" t="str">
        <f>IFERROR(VLOOKUP( Table1[[#This Row],[Trim Distributor Code]],Sheet1!$A:$J,10,FALSE),0)</f>
        <v>Active</v>
      </c>
    </row>
    <row r="1964" spans="1:24" hidden="1" x14ac:dyDescent="0.3">
      <c r="A1964" t="s">
        <v>5071</v>
      </c>
      <c r="B1964" s="8" t="s">
        <v>4031</v>
      </c>
      <c r="C1964" s="8" t="s">
        <v>5022</v>
      </c>
      <c r="D1964" s="8" t="s">
        <v>1412</v>
      </c>
      <c r="E1964" t="s">
        <v>5023</v>
      </c>
      <c r="F1964" t="s">
        <v>5024</v>
      </c>
      <c r="G1964" t="s">
        <v>4521</v>
      </c>
      <c r="H1964" t="s">
        <v>4113</v>
      </c>
      <c r="I1964" t="s">
        <v>4540</v>
      </c>
      <c r="J1964" t="s">
        <v>14</v>
      </c>
      <c r="K1964" s="13">
        <v>1</v>
      </c>
      <c r="L1964" s="13" t="s">
        <v>1412</v>
      </c>
      <c r="M1964" s="2">
        <f ca="1">Table1[[#This Row],[Cases]]*Table1[[#This Row],[Pack Size]]</f>
        <v>0</v>
      </c>
      <c r="N1964" s="1">
        <f ca="1">Table1[[#This Row],[Cases]]*Table1[[#This Row],[Pack Size]]</f>
        <v>24</v>
      </c>
      <c r="O1964" s="1">
        <f>IFERROR(VLOOKUP(Table1[[#This Row],[SKU Code]],'SKU Size'!$G:$H,2,FALSE),0)*Table1[[#This Row],[Cases]]</f>
        <v>3591.47326525061</v>
      </c>
      <c r="P1964" t="str">
        <f t="shared" si="34"/>
        <v>D0391</v>
      </c>
      <c r="Q1964" t="str">
        <f>IFERROR(VLOOKUP(Table1[[#This Row],[Trim Distributor Code]],Sheet1!$N:$O,2,FALSE),0)</f>
        <v>D0355</v>
      </c>
      <c r="R1964" s="7" t="str">
        <f>IFERROR(VLOOKUP(Table1[[#This Row],[Salesflo AppUser Code]],HIE!$A:$B,2,FALSE),0)</f>
        <v>Active</v>
      </c>
      <c r="S1964" s="7" t="str">
        <f>IFERROR(VLOOKUP(Table1[[#This Row],[Salesflo AppUser Code]],HIE!$A:$B,2,FALSE),0)</f>
        <v>Active</v>
      </c>
      <c r="T1964" t="s">
        <v>2772</v>
      </c>
      <c r="U1964" s="7" t="s">
        <v>2907</v>
      </c>
      <c r="V1964" s="7" t="s">
        <v>1632</v>
      </c>
      <c r="W1964" s="7" t="s">
        <v>1688</v>
      </c>
      <c r="X1964" s="7" t="str">
        <f>IFERROR(VLOOKUP( Table1[[#This Row],[Trim Distributor Code]],Sheet1!$A:$J,10,FALSE),0)</f>
        <v>Active</v>
      </c>
    </row>
    <row r="1965" spans="1:24" hidden="1" x14ac:dyDescent="0.3">
      <c r="A1965" t="s">
        <v>5071</v>
      </c>
      <c r="B1965" s="8" t="s">
        <v>4031</v>
      </c>
      <c r="C1965" s="8" t="s">
        <v>5022</v>
      </c>
      <c r="D1965" s="8" t="s">
        <v>1412</v>
      </c>
      <c r="E1965" t="s">
        <v>5023</v>
      </c>
      <c r="F1965" t="s">
        <v>5024</v>
      </c>
      <c r="G1965" t="s">
        <v>4111</v>
      </c>
      <c r="H1965" t="s">
        <v>4113</v>
      </c>
      <c r="I1965" t="s">
        <v>4541</v>
      </c>
      <c r="J1965" t="s">
        <v>1656</v>
      </c>
      <c r="K1965" s="13">
        <v>3</v>
      </c>
      <c r="L1965" s="13" t="s">
        <v>1412</v>
      </c>
      <c r="M1965" s="2">
        <f ca="1">Table1[[#This Row],[Cases]]*Table1[[#This Row],[Pack Size]]</f>
        <v>0</v>
      </c>
      <c r="N1965" s="1">
        <f ca="1">Table1[[#This Row],[Cases]]*Table1[[#This Row],[Pack Size]]</f>
        <v>144</v>
      </c>
      <c r="O1965" s="1">
        <f>IFERROR(VLOOKUP(Table1[[#This Row],[SKU Code]],'SKU Size'!$G:$H,2,FALSE),0)*Table1[[#This Row],[Cases]]</f>
        <v>3011.7446277210265</v>
      </c>
      <c r="P1965" t="str">
        <f t="shared" si="34"/>
        <v>D0391</v>
      </c>
      <c r="Q1965" t="str">
        <f>IFERROR(VLOOKUP(Table1[[#This Row],[Trim Distributor Code]],Sheet1!$N:$O,2,FALSE),0)</f>
        <v>D0355</v>
      </c>
      <c r="R1965" s="7" t="str">
        <f>IFERROR(VLOOKUP(Table1[[#This Row],[Salesflo AppUser Code]],HIE!$A:$B,2,FALSE),0)</f>
        <v>Active</v>
      </c>
      <c r="S1965" s="7" t="str">
        <f>IFERROR(VLOOKUP(Table1[[#This Row],[Salesflo AppUser Code]],HIE!$A:$B,2,FALSE),0)</f>
        <v>Active</v>
      </c>
      <c r="T1965" t="s">
        <v>2772</v>
      </c>
      <c r="U1965" s="7" t="s">
        <v>2907</v>
      </c>
      <c r="V1965" s="7" t="s">
        <v>1632</v>
      </c>
      <c r="W1965" s="7" t="s">
        <v>1431</v>
      </c>
      <c r="X1965" s="7" t="str">
        <f>IFERROR(VLOOKUP( Table1[[#This Row],[Trim Distributor Code]],Sheet1!$A:$J,10,FALSE),0)</f>
        <v>Active</v>
      </c>
    </row>
    <row r="1966" spans="1:24" hidden="1" x14ac:dyDescent="0.3">
      <c r="A1966" t="s">
        <v>5071</v>
      </c>
      <c r="B1966" s="8" t="s">
        <v>4031</v>
      </c>
      <c r="C1966" s="8" t="s">
        <v>5022</v>
      </c>
      <c r="D1966" s="8" t="s">
        <v>1412</v>
      </c>
      <c r="E1966" t="s">
        <v>5023</v>
      </c>
      <c r="F1966" t="s">
        <v>5024</v>
      </c>
      <c r="G1966" t="s">
        <v>4107</v>
      </c>
      <c r="H1966" t="s">
        <v>1606</v>
      </c>
      <c r="I1966" t="s">
        <v>5003</v>
      </c>
      <c r="J1966" t="s">
        <v>1995</v>
      </c>
      <c r="K1966" s="13">
        <v>1</v>
      </c>
      <c r="L1966" s="13" t="s">
        <v>1412</v>
      </c>
      <c r="M1966" s="2">
        <f ca="1">Table1[[#This Row],[Cases]]*Table1[[#This Row],[Pack Size]]</f>
        <v>0</v>
      </c>
      <c r="N1966" s="1">
        <f ca="1">Table1[[#This Row],[Cases]]*Table1[[#This Row],[Pack Size]]</f>
        <v>192</v>
      </c>
      <c r="O1966" s="1">
        <f>IFERROR(VLOOKUP(Table1[[#This Row],[SKU Code]],'SKU Size'!$G:$H,2,FALSE),0)*Table1[[#This Row],[Cases]]</f>
        <v>8305.8415964500164</v>
      </c>
      <c r="P1966" t="str">
        <f t="shared" si="34"/>
        <v>D0391</v>
      </c>
      <c r="Q1966" t="str">
        <f>IFERROR(VLOOKUP(Table1[[#This Row],[Trim Distributor Code]],Sheet1!$N:$O,2,FALSE),0)</f>
        <v>D0355</v>
      </c>
      <c r="R1966" s="7" t="str">
        <f>IFERROR(VLOOKUP(Table1[[#This Row],[Salesflo AppUser Code]],HIE!$A:$B,2,FALSE),0)</f>
        <v>Active</v>
      </c>
      <c r="S1966" s="7" t="str">
        <f>IFERROR(VLOOKUP(Table1[[#This Row],[Salesflo AppUser Code]],HIE!$A:$B,2,FALSE),0)</f>
        <v>Active</v>
      </c>
      <c r="T1966" t="s">
        <v>2772</v>
      </c>
      <c r="U1966" s="7" t="s">
        <v>2907</v>
      </c>
      <c r="V1966" s="7" t="s">
        <v>1606</v>
      </c>
      <c r="W1966" s="7" t="s">
        <v>1867</v>
      </c>
      <c r="X1966" s="7" t="str">
        <f>IFERROR(VLOOKUP( Table1[[#This Row],[Trim Distributor Code]],Sheet1!$A:$J,10,FALSE),0)</f>
        <v>Active</v>
      </c>
    </row>
    <row r="1967" spans="1:24" hidden="1" x14ac:dyDescent="0.3">
      <c r="A1967" t="s">
        <v>5071</v>
      </c>
      <c r="B1967" s="8" t="s">
        <v>4031</v>
      </c>
      <c r="C1967" s="8" t="s">
        <v>5022</v>
      </c>
      <c r="D1967" s="8" t="s">
        <v>1412</v>
      </c>
      <c r="E1967" t="s">
        <v>5023</v>
      </c>
      <c r="F1967" t="s">
        <v>5024</v>
      </c>
      <c r="G1967" t="s">
        <v>1422</v>
      </c>
      <c r="H1967" t="s">
        <v>4360</v>
      </c>
      <c r="I1967" t="s">
        <v>4645</v>
      </c>
      <c r="J1967" t="s">
        <v>4271</v>
      </c>
      <c r="K1967" s="1">
        <v>1</v>
      </c>
      <c r="L1967" s="1" t="s">
        <v>1412</v>
      </c>
      <c r="M1967" s="2">
        <f ca="1">Table1[[#This Row],[Cases]]*Table1[[#This Row],[Pack Size]]</f>
        <v>0</v>
      </c>
      <c r="N1967" s="1">
        <f ca="1">Table1[[#This Row],[Cases]]*Table1[[#This Row],[Pack Size]]</f>
        <v>96</v>
      </c>
      <c r="O1967" s="1">
        <f>IFERROR(VLOOKUP(Table1[[#This Row],[SKU Code]],'SKU Size'!$G:$H,2,FALSE),0)*Table1[[#This Row],[Cases]]</f>
        <v>0</v>
      </c>
      <c r="P1967" t="str">
        <f t="shared" si="34"/>
        <v>D0391</v>
      </c>
      <c r="Q1967" t="str">
        <f>IFERROR(VLOOKUP(Table1[[#This Row],[Trim Distributor Code]],Sheet1!$N:$O,2,FALSE),0)</f>
        <v>D0355</v>
      </c>
      <c r="R1967" s="7" t="str">
        <f>IFERROR(VLOOKUP(Table1[[#This Row],[Salesflo AppUser Code]],HIE!$A:$B,2,FALSE),0)</f>
        <v>Active</v>
      </c>
      <c r="S1967" s="7" t="str">
        <f>IFERROR(VLOOKUP(Table1[[#This Row],[Salesflo AppUser Code]],HIE!$A:$B,2,FALSE),0)</f>
        <v>Active</v>
      </c>
      <c r="T1967" t="s">
        <v>2772</v>
      </c>
      <c r="U1967" s="7" t="s">
        <v>2907</v>
      </c>
      <c r="V1967" s="7" t="s">
        <v>4360</v>
      </c>
      <c r="W1967" s="7" t="s">
        <v>1422</v>
      </c>
      <c r="X1967" s="7" t="str">
        <f>IFERROR(VLOOKUP( Table1[[#This Row],[Trim Distributor Code]],Sheet1!$A:$J,10,FALSE),0)</f>
        <v>Active</v>
      </c>
    </row>
    <row r="1968" spans="1:24" hidden="1" x14ac:dyDescent="0.3">
      <c r="A1968" t="s">
        <v>5071</v>
      </c>
      <c r="B1968" s="8" t="s">
        <v>4031</v>
      </c>
      <c r="C1968" s="8" t="s">
        <v>5022</v>
      </c>
      <c r="D1968" s="8" t="s">
        <v>1412</v>
      </c>
      <c r="E1968" t="s">
        <v>5023</v>
      </c>
      <c r="F1968" t="s">
        <v>5024</v>
      </c>
      <c r="G1968" t="s">
        <v>2542</v>
      </c>
      <c r="H1968" t="s">
        <v>4390</v>
      </c>
      <c r="I1968" t="s">
        <v>4843</v>
      </c>
      <c r="J1968" t="s">
        <v>2543</v>
      </c>
      <c r="K1968" s="13">
        <v>1</v>
      </c>
      <c r="L1968" s="13" t="s">
        <v>1412</v>
      </c>
      <c r="M1968" s="2">
        <f ca="1">Table1[[#This Row],[Cases]]*Table1[[#This Row],[Pack Size]]</f>
        <v>0</v>
      </c>
      <c r="N1968" s="1">
        <f ca="1">Table1[[#This Row],[Cases]]*Table1[[#This Row],[Pack Size]]</f>
        <v>480</v>
      </c>
      <c r="O1968" s="1">
        <f>IFERROR(VLOOKUP(Table1[[#This Row],[SKU Code]],'SKU Size'!$G:$H,2,FALSE),0)*Table1[[#This Row],[Cases]]</f>
        <v>4992.9853477751767</v>
      </c>
      <c r="P1968" t="str">
        <f t="shared" si="34"/>
        <v>D0391</v>
      </c>
      <c r="Q1968" t="str">
        <f>IFERROR(VLOOKUP(Table1[[#This Row],[Trim Distributor Code]],Sheet1!$N:$O,2,FALSE),0)</f>
        <v>D0355</v>
      </c>
      <c r="R1968" s="7" t="str">
        <f>IFERROR(VLOOKUP(Table1[[#This Row],[Salesflo AppUser Code]],HIE!$A:$B,2,FALSE),0)</f>
        <v>Active</v>
      </c>
      <c r="S1968" s="7" t="str">
        <f>IFERROR(VLOOKUP(Table1[[#This Row],[Salesflo AppUser Code]],HIE!$A:$B,2,FALSE),0)</f>
        <v>Active</v>
      </c>
      <c r="T1968" t="s">
        <v>2772</v>
      </c>
      <c r="U1968" s="7" t="s">
        <v>2907</v>
      </c>
      <c r="V1968" s="7" t="s">
        <v>2268</v>
      </c>
      <c r="W1968" s="7" t="s">
        <v>2542</v>
      </c>
      <c r="X1968" s="7" t="str">
        <f>IFERROR(VLOOKUP( Table1[[#This Row],[Trim Distributor Code]],Sheet1!$A:$J,10,FALSE),0)</f>
        <v>Active</v>
      </c>
    </row>
    <row r="1969" spans="1:24" hidden="1" x14ac:dyDescent="0.3">
      <c r="A1969" t="s">
        <v>5071</v>
      </c>
      <c r="B1969" s="8" t="s">
        <v>4983</v>
      </c>
      <c r="C1969" s="8" t="s">
        <v>5025</v>
      </c>
      <c r="D1969" s="8" t="s">
        <v>1412</v>
      </c>
      <c r="E1969" t="s">
        <v>5026</v>
      </c>
      <c r="F1969" t="s">
        <v>5027</v>
      </c>
      <c r="G1969" t="s">
        <v>4521</v>
      </c>
      <c r="H1969" t="s">
        <v>4106</v>
      </c>
      <c r="I1969" t="s">
        <v>4538</v>
      </c>
      <c r="J1969" t="s">
        <v>11</v>
      </c>
      <c r="K1969" s="13">
        <v>150</v>
      </c>
      <c r="L1969" s="13" t="s">
        <v>1412</v>
      </c>
      <c r="M1969" s="2">
        <f ca="1">Table1[[#This Row],[Cases]]*Table1[[#This Row],[Pack Size]]</f>
        <v>0</v>
      </c>
      <c r="N1969" s="1">
        <f ca="1">Table1[[#This Row],[Cases]]*Table1[[#This Row],[Pack Size]]</f>
        <v>52800</v>
      </c>
      <c r="O1969" s="1">
        <f>IFERROR(VLOOKUP(Table1[[#This Row],[SKU Code]],'SKU Size'!$G:$H,2,FALSE),0)*Table1[[#This Row],[Cases]]</f>
        <v>1314712.2348230863</v>
      </c>
      <c r="P1969" t="str">
        <f t="shared" si="34"/>
        <v>D0503</v>
      </c>
      <c r="Q1969">
        <f>IFERROR(VLOOKUP(Table1[[#This Row],[Trim Distributor Code]],Sheet1!$N:$O,2,FALSE),0)</f>
        <v>3401132</v>
      </c>
      <c r="R1969" s="7">
        <f>IFERROR(VLOOKUP(Table1[[#This Row],[Salesflo AppUser Code]],HIE!$A:$B,2,FALSE),0)</f>
        <v>0</v>
      </c>
      <c r="S1969" s="7">
        <f>IFERROR(VLOOKUP(Table1[[#This Row],[Salesflo AppUser Code]],HIE!$A:$B,2,FALSE),0)</f>
        <v>0</v>
      </c>
      <c r="T1969" t="s">
        <v>2772</v>
      </c>
      <c r="U1969" s="7" t="s">
        <v>2907</v>
      </c>
      <c r="V1969" s="7" t="s">
        <v>1444</v>
      </c>
      <c r="W1969" s="7" t="s">
        <v>1688</v>
      </c>
      <c r="X1969" s="7" t="str">
        <f>IFERROR(VLOOKUP( Table1[[#This Row],[Trim Distributor Code]],Sheet1!$A:$J,10,FALSE),0)</f>
        <v>Active</v>
      </c>
    </row>
    <row r="1970" spans="1:24" hidden="1" x14ac:dyDescent="0.3">
      <c r="A1970" t="s">
        <v>5071</v>
      </c>
      <c r="B1970" s="8" t="s">
        <v>4983</v>
      </c>
      <c r="C1970" s="8" t="s">
        <v>5025</v>
      </c>
      <c r="D1970" s="8" t="s">
        <v>1412</v>
      </c>
      <c r="E1970" t="s">
        <v>5026</v>
      </c>
      <c r="F1970" t="s">
        <v>5027</v>
      </c>
      <c r="G1970" t="s">
        <v>4107</v>
      </c>
      <c r="H1970" t="s">
        <v>4106</v>
      </c>
      <c r="I1970" t="s">
        <v>4747</v>
      </c>
      <c r="J1970" t="s">
        <v>1954</v>
      </c>
      <c r="K1970" s="13">
        <v>3</v>
      </c>
      <c r="L1970" s="13" t="s">
        <v>1412</v>
      </c>
      <c r="M1970" s="2">
        <f ca="1">Table1[[#This Row],[Cases]]*Table1[[#This Row],[Pack Size]]</f>
        <v>0</v>
      </c>
      <c r="N1970" s="1">
        <f ca="1">Table1[[#This Row],[Cases]]*Table1[[#This Row],[Pack Size]]</f>
        <v>864</v>
      </c>
      <c r="O1970" s="1">
        <f>IFERROR(VLOOKUP(Table1[[#This Row],[SKU Code]],'SKU Size'!$G:$H,2,FALSE),0)*Table1[[#This Row],[Cases]]</f>
        <v>24606.60020074261</v>
      </c>
      <c r="P1970" t="str">
        <f t="shared" si="34"/>
        <v>D0503</v>
      </c>
      <c r="Q1970">
        <f>IFERROR(VLOOKUP(Table1[[#This Row],[Trim Distributor Code]],Sheet1!$N:$O,2,FALSE),0)</f>
        <v>3401132</v>
      </c>
      <c r="R1970" s="7">
        <f>IFERROR(VLOOKUP(Table1[[#This Row],[Salesflo AppUser Code]],HIE!$A:$B,2,FALSE),0)</f>
        <v>0</v>
      </c>
      <c r="S1970" s="7">
        <f>IFERROR(VLOOKUP(Table1[[#This Row],[Salesflo AppUser Code]],HIE!$A:$B,2,FALSE),0)</f>
        <v>0</v>
      </c>
      <c r="T1970" t="s">
        <v>2772</v>
      </c>
      <c r="U1970" s="7" t="s">
        <v>2907</v>
      </c>
      <c r="V1970" s="7" t="s">
        <v>1444</v>
      </c>
      <c r="W1970" s="7" t="s">
        <v>1867</v>
      </c>
      <c r="X1970" s="7" t="str">
        <f>IFERROR(VLOOKUP( Table1[[#This Row],[Trim Distributor Code]],Sheet1!$A:$J,10,FALSE),0)</f>
        <v>Active</v>
      </c>
    </row>
    <row r="1971" spans="1:24" hidden="1" x14ac:dyDescent="0.3">
      <c r="A1971" t="s">
        <v>5071</v>
      </c>
      <c r="B1971" s="8" t="s">
        <v>4983</v>
      </c>
      <c r="C1971" s="8" t="s">
        <v>5025</v>
      </c>
      <c r="D1971" s="8" t="s">
        <v>1412</v>
      </c>
      <c r="E1971" t="s">
        <v>5026</v>
      </c>
      <c r="F1971" t="s">
        <v>5027</v>
      </c>
      <c r="G1971" t="s">
        <v>4521</v>
      </c>
      <c r="H1971" t="s">
        <v>4113</v>
      </c>
      <c r="I1971" t="s">
        <v>4540</v>
      </c>
      <c r="J1971" t="s">
        <v>14</v>
      </c>
      <c r="K1971" s="13">
        <v>3</v>
      </c>
      <c r="L1971" s="13" t="s">
        <v>1412</v>
      </c>
      <c r="M1971" s="2">
        <f ca="1">Table1[[#This Row],[Cases]]*Table1[[#This Row],[Pack Size]]</f>
        <v>0</v>
      </c>
      <c r="N1971" s="1">
        <f ca="1">Table1[[#This Row],[Cases]]*Table1[[#This Row],[Pack Size]]</f>
        <v>72</v>
      </c>
      <c r="O1971" s="1">
        <f>IFERROR(VLOOKUP(Table1[[#This Row],[SKU Code]],'SKU Size'!$G:$H,2,FALSE),0)*Table1[[#This Row],[Cases]]</f>
        <v>10774.41979575183</v>
      </c>
      <c r="P1971" t="str">
        <f t="shared" si="34"/>
        <v>D0503</v>
      </c>
      <c r="Q1971">
        <f>IFERROR(VLOOKUP(Table1[[#This Row],[Trim Distributor Code]],Sheet1!$N:$O,2,FALSE),0)</f>
        <v>3401132</v>
      </c>
      <c r="R1971" s="7">
        <f>IFERROR(VLOOKUP(Table1[[#This Row],[Salesflo AppUser Code]],HIE!$A:$B,2,FALSE),0)</f>
        <v>0</v>
      </c>
      <c r="S1971" s="7">
        <f>IFERROR(VLOOKUP(Table1[[#This Row],[Salesflo AppUser Code]],HIE!$A:$B,2,FALSE),0)</f>
        <v>0</v>
      </c>
      <c r="T1971" t="s">
        <v>2772</v>
      </c>
      <c r="U1971" s="7" t="s">
        <v>2907</v>
      </c>
      <c r="V1971" s="7" t="s">
        <v>1632</v>
      </c>
      <c r="W1971" s="7" t="s">
        <v>1688</v>
      </c>
      <c r="X1971" s="7" t="str">
        <f>IFERROR(VLOOKUP( Table1[[#This Row],[Trim Distributor Code]],Sheet1!$A:$J,10,FALSE),0)</f>
        <v>Active</v>
      </c>
    </row>
    <row r="1972" spans="1:24" hidden="1" x14ac:dyDescent="0.3">
      <c r="A1972" t="s">
        <v>5071</v>
      </c>
      <c r="B1972" s="8" t="s">
        <v>4983</v>
      </c>
      <c r="C1972" s="8" t="s">
        <v>5025</v>
      </c>
      <c r="D1972" s="8" t="s">
        <v>1412</v>
      </c>
      <c r="E1972" t="s">
        <v>5026</v>
      </c>
      <c r="F1972" t="s">
        <v>5027</v>
      </c>
      <c r="G1972" t="s">
        <v>4111</v>
      </c>
      <c r="H1972" t="s">
        <v>4113</v>
      </c>
      <c r="I1972" t="s">
        <v>4541</v>
      </c>
      <c r="J1972" t="s">
        <v>1656</v>
      </c>
      <c r="K1972" s="13">
        <v>2</v>
      </c>
      <c r="L1972" s="13" t="s">
        <v>1412</v>
      </c>
      <c r="M1972" s="2">
        <f ca="1">Table1[[#This Row],[Cases]]*Table1[[#This Row],[Pack Size]]</f>
        <v>0</v>
      </c>
      <c r="N1972" s="1">
        <f ca="1">Table1[[#This Row],[Cases]]*Table1[[#This Row],[Pack Size]]</f>
        <v>96</v>
      </c>
      <c r="O1972" s="1">
        <f>IFERROR(VLOOKUP(Table1[[#This Row],[SKU Code]],'SKU Size'!$G:$H,2,FALSE),0)*Table1[[#This Row],[Cases]]</f>
        <v>2007.8297518140178</v>
      </c>
      <c r="P1972" t="str">
        <f t="shared" si="34"/>
        <v>D0503</v>
      </c>
      <c r="Q1972">
        <f>IFERROR(VLOOKUP(Table1[[#This Row],[Trim Distributor Code]],Sheet1!$N:$O,2,FALSE),0)</f>
        <v>3401132</v>
      </c>
      <c r="R1972" s="7">
        <f>IFERROR(VLOOKUP(Table1[[#This Row],[Salesflo AppUser Code]],HIE!$A:$B,2,FALSE),0)</f>
        <v>0</v>
      </c>
      <c r="S1972" s="7">
        <f>IFERROR(VLOOKUP(Table1[[#This Row],[Salesflo AppUser Code]],HIE!$A:$B,2,FALSE),0)</f>
        <v>0</v>
      </c>
      <c r="T1972" t="s">
        <v>2772</v>
      </c>
      <c r="U1972" s="7" t="s">
        <v>2907</v>
      </c>
      <c r="V1972" s="7" t="s">
        <v>1632</v>
      </c>
      <c r="W1972" s="7" t="s">
        <v>1431</v>
      </c>
      <c r="X1972" s="7" t="str">
        <f>IFERROR(VLOOKUP( Table1[[#This Row],[Trim Distributor Code]],Sheet1!$A:$J,10,FALSE),0)</f>
        <v>Active</v>
      </c>
    </row>
    <row r="1973" spans="1:24" hidden="1" x14ac:dyDescent="0.3">
      <c r="A1973" t="s">
        <v>5071</v>
      </c>
      <c r="B1973" t="s">
        <v>4983</v>
      </c>
      <c r="C1973" t="s">
        <v>5025</v>
      </c>
      <c r="D1973" s="8" t="s">
        <v>1412</v>
      </c>
      <c r="E1973" t="s">
        <v>5026</v>
      </c>
      <c r="F1973" t="s">
        <v>5027</v>
      </c>
      <c r="G1973" t="s">
        <v>1422</v>
      </c>
      <c r="H1973" t="s">
        <v>4360</v>
      </c>
      <c r="I1973" t="s">
        <v>4645</v>
      </c>
      <c r="J1973" t="s">
        <v>4271</v>
      </c>
      <c r="K1973" s="13">
        <v>2</v>
      </c>
      <c r="L1973" s="13" t="s">
        <v>1412</v>
      </c>
      <c r="M1973" s="2">
        <f ca="1">Table1[[#This Row],[Cases]]*Table1[[#This Row],[Pack Size]]</f>
        <v>0</v>
      </c>
      <c r="N1973" s="1">
        <f ca="1">Table1[[#This Row],[Cases]]*Table1[[#This Row],[Pack Size]]</f>
        <v>192</v>
      </c>
      <c r="O1973" s="1">
        <f>IFERROR(VLOOKUP(Table1[[#This Row],[SKU Code]],'SKU Size'!$G:$H,2,FALSE),0)*Table1[[#This Row],[Cases]]</f>
        <v>0</v>
      </c>
      <c r="P1973" t="str">
        <f t="shared" si="34"/>
        <v>D0503</v>
      </c>
      <c r="Q1973">
        <f>IFERROR(VLOOKUP(Table1[[#This Row],[Trim Distributor Code]],Sheet1!$N:$O,2,FALSE),0)</f>
        <v>3401132</v>
      </c>
      <c r="R1973" s="7">
        <f>IFERROR(VLOOKUP(Table1[[#This Row],[Salesflo AppUser Code]],HIE!$A:$B,2,FALSE),0)</f>
        <v>0</v>
      </c>
      <c r="S1973" s="7">
        <f>IFERROR(VLOOKUP(Table1[[#This Row],[Salesflo AppUser Code]],HIE!$A:$B,2,FALSE),0)</f>
        <v>0</v>
      </c>
      <c r="T1973" t="s">
        <v>2772</v>
      </c>
      <c r="U1973" s="7" t="s">
        <v>2907</v>
      </c>
      <c r="V1973" s="7" t="s">
        <v>4360</v>
      </c>
      <c r="W1973" s="7" t="s">
        <v>1422</v>
      </c>
      <c r="X1973" s="7" t="str">
        <f>IFERROR(VLOOKUP( Table1[[#This Row],[Trim Distributor Code]],Sheet1!$A:$J,10,FALSE),0)</f>
        <v>Active</v>
      </c>
    </row>
    <row r="1974" spans="1:24" hidden="1" x14ac:dyDescent="0.3">
      <c r="A1974" t="s">
        <v>5071</v>
      </c>
      <c r="B1974" t="s">
        <v>4032</v>
      </c>
      <c r="C1974" t="s">
        <v>5028</v>
      </c>
      <c r="D1974" s="8" t="s">
        <v>1412</v>
      </c>
      <c r="E1974" t="s">
        <v>5029</v>
      </c>
      <c r="F1974" t="s">
        <v>5030</v>
      </c>
      <c r="G1974" t="s">
        <v>4521</v>
      </c>
      <c r="H1974" t="s">
        <v>4106</v>
      </c>
      <c r="I1974" t="s">
        <v>4538</v>
      </c>
      <c r="J1974" t="s">
        <v>11</v>
      </c>
      <c r="K1974" s="1">
        <v>190</v>
      </c>
      <c r="L1974" s="1" t="s">
        <v>1412</v>
      </c>
      <c r="M1974" s="2">
        <f ca="1">Table1[[#This Row],[Cases]]*Table1[[#This Row],[Pack Size]]</f>
        <v>0</v>
      </c>
      <c r="N1974" s="1">
        <f ca="1">Table1[[#This Row],[Cases]]*Table1[[#This Row],[Pack Size]]</f>
        <v>66880</v>
      </c>
      <c r="O1974" s="1">
        <f>IFERROR(VLOOKUP(Table1[[#This Row],[SKU Code]],'SKU Size'!$G:$H,2,FALSE),0)*Table1[[#This Row],[Cases]]</f>
        <v>1665302.1641092426</v>
      </c>
      <c r="P1974" t="str">
        <f t="shared" si="34"/>
        <v>D0392</v>
      </c>
      <c r="Q1974" t="str">
        <f>IFERROR(VLOOKUP(Table1[[#This Row],[Trim Distributor Code]],Sheet1!$N:$O,2,FALSE),0)</f>
        <v>D0355</v>
      </c>
      <c r="R1974" s="7" t="str">
        <f>IFERROR(VLOOKUP(Table1[[#This Row],[Salesflo AppUser Code]],HIE!$A:$B,2,FALSE),0)</f>
        <v>Active</v>
      </c>
      <c r="S1974" s="7" t="str">
        <f>IFERROR(VLOOKUP(Table1[[#This Row],[Salesflo AppUser Code]],HIE!$A:$B,2,FALSE),0)</f>
        <v>Active</v>
      </c>
      <c r="T1974" t="s">
        <v>2772</v>
      </c>
      <c r="U1974" s="7" t="s">
        <v>2907</v>
      </c>
      <c r="V1974" s="7" t="s">
        <v>1444</v>
      </c>
      <c r="W1974" s="7" t="s">
        <v>1688</v>
      </c>
      <c r="X1974" s="7" t="str">
        <f>IFERROR(VLOOKUP( Table1[[#This Row],[Trim Distributor Code]],Sheet1!$A:$J,10,FALSE),0)</f>
        <v>Active</v>
      </c>
    </row>
    <row r="1975" spans="1:24" hidden="1" x14ac:dyDescent="0.3">
      <c r="A1975" t="s">
        <v>5071</v>
      </c>
      <c r="B1975" t="s">
        <v>4032</v>
      </c>
      <c r="C1975" t="s">
        <v>5028</v>
      </c>
      <c r="D1975" s="8" t="s">
        <v>1412</v>
      </c>
      <c r="E1975" t="s">
        <v>5029</v>
      </c>
      <c r="F1975" t="s">
        <v>5030</v>
      </c>
      <c r="G1975" t="s">
        <v>4108</v>
      </c>
      <c r="H1975" t="s">
        <v>4109</v>
      </c>
      <c r="I1975" t="s">
        <v>4566</v>
      </c>
      <c r="J1975" t="s">
        <v>13</v>
      </c>
      <c r="K1975" s="13">
        <v>1</v>
      </c>
      <c r="L1975" s="13" t="s">
        <v>1412</v>
      </c>
      <c r="M1975" s="2">
        <f ca="1">Table1[[#This Row],[Cases]]*Table1[[#This Row],[Pack Size]]</f>
        <v>0</v>
      </c>
      <c r="N1975" s="1">
        <f ca="1">Table1[[#This Row],[Cases]]*Table1[[#This Row],[Pack Size]]</f>
        <v>100</v>
      </c>
      <c r="O1975" s="1">
        <f>IFERROR(VLOOKUP(Table1[[#This Row],[SKU Code]],'SKU Size'!$G:$H,2,FALSE),0)*Table1[[#This Row],[Cases]]</f>
        <v>10568.674059304707</v>
      </c>
      <c r="P1975" t="str">
        <f t="shared" si="34"/>
        <v>D0392</v>
      </c>
      <c r="Q1975" t="str">
        <f>IFERROR(VLOOKUP(Table1[[#This Row],[Trim Distributor Code]],Sheet1!$N:$O,2,FALSE),0)</f>
        <v>D0355</v>
      </c>
      <c r="R1975" s="7" t="str">
        <f>IFERROR(VLOOKUP(Table1[[#This Row],[Salesflo AppUser Code]],HIE!$A:$B,2,FALSE),0)</f>
        <v>Active</v>
      </c>
      <c r="S1975" s="7" t="str">
        <f>IFERROR(VLOOKUP(Table1[[#This Row],[Salesflo AppUser Code]],HIE!$A:$B,2,FALSE),0)</f>
        <v>Active</v>
      </c>
      <c r="T1975" t="s">
        <v>2772</v>
      </c>
      <c r="U1975" s="7" t="s">
        <v>2907</v>
      </c>
      <c r="V1975" s="7" t="s">
        <v>1423</v>
      </c>
      <c r="W1975" s="7" t="s">
        <v>1659</v>
      </c>
      <c r="X1975" s="7" t="str">
        <f>IFERROR(VLOOKUP( Table1[[#This Row],[Trim Distributor Code]],Sheet1!$A:$J,10,FALSE),0)</f>
        <v>Active</v>
      </c>
    </row>
    <row r="1976" spans="1:24" hidden="1" x14ac:dyDescent="0.3">
      <c r="A1976" t="s">
        <v>5071</v>
      </c>
      <c r="B1976" t="s">
        <v>4032</v>
      </c>
      <c r="C1976" t="s">
        <v>5028</v>
      </c>
      <c r="D1976" s="8" t="s">
        <v>1412</v>
      </c>
      <c r="E1976" t="s">
        <v>5029</v>
      </c>
      <c r="F1976" t="s">
        <v>5030</v>
      </c>
      <c r="G1976" t="s">
        <v>4112</v>
      </c>
      <c r="H1976" t="s">
        <v>4109</v>
      </c>
      <c r="I1976" t="s">
        <v>4749</v>
      </c>
      <c r="J1976" t="s">
        <v>1877</v>
      </c>
      <c r="K1976" s="13">
        <v>2</v>
      </c>
      <c r="L1976" s="13" t="s">
        <v>1412</v>
      </c>
      <c r="M1976" s="2">
        <f ca="1">Table1[[#This Row],[Cases]]*Table1[[#This Row],[Pack Size]]</f>
        <v>0</v>
      </c>
      <c r="N1976" s="1">
        <f ca="1">Table1[[#This Row],[Cases]]*Table1[[#This Row],[Pack Size]]</f>
        <v>200</v>
      </c>
      <c r="O1976" s="1">
        <f>IFERROR(VLOOKUP(Table1[[#This Row],[SKU Code]],'SKU Size'!$G:$H,2,FALSE),0)*Table1[[#This Row],[Cases]]</f>
        <v>24753.089456746304</v>
      </c>
      <c r="P1976" t="str">
        <f t="shared" si="34"/>
        <v>D0392</v>
      </c>
      <c r="Q1976" t="str">
        <f>IFERROR(VLOOKUP(Table1[[#This Row],[Trim Distributor Code]],Sheet1!$N:$O,2,FALSE),0)</f>
        <v>D0355</v>
      </c>
      <c r="R1976" s="7" t="str">
        <f>IFERROR(VLOOKUP(Table1[[#This Row],[Salesflo AppUser Code]],HIE!$A:$B,2,FALSE),0)</f>
        <v>Active</v>
      </c>
      <c r="S1976" s="7" t="str">
        <f>IFERROR(VLOOKUP(Table1[[#This Row],[Salesflo AppUser Code]],HIE!$A:$B,2,FALSE),0)</f>
        <v>Active</v>
      </c>
      <c r="T1976" t="s">
        <v>2772</v>
      </c>
      <c r="U1976" s="7" t="s">
        <v>2907</v>
      </c>
      <c r="V1976" s="7" t="s">
        <v>1423</v>
      </c>
      <c r="W1976" s="7" t="s">
        <v>1868</v>
      </c>
      <c r="X1976" s="7" t="str">
        <f>IFERROR(VLOOKUP( Table1[[#This Row],[Trim Distributor Code]],Sheet1!$A:$J,10,FALSE),0)</f>
        <v>Active</v>
      </c>
    </row>
    <row r="1977" spans="1:24" hidden="1" x14ac:dyDescent="0.3">
      <c r="A1977" t="s">
        <v>5071</v>
      </c>
      <c r="B1977" t="s">
        <v>4032</v>
      </c>
      <c r="C1977" t="s">
        <v>5028</v>
      </c>
      <c r="D1977" s="8" t="s">
        <v>1412</v>
      </c>
      <c r="E1977" t="s">
        <v>5029</v>
      </c>
      <c r="F1977" t="s">
        <v>5030</v>
      </c>
      <c r="G1977" t="s">
        <v>4521</v>
      </c>
      <c r="H1977" t="s">
        <v>4113</v>
      </c>
      <c r="I1977" t="s">
        <v>4540</v>
      </c>
      <c r="J1977" t="s">
        <v>14</v>
      </c>
      <c r="K1977" s="13">
        <v>1</v>
      </c>
      <c r="L1977" s="13" t="s">
        <v>1412</v>
      </c>
      <c r="M1977" s="2">
        <f ca="1">Table1[[#This Row],[Cases]]*Table1[[#This Row],[Pack Size]]</f>
        <v>0</v>
      </c>
      <c r="N1977" s="1">
        <f ca="1">Table1[[#This Row],[Cases]]*Table1[[#This Row],[Pack Size]]</f>
        <v>24</v>
      </c>
      <c r="O1977" s="1">
        <f>IFERROR(VLOOKUP(Table1[[#This Row],[SKU Code]],'SKU Size'!$G:$H,2,FALSE),0)*Table1[[#This Row],[Cases]]</f>
        <v>3591.47326525061</v>
      </c>
      <c r="P1977" t="str">
        <f t="shared" si="34"/>
        <v>D0392</v>
      </c>
      <c r="Q1977" t="str">
        <f>IFERROR(VLOOKUP(Table1[[#This Row],[Trim Distributor Code]],Sheet1!$N:$O,2,FALSE),0)</f>
        <v>D0355</v>
      </c>
      <c r="R1977" s="7" t="str">
        <f>IFERROR(VLOOKUP(Table1[[#This Row],[Salesflo AppUser Code]],HIE!$A:$B,2,FALSE),0)</f>
        <v>Active</v>
      </c>
      <c r="S1977" s="7" t="str">
        <f>IFERROR(VLOOKUP(Table1[[#This Row],[Salesflo AppUser Code]],HIE!$A:$B,2,FALSE),0)</f>
        <v>Active</v>
      </c>
      <c r="T1977" t="s">
        <v>2772</v>
      </c>
      <c r="U1977" s="7" t="s">
        <v>2907</v>
      </c>
      <c r="V1977" s="7" t="s">
        <v>1632</v>
      </c>
      <c r="W1977" s="7" t="s">
        <v>1688</v>
      </c>
      <c r="X1977" s="7" t="str">
        <f>IFERROR(VLOOKUP( Table1[[#This Row],[Trim Distributor Code]],Sheet1!$A:$J,10,FALSE),0)</f>
        <v>Active</v>
      </c>
    </row>
    <row r="1978" spans="1:24" hidden="1" x14ac:dyDescent="0.3">
      <c r="A1978" t="s">
        <v>5071</v>
      </c>
      <c r="B1978" t="s">
        <v>4032</v>
      </c>
      <c r="C1978" t="s">
        <v>5028</v>
      </c>
      <c r="D1978" s="8" t="s">
        <v>1412</v>
      </c>
      <c r="E1978" t="s">
        <v>5029</v>
      </c>
      <c r="F1978" t="s">
        <v>5030</v>
      </c>
      <c r="G1978" t="s">
        <v>4111</v>
      </c>
      <c r="H1978" t="s">
        <v>4113</v>
      </c>
      <c r="I1978" t="s">
        <v>4541</v>
      </c>
      <c r="J1978" t="s">
        <v>1656</v>
      </c>
      <c r="K1978" s="1">
        <v>2</v>
      </c>
      <c r="L1978" s="1" t="s">
        <v>1412</v>
      </c>
      <c r="M1978" s="2">
        <f ca="1">Table1[[#This Row],[Cases]]*Table1[[#This Row],[Pack Size]]</f>
        <v>0</v>
      </c>
      <c r="N1978" s="1">
        <f ca="1">Table1[[#This Row],[Cases]]*Table1[[#This Row],[Pack Size]]</f>
        <v>96</v>
      </c>
      <c r="O1978" s="1">
        <f>IFERROR(VLOOKUP(Table1[[#This Row],[SKU Code]],'SKU Size'!$G:$H,2,FALSE),0)*Table1[[#This Row],[Cases]]</f>
        <v>2007.8297518140178</v>
      </c>
      <c r="P1978" t="str">
        <f t="shared" si="34"/>
        <v>D0392</v>
      </c>
      <c r="Q1978" t="str">
        <f>IFERROR(VLOOKUP(Table1[[#This Row],[Trim Distributor Code]],Sheet1!$N:$O,2,FALSE),0)</f>
        <v>D0355</v>
      </c>
      <c r="R1978" s="7" t="str">
        <f>IFERROR(VLOOKUP(Table1[[#This Row],[Salesflo AppUser Code]],HIE!$A:$B,2,FALSE),0)</f>
        <v>Active</v>
      </c>
      <c r="S1978" s="7" t="str">
        <f>IFERROR(VLOOKUP(Table1[[#This Row],[Salesflo AppUser Code]],HIE!$A:$B,2,FALSE),0)</f>
        <v>Active</v>
      </c>
      <c r="T1978" t="s">
        <v>2772</v>
      </c>
      <c r="U1978" s="7" t="s">
        <v>2907</v>
      </c>
      <c r="V1978" s="7" t="s">
        <v>1632</v>
      </c>
      <c r="W1978" s="7" t="s">
        <v>1431</v>
      </c>
      <c r="X1978" s="7" t="str">
        <f>IFERROR(VLOOKUP( Table1[[#This Row],[Trim Distributor Code]],Sheet1!$A:$J,10,FALSE),0)</f>
        <v>Active</v>
      </c>
    </row>
    <row r="1979" spans="1:24" hidden="1" x14ac:dyDescent="0.3">
      <c r="A1979" t="s">
        <v>5071</v>
      </c>
      <c r="B1979" t="s">
        <v>4032</v>
      </c>
      <c r="C1979" t="s">
        <v>5028</v>
      </c>
      <c r="D1979" s="8" t="s">
        <v>1412</v>
      </c>
      <c r="E1979" t="s">
        <v>5029</v>
      </c>
      <c r="F1979" t="s">
        <v>5030</v>
      </c>
      <c r="G1979" t="s">
        <v>4107</v>
      </c>
      <c r="H1979" t="s">
        <v>1606</v>
      </c>
      <c r="I1979" t="s">
        <v>5003</v>
      </c>
      <c r="J1979" t="s">
        <v>1995</v>
      </c>
      <c r="K1979" s="13">
        <v>1</v>
      </c>
      <c r="L1979" s="13" t="s">
        <v>1412</v>
      </c>
      <c r="M1979" s="2">
        <f ca="1">Table1[[#This Row],[Cases]]*Table1[[#This Row],[Pack Size]]</f>
        <v>0</v>
      </c>
      <c r="N1979" s="1">
        <f ca="1">Table1[[#This Row],[Cases]]*Table1[[#This Row],[Pack Size]]</f>
        <v>192</v>
      </c>
      <c r="O1979" s="1">
        <f>IFERROR(VLOOKUP(Table1[[#This Row],[SKU Code]],'SKU Size'!$G:$H,2,FALSE),0)*Table1[[#This Row],[Cases]]</f>
        <v>8305.8415964500164</v>
      </c>
      <c r="P1979" t="str">
        <f t="shared" si="34"/>
        <v>D0392</v>
      </c>
      <c r="Q1979" t="str">
        <f>IFERROR(VLOOKUP(Table1[[#This Row],[Trim Distributor Code]],Sheet1!$N:$O,2,FALSE),0)</f>
        <v>D0355</v>
      </c>
      <c r="R1979" s="7" t="str">
        <f>IFERROR(VLOOKUP(Table1[[#This Row],[Salesflo AppUser Code]],HIE!$A:$B,2,FALSE),0)</f>
        <v>Active</v>
      </c>
      <c r="S1979" s="7" t="str">
        <f>IFERROR(VLOOKUP(Table1[[#This Row],[Salesflo AppUser Code]],HIE!$A:$B,2,FALSE),0)</f>
        <v>Active</v>
      </c>
      <c r="T1979" t="s">
        <v>2772</v>
      </c>
      <c r="U1979" s="7" t="s">
        <v>2907</v>
      </c>
      <c r="V1979" s="7" t="s">
        <v>1606</v>
      </c>
      <c r="W1979" s="7" t="s">
        <v>1867</v>
      </c>
      <c r="X1979" s="7" t="str">
        <f>IFERROR(VLOOKUP( Table1[[#This Row],[Trim Distributor Code]],Sheet1!$A:$J,10,FALSE),0)</f>
        <v>Active</v>
      </c>
    </row>
    <row r="1980" spans="1:24" hidden="1" x14ac:dyDescent="0.3">
      <c r="A1980" t="s">
        <v>5071</v>
      </c>
      <c r="B1980" t="s">
        <v>4032</v>
      </c>
      <c r="C1980" t="s">
        <v>5028</v>
      </c>
      <c r="D1980" s="8" t="s">
        <v>1412</v>
      </c>
      <c r="E1980" t="s">
        <v>5029</v>
      </c>
      <c r="F1980" t="s">
        <v>5030</v>
      </c>
      <c r="G1980" t="s">
        <v>2542</v>
      </c>
      <c r="H1980" t="s">
        <v>4390</v>
      </c>
      <c r="I1980" t="s">
        <v>4843</v>
      </c>
      <c r="J1980" t="s">
        <v>2543</v>
      </c>
      <c r="K1980" s="13">
        <v>2</v>
      </c>
      <c r="L1980" s="13" t="s">
        <v>1412</v>
      </c>
      <c r="M1980" s="2">
        <f ca="1">Table1[[#This Row],[Cases]]*Table1[[#This Row],[Pack Size]]</f>
        <v>0</v>
      </c>
      <c r="N1980" s="1">
        <f ca="1">Table1[[#This Row],[Cases]]*Table1[[#This Row],[Pack Size]]</f>
        <v>960</v>
      </c>
      <c r="O1980" s="1">
        <f>IFERROR(VLOOKUP(Table1[[#This Row],[SKU Code]],'SKU Size'!$G:$H,2,FALSE),0)*Table1[[#This Row],[Cases]]</f>
        <v>9985.9706955503534</v>
      </c>
      <c r="P1980" t="str">
        <f t="shared" si="34"/>
        <v>D0392</v>
      </c>
      <c r="Q1980" t="str">
        <f>IFERROR(VLOOKUP(Table1[[#This Row],[Trim Distributor Code]],Sheet1!$N:$O,2,FALSE),0)</f>
        <v>D0355</v>
      </c>
      <c r="R1980" s="7" t="str">
        <f>IFERROR(VLOOKUP(Table1[[#This Row],[Salesflo AppUser Code]],HIE!$A:$B,2,FALSE),0)</f>
        <v>Active</v>
      </c>
      <c r="S1980" s="7" t="str">
        <f>IFERROR(VLOOKUP(Table1[[#This Row],[Salesflo AppUser Code]],HIE!$A:$B,2,FALSE),0)</f>
        <v>Active</v>
      </c>
      <c r="T1980" t="s">
        <v>2772</v>
      </c>
      <c r="U1980" s="7" t="s">
        <v>2907</v>
      </c>
      <c r="V1980" s="7" t="s">
        <v>2268</v>
      </c>
      <c r="W1980" s="7" t="s">
        <v>2542</v>
      </c>
      <c r="X1980" s="7" t="str">
        <f>IFERROR(VLOOKUP( Table1[[#This Row],[Trim Distributor Code]],Sheet1!$A:$J,10,FALSE),0)</f>
        <v>Active</v>
      </c>
    </row>
    <row r="1981" spans="1:24" hidden="1" x14ac:dyDescent="0.3">
      <c r="A1981" t="s">
        <v>5071</v>
      </c>
      <c r="B1981" t="s">
        <v>4984</v>
      </c>
      <c r="C1981" t="s">
        <v>5031</v>
      </c>
      <c r="D1981" s="8" t="s">
        <v>1412</v>
      </c>
      <c r="E1981" t="s">
        <v>5032</v>
      </c>
      <c r="F1981" t="s">
        <v>5033</v>
      </c>
      <c r="G1981" t="s">
        <v>4521</v>
      </c>
      <c r="H1981" t="s">
        <v>4106</v>
      </c>
      <c r="I1981" t="s">
        <v>4538</v>
      </c>
      <c r="J1981" t="s">
        <v>11</v>
      </c>
      <c r="K1981" s="1">
        <v>150</v>
      </c>
      <c r="L1981" s="1" t="s">
        <v>1412</v>
      </c>
      <c r="M1981" s="2">
        <f ca="1">Table1[[#This Row],[Cases]]*Table1[[#This Row],[Pack Size]]</f>
        <v>0</v>
      </c>
      <c r="N1981" s="1">
        <f ca="1">Table1[[#This Row],[Cases]]*Table1[[#This Row],[Pack Size]]</f>
        <v>52800</v>
      </c>
      <c r="O1981" s="1">
        <f>IFERROR(VLOOKUP(Table1[[#This Row],[SKU Code]],'SKU Size'!$G:$H,2,FALSE),0)*Table1[[#This Row],[Cases]]</f>
        <v>1314712.2348230863</v>
      </c>
      <c r="P1981" t="str">
        <f t="shared" si="34"/>
        <v>D0534</v>
      </c>
      <c r="Q1981">
        <f>IFERROR(VLOOKUP(Table1[[#This Row],[Trim Distributor Code]],Sheet1!$N:$O,2,FALSE),0)</f>
        <v>0</v>
      </c>
      <c r="R1981" s="7">
        <f>IFERROR(VLOOKUP(Table1[[#This Row],[Salesflo AppUser Code]],HIE!$A:$B,2,FALSE),0)</f>
        <v>0</v>
      </c>
      <c r="S1981" s="7">
        <f>IFERROR(VLOOKUP(Table1[[#This Row],[Salesflo AppUser Code]],HIE!$A:$B,2,FALSE),0)</f>
        <v>0</v>
      </c>
      <c r="T1981" t="s">
        <v>2772</v>
      </c>
      <c r="U1981" s="7" t="s">
        <v>2907</v>
      </c>
      <c r="V1981" s="7" t="s">
        <v>1444</v>
      </c>
      <c r="W1981" s="7" t="s">
        <v>1688</v>
      </c>
      <c r="X1981" s="7">
        <f>IFERROR(VLOOKUP( Table1[[#This Row],[Trim Distributor Code]],Sheet1!$A:$J,10,FALSE),0)</f>
        <v>0</v>
      </c>
    </row>
    <row r="1982" spans="1:24" hidden="1" x14ac:dyDescent="0.3">
      <c r="A1982" t="s">
        <v>5071</v>
      </c>
      <c r="B1982" t="s">
        <v>4984</v>
      </c>
      <c r="C1982" t="s">
        <v>5031</v>
      </c>
      <c r="D1982" s="8" t="s">
        <v>1412</v>
      </c>
      <c r="E1982" t="s">
        <v>5032</v>
      </c>
      <c r="F1982" t="s">
        <v>5033</v>
      </c>
      <c r="G1982" t="s">
        <v>4107</v>
      </c>
      <c r="H1982" t="s">
        <v>4106</v>
      </c>
      <c r="I1982" t="s">
        <v>4747</v>
      </c>
      <c r="J1982" t="s">
        <v>1954</v>
      </c>
      <c r="K1982" s="13">
        <v>3</v>
      </c>
      <c r="L1982" s="13" t="s">
        <v>1412</v>
      </c>
      <c r="M1982" s="2">
        <f ca="1">Table1[[#This Row],[Cases]]*Table1[[#This Row],[Pack Size]]</f>
        <v>0</v>
      </c>
      <c r="N1982" s="1">
        <f ca="1">Table1[[#This Row],[Cases]]*Table1[[#This Row],[Pack Size]]</f>
        <v>864</v>
      </c>
      <c r="O1982" s="1">
        <f>IFERROR(VLOOKUP(Table1[[#This Row],[SKU Code]],'SKU Size'!$G:$H,2,FALSE),0)*Table1[[#This Row],[Cases]]</f>
        <v>24606.60020074261</v>
      </c>
      <c r="P1982" t="str">
        <f t="shared" si="34"/>
        <v>D0534</v>
      </c>
      <c r="Q1982">
        <f>IFERROR(VLOOKUP(Table1[[#This Row],[Trim Distributor Code]],Sheet1!$N:$O,2,FALSE),0)</f>
        <v>0</v>
      </c>
      <c r="R1982" s="7">
        <f>IFERROR(VLOOKUP(Table1[[#This Row],[Salesflo AppUser Code]],HIE!$A:$B,2,FALSE),0)</f>
        <v>0</v>
      </c>
      <c r="S1982" s="7">
        <f>IFERROR(VLOOKUP(Table1[[#This Row],[Salesflo AppUser Code]],HIE!$A:$B,2,FALSE),0)</f>
        <v>0</v>
      </c>
      <c r="T1982" t="s">
        <v>2772</v>
      </c>
      <c r="U1982" s="7" t="s">
        <v>2907</v>
      </c>
      <c r="V1982" s="7" t="s">
        <v>1444</v>
      </c>
      <c r="W1982" s="7" t="s">
        <v>1867</v>
      </c>
      <c r="X1982" s="7">
        <f>IFERROR(VLOOKUP( Table1[[#This Row],[Trim Distributor Code]],Sheet1!$A:$J,10,FALSE),0)</f>
        <v>0</v>
      </c>
    </row>
    <row r="1983" spans="1:24" hidden="1" x14ac:dyDescent="0.3">
      <c r="A1983" t="s">
        <v>5071</v>
      </c>
      <c r="B1983" t="s">
        <v>4984</v>
      </c>
      <c r="C1983" t="s">
        <v>5031</v>
      </c>
      <c r="D1983" s="8" t="s">
        <v>1412</v>
      </c>
      <c r="E1983" t="s">
        <v>5032</v>
      </c>
      <c r="F1983" t="s">
        <v>5033</v>
      </c>
      <c r="G1983" t="s">
        <v>4521</v>
      </c>
      <c r="H1983" t="s">
        <v>4113</v>
      </c>
      <c r="I1983" t="s">
        <v>4540</v>
      </c>
      <c r="J1983" t="s">
        <v>14</v>
      </c>
      <c r="K1983" s="13">
        <v>3</v>
      </c>
      <c r="L1983" s="13" t="s">
        <v>1412</v>
      </c>
      <c r="M1983" s="2">
        <f ca="1">Table1[[#This Row],[Cases]]*Table1[[#This Row],[Pack Size]]</f>
        <v>0</v>
      </c>
      <c r="N1983" s="1">
        <f ca="1">Table1[[#This Row],[Cases]]*Table1[[#This Row],[Pack Size]]</f>
        <v>72</v>
      </c>
      <c r="O1983" s="1">
        <f>IFERROR(VLOOKUP(Table1[[#This Row],[SKU Code]],'SKU Size'!$G:$H,2,FALSE),0)*Table1[[#This Row],[Cases]]</f>
        <v>10774.41979575183</v>
      </c>
      <c r="P1983" t="str">
        <f t="shared" si="34"/>
        <v>D0534</v>
      </c>
      <c r="Q1983">
        <f>IFERROR(VLOOKUP(Table1[[#This Row],[Trim Distributor Code]],Sheet1!$N:$O,2,FALSE),0)</f>
        <v>0</v>
      </c>
      <c r="R1983" s="7">
        <f>IFERROR(VLOOKUP(Table1[[#This Row],[Salesflo AppUser Code]],HIE!$A:$B,2,FALSE),0)</f>
        <v>0</v>
      </c>
      <c r="S1983" s="7">
        <f>IFERROR(VLOOKUP(Table1[[#This Row],[Salesflo AppUser Code]],HIE!$A:$B,2,FALSE),0)</f>
        <v>0</v>
      </c>
      <c r="T1983" t="s">
        <v>2772</v>
      </c>
      <c r="U1983" s="7" t="s">
        <v>2907</v>
      </c>
      <c r="V1983" s="7" t="s">
        <v>1632</v>
      </c>
      <c r="W1983" s="7" t="s">
        <v>1688</v>
      </c>
      <c r="X1983" s="7">
        <f>IFERROR(VLOOKUP( Table1[[#This Row],[Trim Distributor Code]],Sheet1!$A:$J,10,FALSE),0)</f>
        <v>0</v>
      </c>
    </row>
    <row r="1984" spans="1:24" hidden="1" x14ac:dyDescent="0.3">
      <c r="A1984" t="s">
        <v>5071</v>
      </c>
      <c r="B1984" t="s">
        <v>4984</v>
      </c>
      <c r="C1984" t="s">
        <v>5031</v>
      </c>
      <c r="D1984" s="8" t="s">
        <v>1412</v>
      </c>
      <c r="E1984" t="s">
        <v>5032</v>
      </c>
      <c r="F1984" t="s">
        <v>5033</v>
      </c>
      <c r="G1984" t="s">
        <v>4111</v>
      </c>
      <c r="H1984" t="s">
        <v>4113</v>
      </c>
      <c r="I1984" t="s">
        <v>4541</v>
      </c>
      <c r="J1984" t="s">
        <v>1656</v>
      </c>
      <c r="K1984" s="13">
        <v>2</v>
      </c>
      <c r="L1984" s="13" t="s">
        <v>1412</v>
      </c>
      <c r="M1984" s="2">
        <f ca="1">Table1[[#This Row],[Cases]]*Table1[[#This Row],[Pack Size]]</f>
        <v>0</v>
      </c>
      <c r="N1984" s="1">
        <f ca="1">Table1[[#This Row],[Cases]]*Table1[[#This Row],[Pack Size]]</f>
        <v>96</v>
      </c>
      <c r="O1984" s="1">
        <f>IFERROR(VLOOKUP(Table1[[#This Row],[SKU Code]],'SKU Size'!$G:$H,2,FALSE),0)*Table1[[#This Row],[Cases]]</f>
        <v>2007.8297518140178</v>
      </c>
      <c r="P1984" t="str">
        <f t="shared" si="34"/>
        <v>D0534</v>
      </c>
      <c r="Q1984">
        <f>IFERROR(VLOOKUP(Table1[[#This Row],[Trim Distributor Code]],Sheet1!$N:$O,2,FALSE),0)</f>
        <v>0</v>
      </c>
      <c r="R1984" s="7">
        <f>IFERROR(VLOOKUP(Table1[[#This Row],[Salesflo AppUser Code]],HIE!$A:$B,2,FALSE),0)</f>
        <v>0</v>
      </c>
      <c r="S1984" s="7">
        <f>IFERROR(VLOOKUP(Table1[[#This Row],[Salesflo AppUser Code]],HIE!$A:$B,2,FALSE),0)</f>
        <v>0</v>
      </c>
      <c r="T1984" t="s">
        <v>2772</v>
      </c>
      <c r="U1984" s="7" t="s">
        <v>2907</v>
      </c>
      <c r="V1984" s="7" t="s">
        <v>1632</v>
      </c>
      <c r="W1984" s="7" t="s">
        <v>1431</v>
      </c>
      <c r="X1984" s="7">
        <f>IFERROR(VLOOKUP( Table1[[#This Row],[Trim Distributor Code]],Sheet1!$A:$J,10,FALSE),0)</f>
        <v>0</v>
      </c>
    </row>
    <row r="1985" spans="1:24" hidden="1" x14ac:dyDescent="0.3">
      <c r="A1985" t="s">
        <v>5071</v>
      </c>
      <c r="B1985" t="s">
        <v>4984</v>
      </c>
      <c r="C1985" t="s">
        <v>5031</v>
      </c>
      <c r="D1985" s="8" t="s">
        <v>1412</v>
      </c>
      <c r="E1985" t="s">
        <v>5032</v>
      </c>
      <c r="F1985" t="s">
        <v>5033</v>
      </c>
      <c r="G1985" t="s">
        <v>1422</v>
      </c>
      <c r="H1985" t="s">
        <v>4360</v>
      </c>
      <c r="I1985" t="s">
        <v>4645</v>
      </c>
      <c r="J1985" t="s">
        <v>4271</v>
      </c>
      <c r="K1985" s="13">
        <v>1</v>
      </c>
      <c r="L1985" s="13" t="s">
        <v>1412</v>
      </c>
      <c r="M1985" s="2">
        <f ca="1">Table1[[#This Row],[Cases]]*Table1[[#This Row],[Pack Size]]</f>
        <v>0</v>
      </c>
      <c r="N1985" s="1">
        <f ca="1">Table1[[#This Row],[Cases]]*Table1[[#This Row],[Pack Size]]</f>
        <v>96</v>
      </c>
      <c r="O1985" s="1">
        <f>IFERROR(VLOOKUP(Table1[[#This Row],[SKU Code]],'SKU Size'!$G:$H,2,FALSE),0)*Table1[[#This Row],[Cases]]</f>
        <v>0</v>
      </c>
      <c r="P1985" t="str">
        <f t="shared" si="34"/>
        <v>D0534</v>
      </c>
      <c r="Q1985">
        <f>IFERROR(VLOOKUP(Table1[[#This Row],[Trim Distributor Code]],Sheet1!$N:$O,2,FALSE),0)</f>
        <v>0</v>
      </c>
      <c r="R1985" s="7">
        <f>IFERROR(VLOOKUP(Table1[[#This Row],[Salesflo AppUser Code]],HIE!$A:$B,2,FALSE),0)</f>
        <v>0</v>
      </c>
      <c r="S1985" s="7">
        <f>IFERROR(VLOOKUP(Table1[[#This Row],[Salesflo AppUser Code]],HIE!$A:$B,2,FALSE),0)</f>
        <v>0</v>
      </c>
      <c r="T1985" t="s">
        <v>2772</v>
      </c>
      <c r="U1985" s="7" t="s">
        <v>2907</v>
      </c>
      <c r="V1985" s="7" t="s">
        <v>4360</v>
      </c>
      <c r="W1985" s="7" t="s">
        <v>1422</v>
      </c>
      <c r="X1985" s="7">
        <f>IFERROR(VLOOKUP( Table1[[#This Row],[Trim Distributor Code]],Sheet1!$A:$J,10,FALSE),0)</f>
        <v>0</v>
      </c>
    </row>
    <row r="1986" spans="1:24" hidden="1" x14ac:dyDescent="0.3">
      <c r="A1986" t="s">
        <v>5071</v>
      </c>
      <c r="B1986" t="s">
        <v>4984</v>
      </c>
      <c r="C1986" t="s">
        <v>5031</v>
      </c>
      <c r="D1986" s="8" t="s">
        <v>1412</v>
      </c>
      <c r="E1986" t="s">
        <v>5032</v>
      </c>
      <c r="F1986" t="s">
        <v>5033</v>
      </c>
      <c r="G1986" t="s">
        <v>2581</v>
      </c>
      <c r="H1986" t="s">
        <v>2582</v>
      </c>
      <c r="I1986" t="s">
        <v>5005</v>
      </c>
      <c r="J1986" t="s">
        <v>15</v>
      </c>
      <c r="K1986" s="1">
        <v>1</v>
      </c>
      <c r="L1986" s="1" t="s">
        <v>1412</v>
      </c>
      <c r="M1986" s="2">
        <f ca="1">Table1[[#This Row],[Cases]]*Table1[[#This Row],[Pack Size]]</f>
        <v>0</v>
      </c>
      <c r="N1986" s="1">
        <f ca="1">Table1[[#This Row],[Cases]]*Table1[[#This Row],[Pack Size]]</f>
        <v>144</v>
      </c>
      <c r="O1986" s="1">
        <f>IFERROR(VLOOKUP(Table1[[#This Row],[SKU Code]],'SKU Size'!$G:$H,2,FALSE),0)*Table1[[#This Row],[Cases]]</f>
        <v>5525.4887765477251</v>
      </c>
      <c r="P1986" t="str">
        <f t="shared" si="34"/>
        <v>D0534</v>
      </c>
      <c r="Q1986">
        <f>IFERROR(VLOOKUP(Table1[[#This Row],[Trim Distributor Code]],Sheet1!$N:$O,2,FALSE),0)</f>
        <v>0</v>
      </c>
      <c r="R1986" s="7">
        <f>IFERROR(VLOOKUP(Table1[[#This Row],[Salesflo AppUser Code]],HIE!$A:$B,2,FALSE),0)</f>
        <v>0</v>
      </c>
      <c r="S1986" s="7">
        <f>IFERROR(VLOOKUP(Table1[[#This Row],[Salesflo AppUser Code]],HIE!$A:$B,2,FALSE),0)</f>
        <v>0</v>
      </c>
      <c r="T1986" t="s">
        <v>2772</v>
      </c>
      <c r="U1986" s="7" t="s">
        <v>2907</v>
      </c>
      <c r="V1986" s="7" t="s">
        <v>2582</v>
      </c>
      <c r="W1986" s="7" t="s">
        <v>2590</v>
      </c>
      <c r="X1986" s="7">
        <f>IFERROR(VLOOKUP( Table1[[#This Row],[Trim Distributor Code]],Sheet1!$A:$J,10,FALSE),0)</f>
        <v>0</v>
      </c>
    </row>
    <row r="1987" spans="1:24" hidden="1" x14ac:dyDescent="0.3">
      <c r="A1987" t="s">
        <v>5071</v>
      </c>
      <c r="B1987" t="s">
        <v>834</v>
      </c>
      <c r="C1987" t="s">
        <v>4985</v>
      </c>
      <c r="D1987" s="8" t="s">
        <v>1412</v>
      </c>
      <c r="E1987" t="s">
        <v>2785</v>
      </c>
      <c r="F1987" t="s">
        <v>4986</v>
      </c>
      <c r="G1987" t="s">
        <v>4521</v>
      </c>
      <c r="H1987" t="s">
        <v>4106</v>
      </c>
      <c r="I1987" t="s">
        <v>4538</v>
      </c>
      <c r="J1987" t="s">
        <v>11</v>
      </c>
      <c r="K1987" s="13">
        <v>100</v>
      </c>
      <c r="L1987" s="13" t="s">
        <v>1412</v>
      </c>
      <c r="M1987" s="2">
        <f ca="1">Table1[[#This Row],[Cases]]*Table1[[#This Row],[Pack Size]]</f>
        <v>0</v>
      </c>
      <c r="N1987" s="1">
        <f ca="1">Table1[[#This Row],[Cases]]*Table1[[#This Row],[Pack Size]]</f>
        <v>35200</v>
      </c>
      <c r="O1987" s="1">
        <f>IFERROR(VLOOKUP(Table1[[#This Row],[SKU Code]],'SKU Size'!$G:$H,2,FALSE),0)*Table1[[#This Row],[Cases]]</f>
        <v>876474.82321539079</v>
      </c>
      <c r="P1987" t="str">
        <f t="shared" si="34"/>
        <v>D0134</v>
      </c>
      <c r="Q1987">
        <f>IFERROR(VLOOKUP(Table1[[#This Row],[Trim Distributor Code]],Sheet1!$N:$O,2,FALSE),0)</f>
        <v>3400655</v>
      </c>
      <c r="R1987" s="7" t="str">
        <f>IFERROR(VLOOKUP(Table1[[#This Row],[Salesflo AppUser Code]],HIE!$A:$B,2,FALSE),0)</f>
        <v>Active</v>
      </c>
      <c r="S1987" s="7" t="str">
        <f>IFERROR(VLOOKUP(Table1[[#This Row],[Salesflo AppUser Code]],HIE!$A:$B,2,FALSE),0)</f>
        <v>Active</v>
      </c>
      <c r="T1987" t="s">
        <v>2772</v>
      </c>
      <c r="U1987" s="7" t="s">
        <v>2907</v>
      </c>
      <c r="V1987" s="7" t="s">
        <v>1444</v>
      </c>
      <c r="W1987" s="7" t="s">
        <v>1688</v>
      </c>
      <c r="X1987" s="7" t="str">
        <f>IFERROR(VLOOKUP( Table1[[#This Row],[Trim Distributor Code]],Sheet1!$A:$J,10,FALSE),0)</f>
        <v>Active</v>
      </c>
    </row>
    <row r="1988" spans="1:24" hidden="1" x14ac:dyDescent="0.3">
      <c r="A1988" t="s">
        <v>5071</v>
      </c>
      <c r="B1988" t="s">
        <v>834</v>
      </c>
      <c r="C1988" t="s">
        <v>5034</v>
      </c>
      <c r="D1988" s="8" t="s">
        <v>1412</v>
      </c>
      <c r="E1988" t="s">
        <v>5035</v>
      </c>
      <c r="F1988" t="s">
        <v>5036</v>
      </c>
      <c r="G1988" t="s">
        <v>4108</v>
      </c>
      <c r="H1988" t="s">
        <v>4109</v>
      </c>
      <c r="I1988" t="s">
        <v>4566</v>
      </c>
      <c r="J1988" t="s">
        <v>13</v>
      </c>
      <c r="K1988" s="13">
        <v>1</v>
      </c>
      <c r="L1988" s="13" t="s">
        <v>1412</v>
      </c>
      <c r="M1988" s="2">
        <f ca="1">Table1[[#This Row],[Cases]]*Table1[[#This Row],[Pack Size]]</f>
        <v>0</v>
      </c>
      <c r="N1988" s="1">
        <f ca="1">Table1[[#This Row],[Cases]]*Table1[[#This Row],[Pack Size]]</f>
        <v>100</v>
      </c>
      <c r="O1988" s="1">
        <f>IFERROR(VLOOKUP(Table1[[#This Row],[SKU Code]],'SKU Size'!$G:$H,2,FALSE),0)*Table1[[#This Row],[Cases]]</f>
        <v>10568.674059304707</v>
      </c>
      <c r="P1988" t="str">
        <f t="shared" si="34"/>
        <v>D0134</v>
      </c>
      <c r="Q1988">
        <f>IFERROR(VLOOKUP(Table1[[#This Row],[Trim Distributor Code]],Sheet1!$N:$O,2,FALSE),0)</f>
        <v>3400655</v>
      </c>
      <c r="R1988" s="7" t="str">
        <f>IFERROR(VLOOKUP(Table1[[#This Row],[Salesflo AppUser Code]],HIE!$A:$B,2,FALSE),0)</f>
        <v>Active</v>
      </c>
      <c r="S1988" s="7" t="str">
        <f>IFERROR(VLOOKUP(Table1[[#This Row],[Salesflo AppUser Code]],HIE!$A:$B,2,FALSE),0)</f>
        <v>Active</v>
      </c>
      <c r="T1988" t="s">
        <v>2772</v>
      </c>
      <c r="U1988" s="7" t="s">
        <v>2907</v>
      </c>
      <c r="V1988" s="7" t="s">
        <v>1423</v>
      </c>
      <c r="W1988" s="7" t="s">
        <v>1659</v>
      </c>
      <c r="X1988" s="7" t="str">
        <f>IFERROR(VLOOKUP( Table1[[#This Row],[Trim Distributor Code]],Sheet1!$A:$J,10,FALSE),0)</f>
        <v>Active</v>
      </c>
    </row>
    <row r="1989" spans="1:24" hidden="1" x14ac:dyDescent="0.3">
      <c r="A1989" t="s">
        <v>5071</v>
      </c>
      <c r="B1989" t="s">
        <v>834</v>
      </c>
      <c r="C1989" t="s">
        <v>5034</v>
      </c>
      <c r="D1989" s="8" t="s">
        <v>1412</v>
      </c>
      <c r="E1989" t="s">
        <v>5035</v>
      </c>
      <c r="F1989" t="s">
        <v>5036</v>
      </c>
      <c r="G1989" t="s">
        <v>4521</v>
      </c>
      <c r="H1989" t="s">
        <v>4113</v>
      </c>
      <c r="I1989" t="s">
        <v>4540</v>
      </c>
      <c r="J1989" t="s">
        <v>14</v>
      </c>
      <c r="K1989" s="13">
        <v>5</v>
      </c>
      <c r="L1989" s="13" t="s">
        <v>1412</v>
      </c>
      <c r="M1989" s="2">
        <f ca="1">Table1[[#This Row],[Cases]]*Table1[[#This Row],[Pack Size]]</f>
        <v>0</v>
      </c>
      <c r="N1989" s="1">
        <f ca="1">Table1[[#This Row],[Cases]]*Table1[[#This Row],[Pack Size]]</f>
        <v>120</v>
      </c>
      <c r="O1989" s="1">
        <f>IFERROR(VLOOKUP(Table1[[#This Row],[SKU Code]],'SKU Size'!$G:$H,2,FALSE),0)*Table1[[#This Row],[Cases]]</f>
        <v>17957.36632625305</v>
      </c>
      <c r="P1989" t="str">
        <f t="shared" ref="P1989:P2011" si="35">TRIM(E1989)</f>
        <v>D0134</v>
      </c>
      <c r="Q1989">
        <f>IFERROR(VLOOKUP(Table1[[#This Row],[Trim Distributor Code]],Sheet1!$N:$O,2,FALSE),0)</f>
        <v>3400655</v>
      </c>
      <c r="R1989" s="7" t="str">
        <f>IFERROR(VLOOKUP(Table1[[#This Row],[Salesflo AppUser Code]],HIE!$A:$B,2,FALSE),0)</f>
        <v>Active</v>
      </c>
      <c r="S1989" s="7" t="str">
        <f>IFERROR(VLOOKUP(Table1[[#This Row],[Salesflo AppUser Code]],HIE!$A:$B,2,FALSE),0)</f>
        <v>Active</v>
      </c>
      <c r="T1989" t="s">
        <v>2772</v>
      </c>
      <c r="U1989" s="7" t="s">
        <v>2907</v>
      </c>
      <c r="V1989" s="7" t="s">
        <v>1632</v>
      </c>
      <c r="W1989" s="7" t="s">
        <v>1688</v>
      </c>
      <c r="X1989" s="7" t="str">
        <f>IFERROR(VLOOKUP( Table1[[#This Row],[Trim Distributor Code]],Sheet1!$A:$J,10,FALSE),0)</f>
        <v>Active</v>
      </c>
    </row>
    <row r="1990" spans="1:24" hidden="1" x14ac:dyDescent="0.3">
      <c r="A1990" t="s">
        <v>5071</v>
      </c>
      <c r="B1990" t="s">
        <v>834</v>
      </c>
      <c r="C1990" t="s">
        <v>5034</v>
      </c>
      <c r="D1990" s="8" t="s">
        <v>1412</v>
      </c>
      <c r="E1990" t="s">
        <v>5035</v>
      </c>
      <c r="F1990" t="s">
        <v>5036</v>
      </c>
      <c r="G1990" t="s">
        <v>4111</v>
      </c>
      <c r="H1990" t="s">
        <v>4113</v>
      </c>
      <c r="I1990" t="s">
        <v>4541</v>
      </c>
      <c r="J1990" t="s">
        <v>1656</v>
      </c>
      <c r="K1990" s="13">
        <v>5</v>
      </c>
      <c r="L1990" s="13" t="s">
        <v>1412</v>
      </c>
      <c r="M1990" s="2">
        <f ca="1">Table1[[#This Row],[Cases]]*Table1[[#This Row],[Pack Size]]</f>
        <v>0</v>
      </c>
      <c r="N1990" s="1">
        <f ca="1">Table1[[#This Row],[Cases]]*Table1[[#This Row],[Pack Size]]</f>
        <v>240</v>
      </c>
      <c r="O1990" s="1">
        <f>IFERROR(VLOOKUP(Table1[[#This Row],[SKU Code]],'SKU Size'!$G:$H,2,FALSE),0)*Table1[[#This Row],[Cases]]</f>
        <v>5019.5743795350445</v>
      </c>
      <c r="P1990" t="str">
        <f t="shared" si="35"/>
        <v>D0134</v>
      </c>
      <c r="Q1990">
        <f>IFERROR(VLOOKUP(Table1[[#This Row],[Trim Distributor Code]],Sheet1!$N:$O,2,FALSE),0)</f>
        <v>3400655</v>
      </c>
      <c r="R1990" s="7" t="str">
        <f>IFERROR(VLOOKUP(Table1[[#This Row],[Salesflo AppUser Code]],HIE!$A:$B,2,FALSE),0)</f>
        <v>Active</v>
      </c>
      <c r="S1990" s="7" t="str">
        <f>IFERROR(VLOOKUP(Table1[[#This Row],[Salesflo AppUser Code]],HIE!$A:$B,2,FALSE),0)</f>
        <v>Active</v>
      </c>
      <c r="T1990" t="s">
        <v>2772</v>
      </c>
      <c r="U1990" s="7" t="s">
        <v>2907</v>
      </c>
      <c r="V1990" s="7" t="s">
        <v>1632</v>
      </c>
      <c r="W1990" s="7" t="s">
        <v>1431</v>
      </c>
      <c r="X1990" s="7" t="str">
        <f>IFERROR(VLOOKUP( Table1[[#This Row],[Trim Distributor Code]],Sheet1!$A:$J,10,FALSE),0)</f>
        <v>Active</v>
      </c>
    </row>
    <row r="1991" spans="1:24" hidden="1" x14ac:dyDescent="0.3">
      <c r="A1991" t="s">
        <v>5071</v>
      </c>
      <c r="B1991" t="s">
        <v>834</v>
      </c>
      <c r="C1991" t="s">
        <v>5034</v>
      </c>
      <c r="D1991" s="8" t="s">
        <v>1412</v>
      </c>
      <c r="E1991" t="s">
        <v>5035</v>
      </c>
      <c r="F1991" t="s">
        <v>5036</v>
      </c>
      <c r="G1991" t="s">
        <v>2542</v>
      </c>
      <c r="H1991" t="s">
        <v>4390</v>
      </c>
      <c r="I1991" t="s">
        <v>4843</v>
      </c>
      <c r="J1991" t="s">
        <v>2543</v>
      </c>
      <c r="K1991" s="13">
        <v>2</v>
      </c>
      <c r="L1991" s="13" t="s">
        <v>1412</v>
      </c>
      <c r="M1991" s="2">
        <f ca="1">Table1[[#This Row],[Cases]]*Table1[[#This Row],[Pack Size]]</f>
        <v>0</v>
      </c>
      <c r="N1991" s="1">
        <f ca="1">Table1[[#This Row],[Cases]]*Table1[[#This Row],[Pack Size]]</f>
        <v>960</v>
      </c>
      <c r="O1991" s="1">
        <f>IFERROR(VLOOKUP(Table1[[#This Row],[SKU Code]],'SKU Size'!$G:$H,2,FALSE),0)*Table1[[#This Row],[Cases]]</f>
        <v>9985.9706955503534</v>
      </c>
      <c r="P1991" t="str">
        <f t="shared" si="35"/>
        <v>D0134</v>
      </c>
      <c r="Q1991">
        <f>IFERROR(VLOOKUP(Table1[[#This Row],[Trim Distributor Code]],Sheet1!$N:$O,2,FALSE),0)</f>
        <v>3400655</v>
      </c>
      <c r="R1991" s="7" t="str">
        <f>IFERROR(VLOOKUP(Table1[[#This Row],[Salesflo AppUser Code]],HIE!$A:$B,2,FALSE),0)</f>
        <v>Active</v>
      </c>
      <c r="S1991" s="7" t="str">
        <f>IFERROR(VLOOKUP(Table1[[#This Row],[Salesflo AppUser Code]],HIE!$A:$B,2,FALSE),0)</f>
        <v>Active</v>
      </c>
      <c r="T1991" t="s">
        <v>2772</v>
      </c>
      <c r="U1991" s="7" t="s">
        <v>2907</v>
      </c>
      <c r="V1991" s="7" t="s">
        <v>2268</v>
      </c>
      <c r="W1991" s="7" t="s">
        <v>2542</v>
      </c>
      <c r="X1991" s="7" t="str">
        <f>IFERROR(VLOOKUP( Table1[[#This Row],[Trim Distributor Code]],Sheet1!$A:$J,10,FALSE),0)</f>
        <v>Active</v>
      </c>
    </row>
    <row r="1992" spans="1:24" hidden="1" x14ac:dyDescent="0.3">
      <c r="A1992" t="s">
        <v>5071</v>
      </c>
      <c r="B1992" t="s">
        <v>834</v>
      </c>
      <c r="C1992" t="s">
        <v>5034</v>
      </c>
      <c r="D1992" s="8" t="s">
        <v>1412</v>
      </c>
      <c r="E1992" t="s">
        <v>5035</v>
      </c>
      <c r="F1992" t="s">
        <v>5036</v>
      </c>
      <c r="G1992" t="s">
        <v>2581</v>
      </c>
      <c r="H1992" t="s">
        <v>2582</v>
      </c>
      <c r="I1992" t="s">
        <v>5005</v>
      </c>
      <c r="J1992" t="s">
        <v>15</v>
      </c>
      <c r="K1992">
        <v>1</v>
      </c>
      <c r="L1992" s="2" t="s">
        <v>1412</v>
      </c>
      <c r="M1992" s="2">
        <f ca="1">Table1[[#This Row],[Cases]]*Table1[[#This Row],[Pack Size]]</f>
        <v>0</v>
      </c>
      <c r="N1992" s="1">
        <f ca="1">Table1[[#This Row],[Cases]]*Table1[[#This Row],[Pack Size]]</f>
        <v>144</v>
      </c>
      <c r="O1992" s="1">
        <f>IFERROR(VLOOKUP(Table1[[#This Row],[SKU Code]],'SKU Size'!$G:$H,2,FALSE),0)*Table1[[#This Row],[Cases]]</f>
        <v>5525.4887765477251</v>
      </c>
      <c r="P1992" t="str">
        <f t="shared" si="35"/>
        <v>D0134</v>
      </c>
      <c r="Q1992">
        <f>IFERROR(VLOOKUP(Table1[[#This Row],[Trim Distributor Code]],Sheet1!$N:$O,2,FALSE),0)</f>
        <v>3400655</v>
      </c>
      <c r="R1992" s="7" t="str">
        <f>IFERROR(VLOOKUP(Table1[[#This Row],[Salesflo AppUser Code]],HIE!$A:$B,2,FALSE),0)</f>
        <v>Active</v>
      </c>
      <c r="S1992" s="7" t="str">
        <f>IFERROR(VLOOKUP(Table1[[#This Row],[Salesflo AppUser Code]],HIE!$A:$B,2,FALSE),0)</f>
        <v>Active</v>
      </c>
      <c r="T1992" t="s">
        <v>2772</v>
      </c>
      <c r="U1992" s="7" t="s">
        <v>2907</v>
      </c>
      <c r="V1992" s="7" t="s">
        <v>2582</v>
      </c>
      <c r="W1992" s="7" t="s">
        <v>2590</v>
      </c>
      <c r="X1992" s="7" t="str">
        <f>IFERROR(VLOOKUP( Table1[[#This Row],[Trim Distributor Code]],Sheet1!$A:$J,10,FALSE),0)</f>
        <v>Active</v>
      </c>
    </row>
    <row r="1993" spans="1:24" hidden="1" x14ac:dyDescent="0.3">
      <c r="A1993" t="s">
        <v>5071</v>
      </c>
      <c r="B1993" t="s">
        <v>835</v>
      </c>
      <c r="C1993" t="s">
        <v>5037</v>
      </c>
      <c r="D1993" s="8" t="s">
        <v>1412</v>
      </c>
      <c r="E1993" t="s">
        <v>5035</v>
      </c>
      <c r="F1993" t="s">
        <v>5036</v>
      </c>
      <c r="G1993" t="s">
        <v>4108</v>
      </c>
      <c r="H1993" t="s">
        <v>4109</v>
      </c>
      <c r="I1993" t="s">
        <v>4566</v>
      </c>
      <c r="J1993" t="s">
        <v>13</v>
      </c>
      <c r="K1993">
        <v>1</v>
      </c>
      <c r="L1993" s="2" t="s">
        <v>1412</v>
      </c>
      <c r="M1993" s="2">
        <f ca="1">Table1[[#This Row],[Cases]]*Table1[[#This Row],[Pack Size]]</f>
        <v>0</v>
      </c>
      <c r="N1993" s="1">
        <f ca="1">Table1[[#This Row],[Cases]]*Table1[[#This Row],[Pack Size]]</f>
        <v>100</v>
      </c>
      <c r="O1993" s="1">
        <f>IFERROR(VLOOKUP(Table1[[#This Row],[SKU Code]],'SKU Size'!$G:$H,2,FALSE),0)*Table1[[#This Row],[Cases]]</f>
        <v>10568.674059304707</v>
      </c>
      <c r="P1993" t="str">
        <f t="shared" si="35"/>
        <v>D0134</v>
      </c>
      <c r="Q1993">
        <f>IFERROR(VLOOKUP(Table1[[#This Row],[Trim Distributor Code]],Sheet1!$N:$O,2,FALSE),0)</f>
        <v>3400655</v>
      </c>
      <c r="R1993" s="7" t="str">
        <f>IFERROR(VLOOKUP(Table1[[#This Row],[Salesflo AppUser Code]],HIE!$A:$B,2,FALSE),0)</f>
        <v>Active</v>
      </c>
      <c r="S1993" s="7" t="str">
        <f>IFERROR(VLOOKUP(Table1[[#This Row],[Salesflo AppUser Code]],HIE!$A:$B,2,FALSE),0)</f>
        <v>Active</v>
      </c>
      <c r="T1993" t="s">
        <v>2772</v>
      </c>
      <c r="U1993" s="7" t="s">
        <v>2907</v>
      </c>
      <c r="V1993" s="7" t="s">
        <v>1423</v>
      </c>
      <c r="W1993" s="7" t="s">
        <v>1659</v>
      </c>
      <c r="X1993" s="7" t="str">
        <f>IFERROR(VLOOKUP( Table1[[#This Row],[Trim Distributor Code]],Sheet1!$A:$J,10,FALSE),0)</f>
        <v>Active</v>
      </c>
    </row>
    <row r="1994" spans="1:24" hidden="1" x14ac:dyDescent="0.3">
      <c r="A1994" t="s">
        <v>5071</v>
      </c>
      <c r="B1994" t="s">
        <v>835</v>
      </c>
      <c r="C1994" t="s">
        <v>5037</v>
      </c>
      <c r="D1994" s="8" t="s">
        <v>1412</v>
      </c>
      <c r="E1994" t="s">
        <v>5035</v>
      </c>
      <c r="F1994" t="s">
        <v>5036</v>
      </c>
      <c r="G1994" t="s">
        <v>4521</v>
      </c>
      <c r="H1994" t="s">
        <v>4113</v>
      </c>
      <c r="I1994" t="s">
        <v>4540</v>
      </c>
      <c r="J1994" t="s">
        <v>14</v>
      </c>
      <c r="K1994">
        <v>5</v>
      </c>
      <c r="L1994" s="2" t="s">
        <v>1412</v>
      </c>
      <c r="M1994" s="2">
        <f ca="1">Table1[[#This Row],[Cases]]*Table1[[#This Row],[Pack Size]]</f>
        <v>0</v>
      </c>
      <c r="N1994" s="1">
        <f ca="1">Table1[[#This Row],[Cases]]*Table1[[#This Row],[Pack Size]]</f>
        <v>120</v>
      </c>
      <c r="O1994" s="1">
        <f>IFERROR(VLOOKUP(Table1[[#This Row],[SKU Code]],'SKU Size'!$G:$H,2,FALSE),0)*Table1[[#This Row],[Cases]]</f>
        <v>17957.36632625305</v>
      </c>
      <c r="P1994" t="str">
        <f t="shared" si="35"/>
        <v>D0134</v>
      </c>
      <c r="Q1994">
        <f>IFERROR(VLOOKUP(Table1[[#This Row],[Trim Distributor Code]],Sheet1!$N:$O,2,FALSE),0)</f>
        <v>3400655</v>
      </c>
      <c r="R1994" s="7" t="str">
        <f>IFERROR(VLOOKUP(Table1[[#This Row],[Salesflo AppUser Code]],HIE!$A:$B,2,FALSE),0)</f>
        <v>Active</v>
      </c>
      <c r="S1994" s="7" t="str">
        <f>IFERROR(VLOOKUP(Table1[[#This Row],[Salesflo AppUser Code]],HIE!$A:$B,2,FALSE),0)</f>
        <v>Active</v>
      </c>
      <c r="T1994" t="s">
        <v>2772</v>
      </c>
      <c r="U1994" s="7" t="s">
        <v>2907</v>
      </c>
      <c r="V1994" s="7" t="s">
        <v>1632</v>
      </c>
      <c r="W1994" s="7" t="s">
        <v>1688</v>
      </c>
      <c r="X1994" s="7" t="str">
        <f>IFERROR(VLOOKUP( Table1[[#This Row],[Trim Distributor Code]],Sheet1!$A:$J,10,FALSE),0)</f>
        <v>Active</v>
      </c>
    </row>
    <row r="1995" spans="1:24" hidden="1" x14ac:dyDescent="0.3">
      <c r="A1995" t="s">
        <v>5071</v>
      </c>
      <c r="B1995" t="s">
        <v>835</v>
      </c>
      <c r="C1995" t="s">
        <v>5037</v>
      </c>
      <c r="D1995" s="8" t="s">
        <v>1412</v>
      </c>
      <c r="E1995" t="s">
        <v>5035</v>
      </c>
      <c r="F1995" t="s">
        <v>5036</v>
      </c>
      <c r="G1995" t="s">
        <v>4111</v>
      </c>
      <c r="H1995" t="s">
        <v>4113</v>
      </c>
      <c r="I1995" t="s">
        <v>4541</v>
      </c>
      <c r="J1995" t="s">
        <v>1656</v>
      </c>
      <c r="K1995">
        <v>5</v>
      </c>
      <c r="L1995" s="2" t="s">
        <v>1412</v>
      </c>
      <c r="M1995" s="2">
        <f ca="1">Table1[[#This Row],[Cases]]*Table1[[#This Row],[Pack Size]]</f>
        <v>0</v>
      </c>
      <c r="N1995" s="1">
        <f ca="1">Table1[[#This Row],[Cases]]*Table1[[#This Row],[Pack Size]]</f>
        <v>240</v>
      </c>
      <c r="O1995" s="1">
        <f>IFERROR(VLOOKUP(Table1[[#This Row],[SKU Code]],'SKU Size'!$G:$H,2,FALSE),0)*Table1[[#This Row],[Cases]]</f>
        <v>5019.5743795350445</v>
      </c>
      <c r="P1995" t="str">
        <f t="shared" si="35"/>
        <v>D0134</v>
      </c>
      <c r="Q1995">
        <f>IFERROR(VLOOKUP(Table1[[#This Row],[Trim Distributor Code]],Sheet1!$N:$O,2,FALSE),0)</f>
        <v>3400655</v>
      </c>
      <c r="R1995" s="7" t="str">
        <f>IFERROR(VLOOKUP(Table1[[#This Row],[Salesflo AppUser Code]],HIE!$A:$B,2,FALSE),0)</f>
        <v>Active</v>
      </c>
      <c r="S1995" s="7" t="str">
        <f>IFERROR(VLOOKUP(Table1[[#This Row],[Salesflo AppUser Code]],HIE!$A:$B,2,FALSE),0)</f>
        <v>Active</v>
      </c>
      <c r="T1995" t="s">
        <v>2772</v>
      </c>
      <c r="U1995" s="7" t="s">
        <v>2907</v>
      </c>
      <c r="V1995" s="7" t="s">
        <v>1632</v>
      </c>
      <c r="W1995" s="7" t="s">
        <v>1431</v>
      </c>
      <c r="X1995" s="7" t="str">
        <f>IFERROR(VLOOKUP( Table1[[#This Row],[Trim Distributor Code]],Sheet1!$A:$J,10,FALSE),0)</f>
        <v>Active</v>
      </c>
    </row>
    <row r="1996" spans="1:24" hidden="1" x14ac:dyDescent="0.3">
      <c r="A1996" t="s">
        <v>5071</v>
      </c>
      <c r="B1996" t="s">
        <v>835</v>
      </c>
      <c r="C1996" t="s">
        <v>5037</v>
      </c>
      <c r="D1996" s="8" t="s">
        <v>1412</v>
      </c>
      <c r="E1996" t="s">
        <v>5035</v>
      </c>
      <c r="F1996" t="s">
        <v>5036</v>
      </c>
      <c r="G1996" t="s">
        <v>2542</v>
      </c>
      <c r="H1996" t="s">
        <v>4390</v>
      </c>
      <c r="I1996" t="s">
        <v>4843</v>
      </c>
      <c r="J1996" t="s">
        <v>2543</v>
      </c>
      <c r="K1996" s="1">
        <v>2</v>
      </c>
      <c r="L1996" s="1" t="s">
        <v>1412</v>
      </c>
      <c r="M1996" s="2">
        <f ca="1">Table1[[#This Row],[Cases]]*Table1[[#This Row],[Pack Size]]</f>
        <v>0</v>
      </c>
      <c r="N1996" s="1">
        <f ca="1">Table1[[#This Row],[Cases]]*Table1[[#This Row],[Pack Size]]</f>
        <v>960</v>
      </c>
      <c r="O1996" s="1">
        <f>IFERROR(VLOOKUP(Table1[[#This Row],[SKU Code]],'SKU Size'!$G:$H,2,FALSE),0)*Table1[[#This Row],[Cases]]</f>
        <v>9985.9706955503534</v>
      </c>
      <c r="P1996" t="str">
        <f t="shared" si="35"/>
        <v>D0134</v>
      </c>
      <c r="Q1996">
        <f>IFERROR(VLOOKUP(Table1[[#This Row],[Trim Distributor Code]],Sheet1!$N:$O,2,FALSE),0)</f>
        <v>3400655</v>
      </c>
      <c r="R1996" s="7" t="str">
        <f>IFERROR(VLOOKUP(Table1[[#This Row],[Salesflo AppUser Code]],HIE!$A:$B,2,FALSE),0)</f>
        <v>Active</v>
      </c>
      <c r="S1996" s="7" t="str">
        <f>IFERROR(VLOOKUP(Table1[[#This Row],[Salesflo AppUser Code]],HIE!$A:$B,2,FALSE),0)</f>
        <v>Active</v>
      </c>
      <c r="T1996" t="s">
        <v>2772</v>
      </c>
      <c r="U1996" s="7" t="s">
        <v>2907</v>
      </c>
      <c r="V1996" s="7" t="s">
        <v>2268</v>
      </c>
      <c r="W1996" s="7" t="s">
        <v>2542</v>
      </c>
      <c r="X1996" s="7" t="str">
        <f>IFERROR(VLOOKUP( Table1[[#This Row],[Trim Distributor Code]],Sheet1!$A:$J,10,FALSE),0)</f>
        <v>Active</v>
      </c>
    </row>
    <row r="1997" spans="1:24" hidden="1" x14ac:dyDescent="0.3">
      <c r="A1997" t="s">
        <v>5071</v>
      </c>
      <c r="B1997" t="s">
        <v>835</v>
      </c>
      <c r="C1997" t="s">
        <v>5037</v>
      </c>
      <c r="D1997" s="8" t="s">
        <v>1412</v>
      </c>
      <c r="E1997" t="s">
        <v>5035</v>
      </c>
      <c r="F1997" t="s">
        <v>5036</v>
      </c>
      <c r="G1997" t="s">
        <v>2581</v>
      </c>
      <c r="H1997" t="s">
        <v>2582</v>
      </c>
      <c r="I1997" t="s">
        <v>5005</v>
      </c>
      <c r="J1997" t="s">
        <v>15</v>
      </c>
      <c r="K1997">
        <v>1</v>
      </c>
      <c r="L1997" s="2" t="s">
        <v>1412</v>
      </c>
      <c r="M1997" s="2">
        <f ca="1">Table1[[#This Row],[Cases]]*Table1[[#This Row],[Pack Size]]</f>
        <v>0</v>
      </c>
      <c r="N1997" s="1">
        <f ca="1">Table1[[#This Row],[Cases]]*Table1[[#This Row],[Pack Size]]</f>
        <v>144</v>
      </c>
      <c r="O1997" s="1">
        <f>IFERROR(VLOOKUP(Table1[[#This Row],[SKU Code]],'SKU Size'!$G:$H,2,FALSE),0)*Table1[[#This Row],[Cases]]</f>
        <v>5525.4887765477251</v>
      </c>
      <c r="P1997" t="str">
        <f t="shared" si="35"/>
        <v>D0134</v>
      </c>
      <c r="Q1997">
        <f>IFERROR(VLOOKUP(Table1[[#This Row],[Trim Distributor Code]],Sheet1!$N:$O,2,FALSE),0)</f>
        <v>3400655</v>
      </c>
      <c r="R1997" s="7" t="str">
        <f>IFERROR(VLOOKUP(Table1[[#This Row],[Salesflo AppUser Code]],HIE!$A:$B,2,FALSE),0)</f>
        <v>Active</v>
      </c>
      <c r="S1997" s="7" t="str">
        <f>IFERROR(VLOOKUP(Table1[[#This Row],[Salesflo AppUser Code]],HIE!$A:$B,2,FALSE),0)</f>
        <v>Active</v>
      </c>
      <c r="T1997" t="s">
        <v>2772</v>
      </c>
      <c r="U1997" s="7" t="s">
        <v>2907</v>
      </c>
      <c r="V1997" s="7" t="s">
        <v>2582</v>
      </c>
      <c r="W1997" s="7" t="s">
        <v>2590</v>
      </c>
      <c r="X1997" s="7" t="str">
        <f>IFERROR(VLOOKUP( Table1[[#This Row],[Trim Distributor Code]],Sheet1!$A:$J,10,FALSE),0)</f>
        <v>Active</v>
      </c>
    </row>
    <row r="1998" spans="1:24" hidden="1" x14ac:dyDescent="0.3">
      <c r="A1998" t="s">
        <v>5071</v>
      </c>
      <c r="B1998" t="s">
        <v>838</v>
      </c>
      <c r="C1998" t="s">
        <v>4988</v>
      </c>
      <c r="D1998" s="8" t="s">
        <v>1412</v>
      </c>
      <c r="E1998" t="s">
        <v>5038</v>
      </c>
      <c r="F1998" t="s">
        <v>2777</v>
      </c>
      <c r="G1998" t="s">
        <v>4521</v>
      </c>
      <c r="H1998" t="s">
        <v>4106</v>
      </c>
      <c r="I1998" t="s">
        <v>4538</v>
      </c>
      <c r="J1998" t="s">
        <v>11</v>
      </c>
      <c r="K1998">
        <v>150</v>
      </c>
      <c r="L1998" s="2" t="s">
        <v>1412</v>
      </c>
      <c r="M1998" s="2">
        <f ca="1">Table1[[#This Row],[Cases]]*Table1[[#This Row],[Pack Size]]</f>
        <v>0</v>
      </c>
      <c r="N1998" s="1">
        <f ca="1">Table1[[#This Row],[Cases]]*Table1[[#This Row],[Pack Size]]</f>
        <v>52800</v>
      </c>
      <c r="O1998" s="1">
        <f>IFERROR(VLOOKUP(Table1[[#This Row],[SKU Code]],'SKU Size'!$G:$H,2,FALSE),0)*Table1[[#This Row],[Cases]]</f>
        <v>1314712.2348230863</v>
      </c>
      <c r="P1998" t="str">
        <f t="shared" si="35"/>
        <v>D0135</v>
      </c>
      <c r="Q1998" t="str">
        <f>IFERROR(VLOOKUP(Table1[[#This Row],[Trim Distributor Code]],Sheet1!$N:$O,2,FALSE),0)</f>
        <v>D0134</v>
      </c>
      <c r="R1998" s="7" t="str">
        <f>IFERROR(VLOOKUP(Table1[[#This Row],[Salesflo AppUser Code]],HIE!$A:$B,2,FALSE),0)</f>
        <v>Active</v>
      </c>
      <c r="S1998" s="7" t="str">
        <f>IFERROR(VLOOKUP(Table1[[#This Row],[Salesflo AppUser Code]],HIE!$A:$B,2,FALSE),0)</f>
        <v>Active</v>
      </c>
      <c r="T1998" t="s">
        <v>2772</v>
      </c>
      <c r="U1998" s="7" t="s">
        <v>2907</v>
      </c>
      <c r="V1998" s="7" t="s">
        <v>1444</v>
      </c>
      <c r="W1998" s="7" t="s">
        <v>1688</v>
      </c>
      <c r="X1998" s="7" t="str">
        <f>IFERROR(VLOOKUP( Table1[[#This Row],[Trim Distributor Code]],Sheet1!$A:$J,10,FALSE),0)</f>
        <v>Active</v>
      </c>
    </row>
    <row r="1999" spans="1:24" hidden="1" x14ac:dyDescent="0.3">
      <c r="A1999" t="s">
        <v>5071</v>
      </c>
      <c r="B1999" t="s">
        <v>838</v>
      </c>
      <c r="C1999" t="s">
        <v>4988</v>
      </c>
      <c r="D1999" s="8" t="s">
        <v>1412</v>
      </c>
      <c r="E1999" t="s">
        <v>5038</v>
      </c>
      <c r="F1999" t="s">
        <v>2777</v>
      </c>
      <c r="G1999" t="s">
        <v>4108</v>
      </c>
      <c r="H1999" t="s">
        <v>4109</v>
      </c>
      <c r="I1999" t="s">
        <v>4566</v>
      </c>
      <c r="J1999" t="s">
        <v>13</v>
      </c>
      <c r="K1999">
        <v>1</v>
      </c>
      <c r="L1999" s="2" t="s">
        <v>1412</v>
      </c>
      <c r="M1999" s="2">
        <f ca="1">Table1[[#This Row],[Cases]]*Table1[[#This Row],[Pack Size]]</f>
        <v>0</v>
      </c>
      <c r="N1999" s="1">
        <f ca="1">Table1[[#This Row],[Cases]]*Table1[[#This Row],[Pack Size]]</f>
        <v>100</v>
      </c>
      <c r="O1999" s="1">
        <f>IFERROR(VLOOKUP(Table1[[#This Row],[SKU Code]],'SKU Size'!$G:$H,2,FALSE),0)*Table1[[#This Row],[Cases]]</f>
        <v>10568.674059304707</v>
      </c>
      <c r="P1999" t="str">
        <f t="shared" si="35"/>
        <v>D0135</v>
      </c>
      <c r="Q1999" t="str">
        <f>IFERROR(VLOOKUP(Table1[[#This Row],[Trim Distributor Code]],Sheet1!$N:$O,2,FALSE),0)</f>
        <v>D0134</v>
      </c>
      <c r="R1999" s="7" t="str">
        <f>IFERROR(VLOOKUP(Table1[[#This Row],[Salesflo AppUser Code]],HIE!$A:$B,2,FALSE),0)</f>
        <v>Active</v>
      </c>
      <c r="S1999" s="7" t="str">
        <f>IFERROR(VLOOKUP(Table1[[#This Row],[Salesflo AppUser Code]],HIE!$A:$B,2,FALSE),0)</f>
        <v>Active</v>
      </c>
      <c r="T1999" t="s">
        <v>2772</v>
      </c>
      <c r="U1999" s="7" t="s">
        <v>2907</v>
      </c>
      <c r="V1999" s="7" t="s">
        <v>1423</v>
      </c>
      <c r="W1999" s="7" t="s">
        <v>1659</v>
      </c>
      <c r="X1999" s="7" t="str">
        <f>IFERROR(VLOOKUP( Table1[[#This Row],[Trim Distributor Code]],Sheet1!$A:$J,10,FALSE),0)</f>
        <v>Active</v>
      </c>
    </row>
    <row r="2000" spans="1:24" hidden="1" x14ac:dyDescent="0.3">
      <c r="A2000" t="s">
        <v>5071</v>
      </c>
      <c r="B2000" t="s">
        <v>838</v>
      </c>
      <c r="C2000" t="s">
        <v>4988</v>
      </c>
      <c r="D2000" s="8" t="s">
        <v>1412</v>
      </c>
      <c r="E2000" t="s">
        <v>5038</v>
      </c>
      <c r="F2000" t="s">
        <v>2777</v>
      </c>
      <c r="G2000" t="s">
        <v>4521</v>
      </c>
      <c r="H2000" t="s">
        <v>4113</v>
      </c>
      <c r="I2000" t="s">
        <v>4540</v>
      </c>
      <c r="J2000" t="s">
        <v>14</v>
      </c>
      <c r="K2000" s="1">
        <v>5</v>
      </c>
      <c r="L2000" s="1" t="s">
        <v>1412</v>
      </c>
      <c r="M2000" s="2">
        <f ca="1">Table1[[#This Row],[Cases]]*Table1[[#This Row],[Pack Size]]</f>
        <v>0</v>
      </c>
      <c r="N2000" s="1">
        <f ca="1">Table1[[#This Row],[Cases]]*Table1[[#This Row],[Pack Size]]</f>
        <v>120</v>
      </c>
      <c r="O2000" s="1">
        <f>IFERROR(VLOOKUP(Table1[[#This Row],[SKU Code]],'SKU Size'!$G:$H,2,FALSE),0)*Table1[[#This Row],[Cases]]</f>
        <v>17957.36632625305</v>
      </c>
      <c r="P2000" t="str">
        <f t="shared" si="35"/>
        <v>D0135</v>
      </c>
      <c r="Q2000" t="str">
        <f>IFERROR(VLOOKUP(Table1[[#This Row],[Trim Distributor Code]],Sheet1!$N:$O,2,FALSE),0)</f>
        <v>D0134</v>
      </c>
      <c r="R2000" s="7" t="str">
        <f>IFERROR(VLOOKUP(Table1[[#This Row],[Salesflo AppUser Code]],HIE!$A:$B,2,FALSE),0)</f>
        <v>Active</v>
      </c>
      <c r="S2000" s="7" t="str">
        <f>IFERROR(VLOOKUP(Table1[[#This Row],[Salesflo AppUser Code]],HIE!$A:$B,2,FALSE),0)</f>
        <v>Active</v>
      </c>
      <c r="T2000" t="s">
        <v>2772</v>
      </c>
      <c r="U2000" s="7" t="s">
        <v>2907</v>
      </c>
      <c r="V2000" s="7" t="s">
        <v>1632</v>
      </c>
      <c r="W2000" s="7" t="s">
        <v>1688</v>
      </c>
      <c r="X2000" s="7" t="str">
        <f>IFERROR(VLOOKUP( Table1[[#This Row],[Trim Distributor Code]],Sheet1!$A:$J,10,FALSE),0)</f>
        <v>Active</v>
      </c>
    </row>
    <row r="2001" spans="1:24" hidden="1" x14ac:dyDescent="0.3">
      <c r="A2001" t="s">
        <v>5071</v>
      </c>
      <c r="B2001" t="s">
        <v>838</v>
      </c>
      <c r="C2001" t="s">
        <v>4988</v>
      </c>
      <c r="D2001" s="8" t="s">
        <v>1412</v>
      </c>
      <c r="E2001" t="s">
        <v>5038</v>
      </c>
      <c r="F2001" t="s">
        <v>2777</v>
      </c>
      <c r="G2001" t="s">
        <v>4111</v>
      </c>
      <c r="H2001" t="s">
        <v>4113</v>
      </c>
      <c r="I2001" t="s">
        <v>4541</v>
      </c>
      <c r="J2001" t="s">
        <v>1656</v>
      </c>
      <c r="K2001">
        <v>5</v>
      </c>
      <c r="L2001" s="2" t="s">
        <v>1412</v>
      </c>
      <c r="M2001" s="2">
        <f ca="1">Table1[[#This Row],[Cases]]*Table1[[#This Row],[Pack Size]]</f>
        <v>0</v>
      </c>
      <c r="N2001" s="1">
        <f ca="1">Table1[[#This Row],[Cases]]*Table1[[#This Row],[Pack Size]]</f>
        <v>240</v>
      </c>
      <c r="O2001" s="1">
        <f>IFERROR(VLOOKUP(Table1[[#This Row],[SKU Code]],'SKU Size'!$G:$H,2,FALSE),0)*Table1[[#This Row],[Cases]]</f>
        <v>5019.5743795350445</v>
      </c>
      <c r="P2001" t="str">
        <f t="shared" si="35"/>
        <v>D0135</v>
      </c>
      <c r="Q2001" t="str">
        <f>IFERROR(VLOOKUP(Table1[[#This Row],[Trim Distributor Code]],Sheet1!$N:$O,2,FALSE),0)</f>
        <v>D0134</v>
      </c>
      <c r="R2001" s="7" t="str">
        <f>IFERROR(VLOOKUP(Table1[[#This Row],[Salesflo AppUser Code]],HIE!$A:$B,2,FALSE),0)</f>
        <v>Active</v>
      </c>
      <c r="S2001" s="7" t="str">
        <f>IFERROR(VLOOKUP(Table1[[#This Row],[Salesflo AppUser Code]],HIE!$A:$B,2,FALSE),0)</f>
        <v>Active</v>
      </c>
      <c r="T2001" t="s">
        <v>2772</v>
      </c>
      <c r="U2001" s="7" t="s">
        <v>2907</v>
      </c>
      <c r="V2001" s="7" t="s">
        <v>1632</v>
      </c>
      <c r="W2001" s="7" t="s">
        <v>1431</v>
      </c>
      <c r="X2001" s="7" t="str">
        <f>IFERROR(VLOOKUP( Table1[[#This Row],[Trim Distributor Code]],Sheet1!$A:$J,10,FALSE),0)</f>
        <v>Active</v>
      </c>
    </row>
    <row r="2002" spans="1:24" hidden="1" x14ac:dyDescent="0.3">
      <c r="A2002" t="s">
        <v>5071</v>
      </c>
      <c r="B2002" t="s">
        <v>838</v>
      </c>
      <c r="C2002" t="s">
        <v>4988</v>
      </c>
      <c r="D2002" s="8" t="s">
        <v>1412</v>
      </c>
      <c r="E2002" t="s">
        <v>5038</v>
      </c>
      <c r="F2002" t="s">
        <v>2777</v>
      </c>
      <c r="G2002" t="s">
        <v>2542</v>
      </c>
      <c r="H2002" t="s">
        <v>4390</v>
      </c>
      <c r="I2002" t="s">
        <v>4843</v>
      </c>
      <c r="J2002" t="s">
        <v>2543</v>
      </c>
      <c r="K2002">
        <v>2</v>
      </c>
      <c r="L2002" s="2" t="s">
        <v>1412</v>
      </c>
      <c r="M2002" s="2">
        <f ca="1">Table1[[#This Row],[Cases]]*Table1[[#This Row],[Pack Size]]</f>
        <v>0</v>
      </c>
      <c r="N2002" s="1">
        <f ca="1">Table1[[#This Row],[Cases]]*Table1[[#This Row],[Pack Size]]</f>
        <v>960</v>
      </c>
      <c r="O2002" s="1">
        <f>IFERROR(VLOOKUP(Table1[[#This Row],[SKU Code]],'SKU Size'!$G:$H,2,FALSE),0)*Table1[[#This Row],[Cases]]</f>
        <v>9985.9706955503534</v>
      </c>
      <c r="P2002" t="str">
        <f t="shared" si="35"/>
        <v>D0135</v>
      </c>
      <c r="Q2002" t="str">
        <f>IFERROR(VLOOKUP(Table1[[#This Row],[Trim Distributor Code]],Sheet1!$N:$O,2,FALSE),0)</f>
        <v>D0134</v>
      </c>
      <c r="R2002" s="7" t="str">
        <f>IFERROR(VLOOKUP(Table1[[#This Row],[Salesflo AppUser Code]],HIE!$A:$B,2,FALSE),0)</f>
        <v>Active</v>
      </c>
      <c r="S2002" s="7" t="str">
        <f>IFERROR(VLOOKUP(Table1[[#This Row],[Salesflo AppUser Code]],HIE!$A:$B,2,FALSE),0)</f>
        <v>Active</v>
      </c>
      <c r="T2002" t="s">
        <v>2772</v>
      </c>
      <c r="U2002" s="7" t="s">
        <v>2907</v>
      </c>
      <c r="V2002" s="7" t="s">
        <v>2268</v>
      </c>
      <c r="W2002" s="7" t="s">
        <v>2542</v>
      </c>
      <c r="X2002" s="7" t="str">
        <f>IFERROR(VLOOKUP( Table1[[#This Row],[Trim Distributor Code]],Sheet1!$A:$J,10,FALSE),0)</f>
        <v>Active</v>
      </c>
    </row>
    <row r="2003" spans="1:24" hidden="1" x14ac:dyDescent="0.3">
      <c r="A2003" t="s">
        <v>5071</v>
      </c>
      <c r="B2003" t="s">
        <v>838</v>
      </c>
      <c r="C2003" t="s">
        <v>4988</v>
      </c>
      <c r="D2003" s="8" t="s">
        <v>1412</v>
      </c>
      <c r="E2003" t="s">
        <v>5038</v>
      </c>
      <c r="F2003" t="s">
        <v>2777</v>
      </c>
      <c r="G2003" t="s">
        <v>2581</v>
      </c>
      <c r="H2003" t="s">
        <v>2582</v>
      </c>
      <c r="I2003" t="s">
        <v>5005</v>
      </c>
      <c r="J2003" t="s">
        <v>15</v>
      </c>
      <c r="K2003">
        <v>1</v>
      </c>
      <c r="L2003" s="2" t="s">
        <v>1412</v>
      </c>
      <c r="M2003" s="2">
        <f ca="1">Table1[[#This Row],[Cases]]*Table1[[#This Row],[Pack Size]]</f>
        <v>0</v>
      </c>
      <c r="N2003" s="1">
        <f ca="1">Table1[[#This Row],[Cases]]*Table1[[#This Row],[Pack Size]]</f>
        <v>144</v>
      </c>
      <c r="O2003" s="1">
        <f>IFERROR(VLOOKUP(Table1[[#This Row],[SKU Code]],'SKU Size'!$G:$H,2,FALSE),0)*Table1[[#This Row],[Cases]]</f>
        <v>5525.4887765477251</v>
      </c>
      <c r="P2003" t="str">
        <f t="shared" si="35"/>
        <v>D0135</v>
      </c>
      <c r="Q2003" t="str">
        <f>IFERROR(VLOOKUP(Table1[[#This Row],[Trim Distributor Code]],Sheet1!$N:$O,2,FALSE),0)</f>
        <v>D0134</v>
      </c>
      <c r="R2003" s="7" t="str">
        <f>IFERROR(VLOOKUP(Table1[[#This Row],[Salesflo AppUser Code]],HIE!$A:$B,2,FALSE),0)</f>
        <v>Active</v>
      </c>
      <c r="S2003" s="7" t="str">
        <f>IFERROR(VLOOKUP(Table1[[#This Row],[Salesflo AppUser Code]],HIE!$A:$B,2,FALSE),0)</f>
        <v>Active</v>
      </c>
      <c r="T2003" t="s">
        <v>2772</v>
      </c>
      <c r="U2003" s="7" t="s">
        <v>2907</v>
      </c>
      <c r="V2003" s="7" t="s">
        <v>2582</v>
      </c>
      <c r="W2003" s="7" t="s">
        <v>2590</v>
      </c>
      <c r="X2003" s="7" t="str">
        <f>IFERROR(VLOOKUP( Table1[[#This Row],[Trim Distributor Code]],Sheet1!$A:$J,10,FALSE),0)</f>
        <v>Active</v>
      </c>
    </row>
    <row r="2004" spans="1:24" hidden="1" x14ac:dyDescent="0.3">
      <c r="A2004" t="s">
        <v>5071</v>
      </c>
      <c r="B2004" t="s">
        <v>3302</v>
      </c>
      <c r="C2004" t="s">
        <v>5039</v>
      </c>
      <c r="D2004" s="8" t="s">
        <v>1412</v>
      </c>
      <c r="E2004" t="s">
        <v>5038</v>
      </c>
      <c r="F2004" t="s">
        <v>2777</v>
      </c>
      <c r="G2004" t="s">
        <v>4521</v>
      </c>
      <c r="H2004" t="s">
        <v>4106</v>
      </c>
      <c r="I2004" t="s">
        <v>4538</v>
      </c>
      <c r="J2004" t="s">
        <v>11</v>
      </c>
      <c r="K2004">
        <v>150</v>
      </c>
      <c r="L2004" s="2" t="s">
        <v>1412</v>
      </c>
      <c r="M2004" s="2">
        <f ca="1">Table1[[#This Row],[Cases]]*Table1[[#This Row],[Pack Size]]</f>
        <v>0</v>
      </c>
      <c r="N2004" s="1">
        <f ca="1">Table1[[#This Row],[Cases]]*Table1[[#This Row],[Pack Size]]</f>
        <v>52800</v>
      </c>
      <c r="O2004" s="1">
        <f>IFERROR(VLOOKUP(Table1[[#This Row],[SKU Code]],'SKU Size'!$G:$H,2,FALSE),0)*Table1[[#This Row],[Cases]]</f>
        <v>1314712.2348230863</v>
      </c>
      <c r="P2004" t="str">
        <f t="shared" si="35"/>
        <v>D0135</v>
      </c>
      <c r="Q2004" t="str">
        <f>IFERROR(VLOOKUP(Table1[[#This Row],[Trim Distributor Code]],Sheet1!$N:$O,2,FALSE),0)</f>
        <v>D0134</v>
      </c>
      <c r="R2004" s="7" t="str">
        <f>IFERROR(VLOOKUP(Table1[[#This Row],[Salesflo AppUser Code]],HIE!$A:$B,2,FALSE),0)</f>
        <v>Active</v>
      </c>
      <c r="S2004" s="7" t="str">
        <f>IFERROR(VLOOKUP(Table1[[#This Row],[Salesflo AppUser Code]],HIE!$A:$B,2,FALSE),0)</f>
        <v>Active</v>
      </c>
      <c r="T2004" t="s">
        <v>2772</v>
      </c>
      <c r="U2004" s="7" t="s">
        <v>2907</v>
      </c>
      <c r="V2004" s="7" t="s">
        <v>1444</v>
      </c>
      <c r="W2004" s="7" t="s">
        <v>1688</v>
      </c>
      <c r="X2004" s="7" t="str">
        <f>IFERROR(VLOOKUP( Table1[[#This Row],[Trim Distributor Code]],Sheet1!$A:$J,10,FALSE),0)</f>
        <v>Active</v>
      </c>
    </row>
    <row r="2005" spans="1:24" hidden="1" x14ac:dyDescent="0.3">
      <c r="A2005" t="s">
        <v>5071</v>
      </c>
      <c r="B2005" t="s">
        <v>3302</v>
      </c>
      <c r="C2005" t="s">
        <v>5040</v>
      </c>
      <c r="D2005" s="8" t="s">
        <v>1412</v>
      </c>
      <c r="E2005" t="s">
        <v>5038</v>
      </c>
      <c r="F2005" t="s">
        <v>2777</v>
      </c>
      <c r="G2005" t="s">
        <v>4108</v>
      </c>
      <c r="H2005" t="s">
        <v>4109</v>
      </c>
      <c r="I2005" t="s">
        <v>4566</v>
      </c>
      <c r="J2005" t="s">
        <v>13</v>
      </c>
      <c r="K2005">
        <v>1</v>
      </c>
      <c r="L2005" s="2" t="s">
        <v>1412</v>
      </c>
      <c r="M2005" s="2">
        <f ca="1">Table1[[#This Row],[Cases]]*Table1[[#This Row],[Pack Size]]</f>
        <v>0</v>
      </c>
      <c r="N2005" s="1">
        <f ca="1">Table1[[#This Row],[Cases]]*Table1[[#This Row],[Pack Size]]</f>
        <v>100</v>
      </c>
      <c r="O2005" s="1">
        <f>IFERROR(VLOOKUP(Table1[[#This Row],[SKU Code]],'SKU Size'!$G:$H,2,FALSE),0)*Table1[[#This Row],[Cases]]</f>
        <v>10568.674059304707</v>
      </c>
      <c r="P2005" t="str">
        <f t="shared" si="35"/>
        <v>D0135</v>
      </c>
      <c r="Q2005" t="str">
        <f>IFERROR(VLOOKUP(Table1[[#This Row],[Trim Distributor Code]],Sheet1!$N:$O,2,FALSE),0)</f>
        <v>D0134</v>
      </c>
      <c r="R2005" s="7" t="str">
        <f>IFERROR(VLOOKUP(Table1[[#This Row],[Salesflo AppUser Code]],HIE!$A:$B,2,FALSE),0)</f>
        <v>Active</v>
      </c>
      <c r="S2005" s="7" t="str">
        <f>IFERROR(VLOOKUP(Table1[[#This Row],[Salesflo AppUser Code]],HIE!$A:$B,2,FALSE),0)</f>
        <v>Active</v>
      </c>
      <c r="T2005" t="s">
        <v>2772</v>
      </c>
      <c r="U2005" s="7" t="s">
        <v>2907</v>
      </c>
      <c r="V2005" s="7" t="s">
        <v>1423</v>
      </c>
      <c r="W2005" s="7" t="s">
        <v>1659</v>
      </c>
      <c r="X2005" s="7" t="str">
        <f>IFERROR(VLOOKUP( Table1[[#This Row],[Trim Distributor Code]],Sheet1!$A:$J,10,FALSE),0)</f>
        <v>Active</v>
      </c>
    </row>
    <row r="2006" spans="1:24" hidden="1" x14ac:dyDescent="0.3">
      <c r="A2006" t="s">
        <v>5071</v>
      </c>
      <c r="B2006" t="s">
        <v>3302</v>
      </c>
      <c r="C2006" t="s">
        <v>5040</v>
      </c>
      <c r="D2006" s="8" t="s">
        <v>1412</v>
      </c>
      <c r="E2006" t="s">
        <v>5038</v>
      </c>
      <c r="F2006" t="s">
        <v>2777</v>
      </c>
      <c r="G2006" t="s">
        <v>4521</v>
      </c>
      <c r="H2006" t="s">
        <v>4113</v>
      </c>
      <c r="I2006" t="s">
        <v>4540</v>
      </c>
      <c r="J2006" t="s">
        <v>14</v>
      </c>
      <c r="K2006">
        <v>5</v>
      </c>
      <c r="L2006" s="2" t="s">
        <v>1412</v>
      </c>
      <c r="M2006" s="2">
        <f ca="1">Table1[[#This Row],[Cases]]*Table1[[#This Row],[Pack Size]]</f>
        <v>0</v>
      </c>
      <c r="N2006" s="1">
        <f ca="1">Table1[[#This Row],[Cases]]*Table1[[#This Row],[Pack Size]]</f>
        <v>120</v>
      </c>
      <c r="O2006" s="1">
        <f>IFERROR(VLOOKUP(Table1[[#This Row],[SKU Code]],'SKU Size'!$G:$H,2,FALSE),0)*Table1[[#This Row],[Cases]]</f>
        <v>17957.36632625305</v>
      </c>
      <c r="P2006" t="str">
        <f t="shared" si="35"/>
        <v>D0135</v>
      </c>
      <c r="Q2006" t="str">
        <f>IFERROR(VLOOKUP(Table1[[#This Row],[Trim Distributor Code]],Sheet1!$N:$O,2,FALSE),0)</f>
        <v>D0134</v>
      </c>
      <c r="R2006" s="7" t="str">
        <f>IFERROR(VLOOKUP(Table1[[#This Row],[Salesflo AppUser Code]],HIE!$A:$B,2,FALSE),0)</f>
        <v>Active</v>
      </c>
      <c r="S2006" s="7" t="str">
        <f>IFERROR(VLOOKUP(Table1[[#This Row],[Salesflo AppUser Code]],HIE!$A:$B,2,FALSE),0)</f>
        <v>Active</v>
      </c>
      <c r="T2006" t="s">
        <v>2772</v>
      </c>
      <c r="U2006" s="7" t="s">
        <v>2907</v>
      </c>
      <c r="V2006" s="7" t="s">
        <v>1632</v>
      </c>
      <c r="W2006" s="7" t="s">
        <v>1688</v>
      </c>
      <c r="X2006" s="7" t="str">
        <f>IFERROR(VLOOKUP( Table1[[#This Row],[Trim Distributor Code]],Sheet1!$A:$J,10,FALSE),0)</f>
        <v>Active</v>
      </c>
    </row>
    <row r="2007" spans="1:24" hidden="1" x14ac:dyDescent="0.3">
      <c r="A2007" t="s">
        <v>5071</v>
      </c>
      <c r="B2007" t="s">
        <v>3302</v>
      </c>
      <c r="C2007" t="s">
        <v>5040</v>
      </c>
      <c r="D2007" s="8" t="s">
        <v>1412</v>
      </c>
      <c r="E2007" t="s">
        <v>5038</v>
      </c>
      <c r="F2007" t="s">
        <v>2777</v>
      </c>
      <c r="G2007" t="s">
        <v>4111</v>
      </c>
      <c r="H2007" t="s">
        <v>4113</v>
      </c>
      <c r="I2007" t="s">
        <v>4541</v>
      </c>
      <c r="J2007" t="s">
        <v>1656</v>
      </c>
      <c r="K2007" s="1">
        <v>5</v>
      </c>
      <c r="L2007" s="1" t="s">
        <v>1412</v>
      </c>
      <c r="M2007" s="2">
        <f ca="1">Table1[[#This Row],[Cases]]*Table1[[#This Row],[Pack Size]]</f>
        <v>0</v>
      </c>
      <c r="N2007" s="1">
        <f ca="1">Table1[[#This Row],[Cases]]*Table1[[#This Row],[Pack Size]]</f>
        <v>240</v>
      </c>
      <c r="O2007" s="1">
        <f>IFERROR(VLOOKUP(Table1[[#This Row],[SKU Code]],'SKU Size'!$G:$H,2,FALSE),0)*Table1[[#This Row],[Cases]]</f>
        <v>5019.5743795350445</v>
      </c>
      <c r="P2007" t="str">
        <f t="shared" si="35"/>
        <v>D0135</v>
      </c>
      <c r="Q2007" t="str">
        <f>IFERROR(VLOOKUP(Table1[[#This Row],[Trim Distributor Code]],Sheet1!$N:$O,2,FALSE),0)</f>
        <v>D0134</v>
      </c>
      <c r="R2007" s="7" t="str">
        <f>IFERROR(VLOOKUP(Table1[[#This Row],[Salesflo AppUser Code]],HIE!$A:$B,2,FALSE),0)</f>
        <v>Active</v>
      </c>
      <c r="S2007" s="7" t="str">
        <f>IFERROR(VLOOKUP(Table1[[#This Row],[Salesflo AppUser Code]],HIE!$A:$B,2,FALSE),0)</f>
        <v>Active</v>
      </c>
      <c r="T2007" t="s">
        <v>2772</v>
      </c>
      <c r="U2007" s="7" t="s">
        <v>2907</v>
      </c>
      <c r="V2007" s="7" t="s">
        <v>1632</v>
      </c>
      <c r="W2007" s="7" t="s">
        <v>1431</v>
      </c>
      <c r="X2007" s="7" t="str">
        <f>IFERROR(VLOOKUP( Table1[[#This Row],[Trim Distributor Code]],Sheet1!$A:$J,10,FALSE),0)</f>
        <v>Active</v>
      </c>
    </row>
    <row r="2008" spans="1:24" hidden="1" x14ac:dyDescent="0.3">
      <c r="A2008" t="s">
        <v>5071</v>
      </c>
      <c r="B2008" t="s">
        <v>3302</v>
      </c>
      <c r="C2008" t="s">
        <v>5040</v>
      </c>
      <c r="D2008" s="8" t="s">
        <v>1412</v>
      </c>
      <c r="E2008" t="s">
        <v>5038</v>
      </c>
      <c r="F2008" t="s">
        <v>2777</v>
      </c>
      <c r="G2008" t="s">
        <v>1422</v>
      </c>
      <c r="H2008" t="s">
        <v>4360</v>
      </c>
      <c r="I2008" t="s">
        <v>4645</v>
      </c>
      <c r="J2008" t="s">
        <v>4271</v>
      </c>
      <c r="K2008">
        <v>2</v>
      </c>
      <c r="L2008" s="2" t="s">
        <v>1412</v>
      </c>
      <c r="M2008" s="2">
        <f ca="1">Table1[[#This Row],[Cases]]*Table1[[#This Row],[Pack Size]]</f>
        <v>0</v>
      </c>
      <c r="N2008" s="1">
        <f ca="1">Table1[[#This Row],[Cases]]*Table1[[#This Row],[Pack Size]]</f>
        <v>192</v>
      </c>
      <c r="O2008" s="1">
        <f>IFERROR(VLOOKUP(Table1[[#This Row],[SKU Code]],'SKU Size'!$G:$H,2,FALSE),0)*Table1[[#This Row],[Cases]]</f>
        <v>0</v>
      </c>
      <c r="P2008" t="str">
        <f t="shared" si="35"/>
        <v>D0135</v>
      </c>
      <c r="Q2008" t="str">
        <f>IFERROR(VLOOKUP(Table1[[#This Row],[Trim Distributor Code]],Sheet1!$N:$O,2,FALSE),0)</f>
        <v>D0134</v>
      </c>
      <c r="R2008" s="7" t="str">
        <f>IFERROR(VLOOKUP(Table1[[#This Row],[Salesflo AppUser Code]],HIE!$A:$B,2,FALSE),0)</f>
        <v>Active</v>
      </c>
      <c r="S2008" s="7" t="str">
        <f>IFERROR(VLOOKUP(Table1[[#This Row],[Salesflo AppUser Code]],HIE!$A:$B,2,FALSE),0)</f>
        <v>Active</v>
      </c>
      <c r="T2008" t="s">
        <v>2772</v>
      </c>
      <c r="U2008" s="7" t="s">
        <v>2907</v>
      </c>
      <c r="V2008" s="7" t="s">
        <v>4360</v>
      </c>
      <c r="W2008" s="7" t="s">
        <v>1422</v>
      </c>
      <c r="X2008" s="7" t="str">
        <f>IFERROR(VLOOKUP( Table1[[#This Row],[Trim Distributor Code]],Sheet1!$A:$J,10,FALSE),0)</f>
        <v>Active</v>
      </c>
    </row>
    <row r="2009" spans="1:24" hidden="1" x14ac:dyDescent="0.3">
      <c r="A2009" t="s">
        <v>5071</v>
      </c>
      <c r="B2009" t="s">
        <v>3302</v>
      </c>
      <c r="C2009" t="s">
        <v>5040</v>
      </c>
      <c r="D2009" s="8" t="s">
        <v>1412</v>
      </c>
      <c r="E2009" t="s">
        <v>5038</v>
      </c>
      <c r="F2009" t="s">
        <v>2777</v>
      </c>
      <c r="G2009" t="s">
        <v>2542</v>
      </c>
      <c r="H2009" t="s">
        <v>4390</v>
      </c>
      <c r="I2009" t="s">
        <v>4843</v>
      </c>
      <c r="J2009" t="s">
        <v>2543</v>
      </c>
      <c r="K2009">
        <v>2</v>
      </c>
      <c r="L2009" s="2" t="s">
        <v>1412</v>
      </c>
      <c r="M2009" s="2">
        <f ca="1">Table1[[#This Row],[Cases]]*Table1[[#This Row],[Pack Size]]</f>
        <v>0</v>
      </c>
      <c r="N2009" s="1">
        <f ca="1">Table1[[#This Row],[Cases]]*Table1[[#This Row],[Pack Size]]</f>
        <v>960</v>
      </c>
      <c r="O2009" s="1">
        <f>IFERROR(VLOOKUP(Table1[[#This Row],[SKU Code]],'SKU Size'!$G:$H,2,FALSE),0)*Table1[[#This Row],[Cases]]</f>
        <v>9985.9706955503534</v>
      </c>
      <c r="P2009" t="str">
        <f t="shared" si="35"/>
        <v>D0135</v>
      </c>
      <c r="Q2009" t="str">
        <f>IFERROR(VLOOKUP(Table1[[#This Row],[Trim Distributor Code]],Sheet1!$N:$O,2,FALSE),0)</f>
        <v>D0134</v>
      </c>
      <c r="R2009" s="7" t="str">
        <f>IFERROR(VLOOKUP(Table1[[#This Row],[Salesflo AppUser Code]],HIE!$A:$B,2,FALSE),0)</f>
        <v>Active</v>
      </c>
      <c r="S2009" s="7" t="str">
        <f>IFERROR(VLOOKUP(Table1[[#This Row],[Salesflo AppUser Code]],HIE!$A:$B,2,FALSE),0)</f>
        <v>Active</v>
      </c>
      <c r="T2009" t="s">
        <v>2772</v>
      </c>
      <c r="U2009" s="7" t="s">
        <v>2907</v>
      </c>
      <c r="V2009" s="7" t="s">
        <v>2268</v>
      </c>
      <c r="W2009" s="7" t="s">
        <v>2542</v>
      </c>
      <c r="X2009" s="7" t="str">
        <f>IFERROR(VLOOKUP( Table1[[#This Row],[Trim Distributor Code]],Sheet1!$A:$J,10,FALSE),0)</f>
        <v>Active</v>
      </c>
    </row>
    <row r="2010" spans="1:24" hidden="1" x14ac:dyDescent="0.3">
      <c r="A2010" t="s">
        <v>5071</v>
      </c>
      <c r="B2010" t="s">
        <v>4989</v>
      </c>
      <c r="C2010" t="s">
        <v>5041</v>
      </c>
      <c r="D2010" s="8" t="s">
        <v>1412</v>
      </c>
      <c r="E2010" t="s">
        <v>5038</v>
      </c>
      <c r="F2010" t="s">
        <v>2777</v>
      </c>
      <c r="G2010" t="s">
        <v>4521</v>
      </c>
      <c r="H2010" t="s">
        <v>4106</v>
      </c>
      <c r="I2010" t="s">
        <v>4538</v>
      </c>
      <c r="J2010" t="s">
        <v>11</v>
      </c>
      <c r="K2010" s="1">
        <v>100</v>
      </c>
      <c r="L2010" s="1" t="s">
        <v>1412</v>
      </c>
      <c r="M2010" s="2">
        <f ca="1">Table1[[#This Row],[Cases]]*Table1[[#This Row],[Pack Size]]</f>
        <v>0</v>
      </c>
      <c r="N2010" s="1">
        <f ca="1">Table1[[#This Row],[Cases]]*Table1[[#This Row],[Pack Size]]</f>
        <v>35200</v>
      </c>
      <c r="O2010" s="1">
        <f>IFERROR(VLOOKUP(Table1[[#This Row],[SKU Code]],'SKU Size'!$G:$H,2,FALSE),0)*Table1[[#This Row],[Cases]]</f>
        <v>876474.82321539079</v>
      </c>
      <c r="P2010" t="str">
        <f t="shared" si="35"/>
        <v>D0135</v>
      </c>
      <c r="Q2010" t="str">
        <f>IFERROR(VLOOKUP(Table1[[#This Row],[Trim Distributor Code]],Sheet1!$N:$O,2,FALSE),0)</f>
        <v>D0134</v>
      </c>
      <c r="R2010" s="7">
        <f>IFERROR(VLOOKUP(Table1[[#This Row],[Salesflo AppUser Code]],HIE!$A:$B,2,FALSE),0)</f>
        <v>0</v>
      </c>
      <c r="S2010" s="7">
        <f>IFERROR(VLOOKUP(Table1[[#This Row],[Salesflo AppUser Code]],HIE!$A:$B,2,FALSE),0)</f>
        <v>0</v>
      </c>
      <c r="T2010" t="s">
        <v>2772</v>
      </c>
      <c r="U2010" s="7" t="s">
        <v>2907</v>
      </c>
      <c r="V2010" s="7" t="s">
        <v>1444</v>
      </c>
      <c r="W2010" s="7" t="s">
        <v>1688</v>
      </c>
      <c r="X2010" s="7" t="str">
        <f>IFERROR(VLOOKUP( Table1[[#This Row],[Trim Distributor Code]],Sheet1!$A:$J,10,FALSE),0)</f>
        <v>Active</v>
      </c>
    </row>
    <row r="2011" spans="1:24" hidden="1" x14ac:dyDescent="0.3">
      <c r="A2011" t="s">
        <v>5071</v>
      </c>
      <c r="B2011" t="s">
        <v>4989</v>
      </c>
      <c r="C2011" t="s">
        <v>5042</v>
      </c>
      <c r="D2011" s="8" t="s">
        <v>1412</v>
      </c>
      <c r="E2011" t="s">
        <v>5038</v>
      </c>
      <c r="F2011" t="s">
        <v>2777</v>
      </c>
      <c r="G2011" t="s">
        <v>4108</v>
      </c>
      <c r="H2011" t="s">
        <v>4109</v>
      </c>
      <c r="I2011" t="s">
        <v>4566</v>
      </c>
      <c r="J2011" t="s">
        <v>13</v>
      </c>
      <c r="K2011">
        <v>1</v>
      </c>
      <c r="L2011" s="2" t="s">
        <v>1412</v>
      </c>
      <c r="M2011" s="2">
        <f ca="1">Table1[[#This Row],[Cases]]*Table1[[#This Row],[Pack Size]]</f>
        <v>0</v>
      </c>
      <c r="N2011" s="1">
        <f ca="1">Table1[[#This Row],[Cases]]*Table1[[#This Row],[Pack Size]]</f>
        <v>100</v>
      </c>
      <c r="O2011" s="1">
        <f>IFERROR(VLOOKUP(Table1[[#This Row],[SKU Code]],'SKU Size'!$G:$H,2,FALSE),0)*Table1[[#This Row],[Cases]]</f>
        <v>10568.674059304707</v>
      </c>
      <c r="P2011" t="str">
        <f t="shared" si="35"/>
        <v>D0135</v>
      </c>
      <c r="Q2011" t="str">
        <f>IFERROR(VLOOKUP(Table1[[#This Row],[Trim Distributor Code]],Sheet1!$N:$O,2,FALSE),0)</f>
        <v>D0134</v>
      </c>
      <c r="R2011" s="7">
        <f>IFERROR(VLOOKUP(Table1[[#This Row],[Salesflo AppUser Code]],HIE!$A:$B,2,FALSE),0)</f>
        <v>0</v>
      </c>
      <c r="S2011" s="7">
        <f>IFERROR(VLOOKUP(Table1[[#This Row],[Salesflo AppUser Code]],HIE!$A:$B,2,FALSE),0)</f>
        <v>0</v>
      </c>
      <c r="T2011" t="s">
        <v>2772</v>
      </c>
      <c r="U2011" s="7" t="s">
        <v>2907</v>
      </c>
      <c r="V2011" s="7" t="s">
        <v>1423</v>
      </c>
      <c r="W2011" s="7" t="s">
        <v>1659</v>
      </c>
      <c r="X2011" s="7" t="str">
        <f>IFERROR(VLOOKUP( Table1[[#This Row],[Trim Distributor Code]],Sheet1!$A:$J,10,FALSE),0)</f>
        <v>Active</v>
      </c>
    </row>
    <row r="2012" spans="1:24" hidden="1" x14ac:dyDescent="0.3">
      <c r="A2012" t="s">
        <v>5071</v>
      </c>
      <c r="B2012" t="s">
        <v>4989</v>
      </c>
      <c r="C2012" t="s">
        <v>5042</v>
      </c>
      <c r="D2012" s="8" t="s">
        <v>1412</v>
      </c>
      <c r="E2012" t="s">
        <v>5038</v>
      </c>
      <c r="F2012" t="s">
        <v>2777</v>
      </c>
      <c r="G2012" t="s">
        <v>4521</v>
      </c>
      <c r="H2012" t="s">
        <v>4113</v>
      </c>
      <c r="I2012" t="s">
        <v>4540</v>
      </c>
      <c r="J2012" t="s">
        <v>14</v>
      </c>
      <c r="K2012">
        <v>5</v>
      </c>
      <c r="L2012" s="2" t="s">
        <v>1412</v>
      </c>
      <c r="M2012" s="2">
        <f ca="1">Table1[[#This Row],[Cases]]*Table1[[#This Row],[Pack Size]]</f>
        <v>0</v>
      </c>
      <c r="N2012" s="1">
        <f ca="1">Table1[[#This Row],[Cases]]*Table1[[#This Row],[Pack Size]]</f>
        <v>120</v>
      </c>
      <c r="O2012" s="1">
        <f>IFERROR(VLOOKUP(Table1[[#This Row],[SKU Code]],'SKU Size'!$G:$H,2,FALSE),0)*Table1[[#This Row],[Cases]]</f>
        <v>17957.36632625305</v>
      </c>
      <c r="P2012" t="str">
        <f t="shared" ref="P2012:P2047" si="36">TRIM(E2012)</f>
        <v>D0135</v>
      </c>
      <c r="Q2012" t="str">
        <f>IFERROR(VLOOKUP(Table1[[#This Row],[Trim Distributor Code]],Sheet1!$N:$O,2,FALSE),0)</f>
        <v>D0134</v>
      </c>
      <c r="R2012" s="7">
        <f>IFERROR(VLOOKUP(Table1[[#This Row],[Salesflo AppUser Code]],HIE!$A:$B,2,FALSE),0)</f>
        <v>0</v>
      </c>
      <c r="S2012" s="7">
        <f>IFERROR(VLOOKUP(Table1[[#This Row],[Salesflo AppUser Code]],HIE!$A:$B,2,FALSE),0)</f>
        <v>0</v>
      </c>
      <c r="T2012" t="s">
        <v>2772</v>
      </c>
      <c r="U2012" s="7" t="s">
        <v>2907</v>
      </c>
      <c r="V2012" s="7" t="s">
        <v>1632</v>
      </c>
      <c r="W2012" s="7" t="s">
        <v>1688</v>
      </c>
      <c r="X2012" s="7" t="str">
        <f>IFERROR(VLOOKUP( Table1[[#This Row],[Trim Distributor Code]],Sheet1!$A:$J,10,FALSE),0)</f>
        <v>Active</v>
      </c>
    </row>
    <row r="2013" spans="1:24" hidden="1" x14ac:dyDescent="0.3">
      <c r="A2013" t="s">
        <v>5071</v>
      </c>
      <c r="B2013" t="s">
        <v>4989</v>
      </c>
      <c r="C2013" t="s">
        <v>5042</v>
      </c>
      <c r="D2013" s="8" t="s">
        <v>1412</v>
      </c>
      <c r="E2013" t="s">
        <v>5038</v>
      </c>
      <c r="F2013" t="s">
        <v>2777</v>
      </c>
      <c r="G2013" t="s">
        <v>4111</v>
      </c>
      <c r="H2013" t="s">
        <v>4113</v>
      </c>
      <c r="I2013" t="s">
        <v>4541</v>
      </c>
      <c r="J2013" t="s">
        <v>1656</v>
      </c>
      <c r="K2013">
        <v>5</v>
      </c>
      <c r="L2013" s="2" t="s">
        <v>1412</v>
      </c>
      <c r="M2013" s="2">
        <f ca="1">Table1[[#This Row],[Cases]]*Table1[[#This Row],[Pack Size]]</f>
        <v>0</v>
      </c>
      <c r="N2013" s="1">
        <f ca="1">Table1[[#This Row],[Cases]]*Table1[[#This Row],[Pack Size]]</f>
        <v>240</v>
      </c>
      <c r="O2013" s="1">
        <f>IFERROR(VLOOKUP(Table1[[#This Row],[SKU Code]],'SKU Size'!$G:$H,2,FALSE),0)*Table1[[#This Row],[Cases]]</f>
        <v>5019.5743795350445</v>
      </c>
      <c r="P2013" t="str">
        <f t="shared" si="36"/>
        <v>D0135</v>
      </c>
      <c r="Q2013" t="str">
        <f>IFERROR(VLOOKUP(Table1[[#This Row],[Trim Distributor Code]],Sheet1!$N:$O,2,FALSE),0)</f>
        <v>D0134</v>
      </c>
      <c r="R2013" s="7">
        <f>IFERROR(VLOOKUP(Table1[[#This Row],[Salesflo AppUser Code]],HIE!$A:$B,2,FALSE),0)</f>
        <v>0</v>
      </c>
      <c r="S2013" s="7">
        <f>IFERROR(VLOOKUP(Table1[[#This Row],[Salesflo AppUser Code]],HIE!$A:$B,2,FALSE),0)</f>
        <v>0</v>
      </c>
      <c r="T2013" t="s">
        <v>2772</v>
      </c>
      <c r="U2013" s="7" t="s">
        <v>2907</v>
      </c>
      <c r="V2013" s="7" t="s">
        <v>1632</v>
      </c>
      <c r="W2013" s="7" t="s">
        <v>1431</v>
      </c>
      <c r="X2013" s="7" t="str">
        <f>IFERROR(VLOOKUP( Table1[[#This Row],[Trim Distributor Code]],Sheet1!$A:$J,10,FALSE),0)</f>
        <v>Active</v>
      </c>
    </row>
    <row r="2014" spans="1:24" hidden="1" x14ac:dyDescent="0.3">
      <c r="A2014" t="s">
        <v>5071</v>
      </c>
      <c r="B2014" t="s">
        <v>4989</v>
      </c>
      <c r="C2014" t="s">
        <v>5042</v>
      </c>
      <c r="D2014" s="8" t="s">
        <v>1412</v>
      </c>
      <c r="E2014" t="s">
        <v>5038</v>
      </c>
      <c r="F2014" t="s">
        <v>2777</v>
      </c>
      <c r="G2014" t="s">
        <v>1422</v>
      </c>
      <c r="H2014" t="s">
        <v>4360</v>
      </c>
      <c r="I2014" t="s">
        <v>4645</v>
      </c>
      <c r="J2014" t="s">
        <v>4271</v>
      </c>
      <c r="K2014">
        <v>2</v>
      </c>
      <c r="L2014" s="2" t="s">
        <v>1412</v>
      </c>
      <c r="M2014" s="2">
        <f ca="1">Table1[[#This Row],[Cases]]*Table1[[#This Row],[Pack Size]]</f>
        <v>0</v>
      </c>
      <c r="N2014" s="1">
        <f ca="1">Table1[[#This Row],[Cases]]*Table1[[#This Row],[Pack Size]]</f>
        <v>192</v>
      </c>
      <c r="O2014" s="1">
        <f>IFERROR(VLOOKUP(Table1[[#This Row],[SKU Code]],'SKU Size'!$G:$H,2,FALSE),0)*Table1[[#This Row],[Cases]]</f>
        <v>0</v>
      </c>
      <c r="P2014" t="str">
        <f t="shared" si="36"/>
        <v>D0135</v>
      </c>
      <c r="Q2014" t="str">
        <f>IFERROR(VLOOKUP(Table1[[#This Row],[Trim Distributor Code]],Sheet1!$N:$O,2,FALSE),0)</f>
        <v>D0134</v>
      </c>
      <c r="R2014" s="7">
        <f>IFERROR(VLOOKUP(Table1[[#This Row],[Salesflo AppUser Code]],HIE!$A:$B,2,FALSE),0)</f>
        <v>0</v>
      </c>
      <c r="S2014" s="7">
        <f>IFERROR(VLOOKUP(Table1[[#This Row],[Salesflo AppUser Code]],HIE!$A:$B,2,FALSE),0)</f>
        <v>0</v>
      </c>
      <c r="T2014" t="s">
        <v>2772</v>
      </c>
      <c r="U2014" s="7" t="s">
        <v>2907</v>
      </c>
      <c r="V2014" s="7" t="s">
        <v>4360</v>
      </c>
      <c r="W2014" s="7" t="s">
        <v>1422</v>
      </c>
      <c r="X2014" s="7" t="str">
        <f>IFERROR(VLOOKUP( Table1[[#This Row],[Trim Distributor Code]],Sheet1!$A:$J,10,FALSE),0)</f>
        <v>Active</v>
      </c>
    </row>
    <row r="2015" spans="1:24" hidden="1" x14ac:dyDescent="0.3">
      <c r="A2015" t="s">
        <v>5071</v>
      </c>
      <c r="B2015" t="s">
        <v>4989</v>
      </c>
      <c r="C2015" t="s">
        <v>5042</v>
      </c>
      <c r="D2015" s="8" t="s">
        <v>1412</v>
      </c>
      <c r="E2015" t="s">
        <v>5038</v>
      </c>
      <c r="F2015" t="s">
        <v>2777</v>
      </c>
      <c r="G2015" t="s">
        <v>2542</v>
      </c>
      <c r="H2015" t="s">
        <v>4390</v>
      </c>
      <c r="I2015" t="s">
        <v>4843</v>
      </c>
      <c r="J2015" t="s">
        <v>2543</v>
      </c>
      <c r="K2015" s="1">
        <v>2</v>
      </c>
      <c r="L2015" s="1" t="s">
        <v>1412</v>
      </c>
      <c r="M2015" s="2">
        <f ca="1">Table1[[#This Row],[Cases]]*Table1[[#This Row],[Pack Size]]</f>
        <v>0</v>
      </c>
      <c r="N2015" s="1">
        <f ca="1">Table1[[#This Row],[Cases]]*Table1[[#This Row],[Pack Size]]</f>
        <v>960</v>
      </c>
      <c r="O2015" s="1">
        <f>IFERROR(VLOOKUP(Table1[[#This Row],[SKU Code]],'SKU Size'!$G:$H,2,FALSE),0)*Table1[[#This Row],[Cases]]</f>
        <v>9985.9706955503534</v>
      </c>
      <c r="P2015" t="str">
        <f t="shared" si="36"/>
        <v>D0135</v>
      </c>
      <c r="Q2015" t="str">
        <f>IFERROR(VLOOKUP(Table1[[#This Row],[Trim Distributor Code]],Sheet1!$N:$O,2,FALSE),0)</f>
        <v>D0134</v>
      </c>
      <c r="R2015" s="7">
        <f>IFERROR(VLOOKUP(Table1[[#This Row],[Salesflo AppUser Code]],HIE!$A:$B,2,FALSE),0)</f>
        <v>0</v>
      </c>
      <c r="S2015" s="7">
        <f>IFERROR(VLOOKUP(Table1[[#This Row],[Salesflo AppUser Code]],HIE!$A:$B,2,FALSE),0)</f>
        <v>0</v>
      </c>
      <c r="T2015" t="s">
        <v>2772</v>
      </c>
      <c r="U2015" s="7" t="s">
        <v>2907</v>
      </c>
      <c r="V2015" s="7" t="s">
        <v>2268</v>
      </c>
      <c r="W2015" s="7" t="s">
        <v>2542</v>
      </c>
      <c r="X2015" s="7" t="str">
        <f>IFERROR(VLOOKUP( Table1[[#This Row],[Trim Distributor Code]],Sheet1!$A:$J,10,FALSE),0)</f>
        <v>Active</v>
      </c>
    </row>
    <row r="2016" spans="1:24" hidden="1" x14ac:dyDescent="0.3">
      <c r="A2016" t="s">
        <v>5071</v>
      </c>
      <c r="B2016" t="s">
        <v>4990</v>
      </c>
      <c r="C2016" t="s">
        <v>5043</v>
      </c>
      <c r="D2016" s="8" t="s">
        <v>1412</v>
      </c>
      <c r="E2016" t="s">
        <v>5044</v>
      </c>
      <c r="F2016" t="s">
        <v>4144</v>
      </c>
      <c r="G2016" t="s">
        <v>4521</v>
      </c>
      <c r="H2016" t="s">
        <v>4106</v>
      </c>
      <c r="I2016" t="s">
        <v>4538</v>
      </c>
      <c r="J2016" t="s">
        <v>11</v>
      </c>
      <c r="K2016">
        <v>100</v>
      </c>
      <c r="L2016" s="2" t="s">
        <v>1412</v>
      </c>
      <c r="M2016" s="2">
        <f ca="1">Table1[[#This Row],[Cases]]*Table1[[#This Row],[Pack Size]]</f>
        <v>0</v>
      </c>
      <c r="N2016" s="1">
        <f ca="1">Table1[[#This Row],[Cases]]*Table1[[#This Row],[Pack Size]]</f>
        <v>35200</v>
      </c>
      <c r="O2016" s="1">
        <f>IFERROR(VLOOKUP(Table1[[#This Row],[SKU Code]],'SKU Size'!$G:$H,2,FALSE),0)*Table1[[#This Row],[Cases]]</f>
        <v>876474.82321539079</v>
      </c>
      <c r="P2016" t="str">
        <f t="shared" si="36"/>
        <v>D0478</v>
      </c>
      <c r="Q2016">
        <f>IFERROR(VLOOKUP(Table1[[#This Row],[Trim Distributor Code]],Sheet1!$N:$O,2,FALSE),0)</f>
        <v>3401085</v>
      </c>
      <c r="R2016" s="7">
        <f>IFERROR(VLOOKUP(Table1[[#This Row],[Salesflo AppUser Code]],HIE!$A:$B,2,FALSE),0)</f>
        <v>0</v>
      </c>
      <c r="S2016" s="7">
        <f>IFERROR(VLOOKUP(Table1[[#This Row],[Salesflo AppUser Code]],HIE!$A:$B,2,FALSE),0)</f>
        <v>0</v>
      </c>
      <c r="T2016" t="s">
        <v>2772</v>
      </c>
      <c r="U2016" s="7" t="s">
        <v>2907</v>
      </c>
      <c r="V2016" s="7" t="s">
        <v>1444</v>
      </c>
      <c r="W2016" s="7" t="s">
        <v>1688</v>
      </c>
      <c r="X2016" s="7" t="str">
        <f>IFERROR(VLOOKUP( Table1[[#This Row],[Trim Distributor Code]],Sheet1!$A:$J,10,FALSE),0)</f>
        <v>Active</v>
      </c>
    </row>
    <row r="2017" spans="1:24" hidden="1" x14ac:dyDescent="0.3">
      <c r="A2017" t="s">
        <v>5071</v>
      </c>
      <c r="B2017" t="s">
        <v>4990</v>
      </c>
      <c r="C2017" t="s">
        <v>5045</v>
      </c>
      <c r="D2017" s="8" t="s">
        <v>1412</v>
      </c>
      <c r="E2017" t="s">
        <v>5044</v>
      </c>
      <c r="F2017" t="s">
        <v>4144</v>
      </c>
      <c r="G2017" t="s">
        <v>4107</v>
      </c>
      <c r="H2017" t="s">
        <v>4106</v>
      </c>
      <c r="I2017" t="s">
        <v>4747</v>
      </c>
      <c r="J2017" t="s">
        <v>1954</v>
      </c>
      <c r="K2017" s="1">
        <v>35</v>
      </c>
      <c r="L2017" s="1" t="s">
        <v>1412</v>
      </c>
      <c r="M2017" s="2">
        <f ca="1">Table1[[#This Row],[Cases]]*Table1[[#This Row],[Pack Size]]</f>
        <v>0</v>
      </c>
      <c r="N2017" s="1">
        <f ca="1">Table1[[#This Row],[Cases]]*Table1[[#This Row],[Pack Size]]</f>
        <v>10080</v>
      </c>
      <c r="O2017" s="1">
        <f>IFERROR(VLOOKUP(Table1[[#This Row],[SKU Code]],'SKU Size'!$G:$H,2,FALSE),0)*Table1[[#This Row],[Cases]]</f>
        <v>287077.00234199711</v>
      </c>
      <c r="P2017" t="str">
        <f t="shared" si="36"/>
        <v>D0478</v>
      </c>
      <c r="Q2017">
        <f>IFERROR(VLOOKUP(Table1[[#This Row],[Trim Distributor Code]],Sheet1!$N:$O,2,FALSE),0)</f>
        <v>3401085</v>
      </c>
      <c r="R2017" s="7">
        <f>IFERROR(VLOOKUP(Table1[[#This Row],[Salesflo AppUser Code]],HIE!$A:$B,2,FALSE),0)</f>
        <v>0</v>
      </c>
      <c r="S2017" s="7">
        <f>IFERROR(VLOOKUP(Table1[[#This Row],[Salesflo AppUser Code]],HIE!$A:$B,2,FALSE),0)</f>
        <v>0</v>
      </c>
      <c r="T2017" t="s">
        <v>2772</v>
      </c>
      <c r="U2017" s="7" t="s">
        <v>2907</v>
      </c>
      <c r="V2017" s="7" t="s">
        <v>1444</v>
      </c>
      <c r="W2017" s="7" t="s">
        <v>1867</v>
      </c>
      <c r="X2017" s="7" t="str">
        <f>IFERROR(VLOOKUP( Table1[[#This Row],[Trim Distributor Code]],Sheet1!$A:$J,10,FALSE),0)</f>
        <v>Active</v>
      </c>
    </row>
    <row r="2018" spans="1:24" hidden="1" x14ac:dyDescent="0.3">
      <c r="A2018" t="s">
        <v>5071</v>
      </c>
      <c r="B2018" t="s">
        <v>4990</v>
      </c>
      <c r="C2018" t="s">
        <v>5045</v>
      </c>
      <c r="D2018" s="8" t="s">
        <v>1412</v>
      </c>
      <c r="E2018" t="s">
        <v>5044</v>
      </c>
      <c r="F2018" t="s">
        <v>4144</v>
      </c>
      <c r="G2018" t="s">
        <v>4108</v>
      </c>
      <c r="H2018" t="s">
        <v>4109</v>
      </c>
      <c r="I2018" t="s">
        <v>4566</v>
      </c>
      <c r="J2018" t="s">
        <v>13</v>
      </c>
      <c r="K2018">
        <v>5</v>
      </c>
      <c r="L2018" s="2" t="s">
        <v>1412</v>
      </c>
      <c r="M2018" s="2">
        <f ca="1">Table1[[#This Row],[Cases]]*Table1[[#This Row],[Pack Size]]</f>
        <v>0</v>
      </c>
      <c r="N2018" s="1">
        <f ca="1">Table1[[#This Row],[Cases]]*Table1[[#This Row],[Pack Size]]</f>
        <v>500</v>
      </c>
      <c r="O2018" s="1">
        <f>IFERROR(VLOOKUP(Table1[[#This Row],[SKU Code]],'SKU Size'!$G:$H,2,FALSE),0)*Table1[[#This Row],[Cases]]</f>
        <v>52843.370296523535</v>
      </c>
      <c r="P2018" t="str">
        <f t="shared" si="36"/>
        <v>D0478</v>
      </c>
      <c r="Q2018">
        <f>IFERROR(VLOOKUP(Table1[[#This Row],[Trim Distributor Code]],Sheet1!$N:$O,2,FALSE),0)</f>
        <v>3401085</v>
      </c>
      <c r="R2018" s="7">
        <f>IFERROR(VLOOKUP(Table1[[#This Row],[Salesflo AppUser Code]],HIE!$A:$B,2,FALSE),0)</f>
        <v>0</v>
      </c>
      <c r="S2018" s="7">
        <f>IFERROR(VLOOKUP(Table1[[#This Row],[Salesflo AppUser Code]],HIE!$A:$B,2,FALSE),0)</f>
        <v>0</v>
      </c>
      <c r="T2018" t="s">
        <v>2772</v>
      </c>
      <c r="U2018" s="7" t="s">
        <v>2907</v>
      </c>
      <c r="V2018" s="7" t="s">
        <v>1423</v>
      </c>
      <c r="W2018" s="7" t="s">
        <v>1659</v>
      </c>
      <c r="X2018" s="7" t="str">
        <f>IFERROR(VLOOKUP( Table1[[#This Row],[Trim Distributor Code]],Sheet1!$A:$J,10,FALSE),0)</f>
        <v>Active</v>
      </c>
    </row>
    <row r="2019" spans="1:24" hidden="1" x14ac:dyDescent="0.3">
      <c r="A2019" t="s">
        <v>5071</v>
      </c>
      <c r="B2019" t="s">
        <v>4990</v>
      </c>
      <c r="C2019" t="s">
        <v>5045</v>
      </c>
      <c r="D2019" s="8" t="s">
        <v>1412</v>
      </c>
      <c r="E2019" t="s">
        <v>5044</v>
      </c>
      <c r="F2019" t="s">
        <v>4144</v>
      </c>
      <c r="G2019" t="s">
        <v>4110</v>
      </c>
      <c r="H2019" t="s">
        <v>4109</v>
      </c>
      <c r="I2019" t="s">
        <v>4539</v>
      </c>
      <c r="J2019" t="s">
        <v>1682</v>
      </c>
      <c r="K2019">
        <v>1</v>
      </c>
      <c r="L2019" s="2" t="s">
        <v>1412</v>
      </c>
      <c r="M2019" s="2">
        <f ca="1">Table1[[#This Row],[Cases]]*Table1[[#This Row],[Pack Size]]</f>
        <v>0</v>
      </c>
      <c r="N2019" s="1">
        <f ca="1">Table1[[#This Row],[Cases]]*Table1[[#This Row],[Pack Size]]</f>
        <v>100</v>
      </c>
      <c r="O2019" s="1">
        <f>IFERROR(VLOOKUP(Table1[[#This Row],[SKU Code]],'SKU Size'!$G:$H,2,FALSE),0)*Table1[[#This Row],[Cases]]</f>
        <v>7547.1347355163707</v>
      </c>
      <c r="P2019" t="str">
        <f t="shared" si="36"/>
        <v>D0478</v>
      </c>
      <c r="Q2019">
        <f>IFERROR(VLOOKUP(Table1[[#This Row],[Trim Distributor Code]],Sheet1!$N:$O,2,FALSE),0)</f>
        <v>3401085</v>
      </c>
      <c r="R2019" s="7">
        <f>IFERROR(VLOOKUP(Table1[[#This Row],[Salesflo AppUser Code]],HIE!$A:$B,2,FALSE),0)</f>
        <v>0</v>
      </c>
      <c r="S2019" s="7">
        <f>IFERROR(VLOOKUP(Table1[[#This Row],[Salesflo AppUser Code]],HIE!$A:$B,2,FALSE),0)</f>
        <v>0</v>
      </c>
      <c r="T2019" t="s">
        <v>2772</v>
      </c>
      <c r="U2019" s="7" t="s">
        <v>2907</v>
      </c>
      <c r="V2019" s="7" t="s">
        <v>1423</v>
      </c>
      <c r="W2019" s="7" t="s">
        <v>1679</v>
      </c>
      <c r="X2019" s="7" t="str">
        <f>IFERROR(VLOOKUP( Table1[[#This Row],[Trim Distributor Code]],Sheet1!$A:$J,10,FALSE),0)</f>
        <v>Active</v>
      </c>
    </row>
    <row r="2020" spans="1:24" hidden="1" x14ac:dyDescent="0.3">
      <c r="A2020" t="s">
        <v>5071</v>
      </c>
      <c r="B2020" t="s">
        <v>4990</v>
      </c>
      <c r="C2020" t="s">
        <v>5045</v>
      </c>
      <c r="D2020" s="8" t="s">
        <v>1412</v>
      </c>
      <c r="E2020" t="s">
        <v>5044</v>
      </c>
      <c r="F2020" t="s">
        <v>4144</v>
      </c>
      <c r="G2020" t="s">
        <v>4112</v>
      </c>
      <c r="H2020" t="s">
        <v>4109</v>
      </c>
      <c r="I2020" t="s">
        <v>4749</v>
      </c>
      <c r="J2020" t="s">
        <v>1877</v>
      </c>
      <c r="K2020">
        <v>20</v>
      </c>
      <c r="L2020" s="2" t="s">
        <v>1412</v>
      </c>
      <c r="M2020" s="2">
        <f ca="1">Table1[[#This Row],[Cases]]*Table1[[#This Row],[Pack Size]]</f>
        <v>0</v>
      </c>
      <c r="N2020" s="1">
        <f ca="1">Table1[[#This Row],[Cases]]*Table1[[#This Row],[Pack Size]]</f>
        <v>2000</v>
      </c>
      <c r="O2020" s="1">
        <f>IFERROR(VLOOKUP(Table1[[#This Row],[SKU Code]],'SKU Size'!$G:$H,2,FALSE),0)*Table1[[#This Row],[Cases]]</f>
        <v>247530.89456746302</v>
      </c>
      <c r="P2020" t="str">
        <f t="shared" si="36"/>
        <v>D0478</v>
      </c>
      <c r="Q2020">
        <f>IFERROR(VLOOKUP(Table1[[#This Row],[Trim Distributor Code]],Sheet1!$N:$O,2,FALSE),0)</f>
        <v>3401085</v>
      </c>
      <c r="R2020" s="7">
        <f>IFERROR(VLOOKUP(Table1[[#This Row],[Salesflo AppUser Code]],HIE!$A:$B,2,FALSE),0)</f>
        <v>0</v>
      </c>
      <c r="S2020" s="7">
        <f>IFERROR(VLOOKUP(Table1[[#This Row],[Salesflo AppUser Code]],HIE!$A:$B,2,FALSE),0)</f>
        <v>0</v>
      </c>
      <c r="T2020" t="s">
        <v>2772</v>
      </c>
      <c r="U2020" s="7" t="s">
        <v>2907</v>
      </c>
      <c r="V2020" s="7" t="s">
        <v>1423</v>
      </c>
      <c r="W2020" s="7" t="s">
        <v>1868</v>
      </c>
      <c r="X2020" s="7" t="str">
        <f>IFERROR(VLOOKUP( Table1[[#This Row],[Trim Distributor Code]],Sheet1!$A:$J,10,FALSE),0)</f>
        <v>Active</v>
      </c>
    </row>
    <row r="2021" spans="1:24" hidden="1" x14ac:dyDescent="0.3">
      <c r="A2021" t="s">
        <v>5071</v>
      </c>
      <c r="B2021" t="s">
        <v>4990</v>
      </c>
      <c r="C2021" t="s">
        <v>5045</v>
      </c>
      <c r="D2021" s="8" t="s">
        <v>1412</v>
      </c>
      <c r="E2021" t="s">
        <v>5044</v>
      </c>
      <c r="F2021" t="s">
        <v>4144</v>
      </c>
      <c r="G2021" t="s">
        <v>4111</v>
      </c>
      <c r="H2021" t="s">
        <v>4109</v>
      </c>
      <c r="I2021" t="s">
        <v>4638</v>
      </c>
      <c r="J2021" t="s">
        <v>1440</v>
      </c>
      <c r="K2021">
        <v>5</v>
      </c>
      <c r="L2021" s="2" t="s">
        <v>1412</v>
      </c>
      <c r="M2021" s="2">
        <f ca="1">Table1[[#This Row],[Cases]]*Table1[[#This Row],[Pack Size]]</f>
        <v>0</v>
      </c>
      <c r="N2021" s="1">
        <f ca="1">Table1[[#This Row],[Cases]]*Table1[[#This Row],[Pack Size]]</f>
        <v>500</v>
      </c>
      <c r="O2021" s="1">
        <f>IFERROR(VLOOKUP(Table1[[#This Row],[SKU Code]],'SKU Size'!$G:$H,2,FALSE),0)*Table1[[#This Row],[Cases]]</f>
        <v>50772.740417735469</v>
      </c>
      <c r="P2021" t="str">
        <f t="shared" si="36"/>
        <v>D0478</v>
      </c>
      <c r="Q2021">
        <f>IFERROR(VLOOKUP(Table1[[#This Row],[Trim Distributor Code]],Sheet1!$N:$O,2,FALSE),0)</f>
        <v>3401085</v>
      </c>
      <c r="R2021" s="7">
        <f>IFERROR(VLOOKUP(Table1[[#This Row],[Salesflo AppUser Code]],HIE!$A:$B,2,FALSE),0)</f>
        <v>0</v>
      </c>
      <c r="S2021" s="7">
        <f>IFERROR(VLOOKUP(Table1[[#This Row],[Salesflo AppUser Code]],HIE!$A:$B,2,FALSE),0)</f>
        <v>0</v>
      </c>
      <c r="T2021" t="s">
        <v>2772</v>
      </c>
      <c r="U2021" s="7" t="s">
        <v>2907</v>
      </c>
      <c r="V2021" s="7" t="s">
        <v>1423</v>
      </c>
      <c r="W2021" s="7" t="s">
        <v>1431</v>
      </c>
      <c r="X2021" s="7" t="str">
        <f>IFERROR(VLOOKUP( Table1[[#This Row],[Trim Distributor Code]],Sheet1!$A:$J,10,FALSE),0)</f>
        <v>Active</v>
      </c>
    </row>
    <row r="2022" spans="1:24" hidden="1" x14ac:dyDescent="0.3">
      <c r="A2022" t="s">
        <v>5071</v>
      </c>
      <c r="B2022" t="s">
        <v>4990</v>
      </c>
      <c r="C2022" t="s">
        <v>5045</v>
      </c>
      <c r="D2022" s="8" t="s">
        <v>1412</v>
      </c>
      <c r="E2022" t="s">
        <v>5044</v>
      </c>
      <c r="F2022" t="s">
        <v>4144</v>
      </c>
      <c r="G2022" t="s">
        <v>4521</v>
      </c>
      <c r="H2022" t="s">
        <v>4113</v>
      </c>
      <c r="I2022" t="s">
        <v>4540</v>
      </c>
      <c r="J2022" t="s">
        <v>14</v>
      </c>
      <c r="K2022">
        <v>5</v>
      </c>
      <c r="L2022" s="2" t="s">
        <v>1412</v>
      </c>
      <c r="M2022" s="2">
        <f ca="1">Table1[[#This Row],[Cases]]*Table1[[#This Row],[Pack Size]]</f>
        <v>0</v>
      </c>
      <c r="N2022" s="1">
        <f ca="1">Table1[[#This Row],[Cases]]*Table1[[#This Row],[Pack Size]]</f>
        <v>120</v>
      </c>
      <c r="O2022" s="1">
        <f>IFERROR(VLOOKUP(Table1[[#This Row],[SKU Code]],'SKU Size'!$G:$H,2,FALSE),0)*Table1[[#This Row],[Cases]]</f>
        <v>17957.36632625305</v>
      </c>
      <c r="P2022" t="str">
        <f t="shared" si="36"/>
        <v>D0478</v>
      </c>
      <c r="Q2022">
        <f>IFERROR(VLOOKUP(Table1[[#This Row],[Trim Distributor Code]],Sheet1!$N:$O,2,FALSE),0)</f>
        <v>3401085</v>
      </c>
      <c r="R2022" s="7">
        <f>IFERROR(VLOOKUP(Table1[[#This Row],[Salesflo AppUser Code]],HIE!$A:$B,2,FALSE),0)</f>
        <v>0</v>
      </c>
      <c r="S2022" s="7">
        <f>IFERROR(VLOOKUP(Table1[[#This Row],[Salesflo AppUser Code]],HIE!$A:$B,2,FALSE),0)</f>
        <v>0</v>
      </c>
      <c r="T2022" t="s">
        <v>2772</v>
      </c>
      <c r="U2022" s="7" t="s">
        <v>2907</v>
      </c>
      <c r="V2022" s="7" t="s">
        <v>1632</v>
      </c>
      <c r="W2022" s="7" t="s">
        <v>1688</v>
      </c>
      <c r="X2022" s="7" t="str">
        <f>IFERROR(VLOOKUP( Table1[[#This Row],[Trim Distributor Code]],Sheet1!$A:$J,10,FALSE),0)</f>
        <v>Active</v>
      </c>
    </row>
    <row r="2023" spans="1:24" hidden="1" x14ac:dyDescent="0.3">
      <c r="A2023" t="s">
        <v>5071</v>
      </c>
      <c r="B2023" t="s">
        <v>4990</v>
      </c>
      <c r="C2023" t="s">
        <v>5045</v>
      </c>
      <c r="D2023" s="8" t="s">
        <v>1412</v>
      </c>
      <c r="E2023" t="s">
        <v>5044</v>
      </c>
      <c r="F2023" t="s">
        <v>4144</v>
      </c>
      <c r="G2023" t="s">
        <v>4111</v>
      </c>
      <c r="H2023" t="s">
        <v>4113</v>
      </c>
      <c r="I2023" t="s">
        <v>4541</v>
      </c>
      <c r="J2023" t="s">
        <v>1656</v>
      </c>
      <c r="K2023">
        <v>5</v>
      </c>
      <c r="L2023" s="2" t="s">
        <v>1412</v>
      </c>
      <c r="M2023" s="2">
        <f ca="1">Table1[[#This Row],[Cases]]*Table1[[#This Row],[Pack Size]]</f>
        <v>0</v>
      </c>
      <c r="N2023" s="1">
        <f ca="1">Table1[[#This Row],[Cases]]*Table1[[#This Row],[Pack Size]]</f>
        <v>240</v>
      </c>
      <c r="O2023" s="1">
        <f>IFERROR(VLOOKUP(Table1[[#This Row],[SKU Code]],'SKU Size'!$G:$H,2,FALSE),0)*Table1[[#This Row],[Cases]]</f>
        <v>5019.5743795350445</v>
      </c>
      <c r="P2023" t="str">
        <f t="shared" si="36"/>
        <v>D0478</v>
      </c>
      <c r="Q2023">
        <f>IFERROR(VLOOKUP(Table1[[#This Row],[Trim Distributor Code]],Sheet1!$N:$O,2,FALSE),0)</f>
        <v>3401085</v>
      </c>
      <c r="R2023" s="7">
        <f>IFERROR(VLOOKUP(Table1[[#This Row],[Salesflo AppUser Code]],HIE!$A:$B,2,FALSE),0)</f>
        <v>0</v>
      </c>
      <c r="S2023" s="7">
        <f>IFERROR(VLOOKUP(Table1[[#This Row],[Salesflo AppUser Code]],HIE!$A:$B,2,FALSE),0)</f>
        <v>0</v>
      </c>
      <c r="T2023" t="s">
        <v>2772</v>
      </c>
      <c r="U2023" s="7" t="s">
        <v>2907</v>
      </c>
      <c r="V2023" s="7" t="s">
        <v>1632</v>
      </c>
      <c r="W2023" s="7" t="s">
        <v>1431</v>
      </c>
      <c r="X2023" s="7" t="str">
        <f>IFERROR(VLOOKUP( Table1[[#This Row],[Trim Distributor Code]],Sheet1!$A:$J,10,FALSE),0)</f>
        <v>Active</v>
      </c>
    </row>
    <row r="2024" spans="1:24" hidden="1" x14ac:dyDescent="0.3">
      <c r="A2024" t="s">
        <v>5071</v>
      </c>
      <c r="B2024" t="s">
        <v>4990</v>
      </c>
      <c r="C2024" t="s">
        <v>5045</v>
      </c>
      <c r="D2024" s="8" t="s">
        <v>1412</v>
      </c>
      <c r="E2024" t="s">
        <v>5044</v>
      </c>
      <c r="F2024" t="s">
        <v>4144</v>
      </c>
      <c r="G2024" t="s">
        <v>4107</v>
      </c>
      <c r="H2024" t="s">
        <v>4113</v>
      </c>
      <c r="I2024" t="s">
        <v>4748</v>
      </c>
      <c r="J2024" t="s">
        <v>2021</v>
      </c>
      <c r="K2024">
        <v>6</v>
      </c>
      <c r="L2024" s="2" t="s">
        <v>1412</v>
      </c>
      <c r="M2024" s="2">
        <f ca="1">Table1[[#This Row],[Cases]]*Table1[[#This Row],[Pack Size]]</f>
        <v>0</v>
      </c>
      <c r="N2024" s="1">
        <f ca="1">Table1[[#This Row],[Cases]]*Table1[[#This Row],[Pack Size]]</f>
        <v>144</v>
      </c>
      <c r="O2024" s="1">
        <f>IFERROR(VLOOKUP(Table1[[#This Row],[SKU Code]],'SKU Size'!$G:$H,2,FALSE),0)*Table1[[#This Row],[Cases]]</f>
        <v>44775.858546003881</v>
      </c>
      <c r="P2024" t="str">
        <f t="shared" si="36"/>
        <v>D0478</v>
      </c>
      <c r="Q2024">
        <f>IFERROR(VLOOKUP(Table1[[#This Row],[Trim Distributor Code]],Sheet1!$N:$O,2,FALSE),0)</f>
        <v>3401085</v>
      </c>
      <c r="R2024" s="7">
        <f>IFERROR(VLOOKUP(Table1[[#This Row],[Salesflo AppUser Code]],HIE!$A:$B,2,FALSE),0)</f>
        <v>0</v>
      </c>
      <c r="S2024" s="7">
        <f>IFERROR(VLOOKUP(Table1[[#This Row],[Salesflo AppUser Code]],HIE!$A:$B,2,FALSE),0)</f>
        <v>0</v>
      </c>
      <c r="T2024" t="s">
        <v>2772</v>
      </c>
      <c r="U2024" s="7" t="s">
        <v>2907</v>
      </c>
      <c r="V2024" s="7" t="s">
        <v>1632</v>
      </c>
      <c r="W2024" s="7" t="s">
        <v>1867</v>
      </c>
      <c r="X2024" s="7" t="str">
        <f>IFERROR(VLOOKUP( Table1[[#This Row],[Trim Distributor Code]],Sheet1!$A:$J,10,FALSE),0)</f>
        <v>Active</v>
      </c>
    </row>
    <row r="2025" spans="1:24" hidden="1" x14ac:dyDescent="0.3">
      <c r="A2025" t="s">
        <v>5071</v>
      </c>
      <c r="B2025" t="s">
        <v>4990</v>
      </c>
      <c r="C2025" t="s">
        <v>5045</v>
      </c>
      <c r="D2025" s="8" t="s">
        <v>1412</v>
      </c>
      <c r="E2025" t="s">
        <v>5044</v>
      </c>
      <c r="F2025" t="s">
        <v>4144</v>
      </c>
      <c r="G2025" t="s">
        <v>2542</v>
      </c>
      <c r="H2025" t="s">
        <v>4390</v>
      </c>
      <c r="I2025" t="s">
        <v>4843</v>
      </c>
      <c r="J2025" t="s">
        <v>2543</v>
      </c>
      <c r="K2025">
        <v>1</v>
      </c>
      <c r="L2025" s="2" t="s">
        <v>1412</v>
      </c>
      <c r="M2025" s="2">
        <f ca="1">Table1[[#This Row],[Cases]]*Table1[[#This Row],[Pack Size]]</f>
        <v>0</v>
      </c>
      <c r="N2025" s="1">
        <f ca="1">Table1[[#This Row],[Cases]]*Table1[[#This Row],[Pack Size]]</f>
        <v>480</v>
      </c>
      <c r="O2025" s="1">
        <f>IFERROR(VLOOKUP(Table1[[#This Row],[SKU Code]],'SKU Size'!$G:$H,2,FALSE),0)*Table1[[#This Row],[Cases]]</f>
        <v>4992.9853477751767</v>
      </c>
      <c r="P2025" t="str">
        <f t="shared" si="36"/>
        <v>D0478</v>
      </c>
      <c r="Q2025">
        <f>IFERROR(VLOOKUP(Table1[[#This Row],[Trim Distributor Code]],Sheet1!$N:$O,2,FALSE),0)</f>
        <v>3401085</v>
      </c>
      <c r="R2025" s="7">
        <f>IFERROR(VLOOKUP(Table1[[#This Row],[Salesflo AppUser Code]],HIE!$A:$B,2,FALSE),0)</f>
        <v>0</v>
      </c>
      <c r="S2025" s="7">
        <f>IFERROR(VLOOKUP(Table1[[#This Row],[Salesflo AppUser Code]],HIE!$A:$B,2,FALSE),0)</f>
        <v>0</v>
      </c>
      <c r="T2025" t="s">
        <v>2772</v>
      </c>
      <c r="U2025" s="7" t="s">
        <v>2907</v>
      </c>
      <c r="V2025" s="7" t="s">
        <v>2268</v>
      </c>
      <c r="W2025" s="7" t="s">
        <v>2542</v>
      </c>
      <c r="X2025" s="7" t="str">
        <f>IFERROR(VLOOKUP( Table1[[#This Row],[Trim Distributor Code]],Sheet1!$A:$J,10,FALSE),0)</f>
        <v>Active</v>
      </c>
    </row>
    <row r="2026" spans="1:24" hidden="1" x14ac:dyDescent="0.3">
      <c r="A2026" t="s">
        <v>5071</v>
      </c>
      <c r="B2026" t="s">
        <v>4991</v>
      </c>
      <c r="C2026" t="s">
        <v>5046</v>
      </c>
      <c r="D2026" s="8" t="s">
        <v>1412</v>
      </c>
      <c r="E2026" t="s">
        <v>5044</v>
      </c>
      <c r="F2026" t="s">
        <v>4144</v>
      </c>
      <c r="G2026" t="s">
        <v>4521</v>
      </c>
      <c r="H2026" t="s">
        <v>4106</v>
      </c>
      <c r="I2026" t="s">
        <v>4538</v>
      </c>
      <c r="J2026" t="s">
        <v>11</v>
      </c>
      <c r="K2026">
        <v>100</v>
      </c>
      <c r="L2026" s="2" t="s">
        <v>1412</v>
      </c>
      <c r="M2026" s="2">
        <f ca="1">Table1[[#This Row],[Cases]]*Table1[[#This Row],[Pack Size]]</f>
        <v>0</v>
      </c>
      <c r="N2026" s="1">
        <f ca="1">Table1[[#This Row],[Cases]]*Table1[[#This Row],[Pack Size]]</f>
        <v>35200</v>
      </c>
      <c r="O2026" s="1">
        <f>IFERROR(VLOOKUP(Table1[[#This Row],[SKU Code]],'SKU Size'!$G:$H,2,FALSE),0)*Table1[[#This Row],[Cases]]</f>
        <v>876474.82321539079</v>
      </c>
      <c r="P2026" t="str">
        <f t="shared" si="36"/>
        <v>D0478</v>
      </c>
      <c r="Q2026">
        <f>IFERROR(VLOOKUP(Table1[[#This Row],[Trim Distributor Code]],Sheet1!$N:$O,2,FALSE),0)</f>
        <v>3401085</v>
      </c>
      <c r="R2026" s="7">
        <f>IFERROR(VLOOKUP(Table1[[#This Row],[Salesflo AppUser Code]],HIE!$A:$B,2,FALSE),0)</f>
        <v>0</v>
      </c>
      <c r="S2026" s="7">
        <f>IFERROR(VLOOKUP(Table1[[#This Row],[Salesflo AppUser Code]],HIE!$A:$B,2,FALSE),0)</f>
        <v>0</v>
      </c>
      <c r="T2026" t="s">
        <v>2772</v>
      </c>
      <c r="U2026" s="7" t="s">
        <v>2907</v>
      </c>
      <c r="V2026" s="7" t="s">
        <v>1444</v>
      </c>
      <c r="W2026" s="7" t="s">
        <v>1688</v>
      </c>
      <c r="X2026" s="7" t="str">
        <f>IFERROR(VLOOKUP( Table1[[#This Row],[Trim Distributor Code]],Sheet1!$A:$J,10,FALSE),0)</f>
        <v>Active</v>
      </c>
    </row>
    <row r="2027" spans="1:24" hidden="1" x14ac:dyDescent="0.3">
      <c r="A2027" t="s">
        <v>5071</v>
      </c>
      <c r="B2027" t="s">
        <v>4991</v>
      </c>
      <c r="C2027" t="s">
        <v>5047</v>
      </c>
      <c r="D2027" s="8" t="s">
        <v>1412</v>
      </c>
      <c r="E2027" t="s">
        <v>5044</v>
      </c>
      <c r="F2027" t="s">
        <v>4144</v>
      </c>
      <c r="G2027" t="s">
        <v>4107</v>
      </c>
      <c r="H2027" t="s">
        <v>4106</v>
      </c>
      <c r="I2027" t="s">
        <v>4747</v>
      </c>
      <c r="J2027" t="s">
        <v>1954</v>
      </c>
      <c r="K2027" s="1">
        <v>60</v>
      </c>
      <c r="L2027" s="1" t="s">
        <v>1412</v>
      </c>
      <c r="M2027" s="2">
        <f ca="1">Table1[[#This Row],[Cases]]*Table1[[#This Row],[Pack Size]]</f>
        <v>0</v>
      </c>
      <c r="N2027" s="1">
        <f ca="1">Table1[[#This Row],[Cases]]*Table1[[#This Row],[Pack Size]]</f>
        <v>17280</v>
      </c>
      <c r="O2027" s="1">
        <f>IFERROR(VLOOKUP(Table1[[#This Row],[SKU Code]],'SKU Size'!$G:$H,2,FALSE),0)*Table1[[#This Row],[Cases]]</f>
        <v>492132.00401485222</v>
      </c>
      <c r="P2027" t="str">
        <f t="shared" si="36"/>
        <v>D0478</v>
      </c>
      <c r="Q2027">
        <f>IFERROR(VLOOKUP(Table1[[#This Row],[Trim Distributor Code]],Sheet1!$N:$O,2,FALSE),0)</f>
        <v>3401085</v>
      </c>
      <c r="R2027" s="7">
        <f>IFERROR(VLOOKUP(Table1[[#This Row],[Salesflo AppUser Code]],HIE!$A:$B,2,FALSE),0)</f>
        <v>0</v>
      </c>
      <c r="S2027" s="7">
        <f>IFERROR(VLOOKUP(Table1[[#This Row],[Salesflo AppUser Code]],HIE!$A:$B,2,FALSE),0)</f>
        <v>0</v>
      </c>
      <c r="T2027" t="s">
        <v>2772</v>
      </c>
      <c r="U2027" s="7" t="s">
        <v>2907</v>
      </c>
      <c r="V2027" s="7" t="s">
        <v>1444</v>
      </c>
      <c r="W2027" s="7" t="s">
        <v>1867</v>
      </c>
      <c r="X2027" s="7" t="str">
        <f>IFERROR(VLOOKUP( Table1[[#This Row],[Trim Distributor Code]],Sheet1!$A:$J,10,FALSE),0)</f>
        <v>Active</v>
      </c>
    </row>
    <row r="2028" spans="1:24" hidden="1" x14ac:dyDescent="0.3">
      <c r="A2028" t="s">
        <v>5071</v>
      </c>
      <c r="B2028" t="s">
        <v>4991</v>
      </c>
      <c r="C2028" t="s">
        <v>5047</v>
      </c>
      <c r="D2028" s="8" t="s">
        <v>1412</v>
      </c>
      <c r="E2028" t="s">
        <v>5044</v>
      </c>
      <c r="F2028" t="s">
        <v>4144</v>
      </c>
      <c r="G2028" t="s">
        <v>4108</v>
      </c>
      <c r="H2028" t="s">
        <v>4109</v>
      </c>
      <c r="I2028" t="s">
        <v>4566</v>
      </c>
      <c r="J2028" t="s">
        <v>13</v>
      </c>
      <c r="K2028">
        <v>5</v>
      </c>
      <c r="L2028" s="2" t="s">
        <v>1412</v>
      </c>
      <c r="M2028" s="2">
        <f ca="1">Table1[[#This Row],[Cases]]*Table1[[#This Row],[Pack Size]]</f>
        <v>0</v>
      </c>
      <c r="N2028" s="1">
        <f ca="1">Table1[[#This Row],[Cases]]*Table1[[#This Row],[Pack Size]]</f>
        <v>500</v>
      </c>
      <c r="O2028" s="1">
        <f>IFERROR(VLOOKUP(Table1[[#This Row],[SKU Code]],'SKU Size'!$G:$H,2,FALSE),0)*Table1[[#This Row],[Cases]]</f>
        <v>52843.370296523535</v>
      </c>
      <c r="P2028" t="str">
        <f t="shared" si="36"/>
        <v>D0478</v>
      </c>
      <c r="Q2028">
        <f>IFERROR(VLOOKUP(Table1[[#This Row],[Trim Distributor Code]],Sheet1!$N:$O,2,FALSE),0)</f>
        <v>3401085</v>
      </c>
      <c r="R2028" s="7">
        <f>IFERROR(VLOOKUP(Table1[[#This Row],[Salesflo AppUser Code]],HIE!$A:$B,2,FALSE),0)</f>
        <v>0</v>
      </c>
      <c r="S2028" s="7">
        <f>IFERROR(VLOOKUP(Table1[[#This Row],[Salesflo AppUser Code]],HIE!$A:$B,2,FALSE),0)</f>
        <v>0</v>
      </c>
      <c r="T2028" t="s">
        <v>2772</v>
      </c>
      <c r="U2028" s="7" t="s">
        <v>2907</v>
      </c>
      <c r="V2028" s="7" t="s">
        <v>1423</v>
      </c>
      <c r="W2028" s="7" t="s">
        <v>1659</v>
      </c>
      <c r="X2028" s="7" t="str">
        <f>IFERROR(VLOOKUP( Table1[[#This Row],[Trim Distributor Code]],Sheet1!$A:$J,10,FALSE),0)</f>
        <v>Active</v>
      </c>
    </row>
    <row r="2029" spans="1:24" hidden="1" x14ac:dyDescent="0.3">
      <c r="A2029" t="s">
        <v>5071</v>
      </c>
      <c r="B2029" t="s">
        <v>4991</v>
      </c>
      <c r="C2029" t="s">
        <v>5047</v>
      </c>
      <c r="D2029" s="8" t="s">
        <v>1412</v>
      </c>
      <c r="E2029" t="s">
        <v>5044</v>
      </c>
      <c r="F2029" t="s">
        <v>4144</v>
      </c>
      <c r="G2029" t="s">
        <v>4110</v>
      </c>
      <c r="H2029" t="s">
        <v>4109</v>
      </c>
      <c r="I2029" t="s">
        <v>4539</v>
      </c>
      <c r="J2029" t="s">
        <v>1682</v>
      </c>
      <c r="K2029">
        <v>1</v>
      </c>
      <c r="L2029" s="2" t="s">
        <v>1412</v>
      </c>
      <c r="M2029" s="2">
        <f ca="1">Table1[[#This Row],[Cases]]*Table1[[#This Row],[Pack Size]]</f>
        <v>0</v>
      </c>
      <c r="N2029" s="1">
        <f ca="1">Table1[[#This Row],[Cases]]*Table1[[#This Row],[Pack Size]]</f>
        <v>100</v>
      </c>
      <c r="O2029" s="1">
        <f>IFERROR(VLOOKUP(Table1[[#This Row],[SKU Code]],'SKU Size'!$G:$H,2,FALSE),0)*Table1[[#This Row],[Cases]]</f>
        <v>7547.1347355163707</v>
      </c>
      <c r="P2029" t="str">
        <f t="shared" si="36"/>
        <v>D0478</v>
      </c>
      <c r="Q2029">
        <f>IFERROR(VLOOKUP(Table1[[#This Row],[Trim Distributor Code]],Sheet1!$N:$O,2,FALSE),0)</f>
        <v>3401085</v>
      </c>
      <c r="R2029" s="7">
        <f>IFERROR(VLOOKUP(Table1[[#This Row],[Salesflo AppUser Code]],HIE!$A:$B,2,FALSE),0)</f>
        <v>0</v>
      </c>
      <c r="S2029" s="7">
        <f>IFERROR(VLOOKUP(Table1[[#This Row],[Salesflo AppUser Code]],HIE!$A:$B,2,FALSE),0)</f>
        <v>0</v>
      </c>
      <c r="T2029" t="s">
        <v>2772</v>
      </c>
      <c r="U2029" s="7" t="s">
        <v>2907</v>
      </c>
      <c r="V2029" s="7" t="s">
        <v>1423</v>
      </c>
      <c r="W2029" s="7" t="s">
        <v>1679</v>
      </c>
      <c r="X2029" s="7" t="str">
        <f>IFERROR(VLOOKUP( Table1[[#This Row],[Trim Distributor Code]],Sheet1!$A:$J,10,FALSE),0)</f>
        <v>Active</v>
      </c>
    </row>
    <row r="2030" spans="1:24" hidden="1" x14ac:dyDescent="0.3">
      <c r="A2030" t="s">
        <v>5071</v>
      </c>
      <c r="B2030" t="s">
        <v>4991</v>
      </c>
      <c r="C2030" t="s">
        <v>5047</v>
      </c>
      <c r="D2030" s="8" t="s">
        <v>1412</v>
      </c>
      <c r="E2030" t="s">
        <v>5044</v>
      </c>
      <c r="F2030" t="s">
        <v>4144</v>
      </c>
      <c r="G2030" t="s">
        <v>4112</v>
      </c>
      <c r="H2030" t="s">
        <v>4109</v>
      </c>
      <c r="I2030" t="s">
        <v>4749</v>
      </c>
      <c r="J2030" t="s">
        <v>1877</v>
      </c>
      <c r="K2030">
        <v>20</v>
      </c>
      <c r="L2030" s="2" t="s">
        <v>1412</v>
      </c>
      <c r="M2030" s="2">
        <f ca="1">Table1[[#This Row],[Cases]]*Table1[[#This Row],[Pack Size]]</f>
        <v>0</v>
      </c>
      <c r="N2030" s="1">
        <f ca="1">Table1[[#This Row],[Cases]]*Table1[[#This Row],[Pack Size]]</f>
        <v>2000</v>
      </c>
      <c r="O2030" s="1">
        <f>IFERROR(VLOOKUP(Table1[[#This Row],[SKU Code]],'SKU Size'!$G:$H,2,FALSE),0)*Table1[[#This Row],[Cases]]</f>
        <v>247530.89456746302</v>
      </c>
      <c r="P2030" t="str">
        <f t="shared" si="36"/>
        <v>D0478</v>
      </c>
      <c r="Q2030">
        <f>IFERROR(VLOOKUP(Table1[[#This Row],[Trim Distributor Code]],Sheet1!$N:$O,2,FALSE),0)</f>
        <v>3401085</v>
      </c>
      <c r="R2030" s="7">
        <f>IFERROR(VLOOKUP(Table1[[#This Row],[Salesflo AppUser Code]],HIE!$A:$B,2,FALSE),0)</f>
        <v>0</v>
      </c>
      <c r="S2030" s="7">
        <f>IFERROR(VLOOKUP(Table1[[#This Row],[Salesflo AppUser Code]],HIE!$A:$B,2,FALSE),0)</f>
        <v>0</v>
      </c>
      <c r="T2030" t="s">
        <v>2772</v>
      </c>
      <c r="U2030" s="7" t="s">
        <v>2907</v>
      </c>
      <c r="V2030" s="7" t="s">
        <v>1423</v>
      </c>
      <c r="W2030" s="7" t="s">
        <v>1868</v>
      </c>
      <c r="X2030" s="7" t="str">
        <f>IFERROR(VLOOKUP( Table1[[#This Row],[Trim Distributor Code]],Sheet1!$A:$J,10,FALSE),0)</f>
        <v>Active</v>
      </c>
    </row>
    <row r="2031" spans="1:24" hidden="1" x14ac:dyDescent="0.3">
      <c r="A2031" t="s">
        <v>5071</v>
      </c>
      <c r="B2031" t="s">
        <v>4991</v>
      </c>
      <c r="C2031" t="s">
        <v>5047</v>
      </c>
      <c r="D2031" s="8" t="s">
        <v>1412</v>
      </c>
      <c r="E2031" t="s">
        <v>5044</v>
      </c>
      <c r="F2031" t="s">
        <v>4144</v>
      </c>
      <c r="G2031" t="s">
        <v>4111</v>
      </c>
      <c r="H2031" t="s">
        <v>4109</v>
      </c>
      <c r="I2031" t="s">
        <v>4638</v>
      </c>
      <c r="J2031" t="s">
        <v>1440</v>
      </c>
      <c r="K2031">
        <v>6</v>
      </c>
      <c r="L2031" s="2" t="s">
        <v>1412</v>
      </c>
      <c r="M2031" s="2">
        <f ca="1">Table1[[#This Row],[Cases]]*Table1[[#This Row],[Pack Size]]</f>
        <v>0</v>
      </c>
      <c r="N2031" s="1">
        <f ca="1">Table1[[#This Row],[Cases]]*Table1[[#This Row],[Pack Size]]</f>
        <v>600</v>
      </c>
      <c r="O2031" s="1">
        <f>IFERROR(VLOOKUP(Table1[[#This Row],[SKU Code]],'SKU Size'!$G:$H,2,FALSE),0)*Table1[[#This Row],[Cases]]</f>
        <v>60927.288501282557</v>
      </c>
      <c r="P2031" t="str">
        <f t="shared" si="36"/>
        <v>D0478</v>
      </c>
      <c r="Q2031">
        <f>IFERROR(VLOOKUP(Table1[[#This Row],[Trim Distributor Code]],Sheet1!$N:$O,2,FALSE),0)</f>
        <v>3401085</v>
      </c>
      <c r="R2031" s="7">
        <f>IFERROR(VLOOKUP(Table1[[#This Row],[Salesflo AppUser Code]],HIE!$A:$B,2,FALSE),0)</f>
        <v>0</v>
      </c>
      <c r="S2031" s="7">
        <f>IFERROR(VLOOKUP(Table1[[#This Row],[Salesflo AppUser Code]],HIE!$A:$B,2,FALSE),0)</f>
        <v>0</v>
      </c>
      <c r="T2031" t="s">
        <v>2772</v>
      </c>
      <c r="U2031" s="7" t="s">
        <v>2907</v>
      </c>
      <c r="V2031" s="7" t="s">
        <v>1423</v>
      </c>
      <c r="W2031" s="7" t="s">
        <v>1431</v>
      </c>
      <c r="X2031" s="7" t="str">
        <f>IFERROR(VLOOKUP( Table1[[#This Row],[Trim Distributor Code]],Sheet1!$A:$J,10,FALSE),0)</f>
        <v>Active</v>
      </c>
    </row>
    <row r="2032" spans="1:24" hidden="1" x14ac:dyDescent="0.3">
      <c r="A2032" t="s">
        <v>5071</v>
      </c>
      <c r="B2032" t="s">
        <v>4991</v>
      </c>
      <c r="C2032" t="s">
        <v>5047</v>
      </c>
      <c r="D2032" s="8" t="s">
        <v>1412</v>
      </c>
      <c r="E2032" t="s">
        <v>5044</v>
      </c>
      <c r="F2032" t="s">
        <v>4144</v>
      </c>
      <c r="G2032" t="s">
        <v>4111</v>
      </c>
      <c r="H2032" t="s">
        <v>4113</v>
      </c>
      <c r="I2032" t="s">
        <v>4541</v>
      </c>
      <c r="J2032" t="s">
        <v>1656</v>
      </c>
      <c r="K2032">
        <v>5</v>
      </c>
      <c r="L2032" s="2" t="s">
        <v>1412</v>
      </c>
      <c r="M2032" s="2">
        <f ca="1">Table1[[#This Row],[Cases]]*Table1[[#This Row],[Pack Size]]</f>
        <v>0</v>
      </c>
      <c r="N2032" s="1">
        <f ca="1">Table1[[#This Row],[Cases]]*Table1[[#This Row],[Pack Size]]</f>
        <v>240</v>
      </c>
      <c r="O2032" s="1">
        <f>IFERROR(VLOOKUP(Table1[[#This Row],[SKU Code]],'SKU Size'!$G:$H,2,FALSE),0)*Table1[[#This Row],[Cases]]</f>
        <v>5019.5743795350445</v>
      </c>
      <c r="P2032" t="str">
        <f t="shared" si="36"/>
        <v>D0478</v>
      </c>
      <c r="Q2032">
        <f>IFERROR(VLOOKUP(Table1[[#This Row],[Trim Distributor Code]],Sheet1!$N:$O,2,FALSE),0)</f>
        <v>3401085</v>
      </c>
      <c r="R2032" s="7">
        <f>IFERROR(VLOOKUP(Table1[[#This Row],[Salesflo AppUser Code]],HIE!$A:$B,2,FALSE),0)</f>
        <v>0</v>
      </c>
      <c r="S2032" s="7">
        <f>IFERROR(VLOOKUP(Table1[[#This Row],[Salesflo AppUser Code]],HIE!$A:$B,2,FALSE),0)</f>
        <v>0</v>
      </c>
      <c r="T2032" t="s">
        <v>2772</v>
      </c>
      <c r="U2032" s="7" t="s">
        <v>2907</v>
      </c>
      <c r="V2032" s="7" t="s">
        <v>1632</v>
      </c>
      <c r="W2032" s="7" t="s">
        <v>1431</v>
      </c>
      <c r="X2032" s="7" t="str">
        <f>IFERROR(VLOOKUP( Table1[[#This Row],[Trim Distributor Code]],Sheet1!$A:$J,10,FALSE),0)</f>
        <v>Active</v>
      </c>
    </row>
    <row r="2033" spans="1:24" hidden="1" x14ac:dyDescent="0.3">
      <c r="A2033" t="s">
        <v>5071</v>
      </c>
      <c r="B2033" t="s">
        <v>4991</v>
      </c>
      <c r="C2033" t="s">
        <v>5047</v>
      </c>
      <c r="D2033" s="8" t="s">
        <v>1412</v>
      </c>
      <c r="E2033" t="s">
        <v>5044</v>
      </c>
      <c r="F2033" t="s">
        <v>4144</v>
      </c>
      <c r="G2033" t="s">
        <v>4107</v>
      </c>
      <c r="H2033" t="s">
        <v>4113</v>
      </c>
      <c r="I2033" t="s">
        <v>4748</v>
      </c>
      <c r="J2033" t="s">
        <v>2021</v>
      </c>
      <c r="K2033" s="1">
        <v>6</v>
      </c>
      <c r="L2033" s="1" t="s">
        <v>1412</v>
      </c>
      <c r="M2033" s="2">
        <f ca="1">Table1[[#This Row],[Cases]]*Table1[[#This Row],[Pack Size]]</f>
        <v>0</v>
      </c>
      <c r="N2033" s="1">
        <f ca="1">Table1[[#This Row],[Cases]]*Table1[[#This Row],[Pack Size]]</f>
        <v>144</v>
      </c>
      <c r="O2033" s="1">
        <f>IFERROR(VLOOKUP(Table1[[#This Row],[SKU Code]],'SKU Size'!$G:$H,2,FALSE),0)*Table1[[#This Row],[Cases]]</f>
        <v>44775.858546003881</v>
      </c>
      <c r="P2033" t="str">
        <f t="shared" si="36"/>
        <v>D0478</v>
      </c>
      <c r="Q2033">
        <f>IFERROR(VLOOKUP(Table1[[#This Row],[Trim Distributor Code]],Sheet1!$N:$O,2,FALSE),0)</f>
        <v>3401085</v>
      </c>
      <c r="R2033" s="7">
        <f>IFERROR(VLOOKUP(Table1[[#This Row],[Salesflo AppUser Code]],HIE!$A:$B,2,FALSE),0)</f>
        <v>0</v>
      </c>
      <c r="S2033" s="7">
        <f>IFERROR(VLOOKUP(Table1[[#This Row],[Salesflo AppUser Code]],HIE!$A:$B,2,FALSE),0)</f>
        <v>0</v>
      </c>
      <c r="T2033" t="s">
        <v>2772</v>
      </c>
      <c r="U2033" s="7" t="s">
        <v>2907</v>
      </c>
      <c r="V2033" s="7" t="s">
        <v>1632</v>
      </c>
      <c r="W2033" s="7" t="s">
        <v>1867</v>
      </c>
      <c r="X2033" s="7" t="str">
        <f>IFERROR(VLOOKUP( Table1[[#This Row],[Trim Distributor Code]],Sheet1!$A:$J,10,FALSE),0)</f>
        <v>Active</v>
      </c>
    </row>
    <row r="2034" spans="1:24" hidden="1" x14ac:dyDescent="0.3">
      <c r="A2034" t="s">
        <v>5071</v>
      </c>
      <c r="B2034" t="s">
        <v>4991</v>
      </c>
      <c r="C2034" t="s">
        <v>5047</v>
      </c>
      <c r="D2034" s="8" t="s">
        <v>1412</v>
      </c>
      <c r="E2034" t="s">
        <v>5044</v>
      </c>
      <c r="F2034" t="s">
        <v>4144</v>
      </c>
      <c r="G2034" t="s">
        <v>4107</v>
      </c>
      <c r="H2034" t="s">
        <v>1606</v>
      </c>
      <c r="I2034" t="s">
        <v>5003</v>
      </c>
      <c r="J2034" t="s">
        <v>1995</v>
      </c>
      <c r="K2034">
        <v>30</v>
      </c>
      <c r="L2034" s="2" t="s">
        <v>1412</v>
      </c>
      <c r="M2034" s="2">
        <f ca="1">Table1[[#This Row],[Cases]]*Table1[[#This Row],[Pack Size]]</f>
        <v>0</v>
      </c>
      <c r="N2034" s="1">
        <f ca="1">Table1[[#This Row],[Cases]]*Table1[[#This Row],[Pack Size]]</f>
        <v>5760</v>
      </c>
      <c r="O2034" s="1">
        <f>IFERROR(VLOOKUP(Table1[[#This Row],[SKU Code]],'SKU Size'!$G:$H,2,FALSE),0)*Table1[[#This Row],[Cases]]</f>
        <v>249175.24789350049</v>
      </c>
      <c r="P2034" t="str">
        <f t="shared" si="36"/>
        <v>D0478</v>
      </c>
      <c r="Q2034">
        <f>IFERROR(VLOOKUP(Table1[[#This Row],[Trim Distributor Code]],Sheet1!$N:$O,2,FALSE),0)</f>
        <v>3401085</v>
      </c>
      <c r="R2034" s="7">
        <f>IFERROR(VLOOKUP(Table1[[#This Row],[Salesflo AppUser Code]],HIE!$A:$B,2,FALSE),0)</f>
        <v>0</v>
      </c>
      <c r="S2034" s="7">
        <f>IFERROR(VLOOKUP(Table1[[#This Row],[Salesflo AppUser Code]],HIE!$A:$B,2,FALSE),0)</f>
        <v>0</v>
      </c>
      <c r="T2034" t="s">
        <v>2772</v>
      </c>
      <c r="U2034" s="7" t="s">
        <v>2907</v>
      </c>
      <c r="V2034" s="7" t="s">
        <v>1606</v>
      </c>
      <c r="W2034" s="7" t="s">
        <v>1867</v>
      </c>
      <c r="X2034" s="7" t="str">
        <f>IFERROR(VLOOKUP( Table1[[#This Row],[Trim Distributor Code]],Sheet1!$A:$J,10,FALSE),0)</f>
        <v>Active</v>
      </c>
    </row>
    <row r="2035" spans="1:24" hidden="1" x14ac:dyDescent="0.3">
      <c r="A2035" t="s">
        <v>5071</v>
      </c>
      <c r="B2035" t="s">
        <v>4991</v>
      </c>
      <c r="C2035" t="s">
        <v>5047</v>
      </c>
      <c r="D2035" s="8" t="s">
        <v>1412</v>
      </c>
      <c r="E2035" t="s">
        <v>5044</v>
      </c>
      <c r="F2035" t="s">
        <v>4144</v>
      </c>
      <c r="G2035" t="s">
        <v>2542</v>
      </c>
      <c r="H2035" t="s">
        <v>4390</v>
      </c>
      <c r="I2035" t="s">
        <v>4843</v>
      </c>
      <c r="J2035" t="s">
        <v>2543</v>
      </c>
      <c r="K2035">
        <v>1</v>
      </c>
      <c r="L2035" s="2" t="s">
        <v>1412</v>
      </c>
      <c r="M2035" s="2">
        <f ca="1">Table1[[#This Row],[Cases]]*Table1[[#This Row],[Pack Size]]</f>
        <v>0</v>
      </c>
      <c r="N2035" s="1">
        <f ca="1">Table1[[#This Row],[Cases]]*Table1[[#This Row],[Pack Size]]</f>
        <v>480</v>
      </c>
      <c r="O2035" s="1">
        <f>IFERROR(VLOOKUP(Table1[[#This Row],[SKU Code]],'SKU Size'!$G:$H,2,FALSE),0)*Table1[[#This Row],[Cases]]</f>
        <v>4992.9853477751767</v>
      </c>
      <c r="P2035" t="str">
        <f t="shared" si="36"/>
        <v>D0478</v>
      </c>
      <c r="Q2035">
        <f>IFERROR(VLOOKUP(Table1[[#This Row],[Trim Distributor Code]],Sheet1!$N:$O,2,FALSE),0)</f>
        <v>3401085</v>
      </c>
      <c r="R2035" s="7">
        <f>IFERROR(VLOOKUP(Table1[[#This Row],[Salesflo AppUser Code]],HIE!$A:$B,2,FALSE),0)</f>
        <v>0</v>
      </c>
      <c r="S2035" s="7">
        <f>IFERROR(VLOOKUP(Table1[[#This Row],[Salesflo AppUser Code]],HIE!$A:$B,2,FALSE),0)</f>
        <v>0</v>
      </c>
      <c r="T2035" t="s">
        <v>2772</v>
      </c>
      <c r="U2035" s="7" t="s">
        <v>2907</v>
      </c>
      <c r="V2035" s="7" t="s">
        <v>2268</v>
      </c>
      <c r="W2035" s="7" t="s">
        <v>2542</v>
      </c>
      <c r="X2035" s="7" t="str">
        <f>IFERROR(VLOOKUP( Table1[[#This Row],[Trim Distributor Code]],Sheet1!$A:$J,10,FALSE),0)</f>
        <v>Active</v>
      </c>
    </row>
    <row r="2036" spans="1:24" hidden="1" x14ac:dyDescent="0.3">
      <c r="A2036" t="s">
        <v>5071</v>
      </c>
      <c r="B2036" t="s">
        <v>4992</v>
      </c>
      <c r="C2036" t="s">
        <v>5048</v>
      </c>
      <c r="D2036" s="8" t="s">
        <v>1412</v>
      </c>
      <c r="E2036" t="s">
        <v>5044</v>
      </c>
      <c r="F2036" t="s">
        <v>4144</v>
      </c>
      <c r="G2036" t="s">
        <v>4521</v>
      </c>
      <c r="H2036" t="s">
        <v>4106</v>
      </c>
      <c r="I2036" t="s">
        <v>4538</v>
      </c>
      <c r="J2036" t="s">
        <v>11</v>
      </c>
      <c r="K2036">
        <v>100</v>
      </c>
      <c r="L2036" s="2" t="s">
        <v>1412</v>
      </c>
      <c r="M2036" s="2">
        <f ca="1">Table1[[#This Row],[Cases]]*Table1[[#This Row],[Pack Size]]</f>
        <v>0</v>
      </c>
      <c r="N2036" s="1">
        <f ca="1">Table1[[#This Row],[Cases]]*Table1[[#This Row],[Pack Size]]</f>
        <v>35200</v>
      </c>
      <c r="O2036" s="1">
        <f>IFERROR(VLOOKUP(Table1[[#This Row],[SKU Code]],'SKU Size'!$G:$H,2,FALSE),0)*Table1[[#This Row],[Cases]]</f>
        <v>876474.82321539079</v>
      </c>
      <c r="P2036" t="str">
        <f t="shared" si="36"/>
        <v>D0478</v>
      </c>
      <c r="Q2036">
        <f>IFERROR(VLOOKUP(Table1[[#This Row],[Trim Distributor Code]],Sheet1!$N:$O,2,FALSE),0)</f>
        <v>3401085</v>
      </c>
      <c r="R2036" s="7">
        <f>IFERROR(VLOOKUP(Table1[[#This Row],[Salesflo AppUser Code]],HIE!$A:$B,2,FALSE),0)</f>
        <v>0</v>
      </c>
      <c r="S2036" s="7">
        <f>IFERROR(VLOOKUP(Table1[[#This Row],[Salesflo AppUser Code]],HIE!$A:$B,2,FALSE),0)</f>
        <v>0</v>
      </c>
      <c r="T2036" t="s">
        <v>2772</v>
      </c>
      <c r="U2036" s="7" t="s">
        <v>2907</v>
      </c>
      <c r="V2036" s="7" t="s">
        <v>1444</v>
      </c>
      <c r="W2036" s="7" t="s">
        <v>1688</v>
      </c>
      <c r="X2036" s="7" t="str">
        <f>IFERROR(VLOOKUP( Table1[[#This Row],[Trim Distributor Code]],Sheet1!$A:$J,10,FALSE),0)</f>
        <v>Active</v>
      </c>
    </row>
    <row r="2037" spans="1:24" hidden="1" x14ac:dyDescent="0.3">
      <c r="A2037" t="s">
        <v>5071</v>
      </c>
      <c r="B2037" t="s">
        <v>4992</v>
      </c>
      <c r="C2037" t="s">
        <v>5049</v>
      </c>
      <c r="D2037" s="8" t="s">
        <v>1412</v>
      </c>
      <c r="E2037" t="s">
        <v>5044</v>
      </c>
      <c r="F2037" t="s">
        <v>4144</v>
      </c>
      <c r="G2037" t="s">
        <v>4107</v>
      </c>
      <c r="H2037" t="s">
        <v>4106</v>
      </c>
      <c r="I2037" t="s">
        <v>4747</v>
      </c>
      <c r="J2037" t="s">
        <v>1954</v>
      </c>
      <c r="K2037">
        <v>6</v>
      </c>
      <c r="L2037" s="2" t="s">
        <v>1412</v>
      </c>
      <c r="M2037" s="2">
        <f ca="1">Table1[[#This Row],[Cases]]*Table1[[#This Row],[Pack Size]]</f>
        <v>0</v>
      </c>
      <c r="N2037" s="1">
        <f ca="1">Table1[[#This Row],[Cases]]*Table1[[#This Row],[Pack Size]]</f>
        <v>1728</v>
      </c>
      <c r="O2037" s="1">
        <f>IFERROR(VLOOKUP(Table1[[#This Row],[SKU Code]],'SKU Size'!$G:$H,2,FALSE),0)*Table1[[#This Row],[Cases]]</f>
        <v>49213.200401485221</v>
      </c>
      <c r="P2037" t="str">
        <f t="shared" si="36"/>
        <v>D0478</v>
      </c>
      <c r="Q2037">
        <f>IFERROR(VLOOKUP(Table1[[#This Row],[Trim Distributor Code]],Sheet1!$N:$O,2,FALSE),0)</f>
        <v>3401085</v>
      </c>
      <c r="R2037" s="7">
        <f>IFERROR(VLOOKUP(Table1[[#This Row],[Salesflo AppUser Code]],HIE!$A:$B,2,FALSE),0)</f>
        <v>0</v>
      </c>
      <c r="S2037" s="7">
        <f>IFERROR(VLOOKUP(Table1[[#This Row],[Salesflo AppUser Code]],HIE!$A:$B,2,FALSE),0)</f>
        <v>0</v>
      </c>
      <c r="T2037" t="s">
        <v>2772</v>
      </c>
      <c r="U2037" s="7" t="s">
        <v>2907</v>
      </c>
      <c r="V2037" s="7" t="s">
        <v>1444</v>
      </c>
      <c r="W2037" s="7" t="s">
        <v>1867</v>
      </c>
      <c r="X2037" s="7" t="str">
        <f>IFERROR(VLOOKUP( Table1[[#This Row],[Trim Distributor Code]],Sheet1!$A:$J,10,FALSE),0)</f>
        <v>Active</v>
      </c>
    </row>
    <row r="2038" spans="1:24" hidden="1" x14ac:dyDescent="0.3">
      <c r="A2038" t="s">
        <v>5071</v>
      </c>
      <c r="B2038" t="s">
        <v>4992</v>
      </c>
      <c r="C2038" t="s">
        <v>5049</v>
      </c>
      <c r="D2038" s="8" t="s">
        <v>1412</v>
      </c>
      <c r="E2038" t="s">
        <v>5044</v>
      </c>
      <c r="F2038" t="s">
        <v>4144</v>
      </c>
      <c r="G2038" t="s">
        <v>4108</v>
      </c>
      <c r="H2038" t="s">
        <v>4109</v>
      </c>
      <c r="I2038" t="s">
        <v>4566</v>
      </c>
      <c r="J2038" t="s">
        <v>13</v>
      </c>
      <c r="K2038" s="1">
        <v>2</v>
      </c>
      <c r="L2038" s="1" t="s">
        <v>1412</v>
      </c>
      <c r="M2038" s="2">
        <f ca="1">Table1[[#This Row],[Cases]]*Table1[[#This Row],[Pack Size]]</f>
        <v>0</v>
      </c>
      <c r="N2038" s="1">
        <f ca="1">Table1[[#This Row],[Cases]]*Table1[[#This Row],[Pack Size]]</f>
        <v>200</v>
      </c>
      <c r="O2038" s="1">
        <f>IFERROR(VLOOKUP(Table1[[#This Row],[SKU Code]],'SKU Size'!$G:$H,2,FALSE),0)*Table1[[#This Row],[Cases]]</f>
        <v>21137.348118609414</v>
      </c>
      <c r="P2038" t="str">
        <f t="shared" si="36"/>
        <v>D0478</v>
      </c>
      <c r="Q2038">
        <f>IFERROR(VLOOKUP(Table1[[#This Row],[Trim Distributor Code]],Sheet1!$N:$O,2,FALSE),0)</f>
        <v>3401085</v>
      </c>
      <c r="R2038" s="7">
        <f>IFERROR(VLOOKUP(Table1[[#This Row],[Salesflo AppUser Code]],HIE!$A:$B,2,FALSE),0)</f>
        <v>0</v>
      </c>
      <c r="S2038" s="7">
        <f>IFERROR(VLOOKUP(Table1[[#This Row],[Salesflo AppUser Code]],HIE!$A:$B,2,FALSE),0)</f>
        <v>0</v>
      </c>
      <c r="T2038" t="s">
        <v>2772</v>
      </c>
      <c r="U2038" s="7" t="s">
        <v>2907</v>
      </c>
      <c r="V2038" s="7" t="s">
        <v>1423</v>
      </c>
      <c r="W2038" s="7" t="s">
        <v>1659</v>
      </c>
      <c r="X2038" s="7" t="str">
        <f>IFERROR(VLOOKUP( Table1[[#This Row],[Trim Distributor Code]],Sheet1!$A:$J,10,FALSE),0)</f>
        <v>Active</v>
      </c>
    </row>
    <row r="2039" spans="1:24" hidden="1" x14ac:dyDescent="0.3">
      <c r="A2039" t="s">
        <v>5071</v>
      </c>
      <c r="B2039" t="s">
        <v>4992</v>
      </c>
      <c r="C2039" t="s">
        <v>5049</v>
      </c>
      <c r="D2039" s="8" t="s">
        <v>1412</v>
      </c>
      <c r="E2039" t="s">
        <v>5044</v>
      </c>
      <c r="F2039" t="s">
        <v>4144</v>
      </c>
      <c r="G2039" t="s">
        <v>4110</v>
      </c>
      <c r="H2039" t="s">
        <v>4109</v>
      </c>
      <c r="I2039" t="s">
        <v>4539</v>
      </c>
      <c r="J2039" t="s">
        <v>1682</v>
      </c>
      <c r="K2039">
        <v>1</v>
      </c>
      <c r="L2039" s="2" t="s">
        <v>1412</v>
      </c>
      <c r="M2039" s="2">
        <f ca="1">Table1[[#This Row],[Cases]]*Table1[[#This Row],[Pack Size]]</f>
        <v>0</v>
      </c>
      <c r="N2039" s="1">
        <f ca="1">Table1[[#This Row],[Cases]]*Table1[[#This Row],[Pack Size]]</f>
        <v>100</v>
      </c>
      <c r="O2039" s="1">
        <f>IFERROR(VLOOKUP(Table1[[#This Row],[SKU Code]],'SKU Size'!$G:$H,2,FALSE),0)*Table1[[#This Row],[Cases]]</f>
        <v>7547.1347355163707</v>
      </c>
      <c r="P2039" t="str">
        <f t="shared" si="36"/>
        <v>D0478</v>
      </c>
      <c r="Q2039">
        <f>IFERROR(VLOOKUP(Table1[[#This Row],[Trim Distributor Code]],Sheet1!$N:$O,2,FALSE),0)</f>
        <v>3401085</v>
      </c>
      <c r="R2039" s="7">
        <f>IFERROR(VLOOKUP(Table1[[#This Row],[Salesflo AppUser Code]],HIE!$A:$B,2,FALSE),0)</f>
        <v>0</v>
      </c>
      <c r="S2039" s="7">
        <f>IFERROR(VLOOKUP(Table1[[#This Row],[Salesflo AppUser Code]],HIE!$A:$B,2,FALSE),0)</f>
        <v>0</v>
      </c>
      <c r="T2039" t="s">
        <v>2772</v>
      </c>
      <c r="U2039" s="7" t="s">
        <v>2907</v>
      </c>
      <c r="V2039" s="7" t="s">
        <v>1423</v>
      </c>
      <c r="W2039" s="7" t="s">
        <v>1679</v>
      </c>
      <c r="X2039" s="7" t="str">
        <f>IFERROR(VLOOKUP( Table1[[#This Row],[Trim Distributor Code]],Sheet1!$A:$J,10,FALSE),0)</f>
        <v>Active</v>
      </c>
    </row>
    <row r="2040" spans="1:24" hidden="1" x14ac:dyDescent="0.3">
      <c r="A2040" t="s">
        <v>5071</v>
      </c>
      <c r="B2040" t="s">
        <v>4992</v>
      </c>
      <c r="C2040" t="s">
        <v>5049</v>
      </c>
      <c r="D2040" s="8" t="s">
        <v>1412</v>
      </c>
      <c r="E2040" t="s">
        <v>5044</v>
      </c>
      <c r="F2040" t="s">
        <v>4144</v>
      </c>
      <c r="G2040" t="s">
        <v>4112</v>
      </c>
      <c r="H2040" t="s">
        <v>4109</v>
      </c>
      <c r="I2040" t="s">
        <v>4749</v>
      </c>
      <c r="J2040" t="s">
        <v>1877</v>
      </c>
      <c r="K2040">
        <v>20</v>
      </c>
      <c r="L2040" s="2" t="s">
        <v>1412</v>
      </c>
      <c r="M2040" s="2">
        <f ca="1">Table1[[#This Row],[Cases]]*Table1[[#This Row],[Pack Size]]</f>
        <v>0</v>
      </c>
      <c r="N2040" s="1">
        <f ca="1">Table1[[#This Row],[Cases]]*Table1[[#This Row],[Pack Size]]</f>
        <v>2000</v>
      </c>
      <c r="O2040" s="1">
        <f>IFERROR(VLOOKUP(Table1[[#This Row],[SKU Code]],'SKU Size'!$G:$H,2,FALSE),0)*Table1[[#This Row],[Cases]]</f>
        <v>247530.89456746302</v>
      </c>
      <c r="P2040" t="str">
        <f t="shared" si="36"/>
        <v>D0478</v>
      </c>
      <c r="Q2040">
        <f>IFERROR(VLOOKUP(Table1[[#This Row],[Trim Distributor Code]],Sheet1!$N:$O,2,FALSE),0)</f>
        <v>3401085</v>
      </c>
      <c r="R2040" s="7">
        <f>IFERROR(VLOOKUP(Table1[[#This Row],[Salesflo AppUser Code]],HIE!$A:$B,2,FALSE),0)</f>
        <v>0</v>
      </c>
      <c r="S2040" s="7">
        <f>IFERROR(VLOOKUP(Table1[[#This Row],[Salesflo AppUser Code]],HIE!$A:$B,2,FALSE),0)</f>
        <v>0</v>
      </c>
      <c r="T2040" t="s">
        <v>2772</v>
      </c>
      <c r="U2040" s="7" t="s">
        <v>2907</v>
      </c>
      <c r="V2040" s="7" t="s">
        <v>1423</v>
      </c>
      <c r="W2040" s="7" t="s">
        <v>1868</v>
      </c>
      <c r="X2040" s="7" t="str">
        <f>IFERROR(VLOOKUP( Table1[[#This Row],[Trim Distributor Code]],Sheet1!$A:$J,10,FALSE),0)</f>
        <v>Active</v>
      </c>
    </row>
    <row r="2041" spans="1:24" hidden="1" x14ac:dyDescent="0.3">
      <c r="A2041" t="s">
        <v>5071</v>
      </c>
      <c r="B2041" t="s">
        <v>4992</v>
      </c>
      <c r="C2041" t="s">
        <v>5049</v>
      </c>
      <c r="D2041" s="8" t="s">
        <v>1412</v>
      </c>
      <c r="E2041" t="s">
        <v>5044</v>
      </c>
      <c r="F2041" t="s">
        <v>4144</v>
      </c>
      <c r="G2041" t="s">
        <v>4111</v>
      </c>
      <c r="H2041" t="s">
        <v>4109</v>
      </c>
      <c r="I2041" t="s">
        <v>4638</v>
      </c>
      <c r="J2041" t="s">
        <v>1440</v>
      </c>
      <c r="K2041">
        <v>10</v>
      </c>
      <c r="L2041" s="2" t="s">
        <v>1412</v>
      </c>
      <c r="M2041" s="2">
        <f ca="1">Table1[[#This Row],[Cases]]*Table1[[#This Row],[Pack Size]]</f>
        <v>0</v>
      </c>
      <c r="N2041" s="1">
        <f ca="1">Table1[[#This Row],[Cases]]*Table1[[#This Row],[Pack Size]]</f>
        <v>1000</v>
      </c>
      <c r="O2041" s="1">
        <f>IFERROR(VLOOKUP(Table1[[#This Row],[SKU Code]],'SKU Size'!$G:$H,2,FALSE),0)*Table1[[#This Row],[Cases]]</f>
        <v>101545.48083547094</v>
      </c>
      <c r="P2041" t="str">
        <f t="shared" si="36"/>
        <v>D0478</v>
      </c>
      <c r="Q2041">
        <f>IFERROR(VLOOKUP(Table1[[#This Row],[Trim Distributor Code]],Sheet1!$N:$O,2,FALSE),0)</f>
        <v>3401085</v>
      </c>
      <c r="R2041" s="7">
        <f>IFERROR(VLOOKUP(Table1[[#This Row],[Salesflo AppUser Code]],HIE!$A:$B,2,FALSE),0)</f>
        <v>0</v>
      </c>
      <c r="S2041" s="7">
        <f>IFERROR(VLOOKUP(Table1[[#This Row],[Salesflo AppUser Code]],HIE!$A:$B,2,FALSE),0)</f>
        <v>0</v>
      </c>
      <c r="T2041" t="s">
        <v>2772</v>
      </c>
      <c r="U2041" s="7" t="s">
        <v>2907</v>
      </c>
      <c r="V2041" s="7" t="s">
        <v>1423</v>
      </c>
      <c r="W2041" s="7" t="s">
        <v>1431</v>
      </c>
      <c r="X2041" s="7" t="str">
        <f>IFERROR(VLOOKUP( Table1[[#This Row],[Trim Distributor Code]],Sheet1!$A:$J,10,FALSE),0)</f>
        <v>Active</v>
      </c>
    </row>
    <row r="2042" spans="1:24" hidden="1" x14ac:dyDescent="0.3">
      <c r="A2042" t="s">
        <v>5071</v>
      </c>
      <c r="B2042" t="s">
        <v>4992</v>
      </c>
      <c r="C2042" t="s">
        <v>5049</v>
      </c>
      <c r="D2042" s="8" t="s">
        <v>1412</v>
      </c>
      <c r="E2042" t="s">
        <v>5044</v>
      </c>
      <c r="F2042" t="s">
        <v>4144</v>
      </c>
      <c r="G2042" t="s">
        <v>4111</v>
      </c>
      <c r="H2042" t="s">
        <v>4113</v>
      </c>
      <c r="I2042" t="s">
        <v>4541</v>
      </c>
      <c r="J2042" t="s">
        <v>1656</v>
      </c>
      <c r="K2042">
        <v>5</v>
      </c>
      <c r="L2042" s="2" t="s">
        <v>1412</v>
      </c>
      <c r="M2042" s="2">
        <f ca="1">Table1[[#This Row],[Cases]]*Table1[[#This Row],[Pack Size]]</f>
        <v>0</v>
      </c>
      <c r="N2042" s="1">
        <f ca="1">Table1[[#This Row],[Cases]]*Table1[[#This Row],[Pack Size]]</f>
        <v>240</v>
      </c>
      <c r="O2042" s="1">
        <f>IFERROR(VLOOKUP(Table1[[#This Row],[SKU Code]],'SKU Size'!$G:$H,2,FALSE),0)*Table1[[#This Row],[Cases]]</f>
        <v>5019.5743795350445</v>
      </c>
      <c r="P2042" t="str">
        <f t="shared" si="36"/>
        <v>D0478</v>
      </c>
      <c r="Q2042">
        <f>IFERROR(VLOOKUP(Table1[[#This Row],[Trim Distributor Code]],Sheet1!$N:$O,2,FALSE),0)</f>
        <v>3401085</v>
      </c>
      <c r="R2042" s="7">
        <f>IFERROR(VLOOKUP(Table1[[#This Row],[Salesflo AppUser Code]],HIE!$A:$B,2,FALSE),0)</f>
        <v>0</v>
      </c>
      <c r="S2042" s="7">
        <f>IFERROR(VLOOKUP(Table1[[#This Row],[Salesflo AppUser Code]],HIE!$A:$B,2,FALSE),0)</f>
        <v>0</v>
      </c>
      <c r="T2042" t="s">
        <v>2772</v>
      </c>
      <c r="U2042" s="7" t="s">
        <v>2907</v>
      </c>
      <c r="V2042" s="7" t="s">
        <v>1632</v>
      </c>
      <c r="W2042" s="7" t="s">
        <v>1431</v>
      </c>
      <c r="X2042" s="7" t="str">
        <f>IFERROR(VLOOKUP( Table1[[#This Row],[Trim Distributor Code]],Sheet1!$A:$J,10,FALSE),0)</f>
        <v>Active</v>
      </c>
    </row>
    <row r="2043" spans="1:24" hidden="1" x14ac:dyDescent="0.3">
      <c r="A2043" t="s">
        <v>5071</v>
      </c>
      <c r="B2043" t="s">
        <v>4992</v>
      </c>
      <c r="C2043" t="s">
        <v>5049</v>
      </c>
      <c r="D2043" s="8" t="s">
        <v>1412</v>
      </c>
      <c r="E2043" t="s">
        <v>5044</v>
      </c>
      <c r="F2043" t="s">
        <v>4144</v>
      </c>
      <c r="G2043" t="s">
        <v>4107</v>
      </c>
      <c r="H2043" t="s">
        <v>1606</v>
      </c>
      <c r="I2043" t="s">
        <v>5003</v>
      </c>
      <c r="J2043" t="s">
        <v>1995</v>
      </c>
      <c r="K2043" s="1">
        <v>30</v>
      </c>
      <c r="L2043" s="1" t="s">
        <v>1412</v>
      </c>
      <c r="M2043" s="2">
        <f ca="1">Table1[[#This Row],[Cases]]*Table1[[#This Row],[Pack Size]]</f>
        <v>0</v>
      </c>
      <c r="N2043" s="1">
        <f ca="1">Table1[[#This Row],[Cases]]*Table1[[#This Row],[Pack Size]]</f>
        <v>5760</v>
      </c>
      <c r="O2043" s="1">
        <f>IFERROR(VLOOKUP(Table1[[#This Row],[SKU Code]],'SKU Size'!$G:$H,2,FALSE),0)*Table1[[#This Row],[Cases]]</f>
        <v>249175.24789350049</v>
      </c>
      <c r="P2043" t="str">
        <f t="shared" si="36"/>
        <v>D0478</v>
      </c>
      <c r="Q2043">
        <f>IFERROR(VLOOKUP(Table1[[#This Row],[Trim Distributor Code]],Sheet1!$N:$O,2,FALSE),0)</f>
        <v>3401085</v>
      </c>
      <c r="R2043" s="7">
        <f>IFERROR(VLOOKUP(Table1[[#This Row],[Salesflo AppUser Code]],HIE!$A:$B,2,FALSE),0)</f>
        <v>0</v>
      </c>
      <c r="S2043" s="7">
        <f>IFERROR(VLOOKUP(Table1[[#This Row],[Salesflo AppUser Code]],HIE!$A:$B,2,FALSE),0)</f>
        <v>0</v>
      </c>
      <c r="T2043" t="s">
        <v>2772</v>
      </c>
      <c r="U2043" s="7" t="s">
        <v>2907</v>
      </c>
      <c r="V2043" s="7" t="s">
        <v>1606</v>
      </c>
      <c r="W2043" s="7" t="s">
        <v>1867</v>
      </c>
      <c r="X2043" s="7" t="str">
        <f>IFERROR(VLOOKUP( Table1[[#This Row],[Trim Distributor Code]],Sheet1!$A:$J,10,FALSE),0)</f>
        <v>Active</v>
      </c>
    </row>
    <row r="2044" spans="1:24" hidden="1" x14ac:dyDescent="0.3">
      <c r="A2044" t="s">
        <v>5071</v>
      </c>
      <c r="B2044" t="s">
        <v>4992</v>
      </c>
      <c r="C2044" t="s">
        <v>5049</v>
      </c>
      <c r="D2044" s="8" t="s">
        <v>1412</v>
      </c>
      <c r="E2044" t="s">
        <v>5044</v>
      </c>
      <c r="F2044" t="s">
        <v>4144</v>
      </c>
      <c r="G2044" t="s">
        <v>2542</v>
      </c>
      <c r="H2044" t="s">
        <v>4390</v>
      </c>
      <c r="I2044" t="s">
        <v>4843</v>
      </c>
      <c r="J2044" t="s">
        <v>2543</v>
      </c>
      <c r="K2044">
        <v>1</v>
      </c>
      <c r="L2044" s="2" t="s">
        <v>1412</v>
      </c>
      <c r="M2044" s="2">
        <f ca="1">Table1[[#This Row],[Cases]]*Table1[[#This Row],[Pack Size]]</f>
        <v>0</v>
      </c>
      <c r="N2044" s="1">
        <f ca="1">Table1[[#This Row],[Cases]]*Table1[[#This Row],[Pack Size]]</f>
        <v>480</v>
      </c>
      <c r="O2044" s="1">
        <f>IFERROR(VLOOKUP(Table1[[#This Row],[SKU Code]],'SKU Size'!$G:$H,2,FALSE),0)*Table1[[#This Row],[Cases]]</f>
        <v>4992.9853477751767</v>
      </c>
      <c r="P2044" t="str">
        <f t="shared" si="36"/>
        <v>D0478</v>
      </c>
      <c r="Q2044">
        <f>IFERROR(VLOOKUP(Table1[[#This Row],[Trim Distributor Code]],Sheet1!$N:$O,2,FALSE),0)</f>
        <v>3401085</v>
      </c>
      <c r="R2044" s="7">
        <f>IFERROR(VLOOKUP(Table1[[#This Row],[Salesflo AppUser Code]],HIE!$A:$B,2,FALSE),0)</f>
        <v>0</v>
      </c>
      <c r="S2044" s="7">
        <f>IFERROR(VLOOKUP(Table1[[#This Row],[Salesflo AppUser Code]],HIE!$A:$B,2,FALSE),0)</f>
        <v>0</v>
      </c>
      <c r="T2044" t="s">
        <v>2772</v>
      </c>
      <c r="U2044" s="7" t="s">
        <v>2907</v>
      </c>
      <c r="V2044" s="7" t="s">
        <v>2268</v>
      </c>
      <c r="W2044" s="7" t="s">
        <v>2542</v>
      </c>
      <c r="X2044" s="7" t="str">
        <f>IFERROR(VLOOKUP( Table1[[#This Row],[Trim Distributor Code]],Sheet1!$A:$J,10,FALSE),0)</f>
        <v>Active</v>
      </c>
    </row>
    <row r="2045" spans="1:24" hidden="1" x14ac:dyDescent="0.3">
      <c r="A2045" t="s">
        <v>5071</v>
      </c>
      <c r="B2045" t="s">
        <v>4061</v>
      </c>
      <c r="C2045" t="s">
        <v>5050</v>
      </c>
      <c r="D2045" s="8" t="s">
        <v>1412</v>
      </c>
      <c r="E2045" t="s">
        <v>5051</v>
      </c>
      <c r="F2045" t="s">
        <v>3751</v>
      </c>
      <c r="G2045" t="s">
        <v>4521</v>
      </c>
      <c r="H2045" t="s">
        <v>4106</v>
      </c>
      <c r="I2045" t="s">
        <v>4538</v>
      </c>
      <c r="J2045" t="s">
        <v>11</v>
      </c>
      <c r="K2045">
        <v>100</v>
      </c>
      <c r="L2045" s="2" t="s">
        <v>1412</v>
      </c>
      <c r="M2045" s="2">
        <f ca="1">Table1[[#This Row],[Cases]]*Table1[[#This Row],[Pack Size]]</f>
        <v>0</v>
      </c>
      <c r="N2045" s="1">
        <f ca="1">Table1[[#This Row],[Cases]]*Table1[[#This Row],[Pack Size]]</f>
        <v>35200</v>
      </c>
      <c r="O2045" s="1">
        <f>IFERROR(VLOOKUP(Table1[[#This Row],[SKU Code]],'SKU Size'!$G:$H,2,FALSE),0)*Table1[[#This Row],[Cases]]</f>
        <v>876474.82321539079</v>
      </c>
      <c r="P2045" t="str">
        <f t="shared" si="36"/>
        <v>D0419</v>
      </c>
      <c r="Q2045" t="str">
        <f>IFERROR(VLOOKUP(Table1[[#This Row],[Trim Distributor Code]],Sheet1!$N:$O,2,FALSE),0)</f>
        <v>D0134</v>
      </c>
      <c r="R2045" s="7" t="str">
        <f>IFERROR(VLOOKUP(Table1[[#This Row],[Salesflo AppUser Code]],HIE!$A:$B,2,FALSE),0)</f>
        <v>Active</v>
      </c>
      <c r="S2045" s="7" t="str">
        <f>IFERROR(VLOOKUP(Table1[[#This Row],[Salesflo AppUser Code]],HIE!$A:$B,2,FALSE),0)</f>
        <v>Active</v>
      </c>
      <c r="T2045" t="s">
        <v>2772</v>
      </c>
      <c r="U2045" s="7" t="s">
        <v>2907</v>
      </c>
      <c r="V2045" s="7" t="s">
        <v>1444</v>
      </c>
      <c r="W2045" s="7" t="s">
        <v>1688</v>
      </c>
      <c r="X2045" s="7" t="str">
        <f>IFERROR(VLOOKUP( Table1[[#This Row],[Trim Distributor Code]],Sheet1!$A:$J,10,FALSE),0)</f>
        <v>Active</v>
      </c>
    </row>
    <row r="2046" spans="1:24" hidden="1" x14ac:dyDescent="0.3">
      <c r="A2046" t="s">
        <v>5071</v>
      </c>
      <c r="B2046" t="s">
        <v>4061</v>
      </c>
      <c r="C2046" t="s">
        <v>5050</v>
      </c>
      <c r="D2046" s="8" t="s">
        <v>1412</v>
      </c>
      <c r="E2046" t="s">
        <v>5051</v>
      </c>
      <c r="F2046" t="s">
        <v>5052</v>
      </c>
      <c r="G2046" t="s">
        <v>4108</v>
      </c>
      <c r="H2046" t="s">
        <v>4109</v>
      </c>
      <c r="I2046" t="s">
        <v>4566</v>
      </c>
      <c r="J2046" t="s">
        <v>13</v>
      </c>
      <c r="K2046">
        <v>1</v>
      </c>
      <c r="L2046" s="2" t="s">
        <v>1412</v>
      </c>
      <c r="M2046" s="2">
        <f ca="1">Table1[[#This Row],[Cases]]*Table1[[#This Row],[Pack Size]]</f>
        <v>0</v>
      </c>
      <c r="N2046" s="1">
        <f ca="1">Table1[[#This Row],[Cases]]*Table1[[#This Row],[Pack Size]]</f>
        <v>100</v>
      </c>
      <c r="O2046" s="1">
        <f>IFERROR(VLOOKUP(Table1[[#This Row],[SKU Code]],'SKU Size'!$G:$H,2,FALSE),0)*Table1[[#This Row],[Cases]]</f>
        <v>10568.674059304707</v>
      </c>
      <c r="P2046" t="str">
        <f t="shared" si="36"/>
        <v>D0419</v>
      </c>
      <c r="Q2046" t="str">
        <f>IFERROR(VLOOKUP(Table1[[#This Row],[Trim Distributor Code]],Sheet1!$N:$O,2,FALSE),0)</f>
        <v>D0134</v>
      </c>
      <c r="R2046" s="7" t="str">
        <f>IFERROR(VLOOKUP(Table1[[#This Row],[Salesflo AppUser Code]],HIE!$A:$B,2,FALSE),0)</f>
        <v>Active</v>
      </c>
      <c r="S2046" s="7" t="str">
        <f>IFERROR(VLOOKUP(Table1[[#This Row],[Salesflo AppUser Code]],HIE!$A:$B,2,FALSE),0)</f>
        <v>Active</v>
      </c>
      <c r="T2046" t="s">
        <v>2772</v>
      </c>
      <c r="U2046" s="7" t="s">
        <v>2907</v>
      </c>
      <c r="V2046" s="7" t="s">
        <v>1423</v>
      </c>
      <c r="W2046" s="7" t="s">
        <v>1659</v>
      </c>
      <c r="X2046" s="7" t="str">
        <f>IFERROR(VLOOKUP( Table1[[#This Row],[Trim Distributor Code]],Sheet1!$A:$J,10,FALSE),0)</f>
        <v>Active</v>
      </c>
    </row>
    <row r="2047" spans="1:24" hidden="1" x14ac:dyDescent="0.3">
      <c r="A2047" t="s">
        <v>5071</v>
      </c>
      <c r="B2047" t="s">
        <v>4061</v>
      </c>
      <c r="C2047" t="s">
        <v>5050</v>
      </c>
      <c r="D2047" s="8" t="s">
        <v>1412</v>
      </c>
      <c r="E2047" t="s">
        <v>5051</v>
      </c>
      <c r="F2047" t="s">
        <v>5052</v>
      </c>
      <c r="G2047" t="s">
        <v>4110</v>
      </c>
      <c r="H2047" t="s">
        <v>4109</v>
      </c>
      <c r="I2047" t="s">
        <v>4539</v>
      </c>
      <c r="J2047" t="s">
        <v>1682</v>
      </c>
      <c r="K2047">
        <v>1</v>
      </c>
      <c r="L2047" s="2" t="s">
        <v>1412</v>
      </c>
      <c r="M2047" s="2">
        <f ca="1">Table1[[#This Row],[Cases]]*Table1[[#This Row],[Pack Size]]</f>
        <v>0</v>
      </c>
      <c r="N2047" s="1">
        <f ca="1">Table1[[#This Row],[Cases]]*Table1[[#This Row],[Pack Size]]</f>
        <v>100</v>
      </c>
      <c r="O2047" s="1">
        <f>IFERROR(VLOOKUP(Table1[[#This Row],[SKU Code]],'SKU Size'!$G:$H,2,FALSE),0)*Table1[[#This Row],[Cases]]</f>
        <v>7547.1347355163707</v>
      </c>
      <c r="P2047" t="str">
        <f t="shared" si="36"/>
        <v>D0419</v>
      </c>
      <c r="Q2047" t="str">
        <f>IFERROR(VLOOKUP(Table1[[#This Row],[Trim Distributor Code]],Sheet1!$N:$O,2,FALSE),0)</f>
        <v>D0134</v>
      </c>
      <c r="R2047" s="7" t="str">
        <f>IFERROR(VLOOKUP(Table1[[#This Row],[Salesflo AppUser Code]],HIE!$A:$B,2,FALSE),0)</f>
        <v>Active</v>
      </c>
      <c r="S2047" s="7" t="str">
        <f>IFERROR(VLOOKUP(Table1[[#This Row],[Salesflo AppUser Code]],HIE!$A:$B,2,FALSE),0)</f>
        <v>Active</v>
      </c>
      <c r="T2047" t="s">
        <v>2772</v>
      </c>
      <c r="U2047" s="7" t="s">
        <v>2907</v>
      </c>
      <c r="V2047" s="7" t="s">
        <v>1423</v>
      </c>
      <c r="W2047" s="7" t="s">
        <v>1679</v>
      </c>
      <c r="X2047" s="7" t="str">
        <f>IFERROR(VLOOKUP( Table1[[#This Row],[Trim Distributor Code]],Sheet1!$A:$J,10,FALSE),0)</f>
        <v>Active</v>
      </c>
    </row>
    <row r="2048" spans="1:24" hidden="1" x14ac:dyDescent="0.3">
      <c r="A2048" t="s">
        <v>5071</v>
      </c>
      <c r="B2048" t="s">
        <v>4061</v>
      </c>
      <c r="C2048" t="s">
        <v>5050</v>
      </c>
      <c r="D2048" s="8" t="s">
        <v>1412</v>
      </c>
      <c r="E2048" t="s">
        <v>5051</v>
      </c>
      <c r="F2048" t="s">
        <v>5052</v>
      </c>
      <c r="G2048" t="s">
        <v>4111</v>
      </c>
      <c r="H2048" t="s">
        <v>4109</v>
      </c>
      <c r="I2048" t="s">
        <v>4638</v>
      </c>
      <c r="J2048" t="s">
        <v>1440</v>
      </c>
      <c r="K2048">
        <v>5</v>
      </c>
      <c r="L2048" s="2" t="s">
        <v>1412</v>
      </c>
      <c r="M2048" s="2">
        <f ca="1">Table1[[#This Row],[Cases]]*Table1[[#This Row],[Pack Size]]</f>
        <v>0</v>
      </c>
      <c r="N2048" s="1">
        <f ca="1">Table1[[#This Row],[Cases]]*Table1[[#This Row],[Pack Size]]</f>
        <v>500</v>
      </c>
      <c r="O2048" s="1">
        <f>IFERROR(VLOOKUP(Table1[[#This Row],[SKU Code]],'SKU Size'!$G:$H,2,FALSE),0)*Table1[[#This Row],[Cases]]</f>
        <v>50772.740417735469</v>
      </c>
      <c r="P2048" t="str">
        <f t="shared" ref="P2048:P2091" si="37">TRIM(E2048)</f>
        <v>D0419</v>
      </c>
      <c r="Q2048" t="str">
        <f>IFERROR(VLOOKUP(Table1[[#This Row],[Trim Distributor Code]],Sheet1!$N:$O,2,FALSE),0)</f>
        <v>D0134</v>
      </c>
      <c r="R2048" s="7" t="str">
        <f>IFERROR(VLOOKUP(Table1[[#This Row],[Salesflo AppUser Code]],HIE!$A:$B,2,FALSE),0)</f>
        <v>Active</v>
      </c>
      <c r="S2048" s="7" t="str">
        <f>IFERROR(VLOOKUP(Table1[[#This Row],[Salesflo AppUser Code]],HIE!$A:$B,2,FALSE),0)</f>
        <v>Active</v>
      </c>
      <c r="T2048" t="s">
        <v>2772</v>
      </c>
      <c r="U2048" s="7" t="s">
        <v>2907</v>
      </c>
      <c r="V2048" s="7" t="s">
        <v>1423</v>
      </c>
      <c r="W2048" s="7" t="s">
        <v>1431</v>
      </c>
      <c r="X2048" s="7" t="str">
        <f>IFERROR(VLOOKUP( Table1[[#This Row],[Trim Distributor Code]],Sheet1!$A:$J,10,FALSE),0)</f>
        <v>Active</v>
      </c>
    </row>
    <row r="2049" spans="1:24" hidden="1" x14ac:dyDescent="0.3">
      <c r="A2049" t="s">
        <v>5071</v>
      </c>
      <c r="B2049" t="s">
        <v>4061</v>
      </c>
      <c r="C2049" t="s">
        <v>5050</v>
      </c>
      <c r="D2049" s="8" t="s">
        <v>1412</v>
      </c>
      <c r="E2049" t="s">
        <v>5051</v>
      </c>
      <c r="F2049" t="s">
        <v>5052</v>
      </c>
      <c r="G2049" t="s">
        <v>4111</v>
      </c>
      <c r="H2049" t="s">
        <v>4113</v>
      </c>
      <c r="I2049" t="s">
        <v>4541</v>
      </c>
      <c r="J2049" t="s">
        <v>1656</v>
      </c>
      <c r="K2049">
        <v>5</v>
      </c>
      <c r="L2049" s="2" t="s">
        <v>1412</v>
      </c>
      <c r="M2049" s="2">
        <f ca="1">Table1[[#This Row],[Cases]]*Table1[[#This Row],[Pack Size]]</f>
        <v>0</v>
      </c>
      <c r="N2049" s="1">
        <f ca="1">Table1[[#This Row],[Cases]]*Table1[[#This Row],[Pack Size]]</f>
        <v>240</v>
      </c>
      <c r="O2049" s="1">
        <f>IFERROR(VLOOKUP(Table1[[#This Row],[SKU Code]],'SKU Size'!$G:$H,2,FALSE),0)*Table1[[#This Row],[Cases]]</f>
        <v>5019.5743795350445</v>
      </c>
      <c r="P2049" t="str">
        <f t="shared" si="37"/>
        <v>D0419</v>
      </c>
      <c r="Q2049" t="str">
        <f>IFERROR(VLOOKUP(Table1[[#This Row],[Trim Distributor Code]],Sheet1!$N:$O,2,FALSE),0)</f>
        <v>D0134</v>
      </c>
      <c r="R2049" s="7" t="str">
        <f>IFERROR(VLOOKUP(Table1[[#This Row],[Salesflo AppUser Code]],HIE!$A:$B,2,FALSE),0)</f>
        <v>Active</v>
      </c>
      <c r="S2049" s="7" t="str">
        <f>IFERROR(VLOOKUP(Table1[[#This Row],[Salesflo AppUser Code]],HIE!$A:$B,2,FALSE),0)</f>
        <v>Active</v>
      </c>
      <c r="T2049" t="s">
        <v>2772</v>
      </c>
      <c r="U2049" s="7" t="s">
        <v>2907</v>
      </c>
      <c r="V2049" s="7" t="s">
        <v>1632</v>
      </c>
      <c r="W2049" s="7" t="s">
        <v>1431</v>
      </c>
      <c r="X2049" s="7" t="str">
        <f>IFERROR(VLOOKUP( Table1[[#This Row],[Trim Distributor Code]],Sheet1!$A:$J,10,FALSE),0)</f>
        <v>Active</v>
      </c>
    </row>
    <row r="2050" spans="1:24" hidden="1" x14ac:dyDescent="0.3">
      <c r="A2050" t="s">
        <v>5071</v>
      </c>
      <c r="B2050" t="s">
        <v>4061</v>
      </c>
      <c r="C2050" t="s">
        <v>5050</v>
      </c>
      <c r="D2050" s="8" t="s">
        <v>1412</v>
      </c>
      <c r="E2050" t="s">
        <v>5051</v>
      </c>
      <c r="F2050" t="s">
        <v>5052</v>
      </c>
      <c r="G2050" t="s">
        <v>4107</v>
      </c>
      <c r="H2050" t="s">
        <v>1606</v>
      </c>
      <c r="I2050" t="s">
        <v>5003</v>
      </c>
      <c r="J2050" t="s">
        <v>1995</v>
      </c>
      <c r="K2050">
        <v>30</v>
      </c>
      <c r="L2050" s="2" t="s">
        <v>1412</v>
      </c>
      <c r="M2050" s="2">
        <f ca="1">Table1[[#This Row],[Cases]]*Table1[[#This Row],[Pack Size]]</f>
        <v>0</v>
      </c>
      <c r="N2050" s="1">
        <f ca="1">Table1[[#This Row],[Cases]]*Table1[[#This Row],[Pack Size]]</f>
        <v>5760</v>
      </c>
      <c r="O2050" s="1">
        <f>IFERROR(VLOOKUP(Table1[[#This Row],[SKU Code]],'SKU Size'!$G:$H,2,FALSE),0)*Table1[[#This Row],[Cases]]</f>
        <v>249175.24789350049</v>
      </c>
      <c r="P2050" t="str">
        <f t="shared" si="37"/>
        <v>D0419</v>
      </c>
      <c r="Q2050" t="str">
        <f>IFERROR(VLOOKUP(Table1[[#This Row],[Trim Distributor Code]],Sheet1!$N:$O,2,FALSE),0)</f>
        <v>D0134</v>
      </c>
      <c r="R2050" s="7" t="str">
        <f>IFERROR(VLOOKUP(Table1[[#This Row],[Salesflo AppUser Code]],HIE!$A:$B,2,FALSE),0)</f>
        <v>Active</v>
      </c>
      <c r="S2050" s="7" t="str">
        <f>IFERROR(VLOOKUP(Table1[[#This Row],[Salesflo AppUser Code]],HIE!$A:$B,2,FALSE),0)</f>
        <v>Active</v>
      </c>
      <c r="T2050" t="s">
        <v>2772</v>
      </c>
      <c r="U2050" s="7" t="s">
        <v>2907</v>
      </c>
      <c r="V2050" s="7" t="s">
        <v>1606</v>
      </c>
      <c r="W2050" s="7" t="s">
        <v>1867</v>
      </c>
      <c r="X2050" s="7" t="str">
        <f>IFERROR(VLOOKUP( Table1[[#This Row],[Trim Distributor Code]],Sheet1!$A:$J,10,FALSE),0)</f>
        <v>Active</v>
      </c>
    </row>
    <row r="2051" spans="1:24" hidden="1" x14ac:dyDescent="0.3">
      <c r="A2051" t="s">
        <v>5071</v>
      </c>
      <c r="B2051" t="s">
        <v>4061</v>
      </c>
      <c r="C2051" t="s">
        <v>5050</v>
      </c>
      <c r="D2051" s="8" t="s">
        <v>1412</v>
      </c>
      <c r="E2051" t="s">
        <v>5051</v>
      </c>
      <c r="F2051" t="s">
        <v>5052</v>
      </c>
      <c r="G2051" t="s">
        <v>1422</v>
      </c>
      <c r="H2051" t="s">
        <v>4360</v>
      </c>
      <c r="I2051" t="s">
        <v>4645</v>
      </c>
      <c r="J2051" t="s">
        <v>4271</v>
      </c>
      <c r="K2051">
        <v>2</v>
      </c>
      <c r="L2051" s="2" t="s">
        <v>1412</v>
      </c>
      <c r="M2051" s="2">
        <f ca="1">Table1[[#This Row],[Cases]]*Table1[[#This Row],[Pack Size]]</f>
        <v>0</v>
      </c>
      <c r="N2051" s="1">
        <f ca="1">Table1[[#This Row],[Cases]]*Table1[[#This Row],[Pack Size]]</f>
        <v>192</v>
      </c>
      <c r="O2051" s="1">
        <f>IFERROR(VLOOKUP(Table1[[#This Row],[SKU Code]],'SKU Size'!$G:$H,2,FALSE),0)*Table1[[#This Row],[Cases]]</f>
        <v>0</v>
      </c>
      <c r="P2051" t="str">
        <f t="shared" si="37"/>
        <v>D0419</v>
      </c>
      <c r="Q2051" t="str">
        <f>IFERROR(VLOOKUP(Table1[[#This Row],[Trim Distributor Code]],Sheet1!$N:$O,2,FALSE),0)</f>
        <v>D0134</v>
      </c>
      <c r="R2051" s="7" t="str">
        <f>IFERROR(VLOOKUP(Table1[[#This Row],[Salesflo AppUser Code]],HIE!$A:$B,2,FALSE),0)</f>
        <v>Active</v>
      </c>
      <c r="S2051" s="7" t="str">
        <f>IFERROR(VLOOKUP(Table1[[#This Row],[Salesflo AppUser Code]],HIE!$A:$B,2,FALSE),0)</f>
        <v>Active</v>
      </c>
      <c r="T2051" t="s">
        <v>2772</v>
      </c>
      <c r="U2051" s="7" t="s">
        <v>2907</v>
      </c>
      <c r="V2051" s="7" t="s">
        <v>4360</v>
      </c>
      <c r="W2051" s="7" t="s">
        <v>1422</v>
      </c>
      <c r="X2051" s="7" t="str">
        <f>IFERROR(VLOOKUP( Table1[[#This Row],[Trim Distributor Code]],Sheet1!$A:$J,10,FALSE),0)</f>
        <v>Active</v>
      </c>
    </row>
    <row r="2052" spans="1:24" hidden="1" x14ac:dyDescent="0.3">
      <c r="A2052" t="s">
        <v>5071</v>
      </c>
      <c r="B2052" t="s">
        <v>4061</v>
      </c>
      <c r="C2052" t="s">
        <v>5050</v>
      </c>
      <c r="D2052" s="8" t="s">
        <v>1412</v>
      </c>
      <c r="E2052" t="s">
        <v>5051</v>
      </c>
      <c r="F2052" t="s">
        <v>5052</v>
      </c>
      <c r="G2052" t="s">
        <v>2542</v>
      </c>
      <c r="H2052" t="s">
        <v>4390</v>
      </c>
      <c r="I2052" t="s">
        <v>4843</v>
      </c>
      <c r="J2052" t="s">
        <v>2543</v>
      </c>
      <c r="K2052">
        <v>1</v>
      </c>
      <c r="L2052" s="2" t="s">
        <v>1412</v>
      </c>
      <c r="M2052" s="2">
        <f ca="1">Table1[[#This Row],[Cases]]*Table1[[#This Row],[Pack Size]]</f>
        <v>0</v>
      </c>
      <c r="N2052" s="1">
        <f ca="1">Table1[[#This Row],[Cases]]*Table1[[#This Row],[Pack Size]]</f>
        <v>480</v>
      </c>
      <c r="O2052" s="1">
        <f>IFERROR(VLOOKUP(Table1[[#This Row],[SKU Code]],'SKU Size'!$G:$H,2,FALSE),0)*Table1[[#This Row],[Cases]]</f>
        <v>4992.9853477751767</v>
      </c>
      <c r="P2052" t="str">
        <f t="shared" si="37"/>
        <v>D0419</v>
      </c>
      <c r="Q2052" t="str">
        <f>IFERROR(VLOOKUP(Table1[[#This Row],[Trim Distributor Code]],Sheet1!$N:$O,2,FALSE),0)</f>
        <v>D0134</v>
      </c>
      <c r="R2052" s="7" t="str">
        <f>IFERROR(VLOOKUP(Table1[[#This Row],[Salesflo AppUser Code]],HIE!$A:$B,2,FALSE),0)</f>
        <v>Active</v>
      </c>
      <c r="S2052" s="7" t="str">
        <f>IFERROR(VLOOKUP(Table1[[#This Row],[Salesflo AppUser Code]],HIE!$A:$B,2,FALSE),0)</f>
        <v>Active</v>
      </c>
      <c r="T2052" t="s">
        <v>2772</v>
      </c>
      <c r="U2052" s="7" t="s">
        <v>2907</v>
      </c>
      <c r="V2052" s="7" t="s">
        <v>2268</v>
      </c>
      <c r="W2052" s="7" t="s">
        <v>2542</v>
      </c>
      <c r="X2052" s="7" t="str">
        <f>IFERROR(VLOOKUP( Table1[[#This Row],[Trim Distributor Code]],Sheet1!$A:$J,10,FALSE),0)</f>
        <v>Active</v>
      </c>
    </row>
    <row r="2053" spans="1:24" hidden="1" x14ac:dyDescent="0.3">
      <c r="A2053" t="s">
        <v>5071</v>
      </c>
      <c r="B2053" t="s">
        <v>4993</v>
      </c>
      <c r="C2053" t="s">
        <v>5053</v>
      </c>
      <c r="D2053" s="8" t="s">
        <v>1412</v>
      </c>
      <c r="E2053" t="s">
        <v>5044</v>
      </c>
      <c r="F2053" t="s">
        <v>4144</v>
      </c>
      <c r="G2053" t="s">
        <v>4521</v>
      </c>
      <c r="H2053" t="s">
        <v>4106</v>
      </c>
      <c r="I2053" t="s">
        <v>4538</v>
      </c>
      <c r="J2053" t="s">
        <v>11</v>
      </c>
      <c r="K2053">
        <v>100</v>
      </c>
      <c r="L2053" s="2" t="s">
        <v>1412</v>
      </c>
      <c r="M2053" s="2">
        <f ca="1">Table1[[#This Row],[Cases]]*Table1[[#This Row],[Pack Size]]</f>
        <v>0</v>
      </c>
      <c r="N2053" s="1">
        <f ca="1">Table1[[#This Row],[Cases]]*Table1[[#This Row],[Pack Size]]</f>
        <v>35200</v>
      </c>
      <c r="O2053" s="1">
        <f>IFERROR(VLOOKUP(Table1[[#This Row],[SKU Code]],'SKU Size'!$G:$H,2,FALSE),0)*Table1[[#This Row],[Cases]]</f>
        <v>876474.82321539079</v>
      </c>
      <c r="P2053" t="str">
        <f t="shared" si="37"/>
        <v>D0478</v>
      </c>
      <c r="Q2053">
        <f>IFERROR(VLOOKUP(Table1[[#This Row],[Trim Distributor Code]],Sheet1!$N:$O,2,FALSE),0)</f>
        <v>3401085</v>
      </c>
      <c r="R2053" s="7">
        <f>IFERROR(VLOOKUP(Table1[[#This Row],[Salesflo AppUser Code]],HIE!$A:$B,2,FALSE),0)</f>
        <v>0</v>
      </c>
      <c r="S2053" s="7">
        <f>IFERROR(VLOOKUP(Table1[[#This Row],[Salesflo AppUser Code]],HIE!$A:$B,2,FALSE),0)</f>
        <v>0</v>
      </c>
      <c r="T2053" t="s">
        <v>2772</v>
      </c>
      <c r="U2053" s="7" t="s">
        <v>2907</v>
      </c>
      <c r="V2053" s="7" t="s">
        <v>1444</v>
      </c>
      <c r="W2053" s="7" t="s">
        <v>1688</v>
      </c>
      <c r="X2053" s="7" t="str">
        <f>IFERROR(VLOOKUP( Table1[[#This Row],[Trim Distributor Code]],Sheet1!$A:$J,10,FALSE),0)</f>
        <v>Active</v>
      </c>
    </row>
    <row r="2054" spans="1:24" hidden="1" x14ac:dyDescent="0.3">
      <c r="A2054" t="s">
        <v>5071</v>
      </c>
      <c r="B2054" t="s">
        <v>4993</v>
      </c>
      <c r="C2054" t="s">
        <v>5054</v>
      </c>
      <c r="D2054" s="8" t="s">
        <v>1412</v>
      </c>
      <c r="E2054" t="s">
        <v>5044</v>
      </c>
      <c r="F2054" t="s">
        <v>4144</v>
      </c>
      <c r="G2054" t="s">
        <v>4107</v>
      </c>
      <c r="H2054" t="s">
        <v>4106</v>
      </c>
      <c r="I2054" t="s">
        <v>4747</v>
      </c>
      <c r="J2054" t="s">
        <v>1954</v>
      </c>
      <c r="K2054">
        <v>35</v>
      </c>
      <c r="L2054" s="2" t="s">
        <v>1412</v>
      </c>
      <c r="M2054" s="2">
        <f ca="1">Table1[[#This Row],[Cases]]*Table1[[#This Row],[Pack Size]]</f>
        <v>0</v>
      </c>
      <c r="N2054" s="1">
        <f ca="1">Table1[[#This Row],[Cases]]*Table1[[#This Row],[Pack Size]]</f>
        <v>10080</v>
      </c>
      <c r="O2054" s="1">
        <f>IFERROR(VLOOKUP(Table1[[#This Row],[SKU Code]],'SKU Size'!$G:$H,2,FALSE),0)*Table1[[#This Row],[Cases]]</f>
        <v>287077.00234199711</v>
      </c>
      <c r="P2054" t="str">
        <f t="shared" si="37"/>
        <v>D0478</v>
      </c>
      <c r="Q2054">
        <f>IFERROR(VLOOKUP(Table1[[#This Row],[Trim Distributor Code]],Sheet1!$N:$O,2,FALSE),0)</f>
        <v>3401085</v>
      </c>
      <c r="R2054" s="7">
        <f>IFERROR(VLOOKUP(Table1[[#This Row],[Salesflo AppUser Code]],HIE!$A:$B,2,FALSE),0)</f>
        <v>0</v>
      </c>
      <c r="S2054" s="7">
        <f>IFERROR(VLOOKUP(Table1[[#This Row],[Salesflo AppUser Code]],HIE!$A:$B,2,FALSE),0)</f>
        <v>0</v>
      </c>
      <c r="T2054" t="s">
        <v>2772</v>
      </c>
      <c r="U2054" s="7" t="s">
        <v>2907</v>
      </c>
      <c r="V2054" s="7" t="s">
        <v>1444</v>
      </c>
      <c r="W2054" s="7" t="s">
        <v>1867</v>
      </c>
      <c r="X2054" s="7" t="str">
        <f>IFERROR(VLOOKUP( Table1[[#This Row],[Trim Distributor Code]],Sheet1!$A:$J,10,FALSE),0)</f>
        <v>Active</v>
      </c>
    </row>
    <row r="2055" spans="1:24" hidden="1" x14ac:dyDescent="0.3">
      <c r="A2055" t="s">
        <v>5071</v>
      </c>
      <c r="B2055" t="s">
        <v>4993</v>
      </c>
      <c r="C2055" t="s">
        <v>5054</v>
      </c>
      <c r="D2055" s="8" t="s">
        <v>1412</v>
      </c>
      <c r="E2055" t="s">
        <v>5044</v>
      </c>
      <c r="F2055" t="s">
        <v>4144</v>
      </c>
      <c r="G2055" t="s">
        <v>4108</v>
      </c>
      <c r="H2055" t="s">
        <v>4109</v>
      </c>
      <c r="I2055" t="s">
        <v>4566</v>
      </c>
      <c r="J2055" t="s">
        <v>13</v>
      </c>
      <c r="K2055">
        <v>2</v>
      </c>
      <c r="L2055" s="2" t="s">
        <v>1412</v>
      </c>
      <c r="M2055" s="2">
        <f ca="1">Table1[[#This Row],[Cases]]*Table1[[#This Row],[Pack Size]]</f>
        <v>0</v>
      </c>
      <c r="N2055" s="1">
        <f ca="1">Table1[[#This Row],[Cases]]*Table1[[#This Row],[Pack Size]]</f>
        <v>200</v>
      </c>
      <c r="O2055" s="1">
        <f>IFERROR(VLOOKUP(Table1[[#This Row],[SKU Code]],'SKU Size'!$G:$H,2,FALSE),0)*Table1[[#This Row],[Cases]]</f>
        <v>21137.348118609414</v>
      </c>
      <c r="P2055" t="str">
        <f t="shared" si="37"/>
        <v>D0478</v>
      </c>
      <c r="Q2055">
        <f>IFERROR(VLOOKUP(Table1[[#This Row],[Trim Distributor Code]],Sheet1!$N:$O,2,FALSE),0)</f>
        <v>3401085</v>
      </c>
      <c r="R2055" s="7">
        <f>IFERROR(VLOOKUP(Table1[[#This Row],[Salesflo AppUser Code]],HIE!$A:$B,2,FALSE),0)</f>
        <v>0</v>
      </c>
      <c r="S2055" s="7">
        <f>IFERROR(VLOOKUP(Table1[[#This Row],[Salesflo AppUser Code]],HIE!$A:$B,2,FALSE),0)</f>
        <v>0</v>
      </c>
      <c r="T2055" t="s">
        <v>2772</v>
      </c>
      <c r="U2055" s="7" t="s">
        <v>2907</v>
      </c>
      <c r="V2055" s="7" t="s">
        <v>1423</v>
      </c>
      <c r="W2055" s="7" t="s">
        <v>1659</v>
      </c>
      <c r="X2055" s="7" t="str">
        <f>IFERROR(VLOOKUP( Table1[[#This Row],[Trim Distributor Code]],Sheet1!$A:$J,10,FALSE),0)</f>
        <v>Active</v>
      </c>
    </row>
    <row r="2056" spans="1:24" hidden="1" x14ac:dyDescent="0.3">
      <c r="A2056" t="s">
        <v>5071</v>
      </c>
      <c r="B2056" t="s">
        <v>4993</v>
      </c>
      <c r="C2056" t="s">
        <v>5054</v>
      </c>
      <c r="D2056" s="8" t="s">
        <v>1412</v>
      </c>
      <c r="E2056" t="s">
        <v>5044</v>
      </c>
      <c r="F2056" t="s">
        <v>4144</v>
      </c>
      <c r="G2056" t="s">
        <v>4110</v>
      </c>
      <c r="H2056" t="s">
        <v>4109</v>
      </c>
      <c r="I2056" t="s">
        <v>4539</v>
      </c>
      <c r="J2056" t="s">
        <v>1682</v>
      </c>
      <c r="K2056">
        <v>1</v>
      </c>
      <c r="L2056" s="2" t="s">
        <v>1412</v>
      </c>
      <c r="M2056" s="2">
        <f ca="1">Table1[[#This Row],[Cases]]*Table1[[#This Row],[Pack Size]]</f>
        <v>0</v>
      </c>
      <c r="N2056" s="1">
        <f ca="1">Table1[[#This Row],[Cases]]*Table1[[#This Row],[Pack Size]]</f>
        <v>100</v>
      </c>
      <c r="O2056" s="1">
        <f>IFERROR(VLOOKUP(Table1[[#This Row],[SKU Code]],'SKU Size'!$G:$H,2,FALSE),0)*Table1[[#This Row],[Cases]]</f>
        <v>7547.1347355163707</v>
      </c>
      <c r="P2056" t="str">
        <f t="shared" si="37"/>
        <v>D0478</v>
      </c>
      <c r="Q2056">
        <f>IFERROR(VLOOKUP(Table1[[#This Row],[Trim Distributor Code]],Sheet1!$N:$O,2,FALSE),0)</f>
        <v>3401085</v>
      </c>
      <c r="R2056" s="7">
        <f>IFERROR(VLOOKUP(Table1[[#This Row],[Salesflo AppUser Code]],HIE!$A:$B,2,FALSE),0)</f>
        <v>0</v>
      </c>
      <c r="S2056" s="7">
        <f>IFERROR(VLOOKUP(Table1[[#This Row],[Salesflo AppUser Code]],HIE!$A:$B,2,FALSE),0)</f>
        <v>0</v>
      </c>
      <c r="T2056" t="s">
        <v>2772</v>
      </c>
      <c r="U2056" s="7" t="s">
        <v>2907</v>
      </c>
      <c r="V2056" s="7" t="s">
        <v>1423</v>
      </c>
      <c r="W2056" s="7" t="s">
        <v>1679</v>
      </c>
      <c r="X2056" s="7" t="str">
        <f>IFERROR(VLOOKUP( Table1[[#This Row],[Trim Distributor Code]],Sheet1!$A:$J,10,FALSE),0)</f>
        <v>Active</v>
      </c>
    </row>
    <row r="2057" spans="1:24" hidden="1" x14ac:dyDescent="0.3">
      <c r="A2057" t="s">
        <v>5071</v>
      </c>
      <c r="B2057" t="s">
        <v>4993</v>
      </c>
      <c r="C2057" t="s">
        <v>5054</v>
      </c>
      <c r="D2057" s="8" t="s">
        <v>1412</v>
      </c>
      <c r="E2057" t="s">
        <v>5044</v>
      </c>
      <c r="F2057" t="s">
        <v>4144</v>
      </c>
      <c r="G2057" t="s">
        <v>4114</v>
      </c>
      <c r="H2057" t="s">
        <v>4113</v>
      </c>
      <c r="I2057" t="s">
        <v>4750</v>
      </c>
      <c r="J2057" t="s">
        <v>2024</v>
      </c>
      <c r="K2057">
        <v>5</v>
      </c>
      <c r="L2057" s="2" t="s">
        <v>1412</v>
      </c>
      <c r="M2057" s="2">
        <f ca="1">Table1[[#This Row],[Cases]]*Table1[[#This Row],[Pack Size]]</f>
        <v>0</v>
      </c>
      <c r="N2057" s="1">
        <f ca="1">Table1[[#This Row],[Cases]]*Table1[[#This Row],[Pack Size]]</f>
        <v>120</v>
      </c>
      <c r="O2057" s="1">
        <f>IFERROR(VLOOKUP(Table1[[#This Row],[SKU Code]],'SKU Size'!$G:$H,2,FALSE),0)*Table1[[#This Row],[Cases]]</f>
        <v>9425.6086836464801</v>
      </c>
      <c r="P2057" t="str">
        <f t="shared" si="37"/>
        <v>D0478</v>
      </c>
      <c r="Q2057">
        <f>IFERROR(VLOOKUP(Table1[[#This Row],[Trim Distributor Code]],Sheet1!$N:$O,2,FALSE),0)</f>
        <v>3401085</v>
      </c>
      <c r="R2057" s="7">
        <f>IFERROR(VLOOKUP(Table1[[#This Row],[Salesflo AppUser Code]],HIE!$A:$B,2,FALSE),0)</f>
        <v>0</v>
      </c>
      <c r="S2057" s="7">
        <f>IFERROR(VLOOKUP(Table1[[#This Row],[Salesflo AppUser Code]],HIE!$A:$B,2,FALSE),0)</f>
        <v>0</v>
      </c>
      <c r="T2057" t="s">
        <v>2772</v>
      </c>
      <c r="U2057" s="7" t="s">
        <v>2907</v>
      </c>
      <c r="V2057" s="7" t="s">
        <v>1632</v>
      </c>
      <c r="W2057" s="7" t="s">
        <v>2023</v>
      </c>
      <c r="X2057" s="7" t="str">
        <f>IFERROR(VLOOKUP( Table1[[#This Row],[Trim Distributor Code]],Sheet1!$A:$J,10,FALSE),0)</f>
        <v>Active</v>
      </c>
    </row>
    <row r="2058" spans="1:24" hidden="1" x14ac:dyDescent="0.3">
      <c r="A2058" t="s">
        <v>5071</v>
      </c>
      <c r="B2058" t="s">
        <v>4993</v>
      </c>
      <c r="C2058" t="s">
        <v>5054</v>
      </c>
      <c r="D2058" s="8" t="s">
        <v>1412</v>
      </c>
      <c r="E2058" t="s">
        <v>5044</v>
      </c>
      <c r="F2058" t="s">
        <v>4144</v>
      </c>
      <c r="G2058" t="s">
        <v>4107</v>
      </c>
      <c r="H2058" t="s">
        <v>4113</v>
      </c>
      <c r="I2058" t="s">
        <v>4748</v>
      </c>
      <c r="J2058" t="s">
        <v>2021</v>
      </c>
      <c r="K2058">
        <v>6</v>
      </c>
      <c r="L2058" s="2" t="s">
        <v>1412</v>
      </c>
      <c r="M2058" s="2">
        <f ca="1">Table1[[#This Row],[Cases]]*Table1[[#This Row],[Pack Size]]</f>
        <v>0</v>
      </c>
      <c r="N2058" s="1">
        <f ca="1">Table1[[#This Row],[Cases]]*Table1[[#This Row],[Pack Size]]</f>
        <v>144</v>
      </c>
      <c r="O2058" s="1">
        <f>IFERROR(VLOOKUP(Table1[[#This Row],[SKU Code]],'SKU Size'!$G:$H,2,FALSE),0)*Table1[[#This Row],[Cases]]</f>
        <v>44775.858546003881</v>
      </c>
      <c r="P2058" t="str">
        <f t="shared" si="37"/>
        <v>D0478</v>
      </c>
      <c r="Q2058">
        <f>IFERROR(VLOOKUP(Table1[[#This Row],[Trim Distributor Code]],Sheet1!$N:$O,2,FALSE),0)</f>
        <v>3401085</v>
      </c>
      <c r="R2058" s="7">
        <f>IFERROR(VLOOKUP(Table1[[#This Row],[Salesflo AppUser Code]],HIE!$A:$B,2,FALSE),0)</f>
        <v>0</v>
      </c>
      <c r="S2058" s="7">
        <f>IFERROR(VLOOKUP(Table1[[#This Row],[Salesflo AppUser Code]],HIE!$A:$B,2,FALSE),0)</f>
        <v>0</v>
      </c>
      <c r="T2058" t="s">
        <v>2772</v>
      </c>
      <c r="U2058" s="7" t="s">
        <v>2907</v>
      </c>
      <c r="V2058" s="7" t="s">
        <v>1632</v>
      </c>
      <c r="W2058" s="7" t="s">
        <v>1867</v>
      </c>
      <c r="X2058" s="7" t="str">
        <f>IFERROR(VLOOKUP( Table1[[#This Row],[Trim Distributor Code]],Sheet1!$A:$J,10,FALSE),0)</f>
        <v>Active</v>
      </c>
    </row>
    <row r="2059" spans="1:24" hidden="1" x14ac:dyDescent="0.3">
      <c r="A2059" t="s">
        <v>5071</v>
      </c>
      <c r="B2059" t="s">
        <v>4993</v>
      </c>
      <c r="C2059" t="s">
        <v>5054</v>
      </c>
      <c r="D2059" s="8" t="s">
        <v>1412</v>
      </c>
      <c r="E2059" t="s">
        <v>5044</v>
      </c>
      <c r="F2059" t="s">
        <v>4144</v>
      </c>
      <c r="G2059" t="s">
        <v>1422</v>
      </c>
      <c r="H2059" t="s">
        <v>4360</v>
      </c>
      <c r="I2059" t="s">
        <v>4645</v>
      </c>
      <c r="J2059" t="s">
        <v>4271</v>
      </c>
      <c r="K2059">
        <v>1</v>
      </c>
      <c r="L2059" s="2" t="s">
        <v>1412</v>
      </c>
      <c r="M2059" s="2">
        <f ca="1">Table1[[#This Row],[Cases]]*Table1[[#This Row],[Pack Size]]</f>
        <v>0</v>
      </c>
      <c r="N2059" s="1">
        <f ca="1">Table1[[#This Row],[Cases]]*Table1[[#This Row],[Pack Size]]</f>
        <v>96</v>
      </c>
      <c r="O2059" s="1">
        <f>IFERROR(VLOOKUP(Table1[[#This Row],[SKU Code]],'SKU Size'!$G:$H,2,FALSE),0)*Table1[[#This Row],[Cases]]</f>
        <v>0</v>
      </c>
      <c r="P2059" t="str">
        <f t="shared" si="37"/>
        <v>D0478</v>
      </c>
      <c r="Q2059">
        <f>IFERROR(VLOOKUP(Table1[[#This Row],[Trim Distributor Code]],Sheet1!$N:$O,2,FALSE),0)</f>
        <v>3401085</v>
      </c>
      <c r="R2059" s="7">
        <f>IFERROR(VLOOKUP(Table1[[#This Row],[Salesflo AppUser Code]],HIE!$A:$B,2,FALSE),0)</f>
        <v>0</v>
      </c>
      <c r="S2059" s="7">
        <f>IFERROR(VLOOKUP(Table1[[#This Row],[Salesflo AppUser Code]],HIE!$A:$B,2,FALSE),0)</f>
        <v>0</v>
      </c>
      <c r="T2059" t="s">
        <v>2772</v>
      </c>
      <c r="U2059" s="7" t="s">
        <v>2907</v>
      </c>
      <c r="V2059" s="7" t="s">
        <v>4360</v>
      </c>
      <c r="W2059" s="7" t="s">
        <v>1422</v>
      </c>
      <c r="X2059" s="7" t="str">
        <f>IFERROR(VLOOKUP( Table1[[#This Row],[Trim Distributor Code]],Sheet1!$A:$J,10,FALSE),0)</f>
        <v>Active</v>
      </c>
    </row>
    <row r="2060" spans="1:24" hidden="1" x14ac:dyDescent="0.3">
      <c r="A2060" t="s">
        <v>5071</v>
      </c>
      <c r="B2060" t="s">
        <v>4993</v>
      </c>
      <c r="C2060" t="s">
        <v>5054</v>
      </c>
      <c r="D2060" s="8" t="s">
        <v>1412</v>
      </c>
      <c r="E2060" t="s">
        <v>5044</v>
      </c>
      <c r="F2060" t="s">
        <v>4144</v>
      </c>
      <c r="G2060" t="s">
        <v>2542</v>
      </c>
      <c r="H2060" t="s">
        <v>4390</v>
      </c>
      <c r="I2060" t="s">
        <v>4843</v>
      </c>
      <c r="J2060" t="s">
        <v>2543</v>
      </c>
      <c r="K2060" s="1">
        <v>1</v>
      </c>
      <c r="L2060" s="1" t="s">
        <v>1412</v>
      </c>
      <c r="M2060" s="2">
        <f ca="1">Table1[[#This Row],[Cases]]*Table1[[#This Row],[Pack Size]]</f>
        <v>0</v>
      </c>
      <c r="N2060" s="1">
        <f ca="1">Table1[[#This Row],[Cases]]*Table1[[#This Row],[Pack Size]]</f>
        <v>480</v>
      </c>
      <c r="O2060" s="1">
        <f>IFERROR(VLOOKUP(Table1[[#This Row],[SKU Code]],'SKU Size'!$G:$H,2,FALSE),0)*Table1[[#This Row],[Cases]]</f>
        <v>4992.9853477751767</v>
      </c>
      <c r="P2060" t="str">
        <f t="shared" si="37"/>
        <v>D0478</v>
      </c>
      <c r="Q2060">
        <f>IFERROR(VLOOKUP(Table1[[#This Row],[Trim Distributor Code]],Sheet1!$N:$O,2,FALSE),0)</f>
        <v>3401085</v>
      </c>
      <c r="R2060" s="7">
        <f>IFERROR(VLOOKUP(Table1[[#This Row],[Salesflo AppUser Code]],HIE!$A:$B,2,FALSE),0)</f>
        <v>0</v>
      </c>
      <c r="S2060" s="7">
        <f>IFERROR(VLOOKUP(Table1[[#This Row],[Salesflo AppUser Code]],HIE!$A:$B,2,FALSE),0)</f>
        <v>0</v>
      </c>
      <c r="T2060" t="s">
        <v>2772</v>
      </c>
      <c r="U2060" s="7" t="s">
        <v>2907</v>
      </c>
      <c r="V2060" s="7" t="s">
        <v>2268</v>
      </c>
      <c r="W2060" s="7" t="s">
        <v>2542</v>
      </c>
      <c r="X2060" s="7" t="str">
        <f>IFERROR(VLOOKUP( Table1[[#This Row],[Trim Distributor Code]],Sheet1!$A:$J,10,FALSE),0)</f>
        <v>Active</v>
      </c>
    </row>
    <row r="2061" spans="1:24" hidden="1" x14ac:dyDescent="0.3">
      <c r="A2061" t="s">
        <v>5071</v>
      </c>
      <c r="B2061" t="s">
        <v>919</v>
      </c>
      <c r="C2061" t="s">
        <v>4994</v>
      </c>
      <c r="D2061" s="8" t="s">
        <v>1412</v>
      </c>
      <c r="E2061" t="s">
        <v>4083</v>
      </c>
      <c r="F2061" t="s">
        <v>3504</v>
      </c>
      <c r="G2061" t="s">
        <v>4521</v>
      </c>
      <c r="H2061" t="s">
        <v>4106</v>
      </c>
      <c r="I2061" t="s">
        <v>4538</v>
      </c>
      <c r="J2061" t="s">
        <v>11</v>
      </c>
      <c r="K2061">
        <v>500</v>
      </c>
      <c r="L2061" s="2" t="s">
        <v>1412</v>
      </c>
      <c r="M2061" s="2">
        <f ca="1">Table1[[#This Row],[Cases]]*Table1[[#This Row],[Pack Size]]</f>
        <v>0</v>
      </c>
      <c r="N2061" s="1">
        <f ca="1">Table1[[#This Row],[Cases]]*Table1[[#This Row],[Pack Size]]</f>
        <v>176000</v>
      </c>
      <c r="O2061" s="1">
        <f>IFERROR(VLOOKUP(Table1[[#This Row],[SKU Code]],'SKU Size'!$G:$H,2,FALSE),0)*Table1[[#This Row],[Cases]]</f>
        <v>4382374.1160769537</v>
      </c>
      <c r="P2061" t="str">
        <f t="shared" si="37"/>
        <v>D0428</v>
      </c>
      <c r="Q2061" t="str">
        <f>IFERROR(VLOOKUP(Table1[[#This Row],[Trim Distributor Code]],Sheet1!$N:$O,2,FALSE),0)</f>
        <v>D0124</v>
      </c>
      <c r="R2061" s="7" t="str">
        <f>IFERROR(VLOOKUP(Table1[[#This Row],[Salesflo AppUser Code]],HIE!$A:$B,2,FALSE),0)</f>
        <v>Active</v>
      </c>
      <c r="S2061" s="7" t="str">
        <f>IFERROR(VLOOKUP(Table1[[#This Row],[Salesflo AppUser Code]],HIE!$A:$B,2,FALSE),0)</f>
        <v>Active</v>
      </c>
      <c r="T2061" t="s">
        <v>2772</v>
      </c>
      <c r="U2061" s="7" t="s">
        <v>2907</v>
      </c>
      <c r="V2061" s="7" t="s">
        <v>1444</v>
      </c>
      <c r="W2061" s="7" t="s">
        <v>1688</v>
      </c>
      <c r="X2061" s="7" t="str">
        <f>IFERROR(VLOOKUP( Table1[[#This Row],[Trim Distributor Code]],Sheet1!$A:$J,10,FALSE),0)</f>
        <v>Active</v>
      </c>
    </row>
    <row r="2062" spans="1:24" hidden="1" x14ac:dyDescent="0.3">
      <c r="A2062" t="s">
        <v>5071</v>
      </c>
      <c r="B2062" t="s">
        <v>919</v>
      </c>
      <c r="C2062" t="s">
        <v>4994</v>
      </c>
      <c r="D2062" s="8" t="s">
        <v>1412</v>
      </c>
      <c r="E2062" t="s">
        <v>4083</v>
      </c>
      <c r="F2062" t="s">
        <v>3504</v>
      </c>
      <c r="G2062" t="s">
        <v>4108</v>
      </c>
      <c r="H2062" t="s">
        <v>4109</v>
      </c>
      <c r="I2062" t="s">
        <v>4566</v>
      </c>
      <c r="J2062" t="s">
        <v>13</v>
      </c>
      <c r="K2062" s="1">
        <v>2</v>
      </c>
      <c r="L2062" s="1" t="s">
        <v>1412</v>
      </c>
      <c r="M2062" s="2">
        <f ca="1">Table1[[#This Row],[Cases]]*Table1[[#This Row],[Pack Size]]</f>
        <v>0</v>
      </c>
      <c r="N2062" s="1">
        <f ca="1">Table1[[#This Row],[Cases]]*Table1[[#This Row],[Pack Size]]</f>
        <v>200</v>
      </c>
      <c r="O2062" s="1">
        <f>IFERROR(VLOOKUP(Table1[[#This Row],[SKU Code]],'SKU Size'!$G:$H,2,FALSE),0)*Table1[[#This Row],[Cases]]</f>
        <v>21137.348118609414</v>
      </c>
      <c r="P2062" t="str">
        <f t="shared" si="37"/>
        <v>D0428</v>
      </c>
      <c r="Q2062" t="str">
        <f>IFERROR(VLOOKUP(Table1[[#This Row],[Trim Distributor Code]],Sheet1!$N:$O,2,FALSE),0)</f>
        <v>D0124</v>
      </c>
      <c r="R2062" s="7" t="str">
        <f>IFERROR(VLOOKUP(Table1[[#This Row],[Salesflo AppUser Code]],HIE!$A:$B,2,FALSE),0)</f>
        <v>Active</v>
      </c>
      <c r="S2062" s="7" t="str">
        <f>IFERROR(VLOOKUP(Table1[[#This Row],[Salesflo AppUser Code]],HIE!$A:$B,2,FALSE),0)</f>
        <v>Active</v>
      </c>
      <c r="T2062" t="s">
        <v>2772</v>
      </c>
      <c r="U2062" s="7" t="s">
        <v>2907</v>
      </c>
      <c r="V2062" s="7" t="s">
        <v>1423</v>
      </c>
      <c r="W2062" s="7" t="s">
        <v>1659</v>
      </c>
      <c r="X2062" s="7" t="str">
        <f>IFERROR(VLOOKUP( Table1[[#This Row],[Trim Distributor Code]],Sheet1!$A:$J,10,FALSE),0)</f>
        <v>Active</v>
      </c>
    </row>
    <row r="2063" spans="1:24" hidden="1" x14ac:dyDescent="0.3">
      <c r="A2063" t="s">
        <v>5071</v>
      </c>
      <c r="B2063" t="s">
        <v>919</v>
      </c>
      <c r="C2063" t="s">
        <v>4994</v>
      </c>
      <c r="D2063" s="8" t="s">
        <v>1412</v>
      </c>
      <c r="E2063" t="s">
        <v>4083</v>
      </c>
      <c r="F2063" t="s">
        <v>3504</v>
      </c>
      <c r="G2063" t="s">
        <v>4110</v>
      </c>
      <c r="H2063" t="s">
        <v>4109</v>
      </c>
      <c r="I2063" t="s">
        <v>4539</v>
      </c>
      <c r="J2063" t="s">
        <v>1682</v>
      </c>
      <c r="K2063">
        <v>1</v>
      </c>
      <c r="L2063" s="2" t="s">
        <v>1412</v>
      </c>
      <c r="M2063" s="2">
        <f ca="1">Table1[[#This Row],[Cases]]*Table1[[#This Row],[Pack Size]]</f>
        <v>0</v>
      </c>
      <c r="N2063" s="1">
        <f ca="1">Table1[[#This Row],[Cases]]*Table1[[#This Row],[Pack Size]]</f>
        <v>100</v>
      </c>
      <c r="O2063" s="1">
        <f>IFERROR(VLOOKUP(Table1[[#This Row],[SKU Code]],'SKU Size'!$G:$H,2,FALSE),0)*Table1[[#This Row],[Cases]]</f>
        <v>7547.1347355163707</v>
      </c>
      <c r="P2063" t="str">
        <f t="shared" si="37"/>
        <v>D0428</v>
      </c>
      <c r="Q2063" t="str">
        <f>IFERROR(VLOOKUP(Table1[[#This Row],[Trim Distributor Code]],Sheet1!$N:$O,2,FALSE),0)</f>
        <v>D0124</v>
      </c>
      <c r="R2063" s="7" t="str">
        <f>IFERROR(VLOOKUP(Table1[[#This Row],[Salesflo AppUser Code]],HIE!$A:$B,2,FALSE),0)</f>
        <v>Active</v>
      </c>
      <c r="S2063" s="7" t="str">
        <f>IFERROR(VLOOKUP(Table1[[#This Row],[Salesflo AppUser Code]],HIE!$A:$B,2,FALSE),0)</f>
        <v>Active</v>
      </c>
      <c r="T2063" t="s">
        <v>2772</v>
      </c>
      <c r="U2063" s="7" t="s">
        <v>2907</v>
      </c>
      <c r="V2063" s="7" t="s">
        <v>1423</v>
      </c>
      <c r="W2063" s="7" t="s">
        <v>1679</v>
      </c>
      <c r="X2063" s="7" t="str">
        <f>IFERROR(VLOOKUP( Table1[[#This Row],[Trim Distributor Code]],Sheet1!$A:$J,10,FALSE),0)</f>
        <v>Active</v>
      </c>
    </row>
    <row r="2064" spans="1:24" hidden="1" x14ac:dyDescent="0.3">
      <c r="A2064" t="s">
        <v>5071</v>
      </c>
      <c r="B2064" t="s">
        <v>919</v>
      </c>
      <c r="C2064" t="s">
        <v>4994</v>
      </c>
      <c r="D2064" s="8" t="s">
        <v>1412</v>
      </c>
      <c r="E2064" t="s">
        <v>4083</v>
      </c>
      <c r="F2064" t="s">
        <v>3504</v>
      </c>
      <c r="G2064" t="s">
        <v>4111</v>
      </c>
      <c r="H2064" t="s">
        <v>4109</v>
      </c>
      <c r="I2064" t="s">
        <v>4638</v>
      </c>
      <c r="J2064" t="s">
        <v>1440</v>
      </c>
      <c r="K2064">
        <v>2</v>
      </c>
      <c r="L2064" s="2" t="s">
        <v>1412</v>
      </c>
      <c r="M2064" s="2">
        <f ca="1">Table1[[#This Row],[Cases]]*Table1[[#This Row],[Pack Size]]</f>
        <v>0</v>
      </c>
      <c r="N2064" s="1">
        <f ca="1">Table1[[#This Row],[Cases]]*Table1[[#This Row],[Pack Size]]</f>
        <v>200</v>
      </c>
      <c r="O2064" s="1">
        <f>IFERROR(VLOOKUP(Table1[[#This Row],[SKU Code]],'SKU Size'!$G:$H,2,FALSE),0)*Table1[[#This Row],[Cases]]</f>
        <v>20309.096167094187</v>
      </c>
      <c r="P2064" t="str">
        <f t="shared" si="37"/>
        <v>D0428</v>
      </c>
      <c r="Q2064" t="str">
        <f>IFERROR(VLOOKUP(Table1[[#This Row],[Trim Distributor Code]],Sheet1!$N:$O,2,FALSE),0)</f>
        <v>D0124</v>
      </c>
      <c r="R2064" s="7" t="str">
        <f>IFERROR(VLOOKUP(Table1[[#This Row],[Salesflo AppUser Code]],HIE!$A:$B,2,FALSE),0)</f>
        <v>Active</v>
      </c>
      <c r="S2064" s="7" t="str">
        <f>IFERROR(VLOOKUP(Table1[[#This Row],[Salesflo AppUser Code]],HIE!$A:$B,2,FALSE),0)</f>
        <v>Active</v>
      </c>
      <c r="T2064" t="s">
        <v>2772</v>
      </c>
      <c r="U2064" s="7" t="s">
        <v>2907</v>
      </c>
      <c r="V2064" s="7" t="s">
        <v>1423</v>
      </c>
      <c r="W2064" s="7" t="s">
        <v>1431</v>
      </c>
      <c r="X2064" s="7" t="str">
        <f>IFERROR(VLOOKUP( Table1[[#This Row],[Trim Distributor Code]],Sheet1!$A:$J,10,FALSE),0)</f>
        <v>Active</v>
      </c>
    </row>
    <row r="2065" spans="1:24" hidden="1" x14ac:dyDescent="0.3">
      <c r="A2065" t="s">
        <v>5071</v>
      </c>
      <c r="B2065" t="s">
        <v>919</v>
      </c>
      <c r="C2065" t="s">
        <v>4994</v>
      </c>
      <c r="D2065" s="8" t="s">
        <v>1412</v>
      </c>
      <c r="E2065" t="s">
        <v>4083</v>
      </c>
      <c r="F2065" t="s">
        <v>3504</v>
      </c>
      <c r="G2065" t="s">
        <v>4521</v>
      </c>
      <c r="H2065" t="s">
        <v>4113</v>
      </c>
      <c r="I2065" t="s">
        <v>4540</v>
      </c>
      <c r="J2065" t="s">
        <v>14</v>
      </c>
      <c r="K2065">
        <v>8</v>
      </c>
      <c r="L2065" s="2" t="s">
        <v>1412</v>
      </c>
      <c r="M2065" s="2">
        <f ca="1">Table1[[#This Row],[Cases]]*Table1[[#This Row],[Pack Size]]</f>
        <v>0</v>
      </c>
      <c r="N2065" s="1">
        <f ca="1">Table1[[#This Row],[Cases]]*Table1[[#This Row],[Pack Size]]</f>
        <v>192</v>
      </c>
      <c r="O2065" s="1">
        <f>IFERROR(VLOOKUP(Table1[[#This Row],[SKU Code]],'SKU Size'!$G:$H,2,FALSE),0)*Table1[[#This Row],[Cases]]</f>
        <v>28731.78612200488</v>
      </c>
      <c r="P2065" t="str">
        <f t="shared" si="37"/>
        <v>D0428</v>
      </c>
      <c r="Q2065" t="str">
        <f>IFERROR(VLOOKUP(Table1[[#This Row],[Trim Distributor Code]],Sheet1!$N:$O,2,FALSE),0)</f>
        <v>D0124</v>
      </c>
      <c r="R2065" s="7" t="str">
        <f>IFERROR(VLOOKUP(Table1[[#This Row],[Salesflo AppUser Code]],HIE!$A:$B,2,FALSE),0)</f>
        <v>Active</v>
      </c>
      <c r="S2065" s="7" t="str">
        <f>IFERROR(VLOOKUP(Table1[[#This Row],[Salesflo AppUser Code]],HIE!$A:$B,2,FALSE),0)</f>
        <v>Active</v>
      </c>
      <c r="T2065" t="s">
        <v>2772</v>
      </c>
      <c r="U2065" s="7" t="s">
        <v>2907</v>
      </c>
      <c r="V2065" s="7" t="s">
        <v>1632</v>
      </c>
      <c r="W2065" s="7" t="s">
        <v>1688</v>
      </c>
      <c r="X2065" s="7" t="str">
        <f>IFERROR(VLOOKUP( Table1[[#This Row],[Trim Distributor Code]],Sheet1!$A:$J,10,FALSE),0)</f>
        <v>Active</v>
      </c>
    </row>
    <row r="2066" spans="1:24" hidden="1" x14ac:dyDescent="0.3">
      <c r="A2066" t="s">
        <v>5071</v>
      </c>
      <c r="B2066" t="s">
        <v>919</v>
      </c>
      <c r="C2066" t="s">
        <v>4994</v>
      </c>
      <c r="D2066" s="8" t="s">
        <v>1412</v>
      </c>
      <c r="E2066" t="s">
        <v>4083</v>
      </c>
      <c r="F2066" t="s">
        <v>3504</v>
      </c>
      <c r="G2066" t="s">
        <v>4111</v>
      </c>
      <c r="H2066" t="s">
        <v>4113</v>
      </c>
      <c r="I2066" t="s">
        <v>4541</v>
      </c>
      <c r="J2066" t="s">
        <v>1656</v>
      </c>
      <c r="K2066">
        <v>7</v>
      </c>
      <c r="L2066" s="2" t="s">
        <v>1412</v>
      </c>
      <c r="M2066" s="2">
        <f ca="1">Table1[[#This Row],[Cases]]*Table1[[#This Row],[Pack Size]]</f>
        <v>0</v>
      </c>
      <c r="N2066" s="1">
        <f ca="1">Table1[[#This Row],[Cases]]*Table1[[#This Row],[Pack Size]]</f>
        <v>336</v>
      </c>
      <c r="O2066" s="1">
        <f>IFERROR(VLOOKUP(Table1[[#This Row],[SKU Code]],'SKU Size'!$G:$H,2,FALSE),0)*Table1[[#This Row],[Cases]]</f>
        <v>7027.4041313490625</v>
      </c>
      <c r="P2066" t="str">
        <f t="shared" si="37"/>
        <v>D0428</v>
      </c>
      <c r="Q2066" t="str">
        <f>IFERROR(VLOOKUP(Table1[[#This Row],[Trim Distributor Code]],Sheet1!$N:$O,2,FALSE),0)</f>
        <v>D0124</v>
      </c>
      <c r="R2066" s="7" t="str">
        <f>IFERROR(VLOOKUP(Table1[[#This Row],[Salesflo AppUser Code]],HIE!$A:$B,2,FALSE),0)</f>
        <v>Active</v>
      </c>
      <c r="S2066" s="7" t="str">
        <f>IFERROR(VLOOKUP(Table1[[#This Row],[Salesflo AppUser Code]],HIE!$A:$B,2,FALSE),0)</f>
        <v>Active</v>
      </c>
      <c r="T2066" t="s">
        <v>2772</v>
      </c>
      <c r="U2066" s="7" t="s">
        <v>2907</v>
      </c>
      <c r="V2066" s="7" t="s">
        <v>1632</v>
      </c>
      <c r="W2066" s="7" t="s">
        <v>1431</v>
      </c>
      <c r="X2066" s="7" t="str">
        <f>IFERROR(VLOOKUP( Table1[[#This Row],[Trim Distributor Code]],Sheet1!$A:$J,10,FALSE),0)</f>
        <v>Active</v>
      </c>
    </row>
    <row r="2067" spans="1:24" hidden="1" x14ac:dyDescent="0.3">
      <c r="A2067" t="s">
        <v>5071</v>
      </c>
      <c r="B2067" t="s">
        <v>919</v>
      </c>
      <c r="C2067" t="s">
        <v>4994</v>
      </c>
      <c r="D2067" s="8" t="s">
        <v>1412</v>
      </c>
      <c r="E2067" t="s">
        <v>4083</v>
      </c>
      <c r="F2067" t="s">
        <v>3504</v>
      </c>
      <c r="G2067" t="s">
        <v>2542</v>
      </c>
      <c r="H2067" t="s">
        <v>4390</v>
      </c>
      <c r="I2067" t="s">
        <v>4843</v>
      </c>
      <c r="J2067" t="s">
        <v>2543</v>
      </c>
      <c r="K2067">
        <v>5</v>
      </c>
      <c r="L2067" s="2" t="s">
        <v>1412</v>
      </c>
      <c r="M2067" s="2">
        <f ca="1">Table1[[#This Row],[Cases]]*Table1[[#This Row],[Pack Size]]</f>
        <v>0</v>
      </c>
      <c r="N2067" s="1">
        <f ca="1">Table1[[#This Row],[Cases]]*Table1[[#This Row],[Pack Size]]</f>
        <v>2400</v>
      </c>
      <c r="O2067" s="1">
        <f>IFERROR(VLOOKUP(Table1[[#This Row],[SKU Code]],'SKU Size'!$G:$H,2,FALSE),0)*Table1[[#This Row],[Cases]]</f>
        <v>24964.926738875882</v>
      </c>
      <c r="P2067" t="str">
        <f t="shared" si="37"/>
        <v>D0428</v>
      </c>
      <c r="Q2067" t="str">
        <f>IFERROR(VLOOKUP(Table1[[#This Row],[Trim Distributor Code]],Sheet1!$N:$O,2,FALSE),0)</f>
        <v>D0124</v>
      </c>
      <c r="R2067" s="7" t="str">
        <f>IFERROR(VLOOKUP(Table1[[#This Row],[Salesflo AppUser Code]],HIE!$A:$B,2,FALSE),0)</f>
        <v>Active</v>
      </c>
      <c r="S2067" s="7" t="str">
        <f>IFERROR(VLOOKUP(Table1[[#This Row],[Salesflo AppUser Code]],HIE!$A:$B,2,FALSE),0)</f>
        <v>Active</v>
      </c>
      <c r="T2067" t="s">
        <v>2772</v>
      </c>
      <c r="U2067" s="7" t="s">
        <v>2907</v>
      </c>
      <c r="V2067" s="7" t="s">
        <v>2268</v>
      </c>
      <c r="W2067" s="7" t="s">
        <v>2542</v>
      </c>
      <c r="X2067" s="7" t="str">
        <f>IFERROR(VLOOKUP( Table1[[#This Row],[Trim Distributor Code]],Sheet1!$A:$J,10,FALSE),0)</f>
        <v>Active</v>
      </c>
    </row>
    <row r="2068" spans="1:24" hidden="1" x14ac:dyDescent="0.3">
      <c r="A2068" t="s">
        <v>5071</v>
      </c>
      <c r="B2068" t="s">
        <v>919</v>
      </c>
      <c r="C2068" t="s">
        <v>4994</v>
      </c>
      <c r="D2068" s="8" t="s">
        <v>1412</v>
      </c>
      <c r="E2068" t="s">
        <v>4083</v>
      </c>
      <c r="F2068" t="s">
        <v>3504</v>
      </c>
      <c r="G2068" t="s">
        <v>2581</v>
      </c>
      <c r="H2068" t="s">
        <v>4115</v>
      </c>
      <c r="I2068" t="s">
        <v>4542</v>
      </c>
      <c r="J2068" t="s">
        <v>16</v>
      </c>
      <c r="K2068">
        <v>1</v>
      </c>
      <c r="L2068" s="2" t="s">
        <v>1412</v>
      </c>
      <c r="M2068" s="2">
        <f ca="1">Table1[[#This Row],[Cases]]*Table1[[#This Row],[Pack Size]]</f>
        <v>0</v>
      </c>
      <c r="N2068" s="1">
        <f ca="1">Table1[[#This Row],[Cases]]*Table1[[#This Row],[Pack Size]]</f>
        <v>288</v>
      </c>
      <c r="O2068" s="1">
        <f>IFERROR(VLOOKUP(Table1[[#This Row],[SKU Code]],'SKU Size'!$G:$H,2,FALSE),0)*Table1[[#This Row],[Cases]]</f>
        <v>4853.4292677265948</v>
      </c>
      <c r="P2068" t="str">
        <f t="shared" si="37"/>
        <v>D0428</v>
      </c>
      <c r="Q2068" t="str">
        <f>IFERROR(VLOOKUP(Table1[[#This Row],[Trim Distributor Code]],Sheet1!$N:$O,2,FALSE),0)</f>
        <v>D0124</v>
      </c>
      <c r="R2068" s="7" t="str">
        <f>IFERROR(VLOOKUP(Table1[[#This Row],[Salesflo AppUser Code]],HIE!$A:$B,2,FALSE),0)</f>
        <v>Active</v>
      </c>
      <c r="S2068" s="7" t="str">
        <f>IFERROR(VLOOKUP(Table1[[#This Row],[Salesflo AppUser Code]],HIE!$A:$B,2,FALSE),0)</f>
        <v>Active</v>
      </c>
      <c r="T2068" t="s">
        <v>2772</v>
      </c>
      <c r="U2068" s="7" t="s">
        <v>2907</v>
      </c>
      <c r="V2068" s="7" t="s">
        <v>2616</v>
      </c>
      <c r="W2068" s="7" t="s">
        <v>2617</v>
      </c>
      <c r="X2068" s="7" t="str">
        <f>IFERROR(VLOOKUP( Table1[[#This Row],[Trim Distributor Code]],Sheet1!$A:$J,10,FALSE),0)</f>
        <v>Active</v>
      </c>
    </row>
    <row r="2069" spans="1:24" hidden="1" x14ac:dyDescent="0.3">
      <c r="A2069" t="s">
        <v>5071</v>
      </c>
      <c r="B2069" t="s">
        <v>919</v>
      </c>
      <c r="C2069" t="s">
        <v>4994</v>
      </c>
      <c r="D2069" s="8" t="s">
        <v>1412</v>
      </c>
      <c r="E2069" t="s">
        <v>4083</v>
      </c>
      <c r="F2069" t="s">
        <v>3504</v>
      </c>
      <c r="G2069" t="s">
        <v>2581</v>
      </c>
      <c r="H2069" t="s">
        <v>4116</v>
      </c>
      <c r="I2069" t="s">
        <v>4543</v>
      </c>
      <c r="J2069" t="s">
        <v>15</v>
      </c>
      <c r="K2069">
        <v>1</v>
      </c>
      <c r="L2069" s="2" t="s">
        <v>1412</v>
      </c>
      <c r="M2069" s="2">
        <f ca="1">Table1[[#This Row],[Cases]]*Table1[[#This Row],[Pack Size]]</f>
        <v>0</v>
      </c>
      <c r="N2069" s="1">
        <f ca="1">Table1[[#This Row],[Cases]]*Table1[[#This Row],[Pack Size]]</f>
        <v>144</v>
      </c>
      <c r="O2069" s="1">
        <f>IFERROR(VLOOKUP(Table1[[#This Row],[SKU Code]],'SKU Size'!$G:$H,2,FALSE),0)*Table1[[#This Row],[Cases]]</f>
        <v>5525.4887765477251</v>
      </c>
      <c r="P2069" t="str">
        <f t="shared" si="37"/>
        <v>D0428</v>
      </c>
      <c r="Q2069" t="str">
        <f>IFERROR(VLOOKUP(Table1[[#This Row],[Trim Distributor Code]],Sheet1!$N:$O,2,FALSE),0)</f>
        <v>D0124</v>
      </c>
      <c r="R2069" s="7" t="str">
        <f>IFERROR(VLOOKUP(Table1[[#This Row],[Salesflo AppUser Code]],HIE!$A:$B,2,FALSE),0)</f>
        <v>Active</v>
      </c>
      <c r="S2069" s="7" t="str">
        <f>IFERROR(VLOOKUP(Table1[[#This Row],[Salesflo AppUser Code]],HIE!$A:$B,2,FALSE),0)</f>
        <v>Active</v>
      </c>
      <c r="T2069" t="s">
        <v>2772</v>
      </c>
      <c r="U2069" s="7" t="s">
        <v>2907</v>
      </c>
      <c r="V2069" s="7" t="s">
        <v>2582</v>
      </c>
      <c r="W2069" s="7" t="s">
        <v>2590</v>
      </c>
      <c r="X2069" s="7" t="str">
        <f>IFERROR(VLOOKUP( Table1[[#This Row],[Trim Distributor Code]],Sheet1!$A:$J,10,FALSE),0)</f>
        <v>Active</v>
      </c>
    </row>
    <row r="2070" spans="1:24" hidden="1" x14ac:dyDescent="0.3">
      <c r="A2070" t="s">
        <v>5071</v>
      </c>
      <c r="B2070" t="s">
        <v>919</v>
      </c>
      <c r="C2070" t="s">
        <v>4994</v>
      </c>
      <c r="D2070" s="8" t="s">
        <v>1412</v>
      </c>
      <c r="E2070" t="s">
        <v>4083</v>
      </c>
      <c r="F2070" t="s">
        <v>3504</v>
      </c>
      <c r="G2070" t="s">
        <v>4112</v>
      </c>
      <c r="H2070" t="s">
        <v>4109</v>
      </c>
      <c r="I2070" t="s">
        <v>4749</v>
      </c>
      <c r="J2070" t="s">
        <v>1877</v>
      </c>
      <c r="K2070">
        <v>5</v>
      </c>
      <c r="L2070" s="2" t="s">
        <v>1412</v>
      </c>
      <c r="M2070" s="2">
        <f ca="1">Table1[[#This Row],[Cases]]*Table1[[#This Row],[Pack Size]]</f>
        <v>0</v>
      </c>
      <c r="N2070" s="1">
        <f ca="1">Table1[[#This Row],[Cases]]*Table1[[#This Row],[Pack Size]]</f>
        <v>500</v>
      </c>
      <c r="O2070" s="1">
        <f>IFERROR(VLOOKUP(Table1[[#This Row],[SKU Code]],'SKU Size'!$G:$H,2,FALSE),0)*Table1[[#This Row],[Cases]]</f>
        <v>61882.723641865756</v>
      </c>
      <c r="P2070" t="str">
        <f t="shared" si="37"/>
        <v>D0428</v>
      </c>
      <c r="Q2070" t="str">
        <f>IFERROR(VLOOKUP(Table1[[#This Row],[Trim Distributor Code]],Sheet1!$N:$O,2,FALSE),0)</f>
        <v>D0124</v>
      </c>
      <c r="R2070" s="7" t="str">
        <f>IFERROR(VLOOKUP(Table1[[#This Row],[Salesflo AppUser Code]],HIE!$A:$B,2,FALSE),0)</f>
        <v>Active</v>
      </c>
      <c r="S2070" s="7" t="str">
        <f>IFERROR(VLOOKUP(Table1[[#This Row],[Salesflo AppUser Code]],HIE!$A:$B,2,FALSE),0)</f>
        <v>Active</v>
      </c>
      <c r="T2070" t="s">
        <v>2772</v>
      </c>
      <c r="U2070" s="7" t="s">
        <v>2907</v>
      </c>
      <c r="V2070" s="7" t="s">
        <v>1423</v>
      </c>
      <c r="W2070" s="7" t="s">
        <v>1868</v>
      </c>
      <c r="X2070" s="7" t="str">
        <f>IFERROR(VLOOKUP( Table1[[#This Row],[Trim Distributor Code]],Sheet1!$A:$J,10,FALSE),0)</f>
        <v>Active</v>
      </c>
    </row>
    <row r="2071" spans="1:24" hidden="1" x14ac:dyDescent="0.3">
      <c r="A2071" t="s">
        <v>5071</v>
      </c>
      <c r="B2071" t="s">
        <v>919</v>
      </c>
      <c r="C2071" t="s">
        <v>4994</v>
      </c>
      <c r="D2071" s="8" t="s">
        <v>1412</v>
      </c>
      <c r="E2071" t="s">
        <v>4083</v>
      </c>
      <c r="F2071" t="s">
        <v>3504</v>
      </c>
      <c r="G2071" t="s">
        <v>4107</v>
      </c>
      <c r="H2071" t="s">
        <v>4113</v>
      </c>
      <c r="I2071" t="s">
        <v>4748</v>
      </c>
      <c r="J2071" t="s">
        <v>2021</v>
      </c>
      <c r="K2071">
        <v>2</v>
      </c>
      <c r="L2071" s="2" t="s">
        <v>1412</v>
      </c>
      <c r="M2071" s="2">
        <f ca="1">Table1[[#This Row],[Cases]]*Table1[[#This Row],[Pack Size]]</f>
        <v>0</v>
      </c>
      <c r="N2071" s="1">
        <f ca="1">Table1[[#This Row],[Cases]]*Table1[[#This Row],[Pack Size]]</f>
        <v>48</v>
      </c>
      <c r="O2071" s="1">
        <f>IFERROR(VLOOKUP(Table1[[#This Row],[SKU Code]],'SKU Size'!$G:$H,2,FALSE),0)*Table1[[#This Row],[Cases]]</f>
        <v>14925.286182001293</v>
      </c>
      <c r="P2071" t="str">
        <f t="shared" si="37"/>
        <v>D0428</v>
      </c>
      <c r="Q2071" t="str">
        <f>IFERROR(VLOOKUP(Table1[[#This Row],[Trim Distributor Code]],Sheet1!$N:$O,2,FALSE),0)</f>
        <v>D0124</v>
      </c>
      <c r="R2071" s="7" t="str">
        <f>IFERROR(VLOOKUP(Table1[[#This Row],[Salesflo AppUser Code]],HIE!$A:$B,2,FALSE),0)</f>
        <v>Active</v>
      </c>
      <c r="S2071" s="7" t="str">
        <f>IFERROR(VLOOKUP(Table1[[#This Row],[Salesflo AppUser Code]],HIE!$A:$B,2,FALSE),0)</f>
        <v>Active</v>
      </c>
      <c r="T2071" t="s">
        <v>2772</v>
      </c>
      <c r="U2071" s="7" t="s">
        <v>2907</v>
      </c>
      <c r="V2071" s="7" t="s">
        <v>1632</v>
      </c>
      <c r="W2071" s="7" t="s">
        <v>1867</v>
      </c>
      <c r="X2071" s="7" t="str">
        <f>IFERROR(VLOOKUP( Table1[[#This Row],[Trim Distributor Code]],Sheet1!$A:$J,10,FALSE),0)</f>
        <v>Active</v>
      </c>
    </row>
    <row r="2072" spans="1:24" hidden="1" x14ac:dyDescent="0.3">
      <c r="A2072" t="s">
        <v>5071</v>
      </c>
      <c r="B2072" t="s">
        <v>919</v>
      </c>
      <c r="C2072" t="s">
        <v>4994</v>
      </c>
      <c r="D2072" s="8" t="s">
        <v>1412</v>
      </c>
      <c r="E2072" t="s">
        <v>4083</v>
      </c>
      <c r="F2072" t="s">
        <v>3504</v>
      </c>
      <c r="G2072" t="s">
        <v>4107</v>
      </c>
      <c r="H2072" t="s">
        <v>4137</v>
      </c>
      <c r="I2072" t="s">
        <v>4710</v>
      </c>
      <c r="J2072" t="s">
        <v>1995</v>
      </c>
      <c r="K2072">
        <v>10</v>
      </c>
      <c r="L2072" s="2" t="s">
        <v>1412</v>
      </c>
      <c r="M2072" s="2">
        <f ca="1">Table1[[#This Row],[Cases]]*Table1[[#This Row],[Pack Size]]</f>
        <v>0</v>
      </c>
      <c r="N2072" s="1">
        <f ca="1">Table1[[#This Row],[Cases]]*Table1[[#This Row],[Pack Size]]</f>
        <v>1920</v>
      </c>
      <c r="O2072" s="1">
        <f>IFERROR(VLOOKUP(Table1[[#This Row],[SKU Code]],'SKU Size'!$G:$H,2,FALSE),0)*Table1[[#This Row],[Cases]]</f>
        <v>83058.415964500164</v>
      </c>
      <c r="P2072" t="str">
        <f t="shared" si="37"/>
        <v>D0428</v>
      </c>
      <c r="Q2072" t="str">
        <f>IFERROR(VLOOKUP(Table1[[#This Row],[Trim Distributor Code]],Sheet1!$N:$O,2,FALSE),0)</f>
        <v>D0124</v>
      </c>
      <c r="R2072" s="7" t="str">
        <f>IFERROR(VLOOKUP(Table1[[#This Row],[Salesflo AppUser Code]],HIE!$A:$B,2,FALSE),0)</f>
        <v>Active</v>
      </c>
      <c r="S2072" s="7" t="str">
        <f>IFERROR(VLOOKUP(Table1[[#This Row],[Salesflo AppUser Code]],HIE!$A:$B,2,FALSE),0)</f>
        <v>Active</v>
      </c>
      <c r="T2072" t="s">
        <v>2772</v>
      </c>
      <c r="U2072" s="7" t="s">
        <v>2907</v>
      </c>
      <c r="V2072" s="7" t="s">
        <v>1606</v>
      </c>
      <c r="W2072" s="7" t="s">
        <v>1867</v>
      </c>
      <c r="X2072" s="7" t="str">
        <f>IFERROR(VLOOKUP( Table1[[#This Row],[Trim Distributor Code]],Sheet1!$A:$J,10,FALSE),0)</f>
        <v>Active</v>
      </c>
    </row>
    <row r="2073" spans="1:24" hidden="1" x14ac:dyDescent="0.3">
      <c r="A2073" t="s">
        <v>5071</v>
      </c>
      <c r="B2073" t="s">
        <v>919</v>
      </c>
      <c r="C2073" t="s">
        <v>4994</v>
      </c>
      <c r="D2073" s="8" t="s">
        <v>1412</v>
      </c>
      <c r="E2073" t="s">
        <v>4083</v>
      </c>
      <c r="F2073" t="s">
        <v>3504</v>
      </c>
      <c r="G2073" t="s">
        <v>1422</v>
      </c>
      <c r="H2073" t="s">
        <v>4360</v>
      </c>
      <c r="I2073" t="s">
        <v>4645</v>
      </c>
      <c r="J2073" t="s">
        <v>4271</v>
      </c>
      <c r="K2073">
        <v>3</v>
      </c>
      <c r="L2073" s="2" t="s">
        <v>1412</v>
      </c>
      <c r="M2073" s="2">
        <f ca="1">Table1[[#This Row],[Cases]]*Table1[[#This Row],[Pack Size]]</f>
        <v>0</v>
      </c>
      <c r="N2073" s="1">
        <f ca="1">Table1[[#This Row],[Cases]]*Table1[[#This Row],[Pack Size]]</f>
        <v>288</v>
      </c>
      <c r="O2073" s="1">
        <f>IFERROR(VLOOKUP(Table1[[#This Row],[SKU Code]],'SKU Size'!$G:$H,2,FALSE),0)*Table1[[#This Row],[Cases]]</f>
        <v>0</v>
      </c>
      <c r="P2073" t="str">
        <f t="shared" si="37"/>
        <v>D0428</v>
      </c>
      <c r="Q2073" t="str">
        <f>IFERROR(VLOOKUP(Table1[[#This Row],[Trim Distributor Code]],Sheet1!$N:$O,2,FALSE),0)</f>
        <v>D0124</v>
      </c>
      <c r="R2073" s="7" t="str">
        <f>IFERROR(VLOOKUP(Table1[[#This Row],[Salesflo AppUser Code]],HIE!$A:$B,2,FALSE),0)</f>
        <v>Active</v>
      </c>
      <c r="S2073" s="7" t="str">
        <f>IFERROR(VLOOKUP(Table1[[#This Row],[Salesflo AppUser Code]],HIE!$A:$B,2,FALSE),0)</f>
        <v>Active</v>
      </c>
      <c r="T2073" t="s">
        <v>2772</v>
      </c>
      <c r="U2073" s="7" t="s">
        <v>2907</v>
      </c>
      <c r="V2073" s="7" t="s">
        <v>4360</v>
      </c>
      <c r="W2073" s="7" t="s">
        <v>1422</v>
      </c>
      <c r="X2073" s="7" t="str">
        <f>IFERROR(VLOOKUP( Table1[[#This Row],[Trim Distributor Code]],Sheet1!$A:$J,10,FALSE),0)</f>
        <v>Active</v>
      </c>
    </row>
    <row r="2074" spans="1:24" hidden="1" x14ac:dyDescent="0.3">
      <c r="A2074" t="s">
        <v>5071</v>
      </c>
      <c r="B2074" t="s">
        <v>920</v>
      </c>
      <c r="C2074" t="s">
        <v>4995</v>
      </c>
      <c r="D2074" s="8" t="s">
        <v>1412</v>
      </c>
      <c r="E2074" t="s">
        <v>4083</v>
      </c>
      <c r="F2074" t="s">
        <v>3504</v>
      </c>
      <c r="G2074" t="s">
        <v>4521</v>
      </c>
      <c r="H2074" t="s">
        <v>4106</v>
      </c>
      <c r="I2074" t="s">
        <v>4538</v>
      </c>
      <c r="J2074" t="s">
        <v>11</v>
      </c>
      <c r="K2074">
        <v>500</v>
      </c>
      <c r="L2074" s="2" t="s">
        <v>1412</v>
      </c>
      <c r="M2074" s="2">
        <f ca="1">Table1[[#This Row],[Cases]]*Table1[[#This Row],[Pack Size]]</f>
        <v>0</v>
      </c>
      <c r="N2074" s="1">
        <f ca="1">Table1[[#This Row],[Cases]]*Table1[[#This Row],[Pack Size]]</f>
        <v>176000</v>
      </c>
      <c r="O2074" s="1">
        <f>IFERROR(VLOOKUP(Table1[[#This Row],[SKU Code]],'SKU Size'!$G:$H,2,FALSE),0)*Table1[[#This Row],[Cases]]</f>
        <v>4382374.1160769537</v>
      </c>
      <c r="P2074" t="str">
        <f t="shared" si="37"/>
        <v>D0428</v>
      </c>
      <c r="Q2074" t="str">
        <f>IFERROR(VLOOKUP(Table1[[#This Row],[Trim Distributor Code]],Sheet1!$N:$O,2,FALSE),0)</f>
        <v>D0124</v>
      </c>
      <c r="R2074" s="7" t="str">
        <f>IFERROR(VLOOKUP(Table1[[#This Row],[Salesflo AppUser Code]],HIE!$A:$B,2,FALSE),0)</f>
        <v>Active</v>
      </c>
      <c r="S2074" s="7" t="str">
        <f>IFERROR(VLOOKUP(Table1[[#This Row],[Salesflo AppUser Code]],HIE!$A:$B,2,FALSE),0)</f>
        <v>Active</v>
      </c>
      <c r="T2074" t="s">
        <v>2772</v>
      </c>
      <c r="U2074" s="7" t="s">
        <v>2907</v>
      </c>
      <c r="V2074" s="7" t="s">
        <v>1444</v>
      </c>
      <c r="W2074" s="7" t="s">
        <v>1688</v>
      </c>
      <c r="X2074" s="7" t="str">
        <f>IFERROR(VLOOKUP( Table1[[#This Row],[Trim Distributor Code]],Sheet1!$A:$J,10,FALSE),0)</f>
        <v>Active</v>
      </c>
    </row>
    <row r="2075" spans="1:24" hidden="1" x14ac:dyDescent="0.3">
      <c r="A2075" t="s">
        <v>5071</v>
      </c>
      <c r="B2075" t="s">
        <v>920</v>
      </c>
      <c r="C2075" t="s">
        <v>4995</v>
      </c>
      <c r="D2075" s="8" t="s">
        <v>1412</v>
      </c>
      <c r="E2075" t="s">
        <v>4083</v>
      </c>
      <c r="F2075" t="s">
        <v>3504</v>
      </c>
      <c r="G2075" t="s">
        <v>4108</v>
      </c>
      <c r="H2075" t="s">
        <v>4109</v>
      </c>
      <c r="I2075" t="s">
        <v>4566</v>
      </c>
      <c r="J2075" t="s">
        <v>13</v>
      </c>
      <c r="K2075">
        <v>2</v>
      </c>
      <c r="L2075" s="2" t="s">
        <v>1412</v>
      </c>
      <c r="M2075" s="2">
        <f ca="1">Table1[[#This Row],[Cases]]*Table1[[#This Row],[Pack Size]]</f>
        <v>0</v>
      </c>
      <c r="N2075" s="1">
        <f ca="1">Table1[[#This Row],[Cases]]*Table1[[#This Row],[Pack Size]]</f>
        <v>200</v>
      </c>
      <c r="O2075" s="1">
        <f>IFERROR(VLOOKUP(Table1[[#This Row],[SKU Code]],'SKU Size'!$G:$H,2,FALSE),0)*Table1[[#This Row],[Cases]]</f>
        <v>21137.348118609414</v>
      </c>
      <c r="P2075" t="str">
        <f t="shared" si="37"/>
        <v>D0428</v>
      </c>
      <c r="Q2075" t="str">
        <f>IFERROR(VLOOKUP(Table1[[#This Row],[Trim Distributor Code]],Sheet1!$N:$O,2,FALSE),0)</f>
        <v>D0124</v>
      </c>
      <c r="R2075" s="7" t="str">
        <f>IFERROR(VLOOKUP(Table1[[#This Row],[Salesflo AppUser Code]],HIE!$A:$B,2,FALSE),0)</f>
        <v>Active</v>
      </c>
      <c r="S2075" s="7" t="str">
        <f>IFERROR(VLOOKUP(Table1[[#This Row],[Salesflo AppUser Code]],HIE!$A:$B,2,FALSE),0)</f>
        <v>Active</v>
      </c>
      <c r="T2075" t="s">
        <v>2772</v>
      </c>
      <c r="U2075" s="7" t="s">
        <v>2907</v>
      </c>
      <c r="V2075" s="7" t="s">
        <v>1423</v>
      </c>
      <c r="W2075" s="7" t="s">
        <v>1659</v>
      </c>
      <c r="X2075" s="7" t="str">
        <f>IFERROR(VLOOKUP( Table1[[#This Row],[Trim Distributor Code]],Sheet1!$A:$J,10,FALSE),0)</f>
        <v>Active</v>
      </c>
    </row>
    <row r="2076" spans="1:24" hidden="1" x14ac:dyDescent="0.3">
      <c r="A2076" t="s">
        <v>5071</v>
      </c>
      <c r="B2076" t="s">
        <v>920</v>
      </c>
      <c r="C2076" t="s">
        <v>4995</v>
      </c>
      <c r="D2076" s="8" t="s">
        <v>1412</v>
      </c>
      <c r="E2076" t="s">
        <v>4083</v>
      </c>
      <c r="F2076" t="s">
        <v>3504</v>
      </c>
      <c r="G2076" t="s">
        <v>4110</v>
      </c>
      <c r="H2076" t="s">
        <v>4109</v>
      </c>
      <c r="I2076" t="s">
        <v>4539</v>
      </c>
      <c r="J2076" t="s">
        <v>1682</v>
      </c>
      <c r="K2076">
        <v>1</v>
      </c>
      <c r="L2076" s="2" t="s">
        <v>1412</v>
      </c>
      <c r="M2076" s="2">
        <f ca="1">Table1[[#This Row],[Cases]]*Table1[[#This Row],[Pack Size]]</f>
        <v>0</v>
      </c>
      <c r="N2076" s="1">
        <f ca="1">Table1[[#This Row],[Cases]]*Table1[[#This Row],[Pack Size]]</f>
        <v>100</v>
      </c>
      <c r="O2076" s="1">
        <f>IFERROR(VLOOKUP(Table1[[#This Row],[SKU Code]],'SKU Size'!$G:$H,2,FALSE),0)*Table1[[#This Row],[Cases]]</f>
        <v>7547.1347355163707</v>
      </c>
      <c r="P2076" t="str">
        <f t="shared" si="37"/>
        <v>D0428</v>
      </c>
      <c r="Q2076" t="str">
        <f>IFERROR(VLOOKUP(Table1[[#This Row],[Trim Distributor Code]],Sheet1!$N:$O,2,FALSE),0)</f>
        <v>D0124</v>
      </c>
      <c r="R2076" s="7" t="str">
        <f>IFERROR(VLOOKUP(Table1[[#This Row],[Salesflo AppUser Code]],HIE!$A:$B,2,FALSE),0)</f>
        <v>Active</v>
      </c>
      <c r="S2076" s="7" t="str">
        <f>IFERROR(VLOOKUP(Table1[[#This Row],[Salesflo AppUser Code]],HIE!$A:$B,2,FALSE),0)</f>
        <v>Active</v>
      </c>
      <c r="T2076" t="s">
        <v>2772</v>
      </c>
      <c r="U2076" s="7" t="s">
        <v>2907</v>
      </c>
      <c r="V2076" s="7" t="s">
        <v>1423</v>
      </c>
      <c r="W2076" s="7" t="s">
        <v>1679</v>
      </c>
      <c r="X2076" s="7" t="str">
        <f>IFERROR(VLOOKUP( Table1[[#This Row],[Trim Distributor Code]],Sheet1!$A:$J,10,FALSE),0)</f>
        <v>Active</v>
      </c>
    </row>
    <row r="2077" spans="1:24" hidden="1" x14ac:dyDescent="0.3">
      <c r="A2077" t="s">
        <v>5071</v>
      </c>
      <c r="B2077" t="s">
        <v>920</v>
      </c>
      <c r="C2077" t="s">
        <v>4995</v>
      </c>
      <c r="D2077" s="8" t="s">
        <v>1412</v>
      </c>
      <c r="E2077" t="s">
        <v>4083</v>
      </c>
      <c r="F2077" t="s">
        <v>3504</v>
      </c>
      <c r="G2077" t="s">
        <v>4111</v>
      </c>
      <c r="H2077" t="s">
        <v>4109</v>
      </c>
      <c r="I2077" t="s">
        <v>4638</v>
      </c>
      <c r="J2077" t="s">
        <v>1440</v>
      </c>
      <c r="K2077">
        <v>2</v>
      </c>
      <c r="L2077" s="2" t="s">
        <v>1412</v>
      </c>
      <c r="M2077" s="2">
        <f ca="1">Table1[[#This Row],[Cases]]*Table1[[#This Row],[Pack Size]]</f>
        <v>0</v>
      </c>
      <c r="N2077" s="1">
        <f ca="1">Table1[[#This Row],[Cases]]*Table1[[#This Row],[Pack Size]]</f>
        <v>200</v>
      </c>
      <c r="O2077" s="1">
        <f>IFERROR(VLOOKUP(Table1[[#This Row],[SKU Code]],'SKU Size'!$G:$H,2,FALSE),0)*Table1[[#This Row],[Cases]]</f>
        <v>20309.096167094187</v>
      </c>
      <c r="P2077" t="str">
        <f t="shared" si="37"/>
        <v>D0428</v>
      </c>
      <c r="Q2077" t="str">
        <f>IFERROR(VLOOKUP(Table1[[#This Row],[Trim Distributor Code]],Sheet1!$N:$O,2,FALSE),0)</f>
        <v>D0124</v>
      </c>
      <c r="R2077" s="7" t="str">
        <f>IFERROR(VLOOKUP(Table1[[#This Row],[Salesflo AppUser Code]],HIE!$A:$B,2,FALSE),0)</f>
        <v>Active</v>
      </c>
      <c r="S2077" s="7" t="str">
        <f>IFERROR(VLOOKUP(Table1[[#This Row],[Salesflo AppUser Code]],HIE!$A:$B,2,FALSE),0)</f>
        <v>Active</v>
      </c>
      <c r="T2077" t="s">
        <v>2772</v>
      </c>
      <c r="U2077" s="7" t="s">
        <v>2907</v>
      </c>
      <c r="V2077" s="7" t="s">
        <v>1423</v>
      </c>
      <c r="W2077" s="7" t="s">
        <v>1431</v>
      </c>
      <c r="X2077" s="7" t="str">
        <f>IFERROR(VLOOKUP( Table1[[#This Row],[Trim Distributor Code]],Sheet1!$A:$J,10,FALSE),0)</f>
        <v>Active</v>
      </c>
    </row>
    <row r="2078" spans="1:24" hidden="1" x14ac:dyDescent="0.3">
      <c r="A2078" t="s">
        <v>5071</v>
      </c>
      <c r="B2078" t="s">
        <v>920</v>
      </c>
      <c r="C2078" t="s">
        <v>4995</v>
      </c>
      <c r="D2078" s="8" t="s">
        <v>1412</v>
      </c>
      <c r="E2078" t="s">
        <v>4083</v>
      </c>
      <c r="F2078" t="s">
        <v>3504</v>
      </c>
      <c r="G2078" t="s">
        <v>4521</v>
      </c>
      <c r="H2078" t="s">
        <v>4113</v>
      </c>
      <c r="I2078" t="s">
        <v>4540</v>
      </c>
      <c r="J2078" t="s">
        <v>14</v>
      </c>
      <c r="K2078">
        <v>8</v>
      </c>
      <c r="L2078" s="2" t="s">
        <v>1412</v>
      </c>
      <c r="M2078" s="2">
        <f ca="1">Table1[[#This Row],[Cases]]*Table1[[#This Row],[Pack Size]]</f>
        <v>0</v>
      </c>
      <c r="N2078" s="1">
        <f ca="1">Table1[[#This Row],[Cases]]*Table1[[#This Row],[Pack Size]]</f>
        <v>192</v>
      </c>
      <c r="O2078" s="1">
        <f>IFERROR(VLOOKUP(Table1[[#This Row],[SKU Code]],'SKU Size'!$G:$H,2,FALSE),0)*Table1[[#This Row],[Cases]]</f>
        <v>28731.78612200488</v>
      </c>
      <c r="P2078" t="str">
        <f t="shared" si="37"/>
        <v>D0428</v>
      </c>
      <c r="Q2078" t="str">
        <f>IFERROR(VLOOKUP(Table1[[#This Row],[Trim Distributor Code]],Sheet1!$N:$O,2,FALSE),0)</f>
        <v>D0124</v>
      </c>
      <c r="R2078" s="7" t="str">
        <f>IFERROR(VLOOKUP(Table1[[#This Row],[Salesflo AppUser Code]],HIE!$A:$B,2,FALSE),0)</f>
        <v>Active</v>
      </c>
      <c r="S2078" s="7" t="str">
        <f>IFERROR(VLOOKUP(Table1[[#This Row],[Salesflo AppUser Code]],HIE!$A:$B,2,FALSE),0)</f>
        <v>Active</v>
      </c>
      <c r="T2078" t="s">
        <v>2772</v>
      </c>
      <c r="U2078" s="7" t="s">
        <v>2907</v>
      </c>
      <c r="V2078" s="7" t="s">
        <v>1632</v>
      </c>
      <c r="W2078" s="7" t="s">
        <v>1688</v>
      </c>
      <c r="X2078" s="7" t="str">
        <f>IFERROR(VLOOKUP( Table1[[#This Row],[Trim Distributor Code]],Sheet1!$A:$J,10,FALSE),0)</f>
        <v>Active</v>
      </c>
    </row>
    <row r="2079" spans="1:24" hidden="1" x14ac:dyDescent="0.3">
      <c r="A2079" t="s">
        <v>5071</v>
      </c>
      <c r="B2079" t="s">
        <v>920</v>
      </c>
      <c r="C2079" t="s">
        <v>4995</v>
      </c>
      <c r="D2079" s="8" t="s">
        <v>1412</v>
      </c>
      <c r="E2079" t="s">
        <v>4083</v>
      </c>
      <c r="F2079" t="s">
        <v>3504</v>
      </c>
      <c r="G2079" t="s">
        <v>4111</v>
      </c>
      <c r="H2079" t="s">
        <v>4113</v>
      </c>
      <c r="I2079" t="s">
        <v>4541</v>
      </c>
      <c r="J2079" t="s">
        <v>1656</v>
      </c>
      <c r="K2079">
        <v>7</v>
      </c>
      <c r="L2079" s="2" t="s">
        <v>1412</v>
      </c>
      <c r="M2079" s="2">
        <f ca="1">Table1[[#This Row],[Cases]]*Table1[[#This Row],[Pack Size]]</f>
        <v>0</v>
      </c>
      <c r="N2079" s="1">
        <f ca="1">Table1[[#This Row],[Cases]]*Table1[[#This Row],[Pack Size]]</f>
        <v>336</v>
      </c>
      <c r="O2079" s="1">
        <f>IFERROR(VLOOKUP(Table1[[#This Row],[SKU Code]],'SKU Size'!$G:$H,2,FALSE),0)*Table1[[#This Row],[Cases]]</f>
        <v>7027.4041313490625</v>
      </c>
      <c r="P2079" t="str">
        <f t="shared" si="37"/>
        <v>D0428</v>
      </c>
      <c r="Q2079" t="str">
        <f>IFERROR(VLOOKUP(Table1[[#This Row],[Trim Distributor Code]],Sheet1!$N:$O,2,FALSE),0)</f>
        <v>D0124</v>
      </c>
      <c r="R2079" s="7" t="str">
        <f>IFERROR(VLOOKUP(Table1[[#This Row],[Salesflo AppUser Code]],HIE!$A:$B,2,FALSE),0)</f>
        <v>Active</v>
      </c>
      <c r="S2079" s="7" t="str">
        <f>IFERROR(VLOOKUP(Table1[[#This Row],[Salesflo AppUser Code]],HIE!$A:$B,2,FALSE),0)</f>
        <v>Active</v>
      </c>
      <c r="T2079" t="s">
        <v>2772</v>
      </c>
      <c r="U2079" s="7" t="s">
        <v>2907</v>
      </c>
      <c r="V2079" s="7" t="s">
        <v>1632</v>
      </c>
      <c r="W2079" s="7" t="s">
        <v>1431</v>
      </c>
      <c r="X2079" s="7" t="str">
        <f>IFERROR(VLOOKUP( Table1[[#This Row],[Trim Distributor Code]],Sheet1!$A:$J,10,FALSE),0)</f>
        <v>Active</v>
      </c>
    </row>
    <row r="2080" spans="1:24" hidden="1" x14ac:dyDescent="0.3">
      <c r="A2080" t="s">
        <v>5071</v>
      </c>
      <c r="B2080" t="s">
        <v>920</v>
      </c>
      <c r="C2080" t="s">
        <v>4995</v>
      </c>
      <c r="D2080" s="8" t="s">
        <v>1412</v>
      </c>
      <c r="E2080" t="s">
        <v>4083</v>
      </c>
      <c r="F2080" t="s">
        <v>3504</v>
      </c>
      <c r="G2080" t="s">
        <v>2542</v>
      </c>
      <c r="H2080" t="s">
        <v>4390</v>
      </c>
      <c r="I2080" t="s">
        <v>4843</v>
      </c>
      <c r="J2080" t="s">
        <v>2543</v>
      </c>
      <c r="K2080" s="1">
        <v>5</v>
      </c>
      <c r="L2080" s="1" t="s">
        <v>1412</v>
      </c>
      <c r="M2080" s="2">
        <f ca="1">Table1[[#This Row],[Cases]]*Table1[[#This Row],[Pack Size]]</f>
        <v>0</v>
      </c>
      <c r="N2080" s="1">
        <f ca="1">Table1[[#This Row],[Cases]]*Table1[[#This Row],[Pack Size]]</f>
        <v>2400</v>
      </c>
      <c r="O2080" s="1">
        <f>IFERROR(VLOOKUP(Table1[[#This Row],[SKU Code]],'SKU Size'!$G:$H,2,FALSE),0)*Table1[[#This Row],[Cases]]</f>
        <v>24964.926738875882</v>
      </c>
      <c r="P2080" t="str">
        <f t="shared" si="37"/>
        <v>D0428</v>
      </c>
      <c r="Q2080" t="str">
        <f>IFERROR(VLOOKUP(Table1[[#This Row],[Trim Distributor Code]],Sheet1!$N:$O,2,FALSE),0)</f>
        <v>D0124</v>
      </c>
      <c r="R2080" s="7" t="str">
        <f>IFERROR(VLOOKUP(Table1[[#This Row],[Salesflo AppUser Code]],HIE!$A:$B,2,FALSE),0)</f>
        <v>Active</v>
      </c>
      <c r="S2080" s="7" t="str">
        <f>IFERROR(VLOOKUP(Table1[[#This Row],[Salesflo AppUser Code]],HIE!$A:$B,2,FALSE),0)</f>
        <v>Active</v>
      </c>
      <c r="T2080" t="s">
        <v>2772</v>
      </c>
      <c r="U2080" s="7" t="s">
        <v>2907</v>
      </c>
      <c r="V2080" s="7" t="s">
        <v>2268</v>
      </c>
      <c r="W2080" s="7" t="s">
        <v>2542</v>
      </c>
      <c r="X2080" s="7" t="str">
        <f>IFERROR(VLOOKUP( Table1[[#This Row],[Trim Distributor Code]],Sheet1!$A:$J,10,FALSE),0)</f>
        <v>Active</v>
      </c>
    </row>
    <row r="2081" spans="1:24" hidden="1" x14ac:dyDescent="0.3">
      <c r="A2081" t="s">
        <v>5071</v>
      </c>
      <c r="B2081" t="s">
        <v>920</v>
      </c>
      <c r="C2081" t="s">
        <v>4995</v>
      </c>
      <c r="D2081" s="8" t="s">
        <v>1412</v>
      </c>
      <c r="E2081" t="s">
        <v>4083</v>
      </c>
      <c r="F2081" t="s">
        <v>3504</v>
      </c>
      <c r="G2081" t="s">
        <v>2581</v>
      </c>
      <c r="H2081" t="s">
        <v>4115</v>
      </c>
      <c r="I2081" t="s">
        <v>4542</v>
      </c>
      <c r="J2081" t="s">
        <v>16</v>
      </c>
      <c r="K2081">
        <v>1</v>
      </c>
      <c r="L2081" s="2" t="s">
        <v>1412</v>
      </c>
      <c r="M2081" s="2">
        <f ca="1">Table1[[#This Row],[Cases]]*Table1[[#This Row],[Pack Size]]</f>
        <v>0</v>
      </c>
      <c r="N2081" s="1">
        <f ca="1">Table1[[#This Row],[Cases]]*Table1[[#This Row],[Pack Size]]</f>
        <v>288</v>
      </c>
      <c r="O2081" s="1">
        <f>IFERROR(VLOOKUP(Table1[[#This Row],[SKU Code]],'SKU Size'!$G:$H,2,FALSE),0)*Table1[[#This Row],[Cases]]</f>
        <v>4853.4292677265948</v>
      </c>
      <c r="P2081" t="str">
        <f t="shared" si="37"/>
        <v>D0428</v>
      </c>
      <c r="Q2081" t="str">
        <f>IFERROR(VLOOKUP(Table1[[#This Row],[Trim Distributor Code]],Sheet1!$N:$O,2,FALSE),0)</f>
        <v>D0124</v>
      </c>
      <c r="R2081" s="7" t="str">
        <f>IFERROR(VLOOKUP(Table1[[#This Row],[Salesflo AppUser Code]],HIE!$A:$B,2,FALSE),0)</f>
        <v>Active</v>
      </c>
      <c r="S2081" s="7" t="str">
        <f>IFERROR(VLOOKUP(Table1[[#This Row],[Salesflo AppUser Code]],HIE!$A:$B,2,FALSE),0)</f>
        <v>Active</v>
      </c>
      <c r="T2081" t="s">
        <v>2772</v>
      </c>
      <c r="U2081" s="7" t="s">
        <v>2907</v>
      </c>
      <c r="V2081" s="7" t="s">
        <v>2616</v>
      </c>
      <c r="W2081" s="7" t="s">
        <v>2617</v>
      </c>
      <c r="X2081" s="7" t="str">
        <f>IFERROR(VLOOKUP( Table1[[#This Row],[Trim Distributor Code]],Sheet1!$A:$J,10,FALSE),0)</f>
        <v>Active</v>
      </c>
    </row>
    <row r="2082" spans="1:24" hidden="1" x14ac:dyDescent="0.3">
      <c r="A2082" t="s">
        <v>5071</v>
      </c>
      <c r="B2082" t="s">
        <v>920</v>
      </c>
      <c r="C2082" t="s">
        <v>4995</v>
      </c>
      <c r="D2082" s="8" t="s">
        <v>1412</v>
      </c>
      <c r="E2082" t="s">
        <v>4083</v>
      </c>
      <c r="F2082" t="s">
        <v>3504</v>
      </c>
      <c r="G2082" t="s">
        <v>2581</v>
      </c>
      <c r="H2082" t="s">
        <v>4116</v>
      </c>
      <c r="I2082" t="s">
        <v>4543</v>
      </c>
      <c r="J2082" t="s">
        <v>15</v>
      </c>
      <c r="K2082">
        <v>1</v>
      </c>
      <c r="L2082" s="2" t="s">
        <v>1412</v>
      </c>
      <c r="M2082" s="2">
        <f ca="1">Table1[[#This Row],[Cases]]*Table1[[#This Row],[Pack Size]]</f>
        <v>0</v>
      </c>
      <c r="N2082" s="1">
        <f ca="1">Table1[[#This Row],[Cases]]*Table1[[#This Row],[Pack Size]]</f>
        <v>144</v>
      </c>
      <c r="O2082" s="1">
        <f>IFERROR(VLOOKUP(Table1[[#This Row],[SKU Code]],'SKU Size'!$G:$H,2,FALSE),0)*Table1[[#This Row],[Cases]]</f>
        <v>5525.4887765477251</v>
      </c>
      <c r="P2082" t="str">
        <f t="shared" si="37"/>
        <v>D0428</v>
      </c>
      <c r="Q2082" t="str">
        <f>IFERROR(VLOOKUP(Table1[[#This Row],[Trim Distributor Code]],Sheet1!$N:$O,2,FALSE),0)</f>
        <v>D0124</v>
      </c>
      <c r="R2082" s="7" t="str">
        <f>IFERROR(VLOOKUP(Table1[[#This Row],[Salesflo AppUser Code]],HIE!$A:$B,2,FALSE),0)</f>
        <v>Active</v>
      </c>
      <c r="S2082" s="7" t="str">
        <f>IFERROR(VLOOKUP(Table1[[#This Row],[Salesflo AppUser Code]],HIE!$A:$B,2,FALSE),0)</f>
        <v>Active</v>
      </c>
      <c r="T2082" t="s">
        <v>2772</v>
      </c>
      <c r="U2082" s="7" t="s">
        <v>2907</v>
      </c>
      <c r="V2082" s="7" t="s">
        <v>2582</v>
      </c>
      <c r="W2082" s="7" t="s">
        <v>2590</v>
      </c>
      <c r="X2082" s="7" t="str">
        <f>IFERROR(VLOOKUP( Table1[[#This Row],[Trim Distributor Code]],Sheet1!$A:$J,10,FALSE),0)</f>
        <v>Active</v>
      </c>
    </row>
    <row r="2083" spans="1:24" hidden="1" x14ac:dyDescent="0.3">
      <c r="A2083" t="s">
        <v>5071</v>
      </c>
      <c r="B2083" t="s">
        <v>920</v>
      </c>
      <c r="C2083" t="s">
        <v>4995</v>
      </c>
      <c r="D2083" s="8" t="s">
        <v>1412</v>
      </c>
      <c r="E2083" t="s">
        <v>4083</v>
      </c>
      <c r="F2083" t="s">
        <v>3504</v>
      </c>
      <c r="G2083" t="s">
        <v>4112</v>
      </c>
      <c r="H2083" t="s">
        <v>4109</v>
      </c>
      <c r="I2083" t="s">
        <v>4749</v>
      </c>
      <c r="J2083" t="s">
        <v>1877</v>
      </c>
      <c r="K2083" s="1">
        <v>5</v>
      </c>
      <c r="L2083" s="1" t="s">
        <v>1412</v>
      </c>
      <c r="M2083" s="2">
        <f ca="1">Table1[[#This Row],[Cases]]*Table1[[#This Row],[Pack Size]]</f>
        <v>0</v>
      </c>
      <c r="N2083" s="1">
        <f ca="1">Table1[[#This Row],[Cases]]*Table1[[#This Row],[Pack Size]]</f>
        <v>500</v>
      </c>
      <c r="O2083" s="1">
        <f>IFERROR(VLOOKUP(Table1[[#This Row],[SKU Code]],'SKU Size'!$G:$H,2,FALSE),0)*Table1[[#This Row],[Cases]]</f>
        <v>61882.723641865756</v>
      </c>
      <c r="P2083" t="str">
        <f t="shared" si="37"/>
        <v>D0428</v>
      </c>
      <c r="Q2083" t="str">
        <f>IFERROR(VLOOKUP(Table1[[#This Row],[Trim Distributor Code]],Sheet1!$N:$O,2,FALSE),0)</f>
        <v>D0124</v>
      </c>
      <c r="R2083" s="7" t="str">
        <f>IFERROR(VLOOKUP(Table1[[#This Row],[Salesflo AppUser Code]],HIE!$A:$B,2,FALSE),0)</f>
        <v>Active</v>
      </c>
      <c r="S2083" s="7" t="str">
        <f>IFERROR(VLOOKUP(Table1[[#This Row],[Salesflo AppUser Code]],HIE!$A:$B,2,FALSE),0)</f>
        <v>Active</v>
      </c>
      <c r="T2083" t="s">
        <v>2772</v>
      </c>
      <c r="U2083" s="7" t="s">
        <v>2907</v>
      </c>
      <c r="V2083" s="7" t="s">
        <v>1423</v>
      </c>
      <c r="W2083" s="7" t="s">
        <v>1868</v>
      </c>
      <c r="X2083" s="7" t="str">
        <f>IFERROR(VLOOKUP( Table1[[#This Row],[Trim Distributor Code]],Sheet1!$A:$J,10,FALSE),0)</f>
        <v>Active</v>
      </c>
    </row>
    <row r="2084" spans="1:24" hidden="1" x14ac:dyDescent="0.3">
      <c r="A2084" t="s">
        <v>5071</v>
      </c>
      <c r="B2084" t="s">
        <v>920</v>
      </c>
      <c r="C2084" t="s">
        <v>4995</v>
      </c>
      <c r="D2084" s="8" t="s">
        <v>1412</v>
      </c>
      <c r="E2084" t="s">
        <v>4083</v>
      </c>
      <c r="F2084" t="s">
        <v>3504</v>
      </c>
      <c r="G2084" t="s">
        <v>4107</v>
      </c>
      <c r="H2084" t="s">
        <v>4113</v>
      </c>
      <c r="I2084" t="s">
        <v>4748</v>
      </c>
      <c r="J2084" t="s">
        <v>2021</v>
      </c>
      <c r="K2084">
        <v>2</v>
      </c>
      <c r="L2084" s="2" t="s">
        <v>1412</v>
      </c>
      <c r="M2084" s="2">
        <f ca="1">Table1[[#This Row],[Cases]]*Table1[[#This Row],[Pack Size]]</f>
        <v>0</v>
      </c>
      <c r="N2084" s="1">
        <f ca="1">Table1[[#This Row],[Cases]]*Table1[[#This Row],[Pack Size]]</f>
        <v>48</v>
      </c>
      <c r="O2084" s="1">
        <f>IFERROR(VLOOKUP(Table1[[#This Row],[SKU Code]],'SKU Size'!$G:$H,2,FALSE),0)*Table1[[#This Row],[Cases]]</f>
        <v>14925.286182001293</v>
      </c>
      <c r="P2084" t="str">
        <f t="shared" si="37"/>
        <v>D0428</v>
      </c>
      <c r="Q2084" t="str">
        <f>IFERROR(VLOOKUP(Table1[[#This Row],[Trim Distributor Code]],Sheet1!$N:$O,2,FALSE),0)</f>
        <v>D0124</v>
      </c>
      <c r="R2084" s="7" t="str">
        <f>IFERROR(VLOOKUP(Table1[[#This Row],[Salesflo AppUser Code]],HIE!$A:$B,2,FALSE),0)</f>
        <v>Active</v>
      </c>
      <c r="S2084" s="7" t="str">
        <f>IFERROR(VLOOKUP(Table1[[#This Row],[Salesflo AppUser Code]],HIE!$A:$B,2,FALSE),0)</f>
        <v>Active</v>
      </c>
      <c r="T2084" t="s">
        <v>2772</v>
      </c>
      <c r="U2084" s="7" t="s">
        <v>2907</v>
      </c>
      <c r="V2084" s="7" t="s">
        <v>1632</v>
      </c>
      <c r="W2084" s="7" t="s">
        <v>1867</v>
      </c>
      <c r="X2084" s="7" t="str">
        <f>IFERROR(VLOOKUP( Table1[[#This Row],[Trim Distributor Code]],Sheet1!$A:$J,10,FALSE),0)</f>
        <v>Active</v>
      </c>
    </row>
    <row r="2085" spans="1:24" hidden="1" x14ac:dyDescent="0.3">
      <c r="A2085" t="s">
        <v>5071</v>
      </c>
      <c r="B2085" t="s">
        <v>920</v>
      </c>
      <c r="C2085" t="s">
        <v>4995</v>
      </c>
      <c r="D2085" s="8" t="s">
        <v>1412</v>
      </c>
      <c r="E2085" t="s">
        <v>4083</v>
      </c>
      <c r="F2085" t="s">
        <v>3504</v>
      </c>
      <c r="G2085" t="s">
        <v>4107</v>
      </c>
      <c r="H2085" t="s">
        <v>4137</v>
      </c>
      <c r="I2085" t="s">
        <v>4710</v>
      </c>
      <c r="J2085" t="s">
        <v>1995</v>
      </c>
      <c r="K2085">
        <v>10</v>
      </c>
      <c r="L2085" s="2" t="s">
        <v>1412</v>
      </c>
      <c r="M2085" s="2">
        <f ca="1">Table1[[#This Row],[Cases]]*Table1[[#This Row],[Pack Size]]</f>
        <v>0</v>
      </c>
      <c r="N2085" s="1">
        <f ca="1">Table1[[#This Row],[Cases]]*Table1[[#This Row],[Pack Size]]</f>
        <v>1920</v>
      </c>
      <c r="O2085" s="1">
        <f>IFERROR(VLOOKUP(Table1[[#This Row],[SKU Code]],'SKU Size'!$G:$H,2,FALSE),0)*Table1[[#This Row],[Cases]]</f>
        <v>83058.415964500164</v>
      </c>
      <c r="P2085" t="str">
        <f t="shared" si="37"/>
        <v>D0428</v>
      </c>
      <c r="Q2085" t="str">
        <f>IFERROR(VLOOKUP(Table1[[#This Row],[Trim Distributor Code]],Sheet1!$N:$O,2,FALSE),0)</f>
        <v>D0124</v>
      </c>
      <c r="R2085" s="7" t="str">
        <f>IFERROR(VLOOKUP(Table1[[#This Row],[Salesflo AppUser Code]],HIE!$A:$B,2,FALSE),0)</f>
        <v>Active</v>
      </c>
      <c r="S2085" s="7" t="str">
        <f>IFERROR(VLOOKUP(Table1[[#This Row],[Salesflo AppUser Code]],HIE!$A:$B,2,FALSE),0)</f>
        <v>Active</v>
      </c>
      <c r="T2085" t="s">
        <v>2772</v>
      </c>
      <c r="U2085" s="7" t="s">
        <v>2907</v>
      </c>
      <c r="V2085" s="7" t="s">
        <v>1606</v>
      </c>
      <c r="W2085" s="7" t="s">
        <v>1867</v>
      </c>
      <c r="X2085" s="7" t="str">
        <f>IFERROR(VLOOKUP( Table1[[#This Row],[Trim Distributor Code]],Sheet1!$A:$J,10,FALSE),0)</f>
        <v>Active</v>
      </c>
    </row>
    <row r="2086" spans="1:24" hidden="1" x14ac:dyDescent="0.3">
      <c r="A2086" t="s">
        <v>5071</v>
      </c>
      <c r="B2086" t="s">
        <v>920</v>
      </c>
      <c r="C2086" t="s">
        <v>4995</v>
      </c>
      <c r="D2086" s="8" t="s">
        <v>1412</v>
      </c>
      <c r="E2086" t="s">
        <v>4083</v>
      </c>
      <c r="F2086" t="s">
        <v>3504</v>
      </c>
      <c r="G2086" t="s">
        <v>1422</v>
      </c>
      <c r="H2086" t="s">
        <v>4360</v>
      </c>
      <c r="I2086" t="s">
        <v>4645</v>
      </c>
      <c r="J2086" t="s">
        <v>4271</v>
      </c>
      <c r="K2086">
        <v>3</v>
      </c>
      <c r="L2086" s="2" t="s">
        <v>1412</v>
      </c>
      <c r="M2086" s="2">
        <f ca="1">Table1[[#This Row],[Cases]]*Table1[[#This Row],[Pack Size]]</f>
        <v>0</v>
      </c>
      <c r="N2086" s="1">
        <f ca="1">Table1[[#This Row],[Cases]]*Table1[[#This Row],[Pack Size]]</f>
        <v>288</v>
      </c>
      <c r="O2086" s="1">
        <f>IFERROR(VLOOKUP(Table1[[#This Row],[SKU Code]],'SKU Size'!$G:$H,2,FALSE),0)*Table1[[#This Row],[Cases]]</f>
        <v>0</v>
      </c>
      <c r="P2086" t="str">
        <f t="shared" si="37"/>
        <v>D0428</v>
      </c>
      <c r="Q2086" t="str">
        <f>IFERROR(VLOOKUP(Table1[[#This Row],[Trim Distributor Code]],Sheet1!$N:$O,2,FALSE),0)</f>
        <v>D0124</v>
      </c>
      <c r="R2086" s="7" t="str">
        <f>IFERROR(VLOOKUP(Table1[[#This Row],[Salesflo AppUser Code]],HIE!$A:$B,2,FALSE),0)</f>
        <v>Active</v>
      </c>
      <c r="S2086" s="7" t="str">
        <f>IFERROR(VLOOKUP(Table1[[#This Row],[Salesflo AppUser Code]],HIE!$A:$B,2,FALSE),0)</f>
        <v>Active</v>
      </c>
      <c r="T2086" t="s">
        <v>2772</v>
      </c>
      <c r="U2086" s="7" t="s">
        <v>2907</v>
      </c>
      <c r="V2086" s="7" t="s">
        <v>4360</v>
      </c>
      <c r="W2086" s="7" t="s">
        <v>1422</v>
      </c>
      <c r="X2086" s="7" t="str">
        <f>IFERROR(VLOOKUP( Table1[[#This Row],[Trim Distributor Code]],Sheet1!$A:$J,10,FALSE),0)</f>
        <v>Active</v>
      </c>
    </row>
    <row r="2087" spans="1:24" hidden="1" x14ac:dyDescent="0.3">
      <c r="A2087" t="s">
        <v>5071</v>
      </c>
      <c r="B2087" t="s">
        <v>4996</v>
      </c>
      <c r="C2087" t="s">
        <v>4997</v>
      </c>
      <c r="D2087" s="8" t="s">
        <v>1412</v>
      </c>
      <c r="E2087" t="s">
        <v>4083</v>
      </c>
      <c r="F2087" t="s">
        <v>4998</v>
      </c>
      <c r="G2087" t="s">
        <v>4521</v>
      </c>
      <c r="H2087" t="s">
        <v>4106</v>
      </c>
      <c r="I2087" t="s">
        <v>4538</v>
      </c>
      <c r="J2087" t="s">
        <v>11</v>
      </c>
      <c r="K2087">
        <v>350</v>
      </c>
      <c r="L2087" s="2" t="s">
        <v>1412</v>
      </c>
      <c r="M2087" s="2">
        <f ca="1">Table1[[#This Row],[Cases]]*Table1[[#This Row],[Pack Size]]</f>
        <v>0</v>
      </c>
      <c r="N2087" s="1">
        <f ca="1">Table1[[#This Row],[Cases]]*Table1[[#This Row],[Pack Size]]</f>
        <v>123200</v>
      </c>
      <c r="O2087" s="1">
        <f>IFERROR(VLOOKUP(Table1[[#This Row],[SKU Code]],'SKU Size'!$G:$H,2,FALSE),0)*Table1[[#This Row],[Cases]]</f>
        <v>3067661.8812538679</v>
      </c>
      <c r="P2087" t="str">
        <f t="shared" si="37"/>
        <v>D0428</v>
      </c>
      <c r="Q2087" t="str">
        <f>IFERROR(VLOOKUP(Table1[[#This Row],[Trim Distributor Code]],Sheet1!$N:$O,2,FALSE),0)</f>
        <v>D0124</v>
      </c>
      <c r="R2087" s="7">
        <f>IFERROR(VLOOKUP(Table1[[#This Row],[Salesflo AppUser Code]],HIE!$A:$B,2,FALSE),0)</f>
        <v>0</v>
      </c>
      <c r="S2087" s="7">
        <f>IFERROR(VLOOKUP(Table1[[#This Row],[Salesflo AppUser Code]],HIE!$A:$B,2,FALSE),0)</f>
        <v>0</v>
      </c>
      <c r="T2087" t="s">
        <v>2772</v>
      </c>
      <c r="U2087" s="7" t="s">
        <v>2907</v>
      </c>
      <c r="V2087" s="7" t="s">
        <v>1444</v>
      </c>
      <c r="W2087" s="7" t="s">
        <v>1688</v>
      </c>
      <c r="X2087" s="7" t="str">
        <f>IFERROR(VLOOKUP( Table1[[#This Row],[Trim Distributor Code]],Sheet1!$A:$J,10,FALSE),0)</f>
        <v>Active</v>
      </c>
    </row>
    <row r="2088" spans="1:24" hidden="1" x14ac:dyDescent="0.3">
      <c r="A2088" t="s">
        <v>5071</v>
      </c>
      <c r="B2088" t="s">
        <v>4996</v>
      </c>
      <c r="C2088" t="s">
        <v>4997</v>
      </c>
      <c r="D2088" s="8" t="s">
        <v>1412</v>
      </c>
      <c r="E2088" t="s">
        <v>4083</v>
      </c>
      <c r="F2088" t="s">
        <v>4998</v>
      </c>
      <c r="G2088" t="s">
        <v>4108</v>
      </c>
      <c r="H2088" t="s">
        <v>4109</v>
      </c>
      <c r="I2088" t="s">
        <v>4566</v>
      </c>
      <c r="J2088" t="s">
        <v>13</v>
      </c>
      <c r="K2088">
        <v>2</v>
      </c>
      <c r="L2088" s="2" t="s">
        <v>1412</v>
      </c>
      <c r="M2088" s="2">
        <f ca="1">Table1[[#This Row],[Cases]]*Table1[[#This Row],[Pack Size]]</f>
        <v>0</v>
      </c>
      <c r="N2088" s="1">
        <f ca="1">Table1[[#This Row],[Cases]]*Table1[[#This Row],[Pack Size]]</f>
        <v>200</v>
      </c>
      <c r="O2088" s="1">
        <f>IFERROR(VLOOKUP(Table1[[#This Row],[SKU Code]],'SKU Size'!$G:$H,2,FALSE),0)*Table1[[#This Row],[Cases]]</f>
        <v>21137.348118609414</v>
      </c>
      <c r="P2088" t="str">
        <f t="shared" si="37"/>
        <v>D0428</v>
      </c>
      <c r="Q2088" t="str">
        <f>IFERROR(VLOOKUP(Table1[[#This Row],[Trim Distributor Code]],Sheet1!$N:$O,2,FALSE),0)</f>
        <v>D0124</v>
      </c>
      <c r="R2088" s="7">
        <f>IFERROR(VLOOKUP(Table1[[#This Row],[Salesflo AppUser Code]],HIE!$A:$B,2,FALSE),0)</f>
        <v>0</v>
      </c>
      <c r="S2088" s="7">
        <f>IFERROR(VLOOKUP(Table1[[#This Row],[Salesflo AppUser Code]],HIE!$A:$B,2,FALSE),0)</f>
        <v>0</v>
      </c>
      <c r="T2088" t="s">
        <v>2772</v>
      </c>
      <c r="U2088" s="7" t="s">
        <v>2907</v>
      </c>
      <c r="V2088" s="7" t="s">
        <v>1423</v>
      </c>
      <c r="W2088" s="7" t="s">
        <v>1659</v>
      </c>
      <c r="X2088" s="7" t="str">
        <f>IFERROR(VLOOKUP( Table1[[#This Row],[Trim Distributor Code]],Sheet1!$A:$J,10,FALSE),0)</f>
        <v>Active</v>
      </c>
    </row>
    <row r="2089" spans="1:24" hidden="1" x14ac:dyDescent="0.3">
      <c r="A2089" t="s">
        <v>5071</v>
      </c>
      <c r="B2089" t="s">
        <v>4996</v>
      </c>
      <c r="C2089" t="s">
        <v>4997</v>
      </c>
      <c r="D2089" s="8" t="s">
        <v>1412</v>
      </c>
      <c r="E2089" t="s">
        <v>4083</v>
      </c>
      <c r="F2089" t="s">
        <v>4998</v>
      </c>
      <c r="G2089" t="s">
        <v>4110</v>
      </c>
      <c r="H2089" t="s">
        <v>4109</v>
      </c>
      <c r="I2089" t="s">
        <v>4539</v>
      </c>
      <c r="J2089" t="s">
        <v>1682</v>
      </c>
      <c r="K2089">
        <v>1</v>
      </c>
      <c r="L2089" s="2" t="s">
        <v>1412</v>
      </c>
      <c r="M2089" s="2">
        <f ca="1">Table1[[#This Row],[Cases]]*Table1[[#This Row],[Pack Size]]</f>
        <v>0</v>
      </c>
      <c r="N2089" s="1">
        <f ca="1">Table1[[#This Row],[Cases]]*Table1[[#This Row],[Pack Size]]</f>
        <v>100</v>
      </c>
      <c r="O2089" s="1">
        <f>IFERROR(VLOOKUP(Table1[[#This Row],[SKU Code]],'SKU Size'!$G:$H,2,FALSE),0)*Table1[[#This Row],[Cases]]</f>
        <v>7547.1347355163707</v>
      </c>
      <c r="P2089" t="str">
        <f t="shared" si="37"/>
        <v>D0428</v>
      </c>
      <c r="Q2089" t="str">
        <f>IFERROR(VLOOKUP(Table1[[#This Row],[Trim Distributor Code]],Sheet1!$N:$O,2,FALSE),0)</f>
        <v>D0124</v>
      </c>
      <c r="R2089" s="7">
        <f>IFERROR(VLOOKUP(Table1[[#This Row],[Salesflo AppUser Code]],HIE!$A:$B,2,FALSE),0)</f>
        <v>0</v>
      </c>
      <c r="S2089" s="7">
        <f>IFERROR(VLOOKUP(Table1[[#This Row],[Salesflo AppUser Code]],HIE!$A:$B,2,FALSE),0)</f>
        <v>0</v>
      </c>
      <c r="T2089" t="s">
        <v>2772</v>
      </c>
      <c r="U2089" s="7" t="s">
        <v>2907</v>
      </c>
      <c r="V2089" s="7" t="s">
        <v>1423</v>
      </c>
      <c r="W2089" s="7" t="s">
        <v>1679</v>
      </c>
      <c r="X2089" s="7" t="str">
        <f>IFERROR(VLOOKUP( Table1[[#This Row],[Trim Distributor Code]],Sheet1!$A:$J,10,FALSE),0)</f>
        <v>Active</v>
      </c>
    </row>
    <row r="2090" spans="1:24" hidden="1" x14ac:dyDescent="0.3">
      <c r="A2090" t="s">
        <v>5071</v>
      </c>
      <c r="B2090" t="s">
        <v>4996</v>
      </c>
      <c r="C2090" t="s">
        <v>4997</v>
      </c>
      <c r="D2090" s="8" t="s">
        <v>1412</v>
      </c>
      <c r="E2090" t="s">
        <v>4083</v>
      </c>
      <c r="F2090" t="s">
        <v>4998</v>
      </c>
      <c r="G2090" t="s">
        <v>4111</v>
      </c>
      <c r="H2090" t="s">
        <v>4109</v>
      </c>
      <c r="I2090" t="s">
        <v>4638</v>
      </c>
      <c r="J2090" t="s">
        <v>1440</v>
      </c>
      <c r="K2090" s="1">
        <v>2</v>
      </c>
      <c r="L2090" s="1" t="s">
        <v>1412</v>
      </c>
      <c r="M2090" s="2">
        <f ca="1">Table1[[#This Row],[Cases]]*Table1[[#This Row],[Pack Size]]</f>
        <v>0</v>
      </c>
      <c r="N2090" s="1">
        <f ca="1">Table1[[#This Row],[Cases]]*Table1[[#This Row],[Pack Size]]</f>
        <v>200</v>
      </c>
      <c r="O2090" s="1">
        <f>IFERROR(VLOOKUP(Table1[[#This Row],[SKU Code]],'SKU Size'!$G:$H,2,FALSE),0)*Table1[[#This Row],[Cases]]</f>
        <v>20309.096167094187</v>
      </c>
      <c r="P2090" t="str">
        <f t="shared" si="37"/>
        <v>D0428</v>
      </c>
      <c r="Q2090" t="str">
        <f>IFERROR(VLOOKUP(Table1[[#This Row],[Trim Distributor Code]],Sheet1!$N:$O,2,FALSE),0)</f>
        <v>D0124</v>
      </c>
      <c r="R2090" s="7">
        <f>IFERROR(VLOOKUP(Table1[[#This Row],[Salesflo AppUser Code]],HIE!$A:$B,2,FALSE),0)</f>
        <v>0</v>
      </c>
      <c r="S2090" s="7">
        <f>IFERROR(VLOOKUP(Table1[[#This Row],[Salesflo AppUser Code]],HIE!$A:$B,2,FALSE),0)</f>
        <v>0</v>
      </c>
      <c r="T2090" t="s">
        <v>2772</v>
      </c>
      <c r="U2090" s="7" t="s">
        <v>2907</v>
      </c>
      <c r="V2090" s="7" t="s">
        <v>1423</v>
      </c>
      <c r="W2090" s="7" t="s">
        <v>1431</v>
      </c>
      <c r="X2090" s="7" t="str">
        <f>IFERROR(VLOOKUP( Table1[[#This Row],[Trim Distributor Code]],Sheet1!$A:$J,10,FALSE),0)</f>
        <v>Active</v>
      </c>
    </row>
    <row r="2091" spans="1:24" hidden="1" x14ac:dyDescent="0.3">
      <c r="A2091" t="s">
        <v>5071</v>
      </c>
      <c r="B2091" t="s">
        <v>4996</v>
      </c>
      <c r="C2091" t="s">
        <v>4997</v>
      </c>
      <c r="D2091" s="8" t="s">
        <v>1412</v>
      </c>
      <c r="E2091" t="s">
        <v>4083</v>
      </c>
      <c r="F2091" t="s">
        <v>4998</v>
      </c>
      <c r="G2091" t="s">
        <v>4521</v>
      </c>
      <c r="H2091" t="s">
        <v>4113</v>
      </c>
      <c r="I2091" t="s">
        <v>4540</v>
      </c>
      <c r="J2091" t="s">
        <v>14</v>
      </c>
      <c r="K2091">
        <v>8</v>
      </c>
      <c r="L2091" s="2" t="s">
        <v>1412</v>
      </c>
      <c r="M2091" s="2">
        <f ca="1">Table1[[#This Row],[Cases]]*Table1[[#This Row],[Pack Size]]</f>
        <v>0</v>
      </c>
      <c r="N2091" s="1">
        <f ca="1">Table1[[#This Row],[Cases]]*Table1[[#This Row],[Pack Size]]</f>
        <v>192</v>
      </c>
      <c r="O2091" s="1">
        <f>IFERROR(VLOOKUP(Table1[[#This Row],[SKU Code]],'SKU Size'!$G:$H,2,FALSE),0)*Table1[[#This Row],[Cases]]</f>
        <v>28731.78612200488</v>
      </c>
      <c r="P2091" t="str">
        <f t="shared" si="37"/>
        <v>D0428</v>
      </c>
      <c r="Q2091" t="str">
        <f>IFERROR(VLOOKUP(Table1[[#This Row],[Trim Distributor Code]],Sheet1!$N:$O,2,FALSE),0)</f>
        <v>D0124</v>
      </c>
      <c r="R2091" s="7">
        <f>IFERROR(VLOOKUP(Table1[[#This Row],[Salesflo AppUser Code]],HIE!$A:$B,2,FALSE),0)</f>
        <v>0</v>
      </c>
      <c r="S2091" s="7">
        <f>IFERROR(VLOOKUP(Table1[[#This Row],[Salesflo AppUser Code]],HIE!$A:$B,2,FALSE),0)</f>
        <v>0</v>
      </c>
      <c r="T2091" t="s">
        <v>2772</v>
      </c>
      <c r="U2091" s="7" t="s">
        <v>2907</v>
      </c>
      <c r="V2091" s="7" t="s">
        <v>1632</v>
      </c>
      <c r="W2091" s="7" t="s">
        <v>1688</v>
      </c>
      <c r="X2091" s="7" t="str">
        <f>IFERROR(VLOOKUP( Table1[[#This Row],[Trim Distributor Code]],Sheet1!$A:$J,10,FALSE),0)</f>
        <v>Active</v>
      </c>
    </row>
    <row r="2092" spans="1:24" hidden="1" x14ac:dyDescent="0.3">
      <c r="A2092" t="s">
        <v>5071</v>
      </c>
      <c r="B2092" t="s">
        <v>4996</v>
      </c>
      <c r="C2092" t="s">
        <v>4997</v>
      </c>
      <c r="D2092" s="8" t="s">
        <v>1412</v>
      </c>
      <c r="E2092" t="s">
        <v>4083</v>
      </c>
      <c r="F2092" t="s">
        <v>4998</v>
      </c>
      <c r="G2092" t="s">
        <v>4111</v>
      </c>
      <c r="H2092" t="s">
        <v>4113</v>
      </c>
      <c r="I2092" t="s">
        <v>4541</v>
      </c>
      <c r="J2092" t="s">
        <v>1656</v>
      </c>
      <c r="K2092">
        <v>7</v>
      </c>
      <c r="L2092" s="2" t="s">
        <v>1412</v>
      </c>
      <c r="M2092" s="2">
        <f ca="1">Table1[[#This Row],[Cases]]*Table1[[#This Row],[Pack Size]]</f>
        <v>0</v>
      </c>
      <c r="N2092" s="1">
        <f ca="1">Table1[[#This Row],[Cases]]*Table1[[#This Row],[Pack Size]]</f>
        <v>336</v>
      </c>
      <c r="O2092" s="1">
        <f>IFERROR(VLOOKUP(Table1[[#This Row],[SKU Code]],'SKU Size'!$G:$H,2,FALSE),0)*Table1[[#This Row],[Cases]]</f>
        <v>7027.4041313490625</v>
      </c>
      <c r="P2092" t="str">
        <f t="shared" ref="P2092:P2133" si="38">TRIM(E2092)</f>
        <v>D0428</v>
      </c>
      <c r="Q2092" t="str">
        <f>IFERROR(VLOOKUP(Table1[[#This Row],[Trim Distributor Code]],Sheet1!$N:$O,2,FALSE),0)</f>
        <v>D0124</v>
      </c>
      <c r="R2092" s="7">
        <f>IFERROR(VLOOKUP(Table1[[#This Row],[Salesflo AppUser Code]],HIE!$A:$B,2,FALSE),0)</f>
        <v>0</v>
      </c>
      <c r="S2092" s="7">
        <f>IFERROR(VLOOKUP(Table1[[#This Row],[Salesflo AppUser Code]],HIE!$A:$B,2,FALSE),0)</f>
        <v>0</v>
      </c>
      <c r="T2092" t="s">
        <v>2772</v>
      </c>
      <c r="U2092" s="7" t="s">
        <v>2907</v>
      </c>
      <c r="V2092" s="7" t="s">
        <v>1632</v>
      </c>
      <c r="W2092" s="7" t="s">
        <v>1431</v>
      </c>
      <c r="X2092" s="7" t="str">
        <f>IFERROR(VLOOKUP( Table1[[#This Row],[Trim Distributor Code]],Sheet1!$A:$J,10,FALSE),0)</f>
        <v>Active</v>
      </c>
    </row>
    <row r="2093" spans="1:24" hidden="1" x14ac:dyDescent="0.3">
      <c r="A2093" t="s">
        <v>5071</v>
      </c>
      <c r="B2093" t="s">
        <v>4996</v>
      </c>
      <c r="C2093" t="s">
        <v>4997</v>
      </c>
      <c r="D2093" s="8" t="s">
        <v>1412</v>
      </c>
      <c r="E2093" t="s">
        <v>4083</v>
      </c>
      <c r="F2093" t="s">
        <v>4998</v>
      </c>
      <c r="G2093" t="s">
        <v>2542</v>
      </c>
      <c r="H2093" t="s">
        <v>4390</v>
      </c>
      <c r="I2093" t="s">
        <v>4843</v>
      </c>
      <c r="J2093" t="s">
        <v>2543</v>
      </c>
      <c r="K2093">
        <v>5</v>
      </c>
      <c r="L2093" s="2" t="s">
        <v>1412</v>
      </c>
      <c r="M2093" s="2">
        <f ca="1">Table1[[#This Row],[Cases]]*Table1[[#This Row],[Pack Size]]</f>
        <v>0</v>
      </c>
      <c r="N2093" s="1">
        <f ca="1">Table1[[#This Row],[Cases]]*Table1[[#This Row],[Pack Size]]</f>
        <v>2400</v>
      </c>
      <c r="O2093" s="1">
        <f>IFERROR(VLOOKUP(Table1[[#This Row],[SKU Code]],'SKU Size'!$G:$H,2,FALSE),0)*Table1[[#This Row],[Cases]]</f>
        <v>24964.926738875882</v>
      </c>
      <c r="P2093" t="str">
        <f t="shared" si="38"/>
        <v>D0428</v>
      </c>
      <c r="Q2093" t="str">
        <f>IFERROR(VLOOKUP(Table1[[#This Row],[Trim Distributor Code]],Sheet1!$N:$O,2,FALSE),0)</f>
        <v>D0124</v>
      </c>
      <c r="R2093" s="7">
        <f>IFERROR(VLOOKUP(Table1[[#This Row],[Salesflo AppUser Code]],HIE!$A:$B,2,FALSE),0)</f>
        <v>0</v>
      </c>
      <c r="S2093" s="7">
        <f>IFERROR(VLOOKUP(Table1[[#This Row],[Salesflo AppUser Code]],HIE!$A:$B,2,FALSE),0)</f>
        <v>0</v>
      </c>
      <c r="T2093" t="s">
        <v>2772</v>
      </c>
      <c r="U2093" s="7" t="s">
        <v>2907</v>
      </c>
      <c r="V2093" s="7" t="s">
        <v>2268</v>
      </c>
      <c r="W2093" s="7" t="s">
        <v>2542</v>
      </c>
      <c r="X2093" s="7" t="str">
        <f>IFERROR(VLOOKUP( Table1[[#This Row],[Trim Distributor Code]],Sheet1!$A:$J,10,FALSE),0)</f>
        <v>Active</v>
      </c>
    </row>
    <row r="2094" spans="1:24" hidden="1" x14ac:dyDescent="0.3">
      <c r="A2094" t="s">
        <v>5071</v>
      </c>
      <c r="B2094" t="s">
        <v>4996</v>
      </c>
      <c r="C2094" t="s">
        <v>4997</v>
      </c>
      <c r="D2094" s="8" t="s">
        <v>1412</v>
      </c>
      <c r="E2094" t="s">
        <v>4083</v>
      </c>
      <c r="F2094" t="s">
        <v>4998</v>
      </c>
      <c r="G2094" t="s">
        <v>2581</v>
      </c>
      <c r="H2094" t="s">
        <v>4115</v>
      </c>
      <c r="I2094" t="s">
        <v>4542</v>
      </c>
      <c r="J2094" t="s">
        <v>16</v>
      </c>
      <c r="K2094">
        <v>1</v>
      </c>
      <c r="L2094" s="2" t="s">
        <v>1412</v>
      </c>
      <c r="M2094" s="2">
        <f ca="1">Table1[[#This Row],[Cases]]*Table1[[#This Row],[Pack Size]]</f>
        <v>0</v>
      </c>
      <c r="N2094" s="1">
        <f ca="1">Table1[[#This Row],[Cases]]*Table1[[#This Row],[Pack Size]]</f>
        <v>288</v>
      </c>
      <c r="O2094" s="1">
        <f>IFERROR(VLOOKUP(Table1[[#This Row],[SKU Code]],'SKU Size'!$G:$H,2,FALSE),0)*Table1[[#This Row],[Cases]]</f>
        <v>4853.4292677265948</v>
      </c>
      <c r="P2094" t="str">
        <f t="shared" si="38"/>
        <v>D0428</v>
      </c>
      <c r="Q2094" t="str">
        <f>IFERROR(VLOOKUP(Table1[[#This Row],[Trim Distributor Code]],Sheet1!$N:$O,2,FALSE),0)</f>
        <v>D0124</v>
      </c>
      <c r="R2094" s="7">
        <f>IFERROR(VLOOKUP(Table1[[#This Row],[Salesflo AppUser Code]],HIE!$A:$B,2,FALSE),0)</f>
        <v>0</v>
      </c>
      <c r="S2094" s="7">
        <f>IFERROR(VLOOKUP(Table1[[#This Row],[Salesflo AppUser Code]],HIE!$A:$B,2,FALSE),0)</f>
        <v>0</v>
      </c>
      <c r="T2094" t="s">
        <v>2772</v>
      </c>
      <c r="U2094" s="7" t="s">
        <v>2907</v>
      </c>
      <c r="V2094" s="7" t="s">
        <v>2616</v>
      </c>
      <c r="W2094" s="7" t="s">
        <v>2617</v>
      </c>
      <c r="X2094" s="7" t="str">
        <f>IFERROR(VLOOKUP( Table1[[#This Row],[Trim Distributor Code]],Sheet1!$A:$J,10,FALSE),0)</f>
        <v>Active</v>
      </c>
    </row>
    <row r="2095" spans="1:24" hidden="1" x14ac:dyDescent="0.3">
      <c r="A2095" t="s">
        <v>5071</v>
      </c>
      <c r="B2095" t="s">
        <v>4996</v>
      </c>
      <c r="C2095" t="s">
        <v>4997</v>
      </c>
      <c r="D2095" s="8" t="s">
        <v>1412</v>
      </c>
      <c r="E2095" t="s">
        <v>4083</v>
      </c>
      <c r="F2095" t="s">
        <v>4998</v>
      </c>
      <c r="G2095" t="s">
        <v>2581</v>
      </c>
      <c r="H2095" t="s">
        <v>4116</v>
      </c>
      <c r="I2095" t="s">
        <v>4543</v>
      </c>
      <c r="J2095" t="s">
        <v>15</v>
      </c>
      <c r="K2095">
        <v>1</v>
      </c>
      <c r="L2095" s="2" t="s">
        <v>1412</v>
      </c>
      <c r="M2095" s="2">
        <f ca="1">Table1[[#This Row],[Cases]]*Table1[[#This Row],[Pack Size]]</f>
        <v>0</v>
      </c>
      <c r="N2095" s="1">
        <f ca="1">Table1[[#This Row],[Cases]]*Table1[[#This Row],[Pack Size]]</f>
        <v>144</v>
      </c>
      <c r="O2095" s="1">
        <f>IFERROR(VLOOKUP(Table1[[#This Row],[SKU Code]],'SKU Size'!$G:$H,2,FALSE),0)*Table1[[#This Row],[Cases]]</f>
        <v>5525.4887765477251</v>
      </c>
      <c r="P2095" t="str">
        <f t="shared" si="38"/>
        <v>D0428</v>
      </c>
      <c r="Q2095" t="str">
        <f>IFERROR(VLOOKUP(Table1[[#This Row],[Trim Distributor Code]],Sheet1!$N:$O,2,FALSE),0)</f>
        <v>D0124</v>
      </c>
      <c r="R2095" s="7">
        <f>IFERROR(VLOOKUP(Table1[[#This Row],[Salesflo AppUser Code]],HIE!$A:$B,2,FALSE),0)</f>
        <v>0</v>
      </c>
      <c r="S2095" s="7">
        <f>IFERROR(VLOOKUP(Table1[[#This Row],[Salesflo AppUser Code]],HIE!$A:$B,2,FALSE),0)</f>
        <v>0</v>
      </c>
      <c r="T2095" t="s">
        <v>2772</v>
      </c>
      <c r="U2095" s="7" t="s">
        <v>2907</v>
      </c>
      <c r="V2095" s="7" t="s">
        <v>2582</v>
      </c>
      <c r="W2095" s="7" t="s">
        <v>2590</v>
      </c>
      <c r="X2095" s="7" t="str">
        <f>IFERROR(VLOOKUP( Table1[[#This Row],[Trim Distributor Code]],Sheet1!$A:$J,10,FALSE),0)</f>
        <v>Active</v>
      </c>
    </row>
    <row r="2096" spans="1:24" hidden="1" x14ac:dyDescent="0.3">
      <c r="A2096" t="s">
        <v>5071</v>
      </c>
      <c r="B2096" t="s">
        <v>4996</v>
      </c>
      <c r="C2096" t="s">
        <v>4997</v>
      </c>
      <c r="D2096" s="8" t="s">
        <v>1412</v>
      </c>
      <c r="E2096" t="s">
        <v>4083</v>
      </c>
      <c r="F2096" t="s">
        <v>4998</v>
      </c>
      <c r="G2096" t="s">
        <v>4107</v>
      </c>
      <c r="H2096" t="s">
        <v>4106</v>
      </c>
      <c r="I2096" t="s">
        <v>4747</v>
      </c>
      <c r="J2096" t="s">
        <v>1954</v>
      </c>
      <c r="K2096">
        <v>25</v>
      </c>
      <c r="L2096" s="2" t="s">
        <v>1412</v>
      </c>
      <c r="M2096" s="2">
        <f ca="1">Table1[[#This Row],[Cases]]*Table1[[#This Row],[Pack Size]]</f>
        <v>0</v>
      </c>
      <c r="N2096" s="1">
        <f ca="1">Table1[[#This Row],[Cases]]*Table1[[#This Row],[Pack Size]]</f>
        <v>7200</v>
      </c>
      <c r="O2096" s="1">
        <f>IFERROR(VLOOKUP(Table1[[#This Row],[SKU Code]],'SKU Size'!$G:$H,2,FALSE),0)*Table1[[#This Row],[Cases]]</f>
        <v>205055.00167285508</v>
      </c>
      <c r="P2096" t="str">
        <f t="shared" si="38"/>
        <v>D0428</v>
      </c>
      <c r="Q2096" t="str">
        <f>IFERROR(VLOOKUP(Table1[[#This Row],[Trim Distributor Code]],Sheet1!$N:$O,2,FALSE),0)</f>
        <v>D0124</v>
      </c>
      <c r="R2096" s="7">
        <f>IFERROR(VLOOKUP(Table1[[#This Row],[Salesflo AppUser Code]],HIE!$A:$B,2,FALSE),0)</f>
        <v>0</v>
      </c>
      <c r="S2096" s="7">
        <f>IFERROR(VLOOKUP(Table1[[#This Row],[Salesflo AppUser Code]],HIE!$A:$B,2,FALSE),0)</f>
        <v>0</v>
      </c>
      <c r="T2096" t="s">
        <v>2772</v>
      </c>
      <c r="U2096" s="7" t="s">
        <v>2907</v>
      </c>
      <c r="V2096" s="7" t="s">
        <v>1444</v>
      </c>
      <c r="W2096" s="7" t="s">
        <v>1867</v>
      </c>
      <c r="X2096" s="7" t="str">
        <f>IFERROR(VLOOKUP( Table1[[#This Row],[Trim Distributor Code]],Sheet1!$A:$J,10,FALSE),0)</f>
        <v>Active</v>
      </c>
    </row>
    <row r="2097" spans="1:24" hidden="1" x14ac:dyDescent="0.3">
      <c r="A2097" t="s">
        <v>5071</v>
      </c>
      <c r="B2097" t="s">
        <v>4996</v>
      </c>
      <c r="C2097" t="s">
        <v>4997</v>
      </c>
      <c r="D2097" s="8" t="s">
        <v>1412</v>
      </c>
      <c r="E2097" t="s">
        <v>4083</v>
      </c>
      <c r="F2097" t="s">
        <v>4998</v>
      </c>
      <c r="G2097" t="s">
        <v>4112</v>
      </c>
      <c r="H2097" t="s">
        <v>4109</v>
      </c>
      <c r="I2097" t="s">
        <v>4749</v>
      </c>
      <c r="J2097" t="s">
        <v>1877</v>
      </c>
      <c r="K2097" s="1">
        <v>5</v>
      </c>
      <c r="L2097" s="1" t="s">
        <v>1412</v>
      </c>
      <c r="M2097" s="2">
        <f ca="1">Table1[[#This Row],[Cases]]*Table1[[#This Row],[Pack Size]]</f>
        <v>0</v>
      </c>
      <c r="N2097" s="1">
        <f ca="1">Table1[[#This Row],[Cases]]*Table1[[#This Row],[Pack Size]]</f>
        <v>500</v>
      </c>
      <c r="O2097" s="1">
        <f>IFERROR(VLOOKUP(Table1[[#This Row],[SKU Code]],'SKU Size'!$G:$H,2,FALSE),0)*Table1[[#This Row],[Cases]]</f>
        <v>61882.723641865756</v>
      </c>
      <c r="P2097" t="str">
        <f t="shared" si="38"/>
        <v>D0428</v>
      </c>
      <c r="Q2097" t="str">
        <f>IFERROR(VLOOKUP(Table1[[#This Row],[Trim Distributor Code]],Sheet1!$N:$O,2,FALSE),0)</f>
        <v>D0124</v>
      </c>
      <c r="R2097" s="7">
        <f>IFERROR(VLOOKUP(Table1[[#This Row],[Salesflo AppUser Code]],HIE!$A:$B,2,FALSE),0)</f>
        <v>0</v>
      </c>
      <c r="S2097" s="7">
        <f>IFERROR(VLOOKUP(Table1[[#This Row],[Salesflo AppUser Code]],HIE!$A:$B,2,FALSE),0)</f>
        <v>0</v>
      </c>
      <c r="T2097" t="s">
        <v>2772</v>
      </c>
      <c r="U2097" s="7" t="s">
        <v>2907</v>
      </c>
      <c r="V2097" s="7" t="s">
        <v>1423</v>
      </c>
      <c r="W2097" s="7" t="s">
        <v>1868</v>
      </c>
      <c r="X2097" s="7" t="str">
        <f>IFERROR(VLOOKUP( Table1[[#This Row],[Trim Distributor Code]],Sheet1!$A:$J,10,FALSE),0)</f>
        <v>Active</v>
      </c>
    </row>
    <row r="2098" spans="1:24" hidden="1" x14ac:dyDescent="0.3">
      <c r="A2098" t="s">
        <v>5071</v>
      </c>
      <c r="B2098" t="s">
        <v>4996</v>
      </c>
      <c r="C2098" t="s">
        <v>4997</v>
      </c>
      <c r="D2098" s="8" t="s">
        <v>1412</v>
      </c>
      <c r="E2098" t="s">
        <v>4083</v>
      </c>
      <c r="F2098" t="s">
        <v>4998</v>
      </c>
      <c r="G2098" t="s">
        <v>4107</v>
      </c>
      <c r="H2098" t="s">
        <v>4113</v>
      </c>
      <c r="I2098" t="s">
        <v>4748</v>
      </c>
      <c r="J2098" t="s">
        <v>2021</v>
      </c>
      <c r="K2098">
        <v>4</v>
      </c>
      <c r="L2098" s="2" t="s">
        <v>1412</v>
      </c>
      <c r="M2098" s="2">
        <f ca="1">Table1[[#This Row],[Cases]]*Table1[[#This Row],[Pack Size]]</f>
        <v>0</v>
      </c>
      <c r="N2098" s="1">
        <f ca="1">Table1[[#This Row],[Cases]]*Table1[[#This Row],[Pack Size]]</f>
        <v>96</v>
      </c>
      <c r="O2098" s="1">
        <f>IFERROR(VLOOKUP(Table1[[#This Row],[SKU Code]],'SKU Size'!$G:$H,2,FALSE),0)*Table1[[#This Row],[Cases]]</f>
        <v>29850.572364002586</v>
      </c>
      <c r="P2098" t="str">
        <f t="shared" si="38"/>
        <v>D0428</v>
      </c>
      <c r="Q2098" t="str">
        <f>IFERROR(VLOOKUP(Table1[[#This Row],[Trim Distributor Code]],Sheet1!$N:$O,2,FALSE),0)</f>
        <v>D0124</v>
      </c>
      <c r="R2098" s="7">
        <f>IFERROR(VLOOKUP(Table1[[#This Row],[Salesflo AppUser Code]],HIE!$A:$B,2,FALSE),0)</f>
        <v>0</v>
      </c>
      <c r="S2098" s="7">
        <f>IFERROR(VLOOKUP(Table1[[#This Row],[Salesflo AppUser Code]],HIE!$A:$B,2,FALSE),0)</f>
        <v>0</v>
      </c>
      <c r="T2098" t="s">
        <v>2772</v>
      </c>
      <c r="U2098" s="7" t="s">
        <v>2907</v>
      </c>
      <c r="V2098" s="7" t="s">
        <v>1632</v>
      </c>
      <c r="W2098" s="7" t="s">
        <v>1867</v>
      </c>
      <c r="X2098" s="7" t="str">
        <f>IFERROR(VLOOKUP( Table1[[#This Row],[Trim Distributor Code]],Sheet1!$A:$J,10,FALSE),0)</f>
        <v>Active</v>
      </c>
    </row>
    <row r="2099" spans="1:24" hidden="1" x14ac:dyDescent="0.3">
      <c r="A2099" t="s">
        <v>5071</v>
      </c>
      <c r="B2099" t="s">
        <v>4996</v>
      </c>
      <c r="C2099" t="s">
        <v>4997</v>
      </c>
      <c r="D2099" s="8" t="s">
        <v>1412</v>
      </c>
      <c r="E2099" t="s">
        <v>4083</v>
      </c>
      <c r="F2099" t="s">
        <v>4998</v>
      </c>
      <c r="G2099" t="s">
        <v>4107</v>
      </c>
      <c r="H2099" t="s">
        <v>4137</v>
      </c>
      <c r="I2099" t="s">
        <v>4710</v>
      </c>
      <c r="J2099" t="s">
        <v>1995</v>
      </c>
      <c r="K2099">
        <v>20</v>
      </c>
      <c r="L2099" s="2" t="s">
        <v>1412</v>
      </c>
      <c r="M2099" s="2">
        <f ca="1">Table1[[#This Row],[Cases]]*Table1[[#This Row],[Pack Size]]</f>
        <v>0</v>
      </c>
      <c r="N2099" s="1">
        <f ca="1">Table1[[#This Row],[Cases]]*Table1[[#This Row],[Pack Size]]</f>
        <v>3840</v>
      </c>
      <c r="O2099" s="1">
        <f>IFERROR(VLOOKUP(Table1[[#This Row],[SKU Code]],'SKU Size'!$G:$H,2,FALSE),0)*Table1[[#This Row],[Cases]]</f>
        <v>166116.83192900033</v>
      </c>
      <c r="P2099" t="str">
        <f t="shared" si="38"/>
        <v>D0428</v>
      </c>
      <c r="Q2099" t="str">
        <f>IFERROR(VLOOKUP(Table1[[#This Row],[Trim Distributor Code]],Sheet1!$N:$O,2,FALSE),0)</f>
        <v>D0124</v>
      </c>
      <c r="R2099" s="7">
        <f>IFERROR(VLOOKUP(Table1[[#This Row],[Salesflo AppUser Code]],HIE!$A:$B,2,FALSE),0)</f>
        <v>0</v>
      </c>
      <c r="S2099" s="7">
        <f>IFERROR(VLOOKUP(Table1[[#This Row],[Salesflo AppUser Code]],HIE!$A:$B,2,FALSE),0)</f>
        <v>0</v>
      </c>
      <c r="T2099" t="s">
        <v>2772</v>
      </c>
      <c r="U2099" s="7" t="s">
        <v>2907</v>
      </c>
      <c r="V2099" s="7" t="s">
        <v>1606</v>
      </c>
      <c r="W2099" s="7" t="s">
        <v>1867</v>
      </c>
      <c r="X2099" s="7" t="str">
        <f>IFERROR(VLOOKUP( Table1[[#This Row],[Trim Distributor Code]],Sheet1!$A:$J,10,FALSE),0)</f>
        <v>Active</v>
      </c>
    </row>
    <row r="2100" spans="1:24" hidden="1" x14ac:dyDescent="0.3">
      <c r="A2100" t="s">
        <v>5071</v>
      </c>
      <c r="B2100" t="s">
        <v>4996</v>
      </c>
      <c r="C2100" t="s">
        <v>4997</v>
      </c>
      <c r="D2100" s="8" t="s">
        <v>1412</v>
      </c>
      <c r="E2100" t="s">
        <v>4083</v>
      </c>
      <c r="F2100" t="s">
        <v>4998</v>
      </c>
      <c r="G2100" t="s">
        <v>1422</v>
      </c>
      <c r="H2100" t="s">
        <v>4360</v>
      </c>
      <c r="I2100" t="s">
        <v>4645</v>
      </c>
      <c r="J2100" t="s">
        <v>4271</v>
      </c>
      <c r="K2100">
        <v>3</v>
      </c>
      <c r="L2100" s="2" t="s">
        <v>1412</v>
      </c>
      <c r="M2100" s="2">
        <f ca="1">Table1[[#This Row],[Cases]]*Table1[[#This Row],[Pack Size]]</f>
        <v>0</v>
      </c>
      <c r="N2100" s="1">
        <f ca="1">Table1[[#This Row],[Cases]]*Table1[[#This Row],[Pack Size]]</f>
        <v>288</v>
      </c>
      <c r="O2100" s="1">
        <f>IFERROR(VLOOKUP(Table1[[#This Row],[SKU Code]],'SKU Size'!$G:$H,2,FALSE),0)*Table1[[#This Row],[Cases]]</f>
        <v>0</v>
      </c>
      <c r="P2100" t="str">
        <f t="shared" si="38"/>
        <v>D0428</v>
      </c>
      <c r="Q2100" t="str">
        <f>IFERROR(VLOOKUP(Table1[[#This Row],[Trim Distributor Code]],Sheet1!$N:$O,2,FALSE),0)</f>
        <v>D0124</v>
      </c>
      <c r="R2100" s="7">
        <f>IFERROR(VLOOKUP(Table1[[#This Row],[Salesflo AppUser Code]],HIE!$A:$B,2,FALSE),0)</f>
        <v>0</v>
      </c>
      <c r="S2100" s="7">
        <f>IFERROR(VLOOKUP(Table1[[#This Row],[Salesflo AppUser Code]],HIE!$A:$B,2,FALSE),0)</f>
        <v>0</v>
      </c>
      <c r="T2100" t="s">
        <v>2772</v>
      </c>
      <c r="U2100" s="7" t="s">
        <v>2907</v>
      </c>
      <c r="V2100" s="7" t="s">
        <v>4360</v>
      </c>
      <c r="W2100" s="7" t="s">
        <v>1422</v>
      </c>
      <c r="X2100" s="7" t="str">
        <f>IFERROR(VLOOKUP( Table1[[#This Row],[Trim Distributor Code]],Sheet1!$A:$J,10,FALSE),0)</f>
        <v>Active</v>
      </c>
    </row>
    <row r="2101" spans="1:24" hidden="1" x14ac:dyDescent="0.3">
      <c r="A2101" t="s">
        <v>5071</v>
      </c>
      <c r="B2101" t="s">
        <v>4999</v>
      </c>
      <c r="C2101" t="s">
        <v>5000</v>
      </c>
      <c r="D2101" s="8" t="s">
        <v>1412</v>
      </c>
      <c r="E2101" t="s">
        <v>4083</v>
      </c>
      <c r="F2101" t="s">
        <v>5001</v>
      </c>
      <c r="G2101" t="s">
        <v>4521</v>
      </c>
      <c r="H2101" t="s">
        <v>4106</v>
      </c>
      <c r="I2101" t="s">
        <v>4538</v>
      </c>
      <c r="J2101" t="s">
        <v>11</v>
      </c>
      <c r="K2101">
        <v>350</v>
      </c>
      <c r="L2101" s="2" t="s">
        <v>1412</v>
      </c>
      <c r="M2101" s="2">
        <f ca="1">Table1[[#This Row],[Cases]]*Table1[[#This Row],[Pack Size]]</f>
        <v>0</v>
      </c>
      <c r="N2101" s="1">
        <f ca="1">Table1[[#This Row],[Cases]]*Table1[[#This Row],[Pack Size]]</f>
        <v>123200</v>
      </c>
      <c r="O2101" s="1">
        <f>IFERROR(VLOOKUP(Table1[[#This Row],[SKU Code]],'SKU Size'!$G:$H,2,FALSE),0)*Table1[[#This Row],[Cases]]</f>
        <v>3067661.8812538679</v>
      </c>
      <c r="P2101" t="str">
        <f t="shared" si="38"/>
        <v>D0428</v>
      </c>
      <c r="Q2101" t="str">
        <f>IFERROR(VLOOKUP(Table1[[#This Row],[Trim Distributor Code]],Sheet1!$N:$O,2,FALSE),0)</f>
        <v>D0124</v>
      </c>
      <c r="R2101" s="7">
        <f>IFERROR(VLOOKUP(Table1[[#This Row],[Salesflo AppUser Code]],HIE!$A:$B,2,FALSE),0)</f>
        <v>0</v>
      </c>
      <c r="S2101" s="7">
        <f>IFERROR(VLOOKUP(Table1[[#This Row],[Salesflo AppUser Code]],HIE!$A:$B,2,FALSE),0)</f>
        <v>0</v>
      </c>
      <c r="T2101" t="s">
        <v>2772</v>
      </c>
      <c r="U2101" s="7" t="s">
        <v>2907</v>
      </c>
      <c r="V2101" s="7" t="s">
        <v>1444</v>
      </c>
      <c r="W2101" s="7" t="s">
        <v>1688</v>
      </c>
      <c r="X2101" s="7" t="str">
        <f>IFERROR(VLOOKUP( Table1[[#This Row],[Trim Distributor Code]],Sheet1!$A:$J,10,FALSE),0)</f>
        <v>Active</v>
      </c>
    </row>
    <row r="2102" spans="1:24" hidden="1" x14ac:dyDescent="0.3">
      <c r="A2102" t="s">
        <v>5071</v>
      </c>
      <c r="B2102" t="s">
        <v>4999</v>
      </c>
      <c r="C2102" t="s">
        <v>5000</v>
      </c>
      <c r="D2102" s="8" t="s">
        <v>1412</v>
      </c>
      <c r="E2102" t="s">
        <v>4083</v>
      </c>
      <c r="F2102" t="s">
        <v>5001</v>
      </c>
      <c r="G2102" t="s">
        <v>4108</v>
      </c>
      <c r="H2102" t="s">
        <v>4109</v>
      </c>
      <c r="I2102" t="s">
        <v>4566</v>
      </c>
      <c r="J2102" t="s">
        <v>13</v>
      </c>
      <c r="K2102">
        <v>2</v>
      </c>
      <c r="L2102" s="2" t="s">
        <v>1412</v>
      </c>
      <c r="M2102" s="2">
        <f ca="1">Table1[[#This Row],[Cases]]*Table1[[#This Row],[Pack Size]]</f>
        <v>0</v>
      </c>
      <c r="N2102" s="1">
        <f ca="1">Table1[[#This Row],[Cases]]*Table1[[#This Row],[Pack Size]]</f>
        <v>200</v>
      </c>
      <c r="O2102" s="1">
        <f>IFERROR(VLOOKUP(Table1[[#This Row],[SKU Code]],'SKU Size'!$G:$H,2,FALSE),0)*Table1[[#This Row],[Cases]]</f>
        <v>21137.348118609414</v>
      </c>
      <c r="P2102" t="str">
        <f t="shared" si="38"/>
        <v>D0428</v>
      </c>
      <c r="Q2102" t="str">
        <f>IFERROR(VLOOKUP(Table1[[#This Row],[Trim Distributor Code]],Sheet1!$N:$O,2,FALSE),0)</f>
        <v>D0124</v>
      </c>
      <c r="R2102" s="7">
        <f>IFERROR(VLOOKUP(Table1[[#This Row],[Salesflo AppUser Code]],HIE!$A:$B,2,FALSE),0)</f>
        <v>0</v>
      </c>
      <c r="S2102" s="7">
        <f>IFERROR(VLOOKUP(Table1[[#This Row],[Salesflo AppUser Code]],HIE!$A:$B,2,FALSE),0)</f>
        <v>0</v>
      </c>
      <c r="T2102" t="s">
        <v>2772</v>
      </c>
      <c r="U2102" s="7" t="s">
        <v>2907</v>
      </c>
      <c r="V2102" s="7" t="s">
        <v>1423</v>
      </c>
      <c r="W2102" s="7" t="s">
        <v>1659</v>
      </c>
      <c r="X2102" s="7" t="str">
        <f>IFERROR(VLOOKUP( Table1[[#This Row],[Trim Distributor Code]],Sheet1!$A:$J,10,FALSE),0)</f>
        <v>Active</v>
      </c>
    </row>
    <row r="2103" spans="1:24" hidden="1" x14ac:dyDescent="0.3">
      <c r="A2103" t="s">
        <v>5071</v>
      </c>
      <c r="B2103" t="s">
        <v>4999</v>
      </c>
      <c r="C2103" t="s">
        <v>5000</v>
      </c>
      <c r="D2103" s="8" t="s">
        <v>1412</v>
      </c>
      <c r="E2103" t="s">
        <v>4083</v>
      </c>
      <c r="F2103" t="s">
        <v>5001</v>
      </c>
      <c r="G2103" t="s">
        <v>4110</v>
      </c>
      <c r="H2103" t="s">
        <v>4109</v>
      </c>
      <c r="I2103" t="s">
        <v>4539</v>
      </c>
      <c r="J2103" t="s">
        <v>1682</v>
      </c>
      <c r="K2103">
        <v>1</v>
      </c>
      <c r="L2103" s="2" t="s">
        <v>1412</v>
      </c>
      <c r="M2103" s="2">
        <f ca="1">Table1[[#This Row],[Cases]]*Table1[[#This Row],[Pack Size]]</f>
        <v>0</v>
      </c>
      <c r="N2103" s="1">
        <f ca="1">Table1[[#This Row],[Cases]]*Table1[[#This Row],[Pack Size]]</f>
        <v>100</v>
      </c>
      <c r="O2103" s="1">
        <f>IFERROR(VLOOKUP(Table1[[#This Row],[SKU Code]],'SKU Size'!$G:$H,2,FALSE),0)*Table1[[#This Row],[Cases]]</f>
        <v>7547.1347355163707</v>
      </c>
      <c r="P2103" t="str">
        <f t="shared" si="38"/>
        <v>D0428</v>
      </c>
      <c r="Q2103" t="str">
        <f>IFERROR(VLOOKUP(Table1[[#This Row],[Trim Distributor Code]],Sheet1!$N:$O,2,FALSE),0)</f>
        <v>D0124</v>
      </c>
      <c r="R2103" s="7">
        <f>IFERROR(VLOOKUP(Table1[[#This Row],[Salesflo AppUser Code]],HIE!$A:$B,2,FALSE),0)</f>
        <v>0</v>
      </c>
      <c r="S2103" s="7">
        <f>IFERROR(VLOOKUP(Table1[[#This Row],[Salesflo AppUser Code]],HIE!$A:$B,2,FALSE),0)</f>
        <v>0</v>
      </c>
      <c r="T2103" t="s">
        <v>2772</v>
      </c>
      <c r="U2103" s="7" t="s">
        <v>2907</v>
      </c>
      <c r="V2103" s="7" t="s">
        <v>1423</v>
      </c>
      <c r="W2103" s="7" t="s">
        <v>1679</v>
      </c>
      <c r="X2103" s="7" t="str">
        <f>IFERROR(VLOOKUP( Table1[[#This Row],[Trim Distributor Code]],Sheet1!$A:$J,10,FALSE),0)</f>
        <v>Active</v>
      </c>
    </row>
    <row r="2104" spans="1:24" hidden="1" x14ac:dyDescent="0.3">
      <c r="A2104" t="s">
        <v>5071</v>
      </c>
      <c r="B2104" t="s">
        <v>4999</v>
      </c>
      <c r="C2104" t="s">
        <v>5000</v>
      </c>
      <c r="D2104" s="8" t="s">
        <v>1412</v>
      </c>
      <c r="E2104" t="s">
        <v>4083</v>
      </c>
      <c r="F2104" t="s">
        <v>5001</v>
      </c>
      <c r="G2104" t="s">
        <v>4111</v>
      </c>
      <c r="H2104" t="s">
        <v>4109</v>
      </c>
      <c r="I2104" t="s">
        <v>4638</v>
      </c>
      <c r="J2104" t="s">
        <v>1440</v>
      </c>
      <c r="K2104" s="1">
        <v>2</v>
      </c>
      <c r="L2104" s="1" t="s">
        <v>1412</v>
      </c>
      <c r="M2104" s="2">
        <f ca="1">Table1[[#This Row],[Cases]]*Table1[[#This Row],[Pack Size]]</f>
        <v>0</v>
      </c>
      <c r="N2104" s="1">
        <f ca="1">Table1[[#This Row],[Cases]]*Table1[[#This Row],[Pack Size]]</f>
        <v>200</v>
      </c>
      <c r="O2104" s="1">
        <f>IFERROR(VLOOKUP(Table1[[#This Row],[SKU Code]],'SKU Size'!$G:$H,2,FALSE),0)*Table1[[#This Row],[Cases]]</f>
        <v>20309.096167094187</v>
      </c>
      <c r="P2104" t="str">
        <f t="shared" si="38"/>
        <v>D0428</v>
      </c>
      <c r="Q2104" t="str">
        <f>IFERROR(VLOOKUP(Table1[[#This Row],[Trim Distributor Code]],Sheet1!$N:$O,2,FALSE),0)</f>
        <v>D0124</v>
      </c>
      <c r="R2104" s="7">
        <f>IFERROR(VLOOKUP(Table1[[#This Row],[Salesflo AppUser Code]],HIE!$A:$B,2,FALSE),0)</f>
        <v>0</v>
      </c>
      <c r="S2104" s="7">
        <f>IFERROR(VLOOKUP(Table1[[#This Row],[Salesflo AppUser Code]],HIE!$A:$B,2,FALSE),0)</f>
        <v>0</v>
      </c>
      <c r="T2104" t="s">
        <v>2772</v>
      </c>
      <c r="U2104" s="7" t="s">
        <v>2907</v>
      </c>
      <c r="V2104" s="7" t="s">
        <v>1423</v>
      </c>
      <c r="W2104" s="7" t="s">
        <v>1431</v>
      </c>
      <c r="X2104" s="7" t="str">
        <f>IFERROR(VLOOKUP( Table1[[#This Row],[Trim Distributor Code]],Sheet1!$A:$J,10,FALSE),0)</f>
        <v>Active</v>
      </c>
    </row>
    <row r="2105" spans="1:24" hidden="1" x14ac:dyDescent="0.3">
      <c r="A2105" t="s">
        <v>5071</v>
      </c>
      <c r="B2105" t="s">
        <v>4999</v>
      </c>
      <c r="C2105" t="s">
        <v>5000</v>
      </c>
      <c r="D2105" s="8" t="s">
        <v>1412</v>
      </c>
      <c r="E2105" t="s">
        <v>4083</v>
      </c>
      <c r="F2105" t="s">
        <v>5001</v>
      </c>
      <c r="G2105" t="s">
        <v>4521</v>
      </c>
      <c r="H2105" t="s">
        <v>4113</v>
      </c>
      <c r="I2105" t="s">
        <v>4540</v>
      </c>
      <c r="J2105" t="s">
        <v>14</v>
      </c>
      <c r="K2105">
        <v>8</v>
      </c>
      <c r="L2105" s="2" t="s">
        <v>1412</v>
      </c>
      <c r="M2105" s="2">
        <f ca="1">Table1[[#This Row],[Cases]]*Table1[[#This Row],[Pack Size]]</f>
        <v>0</v>
      </c>
      <c r="N2105" s="1">
        <f ca="1">Table1[[#This Row],[Cases]]*Table1[[#This Row],[Pack Size]]</f>
        <v>192</v>
      </c>
      <c r="O2105" s="1">
        <f>IFERROR(VLOOKUP(Table1[[#This Row],[SKU Code]],'SKU Size'!$G:$H,2,FALSE),0)*Table1[[#This Row],[Cases]]</f>
        <v>28731.78612200488</v>
      </c>
      <c r="P2105" t="str">
        <f t="shared" si="38"/>
        <v>D0428</v>
      </c>
      <c r="Q2105" t="str">
        <f>IFERROR(VLOOKUP(Table1[[#This Row],[Trim Distributor Code]],Sheet1!$N:$O,2,FALSE),0)</f>
        <v>D0124</v>
      </c>
      <c r="R2105" s="7">
        <f>IFERROR(VLOOKUP(Table1[[#This Row],[Salesflo AppUser Code]],HIE!$A:$B,2,FALSE),0)</f>
        <v>0</v>
      </c>
      <c r="S2105" s="7">
        <f>IFERROR(VLOOKUP(Table1[[#This Row],[Salesflo AppUser Code]],HIE!$A:$B,2,FALSE),0)</f>
        <v>0</v>
      </c>
      <c r="T2105" t="s">
        <v>2772</v>
      </c>
      <c r="U2105" s="7" t="s">
        <v>2907</v>
      </c>
      <c r="V2105" s="7" t="s">
        <v>1632</v>
      </c>
      <c r="W2105" s="7" t="s">
        <v>1688</v>
      </c>
      <c r="X2105" s="7" t="str">
        <f>IFERROR(VLOOKUP( Table1[[#This Row],[Trim Distributor Code]],Sheet1!$A:$J,10,FALSE),0)</f>
        <v>Active</v>
      </c>
    </row>
    <row r="2106" spans="1:24" hidden="1" x14ac:dyDescent="0.3">
      <c r="A2106" t="s">
        <v>5071</v>
      </c>
      <c r="B2106" t="s">
        <v>4999</v>
      </c>
      <c r="C2106" t="s">
        <v>5000</v>
      </c>
      <c r="D2106" s="8" t="s">
        <v>1412</v>
      </c>
      <c r="E2106" t="s">
        <v>4083</v>
      </c>
      <c r="F2106" t="s">
        <v>5001</v>
      </c>
      <c r="G2106" t="s">
        <v>4111</v>
      </c>
      <c r="H2106" t="s">
        <v>4113</v>
      </c>
      <c r="I2106" t="s">
        <v>4541</v>
      </c>
      <c r="J2106" t="s">
        <v>1656</v>
      </c>
      <c r="K2106">
        <v>7</v>
      </c>
      <c r="L2106" s="2" t="s">
        <v>1412</v>
      </c>
      <c r="M2106" s="2">
        <f ca="1">Table1[[#This Row],[Cases]]*Table1[[#This Row],[Pack Size]]</f>
        <v>0</v>
      </c>
      <c r="N2106" s="1">
        <f ca="1">Table1[[#This Row],[Cases]]*Table1[[#This Row],[Pack Size]]</f>
        <v>336</v>
      </c>
      <c r="O2106" s="1">
        <f>IFERROR(VLOOKUP(Table1[[#This Row],[SKU Code]],'SKU Size'!$G:$H,2,FALSE),0)*Table1[[#This Row],[Cases]]</f>
        <v>7027.4041313490625</v>
      </c>
      <c r="P2106" t="str">
        <f t="shared" si="38"/>
        <v>D0428</v>
      </c>
      <c r="Q2106" t="str">
        <f>IFERROR(VLOOKUP(Table1[[#This Row],[Trim Distributor Code]],Sheet1!$N:$O,2,FALSE),0)</f>
        <v>D0124</v>
      </c>
      <c r="R2106" s="7">
        <f>IFERROR(VLOOKUP(Table1[[#This Row],[Salesflo AppUser Code]],HIE!$A:$B,2,FALSE),0)</f>
        <v>0</v>
      </c>
      <c r="S2106" s="7">
        <f>IFERROR(VLOOKUP(Table1[[#This Row],[Salesflo AppUser Code]],HIE!$A:$B,2,FALSE),0)</f>
        <v>0</v>
      </c>
      <c r="T2106" t="s">
        <v>2772</v>
      </c>
      <c r="U2106" s="7" t="s">
        <v>2907</v>
      </c>
      <c r="V2106" s="7" t="s">
        <v>1632</v>
      </c>
      <c r="W2106" s="7" t="s">
        <v>1431</v>
      </c>
      <c r="X2106" s="7" t="str">
        <f>IFERROR(VLOOKUP( Table1[[#This Row],[Trim Distributor Code]],Sheet1!$A:$J,10,FALSE),0)</f>
        <v>Active</v>
      </c>
    </row>
    <row r="2107" spans="1:24" hidden="1" x14ac:dyDescent="0.3">
      <c r="A2107" t="s">
        <v>5071</v>
      </c>
      <c r="B2107" t="s">
        <v>4999</v>
      </c>
      <c r="C2107" t="s">
        <v>5000</v>
      </c>
      <c r="D2107" s="8" t="s">
        <v>1412</v>
      </c>
      <c r="E2107" t="s">
        <v>4083</v>
      </c>
      <c r="F2107" t="s">
        <v>5001</v>
      </c>
      <c r="G2107" t="s">
        <v>2542</v>
      </c>
      <c r="H2107" t="s">
        <v>4390</v>
      </c>
      <c r="I2107" t="s">
        <v>4843</v>
      </c>
      <c r="J2107" t="s">
        <v>2543</v>
      </c>
      <c r="K2107">
        <v>3</v>
      </c>
      <c r="L2107" s="2" t="s">
        <v>1412</v>
      </c>
      <c r="M2107" s="2">
        <f ca="1">Table1[[#This Row],[Cases]]*Table1[[#This Row],[Pack Size]]</f>
        <v>0</v>
      </c>
      <c r="N2107" s="1">
        <f ca="1">Table1[[#This Row],[Cases]]*Table1[[#This Row],[Pack Size]]</f>
        <v>1440</v>
      </c>
      <c r="O2107" s="1">
        <f>IFERROR(VLOOKUP(Table1[[#This Row],[SKU Code]],'SKU Size'!$G:$H,2,FALSE),0)*Table1[[#This Row],[Cases]]</f>
        <v>14978.95604332553</v>
      </c>
      <c r="P2107" t="str">
        <f t="shared" si="38"/>
        <v>D0428</v>
      </c>
      <c r="Q2107" t="str">
        <f>IFERROR(VLOOKUP(Table1[[#This Row],[Trim Distributor Code]],Sheet1!$N:$O,2,FALSE),0)</f>
        <v>D0124</v>
      </c>
      <c r="R2107" s="7">
        <f>IFERROR(VLOOKUP(Table1[[#This Row],[Salesflo AppUser Code]],HIE!$A:$B,2,FALSE),0)</f>
        <v>0</v>
      </c>
      <c r="S2107" s="7">
        <f>IFERROR(VLOOKUP(Table1[[#This Row],[Salesflo AppUser Code]],HIE!$A:$B,2,FALSE),0)</f>
        <v>0</v>
      </c>
      <c r="T2107" t="s">
        <v>2772</v>
      </c>
      <c r="U2107" s="7" t="s">
        <v>2907</v>
      </c>
      <c r="V2107" s="7" t="s">
        <v>2268</v>
      </c>
      <c r="W2107" s="7" t="s">
        <v>2542</v>
      </c>
      <c r="X2107" s="7" t="str">
        <f>IFERROR(VLOOKUP( Table1[[#This Row],[Trim Distributor Code]],Sheet1!$A:$J,10,FALSE),0)</f>
        <v>Active</v>
      </c>
    </row>
    <row r="2108" spans="1:24" hidden="1" x14ac:dyDescent="0.3">
      <c r="A2108" t="s">
        <v>5071</v>
      </c>
      <c r="B2108" t="s">
        <v>4999</v>
      </c>
      <c r="C2108" t="s">
        <v>5000</v>
      </c>
      <c r="D2108" s="8" t="s">
        <v>1412</v>
      </c>
      <c r="E2108" t="s">
        <v>4083</v>
      </c>
      <c r="F2108" t="s">
        <v>5001</v>
      </c>
      <c r="G2108" t="s">
        <v>2581</v>
      </c>
      <c r="H2108" t="s">
        <v>4115</v>
      </c>
      <c r="I2108" t="s">
        <v>4542</v>
      </c>
      <c r="J2108" t="s">
        <v>16</v>
      </c>
      <c r="K2108" s="1">
        <v>1</v>
      </c>
      <c r="L2108" s="1" t="s">
        <v>1412</v>
      </c>
      <c r="M2108" s="2">
        <f ca="1">Table1[[#This Row],[Cases]]*Table1[[#This Row],[Pack Size]]</f>
        <v>0</v>
      </c>
      <c r="N2108" s="1">
        <f ca="1">Table1[[#This Row],[Cases]]*Table1[[#This Row],[Pack Size]]</f>
        <v>288</v>
      </c>
      <c r="O2108" s="1">
        <f>IFERROR(VLOOKUP(Table1[[#This Row],[SKU Code]],'SKU Size'!$G:$H,2,FALSE),0)*Table1[[#This Row],[Cases]]</f>
        <v>4853.4292677265948</v>
      </c>
      <c r="P2108" t="str">
        <f t="shared" si="38"/>
        <v>D0428</v>
      </c>
      <c r="Q2108" t="str">
        <f>IFERROR(VLOOKUP(Table1[[#This Row],[Trim Distributor Code]],Sheet1!$N:$O,2,FALSE),0)</f>
        <v>D0124</v>
      </c>
      <c r="R2108" s="7">
        <f>IFERROR(VLOOKUP(Table1[[#This Row],[Salesflo AppUser Code]],HIE!$A:$B,2,FALSE),0)</f>
        <v>0</v>
      </c>
      <c r="S2108" s="7">
        <f>IFERROR(VLOOKUP(Table1[[#This Row],[Salesflo AppUser Code]],HIE!$A:$B,2,FALSE),0)</f>
        <v>0</v>
      </c>
      <c r="T2108" t="s">
        <v>2772</v>
      </c>
      <c r="U2108" s="7" t="s">
        <v>2907</v>
      </c>
      <c r="V2108" s="7" t="s">
        <v>2616</v>
      </c>
      <c r="W2108" s="7" t="s">
        <v>2617</v>
      </c>
      <c r="X2108" s="7" t="str">
        <f>IFERROR(VLOOKUP( Table1[[#This Row],[Trim Distributor Code]],Sheet1!$A:$J,10,FALSE),0)</f>
        <v>Active</v>
      </c>
    </row>
    <row r="2109" spans="1:24" hidden="1" x14ac:dyDescent="0.3">
      <c r="A2109" t="s">
        <v>5071</v>
      </c>
      <c r="B2109" t="s">
        <v>4999</v>
      </c>
      <c r="C2109" t="s">
        <v>5000</v>
      </c>
      <c r="D2109" s="8" t="s">
        <v>1412</v>
      </c>
      <c r="E2109" t="s">
        <v>4083</v>
      </c>
      <c r="F2109" t="s">
        <v>5001</v>
      </c>
      <c r="G2109" t="s">
        <v>2581</v>
      </c>
      <c r="H2109" t="s">
        <v>4116</v>
      </c>
      <c r="I2109" t="s">
        <v>4543</v>
      </c>
      <c r="J2109" t="s">
        <v>15</v>
      </c>
      <c r="K2109">
        <v>1</v>
      </c>
      <c r="L2109" s="2" t="s">
        <v>1412</v>
      </c>
      <c r="M2109" s="2">
        <f ca="1">Table1[[#This Row],[Cases]]*Table1[[#This Row],[Pack Size]]</f>
        <v>0</v>
      </c>
      <c r="N2109" s="1">
        <f ca="1">Table1[[#This Row],[Cases]]*Table1[[#This Row],[Pack Size]]</f>
        <v>144</v>
      </c>
      <c r="O2109" s="1">
        <f>IFERROR(VLOOKUP(Table1[[#This Row],[SKU Code]],'SKU Size'!$G:$H,2,FALSE),0)*Table1[[#This Row],[Cases]]</f>
        <v>5525.4887765477251</v>
      </c>
      <c r="P2109" t="str">
        <f t="shared" si="38"/>
        <v>D0428</v>
      </c>
      <c r="Q2109" t="str">
        <f>IFERROR(VLOOKUP(Table1[[#This Row],[Trim Distributor Code]],Sheet1!$N:$O,2,FALSE),0)</f>
        <v>D0124</v>
      </c>
      <c r="R2109" s="7">
        <f>IFERROR(VLOOKUP(Table1[[#This Row],[Salesflo AppUser Code]],HIE!$A:$B,2,FALSE),0)</f>
        <v>0</v>
      </c>
      <c r="S2109" s="7">
        <f>IFERROR(VLOOKUP(Table1[[#This Row],[Salesflo AppUser Code]],HIE!$A:$B,2,FALSE),0)</f>
        <v>0</v>
      </c>
      <c r="T2109" t="s">
        <v>2772</v>
      </c>
      <c r="U2109" s="7" t="s">
        <v>2907</v>
      </c>
      <c r="V2109" s="7" t="s">
        <v>2582</v>
      </c>
      <c r="W2109" s="7" t="s">
        <v>2590</v>
      </c>
      <c r="X2109" s="7" t="str">
        <f>IFERROR(VLOOKUP( Table1[[#This Row],[Trim Distributor Code]],Sheet1!$A:$J,10,FALSE),0)</f>
        <v>Active</v>
      </c>
    </row>
    <row r="2110" spans="1:24" hidden="1" x14ac:dyDescent="0.3">
      <c r="A2110" t="s">
        <v>5071</v>
      </c>
      <c r="B2110" t="s">
        <v>4999</v>
      </c>
      <c r="C2110" t="s">
        <v>5000</v>
      </c>
      <c r="D2110" s="8" t="s">
        <v>1412</v>
      </c>
      <c r="E2110" t="s">
        <v>4083</v>
      </c>
      <c r="F2110" t="s">
        <v>5001</v>
      </c>
      <c r="G2110" t="s">
        <v>4107</v>
      </c>
      <c r="H2110" t="s">
        <v>4106</v>
      </c>
      <c r="I2110" t="s">
        <v>4747</v>
      </c>
      <c r="J2110" t="s">
        <v>1954</v>
      </c>
      <c r="K2110">
        <v>25</v>
      </c>
      <c r="L2110" s="2" t="s">
        <v>1412</v>
      </c>
      <c r="M2110" s="2">
        <f ca="1">Table1[[#This Row],[Cases]]*Table1[[#This Row],[Pack Size]]</f>
        <v>0</v>
      </c>
      <c r="N2110" s="1">
        <f ca="1">Table1[[#This Row],[Cases]]*Table1[[#This Row],[Pack Size]]</f>
        <v>7200</v>
      </c>
      <c r="O2110" s="1">
        <f>IFERROR(VLOOKUP(Table1[[#This Row],[SKU Code]],'SKU Size'!$G:$H,2,FALSE),0)*Table1[[#This Row],[Cases]]</f>
        <v>205055.00167285508</v>
      </c>
      <c r="P2110" t="str">
        <f t="shared" si="38"/>
        <v>D0428</v>
      </c>
      <c r="Q2110" t="str">
        <f>IFERROR(VLOOKUP(Table1[[#This Row],[Trim Distributor Code]],Sheet1!$N:$O,2,FALSE),0)</f>
        <v>D0124</v>
      </c>
      <c r="R2110" s="7">
        <f>IFERROR(VLOOKUP(Table1[[#This Row],[Salesflo AppUser Code]],HIE!$A:$B,2,FALSE),0)</f>
        <v>0</v>
      </c>
      <c r="S2110" s="7">
        <f>IFERROR(VLOOKUP(Table1[[#This Row],[Salesflo AppUser Code]],HIE!$A:$B,2,FALSE),0)</f>
        <v>0</v>
      </c>
      <c r="T2110" t="s">
        <v>2772</v>
      </c>
      <c r="U2110" s="7" t="s">
        <v>2907</v>
      </c>
      <c r="V2110" s="7" t="s">
        <v>1444</v>
      </c>
      <c r="W2110" s="7" t="s">
        <v>1867</v>
      </c>
      <c r="X2110" s="7" t="str">
        <f>IFERROR(VLOOKUP( Table1[[#This Row],[Trim Distributor Code]],Sheet1!$A:$J,10,FALSE),0)</f>
        <v>Active</v>
      </c>
    </row>
    <row r="2111" spans="1:24" hidden="1" x14ac:dyDescent="0.3">
      <c r="A2111" t="s">
        <v>5071</v>
      </c>
      <c r="B2111" t="s">
        <v>4999</v>
      </c>
      <c r="C2111" t="s">
        <v>5000</v>
      </c>
      <c r="D2111" s="8" t="s">
        <v>1412</v>
      </c>
      <c r="E2111" t="s">
        <v>4083</v>
      </c>
      <c r="F2111" t="s">
        <v>5001</v>
      </c>
      <c r="G2111" t="s">
        <v>4112</v>
      </c>
      <c r="H2111" t="s">
        <v>4109</v>
      </c>
      <c r="I2111" t="s">
        <v>4749</v>
      </c>
      <c r="J2111" t="s">
        <v>1877</v>
      </c>
      <c r="K2111">
        <v>5</v>
      </c>
      <c r="L2111" s="2" t="s">
        <v>1412</v>
      </c>
      <c r="M2111" s="2">
        <f ca="1">Table1[[#This Row],[Cases]]*Table1[[#This Row],[Pack Size]]</f>
        <v>0</v>
      </c>
      <c r="N2111" s="1">
        <f ca="1">Table1[[#This Row],[Cases]]*Table1[[#This Row],[Pack Size]]</f>
        <v>500</v>
      </c>
      <c r="O2111" s="1">
        <f>IFERROR(VLOOKUP(Table1[[#This Row],[SKU Code]],'SKU Size'!$G:$H,2,FALSE),0)*Table1[[#This Row],[Cases]]</f>
        <v>61882.723641865756</v>
      </c>
      <c r="P2111" t="str">
        <f t="shared" si="38"/>
        <v>D0428</v>
      </c>
      <c r="Q2111" t="str">
        <f>IFERROR(VLOOKUP(Table1[[#This Row],[Trim Distributor Code]],Sheet1!$N:$O,2,FALSE),0)</f>
        <v>D0124</v>
      </c>
      <c r="R2111" s="7">
        <f>IFERROR(VLOOKUP(Table1[[#This Row],[Salesflo AppUser Code]],HIE!$A:$B,2,FALSE),0)</f>
        <v>0</v>
      </c>
      <c r="S2111" s="7">
        <f>IFERROR(VLOOKUP(Table1[[#This Row],[Salesflo AppUser Code]],HIE!$A:$B,2,FALSE),0)</f>
        <v>0</v>
      </c>
      <c r="T2111" t="s">
        <v>2772</v>
      </c>
      <c r="U2111" s="7" t="s">
        <v>2907</v>
      </c>
      <c r="V2111" s="7" t="s">
        <v>1423</v>
      </c>
      <c r="W2111" s="7" t="s">
        <v>1868</v>
      </c>
      <c r="X2111" s="7" t="str">
        <f>IFERROR(VLOOKUP( Table1[[#This Row],[Trim Distributor Code]],Sheet1!$A:$J,10,FALSE),0)</f>
        <v>Active</v>
      </c>
    </row>
    <row r="2112" spans="1:24" hidden="1" x14ac:dyDescent="0.3">
      <c r="A2112" t="s">
        <v>5071</v>
      </c>
      <c r="B2112" t="s">
        <v>4999</v>
      </c>
      <c r="C2112" t="s">
        <v>5000</v>
      </c>
      <c r="D2112" s="8" t="s">
        <v>1412</v>
      </c>
      <c r="E2112" t="s">
        <v>4083</v>
      </c>
      <c r="F2112" t="s">
        <v>5001</v>
      </c>
      <c r="G2112" t="s">
        <v>4107</v>
      </c>
      <c r="H2112" t="s">
        <v>4113</v>
      </c>
      <c r="I2112" t="s">
        <v>4748</v>
      </c>
      <c r="J2112" t="s">
        <v>2021</v>
      </c>
      <c r="K2112">
        <v>4</v>
      </c>
      <c r="L2112" s="2" t="s">
        <v>1412</v>
      </c>
      <c r="M2112" s="2">
        <f ca="1">Table1[[#This Row],[Cases]]*Table1[[#This Row],[Pack Size]]</f>
        <v>0</v>
      </c>
      <c r="N2112" s="1">
        <f ca="1">Table1[[#This Row],[Cases]]*Table1[[#This Row],[Pack Size]]</f>
        <v>96</v>
      </c>
      <c r="O2112" s="1">
        <f>IFERROR(VLOOKUP(Table1[[#This Row],[SKU Code]],'SKU Size'!$G:$H,2,FALSE),0)*Table1[[#This Row],[Cases]]</f>
        <v>29850.572364002586</v>
      </c>
      <c r="P2112" t="str">
        <f t="shared" si="38"/>
        <v>D0428</v>
      </c>
      <c r="Q2112" t="str">
        <f>IFERROR(VLOOKUP(Table1[[#This Row],[Trim Distributor Code]],Sheet1!$N:$O,2,FALSE),0)</f>
        <v>D0124</v>
      </c>
      <c r="R2112" s="7">
        <f>IFERROR(VLOOKUP(Table1[[#This Row],[Salesflo AppUser Code]],HIE!$A:$B,2,FALSE),0)</f>
        <v>0</v>
      </c>
      <c r="S2112" s="7">
        <f>IFERROR(VLOOKUP(Table1[[#This Row],[Salesflo AppUser Code]],HIE!$A:$B,2,FALSE),0)</f>
        <v>0</v>
      </c>
      <c r="T2112" t="s">
        <v>2772</v>
      </c>
      <c r="U2112" s="7" t="s">
        <v>2907</v>
      </c>
      <c r="V2112" s="7" t="s">
        <v>1632</v>
      </c>
      <c r="W2112" s="7" t="s">
        <v>1867</v>
      </c>
      <c r="X2112" s="7" t="str">
        <f>IFERROR(VLOOKUP( Table1[[#This Row],[Trim Distributor Code]],Sheet1!$A:$J,10,FALSE),0)</f>
        <v>Active</v>
      </c>
    </row>
    <row r="2113" spans="1:24" hidden="1" x14ac:dyDescent="0.3">
      <c r="A2113" t="s">
        <v>5071</v>
      </c>
      <c r="B2113" t="s">
        <v>4999</v>
      </c>
      <c r="C2113" t="s">
        <v>5000</v>
      </c>
      <c r="D2113" s="8" t="s">
        <v>1412</v>
      </c>
      <c r="E2113" t="s">
        <v>4083</v>
      </c>
      <c r="F2113" t="s">
        <v>5001</v>
      </c>
      <c r="G2113" t="s">
        <v>4107</v>
      </c>
      <c r="H2113" t="s">
        <v>4137</v>
      </c>
      <c r="I2113" t="s">
        <v>4710</v>
      </c>
      <c r="J2113" t="s">
        <v>1995</v>
      </c>
      <c r="K2113">
        <v>5</v>
      </c>
      <c r="L2113" s="2" t="s">
        <v>1412</v>
      </c>
      <c r="M2113" s="2">
        <f ca="1">Table1[[#This Row],[Cases]]*Table1[[#This Row],[Pack Size]]</f>
        <v>0</v>
      </c>
      <c r="N2113" s="1">
        <f ca="1">Table1[[#This Row],[Cases]]*Table1[[#This Row],[Pack Size]]</f>
        <v>960</v>
      </c>
      <c r="O2113" s="1">
        <f>IFERROR(VLOOKUP(Table1[[#This Row],[SKU Code]],'SKU Size'!$G:$H,2,FALSE),0)*Table1[[#This Row],[Cases]]</f>
        <v>41529.207982250082</v>
      </c>
      <c r="P2113" t="str">
        <f t="shared" si="38"/>
        <v>D0428</v>
      </c>
      <c r="Q2113" t="str">
        <f>IFERROR(VLOOKUP(Table1[[#This Row],[Trim Distributor Code]],Sheet1!$N:$O,2,FALSE),0)</f>
        <v>D0124</v>
      </c>
      <c r="R2113" s="7">
        <f>IFERROR(VLOOKUP(Table1[[#This Row],[Salesflo AppUser Code]],HIE!$A:$B,2,FALSE),0)</f>
        <v>0</v>
      </c>
      <c r="S2113" s="7">
        <f>IFERROR(VLOOKUP(Table1[[#This Row],[Salesflo AppUser Code]],HIE!$A:$B,2,FALSE),0)</f>
        <v>0</v>
      </c>
      <c r="T2113" t="s">
        <v>2772</v>
      </c>
      <c r="U2113" s="7" t="s">
        <v>2907</v>
      </c>
      <c r="V2113" s="7" t="s">
        <v>1606</v>
      </c>
      <c r="W2113" s="7" t="s">
        <v>1867</v>
      </c>
      <c r="X2113" s="7" t="str">
        <f>IFERROR(VLOOKUP( Table1[[#This Row],[Trim Distributor Code]],Sheet1!$A:$J,10,FALSE),0)</f>
        <v>Active</v>
      </c>
    </row>
    <row r="2114" spans="1:24" hidden="1" x14ac:dyDescent="0.3">
      <c r="A2114" t="s">
        <v>5071</v>
      </c>
      <c r="B2114" t="s">
        <v>4999</v>
      </c>
      <c r="C2114" t="s">
        <v>5000</v>
      </c>
      <c r="D2114" s="8" t="s">
        <v>1412</v>
      </c>
      <c r="E2114" t="s">
        <v>4083</v>
      </c>
      <c r="F2114" t="s">
        <v>5001</v>
      </c>
      <c r="G2114" t="s">
        <v>1422</v>
      </c>
      <c r="H2114" t="s">
        <v>4360</v>
      </c>
      <c r="I2114" t="s">
        <v>4645</v>
      </c>
      <c r="J2114" t="s">
        <v>4271</v>
      </c>
      <c r="K2114">
        <v>3</v>
      </c>
      <c r="L2114" s="2" t="s">
        <v>1412</v>
      </c>
      <c r="M2114" s="2">
        <f ca="1">Table1[[#This Row],[Cases]]*Table1[[#This Row],[Pack Size]]</f>
        <v>0</v>
      </c>
      <c r="N2114" s="1">
        <f ca="1">Table1[[#This Row],[Cases]]*Table1[[#This Row],[Pack Size]]</f>
        <v>288</v>
      </c>
      <c r="O2114" s="1">
        <f>IFERROR(VLOOKUP(Table1[[#This Row],[SKU Code]],'SKU Size'!$G:$H,2,FALSE),0)*Table1[[#This Row],[Cases]]</f>
        <v>0</v>
      </c>
      <c r="P2114" t="str">
        <f t="shared" si="38"/>
        <v>D0428</v>
      </c>
      <c r="Q2114" t="str">
        <f>IFERROR(VLOOKUP(Table1[[#This Row],[Trim Distributor Code]],Sheet1!$N:$O,2,FALSE),0)</f>
        <v>D0124</v>
      </c>
      <c r="R2114" s="7">
        <f>IFERROR(VLOOKUP(Table1[[#This Row],[Salesflo AppUser Code]],HIE!$A:$B,2,FALSE),0)</f>
        <v>0</v>
      </c>
      <c r="S2114" s="7">
        <f>IFERROR(VLOOKUP(Table1[[#This Row],[Salesflo AppUser Code]],HIE!$A:$B,2,FALSE),0)</f>
        <v>0</v>
      </c>
      <c r="T2114" t="s">
        <v>2772</v>
      </c>
      <c r="U2114" s="7" t="s">
        <v>2907</v>
      </c>
      <c r="V2114" s="7" t="s">
        <v>4360</v>
      </c>
      <c r="W2114" s="7" t="s">
        <v>1422</v>
      </c>
      <c r="X2114" s="7" t="str">
        <f>IFERROR(VLOOKUP( Table1[[#This Row],[Trim Distributor Code]],Sheet1!$A:$J,10,FALSE),0)</f>
        <v>Active</v>
      </c>
    </row>
    <row r="2115" spans="1:24" hidden="1" x14ac:dyDescent="0.3">
      <c r="A2115" t="s">
        <v>5071</v>
      </c>
      <c r="B2115">
        <v>9000003965</v>
      </c>
      <c r="C2115" t="s">
        <v>5055</v>
      </c>
      <c r="D2115" s="8"/>
      <c r="E2115" t="s">
        <v>3663</v>
      </c>
      <c r="F2115" t="s">
        <v>3664</v>
      </c>
      <c r="G2115" t="s">
        <v>4521</v>
      </c>
      <c r="H2115" t="s">
        <v>4106</v>
      </c>
      <c r="I2115" t="s">
        <v>4538</v>
      </c>
      <c r="J2115" t="s">
        <v>11</v>
      </c>
      <c r="K2115" s="1">
        <v>200</v>
      </c>
      <c r="L2115" s="1" t="s">
        <v>1412</v>
      </c>
      <c r="M2115" s="2">
        <f ca="1">Table1[[#This Row],[Cases]]*Table1[[#This Row],[Pack Size]]</f>
        <v>0</v>
      </c>
      <c r="N2115" s="1">
        <f ca="1">Table1[[#This Row],[Cases]]*Table1[[#This Row],[Pack Size]]</f>
        <v>70400</v>
      </c>
      <c r="O2115" s="1">
        <f>IFERROR(VLOOKUP(Table1[[#This Row],[SKU Code]],'SKU Size'!$G:$H,2,FALSE),0)*Table1[[#This Row],[Cases]]</f>
        <v>1752949.6464307816</v>
      </c>
      <c r="P2115" t="str">
        <f t="shared" si="38"/>
        <v>D0355</v>
      </c>
      <c r="Q2115">
        <f>IFERROR(VLOOKUP(Table1[[#This Row],[Trim Distributor Code]],Sheet1!$N:$O,2,FALSE),0)</f>
        <v>3400868</v>
      </c>
      <c r="R2115" s="7">
        <f>IFERROR(VLOOKUP(Table1[[#This Row],[Salesflo AppUser Code]],HIE!$A:$B,2,FALSE),0)</f>
        <v>0</v>
      </c>
      <c r="S2115" s="7">
        <f>IFERROR(VLOOKUP(Table1[[#This Row],[Salesflo AppUser Code]],HIE!$A:$B,2,FALSE),0)</f>
        <v>0</v>
      </c>
      <c r="T2115" t="s">
        <v>2772</v>
      </c>
      <c r="U2115" s="7" t="s">
        <v>2907</v>
      </c>
      <c r="V2115" s="7" t="s">
        <v>1444</v>
      </c>
      <c r="W2115" s="7" t="s">
        <v>1688</v>
      </c>
      <c r="X2115" s="7" t="str">
        <f>IFERROR(VLOOKUP( Table1[[#This Row],[Trim Distributor Code]],Sheet1!$A:$J,10,FALSE),0)</f>
        <v>Active</v>
      </c>
    </row>
    <row r="2116" spans="1:24" hidden="1" x14ac:dyDescent="0.3">
      <c r="A2116" t="s">
        <v>5071</v>
      </c>
      <c r="B2116">
        <v>9000003965</v>
      </c>
      <c r="C2116" t="s">
        <v>5055</v>
      </c>
      <c r="D2116" s="8"/>
      <c r="E2116" t="s">
        <v>3663</v>
      </c>
      <c r="F2116" t="s">
        <v>3664</v>
      </c>
      <c r="G2116" t="s">
        <v>4107</v>
      </c>
      <c r="H2116" t="s">
        <v>4106</v>
      </c>
      <c r="I2116" t="s">
        <v>4747</v>
      </c>
      <c r="J2116" t="s">
        <v>1954</v>
      </c>
      <c r="K2116" s="1">
        <v>7</v>
      </c>
      <c r="L2116" s="1" t="s">
        <v>1412</v>
      </c>
      <c r="M2116" s="2">
        <f ca="1">Table1[[#This Row],[Cases]]*Table1[[#This Row],[Pack Size]]</f>
        <v>0</v>
      </c>
      <c r="N2116" s="1">
        <f ca="1">Table1[[#This Row],[Cases]]*Table1[[#This Row],[Pack Size]]</f>
        <v>2016</v>
      </c>
      <c r="O2116" s="1">
        <f>IFERROR(VLOOKUP(Table1[[#This Row],[SKU Code]],'SKU Size'!$G:$H,2,FALSE),0)*Table1[[#This Row],[Cases]]</f>
        <v>57415.400468399428</v>
      </c>
      <c r="P2116" t="str">
        <f t="shared" si="38"/>
        <v>D0355</v>
      </c>
      <c r="Q2116">
        <f>IFERROR(VLOOKUP(Table1[[#This Row],[Trim Distributor Code]],Sheet1!$N:$O,2,FALSE),0)</f>
        <v>3400868</v>
      </c>
      <c r="R2116" s="7">
        <f>IFERROR(VLOOKUP(Table1[[#This Row],[Salesflo AppUser Code]],HIE!$A:$B,2,FALSE),0)</f>
        <v>0</v>
      </c>
      <c r="S2116" s="7">
        <f>IFERROR(VLOOKUP(Table1[[#This Row],[Salesflo AppUser Code]],HIE!$A:$B,2,FALSE),0)</f>
        <v>0</v>
      </c>
      <c r="T2116" t="s">
        <v>2772</v>
      </c>
      <c r="U2116" s="7" t="s">
        <v>2907</v>
      </c>
      <c r="V2116" s="7" t="s">
        <v>1444</v>
      </c>
      <c r="W2116" s="7" t="s">
        <v>1867</v>
      </c>
      <c r="X2116" s="7" t="str">
        <f>IFERROR(VLOOKUP( Table1[[#This Row],[Trim Distributor Code]],Sheet1!$A:$J,10,FALSE),0)</f>
        <v>Active</v>
      </c>
    </row>
    <row r="2117" spans="1:24" hidden="1" x14ac:dyDescent="0.3">
      <c r="A2117" t="s">
        <v>5071</v>
      </c>
      <c r="B2117">
        <v>9000003965</v>
      </c>
      <c r="C2117" t="s">
        <v>5055</v>
      </c>
      <c r="D2117" s="8"/>
      <c r="E2117" t="s">
        <v>3663</v>
      </c>
      <c r="F2117" t="s">
        <v>3664</v>
      </c>
      <c r="G2117" t="s">
        <v>4108</v>
      </c>
      <c r="H2117" t="s">
        <v>4109</v>
      </c>
      <c r="I2117" t="s">
        <v>4566</v>
      </c>
      <c r="J2117" t="s">
        <v>13</v>
      </c>
      <c r="K2117">
        <v>2</v>
      </c>
      <c r="L2117" s="2" t="s">
        <v>1412</v>
      </c>
      <c r="M2117" s="2">
        <f ca="1">Table1[[#This Row],[Cases]]*Table1[[#This Row],[Pack Size]]</f>
        <v>0</v>
      </c>
      <c r="N2117" s="1">
        <f ca="1">Table1[[#This Row],[Cases]]*Table1[[#This Row],[Pack Size]]</f>
        <v>200</v>
      </c>
      <c r="O2117" s="1">
        <f>IFERROR(VLOOKUP(Table1[[#This Row],[SKU Code]],'SKU Size'!$G:$H,2,FALSE),0)*Table1[[#This Row],[Cases]]</f>
        <v>21137.348118609414</v>
      </c>
      <c r="P2117" t="str">
        <f t="shared" si="38"/>
        <v>D0355</v>
      </c>
      <c r="Q2117">
        <f>IFERROR(VLOOKUP(Table1[[#This Row],[Trim Distributor Code]],Sheet1!$N:$O,2,FALSE),0)</f>
        <v>3400868</v>
      </c>
      <c r="R2117" s="7">
        <f>IFERROR(VLOOKUP(Table1[[#This Row],[Salesflo AppUser Code]],HIE!$A:$B,2,FALSE),0)</f>
        <v>0</v>
      </c>
      <c r="S2117" s="7">
        <f>IFERROR(VLOOKUP(Table1[[#This Row],[Salesflo AppUser Code]],HIE!$A:$B,2,FALSE),0)</f>
        <v>0</v>
      </c>
      <c r="T2117" t="s">
        <v>2772</v>
      </c>
      <c r="U2117" s="7" t="s">
        <v>2907</v>
      </c>
      <c r="V2117" s="7" t="s">
        <v>1423</v>
      </c>
      <c r="W2117" s="7" t="s">
        <v>1659</v>
      </c>
      <c r="X2117" s="7" t="str">
        <f>IFERROR(VLOOKUP( Table1[[#This Row],[Trim Distributor Code]],Sheet1!$A:$J,10,FALSE),0)</f>
        <v>Active</v>
      </c>
    </row>
    <row r="2118" spans="1:24" hidden="1" x14ac:dyDescent="0.3">
      <c r="A2118" t="s">
        <v>5071</v>
      </c>
      <c r="B2118">
        <v>9000003965</v>
      </c>
      <c r="C2118" t="s">
        <v>5055</v>
      </c>
      <c r="D2118" s="8"/>
      <c r="E2118" t="s">
        <v>3663</v>
      </c>
      <c r="F2118" t="s">
        <v>3664</v>
      </c>
      <c r="G2118" t="s">
        <v>4112</v>
      </c>
      <c r="H2118" t="s">
        <v>4109</v>
      </c>
      <c r="I2118" t="s">
        <v>4749</v>
      </c>
      <c r="J2118" t="s">
        <v>1877</v>
      </c>
      <c r="K2118">
        <v>4</v>
      </c>
      <c r="L2118" s="2" t="s">
        <v>1412</v>
      </c>
      <c r="M2118" s="2">
        <f ca="1">Table1[[#This Row],[Cases]]*Table1[[#This Row],[Pack Size]]</f>
        <v>0</v>
      </c>
      <c r="N2118" s="1">
        <f ca="1">Table1[[#This Row],[Cases]]*Table1[[#This Row],[Pack Size]]</f>
        <v>400</v>
      </c>
      <c r="O2118" s="1">
        <f>IFERROR(VLOOKUP(Table1[[#This Row],[SKU Code]],'SKU Size'!$G:$H,2,FALSE),0)*Table1[[#This Row],[Cases]]</f>
        <v>49506.178913492608</v>
      </c>
      <c r="P2118" t="str">
        <f t="shared" si="38"/>
        <v>D0355</v>
      </c>
      <c r="Q2118">
        <f>IFERROR(VLOOKUP(Table1[[#This Row],[Trim Distributor Code]],Sheet1!$N:$O,2,FALSE),0)</f>
        <v>3400868</v>
      </c>
      <c r="R2118" s="7">
        <f>IFERROR(VLOOKUP(Table1[[#This Row],[Salesflo AppUser Code]],HIE!$A:$B,2,FALSE),0)</f>
        <v>0</v>
      </c>
      <c r="S2118" s="7">
        <f>IFERROR(VLOOKUP(Table1[[#This Row],[Salesflo AppUser Code]],HIE!$A:$B,2,FALSE),0)</f>
        <v>0</v>
      </c>
      <c r="T2118" t="s">
        <v>2772</v>
      </c>
      <c r="U2118" s="7" t="s">
        <v>2907</v>
      </c>
      <c r="V2118" s="7" t="s">
        <v>1423</v>
      </c>
      <c r="W2118" s="7" t="s">
        <v>1868</v>
      </c>
      <c r="X2118" s="7" t="str">
        <f>IFERROR(VLOOKUP( Table1[[#This Row],[Trim Distributor Code]],Sheet1!$A:$J,10,FALSE),0)</f>
        <v>Active</v>
      </c>
    </row>
    <row r="2119" spans="1:24" hidden="1" x14ac:dyDescent="0.3">
      <c r="A2119" t="s">
        <v>5071</v>
      </c>
      <c r="B2119">
        <v>9000003965</v>
      </c>
      <c r="C2119" t="s">
        <v>5055</v>
      </c>
      <c r="D2119" s="8"/>
      <c r="E2119" t="s">
        <v>3663</v>
      </c>
      <c r="F2119" t="s">
        <v>3664</v>
      </c>
      <c r="G2119" t="s">
        <v>4111</v>
      </c>
      <c r="H2119" t="s">
        <v>4109</v>
      </c>
      <c r="I2119" t="s">
        <v>4638</v>
      </c>
      <c r="J2119" t="s">
        <v>1440</v>
      </c>
      <c r="K2119">
        <v>1</v>
      </c>
      <c r="L2119" s="2" t="s">
        <v>1412</v>
      </c>
      <c r="M2119" s="2">
        <f ca="1">Table1[[#This Row],[Cases]]*Table1[[#This Row],[Pack Size]]</f>
        <v>0</v>
      </c>
      <c r="N2119" s="1">
        <f ca="1">Table1[[#This Row],[Cases]]*Table1[[#This Row],[Pack Size]]</f>
        <v>100</v>
      </c>
      <c r="O2119" s="1">
        <f>IFERROR(VLOOKUP(Table1[[#This Row],[SKU Code]],'SKU Size'!$G:$H,2,FALSE),0)*Table1[[#This Row],[Cases]]</f>
        <v>10154.548083547093</v>
      </c>
      <c r="P2119" t="str">
        <f t="shared" si="38"/>
        <v>D0355</v>
      </c>
      <c r="Q2119">
        <f>IFERROR(VLOOKUP(Table1[[#This Row],[Trim Distributor Code]],Sheet1!$N:$O,2,FALSE),0)</f>
        <v>3400868</v>
      </c>
      <c r="R2119" s="7">
        <f>IFERROR(VLOOKUP(Table1[[#This Row],[Salesflo AppUser Code]],HIE!$A:$B,2,FALSE),0)</f>
        <v>0</v>
      </c>
      <c r="S2119" s="7">
        <f>IFERROR(VLOOKUP(Table1[[#This Row],[Salesflo AppUser Code]],HIE!$A:$B,2,FALSE),0)</f>
        <v>0</v>
      </c>
      <c r="T2119" t="s">
        <v>2772</v>
      </c>
      <c r="U2119" s="7" t="s">
        <v>2907</v>
      </c>
      <c r="V2119" s="7" t="s">
        <v>1423</v>
      </c>
      <c r="W2119" s="7" t="s">
        <v>1431</v>
      </c>
      <c r="X2119" s="7" t="str">
        <f>IFERROR(VLOOKUP( Table1[[#This Row],[Trim Distributor Code]],Sheet1!$A:$J,10,FALSE),0)</f>
        <v>Active</v>
      </c>
    </row>
    <row r="2120" spans="1:24" hidden="1" x14ac:dyDescent="0.3">
      <c r="A2120" t="s">
        <v>5071</v>
      </c>
      <c r="B2120">
        <v>9000003965</v>
      </c>
      <c r="C2120" t="s">
        <v>5055</v>
      </c>
      <c r="D2120" s="8"/>
      <c r="E2120" t="s">
        <v>3663</v>
      </c>
      <c r="F2120" t="s">
        <v>3664</v>
      </c>
      <c r="G2120" t="s">
        <v>4521</v>
      </c>
      <c r="H2120" t="s">
        <v>4113</v>
      </c>
      <c r="I2120" t="s">
        <v>4540</v>
      </c>
      <c r="J2120" t="s">
        <v>14</v>
      </c>
      <c r="K2120" s="1">
        <v>1</v>
      </c>
      <c r="L2120" s="1" t="s">
        <v>1412</v>
      </c>
      <c r="M2120" s="2">
        <f ca="1">Table1[[#This Row],[Cases]]*Table1[[#This Row],[Pack Size]]</f>
        <v>0</v>
      </c>
      <c r="N2120" s="1">
        <f ca="1">Table1[[#This Row],[Cases]]*Table1[[#This Row],[Pack Size]]</f>
        <v>24</v>
      </c>
      <c r="O2120" s="1">
        <f>IFERROR(VLOOKUP(Table1[[#This Row],[SKU Code]],'SKU Size'!$G:$H,2,FALSE),0)*Table1[[#This Row],[Cases]]</f>
        <v>3591.47326525061</v>
      </c>
      <c r="P2120" t="str">
        <f t="shared" si="38"/>
        <v>D0355</v>
      </c>
      <c r="Q2120">
        <f>IFERROR(VLOOKUP(Table1[[#This Row],[Trim Distributor Code]],Sheet1!$N:$O,2,FALSE),0)</f>
        <v>3400868</v>
      </c>
      <c r="R2120" s="7">
        <f>IFERROR(VLOOKUP(Table1[[#This Row],[Salesflo AppUser Code]],HIE!$A:$B,2,FALSE),0)</f>
        <v>0</v>
      </c>
      <c r="S2120" s="7">
        <f>IFERROR(VLOOKUP(Table1[[#This Row],[Salesflo AppUser Code]],HIE!$A:$B,2,FALSE),0)</f>
        <v>0</v>
      </c>
      <c r="T2120" t="s">
        <v>2772</v>
      </c>
      <c r="U2120" s="7" t="s">
        <v>2907</v>
      </c>
      <c r="V2120" s="7" t="s">
        <v>1632</v>
      </c>
      <c r="W2120" s="7" t="s">
        <v>1688</v>
      </c>
      <c r="X2120" s="7" t="str">
        <f>IFERROR(VLOOKUP( Table1[[#This Row],[Trim Distributor Code]],Sheet1!$A:$J,10,FALSE),0)</f>
        <v>Active</v>
      </c>
    </row>
    <row r="2121" spans="1:24" hidden="1" x14ac:dyDescent="0.3">
      <c r="A2121" t="s">
        <v>5071</v>
      </c>
      <c r="B2121">
        <v>9000003965</v>
      </c>
      <c r="C2121" t="s">
        <v>5055</v>
      </c>
      <c r="D2121" s="8"/>
      <c r="E2121" t="s">
        <v>3663</v>
      </c>
      <c r="F2121" t="s">
        <v>3664</v>
      </c>
      <c r="G2121" t="s">
        <v>4111</v>
      </c>
      <c r="H2121" t="s">
        <v>4113</v>
      </c>
      <c r="I2121" t="s">
        <v>4541</v>
      </c>
      <c r="J2121" t="s">
        <v>1656</v>
      </c>
      <c r="K2121">
        <v>3</v>
      </c>
      <c r="L2121" s="2" t="s">
        <v>1412</v>
      </c>
      <c r="M2121" s="2">
        <f ca="1">Table1[[#This Row],[Cases]]*Table1[[#This Row],[Pack Size]]</f>
        <v>0</v>
      </c>
      <c r="N2121" s="1">
        <f ca="1">Table1[[#This Row],[Cases]]*Table1[[#This Row],[Pack Size]]</f>
        <v>144</v>
      </c>
      <c r="O2121" s="1">
        <f>IFERROR(VLOOKUP(Table1[[#This Row],[SKU Code]],'SKU Size'!$G:$H,2,FALSE),0)*Table1[[#This Row],[Cases]]</f>
        <v>3011.7446277210265</v>
      </c>
      <c r="P2121" t="str">
        <f t="shared" si="38"/>
        <v>D0355</v>
      </c>
      <c r="Q2121">
        <f>IFERROR(VLOOKUP(Table1[[#This Row],[Trim Distributor Code]],Sheet1!$N:$O,2,FALSE),0)</f>
        <v>3400868</v>
      </c>
      <c r="R2121" s="7">
        <f>IFERROR(VLOOKUP(Table1[[#This Row],[Salesflo AppUser Code]],HIE!$A:$B,2,FALSE),0)</f>
        <v>0</v>
      </c>
      <c r="S2121" s="7">
        <f>IFERROR(VLOOKUP(Table1[[#This Row],[Salesflo AppUser Code]],HIE!$A:$B,2,FALSE),0)</f>
        <v>0</v>
      </c>
      <c r="T2121" t="s">
        <v>2772</v>
      </c>
      <c r="U2121" s="7" t="s">
        <v>2907</v>
      </c>
      <c r="V2121" s="7" t="s">
        <v>1632</v>
      </c>
      <c r="W2121" s="7" t="s">
        <v>1431</v>
      </c>
      <c r="X2121" s="7" t="str">
        <f>IFERROR(VLOOKUP( Table1[[#This Row],[Trim Distributor Code]],Sheet1!$A:$J,10,FALSE),0)</f>
        <v>Active</v>
      </c>
    </row>
    <row r="2122" spans="1:24" hidden="1" x14ac:dyDescent="0.3">
      <c r="A2122" t="s">
        <v>5071</v>
      </c>
      <c r="B2122">
        <v>9000003965</v>
      </c>
      <c r="C2122" t="s">
        <v>5055</v>
      </c>
      <c r="D2122" s="8"/>
      <c r="E2122" t="s">
        <v>3663</v>
      </c>
      <c r="F2122" t="s">
        <v>3664</v>
      </c>
      <c r="G2122" t="s">
        <v>1422</v>
      </c>
      <c r="H2122" t="s">
        <v>4360</v>
      </c>
      <c r="I2122" t="s">
        <v>4645</v>
      </c>
      <c r="J2122" t="s">
        <v>4271</v>
      </c>
      <c r="K2122" s="1">
        <v>1</v>
      </c>
      <c r="L2122" s="1" t="s">
        <v>1412</v>
      </c>
      <c r="M2122" s="2">
        <f ca="1">Table1[[#This Row],[Cases]]*Table1[[#This Row],[Pack Size]]</f>
        <v>0</v>
      </c>
      <c r="N2122" s="1">
        <f ca="1">Table1[[#This Row],[Cases]]*Table1[[#This Row],[Pack Size]]</f>
        <v>96</v>
      </c>
      <c r="O2122" s="1">
        <f>IFERROR(VLOOKUP(Table1[[#This Row],[SKU Code]],'SKU Size'!$G:$H,2,FALSE),0)*Table1[[#This Row],[Cases]]</f>
        <v>0</v>
      </c>
      <c r="P2122" t="str">
        <f t="shared" si="38"/>
        <v>D0355</v>
      </c>
      <c r="Q2122">
        <f>IFERROR(VLOOKUP(Table1[[#This Row],[Trim Distributor Code]],Sheet1!$N:$O,2,FALSE),0)</f>
        <v>3400868</v>
      </c>
      <c r="R2122" s="7">
        <f>IFERROR(VLOOKUP(Table1[[#This Row],[Salesflo AppUser Code]],HIE!$A:$B,2,FALSE),0)</f>
        <v>0</v>
      </c>
      <c r="S2122" s="7">
        <f>IFERROR(VLOOKUP(Table1[[#This Row],[Salesflo AppUser Code]],HIE!$A:$B,2,FALSE),0)</f>
        <v>0</v>
      </c>
      <c r="T2122" t="s">
        <v>2772</v>
      </c>
      <c r="U2122" s="7" t="s">
        <v>2907</v>
      </c>
      <c r="V2122" s="7" t="s">
        <v>4360</v>
      </c>
      <c r="W2122" s="7" t="s">
        <v>1422</v>
      </c>
      <c r="X2122" s="7" t="str">
        <f>IFERROR(VLOOKUP( Table1[[#This Row],[Trim Distributor Code]],Sheet1!$A:$J,10,FALSE),0)</f>
        <v>Active</v>
      </c>
    </row>
    <row r="2123" spans="1:24" hidden="1" x14ac:dyDescent="0.3">
      <c r="A2123" t="s">
        <v>5071</v>
      </c>
      <c r="B2123">
        <v>9000003965</v>
      </c>
      <c r="C2123" t="s">
        <v>5055</v>
      </c>
      <c r="D2123" s="8"/>
      <c r="E2123" t="s">
        <v>3663</v>
      </c>
      <c r="F2123" t="s">
        <v>3664</v>
      </c>
      <c r="G2123" t="s">
        <v>2542</v>
      </c>
      <c r="H2123" t="s">
        <v>4390</v>
      </c>
      <c r="I2123" t="s">
        <v>4843</v>
      </c>
      <c r="J2123" t="s">
        <v>2543</v>
      </c>
      <c r="K2123">
        <v>1</v>
      </c>
      <c r="L2123" s="2" t="s">
        <v>1412</v>
      </c>
      <c r="M2123" s="2">
        <f ca="1">Table1[[#This Row],[Cases]]*Table1[[#This Row],[Pack Size]]</f>
        <v>0</v>
      </c>
      <c r="N2123" s="1">
        <f ca="1">Table1[[#This Row],[Cases]]*Table1[[#This Row],[Pack Size]]</f>
        <v>480</v>
      </c>
      <c r="O2123" s="1">
        <f>IFERROR(VLOOKUP(Table1[[#This Row],[SKU Code]],'SKU Size'!$G:$H,2,FALSE),0)*Table1[[#This Row],[Cases]]</f>
        <v>4992.9853477751767</v>
      </c>
      <c r="P2123" t="str">
        <f t="shared" si="38"/>
        <v>D0355</v>
      </c>
      <c r="Q2123">
        <f>IFERROR(VLOOKUP(Table1[[#This Row],[Trim Distributor Code]],Sheet1!$N:$O,2,FALSE),0)</f>
        <v>3400868</v>
      </c>
      <c r="R2123" s="7">
        <f>IFERROR(VLOOKUP(Table1[[#This Row],[Salesflo AppUser Code]],HIE!$A:$B,2,FALSE),0)</f>
        <v>0</v>
      </c>
      <c r="S2123" s="7">
        <f>IFERROR(VLOOKUP(Table1[[#This Row],[Salesflo AppUser Code]],HIE!$A:$B,2,FALSE),0)</f>
        <v>0</v>
      </c>
      <c r="T2123" t="s">
        <v>2772</v>
      </c>
      <c r="U2123" s="7" t="s">
        <v>2907</v>
      </c>
      <c r="V2123" s="7" t="s">
        <v>2268</v>
      </c>
      <c r="W2123" s="7" t="s">
        <v>2542</v>
      </c>
      <c r="X2123" s="7" t="str">
        <f>IFERROR(VLOOKUP( Table1[[#This Row],[Trim Distributor Code]],Sheet1!$A:$J,10,FALSE),0)</f>
        <v>Active</v>
      </c>
    </row>
    <row r="2124" spans="1:24" hidden="1" x14ac:dyDescent="0.3">
      <c r="A2124" t="s">
        <v>5071</v>
      </c>
      <c r="B2124">
        <v>9000004246</v>
      </c>
      <c r="C2124" t="s">
        <v>5056</v>
      </c>
      <c r="D2124" s="8"/>
      <c r="E2124" t="s">
        <v>3663</v>
      </c>
      <c r="F2124" t="s">
        <v>3664</v>
      </c>
      <c r="G2124" t="s">
        <v>4521</v>
      </c>
      <c r="H2124" t="s">
        <v>4106</v>
      </c>
      <c r="I2124" t="s">
        <v>4538</v>
      </c>
      <c r="J2124" t="s">
        <v>11</v>
      </c>
      <c r="K2124">
        <v>84</v>
      </c>
      <c r="L2124" s="2" t="s">
        <v>1412</v>
      </c>
      <c r="M2124" s="2">
        <f ca="1">Table1[[#This Row],[Cases]]*Table1[[#This Row],[Pack Size]]</f>
        <v>0</v>
      </c>
      <c r="N2124" s="1">
        <f ca="1">Table1[[#This Row],[Cases]]*Table1[[#This Row],[Pack Size]]</f>
        <v>29568</v>
      </c>
      <c r="O2124" s="1">
        <f>IFERROR(VLOOKUP(Table1[[#This Row],[SKU Code]],'SKU Size'!$G:$H,2,FALSE),0)*Table1[[#This Row],[Cases]]</f>
        <v>736238.85150092829</v>
      </c>
      <c r="P2124" t="str">
        <f t="shared" si="38"/>
        <v>D0355</v>
      </c>
      <c r="Q2124">
        <f>IFERROR(VLOOKUP(Table1[[#This Row],[Trim Distributor Code]],Sheet1!$N:$O,2,FALSE),0)</f>
        <v>3400868</v>
      </c>
      <c r="R2124" s="7">
        <f>IFERROR(VLOOKUP(Table1[[#This Row],[Salesflo AppUser Code]],HIE!$A:$B,2,FALSE),0)</f>
        <v>0</v>
      </c>
      <c r="S2124" s="7">
        <f>IFERROR(VLOOKUP(Table1[[#This Row],[Salesflo AppUser Code]],HIE!$A:$B,2,FALSE),0)</f>
        <v>0</v>
      </c>
      <c r="T2124" t="s">
        <v>2772</v>
      </c>
      <c r="U2124" s="7" t="s">
        <v>2907</v>
      </c>
      <c r="V2124" s="7" t="s">
        <v>1444</v>
      </c>
      <c r="W2124" s="7" t="s">
        <v>1688</v>
      </c>
      <c r="X2124" s="7" t="str">
        <f>IFERROR(VLOOKUP( Table1[[#This Row],[Trim Distributor Code]],Sheet1!$A:$J,10,FALSE),0)</f>
        <v>Active</v>
      </c>
    </row>
    <row r="2125" spans="1:24" hidden="1" x14ac:dyDescent="0.3">
      <c r="A2125" t="s">
        <v>5071</v>
      </c>
      <c r="B2125">
        <v>9000004246</v>
      </c>
      <c r="C2125" t="s">
        <v>5056</v>
      </c>
      <c r="D2125" s="8"/>
      <c r="E2125" t="s">
        <v>3663</v>
      </c>
      <c r="F2125" t="s">
        <v>3664</v>
      </c>
      <c r="G2125" t="s">
        <v>4108</v>
      </c>
      <c r="H2125" t="s">
        <v>4109</v>
      </c>
      <c r="I2125" t="s">
        <v>4566</v>
      </c>
      <c r="J2125" t="s">
        <v>13</v>
      </c>
      <c r="K2125">
        <v>5</v>
      </c>
      <c r="L2125" s="2" t="s">
        <v>1412</v>
      </c>
      <c r="M2125" s="2">
        <f ca="1">Table1[[#This Row],[Cases]]*Table1[[#This Row],[Pack Size]]</f>
        <v>0</v>
      </c>
      <c r="N2125" s="1">
        <f ca="1">Table1[[#This Row],[Cases]]*Table1[[#This Row],[Pack Size]]</f>
        <v>500</v>
      </c>
      <c r="O2125" s="1">
        <f>IFERROR(VLOOKUP(Table1[[#This Row],[SKU Code]],'SKU Size'!$G:$H,2,FALSE),0)*Table1[[#This Row],[Cases]]</f>
        <v>52843.370296523535</v>
      </c>
      <c r="P2125" t="str">
        <f t="shared" si="38"/>
        <v>D0355</v>
      </c>
      <c r="Q2125">
        <f>IFERROR(VLOOKUP(Table1[[#This Row],[Trim Distributor Code]],Sheet1!$N:$O,2,FALSE),0)</f>
        <v>3400868</v>
      </c>
      <c r="R2125" s="7">
        <f>IFERROR(VLOOKUP(Table1[[#This Row],[Salesflo AppUser Code]],HIE!$A:$B,2,FALSE),0)</f>
        <v>0</v>
      </c>
      <c r="S2125" s="7">
        <f>IFERROR(VLOOKUP(Table1[[#This Row],[Salesflo AppUser Code]],HIE!$A:$B,2,FALSE),0)</f>
        <v>0</v>
      </c>
      <c r="T2125" t="s">
        <v>2772</v>
      </c>
      <c r="U2125" s="7" t="s">
        <v>2907</v>
      </c>
      <c r="V2125" s="7" t="s">
        <v>1423</v>
      </c>
      <c r="W2125" s="7" t="s">
        <v>1659</v>
      </c>
      <c r="X2125" s="7" t="str">
        <f>IFERROR(VLOOKUP( Table1[[#This Row],[Trim Distributor Code]],Sheet1!$A:$J,10,FALSE),0)</f>
        <v>Active</v>
      </c>
    </row>
    <row r="2126" spans="1:24" hidden="1" x14ac:dyDescent="0.3">
      <c r="A2126" t="s">
        <v>5071</v>
      </c>
      <c r="B2126">
        <v>9000004246</v>
      </c>
      <c r="C2126" t="s">
        <v>5056</v>
      </c>
      <c r="D2126" s="8"/>
      <c r="E2126" t="s">
        <v>3663</v>
      </c>
      <c r="F2126" t="s">
        <v>3664</v>
      </c>
      <c r="G2126" t="s">
        <v>4110</v>
      </c>
      <c r="H2126" t="s">
        <v>4109</v>
      </c>
      <c r="I2126" t="s">
        <v>4539</v>
      </c>
      <c r="J2126" t="s">
        <v>1682</v>
      </c>
      <c r="K2126">
        <v>1</v>
      </c>
      <c r="L2126" s="2" t="s">
        <v>1412</v>
      </c>
      <c r="M2126" s="2">
        <f ca="1">Table1[[#This Row],[Cases]]*Table1[[#This Row],[Pack Size]]</f>
        <v>0</v>
      </c>
      <c r="N2126" s="1">
        <f ca="1">Table1[[#This Row],[Cases]]*Table1[[#This Row],[Pack Size]]</f>
        <v>100</v>
      </c>
      <c r="O2126" s="1">
        <f>IFERROR(VLOOKUP(Table1[[#This Row],[SKU Code]],'SKU Size'!$G:$H,2,FALSE),0)*Table1[[#This Row],[Cases]]</f>
        <v>7547.1347355163707</v>
      </c>
      <c r="P2126" t="str">
        <f t="shared" si="38"/>
        <v>D0355</v>
      </c>
      <c r="Q2126">
        <f>IFERROR(VLOOKUP(Table1[[#This Row],[Trim Distributor Code]],Sheet1!$N:$O,2,FALSE),0)</f>
        <v>3400868</v>
      </c>
      <c r="R2126" s="7">
        <f>IFERROR(VLOOKUP(Table1[[#This Row],[Salesflo AppUser Code]],HIE!$A:$B,2,FALSE),0)</f>
        <v>0</v>
      </c>
      <c r="S2126" s="7">
        <f>IFERROR(VLOOKUP(Table1[[#This Row],[Salesflo AppUser Code]],HIE!$A:$B,2,FALSE),0)</f>
        <v>0</v>
      </c>
      <c r="T2126" t="s">
        <v>2772</v>
      </c>
      <c r="U2126" s="7" t="s">
        <v>2907</v>
      </c>
      <c r="V2126" s="7" t="s">
        <v>1423</v>
      </c>
      <c r="W2126" s="7" t="s">
        <v>1679</v>
      </c>
      <c r="X2126" s="7" t="str">
        <f>IFERROR(VLOOKUP( Table1[[#This Row],[Trim Distributor Code]],Sheet1!$A:$J,10,FALSE),0)</f>
        <v>Active</v>
      </c>
    </row>
    <row r="2127" spans="1:24" hidden="1" x14ac:dyDescent="0.3">
      <c r="A2127" t="s">
        <v>5071</v>
      </c>
      <c r="B2127">
        <v>9000004246</v>
      </c>
      <c r="C2127" t="s">
        <v>5056</v>
      </c>
      <c r="D2127" s="8"/>
      <c r="E2127" t="s">
        <v>3663</v>
      </c>
      <c r="F2127" t="s">
        <v>3664</v>
      </c>
      <c r="G2127" t="s">
        <v>4112</v>
      </c>
      <c r="H2127" t="s">
        <v>4109</v>
      </c>
      <c r="I2127" t="s">
        <v>4749</v>
      </c>
      <c r="J2127" t="s">
        <v>1877</v>
      </c>
      <c r="K2127">
        <v>11</v>
      </c>
      <c r="L2127" s="2" t="s">
        <v>1412</v>
      </c>
      <c r="M2127" s="2">
        <f ca="1">Table1[[#This Row],[Cases]]*Table1[[#This Row],[Pack Size]]</f>
        <v>0</v>
      </c>
      <c r="N2127" s="1">
        <f ca="1">Table1[[#This Row],[Cases]]*Table1[[#This Row],[Pack Size]]</f>
        <v>1100</v>
      </c>
      <c r="O2127" s="1">
        <f>IFERROR(VLOOKUP(Table1[[#This Row],[SKU Code]],'SKU Size'!$G:$H,2,FALSE),0)*Table1[[#This Row],[Cases]]</f>
        <v>136141.99201210466</v>
      </c>
      <c r="P2127" t="str">
        <f t="shared" si="38"/>
        <v>D0355</v>
      </c>
      <c r="Q2127">
        <f>IFERROR(VLOOKUP(Table1[[#This Row],[Trim Distributor Code]],Sheet1!$N:$O,2,FALSE),0)</f>
        <v>3400868</v>
      </c>
      <c r="R2127" s="7">
        <f>IFERROR(VLOOKUP(Table1[[#This Row],[Salesflo AppUser Code]],HIE!$A:$B,2,FALSE),0)</f>
        <v>0</v>
      </c>
      <c r="S2127" s="7">
        <f>IFERROR(VLOOKUP(Table1[[#This Row],[Salesflo AppUser Code]],HIE!$A:$B,2,FALSE),0)</f>
        <v>0</v>
      </c>
      <c r="T2127" t="s">
        <v>2772</v>
      </c>
      <c r="U2127" s="7" t="s">
        <v>2907</v>
      </c>
      <c r="V2127" s="7" t="s">
        <v>1423</v>
      </c>
      <c r="W2127" s="7" t="s">
        <v>1868</v>
      </c>
      <c r="X2127" s="7" t="str">
        <f>IFERROR(VLOOKUP( Table1[[#This Row],[Trim Distributor Code]],Sheet1!$A:$J,10,FALSE),0)</f>
        <v>Active</v>
      </c>
    </row>
    <row r="2128" spans="1:24" hidden="1" x14ac:dyDescent="0.3">
      <c r="A2128" t="s">
        <v>5071</v>
      </c>
      <c r="B2128">
        <v>9000004246</v>
      </c>
      <c r="C2128" t="s">
        <v>5056</v>
      </c>
      <c r="D2128" s="8"/>
      <c r="E2128" t="s">
        <v>3663</v>
      </c>
      <c r="F2128" t="s">
        <v>3664</v>
      </c>
      <c r="G2128" t="s">
        <v>4111</v>
      </c>
      <c r="H2128" t="s">
        <v>4109</v>
      </c>
      <c r="I2128" t="s">
        <v>4638</v>
      </c>
      <c r="J2128" t="s">
        <v>1440</v>
      </c>
      <c r="K2128" s="1">
        <v>5</v>
      </c>
      <c r="L2128" s="1" t="s">
        <v>1412</v>
      </c>
      <c r="M2128" s="2">
        <f ca="1">Table1[[#This Row],[Cases]]*Table1[[#This Row],[Pack Size]]</f>
        <v>0</v>
      </c>
      <c r="N2128" s="1">
        <f ca="1">Table1[[#This Row],[Cases]]*Table1[[#This Row],[Pack Size]]</f>
        <v>500</v>
      </c>
      <c r="O2128" s="1">
        <f>IFERROR(VLOOKUP(Table1[[#This Row],[SKU Code]],'SKU Size'!$G:$H,2,FALSE),0)*Table1[[#This Row],[Cases]]</f>
        <v>50772.740417735469</v>
      </c>
      <c r="P2128" t="str">
        <f t="shared" si="38"/>
        <v>D0355</v>
      </c>
      <c r="Q2128">
        <f>IFERROR(VLOOKUP(Table1[[#This Row],[Trim Distributor Code]],Sheet1!$N:$O,2,FALSE),0)</f>
        <v>3400868</v>
      </c>
      <c r="R2128" s="7">
        <f>IFERROR(VLOOKUP(Table1[[#This Row],[Salesflo AppUser Code]],HIE!$A:$B,2,FALSE),0)</f>
        <v>0</v>
      </c>
      <c r="S2128" s="7">
        <f>IFERROR(VLOOKUP(Table1[[#This Row],[Salesflo AppUser Code]],HIE!$A:$B,2,FALSE),0)</f>
        <v>0</v>
      </c>
      <c r="T2128" t="s">
        <v>2772</v>
      </c>
      <c r="U2128" s="7" t="s">
        <v>2907</v>
      </c>
      <c r="V2128" s="7" t="s">
        <v>1423</v>
      </c>
      <c r="W2128" s="7" t="s">
        <v>1431</v>
      </c>
      <c r="X2128" s="7" t="str">
        <f>IFERROR(VLOOKUP( Table1[[#This Row],[Trim Distributor Code]],Sheet1!$A:$J,10,FALSE),0)</f>
        <v>Active</v>
      </c>
    </row>
    <row r="2129" spans="1:24" hidden="1" x14ac:dyDescent="0.3">
      <c r="A2129" t="s">
        <v>5071</v>
      </c>
      <c r="B2129">
        <v>9000004246</v>
      </c>
      <c r="C2129" t="s">
        <v>5056</v>
      </c>
      <c r="D2129" s="8"/>
      <c r="E2129" t="s">
        <v>3663</v>
      </c>
      <c r="F2129" t="s">
        <v>3664</v>
      </c>
      <c r="G2129" t="s">
        <v>4111</v>
      </c>
      <c r="H2129" t="s">
        <v>4113</v>
      </c>
      <c r="I2129" t="s">
        <v>4541</v>
      </c>
      <c r="J2129" t="s">
        <v>1656</v>
      </c>
      <c r="K2129" s="1">
        <v>1</v>
      </c>
      <c r="L2129" s="1" t="s">
        <v>1412</v>
      </c>
      <c r="M2129" s="2">
        <f ca="1">Table1[[#This Row],[Cases]]*Table1[[#This Row],[Pack Size]]</f>
        <v>0</v>
      </c>
      <c r="N2129" s="1">
        <f ca="1">Table1[[#This Row],[Cases]]*Table1[[#This Row],[Pack Size]]</f>
        <v>48</v>
      </c>
      <c r="O2129" s="1">
        <f>IFERROR(VLOOKUP(Table1[[#This Row],[SKU Code]],'SKU Size'!$G:$H,2,FALSE),0)*Table1[[#This Row],[Cases]]</f>
        <v>1003.9148759070089</v>
      </c>
      <c r="P2129" t="str">
        <f t="shared" si="38"/>
        <v>D0355</v>
      </c>
      <c r="Q2129">
        <f>IFERROR(VLOOKUP(Table1[[#This Row],[Trim Distributor Code]],Sheet1!$N:$O,2,FALSE),0)</f>
        <v>3400868</v>
      </c>
      <c r="R2129" s="7">
        <f>IFERROR(VLOOKUP(Table1[[#This Row],[Salesflo AppUser Code]],HIE!$A:$B,2,FALSE),0)</f>
        <v>0</v>
      </c>
      <c r="S2129" s="7">
        <f>IFERROR(VLOOKUP(Table1[[#This Row],[Salesflo AppUser Code]],HIE!$A:$B,2,FALSE),0)</f>
        <v>0</v>
      </c>
      <c r="T2129" t="s">
        <v>2772</v>
      </c>
      <c r="U2129" s="7" t="s">
        <v>2907</v>
      </c>
      <c r="V2129" s="7" t="s">
        <v>1632</v>
      </c>
      <c r="W2129" s="7" t="s">
        <v>1431</v>
      </c>
      <c r="X2129" s="7" t="str">
        <f>IFERROR(VLOOKUP( Table1[[#This Row],[Trim Distributor Code]],Sheet1!$A:$J,10,FALSE),0)</f>
        <v>Active</v>
      </c>
    </row>
    <row r="2130" spans="1:24" hidden="1" x14ac:dyDescent="0.3">
      <c r="A2130" t="s">
        <v>5071</v>
      </c>
      <c r="B2130">
        <v>9000004246</v>
      </c>
      <c r="C2130" t="s">
        <v>5056</v>
      </c>
      <c r="D2130" s="8"/>
      <c r="E2130" t="s">
        <v>3663</v>
      </c>
      <c r="F2130" t="s">
        <v>3664</v>
      </c>
      <c r="G2130" t="s">
        <v>4107</v>
      </c>
      <c r="H2130" t="s">
        <v>1606</v>
      </c>
      <c r="I2130" t="s">
        <v>5003</v>
      </c>
      <c r="J2130" t="s">
        <v>1995</v>
      </c>
      <c r="K2130">
        <v>2</v>
      </c>
      <c r="L2130" s="2" t="s">
        <v>1412</v>
      </c>
      <c r="M2130" s="2">
        <f ca="1">Table1[[#This Row],[Cases]]*Table1[[#This Row],[Pack Size]]</f>
        <v>0</v>
      </c>
      <c r="N2130" s="1">
        <f ca="1">Table1[[#This Row],[Cases]]*Table1[[#This Row],[Pack Size]]</f>
        <v>384</v>
      </c>
      <c r="O2130" s="1">
        <f>IFERROR(VLOOKUP(Table1[[#This Row],[SKU Code]],'SKU Size'!$G:$H,2,FALSE),0)*Table1[[#This Row],[Cases]]</f>
        <v>16611.683192900033</v>
      </c>
      <c r="P2130" t="str">
        <f t="shared" si="38"/>
        <v>D0355</v>
      </c>
      <c r="Q2130">
        <f>IFERROR(VLOOKUP(Table1[[#This Row],[Trim Distributor Code]],Sheet1!$N:$O,2,FALSE),0)</f>
        <v>3400868</v>
      </c>
      <c r="R2130" s="7">
        <f>IFERROR(VLOOKUP(Table1[[#This Row],[Salesflo AppUser Code]],HIE!$A:$B,2,FALSE),0)</f>
        <v>0</v>
      </c>
      <c r="S2130" s="7">
        <f>IFERROR(VLOOKUP(Table1[[#This Row],[Salesflo AppUser Code]],HIE!$A:$B,2,FALSE),0)</f>
        <v>0</v>
      </c>
      <c r="T2130" t="s">
        <v>2772</v>
      </c>
      <c r="U2130" s="7" t="s">
        <v>2907</v>
      </c>
      <c r="V2130" s="7" t="s">
        <v>1606</v>
      </c>
      <c r="W2130" s="7" t="s">
        <v>1867</v>
      </c>
      <c r="X2130" s="7" t="str">
        <f>IFERROR(VLOOKUP( Table1[[#This Row],[Trim Distributor Code]],Sheet1!$A:$J,10,FALSE),0)</f>
        <v>Active</v>
      </c>
    </row>
    <row r="2131" spans="1:24" hidden="1" x14ac:dyDescent="0.3">
      <c r="A2131" t="s">
        <v>5071</v>
      </c>
      <c r="B2131">
        <v>9000004246</v>
      </c>
      <c r="C2131" t="s">
        <v>5056</v>
      </c>
      <c r="D2131" s="8"/>
      <c r="E2131" t="s">
        <v>3663</v>
      </c>
      <c r="F2131" t="s">
        <v>3664</v>
      </c>
      <c r="G2131" t="s">
        <v>1422</v>
      </c>
      <c r="H2131" t="s">
        <v>4360</v>
      </c>
      <c r="I2131" t="s">
        <v>4645</v>
      </c>
      <c r="J2131" t="s">
        <v>4271</v>
      </c>
      <c r="K2131">
        <v>1</v>
      </c>
      <c r="L2131" s="2" t="s">
        <v>1412</v>
      </c>
      <c r="M2131" s="2">
        <f ca="1">Table1[[#This Row],[Cases]]*Table1[[#This Row],[Pack Size]]</f>
        <v>0</v>
      </c>
      <c r="N2131" s="1">
        <f ca="1">Table1[[#This Row],[Cases]]*Table1[[#This Row],[Pack Size]]</f>
        <v>96</v>
      </c>
      <c r="O2131" s="1">
        <f>IFERROR(VLOOKUP(Table1[[#This Row],[SKU Code]],'SKU Size'!$G:$H,2,FALSE),0)*Table1[[#This Row],[Cases]]</f>
        <v>0</v>
      </c>
      <c r="P2131" t="str">
        <f t="shared" si="38"/>
        <v>D0355</v>
      </c>
      <c r="Q2131">
        <f>IFERROR(VLOOKUP(Table1[[#This Row],[Trim Distributor Code]],Sheet1!$N:$O,2,FALSE),0)</f>
        <v>3400868</v>
      </c>
      <c r="R2131" s="7">
        <f>IFERROR(VLOOKUP(Table1[[#This Row],[Salesflo AppUser Code]],HIE!$A:$B,2,FALSE),0)</f>
        <v>0</v>
      </c>
      <c r="S2131" s="7">
        <f>IFERROR(VLOOKUP(Table1[[#This Row],[Salesflo AppUser Code]],HIE!$A:$B,2,FALSE),0)</f>
        <v>0</v>
      </c>
      <c r="T2131" t="s">
        <v>2772</v>
      </c>
      <c r="U2131" s="7" t="s">
        <v>2907</v>
      </c>
      <c r="V2131" s="7" t="s">
        <v>4360</v>
      </c>
      <c r="W2131" s="7" t="s">
        <v>1422</v>
      </c>
      <c r="X2131" s="7" t="str">
        <f>IFERROR(VLOOKUP( Table1[[#This Row],[Trim Distributor Code]],Sheet1!$A:$J,10,FALSE),0)</f>
        <v>Active</v>
      </c>
    </row>
    <row r="2132" spans="1:24" hidden="1" x14ac:dyDescent="0.3">
      <c r="A2132" t="s">
        <v>5071</v>
      </c>
      <c r="B2132">
        <v>9000004246</v>
      </c>
      <c r="C2132" t="s">
        <v>5056</v>
      </c>
      <c r="D2132" s="8"/>
      <c r="E2132" t="s">
        <v>3663</v>
      </c>
      <c r="F2132" t="s">
        <v>3664</v>
      </c>
      <c r="G2132" t="s">
        <v>2542</v>
      </c>
      <c r="H2132" t="s">
        <v>4390</v>
      </c>
      <c r="I2132" t="s">
        <v>4843</v>
      </c>
      <c r="J2132" t="s">
        <v>2543</v>
      </c>
      <c r="K2132">
        <v>1</v>
      </c>
      <c r="L2132" s="2" t="s">
        <v>1412</v>
      </c>
      <c r="M2132" s="2">
        <f ca="1">Table1[[#This Row],[Cases]]*Table1[[#This Row],[Pack Size]]</f>
        <v>0</v>
      </c>
      <c r="N2132" s="1">
        <f ca="1">Table1[[#This Row],[Cases]]*Table1[[#This Row],[Pack Size]]</f>
        <v>480</v>
      </c>
      <c r="O2132" s="1">
        <f>IFERROR(VLOOKUP(Table1[[#This Row],[SKU Code]],'SKU Size'!$G:$H,2,FALSE),0)*Table1[[#This Row],[Cases]]</f>
        <v>4992.9853477751767</v>
      </c>
      <c r="P2132" t="str">
        <f t="shared" si="38"/>
        <v>D0355</v>
      </c>
      <c r="Q2132">
        <f>IFERROR(VLOOKUP(Table1[[#This Row],[Trim Distributor Code]],Sheet1!$N:$O,2,FALSE),0)</f>
        <v>3400868</v>
      </c>
      <c r="R2132" s="7">
        <f>IFERROR(VLOOKUP(Table1[[#This Row],[Salesflo AppUser Code]],HIE!$A:$B,2,FALSE),0)</f>
        <v>0</v>
      </c>
      <c r="S2132" s="7">
        <f>IFERROR(VLOOKUP(Table1[[#This Row],[Salesflo AppUser Code]],HIE!$A:$B,2,FALSE),0)</f>
        <v>0</v>
      </c>
      <c r="T2132" t="s">
        <v>2772</v>
      </c>
      <c r="U2132" s="7" t="s">
        <v>2907</v>
      </c>
      <c r="V2132" s="7" t="s">
        <v>2268</v>
      </c>
      <c r="W2132" s="7" t="s">
        <v>2542</v>
      </c>
      <c r="X2132" s="7" t="str">
        <f>IFERROR(VLOOKUP( Table1[[#This Row],[Trim Distributor Code]],Sheet1!$A:$J,10,FALSE),0)</f>
        <v>Active</v>
      </c>
    </row>
    <row r="2133" spans="1:24" hidden="1" x14ac:dyDescent="0.3">
      <c r="A2133" t="s">
        <v>5071</v>
      </c>
      <c r="B2133">
        <v>9000004162</v>
      </c>
      <c r="C2133" t="s">
        <v>5057</v>
      </c>
      <c r="D2133" s="8"/>
      <c r="E2133" t="s">
        <v>3663</v>
      </c>
      <c r="F2133" t="s">
        <v>3664</v>
      </c>
      <c r="G2133" t="s">
        <v>4521</v>
      </c>
      <c r="H2133" t="s">
        <v>4106</v>
      </c>
      <c r="I2133" t="s">
        <v>4538</v>
      </c>
      <c r="J2133" t="s">
        <v>11</v>
      </c>
      <c r="K2133" s="1">
        <v>120</v>
      </c>
      <c r="L2133" s="1" t="s">
        <v>1412</v>
      </c>
      <c r="M2133" s="2">
        <f ca="1">Table1[[#This Row],[Cases]]*Table1[[#This Row],[Pack Size]]</f>
        <v>0</v>
      </c>
      <c r="N2133" s="1">
        <f ca="1">Table1[[#This Row],[Cases]]*Table1[[#This Row],[Pack Size]]</f>
        <v>42240</v>
      </c>
      <c r="O2133" s="1">
        <f>IFERROR(VLOOKUP(Table1[[#This Row],[SKU Code]],'SKU Size'!$G:$H,2,FALSE),0)*Table1[[#This Row],[Cases]]</f>
        <v>1051769.7878584689</v>
      </c>
      <c r="P2133" t="str">
        <f t="shared" si="38"/>
        <v>D0355</v>
      </c>
      <c r="Q2133">
        <f>IFERROR(VLOOKUP(Table1[[#This Row],[Trim Distributor Code]],Sheet1!$N:$O,2,FALSE),0)</f>
        <v>3400868</v>
      </c>
      <c r="R2133" s="7">
        <f>IFERROR(VLOOKUP(Table1[[#This Row],[Salesflo AppUser Code]],HIE!$A:$B,2,FALSE),0)</f>
        <v>0</v>
      </c>
      <c r="S2133" s="7">
        <f>IFERROR(VLOOKUP(Table1[[#This Row],[Salesflo AppUser Code]],HIE!$A:$B,2,FALSE),0)</f>
        <v>0</v>
      </c>
      <c r="T2133" t="s">
        <v>2772</v>
      </c>
      <c r="U2133" s="7" t="s">
        <v>2907</v>
      </c>
      <c r="V2133" s="7" t="s">
        <v>1444</v>
      </c>
      <c r="W2133" s="7" t="s">
        <v>1688</v>
      </c>
      <c r="X2133" s="7" t="str">
        <f>IFERROR(VLOOKUP( Table1[[#This Row],[Trim Distributor Code]],Sheet1!$A:$J,10,FALSE),0)</f>
        <v>Active</v>
      </c>
    </row>
    <row r="2134" spans="1:24" hidden="1" x14ac:dyDescent="0.3">
      <c r="A2134" t="s">
        <v>5071</v>
      </c>
      <c r="B2134">
        <v>9000004162</v>
      </c>
      <c r="C2134" t="s">
        <v>5057</v>
      </c>
      <c r="D2134" s="8"/>
      <c r="E2134" t="s">
        <v>3663</v>
      </c>
      <c r="F2134" t="s">
        <v>3664</v>
      </c>
      <c r="G2134" t="s">
        <v>4111</v>
      </c>
      <c r="H2134" t="s">
        <v>4113</v>
      </c>
      <c r="I2134" t="s">
        <v>4541</v>
      </c>
      <c r="J2134" t="s">
        <v>1656</v>
      </c>
      <c r="K2134">
        <v>5</v>
      </c>
      <c r="L2134" s="2" t="s">
        <v>1412</v>
      </c>
      <c r="M2134" s="2">
        <f ca="1">Table1[[#This Row],[Cases]]*Table1[[#This Row],[Pack Size]]</f>
        <v>0</v>
      </c>
      <c r="N2134" s="1">
        <f ca="1">Table1[[#This Row],[Cases]]*Table1[[#This Row],[Pack Size]]</f>
        <v>240</v>
      </c>
      <c r="O2134" s="1">
        <f>IFERROR(VLOOKUP(Table1[[#This Row],[SKU Code]],'SKU Size'!$G:$H,2,FALSE),0)*Table1[[#This Row],[Cases]]</f>
        <v>5019.5743795350445</v>
      </c>
      <c r="P2134" t="str">
        <f t="shared" ref="P2134:P2157" si="39">TRIM(E2134)</f>
        <v>D0355</v>
      </c>
      <c r="Q2134">
        <f>IFERROR(VLOOKUP(Table1[[#This Row],[Trim Distributor Code]],Sheet1!$N:$O,2,FALSE),0)</f>
        <v>3400868</v>
      </c>
      <c r="R2134" s="7">
        <f>IFERROR(VLOOKUP(Table1[[#This Row],[Salesflo AppUser Code]],HIE!$A:$B,2,FALSE),0)</f>
        <v>0</v>
      </c>
      <c r="S2134" s="7">
        <f>IFERROR(VLOOKUP(Table1[[#This Row],[Salesflo AppUser Code]],HIE!$A:$B,2,FALSE),0)</f>
        <v>0</v>
      </c>
      <c r="T2134" t="s">
        <v>2772</v>
      </c>
      <c r="U2134" s="7" t="s">
        <v>2907</v>
      </c>
      <c r="V2134" s="7" t="s">
        <v>1632</v>
      </c>
      <c r="W2134" s="7" t="s">
        <v>1431</v>
      </c>
      <c r="X2134" s="7" t="str">
        <f>IFERROR(VLOOKUP( Table1[[#This Row],[Trim Distributor Code]],Sheet1!$A:$J,10,FALSE),0)</f>
        <v>Active</v>
      </c>
    </row>
    <row r="2135" spans="1:24" hidden="1" x14ac:dyDescent="0.3">
      <c r="A2135" t="s">
        <v>5071</v>
      </c>
      <c r="B2135">
        <v>9000004162</v>
      </c>
      <c r="C2135" t="s">
        <v>5057</v>
      </c>
      <c r="D2135" s="8"/>
      <c r="E2135" t="s">
        <v>3663</v>
      </c>
      <c r="F2135" t="s">
        <v>3664</v>
      </c>
      <c r="G2135" t="s">
        <v>2542</v>
      </c>
      <c r="H2135" t="s">
        <v>4390</v>
      </c>
      <c r="I2135" t="s">
        <v>4843</v>
      </c>
      <c r="J2135" t="s">
        <v>2543</v>
      </c>
      <c r="K2135">
        <v>5</v>
      </c>
      <c r="L2135" s="2" t="s">
        <v>1412</v>
      </c>
      <c r="M2135" s="2">
        <f ca="1">Table1[[#This Row],[Cases]]*Table1[[#This Row],[Pack Size]]</f>
        <v>0</v>
      </c>
      <c r="N2135" s="1">
        <f ca="1">Table1[[#This Row],[Cases]]*Table1[[#This Row],[Pack Size]]</f>
        <v>2400</v>
      </c>
      <c r="O2135" s="1">
        <f>IFERROR(VLOOKUP(Table1[[#This Row],[SKU Code]],'SKU Size'!$G:$H,2,FALSE),0)*Table1[[#This Row],[Cases]]</f>
        <v>24964.926738875882</v>
      </c>
      <c r="P2135" t="str">
        <f t="shared" si="39"/>
        <v>D0355</v>
      </c>
      <c r="Q2135">
        <f>IFERROR(VLOOKUP(Table1[[#This Row],[Trim Distributor Code]],Sheet1!$N:$O,2,FALSE),0)</f>
        <v>3400868</v>
      </c>
      <c r="R2135" s="7">
        <f>IFERROR(VLOOKUP(Table1[[#This Row],[Salesflo AppUser Code]],HIE!$A:$B,2,FALSE),0)</f>
        <v>0</v>
      </c>
      <c r="S2135" s="7">
        <f>IFERROR(VLOOKUP(Table1[[#This Row],[Salesflo AppUser Code]],HIE!$A:$B,2,FALSE),0)</f>
        <v>0</v>
      </c>
      <c r="T2135" t="s">
        <v>2772</v>
      </c>
      <c r="U2135" s="7" t="s">
        <v>2907</v>
      </c>
      <c r="V2135" s="7" t="s">
        <v>2268</v>
      </c>
      <c r="W2135" s="7" t="s">
        <v>2542</v>
      </c>
      <c r="X2135" s="7" t="str">
        <f>IFERROR(VLOOKUP( Table1[[#This Row],[Trim Distributor Code]],Sheet1!$A:$J,10,FALSE),0)</f>
        <v>Active</v>
      </c>
    </row>
    <row r="2136" spans="1:24" hidden="1" x14ac:dyDescent="0.3">
      <c r="A2136" t="s">
        <v>5071</v>
      </c>
      <c r="B2136">
        <v>9000003138</v>
      </c>
      <c r="C2136" t="s">
        <v>5058</v>
      </c>
      <c r="D2136" s="8"/>
      <c r="E2136" t="s">
        <v>3663</v>
      </c>
      <c r="F2136" t="s">
        <v>3664</v>
      </c>
      <c r="G2136" t="s">
        <v>4521</v>
      </c>
      <c r="H2136" t="s">
        <v>4106</v>
      </c>
      <c r="I2136" t="s">
        <v>4538</v>
      </c>
      <c r="J2136" t="s">
        <v>11</v>
      </c>
      <c r="K2136">
        <v>110</v>
      </c>
      <c r="L2136" s="2" t="s">
        <v>1412</v>
      </c>
      <c r="M2136" s="2">
        <f ca="1">Table1[[#This Row],[Cases]]*Table1[[#This Row],[Pack Size]]</f>
        <v>0</v>
      </c>
      <c r="N2136" s="1">
        <f ca="1">Table1[[#This Row],[Cases]]*Table1[[#This Row],[Pack Size]]</f>
        <v>38720</v>
      </c>
      <c r="O2136" s="1">
        <f>IFERROR(VLOOKUP(Table1[[#This Row],[SKU Code]],'SKU Size'!$G:$H,2,FALSE),0)*Table1[[#This Row],[Cases]]</f>
        <v>964122.30553692987</v>
      </c>
      <c r="P2136" t="str">
        <f t="shared" si="39"/>
        <v>D0355</v>
      </c>
      <c r="Q2136">
        <f>IFERROR(VLOOKUP(Table1[[#This Row],[Trim Distributor Code]],Sheet1!$N:$O,2,FALSE),0)</f>
        <v>3400868</v>
      </c>
      <c r="R2136" s="7">
        <f>IFERROR(VLOOKUP(Table1[[#This Row],[Salesflo AppUser Code]],HIE!$A:$B,2,FALSE),0)</f>
        <v>0</v>
      </c>
      <c r="S2136" s="7">
        <f>IFERROR(VLOOKUP(Table1[[#This Row],[Salesflo AppUser Code]],HIE!$A:$B,2,FALSE),0)</f>
        <v>0</v>
      </c>
      <c r="T2136" t="s">
        <v>2772</v>
      </c>
      <c r="U2136" s="7" t="s">
        <v>2907</v>
      </c>
      <c r="V2136" s="7" t="s">
        <v>1444</v>
      </c>
      <c r="W2136" s="7" t="s">
        <v>1688</v>
      </c>
      <c r="X2136" s="7" t="str">
        <f>IFERROR(VLOOKUP( Table1[[#This Row],[Trim Distributor Code]],Sheet1!$A:$J,10,FALSE),0)</f>
        <v>Active</v>
      </c>
    </row>
    <row r="2137" spans="1:24" hidden="1" x14ac:dyDescent="0.3">
      <c r="A2137" t="s">
        <v>5071</v>
      </c>
      <c r="B2137">
        <v>9000003138</v>
      </c>
      <c r="C2137" t="s">
        <v>5058</v>
      </c>
      <c r="D2137" s="8"/>
      <c r="E2137" t="s">
        <v>3663</v>
      </c>
      <c r="F2137" t="s">
        <v>3664</v>
      </c>
      <c r="G2137" t="s">
        <v>4110</v>
      </c>
      <c r="H2137" t="s">
        <v>4109</v>
      </c>
      <c r="I2137" t="s">
        <v>4539</v>
      </c>
      <c r="J2137" t="s">
        <v>1682</v>
      </c>
      <c r="K2137">
        <v>1</v>
      </c>
      <c r="L2137" s="2" t="s">
        <v>1412</v>
      </c>
      <c r="M2137" s="2">
        <f ca="1">Table1[[#This Row],[Cases]]*Table1[[#This Row],[Pack Size]]</f>
        <v>0</v>
      </c>
      <c r="N2137" s="1">
        <f ca="1">Table1[[#This Row],[Cases]]*Table1[[#This Row],[Pack Size]]</f>
        <v>100</v>
      </c>
      <c r="O2137" s="1">
        <f>IFERROR(VLOOKUP(Table1[[#This Row],[SKU Code]],'SKU Size'!$G:$H,2,FALSE),0)*Table1[[#This Row],[Cases]]</f>
        <v>7547.1347355163707</v>
      </c>
      <c r="P2137" t="str">
        <f t="shared" si="39"/>
        <v>D0355</v>
      </c>
      <c r="Q2137">
        <f>IFERROR(VLOOKUP(Table1[[#This Row],[Trim Distributor Code]],Sheet1!$N:$O,2,FALSE),0)</f>
        <v>3400868</v>
      </c>
      <c r="R2137" s="7">
        <f>IFERROR(VLOOKUP(Table1[[#This Row],[Salesflo AppUser Code]],HIE!$A:$B,2,FALSE),0)</f>
        <v>0</v>
      </c>
      <c r="S2137" s="7">
        <f>IFERROR(VLOOKUP(Table1[[#This Row],[Salesflo AppUser Code]],HIE!$A:$B,2,FALSE),0)</f>
        <v>0</v>
      </c>
      <c r="T2137" t="s">
        <v>2772</v>
      </c>
      <c r="U2137" s="7" t="s">
        <v>2907</v>
      </c>
      <c r="V2137" s="7" t="s">
        <v>1423</v>
      </c>
      <c r="W2137" s="7" t="s">
        <v>1679</v>
      </c>
      <c r="X2137" s="7" t="str">
        <f>IFERROR(VLOOKUP( Table1[[#This Row],[Trim Distributor Code]],Sheet1!$A:$J,10,FALSE),0)</f>
        <v>Active</v>
      </c>
    </row>
    <row r="2138" spans="1:24" hidden="1" x14ac:dyDescent="0.3">
      <c r="A2138" t="s">
        <v>5071</v>
      </c>
      <c r="B2138">
        <v>9000003138</v>
      </c>
      <c r="C2138" t="s">
        <v>5058</v>
      </c>
      <c r="D2138" s="8"/>
      <c r="E2138" t="s">
        <v>3663</v>
      </c>
      <c r="F2138" t="s">
        <v>3664</v>
      </c>
      <c r="G2138" t="s">
        <v>4112</v>
      </c>
      <c r="H2138" t="s">
        <v>4109</v>
      </c>
      <c r="I2138" t="s">
        <v>4749</v>
      </c>
      <c r="J2138" t="s">
        <v>1877</v>
      </c>
      <c r="K2138" s="1">
        <v>4</v>
      </c>
      <c r="L2138" s="1" t="s">
        <v>1412</v>
      </c>
      <c r="M2138" s="2">
        <f ca="1">Table1[[#This Row],[Cases]]*Table1[[#This Row],[Pack Size]]</f>
        <v>0</v>
      </c>
      <c r="N2138" s="1">
        <f ca="1">Table1[[#This Row],[Cases]]*Table1[[#This Row],[Pack Size]]</f>
        <v>400</v>
      </c>
      <c r="O2138" s="1">
        <f>IFERROR(VLOOKUP(Table1[[#This Row],[SKU Code]],'SKU Size'!$G:$H,2,FALSE),0)*Table1[[#This Row],[Cases]]</f>
        <v>49506.178913492608</v>
      </c>
      <c r="P2138" t="str">
        <f t="shared" si="39"/>
        <v>D0355</v>
      </c>
      <c r="Q2138">
        <f>IFERROR(VLOOKUP(Table1[[#This Row],[Trim Distributor Code]],Sheet1!$N:$O,2,FALSE),0)</f>
        <v>3400868</v>
      </c>
      <c r="R2138" s="7">
        <f>IFERROR(VLOOKUP(Table1[[#This Row],[Salesflo AppUser Code]],HIE!$A:$B,2,FALSE),0)</f>
        <v>0</v>
      </c>
      <c r="S2138" s="7">
        <f>IFERROR(VLOOKUP(Table1[[#This Row],[Salesflo AppUser Code]],HIE!$A:$B,2,FALSE),0)</f>
        <v>0</v>
      </c>
      <c r="T2138" t="s">
        <v>2772</v>
      </c>
      <c r="U2138" s="7" t="s">
        <v>2907</v>
      </c>
      <c r="V2138" s="7" t="s">
        <v>1423</v>
      </c>
      <c r="W2138" s="7" t="s">
        <v>1868</v>
      </c>
      <c r="X2138" s="7" t="str">
        <f>IFERROR(VLOOKUP( Table1[[#This Row],[Trim Distributor Code]],Sheet1!$A:$J,10,FALSE),0)</f>
        <v>Active</v>
      </c>
    </row>
    <row r="2139" spans="1:24" hidden="1" x14ac:dyDescent="0.3">
      <c r="A2139" t="s">
        <v>5071</v>
      </c>
      <c r="B2139">
        <v>9000003138</v>
      </c>
      <c r="C2139" t="s">
        <v>5058</v>
      </c>
      <c r="D2139" s="8"/>
      <c r="E2139" t="s">
        <v>3663</v>
      </c>
      <c r="F2139" t="s">
        <v>3664</v>
      </c>
      <c r="G2139" t="s">
        <v>4111</v>
      </c>
      <c r="H2139" t="s">
        <v>4109</v>
      </c>
      <c r="I2139" t="s">
        <v>4638</v>
      </c>
      <c r="J2139" t="s">
        <v>1440</v>
      </c>
      <c r="K2139" s="1">
        <v>3</v>
      </c>
      <c r="L2139" s="1" t="s">
        <v>1412</v>
      </c>
      <c r="M2139" s="2">
        <f ca="1">Table1[[#This Row],[Cases]]*Table1[[#This Row],[Pack Size]]</f>
        <v>0</v>
      </c>
      <c r="N2139" s="1">
        <f ca="1">Table1[[#This Row],[Cases]]*Table1[[#This Row],[Pack Size]]</f>
        <v>300</v>
      </c>
      <c r="O2139" s="1">
        <f>IFERROR(VLOOKUP(Table1[[#This Row],[SKU Code]],'SKU Size'!$G:$H,2,FALSE),0)*Table1[[#This Row],[Cases]]</f>
        <v>30463.644250641279</v>
      </c>
      <c r="P2139" t="str">
        <f t="shared" si="39"/>
        <v>D0355</v>
      </c>
      <c r="Q2139">
        <f>IFERROR(VLOOKUP(Table1[[#This Row],[Trim Distributor Code]],Sheet1!$N:$O,2,FALSE),0)</f>
        <v>3400868</v>
      </c>
      <c r="R2139" s="7">
        <f>IFERROR(VLOOKUP(Table1[[#This Row],[Salesflo AppUser Code]],HIE!$A:$B,2,FALSE),0)</f>
        <v>0</v>
      </c>
      <c r="S2139" s="7">
        <f>IFERROR(VLOOKUP(Table1[[#This Row],[Salesflo AppUser Code]],HIE!$A:$B,2,FALSE),0)</f>
        <v>0</v>
      </c>
      <c r="T2139" t="s">
        <v>2772</v>
      </c>
      <c r="U2139" s="7" t="s">
        <v>2907</v>
      </c>
      <c r="V2139" s="7" t="s">
        <v>1423</v>
      </c>
      <c r="W2139" s="7" t="s">
        <v>1431</v>
      </c>
      <c r="X2139" s="7" t="str">
        <f>IFERROR(VLOOKUP( Table1[[#This Row],[Trim Distributor Code]],Sheet1!$A:$J,10,FALSE),0)</f>
        <v>Active</v>
      </c>
    </row>
    <row r="2140" spans="1:24" hidden="1" x14ac:dyDescent="0.3">
      <c r="A2140" t="s">
        <v>5071</v>
      </c>
      <c r="B2140">
        <v>9000003138</v>
      </c>
      <c r="C2140" t="s">
        <v>5058</v>
      </c>
      <c r="D2140" s="8"/>
      <c r="E2140" t="s">
        <v>3663</v>
      </c>
      <c r="F2140" t="s">
        <v>3664</v>
      </c>
      <c r="G2140" t="s">
        <v>4521</v>
      </c>
      <c r="H2140" t="s">
        <v>4113</v>
      </c>
      <c r="I2140" t="s">
        <v>4540</v>
      </c>
      <c r="J2140" t="s">
        <v>14</v>
      </c>
      <c r="K2140">
        <v>4</v>
      </c>
      <c r="L2140" s="2" t="s">
        <v>1412</v>
      </c>
      <c r="M2140" s="2">
        <f ca="1">Table1[[#This Row],[Cases]]*Table1[[#This Row],[Pack Size]]</f>
        <v>0</v>
      </c>
      <c r="N2140" s="1">
        <f ca="1">Table1[[#This Row],[Cases]]*Table1[[#This Row],[Pack Size]]</f>
        <v>96</v>
      </c>
      <c r="O2140" s="1">
        <f>IFERROR(VLOOKUP(Table1[[#This Row],[SKU Code]],'SKU Size'!$G:$H,2,FALSE),0)*Table1[[#This Row],[Cases]]</f>
        <v>14365.89306100244</v>
      </c>
      <c r="P2140" t="str">
        <f t="shared" si="39"/>
        <v>D0355</v>
      </c>
      <c r="Q2140">
        <f>IFERROR(VLOOKUP(Table1[[#This Row],[Trim Distributor Code]],Sheet1!$N:$O,2,FALSE),0)</f>
        <v>3400868</v>
      </c>
      <c r="R2140" s="7">
        <f>IFERROR(VLOOKUP(Table1[[#This Row],[Salesflo AppUser Code]],HIE!$A:$B,2,FALSE),0)</f>
        <v>0</v>
      </c>
      <c r="S2140" s="7">
        <f>IFERROR(VLOOKUP(Table1[[#This Row],[Salesflo AppUser Code]],HIE!$A:$B,2,FALSE),0)</f>
        <v>0</v>
      </c>
      <c r="T2140" t="s">
        <v>2772</v>
      </c>
      <c r="U2140" s="7" t="s">
        <v>2907</v>
      </c>
      <c r="V2140" s="7" t="s">
        <v>1632</v>
      </c>
      <c r="W2140" s="7" t="s">
        <v>1688</v>
      </c>
      <c r="X2140" s="7" t="str">
        <f>IFERROR(VLOOKUP( Table1[[#This Row],[Trim Distributor Code]],Sheet1!$A:$J,10,FALSE),0)</f>
        <v>Active</v>
      </c>
    </row>
    <row r="2141" spans="1:24" hidden="1" x14ac:dyDescent="0.3">
      <c r="A2141" t="s">
        <v>5071</v>
      </c>
      <c r="B2141">
        <v>9000003138</v>
      </c>
      <c r="C2141" t="s">
        <v>5058</v>
      </c>
      <c r="D2141" s="8"/>
      <c r="E2141" t="s">
        <v>3663</v>
      </c>
      <c r="F2141" t="s">
        <v>3664</v>
      </c>
      <c r="G2141" t="s">
        <v>4111</v>
      </c>
      <c r="H2141" t="s">
        <v>4113</v>
      </c>
      <c r="I2141" t="s">
        <v>4541</v>
      </c>
      <c r="J2141" t="s">
        <v>1656</v>
      </c>
      <c r="K2141">
        <v>4</v>
      </c>
      <c r="L2141" s="2" t="s">
        <v>1412</v>
      </c>
      <c r="M2141" s="2">
        <f ca="1">Table1[[#This Row],[Cases]]*Table1[[#This Row],[Pack Size]]</f>
        <v>0</v>
      </c>
      <c r="N2141" s="1">
        <f ca="1">Table1[[#This Row],[Cases]]*Table1[[#This Row],[Pack Size]]</f>
        <v>192</v>
      </c>
      <c r="O2141" s="1">
        <f>IFERROR(VLOOKUP(Table1[[#This Row],[SKU Code]],'SKU Size'!$G:$H,2,FALSE),0)*Table1[[#This Row],[Cases]]</f>
        <v>4015.6595036280355</v>
      </c>
      <c r="P2141" t="str">
        <f t="shared" si="39"/>
        <v>D0355</v>
      </c>
      <c r="Q2141">
        <f>IFERROR(VLOOKUP(Table1[[#This Row],[Trim Distributor Code]],Sheet1!$N:$O,2,FALSE),0)</f>
        <v>3400868</v>
      </c>
      <c r="R2141" s="7">
        <f>IFERROR(VLOOKUP(Table1[[#This Row],[Salesflo AppUser Code]],HIE!$A:$B,2,FALSE),0)</f>
        <v>0</v>
      </c>
      <c r="S2141" s="7">
        <f>IFERROR(VLOOKUP(Table1[[#This Row],[Salesflo AppUser Code]],HIE!$A:$B,2,FALSE),0)</f>
        <v>0</v>
      </c>
      <c r="T2141" t="s">
        <v>2772</v>
      </c>
      <c r="U2141" s="7" t="s">
        <v>2907</v>
      </c>
      <c r="V2141" s="7" t="s">
        <v>1632</v>
      </c>
      <c r="W2141" s="7" t="s">
        <v>1431</v>
      </c>
      <c r="X2141" s="7" t="str">
        <f>IFERROR(VLOOKUP( Table1[[#This Row],[Trim Distributor Code]],Sheet1!$A:$J,10,FALSE),0)</f>
        <v>Active</v>
      </c>
    </row>
    <row r="2142" spans="1:24" hidden="1" x14ac:dyDescent="0.3">
      <c r="A2142" t="s">
        <v>5071</v>
      </c>
      <c r="B2142">
        <v>9000003138</v>
      </c>
      <c r="C2142" t="s">
        <v>5058</v>
      </c>
      <c r="D2142" s="8"/>
      <c r="E2142" t="s">
        <v>3663</v>
      </c>
      <c r="F2142" t="s">
        <v>3664</v>
      </c>
      <c r="G2142" t="s">
        <v>2542</v>
      </c>
      <c r="H2142" t="s">
        <v>4390</v>
      </c>
      <c r="I2142" t="s">
        <v>4843</v>
      </c>
      <c r="J2142" t="s">
        <v>2543</v>
      </c>
      <c r="K2142">
        <v>4</v>
      </c>
      <c r="L2142" s="2" t="s">
        <v>1412</v>
      </c>
      <c r="M2142" s="2">
        <f ca="1">Table1[[#This Row],[Cases]]*Table1[[#This Row],[Pack Size]]</f>
        <v>0</v>
      </c>
      <c r="N2142" s="1">
        <f ca="1">Table1[[#This Row],[Cases]]*Table1[[#This Row],[Pack Size]]</f>
        <v>1920</v>
      </c>
      <c r="O2142" s="1">
        <f>IFERROR(VLOOKUP(Table1[[#This Row],[SKU Code]],'SKU Size'!$G:$H,2,FALSE),0)*Table1[[#This Row],[Cases]]</f>
        <v>19971.941391100707</v>
      </c>
      <c r="P2142" t="str">
        <f t="shared" si="39"/>
        <v>D0355</v>
      </c>
      <c r="Q2142">
        <f>IFERROR(VLOOKUP(Table1[[#This Row],[Trim Distributor Code]],Sheet1!$N:$O,2,FALSE),0)</f>
        <v>3400868</v>
      </c>
      <c r="R2142" s="7">
        <f>IFERROR(VLOOKUP(Table1[[#This Row],[Salesflo AppUser Code]],HIE!$A:$B,2,FALSE),0)</f>
        <v>0</v>
      </c>
      <c r="S2142" s="7">
        <f>IFERROR(VLOOKUP(Table1[[#This Row],[Salesflo AppUser Code]],HIE!$A:$B,2,FALSE),0)</f>
        <v>0</v>
      </c>
      <c r="T2142" t="s">
        <v>2772</v>
      </c>
      <c r="U2142" s="7" t="s">
        <v>2907</v>
      </c>
      <c r="V2142" s="7" t="s">
        <v>2268</v>
      </c>
      <c r="W2142" s="7" t="s">
        <v>2542</v>
      </c>
      <c r="X2142" s="7" t="str">
        <f>IFERROR(VLOOKUP( Table1[[#This Row],[Trim Distributor Code]],Sheet1!$A:$J,10,FALSE),0)</f>
        <v>Active</v>
      </c>
    </row>
    <row r="2143" spans="1:24" hidden="1" x14ac:dyDescent="0.3">
      <c r="A2143" t="s">
        <v>5071</v>
      </c>
      <c r="B2143">
        <v>9000003323</v>
      </c>
      <c r="C2143" t="s">
        <v>5059</v>
      </c>
      <c r="D2143" s="8"/>
      <c r="E2143" t="s">
        <v>3663</v>
      </c>
      <c r="F2143" t="s">
        <v>3664</v>
      </c>
      <c r="G2143" t="s">
        <v>4521</v>
      </c>
      <c r="H2143" t="s">
        <v>4106</v>
      </c>
      <c r="I2143" t="s">
        <v>4538</v>
      </c>
      <c r="J2143" t="s">
        <v>11</v>
      </c>
      <c r="K2143">
        <v>200</v>
      </c>
      <c r="L2143" s="2" t="s">
        <v>1412</v>
      </c>
      <c r="M2143" s="2">
        <f ca="1">Table1[[#This Row],[Cases]]*Table1[[#This Row],[Pack Size]]</f>
        <v>0</v>
      </c>
      <c r="N2143" s="1">
        <f ca="1">Table1[[#This Row],[Cases]]*Table1[[#This Row],[Pack Size]]</f>
        <v>70400</v>
      </c>
      <c r="O2143" s="1">
        <f>IFERROR(VLOOKUP(Table1[[#This Row],[SKU Code]],'SKU Size'!$G:$H,2,FALSE),0)*Table1[[#This Row],[Cases]]</f>
        <v>1752949.6464307816</v>
      </c>
      <c r="P2143" t="str">
        <f t="shared" si="39"/>
        <v>D0355</v>
      </c>
      <c r="Q2143">
        <f>IFERROR(VLOOKUP(Table1[[#This Row],[Trim Distributor Code]],Sheet1!$N:$O,2,FALSE),0)</f>
        <v>3400868</v>
      </c>
      <c r="R2143" s="7">
        <f>IFERROR(VLOOKUP(Table1[[#This Row],[Salesflo AppUser Code]],HIE!$A:$B,2,FALSE),0)</f>
        <v>0</v>
      </c>
      <c r="S2143" s="7">
        <f>IFERROR(VLOOKUP(Table1[[#This Row],[Salesflo AppUser Code]],HIE!$A:$B,2,FALSE),0)</f>
        <v>0</v>
      </c>
      <c r="T2143" t="s">
        <v>2772</v>
      </c>
      <c r="U2143" s="7" t="s">
        <v>2907</v>
      </c>
      <c r="V2143" s="7" t="s">
        <v>1444</v>
      </c>
      <c r="W2143" s="7" t="s">
        <v>1688</v>
      </c>
      <c r="X2143" s="7" t="str">
        <f>IFERROR(VLOOKUP( Table1[[#This Row],[Trim Distributor Code]],Sheet1!$A:$J,10,FALSE),0)</f>
        <v>Active</v>
      </c>
    </row>
    <row r="2144" spans="1:24" hidden="1" x14ac:dyDescent="0.3">
      <c r="A2144" t="s">
        <v>5071</v>
      </c>
      <c r="B2144">
        <v>9000003323</v>
      </c>
      <c r="C2144" t="s">
        <v>5059</v>
      </c>
      <c r="D2144" s="8"/>
      <c r="E2144" t="s">
        <v>3663</v>
      </c>
      <c r="G2144" t="s">
        <v>4107</v>
      </c>
      <c r="H2144" t="s">
        <v>4106</v>
      </c>
      <c r="I2144" t="s">
        <v>4747</v>
      </c>
      <c r="J2144" t="s">
        <v>1954</v>
      </c>
      <c r="K2144">
        <v>4</v>
      </c>
      <c r="L2144" s="2" t="s">
        <v>1412</v>
      </c>
      <c r="M2144" s="2">
        <f ca="1">Table1[[#This Row],[Cases]]*Table1[[#This Row],[Pack Size]]</f>
        <v>0</v>
      </c>
      <c r="N2144" s="1">
        <f ca="1">Table1[[#This Row],[Cases]]*Table1[[#This Row],[Pack Size]]</f>
        <v>1152</v>
      </c>
      <c r="O2144" s="1">
        <f>IFERROR(VLOOKUP(Table1[[#This Row],[SKU Code]],'SKU Size'!$G:$H,2,FALSE),0)*Table1[[#This Row],[Cases]]</f>
        <v>32808.800267656814</v>
      </c>
      <c r="P2144" t="str">
        <f t="shared" si="39"/>
        <v>D0355</v>
      </c>
      <c r="Q2144">
        <f>IFERROR(VLOOKUP(Table1[[#This Row],[Trim Distributor Code]],Sheet1!$N:$O,2,FALSE),0)</f>
        <v>3400868</v>
      </c>
      <c r="R2144" s="7">
        <f>IFERROR(VLOOKUP(Table1[[#This Row],[Salesflo AppUser Code]],HIE!$A:$B,2,FALSE),0)</f>
        <v>0</v>
      </c>
      <c r="S2144" s="7">
        <f>IFERROR(VLOOKUP(Table1[[#This Row],[Salesflo AppUser Code]],HIE!$A:$B,2,FALSE),0)</f>
        <v>0</v>
      </c>
      <c r="T2144" t="s">
        <v>2772</v>
      </c>
      <c r="U2144" s="7" t="s">
        <v>2907</v>
      </c>
      <c r="V2144" s="7" t="s">
        <v>1444</v>
      </c>
      <c r="W2144" s="7" t="s">
        <v>1867</v>
      </c>
      <c r="X2144" s="7" t="str">
        <f>IFERROR(VLOOKUP( Table1[[#This Row],[Trim Distributor Code]],Sheet1!$A:$J,10,FALSE),0)</f>
        <v>Active</v>
      </c>
    </row>
    <row r="2145" spans="1:24" hidden="1" x14ac:dyDescent="0.3">
      <c r="A2145" t="s">
        <v>5071</v>
      </c>
      <c r="B2145">
        <v>9000003323</v>
      </c>
      <c r="C2145" t="s">
        <v>5059</v>
      </c>
      <c r="D2145" s="8"/>
      <c r="E2145" t="s">
        <v>3663</v>
      </c>
      <c r="G2145" t="s">
        <v>4108</v>
      </c>
      <c r="H2145" t="s">
        <v>4109</v>
      </c>
      <c r="I2145" t="s">
        <v>4566</v>
      </c>
      <c r="J2145" t="s">
        <v>13</v>
      </c>
      <c r="K2145">
        <v>5</v>
      </c>
      <c r="L2145" s="2" t="s">
        <v>1412</v>
      </c>
      <c r="M2145" s="2">
        <f ca="1">Table1[[#This Row],[Cases]]*Table1[[#This Row],[Pack Size]]</f>
        <v>0</v>
      </c>
      <c r="N2145" s="1">
        <f ca="1">Table1[[#This Row],[Cases]]*Table1[[#This Row],[Pack Size]]</f>
        <v>500</v>
      </c>
      <c r="O2145" s="1">
        <f>IFERROR(VLOOKUP(Table1[[#This Row],[SKU Code]],'SKU Size'!$G:$H,2,FALSE),0)*Table1[[#This Row],[Cases]]</f>
        <v>52843.370296523535</v>
      </c>
      <c r="P2145" t="str">
        <f t="shared" si="39"/>
        <v>D0355</v>
      </c>
      <c r="Q2145">
        <f>IFERROR(VLOOKUP(Table1[[#This Row],[Trim Distributor Code]],Sheet1!$N:$O,2,FALSE),0)</f>
        <v>3400868</v>
      </c>
      <c r="R2145" s="7">
        <f>IFERROR(VLOOKUP(Table1[[#This Row],[Salesflo AppUser Code]],HIE!$A:$B,2,FALSE),0)</f>
        <v>0</v>
      </c>
      <c r="S2145" s="7">
        <f>IFERROR(VLOOKUP(Table1[[#This Row],[Salesflo AppUser Code]],HIE!$A:$B,2,FALSE),0)</f>
        <v>0</v>
      </c>
      <c r="T2145" t="s">
        <v>2772</v>
      </c>
      <c r="U2145" s="7" t="s">
        <v>2907</v>
      </c>
      <c r="V2145" s="7" t="s">
        <v>1423</v>
      </c>
      <c r="W2145" s="7" t="s">
        <v>1659</v>
      </c>
      <c r="X2145" s="7" t="str">
        <f>IFERROR(VLOOKUP( Table1[[#This Row],[Trim Distributor Code]],Sheet1!$A:$J,10,FALSE),0)</f>
        <v>Active</v>
      </c>
    </row>
    <row r="2146" spans="1:24" hidden="1" x14ac:dyDescent="0.3">
      <c r="A2146" t="s">
        <v>5071</v>
      </c>
      <c r="B2146">
        <v>9000003323</v>
      </c>
      <c r="C2146" t="s">
        <v>5059</v>
      </c>
      <c r="D2146" s="8"/>
      <c r="E2146" t="s">
        <v>3663</v>
      </c>
      <c r="G2146" t="s">
        <v>4110</v>
      </c>
      <c r="H2146" t="s">
        <v>4109</v>
      </c>
      <c r="I2146" t="s">
        <v>4539</v>
      </c>
      <c r="J2146" t="s">
        <v>1682</v>
      </c>
      <c r="K2146">
        <v>1</v>
      </c>
      <c r="L2146" s="2" t="s">
        <v>1412</v>
      </c>
      <c r="M2146" s="2">
        <f ca="1">Table1[[#This Row],[Cases]]*Table1[[#This Row],[Pack Size]]</f>
        <v>0</v>
      </c>
      <c r="N2146" s="1">
        <f ca="1">Table1[[#This Row],[Cases]]*Table1[[#This Row],[Pack Size]]</f>
        <v>100</v>
      </c>
      <c r="O2146" s="1">
        <f>IFERROR(VLOOKUP(Table1[[#This Row],[SKU Code]],'SKU Size'!$G:$H,2,FALSE),0)*Table1[[#This Row],[Cases]]</f>
        <v>7547.1347355163707</v>
      </c>
      <c r="P2146" t="str">
        <f t="shared" si="39"/>
        <v>D0355</v>
      </c>
      <c r="Q2146">
        <f>IFERROR(VLOOKUP(Table1[[#This Row],[Trim Distributor Code]],Sheet1!$N:$O,2,FALSE),0)</f>
        <v>3400868</v>
      </c>
      <c r="R2146" s="7">
        <f>IFERROR(VLOOKUP(Table1[[#This Row],[Salesflo AppUser Code]],HIE!$A:$B,2,FALSE),0)</f>
        <v>0</v>
      </c>
      <c r="S2146" s="7">
        <f>IFERROR(VLOOKUP(Table1[[#This Row],[Salesflo AppUser Code]],HIE!$A:$B,2,FALSE),0)</f>
        <v>0</v>
      </c>
      <c r="T2146" t="s">
        <v>2772</v>
      </c>
      <c r="U2146" s="7" t="s">
        <v>2907</v>
      </c>
      <c r="V2146" s="7" t="s">
        <v>1423</v>
      </c>
      <c r="W2146" s="7" t="s">
        <v>1679</v>
      </c>
      <c r="X2146" s="7" t="str">
        <f>IFERROR(VLOOKUP( Table1[[#This Row],[Trim Distributor Code]],Sheet1!$A:$J,10,FALSE),0)</f>
        <v>Active</v>
      </c>
    </row>
    <row r="2147" spans="1:24" hidden="1" x14ac:dyDescent="0.3">
      <c r="A2147" t="s">
        <v>5071</v>
      </c>
      <c r="B2147">
        <v>9000003323</v>
      </c>
      <c r="C2147" t="s">
        <v>5059</v>
      </c>
      <c r="D2147" s="8"/>
      <c r="E2147" t="s">
        <v>3663</v>
      </c>
      <c r="G2147" t="s">
        <v>4112</v>
      </c>
      <c r="H2147" t="s">
        <v>4109</v>
      </c>
      <c r="I2147" t="s">
        <v>4749</v>
      </c>
      <c r="J2147" t="s">
        <v>1877</v>
      </c>
      <c r="K2147" s="1">
        <v>11</v>
      </c>
      <c r="L2147" s="1" t="s">
        <v>1412</v>
      </c>
      <c r="M2147" s="2">
        <f ca="1">Table1[[#This Row],[Cases]]*Table1[[#This Row],[Pack Size]]</f>
        <v>0</v>
      </c>
      <c r="N2147" s="1">
        <f ca="1">Table1[[#This Row],[Cases]]*Table1[[#This Row],[Pack Size]]</f>
        <v>1100</v>
      </c>
      <c r="O2147" s="1">
        <f>IFERROR(VLOOKUP(Table1[[#This Row],[SKU Code]],'SKU Size'!$G:$H,2,FALSE),0)*Table1[[#This Row],[Cases]]</f>
        <v>136141.99201210466</v>
      </c>
      <c r="P2147" t="str">
        <f t="shared" si="39"/>
        <v>D0355</v>
      </c>
      <c r="Q2147">
        <f>IFERROR(VLOOKUP(Table1[[#This Row],[Trim Distributor Code]],Sheet1!$N:$O,2,FALSE),0)</f>
        <v>3400868</v>
      </c>
      <c r="R2147" s="7">
        <f>IFERROR(VLOOKUP(Table1[[#This Row],[Salesflo AppUser Code]],HIE!$A:$B,2,FALSE),0)</f>
        <v>0</v>
      </c>
      <c r="S2147" s="7">
        <f>IFERROR(VLOOKUP(Table1[[#This Row],[Salesflo AppUser Code]],HIE!$A:$B,2,FALSE),0)</f>
        <v>0</v>
      </c>
      <c r="T2147" t="s">
        <v>2772</v>
      </c>
      <c r="U2147" s="7" t="s">
        <v>2907</v>
      </c>
      <c r="V2147" s="7" t="s">
        <v>1423</v>
      </c>
      <c r="W2147" s="7" t="s">
        <v>1868</v>
      </c>
      <c r="X2147" s="7" t="str">
        <f>IFERROR(VLOOKUP( Table1[[#This Row],[Trim Distributor Code]],Sheet1!$A:$J,10,FALSE),0)</f>
        <v>Active</v>
      </c>
    </row>
    <row r="2148" spans="1:24" hidden="1" x14ac:dyDescent="0.3">
      <c r="A2148" t="s">
        <v>5071</v>
      </c>
      <c r="B2148">
        <v>9000003323</v>
      </c>
      <c r="C2148" t="s">
        <v>5059</v>
      </c>
      <c r="D2148" s="8"/>
      <c r="E2148" t="s">
        <v>3663</v>
      </c>
      <c r="G2148" t="s">
        <v>4111</v>
      </c>
      <c r="H2148" t="s">
        <v>4109</v>
      </c>
      <c r="I2148" t="s">
        <v>4638</v>
      </c>
      <c r="J2148" t="s">
        <v>1440</v>
      </c>
      <c r="K2148">
        <v>5</v>
      </c>
      <c r="L2148" s="2" t="s">
        <v>1412</v>
      </c>
      <c r="M2148" s="2">
        <f ca="1">Table1[[#This Row],[Cases]]*Table1[[#This Row],[Pack Size]]</f>
        <v>0</v>
      </c>
      <c r="N2148" s="1">
        <f ca="1">Table1[[#This Row],[Cases]]*Table1[[#This Row],[Pack Size]]</f>
        <v>500</v>
      </c>
      <c r="O2148" s="1">
        <f>IFERROR(VLOOKUP(Table1[[#This Row],[SKU Code]],'SKU Size'!$G:$H,2,FALSE),0)*Table1[[#This Row],[Cases]]</f>
        <v>50772.740417735469</v>
      </c>
      <c r="P2148" t="str">
        <f t="shared" si="39"/>
        <v>D0355</v>
      </c>
      <c r="Q2148">
        <f>IFERROR(VLOOKUP(Table1[[#This Row],[Trim Distributor Code]],Sheet1!$N:$O,2,FALSE),0)</f>
        <v>3400868</v>
      </c>
      <c r="R2148" s="7">
        <f>IFERROR(VLOOKUP(Table1[[#This Row],[Salesflo AppUser Code]],HIE!$A:$B,2,FALSE),0)</f>
        <v>0</v>
      </c>
      <c r="S2148" s="7">
        <f>IFERROR(VLOOKUP(Table1[[#This Row],[Salesflo AppUser Code]],HIE!$A:$B,2,FALSE),0)</f>
        <v>0</v>
      </c>
      <c r="T2148" t="s">
        <v>2772</v>
      </c>
      <c r="U2148" s="7" t="s">
        <v>2907</v>
      </c>
      <c r="V2148" s="7" t="s">
        <v>1423</v>
      </c>
      <c r="W2148" s="7" t="s">
        <v>1431</v>
      </c>
      <c r="X2148" s="7" t="str">
        <f>IFERROR(VLOOKUP( Table1[[#This Row],[Trim Distributor Code]],Sheet1!$A:$J,10,FALSE),0)</f>
        <v>Active</v>
      </c>
    </row>
    <row r="2149" spans="1:24" hidden="1" x14ac:dyDescent="0.3">
      <c r="A2149" t="s">
        <v>5071</v>
      </c>
      <c r="B2149">
        <v>9000003323</v>
      </c>
      <c r="C2149" t="s">
        <v>5059</v>
      </c>
      <c r="D2149" s="8"/>
      <c r="E2149" t="s">
        <v>3663</v>
      </c>
      <c r="G2149" t="s">
        <v>4107</v>
      </c>
      <c r="H2149" t="s">
        <v>4113</v>
      </c>
      <c r="I2149" t="s">
        <v>4748</v>
      </c>
      <c r="J2149" t="s">
        <v>2021</v>
      </c>
      <c r="K2149" s="1">
        <v>5</v>
      </c>
      <c r="L2149" s="1" t="s">
        <v>1412</v>
      </c>
      <c r="M2149" s="2">
        <f ca="1">Table1[[#This Row],[Cases]]*Table1[[#This Row],[Pack Size]]</f>
        <v>0</v>
      </c>
      <c r="N2149" s="1">
        <f ca="1">Table1[[#This Row],[Cases]]*Table1[[#This Row],[Pack Size]]</f>
        <v>120</v>
      </c>
      <c r="O2149" s="1">
        <f>IFERROR(VLOOKUP(Table1[[#This Row],[SKU Code]],'SKU Size'!$G:$H,2,FALSE),0)*Table1[[#This Row],[Cases]]</f>
        <v>37313.215455003236</v>
      </c>
      <c r="P2149" t="str">
        <f t="shared" si="39"/>
        <v>D0355</v>
      </c>
      <c r="Q2149">
        <f>IFERROR(VLOOKUP(Table1[[#This Row],[Trim Distributor Code]],Sheet1!$N:$O,2,FALSE),0)</f>
        <v>3400868</v>
      </c>
      <c r="R2149" s="7">
        <f>IFERROR(VLOOKUP(Table1[[#This Row],[Salesflo AppUser Code]],HIE!$A:$B,2,FALSE),0)</f>
        <v>0</v>
      </c>
      <c r="S2149" s="7">
        <f>IFERROR(VLOOKUP(Table1[[#This Row],[Salesflo AppUser Code]],HIE!$A:$B,2,FALSE),0)</f>
        <v>0</v>
      </c>
      <c r="T2149" t="s">
        <v>2772</v>
      </c>
      <c r="U2149" s="7" t="s">
        <v>2907</v>
      </c>
      <c r="V2149" s="7" t="s">
        <v>1632</v>
      </c>
      <c r="W2149" s="7" t="s">
        <v>1867</v>
      </c>
      <c r="X2149" s="7" t="str">
        <f>IFERROR(VLOOKUP( Table1[[#This Row],[Trim Distributor Code]],Sheet1!$A:$J,10,FALSE),0)</f>
        <v>Active</v>
      </c>
    </row>
    <row r="2150" spans="1:24" hidden="1" x14ac:dyDescent="0.3">
      <c r="A2150" t="s">
        <v>5071</v>
      </c>
      <c r="B2150">
        <v>9000003323</v>
      </c>
      <c r="C2150" t="s">
        <v>5059</v>
      </c>
      <c r="D2150" s="8"/>
      <c r="E2150" t="s">
        <v>3663</v>
      </c>
      <c r="G2150" t="s">
        <v>4107</v>
      </c>
      <c r="H2150" t="s">
        <v>1606</v>
      </c>
      <c r="I2150" t="s">
        <v>5003</v>
      </c>
      <c r="J2150" t="s">
        <v>1995</v>
      </c>
      <c r="K2150">
        <v>2</v>
      </c>
      <c r="L2150" s="2" t="s">
        <v>1412</v>
      </c>
      <c r="M2150" s="2">
        <f ca="1">Table1[[#This Row],[Cases]]*Table1[[#This Row],[Pack Size]]</f>
        <v>0</v>
      </c>
      <c r="N2150" s="1">
        <f ca="1">Table1[[#This Row],[Cases]]*Table1[[#This Row],[Pack Size]]</f>
        <v>384</v>
      </c>
      <c r="O2150" s="1">
        <f>IFERROR(VLOOKUP(Table1[[#This Row],[SKU Code]],'SKU Size'!$G:$H,2,FALSE),0)*Table1[[#This Row],[Cases]]</f>
        <v>16611.683192900033</v>
      </c>
      <c r="P2150" t="str">
        <f t="shared" si="39"/>
        <v>D0355</v>
      </c>
      <c r="Q2150">
        <f>IFERROR(VLOOKUP(Table1[[#This Row],[Trim Distributor Code]],Sheet1!$N:$O,2,FALSE),0)</f>
        <v>3400868</v>
      </c>
      <c r="R2150" s="7">
        <f>IFERROR(VLOOKUP(Table1[[#This Row],[Salesflo AppUser Code]],HIE!$A:$B,2,FALSE),0)</f>
        <v>0</v>
      </c>
      <c r="S2150" s="7">
        <f>IFERROR(VLOOKUP(Table1[[#This Row],[Salesflo AppUser Code]],HIE!$A:$B,2,FALSE),0)</f>
        <v>0</v>
      </c>
      <c r="T2150" t="s">
        <v>2772</v>
      </c>
      <c r="U2150" s="7" t="s">
        <v>2907</v>
      </c>
      <c r="V2150" s="7" t="s">
        <v>1606</v>
      </c>
      <c r="W2150" s="7" t="s">
        <v>1867</v>
      </c>
      <c r="X2150" s="7" t="str">
        <f>IFERROR(VLOOKUP( Table1[[#This Row],[Trim Distributor Code]],Sheet1!$A:$J,10,FALSE),0)</f>
        <v>Active</v>
      </c>
    </row>
    <row r="2151" spans="1:24" hidden="1" x14ac:dyDescent="0.3">
      <c r="A2151" t="s">
        <v>5071</v>
      </c>
      <c r="B2151">
        <v>9000003323</v>
      </c>
      <c r="C2151" t="s">
        <v>5059</v>
      </c>
      <c r="D2151" s="8"/>
      <c r="E2151" t="s">
        <v>3663</v>
      </c>
      <c r="G2151" t="s">
        <v>2542</v>
      </c>
      <c r="H2151" t="s">
        <v>4390</v>
      </c>
      <c r="I2151" t="s">
        <v>4843</v>
      </c>
      <c r="J2151" t="s">
        <v>2543</v>
      </c>
      <c r="K2151">
        <v>7</v>
      </c>
      <c r="L2151" s="2" t="s">
        <v>1412</v>
      </c>
      <c r="M2151" s="2">
        <f ca="1">Table1[[#This Row],[Cases]]*Table1[[#This Row],[Pack Size]]</f>
        <v>0</v>
      </c>
      <c r="N2151" s="1">
        <f ca="1">Table1[[#This Row],[Cases]]*Table1[[#This Row],[Pack Size]]</f>
        <v>3360</v>
      </c>
      <c r="O2151" s="1">
        <f>IFERROR(VLOOKUP(Table1[[#This Row],[SKU Code]],'SKU Size'!$G:$H,2,FALSE),0)*Table1[[#This Row],[Cases]]</f>
        <v>34950.897434426239</v>
      </c>
      <c r="P2151" t="str">
        <f t="shared" si="39"/>
        <v>D0355</v>
      </c>
      <c r="Q2151">
        <f>IFERROR(VLOOKUP(Table1[[#This Row],[Trim Distributor Code]],Sheet1!$N:$O,2,FALSE),0)</f>
        <v>3400868</v>
      </c>
      <c r="R2151" s="7">
        <f>IFERROR(VLOOKUP(Table1[[#This Row],[Salesflo AppUser Code]],HIE!$A:$B,2,FALSE),0)</f>
        <v>0</v>
      </c>
      <c r="S2151" s="7">
        <f>IFERROR(VLOOKUP(Table1[[#This Row],[Salesflo AppUser Code]],HIE!$A:$B,2,FALSE),0)</f>
        <v>0</v>
      </c>
      <c r="T2151" t="s">
        <v>2772</v>
      </c>
      <c r="U2151" s="7" t="s">
        <v>2907</v>
      </c>
      <c r="V2151" s="7" t="s">
        <v>2268</v>
      </c>
      <c r="W2151" s="7" t="s">
        <v>2542</v>
      </c>
      <c r="X2151" s="7" t="str">
        <f>IFERROR(VLOOKUP( Table1[[#This Row],[Trim Distributor Code]],Sheet1!$A:$J,10,FALSE),0)</f>
        <v>Active</v>
      </c>
    </row>
    <row r="2152" spans="1:24" hidden="1" x14ac:dyDescent="0.3">
      <c r="A2152" t="s">
        <v>5071</v>
      </c>
      <c r="B2152">
        <v>9000004168</v>
      </c>
      <c r="C2152" t="s">
        <v>5060</v>
      </c>
      <c r="D2152" s="8"/>
      <c r="E2152" t="s">
        <v>2785</v>
      </c>
      <c r="F2152" t="s">
        <v>5067</v>
      </c>
      <c r="G2152" t="s">
        <v>4521</v>
      </c>
      <c r="H2152" t="s">
        <v>4106</v>
      </c>
      <c r="I2152" t="s">
        <v>4538</v>
      </c>
      <c r="J2152" t="s">
        <v>11</v>
      </c>
      <c r="K2152">
        <v>300</v>
      </c>
      <c r="L2152" s="2" t="s">
        <v>1412</v>
      </c>
      <c r="M2152" s="2">
        <f ca="1">Table1[[#This Row],[Cases]]*Table1[[#This Row],[Pack Size]]</f>
        <v>0</v>
      </c>
      <c r="N2152" s="1">
        <f ca="1">Table1[[#This Row],[Cases]]*Table1[[#This Row],[Pack Size]]</f>
        <v>105600</v>
      </c>
      <c r="O2152" s="1">
        <f>IFERROR(VLOOKUP(Table1[[#This Row],[SKU Code]],'SKU Size'!$G:$H,2,FALSE),0)*Table1[[#This Row],[Cases]]</f>
        <v>2629424.4696461726</v>
      </c>
      <c r="P2152" t="str">
        <f t="shared" si="39"/>
        <v>D0134</v>
      </c>
      <c r="Q2152">
        <f>IFERROR(VLOOKUP(Table1[[#This Row],[Trim Distributor Code]],Sheet1!$N:$O,2,FALSE),0)</f>
        <v>3400655</v>
      </c>
      <c r="R2152" s="7">
        <f>IFERROR(VLOOKUP(Table1[[#This Row],[Salesflo AppUser Code]],HIE!$A:$B,2,FALSE),0)</f>
        <v>0</v>
      </c>
      <c r="S2152" s="7">
        <f>IFERROR(VLOOKUP(Table1[[#This Row],[Salesflo AppUser Code]],HIE!$A:$B,2,FALSE),0)</f>
        <v>0</v>
      </c>
      <c r="T2152" t="s">
        <v>2772</v>
      </c>
      <c r="U2152" s="7" t="s">
        <v>2907</v>
      </c>
      <c r="V2152" s="7" t="s">
        <v>1444</v>
      </c>
      <c r="W2152" s="7" t="s">
        <v>1688</v>
      </c>
      <c r="X2152" s="7" t="str">
        <f>IFERROR(VLOOKUP( Table1[[#This Row],[Trim Distributor Code]],Sheet1!$A:$J,10,FALSE),0)</f>
        <v>Active</v>
      </c>
    </row>
    <row r="2153" spans="1:24" hidden="1" x14ac:dyDescent="0.3">
      <c r="A2153" t="s">
        <v>5071</v>
      </c>
      <c r="B2153">
        <v>9000004168</v>
      </c>
      <c r="C2153" t="s">
        <v>5060</v>
      </c>
      <c r="D2153" s="8"/>
      <c r="E2153" t="s">
        <v>2785</v>
      </c>
      <c r="F2153" t="s">
        <v>5067</v>
      </c>
      <c r="G2153" t="s">
        <v>4521</v>
      </c>
      <c r="H2153" t="s">
        <v>4113</v>
      </c>
      <c r="I2153" t="s">
        <v>4540</v>
      </c>
      <c r="J2153" t="s">
        <v>14</v>
      </c>
      <c r="K2153">
        <v>5</v>
      </c>
      <c r="L2153" s="2" t="s">
        <v>1412</v>
      </c>
      <c r="M2153" s="2">
        <f ca="1">Table1[[#This Row],[Cases]]*Table1[[#This Row],[Pack Size]]</f>
        <v>0</v>
      </c>
      <c r="N2153" s="1">
        <f ca="1">Table1[[#This Row],[Cases]]*Table1[[#This Row],[Pack Size]]</f>
        <v>120</v>
      </c>
      <c r="O2153" s="1">
        <f>IFERROR(VLOOKUP(Table1[[#This Row],[SKU Code]],'SKU Size'!$G:$H,2,FALSE),0)*Table1[[#This Row],[Cases]]</f>
        <v>17957.36632625305</v>
      </c>
      <c r="P2153" t="str">
        <f t="shared" si="39"/>
        <v>D0134</v>
      </c>
      <c r="Q2153">
        <f>IFERROR(VLOOKUP(Table1[[#This Row],[Trim Distributor Code]],Sheet1!$N:$O,2,FALSE),0)</f>
        <v>3400655</v>
      </c>
      <c r="R2153" s="7">
        <f>IFERROR(VLOOKUP(Table1[[#This Row],[Salesflo AppUser Code]],HIE!$A:$B,2,FALSE),0)</f>
        <v>0</v>
      </c>
      <c r="S2153" s="7">
        <f>IFERROR(VLOOKUP(Table1[[#This Row],[Salesflo AppUser Code]],HIE!$A:$B,2,FALSE),0)</f>
        <v>0</v>
      </c>
      <c r="T2153" t="s">
        <v>2772</v>
      </c>
      <c r="U2153" s="7" t="s">
        <v>2907</v>
      </c>
      <c r="V2153" s="7" t="s">
        <v>1632</v>
      </c>
      <c r="W2153" s="7" t="s">
        <v>1688</v>
      </c>
      <c r="X2153" s="7" t="str">
        <f>IFERROR(VLOOKUP( Table1[[#This Row],[Trim Distributor Code]],Sheet1!$A:$J,10,FALSE),0)</f>
        <v>Active</v>
      </c>
    </row>
    <row r="2154" spans="1:24" hidden="1" x14ac:dyDescent="0.3">
      <c r="A2154" t="s">
        <v>5071</v>
      </c>
      <c r="B2154">
        <v>9000004168</v>
      </c>
      <c r="C2154" t="s">
        <v>5060</v>
      </c>
      <c r="D2154" s="8"/>
      <c r="E2154" t="s">
        <v>2785</v>
      </c>
      <c r="F2154" t="s">
        <v>5067</v>
      </c>
      <c r="G2154" t="s">
        <v>4111</v>
      </c>
      <c r="H2154" t="s">
        <v>4113</v>
      </c>
      <c r="I2154" t="s">
        <v>4541</v>
      </c>
      <c r="J2154" t="s">
        <v>1656</v>
      </c>
      <c r="K2154">
        <v>60</v>
      </c>
      <c r="L2154" s="2" t="s">
        <v>1412</v>
      </c>
      <c r="M2154" s="2">
        <f ca="1">Table1[[#This Row],[Cases]]*Table1[[#This Row],[Pack Size]]</f>
        <v>0</v>
      </c>
      <c r="N2154" s="1">
        <f ca="1">Table1[[#This Row],[Cases]]*Table1[[#This Row],[Pack Size]]</f>
        <v>2880</v>
      </c>
      <c r="O2154" s="1">
        <f>IFERROR(VLOOKUP(Table1[[#This Row],[SKU Code]],'SKU Size'!$G:$H,2,FALSE),0)*Table1[[#This Row],[Cases]]</f>
        <v>60234.892554420534</v>
      </c>
      <c r="P2154" t="str">
        <f t="shared" si="39"/>
        <v>D0134</v>
      </c>
      <c r="Q2154">
        <f>IFERROR(VLOOKUP(Table1[[#This Row],[Trim Distributor Code]],Sheet1!$N:$O,2,FALSE),0)</f>
        <v>3400655</v>
      </c>
      <c r="R2154" s="7">
        <f>IFERROR(VLOOKUP(Table1[[#This Row],[Salesflo AppUser Code]],HIE!$A:$B,2,FALSE),0)</f>
        <v>0</v>
      </c>
      <c r="S2154" s="7">
        <f>IFERROR(VLOOKUP(Table1[[#This Row],[Salesflo AppUser Code]],HIE!$A:$B,2,FALSE),0)</f>
        <v>0</v>
      </c>
      <c r="T2154" t="s">
        <v>2772</v>
      </c>
      <c r="U2154" s="7" t="s">
        <v>2907</v>
      </c>
      <c r="V2154" s="7" t="s">
        <v>1632</v>
      </c>
      <c r="W2154" s="7" t="s">
        <v>1431</v>
      </c>
      <c r="X2154" s="7" t="str">
        <f>IFERROR(VLOOKUP( Table1[[#This Row],[Trim Distributor Code]],Sheet1!$A:$J,10,FALSE),0)</f>
        <v>Active</v>
      </c>
    </row>
    <row r="2155" spans="1:24" hidden="1" x14ac:dyDescent="0.3">
      <c r="A2155" t="s">
        <v>5071</v>
      </c>
      <c r="B2155">
        <v>9000003966</v>
      </c>
      <c r="C2155" t="s">
        <v>5064</v>
      </c>
      <c r="D2155" s="8"/>
      <c r="E2155" t="s">
        <v>2785</v>
      </c>
      <c r="F2155" t="s">
        <v>5067</v>
      </c>
      <c r="G2155" t="s">
        <v>4521</v>
      </c>
      <c r="H2155" t="s">
        <v>4106</v>
      </c>
      <c r="I2155" t="s">
        <v>4538</v>
      </c>
      <c r="J2155" t="s">
        <v>11</v>
      </c>
      <c r="K2155" s="1">
        <v>100</v>
      </c>
      <c r="L2155" s="1" t="s">
        <v>1412</v>
      </c>
      <c r="M2155" s="2">
        <f ca="1">Table1[[#This Row],[Cases]]*Table1[[#This Row],[Pack Size]]</f>
        <v>0</v>
      </c>
      <c r="N2155" s="1">
        <f ca="1">Table1[[#This Row],[Cases]]*Table1[[#This Row],[Pack Size]]</f>
        <v>35200</v>
      </c>
      <c r="O2155" s="1">
        <f>IFERROR(VLOOKUP(Table1[[#This Row],[SKU Code]],'SKU Size'!$G:$H,2,FALSE),0)*Table1[[#This Row],[Cases]]</f>
        <v>876474.82321539079</v>
      </c>
      <c r="P2155" t="str">
        <f t="shared" si="39"/>
        <v>D0134</v>
      </c>
      <c r="Q2155">
        <f>IFERROR(VLOOKUP(Table1[[#This Row],[Trim Distributor Code]],Sheet1!$N:$O,2,FALSE),0)</f>
        <v>3400655</v>
      </c>
      <c r="R2155" s="7">
        <f>IFERROR(VLOOKUP(Table1[[#This Row],[Salesflo AppUser Code]],HIE!$A:$B,2,FALSE),0)</f>
        <v>0</v>
      </c>
      <c r="S2155" s="7">
        <f>IFERROR(VLOOKUP(Table1[[#This Row],[Salesflo AppUser Code]],HIE!$A:$B,2,FALSE),0)</f>
        <v>0</v>
      </c>
      <c r="T2155" t="s">
        <v>2772</v>
      </c>
      <c r="U2155" s="7" t="s">
        <v>2907</v>
      </c>
      <c r="V2155" s="7" t="s">
        <v>1444</v>
      </c>
      <c r="W2155" s="7" t="s">
        <v>1688</v>
      </c>
      <c r="X2155" s="7" t="str">
        <f>IFERROR(VLOOKUP( Table1[[#This Row],[Trim Distributor Code]],Sheet1!$A:$J,10,FALSE),0)</f>
        <v>Active</v>
      </c>
    </row>
    <row r="2156" spans="1:24" hidden="1" x14ac:dyDescent="0.3">
      <c r="A2156" t="s">
        <v>5071</v>
      </c>
      <c r="B2156">
        <v>9000003966</v>
      </c>
      <c r="C2156" t="s">
        <v>5064</v>
      </c>
      <c r="D2156" s="8"/>
      <c r="E2156" t="s">
        <v>2785</v>
      </c>
      <c r="F2156" t="s">
        <v>5067</v>
      </c>
      <c r="G2156" t="s">
        <v>4521</v>
      </c>
      <c r="H2156" t="s">
        <v>4113</v>
      </c>
      <c r="I2156" t="s">
        <v>4540</v>
      </c>
      <c r="J2156" t="s">
        <v>14</v>
      </c>
      <c r="K2156">
        <v>5</v>
      </c>
      <c r="L2156" s="2" t="s">
        <v>1412</v>
      </c>
      <c r="M2156" s="2">
        <f ca="1">Table1[[#This Row],[Cases]]*Table1[[#This Row],[Pack Size]]</f>
        <v>0</v>
      </c>
      <c r="N2156" s="1">
        <f ca="1">Table1[[#This Row],[Cases]]*Table1[[#This Row],[Pack Size]]</f>
        <v>120</v>
      </c>
      <c r="O2156" s="1">
        <f>IFERROR(VLOOKUP(Table1[[#This Row],[SKU Code]],'SKU Size'!$G:$H,2,FALSE),0)*Table1[[#This Row],[Cases]]</f>
        <v>17957.36632625305</v>
      </c>
      <c r="P2156" t="str">
        <f t="shared" si="39"/>
        <v>D0134</v>
      </c>
      <c r="Q2156">
        <f>IFERROR(VLOOKUP(Table1[[#This Row],[Trim Distributor Code]],Sheet1!$N:$O,2,FALSE),0)</f>
        <v>3400655</v>
      </c>
      <c r="R2156" s="7">
        <f>IFERROR(VLOOKUP(Table1[[#This Row],[Salesflo AppUser Code]],HIE!$A:$B,2,FALSE),0)</f>
        <v>0</v>
      </c>
      <c r="S2156" s="7">
        <f>IFERROR(VLOOKUP(Table1[[#This Row],[Salesflo AppUser Code]],HIE!$A:$B,2,FALSE),0)</f>
        <v>0</v>
      </c>
      <c r="T2156" t="s">
        <v>2772</v>
      </c>
      <c r="U2156" s="7" t="s">
        <v>2907</v>
      </c>
      <c r="V2156" s="7" t="s">
        <v>1632</v>
      </c>
      <c r="W2156" s="7" t="s">
        <v>1688</v>
      </c>
      <c r="X2156" s="7" t="str">
        <f>IFERROR(VLOOKUP( Table1[[#This Row],[Trim Distributor Code]],Sheet1!$A:$J,10,FALSE),0)</f>
        <v>Active</v>
      </c>
    </row>
    <row r="2157" spans="1:24" hidden="1" x14ac:dyDescent="0.3">
      <c r="A2157" t="s">
        <v>5071</v>
      </c>
      <c r="B2157">
        <v>9000003966</v>
      </c>
      <c r="C2157" t="s">
        <v>5064</v>
      </c>
      <c r="D2157" s="8"/>
      <c r="E2157" t="s">
        <v>2785</v>
      </c>
      <c r="F2157" t="s">
        <v>5067</v>
      </c>
      <c r="G2157" t="s">
        <v>4111</v>
      </c>
      <c r="H2157" t="s">
        <v>4113</v>
      </c>
      <c r="I2157" t="s">
        <v>4541</v>
      </c>
      <c r="J2157" t="s">
        <v>1656</v>
      </c>
      <c r="K2157">
        <v>200</v>
      </c>
      <c r="L2157" s="2" t="s">
        <v>1412</v>
      </c>
      <c r="M2157" s="2">
        <f ca="1">Table1[[#This Row],[Cases]]*Table1[[#This Row],[Pack Size]]</f>
        <v>0</v>
      </c>
      <c r="N2157" s="1">
        <f ca="1">Table1[[#This Row],[Cases]]*Table1[[#This Row],[Pack Size]]</f>
        <v>9600</v>
      </c>
      <c r="O2157" s="1">
        <f>IFERROR(VLOOKUP(Table1[[#This Row],[SKU Code]],'SKU Size'!$G:$H,2,FALSE),0)*Table1[[#This Row],[Cases]]</f>
        <v>200782.97518140177</v>
      </c>
      <c r="P2157" t="str">
        <f t="shared" si="39"/>
        <v>D0134</v>
      </c>
      <c r="Q2157">
        <f>IFERROR(VLOOKUP(Table1[[#This Row],[Trim Distributor Code]],Sheet1!$N:$O,2,FALSE),0)</f>
        <v>3400655</v>
      </c>
      <c r="R2157" s="7">
        <f>IFERROR(VLOOKUP(Table1[[#This Row],[Salesflo AppUser Code]],HIE!$A:$B,2,FALSE),0)</f>
        <v>0</v>
      </c>
      <c r="S2157" s="7">
        <f>IFERROR(VLOOKUP(Table1[[#This Row],[Salesflo AppUser Code]],HIE!$A:$B,2,FALSE),0)</f>
        <v>0</v>
      </c>
      <c r="T2157" t="s">
        <v>2772</v>
      </c>
      <c r="U2157" s="7" t="s">
        <v>2907</v>
      </c>
      <c r="V2157" s="7" t="s">
        <v>1632</v>
      </c>
      <c r="W2157" s="7" t="s">
        <v>1431</v>
      </c>
      <c r="X2157" s="7" t="str">
        <f>IFERROR(VLOOKUP( Table1[[#This Row],[Trim Distributor Code]],Sheet1!$A:$J,10,FALSE),0)</f>
        <v>Active</v>
      </c>
    </row>
    <row r="2158" spans="1:24" hidden="1" x14ac:dyDescent="0.3">
      <c r="A2158" t="s">
        <v>5071</v>
      </c>
      <c r="B2158">
        <v>9000004081</v>
      </c>
      <c r="C2158" t="s">
        <v>4985</v>
      </c>
      <c r="D2158" s="8"/>
      <c r="E2158" t="s">
        <v>2785</v>
      </c>
      <c r="F2158" t="s">
        <v>5067</v>
      </c>
      <c r="G2158" t="s">
        <v>4521</v>
      </c>
      <c r="H2158" t="s">
        <v>4106</v>
      </c>
      <c r="I2158" t="s">
        <v>4538</v>
      </c>
      <c r="J2158" t="s">
        <v>11</v>
      </c>
      <c r="K2158" s="1">
        <v>100</v>
      </c>
      <c r="L2158" s="1" t="s">
        <v>1412</v>
      </c>
      <c r="M2158" s="2">
        <f ca="1">Table1[[#This Row],[Cases]]*Table1[[#This Row],[Pack Size]]</f>
        <v>0</v>
      </c>
      <c r="N2158" s="1">
        <f ca="1">Table1[[#This Row],[Cases]]*Table1[[#This Row],[Pack Size]]</f>
        <v>35200</v>
      </c>
      <c r="O2158" s="1">
        <f>IFERROR(VLOOKUP(Table1[[#This Row],[SKU Code]],'SKU Size'!$G:$H,2,FALSE),0)*Table1[[#This Row],[Cases]]</f>
        <v>876474.82321539079</v>
      </c>
      <c r="P2158" t="str">
        <f t="shared" ref="P2158:P2185" si="40">TRIM(E2158)</f>
        <v>D0134</v>
      </c>
      <c r="Q2158">
        <f>IFERROR(VLOOKUP(Table1[[#This Row],[Trim Distributor Code]],Sheet1!$N:$O,2,FALSE),0)</f>
        <v>3400655</v>
      </c>
      <c r="R2158" s="7">
        <f>IFERROR(VLOOKUP(Table1[[#This Row],[Salesflo AppUser Code]],HIE!$A:$B,2,FALSE),0)</f>
        <v>0</v>
      </c>
      <c r="S2158" s="7">
        <f>IFERROR(VLOOKUP(Table1[[#This Row],[Salesflo AppUser Code]],HIE!$A:$B,2,FALSE),0)</f>
        <v>0</v>
      </c>
      <c r="T2158" t="s">
        <v>2772</v>
      </c>
      <c r="U2158" s="7" t="s">
        <v>2907</v>
      </c>
      <c r="V2158" s="7" t="s">
        <v>1444</v>
      </c>
      <c r="W2158" s="7" t="s">
        <v>1688</v>
      </c>
      <c r="X2158" s="7" t="str">
        <f>IFERROR(VLOOKUP( Table1[[#This Row],[Trim Distributor Code]],Sheet1!$A:$J,10,FALSE),0)</f>
        <v>Active</v>
      </c>
    </row>
    <row r="2159" spans="1:24" hidden="1" x14ac:dyDescent="0.3">
      <c r="A2159" t="s">
        <v>5071</v>
      </c>
      <c r="B2159">
        <v>9000004081</v>
      </c>
      <c r="C2159" t="s">
        <v>4985</v>
      </c>
      <c r="D2159" s="8"/>
      <c r="E2159" t="s">
        <v>2785</v>
      </c>
      <c r="F2159" t="s">
        <v>5067</v>
      </c>
      <c r="G2159" t="s">
        <v>4521</v>
      </c>
      <c r="H2159" t="s">
        <v>4113</v>
      </c>
      <c r="I2159" t="s">
        <v>4540</v>
      </c>
      <c r="J2159" t="s">
        <v>14</v>
      </c>
      <c r="K2159">
        <v>5</v>
      </c>
      <c r="L2159" s="2" t="s">
        <v>1412</v>
      </c>
      <c r="M2159" s="2">
        <f ca="1">Table1[[#This Row],[Cases]]*Table1[[#This Row],[Pack Size]]</f>
        <v>0</v>
      </c>
      <c r="N2159" s="1">
        <f ca="1">Table1[[#This Row],[Cases]]*Table1[[#This Row],[Pack Size]]</f>
        <v>120</v>
      </c>
      <c r="O2159" s="1">
        <f>IFERROR(VLOOKUP(Table1[[#This Row],[SKU Code]],'SKU Size'!$G:$H,2,FALSE),0)*Table1[[#This Row],[Cases]]</f>
        <v>17957.36632625305</v>
      </c>
      <c r="P2159" t="str">
        <f t="shared" si="40"/>
        <v>D0134</v>
      </c>
      <c r="Q2159">
        <f>IFERROR(VLOOKUP(Table1[[#This Row],[Trim Distributor Code]],Sheet1!$N:$O,2,FALSE),0)</f>
        <v>3400655</v>
      </c>
      <c r="R2159" s="7">
        <f>IFERROR(VLOOKUP(Table1[[#This Row],[Salesflo AppUser Code]],HIE!$A:$B,2,FALSE),0)</f>
        <v>0</v>
      </c>
      <c r="S2159" s="7">
        <f>IFERROR(VLOOKUP(Table1[[#This Row],[Salesflo AppUser Code]],HIE!$A:$B,2,FALSE),0)</f>
        <v>0</v>
      </c>
      <c r="T2159" t="s">
        <v>2772</v>
      </c>
      <c r="U2159" s="7" t="s">
        <v>2907</v>
      </c>
      <c r="V2159" s="7" t="s">
        <v>1632</v>
      </c>
      <c r="W2159" s="7" t="s">
        <v>1688</v>
      </c>
      <c r="X2159" s="7" t="str">
        <f>IFERROR(VLOOKUP( Table1[[#This Row],[Trim Distributor Code]],Sheet1!$A:$J,10,FALSE),0)</f>
        <v>Active</v>
      </c>
    </row>
    <row r="2160" spans="1:24" hidden="1" x14ac:dyDescent="0.3">
      <c r="A2160" t="s">
        <v>5071</v>
      </c>
      <c r="B2160">
        <v>9000002829</v>
      </c>
      <c r="C2160" t="s">
        <v>5065</v>
      </c>
      <c r="D2160" s="8"/>
      <c r="E2160" t="s">
        <v>2785</v>
      </c>
      <c r="F2160" t="s">
        <v>5067</v>
      </c>
      <c r="G2160" t="s">
        <v>4521</v>
      </c>
      <c r="H2160" t="s">
        <v>4106</v>
      </c>
      <c r="I2160" t="s">
        <v>4538</v>
      </c>
      <c r="J2160" t="s">
        <v>11</v>
      </c>
      <c r="K2160" s="1">
        <v>100</v>
      </c>
      <c r="L2160" s="1" t="s">
        <v>1412</v>
      </c>
      <c r="M2160" s="2">
        <f ca="1">Table1[[#This Row],[Cases]]*Table1[[#This Row],[Pack Size]]</f>
        <v>0</v>
      </c>
      <c r="N2160" s="1">
        <f ca="1">Table1[[#This Row],[Cases]]*Table1[[#This Row],[Pack Size]]</f>
        <v>35200</v>
      </c>
      <c r="O2160" s="1">
        <f>IFERROR(VLOOKUP(Table1[[#This Row],[SKU Code]],'SKU Size'!$G:$H,2,FALSE),0)*Table1[[#This Row],[Cases]]</f>
        <v>876474.82321539079</v>
      </c>
      <c r="P2160" t="str">
        <f t="shared" si="40"/>
        <v>D0134</v>
      </c>
      <c r="Q2160">
        <f>IFERROR(VLOOKUP(Table1[[#This Row],[Trim Distributor Code]],Sheet1!$N:$O,2,FALSE),0)</f>
        <v>3400655</v>
      </c>
      <c r="R2160" s="7">
        <f>IFERROR(VLOOKUP(Table1[[#This Row],[Salesflo AppUser Code]],HIE!$A:$B,2,FALSE),0)</f>
        <v>0</v>
      </c>
      <c r="S2160" s="7">
        <f>IFERROR(VLOOKUP(Table1[[#This Row],[Salesflo AppUser Code]],HIE!$A:$B,2,FALSE),0)</f>
        <v>0</v>
      </c>
      <c r="T2160" t="s">
        <v>2772</v>
      </c>
      <c r="U2160" s="7" t="s">
        <v>2907</v>
      </c>
      <c r="V2160" s="7" t="s">
        <v>1444</v>
      </c>
      <c r="W2160" s="7" t="s">
        <v>1688</v>
      </c>
      <c r="X2160" s="7" t="str">
        <f>IFERROR(VLOOKUP( Table1[[#This Row],[Trim Distributor Code]],Sheet1!$A:$J,10,FALSE),0)</f>
        <v>Active</v>
      </c>
    </row>
    <row r="2161" spans="1:24" hidden="1" x14ac:dyDescent="0.3">
      <c r="A2161" t="s">
        <v>5071</v>
      </c>
      <c r="B2161">
        <v>9000002829</v>
      </c>
      <c r="C2161" t="s">
        <v>5065</v>
      </c>
      <c r="D2161" s="8"/>
      <c r="E2161" t="s">
        <v>2785</v>
      </c>
      <c r="F2161" t="s">
        <v>5067</v>
      </c>
      <c r="G2161" t="s">
        <v>4521</v>
      </c>
      <c r="H2161" t="s">
        <v>4113</v>
      </c>
      <c r="I2161" t="s">
        <v>4540</v>
      </c>
      <c r="J2161" t="s">
        <v>14</v>
      </c>
      <c r="K2161">
        <v>5</v>
      </c>
      <c r="L2161" s="2" t="s">
        <v>1412</v>
      </c>
      <c r="M2161" s="2">
        <f ca="1">Table1[[#This Row],[Cases]]*Table1[[#This Row],[Pack Size]]</f>
        <v>0</v>
      </c>
      <c r="N2161" s="1">
        <f ca="1">Table1[[#This Row],[Cases]]*Table1[[#This Row],[Pack Size]]</f>
        <v>120</v>
      </c>
      <c r="O2161" s="1">
        <f>IFERROR(VLOOKUP(Table1[[#This Row],[SKU Code]],'SKU Size'!$G:$H,2,FALSE),0)*Table1[[#This Row],[Cases]]</f>
        <v>17957.36632625305</v>
      </c>
      <c r="P2161" t="str">
        <f t="shared" si="40"/>
        <v>D0134</v>
      </c>
      <c r="Q2161">
        <f>IFERROR(VLOOKUP(Table1[[#This Row],[Trim Distributor Code]],Sheet1!$N:$O,2,FALSE),0)</f>
        <v>3400655</v>
      </c>
      <c r="R2161" s="7">
        <f>IFERROR(VLOOKUP(Table1[[#This Row],[Salesflo AppUser Code]],HIE!$A:$B,2,FALSE),0)</f>
        <v>0</v>
      </c>
      <c r="S2161" s="7">
        <f>IFERROR(VLOOKUP(Table1[[#This Row],[Salesflo AppUser Code]],HIE!$A:$B,2,FALSE),0)</f>
        <v>0</v>
      </c>
      <c r="T2161" t="s">
        <v>2772</v>
      </c>
      <c r="U2161" s="7" t="s">
        <v>2907</v>
      </c>
      <c r="V2161" s="7" t="s">
        <v>1632</v>
      </c>
      <c r="W2161" s="7" t="s">
        <v>1688</v>
      </c>
      <c r="X2161" s="7" t="str">
        <f>IFERROR(VLOOKUP( Table1[[#This Row],[Trim Distributor Code]],Sheet1!$A:$J,10,FALSE),0)</f>
        <v>Active</v>
      </c>
    </row>
    <row r="2162" spans="1:24" hidden="1" x14ac:dyDescent="0.3">
      <c r="A2162" t="s">
        <v>5071</v>
      </c>
      <c r="B2162">
        <v>9000003679</v>
      </c>
      <c r="C2162" t="s">
        <v>5050</v>
      </c>
      <c r="D2162" s="8"/>
      <c r="E2162" t="s">
        <v>2785</v>
      </c>
      <c r="F2162" t="s">
        <v>5067</v>
      </c>
      <c r="G2162" t="s">
        <v>4521</v>
      </c>
      <c r="H2162" t="s">
        <v>4106</v>
      </c>
      <c r="I2162" t="s">
        <v>4538</v>
      </c>
      <c r="J2162" t="s">
        <v>11</v>
      </c>
      <c r="K2162">
        <v>100</v>
      </c>
      <c r="L2162" s="2" t="s">
        <v>1412</v>
      </c>
      <c r="M2162" s="2">
        <f ca="1">Table1[[#This Row],[Cases]]*Table1[[#This Row],[Pack Size]]</f>
        <v>0</v>
      </c>
      <c r="N2162" s="1">
        <f ca="1">Table1[[#This Row],[Cases]]*Table1[[#This Row],[Pack Size]]</f>
        <v>35200</v>
      </c>
      <c r="O2162" s="1">
        <f>IFERROR(VLOOKUP(Table1[[#This Row],[SKU Code]],'SKU Size'!$G:$H,2,FALSE),0)*Table1[[#This Row],[Cases]]</f>
        <v>876474.82321539079</v>
      </c>
      <c r="P2162" t="str">
        <f t="shared" si="40"/>
        <v>D0134</v>
      </c>
      <c r="Q2162">
        <f>IFERROR(VLOOKUP(Table1[[#This Row],[Trim Distributor Code]],Sheet1!$N:$O,2,FALSE),0)</f>
        <v>3400655</v>
      </c>
      <c r="R2162" s="7">
        <f>IFERROR(VLOOKUP(Table1[[#This Row],[Salesflo AppUser Code]],HIE!$A:$B,2,FALSE),0)</f>
        <v>0</v>
      </c>
      <c r="S2162" s="7">
        <f>IFERROR(VLOOKUP(Table1[[#This Row],[Salesflo AppUser Code]],HIE!$A:$B,2,FALSE),0)</f>
        <v>0</v>
      </c>
      <c r="T2162" t="s">
        <v>2772</v>
      </c>
      <c r="U2162" s="7" t="s">
        <v>2907</v>
      </c>
      <c r="V2162" s="7" t="s">
        <v>1444</v>
      </c>
      <c r="W2162" s="7" t="s">
        <v>1688</v>
      </c>
      <c r="X2162" s="7" t="str">
        <f>IFERROR(VLOOKUP( Table1[[#This Row],[Trim Distributor Code]],Sheet1!$A:$J,10,FALSE),0)</f>
        <v>Active</v>
      </c>
    </row>
    <row r="2163" spans="1:24" hidden="1" x14ac:dyDescent="0.3">
      <c r="A2163" t="s">
        <v>5071</v>
      </c>
      <c r="B2163">
        <v>9000003679</v>
      </c>
      <c r="C2163" t="s">
        <v>5050</v>
      </c>
      <c r="D2163" s="8"/>
      <c r="E2163" t="s">
        <v>2785</v>
      </c>
      <c r="F2163" t="s">
        <v>5067</v>
      </c>
      <c r="G2163" t="s">
        <v>4110</v>
      </c>
      <c r="H2163" t="s">
        <v>4109</v>
      </c>
      <c r="I2163" t="s">
        <v>4539</v>
      </c>
      <c r="J2163" t="s">
        <v>1682</v>
      </c>
      <c r="K2163">
        <v>2</v>
      </c>
      <c r="L2163" s="2" t="s">
        <v>1412</v>
      </c>
      <c r="M2163" s="2">
        <f ca="1">Table1[[#This Row],[Cases]]*Table1[[#This Row],[Pack Size]]</f>
        <v>0</v>
      </c>
      <c r="N2163" s="1">
        <f ca="1">Table1[[#This Row],[Cases]]*Table1[[#This Row],[Pack Size]]</f>
        <v>200</v>
      </c>
      <c r="O2163" s="1">
        <f>IFERROR(VLOOKUP(Table1[[#This Row],[SKU Code]],'SKU Size'!$G:$H,2,FALSE),0)*Table1[[#This Row],[Cases]]</f>
        <v>15094.269471032741</v>
      </c>
      <c r="P2163" t="str">
        <f t="shared" si="40"/>
        <v>D0134</v>
      </c>
      <c r="Q2163">
        <f>IFERROR(VLOOKUP(Table1[[#This Row],[Trim Distributor Code]],Sheet1!$N:$O,2,FALSE),0)</f>
        <v>3400655</v>
      </c>
      <c r="R2163" s="7">
        <f>IFERROR(VLOOKUP(Table1[[#This Row],[Salesflo AppUser Code]],HIE!$A:$B,2,FALSE),0)</f>
        <v>0</v>
      </c>
      <c r="S2163" s="7">
        <f>IFERROR(VLOOKUP(Table1[[#This Row],[Salesflo AppUser Code]],HIE!$A:$B,2,FALSE),0)</f>
        <v>0</v>
      </c>
      <c r="T2163" t="s">
        <v>2772</v>
      </c>
      <c r="U2163" s="7" t="s">
        <v>2907</v>
      </c>
      <c r="V2163" s="7" t="s">
        <v>1423</v>
      </c>
      <c r="W2163" s="7" t="s">
        <v>1679</v>
      </c>
      <c r="X2163" s="7" t="str">
        <f>IFERROR(VLOOKUP( Table1[[#This Row],[Trim Distributor Code]],Sheet1!$A:$J,10,FALSE),0)</f>
        <v>Active</v>
      </c>
    </row>
    <row r="2164" spans="1:24" hidden="1" x14ac:dyDescent="0.3">
      <c r="A2164" t="s">
        <v>5071</v>
      </c>
      <c r="B2164">
        <v>9000003679</v>
      </c>
      <c r="C2164" t="s">
        <v>5050</v>
      </c>
      <c r="D2164" s="8"/>
      <c r="E2164" t="s">
        <v>2785</v>
      </c>
      <c r="F2164" t="s">
        <v>5067</v>
      </c>
      <c r="G2164" t="s">
        <v>4112</v>
      </c>
      <c r="H2164" t="s">
        <v>4109</v>
      </c>
      <c r="I2164" t="s">
        <v>4749</v>
      </c>
      <c r="J2164" t="s">
        <v>1877</v>
      </c>
      <c r="K2164">
        <v>2</v>
      </c>
      <c r="L2164" s="2" t="s">
        <v>1412</v>
      </c>
      <c r="M2164" s="2">
        <f ca="1">Table1[[#This Row],[Cases]]*Table1[[#This Row],[Pack Size]]</f>
        <v>0</v>
      </c>
      <c r="N2164" s="1">
        <f ca="1">Table1[[#This Row],[Cases]]*Table1[[#This Row],[Pack Size]]</f>
        <v>200</v>
      </c>
      <c r="O2164" s="1">
        <f>IFERROR(VLOOKUP(Table1[[#This Row],[SKU Code]],'SKU Size'!$G:$H,2,FALSE),0)*Table1[[#This Row],[Cases]]</f>
        <v>24753.089456746304</v>
      </c>
      <c r="P2164" t="str">
        <f t="shared" si="40"/>
        <v>D0134</v>
      </c>
      <c r="Q2164">
        <f>IFERROR(VLOOKUP(Table1[[#This Row],[Trim Distributor Code]],Sheet1!$N:$O,2,FALSE),0)</f>
        <v>3400655</v>
      </c>
      <c r="R2164" s="7">
        <f>IFERROR(VLOOKUP(Table1[[#This Row],[Salesflo AppUser Code]],HIE!$A:$B,2,FALSE),0)</f>
        <v>0</v>
      </c>
      <c r="S2164" s="7">
        <f>IFERROR(VLOOKUP(Table1[[#This Row],[Salesflo AppUser Code]],HIE!$A:$B,2,FALSE),0)</f>
        <v>0</v>
      </c>
      <c r="T2164" t="s">
        <v>2772</v>
      </c>
      <c r="U2164" s="7" t="s">
        <v>2907</v>
      </c>
      <c r="V2164" s="7" t="s">
        <v>1423</v>
      </c>
      <c r="W2164" s="7" t="s">
        <v>1868</v>
      </c>
      <c r="X2164" s="7" t="str">
        <f>IFERROR(VLOOKUP( Table1[[#This Row],[Trim Distributor Code]],Sheet1!$A:$J,10,FALSE),0)</f>
        <v>Active</v>
      </c>
    </row>
    <row r="2165" spans="1:24" hidden="1" x14ac:dyDescent="0.3">
      <c r="A2165" t="s">
        <v>5071</v>
      </c>
      <c r="B2165">
        <v>9000003679</v>
      </c>
      <c r="C2165" t="s">
        <v>5050</v>
      </c>
      <c r="D2165" s="8"/>
      <c r="E2165" t="s">
        <v>2785</v>
      </c>
      <c r="F2165" t="s">
        <v>5067</v>
      </c>
      <c r="G2165" t="s">
        <v>4521</v>
      </c>
      <c r="H2165" t="s">
        <v>4113</v>
      </c>
      <c r="I2165" t="s">
        <v>4540</v>
      </c>
      <c r="J2165" t="s">
        <v>14</v>
      </c>
      <c r="K2165">
        <v>5</v>
      </c>
      <c r="L2165" s="2" t="s">
        <v>1412</v>
      </c>
      <c r="M2165" s="2">
        <f ca="1">Table1[[#This Row],[Cases]]*Table1[[#This Row],[Pack Size]]</f>
        <v>0</v>
      </c>
      <c r="N2165" s="1">
        <f ca="1">Table1[[#This Row],[Cases]]*Table1[[#This Row],[Pack Size]]</f>
        <v>120</v>
      </c>
      <c r="O2165" s="1">
        <f>IFERROR(VLOOKUP(Table1[[#This Row],[SKU Code]],'SKU Size'!$G:$H,2,FALSE),0)*Table1[[#This Row],[Cases]]</f>
        <v>17957.36632625305</v>
      </c>
      <c r="P2165" t="str">
        <f t="shared" si="40"/>
        <v>D0134</v>
      </c>
      <c r="Q2165">
        <f>IFERROR(VLOOKUP(Table1[[#This Row],[Trim Distributor Code]],Sheet1!$N:$O,2,FALSE),0)</f>
        <v>3400655</v>
      </c>
      <c r="R2165" s="7">
        <f>IFERROR(VLOOKUP(Table1[[#This Row],[Salesflo AppUser Code]],HIE!$A:$B,2,FALSE),0)</f>
        <v>0</v>
      </c>
      <c r="S2165" s="7">
        <f>IFERROR(VLOOKUP(Table1[[#This Row],[Salesflo AppUser Code]],HIE!$A:$B,2,FALSE),0)</f>
        <v>0</v>
      </c>
      <c r="T2165" t="s">
        <v>2772</v>
      </c>
      <c r="U2165" s="7" t="s">
        <v>2907</v>
      </c>
      <c r="V2165" s="7" t="s">
        <v>1632</v>
      </c>
      <c r="W2165" s="7" t="s">
        <v>1688</v>
      </c>
      <c r="X2165" s="7" t="str">
        <f>IFERROR(VLOOKUP( Table1[[#This Row],[Trim Distributor Code]],Sheet1!$A:$J,10,FALSE),0)</f>
        <v>Active</v>
      </c>
    </row>
    <row r="2166" spans="1:24" hidden="1" x14ac:dyDescent="0.3">
      <c r="A2166" t="s">
        <v>5071</v>
      </c>
      <c r="B2166">
        <v>9000003679</v>
      </c>
      <c r="C2166" t="s">
        <v>5050</v>
      </c>
      <c r="D2166" s="8"/>
      <c r="E2166" t="s">
        <v>2785</v>
      </c>
      <c r="F2166" t="s">
        <v>5067</v>
      </c>
      <c r="G2166" t="s">
        <v>4111</v>
      </c>
      <c r="H2166" t="s">
        <v>4113</v>
      </c>
      <c r="I2166" t="s">
        <v>4541</v>
      </c>
      <c r="J2166" t="s">
        <v>1656</v>
      </c>
      <c r="K2166">
        <v>200</v>
      </c>
      <c r="L2166" s="2" t="s">
        <v>1412</v>
      </c>
      <c r="M2166" s="2">
        <f ca="1">Table1[[#This Row],[Cases]]*Table1[[#This Row],[Pack Size]]</f>
        <v>0</v>
      </c>
      <c r="N2166" s="1">
        <f ca="1">Table1[[#This Row],[Cases]]*Table1[[#This Row],[Pack Size]]</f>
        <v>9600</v>
      </c>
      <c r="O2166" s="1">
        <f>IFERROR(VLOOKUP(Table1[[#This Row],[SKU Code]],'SKU Size'!$G:$H,2,FALSE),0)*Table1[[#This Row],[Cases]]</f>
        <v>200782.97518140177</v>
      </c>
      <c r="P2166" t="str">
        <f t="shared" si="40"/>
        <v>D0134</v>
      </c>
      <c r="Q2166">
        <f>IFERROR(VLOOKUP(Table1[[#This Row],[Trim Distributor Code]],Sheet1!$N:$O,2,FALSE),0)</f>
        <v>3400655</v>
      </c>
      <c r="R2166" s="7">
        <f>IFERROR(VLOOKUP(Table1[[#This Row],[Salesflo AppUser Code]],HIE!$A:$B,2,FALSE),0)</f>
        <v>0</v>
      </c>
      <c r="S2166" s="7">
        <f>IFERROR(VLOOKUP(Table1[[#This Row],[Salesflo AppUser Code]],HIE!$A:$B,2,FALSE),0)</f>
        <v>0</v>
      </c>
      <c r="T2166" t="s">
        <v>2772</v>
      </c>
      <c r="U2166" s="7" t="s">
        <v>2907</v>
      </c>
      <c r="V2166" s="7" t="s">
        <v>1632</v>
      </c>
      <c r="W2166" s="7" t="s">
        <v>1431</v>
      </c>
      <c r="X2166" s="7" t="str">
        <f>IFERROR(VLOOKUP( Table1[[#This Row],[Trim Distributor Code]],Sheet1!$A:$J,10,FALSE),0)</f>
        <v>Active</v>
      </c>
    </row>
    <row r="2167" spans="1:24" hidden="1" x14ac:dyDescent="0.3">
      <c r="A2167" t="s">
        <v>5071</v>
      </c>
      <c r="B2167">
        <v>9000003679</v>
      </c>
      <c r="C2167" t="s">
        <v>5050</v>
      </c>
      <c r="D2167" s="8"/>
      <c r="E2167" t="s">
        <v>2785</v>
      </c>
      <c r="F2167" t="s">
        <v>5067</v>
      </c>
      <c r="G2167" t="s">
        <v>2581</v>
      </c>
      <c r="H2167" t="s">
        <v>2616</v>
      </c>
      <c r="I2167" t="s">
        <v>5004</v>
      </c>
      <c r="J2167" t="s">
        <v>16</v>
      </c>
      <c r="K2167">
        <v>1</v>
      </c>
      <c r="L2167" s="2" t="s">
        <v>1412</v>
      </c>
      <c r="M2167" s="2">
        <f ca="1">Table1[[#This Row],[Cases]]*Table1[[#This Row],[Pack Size]]</f>
        <v>0</v>
      </c>
      <c r="N2167" s="1">
        <f ca="1">Table1[[#This Row],[Cases]]*Table1[[#This Row],[Pack Size]]</f>
        <v>288</v>
      </c>
      <c r="O2167" s="1">
        <f>IFERROR(VLOOKUP(Table1[[#This Row],[SKU Code]],'SKU Size'!$G:$H,2,FALSE),0)*Table1[[#This Row],[Cases]]</f>
        <v>4853.4292677265948</v>
      </c>
      <c r="P2167" t="str">
        <f t="shared" si="40"/>
        <v>D0134</v>
      </c>
      <c r="Q2167">
        <f>IFERROR(VLOOKUP(Table1[[#This Row],[Trim Distributor Code]],Sheet1!$N:$O,2,FALSE),0)</f>
        <v>3400655</v>
      </c>
      <c r="R2167" s="7">
        <f>IFERROR(VLOOKUP(Table1[[#This Row],[Salesflo AppUser Code]],HIE!$A:$B,2,FALSE),0)</f>
        <v>0</v>
      </c>
      <c r="S2167" s="7">
        <f>IFERROR(VLOOKUP(Table1[[#This Row],[Salesflo AppUser Code]],HIE!$A:$B,2,FALSE),0)</f>
        <v>0</v>
      </c>
      <c r="T2167" t="s">
        <v>2772</v>
      </c>
      <c r="U2167" s="7" t="s">
        <v>2907</v>
      </c>
      <c r="V2167" s="7" t="s">
        <v>2616</v>
      </c>
      <c r="W2167" s="7" t="s">
        <v>2617</v>
      </c>
      <c r="X2167" s="7" t="str">
        <f>IFERROR(VLOOKUP( Table1[[#This Row],[Trim Distributor Code]],Sheet1!$A:$J,10,FALSE),0)</f>
        <v>Active</v>
      </c>
    </row>
    <row r="2168" spans="1:24" hidden="1" x14ac:dyDescent="0.3">
      <c r="A2168" t="s">
        <v>5071</v>
      </c>
      <c r="B2168">
        <v>9000003921</v>
      </c>
      <c r="C2168" t="s">
        <v>5066</v>
      </c>
      <c r="D2168" s="8"/>
      <c r="E2168" t="s">
        <v>2785</v>
      </c>
      <c r="F2168" t="s">
        <v>5067</v>
      </c>
      <c r="G2168" t="s">
        <v>4521</v>
      </c>
      <c r="H2168" t="s">
        <v>4106</v>
      </c>
      <c r="I2168" t="s">
        <v>4538</v>
      </c>
      <c r="J2168" t="s">
        <v>11</v>
      </c>
      <c r="K2168">
        <v>100</v>
      </c>
      <c r="L2168" s="2" t="s">
        <v>1412</v>
      </c>
      <c r="M2168" s="2">
        <f ca="1">Table1[[#This Row],[Cases]]*Table1[[#This Row],[Pack Size]]</f>
        <v>0</v>
      </c>
      <c r="N2168" s="1">
        <f ca="1">Table1[[#This Row],[Cases]]*Table1[[#This Row],[Pack Size]]</f>
        <v>35200</v>
      </c>
      <c r="O2168" s="1">
        <f>IFERROR(VLOOKUP(Table1[[#This Row],[SKU Code]],'SKU Size'!$G:$H,2,FALSE),0)*Table1[[#This Row],[Cases]]</f>
        <v>876474.82321539079</v>
      </c>
      <c r="P2168" t="str">
        <f t="shared" si="40"/>
        <v>D0134</v>
      </c>
      <c r="Q2168">
        <f>IFERROR(VLOOKUP(Table1[[#This Row],[Trim Distributor Code]],Sheet1!$N:$O,2,FALSE),0)</f>
        <v>3400655</v>
      </c>
      <c r="R2168" s="7">
        <f>IFERROR(VLOOKUP(Table1[[#This Row],[Salesflo AppUser Code]],HIE!$A:$B,2,FALSE),0)</f>
        <v>0</v>
      </c>
      <c r="S2168" s="7">
        <f>IFERROR(VLOOKUP(Table1[[#This Row],[Salesflo AppUser Code]],HIE!$A:$B,2,FALSE),0)</f>
        <v>0</v>
      </c>
      <c r="T2168" t="s">
        <v>2772</v>
      </c>
      <c r="U2168" s="7" t="s">
        <v>2907</v>
      </c>
      <c r="V2168" s="7" t="s">
        <v>1444</v>
      </c>
      <c r="W2168" s="7" t="s">
        <v>1688</v>
      </c>
      <c r="X2168" s="7" t="str">
        <f>IFERROR(VLOOKUP( Table1[[#This Row],[Trim Distributor Code]],Sheet1!$A:$J,10,FALSE),0)</f>
        <v>Active</v>
      </c>
    </row>
    <row r="2169" spans="1:24" hidden="1" x14ac:dyDescent="0.3">
      <c r="A2169" t="s">
        <v>5071</v>
      </c>
      <c r="B2169">
        <v>9000003921</v>
      </c>
      <c r="C2169" t="s">
        <v>5066</v>
      </c>
      <c r="D2169" s="8"/>
      <c r="E2169" t="s">
        <v>2785</v>
      </c>
      <c r="F2169" t="s">
        <v>5067</v>
      </c>
      <c r="G2169" t="s">
        <v>2542</v>
      </c>
      <c r="H2169" t="s">
        <v>4390</v>
      </c>
      <c r="I2169" t="s">
        <v>4843</v>
      </c>
      <c r="J2169" t="s">
        <v>2543</v>
      </c>
      <c r="K2169" s="1">
        <v>5</v>
      </c>
      <c r="L2169" s="1" t="s">
        <v>1412</v>
      </c>
      <c r="M2169" s="2">
        <f ca="1">Table1[[#This Row],[Cases]]*Table1[[#This Row],[Pack Size]]</f>
        <v>0</v>
      </c>
      <c r="N2169" s="1">
        <f ca="1">Table1[[#This Row],[Cases]]*Table1[[#This Row],[Pack Size]]</f>
        <v>2400</v>
      </c>
      <c r="O2169" s="1">
        <f>IFERROR(VLOOKUP(Table1[[#This Row],[SKU Code]],'SKU Size'!$G:$H,2,FALSE),0)*Table1[[#This Row],[Cases]]</f>
        <v>24964.926738875882</v>
      </c>
      <c r="P2169" t="str">
        <f t="shared" si="40"/>
        <v>D0134</v>
      </c>
      <c r="Q2169">
        <f>IFERROR(VLOOKUP(Table1[[#This Row],[Trim Distributor Code]],Sheet1!$N:$O,2,FALSE),0)</f>
        <v>3400655</v>
      </c>
      <c r="R2169" s="7">
        <f>IFERROR(VLOOKUP(Table1[[#This Row],[Salesflo AppUser Code]],HIE!$A:$B,2,FALSE),0)</f>
        <v>0</v>
      </c>
      <c r="S2169" s="7">
        <f>IFERROR(VLOOKUP(Table1[[#This Row],[Salesflo AppUser Code]],HIE!$A:$B,2,FALSE),0)</f>
        <v>0</v>
      </c>
      <c r="T2169" t="s">
        <v>2772</v>
      </c>
      <c r="U2169" s="7" t="s">
        <v>2907</v>
      </c>
      <c r="V2169" s="7" t="s">
        <v>2268</v>
      </c>
      <c r="W2169" s="7" t="s">
        <v>2542</v>
      </c>
      <c r="X2169" s="7" t="str">
        <f>IFERROR(VLOOKUP( Table1[[#This Row],[Trim Distributor Code]],Sheet1!$A:$J,10,FALSE),0)</f>
        <v>Active</v>
      </c>
    </row>
    <row r="2170" spans="1:24" hidden="1" x14ac:dyDescent="0.3">
      <c r="A2170" t="s">
        <v>5071</v>
      </c>
      <c r="B2170">
        <v>9000003921</v>
      </c>
      <c r="C2170" t="s">
        <v>5066</v>
      </c>
      <c r="D2170" s="8"/>
      <c r="E2170" t="s">
        <v>2785</v>
      </c>
      <c r="F2170" t="s">
        <v>5067</v>
      </c>
      <c r="G2170" t="s">
        <v>4110</v>
      </c>
      <c r="H2170" t="s">
        <v>4109</v>
      </c>
      <c r="I2170" t="s">
        <v>4539</v>
      </c>
      <c r="J2170" t="s">
        <v>1682</v>
      </c>
      <c r="K2170">
        <v>2</v>
      </c>
      <c r="L2170" s="2" t="s">
        <v>1412</v>
      </c>
      <c r="M2170" s="2">
        <f ca="1">Table1[[#This Row],[Cases]]*Table1[[#This Row],[Pack Size]]</f>
        <v>0</v>
      </c>
      <c r="N2170" s="1">
        <f ca="1">Table1[[#This Row],[Cases]]*Table1[[#This Row],[Pack Size]]</f>
        <v>200</v>
      </c>
      <c r="O2170" s="1">
        <f>IFERROR(VLOOKUP(Table1[[#This Row],[SKU Code]],'SKU Size'!$G:$H,2,FALSE),0)*Table1[[#This Row],[Cases]]</f>
        <v>15094.269471032741</v>
      </c>
      <c r="P2170" t="str">
        <f t="shared" si="40"/>
        <v>D0134</v>
      </c>
      <c r="Q2170">
        <f>IFERROR(VLOOKUP(Table1[[#This Row],[Trim Distributor Code]],Sheet1!$N:$O,2,FALSE),0)</f>
        <v>3400655</v>
      </c>
      <c r="R2170" s="7">
        <f>IFERROR(VLOOKUP(Table1[[#This Row],[Salesflo AppUser Code]],HIE!$A:$B,2,FALSE),0)</f>
        <v>0</v>
      </c>
      <c r="S2170" s="7">
        <f>IFERROR(VLOOKUP(Table1[[#This Row],[Salesflo AppUser Code]],HIE!$A:$B,2,FALSE),0)</f>
        <v>0</v>
      </c>
      <c r="T2170" t="s">
        <v>2772</v>
      </c>
      <c r="U2170" s="7" t="s">
        <v>2907</v>
      </c>
      <c r="V2170" s="7" t="s">
        <v>1423</v>
      </c>
      <c r="W2170" s="7" t="s">
        <v>1679</v>
      </c>
      <c r="X2170" s="7" t="str">
        <f>IFERROR(VLOOKUP( Table1[[#This Row],[Trim Distributor Code]],Sheet1!$A:$J,10,FALSE),0)</f>
        <v>Active</v>
      </c>
    </row>
    <row r="2171" spans="1:24" hidden="1" x14ac:dyDescent="0.3">
      <c r="A2171" t="s">
        <v>5071</v>
      </c>
      <c r="B2171">
        <v>9000003921</v>
      </c>
      <c r="C2171" t="s">
        <v>5066</v>
      </c>
      <c r="D2171" s="8"/>
      <c r="E2171" t="s">
        <v>2785</v>
      </c>
      <c r="F2171" t="s">
        <v>5067</v>
      </c>
      <c r="G2171" t="s">
        <v>2581</v>
      </c>
      <c r="H2171" t="s">
        <v>2616</v>
      </c>
      <c r="I2171" t="s">
        <v>5004</v>
      </c>
      <c r="J2171" t="s">
        <v>16</v>
      </c>
      <c r="K2171">
        <v>1</v>
      </c>
      <c r="L2171" s="2" t="s">
        <v>1412</v>
      </c>
      <c r="M2171" s="2">
        <f ca="1">Table1[[#This Row],[Cases]]*Table1[[#This Row],[Pack Size]]</f>
        <v>0</v>
      </c>
      <c r="N2171" s="1">
        <f ca="1">Table1[[#This Row],[Cases]]*Table1[[#This Row],[Pack Size]]</f>
        <v>288</v>
      </c>
      <c r="O2171" s="1">
        <f>IFERROR(VLOOKUP(Table1[[#This Row],[SKU Code]],'SKU Size'!$G:$H,2,FALSE),0)*Table1[[#This Row],[Cases]]</f>
        <v>4853.4292677265948</v>
      </c>
      <c r="P2171" t="str">
        <f t="shared" si="40"/>
        <v>D0134</v>
      </c>
      <c r="Q2171">
        <f>IFERROR(VLOOKUP(Table1[[#This Row],[Trim Distributor Code]],Sheet1!$N:$O,2,FALSE),0)</f>
        <v>3400655</v>
      </c>
      <c r="R2171" s="7">
        <f>IFERROR(VLOOKUP(Table1[[#This Row],[Salesflo AppUser Code]],HIE!$A:$B,2,FALSE),0)</f>
        <v>0</v>
      </c>
      <c r="S2171" s="7">
        <f>IFERROR(VLOOKUP(Table1[[#This Row],[Salesflo AppUser Code]],HIE!$A:$B,2,FALSE),0)</f>
        <v>0</v>
      </c>
      <c r="T2171" t="s">
        <v>2772</v>
      </c>
      <c r="U2171" s="7" t="s">
        <v>2907</v>
      </c>
      <c r="V2171" s="7" t="s">
        <v>2616</v>
      </c>
      <c r="W2171" s="7" t="s">
        <v>2617</v>
      </c>
      <c r="X2171" s="7" t="str">
        <f>IFERROR(VLOOKUP( Table1[[#This Row],[Trim Distributor Code]],Sheet1!$A:$J,10,FALSE),0)</f>
        <v>Active</v>
      </c>
    </row>
    <row r="2172" spans="1:24" hidden="1" x14ac:dyDescent="0.3">
      <c r="A2172" t="s">
        <v>5071</v>
      </c>
      <c r="B2172">
        <v>9000003921</v>
      </c>
      <c r="C2172" t="s">
        <v>5066</v>
      </c>
      <c r="D2172" s="8"/>
      <c r="E2172" t="s">
        <v>2785</v>
      </c>
      <c r="F2172" t="s">
        <v>5067</v>
      </c>
      <c r="G2172" t="s">
        <v>2581</v>
      </c>
      <c r="H2172" t="s">
        <v>2582</v>
      </c>
      <c r="I2172" t="s">
        <v>5005</v>
      </c>
      <c r="J2172" t="s">
        <v>15</v>
      </c>
      <c r="K2172">
        <v>1</v>
      </c>
      <c r="L2172" s="2" t="s">
        <v>1412</v>
      </c>
      <c r="M2172" s="2">
        <f ca="1">Table1[[#This Row],[Cases]]*Table1[[#This Row],[Pack Size]]</f>
        <v>0</v>
      </c>
      <c r="N2172" s="1">
        <f ca="1">Table1[[#This Row],[Cases]]*Table1[[#This Row],[Pack Size]]</f>
        <v>144</v>
      </c>
      <c r="O2172" s="1">
        <f>IFERROR(VLOOKUP(Table1[[#This Row],[SKU Code]],'SKU Size'!$G:$H,2,FALSE),0)*Table1[[#This Row],[Cases]]</f>
        <v>5525.4887765477251</v>
      </c>
      <c r="P2172" t="str">
        <f t="shared" si="40"/>
        <v>D0134</v>
      </c>
      <c r="Q2172">
        <f>IFERROR(VLOOKUP(Table1[[#This Row],[Trim Distributor Code]],Sheet1!$N:$O,2,FALSE),0)</f>
        <v>3400655</v>
      </c>
      <c r="R2172" s="7">
        <f>IFERROR(VLOOKUP(Table1[[#This Row],[Salesflo AppUser Code]],HIE!$A:$B,2,FALSE),0)</f>
        <v>0</v>
      </c>
      <c r="S2172" s="7">
        <f>IFERROR(VLOOKUP(Table1[[#This Row],[Salesflo AppUser Code]],HIE!$A:$B,2,FALSE),0)</f>
        <v>0</v>
      </c>
      <c r="T2172" t="s">
        <v>2772</v>
      </c>
      <c r="U2172" s="7" t="s">
        <v>2907</v>
      </c>
      <c r="V2172" s="7" t="s">
        <v>2582</v>
      </c>
      <c r="W2172" s="7" t="s">
        <v>2590</v>
      </c>
      <c r="X2172" s="7" t="str">
        <f>IFERROR(VLOOKUP( Table1[[#This Row],[Trim Distributor Code]],Sheet1!$A:$J,10,FALSE),0)</f>
        <v>Active</v>
      </c>
    </row>
    <row r="2173" spans="1:24" hidden="1" x14ac:dyDescent="0.3">
      <c r="A2173" t="s">
        <v>5071</v>
      </c>
      <c r="B2173">
        <v>9000004081</v>
      </c>
      <c r="C2173" t="s">
        <v>4985</v>
      </c>
      <c r="D2173" s="8"/>
      <c r="E2173" t="s">
        <v>2785</v>
      </c>
      <c r="F2173" t="s">
        <v>5067</v>
      </c>
      <c r="G2173" t="s">
        <v>4521</v>
      </c>
      <c r="H2173" t="s">
        <v>4106</v>
      </c>
      <c r="I2173" t="s">
        <v>4538</v>
      </c>
      <c r="J2173" t="s">
        <v>11</v>
      </c>
      <c r="K2173">
        <v>100</v>
      </c>
      <c r="L2173" s="2" t="s">
        <v>1412</v>
      </c>
      <c r="M2173" s="2">
        <f ca="1">Table1[[#This Row],[Cases]]*Table1[[#This Row],[Pack Size]]</f>
        <v>0</v>
      </c>
      <c r="N2173" s="1">
        <f ca="1">Table1[[#This Row],[Cases]]*Table1[[#This Row],[Pack Size]]</f>
        <v>35200</v>
      </c>
      <c r="O2173" s="1">
        <f>IFERROR(VLOOKUP(Table1[[#This Row],[SKU Code]],'SKU Size'!$G:$H,2,FALSE),0)*Table1[[#This Row],[Cases]]</f>
        <v>876474.82321539079</v>
      </c>
      <c r="P2173" t="str">
        <f t="shared" si="40"/>
        <v>D0134</v>
      </c>
      <c r="Q2173">
        <f>IFERROR(VLOOKUP(Table1[[#This Row],[Trim Distributor Code]],Sheet1!$N:$O,2,FALSE),0)</f>
        <v>3400655</v>
      </c>
      <c r="R2173" s="7">
        <f>IFERROR(VLOOKUP(Table1[[#This Row],[Salesflo AppUser Code]],HIE!$A:$B,2,FALSE),0)</f>
        <v>0</v>
      </c>
      <c r="S2173" s="7">
        <f>IFERROR(VLOOKUP(Table1[[#This Row],[Salesflo AppUser Code]],HIE!$A:$B,2,FALSE),0)</f>
        <v>0</v>
      </c>
      <c r="T2173" t="s">
        <v>2772</v>
      </c>
      <c r="U2173" s="7" t="s">
        <v>2907</v>
      </c>
      <c r="V2173" s="7" t="s">
        <v>1444</v>
      </c>
      <c r="W2173" s="7" t="s">
        <v>1688</v>
      </c>
      <c r="X2173" s="7" t="str">
        <f>IFERROR(VLOOKUP( Table1[[#This Row],[Trim Distributor Code]],Sheet1!$A:$J,10,FALSE),0)</f>
        <v>Active</v>
      </c>
    </row>
    <row r="2174" spans="1:24" hidden="1" x14ac:dyDescent="0.3">
      <c r="A2174" t="s">
        <v>5071</v>
      </c>
      <c r="B2174">
        <v>9000004081</v>
      </c>
      <c r="C2174" t="s">
        <v>4985</v>
      </c>
      <c r="D2174" s="8"/>
      <c r="E2174" t="s">
        <v>2785</v>
      </c>
      <c r="F2174" t="s">
        <v>5067</v>
      </c>
      <c r="G2174" t="s">
        <v>2542</v>
      </c>
      <c r="H2174" t="s">
        <v>4390</v>
      </c>
      <c r="I2174" t="s">
        <v>4843</v>
      </c>
      <c r="J2174" t="s">
        <v>2543</v>
      </c>
      <c r="K2174" s="1">
        <v>5</v>
      </c>
      <c r="L2174" s="1" t="s">
        <v>1412</v>
      </c>
      <c r="M2174" s="2">
        <f ca="1">Table1[[#This Row],[Cases]]*Table1[[#This Row],[Pack Size]]</f>
        <v>0</v>
      </c>
      <c r="N2174" s="1">
        <f ca="1">Table1[[#This Row],[Cases]]*Table1[[#This Row],[Pack Size]]</f>
        <v>2400</v>
      </c>
      <c r="O2174" s="1">
        <f>IFERROR(VLOOKUP(Table1[[#This Row],[SKU Code]],'SKU Size'!$G:$H,2,FALSE),0)*Table1[[#This Row],[Cases]]</f>
        <v>24964.926738875882</v>
      </c>
      <c r="P2174" t="str">
        <f t="shared" si="40"/>
        <v>D0134</v>
      </c>
      <c r="Q2174">
        <f>IFERROR(VLOOKUP(Table1[[#This Row],[Trim Distributor Code]],Sheet1!$N:$O,2,FALSE),0)</f>
        <v>3400655</v>
      </c>
      <c r="R2174" s="7">
        <f>IFERROR(VLOOKUP(Table1[[#This Row],[Salesflo AppUser Code]],HIE!$A:$B,2,FALSE),0)</f>
        <v>0</v>
      </c>
      <c r="S2174" s="7">
        <f>IFERROR(VLOOKUP(Table1[[#This Row],[Salesflo AppUser Code]],HIE!$A:$B,2,FALSE),0)</f>
        <v>0</v>
      </c>
      <c r="T2174" t="s">
        <v>2772</v>
      </c>
      <c r="U2174" s="7" t="s">
        <v>2907</v>
      </c>
      <c r="V2174" s="7" t="s">
        <v>2268</v>
      </c>
      <c r="W2174" s="7" t="s">
        <v>2542</v>
      </c>
      <c r="X2174" s="7" t="str">
        <f>IFERROR(VLOOKUP( Table1[[#This Row],[Trim Distributor Code]],Sheet1!$A:$J,10,FALSE),0)</f>
        <v>Active</v>
      </c>
    </row>
    <row r="2175" spans="1:24" hidden="1" x14ac:dyDescent="0.3">
      <c r="A2175" t="s">
        <v>5071</v>
      </c>
      <c r="B2175">
        <v>9000004081</v>
      </c>
      <c r="C2175" t="s">
        <v>4985</v>
      </c>
      <c r="D2175" s="8"/>
      <c r="E2175" t="s">
        <v>2785</v>
      </c>
      <c r="F2175" t="s">
        <v>5067</v>
      </c>
      <c r="G2175" t="s">
        <v>4110</v>
      </c>
      <c r="H2175" t="s">
        <v>4109</v>
      </c>
      <c r="I2175" t="s">
        <v>4539</v>
      </c>
      <c r="J2175" t="s">
        <v>1682</v>
      </c>
      <c r="K2175">
        <v>2</v>
      </c>
      <c r="L2175" s="2" t="s">
        <v>1412</v>
      </c>
      <c r="M2175" s="2">
        <f ca="1">Table1[[#This Row],[Cases]]*Table1[[#This Row],[Pack Size]]</f>
        <v>0</v>
      </c>
      <c r="N2175" s="1">
        <f ca="1">Table1[[#This Row],[Cases]]*Table1[[#This Row],[Pack Size]]</f>
        <v>200</v>
      </c>
      <c r="O2175" s="1">
        <f>IFERROR(VLOOKUP(Table1[[#This Row],[SKU Code]],'SKU Size'!$G:$H,2,FALSE),0)*Table1[[#This Row],[Cases]]</f>
        <v>15094.269471032741</v>
      </c>
      <c r="P2175" t="str">
        <f t="shared" si="40"/>
        <v>D0134</v>
      </c>
      <c r="Q2175">
        <f>IFERROR(VLOOKUP(Table1[[#This Row],[Trim Distributor Code]],Sheet1!$N:$O,2,FALSE),0)</f>
        <v>3400655</v>
      </c>
      <c r="R2175" s="7">
        <f>IFERROR(VLOOKUP(Table1[[#This Row],[Salesflo AppUser Code]],HIE!$A:$B,2,FALSE),0)</f>
        <v>0</v>
      </c>
      <c r="S2175" s="7">
        <f>IFERROR(VLOOKUP(Table1[[#This Row],[Salesflo AppUser Code]],HIE!$A:$B,2,FALSE),0)</f>
        <v>0</v>
      </c>
      <c r="T2175" t="s">
        <v>2772</v>
      </c>
      <c r="U2175" s="7" t="s">
        <v>2907</v>
      </c>
      <c r="V2175" s="7" t="s">
        <v>1423</v>
      </c>
      <c r="W2175" s="7" t="s">
        <v>1679</v>
      </c>
      <c r="X2175" s="7" t="str">
        <f>IFERROR(VLOOKUP( Table1[[#This Row],[Trim Distributor Code]],Sheet1!$A:$J,10,FALSE),0)</f>
        <v>Active</v>
      </c>
    </row>
    <row r="2176" spans="1:24" hidden="1" x14ac:dyDescent="0.3">
      <c r="A2176" t="s">
        <v>5071</v>
      </c>
      <c r="B2176">
        <v>9000004081</v>
      </c>
      <c r="C2176" t="s">
        <v>4985</v>
      </c>
      <c r="D2176" s="8"/>
      <c r="E2176" t="s">
        <v>2785</v>
      </c>
      <c r="F2176" t="s">
        <v>5067</v>
      </c>
      <c r="G2176" t="s">
        <v>2581</v>
      </c>
      <c r="H2176" t="s">
        <v>2616</v>
      </c>
      <c r="I2176" t="s">
        <v>5004</v>
      </c>
      <c r="J2176" t="s">
        <v>16</v>
      </c>
      <c r="K2176">
        <v>1</v>
      </c>
      <c r="L2176" s="2" t="s">
        <v>1412</v>
      </c>
      <c r="M2176" s="2">
        <f ca="1">Table1[[#This Row],[Cases]]*Table1[[#This Row],[Pack Size]]</f>
        <v>0</v>
      </c>
      <c r="N2176" s="1">
        <f ca="1">Table1[[#This Row],[Cases]]*Table1[[#This Row],[Pack Size]]</f>
        <v>288</v>
      </c>
      <c r="O2176" s="1">
        <f>IFERROR(VLOOKUP(Table1[[#This Row],[SKU Code]],'SKU Size'!$G:$H,2,FALSE),0)*Table1[[#This Row],[Cases]]</f>
        <v>4853.4292677265948</v>
      </c>
      <c r="P2176" t="str">
        <f t="shared" si="40"/>
        <v>D0134</v>
      </c>
      <c r="Q2176">
        <f>IFERROR(VLOOKUP(Table1[[#This Row],[Trim Distributor Code]],Sheet1!$N:$O,2,FALSE),0)</f>
        <v>3400655</v>
      </c>
      <c r="R2176" s="7">
        <f>IFERROR(VLOOKUP(Table1[[#This Row],[Salesflo AppUser Code]],HIE!$A:$B,2,FALSE),0)</f>
        <v>0</v>
      </c>
      <c r="S2176" s="7">
        <f>IFERROR(VLOOKUP(Table1[[#This Row],[Salesflo AppUser Code]],HIE!$A:$B,2,FALSE),0)</f>
        <v>0</v>
      </c>
      <c r="T2176" t="s">
        <v>2772</v>
      </c>
      <c r="U2176" s="7" t="s">
        <v>2907</v>
      </c>
      <c r="V2176" s="7" t="s">
        <v>2616</v>
      </c>
      <c r="W2176" s="7" t="s">
        <v>2617</v>
      </c>
      <c r="X2176" s="7" t="str">
        <f>IFERROR(VLOOKUP( Table1[[#This Row],[Trim Distributor Code]],Sheet1!$A:$J,10,FALSE),0)</f>
        <v>Active</v>
      </c>
    </row>
    <row r="2177" spans="1:24" hidden="1" x14ac:dyDescent="0.3">
      <c r="A2177" t="s">
        <v>5071</v>
      </c>
      <c r="B2177">
        <v>9000004081</v>
      </c>
      <c r="C2177" t="s">
        <v>4985</v>
      </c>
      <c r="D2177" s="8"/>
      <c r="E2177" t="s">
        <v>2785</v>
      </c>
      <c r="F2177" t="s">
        <v>5067</v>
      </c>
      <c r="G2177" t="s">
        <v>2581</v>
      </c>
      <c r="H2177" t="s">
        <v>2582</v>
      </c>
      <c r="I2177" t="s">
        <v>5005</v>
      </c>
      <c r="J2177" t="s">
        <v>15</v>
      </c>
      <c r="K2177">
        <v>1</v>
      </c>
      <c r="L2177" s="2" t="s">
        <v>1412</v>
      </c>
      <c r="M2177" s="2">
        <f ca="1">Table1[[#This Row],[Cases]]*Table1[[#This Row],[Pack Size]]</f>
        <v>0</v>
      </c>
      <c r="N2177" s="1">
        <f ca="1">Table1[[#This Row],[Cases]]*Table1[[#This Row],[Pack Size]]</f>
        <v>144</v>
      </c>
      <c r="O2177" s="1">
        <f>IFERROR(VLOOKUP(Table1[[#This Row],[SKU Code]],'SKU Size'!$G:$H,2,FALSE),0)*Table1[[#This Row],[Cases]]</f>
        <v>5525.4887765477251</v>
      </c>
      <c r="P2177" t="str">
        <f t="shared" si="40"/>
        <v>D0134</v>
      </c>
      <c r="Q2177">
        <f>IFERROR(VLOOKUP(Table1[[#This Row],[Trim Distributor Code]],Sheet1!$N:$O,2,FALSE),0)</f>
        <v>3400655</v>
      </c>
      <c r="R2177" s="7">
        <f>IFERROR(VLOOKUP(Table1[[#This Row],[Salesflo AppUser Code]],HIE!$A:$B,2,FALSE),0)</f>
        <v>0</v>
      </c>
      <c r="S2177" s="7">
        <f>IFERROR(VLOOKUP(Table1[[#This Row],[Salesflo AppUser Code]],HIE!$A:$B,2,FALSE),0)</f>
        <v>0</v>
      </c>
      <c r="T2177" t="s">
        <v>2772</v>
      </c>
      <c r="U2177" s="7" t="s">
        <v>2907</v>
      </c>
      <c r="V2177" s="7" t="s">
        <v>2582</v>
      </c>
      <c r="W2177" s="7" t="s">
        <v>2590</v>
      </c>
      <c r="X2177" s="7" t="str">
        <f>IFERROR(VLOOKUP( Table1[[#This Row],[Trim Distributor Code]],Sheet1!$A:$J,10,FALSE),0)</f>
        <v>Active</v>
      </c>
    </row>
    <row r="2178" spans="1:24" hidden="1" x14ac:dyDescent="0.3">
      <c r="A2178" t="s">
        <v>5071</v>
      </c>
      <c r="B2178">
        <v>9000003540</v>
      </c>
      <c r="C2178" t="s">
        <v>4987</v>
      </c>
      <c r="D2178" s="8"/>
      <c r="E2178" t="s">
        <v>2785</v>
      </c>
      <c r="F2178" t="s">
        <v>5067</v>
      </c>
      <c r="G2178" t="s">
        <v>4521</v>
      </c>
      <c r="H2178" t="s">
        <v>4106</v>
      </c>
      <c r="I2178" t="s">
        <v>4538</v>
      </c>
      <c r="J2178" t="s">
        <v>11</v>
      </c>
      <c r="K2178">
        <v>100</v>
      </c>
      <c r="L2178" s="2" t="s">
        <v>1412</v>
      </c>
      <c r="M2178" s="2">
        <f ca="1">Table1[[#This Row],[Cases]]*Table1[[#This Row],[Pack Size]]</f>
        <v>0</v>
      </c>
      <c r="N2178" s="1">
        <f ca="1">Table1[[#This Row],[Cases]]*Table1[[#This Row],[Pack Size]]</f>
        <v>35200</v>
      </c>
      <c r="O2178" s="1">
        <f>IFERROR(VLOOKUP(Table1[[#This Row],[SKU Code]],'SKU Size'!$G:$H,2,FALSE),0)*Table1[[#This Row],[Cases]]</f>
        <v>876474.82321539079</v>
      </c>
      <c r="P2178" t="str">
        <f t="shared" si="40"/>
        <v>D0134</v>
      </c>
      <c r="Q2178">
        <f>IFERROR(VLOOKUP(Table1[[#This Row],[Trim Distributor Code]],Sheet1!$N:$O,2,FALSE),0)</f>
        <v>3400655</v>
      </c>
      <c r="R2178" s="7">
        <f>IFERROR(VLOOKUP(Table1[[#This Row],[Salesflo AppUser Code]],HIE!$A:$B,2,FALSE),0)</f>
        <v>0</v>
      </c>
      <c r="S2178" s="7">
        <f>IFERROR(VLOOKUP(Table1[[#This Row],[Salesflo AppUser Code]],HIE!$A:$B,2,FALSE),0)</f>
        <v>0</v>
      </c>
      <c r="T2178" t="s">
        <v>2772</v>
      </c>
      <c r="U2178" s="7" t="s">
        <v>2907</v>
      </c>
      <c r="V2178" s="7" t="s">
        <v>1444</v>
      </c>
      <c r="W2178" s="7" t="s">
        <v>1688</v>
      </c>
      <c r="X2178" s="7" t="str">
        <f>IFERROR(VLOOKUP( Table1[[#This Row],[Trim Distributor Code]],Sheet1!$A:$J,10,FALSE),0)</f>
        <v>Active</v>
      </c>
    </row>
    <row r="2179" spans="1:24" hidden="1" x14ac:dyDescent="0.3">
      <c r="A2179" t="s">
        <v>5071</v>
      </c>
      <c r="B2179">
        <v>9000003540</v>
      </c>
      <c r="C2179" t="s">
        <v>4987</v>
      </c>
      <c r="D2179" s="8"/>
      <c r="E2179" t="s">
        <v>2785</v>
      </c>
      <c r="F2179" t="s">
        <v>5067</v>
      </c>
      <c r="G2179" t="s">
        <v>4108</v>
      </c>
      <c r="H2179" t="s">
        <v>4109</v>
      </c>
      <c r="I2179" t="s">
        <v>4566</v>
      </c>
      <c r="J2179" t="s">
        <v>13</v>
      </c>
      <c r="K2179" s="1">
        <v>1</v>
      </c>
      <c r="L2179" s="1" t="s">
        <v>1412</v>
      </c>
      <c r="M2179" s="2">
        <f ca="1">Table1[[#This Row],[Cases]]*Table1[[#This Row],[Pack Size]]</f>
        <v>0</v>
      </c>
      <c r="N2179" s="1">
        <f ca="1">Table1[[#This Row],[Cases]]*Table1[[#This Row],[Pack Size]]</f>
        <v>100</v>
      </c>
      <c r="O2179" s="1">
        <f>IFERROR(VLOOKUP(Table1[[#This Row],[SKU Code]],'SKU Size'!$G:$H,2,FALSE),0)*Table1[[#This Row],[Cases]]</f>
        <v>10568.674059304707</v>
      </c>
      <c r="P2179" t="str">
        <f t="shared" si="40"/>
        <v>D0134</v>
      </c>
      <c r="Q2179">
        <f>IFERROR(VLOOKUP(Table1[[#This Row],[Trim Distributor Code]],Sheet1!$N:$O,2,FALSE),0)</f>
        <v>3400655</v>
      </c>
      <c r="R2179" s="7">
        <f>IFERROR(VLOOKUP(Table1[[#This Row],[Salesflo AppUser Code]],HIE!$A:$B,2,FALSE),0)</f>
        <v>0</v>
      </c>
      <c r="S2179" s="7">
        <f>IFERROR(VLOOKUP(Table1[[#This Row],[Salesflo AppUser Code]],HIE!$A:$B,2,FALSE),0)</f>
        <v>0</v>
      </c>
      <c r="T2179" t="s">
        <v>2772</v>
      </c>
      <c r="U2179" s="7" t="s">
        <v>2907</v>
      </c>
      <c r="V2179" s="7" t="s">
        <v>1423</v>
      </c>
      <c r="W2179" s="7" t="s">
        <v>1659</v>
      </c>
      <c r="X2179" s="7" t="str">
        <f>IFERROR(VLOOKUP( Table1[[#This Row],[Trim Distributor Code]],Sheet1!$A:$J,10,FALSE),0)</f>
        <v>Active</v>
      </c>
    </row>
    <row r="2180" spans="1:24" hidden="1" x14ac:dyDescent="0.3">
      <c r="A2180" t="s">
        <v>5071</v>
      </c>
      <c r="B2180">
        <v>9000003540</v>
      </c>
      <c r="C2180" t="s">
        <v>4987</v>
      </c>
      <c r="D2180" s="8"/>
      <c r="E2180" t="s">
        <v>2785</v>
      </c>
      <c r="F2180" t="s">
        <v>5067</v>
      </c>
      <c r="G2180" t="s">
        <v>4110</v>
      </c>
      <c r="H2180" t="s">
        <v>4109</v>
      </c>
      <c r="I2180" t="s">
        <v>4539</v>
      </c>
      <c r="J2180" t="s">
        <v>1682</v>
      </c>
      <c r="K2180" s="1">
        <v>2</v>
      </c>
      <c r="L2180" s="1" t="s">
        <v>1412</v>
      </c>
      <c r="M2180" s="2">
        <f ca="1">Table1[[#This Row],[Cases]]*Table1[[#This Row],[Pack Size]]</f>
        <v>0</v>
      </c>
      <c r="N2180" s="1">
        <f ca="1">Table1[[#This Row],[Cases]]*Table1[[#This Row],[Pack Size]]</f>
        <v>200</v>
      </c>
      <c r="O2180" s="1">
        <f>IFERROR(VLOOKUP(Table1[[#This Row],[SKU Code]],'SKU Size'!$G:$H,2,FALSE),0)*Table1[[#This Row],[Cases]]</f>
        <v>15094.269471032741</v>
      </c>
      <c r="P2180" t="str">
        <f t="shared" si="40"/>
        <v>D0134</v>
      </c>
      <c r="Q2180">
        <f>IFERROR(VLOOKUP(Table1[[#This Row],[Trim Distributor Code]],Sheet1!$N:$O,2,FALSE),0)</f>
        <v>3400655</v>
      </c>
      <c r="R2180" s="7">
        <f>IFERROR(VLOOKUP(Table1[[#This Row],[Salesflo AppUser Code]],HIE!$A:$B,2,FALSE),0)</f>
        <v>0</v>
      </c>
      <c r="S2180" s="7">
        <f>IFERROR(VLOOKUP(Table1[[#This Row],[Salesflo AppUser Code]],HIE!$A:$B,2,FALSE),0)</f>
        <v>0</v>
      </c>
      <c r="T2180" t="s">
        <v>2772</v>
      </c>
      <c r="U2180" s="7" t="s">
        <v>2907</v>
      </c>
      <c r="V2180" s="7" t="s">
        <v>1423</v>
      </c>
      <c r="W2180" s="7" t="s">
        <v>1679</v>
      </c>
      <c r="X2180" s="7" t="str">
        <f>IFERROR(VLOOKUP( Table1[[#This Row],[Trim Distributor Code]],Sheet1!$A:$J,10,FALSE),0)</f>
        <v>Active</v>
      </c>
    </row>
    <row r="2181" spans="1:24" hidden="1" x14ac:dyDescent="0.3">
      <c r="A2181" t="s">
        <v>5071</v>
      </c>
      <c r="B2181">
        <v>9000003540</v>
      </c>
      <c r="C2181" t="s">
        <v>4987</v>
      </c>
      <c r="D2181" s="8"/>
      <c r="E2181" t="s">
        <v>2785</v>
      </c>
      <c r="F2181" t="s">
        <v>5067</v>
      </c>
      <c r="G2181" t="s">
        <v>2581</v>
      </c>
      <c r="H2181" t="s">
        <v>2616</v>
      </c>
      <c r="I2181" t="s">
        <v>5004</v>
      </c>
      <c r="J2181" t="s">
        <v>16</v>
      </c>
      <c r="K2181">
        <v>1</v>
      </c>
      <c r="L2181" s="2" t="s">
        <v>1412</v>
      </c>
      <c r="M2181" s="2">
        <f ca="1">Table1[[#This Row],[Cases]]*Table1[[#This Row],[Pack Size]]</f>
        <v>0</v>
      </c>
      <c r="N2181" s="1">
        <f ca="1">Table1[[#This Row],[Cases]]*Table1[[#This Row],[Pack Size]]</f>
        <v>288</v>
      </c>
      <c r="O2181" s="1">
        <f>IFERROR(VLOOKUP(Table1[[#This Row],[SKU Code]],'SKU Size'!$G:$H,2,FALSE),0)*Table1[[#This Row],[Cases]]</f>
        <v>4853.4292677265948</v>
      </c>
      <c r="P2181" t="str">
        <f t="shared" si="40"/>
        <v>D0134</v>
      </c>
      <c r="Q2181">
        <f>IFERROR(VLOOKUP(Table1[[#This Row],[Trim Distributor Code]],Sheet1!$N:$O,2,FALSE),0)</f>
        <v>3400655</v>
      </c>
      <c r="R2181" s="7">
        <f>IFERROR(VLOOKUP(Table1[[#This Row],[Salesflo AppUser Code]],HIE!$A:$B,2,FALSE),0)</f>
        <v>0</v>
      </c>
      <c r="S2181" s="7">
        <f>IFERROR(VLOOKUP(Table1[[#This Row],[Salesflo AppUser Code]],HIE!$A:$B,2,FALSE),0)</f>
        <v>0</v>
      </c>
      <c r="T2181" t="s">
        <v>2772</v>
      </c>
      <c r="U2181" s="7" t="s">
        <v>2907</v>
      </c>
      <c r="V2181" s="7" t="s">
        <v>2616</v>
      </c>
      <c r="W2181" s="7" t="s">
        <v>2617</v>
      </c>
      <c r="X2181" s="7" t="str">
        <f>IFERROR(VLOOKUP( Table1[[#This Row],[Trim Distributor Code]],Sheet1!$A:$J,10,FALSE),0)</f>
        <v>Active</v>
      </c>
    </row>
    <row r="2182" spans="1:24" hidden="1" x14ac:dyDescent="0.3">
      <c r="A2182" t="s">
        <v>5071</v>
      </c>
      <c r="B2182">
        <v>9000003540</v>
      </c>
      <c r="C2182" t="s">
        <v>4987</v>
      </c>
      <c r="D2182" s="8"/>
      <c r="E2182" t="s">
        <v>2785</v>
      </c>
      <c r="F2182" t="s">
        <v>5067</v>
      </c>
      <c r="G2182" t="s">
        <v>2581</v>
      </c>
      <c r="H2182" t="s">
        <v>2582</v>
      </c>
      <c r="I2182" t="s">
        <v>5005</v>
      </c>
      <c r="J2182" t="s">
        <v>15</v>
      </c>
      <c r="K2182">
        <v>1</v>
      </c>
      <c r="L2182" s="2" t="s">
        <v>1412</v>
      </c>
      <c r="M2182" s="2">
        <f ca="1">Table1[[#This Row],[Cases]]*Table1[[#This Row],[Pack Size]]</f>
        <v>0</v>
      </c>
      <c r="N2182" s="1">
        <f ca="1">Table1[[#This Row],[Cases]]*Table1[[#This Row],[Pack Size]]</f>
        <v>144</v>
      </c>
      <c r="O2182" s="1">
        <f>IFERROR(VLOOKUP(Table1[[#This Row],[SKU Code]],'SKU Size'!$G:$H,2,FALSE),0)*Table1[[#This Row],[Cases]]</f>
        <v>5525.4887765477251</v>
      </c>
      <c r="P2182" t="str">
        <f t="shared" si="40"/>
        <v>D0134</v>
      </c>
      <c r="Q2182">
        <f>IFERROR(VLOOKUP(Table1[[#This Row],[Trim Distributor Code]],Sheet1!$N:$O,2,FALSE),0)</f>
        <v>3400655</v>
      </c>
      <c r="R2182" s="7">
        <f>IFERROR(VLOOKUP(Table1[[#This Row],[Salesflo AppUser Code]],HIE!$A:$B,2,FALSE),0)</f>
        <v>0</v>
      </c>
      <c r="S2182" s="7">
        <f>IFERROR(VLOOKUP(Table1[[#This Row],[Salesflo AppUser Code]],HIE!$A:$B,2,FALSE),0)</f>
        <v>0</v>
      </c>
      <c r="T2182" t="s">
        <v>2772</v>
      </c>
      <c r="U2182" s="7" t="s">
        <v>2907</v>
      </c>
      <c r="V2182" s="7" t="s">
        <v>2582</v>
      </c>
      <c r="W2182" s="7" t="s">
        <v>2590</v>
      </c>
      <c r="X2182" s="7" t="str">
        <f>IFERROR(VLOOKUP( Table1[[#This Row],[Trim Distributor Code]],Sheet1!$A:$J,10,FALSE),0)</f>
        <v>Active</v>
      </c>
    </row>
    <row r="2183" spans="1:24" hidden="1" x14ac:dyDescent="0.3">
      <c r="A2183" t="s">
        <v>5071</v>
      </c>
      <c r="B2183">
        <v>9000003540</v>
      </c>
      <c r="C2183" t="s">
        <v>4987</v>
      </c>
      <c r="D2183" s="8"/>
      <c r="E2183" t="s">
        <v>2785</v>
      </c>
      <c r="F2183" t="s">
        <v>5067</v>
      </c>
      <c r="G2183" t="s">
        <v>2542</v>
      </c>
      <c r="H2183" t="s">
        <v>4390</v>
      </c>
      <c r="I2183" t="s">
        <v>4843</v>
      </c>
      <c r="J2183" t="s">
        <v>2543</v>
      </c>
      <c r="K2183">
        <v>5</v>
      </c>
      <c r="L2183" s="2" t="s">
        <v>1412</v>
      </c>
      <c r="M2183" s="2">
        <f ca="1">Table1[[#This Row],[Cases]]*Table1[[#This Row],[Pack Size]]</f>
        <v>0</v>
      </c>
      <c r="N2183" s="1">
        <f ca="1">Table1[[#This Row],[Cases]]*Table1[[#This Row],[Pack Size]]</f>
        <v>2400</v>
      </c>
      <c r="O2183" s="1">
        <f>IFERROR(VLOOKUP(Table1[[#This Row],[SKU Code]],'SKU Size'!$G:$H,2,FALSE),0)*Table1[[#This Row],[Cases]]</f>
        <v>24964.926738875882</v>
      </c>
      <c r="P2183" t="str">
        <f t="shared" si="40"/>
        <v>D0134</v>
      </c>
      <c r="Q2183">
        <f>IFERROR(VLOOKUP(Table1[[#This Row],[Trim Distributor Code]],Sheet1!$N:$O,2,FALSE),0)</f>
        <v>3400655</v>
      </c>
      <c r="R2183" s="7">
        <f>IFERROR(VLOOKUP(Table1[[#This Row],[Salesflo AppUser Code]],HIE!$A:$B,2,FALSE),0)</f>
        <v>0</v>
      </c>
      <c r="S2183" s="7">
        <f>IFERROR(VLOOKUP(Table1[[#This Row],[Salesflo AppUser Code]],HIE!$A:$B,2,FALSE),0)</f>
        <v>0</v>
      </c>
      <c r="T2183" t="s">
        <v>2772</v>
      </c>
      <c r="U2183" s="7" t="s">
        <v>2907</v>
      </c>
      <c r="V2183" s="7" t="s">
        <v>2268</v>
      </c>
      <c r="W2183" s="7" t="s">
        <v>2542</v>
      </c>
      <c r="X2183" s="7" t="str">
        <f>IFERROR(VLOOKUP( Table1[[#This Row],[Trim Distributor Code]],Sheet1!$A:$J,10,FALSE),0)</f>
        <v>Active</v>
      </c>
    </row>
    <row r="2184" spans="1:24" hidden="1" x14ac:dyDescent="0.3">
      <c r="A2184" t="s">
        <v>5071</v>
      </c>
      <c r="B2184" t="s">
        <v>5061</v>
      </c>
      <c r="C2184" t="s">
        <v>2862</v>
      </c>
      <c r="D2184" s="8"/>
      <c r="E2184" t="s">
        <v>5068</v>
      </c>
      <c r="F2184" t="s">
        <v>3478</v>
      </c>
      <c r="G2184" t="s">
        <v>4521</v>
      </c>
      <c r="H2184" t="s">
        <v>4106</v>
      </c>
      <c r="I2184" t="s">
        <v>4538</v>
      </c>
      <c r="J2184" t="s">
        <v>11</v>
      </c>
      <c r="K2184">
        <v>450</v>
      </c>
      <c r="L2184" s="2" t="s">
        <v>1412</v>
      </c>
      <c r="M2184" s="2">
        <f ca="1">Table1[[#This Row],[Cases]]*Table1[[#This Row],[Pack Size]]</f>
        <v>0</v>
      </c>
      <c r="N2184" s="1">
        <f ca="1">Table1[[#This Row],[Cases]]*Table1[[#This Row],[Pack Size]]</f>
        <v>158400</v>
      </c>
      <c r="O2184" s="1">
        <f>IFERROR(VLOOKUP(Table1[[#This Row],[SKU Code]],'SKU Size'!$G:$H,2,FALSE),0)*Table1[[#This Row],[Cases]]</f>
        <v>3944136.7044692589</v>
      </c>
      <c r="P2184" t="str">
        <f t="shared" si="40"/>
        <v>D0514</v>
      </c>
      <c r="Q2184">
        <f>IFERROR(VLOOKUP(Table1[[#This Row],[Trim Distributor Code]],Sheet1!$N:$O,2,FALSE),0)</f>
        <v>0</v>
      </c>
      <c r="R2184" s="7">
        <f>IFERROR(VLOOKUP(Table1[[#This Row],[Salesflo AppUser Code]],HIE!$A:$B,2,FALSE),0)</f>
        <v>0</v>
      </c>
      <c r="S2184" s="7">
        <f>IFERROR(VLOOKUP(Table1[[#This Row],[Salesflo AppUser Code]],HIE!$A:$B,2,FALSE),0)</f>
        <v>0</v>
      </c>
      <c r="T2184" t="s">
        <v>2772</v>
      </c>
      <c r="U2184" s="7" t="s">
        <v>2907</v>
      </c>
      <c r="V2184" s="7" t="s">
        <v>1444</v>
      </c>
      <c r="W2184" s="7" t="s">
        <v>1688</v>
      </c>
      <c r="X2184" s="7">
        <f>IFERROR(VLOOKUP( Table1[[#This Row],[Trim Distributor Code]],Sheet1!$A:$J,10,FALSE),0)</f>
        <v>0</v>
      </c>
    </row>
    <row r="2185" spans="1:24" hidden="1" x14ac:dyDescent="0.3">
      <c r="A2185" t="s">
        <v>5071</v>
      </c>
      <c r="B2185" t="s">
        <v>5061</v>
      </c>
      <c r="C2185" t="s">
        <v>2862</v>
      </c>
      <c r="D2185" s="8"/>
      <c r="E2185" t="s">
        <v>5068</v>
      </c>
      <c r="F2185" t="s">
        <v>3478</v>
      </c>
      <c r="G2185" t="s">
        <v>4108</v>
      </c>
      <c r="H2185" t="s">
        <v>4109</v>
      </c>
      <c r="I2185" t="s">
        <v>4566</v>
      </c>
      <c r="J2185" t="s">
        <v>13</v>
      </c>
      <c r="K2185" s="1">
        <v>11</v>
      </c>
      <c r="L2185" s="1" t="s">
        <v>1412</v>
      </c>
      <c r="M2185" s="2">
        <f ca="1">Table1[[#This Row],[Cases]]*Table1[[#This Row],[Pack Size]]</f>
        <v>0</v>
      </c>
      <c r="N2185" s="1">
        <f ca="1">Table1[[#This Row],[Cases]]*Table1[[#This Row],[Pack Size]]</f>
        <v>1100</v>
      </c>
      <c r="O2185" s="1">
        <f>IFERROR(VLOOKUP(Table1[[#This Row],[SKU Code]],'SKU Size'!$G:$H,2,FALSE),0)*Table1[[#This Row],[Cases]]</f>
        <v>116255.41465235178</v>
      </c>
      <c r="P2185" t="str">
        <f t="shared" si="40"/>
        <v>D0514</v>
      </c>
      <c r="Q2185">
        <f>IFERROR(VLOOKUP(Table1[[#This Row],[Trim Distributor Code]],Sheet1!$N:$O,2,FALSE),0)</f>
        <v>0</v>
      </c>
      <c r="R2185" s="7">
        <f>IFERROR(VLOOKUP(Table1[[#This Row],[Salesflo AppUser Code]],HIE!$A:$B,2,FALSE),0)</f>
        <v>0</v>
      </c>
      <c r="S2185" s="7">
        <f>IFERROR(VLOOKUP(Table1[[#This Row],[Salesflo AppUser Code]],HIE!$A:$B,2,FALSE),0)</f>
        <v>0</v>
      </c>
      <c r="T2185" t="s">
        <v>2772</v>
      </c>
      <c r="U2185" s="7" t="s">
        <v>2907</v>
      </c>
      <c r="V2185" s="7" t="s">
        <v>1423</v>
      </c>
      <c r="W2185" s="7" t="s">
        <v>1659</v>
      </c>
      <c r="X2185" s="7">
        <f>IFERROR(VLOOKUP( Table1[[#This Row],[Trim Distributor Code]],Sheet1!$A:$J,10,FALSE),0)</f>
        <v>0</v>
      </c>
    </row>
    <row r="2186" spans="1:24" hidden="1" x14ac:dyDescent="0.3">
      <c r="A2186" t="s">
        <v>5071</v>
      </c>
      <c r="B2186" t="s">
        <v>5061</v>
      </c>
      <c r="C2186" t="s">
        <v>2862</v>
      </c>
      <c r="D2186" s="8"/>
      <c r="E2186" t="s">
        <v>5068</v>
      </c>
      <c r="F2186" t="s">
        <v>3478</v>
      </c>
      <c r="G2186" t="s">
        <v>4111</v>
      </c>
      <c r="H2186" t="s">
        <v>4109</v>
      </c>
      <c r="I2186" t="s">
        <v>4638</v>
      </c>
      <c r="J2186" t="s">
        <v>1440</v>
      </c>
      <c r="K2186">
        <v>11</v>
      </c>
      <c r="L2186" s="2" t="s">
        <v>1412</v>
      </c>
      <c r="M2186" s="2">
        <f ca="1">Table1[[#This Row],[Cases]]*Table1[[#This Row],[Pack Size]]</f>
        <v>0</v>
      </c>
      <c r="N2186" s="1">
        <f ca="1">Table1[[#This Row],[Cases]]*Table1[[#This Row],[Pack Size]]</f>
        <v>1100</v>
      </c>
      <c r="O2186" s="1">
        <f>IFERROR(VLOOKUP(Table1[[#This Row],[SKU Code]],'SKU Size'!$G:$H,2,FALSE),0)*Table1[[#This Row],[Cases]]</f>
        <v>111700.02891901803</v>
      </c>
      <c r="P2186" t="str">
        <f t="shared" ref="P2186:P2244" si="41">TRIM(E2186)</f>
        <v>D0514</v>
      </c>
      <c r="Q2186">
        <f>IFERROR(VLOOKUP(Table1[[#This Row],[Trim Distributor Code]],Sheet1!$N:$O,2,FALSE),0)</f>
        <v>0</v>
      </c>
      <c r="R2186" s="7">
        <f>IFERROR(VLOOKUP(Table1[[#This Row],[Salesflo AppUser Code]],HIE!$A:$B,2,FALSE),0)</f>
        <v>0</v>
      </c>
      <c r="S2186" s="7">
        <f>IFERROR(VLOOKUP(Table1[[#This Row],[Salesflo AppUser Code]],HIE!$A:$B,2,FALSE),0)</f>
        <v>0</v>
      </c>
      <c r="T2186" t="s">
        <v>2772</v>
      </c>
      <c r="U2186" s="7" t="s">
        <v>2907</v>
      </c>
      <c r="V2186" s="7" t="s">
        <v>1423</v>
      </c>
      <c r="W2186" s="7" t="s">
        <v>1431</v>
      </c>
      <c r="X2186" s="7">
        <f>IFERROR(VLOOKUP( Table1[[#This Row],[Trim Distributor Code]],Sheet1!$A:$J,10,FALSE),0)</f>
        <v>0</v>
      </c>
    </row>
    <row r="2187" spans="1:24" hidden="1" x14ac:dyDescent="0.3">
      <c r="A2187" t="s">
        <v>5071</v>
      </c>
      <c r="B2187" t="s">
        <v>5061</v>
      </c>
      <c r="C2187" t="s">
        <v>2862</v>
      </c>
      <c r="D2187" s="8"/>
      <c r="E2187" t="s">
        <v>5068</v>
      </c>
      <c r="F2187" t="s">
        <v>3478</v>
      </c>
      <c r="G2187" t="s">
        <v>4521</v>
      </c>
      <c r="H2187" t="s">
        <v>4113</v>
      </c>
      <c r="I2187" t="s">
        <v>4540</v>
      </c>
      <c r="J2187" t="s">
        <v>14</v>
      </c>
      <c r="K2187" s="1">
        <v>20</v>
      </c>
      <c r="L2187" s="1" t="s">
        <v>1412</v>
      </c>
      <c r="M2187" s="2">
        <f ca="1">Table1[[#This Row],[Cases]]*Table1[[#This Row],[Pack Size]]</f>
        <v>0</v>
      </c>
      <c r="N2187" s="1">
        <f ca="1">Table1[[#This Row],[Cases]]*Table1[[#This Row],[Pack Size]]</f>
        <v>480</v>
      </c>
      <c r="O2187" s="1">
        <f>IFERROR(VLOOKUP(Table1[[#This Row],[SKU Code]],'SKU Size'!$G:$H,2,FALSE),0)*Table1[[#This Row],[Cases]]</f>
        <v>71829.4653050122</v>
      </c>
      <c r="P2187" t="str">
        <f t="shared" si="41"/>
        <v>D0514</v>
      </c>
      <c r="Q2187">
        <f>IFERROR(VLOOKUP(Table1[[#This Row],[Trim Distributor Code]],Sheet1!$N:$O,2,FALSE),0)</f>
        <v>0</v>
      </c>
      <c r="R2187" s="7">
        <f>IFERROR(VLOOKUP(Table1[[#This Row],[Salesflo AppUser Code]],HIE!$A:$B,2,FALSE),0)</f>
        <v>0</v>
      </c>
      <c r="S2187" s="7">
        <f>IFERROR(VLOOKUP(Table1[[#This Row],[Salesflo AppUser Code]],HIE!$A:$B,2,FALSE),0)</f>
        <v>0</v>
      </c>
      <c r="T2187" t="s">
        <v>2772</v>
      </c>
      <c r="U2187" s="7" t="s">
        <v>2907</v>
      </c>
      <c r="V2187" s="7" t="s">
        <v>1632</v>
      </c>
      <c r="W2187" s="7" t="s">
        <v>1688</v>
      </c>
      <c r="X2187" s="7">
        <f>IFERROR(VLOOKUP( Table1[[#This Row],[Trim Distributor Code]],Sheet1!$A:$J,10,FALSE),0)</f>
        <v>0</v>
      </c>
    </row>
    <row r="2188" spans="1:24" hidden="1" x14ac:dyDescent="0.3">
      <c r="A2188" t="s">
        <v>5071</v>
      </c>
      <c r="B2188" t="s">
        <v>5061</v>
      </c>
      <c r="C2188" t="s">
        <v>2862</v>
      </c>
      <c r="D2188" s="8"/>
      <c r="E2188" t="s">
        <v>5068</v>
      </c>
      <c r="F2188" t="s">
        <v>3478</v>
      </c>
      <c r="G2188" t="s">
        <v>4111</v>
      </c>
      <c r="H2188" t="s">
        <v>4113</v>
      </c>
      <c r="I2188" t="s">
        <v>4541</v>
      </c>
      <c r="J2188" t="s">
        <v>1656</v>
      </c>
      <c r="K2188">
        <v>10</v>
      </c>
      <c r="L2188" s="2" t="s">
        <v>1412</v>
      </c>
      <c r="M2188" s="2">
        <f ca="1">Table1[[#This Row],[Cases]]*Table1[[#This Row],[Pack Size]]</f>
        <v>0</v>
      </c>
      <c r="N2188" s="1">
        <f ca="1">Table1[[#This Row],[Cases]]*Table1[[#This Row],[Pack Size]]</f>
        <v>480</v>
      </c>
      <c r="O2188" s="1">
        <f>IFERROR(VLOOKUP(Table1[[#This Row],[SKU Code]],'SKU Size'!$G:$H,2,FALSE),0)*Table1[[#This Row],[Cases]]</f>
        <v>10039.148759070089</v>
      </c>
      <c r="P2188" t="str">
        <f t="shared" si="41"/>
        <v>D0514</v>
      </c>
      <c r="Q2188">
        <f>IFERROR(VLOOKUP(Table1[[#This Row],[Trim Distributor Code]],Sheet1!$N:$O,2,FALSE),0)</f>
        <v>0</v>
      </c>
      <c r="R2188" s="7">
        <f>IFERROR(VLOOKUP(Table1[[#This Row],[Salesflo AppUser Code]],HIE!$A:$B,2,FALSE),0)</f>
        <v>0</v>
      </c>
      <c r="S2188" s="7">
        <f>IFERROR(VLOOKUP(Table1[[#This Row],[Salesflo AppUser Code]],HIE!$A:$B,2,FALSE),0)</f>
        <v>0</v>
      </c>
      <c r="T2188" t="s">
        <v>2772</v>
      </c>
      <c r="U2188" s="7" t="s">
        <v>2907</v>
      </c>
      <c r="V2188" s="7" t="s">
        <v>1632</v>
      </c>
      <c r="W2188" s="7" t="s">
        <v>1431</v>
      </c>
      <c r="X2188" s="7">
        <f>IFERROR(VLOOKUP( Table1[[#This Row],[Trim Distributor Code]],Sheet1!$A:$J,10,FALSE),0)</f>
        <v>0</v>
      </c>
    </row>
    <row r="2189" spans="1:24" hidden="1" x14ac:dyDescent="0.3">
      <c r="A2189" t="s">
        <v>5071</v>
      </c>
      <c r="B2189" t="s">
        <v>5061</v>
      </c>
      <c r="C2189" t="s">
        <v>2862</v>
      </c>
      <c r="D2189" s="8"/>
      <c r="E2189" t="s">
        <v>5068</v>
      </c>
      <c r="F2189" t="s">
        <v>3478</v>
      </c>
      <c r="G2189" t="s">
        <v>2542</v>
      </c>
      <c r="H2189" t="s">
        <v>4390</v>
      </c>
      <c r="I2189" t="s">
        <v>4843</v>
      </c>
      <c r="J2189" t="s">
        <v>2543</v>
      </c>
      <c r="K2189">
        <v>10</v>
      </c>
      <c r="L2189" s="2" t="s">
        <v>1412</v>
      </c>
      <c r="M2189" s="2">
        <f ca="1">Table1[[#This Row],[Cases]]*Table1[[#This Row],[Pack Size]]</f>
        <v>0</v>
      </c>
      <c r="N2189" s="1">
        <f ca="1">Table1[[#This Row],[Cases]]*Table1[[#This Row],[Pack Size]]</f>
        <v>4800</v>
      </c>
      <c r="O2189" s="1">
        <f>IFERROR(VLOOKUP(Table1[[#This Row],[SKU Code]],'SKU Size'!$G:$H,2,FALSE),0)*Table1[[#This Row],[Cases]]</f>
        <v>49929.853477751763</v>
      </c>
      <c r="P2189" t="str">
        <f t="shared" si="41"/>
        <v>D0514</v>
      </c>
      <c r="Q2189">
        <f>IFERROR(VLOOKUP(Table1[[#This Row],[Trim Distributor Code]],Sheet1!$N:$O,2,FALSE),0)</f>
        <v>0</v>
      </c>
      <c r="R2189" s="7">
        <f>IFERROR(VLOOKUP(Table1[[#This Row],[Salesflo AppUser Code]],HIE!$A:$B,2,FALSE),0)</f>
        <v>0</v>
      </c>
      <c r="S2189" s="7">
        <f>IFERROR(VLOOKUP(Table1[[#This Row],[Salesflo AppUser Code]],HIE!$A:$B,2,FALSE),0)</f>
        <v>0</v>
      </c>
      <c r="T2189" t="s">
        <v>2772</v>
      </c>
      <c r="U2189" s="7" t="s">
        <v>2907</v>
      </c>
      <c r="V2189" s="7" t="s">
        <v>2268</v>
      </c>
      <c r="W2189" s="7" t="s">
        <v>2542</v>
      </c>
      <c r="X2189" s="7">
        <f>IFERROR(VLOOKUP( Table1[[#This Row],[Trim Distributor Code]],Sheet1!$A:$J,10,FALSE),0)</f>
        <v>0</v>
      </c>
    </row>
    <row r="2190" spans="1:24" hidden="1" x14ac:dyDescent="0.3">
      <c r="A2190" t="s">
        <v>5071</v>
      </c>
      <c r="B2190" t="s">
        <v>5061</v>
      </c>
      <c r="C2190" t="s">
        <v>2862</v>
      </c>
      <c r="D2190" s="8"/>
      <c r="E2190" t="s">
        <v>5068</v>
      </c>
      <c r="F2190" t="s">
        <v>3478</v>
      </c>
      <c r="G2190" t="s">
        <v>2581</v>
      </c>
      <c r="H2190" t="s">
        <v>4115</v>
      </c>
      <c r="I2190" t="s">
        <v>4542</v>
      </c>
      <c r="J2190" t="s">
        <v>16</v>
      </c>
      <c r="K2190">
        <v>1</v>
      </c>
      <c r="L2190" s="2" t="s">
        <v>1412</v>
      </c>
      <c r="M2190" s="2">
        <f ca="1">Table1[[#This Row],[Cases]]*Table1[[#This Row],[Pack Size]]</f>
        <v>0</v>
      </c>
      <c r="N2190" s="1">
        <f ca="1">Table1[[#This Row],[Cases]]*Table1[[#This Row],[Pack Size]]</f>
        <v>288</v>
      </c>
      <c r="O2190" s="1">
        <f>IFERROR(VLOOKUP(Table1[[#This Row],[SKU Code]],'SKU Size'!$G:$H,2,FALSE),0)*Table1[[#This Row],[Cases]]</f>
        <v>4853.4292677265948</v>
      </c>
      <c r="P2190" t="str">
        <f t="shared" si="41"/>
        <v>D0514</v>
      </c>
      <c r="Q2190">
        <f>IFERROR(VLOOKUP(Table1[[#This Row],[Trim Distributor Code]],Sheet1!$N:$O,2,FALSE),0)</f>
        <v>0</v>
      </c>
      <c r="R2190" s="7">
        <f>IFERROR(VLOOKUP(Table1[[#This Row],[Salesflo AppUser Code]],HIE!$A:$B,2,FALSE),0)</f>
        <v>0</v>
      </c>
      <c r="S2190" s="7">
        <f>IFERROR(VLOOKUP(Table1[[#This Row],[Salesflo AppUser Code]],HIE!$A:$B,2,FALSE),0)</f>
        <v>0</v>
      </c>
      <c r="T2190" t="s">
        <v>2772</v>
      </c>
      <c r="U2190" s="7" t="s">
        <v>2907</v>
      </c>
      <c r="V2190" s="7" t="s">
        <v>2616</v>
      </c>
      <c r="W2190" s="7" t="s">
        <v>2617</v>
      </c>
      <c r="X2190" s="7">
        <f>IFERROR(VLOOKUP( Table1[[#This Row],[Trim Distributor Code]],Sheet1!$A:$J,10,FALSE),0)</f>
        <v>0</v>
      </c>
    </row>
    <row r="2191" spans="1:24" hidden="1" x14ac:dyDescent="0.3">
      <c r="A2191" t="s">
        <v>5071</v>
      </c>
      <c r="B2191" t="s">
        <v>5061</v>
      </c>
      <c r="C2191" t="s">
        <v>2862</v>
      </c>
      <c r="D2191" s="8"/>
      <c r="E2191" t="s">
        <v>5068</v>
      </c>
      <c r="F2191" t="s">
        <v>3478</v>
      </c>
      <c r="G2191" t="s">
        <v>2581</v>
      </c>
      <c r="H2191" t="s">
        <v>4116</v>
      </c>
      <c r="I2191" t="s">
        <v>4543</v>
      </c>
      <c r="J2191" t="s">
        <v>15</v>
      </c>
      <c r="K2191">
        <v>4</v>
      </c>
      <c r="L2191" s="2" t="s">
        <v>1412</v>
      </c>
      <c r="M2191" s="2">
        <f ca="1">Table1[[#This Row],[Cases]]*Table1[[#This Row],[Pack Size]]</f>
        <v>0</v>
      </c>
      <c r="N2191" s="1">
        <f ca="1">Table1[[#This Row],[Cases]]*Table1[[#This Row],[Pack Size]]</f>
        <v>576</v>
      </c>
      <c r="O2191" s="1">
        <f>IFERROR(VLOOKUP(Table1[[#This Row],[SKU Code]],'SKU Size'!$G:$H,2,FALSE),0)*Table1[[#This Row],[Cases]]</f>
        <v>22101.955106190901</v>
      </c>
      <c r="P2191" t="str">
        <f t="shared" si="41"/>
        <v>D0514</v>
      </c>
      <c r="Q2191">
        <f>IFERROR(VLOOKUP(Table1[[#This Row],[Trim Distributor Code]],Sheet1!$N:$O,2,FALSE),0)</f>
        <v>0</v>
      </c>
      <c r="R2191" s="7">
        <f>IFERROR(VLOOKUP(Table1[[#This Row],[Salesflo AppUser Code]],HIE!$A:$B,2,FALSE),0)</f>
        <v>0</v>
      </c>
      <c r="S2191" s="7">
        <f>IFERROR(VLOOKUP(Table1[[#This Row],[Salesflo AppUser Code]],HIE!$A:$B,2,FALSE),0)</f>
        <v>0</v>
      </c>
      <c r="T2191" t="s">
        <v>2772</v>
      </c>
      <c r="U2191" s="7" t="s">
        <v>2907</v>
      </c>
      <c r="V2191" s="7" t="s">
        <v>2582</v>
      </c>
      <c r="W2191" s="7" t="s">
        <v>2590</v>
      </c>
      <c r="X2191" s="7">
        <f>IFERROR(VLOOKUP( Table1[[#This Row],[Trim Distributor Code]],Sheet1!$A:$J,10,FALSE),0)</f>
        <v>0</v>
      </c>
    </row>
    <row r="2192" spans="1:24" hidden="1" x14ac:dyDescent="0.3">
      <c r="A2192" t="s">
        <v>5071</v>
      </c>
      <c r="B2192" t="s">
        <v>5061</v>
      </c>
      <c r="C2192" t="s">
        <v>2862</v>
      </c>
      <c r="D2192" s="8"/>
      <c r="E2192" t="s">
        <v>5068</v>
      </c>
      <c r="F2192" t="s">
        <v>3478</v>
      </c>
      <c r="G2192" t="s">
        <v>4107</v>
      </c>
      <c r="H2192" t="s">
        <v>4106</v>
      </c>
      <c r="I2192" t="s">
        <v>4747</v>
      </c>
      <c r="J2192" t="s">
        <v>1954</v>
      </c>
      <c r="K2192">
        <v>60</v>
      </c>
      <c r="L2192" s="2" t="s">
        <v>1412</v>
      </c>
      <c r="M2192" s="2">
        <f ca="1">Table1[[#This Row],[Cases]]*Table1[[#This Row],[Pack Size]]</f>
        <v>0</v>
      </c>
      <c r="N2192" s="1">
        <f ca="1">Table1[[#This Row],[Cases]]*Table1[[#This Row],[Pack Size]]</f>
        <v>17280</v>
      </c>
      <c r="O2192" s="1">
        <f>IFERROR(VLOOKUP(Table1[[#This Row],[SKU Code]],'SKU Size'!$G:$H,2,FALSE),0)*Table1[[#This Row],[Cases]]</f>
        <v>492132.00401485222</v>
      </c>
      <c r="P2192" t="str">
        <f t="shared" si="41"/>
        <v>D0514</v>
      </c>
      <c r="Q2192">
        <f>IFERROR(VLOOKUP(Table1[[#This Row],[Trim Distributor Code]],Sheet1!$N:$O,2,FALSE),0)</f>
        <v>0</v>
      </c>
      <c r="R2192" s="7">
        <f>IFERROR(VLOOKUP(Table1[[#This Row],[Salesflo AppUser Code]],HIE!$A:$B,2,FALSE),0)</f>
        <v>0</v>
      </c>
      <c r="S2192" s="7">
        <f>IFERROR(VLOOKUP(Table1[[#This Row],[Salesflo AppUser Code]],HIE!$A:$B,2,FALSE),0)</f>
        <v>0</v>
      </c>
      <c r="T2192" t="s">
        <v>2772</v>
      </c>
      <c r="U2192" s="7" t="s">
        <v>2907</v>
      </c>
      <c r="V2192" s="7" t="s">
        <v>1444</v>
      </c>
      <c r="W2192" s="7" t="s">
        <v>1867</v>
      </c>
      <c r="X2192" s="7">
        <f>IFERROR(VLOOKUP( Table1[[#This Row],[Trim Distributor Code]],Sheet1!$A:$J,10,FALSE),0)</f>
        <v>0</v>
      </c>
    </row>
    <row r="2193" spans="1:24" hidden="1" x14ac:dyDescent="0.3">
      <c r="A2193" t="s">
        <v>5071</v>
      </c>
      <c r="B2193" t="s">
        <v>5061</v>
      </c>
      <c r="C2193" t="s">
        <v>2862</v>
      </c>
      <c r="D2193" s="8"/>
      <c r="E2193" t="s">
        <v>5068</v>
      </c>
      <c r="F2193" t="s">
        <v>3478</v>
      </c>
      <c r="G2193" t="s">
        <v>4112</v>
      </c>
      <c r="H2193" t="s">
        <v>4109</v>
      </c>
      <c r="I2193" t="s">
        <v>4749</v>
      </c>
      <c r="J2193" t="s">
        <v>1877</v>
      </c>
      <c r="K2193">
        <v>5</v>
      </c>
      <c r="L2193" s="2" t="s">
        <v>1412</v>
      </c>
      <c r="M2193" s="2">
        <f ca="1">Table1[[#This Row],[Cases]]*Table1[[#This Row],[Pack Size]]</f>
        <v>0</v>
      </c>
      <c r="N2193" s="1">
        <f ca="1">Table1[[#This Row],[Cases]]*Table1[[#This Row],[Pack Size]]</f>
        <v>500</v>
      </c>
      <c r="O2193" s="1">
        <f>IFERROR(VLOOKUP(Table1[[#This Row],[SKU Code]],'SKU Size'!$G:$H,2,FALSE),0)*Table1[[#This Row],[Cases]]</f>
        <v>61882.723641865756</v>
      </c>
      <c r="P2193" t="str">
        <f t="shared" si="41"/>
        <v>D0514</v>
      </c>
      <c r="Q2193">
        <f>IFERROR(VLOOKUP(Table1[[#This Row],[Trim Distributor Code]],Sheet1!$N:$O,2,FALSE),0)</f>
        <v>0</v>
      </c>
      <c r="R2193" s="7">
        <f>IFERROR(VLOOKUP(Table1[[#This Row],[Salesflo AppUser Code]],HIE!$A:$B,2,FALSE),0)</f>
        <v>0</v>
      </c>
      <c r="S2193" s="7">
        <f>IFERROR(VLOOKUP(Table1[[#This Row],[Salesflo AppUser Code]],HIE!$A:$B,2,FALSE),0)</f>
        <v>0</v>
      </c>
      <c r="T2193" t="s">
        <v>2772</v>
      </c>
      <c r="U2193" s="7" t="s">
        <v>2907</v>
      </c>
      <c r="V2193" s="7" t="s">
        <v>1423</v>
      </c>
      <c r="W2193" s="7" t="s">
        <v>1868</v>
      </c>
      <c r="X2193" s="7">
        <f>IFERROR(VLOOKUP( Table1[[#This Row],[Trim Distributor Code]],Sheet1!$A:$J,10,FALSE),0)</f>
        <v>0</v>
      </c>
    </row>
    <row r="2194" spans="1:24" hidden="1" x14ac:dyDescent="0.3">
      <c r="A2194" t="s">
        <v>5071</v>
      </c>
      <c r="B2194" t="s">
        <v>5061</v>
      </c>
      <c r="C2194" t="s">
        <v>2862</v>
      </c>
      <c r="D2194" s="8"/>
      <c r="E2194" t="s">
        <v>5068</v>
      </c>
      <c r="F2194" t="s">
        <v>3478</v>
      </c>
      <c r="G2194" t="s">
        <v>4107</v>
      </c>
      <c r="H2194" t="s">
        <v>4113</v>
      </c>
      <c r="I2194" t="s">
        <v>4748</v>
      </c>
      <c r="J2194" t="s">
        <v>2021</v>
      </c>
      <c r="K2194">
        <v>4</v>
      </c>
      <c r="L2194" s="2" t="s">
        <v>1412</v>
      </c>
      <c r="M2194" s="2">
        <f ca="1">Table1[[#This Row],[Cases]]*Table1[[#This Row],[Pack Size]]</f>
        <v>0</v>
      </c>
      <c r="N2194" s="1">
        <f ca="1">Table1[[#This Row],[Cases]]*Table1[[#This Row],[Pack Size]]</f>
        <v>96</v>
      </c>
      <c r="O2194" s="1">
        <f>IFERROR(VLOOKUP(Table1[[#This Row],[SKU Code]],'SKU Size'!$G:$H,2,FALSE),0)*Table1[[#This Row],[Cases]]</f>
        <v>29850.572364002586</v>
      </c>
      <c r="P2194" t="str">
        <f t="shared" si="41"/>
        <v>D0514</v>
      </c>
      <c r="Q2194">
        <f>IFERROR(VLOOKUP(Table1[[#This Row],[Trim Distributor Code]],Sheet1!$N:$O,2,FALSE),0)</f>
        <v>0</v>
      </c>
      <c r="R2194" s="7">
        <f>IFERROR(VLOOKUP(Table1[[#This Row],[Salesflo AppUser Code]],HIE!$A:$B,2,FALSE),0)</f>
        <v>0</v>
      </c>
      <c r="S2194" s="7">
        <f>IFERROR(VLOOKUP(Table1[[#This Row],[Salesflo AppUser Code]],HIE!$A:$B,2,FALSE),0)</f>
        <v>0</v>
      </c>
      <c r="T2194" t="s">
        <v>2772</v>
      </c>
      <c r="U2194" s="7" t="s">
        <v>2907</v>
      </c>
      <c r="V2194" s="7" t="s">
        <v>1632</v>
      </c>
      <c r="W2194" s="7" t="s">
        <v>1867</v>
      </c>
      <c r="X2194" s="7">
        <f>IFERROR(VLOOKUP( Table1[[#This Row],[Trim Distributor Code]],Sheet1!$A:$J,10,FALSE),0)</f>
        <v>0</v>
      </c>
    </row>
    <row r="2195" spans="1:24" hidden="1" x14ac:dyDescent="0.3">
      <c r="A2195" t="s">
        <v>5071</v>
      </c>
      <c r="B2195" t="s">
        <v>5061</v>
      </c>
      <c r="C2195" t="s">
        <v>2862</v>
      </c>
      <c r="D2195" s="8"/>
      <c r="E2195" t="s">
        <v>5068</v>
      </c>
      <c r="F2195" t="s">
        <v>3478</v>
      </c>
      <c r="G2195" t="s">
        <v>1867</v>
      </c>
      <c r="H2195" t="s">
        <v>4137</v>
      </c>
      <c r="I2195" t="s">
        <v>5070</v>
      </c>
      <c r="J2195" t="s">
        <v>1995</v>
      </c>
      <c r="K2195">
        <v>25</v>
      </c>
      <c r="L2195" s="2" t="s">
        <v>1412</v>
      </c>
      <c r="M2195" s="2">
        <f ca="1">Table1[[#This Row],[Cases]]*Table1[[#This Row],[Pack Size]]</f>
        <v>0</v>
      </c>
      <c r="N2195" s="1">
        <f ca="1">Table1[[#This Row],[Cases]]*Table1[[#This Row],[Pack Size]]</f>
        <v>4800</v>
      </c>
      <c r="O2195" s="1">
        <f>IFERROR(VLOOKUP(Table1[[#This Row],[SKU Code]],'SKU Size'!$G:$H,2,FALSE),0)*Table1[[#This Row],[Cases]]</f>
        <v>207646.03991125041</v>
      </c>
      <c r="P2195" t="str">
        <f t="shared" si="41"/>
        <v>D0514</v>
      </c>
      <c r="Q2195">
        <f>IFERROR(VLOOKUP(Table1[[#This Row],[Trim Distributor Code]],Sheet1!$N:$O,2,FALSE),0)</f>
        <v>0</v>
      </c>
      <c r="R2195" s="7">
        <f>IFERROR(VLOOKUP(Table1[[#This Row],[Salesflo AppUser Code]],HIE!$A:$B,2,FALSE),0)</f>
        <v>0</v>
      </c>
      <c r="S2195" s="7">
        <f>IFERROR(VLOOKUP(Table1[[#This Row],[Salesflo AppUser Code]],HIE!$A:$B,2,FALSE),0)</f>
        <v>0</v>
      </c>
      <c r="T2195" t="s">
        <v>2772</v>
      </c>
      <c r="U2195" s="7" t="s">
        <v>2907</v>
      </c>
      <c r="V2195" s="7" t="s">
        <v>1606</v>
      </c>
      <c r="W2195" s="7" t="s">
        <v>1867</v>
      </c>
      <c r="X2195" s="7">
        <f>IFERROR(VLOOKUP( Table1[[#This Row],[Trim Distributor Code]],Sheet1!$A:$J,10,FALSE),0)</f>
        <v>0</v>
      </c>
    </row>
    <row r="2196" spans="1:24" hidden="1" x14ac:dyDescent="0.3">
      <c r="A2196" t="s">
        <v>5071</v>
      </c>
      <c r="B2196" t="s">
        <v>5061</v>
      </c>
      <c r="C2196" t="s">
        <v>2862</v>
      </c>
      <c r="D2196" s="8"/>
      <c r="E2196" t="s">
        <v>5068</v>
      </c>
      <c r="F2196" t="s">
        <v>3478</v>
      </c>
      <c r="G2196" t="s">
        <v>5069</v>
      </c>
      <c r="H2196" t="s">
        <v>5069</v>
      </c>
      <c r="I2196" t="s">
        <v>4645</v>
      </c>
      <c r="J2196" t="s">
        <v>4271</v>
      </c>
      <c r="K2196">
        <v>3</v>
      </c>
      <c r="L2196" s="2" t="s">
        <v>1412</v>
      </c>
      <c r="M2196" s="2">
        <f ca="1">Table1[[#This Row],[Cases]]*Table1[[#This Row],[Pack Size]]</f>
        <v>0</v>
      </c>
      <c r="N2196" s="1">
        <f ca="1">Table1[[#This Row],[Cases]]*Table1[[#This Row],[Pack Size]]</f>
        <v>288</v>
      </c>
      <c r="O2196" s="1">
        <f>IFERROR(VLOOKUP(Table1[[#This Row],[SKU Code]],'SKU Size'!$G:$H,2,FALSE),0)*Table1[[#This Row],[Cases]]</f>
        <v>0</v>
      </c>
      <c r="P2196" t="str">
        <f t="shared" si="41"/>
        <v>D0514</v>
      </c>
      <c r="Q2196">
        <f>IFERROR(VLOOKUP(Table1[[#This Row],[Trim Distributor Code]],Sheet1!$N:$O,2,FALSE),0)</f>
        <v>0</v>
      </c>
      <c r="R2196" s="7">
        <f>IFERROR(VLOOKUP(Table1[[#This Row],[Salesflo AppUser Code]],HIE!$A:$B,2,FALSE),0)</f>
        <v>0</v>
      </c>
      <c r="S2196" s="7">
        <f>IFERROR(VLOOKUP(Table1[[#This Row],[Salesflo AppUser Code]],HIE!$A:$B,2,FALSE),0)</f>
        <v>0</v>
      </c>
      <c r="T2196" t="s">
        <v>2772</v>
      </c>
      <c r="U2196" s="7" t="s">
        <v>2907</v>
      </c>
      <c r="V2196" s="7" t="s">
        <v>4360</v>
      </c>
      <c r="W2196" s="7" t="s">
        <v>1422</v>
      </c>
      <c r="X2196" s="7">
        <f>IFERROR(VLOOKUP( Table1[[#This Row],[Trim Distributor Code]],Sheet1!$A:$J,10,FALSE),0)</f>
        <v>0</v>
      </c>
    </row>
    <row r="2197" spans="1:24" hidden="1" x14ac:dyDescent="0.3">
      <c r="A2197" t="s">
        <v>5071</v>
      </c>
      <c r="B2197" t="s">
        <v>5062</v>
      </c>
      <c r="C2197" t="s">
        <v>5063</v>
      </c>
      <c r="D2197" s="8"/>
      <c r="E2197" t="s">
        <v>4083</v>
      </c>
      <c r="F2197" t="s">
        <v>4998</v>
      </c>
      <c r="G2197" t="s">
        <v>4521</v>
      </c>
      <c r="H2197" t="s">
        <v>4106</v>
      </c>
      <c r="I2197" t="s">
        <v>4538</v>
      </c>
      <c r="J2197" t="s">
        <v>11</v>
      </c>
      <c r="K2197" s="1">
        <v>311</v>
      </c>
      <c r="L2197" s="1" t="s">
        <v>1412</v>
      </c>
      <c r="M2197" s="2">
        <f ca="1">Table1[[#This Row],[Cases]]*Table1[[#This Row],[Pack Size]]</f>
        <v>0</v>
      </c>
      <c r="N2197" s="1">
        <f ca="1">Table1[[#This Row],[Cases]]*Table1[[#This Row],[Pack Size]]</f>
        <v>109472</v>
      </c>
      <c r="O2197" s="1">
        <f>IFERROR(VLOOKUP(Table1[[#This Row],[SKU Code]],'SKU Size'!$G:$H,2,FALSE),0)*Table1[[#This Row],[Cases]]</f>
        <v>2725836.7001998653</v>
      </c>
      <c r="P2197" t="str">
        <f t="shared" si="41"/>
        <v>D0428</v>
      </c>
      <c r="Q2197" t="str">
        <f>IFERROR(VLOOKUP(Table1[[#This Row],[Trim Distributor Code]],Sheet1!$N:$O,2,FALSE),0)</f>
        <v>D0124</v>
      </c>
      <c r="R2197" s="7">
        <f>IFERROR(VLOOKUP(Table1[[#This Row],[Salesflo AppUser Code]],HIE!$A:$B,2,FALSE),0)</f>
        <v>0</v>
      </c>
      <c r="S2197" s="7">
        <f>IFERROR(VLOOKUP(Table1[[#This Row],[Salesflo AppUser Code]],HIE!$A:$B,2,FALSE),0)</f>
        <v>0</v>
      </c>
      <c r="T2197" t="s">
        <v>2772</v>
      </c>
      <c r="U2197" s="7" t="s">
        <v>2907</v>
      </c>
      <c r="V2197" s="7" t="s">
        <v>1444</v>
      </c>
      <c r="W2197" s="7" t="s">
        <v>1688</v>
      </c>
      <c r="X2197" s="7" t="str">
        <f>IFERROR(VLOOKUP( Table1[[#This Row],[Trim Distributor Code]],Sheet1!$A:$J,10,FALSE),0)</f>
        <v>Active</v>
      </c>
    </row>
    <row r="2198" spans="1:24" hidden="1" x14ac:dyDescent="0.3">
      <c r="A2198" t="s">
        <v>5071</v>
      </c>
      <c r="B2198" t="s">
        <v>5062</v>
      </c>
      <c r="C2198" t="s">
        <v>5063</v>
      </c>
      <c r="D2198" s="8"/>
      <c r="E2198" t="s">
        <v>4083</v>
      </c>
      <c r="F2198" t="s">
        <v>4998</v>
      </c>
      <c r="G2198" t="s">
        <v>4108</v>
      </c>
      <c r="H2198" t="s">
        <v>4109</v>
      </c>
      <c r="I2198" t="s">
        <v>4566</v>
      </c>
      <c r="J2198" t="s">
        <v>13</v>
      </c>
      <c r="K2198">
        <v>2</v>
      </c>
      <c r="L2198" s="2" t="s">
        <v>1412</v>
      </c>
      <c r="M2198" s="2">
        <f ca="1">Table1[[#This Row],[Cases]]*Table1[[#This Row],[Pack Size]]</f>
        <v>0</v>
      </c>
      <c r="N2198" s="1">
        <f ca="1">Table1[[#This Row],[Cases]]*Table1[[#This Row],[Pack Size]]</f>
        <v>200</v>
      </c>
      <c r="O2198" s="1">
        <f>IFERROR(VLOOKUP(Table1[[#This Row],[SKU Code]],'SKU Size'!$G:$H,2,FALSE),0)*Table1[[#This Row],[Cases]]</f>
        <v>21137.348118609414</v>
      </c>
      <c r="P2198" t="str">
        <f t="shared" si="41"/>
        <v>D0428</v>
      </c>
      <c r="Q2198" t="str">
        <f>IFERROR(VLOOKUP(Table1[[#This Row],[Trim Distributor Code]],Sheet1!$N:$O,2,FALSE),0)</f>
        <v>D0124</v>
      </c>
      <c r="R2198" s="7">
        <f>IFERROR(VLOOKUP(Table1[[#This Row],[Salesflo AppUser Code]],HIE!$A:$B,2,FALSE),0)</f>
        <v>0</v>
      </c>
      <c r="S2198" s="7">
        <f>IFERROR(VLOOKUP(Table1[[#This Row],[Salesflo AppUser Code]],HIE!$A:$B,2,FALSE),0)</f>
        <v>0</v>
      </c>
      <c r="T2198" t="s">
        <v>2772</v>
      </c>
      <c r="U2198" s="7" t="s">
        <v>2907</v>
      </c>
      <c r="V2198" s="7" t="s">
        <v>1423</v>
      </c>
      <c r="W2198" s="7" t="s">
        <v>1659</v>
      </c>
      <c r="X2198" s="7" t="str">
        <f>IFERROR(VLOOKUP( Table1[[#This Row],[Trim Distributor Code]],Sheet1!$A:$J,10,FALSE),0)</f>
        <v>Active</v>
      </c>
    </row>
    <row r="2199" spans="1:24" hidden="1" x14ac:dyDescent="0.3">
      <c r="A2199" t="s">
        <v>5071</v>
      </c>
      <c r="B2199" t="s">
        <v>5062</v>
      </c>
      <c r="C2199" t="s">
        <v>5063</v>
      </c>
      <c r="D2199" s="8"/>
      <c r="E2199" t="s">
        <v>4083</v>
      </c>
      <c r="F2199" t="s">
        <v>4998</v>
      </c>
      <c r="G2199" t="s">
        <v>4110</v>
      </c>
      <c r="H2199" t="s">
        <v>4109</v>
      </c>
      <c r="I2199" t="s">
        <v>4539</v>
      </c>
      <c r="J2199" t="s">
        <v>1682</v>
      </c>
      <c r="K2199">
        <v>1</v>
      </c>
      <c r="L2199" s="2" t="s">
        <v>1412</v>
      </c>
      <c r="M2199" s="2">
        <f ca="1">Table1[[#This Row],[Cases]]*Table1[[#This Row],[Pack Size]]</f>
        <v>0</v>
      </c>
      <c r="N2199" s="1">
        <f ca="1">Table1[[#This Row],[Cases]]*Table1[[#This Row],[Pack Size]]</f>
        <v>100</v>
      </c>
      <c r="O2199" s="1">
        <f>IFERROR(VLOOKUP(Table1[[#This Row],[SKU Code]],'SKU Size'!$G:$H,2,FALSE),0)*Table1[[#This Row],[Cases]]</f>
        <v>7547.1347355163707</v>
      </c>
      <c r="P2199" t="str">
        <f t="shared" si="41"/>
        <v>D0428</v>
      </c>
      <c r="Q2199" t="str">
        <f>IFERROR(VLOOKUP(Table1[[#This Row],[Trim Distributor Code]],Sheet1!$N:$O,2,FALSE),0)</f>
        <v>D0124</v>
      </c>
      <c r="R2199" s="7">
        <f>IFERROR(VLOOKUP(Table1[[#This Row],[Salesflo AppUser Code]],HIE!$A:$B,2,FALSE),0)</f>
        <v>0</v>
      </c>
      <c r="S2199" s="7">
        <f>IFERROR(VLOOKUP(Table1[[#This Row],[Salesflo AppUser Code]],HIE!$A:$B,2,FALSE),0)</f>
        <v>0</v>
      </c>
      <c r="T2199" t="s">
        <v>2772</v>
      </c>
      <c r="U2199" s="7" t="s">
        <v>2907</v>
      </c>
      <c r="V2199" s="7" t="s">
        <v>1423</v>
      </c>
      <c r="W2199" s="7" t="s">
        <v>1679</v>
      </c>
      <c r="X2199" s="7" t="str">
        <f>IFERROR(VLOOKUP( Table1[[#This Row],[Trim Distributor Code]],Sheet1!$A:$J,10,FALSE),0)</f>
        <v>Active</v>
      </c>
    </row>
    <row r="2200" spans="1:24" hidden="1" x14ac:dyDescent="0.3">
      <c r="A2200" t="s">
        <v>5071</v>
      </c>
      <c r="B2200" t="s">
        <v>5062</v>
      </c>
      <c r="C2200" t="s">
        <v>5063</v>
      </c>
      <c r="D2200" s="8"/>
      <c r="E2200" t="s">
        <v>4083</v>
      </c>
      <c r="F2200" t="s">
        <v>4998</v>
      </c>
      <c r="G2200" t="s">
        <v>4111</v>
      </c>
      <c r="H2200" t="s">
        <v>4109</v>
      </c>
      <c r="I2200" t="s">
        <v>4638</v>
      </c>
      <c r="J2200" t="s">
        <v>1440</v>
      </c>
      <c r="K2200">
        <v>2</v>
      </c>
      <c r="L2200" s="2" t="s">
        <v>1412</v>
      </c>
      <c r="M2200" s="2">
        <f ca="1">Table1[[#This Row],[Cases]]*Table1[[#This Row],[Pack Size]]</f>
        <v>0</v>
      </c>
      <c r="N2200" s="1">
        <f ca="1">Table1[[#This Row],[Cases]]*Table1[[#This Row],[Pack Size]]</f>
        <v>200</v>
      </c>
      <c r="O2200" s="1">
        <f>IFERROR(VLOOKUP(Table1[[#This Row],[SKU Code]],'SKU Size'!$G:$H,2,FALSE),0)*Table1[[#This Row],[Cases]]</f>
        <v>20309.096167094187</v>
      </c>
      <c r="P2200" t="str">
        <f t="shared" si="41"/>
        <v>D0428</v>
      </c>
      <c r="Q2200" t="str">
        <f>IFERROR(VLOOKUP(Table1[[#This Row],[Trim Distributor Code]],Sheet1!$N:$O,2,FALSE),0)</f>
        <v>D0124</v>
      </c>
      <c r="R2200" s="7">
        <f>IFERROR(VLOOKUP(Table1[[#This Row],[Salesflo AppUser Code]],HIE!$A:$B,2,FALSE),0)</f>
        <v>0</v>
      </c>
      <c r="S2200" s="7">
        <f>IFERROR(VLOOKUP(Table1[[#This Row],[Salesflo AppUser Code]],HIE!$A:$B,2,FALSE),0)</f>
        <v>0</v>
      </c>
      <c r="T2200" t="s">
        <v>2772</v>
      </c>
      <c r="U2200" s="7" t="s">
        <v>2907</v>
      </c>
      <c r="V2200" s="7" t="s">
        <v>1423</v>
      </c>
      <c r="W2200" s="7" t="s">
        <v>1431</v>
      </c>
      <c r="X2200" s="7" t="str">
        <f>IFERROR(VLOOKUP( Table1[[#This Row],[Trim Distributor Code]],Sheet1!$A:$J,10,FALSE),0)</f>
        <v>Active</v>
      </c>
    </row>
    <row r="2201" spans="1:24" hidden="1" x14ac:dyDescent="0.3">
      <c r="A2201" t="s">
        <v>5071</v>
      </c>
      <c r="B2201" t="s">
        <v>5062</v>
      </c>
      <c r="C2201" t="s">
        <v>5063</v>
      </c>
      <c r="D2201" s="8"/>
      <c r="E2201" t="s">
        <v>4083</v>
      </c>
      <c r="F2201" t="s">
        <v>4998</v>
      </c>
      <c r="G2201" t="s">
        <v>4521</v>
      </c>
      <c r="H2201" t="s">
        <v>4113</v>
      </c>
      <c r="I2201" t="s">
        <v>4540</v>
      </c>
      <c r="J2201" t="s">
        <v>14</v>
      </c>
      <c r="K2201">
        <v>8</v>
      </c>
      <c r="L2201" s="2" t="s">
        <v>1412</v>
      </c>
      <c r="M2201" s="2">
        <f ca="1">Table1[[#This Row],[Cases]]*Table1[[#This Row],[Pack Size]]</f>
        <v>0</v>
      </c>
      <c r="N2201" s="1">
        <f ca="1">Table1[[#This Row],[Cases]]*Table1[[#This Row],[Pack Size]]</f>
        <v>192</v>
      </c>
      <c r="O2201" s="1">
        <f>IFERROR(VLOOKUP(Table1[[#This Row],[SKU Code]],'SKU Size'!$G:$H,2,FALSE),0)*Table1[[#This Row],[Cases]]</f>
        <v>28731.78612200488</v>
      </c>
      <c r="P2201" t="str">
        <f t="shared" si="41"/>
        <v>D0428</v>
      </c>
      <c r="Q2201" t="str">
        <f>IFERROR(VLOOKUP(Table1[[#This Row],[Trim Distributor Code]],Sheet1!$N:$O,2,FALSE),0)</f>
        <v>D0124</v>
      </c>
      <c r="R2201" s="7">
        <f>IFERROR(VLOOKUP(Table1[[#This Row],[Salesflo AppUser Code]],HIE!$A:$B,2,FALSE),0)</f>
        <v>0</v>
      </c>
      <c r="S2201" s="7">
        <f>IFERROR(VLOOKUP(Table1[[#This Row],[Salesflo AppUser Code]],HIE!$A:$B,2,FALSE),0)</f>
        <v>0</v>
      </c>
      <c r="T2201" t="s">
        <v>2772</v>
      </c>
      <c r="U2201" s="7" t="s">
        <v>2907</v>
      </c>
      <c r="V2201" s="7" t="s">
        <v>1632</v>
      </c>
      <c r="W2201" s="7" t="s">
        <v>1688</v>
      </c>
      <c r="X2201" s="7" t="str">
        <f>IFERROR(VLOOKUP( Table1[[#This Row],[Trim Distributor Code]],Sheet1!$A:$J,10,FALSE),0)</f>
        <v>Active</v>
      </c>
    </row>
    <row r="2202" spans="1:24" hidden="1" x14ac:dyDescent="0.3">
      <c r="A2202" t="s">
        <v>5071</v>
      </c>
      <c r="B2202" t="s">
        <v>5062</v>
      </c>
      <c r="C2202" t="s">
        <v>5063</v>
      </c>
      <c r="D2202" s="8"/>
      <c r="E2202" t="s">
        <v>4083</v>
      </c>
      <c r="F2202" t="s">
        <v>4998</v>
      </c>
      <c r="G2202" t="s">
        <v>4111</v>
      </c>
      <c r="H2202" t="s">
        <v>4113</v>
      </c>
      <c r="I2202" t="s">
        <v>4541</v>
      </c>
      <c r="J2202" t="s">
        <v>1656</v>
      </c>
      <c r="K2202">
        <v>7</v>
      </c>
      <c r="L2202" s="2" t="s">
        <v>1412</v>
      </c>
      <c r="M2202" s="2">
        <f ca="1">Table1[[#This Row],[Cases]]*Table1[[#This Row],[Pack Size]]</f>
        <v>0</v>
      </c>
      <c r="N2202" s="1">
        <f ca="1">Table1[[#This Row],[Cases]]*Table1[[#This Row],[Pack Size]]</f>
        <v>336</v>
      </c>
      <c r="O2202" s="1">
        <f>IFERROR(VLOOKUP(Table1[[#This Row],[SKU Code]],'SKU Size'!$G:$H,2,FALSE),0)*Table1[[#This Row],[Cases]]</f>
        <v>7027.4041313490625</v>
      </c>
      <c r="P2202" t="str">
        <f t="shared" si="41"/>
        <v>D0428</v>
      </c>
      <c r="Q2202" t="str">
        <f>IFERROR(VLOOKUP(Table1[[#This Row],[Trim Distributor Code]],Sheet1!$N:$O,2,FALSE),0)</f>
        <v>D0124</v>
      </c>
      <c r="R2202" s="7">
        <f>IFERROR(VLOOKUP(Table1[[#This Row],[Salesflo AppUser Code]],HIE!$A:$B,2,FALSE),0)</f>
        <v>0</v>
      </c>
      <c r="S2202" s="7">
        <f>IFERROR(VLOOKUP(Table1[[#This Row],[Salesflo AppUser Code]],HIE!$A:$B,2,FALSE),0)</f>
        <v>0</v>
      </c>
      <c r="T2202" t="s">
        <v>2772</v>
      </c>
      <c r="U2202" s="7" t="s">
        <v>2907</v>
      </c>
      <c r="V2202" s="7" t="s">
        <v>1632</v>
      </c>
      <c r="W2202" s="7" t="s">
        <v>1431</v>
      </c>
      <c r="X2202" s="7" t="str">
        <f>IFERROR(VLOOKUP( Table1[[#This Row],[Trim Distributor Code]],Sheet1!$A:$J,10,FALSE),0)</f>
        <v>Active</v>
      </c>
    </row>
    <row r="2203" spans="1:24" hidden="1" x14ac:dyDescent="0.3">
      <c r="A2203" t="s">
        <v>5071</v>
      </c>
      <c r="B2203" t="s">
        <v>5062</v>
      </c>
      <c r="C2203" t="s">
        <v>5063</v>
      </c>
      <c r="D2203" s="8"/>
      <c r="E2203" t="s">
        <v>4083</v>
      </c>
      <c r="F2203" t="s">
        <v>4998</v>
      </c>
      <c r="G2203" t="s">
        <v>2542</v>
      </c>
      <c r="H2203" t="s">
        <v>4390</v>
      </c>
      <c r="I2203" t="s">
        <v>4843</v>
      </c>
      <c r="J2203" t="s">
        <v>2543</v>
      </c>
      <c r="K2203">
        <v>2</v>
      </c>
      <c r="L2203" s="2" t="s">
        <v>1412</v>
      </c>
      <c r="M2203" s="2">
        <f ca="1">Table1[[#This Row],[Cases]]*Table1[[#This Row],[Pack Size]]</f>
        <v>0</v>
      </c>
      <c r="N2203" s="1">
        <f ca="1">Table1[[#This Row],[Cases]]*Table1[[#This Row],[Pack Size]]</f>
        <v>960</v>
      </c>
      <c r="O2203" s="1">
        <f>IFERROR(VLOOKUP(Table1[[#This Row],[SKU Code]],'SKU Size'!$G:$H,2,FALSE),0)*Table1[[#This Row],[Cases]]</f>
        <v>9985.9706955503534</v>
      </c>
      <c r="P2203" t="str">
        <f t="shared" si="41"/>
        <v>D0428</v>
      </c>
      <c r="Q2203" t="str">
        <f>IFERROR(VLOOKUP(Table1[[#This Row],[Trim Distributor Code]],Sheet1!$N:$O,2,FALSE),0)</f>
        <v>D0124</v>
      </c>
      <c r="R2203" s="7">
        <f>IFERROR(VLOOKUP(Table1[[#This Row],[Salesflo AppUser Code]],HIE!$A:$B,2,FALSE),0)</f>
        <v>0</v>
      </c>
      <c r="S2203" s="7">
        <f>IFERROR(VLOOKUP(Table1[[#This Row],[Salesflo AppUser Code]],HIE!$A:$B,2,FALSE),0)</f>
        <v>0</v>
      </c>
      <c r="T2203" t="s">
        <v>2772</v>
      </c>
      <c r="U2203" s="7" t="s">
        <v>2907</v>
      </c>
      <c r="V2203" s="7" t="s">
        <v>2268</v>
      </c>
      <c r="W2203" s="7" t="s">
        <v>2542</v>
      </c>
      <c r="X2203" s="7" t="str">
        <f>IFERROR(VLOOKUP( Table1[[#This Row],[Trim Distributor Code]],Sheet1!$A:$J,10,FALSE),0)</f>
        <v>Active</v>
      </c>
    </row>
    <row r="2204" spans="1:24" hidden="1" x14ac:dyDescent="0.3">
      <c r="A2204" t="s">
        <v>5071</v>
      </c>
      <c r="B2204" t="s">
        <v>5062</v>
      </c>
      <c r="C2204" t="s">
        <v>5063</v>
      </c>
      <c r="D2204" s="8"/>
      <c r="E2204" t="s">
        <v>4083</v>
      </c>
      <c r="F2204" t="s">
        <v>4998</v>
      </c>
      <c r="G2204" t="s">
        <v>2581</v>
      </c>
      <c r="H2204" t="s">
        <v>4115</v>
      </c>
      <c r="I2204" t="s">
        <v>4542</v>
      </c>
      <c r="J2204" t="s">
        <v>16</v>
      </c>
      <c r="K2204">
        <v>1</v>
      </c>
      <c r="L2204" s="2" t="s">
        <v>1412</v>
      </c>
      <c r="M2204" s="2">
        <f ca="1">Table1[[#This Row],[Cases]]*Table1[[#This Row],[Pack Size]]</f>
        <v>0</v>
      </c>
      <c r="N2204" s="1">
        <f ca="1">Table1[[#This Row],[Cases]]*Table1[[#This Row],[Pack Size]]</f>
        <v>288</v>
      </c>
      <c r="O2204" s="1">
        <f>IFERROR(VLOOKUP(Table1[[#This Row],[SKU Code]],'SKU Size'!$G:$H,2,FALSE),0)*Table1[[#This Row],[Cases]]</f>
        <v>4853.4292677265948</v>
      </c>
      <c r="P2204" t="str">
        <f t="shared" si="41"/>
        <v>D0428</v>
      </c>
      <c r="Q2204" t="str">
        <f>IFERROR(VLOOKUP(Table1[[#This Row],[Trim Distributor Code]],Sheet1!$N:$O,2,FALSE),0)</f>
        <v>D0124</v>
      </c>
      <c r="R2204" s="7">
        <f>IFERROR(VLOOKUP(Table1[[#This Row],[Salesflo AppUser Code]],HIE!$A:$B,2,FALSE),0)</f>
        <v>0</v>
      </c>
      <c r="S2204" s="7">
        <f>IFERROR(VLOOKUP(Table1[[#This Row],[Salesflo AppUser Code]],HIE!$A:$B,2,FALSE),0)</f>
        <v>0</v>
      </c>
      <c r="T2204" t="s">
        <v>2772</v>
      </c>
      <c r="U2204" s="7" t="s">
        <v>2907</v>
      </c>
      <c r="V2204" s="7" t="s">
        <v>2616</v>
      </c>
      <c r="W2204" s="7" t="s">
        <v>2617</v>
      </c>
      <c r="X2204" s="7" t="str">
        <f>IFERROR(VLOOKUP( Table1[[#This Row],[Trim Distributor Code]],Sheet1!$A:$J,10,FALSE),0)</f>
        <v>Active</v>
      </c>
    </row>
    <row r="2205" spans="1:24" hidden="1" x14ac:dyDescent="0.3">
      <c r="A2205" t="s">
        <v>5071</v>
      </c>
      <c r="B2205" t="s">
        <v>5062</v>
      </c>
      <c r="C2205" t="s">
        <v>5063</v>
      </c>
      <c r="D2205" s="8"/>
      <c r="E2205" t="s">
        <v>4083</v>
      </c>
      <c r="F2205" t="s">
        <v>4998</v>
      </c>
      <c r="G2205" t="s">
        <v>2581</v>
      </c>
      <c r="H2205" t="s">
        <v>4116</v>
      </c>
      <c r="I2205" t="s">
        <v>4543</v>
      </c>
      <c r="J2205" t="s">
        <v>15</v>
      </c>
      <c r="K2205">
        <v>1</v>
      </c>
      <c r="L2205" s="2" t="s">
        <v>1412</v>
      </c>
      <c r="M2205" s="2">
        <f ca="1">Table1[[#This Row],[Cases]]*Table1[[#This Row],[Pack Size]]</f>
        <v>0</v>
      </c>
      <c r="N2205" s="1">
        <f ca="1">Table1[[#This Row],[Cases]]*Table1[[#This Row],[Pack Size]]</f>
        <v>144</v>
      </c>
      <c r="O2205" s="1">
        <f>IFERROR(VLOOKUP(Table1[[#This Row],[SKU Code]],'SKU Size'!$G:$H,2,FALSE),0)*Table1[[#This Row],[Cases]]</f>
        <v>5525.4887765477251</v>
      </c>
      <c r="P2205" t="str">
        <f t="shared" si="41"/>
        <v>D0428</v>
      </c>
      <c r="Q2205" t="str">
        <f>IFERROR(VLOOKUP(Table1[[#This Row],[Trim Distributor Code]],Sheet1!$N:$O,2,FALSE),0)</f>
        <v>D0124</v>
      </c>
      <c r="R2205" s="7">
        <f>IFERROR(VLOOKUP(Table1[[#This Row],[Salesflo AppUser Code]],HIE!$A:$B,2,FALSE),0)</f>
        <v>0</v>
      </c>
      <c r="S2205" s="7">
        <f>IFERROR(VLOOKUP(Table1[[#This Row],[Salesflo AppUser Code]],HIE!$A:$B,2,FALSE),0)</f>
        <v>0</v>
      </c>
      <c r="T2205" t="s">
        <v>2772</v>
      </c>
      <c r="U2205" s="7" t="s">
        <v>2907</v>
      </c>
      <c r="V2205" s="7" t="s">
        <v>2582</v>
      </c>
      <c r="W2205" s="7" t="s">
        <v>2590</v>
      </c>
      <c r="X2205" s="7" t="str">
        <f>IFERROR(VLOOKUP( Table1[[#This Row],[Trim Distributor Code]],Sheet1!$A:$J,10,FALSE),0)</f>
        <v>Active</v>
      </c>
    </row>
    <row r="2206" spans="1:24" hidden="1" x14ac:dyDescent="0.3">
      <c r="A2206" t="s">
        <v>5071</v>
      </c>
      <c r="B2206" t="s">
        <v>5062</v>
      </c>
      <c r="C2206" t="s">
        <v>5063</v>
      </c>
      <c r="D2206" s="8"/>
      <c r="E2206" t="s">
        <v>4083</v>
      </c>
      <c r="F2206" t="s">
        <v>4998</v>
      </c>
      <c r="G2206" t="s">
        <v>4107</v>
      </c>
      <c r="H2206" t="s">
        <v>4106</v>
      </c>
      <c r="I2206" t="s">
        <v>4747</v>
      </c>
      <c r="J2206" t="s">
        <v>1954</v>
      </c>
      <c r="K2206" s="1">
        <v>25</v>
      </c>
      <c r="L2206" s="1" t="s">
        <v>1412</v>
      </c>
      <c r="M2206" s="2">
        <f ca="1">Table1[[#This Row],[Cases]]*Table1[[#This Row],[Pack Size]]</f>
        <v>0</v>
      </c>
      <c r="N2206" s="1">
        <f ca="1">Table1[[#This Row],[Cases]]*Table1[[#This Row],[Pack Size]]</f>
        <v>7200</v>
      </c>
      <c r="O2206" s="1">
        <f>IFERROR(VLOOKUP(Table1[[#This Row],[SKU Code]],'SKU Size'!$G:$H,2,FALSE),0)*Table1[[#This Row],[Cases]]</f>
        <v>205055.00167285508</v>
      </c>
      <c r="P2206" t="str">
        <f t="shared" si="41"/>
        <v>D0428</v>
      </c>
      <c r="Q2206" t="str">
        <f>IFERROR(VLOOKUP(Table1[[#This Row],[Trim Distributor Code]],Sheet1!$N:$O,2,FALSE),0)</f>
        <v>D0124</v>
      </c>
      <c r="R2206" s="7">
        <f>IFERROR(VLOOKUP(Table1[[#This Row],[Salesflo AppUser Code]],HIE!$A:$B,2,FALSE),0)</f>
        <v>0</v>
      </c>
      <c r="S2206" s="7">
        <f>IFERROR(VLOOKUP(Table1[[#This Row],[Salesflo AppUser Code]],HIE!$A:$B,2,FALSE),0)</f>
        <v>0</v>
      </c>
      <c r="T2206" t="s">
        <v>2772</v>
      </c>
      <c r="U2206" s="7" t="s">
        <v>2907</v>
      </c>
      <c r="V2206" s="7" t="s">
        <v>1444</v>
      </c>
      <c r="W2206" s="7" t="s">
        <v>1867</v>
      </c>
      <c r="X2206" s="7" t="str">
        <f>IFERROR(VLOOKUP( Table1[[#This Row],[Trim Distributor Code]],Sheet1!$A:$J,10,FALSE),0)</f>
        <v>Active</v>
      </c>
    </row>
    <row r="2207" spans="1:24" hidden="1" x14ac:dyDescent="0.3">
      <c r="A2207" t="s">
        <v>5071</v>
      </c>
      <c r="B2207" t="s">
        <v>5062</v>
      </c>
      <c r="C2207" t="s">
        <v>5063</v>
      </c>
      <c r="D2207" s="8"/>
      <c r="E2207" t="s">
        <v>4083</v>
      </c>
      <c r="F2207" t="s">
        <v>4998</v>
      </c>
      <c r="G2207" t="s">
        <v>4112</v>
      </c>
      <c r="H2207" t="s">
        <v>4109</v>
      </c>
      <c r="I2207" t="s">
        <v>4749</v>
      </c>
      <c r="J2207" t="s">
        <v>1877</v>
      </c>
      <c r="K2207">
        <v>15</v>
      </c>
      <c r="L2207" s="2" t="s">
        <v>1412</v>
      </c>
      <c r="M2207" s="2">
        <f ca="1">Table1[[#This Row],[Cases]]*Table1[[#This Row],[Pack Size]]</f>
        <v>0</v>
      </c>
      <c r="N2207" s="1">
        <f ca="1">Table1[[#This Row],[Cases]]*Table1[[#This Row],[Pack Size]]</f>
        <v>1500</v>
      </c>
      <c r="O2207" s="1">
        <f>IFERROR(VLOOKUP(Table1[[#This Row],[SKU Code]],'SKU Size'!$G:$H,2,FALSE),0)*Table1[[#This Row],[Cases]]</f>
        <v>185648.17092559728</v>
      </c>
      <c r="P2207" t="str">
        <f t="shared" si="41"/>
        <v>D0428</v>
      </c>
      <c r="Q2207" t="str">
        <f>IFERROR(VLOOKUP(Table1[[#This Row],[Trim Distributor Code]],Sheet1!$N:$O,2,FALSE),0)</f>
        <v>D0124</v>
      </c>
      <c r="R2207" s="7">
        <f>IFERROR(VLOOKUP(Table1[[#This Row],[Salesflo AppUser Code]],HIE!$A:$B,2,FALSE),0)</f>
        <v>0</v>
      </c>
      <c r="S2207" s="7">
        <f>IFERROR(VLOOKUP(Table1[[#This Row],[Salesflo AppUser Code]],HIE!$A:$B,2,FALSE),0)</f>
        <v>0</v>
      </c>
      <c r="T2207" t="s">
        <v>2772</v>
      </c>
      <c r="U2207" s="7" t="s">
        <v>2907</v>
      </c>
      <c r="V2207" s="7" t="s">
        <v>1423</v>
      </c>
      <c r="W2207" s="7" t="s">
        <v>1868</v>
      </c>
      <c r="X2207" s="7" t="str">
        <f>IFERROR(VLOOKUP( Table1[[#This Row],[Trim Distributor Code]],Sheet1!$A:$J,10,FALSE),0)</f>
        <v>Active</v>
      </c>
    </row>
    <row r="2208" spans="1:24" hidden="1" x14ac:dyDescent="0.3">
      <c r="A2208" t="s">
        <v>5071</v>
      </c>
      <c r="B2208" t="s">
        <v>5062</v>
      </c>
      <c r="C2208" t="s">
        <v>5063</v>
      </c>
      <c r="D2208" s="8"/>
      <c r="E2208" t="s">
        <v>4083</v>
      </c>
      <c r="F2208" t="s">
        <v>4998</v>
      </c>
      <c r="G2208" t="s">
        <v>4107</v>
      </c>
      <c r="H2208" t="s">
        <v>4113</v>
      </c>
      <c r="I2208" t="s">
        <v>4748</v>
      </c>
      <c r="J2208" t="s">
        <v>2021</v>
      </c>
      <c r="K2208">
        <v>4</v>
      </c>
      <c r="L2208" s="2" t="s">
        <v>1412</v>
      </c>
      <c r="M2208" s="2">
        <f ca="1">Table1[[#This Row],[Cases]]*Table1[[#This Row],[Pack Size]]</f>
        <v>0</v>
      </c>
      <c r="N2208" s="1">
        <f ca="1">Table1[[#This Row],[Cases]]*Table1[[#This Row],[Pack Size]]</f>
        <v>96</v>
      </c>
      <c r="O2208" s="1">
        <f>IFERROR(VLOOKUP(Table1[[#This Row],[SKU Code]],'SKU Size'!$G:$H,2,FALSE),0)*Table1[[#This Row],[Cases]]</f>
        <v>29850.572364002586</v>
      </c>
      <c r="P2208" t="str">
        <f t="shared" si="41"/>
        <v>D0428</v>
      </c>
      <c r="Q2208" t="str">
        <f>IFERROR(VLOOKUP(Table1[[#This Row],[Trim Distributor Code]],Sheet1!$N:$O,2,FALSE),0)</f>
        <v>D0124</v>
      </c>
      <c r="R2208" s="7">
        <f>IFERROR(VLOOKUP(Table1[[#This Row],[Salesflo AppUser Code]],HIE!$A:$B,2,FALSE),0)</f>
        <v>0</v>
      </c>
      <c r="S2208" s="7">
        <f>IFERROR(VLOOKUP(Table1[[#This Row],[Salesflo AppUser Code]],HIE!$A:$B,2,FALSE),0)</f>
        <v>0</v>
      </c>
      <c r="T2208" t="s">
        <v>2772</v>
      </c>
      <c r="U2208" s="7" t="s">
        <v>2907</v>
      </c>
      <c r="V2208" s="7" t="s">
        <v>1632</v>
      </c>
      <c r="W2208" s="7" t="s">
        <v>1867</v>
      </c>
      <c r="X2208" s="7" t="str">
        <f>IFERROR(VLOOKUP( Table1[[#This Row],[Trim Distributor Code]],Sheet1!$A:$J,10,FALSE),0)</f>
        <v>Active</v>
      </c>
    </row>
    <row r="2209" spans="1:24" hidden="1" x14ac:dyDescent="0.3">
      <c r="A2209" t="s">
        <v>5071</v>
      </c>
      <c r="B2209" t="s">
        <v>5062</v>
      </c>
      <c r="C2209" t="s">
        <v>5063</v>
      </c>
      <c r="D2209" s="8"/>
      <c r="E2209" t="s">
        <v>4083</v>
      </c>
      <c r="F2209" t="s">
        <v>4998</v>
      </c>
      <c r="G2209" t="s">
        <v>1867</v>
      </c>
      <c r="H2209" t="s">
        <v>4137</v>
      </c>
      <c r="I2209" t="s">
        <v>5070</v>
      </c>
      <c r="J2209" t="s">
        <v>1995</v>
      </c>
      <c r="K2209">
        <v>20</v>
      </c>
      <c r="L2209" s="2" t="s">
        <v>1412</v>
      </c>
      <c r="M2209" s="2">
        <f ca="1">Table1[[#This Row],[Cases]]*Table1[[#This Row],[Pack Size]]</f>
        <v>0</v>
      </c>
      <c r="N2209" s="1">
        <f ca="1">Table1[[#This Row],[Cases]]*Table1[[#This Row],[Pack Size]]</f>
        <v>3840</v>
      </c>
      <c r="O2209" s="1">
        <f>IFERROR(VLOOKUP(Table1[[#This Row],[SKU Code]],'SKU Size'!$G:$H,2,FALSE),0)*Table1[[#This Row],[Cases]]</f>
        <v>166116.83192900033</v>
      </c>
      <c r="P2209" t="str">
        <f t="shared" si="41"/>
        <v>D0428</v>
      </c>
      <c r="Q2209" t="str">
        <f>IFERROR(VLOOKUP(Table1[[#This Row],[Trim Distributor Code]],Sheet1!$N:$O,2,FALSE),0)</f>
        <v>D0124</v>
      </c>
      <c r="R2209" s="7">
        <f>IFERROR(VLOOKUP(Table1[[#This Row],[Salesflo AppUser Code]],HIE!$A:$B,2,FALSE),0)</f>
        <v>0</v>
      </c>
      <c r="S2209" s="7">
        <f>IFERROR(VLOOKUP(Table1[[#This Row],[Salesflo AppUser Code]],HIE!$A:$B,2,FALSE),0)</f>
        <v>0</v>
      </c>
      <c r="T2209" t="s">
        <v>2772</v>
      </c>
      <c r="U2209" s="7" t="s">
        <v>2907</v>
      </c>
      <c r="V2209" s="7" t="s">
        <v>1606</v>
      </c>
      <c r="W2209" s="7" t="s">
        <v>1867</v>
      </c>
      <c r="X2209" s="7" t="str">
        <f>IFERROR(VLOOKUP( Table1[[#This Row],[Trim Distributor Code]],Sheet1!$A:$J,10,FALSE),0)</f>
        <v>Active</v>
      </c>
    </row>
    <row r="2210" spans="1:24" hidden="1" x14ac:dyDescent="0.3">
      <c r="A2210" t="s">
        <v>5071</v>
      </c>
      <c r="B2210" t="s">
        <v>5062</v>
      </c>
      <c r="C2210" t="s">
        <v>5063</v>
      </c>
      <c r="D2210" s="8"/>
      <c r="E2210" t="s">
        <v>4083</v>
      </c>
      <c r="F2210" t="s">
        <v>4998</v>
      </c>
      <c r="G2210" t="s">
        <v>5069</v>
      </c>
      <c r="H2210" t="s">
        <v>5069</v>
      </c>
      <c r="I2210" t="s">
        <v>4645</v>
      </c>
      <c r="J2210" t="s">
        <v>4271</v>
      </c>
      <c r="K2210">
        <v>3</v>
      </c>
      <c r="L2210" s="2" t="s">
        <v>1412</v>
      </c>
      <c r="M2210" s="2">
        <f ca="1">Table1[[#This Row],[Cases]]*Table1[[#This Row],[Pack Size]]</f>
        <v>0</v>
      </c>
      <c r="N2210" s="1">
        <f ca="1">Table1[[#This Row],[Cases]]*Table1[[#This Row],[Pack Size]]</f>
        <v>288</v>
      </c>
      <c r="O2210" s="1">
        <f>IFERROR(VLOOKUP(Table1[[#This Row],[SKU Code]],'SKU Size'!$G:$H,2,FALSE),0)*Table1[[#This Row],[Cases]]</f>
        <v>0</v>
      </c>
      <c r="P2210" t="str">
        <f t="shared" si="41"/>
        <v>D0428</v>
      </c>
      <c r="Q2210" t="str">
        <f>IFERROR(VLOOKUP(Table1[[#This Row],[Trim Distributor Code]],Sheet1!$N:$O,2,FALSE),0)</f>
        <v>D0124</v>
      </c>
      <c r="R2210" s="7">
        <f>IFERROR(VLOOKUP(Table1[[#This Row],[Salesflo AppUser Code]],HIE!$A:$B,2,FALSE),0)</f>
        <v>0</v>
      </c>
      <c r="S2210" s="7">
        <f>IFERROR(VLOOKUP(Table1[[#This Row],[Salesflo AppUser Code]],HIE!$A:$B,2,FALSE),0)</f>
        <v>0</v>
      </c>
      <c r="T2210" t="s">
        <v>2772</v>
      </c>
      <c r="U2210" s="7" t="s">
        <v>2907</v>
      </c>
      <c r="V2210" s="7" t="s">
        <v>4360</v>
      </c>
      <c r="W2210" s="7" t="s">
        <v>1422</v>
      </c>
      <c r="X2210" s="7" t="str">
        <f>IFERROR(VLOOKUP( Table1[[#This Row],[Trim Distributor Code]],Sheet1!$A:$J,10,FALSE),0)</f>
        <v>Active</v>
      </c>
    </row>
    <row r="2211" spans="1:24" hidden="1" x14ac:dyDescent="0.3">
      <c r="A2211" t="s">
        <v>5209</v>
      </c>
      <c r="B2211" t="s">
        <v>5072</v>
      </c>
      <c r="C2211" t="s">
        <v>5106</v>
      </c>
      <c r="D2211" s="8" t="s">
        <v>1412</v>
      </c>
      <c r="E2211" t="s">
        <v>5107</v>
      </c>
      <c r="F2211" t="s">
        <v>5108</v>
      </c>
      <c r="G2211" t="s">
        <v>4521</v>
      </c>
      <c r="H2211" t="s">
        <v>4106</v>
      </c>
      <c r="I2211" t="s">
        <v>4538</v>
      </c>
      <c r="J2211" t="s">
        <v>11</v>
      </c>
      <c r="K2211">
        <v>950</v>
      </c>
      <c r="L2211" s="2" t="s">
        <v>1412</v>
      </c>
      <c r="M2211" s="2">
        <f ca="1">Table1[[#This Row],[Cases]]*Table1[[#This Row],[Pack Size]]</f>
        <v>0</v>
      </c>
      <c r="N2211" s="1">
        <f ca="1">Table1[[#This Row],[Cases]]*Table1[[#This Row],[Pack Size]]</f>
        <v>334400</v>
      </c>
      <c r="O2211" s="1">
        <f>IFERROR(VLOOKUP(Table1[[#This Row],[SKU Code]],'SKU Size'!$G:$H,2,FALSE),0)*Table1[[#This Row],[Cases]]</f>
        <v>8326510.8205462126</v>
      </c>
      <c r="P2211" t="str">
        <f t="shared" si="41"/>
        <v>D0377</v>
      </c>
      <c r="Q2211">
        <f>IFERROR(VLOOKUP(Table1[[#This Row],[Trim Distributor Code]],Sheet1!$N:$O,2,FALSE),0)</f>
        <v>3400901</v>
      </c>
      <c r="R2211" s="7" t="str">
        <f>IFERROR(VLOOKUP(Table1[[#This Row],[Salesflo AppUser Code]],HIE!$A:$B,2,FALSE),0)</f>
        <v>Active</v>
      </c>
      <c r="S2211" s="7" t="str">
        <f>IFERROR(VLOOKUP(Table1[[#This Row],[Salesflo AppUser Code]],HIE!$A:$B,2,FALSE),0)</f>
        <v>Active</v>
      </c>
      <c r="T2211" t="s">
        <v>4500</v>
      </c>
      <c r="U2211" s="7" t="s">
        <v>2914</v>
      </c>
      <c r="V2211" s="7" t="s">
        <v>1444</v>
      </c>
      <c r="W2211" s="7" t="s">
        <v>1688</v>
      </c>
      <c r="X2211" s="7" t="str">
        <f>IFERROR(VLOOKUP( Table1[[#This Row],[Trim Distributor Code]],Sheet1!$A:$J,10,FALSE),0)</f>
        <v>Active</v>
      </c>
    </row>
    <row r="2212" spans="1:24" hidden="1" x14ac:dyDescent="0.3">
      <c r="A2212" t="s">
        <v>5209</v>
      </c>
      <c r="B2212" t="s">
        <v>5072</v>
      </c>
      <c r="C2212" t="s">
        <v>5106</v>
      </c>
      <c r="D2212" s="8" t="s">
        <v>1412</v>
      </c>
      <c r="E2212" t="s">
        <v>5107</v>
      </c>
      <c r="F2212" t="s">
        <v>5108</v>
      </c>
      <c r="G2212" t="s">
        <v>4521</v>
      </c>
      <c r="H2212" t="s">
        <v>4113</v>
      </c>
      <c r="I2212" t="s">
        <v>4540</v>
      </c>
      <c r="J2212" t="s">
        <v>14</v>
      </c>
      <c r="K2212">
        <v>10</v>
      </c>
      <c r="L2212" s="2" t="s">
        <v>1412</v>
      </c>
      <c r="M2212" s="2">
        <f ca="1">Table1[[#This Row],[Cases]]*Table1[[#This Row],[Pack Size]]</f>
        <v>0</v>
      </c>
      <c r="N2212" s="1">
        <f ca="1">Table1[[#This Row],[Cases]]*Table1[[#This Row],[Pack Size]]</f>
        <v>240</v>
      </c>
      <c r="O2212" s="1">
        <f>IFERROR(VLOOKUP(Table1[[#This Row],[SKU Code]],'SKU Size'!$G:$H,2,FALSE),0)*Table1[[#This Row],[Cases]]</f>
        <v>35914.7326525061</v>
      </c>
      <c r="P2212" t="str">
        <f t="shared" si="41"/>
        <v>D0377</v>
      </c>
      <c r="Q2212">
        <f>IFERROR(VLOOKUP(Table1[[#This Row],[Trim Distributor Code]],Sheet1!$N:$O,2,FALSE),0)</f>
        <v>3400901</v>
      </c>
      <c r="R2212" s="7" t="str">
        <f>IFERROR(VLOOKUP(Table1[[#This Row],[Salesflo AppUser Code]],HIE!$A:$B,2,FALSE),0)</f>
        <v>Active</v>
      </c>
      <c r="S2212" s="7" t="str">
        <f>IFERROR(VLOOKUP(Table1[[#This Row],[Salesflo AppUser Code]],HIE!$A:$B,2,FALSE),0)</f>
        <v>Active</v>
      </c>
      <c r="T2212" t="s">
        <v>4500</v>
      </c>
      <c r="U2212" s="7" t="s">
        <v>2914</v>
      </c>
      <c r="V2212" s="7" t="s">
        <v>1632</v>
      </c>
      <c r="W2212" s="7" t="s">
        <v>1688</v>
      </c>
      <c r="X2212" s="7" t="str">
        <f>IFERROR(VLOOKUP( Table1[[#This Row],[Trim Distributor Code]],Sheet1!$A:$J,10,FALSE),0)</f>
        <v>Active</v>
      </c>
    </row>
    <row r="2213" spans="1:24" hidden="1" x14ac:dyDescent="0.3">
      <c r="A2213" t="s">
        <v>5209</v>
      </c>
      <c r="B2213" t="s">
        <v>5072</v>
      </c>
      <c r="C2213" t="s">
        <v>5106</v>
      </c>
      <c r="D2213" s="8" t="s">
        <v>1412</v>
      </c>
      <c r="E2213" t="s">
        <v>5107</v>
      </c>
      <c r="F2213" t="s">
        <v>5108</v>
      </c>
      <c r="G2213" t="s">
        <v>2542</v>
      </c>
      <c r="H2213" t="s">
        <v>4390</v>
      </c>
      <c r="I2213" t="s">
        <v>4843</v>
      </c>
      <c r="J2213" t="s">
        <v>2543</v>
      </c>
      <c r="K2213">
        <v>6</v>
      </c>
      <c r="L2213" s="2" t="s">
        <v>1412</v>
      </c>
      <c r="M2213" s="2">
        <f ca="1">Table1[[#This Row],[Cases]]*Table1[[#This Row],[Pack Size]]</f>
        <v>0</v>
      </c>
      <c r="N2213" s="1">
        <f ca="1">Table1[[#This Row],[Cases]]*Table1[[#This Row],[Pack Size]]</f>
        <v>2880</v>
      </c>
      <c r="O2213" s="1">
        <f>IFERROR(VLOOKUP(Table1[[#This Row],[SKU Code]],'SKU Size'!$G:$H,2,FALSE),0)*Table1[[#This Row],[Cases]]</f>
        <v>29957.91208665106</v>
      </c>
      <c r="P2213" t="str">
        <f t="shared" si="41"/>
        <v>D0377</v>
      </c>
      <c r="Q2213">
        <f>IFERROR(VLOOKUP(Table1[[#This Row],[Trim Distributor Code]],Sheet1!$N:$O,2,FALSE),0)</f>
        <v>3400901</v>
      </c>
      <c r="R2213" s="7" t="str">
        <f>IFERROR(VLOOKUP(Table1[[#This Row],[Salesflo AppUser Code]],HIE!$A:$B,2,FALSE),0)</f>
        <v>Active</v>
      </c>
      <c r="S2213" s="7" t="str">
        <f>IFERROR(VLOOKUP(Table1[[#This Row],[Salesflo AppUser Code]],HIE!$A:$B,2,FALSE),0)</f>
        <v>Active</v>
      </c>
      <c r="T2213" t="s">
        <v>4500</v>
      </c>
      <c r="U2213" s="7" t="s">
        <v>2914</v>
      </c>
      <c r="V2213" s="7" t="s">
        <v>2268</v>
      </c>
      <c r="W2213" s="7" t="s">
        <v>2542</v>
      </c>
      <c r="X2213" s="7" t="str">
        <f>IFERROR(VLOOKUP( Table1[[#This Row],[Trim Distributor Code]],Sheet1!$A:$J,10,FALSE),0)</f>
        <v>Active</v>
      </c>
    </row>
    <row r="2214" spans="1:24" hidden="1" x14ac:dyDescent="0.3">
      <c r="A2214" t="s">
        <v>5209</v>
      </c>
      <c r="B2214" t="s">
        <v>5072</v>
      </c>
      <c r="C2214" t="s">
        <v>5106</v>
      </c>
      <c r="D2214" s="8" t="s">
        <v>1412</v>
      </c>
      <c r="E2214" t="s">
        <v>5107</v>
      </c>
      <c r="F2214" t="s">
        <v>5108</v>
      </c>
      <c r="G2214" t="s">
        <v>1422</v>
      </c>
      <c r="H2214" t="s">
        <v>4360</v>
      </c>
      <c r="I2214" t="s">
        <v>4645</v>
      </c>
      <c r="J2214" t="s">
        <v>4271</v>
      </c>
      <c r="K2214">
        <v>2</v>
      </c>
      <c r="L2214" s="2" t="s">
        <v>1412</v>
      </c>
      <c r="M2214" s="2">
        <f ca="1">Table1[[#This Row],[Cases]]*Table1[[#This Row],[Pack Size]]</f>
        <v>0</v>
      </c>
      <c r="N2214" s="1">
        <f ca="1">Table1[[#This Row],[Cases]]*Table1[[#This Row],[Pack Size]]</f>
        <v>192</v>
      </c>
      <c r="O2214" s="1">
        <f>IFERROR(VLOOKUP(Table1[[#This Row],[SKU Code]],'SKU Size'!$G:$H,2,FALSE),0)*Table1[[#This Row],[Cases]]</f>
        <v>0</v>
      </c>
      <c r="P2214" t="str">
        <f t="shared" si="41"/>
        <v>D0377</v>
      </c>
      <c r="Q2214">
        <f>IFERROR(VLOOKUP(Table1[[#This Row],[Trim Distributor Code]],Sheet1!$N:$O,2,FALSE),0)</f>
        <v>3400901</v>
      </c>
      <c r="R2214" s="7" t="str">
        <f>IFERROR(VLOOKUP(Table1[[#This Row],[Salesflo AppUser Code]],HIE!$A:$B,2,FALSE),0)</f>
        <v>Active</v>
      </c>
      <c r="S2214" s="7" t="str">
        <f>IFERROR(VLOOKUP(Table1[[#This Row],[Salesflo AppUser Code]],HIE!$A:$B,2,FALSE),0)</f>
        <v>Active</v>
      </c>
      <c r="T2214" t="s">
        <v>4500</v>
      </c>
      <c r="U2214" s="7" t="s">
        <v>2914</v>
      </c>
      <c r="V2214" s="7" t="s">
        <v>4360</v>
      </c>
      <c r="W2214" s="7" t="s">
        <v>1422</v>
      </c>
      <c r="X2214" s="7" t="str">
        <f>IFERROR(VLOOKUP( Table1[[#This Row],[Trim Distributor Code]],Sheet1!$A:$J,10,FALSE),0)</f>
        <v>Active</v>
      </c>
    </row>
    <row r="2215" spans="1:24" hidden="1" x14ac:dyDescent="0.3">
      <c r="A2215" t="s">
        <v>5209</v>
      </c>
      <c r="B2215" t="s">
        <v>5072</v>
      </c>
      <c r="C2215" t="s">
        <v>5106</v>
      </c>
      <c r="D2215" s="8" t="s">
        <v>1412</v>
      </c>
      <c r="E2215" t="s">
        <v>5107</v>
      </c>
      <c r="F2215" t="s">
        <v>5108</v>
      </c>
      <c r="G2215" t="s">
        <v>4107</v>
      </c>
      <c r="H2215" t="s">
        <v>4106</v>
      </c>
      <c r="I2215" t="s">
        <v>4747</v>
      </c>
      <c r="J2215" t="s">
        <v>1954</v>
      </c>
      <c r="K2215">
        <v>400</v>
      </c>
      <c r="L2215" s="2" t="s">
        <v>1412</v>
      </c>
      <c r="M2215" s="2">
        <f ca="1">Table1[[#This Row],[Cases]]*Table1[[#This Row],[Pack Size]]</f>
        <v>0</v>
      </c>
      <c r="N2215" s="1">
        <f ca="1">Table1[[#This Row],[Cases]]*Table1[[#This Row],[Pack Size]]</f>
        <v>115200</v>
      </c>
      <c r="O2215" s="1">
        <f>IFERROR(VLOOKUP(Table1[[#This Row],[SKU Code]],'SKU Size'!$G:$H,2,FALSE),0)*Table1[[#This Row],[Cases]]</f>
        <v>3280880.0267656813</v>
      </c>
      <c r="P2215" t="str">
        <f t="shared" si="41"/>
        <v>D0377</v>
      </c>
      <c r="Q2215">
        <f>IFERROR(VLOOKUP(Table1[[#This Row],[Trim Distributor Code]],Sheet1!$N:$O,2,FALSE),0)</f>
        <v>3400901</v>
      </c>
      <c r="R2215" s="7" t="str">
        <f>IFERROR(VLOOKUP(Table1[[#This Row],[Salesflo AppUser Code]],HIE!$A:$B,2,FALSE),0)</f>
        <v>Active</v>
      </c>
      <c r="S2215" s="7" t="str">
        <f>IFERROR(VLOOKUP(Table1[[#This Row],[Salesflo AppUser Code]],HIE!$A:$B,2,FALSE),0)</f>
        <v>Active</v>
      </c>
      <c r="T2215" t="s">
        <v>4500</v>
      </c>
      <c r="U2215" s="7" t="s">
        <v>2914</v>
      </c>
      <c r="V2215" s="7" t="s">
        <v>1444</v>
      </c>
      <c r="W2215" s="7" t="s">
        <v>1867</v>
      </c>
      <c r="X2215" s="7" t="str">
        <f>IFERROR(VLOOKUP( Table1[[#This Row],[Trim Distributor Code]],Sheet1!$A:$J,10,FALSE),0)</f>
        <v>Active</v>
      </c>
    </row>
    <row r="2216" spans="1:24" hidden="1" x14ac:dyDescent="0.3">
      <c r="A2216" t="s">
        <v>5209</v>
      </c>
      <c r="B2216" t="s">
        <v>5072</v>
      </c>
      <c r="C2216" t="s">
        <v>5106</v>
      </c>
      <c r="D2216" s="8" t="s">
        <v>1412</v>
      </c>
      <c r="E2216" t="s">
        <v>5107</v>
      </c>
      <c r="F2216" t="s">
        <v>5108</v>
      </c>
      <c r="G2216" t="s">
        <v>4112</v>
      </c>
      <c r="H2216" t="s">
        <v>4109</v>
      </c>
      <c r="I2216" t="s">
        <v>4749</v>
      </c>
      <c r="J2216" t="s">
        <v>1877</v>
      </c>
      <c r="K2216">
        <v>60</v>
      </c>
      <c r="L2216" s="2" t="s">
        <v>1412</v>
      </c>
      <c r="M2216" s="2">
        <f ca="1">Table1[[#This Row],[Cases]]*Table1[[#This Row],[Pack Size]]</f>
        <v>0</v>
      </c>
      <c r="N2216" s="1">
        <f ca="1">Table1[[#This Row],[Cases]]*Table1[[#This Row],[Pack Size]]</f>
        <v>6000</v>
      </c>
      <c r="O2216" s="1">
        <f>IFERROR(VLOOKUP(Table1[[#This Row],[SKU Code]],'SKU Size'!$G:$H,2,FALSE),0)*Table1[[#This Row],[Cases]]</f>
        <v>742592.68370238913</v>
      </c>
      <c r="P2216" t="str">
        <f t="shared" si="41"/>
        <v>D0377</v>
      </c>
      <c r="Q2216">
        <f>IFERROR(VLOOKUP(Table1[[#This Row],[Trim Distributor Code]],Sheet1!$N:$O,2,FALSE),0)</f>
        <v>3400901</v>
      </c>
      <c r="R2216" s="7" t="str">
        <f>IFERROR(VLOOKUP(Table1[[#This Row],[Salesflo AppUser Code]],HIE!$A:$B,2,FALSE),0)</f>
        <v>Active</v>
      </c>
      <c r="S2216" s="7" t="str">
        <f>IFERROR(VLOOKUP(Table1[[#This Row],[Salesflo AppUser Code]],HIE!$A:$B,2,FALSE),0)</f>
        <v>Active</v>
      </c>
      <c r="T2216" t="s">
        <v>4500</v>
      </c>
      <c r="U2216" s="7" t="s">
        <v>2914</v>
      </c>
      <c r="V2216" s="7" t="s">
        <v>1423</v>
      </c>
      <c r="W2216" s="7" t="s">
        <v>1868</v>
      </c>
      <c r="X2216" s="7" t="str">
        <f>IFERROR(VLOOKUP( Table1[[#This Row],[Trim Distributor Code]],Sheet1!$A:$J,10,FALSE),0)</f>
        <v>Active</v>
      </c>
    </row>
    <row r="2217" spans="1:24" hidden="1" x14ac:dyDescent="0.3">
      <c r="A2217" t="s">
        <v>5209</v>
      </c>
      <c r="B2217" t="s">
        <v>5072</v>
      </c>
      <c r="C2217" t="s">
        <v>5106</v>
      </c>
      <c r="D2217" s="8" t="s">
        <v>1412</v>
      </c>
      <c r="E2217" t="s">
        <v>5107</v>
      </c>
      <c r="F2217" t="s">
        <v>5108</v>
      </c>
      <c r="G2217" t="s">
        <v>4107</v>
      </c>
      <c r="H2217" t="s">
        <v>4137</v>
      </c>
      <c r="I2217" t="s">
        <v>4710</v>
      </c>
      <c r="J2217" t="s">
        <v>1995</v>
      </c>
      <c r="K2217" s="1">
        <v>80</v>
      </c>
      <c r="L2217" s="1" t="s">
        <v>1412</v>
      </c>
      <c r="M2217" s="2">
        <f ca="1">Table1[[#This Row],[Cases]]*Table1[[#This Row],[Pack Size]]</f>
        <v>0</v>
      </c>
      <c r="N2217" s="1">
        <f ca="1">Table1[[#This Row],[Cases]]*Table1[[#This Row],[Pack Size]]</f>
        <v>15360</v>
      </c>
      <c r="O2217" s="1">
        <f>IFERROR(VLOOKUP(Table1[[#This Row],[SKU Code]],'SKU Size'!$G:$H,2,FALSE),0)*Table1[[#This Row],[Cases]]</f>
        <v>664467.32771600131</v>
      </c>
      <c r="P2217" t="str">
        <f t="shared" si="41"/>
        <v>D0377</v>
      </c>
      <c r="Q2217">
        <f>IFERROR(VLOOKUP(Table1[[#This Row],[Trim Distributor Code]],Sheet1!$N:$O,2,FALSE),0)</f>
        <v>3400901</v>
      </c>
      <c r="R2217" s="7" t="str">
        <f>IFERROR(VLOOKUP(Table1[[#This Row],[Salesflo AppUser Code]],HIE!$A:$B,2,FALSE),0)</f>
        <v>Active</v>
      </c>
      <c r="S2217" s="7" t="str">
        <f>IFERROR(VLOOKUP(Table1[[#This Row],[Salesflo AppUser Code]],HIE!$A:$B,2,FALSE),0)</f>
        <v>Active</v>
      </c>
      <c r="T2217" t="s">
        <v>4500</v>
      </c>
      <c r="U2217" s="7" t="s">
        <v>2914</v>
      </c>
      <c r="V2217" s="7" t="s">
        <v>1606</v>
      </c>
      <c r="W2217" s="7" t="s">
        <v>1867</v>
      </c>
      <c r="X2217" s="7" t="str">
        <f>IFERROR(VLOOKUP( Table1[[#This Row],[Trim Distributor Code]],Sheet1!$A:$J,10,FALSE),0)</f>
        <v>Active</v>
      </c>
    </row>
    <row r="2218" spans="1:24" hidden="1" x14ac:dyDescent="0.3">
      <c r="A2218" t="s">
        <v>5209</v>
      </c>
      <c r="B2218" t="s">
        <v>5072</v>
      </c>
      <c r="C2218" t="s">
        <v>5106</v>
      </c>
      <c r="D2218" s="8" t="s">
        <v>1412</v>
      </c>
      <c r="E2218" t="s">
        <v>5107</v>
      </c>
      <c r="F2218" t="s">
        <v>5108</v>
      </c>
      <c r="G2218" t="s">
        <v>4107</v>
      </c>
      <c r="H2218" t="s">
        <v>4113</v>
      </c>
      <c r="I2218" t="s">
        <v>4748</v>
      </c>
      <c r="J2218" t="s">
        <v>2021</v>
      </c>
      <c r="K2218">
        <v>30</v>
      </c>
      <c r="L2218" s="2" t="s">
        <v>1412</v>
      </c>
      <c r="M2218" s="2">
        <f ca="1">Table1[[#This Row],[Cases]]*Table1[[#This Row],[Pack Size]]</f>
        <v>0</v>
      </c>
      <c r="N2218" s="1">
        <f ca="1">Table1[[#This Row],[Cases]]*Table1[[#This Row],[Pack Size]]</f>
        <v>720</v>
      </c>
      <c r="O2218" s="1">
        <f>IFERROR(VLOOKUP(Table1[[#This Row],[SKU Code]],'SKU Size'!$G:$H,2,FALSE),0)*Table1[[#This Row],[Cases]]</f>
        <v>223879.2927300194</v>
      </c>
      <c r="P2218" t="str">
        <f t="shared" si="41"/>
        <v>D0377</v>
      </c>
      <c r="Q2218">
        <f>IFERROR(VLOOKUP(Table1[[#This Row],[Trim Distributor Code]],Sheet1!$N:$O,2,FALSE),0)</f>
        <v>3400901</v>
      </c>
      <c r="R2218" s="7" t="str">
        <f>IFERROR(VLOOKUP(Table1[[#This Row],[Salesflo AppUser Code]],HIE!$A:$B,2,FALSE),0)</f>
        <v>Active</v>
      </c>
      <c r="S2218" s="7" t="str">
        <f>IFERROR(VLOOKUP(Table1[[#This Row],[Salesflo AppUser Code]],HIE!$A:$B,2,FALSE),0)</f>
        <v>Active</v>
      </c>
      <c r="T2218" t="s">
        <v>4500</v>
      </c>
      <c r="U2218" s="7" t="s">
        <v>2914</v>
      </c>
      <c r="V2218" s="7" t="s">
        <v>1632</v>
      </c>
      <c r="W2218" s="7" t="s">
        <v>1867</v>
      </c>
      <c r="X2218" s="7" t="str">
        <f>IFERROR(VLOOKUP( Table1[[#This Row],[Trim Distributor Code]],Sheet1!$A:$J,10,FALSE),0)</f>
        <v>Active</v>
      </c>
    </row>
    <row r="2219" spans="1:24" hidden="1" x14ac:dyDescent="0.3">
      <c r="A2219" t="s">
        <v>5209</v>
      </c>
      <c r="B2219" t="s">
        <v>5072</v>
      </c>
      <c r="C2219" t="s">
        <v>5106</v>
      </c>
      <c r="D2219" s="8" t="s">
        <v>1412</v>
      </c>
      <c r="E2219" t="s">
        <v>5107</v>
      </c>
      <c r="F2219" t="s">
        <v>5108</v>
      </c>
      <c r="G2219" t="s">
        <v>4114</v>
      </c>
      <c r="H2219" t="s">
        <v>4113</v>
      </c>
      <c r="I2219" t="s">
        <v>4750</v>
      </c>
      <c r="J2219" t="s">
        <v>2024</v>
      </c>
      <c r="K2219">
        <v>20</v>
      </c>
      <c r="L2219" s="2" t="s">
        <v>1412</v>
      </c>
      <c r="M2219" s="2">
        <f ca="1">Table1[[#This Row],[Cases]]*Table1[[#This Row],[Pack Size]]</f>
        <v>0</v>
      </c>
      <c r="N2219" s="1">
        <f ca="1">Table1[[#This Row],[Cases]]*Table1[[#This Row],[Pack Size]]</f>
        <v>480</v>
      </c>
      <c r="O2219" s="1">
        <f>IFERROR(VLOOKUP(Table1[[#This Row],[SKU Code]],'SKU Size'!$G:$H,2,FALSE),0)*Table1[[#This Row],[Cases]]</f>
        <v>37702.434734585921</v>
      </c>
      <c r="P2219" t="str">
        <f t="shared" si="41"/>
        <v>D0377</v>
      </c>
      <c r="Q2219">
        <f>IFERROR(VLOOKUP(Table1[[#This Row],[Trim Distributor Code]],Sheet1!$N:$O,2,FALSE),0)</f>
        <v>3400901</v>
      </c>
      <c r="R2219" s="7" t="str">
        <f>IFERROR(VLOOKUP(Table1[[#This Row],[Salesflo AppUser Code]],HIE!$A:$B,2,FALSE),0)</f>
        <v>Active</v>
      </c>
      <c r="S2219" s="7" t="str">
        <f>IFERROR(VLOOKUP(Table1[[#This Row],[Salesflo AppUser Code]],HIE!$A:$B,2,FALSE),0)</f>
        <v>Active</v>
      </c>
      <c r="T2219" t="s">
        <v>4500</v>
      </c>
      <c r="U2219" s="7" t="s">
        <v>2914</v>
      </c>
      <c r="V2219" s="7" t="s">
        <v>1632</v>
      </c>
      <c r="W2219" s="7" t="s">
        <v>2023</v>
      </c>
      <c r="X2219" s="7" t="str">
        <f>IFERROR(VLOOKUP( Table1[[#This Row],[Trim Distributor Code]],Sheet1!$A:$J,10,FALSE),0)</f>
        <v>Active</v>
      </c>
    </row>
    <row r="2220" spans="1:24" hidden="1" x14ac:dyDescent="0.3">
      <c r="A2220" t="s">
        <v>5209</v>
      </c>
      <c r="B2220" t="s">
        <v>5072</v>
      </c>
      <c r="C2220" t="s">
        <v>5106</v>
      </c>
      <c r="D2220" s="8" t="s">
        <v>1412</v>
      </c>
      <c r="E2220" t="s">
        <v>5107</v>
      </c>
      <c r="F2220" t="s">
        <v>5108</v>
      </c>
      <c r="G2220" t="s">
        <v>2314</v>
      </c>
      <c r="H2220" t="s">
        <v>2268</v>
      </c>
      <c r="I2220" t="s">
        <v>4713</v>
      </c>
      <c r="J2220" t="s">
        <v>2503</v>
      </c>
      <c r="K2220">
        <v>60</v>
      </c>
      <c r="L2220" s="2" t="s">
        <v>1412</v>
      </c>
      <c r="M2220" s="2">
        <f ca="1">Table1[[#This Row],[Cases]]*Table1[[#This Row],[Pack Size]]</f>
        <v>0</v>
      </c>
      <c r="N2220" s="1">
        <f ca="1">Table1[[#This Row],[Cases]]*Table1[[#This Row],[Pack Size]]</f>
        <v>20160</v>
      </c>
      <c r="O2220" s="1">
        <f>IFERROR(VLOOKUP(Table1[[#This Row],[SKU Code]],'SKU Size'!$G:$H,2,FALSE),0)*Table1[[#This Row],[Cases]]</f>
        <v>446858.24147203751</v>
      </c>
      <c r="P2220" t="str">
        <f t="shared" si="41"/>
        <v>D0377</v>
      </c>
      <c r="Q2220">
        <f>IFERROR(VLOOKUP(Table1[[#This Row],[Trim Distributor Code]],Sheet1!$N:$O,2,FALSE),0)</f>
        <v>3400901</v>
      </c>
      <c r="R2220" s="7" t="str">
        <f>IFERROR(VLOOKUP(Table1[[#This Row],[Salesflo AppUser Code]],HIE!$A:$B,2,FALSE),0)</f>
        <v>Active</v>
      </c>
      <c r="S2220" s="7" t="str">
        <f>IFERROR(VLOOKUP(Table1[[#This Row],[Salesflo AppUser Code]],HIE!$A:$B,2,FALSE),0)</f>
        <v>Active</v>
      </c>
      <c r="T2220" t="s">
        <v>4500</v>
      </c>
      <c r="U2220" s="7" t="s">
        <v>2914</v>
      </c>
      <c r="V2220" s="7" t="s">
        <v>2268</v>
      </c>
      <c r="W2220" s="7" t="s">
        <v>2314</v>
      </c>
      <c r="X2220" s="7" t="str">
        <f>IFERROR(VLOOKUP( Table1[[#This Row],[Trim Distributor Code]],Sheet1!$A:$J,10,FALSE),0)</f>
        <v>Active</v>
      </c>
    </row>
    <row r="2221" spans="1:24" hidden="1" x14ac:dyDescent="0.3">
      <c r="A2221" t="s">
        <v>5209</v>
      </c>
      <c r="B2221" t="s">
        <v>5072</v>
      </c>
      <c r="C2221" t="s">
        <v>5106</v>
      </c>
      <c r="D2221" s="8" t="s">
        <v>1412</v>
      </c>
      <c r="E2221" t="s">
        <v>5107</v>
      </c>
      <c r="F2221" t="s">
        <v>5108</v>
      </c>
      <c r="G2221" t="s">
        <v>4180</v>
      </c>
      <c r="H2221" t="s">
        <v>2268</v>
      </c>
      <c r="I2221" t="s">
        <v>5109</v>
      </c>
      <c r="J2221" t="s">
        <v>4192</v>
      </c>
      <c r="K2221">
        <v>5</v>
      </c>
      <c r="L2221" s="2" t="s">
        <v>1412</v>
      </c>
      <c r="M2221" s="2">
        <f ca="1">Table1[[#This Row],[Cases]]*Table1[[#This Row],[Pack Size]]</f>
        <v>0</v>
      </c>
      <c r="N2221" s="1">
        <f ca="1">Table1[[#This Row],[Cases]]*Table1[[#This Row],[Pack Size]]</f>
        <v>2160</v>
      </c>
      <c r="O2221" s="1">
        <f>IFERROR(VLOOKUP(Table1[[#This Row],[SKU Code]],'SKU Size'!$G:$H,2,FALSE),0)*Table1[[#This Row],[Cases]]</f>
        <v>35208.128995451407</v>
      </c>
      <c r="P2221" t="str">
        <f t="shared" si="41"/>
        <v>D0377</v>
      </c>
      <c r="Q2221">
        <f>IFERROR(VLOOKUP(Table1[[#This Row],[Trim Distributor Code]],Sheet1!$N:$O,2,FALSE),0)</f>
        <v>3400901</v>
      </c>
      <c r="R2221" s="7" t="str">
        <f>IFERROR(VLOOKUP(Table1[[#This Row],[Salesflo AppUser Code]],HIE!$A:$B,2,FALSE),0)</f>
        <v>Active</v>
      </c>
      <c r="S2221" s="7" t="str">
        <f>IFERROR(VLOOKUP(Table1[[#This Row],[Salesflo AppUser Code]],HIE!$A:$B,2,FALSE),0)</f>
        <v>Active</v>
      </c>
      <c r="T2221" t="s">
        <v>4500</v>
      </c>
      <c r="U2221" s="7" t="s">
        <v>2914</v>
      </c>
      <c r="V2221" s="7" t="s">
        <v>2268</v>
      </c>
      <c r="W2221" s="7" t="s">
        <v>2314</v>
      </c>
      <c r="X2221" s="7" t="str">
        <f>IFERROR(VLOOKUP( Table1[[#This Row],[Trim Distributor Code]],Sheet1!$A:$J,10,FALSE),0)</f>
        <v>Active</v>
      </c>
    </row>
    <row r="2222" spans="1:24" hidden="1" x14ac:dyDescent="0.3">
      <c r="A2222" t="s">
        <v>5209</v>
      </c>
      <c r="B2222" t="s">
        <v>3319</v>
      </c>
      <c r="C2222" t="s">
        <v>5110</v>
      </c>
      <c r="D2222" s="8" t="s">
        <v>1412</v>
      </c>
      <c r="E2222" t="s">
        <v>5111</v>
      </c>
      <c r="F2222" t="s">
        <v>5112</v>
      </c>
      <c r="G2222" t="s">
        <v>4521</v>
      </c>
      <c r="H2222" t="s">
        <v>4106</v>
      </c>
      <c r="I2222" t="s">
        <v>4538</v>
      </c>
      <c r="J2222" t="s">
        <v>11</v>
      </c>
      <c r="K2222">
        <v>357</v>
      </c>
      <c r="L2222" s="2" t="s">
        <v>1412</v>
      </c>
      <c r="M2222" s="2">
        <f ca="1">Table1[[#This Row],[Cases]]*Table1[[#This Row],[Pack Size]]</f>
        <v>0</v>
      </c>
      <c r="N2222" s="1">
        <f ca="1">Table1[[#This Row],[Cases]]*Table1[[#This Row],[Pack Size]]</f>
        <v>125664</v>
      </c>
      <c r="O2222" s="1">
        <f>IFERROR(VLOOKUP(Table1[[#This Row],[SKU Code]],'SKU Size'!$G:$H,2,FALSE),0)*Table1[[#This Row],[Cases]]</f>
        <v>3129015.1188789452</v>
      </c>
      <c r="P2222" t="str">
        <f t="shared" si="41"/>
        <v>D0378</v>
      </c>
      <c r="Q2222">
        <f>IFERROR(VLOOKUP(Table1[[#This Row],[Trim Distributor Code]],Sheet1!$N:$O,2,FALSE),0)</f>
        <v>3400913</v>
      </c>
      <c r="R2222" s="7" t="str">
        <f>IFERROR(VLOOKUP(Table1[[#This Row],[Salesflo AppUser Code]],HIE!$A:$B,2,FALSE),0)</f>
        <v>Active</v>
      </c>
      <c r="S2222" s="7" t="str">
        <f>IFERROR(VLOOKUP(Table1[[#This Row],[Salesflo AppUser Code]],HIE!$A:$B,2,FALSE),0)</f>
        <v>Active</v>
      </c>
      <c r="T2222" t="s">
        <v>4500</v>
      </c>
      <c r="U2222" s="7" t="s">
        <v>2914</v>
      </c>
      <c r="V2222" s="7" t="s">
        <v>1444</v>
      </c>
      <c r="W2222" s="7" t="s">
        <v>1688</v>
      </c>
      <c r="X2222" s="7" t="str">
        <f>IFERROR(VLOOKUP( Table1[[#This Row],[Trim Distributor Code]],Sheet1!$A:$J,10,FALSE),0)</f>
        <v>Active</v>
      </c>
    </row>
    <row r="2223" spans="1:24" hidden="1" x14ac:dyDescent="0.3">
      <c r="A2223" t="s">
        <v>5209</v>
      </c>
      <c r="B2223" t="s">
        <v>3319</v>
      </c>
      <c r="C2223" t="s">
        <v>5110</v>
      </c>
      <c r="D2223" s="8" t="s">
        <v>1412</v>
      </c>
      <c r="E2223" t="s">
        <v>5111</v>
      </c>
      <c r="F2223" t="s">
        <v>5112</v>
      </c>
      <c r="G2223" t="s">
        <v>4108</v>
      </c>
      <c r="H2223" t="s">
        <v>4109</v>
      </c>
      <c r="I2223" t="s">
        <v>4566</v>
      </c>
      <c r="J2223" t="s">
        <v>13</v>
      </c>
      <c r="K2223">
        <v>6</v>
      </c>
      <c r="L2223" s="2" t="s">
        <v>1412</v>
      </c>
      <c r="M2223" s="2">
        <f ca="1">Table1[[#This Row],[Cases]]*Table1[[#This Row],[Pack Size]]</f>
        <v>0</v>
      </c>
      <c r="N2223" s="1">
        <f ca="1">Table1[[#This Row],[Cases]]*Table1[[#This Row],[Pack Size]]</f>
        <v>600</v>
      </c>
      <c r="O2223" s="1">
        <f>IFERROR(VLOOKUP(Table1[[#This Row],[SKU Code]],'SKU Size'!$G:$H,2,FALSE),0)*Table1[[#This Row],[Cases]]</f>
        <v>63412.044355828242</v>
      </c>
      <c r="P2223" t="str">
        <f t="shared" si="41"/>
        <v>D0378</v>
      </c>
      <c r="Q2223">
        <f>IFERROR(VLOOKUP(Table1[[#This Row],[Trim Distributor Code]],Sheet1!$N:$O,2,FALSE),0)</f>
        <v>3400913</v>
      </c>
      <c r="R2223" s="7" t="str">
        <f>IFERROR(VLOOKUP(Table1[[#This Row],[Salesflo AppUser Code]],HIE!$A:$B,2,FALSE),0)</f>
        <v>Active</v>
      </c>
      <c r="S2223" s="7" t="str">
        <f>IFERROR(VLOOKUP(Table1[[#This Row],[Salesflo AppUser Code]],HIE!$A:$B,2,FALSE),0)</f>
        <v>Active</v>
      </c>
      <c r="T2223" t="s">
        <v>4500</v>
      </c>
      <c r="U2223" s="7" t="s">
        <v>2914</v>
      </c>
      <c r="V2223" s="7" t="s">
        <v>1423</v>
      </c>
      <c r="W2223" s="7" t="s">
        <v>1659</v>
      </c>
      <c r="X2223" s="7" t="str">
        <f>IFERROR(VLOOKUP( Table1[[#This Row],[Trim Distributor Code]],Sheet1!$A:$J,10,FALSE),0)</f>
        <v>Active</v>
      </c>
    </row>
    <row r="2224" spans="1:24" hidden="1" x14ac:dyDescent="0.3">
      <c r="A2224" t="s">
        <v>5209</v>
      </c>
      <c r="B2224" t="s">
        <v>3319</v>
      </c>
      <c r="C2224" t="s">
        <v>5110</v>
      </c>
      <c r="D2224" s="8" t="s">
        <v>1412</v>
      </c>
      <c r="E2224" t="s">
        <v>5111</v>
      </c>
      <c r="F2224" t="s">
        <v>5112</v>
      </c>
      <c r="G2224" t="s">
        <v>4110</v>
      </c>
      <c r="H2224" t="s">
        <v>4109</v>
      </c>
      <c r="I2224" t="s">
        <v>4539</v>
      </c>
      <c r="J2224" t="s">
        <v>1682</v>
      </c>
      <c r="K2224">
        <v>3</v>
      </c>
      <c r="L2224" s="2" t="s">
        <v>1412</v>
      </c>
      <c r="M2224" s="2">
        <f ca="1">Table1[[#This Row],[Cases]]*Table1[[#This Row],[Pack Size]]</f>
        <v>0</v>
      </c>
      <c r="N2224" s="1">
        <f ca="1">Table1[[#This Row],[Cases]]*Table1[[#This Row],[Pack Size]]</f>
        <v>300</v>
      </c>
      <c r="O2224" s="1">
        <f>IFERROR(VLOOKUP(Table1[[#This Row],[SKU Code]],'SKU Size'!$G:$H,2,FALSE),0)*Table1[[#This Row],[Cases]]</f>
        <v>22641.404206549112</v>
      </c>
      <c r="P2224" t="str">
        <f t="shared" si="41"/>
        <v>D0378</v>
      </c>
      <c r="Q2224">
        <f>IFERROR(VLOOKUP(Table1[[#This Row],[Trim Distributor Code]],Sheet1!$N:$O,2,FALSE),0)</f>
        <v>3400913</v>
      </c>
      <c r="R2224" s="7" t="str">
        <f>IFERROR(VLOOKUP(Table1[[#This Row],[Salesflo AppUser Code]],HIE!$A:$B,2,FALSE),0)</f>
        <v>Active</v>
      </c>
      <c r="S2224" s="7" t="str">
        <f>IFERROR(VLOOKUP(Table1[[#This Row],[Salesflo AppUser Code]],HIE!$A:$B,2,FALSE),0)</f>
        <v>Active</v>
      </c>
      <c r="T2224" t="s">
        <v>4500</v>
      </c>
      <c r="U2224" s="7" t="s">
        <v>2914</v>
      </c>
      <c r="V2224" s="7" t="s">
        <v>1423</v>
      </c>
      <c r="W2224" s="7" t="s">
        <v>1679</v>
      </c>
      <c r="X2224" s="7" t="str">
        <f>IFERROR(VLOOKUP( Table1[[#This Row],[Trim Distributor Code]],Sheet1!$A:$J,10,FALSE),0)</f>
        <v>Active</v>
      </c>
    </row>
    <row r="2225" spans="1:24" hidden="1" x14ac:dyDescent="0.3">
      <c r="A2225" t="s">
        <v>5209</v>
      </c>
      <c r="B2225" t="s">
        <v>3319</v>
      </c>
      <c r="C2225" t="s">
        <v>5110</v>
      </c>
      <c r="D2225" s="8" t="s">
        <v>1412</v>
      </c>
      <c r="E2225" s="8" t="s">
        <v>5111</v>
      </c>
      <c r="F2225" t="s">
        <v>5112</v>
      </c>
      <c r="G2225" t="s">
        <v>4521</v>
      </c>
      <c r="H2225" t="s">
        <v>4113</v>
      </c>
      <c r="I2225" t="s">
        <v>4540</v>
      </c>
      <c r="J2225" t="s">
        <v>14</v>
      </c>
      <c r="K2225">
        <v>12</v>
      </c>
      <c r="L2225" s="2" t="s">
        <v>1412</v>
      </c>
      <c r="M2225" s="2">
        <f ca="1">Table1[[#This Row],[Cases]]*Table1[[#This Row],[Pack Size]]</f>
        <v>0</v>
      </c>
      <c r="N2225" s="1">
        <f ca="1">Table1[[#This Row],[Cases]]*Table1[[#This Row],[Pack Size]]</f>
        <v>288</v>
      </c>
      <c r="O2225" s="1">
        <f>IFERROR(VLOOKUP(Table1[[#This Row],[SKU Code]],'SKU Size'!$G:$H,2,FALSE),0)*Table1[[#This Row],[Cases]]</f>
        <v>43097.67918300732</v>
      </c>
      <c r="P2225" t="str">
        <f t="shared" si="41"/>
        <v>D0378</v>
      </c>
      <c r="Q2225">
        <f>IFERROR(VLOOKUP(Table1[[#This Row],[Trim Distributor Code]],Sheet1!$N:$O,2,FALSE),0)</f>
        <v>3400913</v>
      </c>
      <c r="R2225" s="7" t="str">
        <f>IFERROR(VLOOKUP(Table1[[#This Row],[Salesflo AppUser Code]],HIE!$A:$B,2,FALSE),0)</f>
        <v>Active</v>
      </c>
      <c r="S2225" s="7" t="str">
        <f>IFERROR(VLOOKUP(Table1[[#This Row],[Salesflo AppUser Code]],HIE!$A:$B,2,FALSE),0)</f>
        <v>Active</v>
      </c>
      <c r="T2225" t="s">
        <v>4500</v>
      </c>
      <c r="U2225" s="7" t="s">
        <v>2914</v>
      </c>
      <c r="V2225" s="7" t="s">
        <v>1632</v>
      </c>
      <c r="W2225" s="7" t="s">
        <v>1688</v>
      </c>
      <c r="X2225" s="7" t="str">
        <f>IFERROR(VLOOKUP( Table1[[#This Row],[Trim Distributor Code]],Sheet1!$A:$J,10,FALSE),0)</f>
        <v>Active</v>
      </c>
    </row>
    <row r="2226" spans="1:24" hidden="1" x14ac:dyDescent="0.3">
      <c r="A2226" t="s">
        <v>5209</v>
      </c>
      <c r="B2226" t="s">
        <v>3319</v>
      </c>
      <c r="C2226" t="s">
        <v>5110</v>
      </c>
      <c r="D2226" s="8" t="s">
        <v>1412</v>
      </c>
      <c r="E2226" s="8" t="s">
        <v>5111</v>
      </c>
      <c r="F2226" t="s">
        <v>5112</v>
      </c>
      <c r="G2226" t="s">
        <v>4111</v>
      </c>
      <c r="H2226" t="s">
        <v>4113</v>
      </c>
      <c r="I2226" t="s">
        <v>4541</v>
      </c>
      <c r="J2226" t="s">
        <v>1656</v>
      </c>
      <c r="K2226" s="1">
        <v>9</v>
      </c>
      <c r="L2226" s="1" t="s">
        <v>1412</v>
      </c>
      <c r="M2226" s="2">
        <f ca="1">Table1[[#This Row],[Cases]]*Table1[[#This Row],[Pack Size]]</f>
        <v>0</v>
      </c>
      <c r="N2226" s="1">
        <f ca="1">Table1[[#This Row],[Cases]]*Table1[[#This Row],[Pack Size]]</f>
        <v>432</v>
      </c>
      <c r="O2226" s="1">
        <f>IFERROR(VLOOKUP(Table1[[#This Row],[SKU Code]],'SKU Size'!$G:$H,2,FALSE),0)*Table1[[#This Row],[Cases]]</f>
        <v>9035.2338831630805</v>
      </c>
      <c r="P2226" t="str">
        <f t="shared" si="41"/>
        <v>D0378</v>
      </c>
      <c r="Q2226">
        <f>IFERROR(VLOOKUP(Table1[[#This Row],[Trim Distributor Code]],Sheet1!$N:$O,2,FALSE),0)</f>
        <v>3400913</v>
      </c>
      <c r="R2226" s="7" t="str">
        <f>IFERROR(VLOOKUP(Table1[[#This Row],[Salesflo AppUser Code]],HIE!$A:$B,2,FALSE),0)</f>
        <v>Active</v>
      </c>
      <c r="S2226" s="7" t="str">
        <f>IFERROR(VLOOKUP(Table1[[#This Row],[Salesflo AppUser Code]],HIE!$A:$B,2,FALSE),0)</f>
        <v>Active</v>
      </c>
      <c r="T2226" t="s">
        <v>4500</v>
      </c>
      <c r="U2226" s="7" t="s">
        <v>2914</v>
      </c>
      <c r="V2226" s="7" t="s">
        <v>1632</v>
      </c>
      <c r="W2226" s="7" t="s">
        <v>1431</v>
      </c>
      <c r="X2226" s="7" t="str">
        <f>IFERROR(VLOOKUP( Table1[[#This Row],[Trim Distributor Code]],Sheet1!$A:$J,10,FALSE),0)</f>
        <v>Active</v>
      </c>
    </row>
    <row r="2227" spans="1:24" hidden="1" x14ac:dyDescent="0.3">
      <c r="A2227" t="s">
        <v>5209</v>
      </c>
      <c r="B2227" t="s">
        <v>3319</v>
      </c>
      <c r="C2227" t="s">
        <v>5110</v>
      </c>
      <c r="D2227" s="8" t="s">
        <v>1412</v>
      </c>
      <c r="E2227" s="8" t="s">
        <v>5111</v>
      </c>
      <c r="F2227" t="s">
        <v>5112</v>
      </c>
      <c r="G2227" t="s">
        <v>2542</v>
      </c>
      <c r="H2227" t="s">
        <v>4390</v>
      </c>
      <c r="I2227" t="s">
        <v>4843</v>
      </c>
      <c r="J2227" t="s">
        <v>2543</v>
      </c>
      <c r="K2227">
        <v>5</v>
      </c>
      <c r="L2227" s="2" t="s">
        <v>1412</v>
      </c>
      <c r="M2227" s="2">
        <f ca="1">Table1[[#This Row],[Cases]]*Table1[[#This Row],[Pack Size]]</f>
        <v>0</v>
      </c>
      <c r="N2227" s="1">
        <f ca="1">Table1[[#This Row],[Cases]]*Table1[[#This Row],[Pack Size]]</f>
        <v>2400</v>
      </c>
      <c r="O2227" s="1">
        <f>IFERROR(VLOOKUP(Table1[[#This Row],[SKU Code]],'SKU Size'!$G:$H,2,FALSE),0)*Table1[[#This Row],[Cases]]</f>
        <v>24964.926738875882</v>
      </c>
      <c r="P2227" t="str">
        <f t="shared" si="41"/>
        <v>D0378</v>
      </c>
      <c r="Q2227">
        <f>IFERROR(VLOOKUP(Table1[[#This Row],[Trim Distributor Code]],Sheet1!$N:$O,2,FALSE),0)</f>
        <v>3400913</v>
      </c>
      <c r="R2227" s="7" t="str">
        <f>IFERROR(VLOOKUP(Table1[[#This Row],[Salesflo AppUser Code]],HIE!$A:$B,2,FALSE),0)</f>
        <v>Active</v>
      </c>
      <c r="S2227" s="7" t="str">
        <f>IFERROR(VLOOKUP(Table1[[#This Row],[Salesflo AppUser Code]],HIE!$A:$B,2,FALSE),0)</f>
        <v>Active</v>
      </c>
      <c r="T2227" t="s">
        <v>4500</v>
      </c>
      <c r="U2227" s="7" t="s">
        <v>2914</v>
      </c>
      <c r="V2227" s="7" t="s">
        <v>2268</v>
      </c>
      <c r="W2227" s="7" t="s">
        <v>2542</v>
      </c>
      <c r="X2227" s="7" t="str">
        <f>IFERROR(VLOOKUP( Table1[[#This Row],[Trim Distributor Code]],Sheet1!$A:$J,10,FALSE),0)</f>
        <v>Active</v>
      </c>
    </row>
    <row r="2228" spans="1:24" hidden="1" x14ac:dyDescent="0.3">
      <c r="A2228" t="s">
        <v>5209</v>
      </c>
      <c r="B2228" t="s">
        <v>3319</v>
      </c>
      <c r="C2228" t="s">
        <v>5110</v>
      </c>
      <c r="D2228" s="8" t="s">
        <v>1412</v>
      </c>
      <c r="E2228" s="8" t="s">
        <v>5111</v>
      </c>
      <c r="F2228" t="s">
        <v>5112</v>
      </c>
      <c r="G2228" t="s">
        <v>1422</v>
      </c>
      <c r="H2228" t="s">
        <v>4360</v>
      </c>
      <c r="I2228" t="s">
        <v>4645</v>
      </c>
      <c r="J2228" t="s">
        <v>4271</v>
      </c>
      <c r="K2228">
        <v>1</v>
      </c>
      <c r="L2228" s="2" t="s">
        <v>1412</v>
      </c>
      <c r="M2228" s="2">
        <f ca="1">Table1[[#This Row],[Cases]]*Table1[[#This Row],[Pack Size]]</f>
        <v>0</v>
      </c>
      <c r="N2228" s="1">
        <f ca="1">Table1[[#This Row],[Cases]]*Table1[[#This Row],[Pack Size]]</f>
        <v>96</v>
      </c>
      <c r="O2228" s="1">
        <f>IFERROR(VLOOKUP(Table1[[#This Row],[SKU Code]],'SKU Size'!$G:$H,2,FALSE),0)*Table1[[#This Row],[Cases]]</f>
        <v>0</v>
      </c>
      <c r="P2228" t="str">
        <f t="shared" si="41"/>
        <v>D0378</v>
      </c>
      <c r="Q2228">
        <f>IFERROR(VLOOKUP(Table1[[#This Row],[Trim Distributor Code]],Sheet1!$N:$O,2,FALSE),0)</f>
        <v>3400913</v>
      </c>
      <c r="R2228" s="7" t="str">
        <f>IFERROR(VLOOKUP(Table1[[#This Row],[Salesflo AppUser Code]],HIE!$A:$B,2,FALSE),0)</f>
        <v>Active</v>
      </c>
      <c r="S2228" s="7" t="str">
        <f>IFERROR(VLOOKUP(Table1[[#This Row],[Salesflo AppUser Code]],HIE!$A:$B,2,FALSE),0)</f>
        <v>Active</v>
      </c>
      <c r="T2228" t="s">
        <v>4500</v>
      </c>
      <c r="U2228" s="7" t="s">
        <v>2914</v>
      </c>
      <c r="V2228" s="7" t="s">
        <v>4360</v>
      </c>
      <c r="W2228" s="7" t="s">
        <v>1422</v>
      </c>
      <c r="X2228" s="7" t="str">
        <f>IFERROR(VLOOKUP( Table1[[#This Row],[Trim Distributor Code]],Sheet1!$A:$J,10,FALSE),0)</f>
        <v>Active</v>
      </c>
    </row>
    <row r="2229" spans="1:24" hidden="1" x14ac:dyDescent="0.3">
      <c r="A2229" t="s">
        <v>5209</v>
      </c>
      <c r="B2229" t="s">
        <v>3319</v>
      </c>
      <c r="C2229" t="s">
        <v>5110</v>
      </c>
      <c r="D2229" s="8" t="s">
        <v>1412</v>
      </c>
      <c r="E2229" s="8" t="s">
        <v>5111</v>
      </c>
      <c r="F2229" t="s">
        <v>5112</v>
      </c>
      <c r="G2229" t="s">
        <v>4107</v>
      </c>
      <c r="H2229" t="s">
        <v>4106</v>
      </c>
      <c r="I2229" t="s">
        <v>4747</v>
      </c>
      <c r="J2229" t="s">
        <v>1954</v>
      </c>
      <c r="K2229">
        <v>100</v>
      </c>
      <c r="L2229" s="2" t="s">
        <v>1412</v>
      </c>
      <c r="M2229" s="2">
        <f ca="1">Table1[[#This Row],[Cases]]*Table1[[#This Row],[Pack Size]]</f>
        <v>0</v>
      </c>
      <c r="N2229" s="1">
        <f ca="1">Table1[[#This Row],[Cases]]*Table1[[#This Row],[Pack Size]]</f>
        <v>28800</v>
      </c>
      <c r="O2229" s="1">
        <f>IFERROR(VLOOKUP(Table1[[#This Row],[SKU Code]],'SKU Size'!$G:$H,2,FALSE),0)*Table1[[#This Row],[Cases]]</f>
        <v>820220.00669142033</v>
      </c>
      <c r="P2229" t="str">
        <f t="shared" si="41"/>
        <v>D0378</v>
      </c>
      <c r="Q2229">
        <f>IFERROR(VLOOKUP(Table1[[#This Row],[Trim Distributor Code]],Sheet1!$N:$O,2,FALSE),0)</f>
        <v>3400913</v>
      </c>
      <c r="R2229" s="7" t="str">
        <f>IFERROR(VLOOKUP(Table1[[#This Row],[Salesflo AppUser Code]],HIE!$A:$B,2,FALSE),0)</f>
        <v>Active</v>
      </c>
      <c r="S2229" s="7" t="str">
        <f>IFERROR(VLOOKUP(Table1[[#This Row],[Salesflo AppUser Code]],HIE!$A:$B,2,FALSE),0)</f>
        <v>Active</v>
      </c>
      <c r="T2229" t="s">
        <v>4500</v>
      </c>
      <c r="U2229" s="7" t="s">
        <v>2914</v>
      </c>
      <c r="V2229" s="7" t="s">
        <v>1444</v>
      </c>
      <c r="W2229" s="7" t="s">
        <v>1867</v>
      </c>
      <c r="X2229" s="7" t="str">
        <f>IFERROR(VLOOKUP( Table1[[#This Row],[Trim Distributor Code]],Sheet1!$A:$J,10,FALSE),0)</f>
        <v>Active</v>
      </c>
    </row>
    <row r="2230" spans="1:24" hidden="1" x14ac:dyDescent="0.3">
      <c r="A2230" t="s">
        <v>5209</v>
      </c>
      <c r="B2230" t="s">
        <v>3319</v>
      </c>
      <c r="C2230" t="s">
        <v>5110</v>
      </c>
      <c r="D2230" s="8" t="s">
        <v>1412</v>
      </c>
      <c r="E2230" s="8" t="s">
        <v>5111</v>
      </c>
      <c r="F2230" t="s">
        <v>5112</v>
      </c>
      <c r="G2230" t="s">
        <v>4112</v>
      </c>
      <c r="H2230" t="s">
        <v>4109</v>
      </c>
      <c r="I2230" t="s">
        <v>4749</v>
      </c>
      <c r="J2230" t="s">
        <v>1877</v>
      </c>
      <c r="K2230">
        <v>15</v>
      </c>
      <c r="L2230" s="2" t="s">
        <v>1412</v>
      </c>
      <c r="M2230" s="2">
        <f ca="1">Table1[[#This Row],[Cases]]*Table1[[#This Row],[Pack Size]]</f>
        <v>0</v>
      </c>
      <c r="N2230" s="1">
        <f ca="1">Table1[[#This Row],[Cases]]*Table1[[#This Row],[Pack Size]]</f>
        <v>1500</v>
      </c>
      <c r="O2230" s="1">
        <f>IFERROR(VLOOKUP(Table1[[#This Row],[SKU Code]],'SKU Size'!$G:$H,2,FALSE),0)*Table1[[#This Row],[Cases]]</f>
        <v>185648.17092559728</v>
      </c>
      <c r="P2230" t="str">
        <f t="shared" si="41"/>
        <v>D0378</v>
      </c>
      <c r="Q2230">
        <f>IFERROR(VLOOKUP(Table1[[#This Row],[Trim Distributor Code]],Sheet1!$N:$O,2,FALSE),0)</f>
        <v>3400913</v>
      </c>
      <c r="R2230" s="7" t="str">
        <f>IFERROR(VLOOKUP(Table1[[#This Row],[Salesflo AppUser Code]],HIE!$A:$B,2,FALSE),0)</f>
        <v>Active</v>
      </c>
      <c r="S2230" s="7" t="str">
        <f>IFERROR(VLOOKUP(Table1[[#This Row],[Salesflo AppUser Code]],HIE!$A:$B,2,FALSE),0)</f>
        <v>Active</v>
      </c>
      <c r="T2230" t="s">
        <v>4500</v>
      </c>
      <c r="U2230" s="7" t="s">
        <v>2914</v>
      </c>
      <c r="V2230" s="7" t="s">
        <v>1423</v>
      </c>
      <c r="W2230" s="7" t="s">
        <v>1868</v>
      </c>
      <c r="X2230" s="7" t="str">
        <f>IFERROR(VLOOKUP( Table1[[#This Row],[Trim Distributor Code]],Sheet1!$A:$J,10,FALSE),0)</f>
        <v>Active</v>
      </c>
    </row>
    <row r="2231" spans="1:24" hidden="1" x14ac:dyDescent="0.3">
      <c r="A2231" t="s">
        <v>5209</v>
      </c>
      <c r="B2231" t="s">
        <v>3319</v>
      </c>
      <c r="C2231" t="s">
        <v>5110</v>
      </c>
      <c r="D2231" s="8" t="s">
        <v>1412</v>
      </c>
      <c r="E2231" s="8" t="s">
        <v>5111</v>
      </c>
      <c r="F2231" t="s">
        <v>5112</v>
      </c>
      <c r="G2231" t="s">
        <v>4107</v>
      </c>
      <c r="H2231" t="s">
        <v>4137</v>
      </c>
      <c r="I2231" t="s">
        <v>4710</v>
      </c>
      <c r="J2231" t="s">
        <v>1995</v>
      </c>
      <c r="K2231">
        <v>20</v>
      </c>
      <c r="L2231" s="2" t="s">
        <v>1412</v>
      </c>
      <c r="M2231" s="2">
        <f ca="1">Table1[[#This Row],[Cases]]*Table1[[#This Row],[Pack Size]]</f>
        <v>0</v>
      </c>
      <c r="N2231" s="1">
        <f ca="1">Table1[[#This Row],[Cases]]*Table1[[#This Row],[Pack Size]]</f>
        <v>3840</v>
      </c>
      <c r="O2231" s="1">
        <f>IFERROR(VLOOKUP(Table1[[#This Row],[SKU Code]],'SKU Size'!$G:$H,2,FALSE),0)*Table1[[#This Row],[Cases]]</f>
        <v>166116.83192900033</v>
      </c>
      <c r="P2231" t="str">
        <f t="shared" si="41"/>
        <v>D0378</v>
      </c>
      <c r="Q2231">
        <f>IFERROR(VLOOKUP(Table1[[#This Row],[Trim Distributor Code]],Sheet1!$N:$O,2,FALSE),0)</f>
        <v>3400913</v>
      </c>
      <c r="R2231" s="7" t="str">
        <f>IFERROR(VLOOKUP(Table1[[#This Row],[Salesflo AppUser Code]],HIE!$A:$B,2,FALSE),0)</f>
        <v>Active</v>
      </c>
      <c r="S2231" s="7" t="str">
        <f>IFERROR(VLOOKUP(Table1[[#This Row],[Salesflo AppUser Code]],HIE!$A:$B,2,FALSE),0)</f>
        <v>Active</v>
      </c>
      <c r="T2231" t="s">
        <v>4500</v>
      </c>
      <c r="U2231" s="7" t="s">
        <v>2914</v>
      </c>
      <c r="V2231" s="7" t="s">
        <v>1606</v>
      </c>
      <c r="W2231" s="7" t="s">
        <v>1867</v>
      </c>
      <c r="X2231" s="7" t="str">
        <f>IFERROR(VLOOKUP( Table1[[#This Row],[Trim Distributor Code]],Sheet1!$A:$J,10,FALSE),0)</f>
        <v>Active</v>
      </c>
    </row>
    <row r="2232" spans="1:24" hidden="1" x14ac:dyDescent="0.3">
      <c r="A2232" t="s">
        <v>5209</v>
      </c>
      <c r="B2232" t="s">
        <v>3319</v>
      </c>
      <c r="C2232" t="s">
        <v>5110</v>
      </c>
      <c r="D2232" s="8" t="s">
        <v>1412</v>
      </c>
      <c r="E2232" s="8" t="s">
        <v>5111</v>
      </c>
      <c r="F2232" t="s">
        <v>5112</v>
      </c>
      <c r="G2232" t="s">
        <v>4107</v>
      </c>
      <c r="H2232" t="s">
        <v>4113</v>
      </c>
      <c r="I2232" t="s">
        <v>4748</v>
      </c>
      <c r="J2232" t="s">
        <v>2021</v>
      </c>
      <c r="K2232">
        <v>12</v>
      </c>
      <c r="L2232" s="2" t="s">
        <v>1412</v>
      </c>
      <c r="M2232" s="2">
        <f ca="1">Table1[[#This Row],[Cases]]*Table1[[#This Row],[Pack Size]]</f>
        <v>0</v>
      </c>
      <c r="N2232" s="1">
        <f ca="1">Table1[[#This Row],[Cases]]*Table1[[#This Row],[Pack Size]]</f>
        <v>288</v>
      </c>
      <c r="O2232" s="1">
        <f>IFERROR(VLOOKUP(Table1[[#This Row],[SKU Code]],'SKU Size'!$G:$H,2,FALSE),0)*Table1[[#This Row],[Cases]]</f>
        <v>89551.717092007762</v>
      </c>
      <c r="P2232" t="str">
        <f t="shared" si="41"/>
        <v>D0378</v>
      </c>
      <c r="Q2232">
        <f>IFERROR(VLOOKUP(Table1[[#This Row],[Trim Distributor Code]],Sheet1!$N:$O,2,FALSE),0)</f>
        <v>3400913</v>
      </c>
      <c r="R2232" s="7" t="str">
        <f>IFERROR(VLOOKUP(Table1[[#This Row],[Salesflo AppUser Code]],HIE!$A:$B,2,FALSE),0)</f>
        <v>Active</v>
      </c>
      <c r="S2232" s="7" t="str">
        <f>IFERROR(VLOOKUP(Table1[[#This Row],[Salesflo AppUser Code]],HIE!$A:$B,2,FALSE),0)</f>
        <v>Active</v>
      </c>
      <c r="T2232" t="s">
        <v>4500</v>
      </c>
      <c r="U2232" s="7" t="s">
        <v>2914</v>
      </c>
      <c r="V2232" s="7" t="s">
        <v>1632</v>
      </c>
      <c r="W2232" s="7" t="s">
        <v>1867</v>
      </c>
      <c r="X2232" s="7" t="str">
        <f>IFERROR(VLOOKUP( Table1[[#This Row],[Trim Distributor Code]],Sheet1!$A:$J,10,FALSE),0)</f>
        <v>Active</v>
      </c>
    </row>
    <row r="2233" spans="1:24" hidden="1" x14ac:dyDescent="0.3">
      <c r="A2233" t="s">
        <v>5209</v>
      </c>
      <c r="B2233" t="s">
        <v>3319</v>
      </c>
      <c r="C2233" t="s">
        <v>5110</v>
      </c>
      <c r="D2233" s="8" t="s">
        <v>1412</v>
      </c>
      <c r="E2233" s="8" t="s">
        <v>5111</v>
      </c>
      <c r="F2233" t="s">
        <v>5112</v>
      </c>
      <c r="G2233" t="s">
        <v>4114</v>
      </c>
      <c r="H2233" t="s">
        <v>4113</v>
      </c>
      <c r="I2233" t="s">
        <v>4750</v>
      </c>
      <c r="J2233" t="s">
        <v>2024</v>
      </c>
      <c r="K2233">
        <v>8</v>
      </c>
      <c r="L2233" s="2" t="s">
        <v>1412</v>
      </c>
      <c r="M2233" s="2">
        <f ca="1">Table1[[#This Row],[Cases]]*Table1[[#This Row],[Pack Size]]</f>
        <v>0</v>
      </c>
      <c r="N2233" s="1">
        <f ca="1">Table1[[#This Row],[Cases]]*Table1[[#This Row],[Pack Size]]</f>
        <v>192</v>
      </c>
      <c r="O2233" s="1">
        <f>IFERROR(VLOOKUP(Table1[[#This Row],[SKU Code]],'SKU Size'!$G:$H,2,FALSE),0)*Table1[[#This Row],[Cases]]</f>
        <v>15080.973893834367</v>
      </c>
      <c r="P2233" t="str">
        <f t="shared" si="41"/>
        <v>D0378</v>
      </c>
      <c r="Q2233">
        <f>IFERROR(VLOOKUP(Table1[[#This Row],[Trim Distributor Code]],Sheet1!$N:$O,2,FALSE),0)</f>
        <v>3400913</v>
      </c>
      <c r="R2233" s="7" t="str">
        <f>IFERROR(VLOOKUP(Table1[[#This Row],[Salesflo AppUser Code]],HIE!$A:$B,2,FALSE),0)</f>
        <v>Active</v>
      </c>
      <c r="S2233" s="7" t="str">
        <f>IFERROR(VLOOKUP(Table1[[#This Row],[Salesflo AppUser Code]],HIE!$A:$B,2,FALSE),0)</f>
        <v>Active</v>
      </c>
      <c r="T2233" t="s">
        <v>4500</v>
      </c>
      <c r="U2233" s="7" t="s">
        <v>2914</v>
      </c>
      <c r="V2233" s="7" t="s">
        <v>1632</v>
      </c>
      <c r="W2233" s="7" t="s">
        <v>2023</v>
      </c>
      <c r="X2233" s="7" t="str">
        <f>IFERROR(VLOOKUP( Table1[[#This Row],[Trim Distributor Code]],Sheet1!$A:$J,10,FALSE),0)</f>
        <v>Active</v>
      </c>
    </row>
    <row r="2234" spans="1:24" hidden="1" x14ac:dyDescent="0.3">
      <c r="A2234" t="s">
        <v>5209</v>
      </c>
      <c r="B2234" t="s">
        <v>3319</v>
      </c>
      <c r="C2234" t="s">
        <v>5110</v>
      </c>
      <c r="D2234" s="8" t="s">
        <v>1412</v>
      </c>
      <c r="E2234" s="8" t="s">
        <v>5111</v>
      </c>
      <c r="F2234" t="s">
        <v>5112</v>
      </c>
      <c r="G2234" t="s">
        <v>2314</v>
      </c>
      <c r="H2234" t="s">
        <v>2268</v>
      </c>
      <c r="I2234" t="s">
        <v>4713</v>
      </c>
      <c r="J2234" t="s">
        <v>2503</v>
      </c>
      <c r="K2234">
        <v>15</v>
      </c>
      <c r="L2234" s="2" t="s">
        <v>1412</v>
      </c>
      <c r="M2234" s="2">
        <f ca="1">Table1[[#This Row],[Cases]]*Table1[[#This Row],[Pack Size]]</f>
        <v>0</v>
      </c>
      <c r="N2234" s="1">
        <f ca="1">Table1[[#This Row],[Cases]]*Table1[[#This Row],[Pack Size]]</f>
        <v>5040</v>
      </c>
      <c r="O2234" s="1">
        <f>IFERROR(VLOOKUP(Table1[[#This Row],[SKU Code]],'SKU Size'!$G:$H,2,FALSE),0)*Table1[[#This Row],[Cases]]</f>
        <v>111714.56036800938</v>
      </c>
      <c r="P2234" t="str">
        <f t="shared" si="41"/>
        <v>D0378</v>
      </c>
      <c r="Q2234">
        <f>IFERROR(VLOOKUP(Table1[[#This Row],[Trim Distributor Code]],Sheet1!$N:$O,2,FALSE),0)</f>
        <v>3400913</v>
      </c>
      <c r="R2234" s="7" t="str">
        <f>IFERROR(VLOOKUP(Table1[[#This Row],[Salesflo AppUser Code]],HIE!$A:$B,2,FALSE),0)</f>
        <v>Active</v>
      </c>
      <c r="S2234" s="7" t="str">
        <f>IFERROR(VLOOKUP(Table1[[#This Row],[Salesflo AppUser Code]],HIE!$A:$B,2,FALSE),0)</f>
        <v>Active</v>
      </c>
      <c r="T2234" t="s">
        <v>4500</v>
      </c>
      <c r="U2234" s="7" t="s">
        <v>2914</v>
      </c>
      <c r="V2234" s="7" t="s">
        <v>2268</v>
      </c>
      <c r="W2234" s="7" t="s">
        <v>2314</v>
      </c>
      <c r="X2234" s="7" t="str">
        <f>IFERROR(VLOOKUP( Table1[[#This Row],[Trim Distributor Code]],Sheet1!$A:$J,10,FALSE),0)</f>
        <v>Active</v>
      </c>
    </row>
    <row r="2235" spans="1:24" hidden="1" x14ac:dyDescent="0.3">
      <c r="A2235" t="s">
        <v>5209</v>
      </c>
      <c r="B2235" t="s">
        <v>3319</v>
      </c>
      <c r="C2235" t="s">
        <v>5110</v>
      </c>
      <c r="D2235" s="8" t="s">
        <v>1412</v>
      </c>
      <c r="E2235" s="8" t="s">
        <v>5111</v>
      </c>
      <c r="F2235" t="s">
        <v>5112</v>
      </c>
      <c r="G2235" t="s">
        <v>4180</v>
      </c>
      <c r="H2235" t="s">
        <v>2268</v>
      </c>
      <c r="I2235" t="s">
        <v>5109</v>
      </c>
      <c r="J2235" t="s">
        <v>4192</v>
      </c>
      <c r="K2235" s="1">
        <v>1</v>
      </c>
      <c r="L2235" s="1" t="s">
        <v>1412</v>
      </c>
      <c r="M2235" s="2">
        <f ca="1">Table1[[#This Row],[Cases]]*Table1[[#This Row],[Pack Size]]</f>
        <v>0</v>
      </c>
      <c r="N2235" s="1">
        <f ca="1">Table1[[#This Row],[Cases]]*Table1[[#This Row],[Pack Size]]</f>
        <v>432</v>
      </c>
      <c r="O2235" s="1">
        <f>IFERROR(VLOOKUP(Table1[[#This Row],[SKU Code]],'SKU Size'!$G:$H,2,FALSE),0)*Table1[[#This Row],[Cases]]</f>
        <v>7041.6257990902814</v>
      </c>
      <c r="P2235" t="str">
        <f t="shared" si="41"/>
        <v>D0378</v>
      </c>
      <c r="Q2235">
        <f>IFERROR(VLOOKUP(Table1[[#This Row],[Trim Distributor Code]],Sheet1!$N:$O,2,FALSE),0)</f>
        <v>3400913</v>
      </c>
      <c r="R2235" s="7" t="str">
        <f>IFERROR(VLOOKUP(Table1[[#This Row],[Salesflo AppUser Code]],HIE!$A:$B,2,FALSE),0)</f>
        <v>Active</v>
      </c>
      <c r="S2235" s="7" t="str">
        <f>IFERROR(VLOOKUP(Table1[[#This Row],[Salesflo AppUser Code]],HIE!$A:$B,2,FALSE),0)</f>
        <v>Active</v>
      </c>
      <c r="T2235" t="s">
        <v>4500</v>
      </c>
      <c r="U2235" s="7" t="s">
        <v>2914</v>
      </c>
      <c r="V2235" s="7" t="s">
        <v>2268</v>
      </c>
      <c r="W2235" s="7" t="s">
        <v>2314</v>
      </c>
      <c r="X2235" s="7" t="str">
        <f>IFERROR(VLOOKUP( Table1[[#This Row],[Trim Distributor Code]],Sheet1!$A:$J,10,FALSE),0)</f>
        <v>Active</v>
      </c>
    </row>
    <row r="2236" spans="1:24" hidden="1" x14ac:dyDescent="0.3">
      <c r="A2236" t="s">
        <v>5209</v>
      </c>
      <c r="B2236" t="s">
        <v>3320</v>
      </c>
      <c r="C2236" t="s">
        <v>5113</v>
      </c>
      <c r="D2236" s="8" t="s">
        <v>1412</v>
      </c>
      <c r="E2236" s="8" t="s">
        <v>5111</v>
      </c>
      <c r="F2236" t="s">
        <v>5112</v>
      </c>
      <c r="G2236" t="s">
        <v>4521</v>
      </c>
      <c r="H2236" t="s">
        <v>4106</v>
      </c>
      <c r="I2236" t="s">
        <v>4538</v>
      </c>
      <c r="J2236" t="s">
        <v>11</v>
      </c>
      <c r="K2236">
        <v>266</v>
      </c>
      <c r="L2236" s="2" t="s">
        <v>1412</v>
      </c>
      <c r="M2236" s="2">
        <f ca="1">Table1[[#This Row],[Cases]]*Table1[[#This Row],[Pack Size]]</f>
        <v>0</v>
      </c>
      <c r="N2236" s="1">
        <f ca="1">Table1[[#This Row],[Cases]]*Table1[[#This Row],[Pack Size]]</f>
        <v>93632</v>
      </c>
      <c r="O2236" s="1">
        <f>IFERROR(VLOOKUP(Table1[[#This Row],[SKU Code]],'SKU Size'!$G:$H,2,FALSE),0)*Table1[[#This Row],[Cases]]</f>
        <v>2331423.0297529395</v>
      </c>
      <c r="P2236" t="str">
        <f t="shared" si="41"/>
        <v>D0378</v>
      </c>
      <c r="Q2236">
        <f>IFERROR(VLOOKUP(Table1[[#This Row],[Trim Distributor Code]],Sheet1!$N:$O,2,FALSE),0)</f>
        <v>3400913</v>
      </c>
      <c r="R2236" s="7" t="str">
        <f>IFERROR(VLOOKUP(Table1[[#This Row],[Salesflo AppUser Code]],HIE!$A:$B,2,FALSE),0)</f>
        <v>Active</v>
      </c>
      <c r="S2236" s="7" t="str">
        <f>IFERROR(VLOOKUP(Table1[[#This Row],[Salesflo AppUser Code]],HIE!$A:$B,2,FALSE),0)</f>
        <v>Active</v>
      </c>
      <c r="T2236" t="s">
        <v>4500</v>
      </c>
      <c r="U2236" s="7" t="s">
        <v>2914</v>
      </c>
      <c r="V2236" s="7" t="s">
        <v>1444</v>
      </c>
      <c r="W2236" s="7" t="s">
        <v>1688</v>
      </c>
      <c r="X2236" s="7" t="str">
        <f>IFERROR(VLOOKUP( Table1[[#This Row],[Trim Distributor Code]],Sheet1!$A:$J,10,FALSE),0)</f>
        <v>Active</v>
      </c>
    </row>
    <row r="2237" spans="1:24" hidden="1" x14ac:dyDescent="0.3">
      <c r="A2237" t="s">
        <v>5209</v>
      </c>
      <c r="B2237" t="s">
        <v>3320</v>
      </c>
      <c r="C2237" t="s">
        <v>5113</v>
      </c>
      <c r="D2237" s="8" t="s">
        <v>1412</v>
      </c>
      <c r="E2237" s="8" t="s">
        <v>5111</v>
      </c>
      <c r="F2237" t="s">
        <v>5112</v>
      </c>
      <c r="G2237" t="s">
        <v>4108</v>
      </c>
      <c r="H2237" t="s">
        <v>4109</v>
      </c>
      <c r="I2237" t="s">
        <v>4566</v>
      </c>
      <c r="J2237" t="s">
        <v>13</v>
      </c>
      <c r="K2237">
        <v>4</v>
      </c>
      <c r="L2237" s="2" t="s">
        <v>1412</v>
      </c>
      <c r="M2237" s="2">
        <f ca="1">Table1[[#This Row],[Cases]]*Table1[[#This Row],[Pack Size]]</f>
        <v>0</v>
      </c>
      <c r="N2237" s="1">
        <f ca="1">Table1[[#This Row],[Cases]]*Table1[[#This Row],[Pack Size]]</f>
        <v>400</v>
      </c>
      <c r="O2237" s="1">
        <f>IFERROR(VLOOKUP(Table1[[#This Row],[SKU Code]],'SKU Size'!$G:$H,2,FALSE),0)*Table1[[#This Row],[Cases]]</f>
        <v>42274.696237218828</v>
      </c>
      <c r="P2237" t="str">
        <f t="shared" si="41"/>
        <v>D0378</v>
      </c>
      <c r="Q2237">
        <f>IFERROR(VLOOKUP(Table1[[#This Row],[Trim Distributor Code]],Sheet1!$N:$O,2,FALSE),0)</f>
        <v>3400913</v>
      </c>
      <c r="R2237" s="7" t="str">
        <f>IFERROR(VLOOKUP(Table1[[#This Row],[Salesflo AppUser Code]],HIE!$A:$B,2,FALSE),0)</f>
        <v>Active</v>
      </c>
      <c r="S2237" s="7" t="str">
        <f>IFERROR(VLOOKUP(Table1[[#This Row],[Salesflo AppUser Code]],HIE!$A:$B,2,FALSE),0)</f>
        <v>Active</v>
      </c>
      <c r="T2237" t="s">
        <v>4500</v>
      </c>
      <c r="U2237" s="7" t="s">
        <v>2914</v>
      </c>
      <c r="V2237" s="7" t="s">
        <v>1423</v>
      </c>
      <c r="W2237" s="7" t="s">
        <v>1659</v>
      </c>
      <c r="X2237" s="7" t="str">
        <f>IFERROR(VLOOKUP( Table1[[#This Row],[Trim Distributor Code]],Sheet1!$A:$J,10,FALSE),0)</f>
        <v>Active</v>
      </c>
    </row>
    <row r="2238" spans="1:24" hidden="1" x14ac:dyDescent="0.3">
      <c r="A2238" t="s">
        <v>5209</v>
      </c>
      <c r="B2238" t="s">
        <v>3320</v>
      </c>
      <c r="C2238" t="s">
        <v>5113</v>
      </c>
      <c r="D2238" s="8" t="s">
        <v>1412</v>
      </c>
      <c r="E2238" s="8" t="s">
        <v>5111</v>
      </c>
      <c r="F2238" t="s">
        <v>5112</v>
      </c>
      <c r="G2238" t="s">
        <v>4110</v>
      </c>
      <c r="H2238" t="s">
        <v>4109</v>
      </c>
      <c r="I2238" t="s">
        <v>4539</v>
      </c>
      <c r="J2238" t="s">
        <v>1682</v>
      </c>
      <c r="K2238">
        <v>2</v>
      </c>
      <c r="L2238" s="2" t="s">
        <v>1412</v>
      </c>
      <c r="M2238" s="2">
        <f ca="1">Table1[[#This Row],[Cases]]*Table1[[#This Row],[Pack Size]]</f>
        <v>0</v>
      </c>
      <c r="N2238" s="1">
        <f ca="1">Table1[[#This Row],[Cases]]*Table1[[#This Row],[Pack Size]]</f>
        <v>200</v>
      </c>
      <c r="O2238" s="1">
        <f>IFERROR(VLOOKUP(Table1[[#This Row],[SKU Code]],'SKU Size'!$G:$H,2,FALSE),0)*Table1[[#This Row],[Cases]]</f>
        <v>15094.269471032741</v>
      </c>
      <c r="P2238" t="str">
        <f t="shared" si="41"/>
        <v>D0378</v>
      </c>
      <c r="Q2238">
        <f>IFERROR(VLOOKUP(Table1[[#This Row],[Trim Distributor Code]],Sheet1!$N:$O,2,FALSE),0)</f>
        <v>3400913</v>
      </c>
      <c r="R2238" s="7" t="str">
        <f>IFERROR(VLOOKUP(Table1[[#This Row],[Salesflo AppUser Code]],HIE!$A:$B,2,FALSE),0)</f>
        <v>Active</v>
      </c>
      <c r="S2238" s="7" t="str">
        <f>IFERROR(VLOOKUP(Table1[[#This Row],[Salesflo AppUser Code]],HIE!$A:$B,2,FALSE),0)</f>
        <v>Active</v>
      </c>
      <c r="T2238" t="s">
        <v>4500</v>
      </c>
      <c r="U2238" s="7" t="s">
        <v>2914</v>
      </c>
      <c r="V2238" s="7" t="s">
        <v>1423</v>
      </c>
      <c r="W2238" s="7" t="s">
        <v>1679</v>
      </c>
      <c r="X2238" s="7" t="str">
        <f>IFERROR(VLOOKUP( Table1[[#This Row],[Trim Distributor Code]],Sheet1!$A:$J,10,FALSE),0)</f>
        <v>Active</v>
      </c>
    </row>
    <row r="2239" spans="1:24" hidden="1" x14ac:dyDescent="0.3">
      <c r="A2239" t="s">
        <v>5209</v>
      </c>
      <c r="B2239" t="s">
        <v>3320</v>
      </c>
      <c r="C2239" t="s">
        <v>5113</v>
      </c>
      <c r="D2239" s="8" t="s">
        <v>1412</v>
      </c>
      <c r="E2239" s="8" t="s">
        <v>5111</v>
      </c>
      <c r="F2239" t="s">
        <v>5112</v>
      </c>
      <c r="G2239" t="s">
        <v>4521</v>
      </c>
      <c r="H2239" t="s">
        <v>4113</v>
      </c>
      <c r="I2239" t="s">
        <v>4540</v>
      </c>
      <c r="J2239" t="s">
        <v>14</v>
      </c>
      <c r="K2239">
        <v>12</v>
      </c>
      <c r="L2239" s="2" t="s">
        <v>1412</v>
      </c>
      <c r="M2239" s="2">
        <f ca="1">Table1[[#This Row],[Cases]]*Table1[[#This Row],[Pack Size]]</f>
        <v>0</v>
      </c>
      <c r="N2239" s="1">
        <f ca="1">Table1[[#This Row],[Cases]]*Table1[[#This Row],[Pack Size]]</f>
        <v>288</v>
      </c>
      <c r="O2239" s="1">
        <f>IFERROR(VLOOKUP(Table1[[#This Row],[SKU Code]],'SKU Size'!$G:$H,2,FALSE),0)*Table1[[#This Row],[Cases]]</f>
        <v>43097.67918300732</v>
      </c>
      <c r="P2239" t="str">
        <f t="shared" si="41"/>
        <v>D0378</v>
      </c>
      <c r="Q2239">
        <f>IFERROR(VLOOKUP(Table1[[#This Row],[Trim Distributor Code]],Sheet1!$N:$O,2,FALSE),0)</f>
        <v>3400913</v>
      </c>
      <c r="R2239" s="7" t="str">
        <f>IFERROR(VLOOKUP(Table1[[#This Row],[Salesflo AppUser Code]],HIE!$A:$B,2,FALSE),0)</f>
        <v>Active</v>
      </c>
      <c r="S2239" s="7" t="str">
        <f>IFERROR(VLOOKUP(Table1[[#This Row],[Salesflo AppUser Code]],HIE!$A:$B,2,FALSE),0)</f>
        <v>Active</v>
      </c>
      <c r="T2239" t="s">
        <v>4500</v>
      </c>
      <c r="U2239" s="7" t="s">
        <v>2914</v>
      </c>
      <c r="V2239" s="7" t="s">
        <v>1632</v>
      </c>
      <c r="W2239" s="7" t="s">
        <v>1688</v>
      </c>
      <c r="X2239" s="7" t="str">
        <f>IFERROR(VLOOKUP( Table1[[#This Row],[Trim Distributor Code]],Sheet1!$A:$J,10,FALSE),0)</f>
        <v>Active</v>
      </c>
    </row>
    <row r="2240" spans="1:24" hidden="1" x14ac:dyDescent="0.3">
      <c r="A2240" t="s">
        <v>5209</v>
      </c>
      <c r="B2240" t="s">
        <v>3320</v>
      </c>
      <c r="C2240" t="s">
        <v>5113</v>
      </c>
      <c r="D2240" s="8" t="s">
        <v>1412</v>
      </c>
      <c r="E2240" s="8" t="s">
        <v>5111</v>
      </c>
      <c r="F2240" t="s">
        <v>5112</v>
      </c>
      <c r="G2240" t="s">
        <v>4111</v>
      </c>
      <c r="H2240" t="s">
        <v>4113</v>
      </c>
      <c r="I2240" t="s">
        <v>4541</v>
      </c>
      <c r="J2240" t="s">
        <v>1656</v>
      </c>
      <c r="K2240">
        <v>9</v>
      </c>
      <c r="L2240" s="2" t="s">
        <v>1412</v>
      </c>
      <c r="M2240" s="2">
        <f ca="1">Table1[[#This Row],[Cases]]*Table1[[#This Row],[Pack Size]]</f>
        <v>0</v>
      </c>
      <c r="N2240" s="1">
        <f ca="1">Table1[[#This Row],[Cases]]*Table1[[#This Row],[Pack Size]]</f>
        <v>432</v>
      </c>
      <c r="O2240" s="1">
        <f>IFERROR(VLOOKUP(Table1[[#This Row],[SKU Code]],'SKU Size'!$G:$H,2,FALSE),0)*Table1[[#This Row],[Cases]]</f>
        <v>9035.2338831630805</v>
      </c>
      <c r="P2240" t="str">
        <f t="shared" si="41"/>
        <v>D0378</v>
      </c>
      <c r="Q2240">
        <f>IFERROR(VLOOKUP(Table1[[#This Row],[Trim Distributor Code]],Sheet1!$N:$O,2,FALSE),0)</f>
        <v>3400913</v>
      </c>
      <c r="R2240" s="7" t="str">
        <f>IFERROR(VLOOKUP(Table1[[#This Row],[Salesflo AppUser Code]],HIE!$A:$B,2,FALSE),0)</f>
        <v>Active</v>
      </c>
      <c r="S2240" s="7" t="str">
        <f>IFERROR(VLOOKUP(Table1[[#This Row],[Salesflo AppUser Code]],HIE!$A:$B,2,FALSE),0)</f>
        <v>Active</v>
      </c>
      <c r="T2240" t="s">
        <v>4500</v>
      </c>
      <c r="U2240" s="7" t="s">
        <v>2914</v>
      </c>
      <c r="V2240" s="7" t="s">
        <v>1632</v>
      </c>
      <c r="W2240" s="7" t="s">
        <v>1431</v>
      </c>
      <c r="X2240" s="7" t="str">
        <f>IFERROR(VLOOKUP( Table1[[#This Row],[Trim Distributor Code]],Sheet1!$A:$J,10,FALSE),0)</f>
        <v>Active</v>
      </c>
    </row>
    <row r="2241" spans="1:24" hidden="1" x14ac:dyDescent="0.3">
      <c r="A2241" t="s">
        <v>5209</v>
      </c>
      <c r="B2241" t="s">
        <v>3320</v>
      </c>
      <c r="C2241" t="s">
        <v>5113</v>
      </c>
      <c r="D2241" s="8" t="s">
        <v>1412</v>
      </c>
      <c r="E2241" s="8" t="s">
        <v>5111</v>
      </c>
      <c r="F2241" t="s">
        <v>5112</v>
      </c>
      <c r="G2241" t="s">
        <v>2542</v>
      </c>
      <c r="H2241" t="s">
        <v>4390</v>
      </c>
      <c r="I2241" t="s">
        <v>4843</v>
      </c>
      <c r="J2241" t="s">
        <v>2543</v>
      </c>
      <c r="K2241">
        <v>5</v>
      </c>
      <c r="L2241" s="2" t="s">
        <v>1412</v>
      </c>
      <c r="M2241" s="2">
        <f ca="1">Table1[[#This Row],[Cases]]*Table1[[#This Row],[Pack Size]]</f>
        <v>0</v>
      </c>
      <c r="N2241" s="1">
        <f ca="1">Table1[[#This Row],[Cases]]*Table1[[#This Row],[Pack Size]]</f>
        <v>2400</v>
      </c>
      <c r="O2241" s="1">
        <f>IFERROR(VLOOKUP(Table1[[#This Row],[SKU Code]],'SKU Size'!$G:$H,2,FALSE),0)*Table1[[#This Row],[Cases]]</f>
        <v>24964.926738875882</v>
      </c>
      <c r="P2241" t="str">
        <f t="shared" si="41"/>
        <v>D0378</v>
      </c>
      <c r="Q2241">
        <f>IFERROR(VLOOKUP(Table1[[#This Row],[Trim Distributor Code]],Sheet1!$N:$O,2,FALSE),0)</f>
        <v>3400913</v>
      </c>
      <c r="R2241" s="7" t="str">
        <f>IFERROR(VLOOKUP(Table1[[#This Row],[Salesflo AppUser Code]],HIE!$A:$B,2,FALSE),0)</f>
        <v>Active</v>
      </c>
      <c r="S2241" s="7" t="str">
        <f>IFERROR(VLOOKUP(Table1[[#This Row],[Salesflo AppUser Code]],HIE!$A:$B,2,FALSE),0)</f>
        <v>Active</v>
      </c>
      <c r="T2241" t="s">
        <v>4500</v>
      </c>
      <c r="U2241" s="7" t="s">
        <v>2914</v>
      </c>
      <c r="V2241" s="7" t="s">
        <v>2268</v>
      </c>
      <c r="W2241" s="7" t="s">
        <v>2542</v>
      </c>
      <c r="X2241" s="7" t="str">
        <f>IFERROR(VLOOKUP( Table1[[#This Row],[Trim Distributor Code]],Sheet1!$A:$J,10,FALSE),0)</f>
        <v>Active</v>
      </c>
    </row>
    <row r="2242" spans="1:24" hidden="1" x14ac:dyDescent="0.3">
      <c r="A2242" t="s">
        <v>5209</v>
      </c>
      <c r="B2242" t="s">
        <v>3320</v>
      </c>
      <c r="C2242" t="s">
        <v>5113</v>
      </c>
      <c r="D2242" s="8" t="s">
        <v>1412</v>
      </c>
      <c r="E2242" s="8" t="s">
        <v>5111</v>
      </c>
      <c r="F2242" t="s">
        <v>5112</v>
      </c>
      <c r="G2242" t="s">
        <v>1422</v>
      </c>
      <c r="H2242" t="s">
        <v>4360</v>
      </c>
      <c r="I2242" t="s">
        <v>4645</v>
      </c>
      <c r="J2242" t="s">
        <v>4271</v>
      </c>
      <c r="K2242">
        <v>1</v>
      </c>
      <c r="L2242" s="2" t="s">
        <v>1412</v>
      </c>
      <c r="M2242" s="2">
        <f ca="1">Table1[[#This Row],[Cases]]*Table1[[#This Row],[Pack Size]]</f>
        <v>0</v>
      </c>
      <c r="N2242" s="1">
        <f ca="1">Table1[[#This Row],[Cases]]*Table1[[#This Row],[Pack Size]]</f>
        <v>96</v>
      </c>
      <c r="O2242" s="1">
        <f>IFERROR(VLOOKUP(Table1[[#This Row],[SKU Code]],'SKU Size'!$G:$H,2,FALSE),0)*Table1[[#This Row],[Cases]]</f>
        <v>0</v>
      </c>
      <c r="P2242" t="str">
        <f t="shared" si="41"/>
        <v>D0378</v>
      </c>
      <c r="Q2242">
        <f>IFERROR(VLOOKUP(Table1[[#This Row],[Trim Distributor Code]],Sheet1!$N:$O,2,FALSE),0)</f>
        <v>3400913</v>
      </c>
      <c r="R2242" s="7" t="str">
        <f>IFERROR(VLOOKUP(Table1[[#This Row],[Salesflo AppUser Code]],HIE!$A:$B,2,FALSE),0)</f>
        <v>Active</v>
      </c>
      <c r="S2242" s="7" t="str">
        <f>IFERROR(VLOOKUP(Table1[[#This Row],[Salesflo AppUser Code]],HIE!$A:$B,2,FALSE),0)</f>
        <v>Active</v>
      </c>
      <c r="T2242" t="s">
        <v>4500</v>
      </c>
      <c r="U2242" s="7" t="s">
        <v>2914</v>
      </c>
      <c r="V2242" s="7" t="s">
        <v>4360</v>
      </c>
      <c r="W2242" s="7" t="s">
        <v>1422</v>
      </c>
      <c r="X2242" s="7" t="str">
        <f>IFERROR(VLOOKUP( Table1[[#This Row],[Trim Distributor Code]],Sheet1!$A:$J,10,FALSE),0)</f>
        <v>Active</v>
      </c>
    </row>
    <row r="2243" spans="1:24" hidden="1" x14ac:dyDescent="0.3">
      <c r="A2243" t="s">
        <v>5209</v>
      </c>
      <c r="B2243" t="s">
        <v>3320</v>
      </c>
      <c r="C2243" t="s">
        <v>5113</v>
      </c>
      <c r="D2243" s="8" t="s">
        <v>1412</v>
      </c>
      <c r="E2243" s="8" t="s">
        <v>5111</v>
      </c>
      <c r="F2243" t="s">
        <v>5112</v>
      </c>
      <c r="G2243" t="s">
        <v>4107</v>
      </c>
      <c r="H2243" t="s">
        <v>4106</v>
      </c>
      <c r="I2243" t="s">
        <v>4747</v>
      </c>
      <c r="J2243" t="s">
        <v>1954</v>
      </c>
      <c r="K2243">
        <v>50</v>
      </c>
      <c r="L2243" s="2" t="s">
        <v>1412</v>
      </c>
      <c r="M2243" s="2">
        <f ca="1">Table1[[#This Row],[Cases]]*Table1[[#This Row],[Pack Size]]</f>
        <v>0</v>
      </c>
      <c r="N2243" s="1">
        <f ca="1">Table1[[#This Row],[Cases]]*Table1[[#This Row],[Pack Size]]</f>
        <v>14400</v>
      </c>
      <c r="O2243" s="1">
        <f>IFERROR(VLOOKUP(Table1[[#This Row],[SKU Code]],'SKU Size'!$G:$H,2,FALSE),0)*Table1[[#This Row],[Cases]]</f>
        <v>410110.00334571017</v>
      </c>
      <c r="P2243" t="str">
        <f t="shared" si="41"/>
        <v>D0378</v>
      </c>
      <c r="Q2243">
        <f>IFERROR(VLOOKUP(Table1[[#This Row],[Trim Distributor Code]],Sheet1!$N:$O,2,FALSE),0)</f>
        <v>3400913</v>
      </c>
      <c r="R2243" s="7" t="str">
        <f>IFERROR(VLOOKUP(Table1[[#This Row],[Salesflo AppUser Code]],HIE!$A:$B,2,FALSE),0)</f>
        <v>Active</v>
      </c>
      <c r="S2243" s="7" t="str">
        <f>IFERROR(VLOOKUP(Table1[[#This Row],[Salesflo AppUser Code]],HIE!$A:$B,2,FALSE),0)</f>
        <v>Active</v>
      </c>
      <c r="T2243" t="s">
        <v>4500</v>
      </c>
      <c r="U2243" s="7" t="s">
        <v>2914</v>
      </c>
      <c r="V2243" s="7" t="s">
        <v>1444</v>
      </c>
      <c r="W2243" s="7" t="s">
        <v>1867</v>
      </c>
      <c r="X2243" s="7" t="str">
        <f>IFERROR(VLOOKUP( Table1[[#This Row],[Trim Distributor Code]],Sheet1!$A:$J,10,FALSE),0)</f>
        <v>Active</v>
      </c>
    </row>
    <row r="2244" spans="1:24" hidden="1" x14ac:dyDescent="0.3">
      <c r="A2244" t="s">
        <v>5209</v>
      </c>
      <c r="B2244" t="s">
        <v>3320</v>
      </c>
      <c r="C2244" t="s">
        <v>5113</v>
      </c>
      <c r="D2244" s="8" t="s">
        <v>1412</v>
      </c>
      <c r="E2244" s="8" t="s">
        <v>5111</v>
      </c>
      <c r="F2244" t="s">
        <v>5112</v>
      </c>
      <c r="G2244" t="s">
        <v>4112</v>
      </c>
      <c r="H2244" t="s">
        <v>4109</v>
      </c>
      <c r="I2244" t="s">
        <v>4749</v>
      </c>
      <c r="J2244" t="s">
        <v>1877</v>
      </c>
      <c r="K2244" s="1">
        <v>10</v>
      </c>
      <c r="L2244" s="1" t="s">
        <v>1412</v>
      </c>
      <c r="M2244" s="2">
        <f ca="1">Table1[[#This Row],[Cases]]*Table1[[#This Row],[Pack Size]]</f>
        <v>0</v>
      </c>
      <c r="N2244" s="1">
        <f ca="1">Table1[[#This Row],[Cases]]*Table1[[#This Row],[Pack Size]]</f>
        <v>1000</v>
      </c>
      <c r="O2244" s="1">
        <f>IFERROR(VLOOKUP(Table1[[#This Row],[SKU Code]],'SKU Size'!$G:$H,2,FALSE),0)*Table1[[#This Row],[Cases]]</f>
        <v>123765.44728373151</v>
      </c>
      <c r="P2244" t="str">
        <f t="shared" si="41"/>
        <v>D0378</v>
      </c>
      <c r="Q2244">
        <f>IFERROR(VLOOKUP(Table1[[#This Row],[Trim Distributor Code]],Sheet1!$N:$O,2,FALSE),0)</f>
        <v>3400913</v>
      </c>
      <c r="R2244" s="7" t="str">
        <f>IFERROR(VLOOKUP(Table1[[#This Row],[Salesflo AppUser Code]],HIE!$A:$B,2,FALSE),0)</f>
        <v>Active</v>
      </c>
      <c r="S2244" s="7" t="str">
        <f>IFERROR(VLOOKUP(Table1[[#This Row],[Salesflo AppUser Code]],HIE!$A:$B,2,FALSE),0)</f>
        <v>Active</v>
      </c>
      <c r="T2244" t="s">
        <v>4500</v>
      </c>
      <c r="U2244" s="7" t="s">
        <v>2914</v>
      </c>
      <c r="V2244" s="7" t="s">
        <v>1423</v>
      </c>
      <c r="W2244" s="7" t="s">
        <v>1868</v>
      </c>
      <c r="X2244" s="7" t="str">
        <f>IFERROR(VLOOKUP( Table1[[#This Row],[Trim Distributor Code]],Sheet1!$A:$J,10,FALSE),0)</f>
        <v>Active</v>
      </c>
    </row>
    <row r="2245" spans="1:24" hidden="1" x14ac:dyDescent="0.3">
      <c r="A2245" t="s">
        <v>5209</v>
      </c>
      <c r="B2245" t="s">
        <v>3320</v>
      </c>
      <c r="C2245" t="s">
        <v>5113</v>
      </c>
      <c r="D2245" s="8" t="s">
        <v>1412</v>
      </c>
      <c r="E2245" s="8" t="s">
        <v>5111</v>
      </c>
      <c r="F2245" t="s">
        <v>5112</v>
      </c>
      <c r="G2245" t="s">
        <v>4107</v>
      </c>
      <c r="H2245" t="s">
        <v>4137</v>
      </c>
      <c r="I2245" t="s">
        <v>4710</v>
      </c>
      <c r="J2245" t="s">
        <v>1995</v>
      </c>
      <c r="K2245" s="1">
        <v>15</v>
      </c>
      <c r="L2245" s="1" t="s">
        <v>1412</v>
      </c>
      <c r="M2245" s="2">
        <f ca="1">Table1[[#This Row],[Cases]]*Table1[[#This Row],[Pack Size]]</f>
        <v>0</v>
      </c>
      <c r="N2245" s="1">
        <f ca="1">Table1[[#This Row],[Cases]]*Table1[[#This Row],[Pack Size]]</f>
        <v>2880</v>
      </c>
      <c r="O2245" s="1">
        <f>IFERROR(VLOOKUP(Table1[[#This Row],[SKU Code]],'SKU Size'!$G:$H,2,FALSE),0)*Table1[[#This Row],[Cases]]</f>
        <v>124587.62394675025</v>
      </c>
      <c r="P2245" t="str">
        <f t="shared" ref="P2245:P2308" si="42">TRIM(E2245)</f>
        <v>D0378</v>
      </c>
      <c r="Q2245">
        <f>IFERROR(VLOOKUP(Table1[[#This Row],[Trim Distributor Code]],Sheet1!$N:$O,2,FALSE),0)</f>
        <v>3400913</v>
      </c>
      <c r="R2245" s="7" t="str">
        <f>IFERROR(VLOOKUP(Table1[[#This Row],[Salesflo AppUser Code]],HIE!$A:$B,2,FALSE),0)</f>
        <v>Active</v>
      </c>
      <c r="S2245" s="7" t="str">
        <f>IFERROR(VLOOKUP(Table1[[#This Row],[Salesflo AppUser Code]],HIE!$A:$B,2,FALSE),0)</f>
        <v>Active</v>
      </c>
      <c r="T2245" t="s">
        <v>4500</v>
      </c>
      <c r="U2245" s="7" t="s">
        <v>2914</v>
      </c>
      <c r="V2245" s="7" t="s">
        <v>1606</v>
      </c>
      <c r="W2245" s="7" t="s">
        <v>1867</v>
      </c>
      <c r="X2245" s="7" t="str">
        <f>IFERROR(VLOOKUP( Table1[[#This Row],[Trim Distributor Code]],Sheet1!$A:$J,10,FALSE),0)</f>
        <v>Active</v>
      </c>
    </row>
    <row r="2246" spans="1:24" hidden="1" x14ac:dyDescent="0.3">
      <c r="A2246" t="s">
        <v>5209</v>
      </c>
      <c r="B2246" t="s">
        <v>3320</v>
      </c>
      <c r="C2246" t="s">
        <v>5113</v>
      </c>
      <c r="D2246" s="8" t="s">
        <v>1412</v>
      </c>
      <c r="E2246" s="8" t="s">
        <v>5111</v>
      </c>
      <c r="F2246" t="s">
        <v>5112</v>
      </c>
      <c r="G2246" t="s">
        <v>4107</v>
      </c>
      <c r="H2246" t="s">
        <v>4113</v>
      </c>
      <c r="I2246" t="s">
        <v>4748</v>
      </c>
      <c r="J2246" t="s">
        <v>2021</v>
      </c>
      <c r="K2246" s="1">
        <v>8</v>
      </c>
      <c r="L2246" s="1" t="s">
        <v>1412</v>
      </c>
      <c r="M2246" s="2">
        <f ca="1">Table1[[#This Row],[Cases]]*Table1[[#This Row],[Pack Size]]</f>
        <v>0</v>
      </c>
      <c r="N2246" s="1">
        <f ca="1">Table1[[#This Row],[Cases]]*Table1[[#This Row],[Pack Size]]</f>
        <v>192</v>
      </c>
      <c r="O2246" s="1">
        <f>IFERROR(VLOOKUP(Table1[[#This Row],[SKU Code]],'SKU Size'!$G:$H,2,FALSE),0)*Table1[[#This Row],[Cases]]</f>
        <v>59701.144728005173</v>
      </c>
      <c r="P2246" t="str">
        <f t="shared" si="42"/>
        <v>D0378</v>
      </c>
      <c r="Q2246">
        <f>IFERROR(VLOOKUP(Table1[[#This Row],[Trim Distributor Code]],Sheet1!$N:$O,2,FALSE),0)</f>
        <v>3400913</v>
      </c>
      <c r="R2246" s="7" t="str">
        <f>IFERROR(VLOOKUP(Table1[[#This Row],[Salesflo AppUser Code]],HIE!$A:$B,2,FALSE),0)</f>
        <v>Active</v>
      </c>
      <c r="S2246" s="7" t="str">
        <f>IFERROR(VLOOKUP(Table1[[#This Row],[Salesflo AppUser Code]],HIE!$A:$B,2,FALSE),0)</f>
        <v>Active</v>
      </c>
      <c r="T2246" t="s">
        <v>4500</v>
      </c>
      <c r="U2246" s="7" t="s">
        <v>2914</v>
      </c>
      <c r="V2246" s="7" t="s">
        <v>1632</v>
      </c>
      <c r="W2246" s="7" t="s">
        <v>1867</v>
      </c>
      <c r="X2246" s="7" t="str">
        <f>IFERROR(VLOOKUP( Table1[[#This Row],[Trim Distributor Code]],Sheet1!$A:$J,10,FALSE),0)</f>
        <v>Active</v>
      </c>
    </row>
    <row r="2247" spans="1:24" hidden="1" x14ac:dyDescent="0.3">
      <c r="A2247" t="s">
        <v>5209</v>
      </c>
      <c r="B2247" t="s">
        <v>3320</v>
      </c>
      <c r="C2247" t="s">
        <v>5113</v>
      </c>
      <c r="D2247" s="8" t="s">
        <v>1412</v>
      </c>
      <c r="E2247" s="8" t="s">
        <v>5111</v>
      </c>
      <c r="F2247" t="s">
        <v>5112</v>
      </c>
      <c r="G2247" t="s">
        <v>4114</v>
      </c>
      <c r="H2247" t="s">
        <v>4113</v>
      </c>
      <c r="I2247" t="s">
        <v>4750</v>
      </c>
      <c r="J2247" t="s">
        <v>2024</v>
      </c>
      <c r="K2247" s="1">
        <v>5</v>
      </c>
      <c r="L2247" s="1" t="s">
        <v>1412</v>
      </c>
      <c r="M2247" s="2">
        <f ca="1">Table1[[#This Row],[Cases]]*Table1[[#This Row],[Pack Size]]</f>
        <v>0</v>
      </c>
      <c r="N2247" s="1">
        <f ca="1">Table1[[#This Row],[Cases]]*Table1[[#This Row],[Pack Size]]</f>
        <v>120</v>
      </c>
      <c r="O2247" s="1">
        <f>IFERROR(VLOOKUP(Table1[[#This Row],[SKU Code]],'SKU Size'!$G:$H,2,FALSE),0)*Table1[[#This Row],[Cases]]</f>
        <v>9425.6086836464801</v>
      </c>
      <c r="P2247" t="str">
        <f t="shared" si="42"/>
        <v>D0378</v>
      </c>
      <c r="Q2247">
        <f>IFERROR(VLOOKUP(Table1[[#This Row],[Trim Distributor Code]],Sheet1!$N:$O,2,FALSE),0)</f>
        <v>3400913</v>
      </c>
      <c r="R2247" s="7" t="str">
        <f>IFERROR(VLOOKUP(Table1[[#This Row],[Salesflo AppUser Code]],HIE!$A:$B,2,FALSE),0)</f>
        <v>Active</v>
      </c>
      <c r="S2247" s="7" t="str">
        <f>IFERROR(VLOOKUP(Table1[[#This Row],[Salesflo AppUser Code]],HIE!$A:$B,2,FALSE),0)</f>
        <v>Active</v>
      </c>
      <c r="T2247" t="s">
        <v>4500</v>
      </c>
      <c r="U2247" s="7" t="s">
        <v>2914</v>
      </c>
      <c r="V2247" s="7" t="s">
        <v>1632</v>
      </c>
      <c r="W2247" s="7" t="s">
        <v>2023</v>
      </c>
      <c r="X2247" s="7" t="str">
        <f>IFERROR(VLOOKUP( Table1[[#This Row],[Trim Distributor Code]],Sheet1!$A:$J,10,FALSE),0)</f>
        <v>Active</v>
      </c>
    </row>
    <row r="2248" spans="1:24" hidden="1" x14ac:dyDescent="0.3">
      <c r="A2248" t="s">
        <v>5209</v>
      </c>
      <c r="B2248" t="s">
        <v>3320</v>
      </c>
      <c r="C2248" t="s">
        <v>5113</v>
      </c>
      <c r="D2248" s="8" t="s">
        <v>1412</v>
      </c>
      <c r="E2248" s="8" t="s">
        <v>5111</v>
      </c>
      <c r="F2248" t="s">
        <v>5112</v>
      </c>
      <c r="G2248" t="s">
        <v>2314</v>
      </c>
      <c r="H2248" t="s">
        <v>2268</v>
      </c>
      <c r="I2248" t="s">
        <v>4713</v>
      </c>
      <c r="J2248" t="s">
        <v>2503</v>
      </c>
      <c r="K2248">
        <v>10</v>
      </c>
      <c r="L2248" s="2" t="s">
        <v>1412</v>
      </c>
      <c r="M2248" s="2">
        <f ca="1">Table1[[#This Row],[Cases]]*Table1[[#This Row],[Pack Size]]</f>
        <v>0</v>
      </c>
      <c r="N2248" s="1">
        <f ca="1">Table1[[#This Row],[Cases]]*Table1[[#This Row],[Pack Size]]</f>
        <v>3360</v>
      </c>
      <c r="O2248" s="1">
        <f>IFERROR(VLOOKUP(Table1[[#This Row],[SKU Code]],'SKU Size'!$G:$H,2,FALSE),0)*Table1[[#This Row],[Cases]]</f>
        <v>74476.373578672923</v>
      </c>
      <c r="P2248" t="str">
        <f t="shared" si="42"/>
        <v>D0378</v>
      </c>
      <c r="Q2248">
        <f>IFERROR(VLOOKUP(Table1[[#This Row],[Trim Distributor Code]],Sheet1!$N:$O,2,FALSE),0)</f>
        <v>3400913</v>
      </c>
      <c r="R2248" s="7" t="str">
        <f>IFERROR(VLOOKUP(Table1[[#This Row],[Salesflo AppUser Code]],HIE!$A:$B,2,FALSE),0)</f>
        <v>Active</v>
      </c>
      <c r="S2248" s="7" t="str">
        <f>IFERROR(VLOOKUP(Table1[[#This Row],[Salesflo AppUser Code]],HIE!$A:$B,2,FALSE),0)</f>
        <v>Active</v>
      </c>
      <c r="T2248" t="s">
        <v>4500</v>
      </c>
      <c r="U2248" s="7" t="s">
        <v>2914</v>
      </c>
      <c r="V2248" s="7" t="s">
        <v>2268</v>
      </c>
      <c r="W2248" s="7" t="s">
        <v>2314</v>
      </c>
      <c r="X2248" s="7" t="str">
        <f>IFERROR(VLOOKUP( Table1[[#This Row],[Trim Distributor Code]],Sheet1!$A:$J,10,FALSE),0)</f>
        <v>Active</v>
      </c>
    </row>
    <row r="2249" spans="1:24" hidden="1" x14ac:dyDescent="0.3">
      <c r="A2249" t="s">
        <v>5209</v>
      </c>
      <c r="B2249" t="s">
        <v>3321</v>
      </c>
      <c r="C2249" t="s">
        <v>5114</v>
      </c>
      <c r="D2249" s="8" t="s">
        <v>1412</v>
      </c>
      <c r="E2249" s="8" t="s">
        <v>5111</v>
      </c>
      <c r="F2249" t="s">
        <v>5112</v>
      </c>
      <c r="G2249" t="s">
        <v>4521</v>
      </c>
      <c r="H2249" t="s">
        <v>4106</v>
      </c>
      <c r="I2249" t="s">
        <v>4538</v>
      </c>
      <c r="J2249" t="s">
        <v>11</v>
      </c>
      <c r="K2249">
        <v>210</v>
      </c>
      <c r="L2249" s="2" t="s">
        <v>1412</v>
      </c>
      <c r="M2249" s="2">
        <f ca="1">Table1[[#This Row],[Cases]]*Table1[[#This Row],[Pack Size]]</f>
        <v>0</v>
      </c>
      <c r="N2249" s="1">
        <f ca="1">Table1[[#This Row],[Cases]]*Table1[[#This Row],[Pack Size]]</f>
        <v>73920</v>
      </c>
      <c r="O2249" s="1">
        <f>IFERROR(VLOOKUP(Table1[[#This Row],[SKU Code]],'SKU Size'!$G:$H,2,FALSE),0)*Table1[[#This Row],[Cases]]</f>
        <v>1840597.1287523208</v>
      </c>
      <c r="P2249" t="str">
        <f t="shared" si="42"/>
        <v>D0378</v>
      </c>
      <c r="Q2249">
        <f>IFERROR(VLOOKUP(Table1[[#This Row],[Trim Distributor Code]],Sheet1!$N:$O,2,FALSE),0)</f>
        <v>3400913</v>
      </c>
      <c r="R2249" s="7" t="str">
        <f>IFERROR(VLOOKUP(Table1[[#This Row],[Salesflo AppUser Code]],HIE!$A:$B,2,FALSE),0)</f>
        <v>Active</v>
      </c>
      <c r="S2249" s="7" t="str">
        <f>IFERROR(VLOOKUP(Table1[[#This Row],[Salesflo AppUser Code]],HIE!$A:$B,2,FALSE),0)</f>
        <v>Active</v>
      </c>
      <c r="T2249" t="s">
        <v>4500</v>
      </c>
      <c r="U2249" s="7" t="s">
        <v>2914</v>
      </c>
      <c r="V2249" s="7" t="s">
        <v>1444</v>
      </c>
      <c r="W2249" s="7" t="s">
        <v>1688</v>
      </c>
      <c r="X2249" s="7" t="str">
        <f>IFERROR(VLOOKUP( Table1[[#This Row],[Trim Distributor Code]],Sheet1!$A:$J,10,FALSE),0)</f>
        <v>Active</v>
      </c>
    </row>
    <row r="2250" spans="1:24" hidden="1" x14ac:dyDescent="0.3">
      <c r="A2250" t="s">
        <v>5209</v>
      </c>
      <c r="B2250" t="s">
        <v>3321</v>
      </c>
      <c r="C2250" t="s">
        <v>5114</v>
      </c>
      <c r="D2250" s="8" t="s">
        <v>1412</v>
      </c>
      <c r="E2250" s="8" t="s">
        <v>5111</v>
      </c>
      <c r="F2250" t="s">
        <v>5112</v>
      </c>
      <c r="G2250" t="s">
        <v>4108</v>
      </c>
      <c r="H2250" t="s">
        <v>4109</v>
      </c>
      <c r="I2250" t="s">
        <v>4566</v>
      </c>
      <c r="J2250" t="s">
        <v>13</v>
      </c>
      <c r="K2250">
        <v>6</v>
      </c>
      <c r="L2250" s="2" t="s">
        <v>1412</v>
      </c>
      <c r="M2250" s="2">
        <f ca="1">Table1[[#This Row],[Cases]]*Table1[[#This Row],[Pack Size]]</f>
        <v>0</v>
      </c>
      <c r="N2250" s="1">
        <f ca="1">Table1[[#This Row],[Cases]]*Table1[[#This Row],[Pack Size]]</f>
        <v>600</v>
      </c>
      <c r="O2250" s="1">
        <f>IFERROR(VLOOKUP(Table1[[#This Row],[SKU Code]],'SKU Size'!$G:$H,2,FALSE),0)*Table1[[#This Row],[Cases]]</f>
        <v>63412.044355828242</v>
      </c>
      <c r="P2250" t="str">
        <f t="shared" si="42"/>
        <v>D0378</v>
      </c>
      <c r="Q2250">
        <f>IFERROR(VLOOKUP(Table1[[#This Row],[Trim Distributor Code]],Sheet1!$N:$O,2,FALSE),0)</f>
        <v>3400913</v>
      </c>
      <c r="R2250" s="7" t="str">
        <f>IFERROR(VLOOKUP(Table1[[#This Row],[Salesflo AppUser Code]],HIE!$A:$B,2,FALSE),0)</f>
        <v>Active</v>
      </c>
      <c r="S2250" s="7" t="str">
        <f>IFERROR(VLOOKUP(Table1[[#This Row],[Salesflo AppUser Code]],HIE!$A:$B,2,FALSE),0)</f>
        <v>Active</v>
      </c>
      <c r="T2250" t="s">
        <v>4500</v>
      </c>
      <c r="U2250" s="7" t="s">
        <v>2914</v>
      </c>
      <c r="V2250" s="7" t="s">
        <v>1423</v>
      </c>
      <c r="W2250" s="7" t="s">
        <v>1659</v>
      </c>
      <c r="X2250" s="7" t="str">
        <f>IFERROR(VLOOKUP( Table1[[#This Row],[Trim Distributor Code]],Sheet1!$A:$J,10,FALSE),0)</f>
        <v>Active</v>
      </c>
    </row>
    <row r="2251" spans="1:24" hidden="1" x14ac:dyDescent="0.3">
      <c r="A2251" t="s">
        <v>5209</v>
      </c>
      <c r="B2251" t="s">
        <v>3321</v>
      </c>
      <c r="C2251" t="s">
        <v>5114</v>
      </c>
      <c r="D2251" s="8" t="s">
        <v>1412</v>
      </c>
      <c r="E2251" s="8" t="s">
        <v>5111</v>
      </c>
      <c r="F2251" t="s">
        <v>5112</v>
      </c>
      <c r="G2251" t="s">
        <v>4110</v>
      </c>
      <c r="H2251" t="s">
        <v>4109</v>
      </c>
      <c r="I2251" t="s">
        <v>4539</v>
      </c>
      <c r="J2251" t="s">
        <v>1682</v>
      </c>
      <c r="K2251">
        <v>2</v>
      </c>
      <c r="L2251" s="2" t="s">
        <v>1412</v>
      </c>
      <c r="M2251" s="2">
        <f ca="1">Table1[[#This Row],[Cases]]*Table1[[#This Row],[Pack Size]]</f>
        <v>0</v>
      </c>
      <c r="N2251" s="1">
        <f ca="1">Table1[[#This Row],[Cases]]*Table1[[#This Row],[Pack Size]]</f>
        <v>200</v>
      </c>
      <c r="O2251" s="1">
        <f>IFERROR(VLOOKUP(Table1[[#This Row],[SKU Code]],'SKU Size'!$G:$H,2,FALSE),0)*Table1[[#This Row],[Cases]]</f>
        <v>15094.269471032741</v>
      </c>
      <c r="P2251" t="str">
        <f t="shared" si="42"/>
        <v>D0378</v>
      </c>
      <c r="Q2251">
        <f>IFERROR(VLOOKUP(Table1[[#This Row],[Trim Distributor Code]],Sheet1!$N:$O,2,FALSE),0)</f>
        <v>3400913</v>
      </c>
      <c r="R2251" s="7" t="str">
        <f>IFERROR(VLOOKUP(Table1[[#This Row],[Salesflo AppUser Code]],HIE!$A:$B,2,FALSE),0)</f>
        <v>Active</v>
      </c>
      <c r="S2251" s="7" t="str">
        <f>IFERROR(VLOOKUP(Table1[[#This Row],[Salesflo AppUser Code]],HIE!$A:$B,2,FALSE),0)</f>
        <v>Active</v>
      </c>
      <c r="T2251" t="s">
        <v>4500</v>
      </c>
      <c r="U2251" s="7" t="s">
        <v>2914</v>
      </c>
      <c r="V2251" s="7" t="s">
        <v>1423</v>
      </c>
      <c r="W2251" s="7" t="s">
        <v>1679</v>
      </c>
      <c r="X2251" s="7" t="str">
        <f>IFERROR(VLOOKUP( Table1[[#This Row],[Trim Distributor Code]],Sheet1!$A:$J,10,FALSE),0)</f>
        <v>Active</v>
      </c>
    </row>
    <row r="2252" spans="1:24" hidden="1" x14ac:dyDescent="0.3">
      <c r="A2252" t="s">
        <v>5209</v>
      </c>
      <c r="B2252" t="s">
        <v>3321</v>
      </c>
      <c r="C2252" t="s">
        <v>5114</v>
      </c>
      <c r="D2252" s="8" t="s">
        <v>1412</v>
      </c>
      <c r="E2252" s="8" t="s">
        <v>5111</v>
      </c>
      <c r="F2252" t="s">
        <v>5112</v>
      </c>
      <c r="G2252" t="s">
        <v>4521</v>
      </c>
      <c r="H2252" t="s">
        <v>4113</v>
      </c>
      <c r="I2252" t="s">
        <v>4540</v>
      </c>
      <c r="J2252" t="s">
        <v>14</v>
      </c>
      <c r="K2252">
        <v>12</v>
      </c>
      <c r="L2252" s="2" t="s">
        <v>1412</v>
      </c>
      <c r="M2252" s="2">
        <f ca="1">Table1[[#This Row],[Cases]]*Table1[[#This Row],[Pack Size]]</f>
        <v>0</v>
      </c>
      <c r="N2252" s="1">
        <f ca="1">Table1[[#This Row],[Cases]]*Table1[[#This Row],[Pack Size]]</f>
        <v>288</v>
      </c>
      <c r="O2252" s="1">
        <f>IFERROR(VLOOKUP(Table1[[#This Row],[SKU Code]],'SKU Size'!$G:$H,2,FALSE),0)*Table1[[#This Row],[Cases]]</f>
        <v>43097.67918300732</v>
      </c>
      <c r="P2252" t="str">
        <f t="shared" si="42"/>
        <v>D0378</v>
      </c>
      <c r="Q2252">
        <f>IFERROR(VLOOKUP(Table1[[#This Row],[Trim Distributor Code]],Sheet1!$N:$O,2,FALSE),0)</f>
        <v>3400913</v>
      </c>
      <c r="R2252" s="7" t="str">
        <f>IFERROR(VLOOKUP(Table1[[#This Row],[Salesflo AppUser Code]],HIE!$A:$B,2,FALSE),0)</f>
        <v>Active</v>
      </c>
      <c r="S2252" s="7" t="str">
        <f>IFERROR(VLOOKUP(Table1[[#This Row],[Salesflo AppUser Code]],HIE!$A:$B,2,FALSE),0)</f>
        <v>Active</v>
      </c>
      <c r="T2252" t="s">
        <v>4500</v>
      </c>
      <c r="U2252" s="7" t="s">
        <v>2914</v>
      </c>
      <c r="V2252" s="7" t="s">
        <v>1632</v>
      </c>
      <c r="W2252" s="7" t="s">
        <v>1688</v>
      </c>
      <c r="X2252" s="7" t="str">
        <f>IFERROR(VLOOKUP( Table1[[#This Row],[Trim Distributor Code]],Sheet1!$A:$J,10,FALSE),0)</f>
        <v>Active</v>
      </c>
    </row>
    <row r="2253" spans="1:24" hidden="1" x14ac:dyDescent="0.3">
      <c r="A2253" t="s">
        <v>5209</v>
      </c>
      <c r="B2253" t="s">
        <v>3321</v>
      </c>
      <c r="C2253" t="s">
        <v>5114</v>
      </c>
      <c r="D2253" s="8" t="s">
        <v>1412</v>
      </c>
      <c r="E2253" s="8" t="s">
        <v>5111</v>
      </c>
      <c r="F2253" t="s">
        <v>5112</v>
      </c>
      <c r="G2253" t="s">
        <v>4111</v>
      </c>
      <c r="H2253" t="s">
        <v>4113</v>
      </c>
      <c r="I2253" t="s">
        <v>4541</v>
      </c>
      <c r="J2253" t="s">
        <v>1656</v>
      </c>
      <c r="K2253">
        <v>6</v>
      </c>
      <c r="L2253" s="2" t="s">
        <v>1412</v>
      </c>
      <c r="M2253" s="2">
        <f ca="1">Table1[[#This Row],[Cases]]*Table1[[#This Row],[Pack Size]]</f>
        <v>0</v>
      </c>
      <c r="N2253" s="1">
        <f ca="1">Table1[[#This Row],[Cases]]*Table1[[#This Row],[Pack Size]]</f>
        <v>288</v>
      </c>
      <c r="O2253" s="1">
        <f>IFERROR(VLOOKUP(Table1[[#This Row],[SKU Code]],'SKU Size'!$G:$H,2,FALSE),0)*Table1[[#This Row],[Cases]]</f>
        <v>6023.489255442053</v>
      </c>
      <c r="P2253" t="str">
        <f t="shared" si="42"/>
        <v>D0378</v>
      </c>
      <c r="Q2253">
        <f>IFERROR(VLOOKUP(Table1[[#This Row],[Trim Distributor Code]],Sheet1!$N:$O,2,FALSE),0)</f>
        <v>3400913</v>
      </c>
      <c r="R2253" s="7" t="str">
        <f>IFERROR(VLOOKUP(Table1[[#This Row],[Salesflo AppUser Code]],HIE!$A:$B,2,FALSE),0)</f>
        <v>Active</v>
      </c>
      <c r="S2253" s="7" t="str">
        <f>IFERROR(VLOOKUP(Table1[[#This Row],[Salesflo AppUser Code]],HIE!$A:$B,2,FALSE),0)</f>
        <v>Active</v>
      </c>
      <c r="T2253" t="s">
        <v>4500</v>
      </c>
      <c r="U2253" s="7" t="s">
        <v>2914</v>
      </c>
      <c r="V2253" s="7" t="s">
        <v>1632</v>
      </c>
      <c r="W2253" s="7" t="s">
        <v>1431</v>
      </c>
      <c r="X2253" s="7" t="str">
        <f>IFERROR(VLOOKUP( Table1[[#This Row],[Trim Distributor Code]],Sheet1!$A:$J,10,FALSE),0)</f>
        <v>Active</v>
      </c>
    </row>
    <row r="2254" spans="1:24" hidden="1" x14ac:dyDescent="0.3">
      <c r="A2254" t="s">
        <v>5209</v>
      </c>
      <c r="B2254" t="s">
        <v>3321</v>
      </c>
      <c r="C2254" t="s">
        <v>5114</v>
      </c>
      <c r="D2254" s="8" t="s">
        <v>1412</v>
      </c>
      <c r="E2254" s="8" t="s">
        <v>5111</v>
      </c>
      <c r="F2254" t="s">
        <v>5112</v>
      </c>
      <c r="G2254" t="s">
        <v>2542</v>
      </c>
      <c r="H2254" t="s">
        <v>4390</v>
      </c>
      <c r="I2254" t="s">
        <v>4843</v>
      </c>
      <c r="J2254" t="s">
        <v>2543</v>
      </c>
      <c r="K2254">
        <v>5</v>
      </c>
      <c r="L2254" s="2" t="s">
        <v>1412</v>
      </c>
      <c r="M2254" s="2">
        <f ca="1">Table1[[#This Row],[Cases]]*Table1[[#This Row],[Pack Size]]</f>
        <v>0</v>
      </c>
      <c r="N2254" s="1">
        <f ca="1">Table1[[#This Row],[Cases]]*Table1[[#This Row],[Pack Size]]</f>
        <v>2400</v>
      </c>
      <c r="O2254" s="1">
        <f>IFERROR(VLOOKUP(Table1[[#This Row],[SKU Code]],'SKU Size'!$G:$H,2,FALSE),0)*Table1[[#This Row],[Cases]]</f>
        <v>24964.926738875882</v>
      </c>
      <c r="P2254" t="str">
        <f t="shared" si="42"/>
        <v>D0378</v>
      </c>
      <c r="Q2254">
        <f>IFERROR(VLOOKUP(Table1[[#This Row],[Trim Distributor Code]],Sheet1!$N:$O,2,FALSE),0)</f>
        <v>3400913</v>
      </c>
      <c r="R2254" s="7" t="str">
        <f>IFERROR(VLOOKUP(Table1[[#This Row],[Salesflo AppUser Code]],HIE!$A:$B,2,FALSE),0)</f>
        <v>Active</v>
      </c>
      <c r="S2254" s="7" t="str">
        <f>IFERROR(VLOOKUP(Table1[[#This Row],[Salesflo AppUser Code]],HIE!$A:$B,2,FALSE),0)</f>
        <v>Active</v>
      </c>
      <c r="T2254" t="s">
        <v>4500</v>
      </c>
      <c r="U2254" s="7" t="s">
        <v>2914</v>
      </c>
      <c r="V2254" s="7" t="s">
        <v>2268</v>
      </c>
      <c r="W2254" s="7" t="s">
        <v>2542</v>
      </c>
      <c r="X2254" s="7" t="str">
        <f>IFERROR(VLOOKUP( Table1[[#This Row],[Trim Distributor Code]],Sheet1!$A:$J,10,FALSE),0)</f>
        <v>Active</v>
      </c>
    </row>
    <row r="2255" spans="1:24" hidden="1" x14ac:dyDescent="0.3">
      <c r="A2255" t="s">
        <v>5209</v>
      </c>
      <c r="B2255" t="s">
        <v>3321</v>
      </c>
      <c r="C2255" t="s">
        <v>5114</v>
      </c>
      <c r="D2255" s="8" t="s">
        <v>1412</v>
      </c>
      <c r="E2255" s="8" t="s">
        <v>5111</v>
      </c>
      <c r="F2255" t="s">
        <v>5112</v>
      </c>
      <c r="G2255" t="s">
        <v>1422</v>
      </c>
      <c r="H2255" t="s">
        <v>4360</v>
      </c>
      <c r="I2255" t="s">
        <v>4645</v>
      </c>
      <c r="J2255" t="s">
        <v>4271</v>
      </c>
      <c r="K2255">
        <v>1</v>
      </c>
      <c r="L2255" s="2" t="s">
        <v>1412</v>
      </c>
      <c r="M2255" s="2">
        <f ca="1">Table1[[#This Row],[Cases]]*Table1[[#This Row],[Pack Size]]</f>
        <v>0</v>
      </c>
      <c r="N2255" s="1">
        <f ca="1">Table1[[#This Row],[Cases]]*Table1[[#This Row],[Pack Size]]</f>
        <v>96</v>
      </c>
      <c r="O2255" s="1">
        <f>IFERROR(VLOOKUP(Table1[[#This Row],[SKU Code]],'SKU Size'!$G:$H,2,FALSE),0)*Table1[[#This Row],[Cases]]</f>
        <v>0</v>
      </c>
      <c r="P2255" t="str">
        <f t="shared" si="42"/>
        <v>D0378</v>
      </c>
      <c r="Q2255">
        <f>IFERROR(VLOOKUP(Table1[[#This Row],[Trim Distributor Code]],Sheet1!$N:$O,2,FALSE),0)</f>
        <v>3400913</v>
      </c>
      <c r="R2255" s="7" t="str">
        <f>IFERROR(VLOOKUP(Table1[[#This Row],[Salesflo AppUser Code]],HIE!$A:$B,2,FALSE),0)</f>
        <v>Active</v>
      </c>
      <c r="S2255" s="7" t="str">
        <f>IFERROR(VLOOKUP(Table1[[#This Row],[Salesflo AppUser Code]],HIE!$A:$B,2,FALSE),0)</f>
        <v>Active</v>
      </c>
      <c r="T2255" t="s">
        <v>4500</v>
      </c>
      <c r="U2255" s="7" t="s">
        <v>2914</v>
      </c>
      <c r="V2255" s="7" t="s">
        <v>4360</v>
      </c>
      <c r="W2255" s="7" t="s">
        <v>1422</v>
      </c>
      <c r="X2255" s="7" t="str">
        <f>IFERROR(VLOOKUP( Table1[[#This Row],[Trim Distributor Code]],Sheet1!$A:$J,10,FALSE),0)</f>
        <v>Active</v>
      </c>
    </row>
    <row r="2256" spans="1:24" hidden="1" x14ac:dyDescent="0.3">
      <c r="A2256" t="s">
        <v>5209</v>
      </c>
      <c r="B2256" t="s">
        <v>3321</v>
      </c>
      <c r="C2256" t="s">
        <v>5114</v>
      </c>
      <c r="D2256" s="8" t="s">
        <v>1412</v>
      </c>
      <c r="E2256" s="8" t="s">
        <v>5111</v>
      </c>
      <c r="F2256" t="s">
        <v>5112</v>
      </c>
      <c r="G2256" t="s">
        <v>4107</v>
      </c>
      <c r="H2256" t="s">
        <v>4106</v>
      </c>
      <c r="I2256" t="s">
        <v>4747</v>
      </c>
      <c r="J2256" t="s">
        <v>1954</v>
      </c>
      <c r="K2256" s="1">
        <v>80</v>
      </c>
      <c r="L2256" s="1" t="s">
        <v>1412</v>
      </c>
      <c r="M2256" s="2">
        <f ca="1">Table1[[#This Row],[Cases]]*Table1[[#This Row],[Pack Size]]</f>
        <v>0</v>
      </c>
      <c r="N2256" s="1">
        <f ca="1">Table1[[#This Row],[Cases]]*Table1[[#This Row],[Pack Size]]</f>
        <v>23040</v>
      </c>
      <c r="O2256" s="1">
        <f>IFERROR(VLOOKUP(Table1[[#This Row],[SKU Code]],'SKU Size'!$G:$H,2,FALSE),0)*Table1[[#This Row],[Cases]]</f>
        <v>656176.00535313622</v>
      </c>
      <c r="P2256" t="str">
        <f t="shared" si="42"/>
        <v>D0378</v>
      </c>
      <c r="Q2256">
        <f>IFERROR(VLOOKUP(Table1[[#This Row],[Trim Distributor Code]],Sheet1!$N:$O,2,FALSE),0)</f>
        <v>3400913</v>
      </c>
      <c r="R2256" s="7" t="str">
        <f>IFERROR(VLOOKUP(Table1[[#This Row],[Salesflo AppUser Code]],HIE!$A:$B,2,FALSE),0)</f>
        <v>Active</v>
      </c>
      <c r="S2256" s="7" t="str">
        <f>IFERROR(VLOOKUP(Table1[[#This Row],[Salesflo AppUser Code]],HIE!$A:$B,2,FALSE),0)</f>
        <v>Active</v>
      </c>
      <c r="T2256" t="s">
        <v>4500</v>
      </c>
      <c r="U2256" s="7" t="s">
        <v>2914</v>
      </c>
      <c r="V2256" s="7" t="s">
        <v>1444</v>
      </c>
      <c r="W2256" s="7" t="s">
        <v>1867</v>
      </c>
      <c r="X2256" s="7" t="str">
        <f>IFERROR(VLOOKUP( Table1[[#This Row],[Trim Distributor Code]],Sheet1!$A:$J,10,FALSE),0)</f>
        <v>Active</v>
      </c>
    </row>
    <row r="2257" spans="1:24" hidden="1" x14ac:dyDescent="0.3">
      <c r="A2257" t="s">
        <v>5209</v>
      </c>
      <c r="B2257" t="s">
        <v>3321</v>
      </c>
      <c r="C2257" t="s">
        <v>5114</v>
      </c>
      <c r="D2257" s="8" t="s">
        <v>1412</v>
      </c>
      <c r="E2257" s="8" t="s">
        <v>5111</v>
      </c>
      <c r="F2257" t="s">
        <v>5112</v>
      </c>
      <c r="G2257" t="s">
        <v>4112</v>
      </c>
      <c r="H2257" t="s">
        <v>4109</v>
      </c>
      <c r="I2257" t="s">
        <v>4749</v>
      </c>
      <c r="J2257" t="s">
        <v>1877</v>
      </c>
      <c r="K2257">
        <v>11</v>
      </c>
      <c r="L2257" s="2" t="s">
        <v>1412</v>
      </c>
      <c r="M2257" s="2">
        <f ca="1">Table1[[#This Row],[Cases]]*Table1[[#This Row],[Pack Size]]</f>
        <v>0</v>
      </c>
      <c r="N2257" s="1">
        <f ca="1">Table1[[#This Row],[Cases]]*Table1[[#This Row],[Pack Size]]</f>
        <v>1100</v>
      </c>
      <c r="O2257" s="1">
        <f>IFERROR(VLOOKUP(Table1[[#This Row],[SKU Code]],'SKU Size'!$G:$H,2,FALSE),0)*Table1[[#This Row],[Cases]]</f>
        <v>136141.99201210466</v>
      </c>
      <c r="P2257" t="str">
        <f t="shared" si="42"/>
        <v>D0378</v>
      </c>
      <c r="Q2257">
        <f>IFERROR(VLOOKUP(Table1[[#This Row],[Trim Distributor Code]],Sheet1!$N:$O,2,FALSE),0)</f>
        <v>3400913</v>
      </c>
      <c r="R2257" s="7" t="str">
        <f>IFERROR(VLOOKUP(Table1[[#This Row],[Salesflo AppUser Code]],HIE!$A:$B,2,FALSE),0)</f>
        <v>Active</v>
      </c>
      <c r="S2257" s="7" t="str">
        <f>IFERROR(VLOOKUP(Table1[[#This Row],[Salesflo AppUser Code]],HIE!$A:$B,2,FALSE),0)</f>
        <v>Active</v>
      </c>
      <c r="T2257" t="s">
        <v>4500</v>
      </c>
      <c r="U2257" s="7" t="s">
        <v>2914</v>
      </c>
      <c r="V2257" s="7" t="s">
        <v>1423</v>
      </c>
      <c r="W2257" s="7" t="s">
        <v>1868</v>
      </c>
      <c r="X2257" s="7" t="str">
        <f>IFERROR(VLOOKUP( Table1[[#This Row],[Trim Distributor Code]],Sheet1!$A:$J,10,FALSE),0)</f>
        <v>Active</v>
      </c>
    </row>
    <row r="2258" spans="1:24" hidden="1" x14ac:dyDescent="0.3">
      <c r="A2258" t="s">
        <v>5209</v>
      </c>
      <c r="B2258" t="s">
        <v>3321</v>
      </c>
      <c r="C2258" t="s">
        <v>5114</v>
      </c>
      <c r="D2258" s="8" t="s">
        <v>1412</v>
      </c>
      <c r="E2258" s="8" t="s">
        <v>5111</v>
      </c>
      <c r="F2258" t="s">
        <v>5112</v>
      </c>
      <c r="G2258" t="s">
        <v>4107</v>
      </c>
      <c r="H2258" t="s">
        <v>4137</v>
      </c>
      <c r="I2258" t="s">
        <v>4710</v>
      </c>
      <c r="J2258" t="s">
        <v>1995</v>
      </c>
      <c r="K2258">
        <v>20</v>
      </c>
      <c r="L2258" s="2" t="s">
        <v>1412</v>
      </c>
      <c r="M2258" s="2">
        <f ca="1">Table1[[#This Row],[Cases]]*Table1[[#This Row],[Pack Size]]</f>
        <v>0</v>
      </c>
      <c r="N2258" s="1">
        <f ca="1">Table1[[#This Row],[Cases]]*Table1[[#This Row],[Pack Size]]</f>
        <v>3840</v>
      </c>
      <c r="O2258" s="1">
        <f>IFERROR(VLOOKUP(Table1[[#This Row],[SKU Code]],'SKU Size'!$G:$H,2,FALSE),0)*Table1[[#This Row],[Cases]]</f>
        <v>166116.83192900033</v>
      </c>
      <c r="P2258" t="str">
        <f t="shared" si="42"/>
        <v>D0378</v>
      </c>
      <c r="Q2258">
        <f>IFERROR(VLOOKUP(Table1[[#This Row],[Trim Distributor Code]],Sheet1!$N:$O,2,FALSE),0)</f>
        <v>3400913</v>
      </c>
      <c r="R2258" s="7" t="str">
        <f>IFERROR(VLOOKUP(Table1[[#This Row],[Salesflo AppUser Code]],HIE!$A:$B,2,FALSE),0)</f>
        <v>Active</v>
      </c>
      <c r="S2258" s="7" t="str">
        <f>IFERROR(VLOOKUP(Table1[[#This Row],[Salesflo AppUser Code]],HIE!$A:$B,2,FALSE),0)</f>
        <v>Active</v>
      </c>
      <c r="T2258" t="s">
        <v>4500</v>
      </c>
      <c r="U2258" s="7" t="s">
        <v>2914</v>
      </c>
      <c r="V2258" s="7" t="s">
        <v>1606</v>
      </c>
      <c r="W2258" s="7" t="s">
        <v>1867</v>
      </c>
      <c r="X2258" s="7" t="str">
        <f>IFERROR(VLOOKUP( Table1[[#This Row],[Trim Distributor Code]],Sheet1!$A:$J,10,FALSE),0)</f>
        <v>Active</v>
      </c>
    </row>
    <row r="2259" spans="1:24" hidden="1" x14ac:dyDescent="0.3">
      <c r="A2259" t="s">
        <v>5209</v>
      </c>
      <c r="B2259" t="s">
        <v>3321</v>
      </c>
      <c r="C2259" t="s">
        <v>5114</v>
      </c>
      <c r="D2259" s="8" t="s">
        <v>1412</v>
      </c>
      <c r="E2259" s="8" t="s">
        <v>5111</v>
      </c>
      <c r="F2259" t="s">
        <v>5112</v>
      </c>
      <c r="G2259" t="s">
        <v>4107</v>
      </c>
      <c r="H2259" t="s">
        <v>4113</v>
      </c>
      <c r="I2259" t="s">
        <v>4748</v>
      </c>
      <c r="J2259" t="s">
        <v>2021</v>
      </c>
      <c r="K2259">
        <v>12</v>
      </c>
      <c r="L2259" s="2" t="s">
        <v>1412</v>
      </c>
      <c r="M2259" s="2">
        <f ca="1">Table1[[#This Row],[Cases]]*Table1[[#This Row],[Pack Size]]</f>
        <v>0</v>
      </c>
      <c r="N2259" s="1">
        <f ca="1">Table1[[#This Row],[Cases]]*Table1[[#This Row],[Pack Size]]</f>
        <v>288</v>
      </c>
      <c r="O2259" s="1">
        <f>IFERROR(VLOOKUP(Table1[[#This Row],[SKU Code]],'SKU Size'!$G:$H,2,FALSE),0)*Table1[[#This Row],[Cases]]</f>
        <v>89551.717092007762</v>
      </c>
      <c r="P2259" t="str">
        <f t="shared" si="42"/>
        <v>D0378</v>
      </c>
      <c r="Q2259">
        <f>IFERROR(VLOOKUP(Table1[[#This Row],[Trim Distributor Code]],Sheet1!$N:$O,2,FALSE),0)</f>
        <v>3400913</v>
      </c>
      <c r="R2259" s="7" t="str">
        <f>IFERROR(VLOOKUP(Table1[[#This Row],[Salesflo AppUser Code]],HIE!$A:$B,2,FALSE),0)</f>
        <v>Active</v>
      </c>
      <c r="S2259" s="7" t="str">
        <f>IFERROR(VLOOKUP(Table1[[#This Row],[Salesflo AppUser Code]],HIE!$A:$B,2,FALSE),0)</f>
        <v>Active</v>
      </c>
      <c r="T2259" t="s">
        <v>4500</v>
      </c>
      <c r="U2259" s="7" t="s">
        <v>2914</v>
      </c>
      <c r="V2259" s="7" t="s">
        <v>1632</v>
      </c>
      <c r="W2259" s="7" t="s">
        <v>1867</v>
      </c>
      <c r="X2259" s="7" t="str">
        <f>IFERROR(VLOOKUP( Table1[[#This Row],[Trim Distributor Code]],Sheet1!$A:$J,10,FALSE),0)</f>
        <v>Active</v>
      </c>
    </row>
    <row r="2260" spans="1:24" hidden="1" x14ac:dyDescent="0.3">
      <c r="A2260" t="s">
        <v>5209</v>
      </c>
      <c r="B2260" t="s">
        <v>3321</v>
      </c>
      <c r="C2260" t="s">
        <v>5114</v>
      </c>
      <c r="D2260" s="8" t="s">
        <v>1412</v>
      </c>
      <c r="E2260" s="8" t="s">
        <v>5111</v>
      </c>
      <c r="F2260" t="s">
        <v>5112</v>
      </c>
      <c r="G2260" t="s">
        <v>4114</v>
      </c>
      <c r="H2260" t="s">
        <v>4113</v>
      </c>
      <c r="I2260" t="s">
        <v>4750</v>
      </c>
      <c r="J2260" t="s">
        <v>2024</v>
      </c>
      <c r="K2260">
        <v>8</v>
      </c>
      <c r="L2260" s="2" t="s">
        <v>1412</v>
      </c>
      <c r="M2260" s="2">
        <f ca="1">Table1[[#This Row],[Cases]]*Table1[[#This Row],[Pack Size]]</f>
        <v>0</v>
      </c>
      <c r="N2260" s="1">
        <f ca="1">Table1[[#This Row],[Cases]]*Table1[[#This Row],[Pack Size]]</f>
        <v>192</v>
      </c>
      <c r="O2260" s="1">
        <f>IFERROR(VLOOKUP(Table1[[#This Row],[SKU Code]],'SKU Size'!$G:$H,2,FALSE),0)*Table1[[#This Row],[Cases]]</f>
        <v>15080.973893834367</v>
      </c>
      <c r="P2260" t="str">
        <f t="shared" si="42"/>
        <v>D0378</v>
      </c>
      <c r="Q2260">
        <f>IFERROR(VLOOKUP(Table1[[#This Row],[Trim Distributor Code]],Sheet1!$N:$O,2,FALSE),0)</f>
        <v>3400913</v>
      </c>
      <c r="R2260" s="7" t="str">
        <f>IFERROR(VLOOKUP(Table1[[#This Row],[Salesflo AppUser Code]],HIE!$A:$B,2,FALSE),0)</f>
        <v>Active</v>
      </c>
      <c r="S2260" s="7" t="str">
        <f>IFERROR(VLOOKUP(Table1[[#This Row],[Salesflo AppUser Code]],HIE!$A:$B,2,FALSE),0)</f>
        <v>Active</v>
      </c>
      <c r="T2260" t="s">
        <v>4500</v>
      </c>
      <c r="U2260" s="7" t="s">
        <v>2914</v>
      </c>
      <c r="V2260" s="7" t="s">
        <v>1632</v>
      </c>
      <c r="W2260" s="7" t="s">
        <v>2023</v>
      </c>
      <c r="X2260" s="7" t="str">
        <f>IFERROR(VLOOKUP( Table1[[#This Row],[Trim Distributor Code]],Sheet1!$A:$J,10,FALSE),0)</f>
        <v>Active</v>
      </c>
    </row>
    <row r="2261" spans="1:24" hidden="1" x14ac:dyDescent="0.3">
      <c r="A2261" t="s">
        <v>5209</v>
      </c>
      <c r="B2261" t="s">
        <v>3321</v>
      </c>
      <c r="C2261" t="s">
        <v>5114</v>
      </c>
      <c r="D2261" s="8" t="s">
        <v>1412</v>
      </c>
      <c r="E2261" s="8" t="s">
        <v>5111</v>
      </c>
      <c r="F2261" t="s">
        <v>5112</v>
      </c>
      <c r="G2261" t="s">
        <v>2314</v>
      </c>
      <c r="H2261" t="s">
        <v>2268</v>
      </c>
      <c r="I2261" t="s">
        <v>4713</v>
      </c>
      <c r="J2261" t="s">
        <v>2503</v>
      </c>
      <c r="K2261">
        <v>15</v>
      </c>
      <c r="L2261" s="2" t="s">
        <v>1412</v>
      </c>
      <c r="M2261" s="2">
        <f ca="1">Table1[[#This Row],[Cases]]*Table1[[#This Row],[Pack Size]]</f>
        <v>0</v>
      </c>
      <c r="N2261" s="1">
        <f ca="1">Table1[[#This Row],[Cases]]*Table1[[#This Row],[Pack Size]]</f>
        <v>5040</v>
      </c>
      <c r="O2261" s="1">
        <f>IFERROR(VLOOKUP(Table1[[#This Row],[SKU Code]],'SKU Size'!$G:$H,2,FALSE),0)*Table1[[#This Row],[Cases]]</f>
        <v>111714.56036800938</v>
      </c>
      <c r="P2261" t="str">
        <f t="shared" si="42"/>
        <v>D0378</v>
      </c>
      <c r="Q2261">
        <f>IFERROR(VLOOKUP(Table1[[#This Row],[Trim Distributor Code]],Sheet1!$N:$O,2,FALSE),0)</f>
        <v>3400913</v>
      </c>
      <c r="R2261" s="7" t="str">
        <f>IFERROR(VLOOKUP(Table1[[#This Row],[Salesflo AppUser Code]],HIE!$A:$B,2,FALSE),0)</f>
        <v>Active</v>
      </c>
      <c r="S2261" s="7" t="str">
        <f>IFERROR(VLOOKUP(Table1[[#This Row],[Salesflo AppUser Code]],HIE!$A:$B,2,FALSE),0)</f>
        <v>Active</v>
      </c>
      <c r="T2261" t="s">
        <v>4500</v>
      </c>
      <c r="U2261" s="7" t="s">
        <v>2914</v>
      </c>
      <c r="V2261" s="7" t="s">
        <v>2268</v>
      </c>
      <c r="W2261" s="7" t="s">
        <v>2314</v>
      </c>
      <c r="X2261" s="7" t="str">
        <f>IFERROR(VLOOKUP( Table1[[#This Row],[Trim Distributor Code]],Sheet1!$A:$J,10,FALSE),0)</f>
        <v>Active</v>
      </c>
    </row>
    <row r="2262" spans="1:24" hidden="1" x14ac:dyDescent="0.3">
      <c r="A2262" t="s">
        <v>5209</v>
      </c>
      <c r="B2262" t="s">
        <v>3321</v>
      </c>
      <c r="C2262" t="s">
        <v>5114</v>
      </c>
      <c r="D2262" s="8" t="s">
        <v>1412</v>
      </c>
      <c r="E2262" s="8" t="s">
        <v>5111</v>
      </c>
      <c r="F2262" t="s">
        <v>5112</v>
      </c>
      <c r="G2262" t="s">
        <v>4180</v>
      </c>
      <c r="H2262" t="s">
        <v>2268</v>
      </c>
      <c r="I2262" t="s">
        <v>5109</v>
      </c>
      <c r="J2262" t="s">
        <v>4192</v>
      </c>
      <c r="K2262">
        <v>1</v>
      </c>
      <c r="L2262" s="2" t="s">
        <v>1412</v>
      </c>
      <c r="M2262" s="2">
        <f ca="1">Table1[[#This Row],[Cases]]*Table1[[#This Row],[Pack Size]]</f>
        <v>0</v>
      </c>
      <c r="N2262" s="1">
        <f ca="1">Table1[[#This Row],[Cases]]*Table1[[#This Row],[Pack Size]]</f>
        <v>432</v>
      </c>
      <c r="O2262" s="1">
        <f>IFERROR(VLOOKUP(Table1[[#This Row],[SKU Code]],'SKU Size'!$G:$H,2,FALSE),0)*Table1[[#This Row],[Cases]]</f>
        <v>7041.6257990902814</v>
      </c>
      <c r="P2262" t="str">
        <f t="shared" si="42"/>
        <v>D0378</v>
      </c>
      <c r="Q2262">
        <f>IFERROR(VLOOKUP(Table1[[#This Row],[Trim Distributor Code]],Sheet1!$N:$O,2,FALSE),0)</f>
        <v>3400913</v>
      </c>
      <c r="R2262" s="7" t="str">
        <f>IFERROR(VLOOKUP(Table1[[#This Row],[Salesflo AppUser Code]],HIE!$A:$B,2,FALSE),0)</f>
        <v>Active</v>
      </c>
      <c r="S2262" s="7" t="str">
        <f>IFERROR(VLOOKUP(Table1[[#This Row],[Salesflo AppUser Code]],HIE!$A:$B,2,FALSE),0)</f>
        <v>Active</v>
      </c>
      <c r="T2262" t="s">
        <v>4500</v>
      </c>
      <c r="U2262" s="7" t="s">
        <v>2914</v>
      </c>
      <c r="V2262" s="7" t="s">
        <v>2268</v>
      </c>
      <c r="W2262" s="7" t="s">
        <v>2314</v>
      </c>
      <c r="X2262" s="7" t="str">
        <f>IFERROR(VLOOKUP( Table1[[#This Row],[Trim Distributor Code]],Sheet1!$A:$J,10,FALSE),0)</f>
        <v>Active</v>
      </c>
    </row>
    <row r="2263" spans="1:24" hidden="1" x14ac:dyDescent="0.3">
      <c r="A2263" t="s">
        <v>5209</v>
      </c>
      <c r="B2263" t="s">
        <v>3322</v>
      </c>
      <c r="C2263" t="s">
        <v>5115</v>
      </c>
      <c r="D2263" s="8" t="s">
        <v>1412</v>
      </c>
      <c r="E2263" s="8" t="s">
        <v>5111</v>
      </c>
      <c r="F2263" t="s">
        <v>5112</v>
      </c>
      <c r="G2263" t="s">
        <v>4521</v>
      </c>
      <c r="H2263" t="s">
        <v>4106</v>
      </c>
      <c r="I2263" t="s">
        <v>4538</v>
      </c>
      <c r="J2263" t="s">
        <v>11</v>
      </c>
      <c r="K2263">
        <v>202</v>
      </c>
      <c r="L2263" s="2" t="s">
        <v>1412</v>
      </c>
      <c r="M2263" s="2">
        <f ca="1">Table1[[#This Row],[Cases]]*Table1[[#This Row],[Pack Size]]</f>
        <v>0</v>
      </c>
      <c r="N2263" s="1">
        <f ca="1">Table1[[#This Row],[Cases]]*Table1[[#This Row],[Pack Size]]</f>
        <v>71104</v>
      </c>
      <c r="O2263" s="1">
        <f>IFERROR(VLOOKUP(Table1[[#This Row],[SKU Code]],'SKU Size'!$G:$H,2,FALSE),0)*Table1[[#This Row],[Cases]]</f>
        <v>1770479.1428950895</v>
      </c>
      <c r="P2263" t="str">
        <f t="shared" si="42"/>
        <v>D0378</v>
      </c>
      <c r="Q2263">
        <f>IFERROR(VLOOKUP(Table1[[#This Row],[Trim Distributor Code]],Sheet1!$N:$O,2,FALSE),0)</f>
        <v>3400913</v>
      </c>
      <c r="R2263" s="7" t="str">
        <f>IFERROR(VLOOKUP(Table1[[#This Row],[Salesflo AppUser Code]],HIE!$A:$B,2,FALSE),0)</f>
        <v>Active</v>
      </c>
      <c r="S2263" s="7" t="str">
        <f>IFERROR(VLOOKUP(Table1[[#This Row],[Salesflo AppUser Code]],HIE!$A:$B,2,FALSE),0)</f>
        <v>Active</v>
      </c>
      <c r="T2263" t="s">
        <v>4500</v>
      </c>
      <c r="U2263" s="7" t="s">
        <v>2914</v>
      </c>
      <c r="V2263" s="7" t="s">
        <v>1444</v>
      </c>
      <c r="W2263" s="7" t="s">
        <v>1688</v>
      </c>
      <c r="X2263" s="7" t="str">
        <f>IFERROR(VLOOKUP( Table1[[#This Row],[Trim Distributor Code]],Sheet1!$A:$J,10,FALSE),0)</f>
        <v>Active</v>
      </c>
    </row>
    <row r="2264" spans="1:24" hidden="1" x14ac:dyDescent="0.3">
      <c r="A2264" t="s">
        <v>5209</v>
      </c>
      <c r="B2264" t="s">
        <v>3322</v>
      </c>
      <c r="C2264" t="s">
        <v>5115</v>
      </c>
      <c r="D2264" s="8" t="s">
        <v>1412</v>
      </c>
      <c r="E2264" s="8" t="s">
        <v>5111</v>
      </c>
      <c r="F2264" t="s">
        <v>5112</v>
      </c>
      <c r="G2264" t="s">
        <v>4108</v>
      </c>
      <c r="H2264" t="s">
        <v>4109</v>
      </c>
      <c r="I2264" t="s">
        <v>4566</v>
      </c>
      <c r="J2264" t="s">
        <v>13</v>
      </c>
      <c r="K2264">
        <v>6</v>
      </c>
      <c r="L2264" s="2" t="s">
        <v>1412</v>
      </c>
      <c r="M2264" s="2">
        <f ca="1">Table1[[#This Row],[Cases]]*Table1[[#This Row],[Pack Size]]</f>
        <v>0</v>
      </c>
      <c r="N2264" s="1">
        <f ca="1">Table1[[#This Row],[Cases]]*Table1[[#This Row],[Pack Size]]</f>
        <v>600</v>
      </c>
      <c r="O2264" s="1">
        <f>IFERROR(VLOOKUP(Table1[[#This Row],[SKU Code]],'SKU Size'!$G:$H,2,FALSE),0)*Table1[[#This Row],[Cases]]</f>
        <v>63412.044355828242</v>
      </c>
      <c r="P2264" t="str">
        <f t="shared" si="42"/>
        <v>D0378</v>
      </c>
      <c r="Q2264">
        <f>IFERROR(VLOOKUP(Table1[[#This Row],[Trim Distributor Code]],Sheet1!$N:$O,2,FALSE),0)</f>
        <v>3400913</v>
      </c>
      <c r="R2264" s="7" t="str">
        <f>IFERROR(VLOOKUP(Table1[[#This Row],[Salesflo AppUser Code]],HIE!$A:$B,2,FALSE),0)</f>
        <v>Active</v>
      </c>
      <c r="S2264" s="7" t="str">
        <f>IFERROR(VLOOKUP(Table1[[#This Row],[Salesflo AppUser Code]],HIE!$A:$B,2,FALSE),0)</f>
        <v>Active</v>
      </c>
      <c r="T2264" t="s">
        <v>4500</v>
      </c>
      <c r="U2264" s="7" t="s">
        <v>2914</v>
      </c>
      <c r="V2264" s="7" t="s">
        <v>1423</v>
      </c>
      <c r="W2264" s="7" t="s">
        <v>1659</v>
      </c>
      <c r="X2264" s="7" t="str">
        <f>IFERROR(VLOOKUP( Table1[[#This Row],[Trim Distributor Code]],Sheet1!$A:$J,10,FALSE),0)</f>
        <v>Active</v>
      </c>
    </row>
    <row r="2265" spans="1:24" hidden="1" x14ac:dyDescent="0.3">
      <c r="A2265" t="s">
        <v>5209</v>
      </c>
      <c r="B2265" t="s">
        <v>3322</v>
      </c>
      <c r="C2265" t="s">
        <v>5115</v>
      </c>
      <c r="D2265" s="8" t="s">
        <v>1412</v>
      </c>
      <c r="E2265" s="8" t="s">
        <v>5111</v>
      </c>
      <c r="F2265" t="s">
        <v>5112</v>
      </c>
      <c r="G2265" t="s">
        <v>4110</v>
      </c>
      <c r="H2265" t="s">
        <v>4109</v>
      </c>
      <c r="I2265" t="s">
        <v>4539</v>
      </c>
      <c r="J2265" t="s">
        <v>1682</v>
      </c>
      <c r="K2265">
        <v>2</v>
      </c>
      <c r="L2265" s="2" t="s">
        <v>1412</v>
      </c>
      <c r="M2265" s="2">
        <f ca="1">Table1[[#This Row],[Cases]]*Table1[[#This Row],[Pack Size]]</f>
        <v>0</v>
      </c>
      <c r="N2265" s="1">
        <f ca="1">Table1[[#This Row],[Cases]]*Table1[[#This Row],[Pack Size]]</f>
        <v>200</v>
      </c>
      <c r="O2265" s="1">
        <f>IFERROR(VLOOKUP(Table1[[#This Row],[SKU Code]],'SKU Size'!$G:$H,2,FALSE),0)*Table1[[#This Row],[Cases]]</f>
        <v>15094.269471032741</v>
      </c>
      <c r="P2265" t="str">
        <f t="shared" si="42"/>
        <v>D0378</v>
      </c>
      <c r="Q2265">
        <f>IFERROR(VLOOKUP(Table1[[#This Row],[Trim Distributor Code]],Sheet1!$N:$O,2,FALSE),0)</f>
        <v>3400913</v>
      </c>
      <c r="R2265" s="7" t="str">
        <f>IFERROR(VLOOKUP(Table1[[#This Row],[Salesflo AppUser Code]],HIE!$A:$B,2,FALSE),0)</f>
        <v>Active</v>
      </c>
      <c r="S2265" s="7" t="str">
        <f>IFERROR(VLOOKUP(Table1[[#This Row],[Salesflo AppUser Code]],HIE!$A:$B,2,FALSE),0)</f>
        <v>Active</v>
      </c>
      <c r="T2265" t="s">
        <v>4500</v>
      </c>
      <c r="U2265" s="7" t="s">
        <v>2914</v>
      </c>
      <c r="V2265" s="7" t="s">
        <v>1423</v>
      </c>
      <c r="W2265" s="7" t="s">
        <v>1679</v>
      </c>
      <c r="X2265" s="7" t="str">
        <f>IFERROR(VLOOKUP( Table1[[#This Row],[Trim Distributor Code]],Sheet1!$A:$J,10,FALSE),0)</f>
        <v>Active</v>
      </c>
    </row>
    <row r="2266" spans="1:24" hidden="1" x14ac:dyDescent="0.3">
      <c r="A2266" t="s">
        <v>5209</v>
      </c>
      <c r="B2266" t="s">
        <v>3322</v>
      </c>
      <c r="C2266" t="s">
        <v>5115</v>
      </c>
      <c r="D2266" s="8" t="s">
        <v>1412</v>
      </c>
      <c r="E2266" s="8" t="s">
        <v>5111</v>
      </c>
      <c r="F2266" t="s">
        <v>5112</v>
      </c>
      <c r="G2266" t="s">
        <v>4521</v>
      </c>
      <c r="H2266" t="s">
        <v>4113</v>
      </c>
      <c r="I2266" t="s">
        <v>4540</v>
      </c>
      <c r="J2266" t="s">
        <v>14</v>
      </c>
      <c r="K2266">
        <v>12</v>
      </c>
      <c r="L2266" s="2" t="s">
        <v>1412</v>
      </c>
      <c r="M2266" s="2">
        <f ca="1">Table1[[#This Row],[Cases]]*Table1[[#This Row],[Pack Size]]</f>
        <v>0</v>
      </c>
      <c r="N2266" s="1">
        <f ca="1">Table1[[#This Row],[Cases]]*Table1[[#This Row],[Pack Size]]</f>
        <v>288</v>
      </c>
      <c r="O2266" s="1">
        <f>IFERROR(VLOOKUP(Table1[[#This Row],[SKU Code]],'SKU Size'!$G:$H,2,FALSE),0)*Table1[[#This Row],[Cases]]</f>
        <v>43097.67918300732</v>
      </c>
      <c r="P2266" t="str">
        <f t="shared" si="42"/>
        <v>D0378</v>
      </c>
      <c r="Q2266">
        <f>IFERROR(VLOOKUP(Table1[[#This Row],[Trim Distributor Code]],Sheet1!$N:$O,2,FALSE),0)</f>
        <v>3400913</v>
      </c>
      <c r="R2266" s="7" t="str">
        <f>IFERROR(VLOOKUP(Table1[[#This Row],[Salesflo AppUser Code]],HIE!$A:$B,2,FALSE),0)</f>
        <v>Active</v>
      </c>
      <c r="S2266" s="7" t="str">
        <f>IFERROR(VLOOKUP(Table1[[#This Row],[Salesflo AppUser Code]],HIE!$A:$B,2,FALSE),0)</f>
        <v>Active</v>
      </c>
      <c r="T2266" t="s">
        <v>4500</v>
      </c>
      <c r="U2266" s="7" t="s">
        <v>2914</v>
      </c>
      <c r="V2266" s="7" t="s">
        <v>1632</v>
      </c>
      <c r="W2266" s="7" t="s">
        <v>1688</v>
      </c>
      <c r="X2266" s="7" t="str">
        <f>IFERROR(VLOOKUP( Table1[[#This Row],[Trim Distributor Code]],Sheet1!$A:$J,10,FALSE),0)</f>
        <v>Active</v>
      </c>
    </row>
    <row r="2267" spans="1:24" hidden="1" x14ac:dyDescent="0.3">
      <c r="A2267" t="s">
        <v>5209</v>
      </c>
      <c r="B2267" t="s">
        <v>3322</v>
      </c>
      <c r="C2267" t="s">
        <v>5115</v>
      </c>
      <c r="D2267" s="8" t="s">
        <v>1412</v>
      </c>
      <c r="E2267" s="8" t="s">
        <v>5111</v>
      </c>
      <c r="F2267" t="s">
        <v>5112</v>
      </c>
      <c r="G2267" t="s">
        <v>4111</v>
      </c>
      <c r="H2267" t="s">
        <v>4113</v>
      </c>
      <c r="I2267" t="s">
        <v>4541</v>
      </c>
      <c r="J2267" t="s">
        <v>1656</v>
      </c>
      <c r="K2267" s="1">
        <v>6</v>
      </c>
      <c r="L2267" s="1" t="s">
        <v>1412</v>
      </c>
      <c r="M2267" s="2">
        <f ca="1">Table1[[#This Row],[Cases]]*Table1[[#This Row],[Pack Size]]</f>
        <v>0</v>
      </c>
      <c r="N2267" s="1">
        <f ca="1">Table1[[#This Row],[Cases]]*Table1[[#This Row],[Pack Size]]</f>
        <v>288</v>
      </c>
      <c r="O2267" s="1">
        <f>IFERROR(VLOOKUP(Table1[[#This Row],[SKU Code]],'SKU Size'!$G:$H,2,FALSE),0)*Table1[[#This Row],[Cases]]</f>
        <v>6023.489255442053</v>
      </c>
      <c r="P2267" t="str">
        <f t="shared" si="42"/>
        <v>D0378</v>
      </c>
      <c r="Q2267">
        <f>IFERROR(VLOOKUP(Table1[[#This Row],[Trim Distributor Code]],Sheet1!$N:$O,2,FALSE),0)</f>
        <v>3400913</v>
      </c>
      <c r="R2267" s="7" t="str">
        <f>IFERROR(VLOOKUP(Table1[[#This Row],[Salesflo AppUser Code]],HIE!$A:$B,2,FALSE),0)</f>
        <v>Active</v>
      </c>
      <c r="S2267" s="7" t="str">
        <f>IFERROR(VLOOKUP(Table1[[#This Row],[Salesflo AppUser Code]],HIE!$A:$B,2,FALSE),0)</f>
        <v>Active</v>
      </c>
      <c r="T2267" t="s">
        <v>4500</v>
      </c>
      <c r="U2267" s="7" t="s">
        <v>2914</v>
      </c>
      <c r="V2267" s="7" t="s">
        <v>1632</v>
      </c>
      <c r="W2267" s="7" t="s">
        <v>1431</v>
      </c>
      <c r="X2267" s="7" t="str">
        <f>IFERROR(VLOOKUP( Table1[[#This Row],[Trim Distributor Code]],Sheet1!$A:$J,10,FALSE),0)</f>
        <v>Active</v>
      </c>
    </row>
    <row r="2268" spans="1:24" hidden="1" x14ac:dyDescent="0.3">
      <c r="A2268" t="s">
        <v>5209</v>
      </c>
      <c r="B2268" t="s">
        <v>3322</v>
      </c>
      <c r="C2268" t="s">
        <v>5115</v>
      </c>
      <c r="D2268" s="8" t="s">
        <v>1412</v>
      </c>
      <c r="E2268" s="8" t="s">
        <v>5111</v>
      </c>
      <c r="F2268" t="s">
        <v>5112</v>
      </c>
      <c r="G2268" t="s">
        <v>2542</v>
      </c>
      <c r="H2268" t="s">
        <v>4390</v>
      </c>
      <c r="I2268" t="s">
        <v>4843</v>
      </c>
      <c r="J2268" t="s">
        <v>2543</v>
      </c>
      <c r="K2268">
        <v>5</v>
      </c>
      <c r="L2268" s="2" t="s">
        <v>1412</v>
      </c>
      <c r="M2268" s="2">
        <f ca="1">Table1[[#This Row],[Cases]]*Table1[[#This Row],[Pack Size]]</f>
        <v>0</v>
      </c>
      <c r="N2268" s="1">
        <f ca="1">Table1[[#This Row],[Cases]]*Table1[[#This Row],[Pack Size]]</f>
        <v>2400</v>
      </c>
      <c r="O2268" s="1">
        <f>IFERROR(VLOOKUP(Table1[[#This Row],[SKU Code]],'SKU Size'!$G:$H,2,FALSE),0)*Table1[[#This Row],[Cases]]</f>
        <v>24964.926738875882</v>
      </c>
      <c r="P2268" t="str">
        <f t="shared" si="42"/>
        <v>D0378</v>
      </c>
      <c r="Q2268">
        <f>IFERROR(VLOOKUP(Table1[[#This Row],[Trim Distributor Code]],Sheet1!$N:$O,2,FALSE),0)</f>
        <v>3400913</v>
      </c>
      <c r="R2268" s="7" t="str">
        <f>IFERROR(VLOOKUP(Table1[[#This Row],[Salesflo AppUser Code]],HIE!$A:$B,2,FALSE),0)</f>
        <v>Active</v>
      </c>
      <c r="S2268" s="7" t="str">
        <f>IFERROR(VLOOKUP(Table1[[#This Row],[Salesflo AppUser Code]],HIE!$A:$B,2,FALSE),0)</f>
        <v>Active</v>
      </c>
      <c r="T2268" t="s">
        <v>4500</v>
      </c>
      <c r="U2268" s="7" t="s">
        <v>2914</v>
      </c>
      <c r="V2268" s="7" t="s">
        <v>2268</v>
      </c>
      <c r="W2268" s="7" t="s">
        <v>2542</v>
      </c>
      <c r="X2268" s="7" t="str">
        <f>IFERROR(VLOOKUP( Table1[[#This Row],[Trim Distributor Code]],Sheet1!$A:$J,10,FALSE),0)</f>
        <v>Active</v>
      </c>
    </row>
    <row r="2269" spans="1:24" hidden="1" x14ac:dyDescent="0.3">
      <c r="A2269" t="s">
        <v>5209</v>
      </c>
      <c r="B2269" t="s">
        <v>3322</v>
      </c>
      <c r="C2269" t="s">
        <v>5115</v>
      </c>
      <c r="D2269" s="8" t="s">
        <v>1412</v>
      </c>
      <c r="E2269" s="8" t="s">
        <v>5111</v>
      </c>
      <c r="F2269" t="s">
        <v>5112</v>
      </c>
      <c r="G2269" t="s">
        <v>4107</v>
      </c>
      <c r="H2269" t="s">
        <v>4106</v>
      </c>
      <c r="I2269" t="s">
        <v>4747</v>
      </c>
      <c r="J2269" t="s">
        <v>1954</v>
      </c>
      <c r="K2269">
        <v>70</v>
      </c>
      <c r="L2269" s="2" t="s">
        <v>1412</v>
      </c>
      <c r="M2269" s="2">
        <f ca="1">Table1[[#This Row],[Cases]]*Table1[[#This Row],[Pack Size]]</f>
        <v>0</v>
      </c>
      <c r="N2269" s="1">
        <f ca="1">Table1[[#This Row],[Cases]]*Table1[[#This Row],[Pack Size]]</f>
        <v>20160</v>
      </c>
      <c r="O2269" s="1">
        <f>IFERROR(VLOOKUP(Table1[[#This Row],[SKU Code]],'SKU Size'!$G:$H,2,FALSE),0)*Table1[[#This Row],[Cases]]</f>
        <v>574154.00468399422</v>
      </c>
      <c r="P2269" t="str">
        <f t="shared" si="42"/>
        <v>D0378</v>
      </c>
      <c r="Q2269">
        <f>IFERROR(VLOOKUP(Table1[[#This Row],[Trim Distributor Code]],Sheet1!$N:$O,2,FALSE),0)</f>
        <v>3400913</v>
      </c>
      <c r="R2269" s="7" t="str">
        <f>IFERROR(VLOOKUP(Table1[[#This Row],[Salesflo AppUser Code]],HIE!$A:$B,2,FALSE),0)</f>
        <v>Active</v>
      </c>
      <c r="S2269" s="7" t="str">
        <f>IFERROR(VLOOKUP(Table1[[#This Row],[Salesflo AppUser Code]],HIE!$A:$B,2,FALSE),0)</f>
        <v>Active</v>
      </c>
      <c r="T2269" t="s">
        <v>4500</v>
      </c>
      <c r="U2269" s="7" t="s">
        <v>2914</v>
      </c>
      <c r="V2269" s="7" t="s">
        <v>1444</v>
      </c>
      <c r="W2269" s="7" t="s">
        <v>1867</v>
      </c>
      <c r="X2269" s="7" t="str">
        <f>IFERROR(VLOOKUP( Table1[[#This Row],[Trim Distributor Code]],Sheet1!$A:$J,10,FALSE),0)</f>
        <v>Active</v>
      </c>
    </row>
    <row r="2270" spans="1:24" hidden="1" x14ac:dyDescent="0.3">
      <c r="A2270" t="s">
        <v>5209</v>
      </c>
      <c r="B2270" t="s">
        <v>3322</v>
      </c>
      <c r="C2270" t="s">
        <v>5115</v>
      </c>
      <c r="D2270" s="8" t="s">
        <v>1412</v>
      </c>
      <c r="E2270" s="8" t="s">
        <v>5111</v>
      </c>
      <c r="F2270" t="s">
        <v>5112</v>
      </c>
      <c r="G2270" t="s">
        <v>4112</v>
      </c>
      <c r="H2270" t="s">
        <v>4109</v>
      </c>
      <c r="I2270" t="s">
        <v>4749</v>
      </c>
      <c r="J2270" t="s">
        <v>1877</v>
      </c>
      <c r="K2270">
        <v>12</v>
      </c>
      <c r="L2270" s="2" t="s">
        <v>1412</v>
      </c>
      <c r="M2270" s="2">
        <f ca="1">Table1[[#This Row],[Cases]]*Table1[[#This Row],[Pack Size]]</f>
        <v>0</v>
      </c>
      <c r="N2270" s="1">
        <f ca="1">Table1[[#This Row],[Cases]]*Table1[[#This Row],[Pack Size]]</f>
        <v>1200</v>
      </c>
      <c r="O2270" s="1">
        <f>IFERROR(VLOOKUP(Table1[[#This Row],[SKU Code]],'SKU Size'!$G:$H,2,FALSE),0)*Table1[[#This Row],[Cases]]</f>
        <v>148518.53674047784</v>
      </c>
      <c r="P2270" t="str">
        <f t="shared" si="42"/>
        <v>D0378</v>
      </c>
      <c r="Q2270">
        <f>IFERROR(VLOOKUP(Table1[[#This Row],[Trim Distributor Code]],Sheet1!$N:$O,2,FALSE),0)</f>
        <v>3400913</v>
      </c>
      <c r="R2270" s="7" t="str">
        <f>IFERROR(VLOOKUP(Table1[[#This Row],[Salesflo AppUser Code]],HIE!$A:$B,2,FALSE),0)</f>
        <v>Active</v>
      </c>
      <c r="S2270" s="7" t="str">
        <f>IFERROR(VLOOKUP(Table1[[#This Row],[Salesflo AppUser Code]],HIE!$A:$B,2,FALSE),0)</f>
        <v>Active</v>
      </c>
      <c r="T2270" t="s">
        <v>4500</v>
      </c>
      <c r="U2270" s="7" t="s">
        <v>2914</v>
      </c>
      <c r="V2270" s="7" t="s">
        <v>1423</v>
      </c>
      <c r="W2270" s="7" t="s">
        <v>1868</v>
      </c>
      <c r="X2270" s="7" t="str">
        <f>IFERROR(VLOOKUP( Table1[[#This Row],[Trim Distributor Code]],Sheet1!$A:$J,10,FALSE),0)</f>
        <v>Active</v>
      </c>
    </row>
    <row r="2271" spans="1:24" hidden="1" x14ac:dyDescent="0.3">
      <c r="A2271" t="s">
        <v>5209</v>
      </c>
      <c r="B2271" t="s">
        <v>3322</v>
      </c>
      <c r="C2271" t="s">
        <v>5115</v>
      </c>
      <c r="D2271" s="8" t="s">
        <v>1412</v>
      </c>
      <c r="E2271" s="8" t="s">
        <v>5111</v>
      </c>
      <c r="F2271" t="s">
        <v>5112</v>
      </c>
      <c r="G2271" t="s">
        <v>4107</v>
      </c>
      <c r="H2271" t="s">
        <v>4137</v>
      </c>
      <c r="I2271" t="s">
        <v>4710</v>
      </c>
      <c r="J2271" t="s">
        <v>1995</v>
      </c>
      <c r="K2271">
        <v>15</v>
      </c>
      <c r="L2271" s="2" t="s">
        <v>1412</v>
      </c>
      <c r="M2271" s="2">
        <f ca="1">Table1[[#This Row],[Cases]]*Table1[[#This Row],[Pack Size]]</f>
        <v>0</v>
      </c>
      <c r="N2271" s="1">
        <f ca="1">Table1[[#This Row],[Cases]]*Table1[[#This Row],[Pack Size]]</f>
        <v>2880</v>
      </c>
      <c r="O2271" s="1">
        <f>IFERROR(VLOOKUP(Table1[[#This Row],[SKU Code]],'SKU Size'!$G:$H,2,FALSE),0)*Table1[[#This Row],[Cases]]</f>
        <v>124587.62394675025</v>
      </c>
      <c r="P2271" t="str">
        <f t="shared" si="42"/>
        <v>D0378</v>
      </c>
      <c r="Q2271">
        <f>IFERROR(VLOOKUP(Table1[[#This Row],[Trim Distributor Code]],Sheet1!$N:$O,2,FALSE),0)</f>
        <v>3400913</v>
      </c>
      <c r="R2271" s="7" t="str">
        <f>IFERROR(VLOOKUP(Table1[[#This Row],[Salesflo AppUser Code]],HIE!$A:$B,2,FALSE),0)</f>
        <v>Active</v>
      </c>
      <c r="S2271" s="7" t="str">
        <f>IFERROR(VLOOKUP(Table1[[#This Row],[Salesflo AppUser Code]],HIE!$A:$B,2,FALSE),0)</f>
        <v>Active</v>
      </c>
      <c r="T2271" t="s">
        <v>4500</v>
      </c>
      <c r="U2271" s="7" t="s">
        <v>2914</v>
      </c>
      <c r="V2271" s="7" t="s">
        <v>1606</v>
      </c>
      <c r="W2271" s="7" t="s">
        <v>1867</v>
      </c>
      <c r="X2271" s="7" t="str">
        <f>IFERROR(VLOOKUP( Table1[[#This Row],[Trim Distributor Code]],Sheet1!$A:$J,10,FALSE),0)</f>
        <v>Active</v>
      </c>
    </row>
    <row r="2272" spans="1:24" hidden="1" x14ac:dyDescent="0.3">
      <c r="A2272" t="s">
        <v>5209</v>
      </c>
      <c r="B2272" t="s">
        <v>3322</v>
      </c>
      <c r="C2272" t="s">
        <v>5115</v>
      </c>
      <c r="D2272" s="8" t="s">
        <v>1412</v>
      </c>
      <c r="E2272" s="8" t="s">
        <v>5111</v>
      </c>
      <c r="F2272" t="s">
        <v>5112</v>
      </c>
      <c r="G2272" t="s">
        <v>4107</v>
      </c>
      <c r="H2272" t="s">
        <v>4113</v>
      </c>
      <c r="I2272" t="s">
        <v>4748</v>
      </c>
      <c r="J2272" t="s">
        <v>2021</v>
      </c>
      <c r="K2272">
        <v>8</v>
      </c>
      <c r="L2272" s="2" t="s">
        <v>1412</v>
      </c>
      <c r="M2272" s="2">
        <f ca="1">Table1[[#This Row],[Cases]]*Table1[[#This Row],[Pack Size]]</f>
        <v>0</v>
      </c>
      <c r="N2272" s="1">
        <f ca="1">Table1[[#This Row],[Cases]]*Table1[[#This Row],[Pack Size]]</f>
        <v>192</v>
      </c>
      <c r="O2272" s="1">
        <f>IFERROR(VLOOKUP(Table1[[#This Row],[SKU Code]],'SKU Size'!$G:$H,2,FALSE),0)*Table1[[#This Row],[Cases]]</f>
        <v>59701.144728005173</v>
      </c>
      <c r="P2272" t="str">
        <f t="shared" si="42"/>
        <v>D0378</v>
      </c>
      <c r="Q2272">
        <f>IFERROR(VLOOKUP(Table1[[#This Row],[Trim Distributor Code]],Sheet1!$N:$O,2,FALSE),0)</f>
        <v>3400913</v>
      </c>
      <c r="R2272" s="7" t="str">
        <f>IFERROR(VLOOKUP(Table1[[#This Row],[Salesflo AppUser Code]],HIE!$A:$B,2,FALSE),0)</f>
        <v>Active</v>
      </c>
      <c r="S2272" s="7" t="str">
        <f>IFERROR(VLOOKUP(Table1[[#This Row],[Salesflo AppUser Code]],HIE!$A:$B,2,FALSE),0)</f>
        <v>Active</v>
      </c>
      <c r="T2272" t="s">
        <v>4500</v>
      </c>
      <c r="U2272" s="7" t="s">
        <v>2914</v>
      </c>
      <c r="V2272" s="7" t="s">
        <v>1632</v>
      </c>
      <c r="W2272" s="7" t="s">
        <v>1867</v>
      </c>
      <c r="X2272" s="7" t="str">
        <f>IFERROR(VLOOKUP( Table1[[#This Row],[Trim Distributor Code]],Sheet1!$A:$J,10,FALSE),0)</f>
        <v>Active</v>
      </c>
    </row>
    <row r="2273" spans="1:24" hidden="1" x14ac:dyDescent="0.3">
      <c r="A2273" t="s">
        <v>5209</v>
      </c>
      <c r="B2273" t="s">
        <v>3322</v>
      </c>
      <c r="C2273" t="s">
        <v>5115</v>
      </c>
      <c r="D2273" s="8" t="s">
        <v>1412</v>
      </c>
      <c r="E2273" s="8" t="s">
        <v>5111</v>
      </c>
      <c r="F2273" t="s">
        <v>5112</v>
      </c>
      <c r="G2273" t="s">
        <v>4114</v>
      </c>
      <c r="H2273" t="s">
        <v>4113</v>
      </c>
      <c r="I2273" t="s">
        <v>4750</v>
      </c>
      <c r="J2273" t="s">
        <v>2024</v>
      </c>
      <c r="K2273" s="1">
        <v>8</v>
      </c>
      <c r="L2273" s="1" t="s">
        <v>1412</v>
      </c>
      <c r="M2273" s="2">
        <f ca="1">Table1[[#This Row],[Cases]]*Table1[[#This Row],[Pack Size]]</f>
        <v>0</v>
      </c>
      <c r="N2273" s="1">
        <f ca="1">Table1[[#This Row],[Cases]]*Table1[[#This Row],[Pack Size]]</f>
        <v>192</v>
      </c>
      <c r="O2273" s="1">
        <f>IFERROR(VLOOKUP(Table1[[#This Row],[SKU Code]],'SKU Size'!$G:$H,2,FALSE),0)*Table1[[#This Row],[Cases]]</f>
        <v>15080.973893834367</v>
      </c>
      <c r="P2273" t="str">
        <f t="shared" si="42"/>
        <v>D0378</v>
      </c>
      <c r="Q2273">
        <f>IFERROR(VLOOKUP(Table1[[#This Row],[Trim Distributor Code]],Sheet1!$N:$O,2,FALSE),0)</f>
        <v>3400913</v>
      </c>
      <c r="R2273" s="7" t="str">
        <f>IFERROR(VLOOKUP(Table1[[#This Row],[Salesflo AppUser Code]],HIE!$A:$B,2,FALSE),0)</f>
        <v>Active</v>
      </c>
      <c r="S2273" s="7" t="str">
        <f>IFERROR(VLOOKUP(Table1[[#This Row],[Salesflo AppUser Code]],HIE!$A:$B,2,FALSE),0)</f>
        <v>Active</v>
      </c>
      <c r="T2273" t="s">
        <v>4500</v>
      </c>
      <c r="U2273" s="7" t="s">
        <v>2914</v>
      </c>
      <c r="V2273" s="7" t="s">
        <v>1632</v>
      </c>
      <c r="W2273" s="7" t="s">
        <v>2023</v>
      </c>
      <c r="X2273" s="7" t="str">
        <f>IFERROR(VLOOKUP( Table1[[#This Row],[Trim Distributor Code]],Sheet1!$A:$J,10,FALSE),0)</f>
        <v>Active</v>
      </c>
    </row>
    <row r="2274" spans="1:24" hidden="1" x14ac:dyDescent="0.3">
      <c r="A2274" t="s">
        <v>5209</v>
      </c>
      <c r="B2274" t="s">
        <v>3322</v>
      </c>
      <c r="C2274" t="s">
        <v>5115</v>
      </c>
      <c r="D2274" s="8" t="s">
        <v>1412</v>
      </c>
      <c r="E2274" s="8" t="s">
        <v>5111</v>
      </c>
      <c r="F2274" t="s">
        <v>5112</v>
      </c>
      <c r="G2274" t="s">
        <v>2314</v>
      </c>
      <c r="H2274" t="s">
        <v>2268</v>
      </c>
      <c r="I2274" t="s">
        <v>4713</v>
      </c>
      <c r="J2274" t="s">
        <v>2503</v>
      </c>
      <c r="K2274">
        <v>15</v>
      </c>
      <c r="L2274" s="2" t="s">
        <v>1412</v>
      </c>
      <c r="M2274" s="2">
        <f ca="1">Table1[[#This Row],[Cases]]*Table1[[#This Row],[Pack Size]]</f>
        <v>0</v>
      </c>
      <c r="N2274" s="1">
        <f ca="1">Table1[[#This Row],[Cases]]*Table1[[#This Row],[Pack Size]]</f>
        <v>5040</v>
      </c>
      <c r="O2274" s="1">
        <f>IFERROR(VLOOKUP(Table1[[#This Row],[SKU Code]],'SKU Size'!$G:$H,2,FALSE),0)*Table1[[#This Row],[Cases]]</f>
        <v>111714.56036800938</v>
      </c>
      <c r="P2274" t="str">
        <f t="shared" si="42"/>
        <v>D0378</v>
      </c>
      <c r="Q2274">
        <f>IFERROR(VLOOKUP(Table1[[#This Row],[Trim Distributor Code]],Sheet1!$N:$O,2,FALSE),0)</f>
        <v>3400913</v>
      </c>
      <c r="R2274" s="7" t="str">
        <f>IFERROR(VLOOKUP(Table1[[#This Row],[Salesflo AppUser Code]],HIE!$A:$B,2,FALSE),0)</f>
        <v>Active</v>
      </c>
      <c r="S2274" s="7" t="str">
        <f>IFERROR(VLOOKUP(Table1[[#This Row],[Salesflo AppUser Code]],HIE!$A:$B,2,FALSE),0)</f>
        <v>Active</v>
      </c>
      <c r="T2274" t="s">
        <v>4500</v>
      </c>
      <c r="U2274" s="7" t="s">
        <v>2914</v>
      </c>
      <c r="V2274" s="7" t="s">
        <v>2268</v>
      </c>
      <c r="W2274" s="7" t="s">
        <v>2314</v>
      </c>
      <c r="X2274" s="7" t="str">
        <f>IFERROR(VLOOKUP( Table1[[#This Row],[Trim Distributor Code]],Sheet1!$A:$J,10,FALSE),0)</f>
        <v>Active</v>
      </c>
    </row>
    <row r="2275" spans="1:24" hidden="1" x14ac:dyDescent="0.3">
      <c r="A2275" t="s">
        <v>5209</v>
      </c>
      <c r="B2275" t="s">
        <v>3323</v>
      </c>
      <c r="C2275" t="s">
        <v>5116</v>
      </c>
      <c r="D2275" s="8" t="s">
        <v>1412</v>
      </c>
      <c r="E2275" s="8" t="s">
        <v>5111</v>
      </c>
      <c r="F2275" t="s">
        <v>5112</v>
      </c>
      <c r="G2275" t="s">
        <v>4521</v>
      </c>
      <c r="H2275" t="s">
        <v>4106</v>
      </c>
      <c r="I2275" t="s">
        <v>4538</v>
      </c>
      <c r="J2275" t="s">
        <v>11</v>
      </c>
      <c r="K2275">
        <v>400</v>
      </c>
      <c r="L2275" s="2" t="s">
        <v>1412</v>
      </c>
      <c r="M2275" s="2">
        <f ca="1">Table1[[#This Row],[Cases]]*Table1[[#This Row],[Pack Size]]</f>
        <v>0</v>
      </c>
      <c r="N2275" s="1">
        <f ca="1">Table1[[#This Row],[Cases]]*Table1[[#This Row],[Pack Size]]</f>
        <v>140800</v>
      </c>
      <c r="O2275" s="1">
        <f>IFERROR(VLOOKUP(Table1[[#This Row],[SKU Code]],'SKU Size'!$G:$H,2,FALSE),0)*Table1[[#This Row],[Cases]]</f>
        <v>3505899.2928615632</v>
      </c>
      <c r="P2275" t="str">
        <f t="shared" si="42"/>
        <v>D0378</v>
      </c>
      <c r="Q2275">
        <f>IFERROR(VLOOKUP(Table1[[#This Row],[Trim Distributor Code]],Sheet1!$N:$O,2,FALSE),0)</f>
        <v>3400913</v>
      </c>
      <c r="R2275" s="7" t="str">
        <f>IFERROR(VLOOKUP(Table1[[#This Row],[Salesflo AppUser Code]],HIE!$A:$B,2,FALSE),0)</f>
        <v>Active</v>
      </c>
      <c r="S2275" s="7" t="str">
        <f>IFERROR(VLOOKUP(Table1[[#This Row],[Salesflo AppUser Code]],HIE!$A:$B,2,FALSE),0)</f>
        <v>Active</v>
      </c>
      <c r="T2275" t="s">
        <v>4500</v>
      </c>
      <c r="U2275" s="7" t="s">
        <v>2914</v>
      </c>
      <c r="V2275" s="7" t="s">
        <v>1444</v>
      </c>
      <c r="W2275" s="7" t="s">
        <v>1688</v>
      </c>
      <c r="X2275" s="7" t="str">
        <f>IFERROR(VLOOKUP( Table1[[#This Row],[Trim Distributor Code]],Sheet1!$A:$J,10,FALSE),0)</f>
        <v>Active</v>
      </c>
    </row>
    <row r="2276" spans="1:24" hidden="1" x14ac:dyDescent="0.3">
      <c r="A2276" t="s">
        <v>5209</v>
      </c>
      <c r="B2276" t="s">
        <v>3323</v>
      </c>
      <c r="C2276" t="s">
        <v>5116</v>
      </c>
      <c r="D2276" s="8" t="s">
        <v>1412</v>
      </c>
      <c r="E2276" s="8" t="s">
        <v>5111</v>
      </c>
      <c r="F2276" t="s">
        <v>5112</v>
      </c>
      <c r="G2276" t="s">
        <v>4108</v>
      </c>
      <c r="H2276" t="s">
        <v>4109</v>
      </c>
      <c r="I2276" t="s">
        <v>4566</v>
      </c>
      <c r="J2276" t="s">
        <v>13</v>
      </c>
      <c r="K2276">
        <v>6</v>
      </c>
      <c r="L2276" s="2" t="s">
        <v>1412</v>
      </c>
      <c r="M2276" s="2">
        <f ca="1">Table1[[#This Row],[Cases]]*Table1[[#This Row],[Pack Size]]</f>
        <v>0</v>
      </c>
      <c r="N2276" s="1">
        <f ca="1">Table1[[#This Row],[Cases]]*Table1[[#This Row],[Pack Size]]</f>
        <v>600</v>
      </c>
      <c r="O2276" s="1">
        <f>IFERROR(VLOOKUP(Table1[[#This Row],[SKU Code]],'SKU Size'!$G:$H,2,FALSE),0)*Table1[[#This Row],[Cases]]</f>
        <v>63412.044355828242</v>
      </c>
      <c r="P2276" t="str">
        <f t="shared" si="42"/>
        <v>D0378</v>
      </c>
      <c r="Q2276">
        <f>IFERROR(VLOOKUP(Table1[[#This Row],[Trim Distributor Code]],Sheet1!$N:$O,2,FALSE),0)</f>
        <v>3400913</v>
      </c>
      <c r="R2276" s="7" t="str">
        <f>IFERROR(VLOOKUP(Table1[[#This Row],[Salesflo AppUser Code]],HIE!$A:$B,2,FALSE),0)</f>
        <v>Active</v>
      </c>
      <c r="S2276" s="7" t="str">
        <f>IFERROR(VLOOKUP(Table1[[#This Row],[Salesflo AppUser Code]],HIE!$A:$B,2,FALSE),0)</f>
        <v>Active</v>
      </c>
      <c r="T2276" t="s">
        <v>4500</v>
      </c>
      <c r="U2276" s="7" t="s">
        <v>2914</v>
      </c>
      <c r="V2276" s="7" t="s">
        <v>1423</v>
      </c>
      <c r="W2276" s="7" t="s">
        <v>1659</v>
      </c>
      <c r="X2276" s="7" t="str">
        <f>IFERROR(VLOOKUP( Table1[[#This Row],[Trim Distributor Code]],Sheet1!$A:$J,10,FALSE),0)</f>
        <v>Active</v>
      </c>
    </row>
    <row r="2277" spans="1:24" hidden="1" x14ac:dyDescent="0.3">
      <c r="A2277" t="s">
        <v>5209</v>
      </c>
      <c r="B2277" t="s">
        <v>3323</v>
      </c>
      <c r="C2277" t="s">
        <v>5116</v>
      </c>
      <c r="D2277" s="8" t="s">
        <v>1412</v>
      </c>
      <c r="E2277" s="8" t="s">
        <v>5111</v>
      </c>
      <c r="F2277" t="s">
        <v>5112</v>
      </c>
      <c r="G2277" t="s">
        <v>4110</v>
      </c>
      <c r="H2277" t="s">
        <v>4109</v>
      </c>
      <c r="I2277" t="s">
        <v>4539</v>
      </c>
      <c r="J2277" t="s">
        <v>1682</v>
      </c>
      <c r="K2277">
        <v>3</v>
      </c>
      <c r="L2277" s="2" t="s">
        <v>1412</v>
      </c>
      <c r="M2277" s="2">
        <f ca="1">Table1[[#This Row],[Cases]]*Table1[[#This Row],[Pack Size]]</f>
        <v>0</v>
      </c>
      <c r="N2277" s="1">
        <f ca="1">Table1[[#This Row],[Cases]]*Table1[[#This Row],[Pack Size]]</f>
        <v>300</v>
      </c>
      <c r="O2277" s="1">
        <f>IFERROR(VLOOKUP(Table1[[#This Row],[SKU Code]],'SKU Size'!$G:$H,2,FALSE),0)*Table1[[#This Row],[Cases]]</f>
        <v>22641.404206549112</v>
      </c>
      <c r="P2277" t="str">
        <f t="shared" si="42"/>
        <v>D0378</v>
      </c>
      <c r="Q2277">
        <f>IFERROR(VLOOKUP(Table1[[#This Row],[Trim Distributor Code]],Sheet1!$N:$O,2,FALSE),0)</f>
        <v>3400913</v>
      </c>
      <c r="R2277" s="7" t="str">
        <f>IFERROR(VLOOKUP(Table1[[#This Row],[Salesflo AppUser Code]],HIE!$A:$B,2,FALSE),0)</f>
        <v>Active</v>
      </c>
      <c r="S2277" s="7" t="str">
        <f>IFERROR(VLOOKUP(Table1[[#This Row],[Salesflo AppUser Code]],HIE!$A:$B,2,FALSE),0)</f>
        <v>Active</v>
      </c>
      <c r="T2277" t="s">
        <v>4500</v>
      </c>
      <c r="U2277" s="7" t="s">
        <v>2914</v>
      </c>
      <c r="V2277" s="7" t="s">
        <v>1423</v>
      </c>
      <c r="W2277" s="7" t="s">
        <v>1679</v>
      </c>
      <c r="X2277" s="7" t="str">
        <f>IFERROR(VLOOKUP( Table1[[#This Row],[Trim Distributor Code]],Sheet1!$A:$J,10,FALSE),0)</f>
        <v>Active</v>
      </c>
    </row>
    <row r="2278" spans="1:24" hidden="1" x14ac:dyDescent="0.3">
      <c r="A2278" t="s">
        <v>5209</v>
      </c>
      <c r="B2278" t="s">
        <v>3323</v>
      </c>
      <c r="C2278" t="s">
        <v>5116</v>
      </c>
      <c r="D2278" s="8" t="s">
        <v>1412</v>
      </c>
      <c r="E2278" s="8" t="s">
        <v>5111</v>
      </c>
      <c r="F2278" t="s">
        <v>5112</v>
      </c>
      <c r="G2278" t="s">
        <v>4521</v>
      </c>
      <c r="H2278" t="s">
        <v>4113</v>
      </c>
      <c r="I2278" t="s">
        <v>4540</v>
      </c>
      <c r="J2278" t="s">
        <v>14</v>
      </c>
      <c r="K2278">
        <v>15</v>
      </c>
      <c r="L2278" s="2" t="s">
        <v>1412</v>
      </c>
      <c r="M2278" s="2">
        <f ca="1">Table1[[#This Row],[Cases]]*Table1[[#This Row],[Pack Size]]</f>
        <v>0</v>
      </c>
      <c r="N2278" s="1">
        <f ca="1">Table1[[#This Row],[Cases]]*Table1[[#This Row],[Pack Size]]</f>
        <v>360</v>
      </c>
      <c r="O2278" s="1">
        <f>IFERROR(VLOOKUP(Table1[[#This Row],[SKU Code]],'SKU Size'!$G:$H,2,FALSE),0)*Table1[[#This Row],[Cases]]</f>
        <v>53872.098978759153</v>
      </c>
      <c r="P2278" t="str">
        <f t="shared" si="42"/>
        <v>D0378</v>
      </c>
      <c r="Q2278">
        <f>IFERROR(VLOOKUP(Table1[[#This Row],[Trim Distributor Code]],Sheet1!$N:$O,2,FALSE),0)</f>
        <v>3400913</v>
      </c>
      <c r="R2278" s="7" t="str">
        <f>IFERROR(VLOOKUP(Table1[[#This Row],[Salesflo AppUser Code]],HIE!$A:$B,2,FALSE),0)</f>
        <v>Active</v>
      </c>
      <c r="S2278" s="7" t="str">
        <f>IFERROR(VLOOKUP(Table1[[#This Row],[Salesflo AppUser Code]],HIE!$A:$B,2,FALSE),0)</f>
        <v>Active</v>
      </c>
      <c r="T2278" t="s">
        <v>4500</v>
      </c>
      <c r="U2278" s="7" t="s">
        <v>2914</v>
      </c>
      <c r="V2278" s="7" t="s">
        <v>1632</v>
      </c>
      <c r="W2278" s="7" t="s">
        <v>1688</v>
      </c>
      <c r="X2278" s="7" t="str">
        <f>IFERROR(VLOOKUP( Table1[[#This Row],[Trim Distributor Code]],Sheet1!$A:$J,10,FALSE),0)</f>
        <v>Active</v>
      </c>
    </row>
    <row r="2279" spans="1:24" hidden="1" x14ac:dyDescent="0.3">
      <c r="A2279" t="s">
        <v>5209</v>
      </c>
      <c r="B2279" t="s">
        <v>3323</v>
      </c>
      <c r="C2279" t="s">
        <v>5116</v>
      </c>
      <c r="D2279" s="8" t="s">
        <v>1412</v>
      </c>
      <c r="E2279" s="8" t="s">
        <v>5111</v>
      </c>
      <c r="F2279" t="s">
        <v>5112</v>
      </c>
      <c r="G2279" t="s">
        <v>4111</v>
      </c>
      <c r="H2279" t="s">
        <v>4113</v>
      </c>
      <c r="I2279" t="s">
        <v>4541</v>
      </c>
      <c r="J2279" t="s">
        <v>1656</v>
      </c>
      <c r="K2279">
        <v>9</v>
      </c>
      <c r="L2279" s="2" t="s">
        <v>1412</v>
      </c>
      <c r="M2279" s="2">
        <f ca="1">Table1[[#This Row],[Cases]]*Table1[[#This Row],[Pack Size]]</f>
        <v>0</v>
      </c>
      <c r="N2279" s="1">
        <f ca="1">Table1[[#This Row],[Cases]]*Table1[[#This Row],[Pack Size]]</f>
        <v>432</v>
      </c>
      <c r="O2279" s="1">
        <f>IFERROR(VLOOKUP(Table1[[#This Row],[SKU Code]],'SKU Size'!$G:$H,2,FALSE),0)*Table1[[#This Row],[Cases]]</f>
        <v>9035.2338831630805</v>
      </c>
      <c r="P2279" t="str">
        <f t="shared" si="42"/>
        <v>D0378</v>
      </c>
      <c r="Q2279">
        <f>IFERROR(VLOOKUP(Table1[[#This Row],[Trim Distributor Code]],Sheet1!$N:$O,2,FALSE),0)</f>
        <v>3400913</v>
      </c>
      <c r="R2279" s="7" t="str">
        <f>IFERROR(VLOOKUP(Table1[[#This Row],[Salesflo AppUser Code]],HIE!$A:$B,2,FALSE),0)</f>
        <v>Active</v>
      </c>
      <c r="S2279" s="7" t="str">
        <f>IFERROR(VLOOKUP(Table1[[#This Row],[Salesflo AppUser Code]],HIE!$A:$B,2,FALSE),0)</f>
        <v>Active</v>
      </c>
      <c r="T2279" t="s">
        <v>4500</v>
      </c>
      <c r="U2279" s="7" t="s">
        <v>2914</v>
      </c>
      <c r="V2279" s="7" t="s">
        <v>1632</v>
      </c>
      <c r="W2279" s="7" t="s">
        <v>1431</v>
      </c>
      <c r="X2279" s="7" t="str">
        <f>IFERROR(VLOOKUP( Table1[[#This Row],[Trim Distributor Code]],Sheet1!$A:$J,10,FALSE),0)</f>
        <v>Active</v>
      </c>
    </row>
    <row r="2280" spans="1:24" hidden="1" x14ac:dyDescent="0.3">
      <c r="A2280" t="s">
        <v>5209</v>
      </c>
      <c r="B2280" t="s">
        <v>3323</v>
      </c>
      <c r="C2280" t="s">
        <v>5116</v>
      </c>
      <c r="D2280" s="8" t="s">
        <v>1412</v>
      </c>
      <c r="E2280" s="8" t="s">
        <v>5111</v>
      </c>
      <c r="F2280" t="s">
        <v>5112</v>
      </c>
      <c r="G2280" t="s">
        <v>2542</v>
      </c>
      <c r="H2280" t="s">
        <v>4390</v>
      </c>
      <c r="I2280" t="s">
        <v>4843</v>
      </c>
      <c r="J2280" t="s">
        <v>2543</v>
      </c>
      <c r="K2280">
        <v>5</v>
      </c>
      <c r="L2280" s="2" t="s">
        <v>1412</v>
      </c>
      <c r="M2280" s="2">
        <f ca="1">Table1[[#This Row],[Cases]]*Table1[[#This Row],[Pack Size]]</f>
        <v>0</v>
      </c>
      <c r="N2280" s="1">
        <f ca="1">Table1[[#This Row],[Cases]]*Table1[[#This Row],[Pack Size]]</f>
        <v>2400</v>
      </c>
      <c r="O2280" s="1">
        <f>IFERROR(VLOOKUP(Table1[[#This Row],[SKU Code]],'SKU Size'!$G:$H,2,FALSE),0)*Table1[[#This Row],[Cases]]</f>
        <v>24964.926738875882</v>
      </c>
      <c r="P2280" t="str">
        <f t="shared" si="42"/>
        <v>D0378</v>
      </c>
      <c r="Q2280">
        <f>IFERROR(VLOOKUP(Table1[[#This Row],[Trim Distributor Code]],Sheet1!$N:$O,2,FALSE),0)</f>
        <v>3400913</v>
      </c>
      <c r="R2280" s="7" t="str">
        <f>IFERROR(VLOOKUP(Table1[[#This Row],[Salesflo AppUser Code]],HIE!$A:$B,2,FALSE),0)</f>
        <v>Active</v>
      </c>
      <c r="S2280" s="7" t="str">
        <f>IFERROR(VLOOKUP(Table1[[#This Row],[Salesflo AppUser Code]],HIE!$A:$B,2,FALSE),0)</f>
        <v>Active</v>
      </c>
      <c r="T2280" t="s">
        <v>4500</v>
      </c>
      <c r="U2280" s="7" t="s">
        <v>2914</v>
      </c>
      <c r="V2280" s="7" t="s">
        <v>2268</v>
      </c>
      <c r="W2280" s="7" t="s">
        <v>2542</v>
      </c>
      <c r="X2280" s="7" t="str">
        <f>IFERROR(VLOOKUP( Table1[[#This Row],[Trim Distributor Code]],Sheet1!$A:$J,10,FALSE),0)</f>
        <v>Active</v>
      </c>
    </row>
    <row r="2281" spans="1:24" hidden="1" x14ac:dyDescent="0.3">
      <c r="A2281" t="s">
        <v>5209</v>
      </c>
      <c r="B2281" t="s">
        <v>3323</v>
      </c>
      <c r="C2281" t="s">
        <v>5116</v>
      </c>
      <c r="D2281" s="8" t="s">
        <v>1412</v>
      </c>
      <c r="E2281" s="8" t="s">
        <v>5111</v>
      </c>
      <c r="F2281" t="s">
        <v>5112</v>
      </c>
      <c r="G2281" t="s">
        <v>1422</v>
      </c>
      <c r="H2281" t="s">
        <v>4360</v>
      </c>
      <c r="I2281" t="s">
        <v>4645</v>
      </c>
      <c r="J2281" t="s">
        <v>4271</v>
      </c>
      <c r="K2281" s="1">
        <v>1</v>
      </c>
      <c r="L2281" s="1" t="s">
        <v>1412</v>
      </c>
      <c r="M2281" s="2">
        <f ca="1">Table1[[#This Row],[Cases]]*Table1[[#This Row],[Pack Size]]</f>
        <v>0</v>
      </c>
      <c r="N2281" s="1">
        <f ca="1">Table1[[#This Row],[Cases]]*Table1[[#This Row],[Pack Size]]</f>
        <v>96</v>
      </c>
      <c r="O2281" s="1">
        <f>IFERROR(VLOOKUP(Table1[[#This Row],[SKU Code]],'SKU Size'!$G:$H,2,FALSE),0)*Table1[[#This Row],[Cases]]</f>
        <v>0</v>
      </c>
      <c r="P2281" t="str">
        <f t="shared" si="42"/>
        <v>D0378</v>
      </c>
      <c r="Q2281">
        <f>IFERROR(VLOOKUP(Table1[[#This Row],[Trim Distributor Code]],Sheet1!$N:$O,2,FALSE),0)</f>
        <v>3400913</v>
      </c>
      <c r="R2281" s="7" t="str">
        <f>IFERROR(VLOOKUP(Table1[[#This Row],[Salesflo AppUser Code]],HIE!$A:$B,2,FALSE),0)</f>
        <v>Active</v>
      </c>
      <c r="S2281" s="7" t="str">
        <f>IFERROR(VLOOKUP(Table1[[#This Row],[Salesflo AppUser Code]],HIE!$A:$B,2,FALSE),0)</f>
        <v>Active</v>
      </c>
      <c r="T2281" t="s">
        <v>4500</v>
      </c>
      <c r="U2281" s="7" t="s">
        <v>2914</v>
      </c>
      <c r="V2281" s="7" t="s">
        <v>4360</v>
      </c>
      <c r="W2281" s="7" t="s">
        <v>1422</v>
      </c>
      <c r="X2281" s="7" t="str">
        <f>IFERROR(VLOOKUP( Table1[[#This Row],[Trim Distributor Code]],Sheet1!$A:$J,10,FALSE),0)</f>
        <v>Active</v>
      </c>
    </row>
    <row r="2282" spans="1:24" hidden="1" x14ac:dyDescent="0.3">
      <c r="A2282" t="s">
        <v>5209</v>
      </c>
      <c r="B2282" t="s">
        <v>3323</v>
      </c>
      <c r="C2282" t="s">
        <v>5116</v>
      </c>
      <c r="D2282" s="8" t="s">
        <v>1412</v>
      </c>
      <c r="E2282" s="8" t="s">
        <v>5111</v>
      </c>
      <c r="F2282" t="s">
        <v>5112</v>
      </c>
      <c r="G2282" t="s">
        <v>4107</v>
      </c>
      <c r="H2282" t="s">
        <v>4106</v>
      </c>
      <c r="I2282" t="s">
        <v>4747</v>
      </c>
      <c r="J2282" t="s">
        <v>1954</v>
      </c>
      <c r="K2282">
        <v>100</v>
      </c>
      <c r="L2282" s="2" t="s">
        <v>1412</v>
      </c>
      <c r="M2282" s="2">
        <f ca="1">Table1[[#This Row],[Cases]]*Table1[[#This Row],[Pack Size]]</f>
        <v>0</v>
      </c>
      <c r="N2282" s="1">
        <f ca="1">Table1[[#This Row],[Cases]]*Table1[[#This Row],[Pack Size]]</f>
        <v>28800</v>
      </c>
      <c r="O2282" s="1">
        <f>IFERROR(VLOOKUP(Table1[[#This Row],[SKU Code]],'SKU Size'!$G:$H,2,FALSE),0)*Table1[[#This Row],[Cases]]</f>
        <v>820220.00669142033</v>
      </c>
      <c r="P2282" t="str">
        <f t="shared" si="42"/>
        <v>D0378</v>
      </c>
      <c r="Q2282">
        <f>IFERROR(VLOOKUP(Table1[[#This Row],[Trim Distributor Code]],Sheet1!$N:$O,2,FALSE),0)</f>
        <v>3400913</v>
      </c>
      <c r="R2282" s="7" t="str">
        <f>IFERROR(VLOOKUP(Table1[[#This Row],[Salesflo AppUser Code]],HIE!$A:$B,2,FALSE),0)</f>
        <v>Active</v>
      </c>
      <c r="S2282" s="7" t="str">
        <f>IFERROR(VLOOKUP(Table1[[#This Row],[Salesflo AppUser Code]],HIE!$A:$B,2,FALSE),0)</f>
        <v>Active</v>
      </c>
      <c r="T2282" t="s">
        <v>4500</v>
      </c>
      <c r="U2282" s="7" t="s">
        <v>2914</v>
      </c>
      <c r="V2282" s="7" t="s">
        <v>1444</v>
      </c>
      <c r="W2282" s="7" t="s">
        <v>1867</v>
      </c>
      <c r="X2282" s="7" t="str">
        <f>IFERROR(VLOOKUP( Table1[[#This Row],[Trim Distributor Code]],Sheet1!$A:$J,10,FALSE),0)</f>
        <v>Active</v>
      </c>
    </row>
    <row r="2283" spans="1:24" hidden="1" x14ac:dyDescent="0.3">
      <c r="A2283" t="s">
        <v>5209</v>
      </c>
      <c r="B2283" t="s">
        <v>3323</v>
      </c>
      <c r="C2283" t="s">
        <v>5116</v>
      </c>
      <c r="D2283" s="8" t="s">
        <v>1412</v>
      </c>
      <c r="E2283" s="8" t="s">
        <v>5111</v>
      </c>
      <c r="F2283" t="s">
        <v>5112</v>
      </c>
      <c r="G2283" t="s">
        <v>4112</v>
      </c>
      <c r="H2283" t="s">
        <v>4109</v>
      </c>
      <c r="I2283" t="s">
        <v>4749</v>
      </c>
      <c r="J2283" t="s">
        <v>1877</v>
      </c>
      <c r="K2283">
        <v>15</v>
      </c>
      <c r="L2283" s="2" t="s">
        <v>1412</v>
      </c>
      <c r="M2283" s="2">
        <f ca="1">Table1[[#This Row],[Cases]]*Table1[[#This Row],[Pack Size]]</f>
        <v>0</v>
      </c>
      <c r="N2283" s="1">
        <f ca="1">Table1[[#This Row],[Cases]]*Table1[[#This Row],[Pack Size]]</f>
        <v>1500</v>
      </c>
      <c r="O2283" s="1">
        <f>IFERROR(VLOOKUP(Table1[[#This Row],[SKU Code]],'SKU Size'!$G:$H,2,FALSE),0)*Table1[[#This Row],[Cases]]</f>
        <v>185648.17092559728</v>
      </c>
      <c r="P2283" t="str">
        <f t="shared" si="42"/>
        <v>D0378</v>
      </c>
      <c r="Q2283">
        <f>IFERROR(VLOOKUP(Table1[[#This Row],[Trim Distributor Code]],Sheet1!$N:$O,2,FALSE),0)</f>
        <v>3400913</v>
      </c>
      <c r="R2283" s="7" t="str">
        <f>IFERROR(VLOOKUP(Table1[[#This Row],[Salesflo AppUser Code]],HIE!$A:$B,2,FALSE),0)</f>
        <v>Active</v>
      </c>
      <c r="S2283" s="7" t="str">
        <f>IFERROR(VLOOKUP(Table1[[#This Row],[Salesflo AppUser Code]],HIE!$A:$B,2,FALSE),0)</f>
        <v>Active</v>
      </c>
      <c r="T2283" t="s">
        <v>4500</v>
      </c>
      <c r="U2283" s="7" t="s">
        <v>2914</v>
      </c>
      <c r="V2283" s="7" t="s">
        <v>1423</v>
      </c>
      <c r="W2283" s="7" t="s">
        <v>1868</v>
      </c>
      <c r="X2283" s="7" t="str">
        <f>IFERROR(VLOOKUP( Table1[[#This Row],[Trim Distributor Code]],Sheet1!$A:$J,10,FALSE),0)</f>
        <v>Active</v>
      </c>
    </row>
    <row r="2284" spans="1:24" hidden="1" x14ac:dyDescent="0.3">
      <c r="A2284" t="s">
        <v>5209</v>
      </c>
      <c r="B2284" t="s">
        <v>3323</v>
      </c>
      <c r="C2284" t="s">
        <v>5116</v>
      </c>
      <c r="D2284" s="8" t="s">
        <v>1412</v>
      </c>
      <c r="E2284" s="8" t="s">
        <v>5111</v>
      </c>
      <c r="F2284" t="s">
        <v>5112</v>
      </c>
      <c r="G2284" t="s">
        <v>4107</v>
      </c>
      <c r="H2284" t="s">
        <v>4137</v>
      </c>
      <c r="I2284" t="s">
        <v>4710</v>
      </c>
      <c r="J2284" t="s">
        <v>1995</v>
      </c>
      <c r="K2284">
        <v>20</v>
      </c>
      <c r="L2284" s="2" t="s">
        <v>1412</v>
      </c>
      <c r="M2284" s="2">
        <f ca="1">Table1[[#This Row],[Cases]]*Table1[[#This Row],[Pack Size]]</f>
        <v>0</v>
      </c>
      <c r="N2284" s="1">
        <f ca="1">Table1[[#This Row],[Cases]]*Table1[[#This Row],[Pack Size]]</f>
        <v>3840</v>
      </c>
      <c r="O2284" s="1">
        <f>IFERROR(VLOOKUP(Table1[[#This Row],[SKU Code]],'SKU Size'!$G:$H,2,FALSE),0)*Table1[[#This Row],[Cases]]</f>
        <v>166116.83192900033</v>
      </c>
      <c r="P2284" t="str">
        <f t="shared" si="42"/>
        <v>D0378</v>
      </c>
      <c r="Q2284">
        <f>IFERROR(VLOOKUP(Table1[[#This Row],[Trim Distributor Code]],Sheet1!$N:$O,2,FALSE),0)</f>
        <v>3400913</v>
      </c>
      <c r="R2284" s="7" t="str">
        <f>IFERROR(VLOOKUP(Table1[[#This Row],[Salesflo AppUser Code]],HIE!$A:$B,2,FALSE),0)</f>
        <v>Active</v>
      </c>
      <c r="S2284" s="7" t="str">
        <f>IFERROR(VLOOKUP(Table1[[#This Row],[Salesflo AppUser Code]],HIE!$A:$B,2,FALSE),0)</f>
        <v>Active</v>
      </c>
      <c r="T2284" t="s">
        <v>4500</v>
      </c>
      <c r="U2284" s="7" t="s">
        <v>2914</v>
      </c>
      <c r="V2284" s="7" t="s">
        <v>1606</v>
      </c>
      <c r="W2284" s="7" t="s">
        <v>1867</v>
      </c>
      <c r="X2284" s="7" t="str">
        <f>IFERROR(VLOOKUP( Table1[[#This Row],[Trim Distributor Code]],Sheet1!$A:$J,10,FALSE),0)</f>
        <v>Active</v>
      </c>
    </row>
    <row r="2285" spans="1:24" hidden="1" x14ac:dyDescent="0.3">
      <c r="A2285" t="s">
        <v>5209</v>
      </c>
      <c r="B2285" t="s">
        <v>3323</v>
      </c>
      <c r="C2285" t="s">
        <v>5116</v>
      </c>
      <c r="D2285" s="8" t="s">
        <v>1412</v>
      </c>
      <c r="E2285" s="8" t="s">
        <v>5111</v>
      </c>
      <c r="F2285" t="s">
        <v>5112</v>
      </c>
      <c r="G2285" t="s">
        <v>4107</v>
      </c>
      <c r="H2285" t="s">
        <v>4113</v>
      </c>
      <c r="I2285" t="s">
        <v>4748</v>
      </c>
      <c r="J2285" t="s">
        <v>2021</v>
      </c>
      <c r="K2285">
        <v>10</v>
      </c>
      <c r="L2285" s="2" t="s">
        <v>1412</v>
      </c>
      <c r="M2285" s="2">
        <f ca="1">Table1[[#This Row],[Cases]]*Table1[[#This Row],[Pack Size]]</f>
        <v>0</v>
      </c>
      <c r="N2285" s="1">
        <f ca="1">Table1[[#This Row],[Cases]]*Table1[[#This Row],[Pack Size]]</f>
        <v>240</v>
      </c>
      <c r="O2285" s="1">
        <f>IFERROR(VLOOKUP(Table1[[#This Row],[SKU Code]],'SKU Size'!$G:$H,2,FALSE),0)*Table1[[#This Row],[Cases]]</f>
        <v>74626.430910006471</v>
      </c>
      <c r="P2285" t="str">
        <f t="shared" si="42"/>
        <v>D0378</v>
      </c>
      <c r="Q2285">
        <f>IFERROR(VLOOKUP(Table1[[#This Row],[Trim Distributor Code]],Sheet1!$N:$O,2,FALSE),0)</f>
        <v>3400913</v>
      </c>
      <c r="R2285" s="7" t="str">
        <f>IFERROR(VLOOKUP(Table1[[#This Row],[Salesflo AppUser Code]],HIE!$A:$B,2,FALSE),0)</f>
        <v>Active</v>
      </c>
      <c r="S2285" s="7" t="str">
        <f>IFERROR(VLOOKUP(Table1[[#This Row],[Salesflo AppUser Code]],HIE!$A:$B,2,FALSE),0)</f>
        <v>Active</v>
      </c>
      <c r="T2285" t="s">
        <v>4500</v>
      </c>
      <c r="U2285" s="7" t="s">
        <v>2914</v>
      </c>
      <c r="V2285" s="7" t="s">
        <v>1632</v>
      </c>
      <c r="W2285" s="7" t="s">
        <v>1867</v>
      </c>
      <c r="X2285" s="7" t="str">
        <f>IFERROR(VLOOKUP( Table1[[#This Row],[Trim Distributor Code]],Sheet1!$A:$J,10,FALSE),0)</f>
        <v>Active</v>
      </c>
    </row>
    <row r="2286" spans="1:24" hidden="1" x14ac:dyDescent="0.3">
      <c r="A2286" t="s">
        <v>5209</v>
      </c>
      <c r="B2286" t="s">
        <v>3323</v>
      </c>
      <c r="C2286" t="s">
        <v>5116</v>
      </c>
      <c r="D2286" s="8" t="s">
        <v>1412</v>
      </c>
      <c r="E2286" s="8" t="s">
        <v>5111</v>
      </c>
      <c r="F2286" t="s">
        <v>5112</v>
      </c>
      <c r="G2286" t="s">
        <v>4114</v>
      </c>
      <c r="H2286" t="s">
        <v>4113</v>
      </c>
      <c r="I2286" t="s">
        <v>4750</v>
      </c>
      <c r="J2286" t="s">
        <v>2024</v>
      </c>
      <c r="K2286">
        <v>8</v>
      </c>
      <c r="L2286" s="2" t="s">
        <v>1412</v>
      </c>
      <c r="M2286" s="2">
        <f ca="1">Table1[[#This Row],[Cases]]*Table1[[#This Row],[Pack Size]]</f>
        <v>0</v>
      </c>
      <c r="N2286" s="1">
        <f ca="1">Table1[[#This Row],[Cases]]*Table1[[#This Row],[Pack Size]]</f>
        <v>192</v>
      </c>
      <c r="O2286" s="1">
        <f>IFERROR(VLOOKUP(Table1[[#This Row],[SKU Code]],'SKU Size'!$G:$H,2,FALSE),0)*Table1[[#This Row],[Cases]]</f>
        <v>15080.973893834367</v>
      </c>
      <c r="P2286" t="str">
        <f t="shared" si="42"/>
        <v>D0378</v>
      </c>
      <c r="Q2286">
        <f>IFERROR(VLOOKUP(Table1[[#This Row],[Trim Distributor Code]],Sheet1!$N:$O,2,FALSE),0)</f>
        <v>3400913</v>
      </c>
      <c r="R2286" s="7" t="str">
        <f>IFERROR(VLOOKUP(Table1[[#This Row],[Salesflo AppUser Code]],HIE!$A:$B,2,FALSE),0)</f>
        <v>Active</v>
      </c>
      <c r="S2286" s="7" t="str">
        <f>IFERROR(VLOOKUP(Table1[[#This Row],[Salesflo AppUser Code]],HIE!$A:$B,2,FALSE),0)</f>
        <v>Active</v>
      </c>
      <c r="T2286" t="s">
        <v>4500</v>
      </c>
      <c r="U2286" s="7" t="s">
        <v>2914</v>
      </c>
      <c r="V2286" s="7" t="s">
        <v>1632</v>
      </c>
      <c r="W2286" s="7" t="s">
        <v>2023</v>
      </c>
      <c r="X2286" s="7" t="str">
        <f>IFERROR(VLOOKUP( Table1[[#This Row],[Trim Distributor Code]],Sheet1!$A:$J,10,FALSE),0)</f>
        <v>Active</v>
      </c>
    </row>
    <row r="2287" spans="1:24" hidden="1" x14ac:dyDescent="0.3">
      <c r="A2287" t="s">
        <v>5209</v>
      </c>
      <c r="B2287" t="s">
        <v>3323</v>
      </c>
      <c r="C2287" t="s">
        <v>5116</v>
      </c>
      <c r="D2287" s="8" t="s">
        <v>1412</v>
      </c>
      <c r="E2287" s="8" t="s">
        <v>5111</v>
      </c>
      <c r="F2287" t="s">
        <v>5112</v>
      </c>
      <c r="G2287" t="s">
        <v>2314</v>
      </c>
      <c r="H2287" t="s">
        <v>2268</v>
      </c>
      <c r="I2287" t="s">
        <v>4713</v>
      </c>
      <c r="J2287" t="s">
        <v>2503</v>
      </c>
      <c r="K2287">
        <v>15</v>
      </c>
      <c r="L2287" s="2" t="s">
        <v>1412</v>
      </c>
      <c r="M2287" s="2">
        <f ca="1">Table1[[#This Row],[Cases]]*Table1[[#This Row],[Pack Size]]</f>
        <v>0</v>
      </c>
      <c r="N2287" s="1">
        <f ca="1">Table1[[#This Row],[Cases]]*Table1[[#This Row],[Pack Size]]</f>
        <v>5040</v>
      </c>
      <c r="O2287" s="1">
        <f>IFERROR(VLOOKUP(Table1[[#This Row],[SKU Code]],'SKU Size'!$G:$H,2,FALSE),0)*Table1[[#This Row],[Cases]]</f>
        <v>111714.56036800938</v>
      </c>
      <c r="P2287" t="str">
        <f t="shared" si="42"/>
        <v>D0378</v>
      </c>
      <c r="Q2287">
        <f>IFERROR(VLOOKUP(Table1[[#This Row],[Trim Distributor Code]],Sheet1!$N:$O,2,FALSE),0)</f>
        <v>3400913</v>
      </c>
      <c r="R2287" s="7" t="str">
        <f>IFERROR(VLOOKUP(Table1[[#This Row],[Salesflo AppUser Code]],HIE!$A:$B,2,FALSE),0)</f>
        <v>Active</v>
      </c>
      <c r="S2287" s="7" t="str">
        <f>IFERROR(VLOOKUP(Table1[[#This Row],[Salesflo AppUser Code]],HIE!$A:$B,2,FALSE),0)</f>
        <v>Active</v>
      </c>
      <c r="T2287" t="s">
        <v>4500</v>
      </c>
      <c r="U2287" s="7" t="s">
        <v>2914</v>
      </c>
      <c r="V2287" s="7" t="s">
        <v>2268</v>
      </c>
      <c r="W2287" s="7" t="s">
        <v>2314</v>
      </c>
      <c r="X2287" s="7" t="str">
        <f>IFERROR(VLOOKUP( Table1[[#This Row],[Trim Distributor Code]],Sheet1!$A:$J,10,FALSE),0)</f>
        <v>Active</v>
      </c>
    </row>
    <row r="2288" spans="1:24" hidden="1" x14ac:dyDescent="0.3">
      <c r="A2288" t="s">
        <v>5209</v>
      </c>
      <c r="B2288" t="s">
        <v>3323</v>
      </c>
      <c r="C2288" t="s">
        <v>5116</v>
      </c>
      <c r="D2288" s="8" t="s">
        <v>1412</v>
      </c>
      <c r="E2288" s="8" t="s">
        <v>5111</v>
      </c>
      <c r="F2288" t="s">
        <v>5112</v>
      </c>
      <c r="G2288" t="s">
        <v>4180</v>
      </c>
      <c r="H2288" t="s">
        <v>2268</v>
      </c>
      <c r="I2288" t="s">
        <v>5109</v>
      </c>
      <c r="J2288" t="s">
        <v>4192</v>
      </c>
      <c r="K2288">
        <v>1</v>
      </c>
      <c r="L2288" s="2" t="s">
        <v>1412</v>
      </c>
      <c r="M2288" s="2">
        <f ca="1">Table1[[#This Row],[Cases]]*Table1[[#This Row],[Pack Size]]</f>
        <v>0</v>
      </c>
      <c r="N2288" s="1">
        <f ca="1">Table1[[#This Row],[Cases]]*Table1[[#This Row],[Pack Size]]</f>
        <v>432</v>
      </c>
      <c r="O2288" s="1">
        <f>IFERROR(VLOOKUP(Table1[[#This Row],[SKU Code]],'SKU Size'!$G:$H,2,FALSE),0)*Table1[[#This Row],[Cases]]</f>
        <v>7041.6257990902814</v>
      </c>
      <c r="P2288" t="str">
        <f t="shared" si="42"/>
        <v>D0378</v>
      </c>
      <c r="Q2288">
        <f>IFERROR(VLOOKUP(Table1[[#This Row],[Trim Distributor Code]],Sheet1!$N:$O,2,FALSE),0)</f>
        <v>3400913</v>
      </c>
      <c r="R2288" s="7" t="str">
        <f>IFERROR(VLOOKUP(Table1[[#This Row],[Salesflo AppUser Code]],HIE!$A:$B,2,FALSE),0)</f>
        <v>Active</v>
      </c>
      <c r="S2288" s="7" t="str">
        <f>IFERROR(VLOOKUP(Table1[[#This Row],[Salesflo AppUser Code]],HIE!$A:$B,2,FALSE),0)</f>
        <v>Active</v>
      </c>
      <c r="T2288" t="s">
        <v>4500</v>
      </c>
      <c r="U2288" s="7" t="s">
        <v>2914</v>
      </c>
      <c r="V2288" s="7" t="s">
        <v>2268</v>
      </c>
      <c r="W2288" s="7" t="s">
        <v>2314</v>
      </c>
      <c r="X2288" s="7" t="str">
        <f>IFERROR(VLOOKUP( Table1[[#This Row],[Trim Distributor Code]],Sheet1!$A:$J,10,FALSE),0)</f>
        <v>Active</v>
      </c>
    </row>
    <row r="2289" spans="1:24" hidden="1" x14ac:dyDescent="0.3">
      <c r="A2289" t="s">
        <v>5209</v>
      </c>
      <c r="B2289" t="s">
        <v>5073</v>
      </c>
      <c r="C2289" t="s">
        <v>5117</v>
      </c>
      <c r="D2289" s="8" t="s">
        <v>1412</v>
      </c>
      <c r="E2289" s="8" t="s">
        <v>5111</v>
      </c>
      <c r="F2289" t="s">
        <v>5112</v>
      </c>
      <c r="G2289" t="s">
        <v>4521</v>
      </c>
      <c r="H2289" t="s">
        <v>4106</v>
      </c>
      <c r="I2289" t="s">
        <v>4538</v>
      </c>
      <c r="J2289" t="s">
        <v>11</v>
      </c>
      <c r="K2289">
        <v>130</v>
      </c>
      <c r="L2289" s="2" t="s">
        <v>1412</v>
      </c>
      <c r="M2289" s="2">
        <f ca="1">Table1[[#This Row],[Cases]]*Table1[[#This Row],[Pack Size]]</f>
        <v>0</v>
      </c>
      <c r="N2289" s="1">
        <f ca="1">Table1[[#This Row],[Cases]]*Table1[[#This Row],[Pack Size]]</f>
        <v>45760</v>
      </c>
      <c r="O2289" s="1">
        <f>IFERROR(VLOOKUP(Table1[[#This Row],[SKU Code]],'SKU Size'!$G:$H,2,FALSE),0)*Table1[[#This Row],[Cases]]</f>
        <v>1139417.2701800081</v>
      </c>
      <c r="P2289" t="str">
        <f t="shared" si="42"/>
        <v>D0378</v>
      </c>
      <c r="Q2289">
        <f>IFERROR(VLOOKUP(Table1[[#This Row],[Trim Distributor Code]],Sheet1!$N:$O,2,FALSE),0)</f>
        <v>3400913</v>
      </c>
      <c r="R2289" s="7">
        <f>IFERROR(VLOOKUP(Table1[[#This Row],[Salesflo AppUser Code]],HIE!$A:$B,2,FALSE),0)</f>
        <v>0</v>
      </c>
      <c r="S2289" s="7">
        <f>IFERROR(VLOOKUP(Table1[[#This Row],[Salesflo AppUser Code]],HIE!$A:$B,2,FALSE),0)</f>
        <v>0</v>
      </c>
      <c r="T2289" t="s">
        <v>4500</v>
      </c>
      <c r="U2289" s="7" t="s">
        <v>2914</v>
      </c>
      <c r="V2289" s="7" t="s">
        <v>1444</v>
      </c>
      <c r="W2289" s="7" t="s">
        <v>1688</v>
      </c>
      <c r="X2289" s="7" t="str">
        <f>IFERROR(VLOOKUP( Table1[[#This Row],[Trim Distributor Code]],Sheet1!$A:$J,10,FALSE),0)</f>
        <v>Active</v>
      </c>
    </row>
    <row r="2290" spans="1:24" hidden="1" x14ac:dyDescent="0.3">
      <c r="A2290" t="s">
        <v>5209</v>
      </c>
      <c r="B2290" t="s">
        <v>5073</v>
      </c>
      <c r="C2290" t="s">
        <v>5117</v>
      </c>
      <c r="D2290" s="8" t="s">
        <v>1412</v>
      </c>
      <c r="E2290" s="8" t="s">
        <v>5111</v>
      </c>
      <c r="F2290" t="s">
        <v>5112</v>
      </c>
      <c r="G2290" t="s">
        <v>4108</v>
      </c>
      <c r="H2290" t="s">
        <v>4109</v>
      </c>
      <c r="I2290" t="s">
        <v>4566</v>
      </c>
      <c r="J2290" t="s">
        <v>13</v>
      </c>
      <c r="K2290" s="1">
        <v>3</v>
      </c>
      <c r="L2290" s="1" t="s">
        <v>1412</v>
      </c>
      <c r="M2290" s="2">
        <f ca="1">Table1[[#This Row],[Cases]]*Table1[[#This Row],[Pack Size]]</f>
        <v>0</v>
      </c>
      <c r="N2290" s="1">
        <f ca="1">Table1[[#This Row],[Cases]]*Table1[[#This Row],[Pack Size]]</f>
        <v>300</v>
      </c>
      <c r="O2290" s="1">
        <f>IFERROR(VLOOKUP(Table1[[#This Row],[SKU Code]],'SKU Size'!$G:$H,2,FALSE),0)*Table1[[#This Row],[Cases]]</f>
        <v>31706.022177914121</v>
      </c>
      <c r="P2290" t="str">
        <f t="shared" si="42"/>
        <v>D0378</v>
      </c>
      <c r="Q2290">
        <f>IFERROR(VLOOKUP(Table1[[#This Row],[Trim Distributor Code]],Sheet1!$N:$O,2,FALSE),0)</f>
        <v>3400913</v>
      </c>
      <c r="R2290" s="7">
        <f>IFERROR(VLOOKUP(Table1[[#This Row],[Salesflo AppUser Code]],HIE!$A:$B,2,FALSE),0)</f>
        <v>0</v>
      </c>
      <c r="S2290" s="7">
        <f>IFERROR(VLOOKUP(Table1[[#This Row],[Salesflo AppUser Code]],HIE!$A:$B,2,FALSE),0)</f>
        <v>0</v>
      </c>
      <c r="T2290" t="s">
        <v>4500</v>
      </c>
      <c r="U2290" s="7" t="s">
        <v>2914</v>
      </c>
      <c r="V2290" s="7" t="s">
        <v>1423</v>
      </c>
      <c r="W2290" s="7" t="s">
        <v>1659</v>
      </c>
      <c r="X2290" s="7" t="str">
        <f>IFERROR(VLOOKUP( Table1[[#This Row],[Trim Distributor Code]],Sheet1!$A:$J,10,FALSE),0)</f>
        <v>Active</v>
      </c>
    </row>
    <row r="2291" spans="1:24" hidden="1" x14ac:dyDescent="0.3">
      <c r="A2291" t="s">
        <v>5209</v>
      </c>
      <c r="B2291" t="s">
        <v>5073</v>
      </c>
      <c r="C2291" t="s">
        <v>5117</v>
      </c>
      <c r="D2291" s="8" t="s">
        <v>1412</v>
      </c>
      <c r="E2291" s="8" t="s">
        <v>5111</v>
      </c>
      <c r="F2291" t="s">
        <v>5112</v>
      </c>
      <c r="G2291" t="s">
        <v>4110</v>
      </c>
      <c r="H2291" t="s">
        <v>4109</v>
      </c>
      <c r="I2291" t="s">
        <v>4539</v>
      </c>
      <c r="J2291" t="s">
        <v>1682</v>
      </c>
      <c r="K2291">
        <v>2</v>
      </c>
      <c r="L2291" s="2" t="s">
        <v>1412</v>
      </c>
      <c r="M2291" s="2">
        <f ca="1">Table1[[#This Row],[Cases]]*Table1[[#This Row],[Pack Size]]</f>
        <v>0</v>
      </c>
      <c r="N2291" s="1">
        <f ca="1">Table1[[#This Row],[Cases]]*Table1[[#This Row],[Pack Size]]</f>
        <v>200</v>
      </c>
      <c r="O2291" s="1">
        <f>IFERROR(VLOOKUP(Table1[[#This Row],[SKU Code]],'SKU Size'!$G:$H,2,FALSE),0)*Table1[[#This Row],[Cases]]</f>
        <v>15094.269471032741</v>
      </c>
      <c r="P2291" t="str">
        <f t="shared" si="42"/>
        <v>D0378</v>
      </c>
      <c r="Q2291">
        <f>IFERROR(VLOOKUP(Table1[[#This Row],[Trim Distributor Code]],Sheet1!$N:$O,2,FALSE),0)</f>
        <v>3400913</v>
      </c>
      <c r="R2291" s="7">
        <f>IFERROR(VLOOKUP(Table1[[#This Row],[Salesflo AppUser Code]],HIE!$A:$B,2,FALSE),0)</f>
        <v>0</v>
      </c>
      <c r="S2291" s="7">
        <f>IFERROR(VLOOKUP(Table1[[#This Row],[Salesflo AppUser Code]],HIE!$A:$B,2,FALSE),0)</f>
        <v>0</v>
      </c>
      <c r="T2291" t="s">
        <v>4500</v>
      </c>
      <c r="U2291" s="7" t="s">
        <v>2914</v>
      </c>
      <c r="V2291" s="7" t="s">
        <v>1423</v>
      </c>
      <c r="W2291" s="7" t="s">
        <v>1679</v>
      </c>
      <c r="X2291" s="7" t="str">
        <f>IFERROR(VLOOKUP( Table1[[#This Row],[Trim Distributor Code]],Sheet1!$A:$J,10,FALSE),0)</f>
        <v>Active</v>
      </c>
    </row>
    <row r="2292" spans="1:24" hidden="1" x14ac:dyDescent="0.3">
      <c r="A2292" t="s">
        <v>5209</v>
      </c>
      <c r="B2292" t="s">
        <v>5073</v>
      </c>
      <c r="C2292" t="s">
        <v>5117</v>
      </c>
      <c r="D2292" s="8" t="s">
        <v>1412</v>
      </c>
      <c r="E2292" s="8" t="s">
        <v>5111</v>
      </c>
      <c r="F2292" t="s">
        <v>5112</v>
      </c>
      <c r="G2292" t="s">
        <v>4521</v>
      </c>
      <c r="H2292" t="s">
        <v>4113</v>
      </c>
      <c r="I2292" t="s">
        <v>4540</v>
      </c>
      <c r="J2292" t="s">
        <v>14</v>
      </c>
      <c r="K2292">
        <v>8</v>
      </c>
      <c r="L2292" s="2" t="s">
        <v>1412</v>
      </c>
      <c r="M2292" s="2">
        <f ca="1">Table1[[#This Row],[Cases]]*Table1[[#This Row],[Pack Size]]</f>
        <v>0</v>
      </c>
      <c r="N2292" s="1">
        <f ca="1">Table1[[#This Row],[Cases]]*Table1[[#This Row],[Pack Size]]</f>
        <v>192</v>
      </c>
      <c r="O2292" s="1">
        <f>IFERROR(VLOOKUP(Table1[[#This Row],[SKU Code]],'SKU Size'!$G:$H,2,FALSE),0)*Table1[[#This Row],[Cases]]</f>
        <v>28731.78612200488</v>
      </c>
      <c r="P2292" t="str">
        <f t="shared" si="42"/>
        <v>D0378</v>
      </c>
      <c r="Q2292">
        <f>IFERROR(VLOOKUP(Table1[[#This Row],[Trim Distributor Code]],Sheet1!$N:$O,2,FALSE),0)</f>
        <v>3400913</v>
      </c>
      <c r="R2292" s="7">
        <f>IFERROR(VLOOKUP(Table1[[#This Row],[Salesflo AppUser Code]],HIE!$A:$B,2,FALSE),0)</f>
        <v>0</v>
      </c>
      <c r="S2292" s="7">
        <f>IFERROR(VLOOKUP(Table1[[#This Row],[Salesflo AppUser Code]],HIE!$A:$B,2,FALSE),0)</f>
        <v>0</v>
      </c>
      <c r="T2292" t="s">
        <v>4500</v>
      </c>
      <c r="U2292" s="7" t="s">
        <v>2914</v>
      </c>
      <c r="V2292" s="7" t="s">
        <v>1632</v>
      </c>
      <c r="W2292" s="7" t="s">
        <v>1688</v>
      </c>
      <c r="X2292" s="7" t="str">
        <f>IFERROR(VLOOKUP( Table1[[#This Row],[Trim Distributor Code]],Sheet1!$A:$J,10,FALSE),0)</f>
        <v>Active</v>
      </c>
    </row>
    <row r="2293" spans="1:24" hidden="1" x14ac:dyDescent="0.3">
      <c r="A2293" t="s">
        <v>5209</v>
      </c>
      <c r="B2293" t="s">
        <v>5073</v>
      </c>
      <c r="C2293" t="s">
        <v>5117</v>
      </c>
      <c r="D2293" s="8" t="s">
        <v>1412</v>
      </c>
      <c r="E2293" t="s">
        <v>5111</v>
      </c>
      <c r="F2293" t="s">
        <v>5112</v>
      </c>
      <c r="G2293" t="s">
        <v>4111</v>
      </c>
      <c r="H2293" t="s">
        <v>4113</v>
      </c>
      <c r="I2293" t="s">
        <v>4541</v>
      </c>
      <c r="J2293" t="s">
        <v>1656</v>
      </c>
      <c r="K2293">
        <v>6</v>
      </c>
      <c r="L2293" s="2" t="s">
        <v>1412</v>
      </c>
      <c r="M2293" s="2">
        <f ca="1">Table1[[#This Row],[Cases]]*Table1[[#This Row],[Pack Size]]</f>
        <v>0</v>
      </c>
      <c r="N2293" s="1">
        <f ca="1">Table1[[#This Row],[Cases]]*Table1[[#This Row],[Pack Size]]</f>
        <v>288</v>
      </c>
      <c r="O2293" s="1">
        <f>IFERROR(VLOOKUP(Table1[[#This Row],[SKU Code]],'SKU Size'!$G:$H,2,FALSE),0)*Table1[[#This Row],[Cases]]</f>
        <v>6023.489255442053</v>
      </c>
      <c r="P2293" t="str">
        <f t="shared" si="42"/>
        <v>D0378</v>
      </c>
      <c r="Q2293">
        <f>IFERROR(VLOOKUP(Table1[[#This Row],[Trim Distributor Code]],Sheet1!$N:$O,2,FALSE),0)</f>
        <v>3400913</v>
      </c>
      <c r="R2293" s="7">
        <f>IFERROR(VLOOKUP(Table1[[#This Row],[Salesflo AppUser Code]],HIE!$A:$B,2,FALSE),0)</f>
        <v>0</v>
      </c>
      <c r="S2293" s="7">
        <f>IFERROR(VLOOKUP(Table1[[#This Row],[Salesflo AppUser Code]],HIE!$A:$B,2,FALSE),0)</f>
        <v>0</v>
      </c>
      <c r="T2293" t="s">
        <v>4500</v>
      </c>
      <c r="U2293" s="7" t="s">
        <v>2914</v>
      </c>
      <c r="V2293" s="7" t="s">
        <v>1632</v>
      </c>
      <c r="W2293" s="7" t="s">
        <v>1431</v>
      </c>
      <c r="X2293" s="7" t="str">
        <f>IFERROR(VLOOKUP( Table1[[#This Row],[Trim Distributor Code]],Sheet1!$A:$J,10,FALSE),0)</f>
        <v>Active</v>
      </c>
    </row>
    <row r="2294" spans="1:24" hidden="1" x14ac:dyDescent="0.3">
      <c r="A2294" t="s">
        <v>5209</v>
      </c>
      <c r="B2294" t="s">
        <v>5073</v>
      </c>
      <c r="C2294" t="s">
        <v>5117</v>
      </c>
      <c r="D2294" s="8" t="s">
        <v>1412</v>
      </c>
      <c r="E2294" t="s">
        <v>5111</v>
      </c>
      <c r="F2294" t="s">
        <v>5112</v>
      </c>
      <c r="G2294" t="s">
        <v>2542</v>
      </c>
      <c r="H2294" t="s">
        <v>4390</v>
      </c>
      <c r="I2294" t="s">
        <v>4843</v>
      </c>
      <c r="J2294" t="s">
        <v>2543</v>
      </c>
      <c r="K2294">
        <v>3</v>
      </c>
      <c r="L2294" s="2" t="s">
        <v>1412</v>
      </c>
      <c r="M2294" s="2">
        <f ca="1">Table1[[#This Row],[Cases]]*Table1[[#This Row],[Pack Size]]</f>
        <v>0</v>
      </c>
      <c r="N2294" s="1">
        <f ca="1">Table1[[#This Row],[Cases]]*Table1[[#This Row],[Pack Size]]</f>
        <v>1440</v>
      </c>
      <c r="O2294" s="1">
        <f>IFERROR(VLOOKUP(Table1[[#This Row],[SKU Code]],'SKU Size'!$G:$H,2,FALSE),0)*Table1[[#This Row],[Cases]]</f>
        <v>14978.95604332553</v>
      </c>
      <c r="P2294" t="str">
        <f t="shared" si="42"/>
        <v>D0378</v>
      </c>
      <c r="Q2294">
        <f>IFERROR(VLOOKUP(Table1[[#This Row],[Trim Distributor Code]],Sheet1!$N:$O,2,FALSE),0)</f>
        <v>3400913</v>
      </c>
      <c r="R2294" s="7">
        <f>IFERROR(VLOOKUP(Table1[[#This Row],[Salesflo AppUser Code]],HIE!$A:$B,2,FALSE),0)</f>
        <v>0</v>
      </c>
      <c r="S2294" s="7">
        <f>IFERROR(VLOOKUP(Table1[[#This Row],[Salesflo AppUser Code]],HIE!$A:$B,2,FALSE),0)</f>
        <v>0</v>
      </c>
      <c r="T2294" t="s">
        <v>4500</v>
      </c>
      <c r="U2294" s="7" t="s">
        <v>2914</v>
      </c>
      <c r="V2294" s="7" t="s">
        <v>2268</v>
      </c>
      <c r="W2294" s="7" t="s">
        <v>2542</v>
      </c>
      <c r="X2294" s="7" t="str">
        <f>IFERROR(VLOOKUP( Table1[[#This Row],[Trim Distributor Code]],Sheet1!$A:$J,10,FALSE),0)</f>
        <v>Active</v>
      </c>
    </row>
    <row r="2295" spans="1:24" hidden="1" x14ac:dyDescent="0.3">
      <c r="A2295" t="s">
        <v>5209</v>
      </c>
      <c r="B2295" t="s">
        <v>5073</v>
      </c>
      <c r="C2295" t="s">
        <v>5117</v>
      </c>
      <c r="D2295" s="8" t="s">
        <v>1412</v>
      </c>
      <c r="E2295" t="s">
        <v>5111</v>
      </c>
      <c r="F2295" t="s">
        <v>5112</v>
      </c>
      <c r="G2295" t="s">
        <v>4107</v>
      </c>
      <c r="H2295" t="s">
        <v>4106</v>
      </c>
      <c r="I2295" t="s">
        <v>4747</v>
      </c>
      <c r="J2295" t="s">
        <v>1954</v>
      </c>
      <c r="K2295">
        <v>40</v>
      </c>
      <c r="L2295" s="2" t="s">
        <v>1412</v>
      </c>
      <c r="M2295" s="2">
        <f ca="1">Table1[[#This Row],[Cases]]*Table1[[#This Row],[Pack Size]]</f>
        <v>0</v>
      </c>
      <c r="N2295" s="1">
        <f ca="1">Table1[[#This Row],[Cases]]*Table1[[#This Row],[Pack Size]]</f>
        <v>11520</v>
      </c>
      <c r="O2295" s="1">
        <f>IFERROR(VLOOKUP(Table1[[#This Row],[SKU Code]],'SKU Size'!$G:$H,2,FALSE),0)*Table1[[#This Row],[Cases]]</f>
        <v>328088.00267656811</v>
      </c>
      <c r="P2295" t="str">
        <f t="shared" si="42"/>
        <v>D0378</v>
      </c>
      <c r="Q2295">
        <f>IFERROR(VLOOKUP(Table1[[#This Row],[Trim Distributor Code]],Sheet1!$N:$O,2,FALSE),0)</f>
        <v>3400913</v>
      </c>
      <c r="R2295" s="7">
        <f>IFERROR(VLOOKUP(Table1[[#This Row],[Salesflo AppUser Code]],HIE!$A:$B,2,FALSE),0)</f>
        <v>0</v>
      </c>
      <c r="S2295" s="7">
        <f>IFERROR(VLOOKUP(Table1[[#This Row],[Salesflo AppUser Code]],HIE!$A:$B,2,FALSE),0)</f>
        <v>0</v>
      </c>
      <c r="T2295" t="s">
        <v>4500</v>
      </c>
      <c r="U2295" s="7" t="s">
        <v>2914</v>
      </c>
      <c r="V2295" s="7" t="s">
        <v>1444</v>
      </c>
      <c r="W2295" s="7" t="s">
        <v>1867</v>
      </c>
      <c r="X2295" s="7" t="str">
        <f>IFERROR(VLOOKUP( Table1[[#This Row],[Trim Distributor Code]],Sheet1!$A:$J,10,FALSE),0)</f>
        <v>Active</v>
      </c>
    </row>
    <row r="2296" spans="1:24" hidden="1" x14ac:dyDescent="0.3">
      <c r="A2296" t="s">
        <v>5209</v>
      </c>
      <c r="B2296" t="s">
        <v>5073</v>
      </c>
      <c r="C2296" t="s">
        <v>5117</v>
      </c>
      <c r="D2296" s="8" t="s">
        <v>1412</v>
      </c>
      <c r="E2296" t="s">
        <v>5111</v>
      </c>
      <c r="F2296" t="s">
        <v>5112</v>
      </c>
      <c r="G2296" t="s">
        <v>4112</v>
      </c>
      <c r="H2296" t="s">
        <v>4109</v>
      </c>
      <c r="I2296" t="s">
        <v>4749</v>
      </c>
      <c r="J2296" t="s">
        <v>1877</v>
      </c>
      <c r="K2296">
        <v>8</v>
      </c>
      <c r="L2296" s="2" t="s">
        <v>1412</v>
      </c>
      <c r="M2296" s="2">
        <f ca="1">Table1[[#This Row],[Cases]]*Table1[[#This Row],[Pack Size]]</f>
        <v>0</v>
      </c>
      <c r="N2296" s="1">
        <f ca="1">Table1[[#This Row],[Cases]]*Table1[[#This Row],[Pack Size]]</f>
        <v>800</v>
      </c>
      <c r="O2296" s="1">
        <f>IFERROR(VLOOKUP(Table1[[#This Row],[SKU Code]],'SKU Size'!$G:$H,2,FALSE),0)*Table1[[#This Row],[Cases]]</f>
        <v>99012.357826985215</v>
      </c>
      <c r="P2296" t="str">
        <f t="shared" si="42"/>
        <v>D0378</v>
      </c>
      <c r="Q2296">
        <f>IFERROR(VLOOKUP(Table1[[#This Row],[Trim Distributor Code]],Sheet1!$N:$O,2,FALSE),0)</f>
        <v>3400913</v>
      </c>
      <c r="R2296" s="7">
        <f>IFERROR(VLOOKUP(Table1[[#This Row],[Salesflo AppUser Code]],HIE!$A:$B,2,FALSE),0)</f>
        <v>0</v>
      </c>
      <c r="S2296" s="7">
        <f>IFERROR(VLOOKUP(Table1[[#This Row],[Salesflo AppUser Code]],HIE!$A:$B,2,FALSE),0)</f>
        <v>0</v>
      </c>
      <c r="T2296" t="s">
        <v>4500</v>
      </c>
      <c r="U2296" s="7" t="s">
        <v>2914</v>
      </c>
      <c r="V2296" s="7" t="s">
        <v>1423</v>
      </c>
      <c r="W2296" s="7" t="s">
        <v>1868</v>
      </c>
      <c r="X2296" s="7" t="str">
        <f>IFERROR(VLOOKUP( Table1[[#This Row],[Trim Distributor Code]],Sheet1!$A:$J,10,FALSE),0)</f>
        <v>Active</v>
      </c>
    </row>
    <row r="2297" spans="1:24" hidden="1" x14ac:dyDescent="0.3">
      <c r="A2297" t="s">
        <v>5209</v>
      </c>
      <c r="B2297" t="s">
        <v>5073</v>
      </c>
      <c r="C2297" t="s">
        <v>5117</v>
      </c>
      <c r="D2297" s="8" t="s">
        <v>1412</v>
      </c>
      <c r="E2297" t="s">
        <v>5111</v>
      </c>
      <c r="F2297" t="s">
        <v>5112</v>
      </c>
      <c r="G2297" t="s">
        <v>4107</v>
      </c>
      <c r="H2297" t="s">
        <v>4137</v>
      </c>
      <c r="I2297" t="s">
        <v>4710</v>
      </c>
      <c r="J2297" t="s">
        <v>1995</v>
      </c>
      <c r="K2297" s="1">
        <v>15</v>
      </c>
      <c r="L2297" s="1" t="s">
        <v>1412</v>
      </c>
      <c r="M2297" s="2">
        <f ca="1">Table1[[#This Row],[Cases]]*Table1[[#This Row],[Pack Size]]</f>
        <v>0</v>
      </c>
      <c r="N2297" s="1">
        <f ca="1">Table1[[#This Row],[Cases]]*Table1[[#This Row],[Pack Size]]</f>
        <v>2880</v>
      </c>
      <c r="O2297" s="1">
        <f>IFERROR(VLOOKUP(Table1[[#This Row],[SKU Code]],'SKU Size'!$G:$H,2,FALSE),0)*Table1[[#This Row],[Cases]]</f>
        <v>124587.62394675025</v>
      </c>
      <c r="P2297" t="str">
        <f t="shared" si="42"/>
        <v>D0378</v>
      </c>
      <c r="Q2297">
        <f>IFERROR(VLOOKUP(Table1[[#This Row],[Trim Distributor Code]],Sheet1!$N:$O,2,FALSE),0)</f>
        <v>3400913</v>
      </c>
      <c r="R2297" s="7">
        <f>IFERROR(VLOOKUP(Table1[[#This Row],[Salesflo AppUser Code]],HIE!$A:$B,2,FALSE),0)</f>
        <v>0</v>
      </c>
      <c r="S2297" s="7">
        <f>IFERROR(VLOOKUP(Table1[[#This Row],[Salesflo AppUser Code]],HIE!$A:$B,2,FALSE),0)</f>
        <v>0</v>
      </c>
      <c r="T2297" t="s">
        <v>4500</v>
      </c>
      <c r="U2297" s="7" t="s">
        <v>2914</v>
      </c>
      <c r="V2297" s="7" t="s">
        <v>1606</v>
      </c>
      <c r="W2297" s="7" t="s">
        <v>1867</v>
      </c>
      <c r="X2297" s="7" t="str">
        <f>IFERROR(VLOOKUP( Table1[[#This Row],[Trim Distributor Code]],Sheet1!$A:$J,10,FALSE),0)</f>
        <v>Active</v>
      </c>
    </row>
    <row r="2298" spans="1:24" hidden="1" x14ac:dyDescent="0.3">
      <c r="A2298" t="s">
        <v>5209</v>
      </c>
      <c r="B2298" t="s">
        <v>5073</v>
      </c>
      <c r="C2298" t="s">
        <v>5117</v>
      </c>
      <c r="D2298" s="8" t="s">
        <v>1412</v>
      </c>
      <c r="E2298" t="s">
        <v>5111</v>
      </c>
      <c r="F2298" t="s">
        <v>5112</v>
      </c>
      <c r="G2298" t="s">
        <v>4107</v>
      </c>
      <c r="H2298" t="s">
        <v>4113</v>
      </c>
      <c r="I2298" t="s">
        <v>4748</v>
      </c>
      <c r="J2298" t="s">
        <v>2021</v>
      </c>
      <c r="K2298">
        <v>5</v>
      </c>
      <c r="L2298" s="2" t="s">
        <v>1412</v>
      </c>
      <c r="M2298" s="2">
        <f ca="1">Table1[[#This Row],[Cases]]*Table1[[#This Row],[Pack Size]]</f>
        <v>0</v>
      </c>
      <c r="N2298" s="1">
        <f ca="1">Table1[[#This Row],[Cases]]*Table1[[#This Row],[Pack Size]]</f>
        <v>120</v>
      </c>
      <c r="O2298" s="1">
        <f>IFERROR(VLOOKUP(Table1[[#This Row],[SKU Code]],'SKU Size'!$G:$H,2,FALSE),0)*Table1[[#This Row],[Cases]]</f>
        <v>37313.215455003236</v>
      </c>
      <c r="P2298" t="str">
        <f t="shared" si="42"/>
        <v>D0378</v>
      </c>
      <c r="Q2298">
        <f>IFERROR(VLOOKUP(Table1[[#This Row],[Trim Distributor Code]],Sheet1!$N:$O,2,FALSE),0)</f>
        <v>3400913</v>
      </c>
      <c r="R2298" s="7">
        <f>IFERROR(VLOOKUP(Table1[[#This Row],[Salesflo AppUser Code]],HIE!$A:$B,2,FALSE),0)</f>
        <v>0</v>
      </c>
      <c r="S2298" s="7">
        <f>IFERROR(VLOOKUP(Table1[[#This Row],[Salesflo AppUser Code]],HIE!$A:$B,2,FALSE),0)</f>
        <v>0</v>
      </c>
      <c r="T2298" t="s">
        <v>4500</v>
      </c>
      <c r="U2298" s="7" t="s">
        <v>2914</v>
      </c>
      <c r="V2298" s="7" t="s">
        <v>1632</v>
      </c>
      <c r="W2298" s="7" t="s">
        <v>1867</v>
      </c>
      <c r="X2298" s="7" t="str">
        <f>IFERROR(VLOOKUP( Table1[[#This Row],[Trim Distributor Code]],Sheet1!$A:$J,10,FALSE),0)</f>
        <v>Active</v>
      </c>
    </row>
    <row r="2299" spans="1:24" hidden="1" x14ac:dyDescent="0.3">
      <c r="A2299" t="s">
        <v>5209</v>
      </c>
      <c r="B2299" t="s">
        <v>5073</v>
      </c>
      <c r="C2299" t="s">
        <v>5117</v>
      </c>
      <c r="D2299" s="8" t="s">
        <v>1412</v>
      </c>
      <c r="E2299" t="s">
        <v>5111</v>
      </c>
      <c r="F2299" t="s">
        <v>5112</v>
      </c>
      <c r="G2299" t="s">
        <v>4114</v>
      </c>
      <c r="H2299" t="s">
        <v>4113</v>
      </c>
      <c r="I2299" t="s">
        <v>4750</v>
      </c>
      <c r="J2299" t="s">
        <v>2024</v>
      </c>
      <c r="K2299" s="1">
        <v>4</v>
      </c>
      <c r="L2299" s="1" t="s">
        <v>1412</v>
      </c>
      <c r="M2299" s="2">
        <f ca="1">Table1[[#This Row],[Cases]]*Table1[[#This Row],[Pack Size]]</f>
        <v>0</v>
      </c>
      <c r="N2299" s="1">
        <f ca="1">Table1[[#This Row],[Cases]]*Table1[[#This Row],[Pack Size]]</f>
        <v>96</v>
      </c>
      <c r="O2299" s="1">
        <f>IFERROR(VLOOKUP(Table1[[#This Row],[SKU Code]],'SKU Size'!$G:$H,2,FALSE),0)*Table1[[#This Row],[Cases]]</f>
        <v>7540.4869469171836</v>
      </c>
      <c r="P2299" t="str">
        <f t="shared" si="42"/>
        <v>D0378</v>
      </c>
      <c r="Q2299">
        <f>IFERROR(VLOOKUP(Table1[[#This Row],[Trim Distributor Code]],Sheet1!$N:$O,2,FALSE),0)</f>
        <v>3400913</v>
      </c>
      <c r="R2299" s="7">
        <f>IFERROR(VLOOKUP(Table1[[#This Row],[Salesflo AppUser Code]],HIE!$A:$B,2,FALSE),0)</f>
        <v>0</v>
      </c>
      <c r="S2299" s="7">
        <f>IFERROR(VLOOKUP(Table1[[#This Row],[Salesflo AppUser Code]],HIE!$A:$B,2,FALSE),0)</f>
        <v>0</v>
      </c>
      <c r="T2299" t="s">
        <v>4500</v>
      </c>
      <c r="U2299" s="7" t="s">
        <v>2914</v>
      </c>
      <c r="V2299" s="7" t="s">
        <v>1632</v>
      </c>
      <c r="W2299" s="7" t="s">
        <v>2023</v>
      </c>
      <c r="X2299" s="7" t="str">
        <f>IFERROR(VLOOKUP( Table1[[#This Row],[Trim Distributor Code]],Sheet1!$A:$J,10,FALSE),0)</f>
        <v>Active</v>
      </c>
    </row>
    <row r="2300" spans="1:24" hidden="1" x14ac:dyDescent="0.3">
      <c r="A2300" t="s">
        <v>5209</v>
      </c>
      <c r="B2300" t="s">
        <v>5073</v>
      </c>
      <c r="C2300" t="s">
        <v>5117</v>
      </c>
      <c r="D2300" s="8" t="s">
        <v>1412</v>
      </c>
      <c r="E2300" t="s">
        <v>5111</v>
      </c>
      <c r="F2300" t="s">
        <v>5112</v>
      </c>
      <c r="G2300" t="s">
        <v>2314</v>
      </c>
      <c r="H2300" t="s">
        <v>2268</v>
      </c>
      <c r="I2300" t="s">
        <v>4713</v>
      </c>
      <c r="J2300" t="s">
        <v>2503</v>
      </c>
      <c r="K2300">
        <v>10</v>
      </c>
      <c r="L2300" s="2" t="s">
        <v>1412</v>
      </c>
      <c r="M2300" s="2">
        <f ca="1">Table1[[#This Row],[Cases]]*Table1[[#This Row],[Pack Size]]</f>
        <v>0</v>
      </c>
      <c r="N2300" s="1">
        <f ca="1">Table1[[#This Row],[Cases]]*Table1[[#This Row],[Pack Size]]</f>
        <v>3360</v>
      </c>
      <c r="O2300" s="1">
        <f>IFERROR(VLOOKUP(Table1[[#This Row],[SKU Code]],'SKU Size'!$G:$H,2,FALSE),0)*Table1[[#This Row],[Cases]]</f>
        <v>74476.373578672923</v>
      </c>
      <c r="P2300" t="str">
        <f t="shared" si="42"/>
        <v>D0378</v>
      </c>
      <c r="Q2300">
        <f>IFERROR(VLOOKUP(Table1[[#This Row],[Trim Distributor Code]],Sheet1!$N:$O,2,FALSE),0)</f>
        <v>3400913</v>
      </c>
      <c r="R2300" s="7">
        <f>IFERROR(VLOOKUP(Table1[[#This Row],[Salesflo AppUser Code]],HIE!$A:$B,2,FALSE),0)</f>
        <v>0</v>
      </c>
      <c r="S2300" s="7">
        <f>IFERROR(VLOOKUP(Table1[[#This Row],[Salesflo AppUser Code]],HIE!$A:$B,2,FALSE),0)</f>
        <v>0</v>
      </c>
      <c r="T2300" t="s">
        <v>4500</v>
      </c>
      <c r="U2300" s="7" t="s">
        <v>2914</v>
      </c>
      <c r="V2300" s="7" t="s">
        <v>2268</v>
      </c>
      <c r="W2300" s="7" t="s">
        <v>2314</v>
      </c>
      <c r="X2300" s="7" t="str">
        <f>IFERROR(VLOOKUP( Table1[[#This Row],[Trim Distributor Code]],Sheet1!$A:$J,10,FALSE),0)</f>
        <v>Active</v>
      </c>
    </row>
    <row r="2301" spans="1:24" hidden="1" x14ac:dyDescent="0.3">
      <c r="A2301" t="s">
        <v>5209</v>
      </c>
      <c r="B2301" t="s">
        <v>5073</v>
      </c>
      <c r="C2301" t="s">
        <v>5117</v>
      </c>
      <c r="D2301" s="8" t="s">
        <v>1412</v>
      </c>
      <c r="E2301" t="s">
        <v>5111</v>
      </c>
      <c r="F2301" t="s">
        <v>5112</v>
      </c>
      <c r="G2301" t="s">
        <v>4180</v>
      </c>
      <c r="H2301" t="s">
        <v>2268</v>
      </c>
      <c r="I2301" t="s">
        <v>5109</v>
      </c>
      <c r="J2301" t="s">
        <v>4192</v>
      </c>
      <c r="K2301">
        <v>1</v>
      </c>
      <c r="L2301" s="2" t="s">
        <v>1412</v>
      </c>
      <c r="M2301" s="2">
        <f ca="1">Table1[[#This Row],[Cases]]*Table1[[#This Row],[Pack Size]]</f>
        <v>0</v>
      </c>
      <c r="N2301" s="1">
        <f ca="1">Table1[[#This Row],[Cases]]*Table1[[#This Row],[Pack Size]]</f>
        <v>432</v>
      </c>
      <c r="O2301" s="1">
        <f>IFERROR(VLOOKUP(Table1[[#This Row],[SKU Code]],'SKU Size'!$G:$H,2,FALSE),0)*Table1[[#This Row],[Cases]]</f>
        <v>7041.6257990902814</v>
      </c>
      <c r="P2301" t="str">
        <f t="shared" si="42"/>
        <v>D0378</v>
      </c>
      <c r="Q2301">
        <f>IFERROR(VLOOKUP(Table1[[#This Row],[Trim Distributor Code]],Sheet1!$N:$O,2,FALSE),0)</f>
        <v>3400913</v>
      </c>
      <c r="R2301" s="7">
        <f>IFERROR(VLOOKUP(Table1[[#This Row],[Salesflo AppUser Code]],HIE!$A:$B,2,FALSE),0)</f>
        <v>0</v>
      </c>
      <c r="S2301" s="7">
        <f>IFERROR(VLOOKUP(Table1[[#This Row],[Salesflo AppUser Code]],HIE!$A:$B,2,FALSE),0)</f>
        <v>0</v>
      </c>
      <c r="T2301" t="s">
        <v>4500</v>
      </c>
      <c r="U2301" s="7" t="s">
        <v>2914</v>
      </c>
      <c r="V2301" s="7" t="s">
        <v>2268</v>
      </c>
      <c r="W2301" s="7" t="s">
        <v>2314</v>
      </c>
      <c r="X2301" s="7" t="str">
        <f>IFERROR(VLOOKUP( Table1[[#This Row],[Trim Distributor Code]],Sheet1!$A:$J,10,FALSE),0)</f>
        <v>Active</v>
      </c>
    </row>
    <row r="2302" spans="1:24" hidden="1" x14ac:dyDescent="0.3">
      <c r="A2302" t="s">
        <v>5209</v>
      </c>
      <c r="B2302" t="s">
        <v>5074</v>
      </c>
      <c r="C2302" t="s">
        <v>5118</v>
      </c>
      <c r="D2302" s="8" t="s">
        <v>1412</v>
      </c>
      <c r="E2302" t="s">
        <v>5111</v>
      </c>
      <c r="F2302" t="s">
        <v>5112</v>
      </c>
      <c r="G2302" t="s">
        <v>4521</v>
      </c>
      <c r="H2302" t="s">
        <v>4106</v>
      </c>
      <c r="I2302" t="s">
        <v>4538</v>
      </c>
      <c r="J2302" t="s">
        <v>11</v>
      </c>
      <c r="K2302" s="1">
        <v>110</v>
      </c>
      <c r="L2302" s="1" t="s">
        <v>1412</v>
      </c>
      <c r="M2302" s="2">
        <f ca="1">Table1[[#This Row],[Cases]]*Table1[[#This Row],[Pack Size]]</f>
        <v>0</v>
      </c>
      <c r="N2302" s="1">
        <f ca="1">Table1[[#This Row],[Cases]]*Table1[[#This Row],[Pack Size]]</f>
        <v>38720</v>
      </c>
      <c r="O2302" s="1">
        <f>IFERROR(VLOOKUP(Table1[[#This Row],[SKU Code]],'SKU Size'!$G:$H,2,FALSE),0)*Table1[[#This Row],[Cases]]</f>
        <v>964122.30553692987</v>
      </c>
      <c r="P2302" t="str">
        <f t="shared" si="42"/>
        <v>D0378</v>
      </c>
      <c r="Q2302">
        <f>IFERROR(VLOOKUP(Table1[[#This Row],[Trim Distributor Code]],Sheet1!$N:$O,2,FALSE),0)</f>
        <v>3400913</v>
      </c>
      <c r="R2302" s="7">
        <f>IFERROR(VLOOKUP(Table1[[#This Row],[Salesflo AppUser Code]],HIE!$A:$B,2,FALSE),0)</f>
        <v>0</v>
      </c>
      <c r="S2302" s="7">
        <f>IFERROR(VLOOKUP(Table1[[#This Row],[Salesflo AppUser Code]],HIE!$A:$B,2,FALSE),0)</f>
        <v>0</v>
      </c>
      <c r="T2302" t="s">
        <v>4500</v>
      </c>
      <c r="U2302" s="7" t="s">
        <v>2914</v>
      </c>
      <c r="V2302" s="7" t="s">
        <v>1444</v>
      </c>
      <c r="W2302" s="7" t="s">
        <v>1688</v>
      </c>
      <c r="X2302" s="7" t="str">
        <f>IFERROR(VLOOKUP( Table1[[#This Row],[Trim Distributor Code]],Sheet1!$A:$J,10,FALSE),0)</f>
        <v>Active</v>
      </c>
    </row>
    <row r="2303" spans="1:24" hidden="1" x14ac:dyDescent="0.3">
      <c r="A2303" t="s">
        <v>5209</v>
      </c>
      <c r="B2303" t="s">
        <v>5074</v>
      </c>
      <c r="C2303" t="s">
        <v>5118</v>
      </c>
      <c r="D2303" s="8" t="s">
        <v>1412</v>
      </c>
      <c r="E2303" t="s">
        <v>5111</v>
      </c>
      <c r="F2303" t="s">
        <v>5112</v>
      </c>
      <c r="G2303" t="s">
        <v>4108</v>
      </c>
      <c r="H2303" t="s">
        <v>4109</v>
      </c>
      <c r="I2303" t="s">
        <v>4566</v>
      </c>
      <c r="J2303" t="s">
        <v>13</v>
      </c>
      <c r="K2303" s="1">
        <v>4</v>
      </c>
      <c r="L2303" s="1" t="s">
        <v>1412</v>
      </c>
      <c r="M2303" s="2">
        <f ca="1">Table1[[#This Row],[Cases]]*Table1[[#This Row],[Pack Size]]</f>
        <v>0</v>
      </c>
      <c r="N2303" s="1">
        <f ca="1">Table1[[#This Row],[Cases]]*Table1[[#This Row],[Pack Size]]</f>
        <v>400</v>
      </c>
      <c r="O2303" s="1">
        <f>IFERROR(VLOOKUP(Table1[[#This Row],[SKU Code]],'SKU Size'!$G:$H,2,FALSE),0)*Table1[[#This Row],[Cases]]</f>
        <v>42274.696237218828</v>
      </c>
      <c r="P2303" t="str">
        <f t="shared" si="42"/>
        <v>D0378</v>
      </c>
      <c r="Q2303">
        <f>IFERROR(VLOOKUP(Table1[[#This Row],[Trim Distributor Code]],Sheet1!$N:$O,2,FALSE),0)</f>
        <v>3400913</v>
      </c>
      <c r="R2303" s="7">
        <f>IFERROR(VLOOKUP(Table1[[#This Row],[Salesflo AppUser Code]],HIE!$A:$B,2,FALSE),0)</f>
        <v>0</v>
      </c>
      <c r="S2303" s="7">
        <f>IFERROR(VLOOKUP(Table1[[#This Row],[Salesflo AppUser Code]],HIE!$A:$B,2,FALSE),0)</f>
        <v>0</v>
      </c>
      <c r="T2303" t="s">
        <v>4500</v>
      </c>
      <c r="U2303" s="7" t="s">
        <v>2914</v>
      </c>
      <c r="V2303" s="7" t="s">
        <v>1423</v>
      </c>
      <c r="W2303" s="7" t="s">
        <v>1659</v>
      </c>
      <c r="X2303" s="7" t="str">
        <f>IFERROR(VLOOKUP( Table1[[#This Row],[Trim Distributor Code]],Sheet1!$A:$J,10,FALSE),0)</f>
        <v>Active</v>
      </c>
    </row>
    <row r="2304" spans="1:24" hidden="1" x14ac:dyDescent="0.3">
      <c r="A2304" t="s">
        <v>5209</v>
      </c>
      <c r="B2304" t="s">
        <v>5074</v>
      </c>
      <c r="C2304" t="s">
        <v>5118</v>
      </c>
      <c r="D2304" s="8" t="s">
        <v>1412</v>
      </c>
      <c r="E2304" t="s">
        <v>5111</v>
      </c>
      <c r="F2304" t="s">
        <v>5112</v>
      </c>
      <c r="G2304" t="s">
        <v>4110</v>
      </c>
      <c r="H2304" t="s">
        <v>4109</v>
      </c>
      <c r="I2304" t="s">
        <v>4539</v>
      </c>
      <c r="J2304" t="s">
        <v>1682</v>
      </c>
      <c r="K2304">
        <v>3</v>
      </c>
      <c r="L2304" s="2" t="s">
        <v>1412</v>
      </c>
      <c r="M2304" s="2">
        <f ca="1">Table1[[#This Row],[Cases]]*Table1[[#This Row],[Pack Size]]</f>
        <v>0</v>
      </c>
      <c r="N2304" s="1">
        <f ca="1">Table1[[#This Row],[Cases]]*Table1[[#This Row],[Pack Size]]</f>
        <v>300</v>
      </c>
      <c r="O2304" s="1">
        <f>IFERROR(VLOOKUP(Table1[[#This Row],[SKU Code]],'SKU Size'!$G:$H,2,FALSE),0)*Table1[[#This Row],[Cases]]</f>
        <v>22641.404206549112</v>
      </c>
      <c r="P2304" t="str">
        <f t="shared" si="42"/>
        <v>D0378</v>
      </c>
      <c r="Q2304">
        <f>IFERROR(VLOOKUP(Table1[[#This Row],[Trim Distributor Code]],Sheet1!$N:$O,2,FALSE),0)</f>
        <v>3400913</v>
      </c>
      <c r="R2304" s="7">
        <f>IFERROR(VLOOKUP(Table1[[#This Row],[Salesflo AppUser Code]],HIE!$A:$B,2,FALSE),0)</f>
        <v>0</v>
      </c>
      <c r="S2304" s="7">
        <f>IFERROR(VLOOKUP(Table1[[#This Row],[Salesflo AppUser Code]],HIE!$A:$B,2,FALSE),0)</f>
        <v>0</v>
      </c>
      <c r="T2304" t="s">
        <v>4500</v>
      </c>
      <c r="U2304" s="7" t="s">
        <v>2914</v>
      </c>
      <c r="V2304" s="7" t="s">
        <v>1423</v>
      </c>
      <c r="W2304" s="7" t="s">
        <v>1679</v>
      </c>
      <c r="X2304" s="7" t="str">
        <f>IFERROR(VLOOKUP( Table1[[#This Row],[Trim Distributor Code]],Sheet1!$A:$J,10,FALSE),0)</f>
        <v>Active</v>
      </c>
    </row>
    <row r="2305" spans="1:24" hidden="1" x14ac:dyDescent="0.3">
      <c r="A2305" t="s">
        <v>5209</v>
      </c>
      <c r="B2305" t="s">
        <v>5074</v>
      </c>
      <c r="C2305" t="s">
        <v>5118</v>
      </c>
      <c r="D2305" s="8" t="s">
        <v>1412</v>
      </c>
      <c r="E2305" t="s">
        <v>5111</v>
      </c>
      <c r="F2305" t="s">
        <v>5112</v>
      </c>
      <c r="G2305" t="s">
        <v>4521</v>
      </c>
      <c r="H2305" t="s">
        <v>4113</v>
      </c>
      <c r="I2305" t="s">
        <v>4540</v>
      </c>
      <c r="J2305" t="s">
        <v>14</v>
      </c>
      <c r="K2305">
        <v>9</v>
      </c>
      <c r="L2305" s="2" t="s">
        <v>1412</v>
      </c>
      <c r="M2305" s="2">
        <f ca="1">Table1[[#This Row],[Cases]]*Table1[[#This Row],[Pack Size]]</f>
        <v>0</v>
      </c>
      <c r="N2305" s="1">
        <f ca="1">Table1[[#This Row],[Cases]]*Table1[[#This Row],[Pack Size]]</f>
        <v>216</v>
      </c>
      <c r="O2305" s="1">
        <f>IFERROR(VLOOKUP(Table1[[#This Row],[SKU Code]],'SKU Size'!$G:$H,2,FALSE),0)*Table1[[#This Row],[Cases]]</f>
        <v>32323.25938725549</v>
      </c>
      <c r="P2305" t="str">
        <f t="shared" si="42"/>
        <v>D0378</v>
      </c>
      <c r="Q2305">
        <f>IFERROR(VLOOKUP(Table1[[#This Row],[Trim Distributor Code]],Sheet1!$N:$O,2,FALSE),0)</f>
        <v>3400913</v>
      </c>
      <c r="R2305" s="7">
        <f>IFERROR(VLOOKUP(Table1[[#This Row],[Salesflo AppUser Code]],HIE!$A:$B,2,FALSE),0)</f>
        <v>0</v>
      </c>
      <c r="S2305" s="7">
        <f>IFERROR(VLOOKUP(Table1[[#This Row],[Salesflo AppUser Code]],HIE!$A:$B,2,FALSE),0)</f>
        <v>0</v>
      </c>
      <c r="T2305" t="s">
        <v>4500</v>
      </c>
      <c r="U2305" s="7" t="s">
        <v>2914</v>
      </c>
      <c r="V2305" s="7" t="s">
        <v>1632</v>
      </c>
      <c r="W2305" s="7" t="s">
        <v>1688</v>
      </c>
      <c r="X2305" s="7" t="str">
        <f>IFERROR(VLOOKUP( Table1[[#This Row],[Trim Distributor Code]],Sheet1!$A:$J,10,FALSE),0)</f>
        <v>Active</v>
      </c>
    </row>
    <row r="2306" spans="1:24" hidden="1" x14ac:dyDescent="0.3">
      <c r="A2306" t="s">
        <v>5209</v>
      </c>
      <c r="B2306" t="s">
        <v>5074</v>
      </c>
      <c r="C2306" t="s">
        <v>5118</v>
      </c>
      <c r="D2306" s="8" t="s">
        <v>1412</v>
      </c>
      <c r="E2306" t="s">
        <v>5111</v>
      </c>
      <c r="F2306" t="s">
        <v>5112</v>
      </c>
      <c r="G2306" t="s">
        <v>4111</v>
      </c>
      <c r="H2306" t="s">
        <v>4113</v>
      </c>
      <c r="I2306" t="s">
        <v>4541</v>
      </c>
      <c r="J2306" t="s">
        <v>1656</v>
      </c>
      <c r="K2306">
        <v>5</v>
      </c>
      <c r="L2306" s="2" t="s">
        <v>1412</v>
      </c>
      <c r="M2306" s="2">
        <f ca="1">Table1[[#This Row],[Cases]]*Table1[[#This Row],[Pack Size]]</f>
        <v>0</v>
      </c>
      <c r="N2306" s="1">
        <f ca="1">Table1[[#This Row],[Cases]]*Table1[[#This Row],[Pack Size]]</f>
        <v>240</v>
      </c>
      <c r="O2306" s="1">
        <f>IFERROR(VLOOKUP(Table1[[#This Row],[SKU Code]],'SKU Size'!$G:$H,2,FALSE),0)*Table1[[#This Row],[Cases]]</f>
        <v>5019.5743795350445</v>
      </c>
      <c r="P2306" t="str">
        <f t="shared" si="42"/>
        <v>D0378</v>
      </c>
      <c r="Q2306">
        <f>IFERROR(VLOOKUP(Table1[[#This Row],[Trim Distributor Code]],Sheet1!$N:$O,2,FALSE),0)</f>
        <v>3400913</v>
      </c>
      <c r="R2306" s="7">
        <f>IFERROR(VLOOKUP(Table1[[#This Row],[Salesflo AppUser Code]],HIE!$A:$B,2,FALSE),0)</f>
        <v>0</v>
      </c>
      <c r="S2306" s="7">
        <f>IFERROR(VLOOKUP(Table1[[#This Row],[Salesflo AppUser Code]],HIE!$A:$B,2,FALSE),0)</f>
        <v>0</v>
      </c>
      <c r="T2306" t="s">
        <v>4500</v>
      </c>
      <c r="U2306" s="7" t="s">
        <v>2914</v>
      </c>
      <c r="V2306" s="7" t="s">
        <v>1632</v>
      </c>
      <c r="W2306" s="7" t="s">
        <v>1431</v>
      </c>
      <c r="X2306" s="7" t="str">
        <f>IFERROR(VLOOKUP( Table1[[#This Row],[Trim Distributor Code]],Sheet1!$A:$J,10,FALSE),0)</f>
        <v>Active</v>
      </c>
    </row>
    <row r="2307" spans="1:24" hidden="1" x14ac:dyDescent="0.3">
      <c r="A2307" t="s">
        <v>5209</v>
      </c>
      <c r="B2307" t="s">
        <v>5074</v>
      </c>
      <c r="C2307" t="s">
        <v>5118</v>
      </c>
      <c r="D2307" s="8" t="s">
        <v>1412</v>
      </c>
      <c r="E2307" t="s">
        <v>5111</v>
      </c>
      <c r="F2307" t="s">
        <v>5112</v>
      </c>
      <c r="G2307" t="s">
        <v>2542</v>
      </c>
      <c r="H2307" t="s">
        <v>4390</v>
      </c>
      <c r="I2307" t="s">
        <v>4843</v>
      </c>
      <c r="J2307" t="s">
        <v>2543</v>
      </c>
      <c r="K2307">
        <v>2</v>
      </c>
      <c r="L2307" s="2" t="s">
        <v>1412</v>
      </c>
      <c r="M2307" s="2">
        <f ca="1">Table1[[#This Row],[Cases]]*Table1[[#This Row],[Pack Size]]</f>
        <v>0</v>
      </c>
      <c r="N2307" s="1">
        <f ca="1">Table1[[#This Row],[Cases]]*Table1[[#This Row],[Pack Size]]</f>
        <v>960</v>
      </c>
      <c r="O2307" s="1">
        <f>IFERROR(VLOOKUP(Table1[[#This Row],[SKU Code]],'SKU Size'!$G:$H,2,FALSE),0)*Table1[[#This Row],[Cases]]</f>
        <v>9985.9706955503534</v>
      </c>
      <c r="P2307" t="str">
        <f t="shared" si="42"/>
        <v>D0378</v>
      </c>
      <c r="Q2307">
        <f>IFERROR(VLOOKUP(Table1[[#This Row],[Trim Distributor Code]],Sheet1!$N:$O,2,FALSE),0)</f>
        <v>3400913</v>
      </c>
      <c r="R2307" s="7">
        <f>IFERROR(VLOOKUP(Table1[[#This Row],[Salesflo AppUser Code]],HIE!$A:$B,2,FALSE),0)</f>
        <v>0</v>
      </c>
      <c r="S2307" s="7">
        <f>IFERROR(VLOOKUP(Table1[[#This Row],[Salesflo AppUser Code]],HIE!$A:$B,2,FALSE),0)</f>
        <v>0</v>
      </c>
      <c r="T2307" t="s">
        <v>4500</v>
      </c>
      <c r="U2307" s="7" t="s">
        <v>2914</v>
      </c>
      <c r="V2307" s="7" t="s">
        <v>2268</v>
      </c>
      <c r="W2307" s="7" t="s">
        <v>2542</v>
      </c>
      <c r="X2307" s="7" t="str">
        <f>IFERROR(VLOOKUP( Table1[[#This Row],[Trim Distributor Code]],Sheet1!$A:$J,10,FALSE),0)</f>
        <v>Active</v>
      </c>
    </row>
    <row r="2308" spans="1:24" hidden="1" x14ac:dyDescent="0.3">
      <c r="A2308" t="s">
        <v>5209</v>
      </c>
      <c r="B2308" t="s">
        <v>5074</v>
      </c>
      <c r="C2308" t="s">
        <v>5118</v>
      </c>
      <c r="D2308" s="8" t="s">
        <v>1412</v>
      </c>
      <c r="E2308" t="s">
        <v>5111</v>
      </c>
      <c r="F2308" t="s">
        <v>5112</v>
      </c>
      <c r="G2308" t="s">
        <v>4107</v>
      </c>
      <c r="H2308" t="s">
        <v>4106</v>
      </c>
      <c r="I2308" t="s">
        <v>4747</v>
      </c>
      <c r="J2308" t="s">
        <v>1954</v>
      </c>
      <c r="K2308">
        <v>60</v>
      </c>
      <c r="L2308" s="2" t="s">
        <v>1412</v>
      </c>
      <c r="M2308" s="2">
        <f ca="1">Table1[[#This Row],[Cases]]*Table1[[#This Row],[Pack Size]]</f>
        <v>0</v>
      </c>
      <c r="N2308" s="1">
        <f ca="1">Table1[[#This Row],[Cases]]*Table1[[#This Row],[Pack Size]]</f>
        <v>17280</v>
      </c>
      <c r="O2308" s="1">
        <f>IFERROR(VLOOKUP(Table1[[#This Row],[SKU Code]],'SKU Size'!$G:$H,2,FALSE),0)*Table1[[#This Row],[Cases]]</f>
        <v>492132.00401485222</v>
      </c>
      <c r="P2308" t="str">
        <f t="shared" si="42"/>
        <v>D0378</v>
      </c>
      <c r="Q2308">
        <f>IFERROR(VLOOKUP(Table1[[#This Row],[Trim Distributor Code]],Sheet1!$N:$O,2,FALSE),0)</f>
        <v>3400913</v>
      </c>
      <c r="R2308" s="7">
        <f>IFERROR(VLOOKUP(Table1[[#This Row],[Salesflo AppUser Code]],HIE!$A:$B,2,FALSE),0)</f>
        <v>0</v>
      </c>
      <c r="S2308" s="7">
        <f>IFERROR(VLOOKUP(Table1[[#This Row],[Salesflo AppUser Code]],HIE!$A:$B,2,FALSE),0)</f>
        <v>0</v>
      </c>
      <c r="T2308" t="s">
        <v>4500</v>
      </c>
      <c r="U2308" s="7" t="s">
        <v>2914</v>
      </c>
      <c r="V2308" s="7" t="s">
        <v>1444</v>
      </c>
      <c r="W2308" s="7" t="s">
        <v>1867</v>
      </c>
      <c r="X2308" s="7" t="str">
        <f>IFERROR(VLOOKUP( Table1[[#This Row],[Trim Distributor Code]],Sheet1!$A:$J,10,FALSE),0)</f>
        <v>Active</v>
      </c>
    </row>
    <row r="2309" spans="1:24" hidden="1" x14ac:dyDescent="0.3">
      <c r="A2309" t="s">
        <v>5209</v>
      </c>
      <c r="B2309" t="s">
        <v>5074</v>
      </c>
      <c r="C2309" t="s">
        <v>5118</v>
      </c>
      <c r="D2309" s="8" t="s">
        <v>1412</v>
      </c>
      <c r="E2309" t="s">
        <v>5111</v>
      </c>
      <c r="F2309" t="s">
        <v>5112</v>
      </c>
      <c r="G2309" t="s">
        <v>4112</v>
      </c>
      <c r="H2309" t="s">
        <v>4109</v>
      </c>
      <c r="I2309" t="s">
        <v>4749</v>
      </c>
      <c r="J2309" t="s">
        <v>1877</v>
      </c>
      <c r="K2309">
        <v>9</v>
      </c>
      <c r="L2309" s="2" t="s">
        <v>1412</v>
      </c>
      <c r="M2309" s="2">
        <f ca="1">Table1[[#This Row],[Cases]]*Table1[[#This Row],[Pack Size]]</f>
        <v>0</v>
      </c>
      <c r="N2309" s="1">
        <f ca="1">Table1[[#This Row],[Cases]]*Table1[[#This Row],[Pack Size]]</f>
        <v>900</v>
      </c>
      <c r="O2309" s="1">
        <f>IFERROR(VLOOKUP(Table1[[#This Row],[SKU Code]],'SKU Size'!$G:$H,2,FALSE),0)*Table1[[#This Row],[Cases]]</f>
        <v>111388.90255535836</v>
      </c>
      <c r="P2309" t="str">
        <f t="shared" ref="P2309:P2350" si="43">TRIM(E2309)</f>
        <v>D0378</v>
      </c>
      <c r="Q2309">
        <f>IFERROR(VLOOKUP(Table1[[#This Row],[Trim Distributor Code]],Sheet1!$N:$O,2,FALSE),0)</f>
        <v>3400913</v>
      </c>
      <c r="R2309" s="7">
        <f>IFERROR(VLOOKUP(Table1[[#This Row],[Salesflo AppUser Code]],HIE!$A:$B,2,FALSE),0)</f>
        <v>0</v>
      </c>
      <c r="S2309" s="7">
        <f>IFERROR(VLOOKUP(Table1[[#This Row],[Salesflo AppUser Code]],HIE!$A:$B,2,FALSE),0)</f>
        <v>0</v>
      </c>
      <c r="T2309" t="s">
        <v>4500</v>
      </c>
      <c r="U2309" s="7" t="s">
        <v>2914</v>
      </c>
      <c r="V2309" s="7" t="s">
        <v>1423</v>
      </c>
      <c r="W2309" s="7" t="s">
        <v>1868</v>
      </c>
      <c r="X2309" s="7" t="str">
        <f>IFERROR(VLOOKUP( Table1[[#This Row],[Trim Distributor Code]],Sheet1!$A:$J,10,FALSE),0)</f>
        <v>Active</v>
      </c>
    </row>
    <row r="2310" spans="1:24" hidden="1" x14ac:dyDescent="0.3">
      <c r="A2310" t="s">
        <v>5209</v>
      </c>
      <c r="B2310" t="s">
        <v>5074</v>
      </c>
      <c r="C2310" t="s">
        <v>5118</v>
      </c>
      <c r="D2310" s="8" t="s">
        <v>1412</v>
      </c>
      <c r="E2310" t="s">
        <v>5111</v>
      </c>
      <c r="F2310" t="s">
        <v>5112</v>
      </c>
      <c r="G2310" t="s">
        <v>4107</v>
      </c>
      <c r="H2310" t="s">
        <v>4137</v>
      </c>
      <c r="I2310" t="s">
        <v>4710</v>
      </c>
      <c r="J2310" t="s">
        <v>1995</v>
      </c>
      <c r="K2310">
        <v>15</v>
      </c>
      <c r="L2310" s="2" t="s">
        <v>1412</v>
      </c>
      <c r="M2310" s="2">
        <f ca="1">Table1[[#This Row],[Cases]]*Table1[[#This Row],[Pack Size]]</f>
        <v>0</v>
      </c>
      <c r="N2310" s="1">
        <f ca="1">Table1[[#This Row],[Cases]]*Table1[[#This Row],[Pack Size]]</f>
        <v>2880</v>
      </c>
      <c r="O2310" s="1">
        <f>IFERROR(VLOOKUP(Table1[[#This Row],[SKU Code]],'SKU Size'!$G:$H,2,FALSE),0)*Table1[[#This Row],[Cases]]</f>
        <v>124587.62394675025</v>
      </c>
      <c r="P2310" t="str">
        <f t="shared" si="43"/>
        <v>D0378</v>
      </c>
      <c r="Q2310">
        <f>IFERROR(VLOOKUP(Table1[[#This Row],[Trim Distributor Code]],Sheet1!$N:$O,2,FALSE),0)</f>
        <v>3400913</v>
      </c>
      <c r="R2310" s="7">
        <f>IFERROR(VLOOKUP(Table1[[#This Row],[Salesflo AppUser Code]],HIE!$A:$B,2,FALSE),0)</f>
        <v>0</v>
      </c>
      <c r="S2310" s="7">
        <f>IFERROR(VLOOKUP(Table1[[#This Row],[Salesflo AppUser Code]],HIE!$A:$B,2,FALSE),0)</f>
        <v>0</v>
      </c>
      <c r="T2310" t="s">
        <v>4500</v>
      </c>
      <c r="U2310" s="7" t="s">
        <v>2914</v>
      </c>
      <c r="V2310" s="7" t="s">
        <v>1606</v>
      </c>
      <c r="W2310" s="7" t="s">
        <v>1867</v>
      </c>
      <c r="X2310" s="7" t="str">
        <f>IFERROR(VLOOKUP( Table1[[#This Row],[Trim Distributor Code]],Sheet1!$A:$J,10,FALSE),0)</f>
        <v>Active</v>
      </c>
    </row>
    <row r="2311" spans="1:24" hidden="1" x14ac:dyDescent="0.3">
      <c r="A2311" t="s">
        <v>5209</v>
      </c>
      <c r="B2311" t="s">
        <v>5074</v>
      </c>
      <c r="C2311" t="s">
        <v>5118</v>
      </c>
      <c r="D2311" s="8" t="s">
        <v>1412</v>
      </c>
      <c r="E2311" t="s">
        <v>5111</v>
      </c>
      <c r="F2311" t="s">
        <v>5112</v>
      </c>
      <c r="G2311" t="s">
        <v>4107</v>
      </c>
      <c r="H2311" t="s">
        <v>4113</v>
      </c>
      <c r="I2311" t="s">
        <v>4748</v>
      </c>
      <c r="J2311" t="s">
        <v>2021</v>
      </c>
      <c r="K2311">
        <v>5</v>
      </c>
      <c r="L2311" s="2" t="s">
        <v>1412</v>
      </c>
      <c r="M2311" s="2">
        <f ca="1">Table1[[#This Row],[Cases]]*Table1[[#This Row],[Pack Size]]</f>
        <v>0</v>
      </c>
      <c r="N2311" s="1">
        <f ca="1">Table1[[#This Row],[Cases]]*Table1[[#This Row],[Pack Size]]</f>
        <v>120</v>
      </c>
      <c r="O2311" s="1">
        <f>IFERROR(VLOOKUP(Table1[[#This Row],[SKU Code]],'SKU Size'!$G:$H,2,FALSE),0)*Table1[[#This Row],[Cases]]</f>
        <v>37313.215455003236</v>
      </c>
      <c r="P2311" t="str">
        <f t="shared" si="43"/>
        <v>D0378</v>
      </c>
      <c r="Q2311">
        <f>IFERROR(VLOOKUP(Table1[[#This Row],[Trim Distributor Code]],Sheet1!$N:$O,2,FALSE),0)</f>
        <v>3400913</v>
      </c>
      <c r="R2311" s="7">
        <f>IFERROR(VLOOKUP(Table1[[#This Row],[Salesflo AppUser Code]],HIE!$A:$B,2,FALSE),0)</f>
        <v>0</v>
      </c>
      <c r="S2311" s="7">
        <f>IFERROR(VLOOKUP(Table1[[#This Row],[Salesflo AppUser Code]],HIE!$A:$B,2,FALSE),0)</f>
        <v>0</v>
      </c>
      <c r="T2311" t="s">
        <v>4500</v>
      </c>
      <c r="U2311" s="7" t="s">
        <v>2914</v>
      </c>
      <c r="V2311" s="7" t="s">
        <v>1632</v>
      </c>
      <c r="W2311" s="7" t="s">
        <v>1867</v>
      </c>
      <c r="X2311" s="7" t="str">
        <f>IFERROR(VLOOKUP( Table1[[#This Row],[Trim Distributor Code]],Sheet1!$A:$J,10,FALSE),0)</f>
        <v>Active</v>
      </c>
    </row>
    <row r="2312" spans="1:24" hidden="1" x14ac:dyDescent="0.3">
      <c r="A2312" t="s">
        <v>5209</v>
      </c>
      <c r="B2312" t="s">
        <v>5074</v>
      </c>
      <c r="C2312" t="s">
        <v>5118</v>
      </c>
      <c r="D2312" s="8" t="s">
        <v>1412</v>
      </c>
      <c r="E2312" t="s">
        <v>5111</v>
      </c>
      <c r="F2312" t="s">
        <v>5112</v>
      </c>
      <c r="G2312" t="s">
        <v>4114</v>
      </c>
      <c r="H2312" t="s">
        <v>4113</v>
      </c>
      <c r="I2312" t="s">
        <v>4750</v>
      </c>
      <c r="J2312" t="s">
        <v>2024</v>
      </c>
      <c r="K2312" s="1">
        <v>4</v>
      </c>
      <c r="L2312" s="1" t="s">
        <v>1412</v>
      </c>
      <c r="M2312" s="2">
        <f ca="1">Table1[[#This Row],[Cases]]*Table1[[#This Row],[Pack Size]]</f>
        <v>0</v>
      </c>
      <c r="N2312" s="1">
        <f ca="1">Table1[[#This Row],[Cases]]*Table1[[#This Row],[Pack Size]]</f>
        <v>96</v>
      </c>
      <c r="O2312" s="1">
        <f>IFERROR(VLOOKUP(Table1[[#This Row],[SKU Code]],'SKU Size'!$G:$H,2,FALSE),0)*Table1[[#This Row],[Cases]]</f>
        <v>7540.4869469171836</v>
      </c>
      <c r="P2312" t="str">
        <f t="shared" si="43"/>
        <v>D0378</v>
      </c>
      <c r="Q2312">
        <f>IFERROR(VLOOKUP(Table1[[#This Row],[Trim Distributor Code]],Sheet1!$N:$O,2,FALSE),0)</f>
        <v>3400913</v>
      </c>
      <c r="R2312" s="7">
        <f>IFERROR(VLOOKUP(Table1[[#This Row],[Salesflo AppUser Code]],HIE!$A:$B,2,FALSE),0)</f>
        <v>0</v>
      </c>
      <c r="S2312" s="7">
        <f>IFERROR(VLOOKUP(Table1[[#This Row],[Salesflo AppUser Code]],HIE!$A:$B,2,FALSE),0)</f>
        <v>0</v>
      </c>
      <c r="T2312" t="s">
        <v>4500</v>
      </c>
      <c r="U2312" s="7" t="s">
        <v>2914</v>
      </c>
      <c r="V2312" s="7" t="s">
        <v>1632</v>
      </c>
      <c r="W2312" s="7" t="s">
        <v>2023</v>
      </c>
      <c r="X2312" s="7" t="str">
        <f>IFERROR(VLOOKUP( Table1[[#This Row],[Trim Distributor Code]],Sheet1!$A:$J,10,FALSE),0)</f>
        <v>Active</v>
      </c>
    </row>
    <row r="2313" spans="1:24" hidden="1" x14ac:dyDescent="0.3">
      <c r="A2313" t="s">
        <v>5209</v>
      </c>
      <c r="B2313" t="s">
        <v>5074</v>
      </c>
      <c r="C2313" t="s">
        <v>5118</v>
      </c>
      <c r="D2313" s="8" t="s">
        <v>1412</v>
      </c>
      <c r="E2313" t="s">
        <v>5111</v>
      </c>
      <c r="F2313" t="s">
        <v>5112</v>
      </c>
      <c r="G2313" t="s">
        <v>2314</v>
      </c>
      <c r="H2313" t="s">
        <v>2268</v>
      </c>
      <c r="I2313" t="s">
        <v>4713</v>
      </c>
      <c r="J2313" t="s">
        <v>2503</v>
      </c>
      <c r="K2313">
        <v>10</v>
      </c>
      <c r="L2313" s="2" t="s">
        <v>1412</v>
      </c>
      <c r="M2313" s="2">
        <f ca="1">Table1[[#This Row],[Cases]]*Table1[[#This Row],[Pack Size]]</f>
        <v>0</v>
      </c>
      <c r="N2313" s="1">
        <f ca="1">Table1[[#This Row],[Cases]]*Table1[[#This Row],[Pack Size]]</f>
        <v>3360</v>
      </c>
      <c r="O2313" s="1">
        <f>IFERROR(VLOOKUP(Table1[[#This Row],[SKU Code]],'SKU Size'!$G:$H,2,FALSE),0)*Table1[[#This Row],[Cases]]</f>
        <v>74476.373578672923</v>
      </c>
      <c r="P2313" t="str">
        <f t="shared" si="43"/>
        <v>D0378</v>
      </c>
      <c r="Q2313">
        <f>IFERROR(VLOOKUP(Table1[[#This Row],[Trim Distributor Code]],Sheet1!$N:$O,2,FALSE),0)</f>
        <v>3400913</v>
      </c>
      <c r="R2313" s="7">
        <f>IFERROR(VLOOKUP(Table1[[#This Row],[Salesflo AppUser Code]],HIE!$A:$B,2,FALSE),0)</f>
        <v>0</v>
      </c>
      <c r="S2313" s="7">
        <f>IFERROR(VLOOKUP(Table1[[#This Row],[Salesflo AppUser Code]],HIE!$A:$B,2,FALSE),0)</f>
        <v>0</v>
      </c>
      <c r="T2313" t="s">
        <v>4500</v>
      </c>
      <c r="U2313" s="7" t="s">
        <v>2914</v>
      </c>
      <c r="V2313" s="7" t="s">
        <v>2268</v>
      </c>
      <c r="W2313" s="7" t="s">
        <v>2314</v>
      </c>
      <c r="X2313" s="7" t="str">
        <f>IFERROR(VLOOKUP( Table1[[#This Row],[Trim Distributor Code]],Sheet1!$A:$J,10,FALSE),0)</f>
        <v>Active</v>
      </c>
    </row>
    <row r="2314" spans="1:24" hidden="1" x14ac:dyDescent="0.3">
      <c r="A2314" t="s">
        <v>5209</v>
      </c>
      <c r="B2314" t="s">
        <v>5074</v>
      </c>
      <c r="C2314" t="s">
        <v>5118</v>
      </c>
      <c r="D2314" s="8" t="s">
        <v>1412</v>
      </c>
      <c r="E2314" t="s">
        <v>5111</v>
      </c>
      <c r="F2314" t="s">
        <v>5112</v>
      </c>
      <c r="G2314" t="s">
        <v>4180</v>
      </c>
      <c r="H2314" t="s">
        <v>2268</v>
      </c>
      <c r="I2314" t="s">
        <v>5109</v>
      </c>
      <c r="J2314" t="s">
        <v>4192</v>
      </c>
      <c r="K2314">
        <v>1</v>
      </c>
      <c r="L2314" s="2" t="s">
        <v>1412</v>
      </c>
      <c r="M2314" s="2">
        <f ca="1">Table1[[#This Row],[Cases]]*Table1[[#This Row],[Pack Size]]</f>
        <v>0</v>
      </c>
      <c r="N2314" s="1">
        <f ca="1">Table1[[#This Row],[Cases]]*Table1[[#This Row],[Pack Size]]</f>
        <v>432</v>
      </c>
      <c r="O2314" s="1">
        <f>IFERROR(VLOOKUP(Table1[[#This Row],[SKU Code]],'SKU Size'!$G:$H,2,FALSE),0)*Table1[[#This Row],[Cases]]</f>
        <v>7041.6257990902814</v>
      </c>
      <c r="P2314" t="str">
        <f t="shared" si="43"/>
        <v>D0378</v>
      </c>
      <c r="Q2314">
        <f>IFERROR(VLOOKUP(Table1[[#This Row],[Trim Distributor Code]],Sheet1!$N:$O,2,FALSE),0)</f>
        <v>3400913</v>
      </c>
      <c r="R2314" s="7">
        <f>IFERROR(VLOOKUP(Table1[[#This Row],[Salesflo AppUser Code]],HIE!$A:$B,2,FALSE),0)</f>
        <v>0</v>
      </c>
      <c r="S2314" s="7">
        <f>IFERROR(VLOOKUP(Table1[[#This Row],[Salesflo AppUser Code]],HIE!$A:$B,2,FALSE),0)</f>
        <v>0</v>
      </c>
      <c r="T2314" t="s">
        <v>4500</v>
      </c>
      <c r="U2314" s="7" t="s">
        <v>2914</v>
      </c>
      <c r="V2314" s="7" t="s">
        <v>2268</v>
      </c>
      <c r="W2314" s="7" t="s">
        <v>2314</v>
      </c>
      <c r="X2314" s="7" t="str">
        <f>IFERROR(VLOOKUP( Table1[[#This Row],[Trim Distributor Code]],Sheet1!$A:$J,10,FALSE),0)</f>
        <v>Active</v>
      </c>
    </row>
    <row r="2315" spans="1:24" hidden="1" x14ac:dyDescent="0.3">
      <c r="A2315" t="s">
        <v>5209</v>
      </c>
      <c r="B2315" t="s">
        <v>3324</v>
      </c>
      <c r="C2315" t="s">
        <v>5119</v>
      </c>
      <c r="D2315" s="8" t="s">
        <v>1412</v>
      </c>
      <c r="E2315" t="s">
        <v>5120</v>
      </c>
      <c r="F2315" t="s">
        <v>5121</v>
      </c>
      <c r="G2315" t="s">
        <v>4521</v>
      </c>
      <c r="H2315" t="s">
        <v>4106</v>
      </c>
      <c r="I2315" t="s">
        <v>4538</v>
      </c>
      <c r="J2315" t="s">
        <v>11</v>
      </c>
      <c r="K2315">
        <v>790</v>
      </c>
      <c r="L2315" s="2" t="s">
        <v>1412</v>
      </c>
      <c r="M2315" s="2">
        <f ca="1">Table1[[#This Row],[Cases]]*Table1[[#This Row],[Pack Size]]</f>
        <v>0</v>
      </c>
      <c r="N2315" s="1">
        <f ca="1">Table1[[#This Row],[Cases]]*Table1[[#This Row],[Pack Size]]</f>
        <v>278080</v>
      </c>
      <c r="O2315" s="1">
        <f>IFERROR(VLOOKUP(Table1[[#This Row],[SKU Code]],'SKU Size'!$G:$H,2,FALSE),0)*Table1[[#This Row],[Cases]]</f>
        <v>6924151.1034015873</v>
      </c>
      <c r="P2315" t="str">
        <f t="shared" si="43"/>
        <v>D0360</v>
      </c>
      <c r="Q2315">
        <f>IFERROR(VLOOKUP(Table1[[#This Row],[Trim Distributor Code]],Sheet1!$N:$O,2,FALSE),0)</f>
        <v>3400875</v>
      </c>
      <c r="R2315" s="7" t="str">
        <f>IFERROR(VLOOKUP(Table1[[#This Row],[Salesflo AppUser Code]],HIE!$A:$B,2,FALSE),0)</f>
        <v>Active</v>
      </c>
      <c r="S2315" s="7" t="str">
        <f>IFERROR(VLOOKUP(Table1[[#This Row],[Salesflo AppUser Code]],HIE!$A:$B,2,FALSE),0)</f>
        <v>Active</v>
      </c>
      <c r="T2315" t="s">
        <v>4500</v>
      </c>
      <c r="U2315" s="7" t="s">
        <v>2914</v>
      </c>
      <c r="V2315" s="7" t="s">
        <v>1444</v>
      </c>
      <c r="W2315" s="7" t="s">
        <v>1688</v>
      </c>
      <c r="X2315" s="7" t="str">
        <f>IFERROR(VLOOKUP( Table1[[#This Row],[Trim Distributor Code]],Sheet1!$A:$J,10,FALSE),0)</f>
        <v>Active</v>
      </c>
    </row>
    <row r="2316" spans="1:24" hidden="1" x14ac:dyDescent="0.3">
      <c r="A2316" t="s">
        <v>5209</v>
      </c>
      <c r="B2316" t="s">
        <v>3324</v>
      </c>
      <c r="C2316" t="s">
        <v>5119</v>
      </c>
      <c r="D2316" s="8" t="s">
        <v>1412</v>
      </c>
      <c r="E2316" t="s">
        <v>5120</v>
      </c>
      <c r="F2316" t="s">
        <v>5121</v>
      </c>
      <c r="G2316" t="s">
        <v>4108</v>
      </c>
      <c r="H2316" t="s">
        <v>4109</v>
      </c>
      <c r="I2316" t="s">
        <v>4566</v>
      </c>
      <c r="J2316" t="s">
        <v>13</v>
      </c>
      <c r="K2316">
        <v>8</v>
      </c>
      <c r="L2316" s="2" t="s">
        <v>1412</v>
      </c>
      <c r="M2316" s="2">
        <f ca="1">Table1[[#This Row],[Cases]]*Table1[[#This Row],[Pack Size]]</f>
        <v>0</v>
      </c>
      <c r="N2316" s="1">
        <f ca="1">Table1[[#This Row],[Cases]]*Table1[[#This Row],[Pack Size]]</f>
        <v>800</v>
      </c>
      <c r="O2316" s="1">
        <f>IFERROR(VLOOKUP(Table1[[#This Row],[SKU Code]],'SKU Size'!$G:$H,2,FALSE),0)*Table1[[#This Row],[Cases]]</f>
        <v>84549.392474437656</v>
      </c>
      <c r="P2316" t="str">
        <f t="shared" si="43"/>
        <v>D0360</v>
      </c>
      <c r="Q2316">
        <f>IFERROR(VLOOKUP(Table1[[#This Row],[Trim Distributor Code]],Sheet1!$N:$O,2,FALSE),0)</f>
        <v>3400875</v>
      </c>
      <c r="R2316" s="7" t="str">
        <f>IFERROR(VLOOKUP(Table1[[#This Row],[Salesflo AppUser Code]],HIE!$A:$B,2,FALSE),0)</f>
        <v>Active</v>
      </c>
      <c r="S2316" s="7" t="str">
        <f>IFERROR(VLOOKUP(Table1[[#This Row],[Salesflo AppUser Code]],HIE!$A:$B,2,FALSE),0)</f>
        <v>Active</v>
      </c>
      <c r="T2316" t="s">
        <v>4500</v>
      </c>
      <c r="U2316" s="7" t="s">
        <v>2914</v>
      </c>
      <c r="V2316" s="7" t="s">
        <v>1423</v>
      </c>
      <c r="W2316" s="7" t="s">
        <v>1659</v>
      </c>
      <c r="X2316" s="7" t="str">
        <f>IFERROR(VLOOKUP( Table1[[#This Row],[Trim Distributor Code]],Sheet1!$A:$J,10,FALSE),0)</f>
        <v>Active</v>
      </c>
    </row>
    <row r="2317" spans="1:24" hidden="1" x14ac:dyDescent="0.3">
      <c r="A2317" t="s">
        <v>5209</v>
      </c>
      <c r="B2317" t="s">
        <v>3324</v>
      </c>
      <c r="C2317" t="s">
        <v>5119</v>
      </c>
      <c r="D2317" s="8" t="s">
        <v>1412</v>
      </c>
      <c r="E2317" t="s">
        <v>5120</v>
      </c>
      <c r="F2317" t="s">
        <v>5121</v>
      </c>
      <c r="G2317" t="s">
        <v>4110</v>
      </c>
      <c r="H2317" t="s">
        <v>4109</v>
      </c>
      <c r="I2317" t="s">
        <v>4539</v>
      </c>
      <c r="J2317" t="s">
        <v>1682</v>
      </c>
      <c r="K2317">
        <v>4</v>
      </c>
      <c r="L2317" s="2" t="s">
        <v>1412</v>
      </c>
      <c r="M2317" s="2">
        <f ca="1">Table1[[#This Row],[Cases]]*Table1[[#This Row],[Pack Size]]</f>
        <v>0</v>
      </c>
      <c r="N2317" s="1">
        <f ca="1">Table1[[#This Row],[Cases]]*Table1[[#This Row],[Pack Size]]</f>
        <v>400</v>
      </c>
      <c r="O2317" s="1">
        <f>IFERROR(VLOOKUP(Table1[[#This Row],[SKU Code]],'SKU Size'!$G:$H,2,FALSE),0)*Table1[[#This Row],[Cases]]</f>
        <v>30188.538942065483</v>
      </c>
      <c r="P2317" t="str">
        <f t="shared" si="43"/>
        <v>D0360</v>
      </c>
      <c r="Q2317">
        <f>IFERROR(VLOOKUP(Table1[[#This Row],[Trim Distributor Code]],Sheet1!$N:$O,2,FALSE),0)</f>
        <v>3400875</v>
      </c>
      <c r="R2317" s="7" t="str">
        <f>IFERROR(VLOOKUP(Table1[[#This Row],[Salesflo AppUser Code]],HIE!$A:$B,2,FALSE),0)</f>
        <v>Active</v>
      </c>
      <c r="S2317" s="7" t="str">
        <f>IFERROR(VLOOKUP(Table1[[#This Row],[Salesflo AppUser Code]],HIE!$A:$B,2,FALSE),0)</f>
        <v>Active</v>
      </c>
      <c r="T2317" t="s">
        <v>4500</v>
      </c>
      <c r="U2317" s="7" t="s">
        <v>2914</v>
      </c>
      <c r="V2317" s="7" t="s">
        <v>1423</v>
      </c>
      <c r="W2317" s="7" t="s">
        <v>1679</v>
      </c>
      <c r="X2317" s="7" t="str">
        <f>IFERROR(VLOOKUP( Table1[[#This Row],[Trim Distributor Code]],Sheet1!$A:$J,10,FALSE),0)</f>
        <v>Active</v>
      </c>
    </row>
    <row r="2318" spans="1:24" hidden="1" x14ac:dyDescent="0.3">
      <c r="A2318" t="s">
        <v>5209</v>
      </c>
      <c r="B2318" t="s">
        <v>3324</v>
      </c>
      <c r="C2318" t="s">
        <v>5119</v>
      </c>
      <c r="D2318" s="8" t="s">
        <v>1412</v>
      </c>
      <c r="E2318" t="s">
        <v>5120</v>
      </c>
      <c r="F2318" t="s">
        <v>5121</v>
      </c>
      <c r="G2318" t="s">
        <v>4521</v>
      </c>
      <c r="H2318" t="s">
        <v>4113</v>
      </c>
      <c r="I2318" t="s">
        <v>4540</v>
      </c>
      <c r="J2318" t="s">
        <v>14</v>
      </c>
      <c r="K2318">
        <v>20</v>
      </c>
      <c r="L2318" s="2" t="s">
        <v>1412</v>
      </c>
      <c r="M2318" s="2">
        <f ca="1">Table1[[#This Row],[Cases]]*Table1[[#This Row],[Pack Size]]</f>
        <v>0</v>
      </c>
      <c r="N2318" s="1">
        <f ca="1">Table1[[#This Row],[Cases]]*Table1[[#This Row],[Pack Size]]</f>
        <v>480</v>
      </c>
      <c r="O2318" s="1">
        <f>IFERROR(VLOOKUP(Table1[[#This Row],[SKU Code]],'SKU Size'!$G:$H,2,FALSE),0)*Table1[[#This Row],[Cases]]</f>
        <v>71829.4653050122</v>
      </c>
      <c r="P2318" t="str">
        <f t="shared" si="43"/>
        <v>D0360</v>
      </c>
      <c r="Q2318">
        <f>IFERROR(VLOOKUP(Table1[[#This Row],[Trim Distributor Code]],Sheet1!$N:$O,2,FALSE),0)</f>
        <v>3400875</v>
      </c>
      <c r="R2318" s="7" t="str">
        <f>IFERROR(VLOOKUP(Table1[[#This Row],[Salesflo AppUser Code]],HIE!$A:$B,2,FALSE),0)</f>
        <v>Active</v>
      </c>
      <c r="S2318" s="7" t="str">
        <f>IFERROR(VLOOKUP(Table1[[#This Row],[Salesflo AppUser Code]],HIE!$A:$B,2,FALSE),0)</f>
        <v>Active</v>
      </c>
      <c r="T2318" t="s">
        <v>4500</v>
      </c>
      <c r="U2318" s="7" t="s">
        <v>2914</v>
      </c>
      <c r="V2318" s="7" t="s">
        <v>1632</v>
      </c>
      <c r="W2318" s="7" t="s">
        <v>1688</v>
      </c>
      <c r="X2318" s="7" t="str">
        <f>IFERROR(VLOOKUP( Table1[[#This Row],[Trim Distributor Code]],Sheet1!$A:$J,10,FALSE),0)</f>
        <v>Active</v>
      </c>
    </row>
    <row r="2319" spans="1:24" hidden="1" x14ac:dyDescent="0.3">
      <c r="A2319" t="s">
        <v>5209</v>
      </c>
      <c r="B2319" t="s">
        <v>3324</v>
      </c>
      <c r="C2319" t="s">
        <v>5119</v>
      </c>
      <c r="D2319" s="8" t="s">
        <v>1412</v>
      </c>
      <c r="E2319" t="s">
        <v>5120</v>
      </c>
      <c r="F2319" t="s">
        <v>5121</v>
      </c>
      <c r="G2319" t="s">
        <v>4111</v>
      </c>
      <c r="H2319" t="s">
        <v>4113</v>
      </c>
      <c r="I2319" t="s">
        <v>4541</v>
      </c>
      <c r="J2319" t="s">
        <v>1656</v>
      </c>
      <c r="K2319">
        <v>10</v>
      </c>
      <c r="L2319" s="2" t="s">
        <v>1412</v>
      </c>
      <c r="M2319" s="2">
        <f ca="1">Table1[[#This Row],[Cases]]*Table1[[#This Row],[Pack Size]]</f>
        <v>0</v>
      </c>
      <c r="N2319" s="1">
        <f ca="1">Table1[[#This Row],[Cases]]*Table1[[#This Row],[Pack Size]]</f>
        <v>480</v>
      </c>
      <c r="O2319" s="1">
        <f>IFERROR(VLOOKUP(Table1[[#This Row],[SKU Code]],'SKU Size'!$G:$H,2,FALSE),0)*Table1[[#This Row],[Cases]]</f>
        <v>10039.148759070089</v>
      </c>
      <c r="P2319" t="str">
        <f t="shared" si="43"/>
        <v>D0360</v>
      </c>
      <c r="Q2319">
        <f>IFERROR(VLOOKUP(Table1[[#This Row],[Trim Distributor Code]],Sheet1!$N:$O,2,FALSE),0)</f>
        <v>3400875</v>
      </c>
      <c r="R2319" s="7" t="str">
        <f>IFERROR(VLOOKUP(Table1[[#This Row],[Salesflo AppUser Code]],HIE!$A:$B,2,FALSE),0)</f>
        <v>Active</v>
      </c>
      <c r="S2319" s="7" t="str">
        <f>IFERROR(VLOOKUP(Table1[[#This Row],[Salesflo AppUser Code]],HIE!$A:$B,2,FALSE),0)</f>
        <v>Active</v>
      </c>
      <c r="T2319" t="s">
        <v>4500</v>
      </c>
      <c r="U2319" s="7" t="s">
        <v>2914</v>
      </c>
      <c r="V2319" s="7" t="s">
        <v>1632</v>
      </c>
      <c r="W2319" s="7" t="s">
        <v>1431</v>
      </c>
      <c r="X2319" s="7" t="str">
        <f>IFERROR(VLOOKUP( Table1[[#This Row],[Trim Distributor Code]],Sheet1!$A:$J,10,FALSE),0)</f>
        <v>Active</v>
      </c>
    </row>
    <row r="2320" spans="1:24" hidden="1" x14ac:dyDescent="0.3">
      <c r="A2320" t="s">
        <v>5209</v>
      </c>
      <c r="B2320" t="s">
        <v>3324</v>
      </c>
      <c r="C2320" t="s">
        <v>5119</v>
      </c>
      <c r="D2320" s="8" t="s">
        <v>1412</v>
      </c>
      <c r="E2320" t="s">
        <v>5120</v>
      </c>
      <c r="F2320" t="s">
        <v>5121</v>
      </c>
      <c r="G2320" t="s">
        <v>2542</v>
      </c>
      <c r="H2320" t="s">
        <v>4390</v>
      </c>
      <c r="I2320" t="s">
        <v>4843</v>
      </c>
      <c r="J2320" t="s">
        <v>2543</v>
      </c>
      <c r="K2320">
        <v>8</v>
      </c>
      <c r="L2320" s="2" t="s">
        <v>1412</v>
      </c>
      <c r="M2320" s="2">
        <f ca="1">Table1[[#This Row],[Cases]]*Table1[[#This Row],[Pack Size]]</f>
        <v>0</v>
      </c>
      <c r="N2320" s="1">
        <f ca="1">Table1[[#This Row],[Cases]]*Table1[[#This Row],[Pack Size]]</f>
        <v>3840</v>
      </c>
      <c r="O2320" s="1">
        <f>IFERROR(VLOOKUP(Table1[[#This Row],[SKU Code]],'SKU Size'!$G:$H,2,FALSE),0)*Table1[[#This Row],[Cases]]</f>
        <v>39943.882782201414</v>
      </c>
      <c r="P2320" t="str">
        <f t="shared" si="43"/>
        <v>D0360</v>
      </c>
      <c r="Q2320">
        <f>IFERROR(VLOOKUP(Table1[[#This Row],[Trim Distributor Code]],Sheet1!$N:$O,2,FALSE),0)</f>
        <v>3400875</v>
      </c>
      <c r="R2320" s="7" t="str">
        <f>IFERROR(VLOOKUP(Table1[[#This Row],[Salesflo AppUser Code]],HIE!$A:$B,2,FALSE),0)</f>
        <v>Active</v>
      </c>
      <c r="S2320" s="7" t="str">
        <f>IFERROR(VLOOKUP(Table1[[#This Row],[Salesflo AppUser Code]],HIE!$A:$B,2,FALSE),0)</f>
        <v>Active</v>
      </c>
      <c r="T2320" t="s">
        <v>4500</v>
      </c>
      <c r="U2320" s="7" t="s">
        <v>2914</v>
      </c>
      <c r="V2320" s="7" t="s">
        <v>2268</v>
      </c>
      <c r="W2320" s="7" t="s">
        <v>2542</v>
      </c>
      <c r="X2320" s="7" t="str">
        <f>IFERROR(VLOOKUP( Table1[[#This Row],[Trim Distributor Code]],Sheet1!$A:$J,10,FALSE),0)</f>
        <v>Active</v>
      </c>
    </row>
    <row r="2321" spans="1:24" hidden="1" x14ac:dyDescent="0.3">
      <c r="A2321" t="s">
        <v>5209</v>
      </c>
      <c r="B2321" t="s">
        <v>3324</v>
      </c>
      <c r="C2321" t="s">
        <v>5119</v>
      </c>
      <c r="D2321" s="8" t="s">
        <v>1412</v>
      </c>
      <c r="E2321" t="s">
        <v>5120</v>
      </c>
      <c r="F2321" t="s">
        <v>5121</v>
      </c>
      <c r="G2321" t="s">
        <v>1422</v>
      </c>
      <c r="H2321" t="s">
        <v>4360</v>
      </c>
      <c r="I2321" t="s">
        <v>4645</v>
      </c>
      <c r="J2321" t="s">
        <v>4271</v>
      </c>
      <c r="K2321" s="1">
        <v>1</v>
      </c>
      <c r="L2321" s="1" t="s">
        <v>1412</v>
      </c>
      <c r="M2321" s="2">
        <f ca="1">Table1[[#This Row],[Cases]]*Table1[[#This Row],[Pack Size]]</f>
        <v>0</v>
      </c>
      <c r="N2321" s="1">
        <f ca="1">Table1[[#This Row],[Cases]]*Table1[[#This Row],[Pack Size]]</f>
        <v>96</v>
      </c>
      <c r="O2321" s="1">
        <f>IFERROR(VLOOKUP(Table1[[#This Row],[SKU Code]],'SKU Size'!$G:$H,2,FALSE),0)*Table1[[#This Row],[Cases]]</f>
        <v>0</v>
      </c>
      <c r="P2321" t="str">
        <f t="shared" si="43"/>
        <v>D0360</v>
      </c>
      <c r="Q2321">
        <f>IFERROR(VLOOKUP(Table1[[#This Row],[Trim Distributor Code]],Sheet1!$N:$O,2,FALSE),0)</f>
        <v>3400875</v>
      </c>
      <c r="R2321" s="7" t="str">
        <f>IFERROR(VLOOKUP(Table1[[#This Row],[Salesflo AppUser Code]],HIE!$A:$B,2,FALSE),0)</f>
        <v>Active</v>
      </c>
      <c r="S2321" s="7" t="str">
        <f>IFERROR(VLOOKUP(Table1[[#This Row],[Salesflo AppUser Code]],HIE!$A:$B,2,FALSE),0)</f>
        <v>Active</v>
      </c>
      <c r="T2321" t="s">
        <v>4500</v>
      </c>
      <c r="U2321" s="7" t="s">
        <v>2914</v>
      </c>
      <c r="V2321" s="7" t="s">
        <v>4360</v>
      </c>
      <c r="W2321" s="7" t="s">
        <v>1422</v>
      </c>
      <c r="X2321" s="7" t="str">
        <f>IFERROR(VLOOKUP( Table1[[#This Row],[Trim Distributor Code]],Sheet1!$A:$J,10,FALSE),0)</f>
        <v>Active</v>
      </c>
    </row>
    <row r="2322" spans="1:24" hidden="1" x14ac:dyDescent="0.3">
      <c r="A2322" t="s">
        <v>5209</v>
      </c>
      <c r="B2322" t="s">
        <v>3327</v>
      </c>
      <c r="C2322" t="s">
        <v>5122</v>
      </c>
      <c r="D2322" s="8" t="s">
        <v>1412</v>
      </c>
      <c r="E2322" t="s">
        <v>5120</v>
      </c>
      <c r="F2322" t="s">
        <v>5121</v>
      </c>
      <c r="G2322" t="s">
        <v>4521</v>
      </c>
      <c r="H2322" t="s">
        <v>4106</v>
      </c>
      <c r="I2322" t="s">
        <v>4538</v>
      </c>
      <c r="J2322" t="s">
        <v>11</v>
      </c>
      <c r="K2322">
        <v>540</v>
      </c>
      <c r="L2322" s="2" t="s">
        <v>1412</v>
      </c>
      <c r="M2322" s="2">
        <f ca="1">Table1[[#This Row],[Cases]]*Table1[[#This Row],[Pack Size]]</f>
        <v>0</v>
      </c>
      <c r="N2322" s="1">
        <f ca="1">Table1[[#This Row],[Cases]]*Table1[[#This Row],[Pack Size]]</f>
        <v>190080</v>
      </c>
      <c r="O2322" s="1">
        <f>IFERROR(VLOOKUP(Table1[[#This Row],[SKU Code]],'SKU Size'!$G:$H,2,FALSE),0)*Table1[[#This Row],[Cases]]</f>
        <v>4732964.0453631105</v>
      </c>
      <c r="P2322" t="str">
        <f t="shared" si="43"/>
        <v>D0360</v>
      </c>
      <c r="Q2322">
        <f>IFERROR(VLOOKUP(Table1[[#This Row],[Trim Distributor Code]],Sheet1!$N:$O,2,FALSE),0)</f>
        <v>3400875</v>
      </c>
      <c r="R2322" s="7" t="str">
        <f>IFERROR(VLOOKUP(Table1[[#This Row],[Salesflo AppUser Code]],HIE!$A:$B,2,FALSE),0)</f>
        <v>Active</v>
      </c>
      <c r="S2322" s="7" t="str">
        <f>IFERROR(VLOOKUP(Table1[[#This Row],[Salesflo AppUser Code]],HIE!$A:$B,2,FALSE),0)</f>
        <v>Active</v>
      </c>
      <c r="T2322" t="s">
        <v>4500</v>
      </c>
      <c r="U2322" s="7" t="s">
        <v>2914</v>
      </c>
      <c r="V2322" s="7" t="s">
        <v>1444</v>
      </c>
      <c r="W2322" s="7" t="s">
        <v>1688</v>
      </c>
      <c r="X2322" s="7" t="str">
        <f>IFERROR(VLOOKUP( Table1[[#This Row],[Trim Distributor Code]],Sheet1!$A:$J,10,FALSE),0)</f>
        <v>Active</v>
      </c>
    </row>
    <row r="2323" spans="1:24" hidden="1" x14ac:dyDescent="0.3">
      <c r="A2323" t="s">
        <v>5209</v>
      </c>
      <c r="B2323" t="s">
        <v>3327</v>
      </c>
      <c r="C2323" t="s">
        <v>5122</v>
      </c>
      <c r="D2323" s="8" t="s">
        <v>1412</v>
      </c>
      <c r="E2323" t="s">
        <v>5120</v>
      </c>
      <c r="F2323" t="s">
        <v>5121</v>
      </c>
      <c r="G2323" t="s">
        <v>4108</v>
      </c>
      <c r="H2323" t="s">
        <v>4109</v>
      </c>
      <c r="I2323" t="s">
        <v>4566</v>
      </c>
      <c r="J2323" t="s">
        <v>13</v>
      </c>
      <c r="K2323">
        <v>8</v>
      </c>
      <c r="L2323" s="2" t="s">
        <v>1412</v>
      </c>
      <c r="M2323" s="2">
        <f ca="1">Table1[[#This Row],[Cases]]*Table1[[#This Row],[Pack Size]]</f>
        <v>0</v>
      </c>
      <c r="N2323" s="1">
        <f ca="1">Table1[[#This Row],[Cases]]*Table1[[#This Row],[Pack Size]]</f>
        <v>800</v>
      </c>
      <c r="O2323" s="1">
        <f>IFERROR(VLOOKUP(Table1[[#This Row],[SKU Code]],'SKU Size'!$G:$H,2,FALSE),0)*Table1[[#This Row],[Cases]]</f>
        <v>84549.392474437656</v>
      </c>
      <c r="P2323" t="str">
        <f t="shared" si="43"/>
        <v>D0360</v>
      </c>
      <c r="Q2323">
        <f>IFERROR(VLOOKUP(Table1[[#This Row],[Trim Distributor Code]],Sheet1!$N:$O,2,FALSE),0)</f>
        <v>3400875</v>
      </c>
      <c r="R2323" s="7" t="str">
        <f>IFERROR(VLOOKUP(Table1[[#This Row],[Salesflo AppUser Code]],HIE!$A:$B,2,FALSE),0)</f>
        <v>Active</v>
      </c>
      <c r="S2323" s="7" t="str">
        <f>IFERROR(VLOOKUP(Table1[[#This Row],[Salesflo AppUser Code]],HIE!$A:$B,2,FALSE),0)</f>
        <v>Active</v>
      </c>
      <c r="T2323" t="s">
        <v>4500</v>
      </c>
      <c r="U2323" s="7" t="s">
        <v>2914</v>
      </c>
      <c r="V2323" s="7" t="s">
        <v>1423</v>
      </c>
      <c r="W2323" s="7" t="s">
        <v>1659</v>
      </c>
      <c r="X2323" s="7" t="str">
        <f>IFERROR(VLOOKUP( Table1[[#This Row],[Trim Distributor Code]],Sheet1!$A:$J,10,FALSE),0)</f>
        <v>Active</v>
      </c>
    </row>
    <row r="2324" spans="1:24" hidden="1" x14ac:dyDescent="0.3">
      <c r="A2324" t="s">
        <v>5209</v>
      </c>
      <c r="B2324" t="s">
        <v>3327</v>
      </c>
      <c r="C2324" t="s">
        <v>5122</v>
      </c>
      <c r="D2324" s="8" t="s">
        <v>1412</v>
      </c>
      <c r="E2324" t="s">
        <v>5120</v>
      </c>
      <c r="F2324" t="s">
        <v>5121</v>
      </c>
      <c r="G2324" t="s">
        <v>4110</v>
      </c>
      <c r="H2324" t="s">
        <v>4109</v>
      </c>
      <c r="I2324" t="s">
        <v>4539</v>
      </c>
      <c r="J2324" t="s">
        <v>1682</v>
      </c>
      <c r="K2324">
        <v>3</v>
      </c>
      <c r="L2324" s="2" t="s">
        <v>1412</v>
      </c>
      <c r="M2324" s="2">
        <f ca="1">Table1[[#This Row],[Cases]]*Table1[[#This Row],[Pack Size]]</f>
        <v>0</v>
      </c>
      <c r="N2324" s="1">
        <f ca="1">Table1[[#This Row],[Cases]]*Table1[[#This Row],[Pack Size]]</f>
        <v>300</v>
      </c>
      <c r="O2324" s="1">
        <f>IFERROR(VLOOKUP(Table1[[#This Row],[SKU Code]],'SKU Size'!$G:$H,2,FALSE),0)*Table1[[#This Row],[Cases]]</f>
        <v>22641.404206549112</v>
      </c>
      <c r="P2324" t="str">
        <f t="shared" si="43"/>
        <v>D0360</v>
      </c>
      <c r="Q2324">
        <f>IFERROR(VLOOKUP(Table1[[#This Row],[Trim Distributor Code]],Sheet1!$N:$O,2,FALSE),0)</f>
        <v>3400875</v>
      </c>
      <c r="R2324" s="7" t="str">
        <f>IFERROR(VLOOKUP(Table1[[#This Row],[Salesflo AppUser Code]],HIE!$A:$B,2,FALSE),0)</f>
        <v>Active</v>
      </c>
      <c r="S2324" s="7" t="str">
        <f>IFERROR(VLOOKUP(Table1[[#This Row],[Salesflo AppUser Code]],HIE!$A:$B,2,FALSE),0)</f>
        <v>Active</v>
      </c>
      <c r="T2324" t="s">
        <v>4500</v>
      </c>
      <c r="U2324" s="7" t="s">
        <v>2914</v>
      </c>
      <c r="V2324" s="7" t="s">
        <v>1423</v>
      </c>
      <c r="W2324" s="7" t="s">
        <v>1679</v>
      </c>
      <c r="X2324" s="7" t="str">
        <f>IFERROR(VLOOKUP( Table1[[#This Row],[Trim Distributor Code]],Sheet1!$A:$J,10,FALSE),0)</f>
        <v>Active</v>
      </c>
    </row>
    <row r="2325" spans="1:24" hidden="1" x14ac:dyDescent="0.3">
      <c r="A2325" t="s">
        <v>5209</v>
      </c>
      <c r="B2325" t="s">
        <v>3327</v>
      </c>
      <c r="C2325" t="s">
        <v>5122</v>
      </c>
      <c r="D2325" s="8" t="s">
        <v>1412</v>
      </c>
      <c r="E2325" t="s">
        <v>5120</v>
      </c>
      <c r="F2325" t="s">
        <v>5121</v>
      </c>
      <c r="G2325" t="s">
        <v>4521</v>
      </c>
      <c r="H2325" t="s">
        <v>4113</v>
      </c>
      <c r="I2325" t="s">
        <v>4540</v>
      </c>
      <c r="J2325" t="s">
        <v>14</v>
      </c>
      <c r="K2325">
        <v>15</v>
      </c>
      <c r="L2325" s="2" t="s">
        <v>1412</v>
      </c>
      <c r="M2325" s="2">
        <f ca="1">Table1[[#This Row],[Cases]]*Table1[[#This Row],[Pack Size]]</f>
        <v>0</v>
      </c>
      <c r="N2325" s="1">
        <f ca="1">Table1[[#This Row],[Cases]]*Table1[[#This Row],[Pack Size]]</f>
        <v>360</v>
      </c>
      <c r="O2325" s="1">
        <f>IFERROR(VLOOKUP(Table1[[#This Row],[SKU Code]],'SKU Size'!$G:$H,2,FALSE),0)*Table1[[#This Row],[Cases]]</f>
        <v>53872.098978759153</v>
      </c>
      <c r="P2325" t="str">
        <f t="shared" si="43"/>
        <v>D0360</v>
      </c>
      <c r="Q2325">
        <f>IFERROR(VLOOKUP(Table1[[#This Row],[Trim Distributor Code]],Sheet1!$N:$O,2,FALSE),0)</f>
        <v>3400875</v>
      </c>
      <c r="R2325" s="7" t="str">
        <f>IFERROR(VLOOKUP(Table1[[#This Row],[Salesflo AppUser Code]],HIE!$A:$B,2,FALSE),0)</f>
        <v>Active</v>
      </c>
      <c r="S2325" s="7" t="str">
        <f>IFERROR(VLOOKUP(Table1[[#This Row],[Salesflo AppUser Code]],HIE!$A:$B,2,FALSE),0)</f>
        <v>Active</v>
      </c>
      <c r="T2325" t="s">
        <v>4500</v>
      </c>
      <c r="U2325" s="7" t="s">
        <v>2914</v>
      </c>
      <c r="V2325" s="7" t="s">
        <v>1632</v>
      </c>
      <c r="W2325" s="7" t="s">
        <v>1688</v>
      </c>
      <c r="X2325" s="7" t="str">
        <f>IFERROR(VLOOKUP( Table1[[#This Row],[Trim Distributor Code]],Sheet1!$A:$J,10,FALSE),0)</f>
        <v>Active</v>
      </c>
    </row>
    <row r="2326" spans="1:24" hidden="1" x14ac:dyDescent="0.3">
      <c r="A2326" t="s">
        <v>5209</v>
      </c>
      <c r="B2326" t="s">
        <v>3327</v>
      </c>
      <c r="C2326" t="s">
        <v>5122</v>
      </c>
      <c r="D2326" s="8" t="s">
        <v>1412</v>
      </c>
      <c r="E2326" t="s">
        <v>5120</v>
      </c>
      <c r="F2326" t="s">
        <v>5121</v>
      </c>
      <c r="G2326" t="s">
        <v>4111</v>
      </c>
      <c r="H2326" t="s">
        <v>4113</v>
      </c>
      <c r="I2326" t="s">
        <v>4541</v>
      </c>
      <c r="J2326" t="s">
        <v>1656</v>
      </c>
      <c r="K2326" s="1">
        <v>8</v>
      </c>
      <c r="L2326" s="1" t="s">
        <v>1412</v>
      </c>
      <c r="M2326" s="2">
        <f ca="1">Table1[[#This Row],[Cases]]*Table1[[#This Row],[Pack Size]]</f>
        <v>0</v>
      </c>
      <c r="N2326" s="1">
        <f ca="1">Table1[[#This Row],[Cases]]*Table1[[#This Row],[Pack Size]]</f>
        <v>384</v>
      </c>
      <c r="O2326" s="1">
        <f>IFERROR(VLOOKUP(Table1[[#This Row],[SKU Code]],'SKU Size'!$G:$H,2,FALSE),0)*Table1[[#This Row],[Cases]]</f>
        <v>8031.319007256071</v>
      </c>
      <c r="P2326" t="str">
        <f t="shared" si="43"/>
        <v>D0360</v>
      </c>
      <c r="Q2326">
        <f>IFERROR(VLOOKUP(Table1[[#This Row],[Trim Distributor Code]],Sheet1!$N:$O,2,FALSE),0)</f>
        <v>3400875</v>
      </c>
      <c r="R2326" s="7" t="str">
        <f>IFERROR(VLOOKUP(Table1[[#This Row],[Salesflo AppUser Code]],HIE!$A:$B,2,FALSE),0)</f>
        <v>Active</v>
      </c>
      <c r="S2326" s="7" t="str">
        <f>IFERROR(VLOOKUP(Table1[[#This Row],[Salesflo AppUser Code]],HIE!$A:$B,2,FALSE),0)</f>
        <v>Active</v>
      </c>
      <c r="T2326" t="s">
        <v>4500</v>
      </c>
      <c r="U2326" s="7" t="s">
        <v>2914</v>
      </c>
      <c r="V2326" s="7" t="s">
        <v>1632</v>
      </c>
      <c r="W2326" s="7" t="s">
        <v>1431</v>
      </c>
      <c r="X2326" s="7" t="str">
        <f>IFERROR(VLOOKUP( Table1[[#This Row],[Trim Distributor Code]],Sheet1!$A:$J,10,FALSE),0)</f>
        <v>Active</v>
      </c>
    </row>
    <row r="2327" spans="1:24" hidden="1" x14ac:dyDescent="0.3">
      <c r="A2327" t="s">
        <v>5209</v>
      </c>
      <c r="B2327" t="s">
        <v>3327</v>
      </c>
      <c r="C2327" t="s">
        <v>5122</v>
      </c>
      <c r="D2327" s="8" t="s">
        <v>1412</v>
      </c>
      <c r="E2327" t="s">
        <v>5120</v>
      </c>
      <c r="F2327" t="s">
        <v>5121</v>
      </c>
      <c r="G2327" t="s">
        <v>2542</v>
      </c>
      <c r="H2327" t="s">
        <v>4390</v>
      </c>
      <c r="I2327" t="s">
        <v>4843</v>
      </c>
      <c r="J2327" t="s">
        <v>2543</v>
      </c>
      <c r="K2327">
        <v>8</v>
      </c>
      <c r="L2327" s="2" t="s">
        <v>1412</v>
      </c>
      <c r="M2327" s="2">
        <f ca="1">Table1[[#This Row],[Cases]]*Table1[[#This Row],[Pack Size]]</f>
        <v>0</v>
      </c>
      <c r="N2327" s="1">
        <f ca="1">Table1[[#This Row],[Cases]]*Table1[[#This Row],[Pack Size]]</f>
        <v>3840</v>
      </c>
      <c r="O2327" s="1">
        <f>IFERROR(VLOOKUP(Table1[[#This Row],[SKU Code]],'SKU Size'!$G:$H,2,FALSE),0)*Table1[[#This Row],[Cases]]</f>
        <v>39943.882782201414</v>
      </c>
      <c r="P2327" t="str">
        <f t="shared" si="43"/>
        <v>D0360</v>
      </c>
      <c r="Q2327">
        <f>IFERROR(VLOOKUP(Table1[[#This Row],[Trim Distributor Code]],Sheet1!$N:$O,2,FALSE),0)</f>
        <v>3400875</v>
      </c>
      <c r="R2327" s="7" t="str">
        <f>IFERROR(VLOOKUP(Table1[[#This Row],[Salesflo AppUser Code]],HIE!$A:$B,2,FALSE),0)</f>
        <v>Active</v>
      </c>
      <c r="S2327" s="7" t="str">
        <f>IFERROR(VLOOKUP(Table1[[#This Row],[Salesflo AppUser Code]],HIE!$A:$B,2,FALSE),0)</f>
        <v>Active</v>
      </c>
      <c r="T2327" t="s">
        <v>4500</v>
      </c>
      <c r="U2327" s="7" t="s">
        <v>2914</v>
      </c>
      <c r="V2327" s="7" t="s">
        <v>2268</v>
      </c>
      <c r="W2327" s="7" t="s">
        <v>2542</v>
      </c>
      <c r="X2327" s="7" t="str">
        <f>IFERROR(VLOOKUP( Table1[[#This Row],[Trim Distributor Code]],Sheet1!$A:$J,10,FALSE),0)</f>
        <v>Active</v>
      </c>
    </row>
    <row r="2328" spans="1:24" hidden="1" x14ac:dyDescent="0.3">
      <c r="A2328" t="s">
        <v>5209</v>
      </c>
      <c r="B2328" t="s">
        <v>3327</v>
      </c>
      <c r="C2328" t="s">
        <v>5122</v>
      </c>
      <c r="D2328" s="8" t="s">
        <v>1412</v>
      </c>
      <c r="E2328" t="s">
        <v>5120</v>
      </c>
      <c r="F2328" t="s">
        <v>5121</v>
      </c>
      <c r="G2328" t="s">
        <v>1422</v>
      </c>
      <c r="H2328" t="s">
        <v>4360</v>
      </c>
      <c r="I2328" t="s">
        <v>4645</v>
      </c>
      <c r="J2328" t="s">
        <v>4271</v>
      </c>
      <c r="K2328">
        <v>1</v>
      </c>
      <c r="L2328" s="2" t="s">
        <v>1412</v>
      </c>
      <c r="M2328" s="2">
        <f ca="1">Table1[[#This Row],[Cases]]*Table1[[#This Row],[Pack Size]]</f>
        <v>0</v>
      </c>
      <c r="N2328" s="1">
        <f ca="1">Table1[[#This Row],[Cases]]*Table1[[#This Row],[Pack Size]]</f>
        <v>96</v>
      </c>
      <c r="O2328" s="1">
        <f>IFERROR(VLOOKUP(Table1[[#This Row],[SKU Code]],'SKU Size'!$G:$H,2,FALSE),0)*Table1[[#This Row],[Cases]]</f>
        <v>0</v>
      </c>
      <c r="P2328" t="str">
        <f t="shared" si="43"/>
        <v>D0360</v>
      </c>
      <c r="Q2328">
        <f>IFERROR(VLOOKUP(Table1[[#This Row],[Trim Distributor Code]],Sheet1!$N:$O,2,FALSE),0)</f>
        <v>3400875</v>
      </c>
      <c r="R2328" s="7" t="str">
        <f>IFERROR(VLOOKUP(Table1[[#This Row],[Salesflo AppUser Code]],HIE!$A:$B,2,FALSE),0)</f>
        <v>Active</v>
      </c>
      <c r="S2328" s="7" t="str">
        <f>IFERROR(VLOOKUP(Table1[[#This Row],[Salesflo AppUser Code]],HIE!$A:$B,2,FALSE),0)</f>
        <v>Active</v>
      </c>
      <c r="T2328" t="s">
        <v>4500</v>
      </c>
      <c r="U2328" s="7" t="s">
        <v>2914</v>
      </c>
      <c r="V2328" s="7" t="s">
        <v>4360</v>
      </c>
      <c r="W2328" s="7" t="s">
        <v>1422</v>
      </c>
      <c r="X2328" s="7" t="str">
        <f>IFERROR(VLOOKUP( Table1[[#This Row],[Trim Distributor Code]],Sheet1!$A:$J,10,FALSE),0)</f>
        <v>Active</v>
      </c>
    </row>
    <row r="2329" spans="1:24" hidden="1" x14ac:dyDescent="0.3">
      <c r="A2329" t="s">
        <v>5209</v>
      </c>
      <c r="B2329" t="s">
        <v>3326</v>
      </c>
      <c r="C2329" t="s">
        <v>5123</v>
      </c>
      <c r="D2329" s="8" t="s">
        <v>1412</v>
      </c>
      <c r="E2329" t="s">
        <v>5120</v>
      </c>
      <c r="F2329" t="s">
        <v>5121</v>
      </c>
      <c r="G2329" t="s">
        <v>4521</v>
      </c>
      <c r="H2329" t="s">
        <v>4106</v>
      </c>
      <c r="I2329" t="s">
        <v>4538</v>
      </c>
      <c r="J2329" t="s">
        <v>11</v>
      </c>
      <c r="K2329">
        <v>120</v>
      </c>
      <c r="L2329" s="2" t="s">
        <v>1412</v>
      </c>
      <c r="M2329" s="2">
        <f ca="1">Table1[[#This Row],[Cases]]*Table1[[#This Row],[Pack Size]]</f>
        <v>0</v>
      </c>
      <c r="N2329" s="1">
        <f ca="1">Table1[[#This Row],[Cases]]*Table1[[#This Row],[Pack Size]]</f>
        <v>42240</v>
      </c>
      <c r="O2329" s="1">
        <f>IFERROR(VLOOKUP(Table1[[#This Row],[SKU Code]],'SKU Size'!$G:$H,2,FALSE),0)*Table1[[#This Row],[Cases]]</f>
        <v>1051769.7878584689</v>
      </c>
      <c r="P2329" t="str">
        <f t="shared" si="43"/>
        <v>D0360</v>
      </c>
      <c r="Q2329">
        <f>IFERROR(VLOOKUP(Table1[[#This Row],[Trim Distributor Code]],Sheet1!$N:$O,2,FALSE),0)</f>
        <v>3400875</v>
      </c>
      <c r="R2329" s="7" t="str">
        <f>IFERROR(VLOOKUP(Table1[[#This Row],[Salesflo AppUser Code]],HIE!$A:$B,2,FALSE),0)</f>
        <v>Active</v>
      </c>
      <c r="S2329" s="7" t="str">
        <f>IFERROR(VLOOKUP(Table1[[#This Row],[Salesflo AppUser Code]],HIE!$A:$B,2,FALSE),0)</f>
        <v>Active</v>
      </c>
      <c r="T2329" t="s">
        <v>4500</v>
      </c>
      <c r="U2329" s="7" t="s">
        <v>2914</v>
      </c>
      <c r="V2329" s="7" t="s">
        <v>1444</v>
      </c>
      <c r="W2329" s="7" t="s">
        <v>1688</v>
      </c>
      <c r="X2329" s="7" t="str">
        <f>IFERROR(VLOOKUP( Table1[[#This Row],[Trim Distributor Code]],Sheet1!$A:$J,10,FALSE),0)</f>
        <v>Active</v>
      </c>
    </row>
    <row r="2330" spans="1:24" hidden="1" x14ac:dyDescent="0.3">
      <c r="A2330" t="s">
        <v>5209</v>
      </c>
      <c r="B2330" t="s">
        <v>3326</v>
      </c>
      <c r="C2330" t="s">
        <v>5123</v>
      </c>
      <c r="D2330" s="8" t="s">
        <v>1412</v>
      </c>
      <c r="E2330" t="s">
        <v>5120</v>
      </c>
      <c r="F2330" t="s">
        <v>5121</v>
      </c>
      <c r="G2330" t="s">
        <v>4108</v>
      </c>
      <c r="H2330" t="s">
        <v>4109</v>
      </c>
      <c r="I2330" t="s">
        <v>4566</v>
      </c>
      <c r="J2330" t="s">
        <v>13</v>
      </c>
      <c r="K2330">
        <v>3</v>
      </c>
      <c r="L2330" s="2" t="s">
        <v>1412</v>
      </c>
      <c r="M2330" s="2">
        <f ca="1">Table1[[#This Row],[Cases]]*Table1[[#This Row],[Pack Size]]</f>
        <v>0</v>
      </c>
      <c r="N2330" s="1">
        <f ca="1">Table1[[#This Row],[Cases]]*Table1[[#This Row],[Pack Size]]</f>
        <v>300</v>
      </c>
      <c r="O2330" s="1">
        <f>IFERROR(VLOOKUP(Table1[[#This Row],[SKU Code]],'SKU Size'!$G:$H,2,FALSE),0)*Table1[[#This Row],[Cases]]</f>
        <v>31706.022177914121</v>
      </c>
      <c r="P2330" t="str">
        <f t="shared" si="43"/>
        <v>D0360</v>
      </c>
      <c r="Q2330">
        <f>IFERROR(VLOOKUP(Table1[[#This Row],[Trim Distributor Code]],Sheet1!$N:$O,2,FALSE),0)</f>
        <v>3400875</v>
      </c>
      <c r="R2330" s="7" t="str">
        <f>IFERROR(VLOOKUP(Table1[[#This Row],[Salesflo AppUser Code]],HIE!$A:$B,2,FALSE),0)</f>
        <v>Active</v>
      </c>
      <c r="S2330" s="7" t="str">
        <f>IFERROR(VLOOKUP(Table1[[#This Row],[Salesflo AppUser Code]],HIE!$A:$B,2,FALSE),0)</f>
        <v>Active</v>
      </c>
      <c r="T2330" t="s">
        <v>4500</v>
      </c>
      <c r="U2330" s="7" t="s">
        <v>2914</v>
      </c>
      <c r="V2330" s="7" t="s">
        <v>1423</v>
      </c>
      <c r="W2330" s="7" t="s">
        <v>1659</v>
      </c>
      <c r="X2330" s="7" t="str">
        <f>IFERROR(VLOOKUP( Table1[[#This Row],[Trim Distributor Code]],Sheet1!$A:$J,10,FALSE),0)</f>
        <v>Active</v>
      </c>
    </row>
    <row r="2331" spans="1:24" hidden="1" x14ac:dyDescent="0.3">
      <c r="A2331" t="s">
        <v>5209</v>
      </c>
      <c r="B2331" t="s">
        <v>3326</v>
      </c>
      <c r="C2331" t="s">
        <v>5123</v>
      </c>
      <c r="D2331" s="8" t="s">
        <v>1412</v>
      </c>
      <c r="E2331" t="s">
        <v>5120</v>
      </c>
      <c r="F2331" t="s">
        <v>5121</v>
      </c>
      <c r="G2331" t="s">
        <v>4110</v>
      </c>
      <c r="H2331" t="s">
        <v>4109</v>
      </c>
      <c r="I2331" t="s">
        <v>4539</v>
      </c>
      <c r="J2331" t="s">
        <v>1682</v>
      </c>
      <c r="K2331" s="1">
        <v>2</v>
      </c>
      <c r="L2331" s="1" t="s">
        <v>1412</v>
      </c>
      <c r="M2331" s="2">
        <f ca="1">Table1[[#This Row],[Cases]]*Table1[[#This Row],[Pack Size]]</f>
        <v>0</v>
      </c>
      <c r="N2331" s="1">
        <f ca="1">Table1[[#This Row],[Cases]]*Table1[[#This Row],[Pack Size]]</f>
        <v>200</v>
      </c>
      <c r="O2331" s="1">
        <f>IFERROR(VLOOKUP(Table1[[#This Row],[SKU Code]],'SKU Size'!$G:$H,2,FALSE),0)*Table1[[#This Row],[Cases]]</f>
        <v>15094.269471032741</v>
      </c>
      <c r="P2331" t="str">
        <f t="shared" si="43"/>
        <v>D0360</v>
      </c>
      <c r="Q2331">
        <f>IFERROR(VLOOKUP(Table1[[#This Row],[Trim Distributor Code]],Sheet1!$N:$O,2,FALSE),0)</f>
        <v>3400875</v>
      </c>
      <c r="R2331" s="7" t="str">
        <f>IFERROR(VLOOKUP(Table1[[#This Row],[Salesflo AppUser Code]],HIE!$A:$B,2,FALSE),0)</f>
        <v>Active</v>
      </c>
      <c r="S2331" s="7" t="str">
        <f>IFERROR(VLOOKUP(Table1[[#This Row],[Salesflo AppUser Code]],HIE!$A:$B,2,FALSE),0)</f>
        <v>Active</v>
      </c>
      <c r="T2331" t="s">
        <v>4500</v>
      </c>
      <c r="U2331" s="7" t="s">
        <v>2914</v>
      </c>
      <c r="V2331" s="7" t="s">
        <v>1423</v>
      </c>
      <c r="W2331" s="7" t="s">
        <v>1679</v>
      </c>
      <c r="X2331" s="7" t="str">
        <f>IFERROR(VLOOKUP( Table1[[#This Row],[Trim Distributor Code]],Sheet1!$A:$J,10,FALSE),0)</f>
        <v>Active</v>
      </c>
    </row>
    <row r="2332" spans="1:24" hidden="1" x14ac:dyDescent="0.3">
      <c r="A2332" t="s">
        <v>5209</v>
      </c>
      <c r="B2332" t="s">
        <v>3326</v>
      </c>
      <c r="C2332" t="s">
        <v>5123</v>
      </c>
      <c r="D2332" s="8" t="s">
        <v>1412</v>
      </c>
      <c r="E2332" t="s">
        <v>5120</v>
      </c>
      <c r="F2332" t="s">
        <v>5121</v>
      </c>
      <c r="G2332" t="s">
        <v>4521</v>
      </c>
      <c r="H2332" t="s">
        <v>4113</v>
      </c>
      <c r="I2332" t="s">
        <v>4540</v>
      </c>
      <c r="J2332" t="s">
        <v>14</v>
      </c>
      <c r="K2332">
        <v>5</v>
      </c>
      <c r="L2332" s="2" t="s">
        <v>1412</v>
      </c>
      <c r="M2332" s="2">
        <f ca="1">Table1[[#This Row],[Cases]]*Table1[[#This Row],[Pack Size]]</f>
        <v>0</v>
      </c>
      <c r="N2332" s="1">
        <f ca="1">Table1[[#This Row],[Cases]]*Table1[[#This Row],[Pack Size]]</f>
        <v>120</v>
      </c>
      <c r="O2332" s="1">
        <f>IFERROR(VLOOKUP(Table1[[#This Row],[SKU Code]],'SKU Size'!$G:$H,2,FALSE),0)*Table1[[#This Row],[Cases]]</f>
        <v>17957.36632625305</v>
      </c>
      <c r="P2332" t="str">
        <f t="shared" si="43"/>
        <v>D0360</v>
      </c>
      <c r="Q2332">
        <f>IFERROR(VLOOKUP(Table1[[#This Row],[Trim Distributor Code]],Sheet1!$N:$O,2,FALSE),0)</f>
        <v>3400875</v>
      </c>
      <c r="R2332" s="7" t="str">
        <f>IFERROR(VLOOKUP(Table1[[#This Row],[Salesflo AppUser Code]],HIE!$A:$B,2,FALSE),0)</f>
        <v>Active</v>
      </c>
      <c r="S2332" s="7" t="str">
        <f>IFERROR(VLOOKUP(Table1[[#This Row],[Salesflo AppUser Code]],HIE!$A:$B,2,FALSE),0)</f>
        <v>Active</v>
      </c>
      <c r="T2332" t="s">
        <v>4500</v>
      </c>
      <c r="U2332" s="7" t="s">
        <v>2914</v>
      </c>
      <c r="V2332" s="7" t="s">
        <v>1632</v>
      </c>
      <c r="W2332" s="7" t="s">
        <v>1688</v>
      </c>
      <c r="X2332" s="7" t="str">
        <f>IFERROR(VLOOKUP( Table1[[#This Row],[Trim Distributor Code]],Sheet1!$A:$J,10,FALSE),0)</f>
        <v>Active</v>
      </c>
    </row>
    <row r="2333" spans="1:24" hidden="1" x14ac:dyDescent="0.3">
      <c r="A2333" t="s">
        <v>5209</v>
      </c>
      <c r="B2333" t="s">
        <v>3326</v>
      </c>
      <c r="C2333" t="s">
        <v>5123</v>
      </c>
      <c r="D2333" s="8" t="s">
        <v>1412</v>
      </c>
      <c r="E2333" t="s">
        <v>5120</v>
      </c>
      <c r="F2333" t="s">
        <v>5121</v>
      </c>
      <c r="G2333" t="s">
        <v>4111</v>
      </c>
      <c r="H2333" t="s">
        <v>4113</v>
      </c>
      <c r="I2333" t="s">
        <v>4541</v>
      </c>
      <c r="J2333" t="s">
        <v>1656</v>
      </c>
      <c r="K2333">
        <v>4</v>
      </c>
      <c r="L2333" s="2" t="s">
        <v>1412</v>
      </c>
      <c r="M2333" s="2">
        <f ca="1">Table1[[#This Row],[Cases]]*Table1[[#This Row],[Pack Size]]</f>
        <v>0</v>
      </c>
      <c r="N2333" s="1">
        <f ca="1">Table1[[#This Row],[Cases]]*Table1[[#This Row],[Pack Size]]</f>
        <v>192</v>
      </c>
      <c r="O2333" s="1">
        <f>IFERROR(VLOOKUP(Table1[[#This Row],[SKU Code]],'SKU Size'!$G:$H,2,FALSE),0)*Table1[[#This Row],[Cases]]</f>
        <v>4015.6595036280355</v>
      </c>
      <c r="P2333" t="str">
        <f t="shared" si="43"/>
        <v>D0360</v>
      </c>
      <c r="Q2333">
        <f>IFERROR(VLOOKUP(Table1[[#This Row],[Trim Distributor Code]],Sheet1!$N:$O,2,FALSE),0)</f>
        <v>3400875</v>
      </c>
      <c r="R2333" s="7" t="str">
        <f>IFERROR(VLOOKUP(Table1[[#This Row],[Salesflo AppUser Code]],HIE!$A:$B,2,FALSE),0)</f>
        <v>Active</v>
      </c>
      <c r="S2333" s="7" t="str">
        <f>IFERROR(VLOOKUP(Table1[[#This Row],[Salesflo AppUser Code]],HIE!$A:$B,2,FALSE),0)</f>
        <v>Active</v>
      </c>
      <c r="T2333" t="s">
        <v>4500</v>
      </c>
      <c r="U2333" s="7" t="s">
        <v>2914</v>
      </c>
      <c r="V2333" s="7" t="s">
        <v>1632</v>
      </c>
      <c r="W2333" s="7" t="s">
        <v>1431</v>
      </c>
      <c r="X2333" s="7" t="str">
        <f>IFERROR(VLOOKUP( Table1[[#This Row],[Trim Distributor Code]],Sheet1!$A:$J,10,FALSE),0)</f>
        <v>Active</v>
      </c>
    </row>
    <row r="2334" spans="1:24" hidden="1" x14ac:dyDescent="0.3">
      <c r="A2334" t="s">
        <v>5209</v>
      </c>
      <c r="B2334" t="s">
        <v>3326</v>
      </c>
      <c r="C2334" t="s">
        <v>5123</v>
      </c>
      <c r="D2334" s="8" t="s">
        <v>1412</v>
      </c>
      <c r="E2334" t="s">
        <v>5120</v>
      </c>
      <c r="F2334" t="s">
        <v>5121</v>
      </c>
      <c r="G2334" t="s">
        <v>2542</v>
      </c>
      <c r="H2334" t="s">
        <v>4390</v>
      </c>
      <c r="I2334" t="s">
        <v>4843</v>
      </c>
      <c r="J2334" t="s">
        <v>2543</v>
      </c>
      <c r="K2334" s="1">
        <v>3</v>
      </c>
      <c r="L2334" s="1" t="s">
        <v>1412</v>
      </c>
      <c r="M2334" s="2">
        <f ca="1">Table1[[#This Row],[Cases]]*Table1[[#This Row],[Pack Size]]</f>
        <v>0</v>
      </c>
      <c r="N2334" s="1">
        <f ca="1">Table1[[#This Row],[Cases]]*Table1[[#This Row],[Pack Size]]</f>
        <v>1440</v>
      </c>
      <c r="O2334" s="1">
        <f>IFERROR(VLOOKUP(Table1[[#This Row],[SKU Code]],'SKU Size'!$G:$H,2,FALSE),0)*Table1[[#This Row],[Cases]]</f>
        <v>14978.95604332553</v>
      </c>
      <c r="P2334" t="str">
        <f t="shared" si="43"/>
        <v>D0360</v>
      </c>
      <c r="Q2334">
        <f>IFERROR(VLOOKUP(Table1[[#This Row],[Trim Distributor Code]],Sheet1!$N:$O,2,FALSE),0)</f>
        <v>3400875</v>
      </c>
      <c r="R2334" s="7" t="str">
        <f>IFERROR(VLOOKUP(Table1[[#This Row],[Salesflo AppUser Code]],HIE!$A:$B,2,FALSE),0)</f>
        <v>Active</v>
      </c>
      <c r="S2334" s="7" t="str">
        <f>IFERROR(VLOOKUP(Table1[[#This Row],[Salesflo AppUser Code]],HIE!$A:$B,2,FALSE),0)</f>
        <v>Active</v>
      </c>
      <c r="T2334" t="s">
        <v>4500</v>
      </c>
      <c r="U2334" s="7" t="s">
        <v>2914</v>
      </c>
      <c r="V2334" s="7" t="s">
        <v>2268</v>
      </c>
      <c r="W2334" s="7" t="s">
        <v>2542</v>
      </c>
      <c r="X2334" s="7" t="str">
        <f>IFERROR(VLOOKUP( Table1[[#This Row],[Trim Distributor Code]],Sheet1!$A:$J,10,FALSE),0)</f>
        <v>Active</v>
      </c>
    </row>
    <row r="2335" spans="1:24" hidden="1" x14ac:dyDescent="0.3">
      <c r="A2335" t="s">
        <v>5209</v>
      </c>
      <c r="B2335" t="s">
        <v>3325</v>
      </c>
      <c r="C2335" t="s">
        <v>5124</v>
      </c>
      <c r="D2335" s="8" t="s">
        <v>1412</v>
      </c>
      <c r="E2335" t="s">
        <v>5120</v>
      </c>
      <c r="F2335" t="s">
        <v>5121</v>
      </c>
      <c r="G2335" t="s">
        <v>4521</v>
      </c>
      <c r="H2335" t="s">
        <v>4106</v>
      </c>
      <c r="I2335" t="s">
        <v>4538</v>
      </c>
      <c r="J2335" t="s">
        <v>11</v>
      </c>
      <c r="K2335">
        <v>430</v>
      </c>
      <c r="L2335" s="2" t="s">
        <v>1412</v>
      </c>
      <c r="M2335" s="2">
        <f ca="1">Table1[[#This Row],[Cases]]*Table1[[#This Row],[Pack Size]]</f>
        <v>0</v>
      </c>
      <c r="N2335" s="1">
        <f ca="1">Table1[[#This Row],[Cases]]*Table1[[#This Row],[Pack Size]]</f>
        <v>151360</v>
      </c>
      <c r="O2335" s="1">
        <f>IFERROR(VLOOKUP(Table1[[#This Row],[SKU Code]],'SKU Size'!$G:$H,2,FALSE),0)*Table1[[#This Row],[Cases]]</f>
        <v>3768841.7398261805</v>
      </c>
      <c r="P2335" t="str">
        <f t="shared" si="43"/>
        <v>D0360</v>
      </c>
      <c r="Q2335">
        <f>IFERROR(VLOOKUP(Table1[[#This Row],[Trim Distributor Code]],Sheet1!$N:$O,2,FALSE),0)</f>
        <v>3400875</v>
      </c>
      <c r="R2335" s="7" t="str">
        <f>IFERROR(VLOOKUP(Table1[[#This Row],[Salesflo AppUser Code]],HIE!$A:$B,2,FALSE),0)</f>
        <v>Active</v>
      </c>
      <c r="S2335" s="7" t="str">
        <f>IFERROR(VLOOKUP(Table1[[#This Row],[Salesflo AppUser Code]],HIE!$A:$B,2,FALSE),0)</f>
        <v>Active</v>
      </c>
      <c r="T2335" t="s">
        <v>4500</v>
      </c>
      <c r="U2335" s="7" t="s">
        <v>2914</v>
      </c>
      <c r="V2335" s="7" t="s">
        <v>1444</v>
      </c>
      <c r="W2335" s="7" t="s">
        <v>1688</v>
      </c>
      <c r="X2335" s="7" t="str">
        <f>IFERROR(VLOOKUP( Table1[[#This Row],[Trim Distributor Code]],Sheet1!$A:$J,10,FALSE),0)</f>
        <v>Active</v>
      </c>
    </row>
    <row r="2336" spans="1:24" hidden="1" x14ac:dyDescent="0.3">
      <c r="A2336" t="s">
        <v>5209</v>
      </c>
      <c r="B2336" t="s">
        <v>3325</v>
      </c>
      <c r="C2336" t="s">
        <v>5124</v>
      </c>
      <c r="D2336" s="8" t="s">
        <v>1412</v>
      </c>
      <c r="E2336" t="s">
        <v>5120</v>
      </c>
      <c r="F2336" t="s">
        <v>5121</v>
      </c>
      <c r="G2336" t="s">
        <v>4108</v>
      </c>
      <c r="H2336" t="s">
        <v>4109</v>
      </c>
      <c r="I2336" t="s">
        <v>4566</v>
      </c>
      <c r="J2336" t="s">
        <v>13</v>
      </c>
      <c r="K2336" s="1">
        <v>8</v>
      </c>
      <c r="L2336" s="1" t="s">
        <v>1412</v>
      </c>
      <c r="M2336" s="2">
        <f ca="1">Table1[[#This Row],[Cases]]*Table1[[#This Row],[Pack Size]]</f>
        <v>0</v>
      </c>
      <c r="N2336" s="1">
        <f ca="1">Table1[[#This Row],[Cases]]*Table1[[#This Row],[Pack Size]]</f>
        <v>800</v>
      </c>
      <c r="O2336" s="1">
        <f>IFERROR(VLOOKUP(Table1[[#This Row],[SKU Code]],'SKU Size'!$G:$H,2,FALSE),0)*Table1[[#This Row],[Cases]]</f>
        <v>84549.392474437656</v>
      </c>
      <c r="P2336" t="str">
        <f t="shared" si="43"/>
        <v>D0360</v>
      </c>
      <c r="Q2336">
        <f>IFERROR(VLOOKUP(Table1[[#This Row],[Trim Distributor Code]],Sheet1!$N:$O,2,FALSE),0)</f>
        <v>3400875</v>
      </c>
      <c r="R2336" s="7" t="str">
        <f>IFERROR(VLOOKUP(Table1[[#This Row],[Salesflo AppUser Code]],HIE!$A:$B,2,FALSE),0)</f>
        <v>Active</v>
      </c>
      <c r="S2336" s="7" t="str">
        <f>IFERROR(VLOOKUP(Table1[[#This Row],[Salesflo AppUser Code]],HIE!$A:$B,2,FALSE),0)</f>
        <v>Active</v>
      </c>
      <c r="T2336" t="s">
        <v>4500</v>
      </c>
      <c r="U2336" s="7" t="s">
        <v>2914</v>
      </c>
      <c r="V2336" s="7" t="s">
        <v>1423</v>
      </c>
      <c r="W2336" s="7" t="s">
        <v>1659</v>
      </c>
      <c r="X2336" s="7" t="str">
        <f>IFERROR(VLOOKUP( Table1[[#This Row],[Trim Distributor Code]],Sheet1!$A:$J,10,FALSE),0)</f>
        <v>Active</v>
      </c>
    </row>
    <row r="2337" spans="1:24" hidden="1" x14ac:dyDescent="0.3">
      <c r="A2337" t="s">
        <v>5209</v>
      </c>
      <c r="B2337" t="s">
        <v>3325</v>
      </c>
      <c r="C2337" t="s">
        <v>5124</v>
      </c>
      <c r="D2337" s="8" t="s">
        <v>1412</v>
      </c>
      <c r="E2337" t="s">
        <v>5120</v>
      </c>
      <c r="F2337" t="s">
        <v>5121</v>
      </c>
      <c r="G2337" t="s">
        <v>4110</v>
      </c>
      <c r="H2337" t="s">
        <v>4109</v>
      </c>
      <c r="I2337" t="s">
        <v>4539</v>
      </c>
      <c r="J2337" t="s">
        <v>1682</v>
      </c>
      <c r="K2337">
        <v>4</v>
      </c>
      <c r="L2337" s="2" t="s">
        <v>1412</v>
      </c>
      <c r="M2337" s="2">
        <f ca="1">Table1[[#This Row],[Cases]]*Table1[[#This Row],[Pack Size]]</f>
        <v>0</v>
      </c>
      <c r="N2337" s="1">
        <f ca="1">Table1[[#This Row],[Cases]]*Table1[[#This Row],[Pack Size]]</f>
        <v>400</v>
      </c>
      <c r="O2337" s="1">
        <f>IFERROR(VLOOKUP(Table1[[#This Row],[SKU Code]],'SKU Size'!$G:$H,2,FALSE),0)*Table1[[#This Row],[Cases]]</f>
        <v>30188.538942065483</v>
      </c>
      <c r="P2337" t="str">
        <f t="shared" si="43"/>
        <v>D0360</v>
      </c>
      <c r="Q2337">
        <f>IFERROR(VLOOKUP(Table1[[#This Row],[Trim Distributor Code]],Sheet1!$N:$O,2,FALSE),0)</f>
        <v>3400875</v>
      </c>
      <c r="R2337" s="7" t="str">
        <f>IFERROR(VLOOKUP(Table1[[#This Row],[Salesflo AppUser Code]],HIE!$A:$B,2,FALSE),0)</f>
        <v>Active</v>
      </c>
      <c r="S2337" s="7" t="str">
        <f>IFERROR(VLOOKUP(Table1[[#This Row],[Salesflo AppUser Code]],HIE!$A:$B,2,FALSE),0)</f>
        <v>Active</v>
      </c>
      <c r="T2337" t="s">
        <v>4500</v>
      </c>
      <c r="U2337" s="7" t="s">
        <v>2914</v>
      </c>
      <c r="V2337" s="7" t="s">
        <v>1423</v>
      </c>
      <c r="W2337" s="7" t="s">
        <v>1679</v>
      </c>
      <c r="X2337" s="7" t="str">
        <f>IFERROR(VLOOKUP( Table1[[#This Row],[Trim Distributor Code]],Sheet1!$A:$J,10,FALSE),0)</f>
        <v>Active</v>
      </c>
    </row>
    <row r="2338" spans="1:24" hidden="1" x14ac:dyDescent="0.3">
      <c r="A2338" t="s">
        <v>5209</v>
      </c>
      <c r="B2338" t="s">
        <v>3325</v>
      </c>
      <c r="C2338" t="s">
        <v>5124</v>
      </c>
      <c r="D2338" s="8" t="s">
        <v>1412</v>
      </c>
      <c r="E2338" t="s">
        <v>5120</v>
      </c>
      <c r="F2338" t="s">
        <v>5121</v>
      </c>
      <c r="G2338" t="s">
        <v>4521</v>
      </c>
      <c r="H2338" t="s">
        <v>4113</v>
      </c>
      <c r="I2338" t="s">
        <v>4540</v>
      </c>
      <c r="J2338" t="s">
        <v>14</v>
      </c>
      <c r="K2338">
        <v>15</v>
      </c>
      <c r="L2338" s="2" t="s">
        <v>1412</v>
      </c>
      <c r="M2338" s="2">
        <f ca="1">Table1[[#This Row],[Cases]]*Table1[[#This Row],[Pack Size]]</f>
        <v>0</v>
      </c>
      <c r="N2338" s="1">
        <f ca="1">Table1[[#This Row],[Cases]]*Table1[[#This Row],[Pack Size]]</f>
        <v>360</v>
      </c>
      <c r="O2338" s="1">
        <f>IFERROR(VLOOKUP(Table1[[#This Row],[SKU Code]],'SKU Size'!$G:$H,2,FALSE),0)*Table1[[#This Row],[Cases]]</f>
        <v>53872.098978759153</v>
      </c>
      <c r="P2338" t="str">
        <f t="shared" si="43"/>
        <v>D0360</v>
      </c>
      <c r="Q2338">
        <f>IFERROR(VLOOKUP(Table1[[#This Row],[Trim Distributor Code]],Sheet1!$N:$O,2,FALSE),0)</f>
        <v>3400875</v>
      </c>
      <c r="R2338" s="7" t="str">
        <f>IFERROR(VLOOKUP(Table1[[#This Row],[Salesflo AppUser Code]],HIE!$A:$B,2,FALSE),0)</f>
        <v>Active</v>
      </c>
      <c r="S2338" s="7" t="str">
        <f>IFERROR(VLOOKUP(Table1[[#This Row],[Salesflo AppUser Code]],HIE!$A:$B,2,FALSE),0)</f>
        <v>Active</v>
      </c>
      <c r="T2338" t="s">
        <v>4500</v>
      </c>
      <c r="U2338" s="7" t="s">
        <v>2914</v>
      </c>
      <c r="V2338" s="7" t="s">
        <v>1632</v>
      </c>
      <c r="W2338" s="7" t="s">
        <v>1688</v>
      </c>
      <c r="X2338" s="7" t="str">
        <f>IFERROR(VLOOKUP( Table1[[#This Row],[Trim Distributor Code]],Sheet1!$A:$J,10,FALSE),0)</f>
        <v>Active</v>
      </c>
    </row>
    <row r="2339" spans="1:24" hidden="1" x14ac:dyDescent="0.3">
      <c r="A2339" t="s">
        <v>5209</v>
      </c>
      <c r="B2339" t="s">
        <v>3325</v>
      </c>
      <c r="C2339" t="s">
        <v>5124</v>
      </c>
      <c r="D2339" s="8" t="s">
        <v>1412</v>
      </c>
      <c r="E2339" t="s">
        <v>5120</v>
      </c>
      <c r="F2339" t="s">
        <v>5121</v>
      </c>
      <c r="G2339" t="s">
        <v>4111</v>
      </c>
      <c r="H2339" t="s">
        <v>4113</v>
      </c>
      <c r="I2339" t="s">
        <v>4541</v>
      </c>
      <c r="J2339" t="s">
        <v>1656</v>
      </c>
      <c r="K2339">
        <v>8</v>
      </c>
      <c r="L2339" s="2" t="s">
        <v>1412</v>
      </c>
      <c r="M2339" s="2">
        <f ca="1">Table1[[#This Row],[Cases]]*Table1[[#This Row],[Pack Size]]</f>
        <v>0</v>
      </c>
      <c r="N2339" s="1">
        <f ca="1">Table1[[#This Row],[Cases]]*Table1[[#This Row],[Pack Size]]</f>
        <v>384</v>
      </c>
      <c r="O2339" s="1">
        <f>IFERROR(VLOOKUP(Table1[[#This Row],[SKU Code]],'SKU Size'!$G:$H,2,FALSE),0)*Table1[[#This Row],[Cases]]</f>
        <v>8031.319007256071</v>
      </c>
      <c r="P2339" t="str">
        <f t="shared" si="43"/>
        <v>D0360</v>
      </c>
      <c r="Q2339">
        <f>IFERROR(VLOOKUP(Table1[[#This Row],[Trim Distributor Code]],Sheet1!$N:$O,2,FALSE),0)</f>
        <v>3400875</v>
      </c>
      <c r="R2339" s="7" t="str">
        <f>IFERROR(VLOOKUP(Table1[[#This Row],[Salesflo AppUser Code]],HIE!$A:$B,2,FALSE),0)</f>
        <v>Active</v>
      </c>
      <c r="S2339" s="7" t="str">
        <f>IFERROR(VLOOKUP(Table1[[#This Row],[Salesflo AppUser Code]],HIE!$A:$B,2,FALSE),0)</f>
        <v>Active</v>
      </c>
      <c r="T2339" t="s">
        <v>4500</v>
      </c>
      <c r="U2339" s="7" t="s">
        <v>2914</v>
      </c>
      <c r="V2339" s="7" t="s">
        <v>1632</v>
      </c>
      <c r="W2339" s="7" t="s">
        <v>1431</v>
      </c>
      <c r="X2339" s="7" t="str">
        <f>IFERROR(VLOOKUP( Table1[[#This Row],[Trim Distributor Code]],Sheet1!$A:$J,10,FALSE),0)</f>
        <v>Active</v>
      </c>
    </row>
    <row r="2340" spans="1:24" hidden="1" x14ac:dyDescent="0.3">
      <c r="A2340" t="s">
        <v>5209</v>
      </c>
      <c r="B2340" t="s">
        <v>3325</v>
      </c>
      <c r="C2340" t="s">
        <v>5124</v>
      </c>
      <c r="D2340" s="8" t="s">
        <v>1412</v>
      </c>
      <c r="E2340" t="s">
        <v>5120</v>
      </c>
      <c r="F2340" t="s">
        <v>5121</v>
      </c>
      <c r="G2340" t="s">
        <v>2542</v>
      </c>
      <c r="H2340" t="s">
        <v>4390</v>
      </c>
      <c r="I2340" t="s">
        <v>4843</v>
      </c>
      <c r="J2340" t="s">
        <v>2543</v>
      </c>
      <c r="K2340">
        <v>8</v>
      </c>
      <c r="L2340" s="2" t="s">
        <v>1412</v>
      </c>
      <c r="M2340" s="2">
        <f ca="1">Table1[[#This Row],[Cases]]*Table1[[#This Row],[Pack Size]]</f>
        <v>0</v>
      </c>
      <c r="N2340" s="1">
        <f ca="1">Table1[[#This Row],[Cases]]*Table1[[#This Row],[Pack Size]]</f>
        <v>3840</v>
      </c>
      <c r="O2340" s="1">
        <f>IFERROR(VLOOKUP(Table1[[#This Row],[SKU Code]],'SKU Size'!$G:$H,2,FALSE),0)*Table1[[#This Row],[Cases]]</f>
        <v>39943.882782201414</v>
      </c>
      <c r="P2340" t="str">
        <f t="shared" si="43"/>
        <v>D0360</v>
      </c>
      <c r="Q2340">
        <f>IFERROR(VLOOKUP(Table1[[#This Row],[Trim Distributor Code]],Sheet1!$N:$O,2,FALSE),0)</f>
        <v>3400875</v>
      </c>
      <c r="R2340" s="7" t="str">
        <f>IFERROR(VLOOKUP(Table1[[#This Row],[Salesflo AppUser Code]],HIE!$A:$B,2,FALSE),0)</f>
        <v>Active</v>
      </c>
      <c r="S2340" s="7" t="str">
        <f>IFERROR(VLOOKUP(Table1[[#This Row],[Salesflo AppUser Code]],HIE!$A:$B,2,FALSE),0)</f>
        <v>Active</v>
      </c>
      <c r="T2340" t="s">
        <v>4500</v>
      </c>
      <c r="U2340" s="7" t="s">
        <v>2914</v>
      </c>
      <c r="V2340" s="7" t="s">
        <v>2268</v>
      </c>
      <c r="W2340" s="7" t="s">
        <v>2542</v>
      </c>
      <c r="X2340" s="7" t="str">
        <f>IFERROR(VLOOKUP( Table1[[#This Row],[Trim Distributor Code]],Sheet1!$A:$J,10,FALSE),0)</f>
        <v>Active</v>
      </c>
    </row>
    <row r="2341" spans="1:24" hidden="1" x14ac:dyDescent="0.3">
      <c r="A2341" t="s">
        <v>5209</v>
      </c>
      <c r="B2341" t="s">
        <v>3325</v>
      </c>
      <c r="C2341" t="s">
        <v>5124</v>
      </c>
      <c r="D2341" s="8" t="s">
        <v>1412</v>
      </c>
      <c r="E2341" t="s">
        <v>5120</v>
      </c>
      <c r="F2341" t="s">
        <v>5121</v>
      </c>
      <c r="G2341" t="s">
        <v>1422</v>
      </c>
      <c r="H2341" t="s">
        <v>4360</v>
      </c>
      <c r="I2341" t="s">
        <v>4645</v>
      </c>
      <c r="J2341" t="s">
        <v>4271</v>
      </c>
      <c r="K2341">
        <v>1</v>
      </c>
      <c r="L2341" s="2" t="s">
        <v>1412</v>
      </c>
      <c r="M2341" s="2">
        <f ca="1">Table1[[#This Row],[Cases]]*Table1[[#This Row],[Pack Size]]</f>
        <v>0</v>
      </c>
      <c r="N2341" s="1">
        <f ca="1">Table1[[#This Row],[Cases]]*Table1[[#This Row],[Pack Size]]</f>
        <v>96</v>
      </c>
      <c r="O2341" s="1">
        <f>IFERROR(VLOOKUP(Table1[[#This Row],[SKU Code]],'SKU Size'!$G:$H,2,FALSE),0)*Table1[[#This Row],[Cases]]</f>
        <v>0</v>
      </c>
      <c r="P2341" t="str">
        <f t="shared" si="43"/>
        <v>D0360</v>
      </c>
      <c r="Q2341">
        <f>IFERROR(VLOOKUP(Table1[[#This Row],[Trim Distributor Code]],Sheet1!$N:$O,2,FALSE),0)</f>
        <v>3400875</v>
      </c>
      <c r="R2341" s="7" t="str">
        <f>IFERROR(VLOOKUP(Table1[[#This Row],[Salesflo AppUser Code]],HIE!$A:$B,2,FALSE),0)</f>
        <v>Active</v>
      </c>
      <c r="S2341" s="7" t="str">
        <f>IFERROR(VLOOKUP(Table1[[#This Row],[Salesflo AppUser Code]],HIE!$A:$B,2,FALSE),0)</f>
        <v>Active</v>
      </c>
      <c r="T2341" t="s">
        <v>4500</v>
      </c>
      <c r="U2341" s="7" t="s">
        <v>2914</v>
      </c>
      <c r="V2341" s="7" t="s">
        <v>4360</v>
      </c>
      <c r="W2341" s="7" t="s">
        <v>1422</v>
      </c>
      <c r="X2341" s="7" t="str">
        <f>IFERROR(VLOOKUP( Table1[[#This Row],[Trim Distributor Code]],Sheet1!$A:$J,10,FALSE),0)</f>
        <v>Active</v>
      </c>
    </row>
    <row r="2342" spans="1:24" hidden="1" x14ac:dyDescent="0.3">
      <c r="A2342" t="s">
        <v>5209</v>
      </c>
      <c r="B2342" t="s">
        <v>5075</v>
      </c>
      <c r="C2342" t="s">
        <v>5125</v>
      </c>
      <c r="D2342" s="8" t="s">
        <v>1412</v>
      </c>
      <c r="E2342" t="s">
        <v>5120</v>
      </c>
      <c r="F2342" t="s">
        <v>5121</v>
      </c>
      <c r="G2342" t="s">
        <v>4521</v>
      </c>
      <c r="H2342" t="s">
        <v>4106</v>
      </c>
      <c r="I2342" t="s">
        <v>4538</v>
      </c>
      <c r="J2342" t="s">
        <v>11</v>
      </c>
      <c r="K2342">
        <v>190</v>
      </c>
      <c r="L2342" s="2" t="s">
        <v>1412</v>
      </c>
      <c r="M2342" s="2">
        <f ca="1">Table1[[#This Row],[Cases]]*Table1[[#This Row],[Pack Size]]</f>
        <v>0</v>
      </c>
      <c r="N2342" s="1">
        <f ca="1">Table1[[#This Row],[Cases]]*Table1[[#This Row],[Pack Size]]</f>
        <v>66880</v>
      </c>
      <c r="O2342" s="1">
        <f>IFERROR(VLOOKUP(Table1[[#This Row],[SKU Code]],'SKU Size'!$G:$H,2,FALSE),0)*Table1[[#This Row],[Cases]]</f>
        <v>1665302.1641092426</v>
      </c>
      <c r="P2342" t="str">
        <f t="shared" si="43"/>
        <v>D0360</v>
      </c>
      <c r="Q2342">
        <f>IFERROR(VLOOKUP(Table1[[#This Row],[Trim Distributor Code]],Sheet1!$N:$O,2,FALSE),0)</f>
        <v>3400875</v>
      </c>
      <c r="R2342" s="7">
        <f>IFERROR(VLOOKUP(Table1[[#This Row],[Salesflo AppUser Code]],HIE!$A:$B,2,FALSE),0)</f>
        <v>0</v>
      </c>
      <c r="S2342" s="7">
        <f>IFERROR(VLOOKUP(Table1[[#This Row],[Salesflo AppUser Code]],HIE!$A:$B,2,FALSE),0)</f>
        <v>0</v>
      </c>
      <c r="T2342" t="s">
        <v>4500</v>
      </c>
      <c r="U2342" s="7" t="s">
        <v>2914</v>
      </c>
      <c r="V2342" s="7" t="s">
        <v>1444</v>
      </c>
      <c r="W2342" s="7" t="s">
        <v>1688</v>
      </c>
      <c r="X2342" s="7" t="str">
        <f>IFERROR(VLOOKUP( Table1[[#This Row],[Trim Distributor Code]],Sheet1!$A:$J,10,FALSE),0)</f>
        <v>Active</v>
      </c>
    </row>
    <row r="2343" spans="1:24" hidden="1" x14ac:dyDescent="0.3">
      <c r="A2343" t="s">
        <v>5209</v>
      </c>
      <c r="B2343" t="s">
        <v>5075</v>
      </c>
      <c r="C2343" t="s">
        <v>5125</v>
      </c>
      <c r="D2343" s="8" t="s">
        <v>1412</v>
      </c>
      <c r="E2343" t="s">
        <v>5120</v>
      </c>
      <c r="F2343" t="s">
        <v>5121</v>
      </c>
      <c r="G2343" t="s">
        <v>4108</v>
      </c>
      <c r="H2343" t="s">
        <v>4109</v>
      </c>
      <c r="I2343" t="s">
        <v>4566</v>
      </c>
      <c r="J2343" t="s">
        <v>13</v>
      </c>
      <c r="K2343">
        <v>3</v>
      </c>
      <c r="L2343" s="2" t="s">
        <v>1412</v>
      </c>
      <c r="M2343" s="2">
        <f ca="1">Table1[[#This Row],[Cases]]*Table1[[#This Row],[Pack Size]]</f>
        <v>0</v>
      </c>
      <c r="N2343" s="1">
        <f ca="1">Table1[[#This Row],[Cases]]*Table1[[#This Row],[Pack Size]]</f>
        <v>300</v>
      </c>
      <c r="O2343" s="1">
        <f>IFERROR(VLOOKUP(Table1[[#This Row],[SKU Code]],'SKU Size'!$G:$H,2,FALSE),0)*Table1[[#This Row],[Cases]]</f>
        <v>31706.022177914121</v>
      </c>
      <c r="P2343" t="str">
        <f t="shared" si="43"/>
        <v>D0360</v>
      </c>
      <c r="Q2343">
        <f>IFERROR(VLOOKUP(Table1[[#This Row],[Trim Distributor Code]],Sheet1!$N:$O,2,FALSE),0)</f>
        <v>3400875</v>
      </c>
      <c r="R2343" s="7">
        <f>IFERROR(VLOOKUP(Table1[[#This Row],[Salesflo AppUser Code]],HIE!$A:$B,2,FALSE),0)</f>
        <v>0</v>
      </c>
      <c r="S2343" s="7">
        <f>IFERROR(VLOOKUP(Table1[[#This Row],[Salesflo AppUser Code]],HIE!$A:$B,2,FALSE),0)</f>
        <v>0</v>
      </c>
      <c r="T2343" t="s">
        <v>4500</v>
      </c>
      <c r="U2343" s="7" t="s">
        <v>2914</v>
      </c>
      <c r="V2343" s="7" t="s">
        <v>1423</v>
      </c>
      <c r="W2343" s="7" t="s">
        <v>1659</v>
      </c>
      <c r="X2343" s="7" t="str">
        <f>IFERROR(VLOOKUP( Table1[[#This Row],[Trim Distributor Code]],Sheet1!$A:$J,10,FALSE),0)</f>
        <v>Active</v>
      </c>
    </row>
    <row r="2344" spans="1:24" hidden="1" x14ac:dyDescent="0.3">
      <c r="A2344" t="s">
        <v>5209</v>
      </c>
      <c r="B2344" t="s">
        <v>5075</v>
      </c>
      <c r="C2344" t="s">
        <v>5125</v>
      </c>
      <c r="D2344" s="8" t="s">
        <v>1412</v>
      </c>
      <c r="E2344" t="s">
        <v>5120</v>
      </c>
      <c r="F2344" t="s">
        <v>5121</v>
      </c>
      <c r="G2344" t="s">
        <v>4110</v>
      </c>
      <c r="H2344" t="s">
        <v>4109</v>
      </c>
      <c r="I2344" t="s">
        <v>4539</v>
      </c>
      <c r="J2344" t="s">
        <v>1682</v>
      </c>
      <c r="K2344">
        <v>2</v>
      </c>
      <c r="L2344" s="2" t="s">
        <v>1412</v>
      </c>
      <c r="M2344" s="2">
        <f ca="1">Table1[[#This Row],[Cases]]*Table1[[#This Row],[Pack Size]]</f>
        <v>0</v>
      </c>
      <c r="N2344" s="1">
        <f ca="1">Table1[[#This Row],[Cases]]*Table1[[#This Row],[Pack Size]]</f>
        <v>200</v>
      </c>
      <c r="O2344" s="1">
        <f>IFERROR(VLOOKUP(Table1[[#This Row],[SKU Code]],'SKU Size'!$G:$H,2,FALSE),0)*Table1[[#This Row],[Cases]]</f>
        <v>15094.269471032741</v>
      </c>
      <c r="P2344" t="str">
        <f t="shared" si="43"/>
        <v>D0360</v>
      </c>
      <c r="Q2344">
        <f>IFERROR(VLOOKUP(Table1[[#This Row],[Trim Distributor Code]],Sheet1!$N:$O,2,FALSE),0)</f>
        <v>3400875</v>
      </c>
      <c r="R2344" s="7">
        <f>IFERROR(VLOOKUP(Table1[[#This Row],[Salesflo AppUser Code]],HIE!$A:$B,2,FALSE),0)</f>
        <v>0</v>
      </c>
      <c r="S2344" s="7">
        <f>IFERROR(VLOOKUP(Table1[[#This Row],[Salesflo AppUser Code]],HIE!$A:$B,2,FALSE),0)</f>
        <v>0</v>
      </c>
      <c r="T2344" t="s">
        <v>4500</v>
      </c>
      <c r="U2344" s="7" t="s">
        <v>2914</v>
      </c>
      <c r="V2344" s="7" t="s">
        <v>1423</v>
      </c>
      <c r="W2344" s="7" t="s">
        <v>1679</v>
      </c>
      <c r="X2344" s="7" t="str">
        <f>IFERROR(VLOOKUP( Table1[[#This Row],[Trim Distributor Code]],Sheet1!$A:$J,10,FALSE),0)</f>
        <v>Active</v>
      </c>
    </row>
    <row r="2345" spans="1:24" hidden="1" x14ac:dyDescent="0.3">
      <c r="A2345" t="s">
        <v>5209</v>
      </c>
      <c r="B2345" t="s">
        <v>5075</v>
      </c>
      <c r="C2345" t="s">
        <v>5125</v>
      </c>
      <c r="D2345" s="8" t="s">
        <v>1412</v>
      </c>
      <c r="E2345" t="s">
        <v>5120</v>
      </c>
      <c r="F2345" t="s">
        <v>5121</v>
      </c>
      <c r="G2345" t="s">
        <v>4521</v>
      </c>
      <c r="H2345" t="s">
        <v>4113</v>
      </c>
      <c r="I2345" t="s">
        <v>4540</v>
      </c>
      <c r="J2345" t="s">
        <v>14</v>
      </c>
      <c r="K2345">
        <v>5</v>
      </c>
      <c r="L2345" s="2" t="s">
        <v>1412</v>
      </c>
      <c r="M2345" s="2">
        <f ca="1">Table1[[#This Row],[Cases]]*Table1[[#This Row],[Pack Size]]</f>
        <v>0</v>
      </c>
      <c r="N2345" s="1">
        <f ca="1">Table1[[#This Row],[Cases]]*Table1[[#This Row],[Pack Size]]</f>
        <v>120</v>
      </c>
      <c r="O2345" s="1">
        <f>IFERROR(VLOOKUP(Table1[[#This Row],[SKU Code]],'SKU Size'!$G:$H,2,FALSE),0)*Table1[[#This Row],[Cases]]</f>
        <v>17957.36632625305</v>
      </c>
      <c r="P2345" t="str">
        <f t="shared" si="43"/>
        <v>D0360</v>
      </c>
      <c r="Q2345">
        <f>IFERROR(VLOOKUP(Table1[[#This Row],[Trim Distributor Code]],Sheet1!$N:$O,2,FALSE),0)</f>
        <v>3400875</v>
      </c>
      <c r="R2345" s="7">
        <f>IFERROR(VLOOKUP(Table1[[#This Row],[Salesflo AppUser Code]],HIE!$A:$B,2,FALSE),0)</f>
        <v>0</v>
      </c>
      <c r="S2345" s="7">
        <f>IFERROR(VLOOKUP(Table1[[#This Row],[Salesflo AppUser Code]],HIE!$A:$B,2,FALSE),0)</f>
        <v>0</v>
      </c>
      <c r="T2345" t="s">
        <v>4500</v>
      </c>
      <c r="U2345" s="7" t="s">
        <v>2914</v>
      </c>
      <c r="V2345" s="7" t="s">
        <v>1632</v>
      </c>
      <c r="W2345" s="7" t="s">
        <v>1688</v>
      </c>
      <c r="X2345" s="7" t="str">
        <f>IFERROR(VLOOKUP( Table1[[#This Row],[Trim Distributor Code]],Sheet1!$A:$J,10,FALSE),0)</f>
        <v>Active</v>
      </c>
    </row>
    <row r="2346" spans="1:24" hidden="1" x14ac:dyDescent="0.3">
      <c r="A2346" t="s">
        <v>5209</v>
      </c>
      <c r="B2346" t="s">
        <v>5075</v>
      </c>
      <c r="C2346" t="s">
        <v>5125</v>
      </c>
      <c r="D2346" s="8" t="s">
        <v>1412</v>
      </c>
      <c r="E2346" t="s">
        <v>5120</v>
      </c>
      <c r="F2346" t="s">
        <v>5121</v>
      </c>
      <c r="G2346" t="s">
        <v>4111</v>
      </c>
      <c r="H2346" t="s">
        <v>4113</v>
      </c>
      <c r="I2346" t="s">
        <v>4541</v>
      </c>
      <c r="J2346" t="s">
        <v>1656</v>
      </c>
      <c r="K2346">
        <v>5</v>
      </c>
      <c r="L2346" s="2" t="s">
        <v>1412</v>
      </c>
      <c r="M2346" s="2">
        <f ca="1">Table1[[#This Row],[Cases]]*Table1[[#This Row],[Pack Size]]</f>
        <v>0</v>
      </c>
      <c r="N2346" s="1">
        <f ca="1">Table1[[#This Row],[Cases]]*Table1[[#This Row],[Pack Size]]</f>
        <v>240</v>
      </c>
      <c r="O2346" s="1">
        <f>IFERROR(VLOOKUP(Table1[[#This Row],[SKU Code]],'SKU Size'!$G:$H,2,FALSE),0)*Table1[[#This Row],[Cases]]</f>
        <v>5019.5743795350445</v>
      </c>
      <c r="P2346" t="str">
        <f t="shared" si="43"/>
        <v>D0360</v>
      </c>
      <c r="Q2346">
        <f>IFERROR(VLOOKUP(Table1[[#This Row],[Trim Distributor Code]],Sheet1!$N:$O,2,FALSE),0)</f>
        <v>3400875</v>
      </c>
      <c r="R2346" s="7">
        <f>IFERROR(VLOOKUP(Table1[[#This Row],[Salesflo AppUser Code]],HIE!$A:$B,2,FALSE),0)</f>
        <v>0</v>
      </c>
      <c r="S2346" s="7">
        <f>IFERROR(VLOOKUP(Table1[[#This Row],[Salesflo AppUser Code]],HIE!$A:$B,2,FALSE),0)</f>
        <v>0</v>
      </c>
      <c r="T2346" t="s">
        <v>4500</v>
      </c>
      <c r="U2346" s="7" t="s">
        <v>2914</v>
      </c>
      <c r="V2346" s="7" t="s">
        <v>1632</v>
      </c>
      <c r="W2346" s="7" t="s">
        <v>1431</v>
      </c>
      <c r="X2346" s="7" t="str">
        <f>IFERROR(VLOOKUP( Table1[[#This Row],[Trim Distributor Code]],Sheet1!$A:$J,10,FALSE),0)</f>
        <v>Active</v>
      </c>
    </row>
    <row r="2347" spans="1:24" hidden="1" x14ac:dyDescent="0.3">
      <c r="A2347" t="s">
        <v>5209</v>
      </c>
      <c r="B2347" t="s">
        <v>5075</v>
      </c>
      <c r="C2347" t="s">
        <v>5125</v>
      </c>
      <c r="D2347" s="8" t="s">
        <v>1412</v>
      </c>
      <c r="E2347" t="s">
        <v>5120</v>
      </c>
      <c r="F2347" t="s">
        <v>5121</v>
      </c>
      <c r="G2347" t="s">
        <v>2542</v>
      </c>
      <c r="H2347" t="s">
        <v>4390</v>
      </c>
      <c r="I2347" t="s">
        <v>4843</v>
      </c>
      <c r="J2347" t="s">
        <v>2543</v>
      </c>
      <c r="K2347">
        <v>3</v>
      </c>
      <c r="L2347" s="2" t="s">
        <v>1412</v>
      </c>
      <c r="M2347" s="2">
        <f ca="1">Table1[[#This Row],[Cases]]*Table1[[#This Row],[Pack Size]]</f>
        <v>0</v>
      </c>
      <c r="N2347" s="1">
        <f ca="1">Table1[[#This Row],[Cases]]*Table1[[#This Row],[Pack Size]]</f>
        <v>1440</v>
      </c>
      <c r="O2347" s="1">
        <f>IFERROR(VLOOKUP(Table1[[#This Row],[SKU Code]],'SKU Size'!$G:$H,2,FALSE),0)*Table1[[#This Row],[Cases]]</f>
        <v>14978.95604332553</v>
      </c>
      <c r="P2347" t="str">
        <f t="shared" si="43"/>
        <v>D0360</v>
      </c>
      <c r="Q2347">
        <f>IFERROR(VLOOKUP(Table1[[#This Row],[Trim Distributor Code]],Sheet1!$N:$O,2,FALSE),0)</f>
        <v>3400875</v>
      </c>
      <c r="R2347" s="7">
        <f>IFERROR(VLOOKUP(Table1[[#This Row],[Salesflo AppUser Code]],HIE!$A:$B,2,FALSE),0)</f>
        <v>0</v>
      </c>
      <c r="S2347" s="7">
        <f>IFERROR(VLOOKUP(Table1[[#This Row],[Salesflo AppUser Code]],HIE!$A:$B,2,FALSE),0)</f>
        <v>0</v>
      </c>
      <c r="T2347" t="s">
        <v>4500</v>
      </c>
      <c r="U2347" s="7" t="s">
        <v>2914</v>
      </c>
      <c r="V2347" s="7" t="s">
        <v>2268</v>
      </c>
      <c r="W2347" s="7" t="s">
        <v>2542</v>
      </c>
      <c r="X2347" s="7" t="str">
        <f>IFERROR(VLOOKUP( Table1[[#This Row],[Trim Distributor Code]],Sheet1!$A:$J,10,FALSE),0)</f>
        <v>Active</v>
      </c>
    </row>
    <row r="2348" spans="1:24" hidden="1" x14ac:dyDescent="0.3">
      <c r="A2348" t="s">
        <v>5209</v>
      </c>
      <c r="B2348" t="s">
        <v>5075</v>
      </c>
      <c r="C2348" t="s">
        <v>5125</v>
      </c>
      <c r="D2348" s="8" t="s">
        <v>1412</v>
      </c>
      <c r="E2348" t="s">
        <v>5120</v>
      </c>
      <c r="F2348" t="s">
        <v>5121</v>
      </c>
      <c r="G2348" t="s">
        <v>1422</v>
      </c>
      <c r="H2348" t="s">
        <v>4360</v>
      </c>
      <c r="I2348" t="s">
        <v>4645</v>
      </c>
      <c r="J2348" t="s">
        <v>4271</v>
      </c>
      <c r="K2348">
        <v>1</v>
      </c>
      <c r="L2348" s="2" t="s">
        <v>1412</v>
      </c>
      <c r="M2348" s="2">
        <f ca="1">Table1[[#This Row],[Cases]]*Table1[[#This Row],[Pack Size]]</f>
        <v>0</v>
      </c>
      <c r="N2348" s="1">
        <f ca="1">Table1[[#This Row],[Cases]]*Table1[[#This Row],[Pack Size]]</f>
        <v>96</v>
      </c>
      <c r="O2348" s="1">
        <f>IFERROR(VLOOKUP(Table1[[#This Row],[SKU Code]],'SKU Size'!$G:$H,2,FALSE),0)*Table1[[#This Row],[Cases]]</f>
        <v>0</v>
      </c>
      <c r="P2348" t="str">
        <f t="shared" si="43"/>
        <v>D0360</v>
      </c>
      <c r="Q2348">
        <f>IFERROR(VLOOKUP(Table1[[#This Row],[Trim Distributor Code]],Sheet1!$N:$O,2,FALSE),0)</f>
        <v>3400875</v>
      </c>
      <c r="R2348" s="7">
        <f>IFERROR(VLOOKUP(Table1[[#This Row],[Salesflo AppUser Code]],HIE!$A:$B,2,FALSE),0)</f>
        <v>0</v>
      </c>
      <c r="S2348" s="7">
        <f>IFERROR(VLOOKUP(Table1[[#This Row],[Salesflo AppUser Code]],HIE!$A:$B,2,FALSE),0)</f>
        <v>0</v>
      </c>
      <c r="T2348" t="s">
        <v>4500</v>
      </c>
      <c r="U2348" s="7" t="s">
        <v>2914</v>
      </c>
      <c r="V2348" s="7" t="s">
        <v>4360</v>
      </c>
      <c r="W2348" s="7" t="s">
        <v>1422</v>
      </c>
      <c r="X2348" s="7" t="str">
        <f>IFERROR(VLOOKUP( Table1[[#This Row],[Trim Distributor Code]],Sheet1!$A:$J,10,FALSE),0)</f>
        <v>Active</v>
      </c>
    </row>
    <row r="2349" spans="1:24" hidden="1" x14ac:dyDescent="0.3">
      <c r="A2349" t="s">
        <v>5209</v>
      </c>
      <c r="B2349" t="s">
        <v>5078</v>
      </c>
      <c r="C2349" t="s">
        <v>5128</v>
      </c>
      <c r="D2349" s="8" t="s">
        <v>1412</v>
      </c>
      <c r="E2349" t="s">
        <v>5129</v>
      </c>
      <c r="F2349" t="s">
        <v>4378</v>
      </c>
      <c r="G2349" t="s">
        <v>4521</v>
      </c>
      <c r="H2349" t="s">
        <v>4106</v>
      </c>
      <c r="I2349" t="s">
        <v>4538</v>
      </c>
      <c r="J2349" t="s">
        <v>11</v>
      </c>
      <c r="K2349" s="1">
        <v>200</v>
      </c>
      <c r="L2349" s="1" t="s">
        <v>1412</v>
      </c>
      <c r="M2349" s="2">
        <f ca="1">Table1[[#This Row],[Cases]]*Table1[[#This Row],[Pack Size]]</f>
        <v>0</v>
      </c>
      <c r="N2349" s="1">
        <f ca="1">Table1[[#This Row],[Cases]]*Table1[[#This Row],[Pack Size]]</f>
        <v>70400</v>
      </c>
      <c r="O2349" s="1">
        <f>IFERROR(VLOOKUP(Table1[[#This Row],[SKU Code]],'SKU Size'!$G:$H,2,FALSE),0)*Table1[[#This Row],[Cases]]</f>
        <v>1752949.6464307816</v>
      </c>
      <c r="P2349" t="str">
        <f t="shared" si="43"/>
        <v>D0516</v>
      </c>
      <c r="Q2349">
        <f>IFERROR(VLOOKUP(Table1[[#This Row],[Trim Distributor Code]],Sheet1!$N:$O,2,FALSE),0)</f>
        <v>3401139</v>
      </c>
      <c r="R2349" s="7">
        <f>IFERROR(VLOOKUP(Table1[[#This Row],[Salesflo AppUser Code]],HIE!$A:$B,2,FALSE),0)</f>
        <v>0</v>
      </c>
      <c r="S2349" s="7">
        <f>IFERROR(VLOOKUP(Table1[[#This Row],[Salesflo AppUser Code]],HIE!$A:$B,2,FALSE),0)</f>
        <v>0</v>
      </c>
      <c r="T2349" t="s">
        <v>4500</v>
      </c>
      <c r="U2349" s="7" t="s">
        <v>2914</v>
      </c>
      <c r="V2349" s="7" t="s">
        <v>1444</v>
      </c>
      <c r="W2349" s="7" t="s">
        <v>1688</v>
      </c>
      <c r="X2349" s="7" t="str">
        <f>IFERROR(VLOOKUP( Table1[[#This Row],[Trim Distributor Code]],Sheet1!$A:$J,10,FALSE),0)</f>
        <v>Active</v>
      </c>
    </row>
    <row r="2350" spans="1:24" hidden="1" x14ac:dyDescent="0.3">
      <c r="A2350" t="s">
        <v>5209</v>
      </c>
      <c r="B2350" t="s">
        <v>5078</v>
      </c>
      <c r="C2350" t="s">
        <v>5128</v>
      </c>
      <c r="D2350" s="8" t="s">
        <v>1412</v>
      </c>
      <c r="E2350" t="s">
        <v>5129</v>
      </c>
      <c r="F2350" t="s">
        <v>4378</v>
      </c>
      <c r="G2350" t="s">
        <v>4108</v>
      </c>
      <c r="H2350" t="s">
        <v>4109</v>
      </c>
      <c r="I2350" t="s">
        <v>4566</v>
      </c>
      <c r="J2350" t="s">
        <v>13</v>
      </c>
      <c r="K2350" s="1">
        <v>3</v>
      </c>
      <c r="L2350" s="1" t="s">
        <v>1412</v>
      </c>
      <c r="M2350" s="2">
        <f ca="1">Table1[[#This Row],[Cases]]*Table1[[#This Row],[Pack Size]]</f>
        <v>0</v>
      </c>
      <c r="N2350" s="1">
        <f ca="1">Table1[[#This Row],[Cases]]*Table1[[#This Row],[Pack Size]]</f>
        <v>300</v>
      </c>
      <c r="O2350" s="1">
        <f>IFERROR(VLOOKUP(Table1[[#This Row],[SKU Code]],'SKU Size'!$G:$H,2,FALSE),0)*Table1[[#This Row],[Cases]]</f>
        <v>31706.022177914121</v>
      </c>
      <c r="P2350" t="str">
        <f t="shared" si="43"/>
        <v>D0516</v>
      </c>
      <c r="Q2350">
        <f>IFERROR(VLOOKUP(Table1[[#This Row],[Trim Distributor Code]],Sheet1!$N:$O,2,FALSE),0)</f>
        <v>3401139</v>
      </c>
      <c r="R2350" s="7">
        <f>IFERROR(VLOOKUP(Table1[[#This Row],[Salesflo AppUser Code]],HIE!$A:$B,2,FALSE),0)</f>
        <v>0</v>
      </c>
      <c r="S2350" s="7">
        <f>IFERROR(VLOOKUP(Table1[[#This Row],[Salesflo AppUser Code]],HIE!$A:$B,2,FALSE),0)</f>
        <v>0</v>
      </c>
      <c r="T2350" t="s">
        <v>4500</v>
      </c>
      <c r="U2350" s="7" t="s">
        <v>2914</v>
      </c>
      <c r="V2350" s="7" t="s">
        <v>1423</v>
      </c>
      <c r="W2350" s="7" t="s">
        <v>1659</v>
      </c>
      <c r="X2350" s="7" t="str">
        <f>IFERROR(VLOOKUP( Table1[[#This Row],[Trim Distributor Code]],Sheet1!$A:$J,10,FALSE),0)</f>
        <v>Active</v>
      </c>
    </row>
    <row r="2351" spans="1:24" hidden="1" x14ac:dyDescent="0.3">
      <c r="A2351" t="s">
        <v>5209</v>
      </c>
      <c r="B2351" t="s">
        <v>5078</v>
      </c>
      <c r="C2351" t="s">
        <v>5128</v>
      </c>
      <c r="D2351" s="8" t="s">
        <v>1412</v>
      </c>
      <c r="E2351" t="s">
        <v>5129</v>
      </c>
      <c r="F2351" t="s">
        <v>4378</v>
      </c>
      <c r="G2351" t="s">
        <v>4110</v>
      </c>
      <c r="H2351" t="s">
        <v>4109</v>
      </c>
      <c r="I2351" t="s">
        <v>4539</v>
      </c>
      <c r="J2351" t="s">
        <v>1682</v>
      </c>
      <c r="K2351" s="1">
        <v>1</v>
      </c>
      <c r="L2351" s="1" t="s">
        <v>1412</v>
      </c>
      <c r="M2351" s="2">
        <f ca="1">Table1[[#This Row],[Cases]]*Table1[[#This Row],[Pack Size]]</f>
        <v>0</v>
      </c>
      <c r="N2351" s="1">
        <f ca="1">Table1[[#This Row],[Cases]]*Table1[[#This Row],[Pack Size]]</f>
        <v>100</v>
      </c>
      <c r="O2351" s="1">
        <f>IFERROR(VLOOKUP(Table1[[#This Row],[SKU Code]],'SKU Size'!$G:$H,2,FALSE),0)*Table1[[#This Row],[Cases]]</f>
        <v>7547.1347355163707</v>
      </c>
      <c r="P2351" t="str">
        <f t="shared" ref="P2351:P2414" si="44">TRIM(E2351)</f>
        <v>D0516</v>
      </c>
      <c r="Q2351">
        <f>IFERROR(VLOOKUP(Table1[[#This Row],[Trim Distributor Code]],Sheet1!$N:$O,2,FALSE),0)</f>
        <v>3401139</v>
      </c>
      <c r="R2351" s="7">
        <f>IFERROR(VLOOKUP(Table1[[#This Row],[Salesflo AppUser Code]],HIE!$A:$B,2,FALSE),0)</f>
        <v>0</v>
      </c>
      <c r="S2351" s="7">
        <f>IFERROR(VLOOKUP(Table1[[#This Row],[Salesflo AppUser Code]],HIE!$A:$B,2,FALSE),0)</f>
        <v>0</v>
      </c>
      <c r="T2351" t="s">
        <v>4500</v>
      </c>
      <c r="U2351" s="7" t="s">
        <v>2914</v>
      </c>
      <c r="V2351" s="7" t="s">
        <v>1423</v>
      </c>
      <c r="W2351" s="7" t="s">
        <v>1679</v>
      </c>
      <c r="X2351" s="7" t="str">
        <f>IFERROR(VLOOKUP( Table1[[#This Row],[Trim Distributor Code]],Sheet1!$A:$J,10,FALSE),0)</f>
        <v>Active</v>
      </c>
    </row>
    <row r="2352" spans="1:24" hidden="1" x14ac:dyDescent="0.3">
      <c r="A2352" t="s">
        <v>5209</v>
      </c>
      <c r="B2352" t="s">
        <v>5078</v>
      </c>
      <c r="C2352" t="s">
        <v>5128</v>
      </c>
      <c r="D2352" s="8" t="s">
        <v>1412</v>
      </c>
      <c r="E2352" t="s">
        <v>5129</v>
      </c>
      <c r="F2352" t="s">
        <v>4378</v>
      </c>
      <c r="G2352" t="s">
        <v>4521</v>
      </c>
      <c r="H2352" t="s">
        <v>4113</v>
      </c>
      <c r="I2352" t="s">
        <v>4540</v>
      </c>
      <c r="J2352" t="s">
        <v>14</v>
      </c>
      <c r="K2352" s="1">
        <v>4</v>
      </c>
      <c r="L2352" s="1" t="s">
        <v>1412</v>
      </c>
      <c r="M2352" s="2">
        <f ca="1">Table1[[#This Row],[Cases]]*Table1[[#This Row],[Pack Size]]</f>
        <v>0</v>
      </c>
      <c r="N2352" s="1">
        <f ca="1">Table1[[#This Row],[Cases]]*Table1[[#This Row],[Pack Size]]</f>
        <v>96</v>
      </c>
      <c r="O2352" s="1">
        <f>IFERROR(VLOOKUP(Table1[[#This Row],[SKU Code]],'SKU Size'!$G:$H,2,FALSE),0)*Table1[[#This Row],[Cases]]</f>
        <v>14365.89306100244</v>
      </c>
      <c r="P2352" t="str">
        <f t="shared" si="44"/>
        <v>D0516</v>
      </c>
      <c r="Q2352">
        <f>IFERROR(VLOOKUP(Table1[[#This Row],[Trim Distributor Code]],Sheet1!$N:$O,2,FALSE),0)</f>
        <v>3401139</v>
      </c>
      <c r="R2352" s="7">
        <f>IFERROR(VLOOKUP(Table1[[#This Row],[Salesflo AppUser Code]],HIE!$A:$B,2,FALSE),0)</f>
        <v>0</v>
      </c>
      <c r="S2352" s="7">
        <f>IFERROR(VLOOKUP(Table1[[#This Row],[Salesflo AppUser Code]],HIE!$A:$B,2,FALSE),0)</f>
        <v>0</v>
      </c>
      <c r="T2352" t="s">
        <v>4500</v>
      </c>
      <c r="U2352" s="7" t="s">
        <v>2914</v>
      </c>
      <c r="V2352" s="7" t="s">
        <v>1632</v>
      </c>
      <c r="W2352" s="7" t="s">
        <v>1688</v>
      </c>
      <c r="X2352" s="7" t="str">
        <f>IFERROR(VLOOKUP( Table1[[#This Row],[Trim Distributor Code]],Sheet1!$A:$J,10,FALSE),0)</f>
        <v>Active</v>
      </c>
    </row>
    <row r="2353" spans="1:24" hidden="1" x14ac:dyDescent="0.3">
      <c r="A2353" t="s">
        <v>5209</v>
      </c>
      <c r="B2353" t="s">
        <v>5078</v>
      </c>
      <c r="C2353" t="s">
        <v>5128</v>
      </c>
      <c r="D2353" s="8" t="s">
        <v>1412</v>
      </c>
      <c r="E2353" t="s">
        <v>5129</v>
      </c>
      <c r="F2353" t="s">
        <v>4378</v>
      </c>
      <c r="G2353" t="s">
        <v>4111</v>
      </c>
      <c r="H2353" t="s">
        <v>4113</v>
      </c>
      <c r="I2353" t="s">
        <v>4541</v>
      </c>
      <c r="J2353" t="s">
        <v>1656</v>
      </c>
      <c r="K2353" s="1">
        <v>5</v>
      </c>
      <c r="L2353" s="1" t="s">
        <v>1412</v>
      </c>
      <c r="M2353" s="2">
        <f ca="1">Table1[[#This Row],[Cases]]*Table1[[#This Row],[Pack Size]]</f>
        <v>0</v>
      </c>
      <c r="N2353" s="1">
        <f ca="1">Table1[[#This Row],[Cases]]*Table1[[#This Row],[Pack Size]]</f>
        <v>240</v>
      </c>
      <c r="O2353" s="1">
        <f>IFERROR(VLOOKUP(Table1[[#This Row],[SKU Code]],'SKU Size'!$G:$H,2,FALSE),0)*Table1[[#This Row],[Cases]]</f>
        <v>5019.5743795350445</v>
      </c>
      <c r="P2353" t="str">
        <f t="shared" si="44"/>
        <v>D0516</v>
      </c>
      <c r="Q2353">
        <f>IFERROR(VLOOKUP(Table1[[#This Row],[Trim Distributor Code]],Sheet1!$N:$O,2,FALSE),0)</f>
        <v>3401139</v>
      </c>
      <c r="R2353" s="7">
        <f>IFERROR(VLOOKUP(Table1[[#This Row],[Salesflo AppUser Code]],HIE!$A:$B,2,FALSE),0)</f>
        <v>0</v>
      </c>
      <c r="S2353" s="7">
        <f>IFERROR(VLOOKUP(Table1[[#This Row],[Salesflo AppUser Code]],HIE!$A:$B,2,FALSE),0)</f>
        <v>0</v>
      </c>
      <c r="T2353" t="s">
        <v>4500</v>
      </c>
      <c r="U2353" s="7" t="s">
        <v>2914</v>
      </c>
      <c r="V2353" s="7" t="s">
        <v>1632</v>
      </c>
      <c r="W2353" s="7" t="s">
        <v>1431</v>
      </c>
      <c r="X2353" s="7" t="str">
        <f>IFERROR(VLOOKUP( Table1[[#This Row],[Trim Distributor Code]],Sheet1!$A:$J,10,FALSE),0)</f>
        <v>Active</v>
      </c>
    </row>
    <row r="2354" spans="1:24" hidden="1" x14ac:dyDescent="0.3">
      <c r="A2354" t="s">
        <v>5209</v>
      </c>
      <c r="B2354" t="s">
        <v>5078</v>
      </c>
      <c r="C2354" t="s">
        <v>5128</v>
      </c>
      <c r="D2354" s="8" t="s">
        <v>1412</v>
      </c>
      <c r="E2354" t="s">
        <v>5129</v>
      </c>
      <c r="F2354" t="s">
        <v>4378</v>
      </c>
      <c r="G2354" t="s">
        <v>2542</v>
      </c>
      <c r="H2354" t="s">
        <v>4390</v>
      </c>
      <c r="I2354" t="s">
        <v>4843</v>
      </c>
      <c r="J2354" t="s">
        <v>2543</v>
      </c>
      <c r="K2354" s="1">
        <v>3</v>
      </c>
      <c r="L2354" s="1" t="s">
        <v>1412</v>
      </c>
      <c r="M2354" s="2">
        <f ca="1">Table1[[#This Row],[Cases]]*Table1[[#This Row],[Pack Size]]</f>
        <v>0</v>
      </c>
      <c r="N2354" s="1">
        <f ca="1">Table1[[#This Row],[Cases]]*Table1[[#This Row],[Pack Size]]</f>
        <v>1440</v>
      </c>
      <c r="O2354" s="1">
        <f>IFERROR(VLOOKUP(Table1[[#This Row],[SKU Code]],'SKU Size'!$G:$H,2,FALSE),0)*Table1[[#This Row],[Cases]]</f>
        <v>14978.95604332553</v>
      </c>
      <c r="P2354" t="str">
        <f t="shared" si="44"/>
        <v>D0516</v>
      </c>
      <c r="Q2354">
        <f>IFERROR(VLOOKUP(Table1[[#This Row],[Trim Distributor Code]],Sheet1!$N:$O,2,FALSE),0)</f>
        <v>3401139</v>
      </c>
      <c r="R2354" s="7">
        <f>IFERROR(VLOOKUP(Table1[[#This Row],[Salesflo AppUser Code]],HIE!$A:$B,2,FALSE),0)</f>
        <v>0</v>
      </c>
      <c r="S2354" s="7">
        <f>IFERROR(VLOOKUP(Table1[[#This Row],[Salesflo AppUser Code]],HIE!$A:$B,2,FALSE),0)</f>
        <v>0</v>
      </c>
      <c r="T2354" t="s">
        <v>4500</v>
      </c>
      <c r="U2354" s="7" t="s">
        <v>2914</v>
      </c>
      <c r="V2354" s="7" t="s">
        <v>2268</v>
      </c>
      <c r="W2354" s="7" t="s">
        <v>2542</v>
      </c>
      <c r="X2354" s="7" t="str">
        <f>IFERROR(VLOOKUP( Table1[[#This Row],[Trim Distributor Code]],Sheet1!$A:$J,10,FALSE),0)</f>
        <v>Active</v>
      </c>
    </row>
    <row r="2355" spans="1:24" hidden="1" x14ac:dyDescent="0.3">
      <c r="A2355" t="s">
        <v>5209</v>
      </c>
      <c r="B2355" t="s">
        <v>5078</v>
      </c>
      <c r="C2355" t="s">
        <v>5128</v>
      </c>
      <c r="D2355" s="8" t="s">
        <v>1412</v>
      </c>
      <c r="E2355" t="s">
        <v>5129</v>
      </c>
      <c r="F2355" t="s">
        <v>4378</v>
      </c>
      <c r="G2355" t="s">
        <v>4107</v>
      </c>
      <c r="H2355" t="s">
        <v>4106</v>
      </c>
      <c r="I2355" t="s">
        <v>4747</v>
      </c>
      <c r="J2355" t="s">
        <v>1954</v>
      </c>
      <c r="K2355" s="1">
        <v>15</v>
      </c>
      <c r="L2355" s="1" t="s">
        <v>1412</v>
      </c>
      <c r="M2355" s="2">
        <f ca="1">Table1[[#This Row],[Cases]]*Table1[[#This Row],[Pack Size]]</f>
        <v>0</v>
      </c>
      <c r="N2355" s="1">
        <f ca="1">Table1[[#This Row],[Cases]]*Table1[[#This Row],[Pack Size]]</f>
        <v>4320</v>
      </c>
      <c r="O2355" s="1">
        <f>IFERROR(VLOOKUP(Table1[[#This Row],[SKU Code]],'SKU Size'!$G:$H,2,FALSE),0)*Table1[[#This Row],[Cases]]</f>
        <v>123033.00100371306</v>
      </c>
      <c r="P2355" t="str">
        <f t="shared" si="44"/>
        <v>D0516</v>
      </c>
      <c r="Q2355">
        <f>IFERROR(VLOOKUP(Table1[[#This Row],[Trim Distributor Code]],Sheet1!$N:$O,2,FALSE),0)</f>
        <v>3401139</v>
      </c>
      <c r="R2355" s="7">
        <f>IFERROR(VLOOKUP(Table1[[#This Row],[Salesflo AppUser Code]],HIE!$A:$B,2,FALSE),0)</f>
        <v>0</v>
      </c>
      <c r="S2355" s="7">
        <f>IFERROR(VLOOKUP(Table1[[#This Row],[Salesflo AppUser Code]],HIE!$A:$B,2,FALSE),0)</f>
        <v>0</v>
      </c>
      <c r="T2355" t="s">
        <v>4500</v>
      </c>
      <c r="U2355" s="7" t="s">
        <v>2914</v>
      </c>
      <c r="V2355" s="7" t="s">
        <v>1444</v>
      </c>
      <c r="W2355" s="7" t="s">
        <v>1867</v>
      </c>
      <c r="X2355" s="7" t="str">
        <f>IFERROR(VLOOKUP( Table1[[#This Row],[Trim Distributor Code]],Sheet1!$A:$J,10,FALSE),0)</f>
        <v>Active</v>
      </c>
    </row>
    <row r="2356" spans="1:24" hidden="1" x14ac:dyDescent="0.3">
      <c r="A2356" t="s">
        <v>5209</v>
      </c>
      <c r="B2356" t="s">
        <v>5078</v>
      </c>
      <c r="C2356" t="s">
        <v>5128</v>
      </c>
      <c r="D2356" s="8" t="s">
        <v>1412</v>
      </c>
      <c r="E2356" t="s">
        <v>5129</v>
      </c>
      <c r="F2356" t="s">
        <v>4378</v>
      </c>
      <c r="G2356" t="s">
        <v>4112</v>
      </c>
      <c r="H2356" t="s">
        <v>4109</v>
      </c>
      <c r="I2356" t="s">
        <v>4749</v>
      </c>
      <c r="J2356" t="s">
        <v>1877</v>
      </c>
      <c r="K2356" s="1">
        <v>2</v>
      </c>
      <c r="L2356" s="1" t="s">
        <v>1412</v>
      </c>
      <c r="M2356" s="2">
        <f ca="1">Table1[[#This Row],[Cases]]*Table1[[#This Row],[Pack Size]]</f>
        <v>0</v>
      </c>
      <c r="N2356" s="1">
        <f ca="1">Table1[[#This Row],[Cases]]*Table1[[#This Row],[Pack Size]]</f>
        <v>200</v>
      </c>
      <c r="O2356" s="1">
        <f>IFERROR(VLOOKUP(Table1[[#This Row],[SKU Code]],'SKU Size'!$G:$H,2,FALSE),0)*Table1[[#This Row],[Cases]]</f>
        <v>24753.089456746304</v>
      </c>
      <c r="P2356" t="str">
        <f t="shared" si="44"/>
        <v>D0516</v>
      </c>
      <c r="Q2356">
        <f>IFERROR(VLOOKUP(Table1[[#This Row],[Trim Distributor Code]],Sheet1!$N:$O,2,FALSE),0)</f>
        <v>3401139</v>
      </c>
      <c r="R2356" s="7">
        <f>IFERROR(VLOOKUP(Table1[[#This Row],[Salesflo AppUser Code]],HIE!$A:$B,2,FALSE),0)</f>
        <v>0</v>
      </c>
      <c r="S2356" s="7">
        <f>IFERROR(VLOOKUP(Table1[[#This Row],[Salesflo AppUser Code]],HIE!$A:$B,2,FALSE),0)</f>
        <v>0</v>
      </c>
      <c r="T2356" t="s">
        <v>4500</v>
      </c>
      <c r="U2356" s="7" t="s">
        <v>2914</v>
      </c>
      <c r="V2356" s="7" t="s">
        <v>1423</v>
      </c>
      <c r="W2356" s="7" t="s">
        <v>1868</v>
      </c>
      <c r="X2356" s="7" t="str">
        <f>IFERROR(VLOOKUP( Table1[[#This Row],[Trim Distributor Code]],Sheet1!$A:$J,10,FALSE),0)</f>
        <v>Active</v>
      </c>
    </row>
    <row r="2357" spans="1:24" hidden="1" x14ac:dyDescent="0.3">
      <c r="A2357" t="s">
        <v>5209</v>
      </c>
      <c r="B2357" t="s">
        <v>5078</v>
      </c>
      <c r="C2357" t="s">
        <v>5128</v>
      </c>
      <c r="D2357" s="8" t="s">
        <v>1412</v>
      </c>
      <c r="E2357" t="s">
        <v>5129</v>
      </c>
      <c r="F2357" t="s">
        <v>4378</v>
      </c>
      <c r="G2357" t="s">
        <v>4107</v>
      </c>
      <c r="H2357" t="s">
        <v>4113</v>
      </c>
      <c r="I2357" t="s">
        <v>4748</v>
      </c>
      <c r="J2357" t="s">
        <v>2021</v>
      </c>
      <c r="K2357" s="1">
        <v>2</v>
      </c>
      <c r="L2357" s="1" t="s">
        <v>1412</v>
      </c>
      <c r="M2357" s="2">
        <f ca="1">Table1[[#This Row],[Cases]]*Table1[[#This Row],[Pack Size]]</f>
        <v>0</v>
      </c>
      <c r="N2357" s="1">
        <f ca="1">Table1[[#This Row],[Cases]]*Table1[[#This Row],[Pack Size]]</f>
        <v>48</v>
      </c>
      <c r="O2357" s="1">
        <f>IFERROR(VLOOKUP(Table1[[#This Row],[SKU Code]],'SKU Size'!$G:$H,2,FALSE),0)*Table1[[#This Row],[Cases]]</f>
        <v>14925.286182001293</v>
      </c>
      <c r="P2357" t="str">
        <f t="shared" si="44"/>
        <v>D0516</v>
      </c>
      <c r="Q2357">
        <f>IFERROR(VLOOKUP(Table1[[#This Row],[Trim Distributor Code]],Sheet1!$N:$O,2,FALSE),0)</f>
        <v>3401139</v>
      </c>
      <c r="R2357" s="7">
        <f>IFERROR(VLOOKUP(Table1[[#This Row],[Salesflo AppUser Code]],HIE!$A:$B,2,FALSE),0)</f>
        <v>0</v>
      </c>
      <c r="S2357" s="7">
        <f>IFERROR(VLOOKUP(Table1[[#This Row],[Salesflo AppUser Code]],HIE!$A:$B,2,FALSE),0)</f>
        <v>0</v>
      </c>
      <c r="T2357" t="s">
        <v>4500</v>
      </c>
      <c r="U2357" s="7" t="s">
        <v>2914</v>
      </c>
      <c r="V2357" s="7" t="s">
        <v>1632</v>
      </c>
      <c r="W2357" s="7" t="s">
        <v>1867</v>
      </c>
      <c r="X2357" s="7" t="str">
        <f>IFERROR(VLOOKUP( Table1[[#This Row],[Trim Distributor Code]],Sheet1!$A:$J,10,FALSE),0)</f>
        <v>Active</v>
      </c>
    </row>
    <row r="2358" spans="1:24" hidden="1" x14ac:dyDescent="0.3">
      <c r="A2358" t="s">
        <v>5209</v>
      </c>
      <c r="B2358" t="s">
        <v>5078</v>
      </c>
      <c r="C2358" t="s">
        <v>5128</v>
      </c>
      <c r="D2358" s="8" t="s">
        <v>1412</v>
      </c>
      <c r="E2358" t="s">
        <v>5129</v>
      </c>
      <c r="F2358" t="s">
        <v>4378</v>
      </c>
      <c r="G2358" t="s">
        <v>4114</v>
      </c>
      <c r="H2358" t="s">
        <v>4113</v>
      </c>
      <c r="I2358" t="s">
        <v>4750</v>
      </c>
      <c r="J2358" t="s">
        <v>2024</v>
      </c>
      <c r="K2358" s="1">
        <v>2</v>
      </c>
      <c r="L2358" s="1" t="s">
        <v>1412</v>
      </c>
      <c r="M2358" s="2">
        <f ca="1">Table1[[#This Row],[Cases]]*Table1[[#This Row],[Pack Size]]</f>
        <v>0</v>
      </c>
      <c r="N2358" s="1">
        <f ca="1">Table1[[#This Row],[Cases]]*Table1[[#This Row],[Pack Size]]</f>
        <v>48</v>
      </c>
      <c r="O2358" s="1">
        <f>IFERROR(VLOOKUP(Table1[[#This Row],[SKU Code]],'SKU Size'!$G:$H,2,FALSE),0)*Table1[[#This Row],[Cases]]</f>
        <v>3770.2434734585918</v>
      </c>
      <c r="P2358" t="str">
        <f t="shared" si="44"/>
        <v>D0516</v>
      </c>
      <c r="Q2358">
        <f>IFERROR(VLOOKUP(Table1[[#This Row],[Trim Distributor Code]],Sheet1!$N:$O,2,FALSE),0)</f>
        <v>3401139</v>
      </c>
      <c r="R2358" s="7">
        <f>IFERROR(VLOOKUP(Table1[[#This Row],[Salesflo AppUser Code]],HIE!$A:$B,2,FALSE),0)</f>
        <v>0</v>
      </c>
      <c r="S2358" s="7">
        <f>IFERROR(VLOOKUP(Table1[[#This Row],[Salesflo AppUser Code]],HIE!$A:$B,2,FALSE),0)</f>
        <v>0</v>
      </c>
      <c r="T2358" t="s">
        <v>4500</v>
      </c>
      <c r="U2358" s="7" t="s">
        <v>2914</v>
      </c>
      <c r="V2358" s="7" t="s">
        <v>1632</v>
      </c>
      <c r="W2358" s="7" t="s">
        <v>2023</v>
      </c>
      <c r="X2358" s="7" t="str">
        <f>IFERROR(VLOOKUP( Table1[[#This Row],[Trim Distributor Code]],Sheet1!$A:$J,10,FALSE),0)</f>
        <v>Active</v>
      </c>
    </row>
    <row r="2359" spans="1:24" hidden="1" x14ac:dyDescent="0.3">
      <c r="A2359" t="s">
        <v>5209</v>
      </c>
      <c r="B2359" t="s">
        <v>5079</v>
      </c>
      <c r="C2359" t="s">
        <v>5130</v>
      </c>
      <c r="D2359" s="8" t="s">
        <v>1412</v>
      </c>
      <c r="E2359" t="s">
        <v>5129</v>
      </c>
      <c r="F2359" t="s">
        <v>4378</v>
      </c>
      <c r="G2359" t="s">
        <v>4521</v>
      </c>
      <c r="H2359" t="s">
        <v>4106</v>
      </c>
      <c r="I2359" t="s">
        <v>4538</v>
      </c>
      <c r="J2359" t="s">
        <v>11</v>
      </c>
      <c r="K2359" s="1">
        <v>160</v>
      </c>
      <c r="L2359" s="1" t="s">
        <v>1412</v>
      </c>
      <c r="M2359" s="2">
        <f ca="1">Table1[[#This Row],[Cases]]*Table1[[#This Row],[Pack Size]]</f>
        <v>0</v>
      </c>
      <c r="N2359" s="1">
        <f ca="1">Table1[[#This Row],[Cases]]*Table1[[#This Row],[Pack Size]]</f>
        <v>56320</v>
      </c>
      <c r="O2359" s="1">
        <f>IFERROR(VLOOKUP(Table1[[#This Row],[SKU Code]],'SKU Size'!$G:$H,2,FALSE),0)*Table1[[#This Row],[Cases]]</f>
        <v>1402359.7171446253</v>
      </c>
      <c r="P2359" t="str">
        <f t="shared" si="44"/>
        <v>D0516</v>
      </c>
      <c r="Q2359">
        <f>IFERROR(VLOOKUP(Table1[[#This Row],[Trim Distributor Code]],Sheet1!$N:$O,2,FALSE),0)</f>
        <v>3401139</v>
      </c>
      <c r="R2359" s="7">
        <f>IFERROR(VLOOKUP(Table1[[#This Row],[Salesflo AppUser Code]],HIE!$A:$B,2,FALSE),0)</f>
        <v>0</v>
      </c>
      <c r="S2359" s="7">
        <f>IFERROR(VLOOKUP(Table1[[#This Row],[Salesflo AppUser Code]],HIE!$A:$B,2,FALSE),0)</f>
        <v>0</v>
      </c>
      <c r="T2359" t="s">
        <v>4500</v>
      </c>
      <c r="U2359" s="7" t="s">
        <v>2914</v>
      </c>
      <c r="V2359" s="7" t="s">
        <v>1444</v>
      </c>
      <c r="W2359" s="7" t="s">
        <v>1688</v>
      </c>
      <c r="X2359" s="7" t="str">
        <f>IFERROR(VLOOKUP( Table1[[#This Row],[Trim Distributor Code]],Sheet1!$A:$J,10,FALSE),0)</f>
        <v>Active</v>
      </c>
    </row>
    <row r="2360" spans="1:24" hidden="1" x14ac:dyDescent="0.3">
      <c r="A2360" t="s">
        <v>5209</v>
      </c>
      <c r="B2360" t="s">
        <v>5079</v>
      </c>
      <c r="C2360" t="s">
        <v>5130</v>
      </c>
      <c r="D2360" s="8" t="s">
        <v>1412</v>
      </c>
      <c r="E2360" t="s">
        <v>5129</v>
      </c>
      <c r="F2360" t="s">
        <v>4378</v>
      </c>
      <c r="G2360" t="s">
        <v>4108</v>
      </c>
      <c r="H2360" t="s">
        <v>4109</v>
      </c>
      <c r="I2360" t="s">
        <v>4566</v>
      </c>
      <c r="J2360" t="s">
        <v>13</v>
      </c>
      <c r="K2360" s="1">
        <v>3</v>
      </c>
      <c r="L2360" s="1" t="s">
        <v>1412</v>
      </c>
      <c r="M2360" s="2">
        <f ca="1">Table1[[#This Row],[Cases]]*Table1[[#This Row],[Pack Size]]</f>
        <v>0</v>
      </c>
      <c r="N2360" s="1">
        <f ca="1">Table1[[#This Row],[Cases]]*Table1[[#This Row],[Pack Size]]</f>
        <v>300</v>
      </c>
      <c r="O2360" s="1">
        <f>IFERROR(VLOOKUP(Table1[[#This Row],[SKU Code]],'SKU Size'!$G:$H,2,FALSE),0)*Table1[[#This Row],[Cases]]</f>
        <v>31706.022177914121</v>
      </c>
      <c r="P2360" t="str">
        <f t="shared" si="44"/>
        <v>D0516</v>
      </c>
      <c r="Q2360">
        <f>IFERROR(VLOOKUP(Table1[[#This Row],[Trim Distributor Code]],Sheet1!$N:$O,2,FALSE),0)</f>
        <v>3401139</v>
      </c>
      <c r="R2360" s="7">
        <f>IFERROR(VLOOKUP(Table1[[#This Row],[Salesflo AppUser Code]],HIE!$A:$B,2,FALSE),0)</f>
        <v>0</v>
      </c>
      <c r="S2360" s="7">
        <f>IFERROR(VLOOKUP(Table1[[#This Row],[Salesflo AppUser Code]],HIE!$A:$B,2,FALSE),0)</f>
        <v>0</v>
      </c>
      <c r="T2360" t="s">
        <v>4500</v>
      </c>
      <c r="U2360" s="7" t="s">
        <v>2914</v>
      </c>
      <c r="V2360" s="7" t="s">
        <v>1423</v>
      </c>
      <c r="W2360" s="7" t="s">
        <v>1659</v>
      </c>
      <c r="X2360" s="7" t="str">
        <f>IFERROR(VLOOKUP( Table1[[#This Row],[Trim Distributor Code]],Sheet1!$A:$J,10,FALSE),0)</f>
        <v>Active</v>
      </c>
    </row>
    <row r="2361" spans="1:24" hidden="1" x14ac:dyDescent="0.3">
      <c r="A2361" t="s">
        <v>5209</v>
      </c>
      <c r="B2361" t="s">
        <v>5079</v>
      </c>
      <c r="C2361" t="s">
        <v>5130</v>
      </c>
      <c r="D2361" s="8" t="s">
        <v>1412</v>
      </c>
      <c r="E2361" t="s">
        <v>5129</v>
      </c>
      <c r="F2361" t="s">
        <v>4378</v>
      </c>
      <c r="G2361" t="s">
        <v>4110</v>
      </c>
      <c r="H2361" t="s">
        <v>4109</v>
      </c>
      <c r="I2361" t="s">
        <v>4539</v>
      </c>
      <c r="J2361" t="s">
        <v>1682</v>
      </c>
      <c r="K2361" s="1">
        <v>1</v>
      </c>
      <c r="L2361" s="1" t="s">
        <v>1412</v>
      </c>
      <c r="M2361" s="2">
        <f ca="1">Table1[[#This Row],[Cases]]*Table1[[#This Row],[Pack Size]]</f>
        <v>0</v>
      </c>
      <c r="N2361" s="1">
        <f ca="1">Table1[[#This Row],[Cases]]*Table1[[#This Row],[Pack Size]]</f>
        <v>100</v>
      </c>
      <c r="O2361" s="1">
        <f>IFERROR(VLOOKUP(Table1[[#This Row],[SKU Code]],'SKU Size'!$G:$H,2,FALSE),0)*Table1[[#This Row],[Cases]]</f>
        <v>7547.1347355163707</v>
      </c>
      <c r="P2361" t="str">
        <f t="shared" si="44"/>
        <v>D0516</v>
      </c>
      <c r="Q2361">
        <f>IFERROR(VLOOKUP(Table1[[#This Row],[Trim Distributor Code]],Sheet1!$N:$O,2,FALSE),0)</f>
        <v>3401139</v>
      </c>
      <c r="R2361" s="7">
        <f>IFERROR(VLOOKUP(Table1[[#This Row],[Salesflo AppUser Code]],HIE!$A:$B,2,FALSE),0)</f>
        <v>0</v>
      </c>
      <c r="S2361" s="7">
        <f>IFERROR(VLOOKUP(Table1[[#This Row],[Salesflo AppUser Code]],HIE!$A:$B,2,FALSE),0)</f>
        <v>0</v>
      </c>
      <c r="T2361" t="s">
        <v>4500</v>
      </c>
      <c r="U2361" s="7" t="s">
        <v>2914</v>
      </c>
      <c r="V2361" s="7" t="s">
        <v>1423</v>
      </c>
      <c r="W2361" s="7" t="s">
        <v>1679</v>
      </c>
      <c r="X2361" s="7" t="str">
        <f>IFERROR(VLOOKUP( Table1[[#This Row],[Trim Distributor Code]],Sheet1!$A:$J,10,FALSE),0)</f>
        <v>Active</v>
      </c>
    </row>
    <row r="2362" spans="1:24" hidden="1" x14ac:dyDescent="0.3">
      <c r="A2362" t="s">
        <v>5209</v>
      </c>
      <c r="B2362" t="s">
        <v>5079</v>
      </c>
      <c r="C2362" t="s">
        <v>5130</v>
      </c>
      <c r="D2362" s="8" t="s">
        <v>1412</v>
      </c>
      <c r="E2362" t="s">
        <v>5129</v>
      </c>
      <c r="F2362" t="s">
        <v>4378</v>
      </c>
      <c r="G2362" t="s">
        <v>4521</v>
      </c>
      <c r="H2362" t="s">
        <v>4113</v>
      </c>
      <c r="I2362" t="s">
        <v>4540</v>
      </c>
      <c r="J2362" t="s">
        <v>14</v>
      </c>
      <c r="K2362" s="1">
        <v>4</v>
      </c>
      <c r="L2362" s="1" t="s">
        <v>1412</v>
      </c>
      <c r="M2362" s="2">
        <f ca="1">Table1[[#This Row],[Cases]]*Table1[[#This Row],[Pack Size]]</f>
        <v>0</v>
      </c>
      <c r="N2362" s="1">
        <f ca="1">Table1[[#This Row],[Cases]]*Table1[[#This Row],[Pack Size]]</f>
        <v>96</v>
      </c>
      <c r="O2362" s="1">
        <f>IFERROR(VLOOKUP(Table1[[#This Row],[SKU Code]],'SKU Size'!$G:$H,2,FALSE),0)*Table1[[#This Row],[Cases]]</f>
        <v>14365.89306100244</v>
      </c>
      <c r="P2362" t="str">
        <f t="shared" si="44"/>
        <v>D0516</v>
      </c>
      <c r="Q2362">
        <f>IFERROR(VLOOKUP(Table1[[#This Row],[Trim Distributor Code]],Sheet1!$N:$O,2,FALSE),0)</f>
        <v>3401139</v>
      </c>
      <c r="R2362" s="7">
        <f>IFERROR(VLOOKUP(Table1[[#This Row],[Salesflo AppUser Code]],HIE!$A:$B,2,FALSE),0)</f>
        <v>0</v>
      </c>
      <c r="S2362" s="7">
        <f>IFERROR(VLOOKUP(Table1[[#This Row],[Salesflo AppUser Code]],HIE!$A:$B,2,FALSE),0)</f>
        <v>0</v>
      </c>
      <c r="T2362" t="s">
        <v>4500</v>
      </c>
      <c r="U2362" s="7" t="s">
        <v>2914</v>
      </c>
      <c r="V2362" s="7" t="s">
        <v>1632</v>
      </c>
      <c r="W2362" s="7" t="s">
        <v>1688</v>
      </c>
      <c r="X2362" s="7" t="str">
        <f>IFERROR(VLOOKUP( Table1[[#This Row],[Trim Distributor Code]],Sheet1!$A:$J,10,FALSE),0)</f>
        <v>Active</v>
      </c>
    </row>
    <row r="2363" spans="1:24" hidden="1" x14ac:dyDescent="0.3">
      <c r="A2363" t="s">
        <v>5209</v>
      </c>
      <c r="B2363" t="s">
        <v>5079</v>
      </c>
      <c r="C2363" t="s">
        <v>5130</v>
      </c>
      <c r="D2363" s="8" t="s">
        <v>1412</v>
      </c>
      <c r="E2363" t="s">
        <v>5129</v>
      </c>
      <c r="F2363" t="s">
        <v>4378</v>
      </c>
      <c r="G2363" t="s">
        <v>4111</v>
      </c>
      <c r="H2363" t="s">
        <v>4113</v>
      </c>
      <c r="I2363" t="s">
        <v>4541</v>
      </c>
      <c r="J2363" t="s">
        <v>1656</v>
      </c>
      <c r="K2363" s="1">
        <v>5</v>
      </c>
      <c r="L2363" s="1" t="s">
        <v>1412</v>
      </c>
      <c r="M2363" s="2">
        <f ca="1">Table1[[#This Row],[Cases]]*Table1[[#This Row],[Pack Size]]</f>
        <v>0</v>
      </c>
      <c r="N2363" s="1">
        <f ca="1">Table1[[#This Row],[Cases]]*Table1[[#This Row],[Pack Size]]</f>
        <v>240</v>
      </c>
      <c r="O2363" s="1">
        <f>IFERROR(VLOOKUP(Table1[[#This Row],[SKU Code]],'SKU Size'!$G:$H,2,FALSE),0)*Table1[[#This Row],[Cases]]</f>
        <v>5019.5743795350445</v>
      </c>
      <c r="P2363" t="str">
        <f t="shared" si="44"/>
        <v>D0516</v>
      </c>
      <c r="Q2363">
        <f>IFERROR(VLOOKUP(Table1[[#This Row],[Trim Distributor Code]],Sheet1!$N:$O,2,FALSE),0)</f>
        <v>3401139</v>
      </c>
      <c r="R2363" s="7">
        <f>IFERROR(VLOOKUP(Table1[[#This Row],[Salesflo AppUser Code]],HIE!$A:$B,2,FALSE),0)</f>
        <v>0</v>
      </c>
      <c r="S2363" s="7">
        <f>IFERROR(VLOOKUP(Table1[[#This Row],[Salesflo AppUser Code]],HIE!$A:$B,2,FALSE),0)</f>
        <v>0</v>
      </c>
      <c r="T2363" t="s">
        <v>4500</v>
      </c>
      <c r="U2363" s="7" t="s">
        <v>2914</v>
      </c>
      <c r="V2363" s="7" t="s">
        <v>1632</v>
      </c>
      <c r="W2363" s="7" t="s">
        <v>1431</v>
      </c>
      <c r="X2363" s="7" t="str">
        <f>IFERROR(VLOOKUP( Table1[[#This Row],[Trim Distributor Code]],Sheet1!$A:$J,10,FALSE),0)</f>
        <v>Active</v>
      </c>
    </row>
    <row r="2364" spans="1:24" hidden="1" x14ac:dyDescent="0.3">
      <c r="A2364" t="s">
        <v>5209</v>
      </c>
      <c r="B2364" t="s">
        <v>5079</v>
      </c>
      <c r="C2364" t="s">
        <v>5130</v>
      </c>
      <c r="D2364" s="8" t="s">
        <v>1412</v>
      </c>
      <c r="E2364" t="s">
        <v>5129</v>
      </c>
      <c r="F2364" t="s">
        <v>4378</v>
      </c>
      <c r="G2364" t="s">
        <v>2542</v>
      </c>
      <c r="H2364" t="s">
        <v>4390</v>
      </c>
      <c r="I2364" t="s">
        <v>4843</v>
      </c>
      <c r="J2364" t="s">
        <v>2543</v>
      </c>
      <c r="K2364" s="1">
        <v>2</v>
      </c>
      <c r="L2364" s="1" t="s">
        <v>1412</v>
      </c>
      <c r="M2364" s="2">
        <f ca="1">Table1[[#This Row],[Cases]]*Table1[[#This Row],[Pack Size]]</f>
        <v>0</v>
      </c>
      <c r="N2364" s="1">
        <f ca="1">Table1[[#This Row],[Cases]]*Table1[[#This Row],[Pack Size]]</f>
        <v>960</v>
      </c>
      <c r="O2364" s="1">
        <f>IFERROR(VLOOKUP(Table1[[#This Row],[SKU Code]],'SKU Size'!$G:$H,2,FALSE),0)*Table1[[#This Row],[Cases]]</f>
        <v>9985.9706955503534</v>
      </c>
      <c r="P2364" t="str">
        <f t="shared" si="44"/>
        <v>D0516</v>
      </c>
      <c r="Q2364">
        <f>IFERROR(VLOOKUP(Table1[[#This Row],[Trim Distributor Code]],Sheet1!$N:$O,2,FALSE),0)</f>
        <v>3401139</v>
      </c>
      <c r="R2364" s="7">
        <f>IFERROR(VLOOKUP(Table1[[#This Row],[Salesflo AppUser Code]],HIE!$A:$B,2,FALSE),0)</f>
        <v>0</v>
      </c>
      <c r="S2364" s="7">
        <f>IFERROR(VLOOKUP(Table1[[#This Row],[Salesflo AppUser Code]],HIE!$A:$B,2,FALSE),0)</f>
        <v>0</v>
      </c>
      <c r="T2364" t="s">
        <v>4500</v>
      </c>
      <c r="U2364" s="7" t="s">
        <v>2914</v>
      </c>
      <c r="V2364" s="7" t="s">
        <v>2268</v>
      </c>
      <c r="W2364" s="7" t="s">
        <v>2542</v>
      </c>
      <c r="X2364" s="7" t="str">
        <f>IFERROR(VLOOKUP( Table1[[#This Row],[Trim Distributor Code]],Sheet1!$A:$J,10,FALSE),0)</f>
        <v>Active</v>
      </c>
    </row>
    <row r="2365" spans="1:24" hidden="1" x14ac:dyDescent="0.3">
      <c r="A2365" t="s">
        <v>5209</v>
      </c>
      <c r="B2365" t="s">
        <v>5079</v>
      </c>
      <c r="C2365" t="s">
        <v>5130</v>
      </c>
      <c r="D2365" s="8" t="s">
        <v>1412</v>
      </c>
      <c r="E2365" t="s">
        <v>5129</v>
      </c>
      <c r="F2365" t="s">
        <v>4378</v>
      </c>
      <c r="G2365" t="s">
        <v>4107</v>
      </c>
      <c r="H2365" t="s">
        <v>4106</v>
      </c>
      <c r="I2365" t="s">
        <v>4747</v>
      </c>
      <c r="J2365" t="s">
        <v>1954</v>
      </c>
      <c r="K2365" s="1">
        <v>15</v>
      </c>
      <c r="L2365" s="1" t="s">
        <v>1412</v>
      </c>
      <c r="M2365" s="2">
        <f ca="1">Table1[[#This Row],[Cases]]*Table1[[#This Row],[Pack Size]]</f>
        <v>0</v>
      </c>
      <c r="N2365" s="1">
        <f ca="1">Table1[[#This Row],[Cases]]*Table1[[#This Row],[Pack Size]]</f>
        <v>4320</v>
      </c>
      <c r="O2365" s="1">
        <f>IFERROR(VLOOKUP(Table1[[#This Row],[SKU Code]],'SKU Size'!$G:$H,2,FALSE),0)*Table1[[#This Row],[Cases]]</f>
        <v>123033.00100371306</v>
      </c>
      <c r="P2365" t="str">
        <f t="shared" si="44"/>
        <v>D0516</v>
      </c>
      <c r="Q2365">
        <f>IFERROR(VLOOKUP(Table1[[#This Row],[Trim Distributor Code]],Sheet1!$N:$O,2,FALSE),0)</f>
        <v>3401139</v>
      </c>
      <c r="R2365" s="7">
        <f>IFERROR(VLOOKUP(Table1[[#This Row],[Salesflo AppUser Code]],HIE!$A:$B,2,FALSE),0)</f>
        <v>0</v>
      </c>
      <c r="S2365" s="7">
        <f>IFERROR(VLOOKUP(Table1[[#This Row],[Salesflo AppUser Code]],HIE!$A:$B,2,FALSE),0)</f>
        <v>0</v>
      </c>
      <c r="T2365" t="s">
        <v>4500</v>
      </c>
      <c r="U2365" s="7" t="s">
        <v>2914</v>
      </c>
      <c r="V2365" s="7" t="s">
        <v>1444</v>
      </c>
      <c r="W2365" s="7" t="s">
        <v>1867</v>
      </c>
      <c r="X2365" s="7" t="str">
        <f>IFERROR(VLOOKUP( Table1[[#This Row],[Trim Distributor Code]],Sheet1!$A:$J,10,FALSE),0)</f>
        <v>Active</v>
      </c>
    </row>
    <row r="2366" spans="1:24" hidden="1" x14ac:dyDescent="0.3">
      <c r="A2366" t="s">
        <v>5209</v>
      </c>
      <c r="B2366" t="s">
        <v>5079</v>
      </c>
      <c r="C2366" t="s">
        <v>5130</v>
      </c>
      <c r="D2366" s="8" t="s">
        <v>1412</v>
      </c>
      <c r="E2366" t="s">
        <v>5129</v>
      </c>
      <c r="F2366" t="s">
        <v>4378</v>
      </c>
      <c r="G2366" t="s">
        <v>4112</v>
      </c>
      <c r="H2366" t="s">
        <v>4109</v>
      </c>
      <c r="I2366" t="s">
        <v>4749</v>
      </c>
      <c r="J2366" t="s">
        <v>1877</v>
      </c>
      <c r="K2366" s="1">
        <v>1</v>
      </c>
      <c r="L2366" s="1" t="s">
        <v>1412</v>
      </c>
      <c r="M2366" s="2">
        <f ca="1">Table1[[#This Row],[Cases]]*Table1[[#This Row],[Pack Size]]</f>
        <v>0</v>
      </c>
      <c r="N2366" s="1">
        <f ca="1">Table1[[#This Row],[Cases]]*Table1[[#This Row],[Pack Size]]</f>
        <v>100</v>
      </c>
      <c r="O2366" s="1">
        <f>IFERROR(VLOOKUP(Table1[[#This Row],[SKU Code]],'SKU Size'!$G:$H,2,FALSE),0)*Table1[[#This Row],[Cases]]</f>
        <v>12376.544728373152</v>
      </c>
      <c r="P2366" t="str">
        <f t="shared" si="44"/>
        <v>D0516</v>
      </c>
      <c r="Q2366">
        <f>IFERROR(VLOOKUP(Table1[[#This Row],[Trim Distributor Code]],Sheet1!$N:$O,2,FALSE),0)</f>
        <v>3401139</v>
      </c>
      <c r="R2366" s="7">
        <f>IFERROR(VLOOKUP(Table1[[#This Row],[Salesflo AppUser Code]],HIE!$A:$B,2,FALSE),0)</f>
        <v>0</v>
      </c>
      <c r="S2366" s="7">
        <f>IFERROR(VLOOKUP(Table1[[#This Row],[Salesflo AppUser Code]],HIE!$A:$B,2,FALSE),0)</f>
        <v>0</v>
      </c>
      <c r="T2366" t="s">
        <v>4500</v>
      </c>
      <c r="U2366" s="7" t="s">
        <v>2914</v>
      </c>
      <c r="V2366" s="7" t="s">
        <v>1423</v>
      </c>
      <c r="W2366" s="7" t="s">
        <v>1868</v>
      </c>
      <c r="X2366" s="7" t="str">
        <f>IFERROR(VLOOKUP( Table1[[#This Row],[Trim Distributor Code]],Sheet1!$A:$J,10,FALSE),0)</f>
        <v>Active</v>
      </c>
    </row>
    <row r="2367" spans="1:24" hidden="1" x14ac:dyDescent="0.3">
      <c r="A2367" t="s">
        <v>5209</v>
      </c>
      <c r="B2367" t="s">
        <v>5079</v>
      </c>
      <c r="C2367" t="s">
        <v>5130</v>
      </c>
      <c r="D2367" s="8" t="s">
        <v>1412</v>
      </c>
      <c r="E2367" t="s">
        <v>5129</v>
      </c>
      <c r="F2367" t="s">
        <v>4378</v>
      </c>
      <c r="G2367" t="s">
        <v>4107</v>
      </c>
      <c r="H2367" t="s">
        <v>4113</v>
      </c>
      <c r="I2367" t="s">
        <v>4748</v>
      </c>
      <c r="J2367" t="s">
        <v>2021</v>
      </c>
      <c r="K2367" s="1">
        <v>1</v>
      </c>
      <c r="L2367" s="1" t="s">
        <v>1412</v>
      </c>
      <c r="M2367" s="2">
        <f ca="1">Table1[[#This Row],[Cases]]*Table1[[#This Row],[Pack Size]]</f>
        <v>0</v>
      </c>
      <c r="N2367" s="1">
        <f ca="1">Table1[[#This Row],[Cases]]*Table1[[#This Row],[Pack Size]]</f>
        <v>24</v>
      </c>
      <c r="O2367" s="1">
        <f>IFERROR(VLOOKUP(Table1[[#This Row],[SKU Code]],'SKU Size'!$G:$H,2,FALSE),0)*Table1[[#This Row],[Cases]]</f>
        <v>7462.6430910006466</v>
      </c>
      <c r="P2367" t="str">
        <f t="shared" si="44"/>
        <v>D0516</v>
      </c>
      <c r="Q2367">
        <f>IFERROR(VLOOKUP(Table1[[#This Row],[Trim Distributor Code]],Sheet1!$N:$O,2,FALSE),0)</f>
        <v>3401139</v>
      </c>
      <c r="R2367" s="7">
        <f>IFERROR(VLOOKUP(Table1[[#This Row],[Salesflo AppUser Code]],HIE!$A:$B,2,FALSE),0)</f>
        <v>0</v>
      </c>
      <c r="S2367" s="7">
        <f>IFERROR(VLOOKUP(Table1[[#This Row],[Salesflo AppUser Code]],HIE!$A:$B,2,FALSE),0)</f>
        <v>0</v>
      </c>
      <c r="T2367" t="s">
        <v>4500</v>
      </c>
      <c r="U2367" s="7" t="s">
        <v>2914</v>
      </c>
      <c r="V2367" s="7" t="s">
        <v>1632</v>
      </c>
      <c r="W2367" s="7" t="s">
        <v>1867</v>
      </c>
      <c r="X2367" s="7" t="str">
        <f>IFERROR(VLOOKUP( Table1[[#This Row],[Trim Distributor Code]],Sheet1!$A:$J,10,FALSE),0)</f>
        <v>Active</v>
      </c>
    </row>
    <row r="2368" spans="1:24" hidden="1" x14ac:dyDescent="0.3">
      <c r="A2368" t="s">
        <v>5209</v>
      </c>
      <c r="B2368" t="s">
        <v>5079</v>
      </c>
      <c r="C2368" t="s">
        <v>5130</v>
      </c>
      <c r="D2368" s="8" t="s">
        <v>1412</v>
      </c>
      <c r="E2368" t="s">
        <v>5129</v>
      </c>
      <c r="F2368" t="s">
        <v>4378</v>
      </c>
      <c r="G2368" t="s">
        <v>4114</v>
      </c>
      <c r="H2368" t="s">
        <v>4113</v>
      </c>
      <c r="I2368" t="s">
        <v>4750</v>
      </c>
      <c r="J2368" t="s">
        <v>2024</v>
      </c>
      <c r="K2368" s="1">
        <v>1</v>
      </c>
      <c r="L2368" s="1" t="s">
        <v>1412</v>
      </c>
      <c r="M2368" s="2">
        <f ca="1">Table1[[#This Row],[Cases]]*Table1[[#This Row],[Pack Size]]</f>
        <v>0</v>
      </c>
      <c r="N2368" s="1">
        <f ca="1">Table1[[#This Row],[Cases]]*Table1[[#This Row],[Pack Size]]</f>
        <v>24</v>
      </c>
      <c r="O2368" s="1">
        <f>IFERROR(VLOOKUP(Table1[[#This Row],[SKU Code]],'SKU Size'!$G:$H,2,FALSE),0)*Table1[[#This Row],[Cases]]</f>
        <v>1885.1217367292959</v>
      </c>
      <c r="P2368" t="str">
        <f t="shared" si="44"/>
        <v>D0516</v>
      </c>
      <c r="Q2368">
        <f>IFERROR(VLOOKUP(Table1[[#This Row],[Trim Distributor Code]],Sheet1!$N:$O,2,FALSE),0)</f>
        <v>3401139</v>
      </c>
      <c r="R2368" s="7">
        <f>IFERROR(VLOOKUP(Table1[[#This Row],[Salesflo AppUser Code]],HIE!$A:$B,2,FALSE),0)</f>
        <v>0</v>
      </c>
      <c r="S2368" s="7">
        <f>IFERROR(VLOOKUP(Table1[[#This Row],[Salesflo AppUser Code]],HIE!$A:$B,2,FALSE),0)</f>
        <v>0</v>
      </c>
      <c r="T2368" t="s">
        <v>4500</v>
      </c>
      <c r="U2368" s="7" t="s">
        <v>2914</v>
      </c>
      <c r="V2368" s="7" t="s">
        <v>1632</v>
      </c>
      <c r="W2368" s="7" t="s">
        <v>2023</v>
      </c>
      <c r="X2368" s="7" t="str">
        <f>IFERROR(VLOOKUP( Table1[[#This Row],[Trim Distributor Code]],Sheet1!$A:$J,10,FALSE),0)</f>
        <v>Active</v>
      </c>
    </row>
    <row r="2369" spans="1:24" hidden="1" x14ac:dyDescent="0.3">
      <c r="A2369" t="s">
        <v>5209</v>
      </c>
      <c r="B2369" t="s">
        <v>5080</v>
      </c>
      <c r="C2369" t="s">
        <v>4976</v>
      </c>
      <c r="D2369" s="8" t="s">
        <v>1412</v>
      </c>
      <c r="E2369" t="s">
        <v>5131</v>
      </c>
      <c r="F2369" t="s">
        <v>4379</v>
      </c>
      <c r="G2369" t="s">
        <v>4521</v>
      </c>
      <c r="H2369" t="s">
        <v>4106</v>
      </c>
      <c r="I2369" t="s">
        <v>4538</v>
      </c>
      <c r="J2369" t="s">
        <v>11</v>
      </c>
      <c r="K2369" s="1">
        <v>170</v>
      </c>
      <c r="L2369" s="1" t="s">
        <v>1412</v>
      </c>
      <c r="M2369" s="2">
        <f ca="1">Table1[[#This Row],[Cases]]*Table1[[#This Row],[Pack Size]]</f>
        <v>0</v>
      </c>
      <c r="N2369" s="1">
        <f ca="1">Table1[[#This Row],[Cases]]*Table1[[#This Row],[Pack Size]]</f>
        <v>59840</v>
      </c>
      <c r="O2369" s="1">
        <f>IFERROR(VLOOKUP(Table1[[#This Row],[SKU Code]],'SKU Size'!$G:$H,2,FALSE),0)*Table1[[#This Row],[Cases]]</f>
        <v>1490007.1994661645</v>
      </c>
      <c r="P2369" t="str">
        <f t="shared" si="44"/>
        <v>D0517</v>
      </c>
      <c r="Q2369">
        <f>IFERROR(VLOOKUP(Table1[[#This Row],[Trim Distributor Code]],Sheet1!$N:$O,2,FALSE),0)</f>
        <v>3401138</v>
      </c>
      <c r="R2369" s="7">
        <f>IFERROR(VLOOKUP(Table1[[#This Row],[Salesflo AppUser Code]],HIE!$A:$B,2,FALSE),0)</f>
        <v>0</v>
      </c>
      <c r="S2369" s="7">
        <f>IFERROR(VLOOKUP(Table1[[#This Row],[Salesflo AppUser Code]],HIE!$A:$B,2,FALSE),0)</f>
        <v>0</v>
      </c>
      <c r="T2369" t="s">
        <v>4500</v>
      </c>
      <c r="U2369" s="7" t="s">
        <v>2914</v>
      </c>
      <c r="V2369" s="7" t="s">
        <v>1444</v>
      </c>
      <c r="W2369" s="7" t="s">
        <v>1688</v>
      </c>
      <c r="X2369" s="7" t="str">
        <f>IFERROR(VLOOKUP( Table1[[#This Row],[Trim Distributor Code]],Sheet1!$A:$J,10,FALSE),0)</f>
        <v>Active</v>
      </c>
    </row>
    <row r="2370" spans="1:24" hidden="1" x14ac:dyDescent="0.3">
      <c r="A2370" t="s">
        <v>5209</v>
      </c>
      <c r="B2370" t="s">
        <v>5080</v>
      </c>
      <c r="C2370" t="s">
        <v>4976</v>
      </c>
      <c r="D2370" s="8" t="s">
        <v>1412</v>
      </c>
      <c r="E2370" t="s">
        <v>5131</v>
      </c>
      <c r="F2370" t="s">
        <v>4379</v>
      </c>
      <c r="G2370" t="s">
        <v>4108</v>
      </c>
      <c r="H2370" t="s">
        <v>4109</v>
      </c>
      <c r="I2370" t="s">
        <v>4566</v>
      </c>
      <c r="J2370" t="s">
        <v>13</v>
      </c>
      <c r="K2370" s="1">
        <v>5</v>
      </c>
      <c r="L2370" s="1" t="s">
        <v>1412</v>
      </c>
      <c r="M2370" s="2">
        <f ca="1">Table1[[#This Row],[Cases]]*Table1[[#This Row],[Pack Size]]</f>
        <v>0</v>
      </c>
      <c r="N2370" s="1">
        <f ca="1">Table1[[#This Row],[Cases]]*Table1[[#This Row],[Pack Size]]</f>
        <v>500</v>
      </c>
      <c r="O2370" s="1">
        <f>IFERROR(VLOOKUP(Table1[[#This Row],[SKU Code]],'SKU Size'!$G:$H,2,FALSE),0)*Table1[[#This Row],[Cases]]</f>
        <v>52843.370296523535</v>
      </c>
      <c r="P2370" t="str">
        <f t="shared" si="44"/>
        <v>D0517</v>
      </c>
      <c r="Q2370">
        <f>IFERROR(VLOOKUP(Table1[[#This Row],[Trim Distributor Code]],Sheet1!$N:$O,2,FALSE),0)</f>
        <v>3401138</v>
      </c>
      <c r="R2370" s="7">
        <f>IFERROR(VLOOKUP(Table1[[#This Row],[Salesflo AppUser Code]],HIE!$A:$B,2,FALSE),0)</f>
        <v>0</v>
      </c>
      <c r="S2370" s="7">
        <f>IFERROR(VLOOKUP(Table1[[#This Row],[Salesflo AppUser Code]],HIE!$A:$B,2,FALSE),0)</f>
        <v>0</v>
      </c>
      <c r="T2370" t="s">
        <v>4500</v>
      </c>
      <c r="U2370" s="7" t="s">
        <v>2914</v>
      </c>
      <c r="V2370" s="7" t="s">
        <v>1423</v>
      </c>
      <c r="W2370" s="7" t="s">
        <v>1659</v>
      </c>
      <c r="X2370" s="7" t="str">
        <f>IFERROR(VLOOKUP( Table1[[#This Row],[Trim Distributor Code]],Sheet1!$A:$J,10,FALSE),0)</f>
        <v>Active</v>
      </c>
    </row>
    <row r="2371" spans="1:24" hidden="1" x14ac:dyDescent="0.3">
      <c r="A2371" t="s">
        <v>5209</v>
      </c>
      <c r="B2371" t="s">
        <v>5080</v>
      </c>
      <c r="C2371" t="s">
        <v>4976</v>
      </c>
      <c r="D2371" s="8" t="s">
        <v>1412</v>
      </c>
      <c r="E2371" t="s">
        <v>5131</v>
      </c>
      <c r="F2371" t="s">
        <v>4379</v>
      </c>
      <c r="G2371" t="s">
        <v>4110</v>
      </c>
      <c r="H2371" t="s">
        <v>4109</v>
      </c>
      <c r="I2371" t="s">
        <v>4539</v>
      </c>
      <c r="J2371" t="s">
        <v>1682</v>
      </c>
      <c r="K2371">
        <v>2</v>
      </c>
      <c r="L2371" s="2" t="s">
        <v>1412</v>
      </c>
      <c r="M2371" s="2">
        <f ca="1">Table1[[#This Row],[Cases]]*Table1[[#This Row],[Pack Size]]</f>
        <v>0</v>
      </c>
      <c r="N2371" s="1">
        <f ca="1">Table1[[#This Row],[Cases]]*Table1[[#This Row],[Pack Size]]</f>
        <v>200</v>
      </c>
      <c r="O2371" s="1">
        <f>IFERROR(VLOOKUP(Table1[[#This Row],[SKU Code]],'SKU Size'!$G:$H,2,FALSE),0)*Table1[[#This Row],[Cases]]</f>
        <v>15094.269471032741</v>
      </c>
      <c r="P2371" t="str">
        <f t="shared" si="44"/>
        <v>D0517</v>
      </c>
      <c r="Q2371">
        <f>IFERROR(VLOOKUP(Table1[[#This Row],[Trim Distributor Code]],Sheet1!$N:$O,2,FALSE),0)</f>
        <v>3401138</v>
      </c>
      <c r="R2371" s="7">
        <f>IFERROR(VLOOKUP(Table1[[#This Row],[Salesflo AppUser Code]],HIE!$A:$B,2,FALSE),0)</f>
        <v>0</v>
      </c>
      <c r="S2371" s="7">
        <f>IFERROR(VLOOKUP(Table1[[#This Row],[Salesflo AppUser Code]],HIE!$A:$B,2,FALSE),0)</f>
        <v>0</v>
      </c>
      <c r="T2371" t="s">
        <v>4500</v>
      </c>
      <c r="U2371" s="7" t="s">
        <v>2914</v>
      </c>
      <c r="V2371" s="7" t="s">
        <v>1423</v>
      </c>
      <c r="W2371" s="7" t="s">
        <v>1679</v>
      </c>
      <c r="X2371" s="7" t="str">
        <f>IFERROR(VLOOKUP( Table1[[#This Row],[Trim Distributor Code]],Sheet1!$A:$J,10,FALSE),0)</f>
        <v>Active</v>
      </c>
    </row>
    <row r="2372" spans="1:24" hidden="1" x14ac:dyDescent="0.3">
      <c r="A2372" t="s">
        <v>5209</v>
      </c>
      <c r="B2372" t="s">
        <v>5080</v>
      </c>
      <c r="C2372" t="s">
        <v>4976</v>
      </c>
      <c r="D2372" s="8" t="s">
        <v>1412</v>
      </c>
      <c r="E2372" t="s">
        <v>5131</v>
      </c>
      <c r="F2372" t="s">
        <v>4379</v>
      </c>
      <c r="G2372" t="s">
        <v>4521</v>
      </c>
      <c r="H2372" t="s">
        <v>4113</v>
      </c>
      <c r="I2372" t="s">
        <v>4540</v>
      </c>
      <c r="J2372" t="s">
        <v>14</v>
      </c>
      <c r="K2372">
        <v>10</v>
      </c>
      <c r="L2372" s="2" t="s">
        <v>1412</v>
      </c>
      <c r="M2372" s="2">
        <f ca="1">Table1[[#This Row],[Cases]]*Table1[[#This Row],[Pack Size]]</f>
        <v>0</v>
      </c>
      <c r="N2372" s="1">
        <f ca="1">Table1[[#This Row],[Cases]]*Table1[[#This Row],[Pack Size]]</f>
        <v>240</v>
      </c>
      <c r="O2372" s="1">
        <f>IFERROR(VLOOKUP(Table1[[#This Row],[SKU Code]],'SKU Size'!$G:$H,2,FALSE),0)*Table1[[#This Row],[Cases]]</f>
        <v>35914.7326525061</v>
      </c>
      <c r="P2372" t="str">
        <f t="shared" si="44"/>
        <v>D0517</v>
      </c>
      <c r="Q2372">
        <f>IFERROR(VLOOKUP(Table1[[#This Row],[Trim Distributor Code]],Sheet1!$N:$O,2,FALSE),0)</f>
        <v>3401138</v>
      </c>
      <c r="R2372" s="7">
        <f>IFERROR(VLOOKUP(Table1[[#This Row],[Salesflo AppUser Code]],HIE!$A:$B,2,FALSE),0)</f>
        <v>0</v>
      </c>
      <c r="S2372" s="7">
        <f>IFERROR(VLOOKUP(Table1[[#This Row],[Salesflo AppUser Code]],HIE!$A:$B,2,FALSE),0)</f>
        <v>0</v>
      </c>
      <c r="T2372" t="s">
        <v>4500</v>
      </c>
      <c r="U2372" s="7" t="s">
        <v>2914</v>
      </c>
      <c r="V2372" s="7" t="s">
        <v>1632</v>
      </c>
      <c r="W2372" s="7" t="s">
        <v>1688</v>
      </c>
      <c r="X2372" s="7" t="str">
        <f>IFERROR(VLOOKUP( Table1[[#This Row],[Trim Distributor Code]],Sheet1!$A:$J,10,FALSE),0)</f>
        <v>Active</v>
      </c>
    </row>
    <row r="2373" spans="1:24" hidden="1" x14ac:dyDescent="0.3">
      <c r="A2373" t="s">
        <v>5209</v>
      </c>
      <c r="B2373" t="s">
        <v>5080</v>
      </c>
      <c r="C2373" t="s">
        <v>4976</v>
      </c>
      <c r="D2373" s="8" t="s">
        <v>1412</v>
      </c>
      <c r="E2373" t="s">
        <v>5131</v>
      </c>
      <c r="F2373" t="s">
        <v>4379</v>
      </c>
      <c r="G2373" t="s">
        <v>4111</v>
      </c>
      <c r="H2373" t="s">
        <v>4113</v>
      </c>
      <c r="I2373" t="s">
        <v>4541</v>
      </c>
      <c r="J2373" t="s">
        <v>1656</v>
      </c>
      <c r="K2373">
        <v>7</v>
      </c>
      <c r="L2373" s="2" t="s">
        <v>1412</v>
      </c>
      <c r="M2373" s="2">
        <f ca="1">Table1[[#This Row],[Cases]]*Table1[[#This Row],[Pack Size]]</f>
        <v>0</v>
      </c>
      <c r="N2373" s="1">
        <f ca="1">Table1[[#This Row],[Cases]]*Table1[[#This Row],[Pack Size]]</f>
        <v>336</v>
      </c>
      <c r="O2373" s="1">
        <f>IFERROR(VLOOKUP(Table1[[#This Row],[SKU Code]],'SKU Size'!$G:$H,2,FALSE),0)*Table1[[#This Row],[Cases]]</f>
        <v>7027.4041313490625</v>
      </c>
      <c r="P2373" t="str">
        <f t="shared" si="44"/>
        <v>D0517</v>
      </c>
      <c r="Q2373">
        <f>IFERROR(VLOOKUP(Table1[[#This Row],[Trim Distributor Code]],Sheet1!$N:$O,2,FALSE),0)</f>
        <v>3401138</v>
      </c>
      <c r="R2373" s="7">
        <f>IFERROR(VLOOKUP(Table1[[#This Row],[Salesflo AppUser Code]],HIE!$A:$B,2,FALSE),0)</f>
        <v>0</v>
      </c>
      <c r="S2373" s="7">
        <f>IFERROR(VLOOKUP(Table1[[#This Row],[Salesflo AppUser Code]],HIE!$A:$B,2,FALSE),0)</f>
        <v>0</v>
      </c>
      <c r="T2373" t="s">
        <v>4500</v>
      </c>
      <c r="U2373" s="7" t="s">
        <v>2914</v>
      </c>
      <c r="V2373" s="7" t="s">
        <v>1632</v>
      </c>
      <c r="W2373" s="7" t="s">
        <v>1431</v>
      </c>
      <c r="X2373" s="7" t="str">
        <f>IFERROR(VLOOKUP( Table1[[#This Row],[Trim Distributor Code]],Sheet1!$A:$J,10,FALSE),0)</f>
        <v>Active</v>
      </c>
    </row>
    <row r="2374" spans="1:24" hidden="1" x14ac:dyDescent="0.3">
      <c r="A2374" t="s">
        <v>5209</v>
      </c>
      <c r="B2374" t="s">
        <v>5080</v>
      </c>
      <c r="C2374" t="s">
        <v>4976</v>
      </c>
      <c r="D2374" s="8" t="s">
        <v>1412</v>
      </c>
      <c r="E2374" t="s">
        <v>5131</v>
      </c>
      <c r="F2374" t="s">
        <v>4379</v>
      </c>
      <c r="G2374" t="s">
        <v>2542</v>
      </c>
      <c r="H2374" t="s">
        <v>4390</v>
      </c>
      <c r="I2374" t="s">
        <v>4843</v>
      </c>
      <c r="J2374" t="s">
        <v>2543</v>
      </c>
      <c r="K2374">
        <v>1</v>
      </c>
      <c r="L2374" s="2" t="s">
        <v>1412</v>
      </c>
      <c r="M2374" s="2">
        <f ca="1">Table1[[#This Row],[Cases]]*Table1[[#This Row],[Pack Size]]</f>
        <v>0</v>
      </c>
      <c r="N2374" s="1">
        <f ca="1">Table1[[#This Row],[Cases]]*Table1[[#This Row],[Pack Size]]</f>
        <v>480</v>
      </c>
      <c r="O2374" s="1">
        <f>IFERROR(VLOOKUP(Table1[[#This Row],[SKU Code]],'SKU Size'!$G:$H,2,FALSE),0)*Table1[[#This Row],[Cases]]</f>
        <v>4992.9853477751767</v>
      </c>
      <c r="P2374" t="str">
        <f t="shared" si="44"/>
        <v>D0517</v>
      </c>
      <c r="Q2374">
        <f>IFERROR(VLOOKUP(Table1[[#This Row],[Trim Distributor Code]],Sheet1!$N:$O,2,FALSE),0)</f>
        <v>3401138</v>
      </c>
      <c r="R2374" s="7">
        <f>IFERROR(VLOOKUP(Table1[[#This Row],[Salesflo AppUser Code]],HIE!$A:$B,2,FALSE),0)</f>
        <v>0</v>
      </c>
      <c r="S2374" s="7">
        <f>IFERROR(VLOOKUP(Table1[[#This Row],[Salesflo AppUser Code]],HIE!$A:$B,2,FALSE),0)</f>
        <v>0</v>
      </c>
      <c r="T2374" t="s">
        <v>4500</v>
      </c>
      <c r="U2374" s="7" t="s">
        <v>2914</v>
      </c>
      <c r="V2374" s="7" t="s">
        <v>2268</v>
      </c>
      <c r="W2374" s="7" t="s">
        <v>2542</v>
      </c>
      <c r="X2374" s="7" t="str">
        <f>IFERROR(VLOOKUP( Table1[[#This Row],[Trim Distributor Code]],Sheet1!$A:$J,10,FALSE),0)</f>
        <v>Active</v>
      </c>
    </row>
    <row r="2375" spans="1:24" hidden="1" x14ac:dyDescent="0.3">
      <c r="A2375" t="s">
        <v>5209</v>
      </c>
      <c r="B2375" t="s">
        <v>5081</v>
      </c>
      <c r="C2375" t="s">
        <v>5132</v>
      </c>
      <c r="D2375" s="8" t="s">
        <v>1412</v>
      </c>
      <c r="E2375" t="s">
        <v>5129</v>
      </c>
      <c r="F2375" t="s">
        <v>4378</v>
      </c>
      <c r="G2375" t="s">
        <v>4521</v>
      </c>
      <c r="H2375" t="s">
        <v>4106</v>
      </c>
      <c r="I2375" t="s">
        <v>4538</v>
      </c>
      <c r="J2375" t="s">
        <v>11</v>
      </c>
      <c r="K2375">
        <v>200</v>
      </c>
      <c r="L2375" s="2" t="s">
        <v>1412</v>
      </c>
      <c r="M2375" s="2">
        <f ca="1">Table1[[#This Row],[Cases]]*Table1[[#This Row],[Pack Size]]</f>
        <v>0</v>
      </c>
      <c r="N2375" s="1">
        <f ca="1">Table1[[#This Row],[Cases]]*Table1[[#This Row],[Pack Size]]</f>
        <v>70400</v>
      </c>
      <c r="O2375" s="1">
        <f>IFERROR(VLOOKUP(Table1[[#This Row],[SKU Code]],'SKU Size'!$G:$H,2,FALSE),0)*Table1[[#This Row],[Cases]]</f>
        <v>1752949.6464307816</v>
      </c>
      <c r="P2375" t="str">
        <f t="shared" si="44"/>
        <v>D0516</v>
      </c>
      <c r="Q2375">
        <f>IFERROR(VLOOKUP(Table1[[#This Row],[Trim Distributor Code]],Sheet1!$N:$O,2,FALSE),0)</f>
        <v>3401139</v>
      </c>
      <c r="R2375" s="7">
        <f>IFERROR(VLOOKUP(Table1[[#This Row],[Salesflo AppUser Code]],HIE!$A:$B,2,FALSE),0)</f>
        <v>0</v>
      </c>
      <c r="S2375" s="7">
        <f>IFERROR(VLOOKUP(Table1[[#This Row],[Salesflo AppUser Code]],HIE!$A:$B,2,FALSE),0)</f>
        <v>0</v>
      </c>
      <c r="T2375" t="s">
        <v>4500</v>
      </c>
      <c r="U2375" s="7" t="s">
        <v>2914</v>
      </c>
      <c r="V2375" s="7" t="s">
        <v>1444</v>
      </c>
      <c r="W2375" s="7" t="s">
        <v>1688</v>
      </c>
      <c r="X2375" s="7" t="str">
        <f>IFERROR(VLOOKUP( Table1[[#This Row],[Trim Distributor Code]],Sheet1!$A:$J,10,FALSE),0)</f>
        <v>Active</v>
      </c>
    </row>
    <row r="2376" spans="1:24" hidden="1" x14ac:dyDescent="0.3">
      <c r="A2376" t="s">
        <v>5209</v>
      </c>
      <c r="B2376" t="s">
        <v>5081</v>
      </c>
      <c r="C2376" t="s">
        <v>5132</v>
      </c>
      <c r="D2376" s="8" t="s">
        <v>1412</v>
      </c>
      <c r="E2376" t="s">
        <v>5129</v>
      </c>
      <c r="F2376" t="s">
        <v>4378</v>
      </c>
      <c r="G2376" t="s">
        <v>4108</v>
      </c>
      <c r="H2376" t="s">
        <v>4109</v>
      </c>
      <c r="I2376" t="s">
        <v>4566</v>
      </c>
      <c r="J2376" t="s">
        <v>13</v>
      </c>
      <c r="K2376">
        <v>4</v>
      </c>
      <c r="L2376" s="2" t="s">
        <v>1412</v>
      </c>
      <c r="M2376" s="2">
        <f ca="1">Table1[[#This Row],[Cases]]*Table1[[#This Row],[Pack Size]]</f>
        <v>0</v>
      </c>
      <c r="N2376" s="1">
        <f ca="1">Table1[[#This Row],[Cases]]*Table1[[#This Row],[Pack Size]]</f>
        <v>400</v>
      </c>
      <c r="O2376" s="1">
        <f>IFERROR(VLOOKUP(Table1[[#This Row],[SKU Code]],'SKU Size'!$G:$H,2,FALSE),0)*Table1[[#This Row],[Cases]]</f>
        <v>42274.696237218828</v>
      </c>
      <c r="P2376" t="str">
        <f t="shared" si="44"/>
        <v>D0516</v>
      </c>
      <c r="Q2376">
        <f>IFERROR(VLOOKUP(Table1[[#This Row],[Trim Distributor Code]],Sheet1!$N:$O,2,FALSE),0)</f>
        <v>3401139</v>
      </c>
      <c r="R2376" s="7">
        <f>IFERROR(VLOOKUP(Table1[[#This Row],[Salesflo AppUser Code]],HIE!$A:$B,2,FALSE),0)</f>
        <v>0</v>
      </c>
      <c r="S2376" s="7">
        <f>IFERROR(VLOOKUP(Table1[[#This Row],[Salesflo AppUser Code]],HIE!$A:$B,2,FALSE),0)</f>
        <v>0</v>
      </c>
      <c r="T2376" t="s">
        <v>4500</v>
      </c>
      <c r="U2376" s="7" t="s">
        <v>2914</v>
      </c>
      <c r="V2376" s="7" t="s">
        <v>1423</v>
      </c>
      <c r="W2376" s="7" t="s">
        <v>1659</v>
      </c>
      <c r="X2376" s="7" t="str">
        <f>IFERROR(VLOOKUP( Table1[[#This Row],[Trim Distributor Code]],Sheet1!$A:$J,10,FALSE),0)</f>
        <v>Active</v>
      </c>
    </row>
    <row r="2377" spans="1:24" hidden="1" x14ac:dyDescent="0.3">
      <c r="A2377" t="s">
        <v>5209</v>
      </c>
      <c r="B2377" t="s">
        <v>5081</v>
      </c>
      <c r="C2377" t="s">
        <v>5132</v>
      </c>
      <c r="D2377" s="8" t="s">
        <v>1412</v>
      </c>
      <c r="E2377" t="s">
        <v>5129</v>
      </c>
      <c r="F2377" t="s">
        <v>4378</v>
      </c>
      <c r="G2377" t="s">
        <v>4110</v>
      </c>
      <c r="H2377" t="s">
        <v>4109</v>
      </c>
      <c r="I2377" t="s">
        <v>4539</v>
      </c>
      <c r="J2377" t="s">
        <v>1682</v>
      </c>
      <c r="K2377">
        <v>3</v>
      </c>
      <c r="L2377" s="2" t="s">
        <v>1412</v>
      </c>
      <c r="M2377" s="2">
        <f ca="1">Table1[[#This Row],[Cases]]*Table1[[#This Row],[Pack Size]]</f>
        <v>0</v>
      </c>
      <c r="N2377" s="1">
        <f ca="1">Table1[[#This Row],[Cases]]*Table1[[#This Row],[Pack Size]]</f>
        <v>300</v>
      </c>
      <c r="O2377" s="1">
        <f>IFERROR(VLOOKUP(Table1[[#This Row],[SKU Code]],'SKU Size'!$G:$H,2,FALSE),0)*Table1[[#This Row],[Cases]]</f>
        <v>22641.404206549112</v>
      </c>
      <c r="P2377" t="str">
        <f t="shared" si="44"/>
        <v>D0516</v>
      </c>
      <c r="Q2377">
        <f>IFERROR(VLOOKUP(Table1[[#This Row],[Trim Distributor Code]],Sheet1!$N:$O,2,FALSE),0)</f>
        <v>3401139</v>
      </c>
      <c r="R2377" s="7">
        <f>IFERROR(VLOOKUP(Table1[[#This Row],[Salesflo AppUser Code]],HIE!$A:$B,2,FALSE),0)</f>
        <v>0</v>
      </c>
      <c r="S2377" s="7">
        <f>IFERROR(VLOOKUP(Table1[[#This Row],[Salesflo AppUser Code]],HIE!$A:$B,2,FALSE),0)</f>
        <v>0</v>
      </c>
      <c r="T2377" t="s">
        <v>4500</v>
      </c>
      <c r="U2377" s="7" t="s">
        <v>2914</v>
      </c>
      <c r="V2377" s="7" t="s">
        <v>1423</v>
      </c>
      <c r="W2377" s="7" t="s">
        <v>1679</v>
      </c>
      <c r="X2377" s="7" t="str">
        <f>IFERROR(VLOOKUP( Table1[[#This Row],[Trim Distributor Code]],Sheet1!$A:$J,10,FALSE),0)</f>
        <v>Active</v>
      </c>
    </row>
    <row r="2378" spans="1:24" hidden="1" x14ac:dyDescent="0.3">
      <c r="A2378" t="s">
        <v>5209</v>
      </c>
      <c r="B2378" t="s">
        <v>5081</v>
      </c>
      <c r="C2378" t="s">
        <v>5132</v>
      </c>
      <c r="D2378" s="8" t="s">
        <v>1412</v>
      </c>
      <c r="E2378" t="s">
        <v>5129</v>
      </c>
      <c r="F2378" t="s">
        <v>4378</v>
      </c>
      <c r="G2378" t="s">
        <v>4521</v>
      </c>
      <c r="H2378" t="s">
        <v>4113</v>
      </c>
      <c r="I2378" t="s">
        <v>4540</v>
      </c>
      <c r="J2378" t="s">
        <v>14</v>
      </c>
      <c r="K2378">
        <v>4</v>
      </c>
      <c r="L2378" s="2" t="s">
        <v>1412</v>
      </c>
      <c r="M2378" s="2">
        <f ca="1">Table1[[#This Row],[Cases]]*Table1[[#This Row],[Pack Size]]</f>
        <v>0</v>
      </c>
      <c r="N2378" s="1">
        <f ca="1">Table1[[#This Row],[Cases]]*Table1[[#This Row],[Pack Size]]</f>
        <v>96</v>
      </c>
      <c r="O2378" s="1">
        <f>IFERROR(VLOOKUP(Table1[[#This Row],[SKU Code]],'SKU Size'!$G:$H,2,FALSE),0)*Table1[[#This Row],[Cases]]</f>
        <v>14365.89306100244</v>
      </c>
      <c r="P2378" t="str">
        <f t="shared" si="44"/>
        <v>D0516</v>
      </c>
      <c r="Q2378">
        <f>IFERROR(VLOOKUP(Table1[[#This Row],[Trim Distributor Code]],Sheet1!$N:$O,2,FALSE),0)</f>
        <v>3401139</v>
      </c>
      <c r="R2378" s="7">
        <f>IFERROR(VLOOKUP(Table1[[#This Row],[Salesflo AppUser Code]],HIE!$A:$B,2,FALSE),0)</f>
        <v>0</v>
      </c>
      <c r="S2378" s="7">
        <f>IFERROR(VLOOKUP(Table1[[#This Row],[Salesflo AppUser Code]],HIE!$A:$B,2,FALSE),0)</f>
        <v>0</v>
      </c>
      <c r="T2378" t="s">
        <v>4500</v>
      </c>
      <c r="U2378" s="7" t="s">
        <v>2914</v>
      </c>
      <c r="V2378" s="7" t="s">
        <v>1632</v>
      </c>
      <c r="W2378" s="7" t="s">
        <v>1688</v>
      </c>
      <c r="X2378" s="7" t="str">
        <f>IFERROR(VLOOKUP( Table1[[#This Row],[Trim Distributor Code]],Sheet1!$A:$J,10,FALSE),0)</f>
        <v>Active</v>
      </c>
    </row>
    <row r="2379" spans="1:24" hidden="1" x14ac:dyDescent="0.3">
      <c r="A2379" t="s">
        <v>5209</v>
      </c>
      <c r="B2379" t="s">
        <v>5081</v>
      </c>
      <c r="C2379" t="s">
        <v>5132</v>
      </c>
      <c r="D2379" s="8" t="s">
        <v>1412</v>
      </c>
      <c r="E2379" t="s">
        <v>5129</v>
      </c>
      <c r="F2379" t="s">
        <v>4378</v>
      </c>
      <c r="G2379" t="s">
        <v>4111</v>
      </c>
      <c r="H2379" t="s">
        <v>4113</v>
      </c>
      <c r="I2379" t="s">
        <v>4541</v>
      </c>
      <c r="J2379" t="s">
        <v>1656</v>
      </c>
      <c r="K2379">
        <v>5</v>
      </c>
      <c r="L2379" s="2" t="s">
        <v>1412</v>
      </c>
      <c r="M2379" s="2">
        <f ca="1">Table1[[#This Row],[Cases]]*Table1[[#This Row],[Pack Size]]</f>
        <v>0</v>
      </c>
      <c r="N2379" s="1">
        <f ca="1">Table1[[#This Row],[Cases]]*Table1[[#This Row],[Pack Size]]</f>
        <v>240</v>
      </c>
      <c r="O2379" s="1">
        <f>IFERROR(VLOOKUP(Table1[[#This Row],[SKU Code]],'SKU Size'!$G:$H,2,FALSE),0)*Table1[[#This Row],[Cases]]</f>
        <v>5019.5743795350445</v>
      </c>
      <c r="P2379" t="str">
        <f t="shared" si="44"/>
        <v>D0516</v>
      </c>
      <c r="Q2379">
        <f>IFERROR(VLOOKUP(Table1[[#This Row],[Trim Distributor Code]],Sheet1!$N:$O,2,FALSE),0)</f>
        <v>3401139</v>
      </c>
      <c r="R2379" s="7">
        <f>IFERROR(VLOOKUP(Table1[[#This Row],[Salesflo AppUser Code]],HIE!$A:$B,2,FALSE),0)</f>
        <v>0</v>
      </c>
      <c r="S2379" s="7">
        <f>IFERROR(VLOOKUP(Table1[[#This Row],[Salesflo AppUser Code]],HIE!$A:$B,2,FALSE),0)</f>
        <v>0</v>
      </c>
      <c r="T2379" t="s">
        <v>4500</v>
      </c>
      <c r="U2379" s="7" t="s">
        <v>2914</v>
      </c>
      <c r="V2379" s="7" t="s">
        <v>1632</v>
      </c>
      <c r="W2379" s="7" t="s">
        <v>1431</v>
      </c>
      <c r="X2379" s="7" t="str">
        <f>IFERROR(VLOOKUP( Table1[[#This Row],[Trim Distributor Code]],Sheet1!$A:$J,10,FALSE),0)</f>
        <v>Active</v>
      </c>
    </row>
    <row r="2380" spans="1:24" hidden="1" x14ac:dyDescent="0.3">
      <c r="A2380" t="s">
        <v>5209</v>
      </c>
      <c r="B2380" t="s">
        <v>5081</v>
      </c>
      <c r="C2380" t="s">
        <v>5132</v>
      </c>
      <c r="D2380" s="8" t="s">
        <v>1412</v>
      </c>
      <c r="E2380" t="s">
        <v>5129</v>
      </c>
      <c r="F2380" t="s">
        <v>4378</v>
      </c>
      <c r="G2380" t="s">
        <v>2542</v>
      </c>
      <c r="H2380" t="s">
        <v>4390</v>
      </c>
      <c r="I2380" t="s">
        <v>4843</v>
      </c>
      <c r="J2380" t="s">
        <v>2543</v>
      </c>
      <c r="K2380">
        <v>5</v>
      </c>
      <c r="L2380" s="2" t="s">
        <v>1412</v>
      </c>
      <c r="M2380" s="2">
        <f ca="1">Table1[[#This Row],[Cases]]*Table1[[#This Row],[Pack Size]]</f>
        <v>0</v>
      </c>
      <c r="N2380" s="1">
        <f ca="1">Table1[[#This Row],[Cases]]*Table1[[#This Row],[Pack Size]]</f>
        <v>2400</v>
      </c>
      <c r="O2380" s="1">
        <f>IFERROR(VLOOKUP(Table1[[#This Row],[SKU Code]],'SKU Size'!$G:$H,2,FALSE),0)*Table1[[#This Row],[Cases]]</f>
        <v>24964.926738875882</v>
      </c>
      <c r="P2380" t="str">
        <f t="shared" si="44"/>
        <v>D0516</v>
      </c>
      <c r="Q2380">
        <f>IFERROR(VLOOKUP(Table1[[#This Row],[Trim Distributor Code]],Sheet1!$N:$O,2,FALSE),0)</f>
        <v>3401139</v>
      </c>
      <c r="R2380" s="7">
        <f>IFERROR(VLOOKUP(Table1[[#This Row],[Salesflo AppUser Code]],HIE!$A:$B,2,FALSE),0)</f>
        <v>0</v>
      </c>
      <c r="S2380" s="7">
        <f>IFERROR(VLOOKUP(Table1[[#This Row],[Salesflo AppUser Code]],HIE!$A:$B,2,FALSE),0)</f>
        <v>0</v>
      </c>
      <c r="T2380" t="s">
        <v>4500</v>
      </c>
      <c r="U2380" s="7" t="s">
        <v>2914</v>
      </c>
      <c r="V2380" s="7" t="s">
        <v>2268</v>
      </c>
      <c r="W2380" s="7" t="s">
        <v>2542</v>
      </c>
      <c r="X2380" s="7" t="str">
        <f>IFERROR(VLOOKUP( Table1[[#This Row],[Trim Distributor Code]],Sheet1!$A:$J,10,FALSE),0)</f>
        <v>Active</v>
      </c>
    </row>
    <row r="2381" spans="1:24" hidden="1" x14ac:dyDescent="0.3">
      <c r="A2381" t="s">
        <v>5209</v>
      </c>
      <c r="B2381" t="s">
        <v>5081</v>
      </c>
      <c r="C2381" t="s">
        <v>5132</v>
      </c>
      <c r="D2381" s="8" t="s">
        <v>1412</v>
      </c>
      <c r="E2381" t="s">
        <v>5129</v>
      </c>
      <c r="F2381" t="s">
        <v>4378</v>
      </c>
      <c r="G2381" t="s">
        <v>4107</v>
      </c>
      <c r="H2381" t="s">
        <v>4106</v>
      </c>
      <c r="I2381" t="s">
        <v>4747</v>
      </c>
      <c r="J2381" t="s">
        <v>1954</v>
      </c>
      <c r="K2381">
        <v>20</v>
      </c>
      <c r="L2381" s="2" t="s">
        <v>1412</v>
      </c>
      <c r="M2381" s="2">
        <f ca="1">Table1[[#This Row],[Cases]]*Table1[[#This Row],[Pack Size]]</f>
        <v>0</v>
      </c>
      <c r="N2381" s="1">
        <f ca="1">Table1[[#This Row],[Cases]]*Table1[[#This Row],[Pack Size]]</f>
        <v>5760</v>
      </c>
      <c r="O2381" s="1">
        <f>IFERROR(VLOOKUP(Table1[[#This Row],[SKU Code]],'SKU Size'!$G:$H,2,FALSE),0)*Table1[[#This Row],[Cases]]</f>
        <v>164044.00133828406</v>
      </c>
      <c r="P2381" t="str">
        <f t="shared" si="44"/>
        <v>D0516</v>
      </c>
      <c r="Q2381">
        <f>IFERROR(VLOOKUP(Table1[[#This Row],[Trim Distributor Code]],Sheet1!$N:$O,2,FALSE),0)</f>
        <v>3401139</v>
      </c>
      <c r="R2381" s="7">
        <f>IFERROR(VLOOKUP(Table1[[#This Row],[Salesflo AppUser Code]],HIE!$A:$B,2,FALSE),0)</f>
        <v>0</v>
      </c>
      <c r="S2381" s="7">
        <f>IFERROR(VLOOKUP(Table1[[#This Row],[Salesflo AppUser Code]],HIE!$A:$B,2,FALSE),0)</f>
        <v>0</v>
      </c>
      <c r="T2381" t="s">
        <v>4500</v>
      </c>
      <c r="U2381" s="7" t="s">
        <v>2914</v>
      </c>
      <c r="V2381" s="7" t="s">
        <v>1444</v>
      </c>
      <c r="W2381" s="7" t="s">
        <v>1867</v>
      </c>
      <c r="X2381" s="7" t="str">
        <f>IFERROR(VLOOKUP( Table1[[#This Row],[Trim Distributor Code]],Sheet1!$A:$J,10,FALSE),0)</f>
        <v>Active</v>
      </c>
    </row>
    <row r="2382" spans="1:24" hidden="1" x14ac:dyDescent="0.3">
      <c r="A2382" t="s">
        <v>5209</v>
      </c>
      <c r="B2382" t="s">
        <v>5081</v>
      </c>
      <c r="C2382" t="s">
        <v>5132</v>
      </c>
      <c r="D2382" s="8" t="s">
        <v>1412</v>
      </c>
      <c r="E2382" t="s">
        <v>5129</v>
      </c>
      <c r="F2382" t="s">
        <v>4378</v>
      </c>
      <c r="G2382" t="s">
        <v>4112</v>
      </c>
      <c r="H2382" t="s">
        <v>4109</v>
      </c>
      <c r="I2382" t="s">
        <v>4749</v>
      </c>
      <c r="J2382" t="s">
        <v>1877</v>
      </c>
      <c r="K2382">
        <v>2</v>
      </c>
      <c r="L2382" s="2" t="s">
        <v>1412</v>
      </c>
      <c r="M2382" s="2">
        <f ca="1">Table1[[#This Row],[Cases]]*Table1[[#This Row],[Pack Size]]</f>
        <v>0</v>
      </c>
      <c r="N2382" s="1">
        <f ca="1">Table1[[#This Row],[Cases]]*Table1[[#This Row],[Pack Size]]</f>
        <v>200</v>
      </c>
      <c r="O2382" s="1">
        <f>IFERROR(VLOOKUP(Table1[[#This Row],[SKU Code]],'SKU Size'!$G:$H,2,FALSE),0)*Table1[[#This Row],[Cases]]</f>
        <v>24753.089456746304</v>
      </c>
      <c r="P2382" t="str">
        <f t="shared" si="44"/>
        <v>D0516</v>
      </c>
      <c r="Q2382">
        <f>IFERROR(VLOOKUP(Table1[[#This Row],[Trim Distributor Code]],Sheet1!$N:$O,2,FALSE),0)</f>
        <v>3401139</v>
      </c>
      <c r="R2382" s="7">
        <f>IFERROR(VLOOKUP(Table1[[#This Row],[Salesflo AppUser Code]],HIE!$A:$B,2,FALSE),0)</f>
        <v>0</v>
      </c>
      <c r="S2382" s="7">
        <f>IFERROR(VLOOKUP(Table1[[#This Row],[Salesflo AppUser Code]],HIE!$A:$B,2,FALSE),0)</f>
        <v>0</v>
      </c>
      <c r="T2382" t="s">
        <v>4500</v>
      </c>
      <c r="U2382" s="7" t="s">
        <v>2914</v>
      </c>
      <c r="V2382" s="7" t="s">
        <v>1423</v>
      </c>
      <c r="W2382" s="7" t="s">
        <v>1868</v>
      </c>
      <c r="X2382" s="7" t="str">
        <f>IFERROR(VLOOKUP( Table1[[#This Row],[Trim Distributor Code]],Sheet1!$A:$J,10,FALSE),0)</f>
        <v>Active</v>
      </c>
    </row>
    <row r="2383" spans="1:24" hidden="1" x14ac:dyDescent="0.3">
      <c r="A2383" t="s">
        <v>5209</v>
      </c>
      <c r="B2383" t="s">
        <v>5081</v>
      </c>
      <c r="C2383" t="s">
        <v>5132</v>
      </c>
      <c r="D2383" s="8" t="s">
        <v>1412</v>
      </c>
      <c r="E2383" t="s">
        <v>5129</v>
      </c>
      <c r="F2383" t="s">
        <v>4378</v>
      </c>
      <c r="G2383" t="s">
        <v>4107</v>
      </c>
      <c r="H2383" t="s">
        <v>4113</v>
      </c>
      <c r="I2383" t="s">
        <v>4748</v>
      </c>
      <c r="J2383" t="s">
        <v>2021</v>
      </c>
      <c r="K2383">
        <v>2</v>
      </c>
      <c r="L2383" s="2" t="s">
        <v>1412</v>
      </c>
      <c r="M2383" s="2">
        <f ca="1">Table1[[#This Row],[Cases]]*Table1[[#This Row],[Pack Size]]</f>
        <v>0</v>
      </c>
      <c r="N2383" s="1">
        <f ca="1">Table1[[#This Row],[Cases]]*Table1[[#This Row],[Pack Size]]</f>
        <v>48</v>
      </c>
      <c r="O2383" s="1">
        <f>IFERROR(VLOOKUP(Table1[[#This Row],[SKU Code]],'SKU Size'!$G:$H,2,FALSE),0)*Table1[[#This Row],[Cases]]</f>
        <v>14925.286182001293</v>
      </c>
      <c r="P2383" t="str">
        <f t="shared" si="44"/>
        <v>D0516</v>
      </c>
      <c r="Q2383">
        <f>IFERROR(VLOOKUP(Table1[[#This Row],[Trim Distributor Code]],Sheet1!$N:$O,2,FALSE),0)</f>
        <v>3401139</v>
      </c>
      <c r="R2383" s="7">
        <f>IFERROR(VLOOKUP(Table1[[#This Row],[Salesflo AppUser Code]],HIE!$A:$B,2,FALSE),0)</f>
        <v>0</v>
      </c>
      <c r="S2383" s="7">
        <f>IFERROR(VLOOKUP(Table1[[#This Row],[Salesflo AppUser Code]],HIE!$A:$B,2,FALSE),0)</f>
        <v>0</v>
      </c>
      <c r="T2383" t="s">
        <v>4500</v>
      </c>
      <c r="U2383" s="7" t="s">
        <v>2914</v>
      </c>
      <c r="V2383" s="7" t="s">
        <v>1632</v>
      </c>
      <c r="W2383" s="7" t="s">
        <v>1867</v>
      </c>
      <c r="X2383" s="7" t="str">
        <f>IFERROR(VLOOKUP( Table1[[#This Row],[Trim Distributor Code]],Sheet1!$A:$J,10,FALSE),0)</f>
        <v>Active</v>
      </c>
    </row>
    <row r="2384" spans="1:24" hidden="1" x14ac:dyDescent="0.3">
      <c r="A2384" t="s">
        <v>5209</v>
      </c>
      <c r="B2384" t="s">
        <v>5081</v>
      </c>
      <c r="C2384" t="s">
        <v>5132</v>
      </c>
      <c r="D2384" s="8" t="s">
        <v>1412</v>
      </c>
      <c r="E2384" t="s">
        <v>5129</v>
      </c>
      <c r="F2384" t="s">
        <v>4378</v>
      </c>
      <c r="G2384" t="s">
        <v>4114</v>
      </c>
      <c r="H2384" t="s">
        <v>4113</v>
      </c>
      <c r="I2384" t="s">
        <v>4750</v>
      </c>
      <c r="J2384" t="s">
        <v>2024</v>
      </c>
      <c r="K2384">
        <v>2</v>
      </c>
      <c r="L2384" s="2" t="s">
        <v>1412</v>
      </c>
      <c r="M2384" s="2">
        <f ca="1">Table1[[#This Row],[Cases]]*Table1[[#This Row],[Pack Size]]</f>
        <v>0</v>
      </c>
      <c r="N2384" s="1">
        <f ca="1">Table1[[#This Row],[Cases]]*Table1[[#This Row],[Pack Size]]</f>
        <v>48</v>
      </c>
      <c r="O2384" s="1">
        <f>IFERROR(VLOOKUP(Table1[[#This Row],[SKU Code]],'SKU Size'!$G:$H,2,FALSE),0)*Table1[[#This Row],[Cases]]</f>
        <v>3770.2434734585918</v>
      </c>
      <c r="P2384" t="str">
        <f t="shared" si="44"/>
        <v>D0516</v>
      </c>
      <c r="Q2384">
        <f>IFERROR(VLOOKUP(Table1[[#This Row],[Trim Distributor Code]],Sheet1!$N:$O,2,FALSE),0)</f>
        <v>3401139</v>
      </c>
      <c r="R2384" s="7">
        <f>IFERROR(VLOOKUP(Table1[[#This Row],[Salesflo AppUser Code]],HIE!$A:$B,2,FALSE),0)</f>
        <v>0</v>
      </c>
      <c r="S2384" s="7">
        <f>IFERROR(VLOOKUP(Table1[[#This Row],[Salesflo AppUser Code]],HIE!$A:$B,2,FALSE),0)</f>
        <v>0</v>
      </c>
      <c r="T2384" t="s">
        <v>4500</v>
      </c>
      <c r="U2384" s="7" t="s">
        <v>2914</v>
      </c>
      <c r="V2384" s="7" t="s">
        <v>1632</v>
      </c>
      <c r="W2384" s="7" t="s">
        <v>2023</v>
      </c>
      <c r="X2384" s="7" t="str">
        <f>IFERROR(VLOOKUP( Table1[[#This Row],[Trim Distributor Code]],Sheet1!$A:$J,10,FALSE),0)</f>
        <v>Active</v>
      </c>
    </row>
    <row r="2385" spans="1:24" hidden="1" x14ac:dyDescent="0.3">
      <c r="A2385" t="s">
        <v>5209</v>
      </c>
      <c r="B2385" t="s">
        <v>5082</v>
      </c>
      <c r="C2385" t="s">
        <v>5133</v>
      </c>
      <c r="D2385" s="8" t="s">
        <v>1412</v>
      </c>
      <c r="E2385" t="s">
        <v>5129</v>
      </c>
      <c r="F2385" t="s">
        <v>4378</v>
      </c>
      <c r="G2385" t="s">
        <v>4521</v>
      </c>
      <c r="H2385" t="s">
        <v>4106</v>
      </c>
      <c r="I2385" t="s">
        <v>4538</v>
      </c>
      <c r="J2385" t="s">
        <v>11</v>
      </c>
      <c r="K2385">
        <v>130</v>
      </c>
      <c r="L2385" s="2" t="s">
        <v>1412</v>
      </c>
      <c r="M2385" s="2">
        <f ca="1">Table1[[#This Row],[Cases]]*Table1[[#This Row],[Pack Size]]</f>
        <v>0</v>
      </c>
      <c r="N2385" s="1">
        <f ca="1">Table1[[#This Row],[Cases]]*Table1[[#This Row],[Pack Size]]</f>
        <v>45760</v>
      </c>
      <c r="O2385" s="1">
        <f>IFERROR(VLOOKUP(Table1[[#This Row],[SKU Code]],'SKU Size'!$G:$H,2,FALSE),0)*Table1[[#This Row],[Cases]]</f>
        <v>1139417.2701800081</v>
      </c>
      <c r="P2385" t="str">
        <f t="shared" si="44"/>
        <v>D0516</v>
      </c>
      <c r="Q2385">
        <f>IFERROR(VLOOKUP(Table1[[#This Row],[Trim Distributor Code]],Sheet1!$N:$O,2,FALSE),0)</f>
        <v>3401139</v>
      </c>
      <c r="R2385" s="7">
        <f>IFERROR(VLOOKUP(Table1[[#This Row],[Salesflo AppUser Code]],HIE!$A:$B,2,FALSE),0)</f>
        <v>0</v>
      </c>
      <c r="S2385" s="7">
        <f>IFERROR(VLOOKUP(Table1[[#This Row],[Salesflo AppUser Code]],HIE!$A:$B,2,FALSE),0)</f>
        <v>0</v>
      </c>
      <c r="T2385" t="s">
        <v>4500</v>
      </c>
      <c r="U2385" s="7" t="s">
        <v>2914</v>
      </c>
      <c r="V2385" s="7" t="s">
        <v>1444</v>
      </c>
      <c r="W2385" s="7" t="s">
        <v>1688</v>
      </c>
      <c r="X2385" s="7" t="str">
        <f>IFERROR(VLOOKUP( Table1[[#This Row],[Trim Distributor Code]],Sheet1!$A:$J,10,FALSE),0)</f>
        <v>Active</v>
      </c>
    </row>
    <row r="2386" spans="1:24" hidden="1" x14ac:dyDescent="0.3">
      <c r="A2386" t="s">
        <v>5209</v>
      </c>
      <c r="B2386" t="s">
        <v>5082</v>
      </c>
      <c r="C2386" t="s">
        <v>5133</v>
      </c>
      <c r="D2386" s="8" t="s">
        <v>1412</v>
      </c>
      <c r="E2386" t="s">
        <v>5129</v>
      </c>
      <c r="F2386" t="s">
        <v>4378</v>
      </c>
      <c r="G2386" t="s">
        <v>4108</v>
      </c>
      <c r="H2386" t="s">
        <v>4109</v>
      </c>
      <c r="I2386" t="s">
        <v>4566</v>
      </c>
      <c r="J2386" t="s">
        <v>13</v>
      </c>
      <c r="K2386">
        <v>2</v>
      </c>
      <c r="L2386" s="2" t="s">
        <v>1412</v>
      </c>
      <c r="M2386" s="2">
        <f ca="1">Table1[[#This Row],[Cases]]*Table1[[#This Row],[Pack Size]]</f>
        <v>0</v>
      </c>
      <c r="N2386" s="1">
        <f ca="1">Table1[[#This Row],[Cases]]*Table1[[#This Row],[Pack Size]]</f>
        <v>200</v>
      </c>
      <c r="O2386" s="1">
        <f>IFERROR(VLOOKUP(Table1[[#This Row],[SKU Code]],'SKU Size'!$G:$H,2,FALSE),0)*Table1[[#This Row],[Cases]]</f>
        <v>21137.348118609414</v>
      </c>
      <c r="P2386" t="str">
        <f t="shared" si="44"/>
        <v>D0516</v>
      </c>
      <c r="Q2386">
        <f>IFERROR(VLOOKUP(Table1[[#This Row],[Trim Distributor Code]],Sheet1!$N:$O,2,FALSE),0)</f>
        <v>3401139</v>
      </c>
      <c r="R2386" s="7">
        <f>IFERROR(VLOOKUP(Table1[[#This Row],[Salesflo AppUser Code]],HIE!$A:$B,2,FALSE),0)</f>
        <v>0</v>
      </c>
      <c r="S2386" s="7">
        <f>IFERROR(VLOOKUP(Table1[[#This Row],[Salesflo AppUser Code]],HIE!$A:$B,2,FALSE),0)</f>
        <v>0</v>
      </c>
      <c r="T2386" t="s">
        <v>4500</v>
      </c>
      <c r="U2386" s="7" t="s">
        <v>2914</v>
      </c>
      <c r="V2386" s="7" t="s">
        <v>1423</v>
      </c>
      <c r="W2386" s="7" t="s">
        <v>1659</v>
      </c>
      <c r="X2386" s="7" t="str">
        <f>IFERROR(VLOOKUP( Table1[[#This Row],[Trim Distributor Code]],Sheet1!$A:$J,10,FALSE),0)</f>
        <v>Active</v>
      </c>
    </row>
    <row r="2387" spans="1:24" hidden="1" x14ac:dyDescent="0.3">
      <c r="A2387" t="s">
        <v>5209</v>
      </c>
      <c r="B2387" t="s">
        <v>5082</v>
      </c>
      <c r="C2387" t="s">
        <v>5133</v>
      </c>
      <c r="D2387" s="8" t="s">
        <v>1412</v>
      </c>
      <c r="E2387" t="s">
        <v>5129</v>
      </c>
      <c r="F2387" t="s">
        <v>4378</v>
      </c>
      <c r="G2387" t="s">
        <v>4110</v>
      </c>
      <c r="H2387" t="s">
        <v>4109</v>
      </c>
      <c r="I2387" t="s">
        <v>4539</v>
      </c>
      <c r="J2387" t="s">
        <v>1682</v>
      </c>
      <c r="K2387">
        <v>1</v>
      </c>
      <c r="L2387" s="2" t="s">
        <v>1412</v>
      </c>
      <c r="M2387" s="2">
        <f ca="1">Table1[[#This Row],[Cases]]*Table1[[#This Row],[Pack Size]]</f>
        <v>0</v>
      </c>
      <c r="N2387" s="1">
        <f ca="1">Table1[[#This Row],[Cases]]*Table1[[#This Row],[Pack Size]]</f>
        <v>100</v>
      </c>
      <c r="O2387" s="1">
        <f>IFERROR(VLOOKUP(Table1[[#This Row],[SKU Code]],'SKU Size'!$G:$H,2,FALSE),0)*Table1[[#This Row],[Cases]]</f>
        <v>7547.1347355163707</v>
      </c>
      <c r="P2387" t="str">
        <f t="shared" si="44"/>
        <v>D0516</v>
      </c>
      <c r="Q2387">
        <f>IFERROR(VLOOKUP(Table1[[#This Row],[Trim Distributor Code]],Sheet1!$N:$O,2,FALSE),0)</f>
        <v>3401139</v>
      </c>
      <c r="R2387" s="7">
        <f>IFERROR(VLOOKUP(Table1[[#This Row],[Salesflo AppUser Code]],HIE!$A:$B,2,FALSE),0)</f>
        <v>0</v>
      </c>
      <c r="S2387" s="7">
        <f>IFERROR(VLOOKUP(Table1[[#This Row],[Salesflo AppUser Code]],HIE!$A:$B,2,FALSE),0)</f>
        <v>0</v>
      </c>
      <c r="T2387" t="s">
        <v>4500</v>
      </c>
      <c r="U2387" s="7" t="s">
        <v>2914</v>
      </c>
      <c r="V2387" s="7" t="s">
        <v>1423</v>
      </c>
      <c r="W2387" s="7" t="s">
        <v>1679</v>
      </c>
      <c r="X2387" s="7" t="str">
        <f>IFERROR(VLOOKUP( Table1[[#This Row],[Trim Distributor Code]],Sheet1!$A:$J,10,FALSE),0)</f>
        <v>Active</v>
      </c>
    </row>
    <row r="2388" spans="1:24" hidden="1" x14ac:dyDescent="0.3">
      <c r="A2388" t="s">
        <v>5209</v>
      </c>
      <c r="B2388" t="s">
        <v>5082</v>
      </c>
      <c r="C2388" t="s">
        <v>5133</v>
      </c>
      <c r="D2388" s="8" t="s">
        <v>1412</v>
      </c>
      <c r="E2388" t="s">
        <v>5129</v>
      </c>
      <c r="F2388" t="s">
        <v>4378</v>
      </c>
      <c r="G2388" t="s">
        <v>4521</v>
      </c>
      <c r="H2388" t="s">
        <v>4113</v>
      </c>
      <c r="I2388" t="s">
        <v>4540</v>
      </c>
      <c r="J2388" t="s">
        <v>14</v>
      </c>
      <c r="K2388">
        <v>3</v>
      </c>
      <c r="L2388" s="2" t="s">
        <v>1412</v>
      </c>
      <c r="M2388" s="2">
        <f ca="1">Table1[[#This Row],[Cases]]*Table1[[#This Row],[Pack Size]]</f>
        <v>0</v>
      </c>
      <c r="N2388" s="1">
        <f ca="1">Table1[[#This Row],[Cases]]*Table1[[#This Row],[Pack Size]]</f>
        <v>72</v>
      </c>
      <c r="O2388" s="1">
        <f>IFERROR(VLOOKUP(Table1[[#This Row],[SKU Code]],'SKU Size'!$G:$H,2,FALSE),0)*Table1[[#This Row],[Cases]]</f>
        <v>10774.41979575183</v>
      </c>
      <c r="P2388" t="str">
        <f t="shared" si="44"/>
        <v>D0516</v>
      </c>
      <c r="Q2388">
        <f>IFERROR(VLOOKUP(Table1[[#This Row],[Trim Distributor Code]],Sheet1!$N:$O,2,FALSE),0)</f>
        <v>3401139</v>
      </c>
      <c r="R2388" s="7">
        <f>IFERROR(VLOOKUP(Table1[[#This Row],[Salesflo AppUser Code]],HIE!$A:$B,2,FALSE),0)</f>
        <v>0</v>
      </c>
      <c r="S2388" s="7">
        <f>IFERROR(VLOOKUP(Table1[[#This Row],[Salesflo AppUser Code]],HIE!$A:$B,2,FALSE),0)</f>
        <v>0</v>
      </c>
      <c r="T2388" t="s">
        <v>4500</v>
      </c>
      <c r="U2388" s="7" t="s">
        <v>2914</v>
      </c>
      <c r="V2388" s="7" t="s">
        <v>1632</v>
      </c>
      <c r="W2388" s="7" t="s">
        <v>1688</v>
      </c>
      <c r="X2388" s="7" t="str">
        <f>IFERROR(VLOOKUP( Table1[[#This Row],[Trim Distributor Code]],Sheet1!$A:$J,10,FALSE),0)</f>
        <v>Active</v>
      </c>
    </row>
    <row r="2389" spans="1:24" hidden="1" x14ac:dyDescent="0.3">
      <c r="A2389" t="s">
        <v>5209</v>
      </c>
      <c r="B2389" t="s">
        <v>5082</v>
      </c>
      <c r="C2389" t="s">
        <v>5133</v>
      </c>
      <c r="D2389" s="8" t="s">
        <v>1412</v>
      </c>
      <c r="E2389" t="s">
        <v>5129</v>
      </c>
      <c r="F2389" t="s">
        <v>4378</v>
      </c>
      <c r="G2389" t="s">
        <v>4111</v>
      </c>
      <c r="H2389" t="s">
        <v>4113</v>
      </c>
      <c r="I2389" t="s">
        <v>4541</v>
      </c>
      <c r="J2389" t="s">
        <v>1656</v>
      </c>
      <c r="K2389">
        <v>3</v>
      </c>
      <c r="L2389" s="2" t="s">
        <v>1412</v>
      </c>
      <c r="M2389" s="2">
        <f ca="1">Table1[[#This Row],[Cases]]*Table1[[#This Row],[Pack Size]]</f>
        <v>0</v>
      </c>
      <c r="N2389" s="1">
        <f ca="1">Table1[[#This Row],[Cases]]*Table1[[#This Row],[Pack Size]]</f>
        <v>144</v>
      </c>
      <c r="O2389" s="1">
        <f>IFERROR(VLOOKUP(Table1[[#This Row],[SKU Code]],'SKU Size'!$G:$H,2,FALSE),0)*Table1[[#This Row],[Cases]]</f>
        <v>3011.7446277210265</v>
      </c>
      <c r="P2389" t="str">
        <f t="shared" si="44"/>
        <v>D0516</v>
      </c>
      <c r="Q2389">
        <f>IFERROR(VLOOKUP(Table1[[#This Row],[Trim Distributor Code]],Sheet1!$N:$O,2,FALSE),0)</f>
        <v>3401139</v>
      </c>
      <c r="R2389" s="7">
        <f>IFERROR(VLOOKUP(Table1[[#This Row],[Salesflo AppUser Code]],HIE!$A:$B,2,FALSE),0)</f>
        <v>0</v>
      </c>
      <c r="S2389" s="7">
        <f>IFERROR(VLOOKUP(Table1[[#This Row],[Salesflo AppUser Code]],HIE!$A:$B,2,FALSE),0)</f>
        <v>0</v>
      </c>
      <c r="T2389" t="s">
        <v>4500</v>
      </c>
      <c r="U2389" s="7" t="s">
        <v>2914</v>
      </c>
      <c r="V2389" s="7" t="s">
        <v>1632</v>
      </c>
      <c r="W2389" s="7" t="s">
        <v>1431</v>
      </c>
      <c r="X2389" s="7" t="str">
        <f>IFERROR(VLOOKUP( Table1[[#This Row],[Trim Distributor Code]],Sheet1!$A:$J,10,FALSE),0)</f>
        <v>Active</v>
      </c>
    </row>
    <row r="2390" spans="1:24" hidden="1" x14ac:dyDescent="0.3">
      <c r="A2390" t="s">
        <v>5209</v>
      </c>
      <c r="B2390" t="s">
        <v>5082</v>
      </c>
      <c r="C2390" t="s">
        <v>5133</v>
      </c>
      <c r="D2390" s="8" t="s">
        <v>1412</v>
      </c>
      <c r="E2390" t="s">
        <v>5129</v>
      </c>
      <c r="F2390" t="s">
        <v>4378</v>
      </c>
      <c r="G2390" t="s">
        <v>2542</v>
      </c>
      <c r="H2390" t="s">
        <v>4390</v>
      </c>
      <c r="I2390" t="s">
        <v>4843</v>
      </c>
      <c r="J2390" t="s">
        <v>2543</v>
      </c>
      <c r="K2390">
        <v>3</v>
      </c>
      <c r="L2390" s="2" t="s">
        <v>1412</v>
      </c>
      <c r="M2390" s="2">
        <f ca="1">Table1[[#This Row],[Cases]]*Table1[[#This Row],[Pack Size]]</f>
        <v>0</v>
      </c>
      <c r="N2390" s="1">
        <f ca="1">Table1[[#This Row],[Cases]]*Table1[[#This Row],[Pack Size]]</f>
        <v>1440</v>
      </c>
      <c r="O2390" s="1">
        <f>IFERROR(VLOOKUP(Table1[[#This Row],[SKU Code]],'SKU Size'!$G:$H,2,FALSE),0)*Table1[[#This Row],[Cases]]</f>
        <v>14978.95604332553</v>
      </c>
      <c r="P2390" t="str">
        <f t="shared" si="44"/>
        <v>D0516</v>
      </c>
      <c r="Q2390">
        <f>IFERROR(VLOOKUP(Table1[[#This Row],[Trim Distributor Code]],Sheet1!$N:$O,2,FALSE),0)</f>
        <v>3401139</v>
      </c>
      <c r="R2390" s="7">
        <f>IFERROR(VLOOKUP(Table1[[#This Row],[Salesflo AppUser Code]],HIE!$A:$B,2,FALSE),0)</f>
        <v>0</v>
      </c>
      <c r="S2390" s="7">
        <f>IFERROR(VLOOKUP(Table1[[#This Row],[Salesflo AppUser Code]],HIE!$A:$B,2,FALSE),0)</f>
        <v>0</v>
      </c>
      <c r="T2390" t="s">
        <v>4500</v>
      </c>
      <c r="U2390" s="7" t="s">
        <v>2914</v>
      </c>
      <c r="V2390" s="7" t="s">
        <v>2268</v>
      </c>
      <c r="W2390" s="7" t="s">
        <v>2542</v>
      </c>
      <c r="X2390" s="7" t="str">
        <f>IFERROR(VLOOKUP( Table1[[#This Row],[Trim Distributor Code]],Sheet1!$A:$J,10,FALSE),0)</f>
        <v>Active</v>
      </c>
    </row>
    <row r="2391" spans="1:24" hidden="1" x14ac:dyDescent="0.3">
      <c r="A2391" t="s">
        <v>5209</v>
      </c>
      <c r="B2391" t="s">
        <v>3318</v>
      </c>
      <c r="C2391" t="s">
        <v>5134</v>
      </c>
      <c r="D2391" s="8" t="s">
        <v>1412</v>
      </c>
      <c r="E2391" t="s">
        <v>5135</v>
      </c>
      <c r="F2391" t="s">
        <v>5136</v>
      </c>
      <c r="G2391" t="s">
        <v>4521</v>
      </c>
      <c r="H2391" t="s">
        <v>4106</v>
      </c>
      <c r="I2391" t="s">
        <v>4538</v>
      </c>
      <c r="J2391" t="s">
        <v>11</v>
      </c>
      <c r="K2391">
        <v>700</v>
      </c>
      <c r="L2391" s="2" t="s">
        <v>1412</v>
      </c>
      <c r="M2391" s="2">
        <f ca="1">Table1[[#This Row],[Cases]]*Table1[[#This Row],[Pack Size]]</f>
        <v>0</v>
      </c>
      <c r="N2391" s="1">
        <f ca="1">Table1[[#This Row],[Cases]]*Table1[[#This Row],[Pack Size]]</f>
        <v>246400</v>
      </c>
      <c r="O2391" s="1">
        <f>IFERROR(VLOOKUP(Table1[[#This Row],[SKU Code]],'SKU Size'!$G:$H,2,FALSE),0)*Table1[[#This Row],[Cases]]</f>
        <v>6135323.7625077358</v>
      </c>
      <c r="P2391" t="str">
        <f t="shared" si="44"/>
        <v>D0367</v>
      </c>
      <c r="Q2391" t="str">
        <f>IFERROR(VLOOKUP(Table1[[#This Row],[Trim Distributor Code]],Sheet1!$N:$O,2,FALSE),0)</f>
        <v>D0366</v>
      </c>
      <c r="R2391" s="7" t="str">
        <f>IFERROR(VLOOKUP(Table1[[#This Row],[Salesflo AppUser Code]],HIE!$A:$B,2,FALSE),0)</f>
        <v>Active</v>
      </c>
      <c r="S2391" s="7" t="str">
        <f>IFERROR(VLOOKUP(Table1[[#This Row],[Salesflo AppUser Code]],HIE!$A:$B,2,FALSE),0)</f>
        <v>Active</v>
      </c>
      <c r="T2391" t="s">
        <v>4500</v>
      </c>
      <c r="U2391" s="7" t="s">
        <v>2914</v>
      </c>
      <c r="V2391" s="7" t="s">
        <v>1444</v>
      </c>
      <c r="W2391" s="7" t="s">
        <v>1688</v>
      </c>
      <c r="X2391" s="7" t="str">
        <f>IFERROR(VLOOKUP( Table1[[#This Row],[Trim Distributor Code]],Sheet1!$A:$J,10,FALSE),0)</f>
        <v>Active</v>
      </c>
    </row>
    <row r="2392" spans="1:24" hidden="1" x14ac:dyDescent="0.3">
      <c r="A2392" t="s">
        <v>5209</v>
      </c>
      <c r="B2392" t="s">
        <v>3318</v>
      </c>
      <c r="C2392" t="s">
        <v>5134</v>
      </c>
      <c r="D2392" s="8" t="s">
        <v>1412</v>
      </c>
      <c r="E2392" t="s">
        <v>5135</v>
      </c>
      <c r="F2392" t="s">
        <v>5136</v>
      </c>
      <c r="G2392" t="s">
        <v>4108</v>
      </c>
      <c r="H2392" t="s">
        <v>4109</v>
      </c>
      <c r="I2392" t="s">
        <v>4566</v>
      </c>
      <c r="J2392" t="s">
        <v>13</v>
      </c>
      <c r="K2392">
        <v>10</v>
      </c>
      <c r="L2392" s="2" t="s">
        <v>1412</v>
      </c>
      <c r="M2392" s="2">
        <f ca="1">Table1[[#This Row],[Cases]]*Table1[[#This Row],[Pack Size]]</f>
        <v>0</v>
      </c>
      <c r="N2392" s="1">
        <f ca="1">Table1[[#This Row],[Cases]]*Table1[[#This Row],[Pack Size]]</f>
        <v>1000</v>
      </c>
      <c r="O2392" s="1">
        <f>IFERROR(VLOOKUP(Table1[[#This Row],[SKU Code]],'SKU Size'!$G:$H,2,FALSE),0)*Table1[[#This Row],[Cases]]</f>
        <v>105686.74059304707</v>
      </c>
      <c r="P2392" t="str">
        <f t="shared" si="44"/>
        <v>D0367</v>
      </c>
      <c r="Q2392" t="str">
        <f>IFERROR(VLOOKUP(Table1[[#This Row],[Trim Distributor Code]],Sheet1!$N:$O,2,FALSE),0)</f>
        <v>D0366</v>
      </c>
      <c r="R2392" s="7" t="str">
        <f>IFERROR(VLOOKUP(Table1[[#This Row],[Salesflo AppUser Code]],HIE!$A:$B,2,FALSE),0)</f>
        <v>Active</v>
      </c>
      <c r="S2392" s="7" t="str">
        <f>IFERROR(VLOOKUP(Table1[[#This Row],[Salesflo AppUser Code]],HIE!$A:$B,2,FALSE),0)</f>
        <v>Active</v>
      </c>
      <c r="T2392" t="s">
        <v>4500</v>
      </c>
      <c r="U2392" s="7" t="s">
        <v>2914</v>
      </c>
      <c r="V2392" s="7" t="s">
        <v>1423</v>
      </c>
      <c r="W2392" s="7" t="s">
        <v>1659</v>
      </c>
      <c r="X2392" s="7" t="str">
        <f>IFERROR(VLOOKUP( Table1[[#This Row],[Trim Distributor Code]],Sheet1!$A:$J,10,FALSE),0)</f>
        <v>Active</v>
      </c>
    </row>
    <row r="2393" spans="1:24" hidden="1" x14ac:dyDescent="0.3">
      <c r="A2393" t="s">
        <v>5209</v>
      </c>
      <c r="B2393" t="s">
        <v>3318</v>
      </c>
      <c r="C2393" t="s">
        <v>5134</v>
      </c>
      <c r="D2393" s="8" t="s">
        <v>1412</v>
      </c>
      <c r="E2393" t="s">
        <v>5135</v>
      </c>
      <c r="F2393" t="s">
        <v>5136</v>
      </c>
      <c r="G2393" t="s">
        <v>4110</v>
      </c>
      <c r="H2393" t="s">
        <v>4109</v>
      </c>
      <c r="I2393" t="s">
        <v>4539</v>
      </c>
      <c r="J2393" t="s">
        <v>1682</v>
      </c>
      <c r="K2393">
        <v>10</v>
      </c>
      <c r="L2393" s="2" t="s">
        <v>1412</v>
      </c>
      <c r="M2393" s="2">
        <f ca="1">Table1[[#This Row],[Cases]]*Table1[[#This Row],[Pack Size]]</f>
        <v>0</v>
      </c>
      <c r="N2393" s="1">
        <f ca="1">Table1[[#This Row],[Cases]]*Table1[[#This Row],[Pack Size]]</f>
        <v>1000</v>
      </c>
      <c r="O2393" s="1">
        <f>IFERROR(VLOOKUP(Table1[[#This Row],[SKU Code]],'SKU Size'!$G:$H,2,FALSE),0)*Table1[[#This Row],[Cases]]</f>
        <v>75471.347355163714</v>
      </c>
      <c r="P2393" t="str">
        <f t="shared" si="44"/>
        <v>D0367</v>
      </c>
      <c r="Q2393" t="str">
        <f>IFERROR(VLOOKUP(Table1[[#This Row],[Trim Distributor Code]],Sheet1!$N:$O,2,FALSE),0)</f>
        <v>D0366</v>
      </c>
      <c r="R2393" s="7" t="str">
        <f>IFERROR(VLOOKUP(Table1[[#This Row],[Salesflo AppUser Code]],HIE!$A:$B,2,FALSE),0)</f>
        <v>Active</v>
      </c>
      <c r="S2393" s="7" t="str">
        <f>IFERROR(VLOOKUP(Table1[[#This Row],[Salesflo AppUser Code]],HIE!$A:$B,2,FALSE),0)</f>
        <v>Active</v>
      </c>
      <c r="T2393" t="s">
        <v>4500</v>
      </c>
      <c r="U2393" s="7" t="s">
        <v>2914</v>
      </c>
      <c r="V2393" s="7" t="s">
        <v>1423</v>
      </c>
      <c r="W2393" s="7" t="s">
        <v>1679</v>
      </c>
      <c r="X2393" s="7" t="str">
        <f>IFERROR(VLOOKUP( Table1[[#This Row],[Trim Distributor Code]],Sheet1!$A:$J,10,FALSE),0)</f>
        <v>Active</v>
      </c>
    </row>
    <row r="2394" spans="1:24" hidden="1" x14ac:dyDescent="0.3">
      <c r="A2394" t="s">
        <v>5209</v>
      </c>
      <c r="B2394" t="s">
        <v>3318</v>
      </c>
      <c r="C2394" t="s">
        <v>5134</v>
      </c>
      <c r="D2394" s="8" t="s">
        <v>1412</v>
      </c>
      <c r="E2394" t="s">
        <v>5135</v>
      </c>
      <c r="F2394" t="s">
        <v>5136</v>
      </c>
      <c r="G2394" t="s">
        <v>4521</v>
      </c>
      <c r="H2394" t="s">
        <v>4113</v>
      </c>
      <c r="I2394" t="s">
        <v>4540</v>
      </c>
      <c r="J2394" t="s">
        <v>14</v>
      </c>
      <c r="K2394">
        <v>30</v>
      </c>
      <c r="L2394" s="2" t="s">
        <v>1412</v>
      </c>
      <c r="M2394" s="2">
        <f ca="1">Table1[[#This Row],[Cases]]*Table1[[#This Row],[Pack Size]]</f>
        <v>0</v>
      </c>
      <c r="N2394" s="1">
        <f ca="1">Table1[[#This Row],[Cases]]*Table1[[#This Row],[Pack Size]]</f>
        <v>720</v>
      </c>
      <c r="O2394" s="1">
        <f>IFERROR(VLOOKUP(Table1[[#This Row],[SKU Code]],'SKU Size'!$G:$H,2,FALSE),0)*Table1[[#This Row],[Cases]]</f>
        <v>107744.19795751831</v>
      </c>
      <c r="P2394" t="str">
        <f t="shared" si="44"/>
        <v>D0367</v>
      </c>
      <c r="Q2394" t="str">
        <f>IFERROR(VLOOKUP(Table1[[#This Row],[Trim Distributor Code]],Sheet1!$N:$O,2,FALSE),0)</f>
        <v>D0366</v>
      </c>
      <c r="R2394" s="7" t="str">
        <f>IFERROR(VLOOKUP(Table1[[#This Row],[Salesflo AppUser Code]],HIE!$A:$B,2,FALSE),0)</f>
        <v>Active</v>
      </c>
      <c r="S2394" s="7" t="str">
        <f>IFERROR(VLOOKUP(Table1[[#This Row],[Salesflo AppUser Code]],HIE!$A:$B,2,FALSE),0)</f>
        <v>Active</v>
      </c>
      <c r="T2394" t="s">
        <v>4500</v>
      </c>
      <c r="U2394" s="7" t="s">
        <v>2914</v>
      </c>
      <c r="V2394" s="7" t="s">
        <v>1632</v>
      </c>
      <c r="W2394" s="7" t="s">
        <v>1688</v>
      </c>
      <c r="X2394" s="7" t="str">
        <f>IFERROR(VLOOKUP( Table1[[#This Row],[Trim Distributor Code]],Sheet1!$A:$J,10,FALSE),0)</f>
        <v>Active</v>
      </c>
    </row>
    <row r="2395" spans="1:24" hidden="1" x14ac:dyDescent="0.3">
      <c r="A2395" t="s">
        <v>5209</v>
      </c>
      <c r="B2395" t="s">
        <v>3318</v>
      </c>
      <c r="C2395" t="s">
        <v>5134</v>
      </c>
      <c r="D2395" s="8" t="s">
        <v>1412</v>
      </c>
      <c r="E2395" t="s">
        <v>5135</v>
      </c>
      <c r="F2395" t="s">
        <v>5136</v>
      </c>
      <c r="G2395" t="s">
        <v>4111</v>
      </c>
      <c r="H2395" t="s">
        <v>4113</v>
      </c>
      <c r="I2395" t="s">
        <v>4541</v>
      </c>
      <c r="J2395" t="s">
        <v>1656</v>
      </c>
      <c r="K2395">
        <v>20</v>
      </c>
      <c r="L2395" s="2" t="s">
        <v>1412</v>
      </c>
      <c r="M2395" s="2">
        <f ca="1">Table1[[#This Row],[Cases]]*Table1[[#This Row],[Pack Size]]</f>
        <v>0</v>
      </c>
      <c r="N2395" s="1">
        <f ca="1">Table1[[#This Row],[Cases]]*Table1[[#This Row],[Pack Size]]</f>
        <v>960</v>
      </c>
      <c r="O2395" s="1">
        <f>IFERROR(VLOOKUP(Table1[[#This Row],[SKU Code]],'SKU Size'!$G:$H,2,FALSE),0)*Table1[[#This Row],[Cases]]</f>
        <v>20078.297518140178</v>
      </c>
      <c r="P2395" t="str">
        <f t="shared" si="44"/>
        <v>D0367</v>
      </c>
      <c r="Q2395" t="str">
        <f>IFERROR(VLOOKUP(Table1[[#This Row],[Trim Distributor Code]],Sheet1!$N:$O,2,FALSE),0)</f>
        <v>D0366</v>
      </c>
      <c r="R2395" s="7" t="str">
        <f>IFERROR(VLOOKUP(Table1[[#This Row],[Salesflo AppUser Code]],HIE!$A:$B,2,FALSE),0)</f>
        <v>Active</v>
      </c>
      <c r="S2395" s="7" t="str">
        <f>IFERROR(VLOOKUP(Table1[[#This Row],[Salesflo AppUser Code]],HIE!$A:$B,2,FALSE),0)</f>
        <v>Active</v>
      </c>
      <c r="T2395" t="s">
        <v>4500</v>
      </c>
      <c r="U2395" s="7" t="s">
        <v>2914</v>
      </c>
      <c r="V2395" s="7" t="s">
        <v>1632</v>
      </c>
      <c r="W2395" s="7" t="s">
        <v>1431</v>
      </c>
      <c r="X2395" s="7" t="str">
        <f>IFERROR(VLOOKUP( Table1[[#This Row],[Trim Distributor Code]],Sheet1!$A:$J,10,FALSE),0)</f>
        <v>Active</v>
      </c>
    </row>
    <row r="2396" spans="1:24" hidden="1" x14ac:dyDescent="0.3">
      <c r="A2396" t="s">
        <v>5209</v>
      </c>
      <c r="B2396" t="s">
        <v>3318</v>
      </c>
      <c r="C2396" t="s">
        <v>5134</v>
      </c>
      <c r="D2396" s="8" t="s">
        <v>1412</v>
      </c>
      <c r="E2396" t="s">
        <v>5135</v>
      </c>
      <c r="F2396" t="s">
        <v>5136</v>
      </c>
      <c r="G2396" t="s">
        <v>2542</v>
      </c>
      <c r="H2396" t="s">
        <v>4390</v>
      </c>
      <c r="I2396" t="s">
        <v>4843</v>
      </c>
      <c r="J2396" t="s">
        <v>2543</v>
      </c>
      <c r="K2396">
        <v>10</v>
      </c>
      <c r="L2396" s="2" t="s">
        <v>1412</v>
      </c>
      <c r="M2396" s="2">
        <f ca="1">Table1[[#This Row],[Cases]]*Table1[[#This Row],[Pack Size]]</f>
        <v>0</v>
      </c>
      <c r="N2396" s="1">
        <f ca="1">Table1[[#This Row],[Cases]]*Table1[[#This Row],[Pack Size]]</f>
        <v>4800</v>
      </c>
      <c r="O2396" s="1">
        <f>IFERROR(VLOOKUP(Table1[[#This Row],[SKU Code]],'SKU Size'!$G:$H,2,FALSE),0)*Table1[[#This Row],[Cases]]</f>
        <v>49929.853477751763</v>
      </c>
      <c r="P2396" t="str">
        <f t="shared" si="44"/>
        <v>D0367</v>
      </c>
      <c r="Q2396" t="str">
        <f>IFERROR(VLOOKUP(Table1[[#This Row],[Trim Distributor Code]],Sheet1!$N:$O,2,FALSE),0)</f>
        <v>D0366</v>
      </c>
      <c r="R2396" s="7" t="str">
        <f>IFERROR(VLOOKUP(Table1[[#This Row],[Salesflo AppUser Code]],HIE!$A:$B,2,FALSE),0)</f>
        <v>Active</v>
      </c>
      <c r="S2396" s="7" t="str">
        <f>IFERROR(VLOOKUP(Table1[[#This Row],[Salesflo AppUser Code]],HIE!$A:$B,2,FALSE),0)</f>
        <v>Active</v>
      </c>
      <c r="T2396" t="s">
        <v>4500</v>
      </c>
      <c r="U2396" s="7" t="s">
        <v>2914</v>
      </c>
      <c r="V2396" s="7" t="s">
        <v>2268</v>
      </c>
      <c r="W2396" s="7" t="s">
        <v>2542</v>
      </c>
      <c r="X2396" s="7" t="str">
        <f>IFERROR(VLOOKUP( Table1[[#This Row],[Trim Distributor Code]],Sheet1!$A:$J,10,FALSE),0)</f>
        <v>Active</v>
      </c>
    </row>
    <row r="2397" spans="1:24" hidden="1" x14ac:dyDescent="0.3">
      <c r="A2397" t="s">
        <v>5209</v>
      </c>
      <c r="B2397" t="s">
        <v>3318</v>
      </c>
      <c r="C2397" t="s">
        <v>5134</v>
      </c>
      <c r="D2397" s="8" t="s">
        <v>1412</v>
      </c>
      <c r="E2397" t="s">
        <v>5135</v>
      </c>
      <c r="F2397" t="s">
        <v>5136</v>
      </c>
      <c r="G2397" t="s">
        <v>1422</v>
      </c>
      <c r="H2397" t="s">
        <v>4360</v>
      </c>
      <c r="I2397" t="s">
        <v>4645</v>
      </c>
      <c r="J2397" t="s">
        <v>4271</v>
      </c>
      <c r="K2397">
        <v>2</v>
      </c>
      <c r="L2397" s="2" t="s">
        <v>1412</v>
      </c>
      <c r="M2397" s="2">
        <f ca="1">Table1[[#This Row],[Cases]]*Table1[[#This Row],[Pack Size]]</f>
        <v>0</v>
      </c>
      <c r="N2397" s="1">
        <f ca="1">Table1[[#This Row],[Cases]]*Table1[[#This Row],[Pack Size]]</f>
        <v>192</v>
      </c>
      <c r="O2397" s="1">
        <f>IFERROR(VLOOKUP(Table1[[#This Row],[SKU Code]],'SKU Size'!$G:$H,2,FALSE),0)*Table1[[#This Row],[Cases]]</f>
        <v>0</v>
      </c>
      <c r="P2397" t="str">
        <f t="shared" si="44"/>
        <v>D0367</v>
      </c>
      <c r="Q2397" t="str">
        <f>IFERROR(VLOOKUP(Table1[[#This Row],[Trim Distributor Code]],Sheet1!$N:$O,2,FALSE),0)</f>
        <v>D0366</v>
      </c>
      <c r="R2397" s="7" t="str">
        <f>IFERROR(VLOOKUP(Table1[[#This Row],[Salesflo AppUser Code]],HIE!$A:$B,2,FALSE),0)</f>
        <v>Active</v>
      </c>
      <c r="S2397" s="7" t="str">
        <f>IFERROR(VLOOKUP(Table1[[#This Row],[Salesflo AppUser Code]],HIE!$A:$B,2,FALSE),0)</f>
        <v>Active</v>
      </c>
      <c r="T2397" t="s">
        <v>4500</v>
      </c>
      <c r="U2397" s="7" t="s">
        <v>2914</v>
      </c>
      <c r="V2397" s="7" t="s">
        <v>4360</v>
      </c>
      <c r="W2397" s="7" t="s">
        <v>1422</v>
      </c>
      <c r="X2397" s="7" t="str">
        <f>IFERROR(VLOOKUP( Table1[[#This Row],[Trim Distributor Code]],Sheet1!$A:$J,10,FALSE),0)</f>
        <v>Active</v>
      </c>
    </row>
    <row r="2398" spans="1:24" hidden="1" x14ac:dyDescent="0.3">
      <c r="A2398" t="s">
        <v>5209</v>
      </c>
      <c r="B2398" t="s">
        <v>922</v>
      </c>
      <c r="C2398" t="s">
        <v>5137</v>
      </c>
      <c r="D2398" s="8" t="s">
        <v>1412</v>
      </c>
      <c r="E2398" t="s">
        <v>5138</v>
      </c>
      <c r="F2398" t="s">
        <v>2713</v>
      </c>
      <c r="G2398" t="s">
        <v>4521</v>
      </c>
      <c r="H2398" t="s">
        <v>4106</v>
      </c>
      <c r="I2398" t="s">
        <v>4538</v>
      </c>
      <c r="J2398" t="s">
        <v>11</v>
      </c>
      <c r="K2398">
        <v>400</v>
      </c>
      <c r="L2398" s="2" t="s">
        <v>1412</v>
      </c>
      <c r="M2398" s="2">
        <f ca="1">Table1[[#This Row],[Cases]]*Table1[[#This Row],[Pack Size]]</f>
        <v>0</v>
      </c>
      <c r="N2398" s="1">
        <f ca="1">Table1[[#This Row],[Cases]]*Table1[[#This Row],[Pack Size]]</f>
        <v>140800</v>
      </c>
      <c r="O2398" s="1">
        <f>IFERROR(VLOOKUP(Table1[[#This Row],[SKU Code]],'SKU Size'!$G:$H,2,FALSE),0)*Table1[[#This Row],[Cases]]</f>
        <v>3505899.2928615632</v>
      </c>
      <c r="P2398" t="str">
        <f t="shared" si="44"/>
        <v>D0155</v>
      </c>
      <c r="Q2398">
        <f>IFERROR(VLOOKUP(Table1[[#This Row],[Trim Distributor Code]],Sheet1!$N:$O,2,FALSE),0)</f>
        <v>3400027</v>
      </c>
      <c r="R2398" s="7" t="str">
        <f>IFERROR(VLOOKUP(Table1[[#This Row],[Salesflo AppUser Code]],HIE!$A:$B,2,FALSE),0)</f>
        <v>Active</v>
      </c>
      <c r="S2398" s="7" t="str">
        <f>IFERROR(VLOOKUP(Table1[[#This Row],[Salesflo AppUser Code]],HIE!$A:$B,2,FALSE),0)</f>
        <v>Active</v>
      </c>
      <c r="T2398" t="s">
        <v>4500</v>
      </c>
      <c r="U2398" s="7" t="s">
        <v>2914</v>
      </c>
      <c r="V2398" s="7" t="s">
        <v>1444</v>
      </c>
      <c r="W2398" s="7" t="s">
        <v>1688</v>
      </c>
      <c r="X2398" s="7" t="str">
        <f>IFERROR(VLOOKUP( Table1[[#This Row],[Trim Distributor Code]],Sheet1!$A:$J,10,FALSE),0)</f>
        <v>Active</v>
      </c>
    </row>
    <row r="2399" spans="1:24" hidden="1" x14ac:dyDescent="0.3">
      <c r="A2399" t="s">
        <v>5209</v>
      </c>
      <c r="B2399" t="s">
        <v>922</v>
      </c>
      <c r="C2399" t="s">
        <v>5137</v>
      </c>
      <c r="D2399" s="8" t="s">
        <v>1412</v>
      </c>
      <c r="E2399" t="s">
        <v>5138</v>
      </c>
      <c r="F2399" t="s">
        <v>2713</v>
      </c>
      <c r="G2399" t="s">
        <v>4108</v>
      </c>
      <c r="H2399" t="s">
        <v>4109</v>
      </c>
      <c r="I2399" t="s">
        <v>4566</v>
      </c>
      <c r="J2399" t="s">
        <v>13</v>
      </c>
      <c r="K2399">
        <v>10</v>
      </c>
      <c r="L2399" s="2" t="s">
        <v>1412</v>
      </c>
      <c r="M2399" s="2">
        <f ca="1">Table1[[#This Row],[Cases]]*Table1[[#This Row],[Pack Size]]</f>
        <v>0</v>
      </c>
      <c r="N2399" s="1">
        <f ca="1">Table1[[#This Row],[Cases]]*Table1[[#This Row],[Pack Size]]</f>
        <v>1000</v>
      </c>
      <c r="O2399" s="1">
        <f>IFERROR(VLOOKUP(Table1[[#This Row],[SKU Code]],'SKU Size'!$G:$H,2,FALSE),0)*Table1[[#This Row],[Cases]]</f>
        <v>105686.74059304707</v>
      </c>
      <c r="P2399" t="str">
        <f t="shared" si="44"/>
        <v>D0155</v>
      </c>
      <c r="Q2399">
        <f>IFERROR(VLOOKUP(Table1[[#This Row],[Trim Distributor Code]],Sheet1!$N:$O,2,FALSE),0)</f>
        <v>3400027</v>
      </c>
      <c r="R2399" s="7" t="str">
        <f>IFERROR(VLOOKUP(Table1[[#This Row],[Salesflo AppUser Code]],HIE!$A:$B,2,FALSE),0)</f>
        <v>Active</v>
      </c>
      <c r="S2399" s="7" t="str">
        <f>IFERROR(VLOOKUP(Table1[[#This Row],[Salesflo AppUser Code]],HIE!$A:$B,2,FALSE),0)</f>
        <v>Active</v>
      </c>
      <c r="T2399" t="s">
        <v>4500</v>
      </c>
      <c r="U2399" s="7" t="s">
        <v>2914</v>
      </c>
      <c r="V2399" s="7" t="s">
        <v>1423</v>
      </c>
      <c r="W2399" s="7" t="s">
        <v>1659</v>
      </c>
      <c r="X2399" s="7" t="str">
        <f>IFERROR(VLOOKUP( Table1[[#This Row],[Trim Distributor Code]],Sheet1!$A:$J,10,FALSE),0)</f>
        <v>Active</v>
      </c>
    </row>
    <row r="2400" spans="1:24" hidden="1" x14ac:dyDescent="0.3">
      <c r="A2400" t="s">
        <v>5209</v>
      </c>
      <c r="B2400" t="s">
        <v>922</v>
      </c>
      <c r="C2400" t="s">
        <v>5137</v>
      </c>
      <c r="D2400" s="8" t="s">
        <v>1412</v>
      </c>
      <c r="E2400" t="s">
        <v>5138</v>
      </c>
      <c r="F2400" t="s">
        <v>2713</v>
      </c>
      <c r="G2400" t="s">
        <v>4110</v>
      </c>
      <c r="H2400" t="s">
        <v>4109</v>
      </c>
      <c r="I2400" t="s">
        <v>4539</v>
      </c>
      <c r="J2400" t="s">
        <v>1682</v>
      </c>
      <c r="K2400">
        <v>10</v>
      </c>
      <c r="L2400" s="2" t="s">
        <v>1412</v>
      </c>
      <c r="M2400" s="2">
        <f ca="1">Table1[[#This Row],[Cases]]*Table1[[#This Row],[Pack Size]]</f>
        <v>0</v>
      </c>
      <c r="N2400" s="1">
        <f ca="1">Table1[[#This Row],[Cases]]*Table1[[#This Row],[Pack Size]]</f>
        <v>1000</v>
      </c>
      <c r="O2400" s="1">
        <f>IFERROR(VLOOKUP(Table1[[#This Row],[SKU Code]],'SKU Size'!$G:$H,2,FALSE),0)*Table1[[#This Row],[Cases]]</f>
        <v>75471.347355163714</v>
      </c>
      <c r="P2400" t="str">
        <f t="shared" si="44"/>
        <v>D0155</v>
      </c>
      <c r="Q2400">
        <f>IFERROR(VLOOKUP(Table1[[#This Row],[Trim Distributor Code]],Sheet1!$N:$O,2,FALSE),0)</f>
        <v>3400027</v>
      </c>
      <c r="R2400" s="7" t="str">
        <f>IFERROR(VLOOKUP(Table1[[#This Row],[Salesflo AppUser Code]],HIE!$A:$B,2,FALSE),0)</f>
        <v>Active</v>
      </c>
      <c r="S2400" s="7" t="str">
        <f>IFERROR(VLOOKUP(Table1[[#This Row],[Salesflo AppUser Code]],HIE!$A:$B,2,FALSE),0)</f>
        <v>Active</v>
      </c>
      <c r="T2400" t="s">
        <v>4500</v>
      </c>
      <c r="U2400" s="7" t="s">
        <v>2914</v>
      </c>
      <c r="V2400" s="7" t="s">
        <v>1423</v>
      </c>
      <c r="W2400" s="7" t="s">
        <v>1679</v>
      </c>
      <c r="X2400" s="7" t="str">
        <f>IFERROR(VLOOKUP( Table1[[#This Row],[Trim Distributor Code]],Sheet1!$A:$J,10,FALSE),0)</f>
        <v>Active</v>
      </c>
    </row>
    <row r="2401" spans="1:24" hidden="1" x14ac:dyDescent="0.3">
      <c r="A2401" t="s">
        <v>5209</v>
      </c>
      <c r="B2401" t="s">
        <v>922</v>
      </c>
      <c r="C2401" t="s">
        <v>5137</v>
      </c>
      <c r="D2401" s="8" t="s">
        <v>1412</v>
      </c>
      <c r="E2401" t="s">
        <v>5138</v>
      </c>
      <c r="F2401" t="s">
        <v>2713</v>
      </c>
      <c r="G2401" t="s">
        <v>4521</v>
      </c>
      <c r="H2401" t="s">
        <v>4113</v>
      </c>
      <c r="I2401" t="s">
        <v>4540</v>
      </c>
      <c r="J2401" t="s">
        <v>14</v>
      </c>
      <c r="K2401">
        <v>20</v>
      </c>
      <c r="L2401" s="2" t="s">
        <v>1412</v>
      </c>
      <c r="M2401" s="2">
        <f ca="1">Table1[[#This Row],[Cases]]*Table1[[#This Row],[Pack Size]]</f>
        <v>0</v>
      </c>
      <c r="N2401" s="1">
        <f ca="1">Table1[[#This Row],[Cases]]*Table1[[#This Row],[Pack Size]]</f>
        <v>480</v>
      </c>
      <c r="O2401" s="1">
        <f>IFERROR(VLOOKUP(Table1[[#This Row],[SKU Code]],'SKU Size'!$G:$H,2,FALSE),0)*Table1[[#This Row],[Cases]]</f>
        <v>71829.4653050122</v>
      </c>
      <c r="P2401" t="str">
        <f t="shared" si="44"/>
        <v>D0155</v>
      </c>
      <c r="Q2401">
        <f>IFERROR(VLOOKUP(Table1[[#This Row],[Trim Distributor Code]],Sheet1!$N:$O,2,FALSE),0)</f>
        <v>3400027</v>
      </c>
      <c r="R2401" s="7" t="str">
        <f>IFERROR(VLOOKUP(Table1[[#This Row],[Salesflo AppUser Code]],HIE!$A:$B,2,FALSE),0)</f>
        <v>Active</v>
      </c>
      <c r="S2401" s="7" t="str">
        <f>IFERROR(VLOOKUP(Table1[[#This Row],[Salesflo AppUser Code]],HIE!$A:$B,2,FALSE),0)</f>
        <v>Active</v>
      </c>
      <c r="T2401" t="s">
        <v>4500</v>
      </c>
      <c r="U2401" s="7" t="s">
        <v>2914</v>
      </c>
      <c r="V2401" s="7" t="s">
        <v>1632</v>
      </c>
      <c r="W2401" s="7" t="s">
        <v>1688</v>
      </c>
      <c r="X2401" s="7" t="str">
        <f>IFERROR(VLOOKUP( Table1[[#This Row],[Trim Distributor Code]],Sheet1!$A:$J,10,FALSE),0)</f>
        <v>Active</v>
      </c>
    </row>
    <row r="2402" spans="1:24" hidden="1" x14ac:dyDescent="0.3">
      <c r="A2402" t="s">
        <v>5209</v>
      </c>
      <c r="B2402" t="s">
        <v>922</v>
      </c>
      <c r="C2402" t="s">
        <v>5137</v>
      </c>
      <c r="D2402" s="8" t="s">
        <v>1412</v>
      </c>
      <c r="E2402" t="s">
        <v>5138</v>
      </c>
      <c r="F2402" t="s">
        <v>2713</v>
      </c>
      <c r="G2402" t="s">
        <v>4111</v>
      </c>
      <c r="H2402" t="s">
        <v>4113</v>
      </c>
      <c r="I2402" t="s">
        <v>4541</v>
      </c>
      <c r="J2402" t="s">
        <v>1656</v>
      </c>
      <c r="K2402">
        <v>20</v>
      </c>
      <c r="L2402" s="2" t="s">
        <v>1412</v>
      </c>
      <c r="M2402" s="2">
        <f ca="1">Table1[[#This Row],[Cases]]*Table1[[#This Row],[Pack Size]]</f>
        <v>0</v>
      </c>
      <c r="N2402" s="1">
        <f ca="1">Table1[[#This Row],[Cases]]*Table1[[#This Row],[Pack Size]]</f>
        <v>960</v>
      </c>
      <c r="O2402" s="1">
        <f>IFERROR(VLOOKUP(Table1[[#This Row],[SKU Code]],'SKU Size'!$G:$H,2,FALSE),0)*Table1[[#This Row],[Cases]]</f>
        <v>20078.297518140178</v>
      </c>
      <c r="P2402" t="str">
        <f t="shared" si="44"/>
        <v>D0155</v>
      </c>
      <c r="Q2402">
        <f>IFERROR(VLOOKUP(Table1[[#This Row],[Trim Distributor Code]],Sheet1!$N:$O,2,FALSE),0)</f>
        <v>3400027</v>
      </c>
      <c r="R2402" s="7" t="str">
        <f>IFERROR(VLOOKUP(Table1[[#This Row],[Salesflo AppUser Code]],HIE!$A:$B,2,FALSE),0)</f>
        <v>Active</v>
      </c>
      <c r="S2402" s="7" t="str">
        <f>IFERROR(VLOOKUP(Table1[[#This Row],[Salesflo AppUser Code]],HIE!$A:$B,2,FALSE),0)</f>
        <v>Active</v>
      </c>
      <c r="T2402" t="s">
        <v>4500</v>
      </c>
      <c r="U2402" s="7" t="s">
        <v>2914</v>
      </c>
      <c r="V2402" s="7" t="s">
        <v>1632</v>
      </c>
      <c r="W2402" s="7" t="s">
        <v>1431</v>
      </c>
      <c r="X2402" s="7" t="str">
        <f>IFERROR(VLOOKUP( Table1[[#This Row],[Trim Distributor Code]],Sheet1!$A:$J,10,FALSE),0)</f>
        <v>Active</v>
      </c>
    </row>
    <row r="2403" spans="1:24" hidden="1" x14ac:dyDescent="0.3">
      <c r="A2403" t="s">
        <v>5209</v>
      </c>
      <c r="B2403" t="s">
        <v>922</v>
      </c>
      <c r="C2403" t="s">
        <v>5137</v>
      </c>
      <c r="D2403" s="8" t="s">
        <v>1412</v>
      </c>
      <c r="E2403" t="s">
        <v>5138</v>
      </c>
      <c r="F2403" t="s">
        <v>2713</v>
      </c>
      <c r="G2403" t="s">
        <v>2542</v>
      </c>
      <c r="H2403" t="s">
        <v>4390</v>
      </c>
      <c r="I2403" t="s">
        <v>4843</v>
      </c>
      <c r="J2403" t="s">
        <v>2543</v>
      </c>
      <c r="K2403">
        <v>10</v>
      </c>
      <c r="L2403" s="2" t="s">
        <v>1412</v>
      </c>
      <c r="M2403" s="2">
        <f ca="1">Table1[[#This Row],[Cases]]*Table1[[#This Row],[Pack Size]]</f>
        <v>0</v>
      </c>
      <c r="N2403" s="1">
        <f ca="1">Table1[[#This Row],[Cases]]*Table1[[#This Row],[Pack Size]]</f>
        <v>4800</v>
      </c>
      <c r="O2403" s="1">
        <f>IFERROR(VLOOKUP(Table1[[#This Row],[SKU Code]],'SKU Size'!$G:$H,2,FALSE),0)*Table1[[#This Row],[Cases]]</f>
        <v>49929.853477751763</v>
      </c>
      <c r="P2403" t="str">
        <f t="shared" si="44"/>
        <v>D0155</v>
      </c>
      <c r="Q2403">
        <f>IFERROR(VLOOKUP(Table1[[#This Row],[Trim Distributor Code]],Sheet1!$N:$O,2,FALSE),0)</f>
        <v>3400027</v>
      </c>
      <c r="R2403" s="7" t="str">
        <f>IFERROR(VLOOKUP(Table1[[#This Row],[Salesflo AppUser Code]],HIE!$A:$B,2,FALSE),0)</f>
        <v>Active</v>
      </c>
      <c r="S2403" s="7" t="str">
        <f>IFERROR(VLOOKUP(Table1[[#This Row],[Salesflo AppUser Code]],HIE!$A:$B,2,FALSE),0)</f>
        <v>Active</v>
      </c>
      <c r="T2403" t="s">
        <v>4500</v>
      </c>
      <c r="U2403" s="7" t="s">
        <v>2914</v>
      </c>
      <c r="V2403" s="7" t="s">
        <v>2268</v>
      </c>
      <c r="W2403" s="7" t="s">
        <v>2542</v>
      </c>
      <c r="X2403" s="7" t="str">
        <f>IFERROR(VLOOKUP( Table1[[#This Row],[Trim Distributor Code]],Sheet1!$A:$J,10,FALSE),0)</f>
        <v>Active</v>
      </c>
    </row>
    <row r="2404" spans="1:24" hidden="1" x14ac:dyDescent="0.3">
      <c r="A2404" t="s">
        <v>5209</v>
      </c>
      <c r="B2404" t="s">
        <v>922</v>
      </c>
      <c r="C2404" t="s">
        <v>5137</v>
      </c>
      <c r="D2404" s="8" t="s">
        <v>1412</v>
      </c>
      <c r="E2404" t="s">
        <v>5138</v>
      </c>
      <c r="F2404" t="s">
        <v>2713</v>
      </c>
      <c r="G2404" t="s">
        <v>1422</v>
      </c>
      <c r="H2404" t="s">
        <v>4360</v>
      </c>
      <c r="I2404" t="s">
        <v>4645</v>
      </c>
      <c r="J2404" t="s">
        <v>4271</v>
      </c>
      <c r="K2404">
        <v>2</v>
      </c>
      <c r="L2404" s="2" t="s">
        <v>1412</v>
      </c>
      <c r="M2404" s="2">
        <f ca="1">Table1[[#This Row],[Cases]]*Table1[[#This Row],[Pack Size]]</f>
        <v>0</v>
      </c>
      <c r="N2404" s="1">
        <f ca="1">Table1[[#This Row],[Cases]]*Table1[[#This Row],[Pack Size]]</f>
        <v>192</v>
      </c>
      <c r="O2404" s="1">
        <f>IFERROR(VLOOKUP(Table1[[#This Row],[SKU Code]],'SKU Size'!$G:$H,2,FALSE),0)*Table1[[#This Row],[Cases]]</f>
        <v>0</v>
      </c>
      <c r="P2404" t="str">
        <f t="shared" si="44"/>
        <v>D0155</v>
      </c>
      <c r="Q2404">
        <f>IFERROR(VLOOKUP(Table1[[#This Row],[Trim Distributor Code]],Sheet1!$N:$O,2,FALSE),0)</f>
        <v>3400027</v>
      </c>
      <c r="R2404" s="7" t="str">
        <f>IFERROR(VLOOKUP(Table1[[#This Row],[Salesflo AppUser Code]],HIE!$A:$B,2,FALSE),0)</f>
        <v>Active</v>
      </c>
      <c r="S2404" s="7" t="str">
        <f>IFERROR(VLOOKUP(Table1[[#This Row],[Salesflo AppUser Code]],HIE!$A:$B,2,FALSE),0)</f>
        <v>Active</v>
      </c>
      <c r="T2404" t="s">
        <v>4500</v>
      </c>
      <c r="U2404" s="7" t="s">
        <v>2914</v>
      </c>
      <c r="V2404" s="7" t="s">
        <v>4360</v>
      </c>
      <c r="W2404" s="7" t="s">
        <v>1422</v>
      </c>
      <c r="X2404" s="7" t="str">
        <f>IFERROR(VLOOKUP( Table1[[#This Row],[Trim Distributor Code]],Sheet1!$A:$J,10,FALSE),0)</f>
        <v>Active</v>
      </c>
    </row>
    <row r="2405" spans="1:24" hidden="1" x14ac:dyDescent="0.3">
      <c r="A2405" t="s">
        <v>5209</v>
      </c>
      <c r="B2405" t="s">
        <v>923</v>
      </c>
      <c r="C2405" t="s">
        <v>5139</v>
      </c>
      <c r="D2405" s="8" t="s">
        <v>1412</v>
      </c>
      <c r="E2405" t="s">
        <v>5138</v>
      </c>
      <c r="F2405" t="s">
        <v>2713</v>
      </c>
      <c r="G2405" t="s">
        <v>4521</v>
      </c>
      <c r="H2405" t="s">
        <v>4106</v>
      </c>
      <c r="I2405" t="s">
        <v>4538</v>
      </c>
      <c r="J2405" t="s">
        <v>11</v>
      </c>
      <c r="K2405">
        <v>200</v>
      </c>
      <c r="L2405" s="2" t="s">
        <v>1412</v>
      </c>
      <c r="M2405" s="2">
        <f ca="1">Table1[[#This Row],[Cases]]*Table1[[#This Row],[Pack Size]]</f>
        <v>0</v>
      </c>
      <c r="N2405" s="1">
        <f ca="1">Table1[[#This Row],[Cases]]*Table1[[#This Row],[Pack Size]]</f>
        <v>70400</v>
      </c>
      <c r="O2405" s="1">
        <f>IFERROR(VLOOKUP(Table1[[#This Row],[SKU Code]],'SKU Size'!$G:$H,2,FALSE),0)*Table1[[#This Row],[Cases]]</f>
        <v>1752949.6464307816</v>
      </c>
      <c r="P2405" t="str">
        <f t="shared" si="44"/>
        <v>D0155</v>
      </c>
      <c r="Q2405">
        <f>IFERROR(VLOOKUP(Table1[[#This Row],[Trim Distributor Code]],Sheet1!$N:$O,2,FALSE),0)</f>
        <v>3400027</v>
      </c>
      <c r="R2405" s="7" t="str">
        <f>IFERROR(VLOOKUP(Table1[[#This Row],[Salesflo AppUser Code]],HIE!$A:$B,2,FALSE),0)</f>
        <v>Active</v>
      </c>
      <c r="S2405" s="7" t="str">
        <f>IFERROR(VLOOKUP(Table1[[#This Row],[Salesflo AppUser Code]],HIE!$A:$B,2,FALSE),0)</f>
        <v>Active</v>
      </c>
      <c r="T2405" t="s">
        <v>4500</v>
      </c>
      <c r="U2405" s="7" t="s">
        <v>2914</v>
      </c>
      <c r="V2405" s="7" t="s">
        <v>1444</v>
      </c>
      <c r="W2405" s="7" t="s">
        <v>1688</v>
      </c>
      <c r="X2405" s="7" t="str">
        <f>IFERROR(VLOOKUP( Table1[[#This Row],[Trim Distributor Code]],Sheet1!$A:$J,10,FALSE),0)</f>
        <v>Active</v>
      </c>
    </row>
    <row r="2406" spans="1:24" hidden="1" x14ac:dyDescent="0.3">
      <c r="A2406" t="s">
        <v>5209</v>
      </c>
      <c r="B2406" t="s">
        <v>923</v>
      </c>
      <c r="C2406" t="s">
        <v>5139</v>
      </c>
      <c r="D2406" s="8" t="s">
        <v>1412</v>
      </c>
      <c r="E2406" t="s">
        <v>5138</v>
      </c>
      <c r="F2406" t="s">
        <v>2713</v>
      </c>
      <c r="G2406" t="s">
        <v>4108</v>
      </c>
      <c r="H2406" t="s">
        <v>4109</v>
      </c>
      <c r="I2406" t="s">
        <v>4566</v>
      </c>
      <c r="J2406" t="s">
        <v>13</v>
      </c>
      <c r="K2406">
        <v>10</v>
      </c>
      <c r="L2406" s="2" t="s">
        <v>1412</v>
      </c>
      <c r="M2406" s="2">
        <f ca="1">Table1[[#This Row],[Cases]]*Table1[[#This Row],[Pack Size]]</f>
        <v>0</v>
      </c>
      <c r="N2406" s="1">
        <f ca="1">Table1[[#This Row],[Cases]]*Table1[[#This Row],[Pack Size]]</f>
        <v>1000</v>
      </c>
      <c r="O2406" s="1">
        <f>IFERROR(VLOOKUP(Table1[[#This Row],[SKU Code]],'SKU Size'!$G:$H,2,FALSE),0)*Table1[[#This Row],[Cases]]</f>
        <v>105686.74059304707</v>
      </c>
      <c r="P2406" t="str">
        <f t="shared" si="44"/>
        <v>D0155</v>
      </c>
      <c r="Q2406">
        <f>IFERROR(VLOOKUP(Table1[[#This Row],[Trim Distributor Code]],Sheet1!$N:$O,2,FALSE),0)</f>
        <v>3400027</v>
      </c>
      <c r="R2406" s="7" t="str">
        <f>IFERROR(VLOOKUP(Table1[[#This Row],[Salesflo AppUser Code]],HIE!$A:$B,2,FALSE),0)</f>
        <v>Active</v>
      </c>
      <c r="S2406" s="7" t="str">
        <f>IFERROR(VLOOKUP(Table1[[#This Row],[Salesflo AppUser Code]],HIE!$A:$B,2,FALSE),0)</f>
        <v>Active</v>
      </c>
      <c r="T2406" t="s">
        <v>4500</v>
      </c>
      <c r="U2406" s="7" t="s">
        <v>2914</v>
      </c>
      <c r="V2406" s="7" t="s">
        <v>1423</v>
      </c>
      <c r="W2406" s="7" t="s">
        <v>1659</v>
      </c>
      <c r="X2406" s="7" t="str">
        <f>IFERROR(VLOOKUP( Table1[[#This Row],[Trim Distributor Code]],Sheet1!$A:$J,10,FALSE),0)</f>
        <v>Active</v>
      </c>
    </row>
    <row r="2407" spans="1:24" hidden="1" x14ac:dyDescent="0.3">
      <c r="A2407" t="s">
        <v>5209</v>
      </c>
      <c r="B2407" t="s">
        <v>923</v>
      </c>
      <c r="C2407" t="s">
        <v>5139</v>
      </c>
      <c r="D2407" s="8" t="s">
        <v>1412</v>
      </c>
      <c r="E2407" t="s">
        <v>5138</v>
      </c>
      <c r="F2407" t="s">
        <v>2713</v>
      </c>
      <c r="G2407" t="s">
        <v>4111</v>
      </c>
      <c r="H2407" t="s">
        <v>4113</v>
      </c>
      <c r="I2407" t="s">
        <v>4541</v>
      </c>
      <c r="J2407" t="s">
        <v>1656</v>
      </c>
      <c r="K2407">
        <v>10</v>
      </c>
      <c r="L2407" s="2" t="s">
        <v>1412</v>
      </c>
      <c r="M2407" s="2">
        <f ca="1">Table1[[#This Row],[Cases]]*Table1[[#This Row],[Pack Size]]</f>
        <v>0</v>
      </c>
      <c r="N2407" s="1">
        <f ca="1">Table1[[#This Row],[Cases]]*Table1[[#This Row],[Pack Size]]</f>
        <v>480</v>
      </c>
      <c r="O2407" s="1">
        <f>IFERROR(VLOOKUP(Table1[[#This Row],[SKU Code]],'SKU Size'!$G:$H,2,FALSE),0)*Table1[[#This Row],[Cases]]</f>
        <v>10039.148759070089</v>
      </c>
      <c r="P2407" t="str">
        <f t="shared" si="44"/>
        <v>D0155</v>
      </c>
      <c r="Q2407">
        <f>IFERROR(VLOOKUP(Table1[[#This Row],[Trim Distributor Code]],Sheet1!$N:$O,2,FALSE),0)</f>
        <v>3400027</v>
      </c>
      <c r="R2407" s="7" t="str">
        <f>IFERROR(VLOOKUP(Table1[[#This Row],[Salesflo AppUser Code]],HIE!$A:$B,2,FALSE),0)</f>
        <v>Active</v>
      </c>
      <c r="S2407" s="7" t="str">
        <f>IFERROR(VLOOKUP(Table1[[#This Row],[Salesflo AppUser Code]],HIE!$A:$B,2,FALSE),0)</f>
        <v>Active</v>
      </c>
      <c r="T2407" t="s">
        <v>4500</v>
      </c>
      <c r="U2407" s="7" t="s">
        <v>2914</v>
      </c>
      <c r="V2407" s="7" t="s">
        <v>1632</v>
      </c>
      <c r="W2407" s="7" t="s">
        <v>1431</v>
      </c>
      <c r="X2407" s="7" t="str">
        <f>IFERROR(VLOOKUP( Table1[[#This Row],[Trim Distributor Code]],Sheet1!$A:$J,10,FALSE),0)</f>
        <v>Active</v>
      </c>
    </row>
    <row r="2408" spans="1:24" hidden="1" x14ac:dyDescent="0.3">
      <c r="A2408" t="s">
        <v>5209</v>
      </c>
      <c r="B2408" t="s">
        <v>923</v>
      </c>
      <c r="C2408" t="s">
        <v>5139</v>
      </c>
      <c r="D2408" s="8" t="s">
        <v>1412</v>
      </c>
      <c r="E2408" t="s">
        <v>5138</v>
      </c>
      <c r="F2408" t="s">
        <v>2713</v>
      </c>
      <c r="G2408" t="s">
        <v>1422</v>
      </c>
      <c r="H2408" t="s">
        <v>4360</v>
      </c>
      <c r="I2408" t="s">
        <v>4645</v>
      </c>
      <c r="J2408" t="s">
        <v>4271</v>
      </c>
      <c r="K2408">
        <v>2</v>
      </c>
      <c r="L2408" s="2" t="s">
        <v>1412</v>
      </c>
      <c r="M2408" s="2">
        <f ca="1">Table1[[#This Row],[Cases]]*Table1[[#This Row],[Pack Size]]</f>
        <v>0</v>
      </c>
      <c r="N2408" s="1">
        <f ca="1">Table1[[#This Row],[Cases]]*Table1[[#This Row],[Pack Size]]</f>
        <v>192</v>
      </c>
      <c r="O2408" s="1">
        <f>IFERROR(VLOOKUP(Table1[[#This Row],[SKU Code]],'SKU Size'!$G:$H,2,FALSE),0)*Table1[[#This Row],[Cases]]</f>
        <v>0</v>
      </c>
      <c r="P2408" t="str">
        <f t="shared" si="44"/>
        <v>D0155</v>
      </c>
      <c r="Q2408">
        <f>IFERROR(VLOOKUP(Table1[[#This Row],[Trim Distributor Code]],Sheet1!$N:$O,2,FALSE),0)</f>
        <v>3400027</v>
      </c>
      <c r="R2408" s="7" t="str">
        <f>IFERROR(VLOOKUP(Table1[[#This Row],[Salesflo AppUser Code]],HIE!$A:$B,2,FALSE),0)</f>
        <v>Active</v>
      </c>
      <c r="S2408" s="7" t="str">
        <f>IFERROR(VLOOKUP(Table1[[#This Row],[Salesflo AppUser Code]],HIE!$A:$B,2,FALSE),0)</f>
        <v>Active</v>
      </c>
      <c r="T2408" t="s">
        <v>4500</v>
      </c>
      <c r="U2408" s="7" t="s">
        <v>2914</v>
      </c>
      <c r="V2408" s="7" t="s">
        <v>4360</v>
      </c>
      <c r="W2408" s="7" t="s">
        <v>1422</v>
      </c>
      <c r="X2408" s="7" t="str">
        <f>IFERROR(VLOOKUP( Table1[[#This Row],[Trim Distributor Code]],Sheet1!$A:$J,10,FALSE),0)</f>
        <v>Active</v>
      </c>
    </row>
    <row r="2409" spans="1:24" hidden="1" x14ac:dyDescent="0.3">
      <c r="A2409" t="s">
        <v>5209</v>
      </c>
      <c r="B2409" t="s">
        <v>1236</v>
      </c>
      <c r="C2409" t="s">
        <v>5140</v>
      </c>
      <c r="D2409" s="8" t="s">
        <v>1412</v>
      </c>
      <c r="E2409" t="s">
        <v>5141</v>
      </c>
      <c r="F2409" t="s">
        <v>2712</v>
      </c>
      <c r="G2409" t="s">
        <v>4521</v>
      </c>
      <c r="H2409" t="s">
        <v>4106</v>
      </c>
      <c r="I2409" t="s">
        <v>4538</v>
      </c>
      <c r="J2409" t="s">
        <v>11</v>
      </c>
      <c r="K2409">
        <v>300</v>
      </c>
      <c r="L2409" s="2" t="s">
        <v>1412</v>
      </c>
      <c r="M2409" s="2">
        <f ca="1">Table1[[#This Row],[Cases]]*Table1[[#This Row],[Pack Size]]</f>
        <v>0</v>
      </c>
      <c r="N2409" s="1">
        <f ca="1">Table1[[#This Row],[Cases]]*Table1[[#This Row],[Pack Size]]</f>
        <v>105600</v>
      </c>
      <c r="O2409" s="1">
        <f>IFERROR(VLOOKUP(Table1[[#This Row],[SKU Code]],'SKU Size'!$G:$H,2,FALSE),0)*Table1[[#This Row],[Cases]]</f>
        <v>2629424.4696461726</v>
      </c>
      <c r="P2409" t="str">
        <f t="shared" si="44"/>
        <v>D0241</v>
      </c>
      <c r="Q2409">
        <f>IFERROR(VLOOKUP(Table1[[#This Row],[Trim Distributor Code]],Sheet1!$N:$O,2,FALSE),0)</f>
        <v>3400750</v>
      </c>
      <c r="R2409" s="7" t="str">
        <f>IFERROR(VLOOKUP(Table1[[#This Row],[Salesflo AppUser Code]],HIE!$A:$B,2,FALSE),0)</f>
        <v>Active</v>
      </c>
      <c r="S2409" s="7" t="str">
        <f>IFERROR(VLOOKUP(Table1[[#This Row],[Salesflo AppUser Code]],HIE!$A:$B,2,FALSE),0)</f>
        <v>Active</v>
      </c>
      <c r="T2409" t="s">
        <v>4500</v>
      </c>
      <c r="U2409" s="7" t="s">
        <v>2914</v>
      </c>
      <c r="V2409" s="7" t="s">
        <v>1444</v>
      </c>
      <c r="W2409" s="7" t="s">
        <v>1688</v>
      </c>
      <c r="X2409" s="7" t="str">
        <f>IFERROR(VLOOKUP( Table1[[#This Row],[Trim Distributor Code]],Sheet1!$A:$J,10,FALSE),0)</f>
        <v>Active</v>
      </c>
    </row>
    <row r="2410" spans="1:24" hidden="1" x14ac:dyDescent="0.3">
      <c r="A2410" t="s">
        <v>5209</v>
      </c>
      <c r="B2410" t="s">
        <v>1236</v>
      </c>
      <c r="C2410" t="s">
        <v>5140</v>
      </c>
      <c r="D2410" s="8" t="s">
        <v>1412</v>
      </c>
      <c r="E2410" t="s">
        <v>5141</v>
      </c>
      <c r="F2410" t="s">
        <v>2712</v>
      </c>
      <c r="G2410" t="s">
        <v>4108</v>
      </c>
      <c r="H2410" t="s">
        <v>4109</v>
      </c>
      <c r="I2410" t="s">
        <v>4566</v>
      </c>
      <c r="J2410" t="s">
        <v>13</v>
      </c>
      <c r="K2410">
        <v>10</v>
      </c>
      <c r="L2410" s="2" t="s">
        <v>1412</v>
      </c>
      <c r="M2410" s="2">
        <f ca="1">Table1[[#This Row],[Cases]]*Table1[[#This Row],[Pack Size]]</f>
        <v>0</v>
      </c>
      <c r="N2410" s="1">
        <f ca="1">Table1[[#This Row],[Cases]]*Table1[[#This Row],[Pack Size]]</f>
        <v>1000</v>
      </c>
      <c r="O2410" s="1">
        <f>IFERROR(VLOOKUP(Table1[[#This Row],[SKU Code]],'SKU Size'!$G:$H,2,FALSE),0)*Table1[[#This Row],[Cases]]</f>
        <v>105686.74059304707</v>
      </c>
      <c r="P2410" t="str">
        <f t="shared" si="44"/>
        <v>D0241</v>
      </c>
      <c r="Q2410">
        <f>IFERROR(VLOOKUP(Table1[[#This Row],[Trim Distributor Code]],Sheet1!$N:$O,2,FALSE),0)</f>
        <v>3400750</v>
      </c>
      <c r="R2410" s="7" t="str">
        <f>IFERROR(VLOOKUP(Table1[[#This Row],[Salesflo AppUser Code]],HIE!$A:$B,2,FALSE),0)</f>
        <v>Active</v>
      </c>
      <c r="S2410" s="7" t="str">
        <f>IFERROR(VLOOKUP(Table1[[#This Row],[Salesflo AppUser Code]],HIE!$A:$B,2,FALSE),0)</f>
        <v>Active</v>
      </c>
      <c r="T2410" t="s">
        <v>4500</v>
      </c>
      <c r="U2410" s="7" t="s">
        <v>2914</v>
      </c>
      <c r="V2410" s="7" t="s">
        <v>1423</v>
      </c>
      <c r="W2410" s="7" t="s">
        <v>1659</v>
      </c>
      <c r="X2410" s="7" t="str">
        <f>IFERROR(VLOOKUP( Table1[[#This Row],[Trim Distributor Code]],Sheet1!$A:$J,10,FALSE),0)</f>
        <v>Active</v>
      </c>
    </row>
    <row r="2411" spans="1:24" hidden="1" x14ac:dyDescent="0.3">
      <c r="A2411" t="s">
        <v>5209</v>
      </c>
      <c r="B2411" t="s">
        <v>1236</v>
      </c>
      <c r="C2411" t="s">
        <v>5140</v>
      </c>
      <c r="D2411" s="8" t="s">
        <v>1412</v>
      </c>
      <c r="E2411" t="s">
        <v>5141</v>
      </c>
      <c r="F2411" t="s">
        <v>2712</v>
      </c>
      <c r="G2411" t="s">
        <v>4110</v>
      </c>
      <c r="H2411" t="s">
        <v>4109</v>
      </c>
      <c r="I2411" t="s">
        <v>4539</v>
      </c>
      <c r="J2411" t="s">
        <v>1682</v>
      </c>
      <c r="K2411">
        <v>10</v>
      </c>
      <c r="L2411" s="2" t="s">
        <v>1412</v>
      </c>
      <c r="M2411" s="2">
        <f ca="1">Table1[[#This Row],[Cases]]*Table1[[#This Row],[Pack Size]]</f>
        <v>0</v>
      </c>
      <c r="N2411" s="1">
        <f ca="1">Table1[[#This Row],[Cases]]*Table1[[#This Row],[Pack Size]]</f>
        <v>1000</v>
      </c>
      <c r="O2411" s="1">
        <f>IFERROR(VLOOKUP(Table1[[#This Row],[SKU Code]],'SKU Size'!$G:$H,2,FALSE),0)*Table1[[#This Row],[Cases]]</f>
        <v>75471.347355163714</v>
      </c>
      <c r="P2411" t="str">
        <f t="shared" si="44"/>
        <v>D0241</v>
      </c>
      <c r="Q2411">
        <f>IFERROR(VLOOKUP(Table1[[#This Row],[Trim Distributor Code]],Sheet1!$N:$O,2,FALSE),0)</f>
        <v>3400750</v>
      </c>
      <c r="R2411" s="7" t="str">
        <f>IFERROR(VLOOKUP(Table1[[#This Row],[Salesflo AppUser Code]],HIE!$A:$B,2,FALSE),0)</f>
        <v>Active</v>
      </c>
      <c r="S2411" s="7" t="str">
        <f>IFERROR(VLOOKUP(Table1[[#This Row],[Salesflo AppUser Code]],HIE!$A:$B,2,FALSE),0)</f>
        <v>Active</v>
      </c>
      <c r="T2411" t="s">
        <v>4500</v>
      </c>
      <c r="U2411" s="7" t="s">
        <v>2914</v>
      </c>
      <c r="V2411" s="7" t="s">
        <v>1423</v>
      </c>
      <c r="W2411" s="7" t="s">
        <v>1679</v>
      </c>
      <c r="X2411" s="7" t="str">
        <f>IFERROR(VLOOKUP( Table1[[#This Row],[Trim Distributor Code]],Sheet1!$A:$J,10,FALSE),0)</f>
        <v>Active</v>
      </c>
    </row>
    <row r="2412" spans="1:24" hidden="1" x14ac:dyDescent="0.3">
      <c r="A2412" t="s">
        <v>5209</v>
      </c>
      <c r="B2412" t="s">
        <v>1236</v>
      </c>
      <c r="C2412" t="s">
        <v>5140</v>
      </c>
      <c r="D2412" s="8" t="s">
        <v>1412</v>
      </c>
      <c r="E2412" t="s">
        <v>5141</v>
      </c>
      <c r="F2412" t="s">
        <v>2712</v>
      </c>
      <c r="G2412" t="s">
        <v>4521</v>
      </c>
      <c r="H2412" t="s">
        <v>4113</v>
      </c>
      <c r="I2412" t="s">
        <v>4540</v>
      </c>
      <c r="J2412" t="s">
        <v>14</v>
      </c>
      <c r="K2412">
        <v>10</v>
      </c>
      <c r="L2412" s="2" t="s">
        <v>1412</v>
      </c>
      <c r="M2412" s="2">
        <f ca="1">Table1[[#This Row],[Cases]]*Table1[[#This Row],[Pack Size]]</f>
        <v>0</v>
      </c>
      <c r="N2412" s="1">
        <f ca="1">Table1[[#This Row],[Cases]]*Table1[[#This Row],[Pack Size]]</f>
        <v>240</v>
      </c>
      <c r="O2412" s="1">
        <f>IFERROR(VLOOKUP(Table1[[#This Row],[SKU Code]],'SKU Size'!$G:$H,2,FALSE),0)*Table1[[#This Row],[Cases]]</f>
        <v>35914.7326525061</v>
      </c>
      <c r="P2412" t="str">
        <f t="shared" si="44"/>
        <v>D0241</v>
      </c>
      <c r="Q2412">
        <f>IFERROR(VLOOKUP(Table1[[#This Row],[Trim Distributor Code]],Sheet1!$N:$O,2,FALSE),0)</f>
        <v>3400750</v>
      </c>
      <c r="R2412" s="7" t="str">
        <f>IFERROR(VLOOKUP(Table1[[#This Row],[Salesflo AppUser Code]],HIE!$A:$B,2,FALSE),0)</f>
        <v>Active</v>
      </c>
      <c r="S2412" s="7" t="str">
        <f>IFERROR(VLOOKUP(Table1[[#This Row],[Salesflo AppUser Code]],HIE!$A:$B,2,FALSE),0)</f>
        <v>Active</v>
      </c>
      <c r="T2412" t="s">
        <v>4500</v>
      </c>
      <c r="U2412" s="7" t="s">
        <v>2914</v>
      </c>
      <c r="V2412" s="7" t="s">
        <v>1632</v>
      </c>
      <c r="W2412" s="7" t="s">
        <v>1688</v>
      </c>
      <c r="X2412" s="7" t="str">
        <f>IFERROR(VLOOKUP( Table1[[#This Row],[Trim Distributor Code]],Sheet1!$A:$J,10,FALSE),0)</f>
        <v>Active</v>
      </c>
    </row>
    <row r="2413" spans="1:24" hidden="1" x14ac:dyDescent="0.3">
      <c r="A2413" t="s">
        <v>5209</v>
      </c>
      <c r="B2413" t="s">
        <v>1236</v>
      </c>
      <c r="C2413" t="s">
        <v>5140</v>
      </c>
      <c r="D2413" s="8" t="s">
        <v>1412</v>
      </c>
      <c r="E2413" t="s">
        <v>5141</v>
      </c>
      <c r="F2413" t="s">
        <v>2712</v>
      </c>
      <c r="G2413" t="s">
        <v>4111</v>
      </c>
      <c r="H2413" t="s">
        <v>4113</v>
      </c>
      <c r="I2413" t="s">
        <v>4541</v>
      </c>
      <c r="J2413" t="s">
        <v>1656</v>
      </c>
      <c r="K2413">
        <v>5</v>
      </c>
      <c r="L2413" s="2" t="s">
        <v>1412</v>
      </c>
      <c r="M2413" s="2">
        <f ca="1">Table1[[#This Row],[Cases]]*Table1[[#This Row],[Pack Size]]</f>
        <v>0</v>
      </c>
      <c r="N2413" s="1">
        <f ca="1">Table1[[#This Row],[Cases]]*Table1[[#This Row],[Pack Size]]</f>
        <v>240</v>
      </c>
      <c r="O2413" s="1">
        <f>IFERROR(VLOOKUP(Table1[[#This Row],[SKU Code]],'SKU Size'!$G:$H,2,FALSE),0)*Table1[[#This Row],[Cases]]</f>
        <v>5019.5743795350445</v>
      </c>
      <c r="P2413" t="str">
        <f t="shared" si="44"/>
        <v>D0241</v>
      </c>
      <c r="Q2413">
        <f>IFERROR(VLOOKUP(Table1[[#This Row],[Trim Distributor Code]],Sheet1!$N:$O,2,FALSE),0)</f>
        <v>3400750</v>
      </c>
      <c r="R2413" s="7" t="str">
        <f>IFERROR(VLOOKUP(Table1[[#This Row],[Salesflo AppUser Code]],HIE!$A:$B,2,FALSE),0)</f>
        <v>Active</v>
      </c>
      <c r="S2413" s="7" t="str">
        <f>IFERROR(VLOOKUP(Table1[[#This Row],[Salesflo AppUser Code]],HIE!$A:$B,2,FALSE),0)</f>
        <v>Active</v>
      </c>
      <c r="T2413" t="s">
        <v>4500</v>
      </c>
      <c r="U2413" s="7" t="s">
        <v>2914</v>
      </c>
      <c r="V2413" s="7" t="s">
        <v>1632</v>
      </c>
      <c r="W2413" s="7" t="s">
        <v>1431</v>
      </c>
      <c r="X2413" s="7" t="str">
        <f>IFERROR(VLOOKUP( Table1[[#This Row],[Trim Distributor Code]],Sheet1!$A:$J,10,FALSE),0)</f>
        <v>Active</v>
      </c>
    </row>
    <row r="2414" spans="1:24" hidden="1" x14ac:dyDescent="0.3">
      <c r="A2414" t="s">
        <v>5209</v>
      </c>
      <c r="B2414" t="s">
        <v>1236</v>
      </c>
      <c r="C2414" t="s">
        <v>5140</v>
      </c>
      <c r="D2414" s="8" t="s">
        <v>1412</v>
      </c>
      <c r="E2414" t="s">
        <v>5141</v>
      </c>
      <c r="F2414" t="s">
        <v>2712</v>
      </c>
      <c r="G2414" t="s">
        <v>1422</v>
      </c>
      <c r="H2414" t="s">
        <v>4360</v>
      </c>
      <c r="I2414" t="s">
        <v>4645</v>
      </c>
      <c r="J2414" t="s">
        <v>4271</v>
      </c>
      <c r="K2414">
        <v>2</v>
      </c>
      <c r="L2414" s="2" t="s">
        <v>1412</v>
      </c>
      <c r="M2414" s="2">
        <f ca="1">Table1[[#This Row],[Cases]]*Table1[[#This Row],[Pack Size]]</f>
        <v>0</v>
      </c>
      <c r="N2414" s="1">
        <f ca="1">Table1[[#This Row],[Cases]]*Table1[[#This Row],[Pack Size]]</f>
        <v>192</v>
      </c>
      <c r="O2414" s="1">
        <f>IFERROR(VLOOKUP(Table1[[#This Row],[SKU Code]],'SKU Size'!$G:$H,2,FALSE),0)*Table1[[#This Row],[Cases]]</f>
        <v>0</v>
      </c>
      <c r="P2414" t="str">
        <f t="shared" si="44"/>
        <v>D0241</v>
      </c>
      <c r="Q2414">
        <f>IFERROR(VLOOKUP(Table1[[#This Row],[Trim Distributor Code]],Sheet1!$N:$O,2,FALSE),0)</f>
        <v>3400750</v>
      </c>
      <c r="R2414" s="7" t="str">
        <f>IFERROR(VLOOKUP(Table1[[#This Row],[Salesflo AppUser Code]],HIE!$A:$B,2,FALSE),0)</f>
        <v>Active</v>
      </c>
      <c r="S2414" s="7" t="str">
        <f>IFERROR(VLOOKUP(Table1[[#This Row],[Salesflo AppUser Code]],HIE!$A:$B,2,FALSE),0)</f>
        <v>Active</v>
      </c>
      <c r="T2414" t="s">
        <v>4500</v>
      </c>
      <c r="U2414" s="7" t="s">
        <v>2914</v>
      </c>
      <c r="V2414" s="7" t="s">
        <v>4360</v>
      </c>
      <c r="W2414" s="7" t="s">
        <v>1422</v>
      </c>
      <c r="X2414" s="7" t="str">
        <f>IFERROR(VLOOKUP( Table1[[#This Row],[Trim Distributor Code]],Sheet1!$A:$J,10,FALSE),0)</f>
        <v>Active</v>
      </c>
    </row>
    <row r="2415" spans="1:24" hidden="1" x14ac:dyDescent="0.3">
      <c r="A2415" t="s">
        <v>5209</v>
      </c>
      <c r="B2415" t="s">
        <v>1233</v>
      </c>
      <c r="C2415" t="s">
        <v>5142</v>
      </c>
      <c r="D2415" s="8" t="s">
        <v>1412</v>
      </c>
      <c r="E2415" t="s">
        <v>5143</v>
      </c>
      <c r="F2415" t="s">
        <v>2711</v>
      </c>
      <c r="G2415" t="s">
        <v>4521</v>
      </c>
      <c r="H2415" t="s">
        <v>4106</v>
      </c>
      <c r="I2415" t="s">
        <v>4538</v>
      </c>
      <c r="J2415" t="s">
        <v>11</v>
      </c>
      <c r="K2415">
        <v>300</v>
      </c>
      <c r="L2415" s="2" t="s">
        <v>1412</v>
      </c>
      <c r="M2415" s="2">
        <f ca="1">Table1[[#This Row],[Cases]]*Table1[[#This Row],[Pack Size]]</f>
        <v>0</v>
      </c>
      <c r="N2415" s="1">
        <f ca="1">Table1[[#This Row],[Cases]]*Table1[[#This Row],[Pack Size]]</f>
        <v>105600</v>
      </c>
      <c r="O2415" s="1">
        <f>IFERROR(VLOOKUP(Table1[[#This Row],[SKU Code]],'SKU Size'!$G:$H,2,FALSE),0)*Table1[[#This Row],[Cases]]</f>
        <v>2629424.4696461726</v>
      </c>
      <c r="P2415" t="str">
        <f t="shared" ref="P2415:P2478" si="45">TRIM(E2415)</f>
        <v>D0240</v>
      </c>
      <c r="Q2415">
        <f>IFERROR(VLOOKUP(Table1[[#This Row],[Trim Distributor Code]],Sheet1!$N:$O,2,FALSE),0)</f>
        <v>3400749</v>
      </c>
      <c r="R2415" s="7" t="str">
        <f>IFERROR(VLOOKUP(Table1[[#This Row],[Salesflo AppUser Code]],HIE!$A:$B,2,FALSE),0)</f>
        <v>Active</v>
      </c>
      <c r="S2415" s="7" t="str">
        <f>IFERROR(VLOOKUP(Table1[[#This Row],[Salesflo AppUser Code]],HIE!$A:$B,2,FALSE),0)</f>
        <v>Active</v>
      </c>
      <c r="T2415" t="s">
        <v>4500</v>
      </c>
      <c r="U2415" s="7" t="s">
        <v>2914</v>
      </c>
      <c r="V2415" s="7" t="s">
        <v>1444</v>
      </c>
      <c r="W2415" s="7" t="s">
        <v>1688</v>
      </c>
      <c r="X2415" s="7" t="str">
        <f>IFERROR(VLOOKUP( Table1[[#This Row],[Trim Distributor Code]],Sheet1!$A:$J,10,FALSE),0)</f>
        <v>Active</v>
      </c>
    </row>
    <row r="2416" spans="1:24" hidden="1" x14ac:dyDescent="0.3">
      <c r="A2416" t="s">
        <v>5209</v>
      </c>
      <c r="B2416" t="s">
        <v>1233</v>
      </c>
      <c r="C2416" t="s">
        <v>5142</v>
      </c>
      <c r="D2416" s="8" t="s">
        <v>1412</v>
      </c>
      <c r="E2416" t="s">
        <v>5143</v>
      </c>
      <c r="F2416" t="s">
        <v>2711</v>
      </c>
      <c r="G2416" t="s">
        <v>4521</v>
      </c>
      <c r="H2416" t="s">
        <v>4113</v>
      </c>
      <c r="I2416" t="s">
        <v>4540</v>
      </c>
      <c r="J2416" t="s">
        <v>14</v>
      </c>
      <c r="K2416">
        <v>10</v>
      </c>
      <c r="L2416" s="2" t="s">
        <v>1412</v>
      </c>
      <c r="M2416" s="2">
        <f ca="1">Table1[[#This Row],[Cases]]*Table1[[#This Row],[Pack Size]]</f>
        <v>0</v>
      </c>
      <c r="N2416" s="1">
        <f ca="1">Table1[[#This Row],[Cases]]*Table1[[#This Row],[Pack Size]]</f>
        <v>240</v>
      </c>
      <c r="O2416" s="1">
        <f>IFERROR(VLOOKUP(Table1[[#This Row],[SKU Code]],'SKU Size'!$G:$H,2,FALSE),0)*Table1[[#This Row],[Cases]]</f>
        <v>35914.7326525061</v>
      </c>
      <c r="P2416" t="str">
        <f t="shared" si="45"/>
        <v>D0240</v>
      </c>
      <c r="Q2416">
        <f>IFERROR(VLOOKUP(Table1[[#This Row],[Trim Distributor Code]],Sheet1!$N:$O,2,FALSE),0)</f>
        <v>3400749</v>
      </c>
      <c r="R2416" s="7" t="str">
        <f>IFERROR(VLOOKUP(Table1[[#This Row],[Salesflo AppUser Code]],HIE!$A:$B,2,FALSE),0)</f>
        <v>Active</v>
      </c>
      <c r="S2416" s="7" t="str">
        <f>IFERROR(VLOOKUP(Table1[[#This Row],[Salesflo AppUser Code]],HIE!$A:$B,2,FALSE),0)</f>
        <v>Active</v>
      </c>
      <c r="T2416" t="s">
        <v>4500</v>
      </c>
      <c r="U2416" s="7" t="s">
        <v>2914</v>
      </c>
      <c r="V2416" s="7" t="s">
        <v>1632</v>
      </c>
      <c r="W2416" s="7" t="s">
        <v>1688</v>
      </c>
      <c r="X2416" s="7" t="str">
        <f>IFERROR(VLOOKUP( Table1[[#This Row],[Trim Distributor Code]],Sheet1!$A:$J,10,FALSE),0)</f>
        <v>Active</v>
      </c>
    </row>
    <row r="2417" spans="1:24" hidden="1" x14ac:dyDescent="0.3">
      <c r="A2417" t="s">
        <v>5209</v>
      </c>
      <c r="B2417" t="s">
        <v>1233</v>
      </c>
      <c r="C2417" t="s">
        <v>5142</v>
      </c>
      <c r="D2417" s="8" t="s">
        <v>1412</v>
      </c>
      <c r="E2417" t="s">
        <v>5143</v>
      </c>
      <c r="F2417" t="s">
        <v>2711</v>
      </c>
      <c r="G2417" t="s">
        <v>4111</v>
      </c>
      <c r="H2417" t="s">
        <v>4113</v>
      </c>
      <c r="I2417" t="s">
        <v>4541</v>
      </c>
      <c r="J2417" t="s">
        <v>1656</v>
      </c>
      <c r="K2417">
        <v>10</v>
      </c>
      <c r="L2417" s="2" t="s">
        <v>1412</v>
      </c>
      <c r="M2417" s="2">
        <f ca="1">Table1[[#This Row],[Cases]]*Table1[[#This Row],[Pack Size]]</f>
        <v>0</v>
      </c>
      <c r="N2417" s="1">
        <f ca="1">Table1[[#This Row],[Cases]]*Table1[[#This Row],[Pack Size]]</f>
        <v>480</v>
      </c>
      <c r="O2417" s="1">
        <f>IFERROR(VLOOKUP(Table1[[#This Row],[SKU Code]],'SKU Size'!$G:$H,2,FALSE),0)*Table1[[#This Row],[Cases]]</f>
        <v>10039.148759070089</v>
      </c>
      <c r="P2417" t="str">
        <f t="shared" si="45"/>
        <v>D0240</v>
      </c>
      <c r="Q2417">
        <f>IFERROR(VLOOKUP(Table1[[#This Row],[Trim Distributor Code]],Sheet1!$N:$O,2,FALSE),0)</f>
        <v>3400749</v>
      </c>
      <c r="R2417" s="7" t="str">
        <f>IFERROR(VLOOKUP(Table1[[#This Row],[Salesflo AppUser Code]],HIE!$A:$B,2,FALSE),0)</f>
        <v>Active</v>
      </c>
      <c r="S2417" s="7" t="str">
        <f>IFERROR(VLOOKUP(Table1[[#This Row],[Salesflo AppUser Code]],HIE!$A:$B,2,FALSE),0)</f>
        <v>Active</v>
      </c>
      <c r="T2417" t="s">
        <v>4500</v>
      </c>
      <c r="U2417" s="7" t="s">
        <v>2914</v>
      </c>
      <c r="V2417" s="7" t="s">
        <v>1632</v>
      </c>
      <c r="W2417" s="7" t="s">
        <v>1431</v>
      </c>
      <c r="X2417" s="7" t="str">
        <f>IFERROR(VLOOKUP( Table1[[#This Row],[Trim Distributor Code]],Sheet1!$A:$J,10,FALSE),0)</f>
        <v>Active</v>
      </c>
    </row>
    <row r="2418" spans="1:24" hidden="1" x14ac:dyDescent="0.3">
      <c r="A2418" t="s">
        <v>5209</v>
      </c>
      <c r="B2418" t="s">
        <v>1233</v>
      </c>
      <c r="C2418" t="s">
        <v>5142</v>
      </c>
      <c r="D2418" s="8" t="s">
        <v>1412</v>
      </c>
      <c r="E2418" t="s">
        <v>5143</v>
      </c>
      <c r="F2418" t="s">
        <v>2711</v>
      </c>
      <c r="G2418" t="s">
        <v>2542</v>
      </c>
      <c r="H2418" t="s">
        <v>4390</v>
      </c>
      <c r="I2418" t="s">
        <v>4843</v>
      </c>
      <c r="J2418" t="s">
        <v>2543</v>
      </c>
      <c r="K2418">
        <v>20</v>
      </c>
      <c r="L2418" s="2" t="s">
        <v>1412</v>
      </c>
      <c r="M2418" s="2">
        <f ca="1">Table1[[#This Row],[Cases]]*Table1[[#This Row],[Pack Size]]</f>
        <v>0</v>
      </c>
      <c r="N2418" s="1">
        <f ca="1">Table1[[#This Row],[Cases]]*Table1[[#This Row],[Pack Size]]</f>
        <v>9600</v>
      </c>
      <c r="O2418" s="1">
        <f>IFERROR(VLOOKUP(Table1[[#This Row],[SKU Code]],'SKU Size'!$G:$H,2,FALSE),0)*Table1[[#This Row],[Cases]]</f>
        <v>99859.706955503527</v>
      </c>
      <c r="P2418" t="str">
        <f t="shared" si="45"/>
        <v>D0240</v>
      </c>
      <c r="Q2418">
        <f>IFERROR(VLOOKUP(Table1[[#This Row],[Trim Distributor Code]],Sheet1!$N:$O,2,FALSE),0)</f>
        <v>3400749</v>
      </c>
      <c r="R2418" s="7" t="str">
        <f>IFERROR(VLOOKUP(Table1[[#This Row],[Salesflo AppUser Code]],HIE!$A:$B,2,FALSE),0)</f>
        <v>Active</v>
      </c>
      <c r="S2418" s="7" t="str">
        <f>IFERROR(VLOOKUP(Table1[[#This Row],[Salesflo AppUser Code]],HIE!$A:$B,2,FALSE),0)</f>
        <v>Active</v>
      </c>
      <c r="T2418" t="s">
        <v>4500</v>
      </c>
      <c r="U2418" s="7" t="s">
        <v>2914</v>
      </c>
      <c r="V2418" s="7" t="s">
        <v>2268</v>
      </c>
      <c r="W2418" s="7" t="s">
        <v>2542</v>
      </c>
      <c r="X2418" s="7" t="str">
        <f>IFERROR(VLOOKUP( Table1[[#This Row],[Trim Distributor Code]],Sheet1!$A:$J,10,FALSE),0)</f>
        <v>Active</v>
      </c>
    </row>
    <row r="2419" spans="1:24" hidden="1" x14ac:dyDescent="0.3">
      <c r="A2419" t="s">
        <v>5209</v>
      </c>
      <c r="B2419" t="s">
        <v>1233</v>
      </c>
      <c r="C2419" t="s">
        <v>5142</v>
      </c>
      <c r="D2419" s="8" t="s">
        <v>1412</v>
      </c>
      <c r="E2419" t="s">
        <v>5143</v>
      </c>
      <c r="F2419" t="s">
        <v>2711</v>
      </c>
      <c r="G2419" t="s">
        <v>1422</v>
      </c>
      <c r="H2419" t="s">
        <v>4360</v>
      </c>
      <c r="I2419" t="s">
        <v>4645</v>
      </c>
      <c r="J2419" t="s">
        <v>4271</v>
      </c>
      <c r="K2419">
        <v>4</v>
      </c>
      <c r="L2419" s="2" t="s">
        <v>1412</v>
      </c>
      <c r="M2419" s="2">
        <f ca="1">Table1[[#This Row],[Cases]]*Table1[[#This Row],[Pack Size]]</f>
        <v>0</v>
      </c>
      <c r="N2419" s="1">
        <f ca="1">Table1[[#This Row],[Cases]]*Table1[[#This Row],[Pack Size]]</f>
        <v>384</v>
      </c>
      <c r="O2419" s="1">
        <f>IFERROR(VLOOKUP(Table1[[#This Row],[SKU Code]],'SKU Size'!$G:$H,2,FALSE),0)*Table1[[#This Row],[Cases]]</f>
        <v>0</v>
      </c>
      <c r="P2419" t="str">
        <f t="shared" si="45"/>
        <v>D0240</v>
      </c>
      <c r="Q2419">
        <f>IFERROR(VLOOKUP(Table1[[#This Row],[Trim Distributor Code]],Sheet1!$N:$O,2,FALSE),0)</f>
        <v>3400749</v>
      </c>
      <c r="R2419" s="7" t="str">
        <f>IFERROR(VLOOKUP(Table1[[#This Row],[Salesflo AppUser Code]],HIE!$A:$B,2,FALSE),0)</f>
        <v>Active</v>
      </c>
      <c r="S2419" s="7" t="str">
        <f>IFERROR(VLOOKUP(Table1[[#This Row],[Salesflo AppUser Code]],HIE!$A:$B,2,FALSE),0)</f>
        <v>Active</v>
      </c>
      <c r="T2419" t="s">
        <v>4500</v>
      </c>
      <c r="U2419" s="7" t="s">
        <v>2914</v>
      </c>
      <c r="V2419" s="7" t="s">
        <v>4360</v>
      </c>
      <c r="W2419" s="7" t="s">
        <v>1422</v>
      </c>
      <c r="X2419" s="7" t="str">
        <f>IFERROR(VLOOKUP( Table1[[#This Row],[Trim Distributor Code]],Sheet1!$A:$J,10,FALSE),0)</f>
        <v>Active</v>
      </c>
    </row>
    <row r="2420" spans="1:24" hidden="1" x14ac:dyDescent="0.3">
      <c r="A2420" t="s">
        <v>5209</v>
      </c>
      <c r="B2420" t="s">
        <v>1326</v>
      </c>
      <c r="C2420" t="s">
        <v>5144</v>
      </c>
      <c r="D2420" s="8" t="s">
        <v>1412</v>
      </c>
      <c r="E2420" t="s">
        <v>5145</v>
      </c>
      <c r="F2420" t="s">
        <v>2715</v>
      </c>
      <c r="G2420" t="s">
        <v>4521</v>
      </c>
      <c r="H2420" t="s">
        <v>4106</v>
      </c>
      <c r="I2420" t="s">
        <v>4538</v>
      </c>
      <c r="J2420" t="s">
        <v>11</v>
      </c>
      <c r="K2420">
        <v>450</v>
      </c>
      <c r="L2420" s="2" t="s">
        <v>1412</v>
      </c>
      <c r="M2420" s="2">
        <f ca="1">Table1[[#This Row],[Cases]]*Table1[[#This Row],[Pack Size]]</f>
        <v>0</v>
      </c>
      <c r="N2420" s="1">
        <f ca="1">Table1[[#This Row],[Cases]]*Table1[[#This Row],[Pack Size]]</f>
        <v>158400</v>
      </c>
      <c r="O2420" s="1">
        <f>IFERROR(VLOOKUP(Table1[[#This Row],[SKU Code]],'SKU Size'!$G:$H,2,FALSE),0)*Table1[[#This Row],[Cases]]</f>
        <v>3944136.7044692589</v>
      </c>
      <c r="P2420" t="str">
        <f t="shared" si="45"/>
        <v>D0292</v>
      </c>
      <c r="Q2420">
        <f>IFERROR(VLOOKUP(Table1[[#This Row],[Trim Distributor Code]],Sheet1!$N:$O,2,FALSE),0)</f>
        <v>3400020</v>
      </c>
      <c r="R2420" s="7" t="str">
        <f>IFERROR(VLOOKUP(Table1[[#This Row],[Salesflo AppUser Code]],HIE!$A:$B,2,FALSE),0)</f>
        <v>Active</v>
      </c>
      <c r="S2420" s="7" t="str">
        <f>IFERROR(VLOOKUP(Table1[[#This Row],[Salesflo AppUser Code]],HIE!$A:$B,2,FALSE),0)</f>
        <v>Active</v>
      </c>
      <c r="T2420" t="s">
        <v>4500</v>
      </c>
      <c r="U2420" s="7" t="s">
        <v>2914</v>
      </c>
      <c r="V2420" s="7" t="s">
        <v>1444</v>
      </c>
      <c r="W2420" s="7" t="s">
        <v>1688</v>
      </c>
      <c r="X2420" s="7" t="str">
        <f>IFERROR(VLOOKUP( Table1[[#This Row],[Trim Distributor Code]],Sheet1!$A:$J,10,FALSE),0)</f>
        <v>Active</v>
      </c>
    </row>
    <row r="2421" spans="1:24" hidden="1" x14ac:dyDescent="0.3">
      <c r="A2421" t="s">
        <v>5209</v>
      </c>
      <c r="B2421" t="s">
        <v>1326</v>
      </c>
      <c r="C2421" t="s">
        <v>5144</v>
      </c>
      <c r="D2421" s="8" t="s">
        <v>1412</v>
      </c>
      <c r="E2421" t="s">
        <v>5145</v>
      </c>
      <c r="F2421" t="s">
        <v>2715</v>
      </c>
      <c r="G2421" t="s">
        <v>4110</v>
      </c>
      <c r="H2421" t="s">
        <v>4109</v>
      </c>
      <c r="I2421" t="s">
        <v>4539</v>
      </c>
      <c r="J2421" t="s">
        <v>1682</v>
      </c>
      <c r="K2421">
        <v>10</v>
      </c>
      <c r="L2421" s="2" t="s">
        <v>1412</v>
      </c>
      <c r="M2421" s="2">
        <f ca="1">Table1[[#This Row],[Cases]]*Table1[[#This Row],[Pack Size]]</f>
        <v>0</v>
      </c>
      <c r="N2421" s="1">
        <f ca="1">Table1[[#This Row],[Cases]]*Table1[[#This Row],[Pack Size]]</f>
        <v>1000</v>
      </c>
      <c r="O2421" s="1">
        <f>IFERROR(VLOOKUP(Table1[[#This Row],[SKU Code]],'SKU Size'!$G:$H,2,FALSE),0)*Table1[[#This Row],[Cases]]</f>
        <v>75471.347355163714</v>
      </c>
      <c r="P2421" t="str">
        <f t="shared" si="45"/>
        <v>D0292</v>
      </c>
      <c r="Q2421">
        <f>IFERROR(VLOOKUP(Table1[[#This Row],[Trim Distributor Code]],Sheet1!$N:$O,2,FALSE),0)</f>
        <v>3400020</v>
      </c>
      <c r="R2421" s="7" t="str">
        <f>IFERROR(VLOOKUP(Table1[[#This Row],[Salesflo AppUser Code]],HIE!$A:$B,2,FALSE),0)</f>
        <v>Active</v>
      </c>
      <c r="S2421" s="7" t="str">
        <f>IFERROR(VLOOKUP(Table1[[#This Row],[Salesflo AppUser Code]],HIE!$A:$B,2,FALSE),0)</f>
        <v>Active</v>
      </c>
      <c r="T2421" t="s">
        <v>4500</v>
      </c>
      <c r="U2421" s="7" t="s">
        <v>2914</v>
      </c>
      <c r="V2421" s="7" t="s">
        <v>1423</v>
      </c>
      <c r="W2421" s="7" t="s">
        <v>1679</v>
      </c>
      <c r="X2421" s="7" t="str">
        <f>IFERROR(VLOOKUP( Table1[[#This Row],[Trim Distributor Code]],Sheet1!$A:$J,10,FALSE),0)</f>
        <v>Active</v>
      </c>
    </row>
    <row r="2422" spans="1:24" hidden="1" x14ac:dyDescent="0.3">
      <c r="A2422" t="s">
        <v>5209</v>
      </c>
      <c r="B2422" t="s">
        <v>1326</v>
      </c>
      <c r="C2422" t="s">
        <v>5144</v>
      </c>
      <c r="D2422" s="8" t="s">
        <v>1412</v>
      </c>
      <c r="E2422" t="s">
        <v>5145</v>
      </c>
      <c r="F2422" t="s">
        <v>2715</v>
      </c>
      <c r="G2422" t="s">
        <v>4521</v>
      </c>
      <c r="H2422" t="s">
        <v>4113</v>
      </c>
      <c r="I2422" t="s">
        <v>4540</v>
      </c>
      <c r="J2422" t="s">
        <v>14</v>
      </c>
      <c r="K2422">
        <v>20</v>
      </c>
      <c r="L2422" s="2" t="s">
        <v>1412</v>
      </c>
      <c r="M2422" s="2">
        <f ca="1">Table1[[#This Row],[Cases]]*Table1[[#This Row],[Pack Size]]</f>
        <v>0</v>
      </c>
      <c r="N2422" s="1">
        <f ca="1">Table1[[#This Row],[Cases]]*Table1[[#This Row],[Pack Size]]</f>
        <v>480</v>
      </c>
      <c r="O2422" s="1">
        <f>IFERROR(VLOOKUP(Table1[[#This Row],[SKU Code]],'SKU Size'!$G:$H,2,FALSE),0)*Table1[[#This Row],[Cases]]</f>
        <v>71829.4653050122</v>
      </c>
      <c r="P2422" t="str">
        <f t="shared" si="45"/>
        <v>D0292</v>
      </c>
      <c r="Q2422">
        <f>IFERROR(VLOOKUP(Table1[[#This Row],[Trim Distributor Code]],Sheet1!$N:$O,2,FALSE),0)</f>
        <v>3400020</v>
      </c>
      <c r="R2422" s="7" t="str">
        <f>IFERROR(VLOOKUP(Table1[[#This Row],[Salesflo AppUser Code]],HIE!$A:$B,2,FALSE),0)</f>
        <v>Active</v>
      </c>
      <c r="S2422" s="7" t="str">
        <f>IFERROR(VLOOKUP(Table1[[#This Row],[Salesflo AppUser Code]],HIE!$A:$B,2,FALSE),0)</f>
        <v>Active</v>
      </c>
      <c r="T2422" t="s">
        <v>4500</v>
      </c>
      <c r="U2422" s="7" t="s">
        <v>2914</v>
      </c>
      <c r="V2422" s="7" t="s">
        <v>1632</v>
      </c>
      <c r="W2422" s="7" t="s">
        <v>1688</v>
      </c>
      <c r="X2422" s="7" t="str">
        <f>IFERROR(VLOOKUP( Table1[[#This Row],[Trim Distributor Code]],Sheet1!$A:$J,10,FALSE),0)</f>
        <v>Active</v>
      </c>
    </row>
    <row r="2423" spans="1:24" hidden="1" x14ac:dyDescent="0.3">
      <c r="A2423" t="s">
        <v>5209</v>
      </c>
      <c r="B2423" t="s">
        <v>1326</v>
      </c>
      <c r="C2423" t="s">
        <v>5144</v>
      </c>
      <c r="D2423" s="8" t="s">
        <v>1412</v>
      </c>
      <c r="E2423" t="s">
        <v>5145</v>
      </c>
      <c r="F2423" t="s">
        <v>2715</v>
      </c>
      <c r="G2423" t="s">
        <v>4111</v>
      </c>
      <c r="H2423" t="s">
        <v>4113</v>
      </c>
      <c r="I2423" t="s">
        <v>4541</v>
      </c>
      <c r="J2423" t="s">
        <v>1656</v>
      </c>
      <c r="K2423">
        <v>10</v>
      </c>
      <c r="L2423" s="2" t="s">
        <v>1412</v>
      </c>
      <c r="M2423" s="2">
        <f ca="1">Table1[[#This Row],[Cases]]*Table1[[#This Row],[Pack Size]]</f>
        <v>0</v>
      </c>
      <c r="N2423" s="1">
        <f ca="1">Table1[[#This Row],[Cases]]*Table1[[#This Row],[Pack Size]]</f>
        <v>480</v>
      </c>
      <c r="O2423" s="1">
        <f>IFERROR(VLOOKUP(Table1[[#This Row],[SKU Code]],'SKU Size'!$G:$H,2,FALSE),0)*Table1[[#This Row],[Cases]]</f>
        <v>10039.148759070089</v>
      </c>
      <c r="P2423" t="str">
        <f t="shared" si="45"/>
        <v>D0292</v>
      </c>
      <c r="Q2423">
        <f>IFERROR(VLOOKUP(Table1[[#This Row],[Trim Distributor Code]],Sheet1!$N:$O,2,FALSE),0)</f>
        <v>3400020</v>
      </c>
      <c r="R2423" s="7" t="str">
        <f>IFERROR(VLOOKUP(Table1[[#This Row],[Salesflo AppUser Code]],HIE!$A:$B,2,FALSE),0)</f>
        <v>Active</v>
      </c>
      <c r="S2423" s="7" t="str">
        <f>IFERROR(VLOOKUP(Table1[[#This Row],[Salesflo AppUser Code]],HIE!$A:$B,2,FALSE),0)</f>
        <v>Active</v>
      </c>
      <c r="T2423" t="s">
        <v>4500</v>
      </c>
      <c r="U2423" s="7" t="s">
        <v>2914</v>
      </c>
      <c r="V2423" s="7" t="s">
        <v>1632</v>
      </c>
      <c r="W2423" s="7" t="s">
        <v>1431</v>
      </c>
      <c r="X2423" s="7" t="str">
        <f>IFERROR(VLOOKUP( Table1[[#This Row],[Trim Distributor Code]],Sheet1!$A:$J,10,FALSE),0)</f>
        <v>Active</v>
      </c>
    </row>
    <row r="2424" spans="1:24" hidden="1" x14ac:dyDescent="0.3">
      <c r="A2424" t="s">
        <v>5209</v>
      </c>
      <c r="B2424" t="s">
        <v>1327</v>
      </c>
      <c r="C2424" t="s">
        <v>5146</v>
      </c>
      <c r="D2424" s="8" t="s">
        <v>1412</v>
      </c>
      <c r="E2424" t="s">
        <v>5145</v>
      </c>
      <c r="F2424" t="s">
        <v>2715</v>
      </c>
      <c r="G2424" t="s">
        <v>4521</v>
      </c>
      <c r="H2424" t="s">
        <v>4106</v>
      </c>
      <c r="I2424" t="s">
        <v>4538</v>
      </c>
      <c r="J2424" t="s">
        <v>11</v>
      </c>
      <c r="K2424">
        <v>450</v>
      </c>
      <c r="L2424" s="2" t="s">
        <v>1412</v>
      </c>
      <c r="M2424" s="2">
        <f ca="1">Table1[[#This Row],[Cases]]*Table1[[#This Row],[Pack Size]]</f>
        <v>0</v>
      </c>
      <c r="N2424" s="1">
        <f ca="1">Table1[[#This Row],[Cases]]*Table1[[#This Row],[Pack Size]]</f>
        <v>158400</v>
      </c>
      <c r="O2424" s="1">
        <f>IFERROR(VLOOKUP(Table1[[#This Row],[SKU Code]],'SKU Size'!$G:$H,2,FALSE),0)*Table1[[#This Row],[Cases]]</f>
        <v>3944136.7044692589</v>
      </c>
      <c r="P2424" t="str">
        <f t="shared" si="45"/>
        <v>D0292</v>
      </c>
      <c r="Q2424">
        <f>IFERROR(VLOOKUP(Table1[[#This Row],[Trim Distributor Code]],Sheet1!$N:$O,2,FALSE),0)</f>
        <v>3400020</v>
      </c>
      <c r="R2424" s="7" t="str">
        <f>IFERROR(VLOOKUP(Table1[[#This Row],[Salesflo AppUser Code]],HIE!$A:$B,2,FALSE),0)</f>
        <v>Active</v>
      </c>
      <c r="S2424" s="7" t="str">
        <f>IFERROR(VLOOKUP(Table1[[#This Row],[Salesflo AppUser Code]],HIE!$A:$B,2,FALSE),0)</f>
        <v>Active</v>
      </c>
      <c r="T2424" t="s">
        <v>4500</v>
      </c>
      <c r="U2424" s="7" t="s">
        <v>2914</v>
      </c>
      <c r="V2424" s="7" t="s">
        <v>1444</v>
      </c>
      <c r="W2424" s="7" t="s">
        <v>1688</v>
      </c>
      <c r="X2424" s="7" t="str">
        <f>IFERROR(VLOOKUP( Table1[[#This Row],[Trim Distributor Code]],Sheet1!$A:$J,10,FALSE),0)</f>
        <v>Active</v>
      </c>
    </row>
    <row r="2425" spans="1:24" hidden="1" x14ac:dyDescent="0.3">
      <c r="A2425" t="s">
        <v>5209</v>
      </c>
      <c r="B2425" t="s">
        <v>1327</v>
      </c>
      <c r="C2425" t="s">
        <v>5146</v>
      </c>
      <c r="D2425" s="8" t="s">
        <v>1412</v>
      </c>
      <c r="E2425" t="s">
        <v>5145</v>
      </c>
      <c r="F2425" t="s">
        <v>2715</v>
      </c>
      <c r="G2425" t="s">
        <v>4108</v>
      </c>
      <c r="H2425" t="s">
        <v>4109</v>
      </c>
      <c r="I2425" t="s">
        <v>4566</v>
      </c>
      <c r="J2425" t="s">
        <v>13</v>
      </c>
      <c r="K2425">
        <v>10</v>
      </c>
      <c r="L2425" s="2" t="s">
        <v>1412</v>
      </c>
      <c r="M2425" s="2">
        <f ca="1">Table1[[#This Row],[Cases]]*Table1[[#This Row],[Pack Size]]</f>
        <v>0</v>
      </c>
      <c r="N2425" s="1">
        <f ca="1">Table1[[#This Row],[Cases]]*Table1[[#This Row],[Pack Size]]</f>
        <v>1000</v>
      </c>
      <c r="O2425" s="1">
        <f>IFERROR(VLOOKUP(Table1[[#This Row],[SKU Code]],'SKU Size'!$G:$H,2,FALSE),0)*Table1[[#This Row],[Cases]]</f>
        <v>105686.74059304707</v>
      </c>
      <c r="P2425" t="str">
        <f t="shared" si="45"/>
        <v>D0292</v>
      </c>
      <c r="Q2425">
        <f>IFERROR(VLOOKUP(Table1[[#This Row],[Trim Distributor Code]],Sheet1!$N:$O,2,FALSE),0)</f>
        <v>3400020</v>
      </c>
      <c r="R2425" s="7" t="str">
        <f>IFERROR(VLOOKUP(Table1[[#This Row],[Salesflo AppUser Code]],HIE!$A:$B,2,FALSE),0)</f>
        <v>Active</v>
      </c>
      <c r="S2425" s="7" t="str">
        <f>IFERROR(VLOOKUP(Table1[[#This Row],[Salesflo AppUser Code]],HIE!$A:$B,2,FALSE),0)</f>
        <v>Active</v>
      </c>
      <c r="T2425" t="s">
        <v>4500</v>
      </c>
      <c r="U2425" s="7" t="s">
        <v>2914</v>
      </c>
      <c r="V2425" s="7" t="s">
        <v>1423</v>
      </c>
      <c r="W2425" s="7" t="s">
        <v>1659</v>
      </c>
      <c r="X2425" s="7" t="str">
        <f>IFERROR(VLOOKUP( Table1[[#This Row],[Trim Distributor Code]],Sheet1!$A:$J,10,FALSE),0)</f>
        <v>Active</v>
      </c>
    </row>
    <row r="2426" spans="1:24" hidden="1" x14ac:dyDescent="0.3">
      <c r="A2426" t="s">
        <v>5209</v>
      </c>
      <c r="B2426" t="s">
        <v>1327</v>
      </c>
      <c r="C2426" t="s">
        <v>5146</v>
      </c>
      <c r="D2426" s="8" t="s">
        <v>1412</v>
      </c>
      <c r="E2426" t="s">
        <v>5145</v>
      </c>
      <c r="F2426" t="s">
        <v>2715</v>
      </c>
      <c r="G2426" t="s">
        <v>4110</v>
      </c>
      <c r="H2426" t="s">
        <v>4109</v>
      </c>
      <c r="I2426" t="s">
        <v>4539</v>
      </c>
      <c r="J2426" t="s">
        <v>1682</v>
      </c>
      <c r="K2426">
        <v>10</v>
      </c>
      <c r="L2426" s="2" t="s">
        <v>1412</v>
      </c>
      <c r="M2426" s="2">
        <f ca="1">Table1[[#This Row],[Cases]]*Table1[[#This Row],[Pack Size]]</f>
        <v>0</v>
      </c>
      <c r="N2426" s="1">
        <f ca="1">Table1[[#This Row],[Cases]]*Table1[[#This Row],[Pack Size]]</f>
        <v>1000</v>
      </c>
      <c r="O2426" s="1">
        <f>IFERROR(VLOOKUP(Table1[[#This Row],[SKU Code]],'SKU Size'!$G:$H,2,FALSE),0)*Table1[[#This Row],[Cases]]</f>
        <v>75471.347355163714</v>
      </c>
      <c r="P2426" t="str">
        <f t="shared" si="45"/>
        <v>D0292</v>
      </c>
      <c r="Q2426">
        <f>IFERROR(VLOOKUP(Table1[[#This Row],[Trim Distributor Code]],Sheet1!$N:$O,2,FALSE),0)</f>
        <v>3400020</v>
      </c>
      <c r="R2426" s="7" t="str">
        <f>IFERROR(VLOOKUP(Table1[[#This Row],[Salesflo AppUser Code]],HIE!$A:$B,2,FALSE),0)</f>
        <v>Active</v>
      </c>
      <c r="S2426" s="7" t="str">
        <f>IFERROR(VLOOKUP(Table1[[#This Row],[Salesflo AppUser Code]],HIE!$A:$B,2,FALSE),0)</f>
        <v>Active</v>
      </c>
      <c r="T2426" t="s">
        <v>4500</v>
      </c>
      <c r="U2426" s="7" t="s">
        <v>2914</v>
      </c>
      <c r="V2426" s="7" t="s">
        <v>1423</v>
      </c>
      <c r="W2426" s="7" t="s">
        <v>1679</v>
      </c>
      <c r="X2426" s="7" t="str">
        <f>IFERROR(VLOOKUP( Table1[[#This Row],[Trim Distributor Code]],Sheet1!$A:$J,10,FALSE),0)</f>
        <v>Active</v>
      </c>
    </row>
    <row r="2427" spans="1:24" hidden="1" x14ac:dyDescent="0.3">
      <c r="A2427" t="s">
        <v>5209</v>
      </c>
      <c r="B2427" t="s">
        <v>1327</v>
      </c>
      <c r="C2427" t="s">
        <v>5146</v>
      </c>
      <c r="D2427" s="8" t="s">
        <v>1412</v>
      </c>
      <c r="E2427" t="s">
        <v>5145</v>
      </c>
      <c r="F2427" t="s">
        <v>2715</v>
      </c>
      <c r="G2427" t="s">
        <v>4521</v>
      </c>
      <c r="H2427" t="s">
        <v>4113</v>
      </c>
      <c r="I2427" t="s">
        <v>4540</v>
      </c>
      <c r="J2427" t="s">
        <v>14</v>
      </c>
      <c r="K2427">
        <v>30</v>
      </c>
      <c r="L2427" s="2" t="s">
        <v>1412</v>
      </c>
      <c r="M2427" s="2">
        <f ca="1">Table1[[#This Row],[Cases]]*Table1[[#This Row],[Pack Size]]</f>
        <v>0</v>
      </c>
      <c r="N2427" s="1">
        <f ca="1">Table1[[#This Row],[Cases]]*Table1[[#This Row],[Pack Size]]</f>
        <v>720</v>
      </c>
      <c r="O2427" s="1">
        <f>IFERROR(VLOOKUP(Table1[[#This Row],[SKU Code]],'SKU Size'!$G:$H,2,FALSE),0)*Table1[[#This Row],[Cases]]</f>
        <v>107744.19795751831</v>
      </c>
      <c r="P2427" t="str">
        <f t="shared" si="45"/>
        <v>D0292</v>
      </c>
      <c r="Q2427">
        <f>IFERROR(VLOOKUP(Table1[[#This Row],[Trim Distributor Code]],Sheet1!$N:$O,2,FALSE),0)</f>
        <v>3400020</v>
      </c>
      <c r="R2427" s="7" t="str">
        <f>IFERROR(VLOOKUP(Table1[[#This Row],[Salesflo AppUser Code]],HIE!$A:$B,2,FALSE),0)</f>
        <v>Active</v>
      </c>
      <c r="S2427" s="7" t="str">
        <f>IFERROR(VLOOKUP(Table1[[#This Row],[Salesflo AppUser Code]],HIE!$A:$B,2,FALSE),0)</f>
        <v>Active</v>
      </c>
      <c r="T2427" t="s">
        <v>4500</v>
      </c>
      <c r="U2427" s="7" t="s">
        <v>2914</v>
      </c>
      <c r="V2427" s="7" t="s">
        <v>1632</v>
      </c>
      <c r="W2427" s="7" t="s">
        <v>1688</v>
      </c>
      <c r="X2427" s="7" t="str">
        <f>IFERROR(VLOOKUP( Table1[[#This Row],[Trim Distributor Code]],Sheet1!$A:$J,10,FALSE),0)</f>
        <v>Active</v>
      </c>
    </row>
    <row r="2428" spans="1:24" hidden="1" x14ac:dyDescent="0.3">
      <c r="A2428" t="s">
        <v>5209</v>
      </c>
      <c r="B2428" t="s">
        <v>1327</v>
      </c>
      <c r="C2428" t="s">
        <v>5146</v>
      </c>
      <c r="D2428" s="8" t="s">
        <v>1412</v>
      </c>
      <c r="E2428" t="s">
        <v>5145</v>
      </c>
      <c r="F2428" t="s">
        <v>2715</v>
      </c>
      <c r="G2428" t="s">
        <v>4111</v>
      </c>
      <c r="H2428" t="s">
        <v>4113</v>
      </c>
      <c r="I2428" t="s">
        <v>4541</v>
      </c>
      <c r="J2428" t="s">
        <v>1656</v>
      </c>
      <c r="K2428">
        <v>10</v>
      </c>
      <c r="L2428" s="2" t="s">
        <v>1412</v>
      </c>
      <c r="M2428" s="2">
        <f ca="1">Table1[[#This Row],[Cases]]*Table1[[#This Row],[Pack Size]]</f>
        <v>0</v>
      </c>
      <c r="N2428" s="1">
        <f ca="1">Table1[[#This Row],[Cases]]*Table1[[#This Row],[Pack Size]]</f>
        <v>480</v>
      </c>
      <c r="O2428" s="1">
        <f>IFERROR(VLOOKUP(Table1[[#This Row],[SKU Code]],'SKU Size'!$G:$H,2,FALSE),0)*Table1[[#This Row],[Cases]]</f>
        <v>10039.148759070089</v>
      </c>
      <c r="P2428" t="str">
        <f t="shared" si="45"/>
        <v>D0292</v>
      </c>
      <c r="Q2428">
        <f>IFERROR(VLOOKUP(Table1[[#This Row],[Trim Distributor Code]],Sheet1!$N:$O,2,FALSE),0)</f>
        <v>3400020</v>
      </c>
      <c r="R2428" s="7" t="str">
        <f>IFERROR(VLOOKUP(Table1[[#This Row],[Salesflo AppUser Code]],HIE!$A:$B,2,FALSE),0)</f>
        <v>Active</v>
      </c>
      <c r="S2428" s="7" t="str">
        <f>IFERROR(VLOOKUP(Table1[[#This Row],[Salesflo AppUser Code]],HIE!$A:$B,2,FALSE),0)</f>
        <v>Active</v>
      </c>
      <c r="T2428" t="s">
        <v>4500</v>
      </c>
      <c r="U2428" s="7" t="s">
        <v>2914</v>
      </c>
      <c r="V2428" s="7" t="s">
        <v>1632</v>
      </c>
      <c r="W2428" s="7" t="s">
        <v>1431</v>
      </c>
      <c r="X2428" s="7" t="str">
        <f>IFERROR(VLOOKUP( Table1[[#This Row],[Trim Distributor Code]],Sheet1!$A:$J,10,FALSE),0)</f>
        <v>Active</v>
      </c>
    </row>
    <row r="2429" spans="1:24" hidden="1" x14ac:dyDescent="0.3">
      <c r="A2429" t="s">
        <v>5209</v>
      </c>
      <c r="B2429" t="s">
        <v>1327</v>
      </c>
      <c r="C2429" t="s">
        <v>5146</v>
      </c>
      <c r="D2429" s="8" t="s">
        <v>1412</v>
      </c>
      <c r="E2429" t="s">
        <v>5145</v>
      </c>
      <c r="F2429" t="s">
        <v>2715</v>
      </c>
      <c r="G2429" t="s">
        <v>2542</v>
      </c>
      <c r="H2429" t="s">
        <v>4390</v>
      </c>
      <c r="I2429" t="s">
        <v>4843</v>
      </c>
      <c r="J2429" t="s">
        <v>2543</v>
      </c>
      <c r="K2429">
        <v>10</v>
      </c>
      <c r="L2429" s="2" t="s">
        <v>1412</v>
      </c>
      <c r="M2429" s="2">
        <f ca="1">Table1[[#This Row],[Cases]]*Table1[[#This Row],[Pack Size]]</f>
        <v>0</v>
      </c>
      <c r="N2429" s="1">
        <f ca="1">Table1[[#This Row],[Cases]]*Table1[[#This Row],[Pack Size]]</f>
        <v>4800</v>
      </c>
      <c r="O2429" s="1">
        <f>IFERROR(VLOOKUP(Table1[[#This Row],[SKU Code]],'SKU Size'!$G:$H,2,FALSE),0)*Table1[[#This Row],[Cases]]</f>
        <v>49929.853477751763</v>
      </c>
      <c r="P2429" t="str">
        <f t="shared" si="45"/>
        <v>D0292</v>
      </c>
      <c r="Q2429">
        <f>IFERROR(VLOOKUP(Table1[[#This Row],[Trim Distributor Code]],Sheet1!$N:$O,2,FALSE),0)</f>
        <v>3400020</v>
      </c>
      <c r="R2429" s="7" t="str">
        <f>IFERROR(VLOOKUP(Table1[[#This Row],[Salesflo AppUser Code]],HIE!$A:$B,2,FALSE),0)</f>
        <v>Active</v>
      </c>
      <c r="S2429" s="7" t="str">
        <f>IFERROR(VLOOKUP(Table1[[#This Row],[Salesflo AppUser Code]],HIE!$A:$B,2,FALSE),0)</f>
        <v>Active</v>
      </c>
      <c r="T2429" t="s">
        <v>4500</v>
      </c>
      <c r="U2429" s="7" t="s">
        <v>2914</v>
      </c>
      <c r="V2429" s="7" t="s">
        <v>2268</v>
      </c>
      <c r="W2429" s="7" t="s">
        <v>2542</v>
      </c>
      <c r="X2429" s="7" t="str">
        <f>IFERROR(VLOOKUP( Table1[[#This Row],[Trim Distributor Code]],Sheet1!$A:$J,10,FALSE),0)</f>
        <v>Active</v>
      </c>
    </row>
    <row r="2430" spans="1:24" hidden="1" x14ac:dyDescent="0.3">
      <c r="A2430" t="s">
        <v>5209</v>
      </c>
      <c r="B2430" t="s">
        <v>4027</v>
      </c>
      <c r="C2430" t="s">
        <v>5147</v>
      </c>
      <c r="D2430" s="8" t="s">
        <v>1412</v>
      </c>
      <c r="E2430" t="s">
        <v>5148</v>
      </c>
      <c r="F2430" t="s">
        <v>5149</v>
      </c>
      <c r="G2430" t="s">
        <v>4521</v>
      </c>
      <c r="H2430" t="s">
        <v>4106</v>
      </c>
      <c r="I2430" t="s">
        <v>4538</v>
      </c>
      <c r="J2430" t="s">
        <v>11</v>
      </c>
      <c r="K2430">
        <v>250</v>
      </c>
      <c r="L2430" s="2" t="s">
        <v>1412</v>
      </c>
      <c r="M2430" s="2">
        <f ca="1">Table1[[#This Row],[Cases]]*Table1[[#This Row],[Pack Size]]</f>
        <v>0</v>
      </c>
      <c r="N2430" s="1">
        <f ca="1">Table1[[#This Row],[Cases]]*Table1[[#This Row],[Pack Size]]</f>
        <v>88000</v>
      </c>
      <c r="O2430" s="1">
        <f>IFERROR(VLOOKUP(Table1[[#This Row],[SKU Code]],'SKU Size'!$G:$H,2,FALSE),0)*Table1[[#This Row],[Cases]]</f>
        <v>2191187.0580384769</v>
      </c>
      <c r="P2430" t="str">
        <f t="shared" si="45"/>
        <v>D0387</v>
      </c>
      <c r="Q2430">
        <f>IFERROR(VLOOKUP(Table1[[#This Row],[Trim Distributor Code]],Sheet1!$N:$O,2,FALSE),0)</f>
        <v>3400874</v>
      </c>
      <c r="R2430" s="7" t="str">
        <f>IFERROR(VLOOKUP(Table1[[#This Row],[Salesflo AppUser Code]],HIE!$A:$B,2,FALSE),0)</f>
        <v>Active</v>
      </c>
      <c r="S2430" s="7" t="str">
        <f>IFERROR(VLOOKUP(Table1[[#This Row],[Salesflo AppUser Code]],HIE!$A:$B,2,FALSE),0)</f>
        <v>Active</v>
      </c>
      <c r="T2430" t="s">
        <v>4500</v>
      </c>
      <c r="U2430" s="7" t="s">
        <v>2914</v>
      </c>
      <c r="V2430" s="7" t="s">
        <v>1444</v>
      </c>
      <c r="W2430" s="7" t="s">
        <v>1688</v>
      </c>
      <c r="X2430" s="7" t="str">
        <f>IFERROR(VLOOKUP( Table1[[#This Row],[Trim Distributor Code]],Sheet1!$A:$J,10,FALSE),0)</f>
        <v>Active</v>
      </c>
    </row>
    <row r="2431" spans="1:24" hidden="1" x14ac:dyDescent="0.3">
      <c r="A2431" t="s">
        <v>5209</v>
      </c>
      <c r="B2431" t="s">
        <v>4027</v>
      </c>
      <c r="C2431" t="s">
        <v>5147</v>
      </c>
      <c r="D2431" s="8" t="s">
        <v>1412</v>
      </c>
      <c r="E2431" t="s">
        <v>5148</v>
      </c>
      <c r="F2431" t="s">
        <v>5149</v>
      </c>
      <c r="G2431" t="s">
        <v>4108</v>
      </c>
      <c r="H2431" t="s">
        <v>4109</v>
      </c>
      <c r="I2431" t="s">
        <v>4566</v>
      </c>
      <c r="J2431" t="s">
        <v>13</v>
      </c>
      <c r="K2431">
        <v>10</v>
      </c>
      <c r="L2431" s="2" t="s">
        <v>1412</v>
      </c>
      <c r="M2431" s="2">
        <f ca="1">Table1[[#This Row],[Cases]]*Table1[[#This Row],[Pack Size]]</f>
        <v>0</v>
      </c>
      <c r="N2431" s="1">
        <f ca="1">Table1[[#This Row],[Cases]]*Table1[[#This Row],[Pack Size]]</f>
        <v>1000</v>
      </c>
      <c r="O2431" s="1">
        <f>IFERROR(VLOOKUP(Table1[[#This Row],[SKU Code]],'SKU Size'!$G:$H,2,FALSE),0)*Table1[[#This Row],[Cases]]</f>
        <v>105686.74059304707</v>
      </c>
      <c r="P2431" t="str">
        <f t="shared" si="45"/>
        <v>D0387</v>
      </c>
      <c r="Q2431">
        <f>IFERROR(VLOOKUP(Table1[[#This Row],[Trim Distributor Code]],Sheet1!$N:$O,2,FALSE),0)</f>
        <v>3400874</v>
      </c>
      <c r="R2431" s="7" t="str">
        <f>IFERROR(VLOOKUP(Table1[[#This Row],[Salesflo AppUser Code]],HIE!$A:$B,2,FALSE),0)</f>
        <v>Active</v>
      </c>
      <c r="S2431" s="7" t="str">
        <f>IFERROR(VLOOKUP(Table1[[#This Row],[Salesflo AppUser Code]],HIE!$A:$B,2,FALSE),0)</f>
        <v>Active</v>
      </c>
      <c r="T2431" t="s">
        <v>4500</v>
      </c>
      <c r="U2431" s="7" t="s">
        <v>2914</v>
      </c>
      <c r="V2431" s="7" t="s">
        <v>1423</v>
      </c>
      <c r="W2431" s="7" t="s">
        <v>1659</v>
      </c>
      <c r="X2431" s="7" t="str">
        <f>IFERROR(VLOOKUP( Table1[[#This Row],[Trim Distributor Code]],Sheet1!$A:$J,10,FALSE),0)</f>
        <v>Active</v>
      </c>
    </row>
    <row r="2432" spans="1:24" hidden="1" x14ac:dyDescent="0.3">
      <c r="A2432" t="s">
        <v>5209</v>
      </c>
      <c r="B2432" t="s">
        <v>4027</v>
      </c>
      <c r="C2432" t="s">
        <v>5147</v>
      </c>
      <c r="D2432" s="8" t="s">
        <v>1412</v>
      </c>
      <c r="E2432" t="s">
        <v>5148</v>
      </c>
      <c r="F2432" t="s">
        <v>5149</v>
      </c>
      <c r="G2432" t="s">
        <v>4110</v>
      </c>
      <c r="H2432" t="s">
        <v>4109</v>
      </c>
      <c r="I2432" t="s">
        <v>4539</v>
      </c>
      <c r="J2432" t="s">
        <v>1682</v>
      </c>
      <c r="K2432">
        <v>10</v>
      </c>
      <c r="L2432" s="2" t="s">
        <v>1412</v>
      </c>
      <c r="M2432" s="2">
        <f ca="1">Table1[[#This Row],[Cases]]*Table1[[#This Row],[Pack Size]]</f>
        <v>0</v>
      </c>
      <c r="N2432" s="1">
        <f ca="1">Table1[[#This Row],[Cases]]*Table1[[#This Row],[Pack Size]]</f>
        <v>1000</v>
      </c>
      <c r="O2432" s="1">
        <f>IFERROR(VLOOKUP(Table1[[#This Row],[SKU Code]],'SKU Size'!$G:$H,2,FALSE),0)*Table1[[#This Row],[Cases]]</f>
        <v>75471.347355163714</v>
      </c>
      <c r="P2432" t="str">
        <f t="shared" si="45"/>
        <v>D0387</v>
      </c>
      <c r="Q2432">
        <f>IFERROR(VLOOKUP(Table1[[#This Row],[Trim Distributor Code]],Sheet1!$N:$O,2,FALSE),0)</f>
        <v>3400874</v>
      </c>
      <c r="R2432" s="7" t="str">
        <f>IFERROR(VLOOKUP(Table1[[#This Row],[Salesflo AppUser Code]],HIE!$A:$B,2,FALSE),0)</f>
        <v>Active</v>
      </c>
      <c r="S2432" s="7" t="str">
        <f>IFERROR(VLOOKUP(Table1[[#This Row],[Salesflo AppUser Code]],HIE!$A:$B,2,FALSE),0)</f>
        <v>Active</v>
      </c>
      <c r="T2432" t="s">
        <v>4500</v>
      </c>
      <c r="U2432" s="7" t="s">
        <v>2914</v>
      </c>
      <c r="V2432" s="7" t="s">
        <v>1423</v>
      </c>
      <c r="W2432" s="7" t="s">
        <v>1679</v>
      </c>
      <c r="X2432" s="7" t="str">
        <f>IFERROR(VLOOKUP( Table1[[#This Row],[Trim Distributor Code]],Sheet1!$A:$J,10,FALSE),0)</f>
        <v>Active</v>
      </c>
    </row>
    <row r="2433" spans="1:24" hidden="1" x14ac:dyDescent="0.3">
      <c r="A2433" t="s">
        <v>5209</v>
      </c>
      <c r="B2433" t="s">
        <v>4027</v>
      </c>
      <c r="C2433" t="s">
        <v>5147</v>
      </c>
      <c r="D2433" s="8" t="s">
        <v>1412</v>
      </c>
      <c r="E2433" t="s">
        <v>5148</v>
      </c>
      <c r="F2433" t="s">
        <v>5149</v>
      </c>
      <c r="G2433" t="s">
        <v>4521</v>
      </c>
      <c r="H2433" t="s">
        <v>4113</v>
      </c>
      <c r="I2433" t="s">
        <v>4540</v>
      </c>
      <c r="J2433" t="s">
        <v>14</v>
      </c>
      <c r="K2433">
        <v>10</v>
      </c>
      <c r="L2433" s="2" t="s">
        <v>1412</v>
      </c>
      <c r="M2433" s="2">
        <f ca="1">Table1[[#This Row],[Cases]]*Table1[[#This Row],[Pack Size]]</f>
        <v>0</v>
      </c>
      <c r="N2433" s="1">
        <f ca="1">Table1[[#This Row],[Cases]]*Table1[[#This Row],[Pack Size]]</f>
        <v>240</v>
      </c>
      <c r="O2433" s="1">
        <f>IFERROR(VLOOKUP(Table1[[#This Row],[SKU Code]],'SKU Size'!$G:$H,2,FALSE),0)*Table1[[#This Row],[Cases]]</f>
        <v>35914.7326525061</v>
      </c>
      <c r="P2433" t="str">
        <f t="shared" si="45"/>
        <v>D0387</v>
      </c>
      <c r="Q2433">
        <f>IFERROR(VLOOKUP(Table1[[#This Row],[Trim Distributor Code]],Sheet1!$N:$O,2,FALSE),0)</f>
        <v>3400874</v>
      </c>
      <c r="R2433" s="7" t="str">
        <f>IFERROR(VLOOKUP(Table1[[#This Row],[Salesflo AppUser Code]],HIE!$A:$B,2,FALSE),0)</f>
        <v>Active</v>
      </c>
      <c r="S2433" s="7" t="str">
        <f>IFERROR(VLOOKUP(Table1[[#This Row],[Salesflo AppUser Code]],HIE!$A:$B,2,FALSE),0)</f>
        <v>Active</v>
      </c>
      <c r="T2433" t="s">
        <v>4500</v>
      </c>
      <c r="U2433" s="7" t="s">
        <v>2914</v>
      </c>
      <c r="V2433" s="7" t="s">
        <v>1632</v>
      </c>
      <c r="W2433" s="7" t="s">
        <v>1688</v>
      </c>
      <c r="X2433" s="7" t="str">
        <f>IFERROR(VLOOKUP( Table1[[#This Row],[Trim Distributor Code]],Sheet1!$A:$J,10,FALSE),0)</f>
        <v>Active</v>
      </c>
    </row>
    <row r="2434" spans="1:24" hidden="1" x14ac:dyDescent="0.3">
      <c r="A2434" t="s">
        <v>5209</v>
      </c>
      <c r="B2434" t="s">
        <v>4027</v>
      </c>
      <c r="C2434" t="s">
        <v>5147</v>
      </c>
      <c r="D2434" s="8" t="s">
        <v>1412</v>
      </c>
      <c r="E2434" t="s">
        <v>5148</v>
      </c>
      <c r="F2434" t="s">
        <v>5149</v>
      </c>
      <c r="G2434" t="s">
        <v>4111</v>
      </c>
      <c r="H2434" t="s">
        <v>4113</v>
      </c>
      <c r="I2434" t="s">
        <v>4541</v>
      </c>
      <c r="J2434" t="s">
        <v>1656</v>
      </c>
      <c r="K2434">
        <v>10</v>
      </c>
      <c r="L2434" s="2" t="s">
        <v>1412</v>
      </c>
      <c r="M2434" s="2">
        <f ca="1">Table1[[#This Row],[Cases]]*Table1[[#This Row],[Pack Size]]</f>
        <v>0</v>
      </c>
      <c r="N2434" s="1">
        <f ca="1">Table1[[#This Row],[Cases]]*Table1[[#This Row],[Pack Size]]</f>
        <v>480</v>
      </c>
      <c r="O2434" s="1">
        <f>IFERROR(VLOOKUP(Table1[[#This Row],[SKU Code]],'SKU Size'!$G:$H,2,FALSE),0)*Table1[[#This Row],[Cases]]</f>
        <v>10039.148759070089</v>
      </c>
      <c r="P2434" t="str">
        <f t="shared" si="45"/>
        <v>D0387</v>
      </c>
      <c r="Q2434">
        <f>IFERROR(VLOOKUP(Table1[[#This Row],[Trim Distributor Code]],Sheet1!$N:$O,2,FALSE),0)</f>
        <v>3400874</v>
      </c>
      <c r="R2434" s="7" t="str">
        <f>IFERROR(VLOOKUP(Table1[[#This Row],[Salesflo AppUser Code]],HIE!$A:$B,2,FALSE),0)</f>
        <v>Active</v>
      </c>
      <c r="S2434" s="7" t="str">
        <f>IFERROR(VLOOKUP(Table1[[#This Row],[Salesflo AppUser Code]],HIE!$A:$B,2,FALSE),0)</f>
        <v>Active</v>
      </c>
      <c r="T2434" t="s">
        <v>4500</v>
      </c>
      <c r="U2434" s="7" t="s">
        <v>2914</v>
      </c>
      <c r="V2434" s="7" t="s">
        <v>1632</v>
      </c>
      <c r="W2434" s="7" t="s">
        <v>1431</v>
      </c>
      <c r="X2434" s="7" t="str">
        <f>IFERROR(VLOOKUP( Table1[[#This Row],[Trim Distributor Code]],Sheet1!$A:$J,10,FALSE),0)</f>
        <v>Active</v>
      </c>
    </row>
    <row r="2435" spans="1:24" hidden="1" x14ac:dyDescent="0.3">
      <c r="A2435" t="s">
        <v>5209</v>
      </c>
      <c r="B2435" t="s">
        <v>4027</v>
      </c>
      <c r="C2435" t="s">
        <v>5147</v>
      </c>
      <c r="D2435" s="8" t="s">
        <v>1412</v>
      </c>
      <c r="E2435" t="s">
        <v>5148</v>
      </c>
      <c r="F2435" t="s">
        <v>5149</v>
      </c>
      <c r="G2435" t="s">
        <v>2542</v>
      </c>
      <c r="H2435" t="s">
        <v>4390</v>
      </c>
      <c r="I2435" t="s">
        <v>4843</v>
      </c>
      <c r="J2435" t="s">
        <v>2543</v>
      </c>
      <c r="K2435">
        <v>5</v>
      </c>
      <c r="L2435" s="2" t="s">
        <v>1412</v>
      </c>
      <c r="M2435" s="2">
        <f ca="1">Table1[[#This Row],[Cases]]*Table1[[#This Row],[Pack Size]]</f>
        <v>0</v>
      </c>
      <c r="N2435" s="1">
        <f ca="1">Table1[[#This Row],[Cases]]*Table1[[#This Row],[Pack Size]]</f>
        <v>2400</v>
      </c>
      <c r="O2435" s="1">
        <f>IFERROR(VLOOKUP(Table1[[#This Row],[SKU Code]],'SKU Size'!$G:$H,2,FALSE),0)*Table1[[#This Row],[Cases]]</f>
        <v>24964.926738875882</v>
      </c>
      <c r="P2435" t="str">
        <f t="shared" si="45"/>
        <v>D0387</v>
      </c>
      <c r="Q2435">
        <f>IFERROR(VLOOKUP(Table1[[#This Row],[Trim Distributor Code]],Sheet1!$N:$O,2,FALSE),0)</f>
        <v>3400874</v>
      </c>
      <c r="R2435" s="7" t="str">
        <f>IFERROR(VLOOKUP(Table1[[#This Row],[Salesflo AppUser Code]],HIE!$A:$B,2,FALSE),0)</f>
        <v>Active</v>
      </c>
      <c r="S2435" s="7" t="str">
        <f>IFERROR(VLOOKUP(Table1[[#This Row],[Salesflo AppUser Code]],HIE!$A:$B,2,FALSE),0)</f>
        <v>Active</v>
      </c>
      <c r="T2435" t="s">
        <v>4500</v>
      </c>
      <c r="U2435" s="7" t="s">
        <v>2914</v>
      </c>
      <c r="V2435" s="7" t="s">
        <v>2268</v>
      </c>
      <c r="W2435" s="7" t="s">
        <v>2542</v>
      </c>
      <c r="X2435" s="7" t="str">
        <f>IFERROR(VLOOKUP( Table1[[#This Row],[Trim Distributor Code]],Sheet1!$A:$J,10,FALSE),0)</f>
        <v>Active</v>
      </c>
    </row>
    <row r="2436" spans="1:24" hidden="1" x14ac:dyDescent="0.3">
      <c r="A2436" t="s">
        <v>5209</v>
      </c>
      <c r="B2436" t="s">
        <v>5083</v>
      </c>
      <c r="C2436" t="s">
        <v>5150</v>
      </c>
      <c r="D2436" s="8" t="s">
        <v>1412</v>
      </c>
      <c r="E2436" t="s">
        <v>5151</v>
      </c>
      <c r="F2436" t="s">
        <v>5152</v>
      </c>
      <c r="G2436" t="s">
        <v>4521</v>
      </c>
      <c r="H2436" t="s">
        <v>4106</v>
      </c>
      <c r="I2436" t="s">
        <v>4538</v>
      </c>
      <c r="J2436" t="s">
        <v>11</v>
      </c>
      <c r="K2436">
        <v>300</v>
      </c>
      <c r="L2436" s="2" t="s">
        <v>1412</v>
      </c>
      <c r="M2436" s="2">
        <f ca="1">Table1[[#This Row],[Cases]]*Table1[[#This Row],[Pack Size]]</f>
        <v>0</v>
      </c>
      <c r="N2436" s="1">
        <f ca="1">Table1[[#This Row],[Cases]]*Table1[[#This Row],[Pack Size]]</f>
        <v>105600</v>
      </c>
      <c r="O2436" s="1">
        <f>IFERROR(VLOOKUP(Table1[[#This Row],[SKU Code]],'SKU Size'!$G:$H,2,FALSE),0)*Table1[[#This Row],[Cases]]</f>
        <v>2629424.4696461726</v>
      </c>
      <c r="P2436" t="str">
        <f t="shared" si="45"/>
        <v>D0459</v>
      </c>
      <c r="Q2436">
        <f>IFERROR(VLOOKUP(Table1[[#This Row],[Trim Distributor Code]],Sheet1!$N:$O,2,FALSE),0)</f>
        <v>3401055</v>
      </c>
      <c r="R2436" s="7">
        <f>IFERROR(VLOOKUP(Table1[[#This Row],[Salesflo AppUser Code]],HIE!$A:$B,2,FALSE),0)</f>
        <v>0</v>
      </c>
      <c r="S2436" s="7">
        <f>IFERROR(VLOOKUP(Table1[[#This Row],[Salesflo AppUser Code]],HIE!$A:$B,2,FALSE),0)</f>
        <v>0</v>
      </c>
      <c r="T2436" t="s">
        <v>4500</v>
      </c>
      <c r="U2436" s="7" t="s">
        <v>2914</v>
      </c>
      <c r="V2436" s="7" t="s">
        <v>1444</v>
      </c>
      <c r="W2436" s="7" t="s">
        <v>1688</v>
      </c>
      <c r="X2436" s="7" t="str">
        <f>IFERROR(VLOOKUP( Table1[[#This Row],[Trim Distributor Code]],Sheet1!$A:$J,10,FALSE),0)</f>
        <v>Active</v>
      </c>
    </row>
    <row r="2437" spans="1:24" hidden="1" x14ac:dyDescent="0.3">
      <c r="A2437" t="s">
        <v>5209</v>
      </c>
      <c r="B2437" t="s">
        <v>5083</v>
      </c>
      <c r="C2437" t="s">
        <v>5150</v>
      </c>
      <c r="D2437" s="8" t="s">
        <v>1412</v>
      </c>
      <c r="E2437" t="s">
        <v>5151</v>
      </c>
      <c r="F2437" t="s">
        <v>5152</v>
      </c>
      <c r="G2437" t="s">
        <v>4108</v>
      </c>
      <c r="H2437" t="s">
        <v>4109</v>
      </c>
      <c r="I2437" t="s">
        <v>4566</v>
      </c>
      <c r="J2437" t="s">
        <v>13</v>
      </c>
      <c r="K2437">
        <v>10</v>
      </c>
      <c r="L2437" s="2" t="s">
        <v>1412</v>
      </c>
      <c r="M2437" s="2">
        <f ca="1">Table1[[#This Row],[Cases]]*Table1[[#This Row],[Pack Size]]</f>
        <v>0</v>
      </c>
      <c r="N2437" s="1">
        <f ca="1">Table1[[#This Row],[Cases]]*Table1[[#This Row],[Pack Size]]</f>
        <v>1000</v>
      </c>
      <c r="O2437" s="1">
        <f>IFERROR(VLOOKUP(Table1[[#This Row],[SKU Code]],'SKU Size'!$G:$H,2,FALSE),0)*Table1[[#This Row],[Cases]]</f>
        <v>105686.74059304707</v>
      </c>
      <c r="P2437" t="str">
        <f t="shared" si="45"/>
        <v>D0459</v>
      </c>
      <c r="Q2437">
        <f>IFERROR(VLOOKUP(Table1[[#This Row],[Trim Distributor Code]],Sheet1!$N:$O,2,FALSE),0)</f>
        <v>3401055</v>
      </c>
      <c r="R2437" s="7">
        <f>IFERROR(VLOOKUP(Table1[[#This Row],[Salesflo AppUser Code]],HIE!$A:$B,2,FALSE),0)</f>
        <v>0</v>
      </c>
      <c r="S2437" s="7">
        <f>IFERROR(VLOOKUP(Table1[[#This Row],[Salesflo AppUser Code]],HIE!$A:$B,2,FALSE),0)</f>
        <v>0</v>
      </c>
      <c r="T2437" t="s">
        <v>4500</v>
      </c>
      <c r="U2437" s="7" t="s">
        <v>2914</v>
      </c>
      <c r="V2437" s="7" t="s">
        <v>1423</v>
      </c>
      <c r="W2437" s="7" t="s">
        <v>1659</v>
      </c>
      <c r="X2437" s="7" t="str">
        <f>IFERROR(VLOOKUP( Table1[[#This Row],[Trim Distributor Code]],Sheet1!$A:$J,10,FALSE),0)</f>
        <v>Active</v>
      </c>
    </row>
    <row r="2438" spans="1:24" hidden="1" x14ac:dyDescent="0.3">
      <c r="A2438" t="s">
        <v>5209</v>
      </c>
      <c r="B2438" t="s">
        <v>5083</v>
      </c>
      <c r="C2438" t="s">
        <v>5150</v>
      </c>
      <c r="D2438" s="8" t="s">
        <v>1412</v>
      </c>
      <c r="E2438" t="s">
        <v>5151</v>
      </c>
      <c r="F2438" t="s">
        <v>5152</v>
      </c>
      <c r="G2438" t="s">
        <v>4110</v>
      </c>
      <c r="H2438" t="s">
        <v>4109</v>
      </c>
      <c r="I2438" t="s">
        <v>4539</v>
      </c>
      <c r="J2438" t="s">
        <v>1682</v>
      </c>
      <c r="K2438">
        <v>10</v>
      </c>
      <c r="L2438" s="2" t="s">
        <v>1412</v>
      </c>
      <c r="M2438" s="2">
        <f ca="1">Table1[[#This Row],[Cases]]*Table1[[#This Row],[Pack Size]]</f>
        <v>0</v>
      </c>
      <c r="N2438" s="1">
        <f ca="1">Table1[[#This Row],[Cases]]*Table1[[#This Row],[Pack Size]]</f>
        <v>1000</v>
      </c>
      <c r="O2438" s="1">
        <f>IFERROR(VLOOKUP(Table1[[#This Row],[SKU Code]],'SKU Size'!$G:$H,2,FALSE),0)*Table1[[#This Row],[Cases]]</f>
        <v>75471.347355163714</v>
      </c>
      <c r="P2438" t="str">
        <f t="shared" si="45"/>
        <v>D0459</v>
      </c>
      <c r="Q2438">
        <f>IFERROR(VLOOKUP(Table1[[#This Row],[Trim Distributor Code]],Sheet1!$N:$O,2,FALSE),0)</f>
        <v>3401055</v>
      </c>
      <c r="R2438" s="7">
        <f>IFERROR(VLOOKUP(Table1[[#This Row],[Salesflo AppUser Code]],HIE!$A:$B,2,FALSE),0)</f>
        <v>0</v>
      </c>
      <c r="S2438" s="7">
        <f>IFERROR(VLOOKUP(Table1[[#This Row],[Salesflo AppUser Code]],HIE!$A:$B,2,FALSE),0)</f>
        <v>0</v>
      </c>
      <c r="T2438" t="s">
        <v>4500</v>
      </c>
      <c r="U2438" s="7" t="s">
        <v>2914</v>
      </c>
      <c r="V2438" s="7" t="s">
        <v>1423</v>
      </c>
      <c r="W2438" s="7" t="s">
        <v>1679</v>
      </c>
      <c r="X2438" s="7" t="str">
        <f>IFERROR(VLOOKUP( Table1[[#This Row],[Trim Distributor Code]],Sheet1!$A:$J,10,FALSE),0)</f>
        <v>Active</v>
      </c>
    </row>
    <row r="2439" spans="1:24" hidden="1" x14ac:dyDescent="0.3">
      <c r="A2439" t="s">
        <v>5209</v>
      </c>
      <c r="B2439" t="s">
        <v>5083</v>
      </c>
      <c r="C2439" t="s">
        <v>5150</v>
      </c>
      <c r="D2439" s="8" t="s">
        <v>1412</v>
      </c>
      <c r="E2439" t="s">
        <v>5151</v>
      </c>
      <c r="F2439" t="s">
        <v>5152</v>
      </c>
      <c r="G2439" t="s">
        <v>4521</v>
      </c>
      <c r="H2439" t="s">
        <v>4113</v>
      </c>
      <c r="I2439" t="s">
        <v>4540</v>
      </c>
      <c r="J2439" t="s">
        <v>14</v>
      </c>
      <c r="K2439">
        <v>10</v>
      </c>
      <c r="L2439" s="2" t="s">
        <v>1412</v>
      </c>
      <c r="M2439" s="2">
        <f ca="1">Table1[[#This Row],[Cases]]*Table1[[#This Row],[Pack Size]]</f>
        <v>0</v>
      </c>
      <c r="N2439" s="1">
        <f ca="1">Table1[[#This Row],[Cases]]*Table1[[#This Row],[Pack Size]]</f>
        <v>240</v>
      </c>
      <c r="O2439" s="1">
        <f>IFERROR(VLOOKUP(Table1[[#This Row],[SKU Code]],'SKU Size'!$G:$H,2,FALSE),0)*Table1[[#This Row],[Cases]]</f>
        <v>35914.7326525061</v>
      </c>
      <c r="P2439" t="str">
        <f t="shared" si="45"/>
        <v>D0459</v>
      </c>
      <c r="Q2439">
        <f>IFERROR(VLOOKUP(Table1[[#This Row],[Trim Distributor Code]],Sheet1!$N:$O,2,FALSE),0)</f>
        <v>3401055</v>
      </c>
      <c r="R2439" s="7">
        <f>IFERROR(VLOOKUP(Table1[[#This Row],[Salesflo AppUser Code]],HIE!$A:$B,2,FALSE),0)</f>
        <v>0</v>
      </c>
      <c r="S2439" s="7">
        <f>IFERROR(VLOOKUP(Table1[[#This Row],[Salesflo AppUser Code]],HIE!$A:$B,2,FALSE),0)</f>
        <v>0</v>
      </c>
      <c r="T2439" t="s">
        <v>4500</v>
      </c>
      <c r="U2439" s="7" t="s">
        <v>2914</v>
      </c>
      <c r="V2439" s="7" t="s">
        <v>1632</v>
      </c>
      <c r="W2439" s="7" t="s">
        <v>1688</v>
      </c>
      <c r="X2439" s="7" t="str">
        <f>IFERROR(VLOOKUP( Table1[[#This Row],[Trim Distributor Code]],Sheet1!$A:$J,10,FALSE),0)</f>
        <v>Active</v>
      </c>
    </row>
    <row r="2440" spans="1:24" hidden="1" x14ac:dyDescent="0.3">
      <c r="A2440" t="s">
        <v>5209</v>
      </c>
      <c r="B2440" t="s">
        <v>5084</v>
      </c>
      <c r="C2440" t="s">
        <v>5153</v>
      </c>
      <c r="D2440" s="8" t="s">
        <v>1412</v>
      </c>
      <c r="E2440" t="s">
        <v>5151</v>
      </c>
      <c r="F2440" t="s">
        <v>5152</v>
      </c>
      <c r="G2440" t="s">
        <v>4521</v>
      </c>
      <c r="H2440" t="s">
        <v>4106</v>
      </c>
      <c r="I2440" t="s">
        <v>4538</v>
      </c>
      <c r="J2440" t="s">
        <v>11</v>
      </c>
      <c r="K2440">
        <v>300</v>
      </c>
      <c r="L2440" s="2" t="s">
        <v>1412</v>
      </c>
      <c r="M2440" s="2">
        <f ca="1">Table1[[#This Row],[Cases]]*Table1[[#This Row],[Pack Size]]</f>
        <v>0</v>
      </c>
      <c r="N2440" s="1">
        <f ca="1">Table1[[#This Row],[Cases]]*Table1[[#This Row],[Pack Size]]</f>
        <v>105600</v>
      </c>
      <c r="O2440" s="1">
        <f>IFERROR(VLOOKUP(Table1[[#This Row],[SKU Code]],'SKU Size'!$G:$H,2,FALSE),0)*Table1[[#This Row],[Cases]]</f>
        <v>2629424.4696461726</v>
      </c>
      <c r="P2440" t="str">
        <f t="shared" si="45"/>
        <v>D0459</v>
      </c>
      <c r="Q2440">
        <f>IFERROR(VLOOKUP(Table1[[#This Row],[Trim Distributor Code]],Sheet1!$N:$O,2,FALSE),0)</f>
        <v>3401055</v>
      </c>
      <c r="R2440" s="7">
        <f>IFERROR(VLOOKUP(Table1[[#This Row],[Salesflo AppUser Code]],HIE!$A:$B,2,FALSE),0)</f>
        <v>0</v>
      </c>
      <c r="S2440" s="7">
        <f>IFERROR(VLOOKUP(Table1[[#This Row],[Salesflo AppUser Code]],HIE!$A:$B,2,FALSE),0)</f>
        <v>0</v>
      </c>
      <c r="T2440" t="s">
        <v>4500</v>
      </c>
      <c r="U2440" s="7" t="s">
        <v>2914</v>
      </c>
      <c r="V2440" s="7" t="s">
        <v>1444</v>
      </c>
      <c r="W2440" s="7" t="s">
        <v>1688</v>
      </c>
      <c r="X2440" s="7" t="str">
        <f>IFERROR(VLOOKUP( Table1[[#This Row],[Trim Distributor Code]],Sheet1!$A:$J,10,FALSE),0)</f>
        <v>Active</v>
      </c>
    </row>
    <row r="2441" spans="1:24" hidden="1" x14ac:dyDescent="0.3">
      <c r="A2441" t="s">
        <v>5209</v>
      </c>
      <c r="B2441" t="s">
        <v>5084</v>
      </c>
      <c r="C2441" t="s">
        <v>5153</v>
      </c>
      <c r="D2441" s="8" t="s">
        <v>1412</v>
      </c>
      <c r="E2441" t="s">
        <v>5151</v>
      </c>
      <c r="F2441" t="s">
        <v>5152</v>
      </c>
      <c r="G2441" t="s">
        <v>4108</v>
      </c>
      <c r="H2441" t="s">
        <v>4109</v>
      </c>
      <c r="I2441" t="s">
        <v>4566</v>
      </c>
      <c r="J2441" t="s">
        <v>13</v>
      </c>
      <c r="K2441">
        <v>10</v>
      </c>
      <c r="L2441" s="2" t="s">
        <v>1412</v>
      </c>
      <c r="M2441" s="2">
        <f ca="1">Table1[[#This Row],[Cases]]*Table1[[#This Row],[Pack Size]]</f>
        <v>0</v>
      </c>
      <c r="N2441" s="1">
        <f ca="1">Table1[[#This Row],[Cases]]*Table1[[#This Row],[Pack Size]]</f>
        <v>1000</v>
      </c>
      <c r="O2441" s="1">
        <f>IFERROR(VLOOKUP(Table1[[#This Row],[SKU Code]],'SKU Size'!$G:$H,2,FALSE),0)*Table1[[#This Row],[Cases]]</f>
        <v>105686.74059304707</v>
      </c>
      <c r="P2441" t="str">
        <f t="shared" si="45"/>
        <v>D0459</v>
      </c>
      <c r="Q2441">
        <f>IFERROR(VLOOKUP(Table1[[#This Row],[Trim Distributor Code]],Sheet1!$N:$O,2,FALSE),0)</f>
        <v>3401055</v>
      </c>
      <c r="R2441" s="7">
        <f>IFERROR(VLOOKUP(Table1[[#This Row],[Salesflo AppUser Code]],HIE!$A:$B,2,FALSE),0)</f>
        <v>0</v>
      </c>
      <c r="S2441" s="7">
        <f>IFERROR(VLOOKUP(Table1[[#This Row],[Salesflo AppUser Code]],HIE!$A:$B,2,FALSE),0)</f>
        <v>0</v>
      </c>
      <c r="T2441" t="s">
        <v>4500</v>
      </c>
      <c r="U2441" s="7" t="s">
        <v>2914</v>
      </c>
      <c r="V2441" s="7" t="s">
        <v>1423</v>
      </c>
      <c r="W2441" s="7" t="s">
        <v>1659</v>
      </c>
      <c r="X2441" s="7" t="str">
        <f>IFERROR(VLOOKUP( Table1[[#This Row],[Trim Distributor Code]],Sheet1!$A:$J,10,FALSE),0)</f>
        <v>Active</v>
      </c>
    </row>
    <row r="2442" spans="1:24" hidden="1" x14ac:dyDescent="0.3">
      <c r="A2442" t="s">
        <v>5209</v>
      </c>
      <c r="B2442" t="s">
        <v>5084</v>
      </c>
      <c r="C2442" t="s">
        <v>5153</v>
      </c>
      <c r="D2442" s="8" t="s">
        <v>1412</v>
      </c>
      <c r="E2442" t="s">
        <v>5151</v>
      </c>
      <c r="F2442" t="s">
        <v>5152</v>
      </c>
      <c r="G2442" t="s">
        <v>4110</v>
      </c>
      <c r="H2442" t="s">
        <v>4109</v>
      </c>
      <c r="I2442" t="s">
        <v>4539</v>
      </c>
      <c r="J2442" t="s">
        <v>1682</v>
      </c>
      <c r="K2442">
        <v>10</v>
      </c>
      <c r="L2442" s="2" t="s">
        <v>1412</v>
      </c>
      <c r="M2442" s="2">
        <f ca="1">Table1[[#This Row],[Cases]]*Table1[[#This Row],[Pack Size]]</f>
        <v>0</v>
      </c>
      <c r="N2442" s="1">
        <f ca="1">Table1[[#This Row],[Cases]]*Table1[[#This Row],[Pack Size]]</f>
        <v>1000</v>
      </c>
      <c r="O2442" s="1">
        <f>IFERROR(VLOOKUP(Table1[[#This Row],[SKU Code]],'SKU Size'!$G:$H,2,FALSE),0)*Table1[[#This Row],[Cases]]</f>
        <v>75471.347355163714</v>
      </c>
      <c r="P2442" t="str">
        <f t="shared" si="45"/>
        <v>D0459</v>
      </c>
      <c r="Q2442">
        <f>IFERROR(VLOOKUP(Table1[[#This Row],[Trim Distributor Code]],Sheet1!$N:$O,2,FALSE),0)</f>
        <v>3401055</v>
      </c>
      <c r="R2442" s="7">
        <f>IFERROR(VLOOKUP(Table1[[#This Row],[Salesflo AppUser Code]],HIE!$A:$B,2,FALSE),0)</f>
        <v>0</v>
      </c>
      <c r="S2442" s="7">
        <f>IFERROR(VLOOKUP(Table1[[#This Row],[Salesflo AppUser Code]],HIE!$A:$B,2,FALSE),0)</f>
        <v>0</v>
      </c>
      <c r="T2442" t="s">
        <v>4500</v>
      </c>
      <c r="U2442" s="7" t="s">
        <v>2914</v>
      </c>
      <c r="V2442" s="7" t="s">
        <v>1423</v>
      </c>
      <c r="W2442" s="7" t="s">
        <v>1679</v>
      </c>
      <c r="X2442" s="7" t="str">
        <f>IFERROR(VLOOKUP( Table1[[#This Row],[Trim Distributor Code]],Sheet1!$A:$J,10,FALSE),0)</f>
        <v>Active</v>
      </c>
    </row>
    <row r="2443" spans="1:24" hidden="1" x14ac:dyDescent="0.3">
      <c r="A2443" t="s">
        <v>5209</v>
      </c>
      <c r="B2443" t="s">
        <v>5084</v>
      </c>
      <c r="C2443" t="s">
        <v>5153</v>
      </c>
      <c r="D2443" s="8" t="s">
        <v>1412</v>
      </c>
      <c r="E2443" t="s">
        <v>5151</v>
      </c>
      <c r="F2443" t="s">
        <v>5152</v>
      </c>
      <c r="G2443" t="s">
        <v>4521</v>
      </c>
      <c r="H2443" t="s">
        <v>4113</v>
      </c>
      <c r="I2443" t="s">
        <v>4540</v>
      </c>
      <c r="J2443" t="s">
        <v>14</v>
      </c>
      <c r="K2443">
        <v>10</v>
      </c>
      <c r="L2443" s="2" t="s">
        <v>1412</v>
      </c>
      <c r="M2443" s="2">
        <f ca="1">Table1[[#This Row],[Cases]]*Table1[[#This Row],[Pack Size]]</f>
        <v>0</v>
      </c>
      <c r="N2443" s="1">
        <f ca="1">Table1[[#This Row],[Cases]]*Table1[[#This Row],[Pack Size]]</f>
        <v>240</v>
      </c>
      <c r="O2443" s="1">
        <f>IFERROR(VLOOKUP(Table1[[#This Row],[SKU Code]],'SKU Size'!$G:$H,2,FALSE),0)*Table1[[#This Row],[Cases]]</f>
        <v>35914.7326525061</v>
      </c>
      <c r="P2443" t="str">
        <f t="shared" si="45"/>
        <v>D0459</v>
      </c>
      <c r="Q2443">
        <f>IFERROR(VLOOKUP(Table1[[#This Row],[Trim Distributor Code]],Sheet1!$N:$O,2,FALSE),0)</f>
        <v>3401055</v>
      </c>
      <c r="R2443" s="7">
        <f>IFERROR(VLOOKUP(Table1[[#This Row],[Salesflo AppUser Code]],HIE!$A:$B,2,FALSE),0)</f>
        <v>0</v>
      </c>
      <c r="S2443" s="7">
        <f>IFERROR(VLOOKUP(Table1[[#This Row],[Salesflo AppUser Code]],HIE!$A:$B,2,FALSE),0)</f>
        <v>0</v>
      </c>
      <c r="T2443" t="s">
        <v>4500</v>
      </c>
      <c r="U2443" s="7" t="s">
        <v>2914</v>
      </c>
      <c r="V2443" s="7" t="s">
        <v>1632</v>
      </c>
      <c r="W2443" s="7" t="s">
        <v>1688</v>
      </c>
      <c r="X2443" s="7" t="str">
        <f>IFERROR(VLOOKUP( Table1[[#This Row],[Trim Distributor Code]],Sheet1!$A:$J,10,FALSE),0)</f>
        <v>Active</v>
      </c>
    </row>
    <row r="2444" spans="1:24" hidden="1" x14ac:dyDescent="0.3">
      <c r="A2444" t="s">
        <v>5209</v>
      </c>
      <c r="B2444" t="s">
        <v>5085</v>
      </c>
      <c r="C2444" t="s">
        <v>5154</v>
      </c>
      <c r="D2444" s="8" t="s">
        <v>1412</v>
      </c>
      <c r="E2444" t="s">
        <v>5155</v>
      </c>
      <c r="F2444" t="s">
        <v>4298</v>
      </c>
      <c r="G2444" t="s">
        <v>4521</v>
      </c>
      <c r="H2444" t="s">
        <v>4106</v>
      </c>
      <c r="I2444" t="s">
        <v>4538</v>
      </c>
      <c r="J2444" t="s">
        <v>11</v>
      </c>
      <c r="K2444">
        <v>200</v>
      </c>
      <c r="L2444" s="2" t="s">
        <v>1412</v>
      </c>
      <c r="M2444" s="2">
        <f ca="1">Table1[[#This Row],[Cases]]*Table1[[#This Row],[Pack Size]]</f>
        <v>0</v>
      </c>
      <c r="N2444" s="1">
        <f ca="1">Table1[[#This Row],[Cases]]*Table1[[#This Row],[Pack Size]]</f>
        <v>70400</v>
      </c>
      <c r="O2444" s="1">
        <f>IFERROR(VLOOKUP(Table1[[#This Row],[SKU Code]],'SKU Size'!$G:$H,2,FALSE),0)*Table1[[#This Row],[Cases]]</f>
        <v>1752949.6464307816</v>
      </c>
      <c r="P2444" t="str">
        <f t="shared" si="45"/>
        <v>D0432</v>
      </c>
      <c r="Q2444">
        <f>IFERROR(VLOOKUP(Table1[[#This Row],[Trim Distributor Code]],Sheet1!$N:$O,2,FALSE),0)</f>
        <v>3401119</v>
      </c>
      <c r="R2444" s="7">
        <f>IFERROR(VLOOKUP(Table1[[#This Row],[Salesflo AppUser Code]],HIE!$A:$B,2,FALSE),0)</f>
        <v>0</v>
      </c>
      <c r="S2444" s="7">
        <f>IFERROR(VLOOKUP(Table1[[#This Row],[Salesflo AppUser Code]],HIE!$A:$B,2,FALSE),0)</f>
        <v>0</v>
      </c>
      <c r="T2444" t="s">
        <v>4500</v>
      </c>
      <c r="U2444" s="7" t="s">
        <v>2914</v>
      </c>
      <c r="V2444" s="7" t="s">
        <v>1444</v>
      </c>
      <c r="W2444" s="7" t="s">
        <v>1688</v>
      </c>
      <c r="X2444" s="7" t="str">
        <f>IFERROR(VLOOKUP( Table1[[#This Row],[Trim Distributor Code]],Sheet1!$A:$J,10,FALSE),0)</f>
        <v>Active</v>
      </c>
    </row>
    <row r="2445" spans="1:24" hidden="1" x14ac:dyDescent="0.3">
      <c r="A2445" t="s">
        <v>5209</v>
      </c>
      <c r="B2445" t="s">
        <v>5085</v>
      </c>
      <c r="C2445" t="s">
        <v>5154</v>
      </c>
      <c r="D2445" s="8" t="s">
        <v>1412</v>
      </c>
      <c r="E2445" t="s">
        <v>5155</v>
      </c>
      <c r="F2445" t="s">
        <v>4298</v>
      </c>
      <c r="G2445" t="s">
        <v>4108</v>
      </c>
      <c r="H2445" t="s">
        <v>4109</v>
      </c>
      <c r="I2445" t="s">
        <v>4566</v>
      </c>
      <c r="J2445" t="s">
        <v>13</v>
      </c>
      <c r="K2445">
        <v>10</v>
      </c>
      <c r="L2445" s="2" t="s">
        <v>1412</v>
      </c>
      <c r="M2445" s="2">
        <f ca="1">Table1[[#This Row],[Cases]]*Table1[[#This Row],[Pack Size]]</f>
        <v>0</v>
      </c>
      <c r="N2445" s="1">
        <f ca="1">Table1[[#This Row],[Cases]]*Table1[[#This Row],[Pack Size]]</f>
        <v>1000</v>
      </c>
      <c r="O2445" s="1">
        <f>IFERROR(VLOOKUP(Table1[[#This Row],[SKU Code]],'SKU Size'!$G:$H,2,FALSE),0)*Table1[[#This Row],[Cases]]</f>
        <v>105686.74059304707</v>
      </c>
      <c r="P2445" t="str">
        <f t="shared" si="45"/>
        <v>D0432</v>
      </c>
      <c r="Q2445">
        <f>IFERROR(VLOOKUP(Table1[[#This Row],[Trim Distributor Code]],Sheet1!$N:$O,2,FALSE),0)</f>
        <v>3401119</v>
      </c>
      <c r="R2445" s="7">
        <f>IFERROR(VLOOKUP(Table1[[#This Row],[Salesflo AppUser Code]],HIE!$A:$B,2,FALSE),0)</f>
        <v>0</v>
      </c>
      <c r="S2445" s="7">
        <f>IFERROR(VLOOKUP(Table1[[#This Row],[Salesflo AppUser Code]],HIE!$A:$B,2,FALSE),0)</f>
        <v>0</v>
      </c>
      <c r="T2445" t="s">
        <v>4500</v>
      </c>
      <c r="U2445" s="7" t="s">
        <v>2914</v>
      </c>
      <c r="V2445" s="7" t="s">
        <v>1423</v>
      </c>
      <c r="W2445" s="7" t="s">
        <v>1659</v>
      </c>
      <c r="X2445" s="7" t="str">
        <f>IFERROR(VLOOKUP( Table1[[#This Row],[Trim Distributor Code]],Sheet1!$A:$J,10,FALSE),0)</f>
        <v>Active</v>
      </c>
    </row>
    <row r="2446" spans="1:24" hidden="1" x14ac:dyDescent="0.3">
      <c r="A2446" t="s">
        <v>5209</v>
      </c>
      <c r="B2446" t="s">
        <v>5085</v>
      </c>
      <c r="C2446" t="s">
        <v>5154</v>
      </c>
      <c r="D2446" s="8" t="s">
        <v>1412</v>
      </c>
      <c r="E2446" t="s">
        <v>5155</v>
      </c>
      <c r="F2446" t="s">
        <v>4298</v>
      </c>
      <c r="G2446" t="s">
        <v>4107</v>
      </c>
      <c r="H2446" t="s">
        <v>4106</v>
      </c>
      <c r="I2446" t="s">
        <v>4747</v>
      </c>
      <c r="J2446" t="s">
        <v>1954</v>
      </c>
      <c r="K2446">
        <v>50</v>
      </c>
      <c r="L2446" s="2" t="s">
        <v>1412</v>
      </c>
      <c r="M2446" s="2">
        <f ca="1">Table1[[#This Row],[Cases]]*Table1[[#This Row],[Pack Size]]</f>
        <v>0</v>
      </c>
      <c r="N2446" s="1">
        <f ca="1">Table1[[#This Row],[Cases]]*Table1[[#This Row],[Pack Size]]</f>
        <v>14400</v>
      </c>
      <c r="O2446" s="1">
        <f>IFERROR(VLOOKUP(Table1[[#This Row],[SKU Code]],'SKU Size'!$G:$H,2,FALSE),0)*Table1[[#This Row],[Cases]]</f>
        <v>410110.00334571017</v>
      </c>
      <c r="P2446" t="str">
        <f t="shared" si="45"/>
        <v>D0432</v>
      </c>
      <c r="Q2446">
        <f>IFERROR(VLOOKUP(Table1[[#This Row],[Trim Distributor Code]],Sheet1!$N:$O,2,FALSE),0)</f>
        <v>3401119</v>
      </c>
      <c r="R2446" s="7">
        <f>IFERROR(VLOOKUP(Table1[[#This Row],[Salesflo AppUser Code]],HIE!$A:$B,2,FALSE),0)</f>
        <v>0</v>
      </c>
      <c r="S2446" s="7">
        <f>IFERROR(VLOOKUP(Table1[[#This Row],[Salesflo AppUser Code]],HIE!$A:$B,2,FALSE),0)</f>
        <v>0</v>
      </c>
      <c r="T2446" t="s">
        <v>4500</v>
      </c>
      <c r="U2446" s="7" t="s">
        <v>2914</v>
      </c>
      <c r="V2446" s="7" t="s">
        <v>1444</v>
      </c>
      <c r="W2446" s="7" t="s">
        <v>1867</v>
      </c>
      <c r="X2446" s="7" t="str">
        <f>IFERROR(VLOOKUP( Table1[[#This Row],[Trim Distributor Code]],Sheet1!$A:$J,10,FALSE),0)</f>
        <v>Active</v>
      </c>
    </row>
    <row r="2447" spans="1:24" hidden="1" x14ac:dyDescent="0.3">
      <c r="A2447" t="s">
        <v>5209</v>
      </c>
      <c r="B2447" t="s">
        <v>5085</v>
      </c>
      <c r="C2447" t="s">
        <v>5154</v>
      </c>
      <c r="D2447" s="8" t="s">
        <v>1412</v>
      </c>
      <c r="E2447" t="s">
        <v>5155</v>
      </c>
      <c r="F2447" t="s">
        <v>4298</v>
      </c>
      <c r="G2447" t="s">
        <v>4521</v>
      </c>
      <c r="H2447" t="s">
        <v>4113</v>
      </c>
      <c r="I2447" t="s">
        <v>4540</v>
      </c>
      <c r="J2447" t="s">
        <v>14</v>
      </c>
      <c r="K2447">
        <v>10</v>
      </c>
      <c r="L2447" s="2" t="s">
        <v>1412</v>
      </c>
      <c r="M2447" s="2">
        <f ca="1">Table1[[#This Row],[Cases]]*Table1[[#This Row],[Pack Size]]</f>
        <v>0</v>
      </c>
      <c r="N2447" s="1">
        <f ca="1">Table1[[#This Row],[Cases]]*Table1[[#This Row],[Pack Size]]</f>
        <v>240</v>
      </c>
      <c r="O2447" s="1">
        <f>IFERROR(VLOOKUP(Table1[[#This Row],[SKU Code]],'SKU Size'!$G:$H,2,FALSE),0)*Table1[[#This Row],[Cases]]</f>
        <v>35914.7326525061</v>
      </c>
      <c r="P2447" t="str">
        <f t="shared" si="45"/>
        <v>D0432</v>
      </c>
      <c r="Q2447">
        <f>IFERROR(VLOOKUP(Table1[[#This Row],[Trim Distributor Code]],Sheet1!$N:$O,2,FALSE),0)</f>
        <v>3401119</v>
      </c>
      <c r="R2447" s="7">
        <f>IFERROR(VLOOKUP(Table1[[#This Row],[Salesflo AppUser Code]],HIE!$A:$B,2,FALSE),0)</f>
        <v>0</v>
      </c>
      <c r="S2447" s="7">
        <f>IFERROR(VLOOKUP(Table1[[#This Row],[Salesflo AppUser Code]],HIE!$A:$B,2,FALSE),0)</f>
        <v>0</v>
      </c>
      <c r="T2447" t="s">
        <v>4500</v>
      </c>
      <c r="U2447" s="7" t="s">
        <v>2914</v>
      </c>
      <c r="V2447" s="7" t="s">
        <v>1632</v>
      </c>
      <c r="W2447" s="7" t="s">
        <v>1688</v>
      </c>
      <c r="X2447" s="7" t="str">
        <f>IFERROR(VLOOKUP( Table1[[#This Row],[Trim Distributor Code]],Sheet1!$A:$J,10,FALSE),0)</f>
        <v>Active</v>
      </c>
    </row>
    <row r="2448" spans="1:24" hidden="1" x14ac:dyDescent="0.3">
      <c r="A2448" t="s">
        <v>5209</v>
      </c>
      <c r="B2448" t="s">
        <v>5085</v>
      </c>
      <c r="C2448" t="s">
        <v>5154</v>
      </c>
      <c r="D2448" s="8" t="s">
        <v>1412</v>
      </c>
      <c r="E2448" t="s">
        <v>5155</v>
      </c>
      <c r="F2448" t="s">
        <v>4298</v>
      </c>
      <c r="G2448" t="s">
        <v>4111</v>
      </c>
      <c r="H2448" t="s">
        <v>4113</v>
      </c>
      <c r="I2448" t="s">
        <v>4541</v>
      </c>
      <c r="J2448" t="s">
        <v>1656</v>
      </c>
      <c r="K2448">
        <v>20</v>
      </c>
      <c r="L2448" s="2" t="s">
        <v>1412</v>
      </c>
      <c r="M2448" s="2">
        <f ca="1">Table1[[#This Row],[Cases]]*Table1[[#This Row],[Pack Size]]</f>
        <v>0</v>
      </c>
      <c r="N2448" s="1">
        <f ca="1">Table1[[#This Row],[Cases]]*Table1[[#This Row],[Pack Size]]</f>
        <v>960</v>
      </c>
      <c r="O2448" s="1">
        <f>IFERROR(VLOOKUP(Table1[[#This Row],[SKU Code]],'SKU Size'!$G:$H,2,FALSE),0)*Table1[[#This Row],[Cases]]</f>
        <v>20078.297518140178</v>
      </c>
      <c r="P2448" t="str">
        <f t="shared" si="45"/>
        <v>D0432</v>
      </c>
      <c r="Q2448">
        <f>IFERROR(VLOOKUP(Table1[[#This Row],[Trim Distributor Code]],Sheet1!$N:$O,2,FALSE),0)</f>
        <v>3401119</v>
      </c>
      <c r="R2448" s="7">
        <f>IFERROR(VLOOKUP(Table1[[#This Row],[Salesflo AppUser Code]],HIE!$A:$B,2,FALSE),0)</f>
        <v>0</v>
      </c>
      <c r="S2448" s="7">
        <f>IFERROR(VLOOKUP(Table1[[#This Row],[Salesflo AppUser Code]],HIE!$A:$B,2,FALSE),0)</f>
        <v>0</v>
      </c>
      <c r="T2448" t="s">
        <v>4500</v>
      </c>
      <c r="U2448" s="7" t="s">
        <v>2914</v>
      </c>
      <c r="V2448" s="7" t="s">
        <v>1632</v>
      </c>
      <c r="W2448" s="7" t="s">
        <v>1431</v>
      </c>
      <c r="X2448" s="7" t="str">
        <f>IFERROR(VLOOKUP( Table1[[#This Row],[Trim Distributor Code]],Sheet1!$A:$J,10,FALSE),0)</f>
        <v>Active</v>
      </c>
    </row>
    <row r="2449" spans="1:24" hidden="1" x14ac:dyDescent="0.3">
      <c r="A2449" t="s">
        <v>5209</v>
      </c>
      <c r="B2449" t="s">
        <v>5085</v>
      </c>
      <c r="C2449" t="s">
        <v>5154</v>
      </c>
      <c r="D2449" s="8" t="s">
        <v>1412</v>
      </c>
      <c r="E2449" t="s">
        <v>5155</v>
      </c>
      <c r="F2449" t="s">
        <v>4298</v>
      </c>
      <c r="G2449" t="s">
        <v>4112</v>
      </c>
      <c r="H2449" t="s">
        <v>4109</v>
      </c>
      <c r="I2449" t="s">
        <v>4749</v>
      </c>
      <c r="J2449" t="s">
        <v>1877</v>
      </c>
      <c r="K2449">
        <v>20</v>
      </c>
      <c r="L2449" s="2" t="s">
        <v>1412</v>
      </c>
      <c r="M2449" s="2">
        <f ca="1">Table1[[#This Row],[Cases]]*Table1[[#This Row],[Pack Size]]</f>
        <v>0</v>
      </c>
      <c r="N2449" s="1">
        <f ca="1">Table1[[#This Row],[Cases]]*Table1[[#This Row],[Pack Size]]</f>
        <v>2000</v>
      </c>
      <c r="O2449" s="1">
        <f>IFERROR(VLOOKUP(Table1[[#This Row],[SKU Code]],'SKU Size'!$G:$H,2,FALSE),0)*Table1[[#This Row],[Cases]]</f>
        <v>247530.89456746302</v>
      </c>
      <c r="P2449" t="str">
        <f t="shared" si="45"/>
        <v>D0432</v>
      </c>
      <c r="Q2449">
        <f>IFERROR(VLOOKUP(Table1[[#This Row],[Trim Distributor Code]],Sheet1!$N:$O,2,FALSE),0)</f>
        <v>3401119</v>
      </c>
      <c r="R2449" s="7">
        <f>IFERROR(VLOOKUP(Table1[[#This Row],[Salesflo AppUser Code]],HIE!$A:$B,2,FALSE),0)</f>
        <v>0</v>
      </c>
      <c r="S2449" s="7">
        <f>IFERROR(VLOOKUP(Table1[[#This Row],[Salesflo AppUser Code]],HIE!$A:$B,2,FALSE),0)</f>
        <v>0</v>
      </c>
      <c r="T2449" t="s">
        <v>4500</v>
      </c>
      <c r="U2449" s="7" t="s">
        <v>2914</v>
      </c>
      <c r="V2449" s="7" t="s">
        <v>1423</v>
      </c>
      <c r="W2449" s="7" t="s">
        <v>1868</v>
      </c>
      <c r="X2449" s="7" t="str">
        <f>IFERROR(VLOOKUP( Table1[[#This Row],[Trim Distributor Code]],Sheet1!$A:$J,10,FALSE),0)</f>
        <v>Active</v>
      </c>
    </row>
    <row r="2450" spans="1:24" hidden="1" x14ac:dyDescent="0.3">
      <c r="A2450" t="s">
        <v>5209</v>
      </c>
      <c r="B2450" t="s">
        <v>5085</v>
      </c>
      <c r="C2450" t="s">
        <v>5154</v>
      </c>
      <c r="D2450" s="8" t="s">
        <v>1412</v>
      </c>
      <c r="E2450" t="s">
        <v>5155</v>
      </c>
      <c r="F2450" t="s">
        <v>4298</v>
      </c>
      <c r="G2450" t="s">
        <v>4107</v>
      </c>
      <c r="H2450" t="s">
        <v>4137</v>
      </c>
      <c r="I2450" t="s">
        <v>4710</v>
      </c>
      <c r="J2450" t="s">
        <v>1995</v>
      </c>
      <c r="K2450">
        <v>20</v>
      </c>
      <c r="L2450" s="2" t="s">
        <v>1412</v>
      </c>
      <c r="M2450" s="2">
        <f ca="1">Table1[[#This Row],[Cases]]*Table1[[#This Row],[Pack Size]]</f>
        <v>0</v>
      </c>
      <c r="N2450" s="1">
        <f ca="1">Table1[[#This Row],[Cases]]*Table1[[#This Row],[Pack Size]]</f>
        <v>3840</v>
      </c>
      <c r="O2450" s="1">
        <f>IFERROR(VLOOKUP(Table1[[#This Row],[SKU Code]],'SKU Size'!$G:$H,2,FALSE),0)*Table1[[#This Row],[Cases]]</f>
        <v>166116.83192900033</v>
      </c>
      <c r="P2450" t="str">
        <f t="shared" si="45"/>
        <v>D0432</v>
      </c>
      <c r="Q2450">
        <f>IFERROR(VLOOKUP(Table1[[#This Row],[Trim Distributor Code]],Sheet1!$N:$O,2,FALSE),0)</f>
        <v>3401119</v>
      </c>
      <c r="R2450" s="7">
        <f>IFERROR(VLOOKUP(Table1[[#This Row],[Salesflo AppUser Code]],HIE!$A:$B,2,FALSE),0)</f>
        <v>0</v>
      </c>
      <c r="S2450" s="7">
        <f>IFERROR(VLOOKUP(Table1[[#This Row],[Salesflo AppUser Code]],HIE!$A:$B,2,FALSE),0)</f>
        <v>0</v>
      </c>
      <c r="T2450" t="s">
        <v>4500</v>
      </c>
      <c r="U2450" s="7" t="s">
        <v>2914</v>
      </c>
      <c r="V2450" s="7" t="s">
        <v>1606</v>
      </c>
      <c r="W2450" s="7" t="s">
        <v>1867</v>
      </c>
      <c r="X2450" s="7" t="str">
        <f>IFERROR(VLOOKUP( Table1[[#This Row],[Trim Distributor Code]],Sheet1!$A:$J,10,FALSE),0)</f>
        <v>Active</v>
      </c>
    </row>
    <row r="2451" spans="1:24" hidden="1" x14ac:dyDescent="0.3">
      <c r="A2451" t="s">
        <v>5209</v>
      </c>
      <c r="B2451" t="s">
        <v>5085</v>
      </c>
      <c r="C2451" t="s">
        <v>5154</v>
      </c>
      <c r="D2451" s="8" t="s">
        <v>1412</v>
      </c>
      <c r="E2451" t="s">
        <v>5155</v>
      </c>
      <c r="F2451" t="s">
        <v>4298</v>
      </c>
      <c r="G2451" t="s">
        <v>2542</v>
      </c>
      <c r="H2451" t="s">
        <v>4390</v>
      </c>
      <c r="I2451" t="s">
        <v>4843</v>
      </c>
      <c r="J2451" t="s">
        <v>2543</v>
      </c>
      <c r="K2451">
        <v>20</v>
      </c>
      <c r="L2451" s="2" t="s">
        <v>1412</v>
      </c>
      <c r="M2451" s="2">
        <f ca="1">Table1[[#This Row],[Cases]]*Table1[[#This Row],[Pack Size]]</f>
        <v>0</v>
      </c>
      <c r="N2451" s="1">
        <f ca="1">Table1[[#This Row],[Cases]]*Table1[[#This Row],[Pack Size]]</f>
        <v>9600</v>
      </c>
      <c r="O2451" s="1">
        <f>IFERROR(VLOOKUP(Table1[[#This Row],[SKU Code]],'SKU Size'!$G:$H,2,FALSE),0)*Table1[[#This Row],[Cases]]</f>
        <v>99859.706955503527</v>
      </c>
      <c r="P2451" t="str">
        <f t="shared" si="45"/>
        <v>D0432</v>
      </c>
      <c r="Q2451">
        <f>IFERROR(VLOOKUP(Table1[[#This Row],[Trim Distributor Code]],Sheet1!$N:$O,2,FALSE),0)</f>
        <v>3401119</v>
      </c>
      <c r="R2451" s="7">
        <f>IFERROR(VLOOKUP(Table1[[#This Row],[Salesflo AppUser Code]],HIE!$A:$B,2,FALSE),0)</f>
        <v>0</v>
      </c>
      <c r="S2451" s="7">
        <f>IFERROR(VLOOKUP(Table1[[#This Row],[Salesflo AppUser Code]],HIE!$A:$B,2,FALSE),0)</f>
        <v>0</v>
      </c>
      <c r="T2451" t="s">
        <v>4500</v>
      </c>
      <c r="U2451" s="7" t="s">
        <v>2914</v>
      </c>
      <c r="V2451" s="7" t="s">
        <v>2268</v>
      </c>
      <c r="W2451" s="7" t="s">
        <v>2542</v>
      </c>
      <c r="X2451" s="7" t="str">
        <f>IFERROR(VLOOKUP( Table1[[#This Row],[Trim Distributor Code]],Sheet1!$A:$J,10,FALSE),0)</f>
        <v>Active</v>
      </c>
    </row>
    <row r="2452" spans="1:24" hidden="1" x14ac:dyDescent="0.3">
      <c r="A2452" t="s">
        <v>5209</v>
      </c>
      <c r="B2452" t="s">
        <v>5085</v>
      </c>
      <c r="C2452" t="s">
        <v>5154</v>
      </c>
      <c r="D2452" s="8" t="s">
        <v>1412</v>
      </c>
      <c r="E2452" t="s">
        <v>5155</v>
      </c>
      <c r="F2452" t="s">
        <v>4298</v>
      </c>
      <c r="G2452" t="s">
        <v>4107</v>
      </c>
      <c r="H2452" t="s">
        <v>4113</v>
      </c>
      <c r="I2452" t="s">
        <v>4748</v>
      </c>
      <c r="J2452" t="s">
        <v>2021</v>
      </c>
      <c r="K2452">
        <v>20</v>
      </c>
      <c r="L2452" s="2" t="s">
        <v>1412</v>
      </c>
      <c r="M2452" s="2">
        <f ca="1">Table1[[#This Row],[Cases]]*Table1[[#This Row],[Pack Size]]</f>
        <v>0</v>
      </c>
      <c r="N2452" s="1">
        <f ca="1">Table1[[#This Row],[Cases]]*Table1[[#This Row],[Pack Size]]</f>
        <v>480</v>
      </c>
      <c r="O2452" s="1">
        <f>IFERROR(VLOOKUP(Table1[[#This Row],[SKU Code]],'SKU Size'!$G:$H,2,FALSE),0)*Table1[[#This Row],[Cases]]</f>
        <v>149252.86182001294</v>
      </c>
      <c r="P2452" t="str">
        <f t="shared" si="45"/>
        <v>D0432</v>
      </c>
      <c r="Q2452">
        <f>IFERROR(VLOOKUP(Table1[[#This Row],[Trim Distributor Code]],Sheet1!$N:$O,2,FALSE),0)</f>
        <v>3401119</v>
      </c>
      <c r="R2452" s="7">
        <f>IFERROR(VLOOKUP(Table1[[#This Row],[Salesflo AppUser Code]],HIE!$A:$B,2,FALSE),0)</f>
        <v>0</v>
      </c>
      <c r="S2452" s="7">
        <f>IFERROR(VLOOKUP(Table1[[#This Row],[Salesflo AppUser Code]],HIE!$A:$B,2,FALSE),0)</f>
        <v>0</v>
      </c>
      <c r="T2452" t="s">
        <v>4500</v>
      </c>
      <c r="U2452" s="7" t="s">
        <v>2914</v>
      </c>
      <c r="V2452" s="7" t="s">
        <v>1632</v>
      </c>
      <c r="W2452" s="7" t="s">
        <v>1867</v>
      </c>
      <c r="X2452" s="7" t="str">
        <f>IFERROR(VLOOKUP( Table1[[#This Row],[Trim Distributor Code]],Sheet1!$A:$J,10,FALSE),0)</f>
        <v>Active</v>
      </c>
    </row>
    <row r="2453" spans="1:24" hidden="1" x14ac:dyDescent="0.3">
      <c r="A2453" t="s">
        <v>5209</v>
      </c>
      <c r="B2453" t="s">
        <v>5085</v>
      </c>
      <c r="C2453" t="s">
        <v>5154</v>
      </c>
      <c r="D2453" s="8" t="s">
        <v>1412</v>
      </c>
      <c r="E2453" t="s">
        <v>5155</v>
      </c>
      <c r="F2453" t="s">
        <v>4298</v>
      </c>
      <c r="G2453" t="s">
        <v>2314</v>
      </c>
      <c r="H2453" t="s">
        <v>2268</v>
      </c>
      <c r="I2453" t="s">
        <v>4713</v>
      </c>
      <c r="J2453" t="s">
        <v>2503</v>
      </c>
      <c r="K2453">
        <v>20</v>
      </c>
      <c r="L2453" s="2" t="s">
        <v>1412</v>
      </c>
      <c r="M2453" s="2">
        <f ca="1">Table1[[#This Row],[Cases]]*Table1[[#This Row],[Pack Size]]</f>
        <v>0</v>
      </c>
      <c r="N2453" s="1">
        <f ca="1">Table1[[#This Row],[Cases]]*Table1[[#This Row],[Pack Size]]</f>
        <v>6720</v>
      </c>
      <c r="O2453" s="1">
        <f>IFERROR(VLOOKUP(Table1[[#This Row],[SKU Code]],'SKU Size'!$G:$H,2,FALSE),0)*Table1[[#This Row],[Cases]]</f>
        <v>148952.74715734585</v>
      </c>
      <c r="P2453" t="str">
        <f t="shared" si="45"/>
        <v>D0432</v>
      </c>
      <c r="Q2453">
        <f>IFERROR(VLOOKUP(Table1[[#This Row],[Trim Distributor Code]],Sheet1!$N:$O,2,FALSE),0)</f>
        <v>3401119</v>
      </c>
      <c r="R2453" s="7">
        <f>IFERROR(VLOOKUP(Table1[[#This Row],[Salesflo AppUser Code]],HIE!$A:$B,2,FALSE),0)</f>
        <v>0</v>
      </c>
      <c r="S2453" s="7">
        <f>IFERROR(VLOOKUP(Table1[[#This Row],[Salesflo AppUser Code]],HIE!$A:$B,2,FALSE),0)</f>
        <v>0</v>
      </c>
      <c r="T2453" t="s">
        <v>4500</v>
      </c>
      <c r="U2453" s="7" t="s">
        <v>2914</v>
      </c>
      <c r="V2453" s="7" t="s">
        <v>2268</v>
      </c>
      <c r="W2453" s="7" t="s">
        <v>2314</v>
      </c>
      <c r="X2453" s="7" t="str">
        <f>IFERROR(VLOOKUP( Table1[[#This Row],[Trim Distributor Code]],Sheet1!$A:$J,10,FALSE),0)</f>
        <v>Active</v>
      </c>
    </row>
    <row r="2454" spans="1:24" hidden="1" x14ac:dyDescent="0.3">
      <c r="A2454" t="s">
        <v>5209</v>
      </c>
      <c r="B2454" t="s">
        <v>5085</v>
      </c>
      <c r="C2454" t="s">
        <v>5154</v>
      </c>
      <c r="D2454" s="8" t="s">
        <v>1412</v>
      </c>
      <c r="E2454" t="s">
        <v>5155</v>
      </c>
      <c r="F2454" t="s">
        <v>4298</v>
      </c>
      <c r="G2454" t="s">
        <v>4180</v>
      </c>
      <c r="H2454" t="s">
        <v>2268</v>
      </c>
      <c r="I2454" t="s">
        <v>5109</v>
      </c>
      <c r="J2454" t="s">
        <v>4192</v>
      </c>
      <c r="K2454">
        <v>20</v>
      </c>
      <c r="L2454" s="2" t="s">
        <v>1412</v>
      </c>
      <c r="M2454" s="2">
        <f ca="1">Table1[[#This Row],[Cases]]*Table1[[#This Row],[Pack Size]]</f>
        <v>0</v>
      </c>
      <c r="N2454" s="1">
        <f ca="1">Table1[[#This Row],[Cases]]*Table1[[#This Row],[Pack Size]]</f>
        <v>8640</v>
      </c>
      <c r="O2454" s="1">
        <f>IFERROR(VLOOKUP(Table1[[#This Row],[SKU Code]],'SKU Size'!$G:$H,2,FALSE),0)*Table1[[#This Row],[Cases]]</f>
        <v>140832.51598180563</v>
      </c>
      <c r="P2454" t="str">
        <f t="shared" si="45"/>
        <v>D0432</v>
      </c>
      <c r="Q2454">
        <f>IFERROR(VLOOKUP(Table1[[#This Row],[Trim Distributor Code]],Sheet1!$N:$O,2,FALSE),0)</f>
        <v>3401119</v>
      </c>
      <c r="R2454" s="7">
        <f>IFERROR(VLOOKUP(Table1[[#This Row],[Salesflo AppUser Code]],HIE!$A:$B,2,FALSE),0)</f>
        <v>0</v>
      </c>
      <c r="S2454" s="7">
        <f>IFERROR(VLOOKUP(Table1[[#This Row],[Salesflo AppUser Code]],HIE!$A:$B,2,FALSE),0)</f>
        <v>0</v>
      </c>
      <c r="T2454" t="s">
        <v>4500</v>
      </c>
      <c r="U2454" s="7" t="s">
        <v>2914</v>
      </c>
      <c r="V2454" s="7" t="s">
        <v>2268</v>
      </c>
      <c r="W2454" s="7" t="s">
        <v>2314</v>
      </c>
      <c r="X2454" s="7" t="str">
        <f>IFERROR(VLOOKUP( Table1[[#This Row],[Trim Distributor Code]],Sheet1!$A:$J,10,FALSE),0)</f>
        <v>Active</v>
      </c>
    </row>
    <row r="2455" spans="1:24" hidden="1" x14ac:dyDescent="0.3">
      <c r="A2455" t="s">
        <v>5209</v>
      </c>
      <c r="B2455" t="s">
        <v>5086</v>
      </c>
      <c r="C2455" t="s">
        <v>5156</v>
      </c>
      <c r="D2455" s="8" t="s">
        <v>1412</v>
      </c>
      <c r="E2455" t="s">
        <v>4299</v>
      </c>
      <c r="F2455" t="s">
        <v>4298</v>
      </c>
      <c r="G2455" t="s">
        <v>4521</v>
      </c>
      <c r="H2455" t="s">
        <v>4106</v>
      </c>
      <c r="I2455" t="s">
        <v>4538</v>
      </c>
      <c r="J2455" t="s">
        <v>11</v>
      </c>
      <c r="K2455">
        <v>250</v>
      </c>
      <c r="L2455" s="2" t="s">
        <v>1412</v>
      </c>
      <c r="M2455" s="2">
        <f ca="1">Table1[[#This Row],[Cases]]*Table1[[#This Row],[Pack Size]]</f>
        <v>0</v>
      </c>
      <c r="N2455" s="1">
        <f ca="1">Table1[[#This Row],[Cases]]*Table1[[#This Row],[Pack Size]]</f>
        <v>88000</v>
      </c>
      <c r="O2455" s="1">
        <f>IFERROR(VLOOKUP(Table1[[#This Row],[SKU Code]],'SKU Size'!$G:$H,2,FALSE),0)*Table1[[#This Row],[Cases]]</f>
        <v>2191187.0580384769</v>
      </c>
      <c r="P2455" t="str">
        <f t="shared" si="45"/>
        <v>D0432</v>
      </c>
      <c r="Q2455">
        <f>IFERROR(VLOOKUP(Table1[[#This Row],[Trim Distributor Code]],Sheet1!$N:$O,2,FALSE),0)</f>
        <v>3401119</v>
      </c>
      <c r="R2455" s="7">
        <f>IFERROR(VLOOKUP(Table1[[#This Row],[Salesflo AppUser Code]],HIE!$A:$B,2,FALSE),0)</f>
        <v>0</v>
      </c>
      <c r="S2455" s="7">
        <f>IFERROR(VLOOKUP(Table1[[#This Row],[Salesflo AppUser Code]],HIE!$A:$B,2,FALSE),0)</f>
        <v>0</v>
      </c>
      <c r="T2455" t="s">
        <v>4500</v>
      </c>
      <c r="U2455" s="7" t="s">
        <v>2914</v>
      </c>
      <c r="V2455" s="7" t="s">
        <v>1444</v>
      </c>
      <c r="W2455" s="7" t="s">
        <v>1688</v>
      </c>
      <c r="X2455" s="7" t="str">
        <f>IFERROR(VLOOKUP( Table1[[#This Row],[Trim Distributor Code]],Sheet1!$A:$J,10,FALSE),0)</f>
        <v>Active</v>
      </c>
    </row>
    <row r="2456" spans="1:24" hidden="1" x14ac:dyDescent="0.3">
      <c r="A2456" t="s">
        <v>5209</v>
      </c>
      <c r="B2456" t="s">
        <v>5086</v>
      </c>
      <c r="C2456" t="s">
        <v>5156</v>
      </c>
      <c r="D2456" s="8" t="s">
        <v>1412</v>
      </c>
      <c r="E2456" t="s">
        <v>4299</v>
      </c>
      <c r="F2456" t="s">
        <v>4298</v>
      </c>
      <c r="G2456" t="s">
        <v>4107</v>
      </c>
      <c r="H2456" t="s">
        <v>4106</v>
      </c>
      <c r="I2456" t="s">
        <v>4747</v>
      </c>
      <c r="J2456" t="s">
        <v>1954</v>
      </c>
      <c r="K2456">
        <v>50</v>
      </c>
      <c r="L2456" s="2" t="s">
        <v>1412</v>
      </c>
      <c r="M2456" s="2">
        <f ca="1">Table1[[#This Row],[Cases]]*Table1[[#This Row],[Pack Size]]</f>
        <v>0</v>
      </c>
      <c r="N2456" s="1">
        <f ca="1">Table1[[#This Row],[Cases]]*Table1[[#This Row],[Pack Size]]</f>
        <v>14400</v>
      </c>
      <c r="O2456" s="1">
        <f>IFERROR(VLOOKUP(Table1[[#This Row],[SKU Code]],'SKU Size'!$G:$H,2,FALSE),0)*Table1[[#This Row],[Cases]]</f>
        <v>410110.00334571017</v>
      </c>
      <c r="P2456" t="str">
        <f t="shared" si="45"/>
        <v>D0432</v>
      </c>
      <c r="Q2456">
        <f>IFERROR(VLOOKUP(Table1[[#This Row],[Trim Distributor Code]],Sheet1!$N:$O,2,FALSE),0)</f>
        <v>3401119</v>
      </c>
      <c r="R2456" s="7">
        <f>IFERROR(VLOOKUP(Table1[[#This Row],[Salesflo AppUser Code]],HIE!$A:$B,2,FALSE),0)</f>
        <v>0</v>
      </c>
      <c r="S2456" s="7">
        <f>IFERROR(VLOOKUP(Table1[[#This Row],[Salesflo AppUser Code]],HIE!$A:$B,2,FALSE),0)</f>
        <v>0</v>
      </c>
      <c r="T2456" t="s">
        <v>4500</v>
      </c>
      <c r="U2456" s="7" t="s">
        <v>2914</v>
      </c>
      <c r="V2456" s="7" t="s">
        <v>1444</v>
      </c>
      <c r="W2456" s="7" t="s">
        <v>1867</v>
      </c>
      <c r="X2456" s="7" t="str">
        <f>IFERROR(VLOOKUP( Table1[[#This Row],[Trim Distributor Code]],Sheet1!$A:$J,10,FALSE),0)</f>
        <v>Active</v>
      </c>
    </row>
    <row r="2457" spans="1:24" hidden="1" x14ac:dyDescent="0.3">
      <c r="A2457" t="s">
        <v>5209</v>
      </c>
      <c r="B2457" t="s">
        <v>5086</v>
      </c>
      <c r="C2457" t="s">
        <v>5156</v>
      </c>
      <c r="D2457" s="8" t="s">
        <v>1412</v>
      </c>
      <c r="E2457" t="s">
        <v>4299</v>
      </c>
      <c r="F2457" t="s">
        <v>4298</v>
      </c>
      <c r="G2457" t="s">
        <v>4107</v>
      </c>
      <c r="H2457" t="s">
        <v>4137</v>
      </c>
      <c r="I2457" t="s">
        <v>4710</v>
      </c>
      <c r="J2457" t="s">
        <v>1995</v>
      </c>
      <c r="K2457">
        <v>10</v>
      </c>
      <c r="L2457" s="2" t="s">
        <v>1412</v>
      </c>
      <c r="M2457" s="2">
        <f ca="1">Table1[[#This Row],[Cases]]*Table1[[#This Row],[Pack Size]]</f>
        <v>0</v>
      </c>
      <c r="N2457" s="1">
        <f ca="1">Table1[[#This Row],[Cases]]*Table1[[#This Row],[Pack Size]]</f>
        <v>1920</v>
      </c>
      <c r="O2457" s="1">
        <f>IFERROR(VLOOKUP(Table1[[#This Row],[SKU Code]],'SKU Size'!$G:$H,2,FALSE),0)*Table1[[#This Row],[Cases]]</f>
        <v>83058.415964500164</v>
      </c>
      <c r="P2457" t="str">
        <f t="shared" si="45"/>
        <v>D0432</v>
      </c>
      <c r="Q2457">
        <f>IFERROR(VLOOKUP(Table1[[#This Row],[Trim Distributor Code]],Sheet1!$N:$O,2,FALSE),0)</f>
        <v>3401119</v>
      </c>
      <c r="R2457" s="7">
        <f>IFERROR(VLOOKUP(Table1[[#This Row],[Salesflo AppUser Code]],HIE!$A:$B,2,FALSE),0)</f>
        <v>0</v>
      </c>
      <c r="S2457" s="7">
        <f>IFERROR(VLOOKUP(Table1[[#This Row],[Salesflo AppUser Code]],HIE!$A:$B,2,FALSE),0)</f>
        <v>0</v>
      </c>
      <c r="T2457" t="s">
        <v>4500</v>
      </c>
      <c r="U2457" s="7" t="s">
        <v>2914</v>
      </c>
      <c r="V2457" s="7" t="s">
        <v>1606</v>
      </c>
      <c r="W2457" s="7" t="s">
        <v>1867</v>
      </c>
      <c r="X2457" s="7" t="str">
        <f>IFERROR(VLOOKUP( Table1[[#This Row],[Trim Distributor Code]],Sheet1!$A:$J,10,FALSE),0)</f>
        <v>Active</v>
      </c>
    </row>
    <row r="2458" spans="1:24" hidden="1" x14ac:dyDescent="0.3">
      <c r="A2458" t="s">
        <v>5209</v>
      </c>
      <c r="B2458" t="s">
        <v>5086</v>
      </c>
      <c r="C2458" t="s">
        <v>5156</v>
      </c>
      <c r="D2458" s="8" t="s">
        <v>1412</v>
      </c>
      <c r="E2458" t="s">
        <v>4299</v>
      </c>
      <c r="F2458" t="s">
        <v>4298</v>
      </c>
      <c r="G2458" t="s">
        <v>4724</v>
      </c>
      <c r="H2458" t="s">
        <v>4390</v>
      </c>
      <c r="I2458" t="s">
        <v>4756</v>
      </c>
      <c r="J2458" t="s">
        <v>2503</v>
      </c>
      <c r="K2458">
        <v>30</v>
      </c>
      <c r="L2458" s="2" t="s">
        <v>1412</v>
      </c>
      <c r="M2458" s="2">
        <f ca="1">Table1[[#This Row],[Cases]]*Table1[[#This Row],[Pack Size]]</f>
        <v>0</v>
      </c>
      <c r="N2458" s="1">
        <f ca="1">Table1[[#This Row],[Cases]]*Table1[[#This Row],[Pack Size]]</f>
        <v>10080</v>
      </c>
      <c r="O2458" s="1">
        <f>IFERROR(VLOOKUP(Table1[[#This Row],[SKU Code]],'SKU Size'!$G:$H,2,FALSE),0)*Table1[[#This Row],[Cases]]</f>
        <v>223429.12073601875</v>
      </c>
      <c r="P2458" t="str">
        <f t="shared" si="45"/>
        <v>D0432</v>
      </c>
      <c r="Q2458">
        <f>IFERROR(VLOOKUP(Table1[[#This Row],[Trim Distributor Code]],Sheet1!$N:$O,2,FALSE),0)</f>
        <v>3401119</v>
      </c>
      <c r="R2458" s="7">
        <f>IFERROR(VLOOKUP(Table1[[#This Row],[Salesflo AppUser Code]],HIE!$A:$B,2,FALSE),0)</f>
        <v>0</v>
      </c>
      <c r="S2458" s="7">
        <f>IFERROR(VLOOKUP(Table1[[#This Row],[Salesflo AppUser Code]],HIE!$A:$B,2,FALSE),0)</f>
        <v>0</v>
      </c>
      <c r="T2458" t="s">
        <v>4500</v>
      </c>
      <c r="U2458" s="7" t="s">
        <v>2914</v>
      </c>
      <c r="V2458" s="7" t="s">
        <v>2268</v>
      </c>
      <c r="W2458" s="7" t="s">
        <v>2314</v>
      </c>
      <c r="X2458" s="7" t="str">
        <f>IFERROR(VLOOKUP( Table1[[#This Row],[Trim Distributor Code]],Sheet1!$A:$J,10,FALSE),0)</f>
        <v>Active</v>
      </c>
    </row>
    <row r="2459" spans="1:24" hidden="1" x14ac:dyDescent="0.3">
      <c r="A2459" t="s">
        <v>5209</v>
      </c>
      <c r="B2459" t="s">
        <v>5087</v>
      </c>
      <c r="C2459" t="s">
        <v>5157</v>
      </c>
      <c r="D2459" s="8" t="s">
        <v>1412</v>
      </c>
      <c r="E2459" t="s">
        <v>5155</v>
      </c>
      <c r="F2459" t="s">
        <v>4298</v>
      </c>
      <c r="G2459" t="s">
        <v>4521</v>
      </c>
      <c r="H2459" t="s">
        <v>4106</v>
      </c>
      <c r="I2459" t="s">
        <v>4538</v>
      </c>
      <c r="J2459" t="s">
        <v>11</v>
      </c>
      <c r="K2459">
        <v>250</v>
      </c>
      <c r="L2459" s="2" t="s">
        <v>1412</v>
      </c>
      <c r="M2459" s="2">
        <f ca="1">Table1[[#This Row],[Cases]]*Table1[[#This Row],[Pack Size]]</f>
        <v>0</v>
      </c>
      <c r="N2459" s="1">
        <f ca="1">Table1[[#This Row],[Cases]]*Table1[[#This Row],[Pack Size]]</f>
        <v>88000</v>
      </c>
      <c r="O2459" s="1">
        <f>IFERROR(VLOOKUP(Table1[[#This Row],[SKU Code]],'SKU Size'!$G:$H,2,FALSE),0)*Table1[[#This Row],[Cases]]</f>
        <v>2191187.0580384769</v>
      </c>
      <c r="P2459" t="str">
        <f t="shared" si="45"/>
        <v>D0432</v>
      </c>
      <c r="Q2459">
        <f>IFERROR(VLOOKUP(Table1[[#This Row],[Trim Distributor Code]],Sheet1!$N:$O,2,FALSE),0)</f>
        <v>3401119</v>
      </c>
      <c r="R2459" s="7">
        <f>IFERROR(VLOOKUP(Table1[[#This Row],[Salesflo AppUser Code]],HIE!$A:$B,2,FALSE),0)</f>
        <v>0</v>
      </c>
      <c r="S2459" s="7">
        <f>IFERROR(VLOOKUP(Table1[[#This Row],[Salesflo AppUser Code]],HIE!$A:$B,2,FALSE),0)</f>
        <v>0</v>
      </c>
      <c r="T2459" t="s">
        <v>4500</v>
      </c>
      <c r="U2459" s="7" t="s">
        <v>2914</v>
      </c>
      <c r="V2459" s="7" t="s">
        <v>1444</v>
      </c>
      <c r="W2459" s="7" t="s">
        <v>1688</v>
      </c>
      <c r="X2459" s="7" t="str">
        <f>IFERROR(VLOOKUP( Table1[[#This Row],[Trim Distributor Code]],Sheet1!$A:$J,10,FALSE),0)</f>
        <v>Active</v>
      </c>
    </row>
    <row r="2460" spans="1:24" hidden="1" x14ac:dyDescent="0.3">
      <c r="A2460" t="s">
        <v>5209</v>
      </c>
      <c r="B2460" t="s">
        <v>5087</v>
      </c>
      <c r="C2460" t="s">
        <v>5157</v>
      </c>
      <c r="D2460" s="8" t="s">
        <v>1412</v>
      </c>
      <c r="E2460" t="s">
        <v>5155</v>
      </c>
      <c r="F2460" t="s">
        <v>4298</v>
      </c>
      <c r="G2460" t="s">
        <v>4107</v>
      </c>
      <c r="H2460" t="s">
        <v>4106</v>
      </c>
      <c r="I2460" t="s">
        <v>4747</v>
      </c>
      <c r="J2460" t="s">
        <v>1954</v>
      </c>
      <c r="K2460">
        <v>50</v>
      </c>
      <c r="L2460" s="2" t="s">
        <v>1412</v>
      </c>
      <c r="M2460" s="2">
        <f ca="1">Table1[[#This Row],[Cases]]*Table1[[#This Row],[Pack Size]]</f>
        <v>0</v>
      </c>
      <c r="N2460" s="1">
        <f ca="1">Table1[[#This Row],[Cases]]*Table1[[#This Row],[Pack Size]]</f>
        <v>14400</v>
      </c>
      <c r="O2460" s="1">
        <f>IFERROR(VLOOKUP(Table1[[#This Row],[SKU Code]],'SKU Size'!$G:$H,2,FALSE),0)*Table1[[#This Row],[Cases]]</f>
        <v>410110.00334571017</v>
      </c>
      <c r="P2460" t="str">
        <f t="shared" si="45"/>
        <v>D0432</v>
      </c>
      <c r="Q2460">
        <f>IFERROR(VLOOKUP(Table1[[#This Row],[Trim Distributor Code]],Sheet1!$N:$O,2,FALSE),0)</f>
        <v>3401119</v>
      </c>
      <c r="R2460" s="7">
        <f>IFERROR(VLOOKUP(Table1[[#This Row],[Salesflo AppUser Code]],HIE!$A:$B,2,FALSE),0)</f>
        <v>0</v>
      </c>
      <c r="S2460" s="7">
        <f>IFERROR(VLOOKUP(Table1[[#This Row],[Salesflo AppUser Code]],HIE!$A:$B,2,FALSE),0)</f>
        <v>0</v>
      </c>
      <c r="T2460" t="s">
        <v>4500</v>
      </c>
      <c r="U2460" s="7" t="s">
        <v>2914</v>
      </c>
      <c r="V2460" s="7" t="s">
        <v>1444</v>
      </c>
      <c r="W2460" s="7" t="s">
        <v>1867</v>
      </c>
      <c r="X2460" s="7" t="str">
        <f>IFERROR(VLOOKUP( Table1[[#This Row],[Trim Distributor Code]],Sheet1!$A:$J,10,FALSE),0)</f>
        <v>Active</v>
      </c>
    </row>
    <row r="2461" spans="1:24" hidden="1" x14ac:dyDescent="0.3">
      <c r="A2461" t="s">
        <v>5209</v>
      </c>
      <c r="B2461" t="s">
        <v>5087</v>
      </c>
      <c r="C2461" t="s">
        <v>5157</v>
      </c>
      <c r="D2461" s="8" t="s">
        <v>1412</v>
      </c>
      <c r="E2461" t="s">
        <v>5155</v>
      </c>
      <c r="F2461" t="s">
        <v>4298</v>
      </c>
      <c r="G2461" t="s">
        <v>4110</v>
      </c>
      <c r="H2461" t="s">
        <v>4109</v>
      </c>
      <c r="I2461" t="s">
        <v>4539</v>
      </c>
      <c r="J2461" t="s">
        <v>1682</v>
      </c>
      <c r="K2461">
        <v>10</v>
      </c>
      <c r="L2461" s="2" t="s">
        <v>1412</v>
      </c>
      <c r="M2461" s="2">
        <f ca="1">Table1[[#This Row],[Cases]]*Table1[[#This Row],[Pack Size]]</f>
        <v>0</v>
      </c>
      <c r="N2461" s="1">
        <f ca="1">Table1[[#This Row],[Cases]]*Table1[[#This Row],[Pack Size]]</f>
        <v>1000</v>
      </c>
      <c r="O2461" s="1">
        <f>IFERROR(VLOOKUP(Table1[[#This Row],[SKU Code]],'SKU Size'!$G:$H,2,FALSE),0)*Table1[[#This Row],[Cases]]</f>
        <v>75471.347355163714</v>
      </c>
      <c r="P2461" t="str">
        <f t="shared" si="45"/>
        <v>D0432</v>
      </c>
      <c r="Q2461">
        <f>IFERROR(VLOOKUP(Table1[[#This Row],[Trim Distributor Code]],Sheet1!$N:$O,2,FALSE),0)</f>
        <v>3401119</v>
      </c>
      <c r="R2461" s="7">
        <f>IFERROR(VLOOKUP(Table1[[#This Row],[Salesflo AppUser Code]],HIE!$A:$B,2,FALSE),0)</f>
        <v>0</v>
      </c>
      <c r="S2461" s="7">
        <f>IFERROR(VLOOKUP(Table1[[#This Row],[Salesflo AppUser Code]],HIE!$A:$B,2,FALSE),0)</f>
        <v>0</v>
      </c>
      <c r="T2461" t="s">
        <v>4500</v>
      </c>
      <c r="U2461" s="7" t="s">
        <v>2914</v>
      </c>
      <c r="V2461" s="7" t="s">
        <v>1423</v>
      </c>
      <c r="W2461" s="7" t="s">
        <v>1679</v>
      </c>
      <c r="X2461" s="7" t="str">
        <f>IFERROR(VLOOKUP( Table1[[#This Row],[Trim Distributor Code]],Sheet1!$A:$J,10,FALSE),0)</f>
        <v>Active</v>
      </c>
    </row>
    <row r="2462" spans="1:24" hidden="1" x14ac:dyDescent="0.3">
      <c r="A2462" t="s">
        <v>5209</v>
      </c>
      <c r="B2462" t="s">
        <v>5087</v>
      </c>
      <c r="C2462" t="s">
        <v>5157</v>
      </c>
      <c r="D2462" s="8" t="s">
        <v>1412</v>
      </c>
      <c r="E2462" t="s">
        <v>5155</v>
      </c>
      <c r="F2462" t="s">
        <v>4298</v>
      </c>
      <c r="G2462" t="s">
        <v>4521</v>
      </c>
      <c r="H2462" t="s">
        <v>4113</v>
      </c>
      <c r="I2462" t="s">
        <v>4540</v>
      </c>
      <c r="J2462" t="s">
        <v>14</v>
      </c>
      <c r="K2462">
        <v>10</v>
      </c>
      <c r="L2462" s="2" t="s">
        <v>1412</v>
      </c>
      <c r="M2462" s="2">
        <f ca="1">Table1[[#This Row],[Cases]]*Table1[[#This Row],[Pack Size]]</f>
        <v>0</v>
      </c>
      <c r="N2462" s="1">
        <f ca="1">Table1[[#This Row],[Cases]]*Table1[[#This Row],[Pack Size]]</f>
        <v>240</v>
      </c>
      <c r="O2462" s="1">
        <f>IFERROR(VLOOKUP(Table1[[#This Row],[SKU Code]],'SKU Size'!$G:$H,2,FALSE),0)*Table1[[#This Row],[Cases]]</f>
        <v>35914.7326525061</v>
      </c>
      <c r="P2462" t="str">
        <f t="shared" si="45"/>
        <v>D0432</v>
      </c>
      <c r="Q2462">
        <f>IFERROR(VLOOKUP(Table1[[#This Row],[Trim Distributor Code]],Sheet1!$N:$O,2,FALSE),0)</f>
        <v>3401119</v>
      </c>
      <c r="R2462" s="7">
        <f>IFERROR(VLOOKUP(Table1[[#This Row],[Salesflo AppUser Code]],HIE!$A:$B,2,FALSE),0)</f>
        <v>0</v>
      </c>
      <c r="S2462" s="7">
        <f>IFERROR(VLOOKUP(Table1[[#This Row],[Salesflo AppUser Code]],HIE!$A:$B,2,FALSE),0)</f>
        <v>0</v>
      </c>
      <c r="T2462" t="s">
        <v>4500</v>
      </c>
      <c r="U2462" s="7" t="s">
        <v>2914</v>
      </c>
      <c r="V2462" s="7" t="s">
        <v>1632</v>
      </c>
      <c r="W2462" s="7" t="s">
        <v>1688</v>
      </c>
      <c r="X2462" s="7" t="str">
        <f>IFERROR(VLOOKUP( Table1[[#This Row],[Trim Distributor Code]],Sheet1!$A:$J,10,FALSE),0)</f>
        <v>Active</v>
      </c>
    </row>
    <row r="2463" spans="1:24" hidden="1" x14ac:dyDescent="0.3">
      <c r="A2463" t="s">
        <v>5209</v>
      </c>
      <c r="B2463" t="s">
        <v>5087</v>
      </c>
      <c r="C2463" t="s">
        <v>5157</v>
      </c>
      <c r="D2463" s="8" t="s">
        <v>1412</v>
      </c>
      <c r="E2463" t="s">
        <v>5155</v>
      </c>
      <c r="F2463" t="s">
        <v>4298</v>
      </c>
      <c r="G2463" t="s">
        <v>4112</v>
      </c>
      <c r="H2463" t="s">
        <v>4109</v>
      </c>
      <c r="I2463" t="s">
        <v>4749</v>
      </c>
      <c r="J2463" t="s">
        <v>1877</v>
      </c>
      <c r="K2463">
        <v>10</v>
      </c>
      <c r="L2463" s="2" t="s">
        <v>1412</v>
      </c>
      <c r="M2463" s="2">
        <f ca="1">Table1[[#This Row],[Cases]]*Table1[[#This Row],[Pack Size]]</f>
        <v>0</v>
      </c>
      <c r="N2463" s="1">
        <f ca="1">Table1[[#This Row],[Cases]]*Table1[[#This Row],[Pack Size]]</f>
        <v>1000</v>
      </c>
      <c r="O2463" s="1">
        <f>IFERROR(VLOOKUP(Table1[[#This Row],[SKU Code]],'SKU Size'!$G:$H,2,FALSE),0)*Table1[[#This Row],[Cases]]</f>
        <v>123765.44728373151</v>
      </c>
      <c r="P2463" t="str">
        <f t="shared" si="45"/>
        <v>D0432</v>
      </c>
      <c r="Q2463">
        <f>IFERROR(VLOOKUP(Table1[[#This Row],[Trim Distributor Code]],Sheet1!$N:$O,2,FALSE),0)</f>
        <v>3401119</v>
      </c>
      <c r="R2463" s="7">
        <f>IFERROR(VLOOKUP(Table1[[#This Row],[Salesflo AppUser Code]],HIE!$A:$B,2,FALSE),0)</f>
        <v>0</v>
      </c>
      <c r="S2463" s="7">
        <f>IFERROR(VLOOKUP(Table1[[#This Row],[Salesflo AppUser Code]],HIE!$A:$B,2,FALSE),0)</f>
        <v>0</v>
      </c>
      <c r="T2463" t="s">
        <v>4500</v>
      </c>
      <c r="U2463" s="7" t="s">
        <v>2914</v>
      </c>
      <c r="V2463" s="7" t="s">
        <v>1423</v>
      </c>
      <c r="W2463" s="7" t="s">
        <v>1868</v>
      </c>
      <c r="X2463" s="7" t="str">
        <f>IFERROR(VLOOKUP( Table1[[#This Row],[Trim Distributor Code]],Sheet1!$A:$J,10,FALSE),0)</f>
        <v>Active</v>
      </c>
    </row>
    <row r="2464" spans="1:24" hidden="1" x14ac:dyDescent="0.3">
      <c r="A2464" t="s">
        <v>5209</v>
      </c>
      <c r="B2464" t="s">
        <v>5087</v>
      </c>
      <c r="C2464" t="s">
        <v>5157</v>
      </c>
      <c r="D2464" s="8" t="s">
        <v>1412</v>
      </c>
      <c r="E2464" t="s">
        <v>5155</v>
      </c>
      <c r="F2464" t="s">
        <v>4298</v>
      </c>
      <c r="G2464" t="s">
        <v>4107</v>
      </c>
      <c r="H2464" t="s">
        <v>4137</v>
      </c>
      <c r="I2464" t="s">
        <v>4710</v>
      </c>
      <c r="J2464" t="s">
        <v>1995</v>
      </c>
      <c r="K2464">
        <v>20</v>
      </c>
      <c r="L2464" s="2" t="s">
        <v>1412</v>
      </c>
      <c r="M2464" s="2">
        <f ca="1">Table1[[#This Row],[Cases]]*Table1[[#This Row],[Pack Size]]</f>
        <v>0</v>
      </c>
      <c r="N2464" s="1">
        <f ca="1">Table1[[#This Row],[Cases]]*Table1[[#This Row],[Pack Size]]</f>
        <v>3840</v>
      </c>
      <c r="O2464" s="1">
        <f>IFERROR(VLOOKUP(Table1[[#This Row],[SKU Code]],'SKU Size'!$G:$H,2,FALSE),0)*Table1[[#This Row],[Cases]]</f>
        <v>166116.83192900033</v>
      </c>
      <c r="P2464" t="str">
        <f t="shared" si="45"/>
        <v>D0432</v>
      </c>
      <c r="Q2464">
        <f>IFERROR(VLOOKUP(Table1[[#This Row],[Trim Distributor Code]],Sheet1!$N:$O,2,FALSE),0)</f>
        <v>3401119</v>
      </c>
      <c r="R2464" s="7">
        <f>IFERROR(VLOOKUP(Table1[[#This Row],[Salesflo AppUser Code]],HIE!$A:$B,2,FALSE),0)</f>
        <v>0</v>
      </c>
      <c r="S2464" s="7">
        <f>IFERROR(VLOOKUP(Table1[[#This Row],[Salesflo AppUser Code]],HIE!$A:$B,2,FALSE),0)</f>
        <v>0</v>
      </c>
      <c r="T2464" t="s">
        <v>4500</v>
      </c>
      <c r="U2464" s="7" t="s">
        <v>2914</v>
      </c>
      <c r="V2464" s="7" t="s">
        <v>1606</v>
      </c>
      <c r="W2464" s="7" t="s">
        <v>1867</v>
      </c>
      <c r="X2464" s="7" t="str">
        <f>IFERROR(VLOOKUP( Table1[[#This Row],[Trim Distributor Code]],Sheet1!$A:$J,10,FALSE),0)</f>
        <v>Active</v>
      </c>
    </row>
    <row r="2465" spans="1:24" hidden="1" x14ac:dyDescent="0.3">
      <c r="A2465" t="s">
        <v>5209</v>
      </c>
      <c r="B2465" t="s">
        <v>5087</v>
      </c>
      <c r="C2465" t="s">
        <v>5157</v>
      </c>
      <c r="D2465" s="8" t="s">
        <v>1412</v>
      </c>
      <c r="E2465" t="s">
        <v>5155</v>
      </c>
      <c r="F2465" t="s">
        <v>4298</v>
      </c>
      <c r="G2465" t="s">
        <v>4107</v>
      </c>
      <c r="H2465" t="s">
        <v>4113</v>
      </c>
      <c r="I2465" t="s">
        <v>4748</v>
      </c>
      <c r="J2465" t="s">
        <v>2021</v>
      </c>
      <c r="K2465">
        <v>10</v>
      </c>
      <c r="L2465" s="2" t="s">
        <v>1412</v>
      </c>
      <c r="M2465" s="2">
        <f ca="1">Table1[[#This Row],[Cases]]*Table1[[#This Row],[Pack Size]]</f>
        <v>0</v>
      </c>
      <c r="N2465" s="1">
        <f ca="1">Table1[[#This Row],[Cases]]*Table1[[#This Row],[Pack Size]]</f>
        <v>240</v>
      </c>
      <c r="O2465" s="1">
        <f>IFERROR(VLOOKUP(Table1[[#This Row],[SKU Code]],'SKU Size'!$G:$H,2,FALSE),0)*Table1[[#This Row],[Cases]]</f>
        <v>74626.430910006471</v>
      </c>
      <c r="P2465" t="str">
        <f t="shared" si="45"/>
        <v>D0432</v>
      </c>
      <c r="Q2465">
        <f>IFERROR(VLOOKUP(Table1[[#This Row],[Trim Distributor Code]],Sheet1!$N:$O,2,FALSE),0)</f>
        <v>3401119</v>
      </c>
      <c r="R2465" s="7">
        <f>IFERROR(VLOOKUP(Table1[[#This Row],[Salesflo AppUser Code]],HIE!$A:$B,2,FALSE),0)</f>
        <v>0</v>
      </c>
      <c r="S2465" s="7">
        <f>IFERROR(VLOOKUP(Table1[[#This Row],[Salesflo AppUser Code]],HIE!$A:$B,2,FALSE),0)</f>
        <v>0</v>
      </c>
      <c r="T2465" t="s">
        <v>4500</v>
      </c>
      <c r="U2465" s="7" t="s">
        <v>2914</v>
      </c>
      <c r="V2465" s="7" t="s">
        <v>1632</v>
      </c>
      <c r="W2465" s="7" t="s">
        <v>1867</v>
      </c>
      <c r="X2465" s="7" t="str">
        <f>IFERROR(VLOOKUP( Table1[[#This Row],[Trim Distributor Code]],Sheet1!$A:$J,10,FALSE),0)</f>
        <v>Active</v>
      </c>
    </row>
    <row r="2466" spans="1:24" hidden="1" x14ac:dyDescent="0.3">
      <c r="A2466" t="s">
        <v>5209</v>
      </c>
      <c r="B2466" t="s">
        <v>5087</v>
      </c>
      <c r="C2466" t="s">
        <v>5157</v>
      </c>
      <c r="D2466" s="8" t="s">
        <v>1412</v>
      </c>
      <c r="E2466" t="s">
        <v>5155</v>
      </c>
      <c r="F2466" t="s">
        <v>4298</v>
      </c>
      <c r="G2466" t="s">
        <v>2542</v>
      </c>
      <c r="H2466" t="s">
        <v>4390</v>
      </c>
      <c r="I2466" t="s">
        <v>4843</v>
      </c>
      <c r="J2466" t="s">
        <v>2543</v>
      </c>
      <c r="K2466">
        <v>5</v>
      </c>
      <c r="L2466" s="2" t="s">
        <v>1412</v>
      </c>
      <c r="M2466" s="2">
        <f ca="1">Table1[[#This Row],[Cases]]*Table1[[#This Row],[Pack Size]]</f>
        <v>0</v>
      </c>
      <c r="N2466" s="1">
        <f ca="1">Table1[[#This Row],[Cases]]*Table1[[#This Row],[Pack Size]]</f>
        <v>2400</v>
      </c>
      <c r="O2466" s="1">
        <f>IFERROR(VLOOKUP(Table1[[#This Row],[SKU Code]],'SKU Size'!$G:$H,2,FALSE),0)*Table1[[#This Row],[Cases]]</f>
        <v>24964.926738875882</v>
      </c>
      <c r="P2466" t="str">
        <f t="shared" si="45"/>
        <v>D0432</v>
      </c>
      <c r="Q2466">
        <f>IFERROR(VLOOKUP(Table1[[#This Row],[Trim Distributor Code]],Sheet1!$N:$O,2,FALSE),0)</f>
        <v>3401119</v>
      </c>
      <c r="R2466" s="7">
        <f>IFERROR(VLOOKUP(Table1[[#This Row],[Salesflo AppUser Code]],HIE!$A:$B,2,FALSE),0)</f>
        <v>0</v>
      </c>
      <c r="S2466" s="7">
        <f>IFERROR(VLOOKUP(Table1[[#This Row],[Salesflo AppUser Code]],HIE!$A:$B,2,FALSE),0)</f>
        <v>0</v>
      </c>
      <c r="T2466" t="s">
        <v>4500</v>
      </c>
      <c r="U2466" s="7" t="s">
        <v>2914</v>
      </c>
      <c r="V2466" s="7" t="s">
        <v>2268</v>
      </c>
      <c r="W2466" s="7" t="s">
        <v>2542</v>
      </c>
      <c r="X2466" s="7" t="str">
        <f>IFERROR(VLOOKUP( Table1[[#This Row],[Trim Distributor Code]],Sheet1!$A:$J,10,FALSE),0)</f>
        <v>Active</v>
      </c>
    </row>
    <row r="2467" spans="1:24" hidden="1" x14ac:dyDescent="0.3">
      <c r="A2467" t="s">
        <v>5209</v>
      </c>
      <c r="B2467" t="s">
        <v>5087</v>
      </c>
      <c r="C2467" t="s">
        <v>5157</v>
      </c>
      <c r="D2467" s="8" t="s">
        <v>1412</v>
      </c>
      <c r="E2467" t="s">
        <v>5155</v>
      </c>
      <c r="F2467" t="s">
        <v>4298</v>
      </c>
      <c r="G2467" t="s">
        <v>4114</v>
      </c>
      <c r="H2467" t="s">
        <v>4113</v>
      </c>
      <c r="I2467" t="s">
        <v>4750</v>
      </c>
      <c r="J2467" t="s">
        <v>2024</v>
      </c>
      <c r="K2467">
        <v>30</v>
      </c>
      <c r="L2467" s="2" t="s">
        <v>1412</v>
      </c>
      <c r="M2467" s="2">
        <f ca="1">Table1[[#This Row],[Cases]]*Table1[[#This Row],[Pack Size]]</f>
        <v>0</v>
      </c>
      <c r="N2467" s="1">
        <f ca="1">Table1[[#This Row],[Cases]]*Table1[[#This Row],[Pack Size]]</f>
        <v>720</v>
      </c>
      <c r="O2467" s="1">
        <f>IFERROR(VLOOKUP(Table1[[#This Row],[SKU Code]],'SKU Size'!$G:$H,2,FALSE),0)*Table1[[#This Row],[Cases]]</f>
        <v>56553.652101878877</v>
      </c>
      <c r="P2467" t="str">
        <f t="shared" si="45"/>
        <v>D0432</v>
      </c>
      <c r="Q2467">
        <f>IFERROR(VLOOKUP(Table1[[#This Row],[Trim Distributor Code]],Sheet1!$N:$O,2,FALSE),0)</f>
        <v>3401119</v>
      </c>
      <c r="R2467" s="7">
        <f>IFERROR(VLOOKUP(Table1[[#This Row],[Salesflo AppUser Code]],HIE!$A:$B,2,FALSE),0)</f>
        <v>0</v>
      </c>
      <c r="S2467" s="7">
        <f>IFERROR(VLOOKUP(Table1[[#This Row],[Salesflo AppUser Code]],HIE!$A:$B,2,FALSE),0)</f>
        <v>0</v>
      </c>
      <c r="T2467" t="s">
        <v>4500</v>
      </c>
      <c r="U2467" s="7" t="s">
        <v>2914</v>
      </c>
      <c r="V2467" s="7" t="s">
        <v>1632</v>
      </c>
      <c r="W2467" s="7" t="s">
        <v>2023</v>
      </c>
      <c r="X2467" s="7" t="str">
        <f>IFERROR(VLOOKUP( Table1[[#This Row],[Trim Distributor Code]],Sheet1!$A:$J,10,FALSE),0)</f>
        <v>Active</v>
      </c>
    </row>
    <row r="2468" spans="1:24" hidden="1" x14ac:dyDescent="0.3">
      <c r="A2468" t="s">
        <v>5209</v>
      </c>
      <c r="B2468" t="s">
        <v>5087</v>
      </c>
      <c r="C2468" t="s">
        <v>5157</v>
      </c>
      <c r="D2468" s="8" t="s">
        <v>1412</v>
      </c>
      <c r="E2468" t="s">
        <v>5155</v>
      </c>
      <c r="F2468" t="s">
        <v>4298</v>
      </c>
      <c r="G2468" t="s">
        <v>4724</v>
      </c>
      <c r="H2468" t="s">
        <v>4390</v>
      </c>
      <c r="I2468" t="s">
        <v>4756</v>
      </c>
      <c r="J2468" t="s">
        <v>2503</v>
      </c>
      <c r="K2468">
        <v>30</v>
      </c>
      <c r="L2468" s="2" t="s">
        <v>1412</v>
      </c>
      <c r="M2468" s="2">
        <f ca="1">Table1[[#This Row],[Cases]]*Table1[[#This Row],[Pack Size]]</f>
        <v>0</v>
      </c>
      <c r="N2468" s="1">
        <f ca="1">Table1[[#This Row],[Cases]]*Table1[[#This Row],[Pack Size]]</f>
        <v>10080</v>
      </c>
      <c r="O2468" s="1">
        <f>IFERROR(VLOOKUP(Table1[[#This Row],[SKU Code]],'SKU Size'!$G:$H,2,FALSE),0)*Table1[[#This Row],[Cases]]</f>
        <v>223429.12073601875</v>
      </c>
      <c r="P2468" t="str">
        <f t="shared" si="45"/>
        <v>D0432</v>
      </c>
      <c r="Q2468">
        <f>IFERROR(VLOOKUP(Table1[[#This Row],[Trim Distributor Code]],Sheet1!$N:$O,2,FALSE),0)</f>
        <v>3401119</v>
      </c>
      <c r="R2468" s="7">
        <f>IFERROR(VLOOKUP(Table1[[#This Row],[Salesflo AppUser Code]],HIE!$A:$B,2,FALSE),0)</f>
        <v>0</v>
      </c>
      <c r="S2468" s="7">
        <f>IFERROR(VLOOKUP(Table1[[#This Row],[Salesflo AppUser Code]],HIE!$A:$B,2,FALSE),0)</f>
        <v>0</v>
      </c>
      <c r="T2468" t="s">
        <v>4500</v>
      </c>
      <c r="U2468" s="7" t="s">
        <v>2914</v>
      </c>
      <c r="V2468" s="7" t="s">
        <v>2268</v>
      </c>
      <c r="W2468" s="7" t="s">
        <v>2314</v>
      </c>
      <c r="X2468" s="7" t="str">
        <f>IFERROR(VLOOKUP( Table1[[#This Row],[Trim Distributor Code]],Sheet1!$A:$J,10,FALSE),0)</f>
        <v>Active</v>
      </c>
    </row>
    <row r="2469" spans="1:24" hidden="1" x14ac:dyDescent="0.3">
      <c r="A2469" t="s">
        <v>5209</v>
      </c>
      <c r="B2469" t="s">
        <v>5088</v>
      </c>
      <c r="C2469" t="s">
        <v>5158</v>
      </c>
      <c r="D2469" s="8" t="s">
        <v>1412</v>
      </c>
      <c r="E2469" t="s">
        <v>5135</v>
      </c>
      <c r="F2469" t="s">
        <v>5136</v>
      </c>
      <c r="G2469" t="s">
        <v>4521</v>
      </c>
      <c r="H2469" t="s">
        <v>4106</v>
      </c>
      <c r="I2469" t="s">
        <v>4538</v>
      </c>
      <c r="J2469" t="s">
        <v>11</v>
      </c>
      <c r="K2469">
        <v>250</v>
      </c>
      <c r="L2469" s="2" t="s">
        <v>1412</v>
      </c>
      <c r="M2469" s="2">
        <f ca="1">Table1[[#This Row],[Cases]]*Table1[[#This Row],[Pack Size]]</f>
        <v>0</v>
      </c>
      <c r="N2469" s="1">
        <f ca="1">Table1[[#This Row],[Cases]]*Table1[[#This Row],[Pack Size]]</f>
        <v>88000</v>
      </c>
      <c r="O2469" s="1">
        <f>IFERROR(VLOOKUP(Table1[[#This Row],[SKU Code]],'SKU Size'!$G:$H,2,FALSE),0)*Table1[[#This Row],[Cases]]</f>
        <v>2191187.0580384769</v>
      </c>
      <c r="P2469" t="str">
        <f t="shared" si="45"/>
        <v>D0367</v>
      </c>
      <c r="Q2469" t="str">
        <f>IFERROR(VLOOKUP(Table1[[#This Row],[Trim Distributor Code]],Sheet1!$N:$O,2,FALSE),0)</f>
        <v>D0366</v>
      </c>
      <c r="R2469" s="7">
        <f>IFERROR(VLOOKUP(Table1[[#This Row],[Salesflo AppUser Code]],HIE!$A:$B,2,FALSE),0)</f>
        <v>0</v>
      </c>
      <c r="S2469" s="7">
        <f>IFERROR(VLOOKUP(Table1[[#This Row],[Salesflo AppUser Code]],HIE!$A:$B,2,FALSE),0)</f>
        <v>0</v>
      </c>
      <c r="T2469" t="s">
        <v>4500</v>
      </c>
      <c r="U2469" s="7" t="s">
        <v>2914</v>
      </c>
      <c r="V2469" s="7" t="s">
        <v>1444</v>
      </c>
      <c r="W2469" s="7" t="s">
        <v>1688</v>
      </c>
      <c r="X2469" s="7" t="str">
        <f>IFERROR(VLOOKUP( Table1[[#This Row],[Trim Distributor Code]],Sheet1!$A:$J,10,FALSE),0)</f>
        <v>Active</v>
      </c>
    </row>
    <row r="2470" spans="1:24" hidden="1" x14ac:dyDescent="0.3">
      <c r="A2470" t="s">
        <v>5209</v>
      </c>
      <c r="B2470" t="s">
        <v>5088</v>
      </c>
      <c r="C2470" t="s">
        <v>5158</v>
      </c>
      <c r="D2470" s="8" t="s">
        <v>1412</v>
      </c>
      <c r="E2470" t="s">
        <v>5135</v>
      </c>
      <c r="F2470" t="s">
        <v>5136</v>
      </c>
      <c r="G2470" t="s">
        <v>4107</v>
      </c>
      <c r="H2470" t="s">
        <v>4106</v>
      </c>
      <c r="I2470" t="s">
        <v>4747</v>
      </c>
      <c r="J2470" t="s">
        <v>1954</v>
      </c>
      <c r="K2470">
        <v>70</v>
      </c>
      <c r="L2470" s="2" t="s">
        <v>1412</v>
      </c>
      <c r="M2470" s="2">
        <f ca="1">Table1[[#This Row],[Cases]]*Table1[[#This Row],[Pack Size]]</f>
        <v>0</v>
      </c>
      <c r="N2470" s="1">
        <f ca="1">Table1[[#This Row],[Cases]]*Table1[[#This Row],[Pack Size]]</f>
        <v>20160</v>
      </c>
      <c r="O2470" s="1">
        <f>IFERROR(VLOOKUP(Table1[[#This Row],[SKU Code]],'SKU Size'!$G:$H,2,FALSE),0)*Table1[[#This Row],[Cases]]</f>
        <v>574154.00468399422</v>
      </c>
      <c r="P2470" t="str">
        <f t="shared" si="45"/>
        <v>D0367</v>
      </c>
      <c r="Q2470" t="str">
        <f>IFERROR(VLOOKUP(Table1[[#This Row],[Trim Distributor Code]],Sheet1!$N:$O,2,FALSE),0)</f>
        <v>D0366</v>
      </c>
      <c r="R2470" s="7">
        <f>IFERROR(VLOOKUP(Table1[[#This Row],[Salesflo AppUser Code]],HIE!$A:$B,2,FALSE),0)</f>
        <v>0</v>
      </c>
      <c r="S2470" s="7">
        <f>IFERROR(VLOOKUP(Table1[[#This Row],[Salesflo AppUser Code]],HIE!$A:$B,2,FALSE),0)</f>
        <v>0</v>
      </c>
      <c r="T2470" t="s">
        <v>4500</v>
      </c>
      <c r="U2470" s="7" t="s">
        <v>2914</v>
      </c>
      <c r="V2470" s="7" t="s">
        <v>1444</v>
      </c>
      <c r="W2470" s="7" t="s">
        <v>1867</v>
      </c>
      <c r="X2470" s="7" t="str">
        <f>IFERROR(VLOOKUP( Table1[[#This Row],[Trim Distributor Code]],Sheet1!$A:$J,10,FALSE),0)</f>
        <v>Active</v>
      </c>
    </row>
    <row r="2471" spans="1:24" hidden="1" x14ac:dyDescent="0.3">
      <c r="A2471" t="s">
        <v>5209</v>
      </c>
      <c r="B2471" t="s">
        <v>5088</v>
      </c>
      <c r="C2471" t="s">
        <v>5158</v>
      </c>
      <c r="D2471" s="8" t="s">
        <v>1412</v>
      </c>
      <c r="E2471" t="s">
        <v>5135</v>
      </c>
      <c r="F2471" t="s">
        <v>5136</v>
      </c>
      <c r="G2471" t="s">
        <v>4110</v>
      </c>
      <c r="H2471" t="s">
        <v>4109</v>
      </c>
      <c r="I2471" t="s">
        <v>4539</v>
      </c>
      <c r="J2471" t="s">
        <v>1682</v>
      </c>
      <c r="K2471">
        <v>10</v>
      </c>
      <c r="L2471" s="2" t="s">
        <v>1412</v>
      </c>
      <c r="M2471" s="2">
        <f ca="1">Table1[[#This Row],[Cases]]*Table1[[#This Row],[Pack Size]]</f>
        <v>0</v>
      </c>
      <c r="N2471" s="1">
        <f ca="1">Table1[[#This Row],[Cases]]*Table1[[#This Row],[Pack Size]]</f>
        <v>1000</v>
      </c>
      <c r="O2471" s="1">
        <f>IFERROR(VLOOKUP(Table1[[#This Row],[SKU Code]],'SKU Size'!$G:$H,2,FALSE),0)*Table1[[#This Row],[Cases]]</f>
        <v>75471.347355163714</v>
      </c>
      <c r="P2471" t="str">
        <f t="shared" si="45"/>
        <v>D0367</v>
      </c>
      <c r="Q2471" t="str">
        <f>IFERROR(VLOOKUP(Table1[[#This Row],[Trim Distributor Code]],Sheet1!$N:$O,2,FALSE),0)</f>
        <v>D0366</v>
      </c>
      <c r="R2471" s="7">
        <f>IFERROR(VLOOKUP(Table1[[#This Row],[Salesflo AppUser Code]],HIE!$A:$B,2,FALSE),0)</f>
        <v>0</v>
      </c>
      <c r="S2471" s="7">
        <f>IFERROR(VLOOKUP(Table1[[#This Row],[Salesflo AppUser Code]],HIE!$A:$B,2,FALSE),0)</f>
        <v>0</v>
      </c>
      <c r="T2471" t="s">
        <v>4500</v>
      </c>
      <c r="U2471" s="7" t="s">
        <v>2914</v>
      </c>
      <c r="V2471" s="7" t="s">
        <v>1423</v>
      </c>
      <c r="W2471" s="7" t="s">
        <v>1679</v>
      </c>
      <c r="X2471" s="7" t="str">
        <f>IFERROR(VLOOKUP( Table1[[#This Row],[Trim Distributor Code]],Sheet1!$A:$J,10,FALSE),0)</f>
        <v>Active</v>
      </c>
    </row>
    <row r="2472" spans="1:24" hidden="1" x14ac:dyDescent="0.3">
      <c r="A2472" t="s">
        <v>5209</v>
      </c>
      <c r="B2472" t="s">
        <v>5088</v>
      </c>
      <c r="C2472" t="s">
        <v>5158</v>
      </c>
      <c r="D2472" s="8" t="s">
        <v>1412</v>
      </c>
      <c r="E2472" t="s">
        <v>5135</v>
      </c>
      <c r="F2472" t="s">
        <v>5136</v>
      </c>
      <c r="G2472" t="s">
        <v>4114</v>
      </c>
      <c r="H2472" t="s">
        <v>4113</v>
      </c>
      <c r="I2472" t="s">
        <v>4750</v>
      </c>
      <c r="J2472" t="s">
        <v>2024</v>
      </c>
      <c r="K2472">
        <v>10</v>
      </c>
      <c r="L2472" s="2" t="s">
        <v>1412</v>
      </c>
      <c r="M2472" s="2">
        <f ca="1">Table1[[#This Row],[Cases]]*Table1[[#This Row],[Pack Size]]</f>
        <v>0</v>
      </c>
      <c r="N2472" s="1">
        <f ca="1">Table1[[#This Row],[Cases]]*Table1[[#This Row],[Pack Size]]</f>
        <v>240</v>
      </c>
      <c r="O2472" s="1">
        <f>IFERROR(VLOOKUP(Table1[[#This Row],[SKU Code]],'SKU Size'!$G:$H,2,FALSE),0)*Table1[[#This Row],[Cases]]</f>
        <v>18851.21736729296</v>
      </c>
      <c r="P2472" t="str">
        <f t="shared" si="45"/>
        <v>D0367</v>
      </c>
      <c r="Q2472" t="str">
        <f>IFERROR(VLOOKUP(Table1[[#This Row],[Trim Distributor Code]],Sheet1!$N:$O,2,FALSE),0)</f>
        <v>D0366</v>
      </c>
      <c r="R2472" s="7">
        <f>IFERROR(VLOOKUP(Table1[[#This Row],[Salesflo AppUser Code]],HIE!$A:$B,2,FALSE),0)</f>
        <v>0</v>
      </c>
      <c r="S2472" s="7">
        <f>IFERROR(VLOOKUP(Table1[[#This Row],[Salesflo AppUser Code]],HIE!$A:$B,2,FALSE),0)</f>
        <v>0</v>
      </c>
      <c r="T2472" t="s">
        <v>4500</v>
      </c>
      <c r="U2472" s="7" t="s">
        <v>2914</v>
      </c>
      <c r="V2472" s="7" t="s">
        <v>1632</v>
      </c>
      <c r="W2472" s="7" t="s">
        <v>2023</v>
      </c>
      <c r="X2472" s="7" t="str">
        <f>IFERROR(VLOOKUP( Table1[[#This Row],[Trim Distributor Code]],Sheet1!$A:$J,10,FALSE),0)</f>
        <v>Active</v>
      </c>
    </row>
    <row r="2473" spans="1:24" hidden="1" x14ac:dyDescent="0.3">
      <c r="A2473" t="s">
        <v>5209</v>
      </c>
      <c r="B2473" t="s">
        <v>5088</v>
      </c>
      <c r="C2473" t="s">
        <v>5158</v>
      </c>
      <c r="D2473" s="8" t="s">
        <v>1412</v>
      </c>
      <c r="E2473" t="s">
        <v>5135</v>
      </c>
      <c r="F2473" t="s">
        <v>5136</v>
      </c>
      <c r="G2473" t="s">
        <v>4112</v>
      </c>
      <c r="H2473" t="s">
        <v>4109</v>
      </c>
      <c r="I2473" t="s">
        <v>4749</v>
      </c>
      <c r="J2473" t="s">
        <v>1877</v>
      </c>
      <c r="K2473">
        <v>5</v>
      </c>
      <c r="L2473" s="2" t="s">
        <v>1412</v>
      </c>
      <c r="M2473" s="2">
        <f ca="1">Table1[[#This Row],[Cases]]*Table1[[#This Row],[Pack Size]]</f>
        <v>0</v>
      </c>
      <c r="N2473" s="1">
        <f ca="1">Table1[[#This Row],[Cases]]*Table1[[#This Row],[Pack Size]]</f>
        <v>500</v>
      </c>
      <c r="O2473" s="1">
        <f>IFERROR(VLOOKUP(Table1[[#This Row],[SKU Code]],'SKU Size'!$G:$H,2,FALSE),0)*Table1[[#This Row],[Cases]]</f>
        <v>61882.723641865756</v>
      </c>
      <c r="P2473" t="str">
        <f t="shared" si="45"/>
        <v>D0367</v>
      </c>
      <c r="Q2473" t="str">
        <f>IFERROR(VLOOKUP(Table1[[#This Row],[Trim Distributor Code]],Sheet1!$N:$O,2,FALSE),0)</f>
        <v>D0366</v>
      </c>
      <c r="R2473" s="7">
        <f>IFERROR(VLOOKUP(Table1[[#This Row],[Salesflo AppUser Code]],HIE!$A:$B,2,FALSE),0)</f>
        <v>0</v>
      </c>
      <c r="S2473" s="7">
        <f>IFERROR(VLOOKUP(Table1[[#This Row],[Salesflo AppUser Code]],HIE!$A:$B,2,FALSE),0)</f>
        <v>0</v>
      </c>
      <c r="T2473" t="s">
        <v>4500</v>
      </c>
      <c r="U2473" s="7" t="s">
        <v>2914</v>
      </c>
      <c r="V2473" s="7" t="s">
        <v>1423</v>
      </c>
      <c r="W2473" s="7" t="s">
        <v>1868</v>
      </c>
      <c r="X2473" s="7" t="str">
        <f>IFERROR(VLOOKUP( Table1[[#This Row],[Trim Distributor Code]],Sheet1!$A:$J,10,FALSE),0)</f>
        <v>Active</v>
      </c>
    </row>
    <row r="2474" spans="1:24" hidden="1" x14ac:dyDescent="0.3">
      <c r="A2474" t="s">
        <v>5209</v>
      </c>
      <c r="B2474" t="s">
        <v>5088</v>
      </c>
      <c r="C2474" t="s">
        <v>5158</v>
      </c>
      <c r="D2474" s="8" t="s">
        <v>1412</v>
      </c>
      <c r="E2474" t="s">
        <v>5135</v>
      </c>
      <c r="F2474" t="s">
        <v>5136</v>
      </c>
      <c r="G2474" t="s">
        <v>4107</v>
      </c>
      <c r="H2474" t="s">
        <v>4137</v>
      </c>
      <c r="I2474" t="s">
        <v>4710</v>
      </c>
      <c r="J2474" t="s">
        <v>1995</v>
      </c>
      <c r="K2474">
        <v>20</v>
      </c>
      <c r="L2474" s="2" t="s">
        <v>1412</v>
      </c>
      <c r="M2474" s="2">
        <f ca="1">Table1[[#This Row],[Cases]]*Table1[[#This Row],[Pack Size]]</f>
        <v>0</v>
      </c>
      <c r="N2474" s="1">
        <f ca="1">Table1[[#This Row],[Cases]]*Table1[[#This Row],[Pack Size]]</f>
        <v>3840</v>
      </c>
      <c r="O2474" s="1">
        <f>IFERROR(VLOOKUP(Table1[[#This Row],[SKU Code]],'SKU Size'!$G:$H,2,FALSE),0)*Table1[[#This Row],[Cases]]</f>
        <v>166116.83192900033</v>
      </c>
      <c r="P2474" t="str">
        <f t="shared" si="45"/>
        <v>D0367</v>
      </c>
      <c r="Q2474" t="str">
        <f>IFERROR(VLOOKUP(Table1[[#This Row],[Trim Distributor Code]],Sheet1!$N:$O,2,FALSE),0)</f>
        <v>D0366</v>
      </c>
      <c r="R2474" s="7">
        <f>IFERROR(VLOOKUP(Table1[[#This Row],[Salesflo AppUser Code]],HIE!$A:$B,2,FALSE),0)</f>
        <v>0</v>
      </c>
      <c r="S2474" s="7">
        <f>IFERROR(VLOOKUP(Table1[[#This Row],[Salesflo AppUser Code]],HIE!$A:$B,2,FALSE),0)</f>
        <v>0</v>
      </c>
      <c r="T2474" t="s">
        <v>4500</v>
      </c>
      <c r="U2474" s="7" t="s">
        <v>2914</v>
      </c>
      <c r="V2474" s="7" t="s">
        <v>1606</v>
      </c>
      <c r="W2474" s="7" t="s">
        <v>1867</v>
      </c>
      <c r="X2474" s="7" t="str">
        <f>IFERROR(VLOOKUP( Table1[[#This Row],[Trim Distributor Code]],Sheet1!$A:$J,10,FALSE),0)</f>
        <v>Active</v>
      </c>
    </row>
    <row r="2475" spans="1:24" hidden="1" x14ac:dyDescent="0.3">
      <c r="A2475" t="s">
        <v>5209</v>
      </c>
      <c r="B2475" t="s">
        <v>5088</v>
      </c>
      <c r="C2475" t="s">
        <v>5158</v>
      </c>
      <c r="D2475" s="8" t="s">
        <v>1412</v>
      </c>
      <c r="E2475" t="s">
        <v>5135</v>
      </c>
      <c r="F2475" t="s">
        <v>5136</v>
      </c>
      <c r="G2475" t="s">
        <v>4107</v>
      </c>
      <c r="H2475" t="s">
        <v>4113</v>
      </c>
      <c r="I2475" t="s">
        <v>4748</v>
      </c>
      <c r="J2475" t="s">
        <v>2021</v>
      </c>
      <c r="K2475">
        <v>10</v>
      </c>
      <c r="L2475" s="2" t="s">
        <v>1412</v>
      </c>
      <c r="M2475" s="2">
        <f ca="1">Table1[[#This Row],[Cases]]*Table1[[#This Row],[Pack Size]]</f>
        <v>0</v>
      </c>
      <c r="N2475" s="1">
        <f ca="1">Table1[[#This Row],[Cases]]*Table1[[#This Row],[Pack Size]]</f>
        <v>240</v>
      </c>
      <c r="O2475" s="1">
        <f>IFERROR(VLOOKUP(Table1[[#This Row],[SKU Code]],'SKU Size'!$G:$H,2,FALSE),0)*Table1[[#This Row],[Cases]]</f>
        <v>74626.430910006471</v>
      </c>
      <c r="P2475" t="str">
        <f t="shared" si="45"/>
        <v>D0367</v>
      </c>
      <c r="Q2475" t="str">
        <f>IFERROR(VLOOKUP(Table1[[#This Row],[Trim Distributor Code]],Sheet1!$N:$O,2,FALSE),0)</f>
        <v>D0366</v>
      </c>
      <c r="R2475" s="7">
        <f>IFERROR(VLOOKUP(Table1[[#This Row],[Salesflo AppUser Code]],HIE!$A:$B,2,FALSE),0)</f>
        <v>0</v>
      </c>
      <c r="S2475" s="7">
        <f>IFERROR(VLOOKUP(Table1[[#This Row],[Salesflo AppUser Code]],HIE!$A:$B,2,FALSE),0)</f>
        <v>0</v>
      </c>
      <c r="T2475" t="s">
        <v>4500</v>
      </c>
      <c r="U2475" s="7" t="s">
        <v>2914</v>
      </c>
      <c r="V2475" s="7" t="s">
        <v>1632</v>
      </c>
      <c r="W2475" s="7" t="s">
        <v>1867</v>
      </c>
      <c r="X2475" s="7" t="str">
        <f>IFERROR(VLOOKUP( Table1[[#This Row],[Trim Distributor Code]],Sheet1!$A:$J,10,FALSE),0)</f>
        <v>Active</v>
      </c>
    </row>
    <row r="2476" spans="1:24" hidden="1" x14ac:dyDescent="0.3">
      <c r="A2476" t="s">
        <v>5209</v>
      </c>
      <c r="B2476" t="s">
        <v>5089</v>
      </c>
      <c r="C2476" t="s">
        <v>5159</v>
      </c>
      <c r="D2476" s="8" t="s">
        <v>1412</v>
      </c>
      <c r="E2476" t="s">
        <v>5160</v>
      </c>
      <c r="F2476" t="s">
        <v>5161</v>
      </c>
      <c r="G2476" t="s">
        <v>4107</v>
      </c>
      <c r="H2476" t="s">
        <v>4106</v>
      </c>
      <c r="I2476" t="s">
        <v>4747</v>
      </c>
      <c r="J2476" t="s">
        <v>1954</v>
      </c>
      <c r="K2476">
        <v>250</v>
      </c>
      <c r="L2476" s="2" t="s">
        <v>1412</v>
      </c>
      <c r="M2476" s="2">
        <f ca="1">Table1[[#This Row],[Cases]]*Table1[[#This Row],[Pack Size]]</f>
        <v>0</v>
      </c>
      <c r="N2476" s="1">
        <f ca="1">Table1[[#This Row],[Cases]]*Table1[[#This Row],[Pack Size]]</f>
        <v>72000</v>
      </c>
      <c r="O2476" s="1">
        <f>IFERROR(VLOOKUP(Table1[[#This Row],[SKU Code]],'SKU Size'!$G:$H,2,FALSE),0)*Table1[[#This Row],[Cases]]</f>
        <v>2050550.0167285509</v>
      </c>
      <c r="P2476" t="str">
        <f t="shared" si="45"/>
        <v>D0467</v>
      </c>
      <c r="Q2476" t="str">
        <f>IFERROR(VLOOKUP(Table1[[#This Row],[Trim Distributor Code]],Sheet1!$N:$O,2,FALSE),0)</f>
        <v>Vacant</v>
      </c>
      <c r="R2476" s="7">
        <f>IFERROR(VLOOKUP(Table1[[#This Row],[Salesflo AppUser Code]],HIE!$A:$B,2,FALSE),0)</f>
        <v>0</v>
      </c>
      <c r="S2476" s="7">
        <f>IFERROR(VLOOKUP(Table1[[#This Row],[Salesflo AppUser Code]],HIE!$A:$B,2,FALSE),0)</f>
        <v>0</v>
      </c>
      <c r="T2476" t="s">
        <v>4500</v>
      </c>
      <c r="U2476" s="7" t="s">
        <v>2914</v>
      </c>
      <c r="V2476" s="7" t="s">
        <v>1444</v>
      </c>
      <c r="W2476" s="7" t="s">
        <v>1867</v>
      </c>
      <c r="X2476" s="7" t="str">
        <f>IFERROR(VLOOKUP( Table1[[#This Row],[Trim Distributor Code]],Sheet1!$A:$J,10,FALSE),0)</f>
        <v>Active</v>
      </c>
    </row>
    <row r="2477" spans="1:24" hidden="1" x14ac:dyDescent="0.3">
      <c r="A2477" t="s">
        <v>5209</v>
      </c>
      <c r="B2477" t="s">
        <v>5089</v>
      </c>
      <c r="C2477" t="s">
        <v>5159</v>
      </c>
      <c r="D2477" s="8" t="s">
        <v>1412</v>
      </c>
      <c r="E2477" t="s">
        <v>5160</v>
      </c>
      <c r="F2477" t="s">
        <v>5161</v>
      </c>
      <c r="G2477" t="s">
        <v>4114</v>
      </c>
      <c r="H2477" t="s">
        <v>4113</v>
      </c>
      <c r="I2477" t="s">
        <v>4750</v>
      </c>
      <c r="J2477" t="s">
        <v>2024</v>
      </c>
      <c r="K2477">
        <v>5</v>
      </c>
      <c r="L2477" s="2" t="s">
        <v>1412</v>
      </c>
      <c r="M2477" s="2">
        <f ca="1">Table1[[#This Row],[Cases]]*Table1[[#This Row],[Pack Size]]</f>
        <v>0</v>
      </c>
      <c r="N2477" s="1">
        <f ca="1">Table1[[#This Row],[Cases]]*Table1[[#This Row],[Pack Size]]</f>
        <v>120</v>
      </c>
      <c r="O2477" s="1">
        <f>IFERROR(VLOOKUP(Table1[[#This Row],[SKU Code]],'SKU Size'!$G:$H,2,FALSE),0)*Table1[[#This Row],[Cases]]</f>
        <v>9425.6086836464801</v>
      </c>
      <c r="P2477" t="str">
        <f t="shared" si="45"/>
        <v>D0467</v>
      </c>
      <c r="Q2477" t="str">
        <f>IFERROR(VLOOKUP(Table1[[#This Row],[Trim Distributor Code]],Sheet1!$N:$O,2,FALSE),0)</f>
        <v>Vacant</v>
      </c>
      <c r="R2477" s="7">
        <f>IFERROR(VLOOKUP(Table1[[#This Row],[Salesflo AppUser Code]],HIE!$A:$B,2,FALSE),0)</f>
        <v>0</v>
      </c>
      <c r="S2477" s="7">
        <f>IFERROR(VLOOKUP(Table1[[#This Row],[Salesflo AppUser Code]],HIE!$A:$B,2,FALSE),0)</f>
        <v>0</v>
      </c>
      <c r="T2477" t="s">
        <v>4500</v>
      </c>
      <c r="U2477" s="7" t="s">
        <v>2914</v>
      </c>
      <c r="V2477" s="7" t="s">
        <v>1632</v>
      </c>
      <c r="W2477" s="7" t="s">
        <v>2023</v>
      </c>
      <c r="X2477" s="7" t="str">
        <f>IFERROR(VLOOKUP( Table1[[#This Row],[Trim Distributor Code]],Sheet1!$A:$J,10,FALSE),0)</f>
        <v>Active</v>
      </c>
    </row>
    <row r="2478" spans="1:24" hidden="1" x14ac:dyDescent="0.3">
      <c r="A2478" t="s">
        <v>5209</v>
      </c>
      <c r="B2478" t="s">
        <v>5089</v>
      </c>
      <c r="C2478" t="s">
        <v>5159</v>
      </c>
      <c r="D2478" s="8" t="s">
        <v>1412</v>
      </c>
      <c r="E2478" t="s">
        <v>5160</v>
      </c>
      <c r="F2478" t="s">
        <v>5161</v>
      </c>
      <c r="G2478" t="s">
        <v>4112</v>
      </c>
      <c r="H2478" t="s">
        <v>4109</v>
      </c>
      <c r="I2478" t="s">
        <v>4749</v>
      </c>
      <c r="J2478" t="s">
        <v>1877</v>
      </c>
      <c r="K2478">
        <v>20</v>
      </c>
      <c r="L2478" s="2" t="s">
        <v>1412</v>
      </c>
      <c r="M2478" s="2">
        <f ca="1">Table1[[#This Row],[Cases]]*Table1[[#This Row],[Pack Size]]</f>
        <v>0</v>
      </c>
      <c r="N2478" s="1">
        <f ca="1">Table1[[#This Row],[Cases]]*Table1[[#This Row],[Pack Size]]</f>
        <v>2000</v>
      </c>
      <c r="O2478" s="1">
        <f>IFERROR(VLOOKUP(Table1[[#This Row],[SKU Code]],'SKU Size'!$G:$H,2,FALSE),0)*Table1[[#This Row],[Cases]]</f>
        <v>247530.89456746302</v>
      </c>
      <c r="P2478" t="str">
        <f t="shared" si="45"/>
        <v>D0467</v>
      </c>
      <c r="Q2478" t="str">
        <f>IFERROR(VLOOKUP(Table1[[#This Row],[Trim Distributor Code]],Sheet1!$N:$O,2,FALSE),0)</f>
        <v>Vacant</v>
      </c>
      <c r="R2478" s="7">
        <f>IFERROR(VLOOKUP(Table1[[#This Row],[Salesflo AppUser Code]],HIE!$A:$B,2,FALSE),0)</f>
        <v>0</v>
      </c>
      <c r="S2478" s="7">
        <f>IFERROR(VLOOKUP(Table1[[#This Row],[Salesflo AppUser Code]],HIE!$A:$B,2,FALSE),0)</f>
        <v>0</v>
      </c>
      <c r="T2478" t="s">
        <v>4500</v>
      </c>
      <c r="U2478" s="7" t="s">
        <v>2914</v>
      </c>
      <c r="V2478" s="7" t="s">
        <v>1423</v>
      </c>
      <c r="W2478" s="7" t="s">
        <v>1868</v>
      </c>
      <c r="X2478" s="7" t="str">
        <f>IFERROR(VLOOKUP( Table1[[#This Row],[Trim Distributor Code]],Sheet1!$A:$J,10,FALSE),0)</f>
        <v>Active</v>
      </c>
    </row>
    <row r="2479" spans="1:24" hidden="1" x14ac:dyDescent="0.3">
      <c r="A2479" t="s">
        <v>5209</v>
      </c>
      <c r="B2479" t="s">
        <v>5089</v>
      </c>
      <c r="C2479" t="s">
        <v>5159</v>
      </c>
      <c r="D2479" s="8" t="s">
        <v>1412</v>
      </c>
      <c r="E2479" t="s">
        <v>5160</v>
      </c>
      <c r="F2479" t="s">
        <v>5161</v>
      </c>
      <c r="G2479" t="s">
        <v>4107</v>
      </c>
      <c r="H2479" t="s">
        <v>4137</v>
      </c>
      <c r="I2479" t="s">
        <v>4710</v>
      </c>
      <c r="J2479" t="s">
        <v>1995</v>
      </c>
      <c r="K2479">
        <v>20</v>
      </c>
      <c r="L2479" s="2" t="s">
        <v>1412</v>
      </c>
      <c r="M2479" s="2">
        <f ca="1">Table1[[#This Row],[Cases]]*Table1[[#This Row],[Pack Size]]</f>
        <v>0</v>
      </c>
      <c r="N2479" s="1">
        <f ca="1">Table1[[#This Row],[Cases]]*Table1[[#This Row],[Pack Size]]</f>
        <v>3840</v>
      </c>
      <c r="O2479" s="1">
        <f>IFERROR(VLOOKUP(Table1[[#This Row],[SKU Code]],'SKU Size'!$G:$H,2,FALSE),0)*Table1[[#This Row],[Cases]]</f>
        <v>166116.83192900033</v>
      </c>
      <c r="P2479" t="str">
        <f t="shared" ref="P2479:P2542" si="46">TRIM(E2479)</f>
        <v>D0467</v>
      </c>
      <c r="Q2479" t="str">
        <f>IFERROR(VLOOKUP(Table1[[#This Row],[Trim Distributor Code]],Sheet1!$N:$O,2,FALSE),0)</f>
        <v>Vacant</v>
      </c>
      <c r="R2479" s="7">
        <f>IFERROR(VLOOKUP(Table1[[#This Row],[Salesflo AppUser Code]],HIE!$A:$B,2,FALSE),0)</f>
        <v>0</v>
      </c>
      <c r="S2479" s="7">
        <f>IFERROR(VLOOKUP(Table1[[#This Row],[Salesflo AppUser Code]],HIE!$A:$B,2,FALSE),0)</f>
        <v>0</v>
      </c>
      <c r="T2479" t="s">
        <v>4500</v>
      </c>
      <c r="U2479" s="7" t="s">
        <v>2914</v>
      </c>
      <c r="V2479" s="7" t="s">
        <v>1606</v>
      </c>
      <c r="W2479" s="7" t="s">
        <v>1867</v>
      </c>
      <c r="X2479" s="7" t="str">
        <f>IFERROR(VLOOKUP( Table1[[#This Row],[Trim Distributor Code]],Sheet1!$A:$J,10,FALSE),0)</f>
        <v>Active</v>
      </c>
    </row>
    <row r="2480" spans="1:24" hidden="1" x14ac:dyDescent="0.3">
      <c r="A2480" t="s">
        <v>5209</v>
      </c>
      <c r="B2480" t="s">
        <v>5089</v>
      </c>
      <c r="C2480" t="s">
        <v>5159</v>
      </c>
      <c r="D2480" s="8" t="s">
        <v>1412</v>
      </c>
      <c r="E2480" t="s">
        <v>5160</v>
      </c>
      <c r="F2480" t="s">
        <v>5161</v>
      </c>
      <c r="G2480" t="s">
        <v>4107</v>
      </c>
      <c r="H2480" t="s">
        <v>4113</v>
      </c>
      <c r="I2480" t="s">
        <v>4748</v>
      </c>
      <c r="J2480" t="s">
        <v>2021</v>
      </c>
      <c r="K2480">
        <v>10</v>
      </c>
      <c r="L2480" s="2" t="s">
        <v>1412</v>
      </c>
      <c r="M2480" s="2">
        <f ca="1">Table1[[#This Row],[Cases]]*Table1[[#This Row],[Pack Size]]</f>
        <v>0</v>
      </c>
      <c r="N2480" s="1">
        <f ca="1">Table1[[#This Row],[Cases]]*Table1[[#This Row],[Pack Size]]</f>
        <v>240</v>
      </c>
      <c r="O2480" s="1">
        <f>IFERROR(VLOOKUP(Table1[[#This Row],[SKU Code]],'SKU Size'!$G:$H,2,FALSE),0)*Table1[[#This Row],[Cases]]</f>
        <v>74626.430910006471</v>
      </c>
      <c r="P2480" t="str">
        <f t="shared" si="46"/>
        <v>D0467</v>
      </c>
      <c r="Q2480" t="str">
        <f>IFERROR(VLOOKUP(Table1[[#This Row],[Trim Distributor Code]],Sheet1!$N:$O,2,FALSE),0)</f>
        <v>Vacant</v>
      </c>
      <c r="R2480" s="7">
        <f>IFERROR(VLOOKUP(Table1[[#This Row],[Salesflo AppUser Code]],HIE!$A:$B,2,FALSE),0)</f>
        <v>0</v>
      </c>
      <c r="S2480" s="7">
        <f>IFERROR(VLOOKUP(Table1[[#This Row],[Salesflo AppUser Code]],HIE!$A:$B,2,FALSE),0)</f>
        <v>0</v>
      </c>
      <c r="T2480" t="s">
        <v>4500</v>
      </c>
      <c r="U2480" s="7" t="s">
        <v>2914</v>
      </c>
      <c r="V2480" s="7" t="s">
        <v>1632</v>
      </c>
      <c r="W2480" s="7" t="s">
        <v>1867</v>
      </c>
      <c r="X2480" s="7" t="str">
        <f>IFERROR(VLOOKUP( Table1[[#This Row],[Trim Distributor Code]],Sheet1!$A:$J,10,FALSE),0)</f>
        <v>Active</v>
      </c>
    </row>
    <row r="2481" spans="1:24" hidden="1" x14ac:dyDescent="0.3">
      <c r="A2481" t="s">
        <v>5209</v>
      </c>
      <c r="B2481" t="s">
        <v>5089</v>
      </c>
      <c r="C2481" t="s">
        <v>5159</v>
      </c>
      <c r="D2481" s="8" t="s">
        <v>1412</v>
      </c>
      <c r="E2481" t="s">
        <v>5160</v>
      </c>
      <c r="F2481" t="s">
        <v>5161</v>
      </c>
      <c r="G2481" t="s">
        <v>2314</v>
      </c>
      <c r="H2481" t="s">
        <v>2268</v>
      </c>
      <c r="I2481" t="s">
        <v>4713</v>
      </c>
      <c r="J2481" t="s">
        <v>2503</v>
      </c>
      <c r="K2481">
        <v>20</v>
      </c>
      <c r="L2481" s="2" t="s">
        <v>1412</v>
      </c>
      <c r="M2481" s="2">
        <f ca="1">Table1[[#This Row],[Cases]]*Table1[[#This Row],[Pack Size]]</f>
        <v>0</v>
      </c>
      <c r="N2481" s="1">
        <f ca="1">Table1[[#This Row],[Cases]]*Table1[[#This Row],[Pack Size]]</f>
        <v>6720</v>
      </c>
      <c r="O2481" s="1">
        <f>IFERROR(VLOOKUP(Table1[[#This Row],[SKU Code]],'SKU Size'!$G:$H,2,FALSE),0)*Table1[[#This Row],[Cases]]</f>
        <v>148952.74715734585</v>
      </c>
      <c r="P2481" t="str">
        <f t="shared" si="46"/>
        <v>D0467</v>
      </c>
      <c r="Q2481" t="str">
        <f>IFERROR(VLOOKUP(Table1[[#This Row],[Trim Distributor Code]],Sheet1!$N:$O,2,FALSE),0)</f>
        <v>Vacant</v>
      </c>
      <c r="R2481" s="7">
        <f>IFERROR(VLOOKUP(Table1[[#This Row],[Salesflo AppUser Code]],HIE!$A:$B,2,FALSE),0)</f>
        <v>0</v>
      </c>
      <c r="S2481" s="7">
        <f>IFERROR(VLOOKUP(Table1[[#This Row],[Salesflo AppUser Code]],HIE!$A:$B,2,FALSE),0)</f>
        <v>0</v>
      </c>
      <c r="T2481" t="s">
        <v>4500</v>
      </c>
      <c r="U2481" s="7" t="s">
        <v>2914</v>
      </c>
      <c r="V2481" s="7" t="s">
        <v>2268</v>
      </c>
      <c r="W2481" s="7" t="s">
        <v>2314</v>
      </c>
      <c r="X2481" s="7" t="str">
        <f>IFERROR(VLOOKUP( Table1[[#This Row],[Trim Distributor Code]],Sheet1!$A:$J,10,FALSE),0)</f>
        <v>Active</v>
      </c>
    </row>
    <row r="2482" spans="1:24" hidden="1" x14ac:dyDescent="0.3">
      <c r="A2482" t="s">
        <v>5209</v>
      </c>
      <c r="B2482" t="s">
        <v>5089</v>
      </c>
      <c r="C2482" t="s">
        <v>5159</v>
      </c>
      <c r="D2482" s="8" t="s">
        <v>1412</v>
      </c>
      <c r="E2482" t="s">
        <v>5160</v>
      </c>
      <c r="F2482" t="s">
        <v>5161</v>
      </c>
      <c r="G2482" t="s">
        <v>4180</v>
      </c>
      <c r="H2482" t="s">
        <v>4390</v>
      </c>
      <c r="I2482" t="s">
        <v>5162</v>
      </c>
      <c r="J2482" t="s">
        <v>4192</v>
      </c>
      <c r="K2482">
        <v>5</v>
      </c>
      <c r="L2482" s="2" t="s">
        <v>1412</v>
      </c>
      <c r="M2482" s="2">
        <f ca="1">Table1[[#This Row],[Cases]]*Table1[[#This Row],[Pack Size]]</f>
        <v>0</v>
      </c>
      <c r="N2482" s="1">
        <f ca="1">Table1[[#This Row],[Cases]]*Table1[[#This Row],[Pack Size]]</f>
        <v>2160</v>
      </c>
      <c r="O2482" s="1">
        <f>IFERROR(VLOOKUP(Table1[[#This Row],[SKU Code]],'SKU Size'!$G:$H,2,FALSE),0)*Table1[[#This Row],[Cases]]</f>
        <v>35208.128995451407</v>
      </c>
      <c r="P2482" t="str">
        <f t="shared" si="46"/>
        <v>D0467</v>
      </c>
      <c r="Q2482" t="str">
        <f>IFERROR(VLOOKUP(Table1[[#This Row],[Trim Distributor Code]],Sheet1!$N:$O,2,FALSE),0)</f>
        <v>Vacant</v>
      </c>
      <c r="R2482" s="7">
        <f>IFERROR(VLOOKUP(Table1[[#This Row],[Salesflo AppUser Code]],HIE!$A:$B,2,FALSE),0)</f>
        <v>0</v>
      </c>
      <c r="S2482" s="7">
        <f>IFERROR(VLOOKUP(Table1[[#This Row],[Salesflo AppUser Code]],HIE!$A:$B,2,FALSE),0)</f>
        <v>0</v>
      </c>
      <c r="T2482" t="s">
        <v>4500</v>
      </c>
      <c r="U2482" s="7" t="s">
        <v>2914</v>
      </c>
      <c r="V2482" s="7" t="s">
        <v>2268</v>
      </c>
      <c r="W2482" s="7" t="s">
        <v>2314</v>
      </c>
      <c r="X2482" s="7" t="str">
        <f>IFERROR(VLOOKUP( Table1[[#This Row],[Trim Distributor Code]],Sheet1!$A:$J,10,FALSE),0)</f>
        <v>Active</v>
      </c>
    </row>
    <row r="2483" spans="1:24" hidden="1" x14ac:dyDescent="0.3">
      <c r="A2483" t="s">
        <v>5209</v>
      </c>
      <c r="B2483" t="s">
        <v>5090</v>
      </c>
      <c r="C2483" t="s">
        <v>5163</v>
      </c>
      <c r="D2483" s="8" t="s">
        <v>1412</v>
      </c>
      <c r="E2483" t="s">
        <v>3668</v>
      </c>
      <c r="F2483" t="s">
        <v>5152</v>
      </c>
      <c r="G2483" t="s">
        <v>4107</v>
      </c>
      <c r="H2483" t="s">
        <v>4106</v>
      </c>
      <c r="I2483" t="s">
        <v>4747</v>
      </c>
      <c r="J2483" t="s">
        <v>1954</v>
      </c>
      <c r="K2483">
        <v>175</v>
      </c>
      <c r="L2483" s="2" t="s">
        <v>1412</v>
      </c>
      <c r="M2483" s="2">
        <f ca="1">Table1[[#This Row],[Cases]]*Table1[[#This Row],[Pack Size]]</f>
        <v>0</v>
      </c>
      <c r="N2483" s="1">
        <f ca="1">Table1[[#This Row],[Cases]]*Table1[[#This Row],[Pack Size]]</f>
        <v>50400</v>
      </c>
      <c r="O2483" s="1">
        <f>IFERROR(VLOOKUP(Table1[[#This Row],[SKU Code]],'SKU Size'!$G:$H,2,FALSE),0)*Table1[[#This Row],[Cases]]</f>
        <v>1435385.0117099856</v>
      </c>
      <c r="P2483" t="str">
        <f t="shared" si="46"/>
        <v>D0362</v>
      </c>
      <c r="Q2483">
        <f>IFERROR(VLOOKUP(Table1[[#This Row],[Trim Distributor Code]],Sheet1!$N:$O,2,FALSE),0)</f>
        <v>3400878</v>
      </c>
      <c r="R2483" s="7">
        <f>IFERROR(VLOOKUP(Table1[[#This Row],[Salesflo AppUser Code]],HIE!$A:$B,2,FALSE),0)</f>
        <v>0</v>
      </c>
      <c r="S2483" s="7">
        <f>IFERROR(VLOOKUP(Table1[[#This Row],[Salesflo AppUser Code]],HIE!$A:$B,2,FALSE),0)</f>
        <v>0</v>
      </c>
      <c r="T2483" t="s">
        <v>4500</v>
      </c>
      <c r="U2483" s="7" t="s">
        <v>2914</v>
      </c>
      <c r="V2483" s="7" t="s">
        <v>1444</v>
      </c>
      <c r="W2483" s="7" t="s">
        <v>1867</v>
      </c>
      <c r="X2483" s="7" t="str">
        <f>IFERROR(VLOOKUP( Table1[[#This Row],[Trim Distributor Code]],Sheet1!$A:$J,10,FALSE),0)</f>
        <v>Active</v>
      </c>
    </row>
    <row r="2484" spans="1:24" hidden="1" x14ac:dyDescent="0.3">
      <c r="A2484" t="s">
        <v>5209</v>
      </c>
      <c r="B2484" t="s">
        <v>5090</v>
      </c>
      <c r="C2484" t="s">
        <v>5163</v>
      </c>
      <c r="D2484" s="8" t="s">
        <v>1412</v>
      </c>
      <c r="E2484" t="s">
        <v>3668</v>
      </c>
      <c r="F2484" t="s">
        <v>5152</v>
      </c>
      <c r="G2484" t="s">
        <v>4521</v>
      </c>
      <c r="H2484" t="s">
        <v>4106</v>
      </c>
      <c r="I2484" t="s">
        <v>4538</v>
      </c>
      <c r="J2484" t="s">
        <v>11</v>
      </c>
      <c r="K2484">
        <v>150</v>
      </c>
      <c r="L2484" s="2" t="s">
        <v>1412</v>
      </c>
      <c r="M2484" s="2">
        <f ca="1">Table1[[#This Row],[Cases]]*Table1[[#This Row],[Pack Size]]</f>
        <v>0</v>
      </c>
      <c r="N2484" s="1">
        <f ca="1">Table1[[#This Row],[Cases]]*Table1[[#This Row],[Pack Size]]</f>
        <v>52800</v>
      </c>
      <c r="O2484" s="1">
        <f>IFERROR(VLOOKUP(Table1[[#This Row],[SKU Code]],'SKU Size'!$G:$H,2,FALSE),0)*Table1[[#This Row],[Cases]]</f>
        <v>1314712.2348230863</v>
      </c>
      <c r="P2484" t="str">
        <f t="shared" si="46"/>
        <v>D0362</v>
      </c>
      <c r="Q2484">
        <f>IFERROR(VLOOKUP(Table1[[#This Row],[Trim Distributor Code]],Sheet1!$N:$O,2,FALSE),0)</f>
        <v>3400878</v>
      </c>
      <c r="R2484" s="7">
        <f>IFERROR(VLOOKUP(Table1[[#This Row],[Salesflo AppUser Code]],HIE!$A:$B,2,FALSE),0)</f>
        <v>0</v>
      </c>
      <c r="S2484" s="7">
        <f>IFERROR(VLOOKUP(Table1[[#This Row],[Salesflo AppUser Code]],HIE!$A:$B,2,FALSE),0)</f>
        <v>0</v>
      </c>
      <c r="T2484" t="s">
        <v>4500</v>
      </c>
      <c r="U2484" s="7" t="s">
        <v>2914</v>
      </c>
      <c r="V2484" s="7" t="s">
        <v>1444</v>
      </c>
      <c r="W2484" s="7" t="s">
        <v>1688</v>
      </c>
      <c r="X2484" s="7" t="str">
        <f>IFERROR(VLOOKUP( Table1[[#This Row],[Trim Distributor Code]],Sheet1!$A:$J,10,FALSE),0)</f>
        <v>Active</v>
      </c>
    </row>
    <row r="2485" spans="1:24" hidden="1" x14ac:dyDescent="0.3">
      <c r="A2485" t="s">
        <v>5209</v>
      </c>
      <c r="B2485" t="s">
        <v>5090</v>
      </c>
      <c r="C2485" t="s">
        <v>5163</v>
      </c>
      <c r="D2485" s="8" t="s">
        <v>1412</v>
      </c>
      <c r="E2485" t="s">
        <v>3668</v>
      </c>
      <c r="F2485" t="s">
        <v>5152</v>
      </c>
      <c r="G2485" t="s">
        <v>4114</v>
      </c>
      <c r="H2485" t="s">
        <v>4113</v>
      </c>
      <c r="I2485" t="s">
        <v>4750</v>
      </c>
      <c r="J2485" t="s">
        <v>2024</v>
      </c>
      <c r="K2485">
        <v>20</v>
      </c>
      <c r="L2485" s="2" t="s">
        <v>1412</v>
      </c>
      <c r="M2485" s="2">
        <f ca="1">Table1[[#This Row],[Cases]]*Table1[[#This Row],[Pack Size]]</f>
        <v>0</v>
      </c>
      <c r="N2485" s="1">
        <f ca="1">Table1[[#This Row],[Cases]]*Table1[[#This Row],[Pack Size]]</f>
        <v>480</v>
      </c>
      <c r="O2485" s="1">
        <f>IFERROR(VLOOKUP(Table1[[#This Row],[SKU Code]],'SKU Size'!$G:$H,2,FALSE),0)*Table1[[#This Row],[Cases]]</f>
        <v>37702.434734585921</v>
      </c>
      <c r="P2485" t="str">
        <f t="shared" si="46"/>
        <v>D0362</v>
      </c>
      <c r="Q2485">
        <f>IFERROR(VLOOKUP(Table1[[#This Row],[Trim Distributor Code]],Sheet1!$N:$O,2,FALSE),0)</f>
        <v>3400878</v>
      </c>
      <c r="R2485" s="7">
        <f>IFERROR(VLOOKUP(Table1[[#This Row],[Salesflo AppUser Code]],HIE!$A:$B,2,FALSE),0)</f>
        <v>0</v>
      </c>
      <c r="S2485" s="7">
        <f>IFERROR(VLOOKUP(Table1[[#This Row],[Salesflo AppUser Code]],HIE!$A:$B,2,FALSE),0)</f>
        <v>0</v>
      </c>
      <c r="T2485" t="s">
        <v>4500</v>
      </c>
      <c r="U2485" s="7" t="s">
        <v>2914</v>
      </c>
      <c r="V2485" s="7" t="s">
        <v>1632</v>
      </c>
      <c r="W2485" s="7" t="s">
        <v>2023</v>
      </c>
      <c r="X2485" s="7" t="str">
        <f>IFERROR(VLOOKUP( Table1[[#This Row],[Trim Distributor Code]],Sheet1!$A:$J,10,FALSE),0)</f>
        <v>Active</v>
      </c>
    </row>
    <row r="2486" spans="1:24" hidden="1" x14ac:dyDescent="0.3">
      <c r="A2486" t="s">
        <v>5209</v>
      </c>
      <c r="B2486" t="s">
        <v>5090</v>
      </c>
      <c r="C2486" t="s">
        <v>5163</v>
      </c>
      <c r="D2486" s="8" t="s">
        <v>1412</v>
      </c>
      <c r="E2486" t="s">
        <v>3668</v>
      </c>
      <c r="F2486" t="s">
        <v>5152</v>
      </c>
      <c r="G2486" t="s">
        <v>4112</v>
      </c>
      <c r="H2486" t="s">
        <v>4109</v>
      </c>
      <c r="I2486" t="s">
        <v>4749</v>
      </c>
      <c r="J2486" t="s">
        <v>1877</v>
      </c>
      <c r="K2486">
        <v>20</v>
      </c>
      <c r="L2486" s="2" t="s">
        <v>1412</v>
      </c>
      <c r="M2486" s="2">
        <f ca="1">Table1[[#This Row],[Cases]]*Table1[[#This Row],[Pack Size]]</f>
        <v>0</v>
      </c>
      <c r="N2486" s="1">
        <f ca="1">Table1[[#This Row],[Cases]]*Table1[[#This Row],[Pack Size]]</f>
        <v>2000</v>
      </c>
      <c r="O2486" s="1">
        <f>IFERROR(VLOOKUP(Table1[[#This Row],[SKU Code]],'SKU Size'!$G:$H,2,FALSE),0)*Table1[[#This Row],[Cases]]</f>
        <v>247530.89456746302</v>
      </c>
      <c r="P2486" t="str">
        <f t="shared" si="46"/>
        <v>D0362</v>
      </c>
      <c r="Q2486">
        <f>IFERROR(VLOOKUP(Table1[[#This Row],[Trim Distributor Code]],Sheet1!$N:$O,2,FALSE),0)</f>
        <v>3400878</v>
      </c>
      <c r="R2486" s="7">
        <f>IFERROR(VLOOKUP(Table1[[#This Row],[Salesflo AppUser Code]],HIE!$A:$B,2,FALSE),0)</f>
        <v>0</v>
      </c>
      <c r="S2486" s="7">
        <f>IFERROR(VLOOKUP(Table1[[#This Row],[Salesflo AppUser Code]],HIE!$A:$B,2,FALSE),0)</f>
        <v>0</v>
      </c>
      <c r="T2486" t="s">
        <v>4500</v>
      </c>
      <c r="U2486" s="7" t="s">
        <v>2914</v>
      </c>
      <c r="V2486" s="7" t="s">
        <v>1423</v>
      </c>
      <c r="W2486" s="7" t="s">
        <v>1868</v>
      </c>
      <c r="X2486" s="7" t="str">
        <f>IFERROR(VLOOKUP( Table1[[#This Row],[Trim Distributor Code]],Sheet1!$A:$J,10,FALSE),0)</f>
        <v>Active</v>
      </c>
    </row>
    <row r="2487" spans="1:24" hidden="1" x14ac:dyDescent="0.3">
      <c r="A2487" t="s">
        <v>5209</v>
      </c>
      <c r="B2487" t="s">
        <v>5090</v>
      </c>
      <c r="C2487" t="s">
        <v>5163</v>
      </c>
      <c r="D2487" s="8" t="s">
        <v>1412</v>
      </c>
      <c r="E2487" t="s">
        <v>3668</v>
      </c>
      <c r="F2487" t="s">
        <v>5152</v>
      </c>
      <c r="G2487" t="s">
        <v>4107</v>
      </c>
      <c r="H2487" t="s">
        <v>4137</v>
      </c>
      <c r="I2487" t="s">
        <v>4710</v>
      </c>
      <c r="J2487" t="s">
        <v>1995</v>
      </c>
      <c r="K2487">
        <v>30</v>
      </c>
      <c r="L2487" s="2" t="s">
        <v>1412</v>
      </c>
      <c r="M2487" s="2">
        <f ca="1">Table1[[#This Row],[Cases]]*Table1[[#This Row],[Pack Size]]</f>
        <v>0</v>
      </c>
      <c r="N2487" s="1">
        <f ca="1">Table1[[#This Row],[Cases]]*Table1[[#This Row],[Pack Size]]</f>
        <v>5760</v>
      </c>
      <c r="O2487" s="1">
        <f>IFERROR(VLOOKUP(Table1[[#This Row],[SKU Code]],'SKU Size'!$G:$H,2,FALSE),0)*Table1[[#This Row],[Cases]]</f>
        <v>249175.24789350049</v>
      </c>
      <c r="P2487" t="str">
        <f t="shared" si="46"/>
        <v>D0362</v>
      </c>
      <c r="Q2487">
        <f>IFERROR(VLOOKUP(Table1[[#This Row],[Trim Distributor Code]],Sheet1!$N:$O,2,FALSE),0)</f>
        <v>3400878</v>
      </c>
      <c r="R2487" s="7">
        <f>IFERROR(VLOOKUP(Table1[[#This Row],[Salesflo AppUser Code]],HIE!$A:$B,2,FALSE),0)</f>
        <v>0</v>
      </c>
      <c r="S2487" s="7">
        <f>IFERROR(VLOOKUP(Table1[[#This Row],[Salesflo AppUser Code]],HIE!$A:$B,2,FALSE),0)</f>
        <v>0</v>
      </c>
      <c r="T2487" t="s">
        <v>4500</v>
      </c>
      <c r="U2487" s="7" t="s">
        <v>2914</v>
      </c>
      <c r="V2487" s="7" t="s">
        <v>1606</v>
      </c>
      <c r="W2487" s="7" t="s">
        <v>1867</v>
      </c>
      <c r="X2487" s="7" t="str">
        <f>IFERROR(VLOOKUP( Table1[[#This Row],[Trim Distributor Code]],Sheet1!$A:$J,10,FALSE),0)</f>
        <v>Active</v>
      </c>
    </row>
    <row r="2488" spans="1:24" hidden="1" x14ac:dyDescent="0.3">
      <c r="A2488" t="s">
        <v>5209</v>
      </c>
      <c r="B2488" t="s">
        <v>5091</v>
      </c>
      <c r="C2488" t="s">
        <v>5164</v>
      </c>
      <c r="D2488" s="8" t="s">
        <v>1412</v>
      </c>
      <c r="E2488" t="s">
        <v>3668</v>
      </c>
      <c r="F2488" t="s">
        <v>5152</v>
      </c>
      <c r="G2488" t="s">
        <v>4107</v>
      </c>
      <c r="H2488" t="s">
        <v>4113</v>
      </c>
      <c r="I2488" t="s">
        <v>4748</v>
      </c>
      <c r="J2488" t="s">
        <v>2021</v>
      </c>
      <c r="K2488">
        <v>20</v>
      </c>
      <c r="L2488" s="2" t="s">
        <v>1412</v>
      </c>
      <c r="M2488" s="2">
        <f ca="1">Table1[[#This Row],[Cases]]*Table1[[#This Row],[Pack Size]]</f>
        <v>0</v>
      </c>
      <c r="N2488" s="1">
        <f ca="1">Table1[[#This Row],[Cases]]*Table1[[#This Row],[Pack Size]]</f>
        <v>480</v>
      </c>
      <c r="O2488" s="1">
        <f>IFERROR(VLOOKUP(Table1[[#This Row],[SKU Code]],'SKU Size'!$G:$H,2,FALSE),0)*Table1[[#This Row],[Cases]]</f>
        <v>149252.86182001294</v>
      </c>
      <c r="P2488" t="str">
        <f t="shared" si="46"/>
        <v>D0362</v>
      </c>
      <c r="Q2488">
        <f>IFERROR(VLOOKUP(Table1[[#This Row],[Trim Distributor Code]],Sheet1!$N:$O,2,FALSE),0)</f>
        <v>3400878</v>
      </c>
      <c r="R2488" s="7">
        <f>IFERROR(VLOOKUP(Table1[[#This Row],[Salesflo AppUser Code]],HIE!$A:$B,2,FALSE),0)</f>
        <v>0</v>
      </c>
      <c r="S2488" s="7">
        <f>IFERROR(VLOOKUP(Table1[[#This Row],[Salesflo AppUser Code]],HIE!$A:$B,2,FALSE),0)</f>
        <v>0</v>
      </c>
      <c r="T2488" t="s">
        <v>4500</v>
      </c>
      <c r="U2488" s="7" t="s">
        <v>2914</v>
      </c>
      <c r="V2488" s="7" t="s">
        <v>1632</v>
      </c>
      <c r="W2488" s="7" t="s">
        <v>1867</v>
      </c>
      <c r="X2488" s="7" t="str">
        <f>IFERROR(VLOOKUP( Table1[[#This Row],[Trim Distributor Code]],Sheet1!$A:$J,10,FALSE),0)</f>
        <v>Active</v>
      </c>
    </row>
    <row r="2489" spans="1:24" hidden="1" x14ac:dyDescent="0.3">
      <c r="A2489" t="s">
        <v>5209</v>
      </c>
      <c r="B2489" t="s">
        <v>5091</v>
      </c>
      <c r="C2489" t="s">
        <v>5164</v>
      </c>
      <c r="D2489" s="8" t="s">
        <v>1412</v>
      </c>
      <c r="E2489" t="s">
        <v>3668</v>
      </c>
      <c r="F2489" t="s">
        <v>5152</v>
      </c>
      <c r="G2489" t="s">
        <v>4724</v>
      </c>
      <c r="H2489" t="s">
        <v>4390</v>
      </c>
      <c r="I2489" t="s">
        <v>4756</v>
      </c>
      <c r="J2489" t="s">
        <v>2503</v>
      </c>
      <c r="K2489">
        <v>20</v>
      </c>
      <c r="L2489" s="2" t="s">
        <v>1412</v>
      </c>
      <c r="M2489" s="2">
        <f ca="1">Table1[[#This Row],[Cases]]*Table1[[#This Row],[Pack Size]]</f>
        <v>0</v>
      </c>
      <c r="N2489" s="1">
        <f ca="1">Table1[[#This Row],[Cases]]*Table1[[#This Row],[Pack Size]]</f>
        <v>6720</v>
      </c>
      <c r="O2489" s="1">
        <f>IFERROR(VLOOKUP(Table1[[#This Row],[SKU Code]],'SKU Size'!$G:$H,2,FALSE),0)*Table1[[#This Row],[Cases]]</f>
        <v>148952.74715734585</v>
      </c>
      <c r="P2489" t="str">
        <f t="shared" si="46"/>
        <v>D0362</v>
      </c>
      <c r="Q2489">
        <f>IFERROR(VLOOKUP(Table1[[#This Row],[Trim Distributor Code]],Sheet1!$N:$O,2,FALSE),0)</f>
        <v>3400878</v>
      </c>
      <c r="R2489" s="7">
        <f>IFERROR(VLOOKUP(Table1[[#This Row],[Salesflo AppUser Code]],HIE!$A:$B,2,FALSE),0)</f>
        <v>0</v>
      </c>
      <c r="S2489" s="7">
        <f>IFERROR(VLOOKUP(Table1[[#This Row],[Salesflo AppUser Code]],HIE!$A:$B,2,FALSE),0)</f>
        <v>0</v>
      </c>
      <c r="T2489" t="s">
        <v>4500</v>
      </c>
      <c r="U2489" s="7" t="s">
        <v>2914</v>
      </c>
      <c r="V2489" s="7" t="s">
        <v>2268</v>
      </c>
      <c r="W2489" s="7" t="s">
        <v>2314</v>
      </c>
      <c r="X2489" s="7" t="str">
        <f>IFERROR(VLOOKUP( Table1[[#This Row],[Trim Distributor Code]],Sheet1!$A:$J,10,FALSE),0)</f>
        <v>Active</v>
      </c>
    </row>
    <row r="2490" spans="1:24" hidden="1" x14ac:dyDescent="0.3">
      <c r="A2490" t="s">
        <v>5209</v>
      </c>
      <c r="B2490" t="s">
        <v>5091</v>
      </c>
      <c r="C2490" t="s">
        <v>5164</v>
      </c>
      <c r="D2490" s="8" t="s">
        <v>1412</v>
      </c>
      <c r="E2490" t="s">
        <v>3668</v>
      </c>
      <c r="F2490" t="s">
        <v>5152</v>
      </c>
      <c r="G2490" t="s">
        <v>4107</v>
      </c>
      <c r="H2490" t="s">
        <v>4106</v>
      </c>
      <c r="I2490" t="s">
        <v>4747</v>
      </c>
      <c r="J2490" t="s">
        <v>1954</v>
      </c>
      <c r="K2490">
        <v>250</v>
      </c>
      <c r="L2490" s="2" t="s">
        <v>1412</v>
      </c>
      <c r="M2490" s="2">
        <f ca="1">Table1[[#This Row],[Cases]]*Table1[[#This Row],[Pack Size]]</f>
        <v>0</v>
      </c>
      <c r="N2490" s="1">
        <f ca="1">Table1[[#This Row],[Cases]]*Table1[[#This Row],[Pack Size]]</f>
        <v>72000</v>
      </c>
      <c r="O2490" s="1">
        <f>IFERROR(VLOOKUP(Table1[[#This Row],[SKU Code]],'SKU Size'!$G:$H,2,FALSE),0)*Table1[[#This Row],[Cases]]</f>
        <v>2050550.0167285509</v>
      </c>
      <c r="P2490" t="str">
        <f t="shared" si="46"/>
        <v>D0362</v>
      </c>
      <c r="Q2490">
        <f>IFERROR(VLOOKUP(Table1[[#This Row],[Trim Distributor Code]],Sheet1!$N:$O,2,FALSE),0)</f>
        <v>3400878</v>
      </c>
      <c r="R2490" s="7">
        <f>IFERROR(VLOOKUP(Table1[[#This Row],[Salesflo AppUser Code]],HIE!$A:$B,2,FALSE),0)</f>
        <v>0</v>
      </c>
      <c r="S2490" s="7">
        <f>IFERROR(VLOOKUP(Table1[[#This Row],[Salesflo AppUser Code]],HIE!$A:$B,2,FALSE),0)</f>
        <v>0</v>
      </c>
      <c r="T2490" t="s">
        <v>4500</v>
      </c>
      <c r="U2490" s="7" t="s">
        <v>2914</v>
      </c>
      <c r="V2490" s="7" t="s">
        <v>1444</v>
      </c>
      <c r="W2490" s="7" t="s">
        <v>1867</v>
      </c>
      <c r="X2490" s="7" t="str">
        <f>IFERROR(VLOOKUP( Table1[[#This Row],[Trim Distributor Code]],Sheet1!$A:$J,10,FALSE),0)</f>
        <v>Active</v>
      </c>
    </row>
    <row r="2491" spans="1:24" hidden="1" x14ac:dyDescent="0.3">
      <c r="A2491" t="s">
        <v>5209</v>
      </c>
      <c r="B2491" t="s">
        <v>5091</v>
      </c>
      <c r="C2491" t="s">
        <v>5164</v>
      </c>
      <c r="D2491" s="8" t="s">
        <v>1412</v>
      </c>
      <c r="E2491" t="s">
        <v>3668</v>
      </c>
      <c r="F2491" t="s">
        <v>5152</v>
      </c>
      <c r="G2491" t="s">
        <v>4521</v>
      </c>
      <c r="H2491" t="s">
        <v>4106</v>
      </c>
      <c r="I2491" t="s">
        <v>4538</v>
      </c>
      <c r="J2491" t="s">
        <v>11</v>
      </c>
      <c r="K2491">
        <v>150</v>
      </c>
      <c r="L2491" s="2" t="s">
        <v>1412</v>
      </c>
      <c r="M2491" s="2">
        <f ca="1">Table1[[#This Row],[Cases]]*Table1[[#This Row],[Pack Size]]</f>
        <v>0</v>
      </c>
      <c r="N2491" s="1">
        <f ca="1">Table1[[#This Row],[Cases]]*Table1[[#This Row],[Pack Size]]</f>
        <v>52800</v>
      </c>
      <c r="O2491" s="1">
        <f>IFERROR(VLOOKUP(Table1[[#This Row],[SKU Code]],'SKU Size'!$G:$H,2,FALSE),0)*Table1[[#This Row],[Cases]]</f>
        <v>1314712.2348230863</v>
      </c>
      <c r="P2491" t="str">
        <f t="shared" si="46"/>
        <v>D0362</v>
      </c>
      <c r="Q2491">
        <f>IFERROR(VLOOKUP(Table1[[#This Row],[Trim Distributor Code]],Sheet1!$N:$O,2,FALSE),0)</f>
        <v>3400878</v>
      </c>
      <c r="R2491" s="7">
        <f>IFERROR(VLOOKUP(Table1[[#This Row],[Salesflo AppUser Code]],HIE!$A:$B,2,FALSE),0)</f>
        <v>0</v>
      </c>
      <c r="S2491" s="7">
        <f>IFERROR(VLOOKUP(Table1[[#This Row],[Salesflo AppUser Code]],HIE!$A:$B,2,FALSE),0)</f>
        <v>0</v>
      </c>
      <c r="T2491" t="s">
        <v>4500</v>
      </c>
      <c r="U2491" s="7" t="s">
        <v>2914</v>
      </c>
      <c r="V2491" s="7" t="s">
        <v>1444</v>
      </c>
      <c r="W2491" s="7" t="s">
        <v>1688</v>
      </c>
      <c r="X2491" s="7" t="str">
        <f>IFERROR(VLOOKUP( Table1[[#This Row],[Trim Distributor Code]],Sheet1!$A:$J,10,FALSE),0)</f>
        <v>Active</v>
      </c>
    </row>
    <row r="2492" spans="1:24" hidden="1" x14ac:dyDescent="0.3">
      <c r="A2492" t="s">
        <v>5209</v>
      </c>
      <c r="B2492" t="s">
        <v>5091</v>
      </c>
      <c r="C2492" t="s">
        <v>5164</v>
      </c>
      <c r="D2492" s="8" t="s">
        <v>1412</v>
      </c>
      <c r="E2492" t="s">
        <v>3668</v>
      </c>
      <c r="F2492" t="s">
        <v>5152</v>
      </c>
      <c r="G2492" t="s">
        <v>4724</v>
      </c>
      <c r="H2492" t="s">
        <v>4390</v>
      </c>
      <c r="I2492" t="s">
        <v>4756</v>
      </c>
      <c r="J2492" t="s">
        <v>2503</v>
      </c>
      <c r="K2492">
        <v>20</v>
      </c>
      <c r="L2492" s="2" t="s">
        <v>1412</v>
      </c>
      <c r="M2492" s="2">
        <f ca="1">Table1[[#This Row],[Cases]]*Table1[[#This Row],[Pack Size]]</f>
        <v>0</v>
      </c>
      <c r="N2492" s="1">
        <f ca="1">Table1[[#This Row],[Cases]]*Table1[[#This Row],[Pack Size]]</f>
        <v>6720</v>
      </c>
      <c r="O2492" s="1">
        <f>IFERROR(VLOOKUP(Table1[[#This Row],[SKU Code]],'SKU Size'!$G:$H,2,FALSE),0)*Table1[[#This Row],[Cases]]</f>
        <v>148952.74715734585</v>
      </c>
      <c r="P2492" t="str">
        <f t="shared" si="46"/>
        <v>D0362</v>
      </c>
      <c r="Q2492">
        <f>IFERROR(VLOOKUP(Table1[[#This Row],[Trim Distributor Code]],Sheet1!$N:$O,2,FALSE),0)</f>
        <v>3400878</v>
      </c>
      <c r="R2492" s="7">
        <f>IFERROR(VLOOKUP(Table1[[#This Row],[Salesflo AppUser Code]],HIE!$A:$B,2,FALSE),0)</f>
        <v>0</v>
      </c>
      <c r="S2492" s="7">
        <f>IFERROR(VLOOKUP(Table1[[#This Row],[Salesflo AppUser Code]],HIE!$A:$B,2,FALSE),0)</f>
        <v>0</v>
      </c>
      <c r="T2492" t="s">
        <v>4500</v>
      </c>
      <c r="U2492" s="7" t="s">
        <v>2914</v>
      </c>
      <c r="V2492" s="7" t="s">
        <v>2268</v>
      </c>
      <c r="W2492" s="7" t="s">
        <v>2314</v>
      </c>
      <c r="X2492" s="7" t="str">
        <f>IFERROR(VLOOKUP( Table1[[#This Row],[Trim Distributor Code]],Sheet1!$A:$J,10,FALSE),0)</f>
        <v>Active</v>
      </c>
    </row>
    <row r="2493" spans="1:24" hidden="1" x14ac:dyDescent="0.3">
      <c r="A2493" t="s">
        <v>5209</v>
      </c>
      <c r="B2493" t="s">
        <v>5091</v>
      </c>
      <c r="C2493" t="s">
        <v>5164</v>
      </c>
      <c r="D2493" s="8" t="s">
        <v>1412</v>
      </c>
      <c r="E2493" t="s">
        <v>3668</v>
      </c>
      <c r="F2493" t="s">
        <v>5152</v>
      </c>
      <c r="G2493" t="s">
        <v>4112</v>
      </c>
      <c r="H2493" t="s">
        <v>4109</v>
      </c>
      <c r="I2493" t="s">
        <v>4749</v>
      </c>
      <c r="J2493" t="s">
        <v>1877</v>
      </c>
      <c r="K2493">
        <v>20</v>
      </c>
      <c r="L2493" s="2" t="s">
        <v>1412</v>
      </c>
      <c r="M2493" s="2">
        <f ca="1">Table1[[#This Row],[Cases]]*Table1[[#This Row],[Pack Size]]</f>
        <v>0</v>
      </c>
      <c r="N2493" s="1">
        <f ca="1">Table1[[#This Row],[Cases]]*Table1[[#This Row],[Pack Size]]</f>
        <v>2000</v>
      </c>
      <c r="O2493" s="1">
        <f>IFERROR(VLOOKUP(Table1[[#This Row],[SKU Code]],'SKU Size'!$G:$H,2,FALSE),0)*Table1[[#This Row],[Cases]]</f>
        <v>247530.89456746302</v>
      </c>
      <c r="P2493" t="str">
        <f t="shared" si="46"/>
        <v>D0362</v>
      </c>
      <c r="Q2493">
        <f>IFERROR(VLOOKUP(Table1[[#This Row],[Trim Distributor Code]],Sheet1!$N:$O,2,FALSE),0)</f>
        <v>3400878</v>
      </c>
      <c r="R2493" s="7">
        <f>IFERROR(VLOOKUP(Table1[[#This Row],[Salesflo AppUser Code]],HIE!$A:$B,2,FALSE),0)</f>
        <v>0</v>
      </c>
      <c r="S2493" s="7">
        <f>IFERROR(VLOOKUP(Table1[[#This Row],[Salesflo AppUser Code]],HIE!$A:$B,2,FALSE),0)</f>
        <v>0</v>
      </c>
      <c r="T2493" t="s">
        <v>4500</v>
      </c>
      <c r="U2493" s="7" t="s">
        <v>2914</v>
      </c>
      <c r="V2493" s="7" t="s">
        <v>1423</v>
      </c>
      <c r="W2493" s="7" t="s">
        <v>1868</v>
      </c>
      <c r="X2493" s="7" t="str">
        <f>IFERROR(VLOOKUP( Table1[[#This Row],[Trim Distributor Code]],Sheet1!$A:$J,10,FALSE),0)</f>
        <v>Active</v>
      </c>
    </row>
    <row r="2494" spans="1:24" hidden="1" x14ac:dyDescent="0.3">
      <c r="A2494" t="s">
        <v>5209</v>
      </c>
      <c r="B2494" t="s">
        <v>5091</v>
      </c>
      <c r="C2494" t="s">
        <v>5164</v>
      </c>
      <c r="D2494" s="8" t="s">
        <v>1412</v>
      </c>
      <c r="E2494" t="s">
        <v>3668</v>
      </c>
      <c r="F2494" t="s">
        <v>5152</v>
      </c>
      <c r="G2494" t="s">
        <v>4107</v>
      </c>
      <c r="H2494" t="s">
        <v>4137</v>
      </c>
      <c r="I2494" t="s">
        <v>4710</v>
      </c>
      <c r="J2494" t="s">
        <v>1995</v>
      </c>
      <c r="K2494">
        <v>20</v>
      </c>
      <c r="L2494" s="2" t="s">
        <v>1412</v>
      </c>
      <c r="M2494" s="2">
        <f ca="1">Table1[[#This Row],[Cases]]*Table1[[#This Row],[Pack Size]]</f>
        <v>0</v>
      </c>
      <c r="N2494" s="1">
        <f ca="1">Table1[[#This Row],[Cases]]*Table1[[#This Row],[Pack Size]]</f>
        <v>3840</v>
      </c>
      <c r="O2494" s="1">
        <f>IFERROR(VLOOKUP(Table1[[#This Row],[SKU Code]],'SKU Size'!$G:$H,2,FALSE),0)*Table1[[#This Row],[Cases]]</f>
        <v>166116.83192900033</v>
      </c>
      <c r="P2494" t="str">
        <f t="shared" si="46"/>
        <v>D0362</v>
      </c>
      <c r="Q2494">
        <f>IFERROR(VLOOKUP(Table1[[#This Row],[Trim Distributor Code]],Sheet1!$N:$O,2,FALSE),0)</f>
        <v>3400878</v>
      </c>
      <c r="R2494" s="7">
        <f>IFERROR(VLOOKUP(Table1[[#This Row],[Salesflo AppUser Code]],HIE!$A:$B,2,FALSE),0)</f>
        <v>0</v>
      </c>
      <c r="S2494" s="7">
        <f>IFERROR(VLOOKUP(Table1[[#This Row],[Salesflo AppUser Code]],HIE!$A:$B,2,FALSE),0)</f>
        <v>0</v>
      </c>
      <c r="T2494" t="s">
        <v>4500</v>
      </c>
      <c r="U2494" s="7" t="s">
        <v>2914</v>
      </c>
      <c r="V2494" s="7" t="s">
        <v>1606</v>
      </c>
      <c r="W2494" s="7" t="s">
        <v>1867</v>
      </c>
      <c r="X2494" s="7" t="str">
        <f>IFERROR(VLOOKUP( Table1[[#This Row],[Trim Distributor Code]],Sheet1!$A:$J,10,FALSE),0)</f>
        <v>Active</v>
      </c>
    </row>
    <row r="2495" spans="1:24" hidden="1" x14ac:dyDescent="0.3">
      <c r="A2495" t="s">
        <v>5209</v>
      </c>
      <c r="B2495" t="s">
        <v>5091</v>
      </c>
      <c r="C2495" t="s">
        <v>5164</v>
      </c>
      <c r="D2495" s="8" t="s">
        <v>1412</v>
      </c>
      <c r="E2495" t="s">
        <v>3668</v>
      </c>
      <c r="F2495" t="s">
        <v>5152</v>
      </c>
      <c r="G2495" t="s">
        <v>4107</v>
      </c>
      <c r="H2495" t="s">
        <v>4113</v>
      </c>
      <c r="I2495" t="s">
        <v>4748</v>
      </c>
      <c r="J2495" t="s">
        <v>2021</v>
      </c>
      <c r="K2495">
        <v>20</v>
      </c>
      <c r="L2495" s="2" t="s">
        <v>1412</v>
      </c>
      <c r="M2495" s="2">
        <f ca="1">Table1[[#This Row],[Cases]]*Table1[[#This Row],[Pack Size]]</f>
        <v>0</v>
      </c>
      <c r="N2495" s="1">
        <f ca="1">Table1[[#This Row],[Cases]]*Table1[[#This Row],[Pack Size]]</f>
        <v>480</v>
      </c>
      <c r="O2495" s="1">
        <f>IFERROR(VLOOKUP(Table1[[#This Row],[SKU Code]],'SKU Size'!$G:$H,2,FALSE),0)*Table1[[#This Row],[Cases]]</f>
        <v>149252.86182001294</v>
      </c>
      <c r="P2495" t="str">
        <f t="shared" si="46"/>
        <v>D0362</v>
      </c>
      <c r="Q2495">
        <f>IFERROR(VLOOKUP(Table1[[#This Row],[Trim Distributor Code]],Sheet1!$N:$O,2,FALSE),0)</f>
        <v>3400878</v>
      </c>
      <c r="R2495" s="7">
        <f>IFERROR(VLOOKUP(Table1[[#This Row],[Salesflo AppUser Code]],HIE!$A:$B,2,FALSE),0)</f>
        <v>0</v>
      </c>
      <c r="S2495" s="7">
        <f>IFERROR(VLOOKUP(Table1[[#This Row],[Salesflo AppUser Code]],HIE!$A:$B,2,FALSE),0)</f>
        <v>0</v>
      </c>
      <c r="T2495" t="s">
        <v>4500</v>
      </c>
      <c r="U2495" s="7" t="s">
        <v>2914</v>
      </c>
      <c r="V2495" s="7" t="s">
        <v>1632</v>
      </c>
      <c r="W2495" s="7" t="s">
        <v>1867</v>
      </c>
      <c r="X2495" s="7" t="str">
        <f>IFERROR(VLOOKUP( Table1[[#This Row],[Trim Distributor Code]],Sheet1!$A:$J,10,FALSE),0)</f>
        <v>Active</v>
      </c>
    </row>
    <row r="2496" spans="1:24" hidden="1" x14ac:dyDescent="0.3">
      <c r="A2496" t="s">
        <v>5209</v>
      </c>
      <c r="B2496" t="s">
        <v>5092</v>
      </c>
      <c r="C2496" t="s">
        <v>5165</v>
      </c>
      <c r="D2496" s="8" t="s">
        <v>1412</v>
      </c>
      <c r="E2496" t="s">
        <v>3224</v>
      </c>
      <c r="F2496" t="s">
        <v>3674</v>
      </c>
      <c r="G2496" t="s">
        <v>4521</v>
      </c>
      <c r="H2496" t="s">
        <v>4106</v>
      </c>
      <c r="I2496" t="s">
        <v>4538</v>
      </c>
      <c r="J2496" t="s">
        <v>11</v>
      </c>
      <c r="K2496">
        <v>450</v>
      </c>
      <c r="L2496" s="2" t="s">
        <v>1412</v>
      </c>
      <c r="M2496" s="2">
        <f ca="1">Table1[[#This Row],[Cases]]*Table1[[#This Row],[Pack Size]]</f>
        <v>0</v>
      </c>
      <c r="N2496" s="1">
        <f ca="1">Table1[[#This Row],[Cases]]*Table1[[#This Row],[Pack Size]]</f>
        <v>158400</v>
      </c>
      <c r="O2496" s="1">
        <f>IFERROR(VLOOKUP(Table1[[#This Row],[SKU Code]],'SKU Size'!$G:$H,2,FALSE),0)*Table1[[#This Row],[Cases]]</f>
        <v>3944136.7044692589</v>
      </c>
      <c r="P2496" t="str">
        <f t="shared" si="46"/>
        <v>D0366</v>
      </c>
      <c r="Q2496">
        <f>IFERROR(VLOOKUP(Table1[[#This Row],[Trim Distributor Code]],Sheet1!$N:$O,2,FALSE),0)</f>
        <v>3400873</v>
      </c>
      <c r="R2496" s="7">
        <f>IFERROR(VLOOKUP(Table1[[#This Row],[Salesflo AppUser Code]],HIE!$A:$B,2,FALSE),0)</f>
        <v>0</v>
      </c>
      <c r="S2496" s="7">
        <f>IFERROR(VLOOKUP(Table1[[#This Row],[Salesflo AppUser Code]],HIE!$A:$B,2,FALSE),0)</f>
        <v>0</v>
      </c>
      <c r="T2496" t="s">
        <v>4500</v>
      </c>
      <c r="U2496" s="7" t="s">
        <v>2914</v>
      </c>
      <c r="V2496" s="7" t="s">
        <v>1444</v>
      </c>
      <c r="W2496" s="7" t="s">
        <v>1688</v>
      </c>
      <c r="X2496" s="7" t="str">
        <f>IFERROR(VLOOKUP( Table1[[#This Row],[Trim Distributor Code]],Sheet1!$A:$J,10,FALSE),0)</f>
        <v>Active</v>
      </c>
    </row>
    <row r="2497" spans="1:24" hidden="1" x14ac:dyDescent="0.3">
      <c r="A2497" t="s">
        <v>5209</v>
      </c>
      <c r="B2497" t="s">
        <v>5092</v>
      </c>
      <c r="C2497" t="s">
        <v>5165</v>
      </c>
      <c r="D2497" s="8" t="s">
        <v>1412</v>
      </c>
      <c r="E2497" t="s">
        <v>3224</v>
      </c>
      <c r="F2497" t="s">
        <v>3674</v>
      </c>
      <c r="G2497" t="s">
        <v>4108</v>
      </c>
      <c r="H2497" t="s">
        <v>4109</v>
      </c>
      <c r="I2497" t="s">
        <v>4566</v>
      </c>
      <c r="J2497" t="s">
        <v>13</v>
      </c>
      <c r="K2497">
        <v>10</v>
      </c>
      <c r="L2497" s="2" t="s">
        <v>1412</v>
      </c>
      <c r="M2497" s="2">
        <f ca="1">Table1[[#This Row],[Cases]]*Table1[[#This Row],[Pack Size]]</f>
        <v>0</v>
      </c>
      <c r="N2497" s="1">
        <f ca="1">Table1[[#This Row],[Cases]]*Table1[[#This Row],[Pack Size]]</f>
        <v>1000</v>
      </c>
      <c r="O2497" s="1">
        <f>IFERROR(VLOOKUP(Table1[[#This Row],[SKU Code]],'SKU Size'!$G:$H,2,FALSE),0)*Table1[[#This Row],[Cases]]</f>
        <v>105686.74059304707</v>
      </c>
      <c r="P2497" t="str">
        <f t="shared" si="46"/>
        <v>D0366</v>
      </c>
      <c r="Q2497">
        <f>IFERROR(VLOOKUP(Table1[[#This Row],[Trim Distributor Code]],Sheet1!$N:$O,2,FALSE),0)</f>
        <v>3400873</v>
      </c>
      <c r="R2497" s="7">
        <f>IFERROR(VLOOKUP(Table1[[#This Row],[Salesflo AppUser Code]],HIE!$A:$B,2,FALSE),0)</f>
        <v>0</v>
      </c>
      <c r="S2497" s="7">
        <f>IFERROR(VLOOKUP(Table1[[#This Row],[Salesflo AppUser Code]],HIE!$A:$B,2,FALSE),0)</f>
        <v>0</v>
      </c>
      <c r="T2497" t="s">
        <v>4500</v>
      </c>
      <c r="U2497" s="7" t="s">
        <v>2914</v>
      </c>
      <c r="V2497" s="7" t="s">
        <v>1423</v>
      </c>
      <c r="W2497" s="7" t="s">
        <v>1659</v>
      </c>
      <c r="X2497" s="7" t="str">
        <f>IFERROR(VLOOKUP( Table1[[#This Row],[Trim Distributor Code]],Sheet1!$A:$J,10,FALSE),0)</f>
        <v>Active</v>
      </c>
    </row>
    <row r="2498" spans="1:24" hidden="1" x14ac:dyDescent="0.3">
      <c r="A2498" t="s">
        <v>5209</v>
      </c>
      <c r="B2498" t="s">
        <v>5092</v>
      </c>
      <c r="C2498" t="s">
        <v>5165</v>
      </c>
      <c r="D2498" s="8" t="s">
        <v>1412</v>
      </c>
      <c r="E2498" t="s">
        <v>3224</v>
      </c>
      <c r="F2498" t="s">
        <v>3674</v>
      </c>
      <c r="G2498" t="s">
        <v>4521</v>
      </c>
      <c r="H2498" t="s">
        <v>4113</v>
      </c>
      <c r="I2498" t="s">
        <v>4540</v>
      </c>
      <c r="J2498" t="s">
        <v>14</v>
      </c>
      <c r="K2498">
        <v>20</v>
      </c>
      <c r="L2498" s="2" t="s">
        <v>1412</v>
      </c>
      <c r="M2498" s="2">
        <f ca="1">Table1[[#This Row],[Cases]]*Table1[[#This Row],[Pack Size]]</f>
        <v>0</v>
      </c>
      <c r="N2498" s="1">
        <f ca="1">Table1[[#This Row],[Cases]]*Table1[[#This Row],[Pack Size]]</f>
        <v>480</v>
      </c>
      <c r="O2498" s="1">
        <f>IFERROR(VLOOKUP(Table1[[#This Row],[SKU Code]],'SKU Size'!$G:$H,2,FALSE),0)*Table1[[#This Row],[Cases]]</f>
        <v>71829.4653050122</v>
      </c>
      <c r="P2498" t="str">
        <f t="shared" si="46"/>
        <v>D0366</v>
      </c>
      <c r="Q2498">
        <f>IFERROR(VLOOKUP(Table1[[#This Row],[Trim Distributor Code]],Sheet1!$N:$O,2,FALSE),0)</f>
        <v>3400873</v>
      </c>
      <c r="R2498" s="7">
        <f>IFERROR(VLOOKUP(Table1[[#This Row],[Salesflo AppUser Code]],HIE!$A:$B,2,FALSE),0)</f>
        <v>0</v>
      </c>
      <c r="S2498" s="7">
        <f>IFERROR(VLOOKUP(Table1[[#This Row],[Salesflo AppUser Code]],HIE!$A:$B,2,FALSE),0)</f>
        <v>0</v>
      </c>
      <c r="T2498" t="s">
        <v>4500</v>
      </c>
      <c r="U2498" s="7" t="s">
        <v>2914</v>
      </c>
      <c r="V2498" s="7" t="s">
        <v>1632</v>
      </c>
      <c r="W2498" s="7" t="s">
        <v>1688</v>
      </c>
      <c r="X2498" s="7" t="str">
        <f>IFERROR(VLOOKUP( Table1[[#This Row],[Trim Distributor Code]],Sheet1!$A:$J,10,FALSE),0)</f>
        <v>Active</v>
      </c>
    </row>
    <row r="2499" spans="1:24" hidden="1" x14ac:dyDescent="0.3">
      <c r="A2499" t="s">
        <v>5209</v>
      </c>
      <c r="B2499" t="s">
        <v>5092</v>
      </c>
      <c r="C2499" t="s">
        <v>5165</v>
      </c>
      <c r="D2499" s="8" t="s">
        <v>1412</v>
      </c>
      <c r="E2499" t="s">
        <v>3224</v>
      </c>
      <c r="F2499" t="s">
        <v>3674</v>
      </c>
      <c r="G2499" t="s">
        <v>2542</v>
      </c>
      <c r="H2499" t="s">
        <v>4390</v>
      </c>
      <c r="I2499" t="s">
        <v>4843</v>
      </c>
      <c r="J2499" t="s">
        <v>2543</v>
      </c>
      <c r="K2499">
        <v>10</v>
      </c>
      <c r="L2499" s="2" t="s">
        <v>1412</v>
      </c>
      <c r="M2499" s="2">
        <f ca="1">Table1[[#This Row],[Cases]]*Table1[[#This Row],[Pack Size]]</f>
        <v>0</v>
      </c>
      <c r="N2499" s="1">
        <f ca="1">Table1[[#This Row],[Cases]]*Table1[[#This Row],[Pack Size]]</f>
        <v>4800</v>
      </c>
      <c r="O2499" s="1">
        <f>IFERROR(VLOOKUP(Table1[[#This Row],[SKU Code]],'SKU Size'!$G:$H,2,FALSE),0)*Table1[[#This Row],[Cases]]</f>
        <v>49929.853477751763</v>
      </c>
      <c r="P2499" t="str">
        <f t="shared" si="46"/>
        <v>D0366</v>
      </c>
      <c r="Q2499">
        <f>IFERROR(VLOOKUP(Table1[[#This Row],[Trim Distributor Code]],Sheet1!$N:$O,2,FALSE),0)</f>
        <v>3400873</v>
      </c>
      <c r="R2499" s="7">
        <f>IFERROR(VLOOKUP(Table1[[#This Row],[Salesflo AppUser Code]],HIE!$A:$B,2,FALSE),0)</f>
        <v>0</v>
      </c>
      <c r="S2499" s="7">
        <f>IFERROR(VLOOKUP(Table1[[#This Row],[Salesflo AppUser Code]],HIE!$A:$B,2,FALSE),0)</f>
        <v>0</v>
      </c>
      <c r="T2499" t="s">
        <v>4500</v>
      </c>
      <c r="U2499" s="7" t="s">
        <v>2914</v>
      </c>
      <c r="V2499" s="7" t="s">
        <v>2268</v>
      </c>
      <c r="W2499" s="7" t="s">
        <v>2542</v>
      </c>
      <c r="X2499" s="7" t="str">
        <f>IFERROR(VLOOKUP( Table1[[#This Row],[Trim Distributor Code]],Sheet1!$A:$J,10,FALSE),0)</f>
        <v>Active</v>
      </c>
    </row>
    <row r="2500" spans="1:24" hidden="1" x14ac:dyDescent="0.3">
      <c r="A2500" t="s">
        <v>5209</v>
      </c>
      <c r="B2500" t="s">
        <v>5093</v>
      </c>
      <c r="C2500" t="s">
        <v>5166</v>
      </c>
      <c r="D2500" s="8" t="s">
        <v>1412</v>
      </c>
      <c r="E2500" t="s">
        <v>3224</v>
      </c>
      <c r="F2500" t="s">
        <v>3674</v>
      </c>
      <c r="G2500" t="s">
        <v>4107</v>
      </c>
      <c r="H2500" t="s">
        <v>4106</v>
      </c>
      <c r="I2500" t="s">
        <v>4747</v>
      </c>
      <c r="J2500" t="s">
        <v>1954</v>
      </c>
      <c r="K2500">
        <v>80</v>
      </c>
      <c r="L2500" s="2" t="s">
        <v>1412</v>
      </c>
      <c r="M2500" s="2">
        <f ca="1">Table1[[#This Row],[Cases]]*Table1[[#This Row],[Pack Size]]</f>
        <v>0</v>
      </c>
      <c r="N2500" s="1">
        <f ca="1">Table1[[#This Row],[Cases]]*Table1[[#This Row],[Pack Size]]</f>
        <v>23040</v>
      </c>
      <c r="O2500" s="1">
        <f>IFERROR(VLOOKUP(Table1[[#This Row],[SKU Code]],'SKU Size'!$G:$H,2,FALSE),0)*Table1[[#This Row],[Cases]]</f>
        <v>656176.00535313622</v>
      </c>
      <c r="P2500" t="str">
        <f t="shared" si="46"/>
        <v>D0366</v>
      </c>
      <c r="Q2500">
        <f>IFERROR(VLOOKUP(Table1[[#This Row],[Trim Distributor Code]],Sheet1!$N:$O,2,FALSE),0)</f>
        <v>3400873</v>
      </c>
      <c r="R2500" s="7">
        <f>IFERROR(VLOOKUP(Table1[[#This Row],[Salesflo AppUser Code]],HIE!$A:$B,2,FALSE),0)</f>
        <v>0</v>
      </c>
      <c r="S2500" s="7">
        <f>IFERROR(VLOOKUP(Table1[[#This Row],[Salesflo AppUser Code]],HIE!$A:$B,2,FALSE),0)</f>
        <v>0</v>
      </c>
      <c r="T2500" t="s">
        <v>4500</v>
      </c>
      <c r="U2500" s="7" t="s">
        <v>2914</v>
      </c>
      <c r="V2500" s="7" t="s">
        <v>1444</v>
      </c>
      <c r="W2500" s="7" t="s">
        <v>1867</v>
      </c>
      <c r="X2500" s="7" t="str">
        <f>IFERROR(VLOOKUP( Table1[[#This Row],[Trim Distributor Code]],Sheet1!$A:$J,10,FALSE),0)</f>
        <v>Active</v>
      </c>
    </row>
    <row r="2501" spans="1:24" hidden="1" x14ac:dyDescent="0.3">
      <c r="A2501" t="s">
        <v>5209</v>
      </c>
      <c r="B2501" t="s">
        <v>5093</v>
      </c>
      <c r="C2501" t="s">
        <v>5166</v>
      </c>
      <c r="D2501" s="8" t="s">
        <v>1412</v>
      </c>
      <c r="E2501" t="s">
        <v>3224</v>
      </c>
      <c r="F2501" t="s">
        <v>3674</v>
      </c>
      <c r="G2501" t="s">
        <v>4114</v>
      </c>
      <c r="H2501" t="s">
        <v>4113</v>
      </c>
      <c r="I2501" t="s">
        <v>4750</v>
      </c>
      <c r="J2501" t="s">
        <v>2024</v>
      </c>
      <c r="K2501">
        <v>10</v>
      </c>
      <c r="L2501" s="2" t="s">
        <v>1412</v>
      </c>
      <c r="M2501" s="2">
        <f ca="1">Table1[[#This Row],[Cases]]*Table1[[#This Row],[Pack Size]]</f>
        <v>0</v>
      </c>
      <c r="N2501" s="1">
        <f ca="1">Table1[[#This Row],[Cases]]*Table1[[#This Row],[Pack Size]]</f>
        <v>240</v>
      </c>
      <c r="O2501" s="1">
        <f>IFERROR(VLOOKUP(Table1[[#This Row],[SKU Code]],'SKU Size'!$G:$H,2,FALSE),0)*Table1[[#This Row],[Cases]]</f>
        <v>18851.21736729296</v>
      </c>
      <c r="P2501" t="str">
        <f t="shared" si="46"/>
        <v>D0366</v>
      </c>
      <c r="Q2501">
        <f>IFERROR(VLOOKUP(Table1[[#This Row],[Trim Distributor Code]],Sheet1!$N:$O,2,FALSE),0)</f>
        <v>3400873</v>
      </c>
      <c r="R2501" s="7">
        <f>IFERROR(VLOOKUP(Table1[[#This Row],[Salesflo AppUser Code]],HIE!$A:$B,2,FALSE),0)</f>
        <v>0</v>
      </c>
      <c r="S2501" s="7">
        <f>IFERROR(VLOOKUP(Table1[[#This Row],[Salesflo AppUser Code]],HIE!$A:$B,2,FALSE),0)</f>
        <v>0</v>
      </c>
      <c r="T2501" t="s">
        <v>4500</v>
      </c>
      <c r="U2501" s="7" t="s">
        <v>2914</v>
      </c>
      <c r="V2501" s="7" t="s">
        <v>1632</v>
      </c>
      <c r="W2501" s="7" t="s">
        <v>2023</v>
      </c>
      <c r="X2501" s="7" t="str">
        <f>IFERROR(VLOOKUP( Table1[[#This Row],[Trim Distributor Code]],Sheet1!$A:$J,10,FALSE),0)</f>
        <v>Active</v>
      </c>
    </row>
    <row r="2502" spans="1:24" hidden="1" x14ac:dyDescent="0.3">
      <c r="A2502" t="s">
        <v>5209</v>
      </c>
      <c r="B2502" t="s">
        <v>5093</v>
      </c>
      <c r="C2502" t="s">
        <v>5166</v>
      </c>
      <c r="D2502" s="8" t="s">
        <v>1412</v>
      </c>
      <c r="E2502" t="s">
        <v>3224</v>
      </c>
      <c r="F2502" t="s">
        <v>3674</v>
      </c>
      <c r="G2502" t="s">
        <v>4112</v>
      </c>
      <c r="H2502" t="s">
        <v>4109</v>
      </c>
      <c r="I2502" t="s">
        <v>4749</v>
      </c>
      <c r="J2502" t="s">
        <v>1877</v>
      </c>
      <c r="K2502">
        <v>5</v>
      </c>
      <c r="L2502" s="2" t="s">
        <v>1412</v>
      </c>
      <c r="M2502" s="2">
        <f ca="1">Table1[[#This Row],[Cases]]*Table1[[#This Row],[Pack Size]]</f>
        <v>0</v>
      </c>
      <c r="N2502" s="1">
        <f ca="1">Table1[[#This Row],[Cases]]*Table1[[#This Row],[Pack Size]]</f>
        <v>500</v>
      </c>
      <c r="O2502" s="1">
        <f>IFERROR(VLOOKUP(Table1[[#This Row],[SKU Code]],'SKU Size'!$G:$H,2,FALSE),0)*Table1[[#This Row],[Cases]]</f>
        <v>61882.723641865756</v>
      </c>
      <c r="P2502" t="str">
        <f t="shared" si="46"/>
        <v>D0366</v>
      </c>
      <c r="Q2502">
        <f>IFERROR(VLOOKUP(Table1[[#This Row],[Trim Distributor Code]],Sheet1!$N:$O,2,FALSE),0)</f>
        <v>3400873</v>
      </c>
      <c r="R2502" s="7">
        <f>IFERROR(VLOOKUP(Table1[[#This Row],[Salesflo AppUser Code]],HIE!$A:$B,2,FALSE),0)</f>
        <v>0</v>
      </c>
      <c r="S2502" s="7">
        <f>IFERROR(VLOOKUP(Table1[[#This Row],[Salesflo AppUser Code]],HIE!$A:$B,2,FALSE),0)</f>
        <v>0</v>
      </c>
      <c r="T2502" t="s">
        <v>4500</v>
      </c>
      <c r="U2502" s="7" t="s">
        <v>2914</v>
      </c>
      <c r="V2502" s="7" t="s">
        <v>1423</v>
      </c>
      <c r="W2502" s="7" t="s">
        <v>1868</v>
      </c>
      <c r="X2502" s="7" t="str">
        <f>IFERROR(VLOOKUP( Table1[[#This Row],[Trim Distributor Code]],Sheet1!$A:$J,10,FALSE),0)</f>
        <v>Active</v>
      </c>
    </row>
    <row r="2503" spans="1:24" hidden="1" x14ac:dyDescent="0.3">
      <c r="A2503" t="s">
        <v>5209</v>
      </c>
      <c r="B2503" t="s">
        <v>5093</v>
      </c>
      <c r="C2503" t="s">
        <v>5166</v>
      </c>
      <c r="D2503" s="8" t="s">
        <v>1412</v>
      </c>
      <c r="E2503" t="s">
        <v>3224</v>
      </c>
      <c r="F2503" t="s">
        <v>3674</v>
      </c>
      <c r="G2503" t="s">
        <v>4107</v>
      </c>
      <c r="H2503" t="s">
        <v>4137</v>
      </c>
      <c r="I2503" t="s">
        <v>4710</v>
      </c>
      <c r="J2503" t="s">
        <v>1995</v>
      </c>
      <c r="K2503">
        <v>10</v>
      </c>
      <c r="L2503" s="2" t="s">
        <v>1412</v>
      </c>
      <c r="M2503" s="2">
        <f ca="1">Table1[[#This Row],[Cases]]*Table1[[#This Row],[Pack Size]]</f>
        <v>0</v>
      </c>
      <c r="N2503" s="1">
        <f ca="1">Table1[[#This Row],[Cases]]*Table1[[#This Row],[Pack Size]]</f>
        <v>1920</v>
      </c>
      <c r="O2503" s="1">
        <f>IFERROR(VLOOKUP(Table1[[#This Row],[SKU Code]],'SKU Size'!$G:$H,2,FALSE),0)*Table1[[#This Row],[Cases]]</f>
        <v>83058.415964500164</v>
      </c>
      <c r="P2503" t="str">
        <f t="shared" si="46"/>
        <v>D0366</v>
      </c>
      <c r="Q2503">
        <f>IFERROR(VLOOKUP(Table1[[#This Row],[Trim Distributor Code]],Sheet1!$N:$O,2,FALSE),0)</f>
        <v>3400873</v>
      </c>
      <c r="R2503" s="7">
        <f>IFERROR(VLOOKUP(Table1[[#This Row],[Salesflo AppUser Code]],HIE!$A:$B,2,FALSE),0)</f>
        <v>0</v>
      </c>
      <c r="S2503" s="7">
        <f>IFERROR(VLOOKUP(Table1[[#This Row],[Salesflo AppUser Code]],HIE!$A:$B,2,FALSE),0)</f>
        <v>0</v>
      </c>
      <c r="T2503" t="s">
        <v>4500</v>
      </c>
      <c r="U2503" s="7" t="s">
        <v>2914</v>
      </c>
      <c r="V2503" s="7" t="s">
        <v>1606</v>
      </c>
      <c r="W2503" s="7" t="s">
        <v>1867</v>
      </c>
      <c r="X2503" s="7" t="str">
        <f>IFERROR(VLOOKUP( Table1[[#This Row],[Trim Distributor Code]],Sheet1!$A:$J,10,FALSE),0)</f>
        <v>Active</v>
      </c>
    </row>
    <row r="2504" spans="1:24" hidden="1" x14ac:dyDescent="0.3">
      <c r="A2504" t="s">
        <v>5209</v>
      </c>
      <c r="B2504" t="s">
        <v>5093</v>
      </c>
      <c r="C2504" t="s">
        <v>5166</v>
      </c>
      <c r="D2504" s="8" t="s">
        <v>1412</v>
      </c>
      <c r="E2504" t="s">
        <v>3224</v>
      </c>
      <c r="F2504" t="s">
        <v>3674</v>
      </c>
      <c r="G2504" t="s">
        <v>4107</v>
      </c>
      <c r="H2504" t="s">
        <v>4113</v>
      </c>
      <c r="I2504" t="s">
        <v>4748</v>
      </c>
      <c r="J2504" t="s">
        <v>2021</v>
      </c>
      <c r="K2504">
        <v>10</v>
      </c>
      <c r="L2504" s="2" t="s">
        <v>1412</v>
      </c>
      <c r="M2504" s="2">
        <f ca="1">Table1[[#This Row],[Cases]]*Table1[[#This Row],[Pack Size]]</f>
        <v>0</v>
      </c>
      <c r="N2504" s="1">
        <f ca="1">Table1[[#This Row],[Cases]]*Table1[[#This Row],[Pack Size]]</f>
        <v>240</v>
      </c>
      <c r="O2504" s="1">
        <f>IFERROR(VLOOKUP(Table1[[#This Row],[SKU Code]],'SKU Size'!$G:$H,2,FALSE),0)*Table1[[#This Row],[Cases]]</f>
        <v>74626.430910006471</v>
      </c>
      <c r="P2504" t="str">
        <f t="shared" si="46"/>
        <v>D0366</v>
      </c>
      <c r="Q2504">
        <f>IFERROR(VLOOKUP(Table1[[#This Row],[Trim Distributor Code]],Sheet1!$N:$O,2,FALSE),0)</f>
        <v>3400873</v>
      </c>
      <c r="R2504" s="7">
        <f>IFERROR(VLOOKUP(Table1[[#This Row],[Salesflo AppUser Code]],HIE!$A:$B,2,FALSE),0)</f>
        <v>0</v>
      </c>
      <c r="S2504" s="7">
        <f>IFERROR(VLOOKUP(Table1[[#This Row],[Salesflo AppUser Code]],HIE!$A:$B,2,FALSE),0)</f>
        <v>0</v>
      </c>
      <c r="T2504" t="s">
        <v>4500</v>
      </c>
      <c r="U2504" s="7" t="s">
        <v>2914</v>
      </c>
      <c r="V2504" s="7" t="s">
        <v>1632</v>
      </c>
      <c r="W2504" s="7" t="s">
        <v>1867</v>
      </c>
      <c r="X2504" s="7" t="str">
        <f>IFERROR(VLOOKUP( Table1[[#This Row],[Trim Distributor Code]],Sheet1!$A:$J,10,FALSE),0)</f>
        <v>Active</v>
      </c>
    </row>
    <row r="2505" spans="1:24" hidden="1" x14ac:dyDescent="0.3">
      <c r="A2505" t="s">
        <v>5209</v>
      </c>
      <c r="B2505" t="s">
        <v>5094</v>
      </c>
      <c r="C2505" t="s">
        <v>5167</v>
      </c>
      <c r="D2505" s="8" t="s">
        <v>1412</v>
      </c>
      <c r="E2505" t="s">
        <v>2745</v>
      </c>
      <c r="F2505" t="s">
        <v>3615</v>
      </c>
      <c r="G2505" t="s">
        <v>4521</v>
      </c>
      <c r="H2505" t="s">
        <v>4106</v>
      </c>
      <c r="I2505" t="s">
        <v>4538</v>
      </c>
      <c r="J2505" t="s">
        <v>11</v>
      </c>
      <c r="K2505">
        <v>100</v>
      </c>
      <c r="L2505" s="2" t="s">
        <v>1412</v>
      </c>
      <c r="M2505" s="2">
        <f ca="1">Table1[[#This Row],[Cases]]*Table1[[#This Row],[Pack Size]]</f>
        <v>0</v>
      </c>
      <c r="N2505" s="1">
        <f ca="1">Table1[[#This Row],[Cases]]*Table1[[#This Row],[Pack Size]]</f>
        <v>35200</v>
      </c>
      <c r="O2505" s="1">
        <f>IFERROR(VLOOKUP(Table1[[#This Row],[SKU Code]],'SKU Size'!$G:$H,2,FALSE),0)*Table1[[#This Row],[Cases]]</f>
        <v>876474.82321539079</v>
      </c>
      <c r="P2505" t="str">
        <f t="shared" si="46"/>
        <v>D0155</v>
      </c>
      <c r="Q2505">
        <f>IFERROR(VLOOKUP(Table1[[#This Row],[Trim Distributor Code]],Sheet1!$N:$O,2,FALSE),0)</f>
        <v>3400027</v>
      </c>
      <c r="R2505" s="7">
        <f>IFERROR(VLOOKUP(Table1[[#This Row],[Salesflo AppUser Code]],HIE!$A:$B,2,FALSE),0)</f>
        <v>0</v>
      </c>
      <c r="S2505" s="7">
        <f>IFERROR(VLOOKUP(Table1[[#This Row],[Salesflo AppUser Code]],HIE!$A:$B,2,FALSE),0)</f>
        <v>0</v>
      </c>
      <c r="T2505" t="s">
        <v>4500</v>
      </c>
      <c r="U2505" s="7" t="s">
        <v>2914</v>
      </c>
      <c r="V2505" s="7" t="s">
        <v>1444</v>
      </c>
      <c r="W2505" s="7" t="s">
        <v>1688</v>
      </c>
      <c r="X2505" s="7" t="str">
        <f>IFERROR(VLOOKUP( Table1[[#This Row],[Trim Distributor Code]],Sheet1!$A:$J,10,FALSE),0)</f>
        <v>Active</v>
      </c>
    </row>
    <row r="2506" spans="1:24" hidden="1" x14ac:dyDescent="0.3">
      <c r="A2506" t="s">
        <v>5209</v>
      </c>
      <c r="B2506" t="s">
        <v>5094</v>
      </c>
      <c r="C2506" t="s">
        <v>5167</v>
      </c>
      <c r="D2506" s="8" t="s">
        <v>1412</v>
      </c>
      <c r="E2506" t="s">
        <v>2745</v>
      </c>
      <c r="F2506" t="s">
        <v>3615</v>
      </c>
      <c r="G2506" t="s">
        <v>4521</v>
      </c>
      <c r="H2506" t="s">
        <v>4113</v>
      </c>
      <c r="I2506" t="s">
        <v>4540</v>
      </c>
      <c r="J2506" t="s">
        <v>14</v>
      </c>
      <c r="K2506">
        <v>10</v>
      </c>
      <c r="L2506" s="2" t="s">
        <v>1412</v>
      </c>
      <c r="M2506" s="2">
        <f ca="1">Table1[[#This Row],[Cases]]*Table1[[#This Row],[Pack Size]]</f>
        <v>0</v>
      </c>
      <c r="N2506" s="1">
        <f ca="1">Table1[[#This Row],[Cases]]*Table1[[#This Row],[Pack Size]]</f>
        <v>240</v>
      </c>
      <c r="O2506" s="1">
        <f>IFERROR(VLOOKUP(Table1[[#This Row],[SKU Code]],'SKU Size'!$G:$H,2,FALSE),0)*Table1[[#This Row],[Cases]]</f>
        <v>35914.7326525061</v>
      </c>
      <c r="P2506" t="str">
        <f t="shared" si="46"/>
        <v>D0155</v>
      </c>
      <c r="Q2506">
        <f>IFERROR(VLOOKUP(Table1[[#This Row],[Trim Distributor Code]],Sheet1!$N:$O,2,FALSE),0)</f>
        <v>3400027</v>
      </c>
      <c r="R2506" s="7">
        <f>IFERROR(VLOOKUP(Table1[[#This Row],[Salesflo AppUser Code]],HIE!$A:$B,2,FALSE),0)</f>
        <v>0</v>
      </c>
      <c r="S2506" s="7">
        <f>IFERROR(VLOOKUP(Table1[[#This Row],[Salesflo AppUser Code]],HIE!$A:$B,2,FALSE),0)</f>
        <v>0</v>
      </c>
      <c r="T2506" t="s">
        <v>4500</v>
      </c>
      <c r="U2506" s="7" t="s">
        <v>2914</v>
      </c>
      <c r="V2506" s="7" t="s">
        <v>1632</v>
      </c>
      <c r="W2506" s="7" t="s">
        <v>1688</v>
      </c>
      <c r="X2506" s="7" t="str">
        <f>IFERROR(VLOOKUP( Table1[[#This Row],[Trim Distributor Code]],Sheet1!$A:$J,10,FALSE),0)</f>
        <v>Active</v>
      </c>
    </row>
    <row r="2507" spans="1:24" hidden="1" x14ac:dyDescent="0.3">
      <c r="A2507" t="s">
        <v>5209</v>
      </c>
      <c r="B2507" t="s">
        <v>5094</v>
      </c>
      <c r="C2507" t="s">
        <v>5167</v>
      </c>
      <c r="D2507" s="8" t="s">
        <v>1412</v>
      </c>
      <c r="E2507" t="s">
        <v>2745</v>
      </c>
      <c r="F2507" t="s">
        <v>3615</v>
      </c>
      <c r="G2507" t="s">
        <v>4111</v>
      </c>
      <c r="H2507" t="s">
        <v>4113</v>
      </c>
      <c r="I2507" t="s">
        <v>4541</v>
      </c>
      <c r="J2507" t="s">
        <v>1656</v>
      </c>
      <c r="K2507">
        <v>10</v>
      </c>
      <c r="L2507" s="2" t="s">
        <v>1412</v>
      </c>
      <c r="M2507" s="2">
        <f ca="1">Table1[[#This Row],[Cases]]*Table1[[#This Row],[Pack Size]]</f>
        <v>0</v>
      </c>
      <c r="N2507" s="1">
        <f ca="1">Table1[[#This Row],[Cases]]*Table1[[#This Row],[Pack Size]]</f>
        <v>480</v>
      </c>
      <c r="O2507" s="1">
        <f>IFERROR(VLOOKUP(Table1[[#This Row],[SKU Code]],'SKU Size'!$G:$H,2,FALSE),0)*Table1[[#This Row],[Cases]]</f>
        <v>10039.148759070089</v>
      </c>
      <c r="P2507" t="str">
        <f t="shared" si="46"/>
        <v>D0155</v>
      </c>
      <c r="Q2507">
        <f>IFERROR(VLOOKUP(Table1[[#This Row],[Trim Distributor Code]],Sheet1!$N:$O,2,FALSE),0)</f>
        <v>3400027</v>
      </c>
      <c r="R2507" s="7">
        <f>IFERROR(VLOOKUP(Table1[[#This Row],[Salesflo AppUser Code]],HIE!$A:$B,2,FALSE),0)</f>
        <v>0</v>
      </c>
      <c r="S2507" s="7">
        <f>IFERROR(VLOOKUP(Table1[[#This Row],[Salesflo AppUser Code]],HIE!$A:$B,2,FALSE),0)</f>
        <v>0</v>
      </c>
      <c r="T2507" t="s">
        <v>4500</v>
      </c>
      <c r="U2507" s="7" t="s">
        <v>2914</v>
      </c>
      <c r="V2507" s="7" t="s">
        <v>1632</v>
      </c>
      <c r="W2507" s="7" t="s">
        <v>1431</v>
      </c>
      <c r="X2507" s="7" t="str">
        <f>IFERROR(VLOOKUP( Table1[[#This Row],[Trim Distributor Code]],Sheet1!$A:$J,10,FALSE),0)</f>
        <v>Active</v>
      </c>
    </row>
    <row r="2508" spans="1:24" hidden="1" x14ac:dyDescent="0.3">
      <c r="A2508" t="s">
        <v>5209</v>
      </c>
      <c r="B2508" t="s">
        <v>5094</v>
      </c>
      <c r="C2508" t="s">
        <v>5167</v>
      </c>
      <c r="D2508" s="8" t="s">
        <v>1412</v>
      </c>
      <c r="E2508" t="s">
        <v>2745</v>
      </c>
      <c r="F2508" t="s">
        <v>3615</v>
      </c>
      <c r="G2508" t="s">
        <v>2542</v>
      </c>
      <c r="H2508" t="s">
        <v>4390</v>
      </c>
      <c r="I2508" t="s">
        <v>4843</v>
      </c>
      <c r="J2508" t="s">
        <v>2543</v>
      </c>
      <c r="K2508">
        <v>10</v>
      </c>
      <c r="L2508" s="2" t="s">
        <v>1412</v>
      </c>
      <c r="M2508" s="2">
        <f ca="1">Table1[[#This Row],[Cases]]*Table1[[#This Row],[Pack Size]]</f>
        <v>0</v>
      </c>
      <c r="N2508" s="1">
        <f ca="1">Table1[[#This Row],[Cases]]*Table1[[#This Row],[Pack Size]]</f>
        <v>4800</v>
      </c>
      <c r="O2508" s="1">
        <f>IFERROR(VLOOKUP(Table1[[#This Row],[SKU Code]],'SKU Size'!$G:$H,2,FALSE),0)*Table1[[#This Row],[Cases]]</f>
        <v>49929.853477751763</v>
      </c>
      <c r="P2508" t="str">
        <f t="shared" si="46"/>
        <v>D0155</v>
      </c>
      <c r="Q2508">
        <f>IFERROR(VLOOKUP(Table1[[#This Row],[Trim Distributor Code]],Sheet1!$N:$O,2,FALSE),0)</f>
        <v>3400027</v>
      </c>
      <c r="R2508" s="7">
        <f>IFERROR(VLOOKUP(Table1[[#This Row],[Salesflo AppUser Code]],HIE!$A:$B,2,FALSE),0)</f>
        <v>0</v>
      </c>
      <c r="S2508" s="7">
        <f>IFERROR(VLOOKUP(Table1[[#This Row],[Salesflo AppUser Code]],HIE!$A:$B,2,FALSE),0)</f>
        <v>0</v>
      </c>
      <c r="T2508" t="s">
        <v>4500</v>
      </c>
      <c r="U2508" s="7" t="s">
        <v>2914</v>
      </c>
      <c r="V2508" s="7" t="s">
        <v>2268</v>
      </c>
      <c r="W2508" s="7" t="s">
        <v>2542</v>
      </c>
      <c r="X2508" s="7" t="str">
        <f>IFERROR(VLOOKUP( Table1[[#This Row],[Trim Distributor Code]],Sheet1!$A:$J,10,FALSE),0)</f>
        <v>Active</v>
      </c>
    </row>
    <row r="2509" spans="1:24" hidden="1" x14ac:dyDescent="0.3">
      <c r="A2509" t="s">
        <v>5209</v>
      </c>
      <c r="B2509" t="s">
        <v>5095</v>
      </c>
      <c r="C2509" t="s">
        <v>5168</v>
      </c>
      <c r="D2509" s="8" t="s">
        <v>1412</v>
      </c>
      <c r="E2509" t="s">
        <v>3692</v>
      </c>
      <c r="F2509" t="s">
        <v>5149</v>
      </c>
      <c r="G2509" t="s">
        <v>4521</v>
      </c>
      <c r="H2509" t="s">
        <v>4106</v>
      </c>
      <c r="I2509" t="s">
        <v>4538</v>
      </c>
      <c r="J2509" t="s">
        <v>11</v>
      </c>
      <c r="K2509">
        <v>150</v>
      </c>
      <c r="L2509" s="2" t="s">
        <v>1412</v>
      </c>
      <c r="M2509" s="2">
        <f ca="1">Table1[[#This Row],[Cases]]*Table1[[#This Row],[Pack Size]]</f>
        <v>0</v>
      </c>
      <c r="N2509" s="1">
        <f ca="1">Table1[[#This Row],[Cases]]*Table1[[#This Row],[Pack Size]]</f>
        <v>52800</v>
      </c>
      <c r="O2509" s="1">
        <f>IFERROR(VLOOKUP(Table1[[#This Row],[SKU Code]],'SKU Size'!$G:$H,2,FALSE),0)*Table1[[#This Row],[Cases]]</f>
        <v>1314712.2348230863</v>
      </c>
      <c r="P2509" t="str">
        <f t="shared" si="46"/>
        <v>D0387</v>
      </c>
      <c r="Q2509">
        <f>IFERROR(VLOOKUP(Table1[[#This Row],[Trim Distributor Code]],Sheet1!$N:$O,2,FALSE),0)</f>
        <v>3400874</v>
      </c>
      <c r="R2509" s="7">
        <f>IFERROR(VLOOKUP(Table1[[#This Row],[Salesflo AppUser Code]],HIE!$A:$B,2,FALSE),0)</f>
        <v>0</v>
      </c>
      <c r="S2509" s="7">
        <f>IFERROR(VLOOKUP(Table1[[#This Row],[Salesflo AppUser Code]],HIE!$A:$B,2,FALSE),0)</f>
        <v>0</v>
      </c>
      <c r="T2509" t="s">
        <v>4500</v>
      </c>
      <c r="U2509" s="7" t="s">
        <v>2914</v>
      </c>
      <c r="V2509" s="7" t="s">
        <v>1444</v>
      </c>
      <c r="W2509" s="7" t="s">
        <v>1688</v>
      </c>
      <c r="X2509" s="7" t="str">
        <f>IFERROR(VLOOKUP( Table1[[#This Row],[Trim Distributor Code]],Sheet1!$A:$J,10,FALSE),0)</f>
        <v>Active</v>
      </c>
    </row>
    <row r="2510" spans="1:24" hidden="1" x14ac:dyDescent="0.3">
      <c r="A2510" t="s">
        <v>5209</v>
      </c>
      <c r="B2510" t="s">
        <v>1221</v>
      </c>
      <c r="C2510" t="s">
        <v>5169</v>
      </c>
      <c r="D2510" s="8" t="s">
        <v>1412</v>
      </c>
      <c r="E2510" t="s">
        <v>5170</v>
      </c>
      <c r="F2510" t="s">
        <v>5171</v>
      </c>
      <c r="G2510" t="s">
        <v>4156</v>
      </c>
      <c r="H2510" t="s">
        <v>4106</v>
      </c>
      <c r="I2510" t="s">
        <v>4391</v>
      </c>
      <c r="J2510" t="s">
        <v>2144</v>
      </c>
      <c r="K2510">
        <v>130</v>
      </c>
      <c r="L2510" s="2" t="s">
        <v>1412</v>
      </c>
      <c r="M2510" s="2">
        <f ca="1">Table1[[#This Row],[Cases]]*Table1[[#This Row],[Pack Size]]</f>
        <v>0</v>
      </c>
      <c r="N2510" s="1">
        <f ca="1">Table1[[#This Row],[Cases]]*Table1[[#This Row],[Pack Size]]</f>
        <v>52000</v>
      </c>
      <c r="O2510" s="1">
        <f>IFERROR(VLOOKUP(Table1[[#This Row],[SKU Code]],'SKU Size'!$G:$H,2,FALSE),0)*Table1[[#This Row],[Cases]]</f>
        <v>1176746.2674278014</v>
      </c>
      <c r="P2510" t="str">
        <f t="shared" si="46"/>
        <v>D0235</v>
      </c>
      <c r="Q2510" t="str">
        <f>IFERROR(VLOOKUP(Table1[[#This Row],[Trim Distributor Code]],Sheet1!$N:$O,2,FALSE),0)</f>
        <v>D0042</v>
      </c>
      <c r="R2510" s="7" t="str">
        <f>IFERROR(VLOOKUP(Table1[[#This Row],[Salesflo AppUser Code]],HIE!$A:$B,2,FALSE),0)</f>
        <v>Active</v>
      </c>
      <c r="S2510" s="7" t="str">
        <f>IFERROR(VLOOKUP(Table1[[#This Row],[Salesflo AppUser Code]],HIE!$A:$B,2,FALSE),0)</f>
        <v>Active</v>
      </c>
      <c r="T2510" t="s">
        <v>4500</v>
      </c>
      <c r="U2510" s="7" t="s">
        <v>2914</v>
      </c>
      <c r="V2510" s="7" t="s">
        <v>1444</v>
      </c>
      <c r="W2510" s="7" t="s">
        <v>2030</v>
      </c>
      <c r="X2510" s="7" t="str">
        <f>IFERROR(VLOOKUP( Table1[[#This Row],[Trim Distributor Code]],Sheet1!$A:$J,10,FALSE),0)</f>
        <v>Active</v>
      </c>
    </row>
    <row r="2511" spans="1:24" hidden="1" x14ac:dyDescent="0.3">
      <c r="A2511" t="s">
        <v>5209</v>
      </c>
      <c r="B2511" t="s">
        <v>1221</v>
      </c>
      <c r="C2511" t="s">
        <v>5169</v>
      </c>
      <c r="D2511" s="8" t="s">
        <v>1412</v>
      </c>
      <c r="E2511" t="s">
        <v>5170</v>
      </c>
      <c r="F2511" t="s">
        <v>5171</v>
      </c>
      <c r="G2511" t="s">
        <v>4156</v>
      </c>
      <c r="H2511" t="s">
        <v>4137</v>
      </c>
      <c r="I2511" t="s">
        <v>4392</v>
      </c>
      <c r="J2511" t="s">
        <v>2238</v>
      </c>
      <c r="K2511">
        <v>3</v>
      </c>
      <c r="L2511" s="2" t="s">
        <v>1412</v>
      </c>
      <c r="M2511" s="2">
        <f ca="1">Table1[[#This Row],[Cases]]*Table1[[#This Row],[Pack Size]]</f>
        <v>0</v>
      </c>
      <c r="N2511" s="1">
        <f ca="1">Table1[[#This Row],[Cases]]*Table1[[#This Row],[Pack Size]]</f>
        <v>1152</v>
      </c>
      <c r="O2511" s="1">
        <f>IFERROR(VLOOKUP(Table1[[#This Row],[SKU Code]],'SKU Size'!$G:$H,2,FALSE),0)*Table1[[#This Row],[Cases]]</f>
        <v>27958.169019880166</v>
      </c>
      <c r="P2511" t="str">
        <f t="shared" si="46"/>
        <v>D0235</v>
      </c>
      <c r="Q2511" t="str">
        <f>IFERROR(VLOOKUP(Table1[[#This Row],[Trim Distributor Code]],Sheet1!$N:$O,2,FALSE),0)</f>
        <v>D0042</v>
      </c>
      <c r="R2511" s="7" t="str">
        <f>IFERROR(VLOOKUP(Table1[[#This Row],[Salesflo AppUser Code]],HIE!$A:$B,2,FALSE),0)</f>
        <v>Active</v>
      </c>
      <c r="S2511" s="7" t="str">
        <f>IFERROR(VLOOKUP(Table1[[#This Row],[Salesflo AppUser Code]],HIE!$A:$B,2,FALSE),0)</f>
        <v>Active</v>
      </c>
      <c r="T2511" t="s">
        <v>4500</v>
      </c>
      <c r="U2511" s="7" t="s">
        <v>2914</v>
      </c>
      <c r="V2511" s="7" t="s">
        <v>1606</v>
      </c>
      <c r="W2511" s="7" t="s">
        <v>2030</v>
      </c>
      <c r="X2511" s="7" t="str">
        <f>IFERROR(VLOOKUP( Table1[[#This Row],[Trim Distributor Code]],Sheet1!$A:$J,10,FALSE),0)</f>
        <v>Active</v>
      </c>
    </row>
    <row r="2512" spans="1:24" hidden="1" x14ac:dyDescent="0.3">
      <c r="A2512" t="s">
        <v>5209</v>
      </c>
      <c r="B2512" t="s">
        <v>1221</v>
      </c>
      <c r="C2512" t="s">
        <v>5169</v>
      </c>
      <c r="D2512" s="8" t="s">
        <v>1412</v>
      </c>
      <c r="E2512" t="s">
        <v>5170</v>
      </c>
      <c r="F2512" t="s">
        <v>5171</v>
      </c>
      <c r="G2512" t="s">
        <v>4305</v>
      </c>
      <c r="H2512" t="s">
        <v>4109</v>
      </c>
      <c r="I2512" t="s">
        <v>4393</v>
      </c>
      <c r="J2512" t="s">
        <v>2060</v>
      </c>
      <c r="K2512">
        <v>10</v>
      </c>
      <c r="L2512" s="2" t="s">
        <v>1412</v>
      </c>
      <c r="M2512" s="2">
        <f ca="1">Table1[[#This Row],[Cases]]*Table1[[#This Row],[Pack Size]]</f>
        <v>0</v>
      </c>
      <c r="N2512" s="1">
        <f ca="1">Table1[[#This Row],[Cases]]*Table1[[#This Row],[Pack Size]]</f>
        <v>1000</v>
      </c>
      <c r="O2512" s="1">
        <f>IFERROR(VLOOKUP(Table1[[#This Row],[SKU Code]],'SKU Size'!$G:$H,2,FALSE),0)*Table1[[#This Row],[Cases]]</f>
        <v>101712.54325194021</v>
      </c>
      <c r="P2512" t="str">
        <f t="shared" si="46"/>
        <v>D0235</v>
      </c>
      <c r="Q2512" t="str">
        <f>IFERROR(VLOOKUP(Table1[[#This Row],[Trim Distributor Code]],Sheet1!$N:$O,2,FALSE),0)</f>
        <v>D0042</v>
      </c>
      <c r="R2512" s="7" t="str">
        <f>IFERROR(VLOOKUP(Table1[[#This Row],[Salesflo AppUser Code]],HIE!$A:$B,2,FALSE),0)</f>
        <v>Active</v>
      </c>
      <c r="S2512" s="7" t="str">
        <f>IFERROR(VLOOKUP(Table1[[#This Row],[Salesflo AppUser Code]],HIE!$A:$B,2,FALSE),0)</f>
        <v>Active</v>
      </c>
      <c r="T2512" t="s">
        <v>4500</v>
      </c>
      <c r="U2512" s="7" t="s">
        <v>2914</v>
      </c>
      <c r="V2512" s="7" t="s">
        <v>1423</v>
      </c>
      <c r="W2512" s="7" t="s">
        <v>2040</v>
      </c>
      <c r="X2512" s="7" t="str">
        <f>IFERROR(VLOOKUP( Table1[[#This Row],[Trim Distributor Code]],Sheet1!$A:$J,10,FALSE),0)</f>
        <v>Active</v>
      </c>
    </row>
    <row r="2513" spans="1:24" hidden="1" x14ac:dyDescent="0.3">
      <c r="A2513" t="s">
        <v>5209</v>
      </c>
      <c r="B2513" t="s">
        <v>1221</v>
      </c>
      <c r="C2513" t="s">
        <v>5169</v>
      </c>
      <c r="D2513" s="8" t="s">
        <v>1412</v>
      </c>
      <c r="E2513" t="s">
        <v>5170</v>
      </c>
      <c r="F2513" t="s">
        <v>5171</v>
      </c>
      <c r="G2513" t="s">
        <v>4306</v>
      </c>
      <c r="H2513" t="s">
        <v>4109</v>
      </c>
      <c r="I2513" t="s">
        <v>4307</v>
      </c>
      <c r="J2513" t="s">
        <v>2034</v>
      </c>
      <c r="K2513">
        <v>10</v>
      </c>
      <c r="L2513" s="2" t="s">
        <v>1412</v>
      </c>
      <c r="M2513" s="2">
        <f ca="1">Table1[[#This Row],[Cases]]*Table1[[#This Row],[Pack Size]]</f>
        <v>0</v>
      </c>
      <c r="N2513" s="1">
        <f ca="1">Table1[[#This Row],[Cases]]*Table1[[#This Row],[Pack Size]]</f>
        <v>1000</v>
      </c>
      <c r="O2513" s="1">
        <f>IFERROR(VLOOKUP(Table1[[#This Row],[SKU Code]],'SKU Size'!$G:$H,2,FALSE),0)*Table1[[#This Row],[Cases]]</f>
        <v>75600.242379515024</v>
      </c>
      <c r="P2513" t="str">
        <f t="shared" si="46"/>
        <v>D0235</v>
      </c>
      <c r="Q2513" t="str">
        <f>IFERROR(VLOOKUP(Table1[[#This Row],[Trim Distributor Code]],Sheet1!$N:$O,2,FALSE),0)</f>
        <v>D0042</v>
      </c>
      <c r="R2513" s="7" t="str">
        <f>IFERROR(VLOOKUP(Table1[[#This Row],[Salesflo AppUser Code]],HIE!$A:$B,2,FALSE),0)</f>
        <v>Active</v>
      </c>
      <c r="S2513" s="7" t="str">
        <f>IFERROR(VLOOKUP(Table1[[#This Row],[Salesflo AppUser Code]],HIE!$A:$B,2,FALSE),0)</f>
        <v>Active</v>
      </c>
      <c r="T2513" t="s">
        <v>4500</v>
      </c>
      <c r="U2513" s="7" t="s">
        <v>2914</v>
      </c>
      <c r="V2513" s="7" t="s">
        <v>1423</v>
      </c>
      <c r="W2513" s="7" t="s">
        <v>2031</v>
      </c>
      <c r="X2513" s="7" t="str">
        <f>IFERROR(VLOOKUP( Table1[[#This Row],[Trim Distributor Code]],Sheet1!$A:$J,10,FALSE),0)</f>
        <v>Active</v>
      </c>
    </row>
    <row r="2514" spans="1:24" hidden="1" x14ac:dyDescent="0.3">
      <c r="A2514" t="s">
        <v>5209</v>
      </c>
      <c r="B2514" t="s">
        <v>1221</v>
      </c>
      <c r="C2514" t="s">
        <v>5169</v>
      </c>
      <c r="D2514" s="8" t="s">
        <v>1412</v>
      </c>
      <c r="E2514" t="s">
        <v>5170</v>
      </c>
      <c r="F2514" t="s">
        <v>5171</v>
      </c>
      <c r="G2514" t="s">
        <v>4156</v>
      </c>
      <c r="H2514" t="s">
        <v>4113</v>
      </c>
      <c r="I2514" t="s">
        <v>4394</v>
      </c>
      <c r="J2514" t="s">
        <v>2307</v>
      </c>
      <c r="K2514">
        <v>15</v>
      </c>
      <c r="L2514" s="2" t="s">
        <v>1412</v>
      </c>
      <c r="M2514" s="2">
        <f ca="1">Table1[[#This Row],[Cases]]*Table1[[#This Row],[Pack Size]]</f>
        <v>0</v>
      </c>
      <c r="N2514" s="1">
        <f ca="1">Table1[[#This Row],[Cases]]*Table1[[#This Row],[Pack Size]]</f>
        <v>360</v>
      </c>
      <c r="O2514" s="1">
        <f>IFERROR(VLOOKUP(Table1[[#This Row],[SKU Code]],'SKU Size'!$G:$H,2,FALSE),0)*Table1[[#This Row],[Cases]]</f>
        <v>51660.970086533474</v>
      </c>
      <c r="P2514" t="str">
        <f t="shared" si="46"/>
        <v>D0235</v>
      </c>
      <c r="Q2514" t="str">
        <f>IFERROR(VLOOKUP(Table1[[#This Row],[Trim Distributor Code]],Sheet1!$N:$O,2,FALSE),0)</f>
        <v>D0042</v>
      </c>
      <c r="R2514" s="7" t="str">
        <f>IFERROR(VLOOKUP(Table1[[#This Row],[Salesflo AppUser Code]],HIE!$A:$B,2,FALSE),0)</f>
        <v>Active</v>
      </c>
      <c r="S2514" s="7" t="str">
        <f>IFERROR(VLOOKUP(Table1[[#This Row],[Salesflo AppUser Code]],HIE!$A:$B,2,FALSE),0)</f>
        <v>Active</v>
      </c>
      <c r="T2514" t="s">
        <v>4500</v>
      </c>
      <c r="U2514" s="7" t="s">
        <v>2914</v>
      </c>
      <c r="V2514" s="7" t="s">
        <v>1632</v>
      </c>
      <c r="W2514" s="7" t="s">
        <v>2030</v>
      </c>
      <c r="X2514" s="7" t="str">
        <f>IFERROR(VLOOKUP( Table1[[#This Row],[Trim Distributor Code]],Sheet1!$A:$J,10,FALSE),0)</f>
        <v>Active</v>
      </c>
    </row>
    <row r="2515" spans="1:24" hidden="1" x14ac:dyDescent="0.3">
      <c r="A2515" t="s">
        <v>5209</v>
      </c>
      <c r="B2515" t="s">
        <v>1221</v>
      </c>
      <c r="C2515" t="s">
        <v>5169</v>
      </c>
      <c r="D2515" s="8" t="s">
        <v>1412</v>
      </c>
      <c r="E2515" t="s">
        <v>5170</v>
      </c>
      <c r="F2515" t="s">
        <v>5171</v>
      </c>
      <c r="G2515" t="s">
        <v>4308</v>
      </c>
      <c r="H2515" t="s">
        <v>4113</v>
      </c>
      <c r="I2515" t="s">
        <v>4398</v>
      </c>
      <c r="J2515" t="s">
        <v>2290</v>
      </c>
      <c r="K2515">
        <v>10</v>
      </c>
      <c r="L2515" s="2" t="s">
        <v>1412</v>
      </c>
      <c r="M2515" s="2">
        <f ca="1">Table1[[#This Row],[Cases]]*Table1[[#This Row],[Pack Size]]</f>
        <v>0</v>
      </c>
      <c r="N2515" s="1">
        <f ca="1">Table1[[#This Row],[Cases]]*Table1[[#This Row],[Pack Size]]</f>
        <v>240</v>
      </c>
      <c r="O2515" s="1">
        <f>IFERROR(VLOOKUP(Table1[[#This Row],[SKU Code]],'SKU Size'!$G:$H,2,FALSE),0)*Table1[[#This Row],[Cases]]</f>
        <v>82.05912444377023</v>
      </c>
      <c r="P2515" t="str">
        <f t="shared" si="46"/>
        <v>D0235</v>
      </c>
      <c r="Q2515" t="str">
        <f>IFERROR(VLOOKUP(Table1[[#This Row],[Trim Distributor Code]],Sheet1!$N:$O,2,FALSE),0)</f>
        <v>D0042</v>
      </c>
      <c r="R2515" s="7" t="str">
        <f>IFERROR(VLOOKUP(Table1[[#This Row],[Salesflo AppUser Code]],HIE!$A:$B,2,FALSE),0)</f>
        <v>Active</v>
      </c>
      <c r="S2515" s="7" t="str">
        <f>IFERROR(VLOOKUP(Table1[[#This Row],[Salesflo AppUser Code]],HIE!$A:$B,2,FALSE),0)</f>
        <v>Active</v>
      </c>
      <c r="T2515" t="s">
        <v>4500</v>
      </c>
      <c r="U2515" s="7" t="s">
        <v>2914</v>
      </c>
      <c r="V2515" s="7" t="s">
        <v>1632</v>
      </c>
      <c r="W2515" s="7" t="s">
        <v>2269</v>
      </c>
      <c r="X2515" s="7" t="str">
        <f>IFERROR(VLOOKUP( Table1[[#This Row],[Trim Distributor Code]],Sheet1!$A:$J,10,FALSE),0)</f>
        <v>Active</v>
      </c>
    </row>
    <row r="2516" spans="1:24" hidden="1" x14ac:dyDescent="0.3">
      <c r="A2516" t="s">
        <v>5209</v>
      </c>
      <c r="B2516" t="s">
        <v>1221</v>
      </c>
      <c r="C2516" t="s">
        <v>5169</v>
      </c>
      <c r="D2516" s="8" t="s">
        <v>1412</v>
      </c>
      <c r="E2516" t="s">
        <v>5170</v>
      </c>
      <c r="F2516" t="s">
        <v>5171</v>
      </c>
      <c r="G2516" t="s">
        <v>4308</v>
      </c>
      <c r="H2516" t="s">
        <v>4390</v>
      </c>
      <c r="I2516" t="s">
        <v>4399</v>
      </c>
      <c r="J2516" t="s">
        <v>2270</v>
      </c>
      <c r="K2516">
        <v>20</v>
      </c>
      <c r="L2516" s="2" t="s">
        <v>1412</v>
      </c>
      <c r="M2516" s="2">
        <f ca="1">Table1[[#This Row],[Cases]]*Table1[[#This Row],[Pack Size]]</f>
        <v>0</v>
      </c>
      <c r="N2516" s="1">
        <f ca="1">Table1[[#This Row],[Cases]]*Table1[[#This Row],[Pack Size]]</f>
        <v>9600</v>
      </c>
      <c r="O2516" s="1">
        <f>IFERROR(VLOOKUP(Table1[[#This Row],[SKU Code]],'SKU Size'!$G:$H,2,FALSE),0)*Table1[[#This Row],[Cases]]</f>
        <v>96270.615344642152</v>
      </c>
      <c r="P2516" t="str">
        <f t="shared" si="46"/>
        <v>D0235</v>
      </c>
      <c r="Q2516" t="str">
        <f>IFERROR(VLOOKUP(Table1[[#This Row],[Trim Distributor Code]],Sheet1!$N:$O,2,FALSE),0)</f>
        <v>D0042</v>
      </c>
      <c r="R2516" s="7" t="str">
        <f>IFERROR(VLOOKUP(Table1[[#This Row],[Salesflo AppUser Code]],HIE!$A:$B,2,FALSE),0)</f>
        <v>Active</v>
      </c>
      <c r="S2516" s="7" t="str">
        <f>IFERROR(VLOOKUP(Table1[[#This Row],[Salesflo AppUser Code]],HIE!$A:$B,2,FALSE),0)</f>
        <v>Active</v>
      </c>
      <c r="T2516" t="s">
        <v>4500</v>
      </c>
      <c r="U2516" s="7" t="s">
        <v>2914</v>
      </c>
      <c r="V2516" s="7" t="s">
        <v>2268</v>
      </c>
      <c r="W2516" s="7" t="s">
        <v>2269</v>
      </c>
      <c r="X2516" s="7" t="str">
        <f>IFERROR(VLOOKUP( Table1[[#This Row],[Trim Distributor Code]],Sheet1!$A:$J,10,FALSE),0)</f>
        <v>Active</v>
      </c>
    </row>
    <row r="2517" spans="1:24" hidden="1" x14ac:dyDescent="0.3">
      <c r="A2517" t="s">
        <v>5209</v>
      </c>
      <c r="B2517" t="s">
        <v>1218</v>
      </c>
      <c r="C2517" t="s">
        <v>5172</v>
      </c>
      <c r="D2517" s="8" t="s">
        <v>1412</v>
      </c>
      <c r="E2517" t="s">
        <v>5170</v>
      </c>
      <c r="F2517" t="s">
        <v>5171</v>
      </c>
      <c r="G2517" t="s">
        <v>4156</v>
      </c>
      <c r="H2517" t="s">
        <v>4106</v>
      </c>
      <c r="I2517" t="s">
        <v>4391</v>
      </c>
      <c r="J2517" t="s">
        <v>2144</v>
      </c>
      <c r="K2517">
        <v>150</v>
      </c>
      <c r="L2517" s="2" t="s">
        <v>1412</v>
      </c>
      <c r="M2517" s="2">
        <f ca="1">Table1[[#This Row],[Cases]]*Table1[[#This Row],[Pack Size]]</f>
        <v>0</v>
      </c>
      <c r="N2517" s="1">
        <f ca="1">Table1[[#This Row],[Cases]]*Table1[[#This Row],[Pack Size]]</f>
        <v>60000</v>
      </c>
      <c r="O2517" s="1">
        <f>IFERROR(VLOOKUP(Table1[[#This Row],[SKU Code]],'SKU Size'!$G:$H,2,FALSE),0)*Table1[[#This Row],[Cases]]</f>
        <v>1357784.1547243861</v>
      </c>
      <c r="P2517" t="str">
        <f t="shared" si="46"/>
        <v>D0235</v>
      </c>
      <c r="Q2517" t="str">
        <f>IFERROR(VLOOKUP(Table1[[#This Row],[Trim Distributor Code]],Sheet1!$N:$O,2,FALSE),0)</f>
        <v>D0042</v>
      </c>
      <c r="R2517" s="7" t="str">
        <f>IFERROR(VLOOKUP(Table1[[#This Row],[Salesflo AppUser Code]],HIE!$A:$B,2,FALSE),0)</f>
        <v>Active</v>
      </c>
      <c r="S2517" s="7" t="str">
        <f>IFERROR(VLOOKUP(Table1[[#This Row],[Salesflo AppUser Code]],HIE!$A:$B,2,FALSE),0)</f>
        <v>Active</v>
      </c>
      <c r="T2517" t="s">
        <v>4500</v>
      </c>
      <c r="U2517" s="7" t="s">
        <v>2914</v>
      </c>
      <c r="V2517" s="7" t="s">
        <v>1444</v>
      </c>
      <c r="W2517" s="7" t="s">
        <v>2030</v>
      </c>
      <c r="X2517" s="7" t="str">
        <f>IFERROR(VLOOKUP( Table1[[#This Row],[Trim Distributor Code]],Sheet1!$A:$J,10,FALSE),0)</f>
        <v>Active</v>
      </c>
    </row>
    <row r="2518" spans="1:24" hidden="1" x14ac:dyDescent="0.3">
      <c r="A2518" t="s">
        <v>5209</v>
      </c>
      <c r="B2518" t="s">
        <v>1218</v>
      </c>
      <c r="C2518" t="s">
        <v>5172</v>
      </c>
      <c r="D2518" s="8" t="s">
        <v>1412</v>
      </c>
      <c r="E2518" t="s">
        <v>5170</v>
      </c>
      <c r="F2518" t="s">
        <v>5171</v>
      </c>
      <c r="G2518" t="s">
        <v>4156</v>
      </c>
      <c r="H2518" t="s">
        <v>4137</v>
      </c>
      <c r="I2518" t="s">
        <v>4392</v>
      </c>
      <c r="J2518" t="s">
        <v>2238</v>
      </c>
      <c r="K2518">
        <v>3</v>
      </c>
      <c r="L2518" s="2" t="s">
        <v>1412</v>
      </c>
      <c r="M2518" s="2">
        <f ca="1">Table1[[#This Row],[Cases]]*Table1[[#This Row],[Pack Size]]</f>
        <v>0</v>
      </c>
      <c r="N2518" s="1">
        <f ca="1">Table1[[#This Row],[Cases]]*Table1[[#This Row],[Pack Size]]</f>
        <v>1152</v>
      </c>
      <c r="O2518" s="1">
        <f>IFERROR(VLOOKUP(Table1[[#This Row],[SKU Code]],'SKU Size'!$G:$H,2,FALSE),0)*Table1[[#This Row],[Cases]]</f>
        <v>27958.169019880166</v>
      </c>
      <c r="P2518" t="str">
        <f t="shared" si="46"/>
        <v>D0235</v>
      </c>
      <c r="Q2518" t="str">
        <f>IFERROR(VLOOKUP(Table1[[#This Row],[Trim Distributor Code]],Sheet1!$N:$O,2,FALSE),0)</f>
        <v>D0042</v>
      </c>
      <c r="R2518" s="7" t="str">
        <f>IFERROR(VLOOKUP(Table1[[#This Row],[Salesflo AppUser Code]],HIE!$A:$B,2,FALSE),0)</f>
        <v>Active</v>
      </c>
      <c r="S2518" s="7" t="str">
        <f>IFERROR(VLOOKUP(Table1[[#This Row],[Salesflo AppUser Code]],HIE!$A:$B,2,FALSE),0)</f>
        <v>Active</v>
      </c>
      <c r="T2518" t="s">
        <v>4500</v>
      </c>
      <c r="U2518" s="7" t="s">
        <v>2914</v>
      </c>
      <c r="V2518" s="7" t="s">
        <v>1606</v>
      </c>
      <c r="W2518" s="7" t="s">
        <v>2030</v>
      </c>
      <c r="X2518" s="7" t="str">
        <f>IFERROR(VLOOKUP( Table1[[#This Row],[Trim Distributor Code]],Sheet1!$A:$J,10,FALSE),0)</f>
        <v>Active</v>
      </c>
    </row>
    <row r="2519" spans="1:24" hidden="1" x14ac:dyDescent="0.3">
      <c r="A2519" t="s">
        <v>5209</v>
      </c>
      <c r="B2519" t="s">
        <v>1218</v>
      </c>
      <c r="C2519" t="s">
        <v>5172</v>
      </c>
      <c r="D2519" s="8" t="s">
        <v>1412</v>
      </c>
      <c r="E2519" t="s">
        <v>5170</v>
      </c>
      <c r="F2519" t="s">
        <v>5171</v>
      </c>
      <c r="G2519" t="s">
        <v>4305</v>
      </c>
      <c r="H2519" t="s">
        <v>4109</v>
      </c>
      <c r="I2519" t="s">
        <v>4393</v>
      </c>
      <c r="J2519" t="s">
        <v>2060</v>
      </c>
      <c r="K2519">
        <v>10</v>
      </c>
      <c r="L2519" s="2" t="s">
        <v>1412</v>
      </c>
      <c r="M2519" s="2">
        <f ca="1">Table1[[#This Row],[Cases]]*Table1[[#This Row],[Pack Size]]</f>
        <v>0</v>
      </c>
      <c r="N2519" s="1">
        <f ca="1">Table1[[#This Row],[Cases]]*Table1[[#This Row],[Pack Size]]</f>
        <v>1000</v>
      </c>
      <c r="O2519" s="1">
        <f>IFERROR(VLOOKUP(Table1[[#This Row],[SKU Code]],'SKU Size'!$G:$H,2,FALSE),0)*Table1[[#This Row],[Cases]]</f>
        <v>101712.54325194021</v>
      </c>
      <c r="P2519" t="str">
        <f t="shared" si="46"/>
        <v>D0235</v>
      </c>
      <c r="Q2519" t="str">
        <f>IFERROR(VLOOKUP(Table1[[#This Row],[Trim Distributor Code]],Sheet1!$N:$O,2,FALSE),0)</f>
        <v>D0042</v>
      </c>
      <c r="R2519" s="7" t="str">
        <f>IFERROR(VLOOKUP(Table1[[#This Row],[Salesflo AppUser Code]],HIE!$A:$B,2,FALSE),0)</f>
        <v>Active</v>
      </c>
      <c r="S2519" s="7" t="str">
        <f>IFERROR(VLOOKUP(Table1[[#This Row],[Salesflo AppUser Code]],HIE!$A:$B,2,FALSE),0)</f>
        <v>Active</v>
      </c>
      <c r="T2519" t="s">
        <v>4500</v>
      </c>
      <c r="U2519" s="7" t="s">
        <v>2914</v>
      </c>
      <c r="V2519" s="7" t="s">
        <v>1423</v>
      </c>
      <c r="W2519" s="7" t="s">
        <v>2040</v>
      </c>
      <c r="X2519" s="7" t="str">
        <f>IFERROR(VLOOKUP( Table1[[#This Row],[Trim Distributor Code]],Sheet1!$A:$J,10,FALSE),0)</f>
        <v>Active</v>
      </c>
    </row>
    <row r="2520" spans="1:24" hidden="1" x14ac:dyDescent="0.3">
      <c r="A2520" t="s">
        <v>5209</v>
      </c>
      <c r="B2520" t="s">
        <v>1218</v>
      </c>
      <c r="C2520" t="s">
        <v>5172</v>
      </c>
      <c r="D2520" s="8" t="s">
        <v>1412</v>
      </c>
      <c r="E2520" t="s">
        <v>5170</v>
      </c>
      <c r="F2520" t="s">
        <v>5171</v>
      </c>
      <c r="G2520" t="s">
        <v>4306</v>
      </c>
      <c r="H2520" t="s">
        <v>4109</v>
      </c>
      <c r="I2520" t="s">
        <v>4307</v>
      </c>
      <c r="J2520" t="s">
        <v>2034</v>
      </c>
      <c r="K2520">
        <v>10</v>
      </c>
      <c r="L2520" s="2" t="s">
        <v>1412</v>
      </c>
      <c r="M2520" s="2">
        <f ca="1">Table1[[#This Row],[Cases]]*Table1[[#This Row],[Pack Size]]</f>
        <v>0</v>
      </c>
      <c r="N2520" s="1">
        <f ca="1">Table1[[#This Row],[Cases]]*Table1[[#This Row],[Pack Size]]</f>
        <v>1000</v>
      </c>
      <c r="O2520" s="1">
        <f>IFERROR(VLOOKUP(Table1[[#This Row],[SKU Code]],'SKU Size'!$G:$H,2,FALSE),0)*Table1[[#This Row],[Cases]]</f>
        <v>75600.242379515024</v>
      </c>
      <c r="P2520" t="str">
        <f t="shared" si="46"/>
        <v>D0235</v>
      </c>
      <c r="Q2520" t="str">
        <f>IFERROR(VLOOKUP(Table1[[#This Row],[Trim Distributor Code]],Sheet1!$N:$O,2,FALSE),0)</f>
        <v>D0042</v>
      </c>
      <c r="R2520" s="7" t="str">
        <f>IFERROR(VLOOKUP(Table1[[#This Row],[Salesflo AppUser Code]],HIE!$A:$B,2,FALSE),0)</f>
        <v>Active</v>
      </c>
      <c r="S2520" s="7" t="str">
        <f>IFERROR(VLOOKUP(Table1[[#This Row],[Salesflo AppUser Code]],HIE!$A:$B,2,FALSE),0)</f>
        <v>Active</v>
      </c>
      <c r="T2520" t="s">
        <v>4500</v>
      </c>
      <c r="U2520" s="7" t="s">
        <v>2914</v>
      </c>
      <c r="V2520" s="7" t="s">
        <v>1423</v>
      </c>
      <c r="W2520" s="7" t="s">
        <v>2031</v>
      </c>
      <c r="X2520" s="7" t="str">
        <f>IFERROR(VLOOKUP( Table1[[#This Row],[Trim Distributor Code]],Sheet1!$A:$J,10,FALSE),0)</f>
        <v>Active</v>
      </c>
    </row>
    <row r="2521" spans="1:24" hidden="1" x14ac:dyDescent="0.3">
      <c r="A2521" t="s">
        <v>5209</v>
      </c>
      <c r="B2521" t="s">
        <v>1218</v>
      </c>
      <c r="C2521" t="s">
        <v>5172</v>
      </c>
      <c r="D2521" s="8" t="s">
        <v>1412</v>
      </c>
      <c r="E2521" t="s">
        <v>5170</v>
      </c>
      <c r="F2521" t="s">
        <v>5171</v>
      </c>
      <c r="G2521" t="s">
        <v>4156</v>
      </c>
      <c r="H2521" t="s">
        <v>4113</v>
      </c>
      <c r="I2521" t="s">
        <v>4394</v>
      </c>
      <c r="J2521" t="s">
        <v>2307</v>
      </c>
      <c r="K2521">
        <v>15</v>
      </c>
      <c r="L2521" s="2" t="s">
        <v>1412</v>
      </c>
      <c r="M2521" s="2">
        <f ca="1">Table1[[#This Row],[Cases]]*Table1[[#This Row],[Pack Size]]</f>
        <v>0</v>
      </c>
      <c r="N2521" s="1">
        <f ca="1">Table1[[#This Row],[Cases]]*Table1[[#This Row],[Pack Size]]</f>
        <v>360</v>
      </c>
      <c r="O2521" s="1">
        <f>IFERROR(VLOOKUP(Table1[[#This Row],[SKU Code]],'SKU Size'!$G:$H,2,FALSE),0)*Table1[[#This Row],[Cases]]</f>
        <v>51660.970086533474</v>
      </c>
      <c r="P2521" t="str">
        <f t="shared" si="46"/>
        <v>D0235</v>
      </c>
      <c r="Q2521" t="str">
        <f>IFERROR(VLOOKUP(Table1[[#This Row],[Trim Distributor Code]],Sheet1!$N:$O,2,FALSE),0)</f>
        <v>D0042</v>
      </c>
      <c r="R2521" s="7" t="str">
        <f>IFERROR(VLOOKUP(Table1[[#This Row],[Salesflo AppUser Code]],HIE!$A:$B,2,FALSE),0)</f>
        <v>Active</v>
      </c>
      <c r="S2521" s="7" t="str">
        <f>IFERROR(VLOOKUP(Table1[[#This Row],[Salesflo AppUser Code]],HIE!$A:$B,2,FALSE),0)</f>
        <v>Active</v>
      </c>
      <c r="T2521" t="s">
        <v>4500</v>
      </c>
      <c r="U2521" s="7" t="s">
        <v>2914</v>
      </c>
      <c r="V2521" s="7" t="s">
        <v>1632</v>
      </c>
      <c r="W2521" s="7" t="s">
        <v>2030</v>
      </c>
      <c r="X2521" s="7" t="str">
        <f>IFERROR(VLOOKUP( Table1[[#This Row],[Trim Distributor Code]],Sheet1!$A:$J,10,FALSE),0)</f>
        <v>Active</v>
      </c>
    </row>
    <row r="2522" spans="1:24" hidden="1" x14ac:dyDescent="0.3">
      <c r="A2522" t="s">
        <v>5209</v>
      </c>
      <c r="B2522" t="s">
        <v>1218</v>
      </c>
      <c r="C2522" t="s">
        <v>5172</v>
      </c>
      <c r="D2522" s="8" t="s">
        <v>1412</v>
      </c>
      <c r="E2522" t="s">
        <v>5170</v>
      </c>
      <c r="F2522" t="s">
        <v>5171</v>
      </c>
      <c r="G2522" t="s">
        <v>4308</v>
      </c>
      <c r="H2522" t="s">
        <v>4113</v>
      </c>
      <c r="I2522" t="s">
        <v>4398</v>
      </c>
      <c r="J2522" t="s">
        <v>2290</v>
      </c>
      <c r="K2522">
        <v>10</v>
      </c>
      <c r="L2522" s="2" t="s">
        <v>1412</v>
      </c>
      <c r="M2522" s="2">
        <f ca="1">Table1[[#This Row],[Cases]]*Table1[[#This Row],[Pack Size]]</f>
        <v>0</v>
      </c>
      <c r="N2522" s="1">
        <f ca="1">Table1[[#This Row],[Cases]]*Table1[[#This Row],[Pack Size]]</f>
        <v>240</v>
      </c>
      <c r="O2522" s="1">
        <f>IFERROR(VLOOKUP(Table1[[#This Row],[SKU Code]],'SKU Size'!$G:$H,2,FALSE),0)*Table1[[#This Row],[Cases]]</f>
        <v>82.05912444377023</v>
      </c>
      <c r="P2522" t="str">
        <f t="shared" si="46"/>
        <v>D0235</v>
      </c>
      <c r="Q2522" t="str">
        <f>IFERROR(VLOOKUP(Table1[[#This Row],[Trim Distributor Code]],Sheet1!$N:$O,2,FALSE),0)</f>
        <v>D0042</v>
      </c>
      <c r="R2522" s="7" t="str">
        <f>IFERROR(VLOOKUP(Table1[[#This Row],[Salesflo AppUser Code]],HIE!$A:$B,2,FALSE),0)</f>
        <v>Active</v>
      </c>
      <c r="S2522" s="7" t="str">
        <f>IFERROR(VLOOKUP(Table1[[#This Row],[Salesflo AppUser Code]],HIE!$A:$B,2,FALSE),0)</f>
        <v>Active</v>
      </c>
      <c r="T2522" t="s">
        <v>4500</v>
      </c>
      <c r="U2522" s="7" t="s">
        <v>2914</v>
      </c>
      <c r="V2522" s="7" t="s">
        <v>1632</v>
      </c>
      <c r="W2522" s="7" t="s">
        <v>2269</v>
      </c>
      <c r="X2522" s="7" t="str">
        <f>IFERROR(VLOOKUP( Table1[[#This Row],[Trim Distributor Code]],Sheet1!$A:$J,10,FALSE),0)</f>
        <v>Active</v>
      </c>
    </row>
    <row r="2523" spans="1:24" hidden="1" x14ac:dyDescent="0.3">
      <c r="A2523" t="s">
        <v>5209</v>
      </c>
      <c r="B2523" t="s">
        <v>1218</v>
      </c>
      <c r="C2523" t="s">
        <v>5172</v>
      </c>
      <c r="D2523" s="8" t="s">
        <v>1412</v>
      </c>
      <c r="E2523" t="s">
        <v>5170</v>
      </c>
      <c r="F2523" t="s">
        <v>5171</v>
      </c>
      <c r="G2523" t="s">
        <v>4308</v>
      </c>
      <c r="H2523" t="s">
        <v>4390</v>
      </c>
      <c r="I2523" t="s">
        <v>4399</v>
      </c>
      <c r="J2523" t="s">
        <v>2270</v>
      </c>
      <c r="K2523">
        <v>20</v>
      </c>
      <c r="L2523" s="2" t="s">
        <v>1412</v>
      </c>
      <c r="M2523" s="2">
        <f ca="1">Table1[[#This Row],[Cases]]*Table1[[#This Row],[Pack Size]]</f>
        <v>0</v>
      </c>
      <c r="N2523" s="1">
        <f ca="1">Table1[[#This Row],[Cases]]*Table1[[#This Row],[Pack Size]]</f>
        <v>9600</v>
      </c>
      <c r="O2523" s="1">
        <f>IFERROR(VLOOKUP(Table1[[#This Row],[SKU Code]],'SKU Size'!$G:$H,2,FALSE),0)*Table1[[#This Row],[Cases]]</f>
        <v>96270.615344642152</v>
      </c>
      <c r="P2523" t="str">
        <f t="shared" si="46"/>
        <v>D0235</v>
      </c>
      <c r="Q2523" t="str">
        <f>IFERROR(VLOOKUP(Table1[[#This Row],[Trim Distributor Code]],Sheet1!$N:$O,2,FALSE),0)</f>
        <v>D0042</v>
      </c>
      <c r="R2523" s="7" t="str">
        <f>IFERROR(VLOOKUP(Table1[[#This Row],[Salesflo AppUser Code]],HIE!$A:$B,2,FALSE),0)</f>
        <v>Active</v>
      </c>
      <c r="S2523" s="7" t="str">
        <f>IFERROR(VLOOKUP(Table1[[#This Row],[Salesflo AppUser Code]],HIE!$A:$B,2,FALSE),0)</f>
        <v>Active</v>
      </c>
      <c r="T2523" t="s">
        <v>4500</v>
      </c>
      <c r="U2523" s="7" t="s">
        <v>2914</v>
      </c>
      <c r="V2523" s="7" t="s">
        <v>2268</v>
      </c>
      <c r="W2523" s="7" t="s">
        <v>2269</v>
      </c>
      <c r="X2523" s="7" t="str">
        <f>IFERROR(VLOOKUP( Table1[[#This Row],[Trim Distributor Code]],Sheet1!$A:$J,10,FALSE),0)</f>
        <v>Active</v>
      </c>
    </row>
    <row r="2524" spans="1:24" hidden="1" x14ac:dyDescent="0.3">
      <c r="A2524" t="s">
        <v>5209</v>
      </c>
      <c r="B2524" t="s">
        <v>1219</v>
      </c>
      <c r="C2524" t="s">
        <v>5173</v>
      </c>
      <c r="D2524" s="8" t="s">
        <v>1412</v>
      </c>
      <c r="E2524" t="s">
        <v>5170</v>
      </c>
      <c r="F2524" t="s">
        <v>5171</v>
      </c>
      <c r="G2524" t="s">
        <v>4156</v>
      </c>
      <c r="H2524" t="s">
        <v>4106</v>
      </c>
      <c r="I2524" t="s">
        <v>4391</v>
      </c>
      <c r="J2524" t="s">
        <v>2144</v>
      </c>
      <c r="K2524">
        <v>140</v>
      </c>
      <c r="L2524" s="2" t="s">
        <v>1412</v>
      </c>
      <c r="M2524" s="2">
        <f ca="1">Table1[[#This Row],[Cases]]*Table1[[#This Row],[Pack Size]]</f>
        <v>0</v>
      </c>
      <c r="N2524" s="1">
        <f ca="1">Table1[[#This Row],[Cases]]*Table1[[#This Row],[Pack Size]]</f>
        <v>56000</v>
      </c>
      <c r="O2524" s="1">
        <f>IFERROR(VLOOKUP(Table1[[#This Row],[SKU Code]],'SKU Size'!$G:$H,2,FALSE),0)*Table1[[#This Row],[Cases]]</f>
        <v>1267265.2110760936</v>
      </c>
      <c r="P2524" t="str">
        <f t="shared" si="46"/>
        <v>D0235</v>
      </c>
      <c r="Q2524" t="str">
        <f>IFERROR(VLOOKUP(Table1[[#This Row],[Trim Distributor Code]],Sheet1!$N:$O,2,FALSE),0)</f>
        <v>D0042</v>
      </c>
      <c r="R2524" s="7" t="str">
        <f>IFERROR(VLOOKUP(Table1[[#This Row],[Salesflo AppUser Code]],HIE!$A:$B,2,FALSE),0)</f>
        <v>Active</v>
      </c>
      <c r="S2524" s="7" t="str">
        <f>IFERROR(VLOOKUP(Table1[[#This Row],[Salesflo AppUser Code]],HIE!$A:$B,2,FALSE),0)</f>
        <v>Active</v>
      </c>
      <c r="T2524" t="s">
        <v>4500</v>
      </c>
      <c r="U2524" s="7" t="s">
        <v>2914</v>
      </c>
      <c r="V2524" s="7" t="s">
        <v>1444</v>
      </c>
      <c r="W2524" s="7" t="s">
        <v>2030</v>
      </c>
      <c r="X2524" s="7" t="str">
        <f>IFERROR(VLOOKUP( Table1[[#This Row],[Trim Distributor Code]],Sheet1!$A:$J,10,FALSE),0)</f>
        <v>Active</v>
      </c>
    </row>
    <row r="2525" spans="1:24" hidden="1" x14ac:dyDescent="0.3">
      <c r="A2525" t="s">
        <v>5209</v>
      </c>
      <c r="B2525" t="s">
        <v>1219</v>
      </c>
      <c r="C2525" t="s">
        <v>5173</v>
      </c>
      <c r="D2525" s="8" t="s">
        <v>1412</v>
      </c>
      <c r="E2525" t="s">
        <v>5170</v>
      </c>
      <c r="F2525" t="s">
        <v>5171</v>
      </c>
      <c r="G2525" t="s">
        <v>4156</v>
      </c>
      <c r="H2525" t="s">
        <v>4137</v>
      </c>
      <c r="I2525" t="s">
        <v>4392</v>
      </c>
      <c r="J2525" t="s">
        <v>2238</v>
      </c>
      <c r="K2525">
        <v>3</v>
      </c>
      <c r="L2525" s="2" t="s">
        <v>1412</v>
      </c>
      <c r="M2525" s="2">
        <f ca="1">Table1[[#This Row],[Cases]]*Table1[[#This Row],[Pack Size]]</f>
        <v>0</v>
      </c>
      <c r="N2525" s="1">
        <f ca="1">Table1[[#This Row],[Cases]]*Table1[[#This Row],[Pack Size]]</f>
        <v>1152</v>
      </c>
      <c r="O2525" s="1">
        <f>IFERROR(VLOOKUP(Table1[[#This Row],[SKU Code]],'SKU Size'!$G:$H,2,FALSE),0)*Table1[[#This Row],[Cases]]</f>
        <v>27958.169019880166</v>
      </c>
      <c r="P2525" t="str">
        <f t="shared" si="46"/>
        <v>D0235</v>
      </c>
      <c r="Q2525" t="str">
        <f>IFERROR(VLOOKUP(Table1[[#This Row],[Trim Distributor Code]],Sheet1!$N:$O,2,FALSE),0)</f>
        <v>D0042</v>
      </c>
      <c r="R2525" s="7" t="str">
        <f>IFERROR(VLOOKUP(Table1[[#This Row],[Salesflo AppUser Code]],HIE!$A:$B,2,FALSE),0)</f>
        <v>Active</v>
      </c>
      <c r="S2525" s="7" t="str">
        <f>IFERROR(VLOOKUP(Table1[[#This Row],[Salesflo AppUser Code]],HIE!$A:$B,2,FALSE),0)</f>
        <v>Active</v>
      </c>
      <c r="T2525" t="s">
        <v>4500</v>
      </c>
      <c r="U2525" s="7" t="s">
        <v>2914</v>
      </c>
      <c r="V2525" s="7" t="s">
        <v>1606</v>
      </c>
      <c r="W2525" s="7" t="s">
        <v>2030</v>
      </c>
      <c r="X2525" s="7" t="str">
        <f>IFERROR(VLOOKUP( Table1[[#This Row],[Trim Distributor Code]],Sheet1!$A:$J,10,FALSE),0)</f>
        <v>Active</v>
      </c>
    </row>
    <row r="2526" spans="1:24" hidden="1" x14ac:dyDescent="0.3">
      <c r="A2526" t="s">
        <v>5209</v>
      </c>
      <c r="B2526" t="s">
        <v>1219</v>
      </c>
      <c r="C2526" t="s">
        <v>5173</v>
      </c>
      <c r="D2526" s="8" t="s">
        <v>1412</v>
      </c>
      <c r="E2526" t="s">
        <v>5170</v>
      </c>
      <c r="F2526" t="s">
        <v>5171</v>
      </c>
      <c r="G2526" t="s">
        <v>4305</v>
      </c>
      <c r="H2526" t="s">
        <v>4109</v>
      </c>
      <c r="I2526" t="s">
        <v>4393</v>
      </c>
      <c r="J2526" t="s">
        <v>2060</v>
      </c>
      <c r="K2526">
        <v>10</v>
      </c>
      <c r="L2526" s="2" t="s">
        <v>1412</v>
      </c>
      <c r="M2526" s="2">
        <f ca="1">Table1[[#This Row],[Cases]]*Table1[[#This Row],[Pack Size]]</f>
        <v>0</v>
      </c>
      <c r="N2526" s="1">
        <f ca="1">Table1[[#This Row],[Cases]]*Table1[[#This Row],[Pack Size]]</f>
        <v>1000</v>
      </c>
      <c r="O2526" s="1">
        <f>IFERROR(VLOOKUP(Table1[[#This Row],[SKU Code]],'SKU Size'!$G:$H,2,FALSE),0)*Table1[[#This Row],[Cases]]</f>
        <v>101712.54325194021</v>
      </c>
      <c r="P2526" t="str">
        <f t="shared" si="46"/>
        <v>D0235</v>
      </c>
      <c r="Q2526" t="str">
        <f>IFERROR(VLOOKUP(Table1[[#This Row],[Trim Distributor Code]],Sheet1!$N:$O,2,FALSE),0)</f>
        <v>D0042</v>
      </c>
      <c r="R2526" s="7" t="str">
        <f>IFERROR(VLOOKUP(Table1[[#This Row],[Salesflo AppUser Code]],HIE!$A:$B,2,FALSE),0)</f>
        <v>Active</v>
      </c>
      <c r="S2526" s="7" t="str">
        <f>IFERROR(VLOOKUP(Table1[[#This Row],[Salesflo AppUser Code]],HIE!$A:$B,2,FALSE),0)</f>
        <v>Active</v>
      </c>
      <c r="T2526" t="s">
        <v>4500</v>
      </c>
      <c r="U2526" s="7" t="s">
        <v>2914</v>
      </c>
      <c r="V2526" s="7" t="s">
        <v>1423</v>
      </c>
      <c r="W2526" s="7" t="s">
        <v>2040</v>
      </c>
      <c r="X2526" s="7" t="str">
        <f>IFERROR(VLOOKUP( Table1[[#This Row],[Trim Distributor Code]],Sheet1!$A:$J,10,FALSE),0)</f>
        <v>Active</v>
      </c>
    </row>
    <row r="2527" spans="1:24" hidden="1" x14ac:dyDescent="0.3">
      <c r="A2527" t="s">
        <v>5209</v>
      </c>
      <c r="B2527" t="s">
        <v>1219</v>
      </c>
      <c r="C2527" t="s">
        <v>5173</v>
      </c>
      <c r="D2527" s="8" t="s">
        <v>1412</v>
      </c>
      <c r="E2527" t="s">
        <v>5170</v>
      </c>
      <c r="F2527" t="s">
        <v>5171</v>
      </c>
      <c r="G2527" t="s">
        <v>4306</v>
      </c>
      <c r="H2527" t="s">
        <v>4109</v>
      </c>
      <c r="I2527" t="s">
        <v>4307</v>
      </c>
      <c r="J2527" t="s">
        <v>2034</v>
      </c>
      <c r="K2527">
        <v>10</v>
      </c>
      <c r="L2527" s="2" t="s">
        <v>1412</v>
      </c>
      <c r="M2527" s="2">
        <f ca="1">Table1[[#This Row],[Cases]]*Table1[[#This Row],[Pack Size]]</f>
        <v>0</v>
      </c>
      <c r="N2527" s="1">
        <f ca="1">Table1[[#This Row],[Cases]]*Table1[[#This Row],[Pack Size]]</f>
        <v>1000</v>
      </c>
      <c r="O2527" s="1">
        <f>IFERROR(VLOOKUP(Table1[[#This Row],[SKU Code]],'SKU Size'!$G:$H,2,FALSE),0)*Table1[[#This Row],[Cases]]</f>
        <v>75600.242379515024</v>
      </c>
      <c r="P2527" t="str">
        <f t="shared" si="46"/>
        <v>D0235</v>
      </c>
      <c r="Q2527" t="str">
        <f>IFERROR(VLOOKUP(Table1[[#This Row],[Trim Distributor Code]],Sheet1!$N:$O,2,FALSE),0)</f>
        <v>D0042</v>
      </c>
      <c r="R2527" s="7" t="str">
        <f>IFERROR(VLOOKUP(Table1[[#This Row],[Salesflo AppUser Code]],HIE!$A:$B,2,FALSE),0)</f>
        <v>Active</v>
      </c>
      <c r="S2527" s="7" t="str">
        <f>IFERROR(VLOOKUP(Table1[[#This Row],[Salesflo AppUser Code]],HIE!$A:$B,2,FALSE),0)</f>
        <v>Active</v>
      </c>
      <c r="T2527" t="s">
        <v>4500</v>
      </c>
      <c r="U2527" s="7" t="s">
        <v>2914</v>
      </c>
      <c r="V2527" s="7" t="s">
        <v>1423</v>
      </c>
      <c r="W2527" s="7" t="s">
        <v>2031</v>
      </c>
      <c r="X2527" s="7" t="str">
        <f>IFERROR(VLOOKUP( Table1[[#This Row],[Trim Distributor Code]],Sheet1!$A:$J,10,FALSE),0)</f>
        <v>Active</v>
      </c>
    </row>
    <row r="2528" spans="1:24" hidden="1" x14ac:dyDescent="0.3">
      <c r="A2528" t="s">
        <v>5209</v>
      </c>
      <c r="B2528" t="s">
        <v>1219</v>
      </c>
      <c r="C2528" t="s">
        <v>5173</v>
      </c>
      <c r="D2528" s="8" t="s">
        <v>1412</v>
      </c>
      <c r="E2528" t="s">
        <v>5170</v>
      </c>
      <c r="F2528" t="s">
        <v>5171</v>
      </c>
      <c r="G2528" t="s">
        <v>4156</v>
      </c>
      <c r="H2528" t="s">
        <v>4113</v>
      </c>
      <c r="I2528" t="s">
        <v>4394</v>
      </c>
      <c r="J2528" t="s">
        <v>2307</v>
      </c>
      <c r="K2528">
        <v>10</v>
      </c>
      <c r="L2528" s="2" t="s">
        <v>1412</v>
      </c>
      <c r="M2528" s="2">
        <f ca="1">Table1[[#This Row],[Cases]]*Table1[[#This Row],[Pack Size]]</f>
        <v>0</v>
      </c>
      <c r="N2528" s="1">
        <f ca="1">Table1[[#This Row],[Cases]]*Table1[[#This Row],[Pack Size]]</f>
        <v>240</v>
      </c>
      <c r="O2528" s="1">
        <f>IFERROR(VLOOKUP(Table1[[#This Row],[SKU Code]],'SKU Size'!$G:$H,2,FALSE),0)*Table1[[#This Row],[Cases]]</f>
        <v>34440.646724355654</v>
      </c>
      <c r="P2528" t="str">
        <f t="shared" si="46"/>
        <v>D0235</v>
      </c>
      <c r="Q2528" t="str">
        <f>IFERROR(VLOOKUP(Table1[[#This Row],[Trim Distributor Code]],Sheet1!$N:$O,2,FALSE),0)</f>
        <v>D0042</v>
      </c>
      <c r="R2528" s="7" t="str">
        <f>IFERROR(VLOOKUP(Table1[[#This Row],[Salesflo AppUser Code]],HIE!$A:$B,2,FALSE),0)</f>
        <v>Active</v>
      </c>
      <c r="S2528" s="7" t="str">
        <f>IFERROR(VLOOKUP(Table1[[#This Row],[Salesflo AppUser Code]],HIE!$A:$B,2,FALSE),0)</f>
        <v>Active</v>
      </c>
      <c r="T2528" t="s">
        <v>4500</v>
      </c>
      <c r="U2528" s="7" t="s">
        <v>2914</v>
      </c>
      <c r="V2528" s="7" t="s">
        <v>1632</v>
      </c>
      <c r="W2528" s="7" t="s">
        <v>2030</v>
      </c>
      <c r="X2528" s="7" t="str">
        <f>IFERROR(VLOOKUP( Table1[[#This Row],[Trim Distributor Code]],Sheet1!$A:$J,10,FALSE),0)</f>
        <v>Active</v>
      </c>
    </row>
    <row r="2529" spans="1:24" hidden="1" x14ac:dyDescent="0.3">
      <c r="A2529" t="s">
        <v>5209</v>
      </c>
      <c r="B2529" t="s">
        <v>1219</v>
      </c>
      <c r="C2529" t="s">
        <v>5173</v>
      </c>
      <c r="D2529" s="8" t="s">
        <v>1412</v>
      </c>
      <c r="E2529" t="s">
        <v>5170</v>
      </c>
      <c r="F2529" t="s">
        <v>5171</v>
      </c>
      <c r="G2529" t="s">
        <v>4308</v>
      </c>
      <c r="H2529" t="s">
        <v>4113</v>
      </c>
      <c r="I2529" t="s">
        <v>4398</v>
      </c>
      <c r="J2529" t="s">
        <v>2290</v>
      </c>
      <c r="K2529">
        <v>10</v>
      </c>
      <c r="L2529" s="2" t="s">
        <v>1412</v>
      </c>
      <c r="M2529" s="2">
        <f ca="1">Table1[[#This Row],[Cases]]*Table1[[#This Row],[Pack Size]]</f>
        <v>0</v>
      </c>
      <c r="N2529" s="1">
        <f ca="1">Table1[[#This Row],[Cases]]*Table1[[#This Row],[Pack Size]]</f>
        <v>240</v>
      </c>
      <c r="O2529" s="1">
        <f>IFERROR(VLOOKUP(Table1[[#This Row],[SKU Code]],'SKU Size'!$G:$H,2,FALSE),0)*Table1[[#This Row],[Cases]]</f>
        <v>82.05912444377023</v>
      </c>
      <c r="P2529" t="str">
        <f t="shared" si="46"/>
        <v>D0235</v>
      </c>
      <c r="Q2529" t="str">
        <f>IFERROR(VLOOKUP(Table1[[#This Row],[Trim Distributor Code]],Sheet1!$N:$O,2,FALSE),0)</f>
        <v>D0042</v>
      </c>
      <c r="R2529" s="7" t="str">
        <f>IFERROR(VLOOKUP(Table1[[#This Row],[Salesflo AppUser Code]],HIE!$A:$B,2,FALSE),0)</f>
        <v>Active</v>
      </c>
      <c r="S2529" s="7" t="str">
        <f>IFERROR(VLOOKUP(Table1[[#This Row],[Salesflo AppUser Code]],HIE!$A:$B,2,FALSE),0)</f>
        <v>Active</v>
      </c>
      <c r="T2529" t="s">
        <v>4500</v>
      </c>
      <c r="U2529" s="7" t="s">
        <v>2914</v>
      </c>
      <c r="V2529" s="7" t="s">
        <v>1632</v>
      </c>
      <c r="W2529" s="7" t="s">
        <v>2269</v>
      </c>
      <c r="X2529" s="7" t="str">
        <f>IFERROR(VLOOKUP( Table1[[#This Row],[Trim Distributor Code]],Sheet1!$A:$J,10,FALSE),0)</f>
        <v>Active</v>
      </c>
    </row>
    <row r="2530" spans="1:24" hidden="1" x14ac:dyDescent="0.3">
      <c r="A2530" t="s">
        <v>5209</v>
      </c>
      <c r="B2530" t="s">
        <v>1219</v>
      </c>
      <c r="C2530" t="s">
        <v>5173</v>
      </c>
      <c r="D2530" s="8" t="s">
        <v>1412</v>
      </c>
      <c r="E2530" t="s">
        <v>5170</v>
      </c>
      <c r="F2530" t="s">
        <v>5171</v>
      </c>
      <c r="G2530" t="s">
        <v>4308</v>
      </c>
      <c r="H2530" t="s">
        <v>4390</v>
      </c>
      <c r="I2530" t="s">
        <v>4399</v>
      </c>
      <c r="J2530" t="s">
        <v>2270</v>
      </c>
      <c r="K2530">
        <v>20</v>
      </c>
      <c r="L2530" s="2" t="s">
        <v>1412</v>
      </c>
      <c r="M2530" s="2">
        <f ca="1">Table1[[#This Row],[Cases]]*Table1[[#This Row],[Pack Size]]</f>
        <v>0</v>
      </c>
      <c r="N2530" s="1">
        <f ca="1">Table1[[#This Row],[Cases]]*Table1[[#This Row],[Pack Size]]</f>
        <v>9600</v>
      </c>
      <c r="O2530" s="1">
        <f>IFERROR(VLOOKUP(Table1[[#This Row],[SKU Code]],'SKU Size'!$G:$H,2,FALSE),0)*Table1[[#This Row],[Cases]]</f>
        <v>96270.615344642152</v>
      </c>
      <c r="P2530" t="str">
        <f t="shared" si="46"/>
        <v>D0235</v>
      </c>
      <c r="Q2530" t="str">
        <f>IFERROR(VLOOKUP(Table1[[#This Row],[Trim Distributor Code]],Sheet1!$N:$O,2,FALSE),0)</f>
        <v>D0042</v>
      </c>
      <c r="R2530" s="7" t="str">
        <f>IFERROR(VLOOKUP(Table1[[#This Row],[Salesflo AppUser Code]],HIE!$A:$B,2,FALSE),0)</f>
        <v>Active</v>
      </c>
      <c r="S2530" s="7" t="str">
        <f>IFERROR(VLOOKUP(Table1[[#This Row],[Salesflo AppUser Code]],HIE!$A:$B,2,FALSE),0)</f>
        <v>Active</v>
      </c>
      <c r="T2530" t="s">
        <v>4500</v>
      </c>
      <c r="U2530" s="7" t="s">
        <v>2914</v>
      </c>
      <c r="V2530" s="7" t="s">
        <v>2268</v>
      </c>
      <c r="W2530" s="7" t="s">
        <v>2269</v>
      </c>
      <c r="X2530" s="7" t="str">
        <f>IFERROR(VLOOKUP( Table1[[#This Row],[Trim Distributor Code]],Sheet1!$A:$J,10,FALSE),0)</f>
        <v>Active</v>
      </c>
    </row>
    <row r="2531" spans="1:24" hidden="1" x14ac:dyDescent="0.3">
      <c r="A2531" t="s">
        <v>5209</v>
      </c>
      <c r="B2531" t="s">
        <v>1217</v>
      </c>
      <c r="C2531" t="s">
        <v>5174</v>
      </c>
      <c r="D2531" s="8" t="s">
        <v>1412</v>
      </c>
      <c r="E2531" t="s">
        <v>5170</v>
      </c>
      <c r="F2531" t="s">
        <v>5171</v>
      </c>
      <c r="G2531" t="s">
        <v>4156</v>
      </c>
      <c r="H2531" t="s">
        <v>4106</v>
      </c>
      <c r="I2531" t="s">
        <v>4391</v>
      </c>
      <c r="J2531" t="s">
        <v>2144</v>
      </c>
      <c r="K2531">
        <v>130</v>
      </c>
      <c r="L2531" s="2" t="s">
        <v>1412</v>
      </c>
      <c r="M2531" s="2">
        <f ca="1">Table1[[#This Row],[Cases]]*Table1[[#This Row],[Pack Size]]</f>
        <v>0</v>
      </c>
      <c r="N2531" s="1">
        <f ca="1">Table1[[#This Row],[Cases]]*Table1[[#This Row],[Pack Size]]</f>
        <v>52000</v>
      </c>
      <c r="O2531" s="1">
        <f>IFERROR(VLOOKUP(Table1[[#This Row],[SKU Code]],'SKU Size'!$G:$H,2,FALSE),0)*Table1[[#This Row],[Cases]]</f>
        <v>1176746.2674278014</v>
      </c>
      <c r="P2531" t="str">
        <f t="shared" si="46"/>
        <v>D0235</v>
      </c>
      <c r="Q2531" t="str">
        <f>IFERROR(VLOOKUP(Table1[[#This Row],[Trim Distributor Code]],Sheet1!$N:$O,2,FALSE),0)</f>
        <v>D0042</v>
      </c>
      <c r="R2531" s="7" t="str">
        <f>IFERROR(VLOOKUP(Table1[[#This Row],[Salesflo AppUser Code]],HIE!$A:$B,2,FALSE),0)</f>
        <v>Active</v>
      </c>
      <c r="S2531" s="7" t="str">
        <f>IFERROR(VLOOKUP(Table1[[#This Row],[Salesflo AppUser Code]],HIE!$A:$B,2,FALSE),0)</f>
        <v>Active</v>
      </c>
      <c r="T2531" t="s">
        <v>4500</v>
      </c>
      <c r="U2531" s="7" t="s">
        <v>2914</v>
      </c>
      <c r="V2531" s="7" t="s">
        <v>1444</v>
      </c>
      <c r="W2531" s="7" t="s">
        <v>2030</v>
      </c>
      <c r="X2531" s="7" t="str">
        <f>IFERROR(VLOOKUP( Table1[[#This Row],[Trim Distributor Code]],Sheet1!$A:$J,10,FALSE),0)</f>
        <v>Active</v>
      </c>
    </row>
    <row r="2532" spans="1:24" hidden="1" x14ac:dyDescent="0.3">
      <c r="A2532" t="s">
        <v>5209</v>
      </c>
      <c r="B2532" t="s">
        <v>1217</v>
      </c>
      <c r="C2532" t="s">
        <v>5174</v>
      </c>
      <c r="D2532" s="8" t="s">
        <v>1412</v>
      </c>
      <c r="E2532" t="s">
        <v>5170</v>
      </c>
      <c r="F2532" t="s">
        <v>5171</v>
      </c>
      <c r="G2532" t="s">
        <v>4156</v>
      </c>
      <c r="H2532" t="s">
        <v>4137</v>
      </c>
      <c r="I2532" t="s">
        <v>4392</v>
      </c>
      <c r="J2532" t="s">
        <v>2238</v>
      </c>
      <c r="K2532">
        <v>6</v>
      </c>
      <c r="L2532" s="2" t="s">
        <v>1412</v>
      </c>
      <c r="M2532" s="2">
        <f ca="1">Table1[[#This Row],[Cases]]*Table1[[#This Row],[Pack Size]]</f>
        <v>0</v>
      </c>
      <c r="N2532" s="1">
        <f ca="1">Table1[[#This Row],[Cases]]*Table1[[#This Row],[Pack Size]]</f>
        <v>2304</v>
      </c>
      <c r="O2532" s="1">
        <f>IFERROR(VLOOKUP(Table1[[#This Row],[SKU Code]],'SKU Size'!$G:$H,2,FALSE),0)*Table1[[#This Row],[Cases]]</f>
        <v>55916.338039760332</v>
      </c>
      <c r="P2532" t="str">
        <f t="shared" si="46"/>
        <v>D0235</v>
      </c>
      <c r="Q2532" t="str">
        <f>IFERROR(VLOOKUP(Table1[[#This Row],[Trim Distributor Code]],Sheet1!$N:$O,2,FALSE),0)</f>
        <v>D0042</v>
      </c>
      <c r="R2532" s="7" t="str">
        <f>IFERROR(VLOOKUP(Table1[[#This Row],[Salesflo AppUser Code]],HIE!$A:$B,2,FALSE),0)</f>
        <v>Active</v>
      </c>
      <c r="S2532" s="7" t="str">
        <f>IFERROR(VLOOKUP(Table1[[#This Row],[Salesflo AppUser Code]],HIE!$A:$B,2,FALSE),0)</f>
        <v>Active</v>
      </c>
      <c r="T2532" t="s">
        <v>4500</v>
      </c>
      <c r="U2532" s="7" t="s">
        <v>2914</v>
      </c>
      <c r="V2532" s="7" t="s">
        <v>1606</v>
      </c>
      <c r="W2532" s="7" t="s">
        <v>2030</v>
      </c>
      <c r="X2532" s="7" t="str">
        <f>IFERROR(VLOOKUP( Table1[[#This Row],[Trim Distributor Code]],Sheet1!$A:$J,10,FALSE),0)</f>
        <v>Active</v>
      </c>
    </row>
    <row r="2533" spans="1:24" hidden="1" x14ac:dyDescent="0.3">
      <c r="A2533" t="s">
        <v>5209</v>
      </c>
      <c r="B2533" t="s">
        <v>1217</v>
      </c>
      <c r="C2533" t="s">
        <v>5174</v>
      </c>
      <c r="D2533" s="8" t="s">
        <v>1412</v>
      </c>
      <c r="E2533" t="s">
        <v>5170</v>
      </c>
      <c r="F2533" t="s">
        <v>5171</v>
      </c>
      <c r="G2533" t="s">
        <v>4305</v>
      </c>
      <c r="H2533" t="s">
        <v>4109</v>
      </c>
      <c r="I2533" t="s">
        <v>4393</v>
      </c>
      <c r="J2533" t="s">
        <v>2060</v>
      </c>
      <c r="K2533">
        <v>10</v>
      </c>
      <c r="L2533" s="2" t="s">
        <v>1412</v>
      </c>
      <c r="M2533" s="2">
        <f ca="1">Table1[[#This Row],[Cases]]*Table1[[#This Row],[Pack Size]]</f>
        <v>0</v>
      </c>
      <c r="N2533" s="1">
        <f ca="1">Table1[[#This Row],[Cases]]*Table1[[#This Row],[Pack Size]]</f>
        <v>1000</v>
      </c>
      <c r="O2533" s="1">
        <f>IFERROR(VLOOKUP(Table1[[#This Row],[SKU Code]],'SKU Size'!$G:$H,2,FALSE),0)*Table1[[#This Row],[Cases]]</f>
        <v>101712.54325194021</v>
      </c>
      <c r="P2533" t="str">
        <f t="shared" si="46"/>
        <v>D0235</v>
      </c>
      <c r="Q2533" t="str">
        <f>IFERROR(VLOOKUP(Table1[[#This Row],[Trim Distributor Code]],Sheet1!$N:$O,2,FALSE),0)</f>
        <v>D0042</v>
      </c>
      <c r="R2533" s="7" t="str">
        <f>IFERROR(VLOOKUP(Table1[[#This Row],[Salesflo AppUser Code]],HIE!$A:$B,2,FALSE),0)</f>
        <v>Active</v>
      </c>
      <c r="S2533" s="7" t="str">
        <f>IFERROR(VLOOKUP(Table1[[#This Row],[Salesflo AppUser Code]],HIE!$A:$B,2,FALSE),0)</f>
        <v>Active</v>
      </c>
      <c r="T2533" t="s">
        <v>4500</v>
      </c>
      <c r="U2533" s="7" t="s">
        <v>2914</v>
      </c>
      <c r="V2533" s="7" t="s">
        <v>1423</v>
      </c>
      <c r="W2533" s="7" t="s">
        <v>2040</v>
      </c>
      <c r="X2533" s="7" t="str">
        <f>IFERROR(VLOOKUP( Table1[[#This Row],[Trim Distributor Code]],Sheet1!$A:$J,10,FALSE),0)</f>
        <v>Active</v>
      </c>
    </row>
    <row r="2534" spans="1:24" hidden="1" x14ac:dyDescent="0.3">
      <c r="A2534" t="s">
        <v>5209</v>
      </c>
      <c r="B2534" t="s">
        <v>1217</v>
      </c>
      <c r="C2534" t="s">
        <v>5174</v>
      </c>
      <c r="D2534" s="8" t="s">
        <v>1412</v>
      </c>
      <c r="E2534" t="s">
        <v>5170</v>
      </c>
      <c r="F2534" t="s">
        <v>5171</v>
      </c>
      <c r="G2534" t="s">
        <v>4306</v>
      </c>
      <c r="H2534" t="s">
        <v>4109</v>
      </c>
      <c r="I2534" t="s">
        <v>4307</v>
      </c>
      <c r="J2534" t="s">
        <v>2034</v>
      </c>
      <c r="K2534">
        <v>10</v>
      </c>
      <c r="L2534" s="2" t="s">
        <v>1412</v>
      </c>
      <c r="M2534" s="2">
        <f ca="1">Table1[[#This Row],[Cases]]*Table1[[#This Row],[Pack Size]]</f>
        <v>0</v>
      </c>
      <c r="N2534" s="1">
        <f ca="1">Table1[[#This Row],[Cases]]*Table1[[#This Row],[Pack Size]]</f>
        <v>1000</v>
      </c>
      <c r="O2534" s="1">
        <f>IFERROR(VLOOKUP(Table1[[#This Row],[SKU Code]],'SKU Size'!$G:$H,2,FALSE),0)*Table1[[#This Row],[Cases]]</f>
        <v>75600.242379515024</v>
      </c>
      <c r="P2534" t="str">
        <f t="shared" si="46"/>
        <v>D0235</v>
      </c>
      <c r="Q2534" t="str">
        <f>IFERROR(VLOOKUP(Table1[[#This Row],[Trim Distributor Code]],Sheet1!$N:$O,2,FALSE),0)</f>
        <v>D0042</v>
      </c>
      <c r="R2534" s="7" t="str">
        <f>IFERROR(VLOOKUP(Table1[[#This Row],[Salesflo AppUser Code]],HIE!$A:$B,2,FALSE),0)</f>
        <v>Active</v>
      </c>
      <c r="S2534" s="7" t="str">
        <f>IFERROR(VLOOKUP(Table1[[#This Row],[Salesflo AppUser Code]],HIE!$A:$B,2,FALSE),0)</f>
        <v>Active</v>
      </c>
      <c r="T2534" t="s">
        <v>4500</v>
      </c>
      <c r="U2534" s="7" t="s">
        <v>2914</v>
      </c>
      <c r="V2534" s="7" t="s">
        <v>1423</v>
      </c>
      <c r="W2534" s="7" t="s">
        <v>2031</v>
      </c>
      <c r="X2534" s="7" t="str">
        <f>IFERROR(VLOOKUP( Table1[[#This Row],[Trim Distributor Code]],Sheet1!$A:$J,10,FALSE),0)</f>
        <v>Active</v>
      </c>
    </row>
    <row r="2535" spans="1:24" hidden="1" x14ac:dyDescent="0.3">
      <c r="A2535" t="s">
        <v>5209</v>
      </c>
      <c r="B2535" t="s">
        <v>1217</v>
      </c>
      <c r="C2535" t="s">
        <v>5174</v>
      </c>
      <c r="D2535" s="8" t="s">
        <v>1412</v>
      </c>
      <c r="E2535" t="s">
        <v>5170</v>
      </c>
      <c r="F2535" t="s">
        <v>5171</v>
      </c>
      <c r="G2535" t="s">
        <v>4156</v>
      </c>
      <c r="H2535" t="s">
        <v>4113</v>
      </c>
      <c r="I2535" t="s">
        <v>4394</v>
      </c>
      <c r="J2535" t="s">
        <v>2307</v>
      </c>
      <c r="K2535">
        <v>15</v>
      </c>
      <c r="L2535" s="2" t="s">
        <v>1412</v>
      </c>
      <c r="M2535" s="2">
        <f ca="1">Table1[[#This Row],[Cases]]*Table1[[#This Row],[Pack Size]]</f>
        <v>0</v>
      </c>
      <c r="N2535" s="1">
        <f ca="1">Table1[[#This Row],[Cases]]*Table1[[#This Row],[Pack Size]]</f>
        <v>360</v>
      </c>
      <c r="O2535" s="1">
        <f>IFERROR(VLOOKUP(Table1[[#This Row],[SKU Code]],'SKU Size'!$G:$H,2,FALSE),0)*Table1[[#This Row],[Cases]]</f>
        <v>51660.970086533474</v>
      </c>
      <c r="P2535" t="str">
        <f t="shared" si="46"/>
        <v>D0235</v>
      </c>
      <c r="Q2535" t="str">
        <f>IFERROR(VLOOKUP(Table1[[#This Row],[Trim Distributor Code]],Sheet1!$N:$O,2,FALSE),0)</f>
        <v>D0042</v>
      </c>
      <c r="R2535" s="7" t="str">
        <f>IFERROR(VLOOKUP(Table1[[#This Row],[Salesflo AppUser Code]],HIE!$A:$B,2,FALSE),0)</f>
        <v>Active</v>
      </c>
      <c r="S2535" s="7" t="str">
        <f>IFERROR(VLOOKUP(Table1[[#This Row],[Salesflo AppUser Code]],HIE!$A:$B,2,FALSE),0)</f>
        <v>Active</v>
      </c>
      <c r="T2535" t="s">
        <v>4500</v>
      </c>
      <c r="U2535" s="7" t="s">
        <v>2914</v>
      </c>
      <c r="V2535" s="7" t="s">
        <v>1632</v>
      </c>
      <c r="W2535" s="7" t="s">
        <v>2030</v>
      </c>
      <c r="X2535" s="7" t="str">
        <f>IFERROR(VLOOKUP( Table1[[#This Row],[Trim Distributor Code]],Sheet1!$A:$J,10,FALSE),0)</f>
        <v>Active</v>
      </c>
    </row>
    <row r="2536" spans="1:24" hidden="1" x14ac:dyDescent="0.3">
      <c r="A2536" t="s">
        <v>5209</v>
      </c>
      <c r="B2536" t="s">
        <v>1217</v>
      </c>
      <c r="C2536" t="s">
        <v>5174</v>
      </c>
      <c r="D2536" s="8" t="s">
        <v>1412</v>
      </c>
      <c r="E2536" t="s">
        <v>5170</v>
      </c>
      <c r="F2536" t="s">
        <v>5171</v>
      </c>
      <c r="G2536" t="s">
        <v>4308</v>
      </c>
      <c r="H2536" t="s">
        <v>4113</v>
      </c>
      <c r="I2536" t="s">
        <v>4398</v>
      </c>
      <c r="J2536" t="s">
        <v>2290</v>
      </c>
      <c r="K2536">
        <v>10</v>
      </c>
      <c r="L2536" s="2" t="s">
        <v>1412</v>
      </c>
      <c r="M2536" s="2">
        <f ca="1">Table1[[#This Row],[Cases]]*Table1[[#This Row],[Pack Size]]</f>
        <v>0</v>
      </c>
      <c r="N2536" s="1">
        <f ca="1">Table1[[#This Row],[Cases]]*Table1[[#This Row],[Pack Size]]</f>
        <v>240</v>
      </c>
      <c r="O2536" s="1">
        <f>IFERROR(VLOOKUP(Table1[[#This Row],[SKU Code]],'SKU Size'!$G:$H,2,FALSE),0)*Table1[[#This Row],[Cases]]</f>
        <v>82.05912444377023</v>
      </c>
      <c r="P2536" t="str">
        <f t="shared" si="46"/>
        <v>D0235</v>
      </c>
      <c r="Q2536" t="str">
        <f>IFERROR(VLOOKUP(Table1[[#This Row],[Trim Distributor Code]],Sheet1!$N:$O,2,FALSE),0)</f>
        <v>D0042</v>
      </c>
      <c r="R2536" s="7" t="str">
        <f>IFERROR(VLOOKUP(Table1[[#This Row],[Salesflo AppUser Code]],HIE!$A:$B,2,FALSE),0)</f>
        <v>Active</v>
      </c>
      <c r="S2536" s="7" t="str">
        <f>IFERROR(VLOOKUP(Table1[[#This Row],[Salesflo AppUser Code]],HIE!$A:$B,2,FALSE),0)</f>
        <v>Active</v>
      </c>
      <c r="T2536" t="s">
        <v>4500</v>
      </c>
      <c r="U2536" s="7" t="s">
        <v>2914</v>
      </c>
      <c r="V2536" s="7" t="s">
        <v>1632</v>
      </c>
      <c r="W2536" s="7" t="s">
        <v>2269</v>
      </c>
      <c r="X2536" s="7" t="str">
        <f>IFERROR(VLOOKUP( Table1[[#This Row],[Trim Distributor Code]],Sheet1!$A:$J,10,FALSE),0)</f>
        <v>Active</v>
      </c>
    </row>
    <row r="2537" spans="1:24" hidden="1" x14ac:dyDescent="0.3">
      <c r="A2537" t="s">
        <v>5209</v>
      </c>
      <c r="B2537" t="s">
        <v>1217</v>
      </c>
      <c r="C2537" t="s">
        <v>5174</v>
      </c>
      <c r="D2537" s="8" t="s">
        <v>1412</v>
      </c>
      <c r="E2537" t="s">
        <v>5170</v>
      </c>
      <c r="F2537" t="s">
        <v>5171</v>
      </c>
      <c r="G2537" t="s">
        <v>4308</v>
      </c>
      <c r="H2537" t="s">
        <v>4390</v>
      </c>
      <c r="I2537" t="s">
        <v>4399</v>
      </c>
      <c r="J2537" t="s">
        <v>2270</v>
      </c>
      <c r="K2537">
        <v>20</v>
      </c>
      <c r="L2537" s="2" t="s">
        <v>1412</v>
      </c>
      <c r="M2537" s="2">
        <f ca="1">Table1[[#This Row],[Cases]]*Table1[[#This Row],[Pack Size]]</f>
        <v>0</v>
      </c>
      <c r="N2537" s="1">
        <f ca="1">Table1[[#This Row],[Cases]]*Table1[[#This Row],[Pack Size]]</f>
        <v>9600</v>
      </c>
      <c r="O2537" s="1">
        <f>IFERROR(VLOOKUP(Table1[[#This Row],[SKU Code]],'SKU Size'!$G:$H,2,FALSE),0)*Table1[[#This Row],[Cases]]</f>
        <v>96270.615344642152</v>
      </c>
      <c r="P2537" t="str">
        <f t="shared" si="46"/>
        <v>D0235</v>
      </c>
      <c r="Q2537" t="str">
        <f>IFERROR(VLOOKUP(Table1[[#This Row],[Trim Distributor Code]],Sheet1!$N:$O,2,FALSE),0)</f>
        <v>D0042</v>
      </c>
      <c r="R2537" s="7" t="str">
        <f>IFERROR(VLOOKUP(Table1[[#This Row],[Salesflo AppUser Code]],HIE!$A:$B,2,FALSE),0)</f>
        <v>Active</v>
      </c>
      <c r="S2537" s="7" t="str">
        <f>IFERROR(VLOOKUP(Table1[[#This Row],[Salesflo AppUser Code]],HIE!$A:$B,2,FALSE),0)</f>
        <v>Active</v>
      </c>
      <c r="T2537" t="s">
        <v>4500</v>
      </c>
      <c r="U2537" s="7" t="s">
        <v>2914</v>
      </c>
      <c r="V2537" s="7" t="s">
        <v>2268</v>
      </c>
      <c r="W2537" s="7" t="s">
        <v>2269</v>
      </c>
      <c r="X2537" s="7" t="str">
        <f>IFERROR(VLOOKUP( Table1[[#This Row],[Trim Distributor Code]],Sheet1!$A:$J,10,FALSE),0)</f>
        <v>Active</v>
      </c>
    </row>
    <row r="2538" spans="1:24" hidden="1" x14ac:dyDescent="0.3">
      <c r="A2538" t="s">
        <v>5209</v>
      </c>
      <c r="B2538" t="s">
        <v>1220</v>
      </c>
      <c r="C2538" t="s">
        <v>5175</v>
      </c>
      <c r="D2538" s="8" t="s">
        <v>1412</v>
      </c>
      <c r="E2538" t="s">
        <v>5170</v>
      </c>
      <c r="F2538" t="s">
        <v>5171</v>
      </c>
      <c r="G2538" t="s">
        <v>4156</v>
      </c>
      <c r="H2538" t="s">
        <v>4106</v>
      </c>
      <c r="I2538" t="s">
        <v>4391</v>
      </c>
      <c r="J2538" t="s">
        <v>2144</v>
      </c>
      <c r="K2538">
        <v>250</v>
      </c>
      <c r="L2538" s="2" t="s">
        <v>1412</v>
      </c>
      <c r="M2538" s="2">
        <f ca="1">Table1[[#This Row],[Cases]]*Table1[[#This Row],[Pack Size]]</f>
        <v>0</v>
      </c>
      <c r="N2538" s="1">
        <f ca="1">Table1[[#This Row],[Cases]]*Table1[[#This Row],[Pack Size]]</f>
        <v>100000</v>
      </c>
      <c r="O2538" s="1">
        <f>IFERROR(VLOOKUP(Table1[[#This Row],[SKU Code]],'SKU Size'!$G:$H,2,FALSE),0)*Table1[[#This Row],[Cases]]</f>
        <v>2262973.5912073101</v>
      </c>
      <c r="P2538" t="str">
        <f t="shared" si="46"/>
        <v>D0235</v>
      </c>
      <c r="Q2538" t="str">
        <f>IFERROR(VLOOKUP(Table1[[#This Row],[Trim Distributor Code]],Sheet1!$N:$O,2,FALSE),0)</f>
        <v>D0042</v>
      </c>
      <c r="R2538" s="7" t="str">
        <f>IFERROR(VLOOKUP(Table1[[#This Row],[Salesflo AppUser Code]],HIE!$A:$B,2,FALSE),0)</f>
        <v>Active</v>
      </c>
      <c r="S2538" s="7" t="str">
        <f>IFERROR(VLOOKUP(Table1[[#This Row],[Salesflo AppUser Code]],HIE!$A:$B,2,FALSE),0)</f>
        <v>Active</v>
      </c>
      <c r="T2538" t="s">
        <v>4500</v>
      </c>
      <c r="U2538" s="7" t="s">
        <v>2914</v>
      </c>
      <c r="V2538" s="7" t="s">
        <v>1444</v>
      </c>
      <c r="W2538" s="7" t="s">
        <v>2030</v>
      </c>
      <c r="X2538" s="7" t="str">
        <f>IFERROR(VLOOKUP( Table1[[#This Row],[Trim Distributor Code]],Sheet1!$A:$J,10,FALSE),0)</f>
        <v>Active</v>
      </c>
    </row>
    <row r="2539" spans="1:24" hidden="1" x14ac:dyDescent="0.3">
      <c r="A2539" t="s">
        <v>5209</v>
      </c>
      <c r="B2539" t="s">
        <v>1220</v>
      </c>
      <c r="C2539" t="s">
        <v>5175</v>
      </c>
      <c r="D2539" s="8" t="s">
        <v>1412</v>
      </c>
      <c r="E2539" t="s">
        <v>5170</v>
      </c>
      <c r="F2539" t="s">
        <v>5171</v>
      </c>
      <c r="G2539" t="s">
        <v>4156</v>
      </c>
      <c r="H2539" t="s">
        <v>4137</v>
      </c>
      <c r="I2539" t="s">
        <v>4392</v>
      </c>
      <c r="J2539" t="s">
        <v>2238</v>
      </c>
      <c r="K2539" s="1">
        <v>5</v>
      </c>
      <c r="L2539" s="1" t="s">
        <v>1412</v>
      </c>
      <c r="M2539" s="2">
        <f ca="1">Table1[[#This Row],[Cases]]*Table1[[#This Row],[Pack Size]]</f>
        <v>0</v>
      </c>
      <c r="N2539" s="1">
        <f ca="1">Table1[[#This Row],[Cases]]*Table1[[#This Row],[Pack Size]]</f>
        <v>1920</v>
      </c>
      <c r="O2539" s="1">
        <f>IFERROR(VLOOKUP(Table1[[#This Row],[SKU Code]],'SKU Size'!$G:$H,2,FALSE),0)*Table1[[#This Row],[Cases]]</f>
        <v>46596.948366466939</v>
      </c>
      <c r="P2539" t="str">
        <f t="shared" si="46"/>
        <v>D0235</v>
      </c>
      <c r="Q2539" t="str">
        <f>IFERROR(VLOOKUP(Table1[[#This Row],[Trim Distributor Code]],Sheet1!$N:$O,2,FALSE),0)</f>
        <v>D0042</v>
      </c>
      <c r="R2539" s="7" t="str">
        <f>IFERROR(VLOOKUP(Table1[[#This Row],[Salesflo AppUser Code]],HIE!$A:$B,2,FALSE),0)</f>
        <v>Active</v>
      </c>
      <c r="S2539" s="7" t="str">
        <f>IFERROR(VLOOKUP(Table1[[#This Row],[Salesflo AppUser Code]],HIE!$A:$B,2,FALSE),0)</f>
        <v>Active</v>
      </c>
      <c r="T2539" t="s">
        <v>4500</v>
      </c>
      <c r="U2539" s="7" t="s">
        <v>2914</v>
      </c>
      <c r="V2539" s="7" t="s">
        <v>1606</v>
      </c>
      <c r="W2539" s="7" t="s">
        <v>2030</v>
      </c>
      <c r="X2539" s="7" t="str">
        <f>IFERROR(VLOOKUP( Table1[[#This Row],[Trim Distributor Code]],Sheet1!$A:$J,10,FALSE),0)</f>
        <v>Active</v>
      </c>
    </row>
    <row r="2540" spans="1:24" hidden="1" x14ac:dyDescent="0.3">
      <c r="A2540" t="s">
        <v>5209</v>
      </c>
      <c r="B2540" t="s">
        <v>1220</v>
      </c>
      <c r="C2540" t="s">
        <v>5175</v>
      </c>
      <c r="D2540" s="8" t="s">
        <v>1412</v>
      </c>
      <c r="E2540" t="s">
        <v>5170</v>
      </c>
      <c r="F2540" t="s">
        <v>5171</v>
      </c>
      <c r="G2540" t="s">
        <v>4305</v>
      </c>
      <c r="H2540" t="s">
        <v>4109</v>
      </c>
      <c r="I2540" t="s">
        <v>4393</v>
      </c>
      <c r="J2540" t="s">
        <v>2060</v>
      </c>
      <c r="K2540" s="1">
        <v>10</v>
      </c>
      <c r="L2540" s="1" t="s">
        <v>1412</v>
      </c>
      <c r="M2540" s="2">
        <f ca="1">Table1[[#This Row],[Cases]]*Table1[[#This Row],[Pack Size]]</f>
        <v>0</v>
      </c>
      <c r="N2540" s="1">
        <f ca="1">Table1[[#This Row],[Cases]]*Table1[[#This Row],[Pack Size]]</f>
        <v>1000</v>
      </c>
      <c r="O2540" s="1">
        <f>IFERROR(VLOOKUP(Table1[[#This Row],[SKU Code]],'SKU Size'!$G:$H,2,FALSE),0)*Table1[[#This Row],[Cases]]</f>
        <v>101712.54325194021</v>
      </c>
      <c r="P2540" t="str">
        <f t="shared" si="46"/>
        <v>D0235</v>
      </c>
      <c r="Q2540" t="str">
        <f>IFERROR(VLOOKUP(Table1[[#This Row],[Trim Distributor Code]],Sheet1!$N:$O,2,FALSE),0)</f>
        <v>D0042</v>
      </c>
      <c r="R2540" s="7" t="str">
        <f>IFERROR(VLOOKUP(Table1[[#This Row],[Salesflo AppUser Code]],HIE!$A:$B,2,FALSE),0)</f>
        <v>Active</v>
      </c>
      <c r="S2540" s="7" t="str">
        <f>IFERROR(VLOOKUP(Table1[[#This Row],[Salesflo AppUser Code]],HIE!$A:$B,2,FALSE),0)</f>
        <v>Active</v>
      </c>
      <c r="T2540" t="s">
        <v>4500</v>
      </c>
      <c r="U2540" s="7" t="s">
        <v>2914</v>
      </c>
      <c r="V2540" s="7" t="s">
        <v>1423</v>
      </c>
      <c r="W2540" s="7" t="s">
        <v>2040</v>
      </c>
      <c r="X2540" s="7" t="str">
        <f>IFERROR(VLOOKUP( Table1[[#This Row],[Trim Distributor Code]],Sheet1!$A:$J,10,FALSE),0)</f>
        <v>Active</v>
      </c>
    </row>
    <row r="2541" spans="1:24" hidden="1" x14ac:dyDescent="0.3">
      <c r="A2541" t="s">
        <v>5209</v>
      </c>
      <c r="B2541" t="s">
        <v>1220</v>
      </c>
      <c r="C2541" t="s">
        <v>5175</v>
      </c>
      <c r="D2541" s="8" t="s">
        <v>1412</v>
      </c>
      <c r="E2541" t="s">
        <v>5170</v>
      </c>
      <c r="F2541" t="s">
        <v>5171</v>
      </c>
      <c r="G2541" t="s">
        <v>4306</v>
      </c>
      <c r="H2541" t="s">
        <v>4109</v>
      </c>
      <c r="I2541" t="s">
        <v>4307</v>
      </c>
      <c r="J2541" t="s">
        <v>2034</v>
      </c>
      <c r="K2541">
        <v>10</v>
      </c>
      <c r="L2541" s="2" t="s">
        <v>1412</v>
      </c>
      <c r="M2541" s="2">
        <f ca="1">Table1[[#This Row],[Cases]]*Table1[[#This Row],[Pack Size]]</f>
        <v>0</v>
      </c>
      <c r="N2541" s="1">
        <f ca="1">Table1[[#This Row],[Cases]]*Table1[[#This Row],[Pack Size]]</f>
        <v>1000</v>
      </c>
      <c r="O2541" s="1">
        <f>IFERROR(VLOOKUP(Table1[[#This Row],[SKU Code]],'SKU Size'!$G:$H,2,FALSE),0)*Table1[[#This Row],[Cases]]</f>
        <v>75600.242379515024</v>
      </c>
      <c r="P2541" t="str">
        <f t="shared" si="46"/>
        <v>D0235</v>
      </c>
      <c r="Q2541" t="str">
        <f>IFERROR(VLOOKUP(Table1[[#This Row],[Trim Distributor Code]],Sheet1!$N:$O,2,FALSE),0)</f>
        <v>D0042</v>
      </c>
      <c r="R2541" s="7" t="str">
        <f>IFERROR(VLOOKUP(Table1[[#This Row],[Salesflo AppUser Code]],HIE!$A:$B,2,FALSE),0)</f>
        <v>Active</v>
      </c>
      <c r="S2541" s="7" t="str">
        <f>IFERROR(VLOOKUP(Table1[[#This Row],[Salesflo AppUser Code]],HIE!$A:$B,2,FALSE),0)</f>
        <v>Active</v>
      </c>
      <c r="T2541" t="s">
        <v>4500</v>
      </c>
      <c r="U2541" s="7" t="s">
        <v>2914</v>
      </c>
      <c r="V2541" s="7" t="s">
        <v>1423</v>
      </c>
      <c r="W2541" s="7" t="s">
        <v>2031</v>
      </c>
      <c r="X2541" s="7" t="str">
        <f>IFERROR(VLOOKUP( Table1[[#This Row],[Trim Distributor Code]],Sheet1!$A:$J,10,FALSE),0)</f>
        <v>Active</v>
      </c>
    </row>
    <row r="2542" spans="1:24" hidden="1" x14ac:dyDescent="0.3">
      <c r="A2542" t="s">
        <v>5209</v>
      </c>
      <c r="B2542" t="s">
        <v>1220</v>
      </c>
      <c r="C2542" t="s">
        <v>5175</v>
      </c>
      <c r="D2542" s="8" t="s">
        <v>1412</v>
      </c>
      <c r="E2542" t="s">
        <v>5170</v>
      </c>
      <c r="F2542" t="s">
        <v>5171</v>
      </c>
      <c r="G2542" t="s">
        <v>4156</v>
      </c>
      <c r="H2542" t="s">
        <v>4113</v>
      </c>
      <c r="I2542" t="s">
        <v>4394</v>
      </c>
      <c r="J2542" t="s">
        <v>2307</v>
      </c>
      <c r="K2542">
        <v>15</v>
      </c>
      <c r="L2542" s="2" t="s">
        <v>1412</v>
      </c>
      <c r="M2542" s="2">
        <f ca="1">Table1[[#This Row],[Cases]]*Table1[[#This Row],[Pack Size]]</f>
        <v>0</v>
      </c>
      <c r="N2542" s="1">
        <f ca="1">Table1[[#This Row],[Cases]]*Table1[[#This Row],[Pack Size]]</f>
        <v>360</v>
      </c>
      <c r="O2542" s="1">
        <f>IFERROR(VLOOKUP(Table1[[#This Row],[SKU Code]],'SKU Size'!$G:$H,2,FALSE),0)*Table1[[#This Row],[Cases]]</f>
        <v>51660.970086533474</v>
      </c>
      <c r="P2542" t="str">
        <f t="shared" si="46"/>
        <v>D0235</v>
      </c>
      <c r="Q2542" t="str">
        <f>IFERROR(VLOOKUP(Table1[[#This Row],[Trim Distributor Code]],Sheet1!$N:$O,2,FALSE),0)</f>
        <v>D0042</v>
      </c>
      <c r="R2542" s="7" t="str">
        <f>IFERROR(VLOOKUP(Table1[[#This Row],[Salesflo AppUser Code]],HIE!$A:$B,2,FALSE),0)</f>
        <v>Active</v>
      </c>
      <c r="S2542" s="7" t="str">
        <f>IFERROR(VLOOKUP(Table1[[#This Row],[Salesflo AppUser Code]],HIE!$A:$B,2,FALSE),0)</f>
        <v>Active</v>
      </c>
      <c r="T2542" t="s">
        <v>4500</v>
      </c>
      <c r="U2542" s="7" t="s">
        <v>2914</v>
      </c>
      <c r="V2542" s="7" t="s">
        <v>1632</v>
      </c>
      <c r="W2542" s="7" t="s">
        <v>2030</v>
      </c>
      <c r="X2542" s="7" t="str">
        <f>IFERROR(VLOOKUP( Table1[[#This Row],[Trim Distributor Code]],Sheet1!$A:$J,10,FALSE),0)</f>
        <v>Active</v>
      </c>
    </row>
    <row r="2543" spans="1:24" hidden="1" x14ac:dyDescent="0.3">
      <c r="A2543" t="s">
        <v>5209</v>
      </c>
      <c r="B2543" t="s">
        <v>1220</v>
      </c>
      <c r="C2543" t="s">
        <v>5175</v>
      </c>
      <c r="D2543" s="8" t="s">
        <v>1412</v>
      </c>
      <c r="E2543" t="s">
        <v>5170</v>
      </c>
      <c r="F2543" t="s">
        <v>5171</v>
      </c>
      <c r="G2543" t="s">
        <v>4308</v>
      </c>
      <c r="H2543" t="s">
        <v>4113</v>
      </c>
      <c r="I2543" t="s">
        <v>4398</v>
      </c>
      <c r="J2543" t="s">
        <v>2290</v>
      </c>
      <c r="K2543">
        <v>10</v>
      </c>
      <c r="L2543" s="2" t="s">
        <v>1412</v>
      </c>
      <c r="M2543" s="2">
        <f ca="1">Table1[[#This Row],[Cases]]*Table1[[#This Row],[Pack Size]]</f>
        <v>0</v>
      </c>
      <c r="N2543" s="1">
        <f ca="1">Table1[[#This Row],[Cases]]*Table1[[#This Row],[Pack Size]]</f>
        <v>240</v>
      </c>
      <c r="O2543" s="1">
        <f>IFERROR(VLOOKUP(Table1[[#This Row],[SKU Code]],'SKU Size'!$G:$H,2,FALSE),0)*Table1[[#This Row],[Cases]]</f>
        <v>82.05912444377023</v>
      </c>
      <c r="P2543" t="str">
        <f t="shared" ref="P2543:P2604" si="47">TRIM(E2543)</f>
        <v>D0235</v>
      </c>
      <c r="Q2543" t="str">
        <f>IFERROR(VLOOKUP(Table1[[#This Row],[Trim Distributor Code]],Sheet1!$N:$O,2,FALSE),0)</f>
        <v>D0042</v>
      </c>
      <c r="R2543" s="7" t="str">
        <f>IFERROR(VLOOKUP(Table1[[#This Row],[Salesflo AppUser Code]],HIE!$A:$B,2,FALSE),0)</f>
        <v>Active</v>
      </c>
      <c r="S2543" s="7" t="str">
        <f>IFERROR(VLOOKUP(Table1[[#This Row],[Salesflo AppUser Code]],HIE!$A:$B,2,FALSE),0)</f>
        <v>Active</v>
      </c>
      <c r="T2543" t="s">
        <v>4500</v>
      </c>
      <c r="U2543" s="7" t="s">
        <v>2914</v>
      </c>
      <c r="V2543" s="7" t="s">
        <v>1632</v>
      </c>
      <c r="W2543" s="7" t="s">
        <v>2269</v>
      </c>
      <c r="X2543" s="7" t="str">
        <f>IFERROR(VLOOKUP( Table1[[#This Row],[Trim Distributor Code]],Sheet1!$A:$J,10,FALSE),0)</f>
        <v>Active</v>
      </c>
    </row>
    <row r="2544" spans="1:24" hidden="1" x14ac:dyDescent="0.3">
      <c r="A2544" t="s">
        <v>5209</v>
      </c>
      <c r="B2544" t="s">
        <v>1220</v>
      </c>
      <c r="C2544" t="s">
        <v>5175</v>
      </c>
      <c r="D2544" s="8" t="s">
        <v>1412</v>
      </c>
      <c r="E2544" t="s">
        <v>5170</v>
      </c>
      <c r="F2544" t="s">
        <v>5171</v>
      </c>
      <c r="G2544" t="s">
        <v>4308</v>
      </c>
      <c r="H2544" t="s">
        <v>4390</v>
      </c>
      <c r="I2544" t="s">
        <v>4399</v>
      </c>
      <c r="J2544" t="s">
        <v>2270</v>
      </c>
      <c r="K2544">
        <v>40</v>
      </c>
      <c r="L2544" s="2" t="s">
        <v>1412</v>
      </c>
      <c r="M2544" s="2">
        <f ca="1">Table1[[#This Row],[Cases]]*Table1[[#This Row],[Pack Size]]</f>
        <v>0</v>
      </c>
      <c r="N2544" s="1">
        <f ca="1">Table1[[#This Row],[Cases]]*Table1[[#This Row],[Pack Size]]</f>
        <v>19200</v>
      </c>
      <c r="O2544" s="1">
        <f>IFERROR(VLOOKUP(Table1[[#This Row],[SKU Code]],'SKU Size'!$G:$H,2,FALSE),0)*Table1[[#This Row],[Cases]]</f>
        <v>192541.2306892843</v>
      </c>
      <c r="P2544" t="str">
        <f t="shared" si="47"/>
        <v>D0235</v>
      </c>
      <c r="Q2544" t="str">
        <f>IFERROR(VLOOKUP(Table1[[#This Row],[Trim Distributor Code]],Sheet1!$N:$O,2,FALSE),0)</f>
        <v>D0042</v>
      </c>
      <c r="R2544" s="7" t="str">
        <f>IFERROR(VLOOKUP(Table1[[#This Row],[Salesflo AppUser Code]],HIE!$A:$B,2,FALSE),0)</f>
        <v>Active</v>
      </c>
      <c r="S2544" s="7" t="str">
        <f>IFERROR(VLOOKUP(Table1[[#This Row],[Salesflo AppUser Code]],HIE!$A:$B,2,FALSE),0)</f>
        <v>Active</v>
      </c>
      <c r="T2544" t="s">
        <v>4500</v>
      </c>
      <c r="U2544" s="7" t="s">
        <v>2914</v>
      </c>
      <c r="V2544" s="7" t="s">
        <v>2268</v>
      </c>
      <c r="W2544" s="7" t="s">
        <v>2269</v>
      </c>
      <c r="X2544" s="7" t="str">
        <f>IFERROR(VLOOKUP( Table1[[#This Row],[Trim Distributor Code]],Sheet1!$A:$J,10,FALSE),0)</f>
        <v>Active</v>
      </c>
    </row>
    <row r="2545" spans="1:24" hidden="1" x14ac:dyDescent="0.3">
      <c r="A2545" t="s">
        <v>5209</v>
      </c>
      <c r="B2545" t="s">
        <v>1042</v>
      </c>
      <c r="C2545" t="s">
        <v>5176</v>
      </c>
      <c r="D2545" s="8" t="s">
        <v>1412</v>
      </c>
      <c r="E2545" t="s">
        <v>5177</v>
      </c>
      <c r="F2545" t="s">
        <v>5178</v>
      </c>
      <c r="G2545" t="s">
        <v>4156</v>
      </c>
      <c r="H2545" t="s">
        <v>4106</v>
      </c>
      <c r="I2545" t="s">
        <v>4391</v>
      </c>
      <c r="J2545" t="s">
        <v>2144</v>
      </c>
      <c r="K2545">
        <v>130</v>
      </c>
      <c r="L2545" s="2" t="s">
        <v>1412</v>
      </c>
      <c r="M2545" s="2">
        <f ca="1">Table1[[#This Row],[Cases]]*Table1[[#This Row],[Pack Size]]</f>
        <v>0</v>
      </c>
      <c r="N2545" s="1">
        <f ca="1">Table1[[#This Row],[Cases]]*Table1[[#This Row],[Pack Size]]</f>
        <v>52000</v>
      </c>
      <c r="O2545" s="1">
        <f>IFERROR(VLOOKUP(Table1[[#This Row],[SKU Code]],'SKU Size'!$G:$H,2,FALSE),0)*Table1[[#This Row],[Cases]]</f>
        <v>1176746.2674278014</v>
      </c>
      <c r="P2545" t="str">
        <f t="shared" si="47"/>
        <v>D0191</v>
      </c>
      <c r="Q2545" t="str">
        <f>IFERROR(VLOOKUP(Table1[[#This Row],[Trim Distributor Code]],Sheet1!$N:$O,2,FALSE),0)</f>
        <v>D0042</v>
      </c>
      <c r="R2545" s="7" t="str">
        <f>IFERROR(VLOOKUP(Table1[[#This Row],[Salesflo AppUser Code]],HIE!$A:$B,2,FALSE),0)</f>
        <v>Active</v>
      </c>
      <c r="S2545" s="7" t="str">
        <f>IFERROR(VLOOKUP(Table1[[#This Row],[Salesflo AppUser Code]],HIE!$A:$B,2,FALSE),0)</f>
        <v>Active</v>
      </c>
      <c r="T2545" t="s">
        <v>4500</v>
      </c>
      <c r="U2545" s="7" t="s">
        <v>2914</v>
      </c>
      <c r="V2545" s="7" t="s">
        <v>1444</v>
      </c>
      <c r="W2545" s="7" t="s">
        <v>2030</v>
      </c>
      <c r="X2545" s="7" t="str">
        <f>IFERROR(VLOOKUP( Table1[[#This Row],[Trim Distributor Code]],Sheet1!$A:$J,10,FALSE),0)</f>
        <v>Active</v>
      </c>
    </row>
    <row r="2546" spans="1:24" hidden="1" x14ac:dyDescent="0.3">
      <c r="A2546" t="s">
        <v>5209</v>
      </c>
      <c r="B2546" t="s">
        <v>1042</v>
      </c>
      <c r="C2546" t="s">
        <v>5176</v>
      </c>
      <c r="D2546" s="8" t="s">
        <v>1412</v>
      </c>
      <c r="E2546" t="s">
        <v>5177</v>
      </c>
      <c r="F2546" t="s">
        <v>5178</v>
      </c>
      <c r="G2546" t="s">
        <v>4156</v>
      </c>
      <c r="H2546" t="s">
        <v>4137</v>
      </c>
      <c r="I2546" t="s">
        <v>4392</v>
      </c>
      <c r="J2546" t="s">
        <v>2238</v>
      </c>
      <c r="K2546">
        <v>2</v>
      </c>
      <c r="L2546" s="2" t="s">
        <v>1412</v>
      </c>
      <c r="M2546" s="2">
        <f ca="1">Table1[[#This Row],[Cases]]*Table1[[#This Row],[Pack Size]]</f>
        <v>0</v>
      </c>
      <c r="N2546" s="1">
        <f ca="1">Table1[[#This Row],[Cases]]*Table1[[#This Row],[Pack Size]]</f>
        <v>768</v>
      </c>
      <c r="O2546" s="1">
        <f>IFERROR(VLOOKUP(Table1[[#This Row],[SKU Code]],'SKU Size'!$G:$H,2,FALSE),0)*Table1[[#This Row],[Cases]]</f>
        <v>18638.779346586776</v>
      </c>
      <c r="P2546" t="str">
        <f t="shared" si="47"/>
        <v>D0191</v>
      </c>
      <c r="Q2546" t="str">
        <f>IFERROR(VLOOKUP(Table1[[#This Row],[Trim Distributor Code]],Sheet1!$N:$O,2,FALSE),0)</f>
        <v>D0042</v>
      </c>
      <c r="R2546" s="7" t="str">
        <f>IFERROR(VLOOKUP(Table1[[#This Row],[Salesflo AppUser Code]],HIE!$A:$B,2,FALSE),0)</f>
        <v>Active</v>
      </c>
      <c r="S2546" s="7" t="str">
        <f>IFERROR(VLOOKUP(Table1[[#This Row],[Salesflo AppUser Code]],HIE!$A:$B,2,FALSE),0)</f>
        <v>Active</v>
      </c>
      <c r="T2546" t="s">
        <v>4500</v>
      </c>
      <c r="U2546" s="7" t="s">
        <v>2914</v>
      </c>
      <c r="V2546" s="7" t="s">
        <v>1606</v>
      </c>
      <c r="W2546" s="7" t="s">
        <v>2030</v>
      </c>
      <c r="X2546" s="7" t="str">
        <f>IFERROR(VLOOKUP( Table1[[#This Row],[Trim Distributor Code]],Sheet1!$A:$J,10,FALSE),0)</f>
        <v>Active</v>
      </c>
    </row>
    <row r="2547" spans="1:24" hidden="1" x14ac:dyDescent="0.3">
      <c r="A2547" t="s">
        <v>5209</v>
      </c>
      <c r="B2547" t="s">
        <v>1042</v>
      </c>
      <c r="C2547" t="s">
        <v>5176</v>
      </c>
      <c r="D2547" s="8" t="s">
        <v>1412</v>
      </c>
      <c r="E2547" t="s">
        <v>5177</v>
      </c>
      <c r="F2547" t="s">
        <v>5178</v>
      </c>
      <c r="G2547" t="s">
        <v>4305</v>
      </c>
      <c r="H2547" t="s">
        <v>4109</v>
      </c>
      <c r="I2547" t="s">
        <v>4393</v>
      </c>
      <c r="J2547" t="s">
        <v>2060</v>
      </c>
      <c r="K2547">
        <v>5</v>
      </c>
      <c r="L2547" s="2" t="s">
        <v>1412</v>
      </c>
      <c r="M2547" s="2">
        <f ca="1">Table1[[#This Row],[Cases]]*Table1[[#This Row],[Pack Size]]</f>
        <v>0</v>
      </c>
      <c r="N2547" s="1">
        <f ca="1">Table1[[#This Row],[Cases]]*Table1[[#This Row],[Pack Size]]</f>
        <v>500</v>
      </c>
      <c r="O2547" s="1">
        <f>IFERROR(VLOOKUP(Table1[[#This Row],[SKU Code]],'SKU Size'!$G:$H,2,FALSE),0)*Table1[[#This Row],[Cases]]</f>
        <v>50856.271625970105</v>
      </c>
      <c r="P2547" t="str">
        <f t="shared" si="47"/>
        <v>D0191</v>
      </c>
      <c r="Q2547" t="str">
        <f>IFERROR(VLOOKUP(Table1[[#This Row],[Trim Distributor Code]],Sheet1!$N:$O,2,FALSE),0)</f>
        <v>D0042</v>
      </c>
      <c r="R2547" s="7" t="str">
        <f>IFERROR(VLOOKUP(Table1[[#This Row],[Salesflo AppUser Code]],HIE!$A:$B,2,FALSE),0)</f>
        <v>Active</v>
      </c>
      <c r="S2547" s="7" t="str">
        <f>IFERROR(VLOOKUP(Table1[[#This Row],[Salesflo AppUser Code]],HIE!$A:$B,2,FALSE),0)</f>
        <v>Active</v>
      </c>
      <c r="T2547" t="s">
        <v>4500</v>
      </c>
      <c r="U2547" s="7" t="s">
        <v>2914</v>
      </c>
      <c r="V2547" s="7" t="s">
        <v>1423</v>
      </c>
      <c r="W2547" s="7" t="s">
        <v>2040</v>
      </c>
      <c r="X2547" s="7" t="str">
        <f>IFERROR(VLOOKUP( Table1[[#This Row],[Trim Distributor Code]],Sheet1!$A:$J,10,FALSE),0)</f>
        <v>Active</v>
      </c>
    </row>
    <row r="2548" spans="1:24" hidden="1" x14ac:dyDescent="0.3">
      <c r="A2548" t="s">
        <v>5209</v>
      </c>
      <c r="B2548" t="s">
        <v>1042</v>
      </c>
      <c r="C2548" t="s">
        <v>5176</v>
      </c>
      <c r="D2548" s="8" t="s">
        <v>1412</v>
      </c>
      <c r="E2548" t="s">
        <v>5177</v>
      </c>
      <c r="F2548" t="s">
        <v>5178</v>
      </c>
      <c r="G2548" t="s">
        <v>4306</v>
      </c>
      <c r="H2548" t="s">
        <v>4109</v>
      </c>
      <c r="I2548" t="s">
        <v>4307</v>
      </c>
      <c r="J2548" t="s">
        <v>2034</v>
      </c>
      <c r="K2548">
        <v>5</v>
      </c>
      <c r="L2548" s="2" t="s">
        <v>1412</v>
      </c>
      <c r="M2548" s="2">
        <f ca="1">Table1[[#This Row],[Cases]]*Table1[[#This Row],[Pack Size]]</f>
        <v>0</v>
      </c>
      <c r="N2548" s="1">
        <f ca="1">Table1[[#This Row],[Cases]]*Table1[[#This Row],[Pack Size]]</f>
        <v>500</v>
      </c>
      <c r="O2548" s="1">
        <f>IFERROR(VLOOKUP(Table1[[#This Row],[SKU Code]],'SKU Size'!$G:$H,2,FALSE),0)*Table1[[#This Row],[Cases]]</f>
        <v>37800.121189757512</v>
      </c>
      <c r="P2548" t="str">
        <f t="shared" si="47"/>
        <v>D0191</v>
      </c>
      <c r="Q2548" t="str">
        <f>IFERROR(VLOOKUP(Table1[[#This Row],[Trim Distributor Code]],Sheet1!$N:$O,2,FALSE),0)</f>
        <v>D0042</v>
      </c>
      <c r="R2548" s="7" t="str">
        <f>IFERROR(VLOOKUP(Table1[[#This Row],[Salesflo AppUser Code]],HIE!$A:$B,2,FALSE),0)</f>
        <v>Active</v>
      </c>
      <c r="S2548" s="7" t="str">
        <f>IFERROR(VLOOKUP(Table1[[#This Row],[Salesflo AppUser Code]],HIE!$A:$B,2,FALSE),0)</f>
        <v>Active</v>
      </c>
      <c r="T2548" t="s">
        <v>4500</v>
      </c>
      <c r="U2548" s="7" t="s">
        <v>2914</v>
      </c>
      <c r="V2548" s="7" t="s">
        <v>1423</v>
      </c>
      <c r="W2548" s="7" t="s">
        <v>2031</v>
      </c>
      <c r="X2548" s="7" t="str">
        <f>IFERROR(VLOOKUP( Table1[[#This Row],[Trim Distributor Code]],Sheet1!$A:$J,10,FALSE),0)</f>
        <v>Active</v>
      </c>
    </row>
    <row r="2549" spans="1:24" hidden="1" x14ac:dyDescent="0.3">
      <c r="A2549" t="s">
        <v>5209</v>
      </c>
      <c r="B2549" t="s">
        <v>1042</v>
      </c>
      <c r="C2549" t="s">
        <v>5176</v>
      </c>
      <c r="D2549" s="8" t="s">
        <v>1412</v>
      </c>
      <c r="E2549" t="s">
        <v>5177</v>
      </c>
      <c r="F2549" t="s">
        <v>5178</v>
      </c>
      <c r="G2549" t="s">
        <v>4156</v>
      </c>
      <c r="H2549" t="s">
        <v>4113</v>
      </c>
      <c r="I2549" t="s">
        <v>4394</v>
      </c>
      <c r="J2549" t="s">
        <v>2307</v>
      </c>
      <c r="K2549">
        <v>10</v>
      </c>
      <c r="L2549" s="2" t="s">
        <v>1412</v>
      </c>
      <c r="M2549" s="2">
        <f ca="1">Table1[[#This Row],[Cases]]*Table1[[#This Row],[Pack Size]]</f>
        <v>0</v>
      </c>
      <c r="N2549" s="1">
        <f ca="1">Table1[[#This Row],[Cases]]*Table1[[#This Row],[Pack Size]]</f>
        <v>240</v>
      </c>
      <c r="O2549" s="1">
        <f>IFERROR(VLOOKUP(Table1[[#This Row],[SKU Code]],'SKU Size'!$G:$H,2,FALSE),0)*Table1[[#This Row],[Cases]]</f>
        <v>34440.646724355654</v>
      </c>
      <c r="P2549" t="str">
        <f t="shared" si="47"/>
        <v>D0191</v>
      </c>
      <c r="Q2549" t="str">
        <f>IFERROR(VLOOKUP(Table1[[#This Row],[Trim Distributor Code]],Sheet1!$N:$O,2,FALSE),0)</f>
        <v>D0042</v>
      </c>
      <c r="R2549" s="7" t="str">
        <f>IFERROR(VLOOKUP(Table1[[#This Row],[Salesflo AppUser Code]],HIE!$A:$B,2,FALSE),0)</f>
        <v>Active</v>
      </c>
      <c r="S2549" s="7" t="str">
        <f>IFERROR(VLOOKUP(Table1[[#This Row],[Salesflo AppUser Code]],HIE!$A:$B,2,FALSE),0)</f>
        <v>Active</v>
      </c>
      <c r="T2549" t="s">
        <v>4500</v>
      </c>
      <c r="U2549" s="7" t="s">
        <v>2914</v>
      </c>
      <c r="V2549" s="7" t="s">
        <v>1632</v>
      </c>
      <c r="W2549" s="7" t="s">
        <v>2030</v>
      </c>
      <c r="X2549" s="7" t="str">
        <f>IFERROR(VLOOKUP( Table1[[#This Row],[Trim Distributor Code]],Sheet1!$A:$J,10,FALSE),0)</f>
        <v>Active</v>
      </c>
    </row>
    <row r="2550" spans="1:24" hidden="1" x14ac:dyDescent="0.3">
      <c r="A2550" t="s">
        <v>5209</v>
      </c>
      <c r="B2550" t="s">
        <v>1042</v>
      </c>
      <c r="C2550" t="s">
        <v>5176</v>
      </c>
      <c r="D2550" s="8" t="s">
        <v>1412</v>
      </c>
      <c r="E2550" t="s">
        <v>5177</v>
      </c>
      <c r="F2550" t="s">
        <v>5178</v>
      </c>
      <c r="G2550" t="s">
        <v>4308</v>
      </c>
      <c r="H2550" t="s">
        <v>4113</v>
      </c>
      <c r="I2550" t="s">
        <v>4398</v>
      </c>
      <c r="J2550" t="s">
        <v>2290</v>
      </c>
      <c r="K2550">
        <v>15</v>
      </c>
      <c r="L2550" s="2" t="s">
        <v>1412</v>
      </c>
      <c r="M2550" s="2">
        <f ca="1">Table1[[#This Row],[Cases]]*Table1[[#This Row],[Pack Size]]</f>
        <v>0</v>
      </c>
      <c r="N2550" s="1">
        <f ca="1">Table1[[#This Row],[Cases]]*Table1[[#This Row],[Pack Size]]</f>
        <v>360</v>
      </c>
      <c r="O2550" s="1">
        <f>IFERROR(VLOOKUP(Table1[[#This Row],[SKU Code]],'SKU Size'!$G:$H,2,FALSE),0)*Table1[[#This Row],[Cases]]</f>
        <v>123.08868666565536</v>
      </c>
      <c r="P2550" t="str">
        <f t="shared" si="47"/>
        <v>D0191</v>
      </c>
      <c r="Q2550" t="str">
        <f>IFERROR(VLOOKUP(Table1[[#This Row],[Trim Distributor Code]],Sheet1!$N:$O,2,FALSE),0)</f>
        <v>D0042</v>
      </c>
      <c r="R2550" s="7" t="str">
        <f>IFERROR(VLOOKUP(Table1[[#This Row],[Salesflo AppUser Code]],HIE!$A:$B,2,FALSE),0)</f>
        <v>Active</v>
      </c>
      <c r="S2550" s="7" t="str">
        <f>IFERROR(VLOOKUP(Table1[[#This Row],[Salesflo AppUser Code]],HIE!$A:$B,2,FALSE),0)</f>
        <v>Active</v>
      </c>
      <c r="T2550" t="s">
        <v>4500</v>
      </c>
      <c r="U2550" s="7" t="s">
        <v>2914</v>
      </c>
      <c r="V2550" s="7" t="s">
        <v>1632</v>
      </c>
      <c r="W2550" s="7" t="s">
        <v>2269</v>
      </c>
      <c r="X2550" s="7" t="str">
        <f>IFERROR(VLOOKUP( Table1[[#This Row],[Trim Distributor Code]],Sheet1!$A:$J,10,FALSE),0)</f>
        <v>Active</v>
      </c>
    </row>
    <row r="2551" spans="1:24" hidden="1" x14ac:dyDescent="0.3">
      <c r="A2551" t="s">
        <v>5209</v>
      </c>
      <c r="B2551" t="s">
        <v>1042</v>
      </c>
      <c r="C2551" t="s">
        <v>5176</v>
      </c>
      <c r="D2551" s="8" t="s">
        <v>1412</v>
      </c>
      <c r="E2551" t="s">
        <v>5177</v>
      </c>
      <c r="F2551" t="s">
        <v>5178</v>
      </c>
      <c r="G2551" t="s">
        <v>4308</v>
      </c>
      <c r="H2551" t="s">
        <v>4390</v>
      </c>
      <c r="I2551" t="s">
        <v>4399</v>
      </c>
      <c r="J2551" t="s">
        <v>2270</v>
      </c>
      <c r="K2551">
        <v>10</v>
      </c>
      <c r="L2551" s="2" t="s">
        <v>1412</v>
      </c>
      <c r="M2551" s="2">
        <f ca="1">Table1[[#This Row],[Cases]]*Table1[[#This Row],[Pack Size]]</f>
        <v>0</v>
      </c>
      <c r="N2551" s="1">
        <f ca="1">Table1[[#This Row],[Cases]]*Table1[[#This Row],[Pack Size]]</f>
        <v>4800</v>
      </c>
      <c r="O2551" s="1">
        <f>IFERROR(VLOOKUP(Table1[[#This Row],[SKU Code]],'SKU Size'!$G:$H,2,FALSE),0)*Table1[[#This Row],[Cases]]</f>
        <v>48135.307672321076</v>
      </c>
      <c r="P2551" t="str">
        <f t="shared" si="47"/>
        <v>D0191</v>
      </c>
      <c r="Q2551" t="str">
        <f>IFERROR(VLOOKUP(Table1[[#This Row],[Trim Distributor Code]],Sheet1!$N:$O,2,FALSE),0)</f>
        <v>D0042</v>
      </c>
      <c r="R2551" s="7" t="str">
        <f>IFERROR(VLOOKUP(Table1[[#This Row],[Salesflo AppUser Code]],HIE!$A:$B,2,FALSE),0)</f>
        <v>Active</v>
      </c>
      <c r="S2551" s="7" t="str">
        <f>IFERROR(VLOOKUP(Table1[[#This Row],[Salesflo AppUser Code]],HIE!$A:$B,2,FALSE),0)</f>
        <v>Active</v>
      </c>
      <c r="T2551" t="s">
        <v>4500</v>
      </c>
      <c r="U2551" s="7" t="s">
        <v>2914</v>
      </c>
      <c r="V2551" s="7" t="s">
        <v>2268</v>
      </c>
      <c r="W2551" s="7" t="s">
        <v>2269</v>
      </c>
      <c r="X2551" s="7" t="str">
        <f>IFERROR(VLOOKUP( Table1[[#This Row],[Trim Distributor Code]],Sheet1!$A:$J,10,FALSE),0)</f>
        <v>Active</v>
      </c>
    </row>
    <row r="2552" spans="1:24" hidden="1" x14ac:dyDescent="0.3">
      <c r="A2552" t="s">
        <v>5209</v>
      </c>
      <c r="B2552" t="s">
        <v>1042</v>
      </c>
      <c r="C2552" t="s">
        <v>5176</v>
      </c>
      <c r="D2552" s="8" t="s">
        <v>1412</v>
      </c>
      <c r="E2552" t="s">
        <v>5177</v>
      </c>
      <c r="F2552" t="s">
        <v>5178</v>
      </c>
      <c r="G2552" t="s">
        <v>2581</v>
      </c>
      <c r="H2552" t="s">
        <v>4116</v>
      </c>
      <c r="I2552" t="s">
        <v>4543</v>
      </c>
      <c r="J2552" t="s">
        <v>15</v>
      </c>
      <c r="K2552">
        <v>2</v>
      </c>
      <c r="L2552" s="2" t="s">
        <v>1412</v>
      </c>
      <c r="M2552" s="2">
        <f ca="1">Table1[[#This Row],[Cases]]*Table1[[#This Row],[Pack Size]]</f>
        <v>0</v>
      </c>
      <c r="N2552" s="1">
        <f ca="1">Table1[[#This Row],[Cases]]*Table1[[#This Row],[Pack Size]]</f>
        <v>288</v>
      </c>
      <c r="O2552" s="1">
        <f>IFERROR(VLOOKUP(Table1[[#This Row],[SKU Code]],'SKU Size'!$G:$H,2,FALSE),0)*Table1[[#This Row],[Cases]]</f>
        <v>11050.97755309545</v>
      </c>
      <c r="P2552" t="str">
        <f t="shared" si="47"/>
        <v>D0191</v>
      </c>
      <c r="Q2552" t="str">
        <f>IFERROR(VLOOKUP(Table1[[#This Row],[Trim Distributor Code]],Sheet1!$N:$O,2,FALSE),0)</f>
        <v>D0042</v>
      </c>
      <c r="R2552" s="7" t="str">
        <f>IFERROR(VLOOKUP(Table1[[#This Row],[Salesflo AppUser Code]],HIE!$A:$B,2,FALSE),0)</f>
        <v>Active</v>
      </c>
      <c r="S2552" s="7" t="str">
        <f>IFERROR(VLOOKUP(Table1[[#This Row],[Salesflo AppUser Code]],HIE!$A:$B,2,FALSE),0)</f>
        <v>Active</v>
      </c>
      <c r="T2552" t="s">
        <v>4500</v>
      </c>
      <c r="U2552" s="7" t="s">
        <v>2914</v>
      </c>
      <c r="V2552" s="7" t="s">
        <v>2582</v>
      </c>
      <c r="W2552" s="7" t="s">
        <v>2590</v>
      </c>
      <c r="X2552" s="7" t="str">
        <f>IFERROR(VLOOKUP( Table1[[#This Row],[Trim Distributor Code]],Sheet1!$A:$J,10,FALSE),0)</f>
        <v>Active</v>
      </c>
    </row>
    <row r="2553" spans="1:24" hidden="1" x14ac:dyDescent="0.3">
      <c r="A2553" t="s">
        <v>5209</v>
      </c>
      <c r="B2553" t="s">
        <v>5096</v>
      </c>
      <c r="C2553" t="s">
        <v>5179</v>
      </c>
      <c r="D2553" s="8" t="s">
        <v>1412</v>
      </c>
      <c r="E2553" t="s">
        <v>5180</v>
      </c>
      <c r="F2553" t="s">
        <v>5181</v>
      </c>
      <c r="G2553" t="s">
        <v>4156</v>
      </c>
      <c r="H2553" t="s">
        <v>4106</v>
      </c>
      <c r="I2553" t="s">
        <v>4391</v>
      </c>
      <c r="J2553" t="s">
        <v>2144</v>
      </c>
      <c r="K2553">
        <v>120</v>
      </c>
      <c r="L2553" s="2" t="s">
        <v>1412</v>
      </c>
      <c r="M2553" s="2">
        <f ca="1">Table1[[#This Row],[Cases]]*Table1[[#This Row],[Pack Size]]</f>
        <v>0</v>
      </c>
      <c r="N2553" s="1">
        <f ca="1">Table1[[#This Row],[Cases]]*Table1[[#This Row],[Pack Size]]</f>
        <v>48000</v>
      </c>
      <c r="O2553" s="1">
        <f>IFERROR(VLOOKUP(Table1[[#This Row],[SKU Code]],'SKU Size'!$G:$H,2,FALSE),0)*Table1[[#This Row],[Cases]]</f>
        <v>1086227.3237795089</v>
      </c>
      <c r="P2553" t="str">
        <f t="shared" si="47"/>
        <v>D0490</v>
      </c>
      <c r="Q2553">
        <f>IFERROR(VLOOKUP(Table1[[#This Row],[Trim Distributor Code]],Sheet1!$N:$O,2,FALSE),0)</f>
        <v>3401103</v>
      </c>
      <c r="R2553" s="7">
        <f>IFERROR(VLOOKUP(Table1[[#This Row],[Salesflo AppUser Code]],HIE!$A:$B,2,FALSE),0)</f>
        <v>0</v>
      </c>
      <c r="S2553" s="7">
        <f>IFERROR(VLOOKUP(Table1[[#This Row],[Salesflo AppUser Code]],HIE!$A:$B,2,FALSE),0)</f>
        <v>0</v>
      </c>
      <c r="T2553" t="s">
        <v>4500</v>
      </c>
      <c r="U2553" s="7" t="s">
        <v>2914</v>
      </c>
      <c r="V2553" s="7" t="s">
        <v>1444</v>
      </c>
      <c r="W2553" s="7" t="s">
        <v>2030</v>
      </c>
      <c r="X2553" s="7">
        <f>IFERROR(VLOOKUP( Table1[[#This Row],[Trim Distributor Code]],Sheet1!$A:$J,10,FALSE),0)</f>
        <v>0</v>
      </c>
    </row>
    <row r="2554" spans="1:24" hidden="1" x14ac:dyDescent="0.3">
      <c r="A2554" t="s">
        <v>5209</v>
      </c>
      <c r="B2554" t="s">
        <v>5096</v>
      </c>
      <c r="C2554" t="s">
        <v>5179</v>
      </c>
      <c r="D2554" s="8" t="s">
        <v>1412</v>
      </c>
      <c r="E2554" t="s">
        <v>5180</v>
      </c>
      <c r="F2554" t="s">
        <v>5181</v>
      </c>
      <c r="G2554" t="s">
        <v>4156</v>
      </c>
      <c r="H2554" t="s">
        <v>4137</v>
      </c>
      <c r="I2554" t="s">
        <v>4392</v>
      </c>
      <c r="J2554" t="s">
        <v>2238</v>
      </c>
      <c r="K2554">
        <v>4</v>
      </c>
      <c r="L2554" s="2" t="s">
        <v>1412</v>
      </c>
      <c r="M2554" s="2">
        <f ca="1">Table1[[#This Row],[Cases]]*Table1[[#This Row],[Pack Size]]</f>
        <v>0</v>
      </c>
      <c r="N2554" s="1">
        <f ca="1">Table1[[#This Row],[Cases]]*Table1[[#This Row],[Pack Size]]</f>
        <v>1536</v>
      </c>
      <c r="O2554" s="1">
        <f>IFERROR(VLOOKUP(Table1[[#This Row],[SKU Code]],'SKU Size'!$G:$H,2,FALSE),0)*Table1[[#This Row],[Cases]]</f>
        <v>37277.558693173552</v>
      </c>
      <c r="P2554" t="str">
        <f t="shared" si="47"/>
        <v>D0490</v>
      </c>
      <c r="Q2554">
        <f>IFERROR(VLOOKUP(Table1[[#This Row],[Trim Distributor Code]],Sheet1!$N:$O,2,FALSE),0)</f>
        <v>3401103</v>
      </c>
      <c r="R2554" s="7">
        <f>IFERROR(VLOOKUP(Table1[[#This Row],[Salesflo AppUser Code]],HIE!$A:$B,2,FALSE),0)</f>
        <v>0</v>
      </c>
      <c r="S2554" s="7">
        <f>IFERROR(VLOOKUP(Table1[[#This Row],[Salesflo AppUser Code]],HIE!$A:$B,2,FALSE),0)</f>
        <v>0</v>
      </c>
      <c r="T2554" t="s">
        <v>4500</v>
      </c>
      <c r="U2554" s="7" t="s">
        <v>2914</v>
      </c>
      <c r="V2554" s="7" t="s">
        <v>1606</v>
      </c>
      <c r="W2554" s="7" t="s">
        <v>2030</v>
      </c>
      <c r="X2554" s="7">
        <f>IFERROR(VLOOKUP( Table1[[#This Row],[Trim Distributor Code]],Sheet1!$A:$J,10,FALSE),0)</f>
        <v>0</v>
      </c>
    </row>
    <row r="2555" spans="1:24" hidden="1" x14ac:dyDescent="0.3">
      <c r="A2555" t="s">
        <v>5209</v>
      </c>
      <c r="B2555" t="s">
        <v>5096</v>
      </c>
      <c r="C2555" t="s">
        <v>5179</v>
      </c>
      <c r="D2555" s="8" t="s">
        <v>1412</v>
      </c>
      <c r="E2555" t="s">
        <v>5180</v>
      </c>
      <c r="F2555" t="s">
        <v>5181</v>
      </c>
      <c r="G2555" t="s">
        <v>4305</v>
      </c>
      <c r="H2555" t="s">
        <v>4109</v>
      </c>
      <c r="I2555" t="s">
        <v>4393</v>
      </c>
      <c r="J2555" t="s">
        <v>2060</v>
      </c>
      <c r="K2555">
        <v>10</v>
      </c>
      <c r="L2555" s="2" t="s">
        <v>1412</v>
      </c>
      <c r="M2555" s="2">
        <f ca="1">Table1[[#This Row],[Cases]]*Table1[[#This Row],[Pack Size]]</f>
        <v>0</v>
      </c>
      <c r="N2555" s="1">
        <f ca="1">Table1[[#This Row],[Cases]]*Table1[[#This Row],[Pack Size]]</f>
        <v>1000</v>
      </c>
      <c r="O2555" s="1">
        <f>IFERROR(VLOOKUP(Table1[[#This Row],[SKU Code]],'SKU Size'!$G:$H,2,FALSE),0)*Table1[[#This Row],[Cases]]</f>
        <v>101712.54325194021</v>
      </c>
      <c r="P2555" t="str">
        <f t="shared" si="47"/>
        <v>D0490</v>
      </c>
      <c r="Q2555">
        <f>IFERROR(VLOOKUP(Table1[[#This Row],[Trim Distributor Code]],Sheet1!$N:$O,2,FALSE),0)</f>
        <v>3401103</v>
      </c>
      <c r="R2555" s="7">
        <f>IFERROR(VLOOKUP(Table1[[#This Row],[Salesflo AppUser Code]],HIE!$A:$B,2,FALSE),0)</f>
        <v>0</v>
      </c>
      <c r="S2555" s="7">
        <f>IFERROR(VLOOKUP(Table1[[#This Row],[Salesflo AppUser Code]],HIE!$A:$B,2,FALSE),0)</f>
        <v>0</v>
      </c>
      <c r="T2555" t="s">
        <v>4500</v>
      </c>
      <c r="U2555" s="7" t="s">
        <v>2914</v>
      </c>
      <c r="V2555" s="7" t="s">
        <v>1423</v>
      </c>
      <c r="W2555" s="7" t="s">
        <v>2040</v>
      </c>
      <c r="X2555" s="7">
        <f>IFERROR(VLOOKUP( Table1[[#This Row],[Trim Distributor Code]],Sheet1!$A:$J,10,FALSE),0)</f>
        <v>0</v>
      </c>
    </row>
    <row r="2556" spans="1:24" hidden="1" x14ac:dyDescent="0.3">
      <c r="A2556" t="s">
        <v>5209</v>
      </c>
      <c r="B2556" t="s">
        <v>5096</v>
      </c>
      <c r="C2556" t="s">
        <v>5179</v>
      </c>
      <c r="D2556" s="8" t="s">
        <v>1412</v>
      </c>
      <c r="E2556" t="s">
        <v>5180</v>
      </c>
      <c r="F2556" t="s">
        <v>5181</v>
      </c>
      <c r="G2556" t="s">
        <v>4306</v>
      </c>
      <c r="H2556" t="s">
        <v>4109</v>
      </c>
      <c r="I2556" t="s">
        <v>4307</v>
      </c>
      <c r="J2556" t="s">
        <v>2034</v>
      </c>
      <c r="K2556">
        <v>10</v>
      </c>
      <c r="L2556" s="2" t="s">
        <v>1412</v>
      </c>
      <c r="M2556" s="2">
        <f ca="1">Table1[[#This Row],[Cases]]*Table1[[#This Row],[Pack Size]]</f>
        <v>0</v>
      </c>
      <c r="N2556" s="1">
        <f ca="1">Table1[[#This Row],[Cases]]*Table1[[#This Row],[Pack Size]]</f>
        <v>1000</v>
      </c>
      <c r="O2556" s="1">
        <f>IFERROR(VLOOKUP(Table1[[#This Row],[SKU Code]],'SKU Size'!$G:$H,2,FALSE),0)*Table1[[#This Row],[Cases]]</f>
        <v>75600.242379515024</v>
      </c>
      <c r="P2556" t="str">
        <f t="shared" si="47"/>
        <v>D0490</v>
      </c>
      <c r="Q2556">
        <f>IFERROR(VLOOKUP(Table1[[#This Row],[Trim Distributor Code]],Sheet1!$N:$O,2,FALSE),0)</f>
        <v>3401103</v>
      </c>
      <c r="R2556" s="7">
        <f>IFERROR(VLOOKUP(Table1[[#This Row],[Salesflo AppUser Code]],HIE!$A:$B,2,FALSE),0)</f>
        <v>0</v>
      </c>
      <c r="S2556" s="7">
        <f>IFERROR(VLOOKUP(Table1[[#This Row],[Salesflo AppUser Code]],HIE!$A:$B,2,FALSE),0)</f>
        <v>0</v>
      </c>
      <c r="T2556" t="s">
        <v>4500</v>
      </c>
      <c r="U2556" s="7" t="s">
        <v>2914</v>
      </c>
      <c r="V2556" s="7" t="s">
        <v>1423</v>
      </c>
      <c r="W2556" s="7" t="s">
        <v>2031</v>
      </c>
      <c r="X2556" s="7">
        <f>IFERROR(VLOOKUP( Table1[[#This Row],[Trim Distributor Code]],Sheet1!$A:$J,10,FALSE),0)</f>
        <v>0</v>
      </c>
    </row>
    <row r="2557" spans="1:24" hidden="1" x14ac:dyDescent="0.3">
      <c r="A2557" t="s">
        <v>5209</v>
      </c>
      <c r="B2557" t="s">
        <v>5096</v>
      </c>
      <c r="C2557" t="s">
        <v>5179</v>
      </c>
      <c r="D2557" s="8" t="s">
        <v>1412</v>
      </c>
      <c r="E2557" t="s">
        <v>5180</v>
      </c>
      <c r="F2557" t="s">
        <v>5181</v>
      </c>
      <c r="G2557" t="s">
        <v>4156</v>
      </c>
      <c r="H2557" t="s">
        <v>4113</v>
      </c>
      <c r="I2557" t="s">
        <v>4394</v>
      </c>
      <c r="J2557" t="s">
        <v>2307</v>
      </c>
      <c r="K2557">
        <v>5</v>
      </c>
      <c r="L2557" s="2" t="s">
        <v>1412</v>
      </c>
      <c r="M2557" s="2">
        <f ca="1">Table1[[#This Row],[Cases]]*Table1[[#This Row],[Pack Size]]</f>
        <v>0</v>
      </c>
      <c r="N2557" s="1">
        <f ca="1">Table1[[#This Row],[Cases]]*Table1[[#This Row],[Pack Size]]</f>
        <v>120</v>
      </c>
      <c r="O2557" s="1">
        <f>IFERROR(VLOOKUP(Table1[[#This Row],[SKU Code]],'SKU Size'!$G:$H,2,FALSE),0)*Table1[[#This Row],[Cases]]</f>
        <v>17220.323362177827</v>
      </c>
      <c r="P2557" t="str">
        <f t="shared" si="47"/>
        <v>D0490</v>
      </c>
      <c r="Q2557">
        <f>IFERROR(VLOOKUP(Table1[[#This Row],[Trim Distributor Code]],Sheet1!$N:$O,2,FALSE),0)</f>
        <v>3401103</v>
      </c>
      <c r="R2557" s="7">
        <f>IFERROR(VLOOKUP(Table1[[#This Row],[Salesflo AppUser Code]],HIE!$A:$B,2,FALSE),0)</f>
        <v>0</v>
      </c>
      <c r="S2557" s="7">
        <f>IFERROR(VLOOKUP(Table1[[#This Row],[Salesflo AppUser Code]],HIE!$A:$B,2,FALSE),0)</f>
        <v>0</v>
      </c>
      <c r="T2557" t="s">
        <v>4500</v>
      </c>
      <c r="U2557" s="7" t="s">
        <v>2914</v>
      </c>
      <c r="V2557" s="7" t="s">
        <v>1632</v>
      </c>
      <c r="W2557" s="7" t="s">
        <v>2030</v>
      </c>
      <c r="X2557" s="7">
        <f>IFERROR(VLOOKUP( Table1[[#This Row],[Trim Distributor Code]],Sheet1!$A:$J,10,FALSE),0)</f>
        <v>0</v>
      </c>
    </row>
    <row r="2558" spans="1:24" hidden="1" x14ac:dyDescent="0.3">
      <c r="A2558" t="s">
        <v>5209</v>
      </c>
      <c r="B2558" t="s">
        <v>5096</v>
      </c>
      <c r="C2558" t="s">
        <v>5179</v>
      </c>
      <c r="D2558" s="8" t="s">
        <v>1412</v>
      </c>
      <c r="E2558" t="s">
        <v>5180</v>
      </c>
      <c r="F2558" t="s">
        <v>5181</v>
      </c>
      <c r="G2558" t="s">
        <v>4308</v>
      </c>
      <c r="H2558" t="s">
        <v>4113</v>
      </c>
      <c r="I2558" t="s">
        <v>4398</v>
      </c>
      <c r="J2558" t="s">
        <v>2290</v>
      </c>
      <c r="K2558">
        <v>15</v>
      </c>
      <c r="L2558" s="2" t="s">
        <v>1412</v>
      </c>
      <c r="M2558" s="2">
        <f ca="1">Table1[[#This Row],[Cases]]*Table1[[#This Row],[Pack Size]]</f>
        <v>0</v>
      </c>
      <c r="N2558" s="1">
        <f ca="1">Table1[[#This Row],[Cases]]*Table1[[#This Row],[Pack Size]]</f>
        <v>360</v>
      </c>
      <c r="O2558" s="1">
        <f>IFERROR(VLOOKUP(Table1[[#This Row],[SKU Code]],'SKU Size'!$G:$H,2,FALSE),0)*Table1[[#This Row],[Cases]]</f>
        <v>123.08868666565536</v>
      </c>
      <c r="P2558" t="str">
        <f t="shared" si="47"/>
        <v>D0490</v>
      </c>
      <c r="Q2558">
        <f>IFERROR(VLOOKUP(Table1[[#This Row],[Trim Distributor Code]],Sheet1!$N:$O,2,FALSE),0)</f>
        <v>3401103</v>
      </c>
      <c r="R2558" s="7">
        <f>IFERROR(VLOOKUP(Table1[[#This Row],[Salesflo AppUser Code]],HIE!$A:$B,2,FALSE),0)</f>
        <v>0</v>
      </c>
      <c r="S2558" s="7">
        <f>IFERROR(VLOOKUP(Table1[[#This Row],[Salesflo AppUser Code]],HIE!$A:$B,2,FALSE),0)</f>
        <v>0</v>
      </c>
      <c r="T2558" t="s">
        <v>4500</v>
      </c>
      <c r="U2558" s="7" t="s">
        <v>2914</v>
      </c>
      <c r="V2558" s="7" t="s">
        <v>1632</v>
      </c>
      <c r="W2558" s="7" t="s">
        <v>2269</v>
      </c>
      <c r="X2558" s="7">
        <f>IFERROR(VLOOKUP( Table1[[#This Row],[Trim Distributor Code]],Sheet1!$A:$J,10,FALSE),0)</f>
        <v>0</v>
      </c>
    </row>
    <row r="2559" spans="1:24" hidden="1" x14ac:dyDescent="0.3">
      <c r="A2559" t="s">
        <v>5209</v>
      </c>
      <c r="B2559" t="s">
        <v>5096</v>
      </c>
      <c r="C2559" t="s">
        <v>5179</v>
      </c>
      <c r="D2559" s="8" t="s">
        <v>1412</v>
      </c>
      <c r="E2559" t="s">
        <v>5180</v>
      </c>
      <c r="F2559" t="s">
        <v>5181</v>
      </c>
      <c r="G2559" t="s">
        <v>4308</v>
      </c>
      <c r="H2559" t="s">
        <v>4390</v>
      </c>
      <c r="I2559" t="s">
        <v>4399</v>
      </c>
      <c r="J2559" t="s">
        <v>2270</v>
      </c>
      <c r="K2559">
        <v>10</v>
      </c>
      <c r="L2559" s="2" t="s">
        <v>1412</v>
      </c>
      <c r="M2559" s="2">
        <f ca="1">Table1[[#This Row],[Cases]]*Table1[[#This Row],[Pack Size]]</f>
        <v>0</v>
      </c>
      <c r="N2559" s="1">
        <f ca="1">Table1[[#This Row],[Cases]]*Table1[[#This Row],[Pack Size]]</f>
        <v>4800</v>
      </c>
      <c r="O2559" s="1">
        <f>IFERROR(VLOOKUP(Table1[[#This Row],[SKU Code]],'SKU Size'!$G:$H,2,FALSE),0)*Table1[[#This Row],[Cases]]</f>
        <v>48135.307672321076</v>
      </c>
      <c r="P2559" t="str">
        <f t="shared" si="47"/>
        <v>D0490</v>
      </c>
      <c r="Q2559">
        <f>IFERROR(VLOOKUP(Table1[[#This Row],[Trim Distributor Code]],Sheet1!$N:$O,2,FALSE),0)</f>
        <v>3401103</v>
      </c>
      <c r="R2559" s="7">
        <f>IFERROR(VLOOKUP(Table1[[#This Row],[Salesflo AppUser Code]],HIE!$A:$B,2,FALSE),0)</f>
        <v>0</v>
      </c>
      <c r="S2559" s="7">
        <f>IFERROR(VLOOKUP(Table1[[#This Row],[Salesflo AppUser Code]],HIE!$A:$B,2,FALSE),0)</f>
        <v>0</v>
      </c>
      <c r="T2559" t="s">
        <v>4500</v>
      </c>
      <c r="U2559" s="7" t="s">
        <v>2914</v>
      </c>
      <c r="V2559" s="7" t="s">
        <v>2268</v>
      </c>
      <c r="W2559" s="7" t="s">
        <v>2269</v>
      </c>
      <c r="X2559" s="7">
        <f>IFERROR(VLOOKUP( Table1[[#This Row],[Trim Distributor Code]],Sheet1!$A:$J,10,FALSE),0)</f>
        <v>0</v>
      </c>
    </row>
    <row r="2560" spans="1:24" hidden="1" x14ac:dyDescent="0.3">
      <c r="A2560" t="s">
        <v>5209</v>
      </c>
      <c r="B2560" t="s">
        <v>5096</v>
      </c>
      <c r="C2560" t="s">
        <v>5179</v>
      </c>
      <c r="D2560" s="8" t="s">
        <v>1412</v>
      </c>
      <c r="E2560" t="s">
        <v>5180</v>
      </c>
      <c r="F2560" t="s">
        <v>5181</v>
      </c>
      <c r="G2560" t="s">
        <v>2581</v>
      </c>
      <c r="H2560" t="s">
        <v>4116</v>
      </c>
      <c r="I2560" t="s">
        <v>4543</v>
      </c>
      <c r="J2560" t="s">
        <v>15</v>
      </c>
      <c r="K2560">
        <v>2</v>
      </c>
      <c r="L2560" s="2" t="s">
        <v>1412</v>
      </c>
      <c r="M2560" s="2">
        <f ca="1">Table1[[#This Row],[Cases]]*Table1[[#This Row],[Pack Size]]</f>
        <v>0</v>
      </c>
      <c r="N2560" s="1">
        <f ca="1">Table1[[#This Row],[Cases]]*Table1[[#This Row],[Pack Size]]</f>
        <v>288</v>
      </c>
      <c r="O2560" s="1">
        <f>IFERROR(VLOOKUP(Table1[[#This Row],[SKU Code]],'SKU Size'!$G:$H,2,FALSE),0)*Table1[[#This Row],[Cases]]</f>
        <v>11050.97755309545</v>
      </c>
      <c r="P2560" t="str">
        <f t="shared" si="47"/>
        <v>D0490</v>
      </c>
      <c r="Q2560">
        <f>IFERROR(VLOOKUP(Table1[[#This Row],[Trim Distributor Code]],Sheet1!$N:$O,2,FALSE),0)</f>
        <v>3401103</v>
      </c>
      <c r="R2560" s="7">
        <f>IFERROR(VLOOKUP(Table1[[#This Row],[Salesflo AppUser Code]],HIE!$A:$B,2,FALSE),0)</f>
        <v>0</v>
      </c>
      <c r="S2560" s="7">
        <f>IFERROR(VLOOKUP(Table1[[#This Row],[Salesflo AppUser Code]],HIE!$A:$B,2,FALSE),0)</f>
        <v>0</v>
      </c>
      <c r="T2560" t="s">
        <v>4500</v>
      </c>
      <c r="U2560" s="7" t="s">
        <v>2914</v>
      </c>
      <c r="V2560" s="7" t="s">
        <v>2582</v>
      </c>
      <c r="W2560" s="7" t="s">
        <v>2590</v>
      </c>
      <c r="X2560" s="7">
        <f>IFERROR(VLOOKUP( Table1[[#This Row],[Trim Distributor Code]],Sheet1!$A:$J,10,FALSE),0)</f>
        <v>0</v>
      </c>
    </row>
    <row r="2561" spans="1:24" hidden="1" x14ac:dyDescent="0.3">
      <c r="A2561" t="s">
        <v>5209</v>
      </c>
      <c r="B2561" t="s">
        <v>1282</v>
      </c>
      <c r="C2561" t="s">
        <v>5182</v>
      </c>
      <c r="D2561" s="8" t="s">
        <v>1412</v>
      </c>
      <c r="E2561" t="s">
        <v>5183</v>
      </c>
      <c r="F2561" t="s">
        <v>5184</v>
      </c>
      <c r="G2561" t="s">
        <v>4156</v>
      </c>
      <c r="H2561" t="s">
        <v>4106</v>
      </c>
      <c r="I2561" t="s">
        <v>4391</v>
      </c>
      <c r="J2561" t="s">
        <v>2144</v>
      </c>
      <c r="K2561" s="1">
        <v>100</v>
      </c>
      <c r="L2561" s="1" t="s">
        <v>1412</v>
      </c>
      <c r="M2561" s="2">
        <f ca="1">Table1[[#This Row],[Cases]]*Table1[[#This Row],[Pack Size]]</f>
        <v>0</v>
      </c>
      <c r="N2561" s="1">
        <f ca="1">Table1[[#This Row],[Cases]]*Table1[[#This Row],[Pack Size]]</f>
        <v>40000</v>
      </c>
      <c r="O2561" s="1">
        <f>IFERROR(VLOOKUP(Table1[[#This Row],[SKU Code]],'SKU Size'!$G:$H,2,FALSE),0)*Table1[[#This Row],[Cases]]</f>
        <v>905189.43648292404</v>
      </c>
      <c r="P2561" t="str">
        <f t="shared" si="47"/>
        <v>D0263</v>
      </c>
      <c r="Q2561" t="str">
        <f>IFERROR(VLOOKUP(Table1[[#This Row],[Trim Distributor Code]],Sheet1!$N:$O,2,FALSE),0)</f>
        <v>D0042</v>
      </c>
      <c r="R2561" s="7" t="str">
        <f>IFERROR(VLOOKUP(Table1[[#This Row],[Salesflo AppUser Code]],HIE!$A:$B,2,FALSE),0)</f>
        <v>Active</v>
      </c>
      <c r="S2561" s="7" t="str">
        <f>IFERROR(VLOOKUP(Table1[[#This Row],[Salesflo AppUser Code]],HIE!$A:$B,2,FALSE),0)</f>
        <v>Active</v>
      </c>
      <c r="T2561" t="s">
        <v>4500</v>
      </c>
      <c r="U2561" s="7" t="s">
        <v>2914</v>
      </c>
      <c r="V2561" s="7" t="s">
        <v>1444</v>
      </c>
      <c r="W2561" s="7" t="s">
        <v>2030</v>
      </c>
      <c r="X2561" s="7" t="str">
        <f>IFERROR(VLOOKUP( Table1[[#This Row],[Trim Distributor Code]],Sheet1!$A:$J,10,FALSE),0)</f>
        <v>Active</v>
      </c>
    </row>
    <row r="2562" spans="1:24" hidden="1" x14ac:dyDescent="0.3">
      <c r="A2562" t="s">
        <v>5209</v>
      </c>
      <c r="B2562" t="s">
        <v>1282</v>
      </c>
      <c r="C2562" t="s">
        <v>5182</v>
      </c>
      <c r="D2562" s="8" t="s">
        <v>1412</v>
      </c>
      <c r="E2562" t="s">
        <v>5183</v>
      </c>
      <c r="F2562" t="s">
        <v>5184</v>
      </c>
      <c r="G2562" t="s">
        <v>4156</v>
      </c>
      <c r="H2562" t="s">
        <v>4137</v>
      </c>
      <c r="I2562" t="s">
        <v>4392</v>
      </c>
      <c r="J2562" t="s">
        <v>2238</v>
      </c>
      <c r="K2562" s="1">
        <v>2</v>
      </c>
      <c r="L2562" s="1" t="s">
        <v>1412</v>
      </c>
      <c r="M2562" s="2">
        <f ca="1">Table1[[#This Row],[Cases]]*Table1[[#This Row],[Pack Size]]</f>
        <v>0</v>
      </c>
      <c r="N2562" s="1">
        <f ca="1">Table1[[#This Row],[Cases]]*Table1[[#This Row],[Pack Size]]</f>
        <v>768</v>
      </c>
      <c r="O2562" s="1">
        <f>IFERROR(VLOOKUP(Table1[[#This Row],[SKU Code]],'SKU Size'!$G:$H,2,FALSE),0)*Table1[[#This Row],[Cases]]</f>
        <v>18638.779346586776</v>
      </c>
      <c r="P2562" t="str">
        <f t="shared" si="47"/>
        <v>D0263</v>
      </c>
      <c r="Q2562" t="str">
        <f>IFERROR(VLOOKUP(Table1[[#This Row],[Trim Distributor Code]],Sheet1!$N:$O,2,FALSE),0)</f>
        <v>D0042</v>
      </c>
      <c r="R2562" s="7" t="str">
        <f>IFERROR(VLOOKUP(Table1[[#This Row],[Salesflo AppUser Code]],HIE!$A:$B,2,FALSE),0)</f>
        <v>Active</v>
      </c>
      <c r="S2562" s="7" t="str">
        <f>IFERROR(VLOOKUP(Table1[[#This Row],[Salesflo AppUser Code]],HIE!$A:$B,2,FALSE),0)</f>
        <v>Active</v>
      </c>
      <c r="T2562" t="s">
        <v>4500</v>
      </c>
      <c r="U2562" s="7" t="s">
        <v>2914</v>
      </c>
      <c r="V2562" s="7" t="s">
        <v>1606</v>
      </c>
      <c r="W2562" s="7" t="s">
        <v>2030</v>
      </c>
      <c r="X2562" s="7" t="str">
        <f>IFERROR(VLOOKUP( Table1[[#This Row],[Trim Distributor Code]],Sheet1!$A:$J,10,FALSE),0)</f>
        <v>Active</v>
      </c>
    </row>
    <row r="2563" spans="1:24" hidden="1" x14ac:dyDescent="0.3">
      <c r="A2563" t="s">
        <v>5209</v>
      </c>
      <c r="B2563" t="s">
        <v>1282</v>
      </c>
      <c r="C2563" t="s">
        <v>5182</v>
      </c>
      <c r="D2563" s="8" t="s">
        <v>1412</v>
      </c>
      <c r="E2563" t="s">
        <v>5183</v>
      </c>
      <c r="F2563" t="s">
        <v>5184</v>
      </c>
      <c r="G2563" t="s">
        <v>4305</v>
      </c>
      <c r="H2563" t="s">
        <v>4109</v>
      </c>
      <c r="I2563" t="s">
        <v>4393</v>
      </c>
      <c r="J2563" t="s">
        <v>2060</v>
      </c>
      <c r="K2563" s="1">
        <v>5</v>
      </c>
      <c r="L2563" s="1" t="s">
        <v>1412</v>
      </c>
      <c r="M2563" s="2">
        <f ca="1">Table1[[#This Row],[Cases]]*Table1[[#This Row],[Pack Size]]</f>
        <v>0</v>
      </c>
      <c r="N2563" s="1">
        <f ca="1">Table1[[#This Row],[Cases]]*Table1[[#This Row],[Pack Size]]</f>
        <v>500</v>
      </c>
      <c r="O2563" s="1">
        <f>IFERROR(VLOOKUP(Table1[[#This Row],[SKU Code]],'SKU Size'!$G:$H,2,FALSE),0)*Table1[[#This Row],[Cases]]</f>
        <v>50856.271625970105</v>
      </c>
      <c r="P2563" t="str">
        <f t="shared" si="47"/>
        <v>D0263</v>
      </c>
      <c r="Q2563" t="str">
        <f>IFERROR(VLOOKUP(Table1[[#This Row],[Trim Distributor Code]],Sheet1!$N:$O,2,FALSE),0)</f>
        <v>D0042</v>
      </c>
      <c r="R2563" s="7" t="str">
        <f>IFERROR(VLOOKUP(Table1[[#This Row],[Salesflo AppUser Code]],HIE!$A:$B,2,FALSE),0)</f>
        <v>Active</v>
      </c>
      <c r="S2563" s="7" t="str">
        <f>IFERROR(VLOOKUP(Table1[[#This Row],[Salesflo AppUser Code]],HIE!$A:$B,2,FALSE),0)</f>
        <v>Active</v>
      </c>
      <c r="T2563" t="s">
        <v>4500</v>
      </c>
      <c r="U2563" s="7" t="s">
        <v>2914</v>
      </c>
      <c r="V2563" s="7" t="s">
        <v>1423</v>
      </c>
      <c r="W2563" s="7" t="s">
        <v>2040</v>
      </c>
      <c r="X2563" s="7" t="str">
        <f>IFERROR(VLOOKUP( Table1[[#This Row],[Trim Distributor Code]],Sheet1!$A:$J,10,FALSE),0)</f>
        <v>Active</v>
      </c>
    </row>
    <row r="2564" spans="1:24" hidden="1" x14ac:dyDescent="0.3">
      <c r="A2564" t="s">
        <v>5209</v>
      </c>
      <c r="B2564" t="s">
        <v>1282</v>
      </c>
      <c r="C2564" t="s">
        <v>5182</v>
      </c>
      <c r="D2564" s="8" t="s">
        <v>1412</v>
      </c>
      <c r="E2564" t="s">
        <v>5183</v>
      </c>
      <c r="F2564" t="s">
        <v>5184</v>
      </c>
      <c r="G2564" t="s">
        <v>4156</v>
      </c>
      <c r="H2564" t="s">
        <v>4113</v>
      </c>
      <c r="I2564" t="s">
        <v>4394</v>
      </c>
      <c r="J2564" t="s">
        <v>2307</v>
      </c>
      <c r="K2564" s="1">
        <v>5</v>
      </c>
      <c r="L2564" s="1" t="s">
        <v>1412</v>
      </c>
      <c r="M2564" s="2">
        <f ca="1">Table1[[#This Row],[Cases]]*Table1[[#This Row],[Pack Size]]</f>
        <v>0</v>
      </c>
      <c r="N2564" s="1">
        <f ca="1">Table1[[#This Row],[Cases]]*Table1[[#This Row],[Pack Size]]</f>
        <v>120</v>
      </c>
      <c r="O2564" s="1">
        <f>IFERROR(VLOOKUP(Table1[[#This Row],[SKU Code]],'SKU Size'!$G:$H,2,FALSE),0)*Table1[[#This Row],[Cases]]</f>
        <v>17220.323362177827</v>
      </c>
      <c r="P2564" t="str">
        <f t="shared" si="47"/>
        <v>D0263</v>
      </c>
      <c r="Q2564" t="str">
        <f>IFERROR(VLOOKUP(Table1[[#This Row],[Trim Distributor Code]],Sheet1!$N:$O,2,FALSE),0)</f>
        <v>D0042</v>
      </c>
      <c r="R2564" s="7" t="str">
        <f>IFERROR(VLOOKUP(Table1[[#This Row],[Salesflo AppUser Code]],HIE!$A:$B,2,FALSE),0)</f>
        <v>Active</v>
      </c>
      <c r="S2564" s="7" t="str">
        <f>IFERROR(VLOOKUP(Table1[[#This Row],[Salesflo AppUser Code]],HIE!$A:$B,2,FALSE),0)</f>
        <v>Active</v>
      </c>
      <c r="T2564" t="s">
        <v>4500</v>
      </c>
      <c r="U2564" s="7" t="s">
        <v>2914</v>
      </c>
      <c r="V2564" s="7" t="s">
        <v>1632</v>
      </c>
      <c r="W2564" s="7" t="s">
        <v>2030</v>
      </c>
      <c r="X2564" s="7" t="str">
        <f>IFERROR(VLOOKUP( Table1[[#This Row],[Trim Distributor Code]],Sheet1!$A:$J,10,FALSE),0)</f>
        <v>Active</v>
      </c>
    </row>
    <row r="2565" spans="1:24" hidden="1" x14ac:dyDescent="0.3">
      <c r="A2565" t="s">
        <v>5209</v>
      </c>
      <c r="B2565" t="s">
        <v>1282</v>
      </c>
      <c r="C2565" t="s">
        <v>5182</v>
      </c>
      <c r="D2565" s="8" t="s">
        <v>1412</v>
      </c>
      <c r="E2565" t="s">
        <v>5183</v>
      </c>
      <c r="F2565" t="s">
        <v>5184</v>
      </c>
      <c r="G2565" t="s">
        <v>2581</v>
      </c>
      <c r="H2565" t="s">
        <v>4116</v>
      </c>
      <c r="I2565" t="s">
        <v>4543</v>
      </c>
      <c r="J2565" t="s">
        <v>15</v>
      </c>
      <c r="K2565" s="1">
        <v>1</v>
      </c>
      <c r="L2565" s="1" t="s">
        <v>1412</v>
      </c>
      <c r="M2565" s="2">
        <f ca="1">Table1[[#This Row],[Cases]]*Table1[[#This Row],[Pack Size]]</f>
        <v>0</v>
      </c>
      <c r="N2565" s="1">
        <f ca="1">Table1[[#This Row],[Cases]]*Table1[[#This Row],[Pack Size]]</f>
        <v>144</v>
      </c>
      <c r="O2565" s="1">
        <f>IFERROR(VLOOKUP(Table1[[#This Row],[SKU Code]],'SKU Size'!$G:$H,2,FALSE),0)*Table1[[#This Row],[Cases]]</f>
        <v>5525.4887765477251</v>
      </c>
      <c r="P2565" t="str">
        <f t="shared" si="47"/>
        <v>D0263</v>
      </c>
      <c r="Q2565" t="str">
        <f>IFERROR(VLOOKUP(Table1[[#This Row],[Trim Distributor Code]],Sheet1!$N:$O,2,FALSE),0)</f>
        <v>D0042</v>
      </c>
      <c r="R2565" s="7" t="str">
        <f>IFERROR(VLOOKUP(Table1[[#This Row],[Salesflo AppUser Code]],HIE!$A:$B,2,FALSE),0)</f>
        <v>Active</v>
      </c>
      <c r="S2565" s="7" t="str">
        <f>IFERROR(VLOOKUP(Table1[[#This Row],[Salesflo AppUser Code]],HIE!$A:$B,2,FALSE),0)</f>
        <v>Active</v>
      </c>
      <c r="T2565" t="s">
        <v>4500</v>
      </c>
      <c r="U2565" s="7" t="s">
        <v>2914</v>
      </c>
      <c r="V2565" s="7" t="s">
        <v>2582</v>
      </c>
      <c r="W2565" s="7" t="s">
        <v>2590</v>
      </c>
      <c r="X2565" s="7" t="str">
        <f>IFERROR(VLOOKUP( Table1[[#This Row],[Trim Distributor Code]],Sheet1!$A:$J,10,FALSE),0)</f>
        <v>Active</v>
      </c>
    </row>
    <row r="2566" spans="1:24" hidden="1" x14ac:dyDescent="0.3">
      <c r="A2566" t="s">
        <v>5209</v>
      </c>
      <c r="B2566" t="s">
        <v>5097</v>
      </c>
      <c r="C2566" t="s">
        <v>5185</v>
      </c>
      <c r="D2566" s="8" t="s">
        <v>1412</v>
      </c>
      <c r="E2566" t="s">
        <v>2931</v>
      </c>
      <c r="F2566" t="s">
        <v>5186</v>
      </c>
      <c r="G2566" t="s">
        <v>4156</v>
      </c>
      <c r="H2566" t="s">
        <v>4106</v>
      </c>
      <c r="I2566" t="s">
        <v>4391</v>
      </c>
      <c r="J2566" t="s">
        <v>2144</v>
      </c>
      <c r="K2566" s="1">
        <v>200</v>
      </c>
      <c r="L2566" s="1" t="s">
        <v>1412</v>
      </c>
      <c r="M2566" s="2">
        <f ca="1">Table1[[#This Row],[Cases]]*Table1[[#This Row],[Pack Size]]</f>
        <v>0</v>
      </c>
      <c r="N2566" s="1">
        <f ca="1">Table1[[#This Row],[Cases]]*Table1[[#This Row],[Pack Size]]</f>
        <v>80000</v>
      </c>
      <c r="O2566" s="1">
        <f>IFERROR(VLOOKUP(Table1[[#This Row],[SKU Code]],'SKU Size'!$G:$H,2,FALSE),0)*Table1[[#This Row],[Cases]]</f>
        <v>1810378.8729658481</v>
      </c>
      <c r="P2566" t="str">
        <f t="shared" si="47"/>
        <v>D0042</v>
      </c>
      <c r="Q2566">
        <f>IFERROR(VLOOKUP(Table1[[#This Row],[Trim Distributor Code]],Sheet1!$N:$O,2,FALSE),0)</f>
        <v>3400595</v>
      </c>
      <c r="R2566" s="7">
        <f>IFERROR(VLOOKUP(Table1[[#This Row],[Salesflo AppUser Code]],HIE!$A:$B,2,FALSE),0)</f>
        <v>0</v>
      </c>
      <c r="S2566" s="7">
        <f>IFERROR(VLOOKUP(Table1[[#This Row],[Salesflo AppUser Code]],HIE!$A:$B,2,FALSE),0)</f>
        <v>0</v>
      </c>
      <c r="T2566" t="s">
        <v>4500</v>
      </c>
      <c r="U2566" s="7" t="s">
        <v>2914</v>
      </c>
      <c r="V2566" s="7" t="s">
        <v>1444</v>
      </c>
      <c r="W2566" s="7" t="s">
        <v>2030</v>
      </c>
      <c r="X2566" s="7" t="str">
        <f>IFERROR(VLOOKUP( Table1[[#This Row],[Trim Distributor Code]],Sheet1!$A:$J,10,FALSE),0)</f>
        <v>Active</v>
      </c>
    </row>
    <row r="2567" spans="1:24" hidden="1" x14ac:dyDescent="0.3">
      <c r="A2567" t="s">
        <v>5209</v>
      </c>
      <c r="B2567" t="s">
        <v>5097</v>
      </c>
      <c r="C2567" t="s">
        <v>5185</v>
      </c>
      <c r="D2567" s="8" t="s">
        <v>1412</v>
      </c>
      <c r="E2567" t="s">
        <v>2931</v>
      </c>
      <c r="F2567" t="s">
        <v>5186</v>
      </c>
      <c r="G2567" t="s">
        <v>4156</v>
      </c>
      <c r="H2567" t="s">
        <v>4137</v>
      </c>
      <c r="I2567" t="s">
        <v>4392</v>
      </c>
      <c r="J2567" t="s">
        <v>2238</v>
      </c>
      <c r="K2567">
        <v>2</v>
      </c>
      <c r="L2567" s="2" t="s">
        <v>1412</v>
      </c>
      <c r="M2567" s="2">
        <f ca="1">Table1[[#This Row],[Cases]]*Table1[[#This Row],[Pack Size]]</f>
        <v>0</v>
      </c>
      <c r="N2567" s="1">
        <f ca="1">Table1[[#This Row],[Cases]]*Table1[[#This Row],[Pack Size]]</f>
        <v>768</v>
      </c>
      <c r="O2567" s="1">
        <f>IFERROR(VLOOKUP(Table1[[#This Row],[SKU Code]],'SKU Size'!$G:$H,2,FALSE),0)*Table1[[#This Row],[Cases]]</f>
        <v>18638.779346586776</v>
      </c>
      <c r="P2567" t="str">
        <f t="shared" si="47"/>
        <v>D0042</v>
      </c>
      <c r="Q2567">
        <f>IFERROR(VLOOKUP(Table1[[#This Row],[Trim Distributor Code]],Sheet1!$N:$O,2,FALSE),0)</f>
        <v>3400595</v>
      </c>
      <c r="R2567" s="7">
        <f>IFERROR(VLOOKUP(Table1[[#This Row],[Salesflo AppUser Code]],HIE!$A:$B,2,FALSE),0)</f>
        <v>0</v>
      </c>
      <c r="S2567" s="7">
        <f>IFERROR(VLOOKUP(Table1[[#This Row],[Salesflo AppUser Code]],HIE!$A:$B,2,FALSE),0)</f>
        <v>0</v>
      </c>
      <c r="T2567" t="s">
        <v>4500</v>
      </c>
      <c r="U2567" s="7" t="s">
        <v>2914</v>
      </c>
      <c r="V2567" s="7" t="s">
        <v>1606</v>
      </c>
      <c r="W2567" s="7" t="s">
        <v>2030</v>
      </c>
      <c r="X2567" s="7" t="str">
        <f>IFERROR(VLOOKUP( Table1[[#This Row],[Trim Distributor Code]],Sheet1!$A:$J,10,FALSE),0)</f>
        <v>Active</v>
      </c>
    </row>
    <row r="2568" spans="1:24" hidden="1" x14ac:dyDescent="0.3">
      <c r="A2568" t="s">
        <v>5209</v>
      </c>
      <c r="B2568" t="s">
        <v>5097</v>
      </c>
      <c r="C2568" t="s">
        <v>5185</v>
      </c>
      <c r="D2568" s="8" t="s">
        <v>1412</v>
      </c>
      <c r="E2568" t="s">
        <v>2931</v>
      </c>
      <c r="F2568" t="s">
        <v>5186</v>
      </c>
      <c r="G2568" t="s">
        <v>4305</v>
      </c>
      <c r="H2568" t="s">
        <v>4109</v>
      </c>
      <c r="I2568" t="s">
        <v>4393</v>
      </c>
      <c r="J2568" t="s">
        <v>2060</v>
      </c>
      <c r="K2568">
        <v>5</v>
      </c>
      <c r="L2568" s="2" t="s">
        <v>1412</v>
      </c>
      <c r="M2568" s="2">
        <f ca="1">Table1[[#This Row],[Cases]]*Table1[[#This Row],[Pack Size]]</f>
        <v>0</v>
      </c>
      <c r="N2568" s="1">
        <f ca="1">Table1[[#This Row],[Cases]]*Table1[[#This Row],[Pack Size]]</f>
        <v>500</v>
      </c>
      <c r="O2568" s="1">
        <f>IFERROR(VLOOKUP(Table1[[#This Row],[SKU Code]],'SKU Size'!$G:$H,2,FALSE),0)*Table1[[#This Row],[Cases]]</f>
        <v>50856.271625970105</v>
      </c>
      <c r="P2568" t="str">
        <f t="shared" si="47"/>
        <v>D0042</v>
      </c>
      <c r="Q2568">
        <f>IFERROR(VLOOKUP(Table1[[#This Row],[Trim Distributor Code]],Sheet1!$N:$O,2,FALSE),0)</f>
        <v>3400595</v>
      </c>
      <c r="R2568" s="7">
        <f>IFERROR(VLOOKUP(Table1[[#This Row],[Salesflo AppUser Code]],HIE!$A:$B,2,FALSE),0)</f>
        <v>0</v>
      </c>
      <c r="S2568" s="7">
        <f>IFERROR(VLOOKUP(Table1[[#This Row],[Salesflo AppUser Code]],HIE!$A:$B,2,FALSE),0)</f>
        <v>0</v>
      </c>
      <c r="T2568" t="s">
        <v>4500</v>
      </c>
      <c r="U2568" s="7" t="s">
        <v>2914</v>
      </c>
      <c r="V2568" s="7" t="s">
        <v>1423</v>
      </c>
      <c r="W2568" s="7" t="s">
        <v>2040</v>
      </c>
      <c r="X2568" s="7" t="str">
        <f>IFERROR(VLOOKUP( Table1[[#This Row],[Trim Distributor Code]],Sheet1!$A:$J,10,FALSE),0)</f>
        <v>Active</v>
      </c>
    </row>
    <row r="2569" spans="1:24" hidden="1" x14ac:dyDescent="0.3">
      <c r="A2569" t="s">
        <v>5209</v>
      </c>
      <c r="B2569" t="s">
        <v>5097</v>
      </c>
      <c r="C2569" t="s">
        <v>5185</v>
      </c>
      <c r="D2569" s="8" t="s">
        <v>1412</v>
      </c>
      <c r="E2569" t="s">
        <v>2931</v>
      </c>
      <c r="F2569" t="s">
        <v>5186</v>
      </c>
      <c r="G2569" t="s">
        <v>4156</v>
      </c>
      <c r="H2569" t="s">
        <v>4113</v>
      </c>
      <c r="I2569" t="s">
        <v>4394</v>
      </c>
      <c r="J2569" t="s">
        <v>2307</v>
      </c>
      <c r="K2569">
        <v>5</v>
      </c>
      <c r="L2569" s="2" t="s">
        <v>1412</v>
      </c>
      <c r="M2569" s="2">
        <f ca="1">Table1[[#This Row],[Cases]]*Table1[[#This Row],[Pack Size]]</f>
        <v>0</v>
      </c>
      <c r="N2569" s="1">
        <f ca="1">Table1[[#This Row],[Cases]]*Table1[[#This Row],[Pack Size]]</f>
        <v>120</v>
      </c>
      <c r="O2569" s="1">
        <f>IFERROR(VLOOKUP(Table1[[#This Row],[SKU Code]],'SKU Size'!$G:$H,2,FALSE),0)*Table1[[#This Row],[Cases]]</f>
        <v>17220.323362177827</v>
      </c>
      <c r="P2569" t="str">
        <f t="shared" si="47"/>
        <v>D0042</v>
      </c>
      <c r="Q2569">
        <f>IFERROR(VLOOKUP(Table1[[#This Row],[Trim Distributor Code]],Sheet1!$N:$O,2,FALSE),0)</f>
        <v>3400595</v>
      </c>
      <c r="R2569" s="7">
        <f>IFERROR(VLOOKUP(Table1[[#This Row],[Salesflo AppUser Code]],HIE!$A:$B,2,FALSE),0)</f>
        <v>0</v>
      </c>
      <c r="S2569" s="7">
        <f>IFERROR(VLOOKUP(Table1[[#This Row],[Salesflo AppUser Code]],HIE!$A:$B,2,FALSE),0)</f>
        <v>0</v>
      </c>
      <c r="T2569" t="s">
        <v>4500</v>
      </c>
      <c r="U2569" s="7" t="s">
        <v>2914</v>
      </c>
      <c r="V2569" s="7" t="s">
        <v>1632</v>
      </c>
      <c r="W2569" s="7" t="s">
        <v>2030</v>
      </c>
      <c r="X2569" s="7" t="str">
        <f>IFERROR(VLOOKUP( Table1[[#This Row],[Trim Distributor Code]],Sheet1!$A:$J,10,FALSE),0)</f>
        <v>Active</v>
      </c>
    </row>
    <row r="2570" spans="1:24" hidden="1" x14ac:dyDescent="0.3">
      <c r="A2570" t="s">
        <v>5209</v>
      </c>
      <c r="B2570" t="s">
        <v>5097</v>
      </c>
      <c r="C2570" t="s">
        <v>5185</v>
      </c>
      <c r="D2570" s="8" t="s">
        <v>1412</v>
      </c>
      <c r="E2570" t="s">
        <v>2931</v>
      </c>
      <c r="F2570" t="s">
        <v>5186</v>
      </c>
      <c r="G2570" t="s">
        <v>4308</v>
      </c>
      <c r="H2570" t="s">
        <v>4390</v>
      </c>
      <c r="I2570" t="s">
        <v>4399</v>
      </c>
      <c r="J2570" t="s">
        <v>2270</v>
      </c>
      <c r="K2570">
        <v>5</v>
      </c>
      <c r="L2570" s="2" t="s">
        <v>1412</v>
      </c>
      <c r="M2570" s="2">
        <f ca="1">Table1[[#This Row],[Cases]]*Table1[[#This Row],[Pack Size]]</f>
        <v>0</v>
      </c>
      <c r="N2570" s="1">
        <f ca="1">Table1[[#This Row],[Cases]]*Table1[[#This Row],[Pack Size]]</f>
        <v>2400</v>
      </c>
      <c r="O2570" s="1">
        <f>IFERROR(VLOOKUP(Table1[[#This Row],[SKU Code]],'SKU Size'!$G:$H,2,FALSE),0)*Table1[[#This Row],[Cases]]</f>
        <v>24067.653836160538</v>
      </c>
      <c r="P2570" t="str">
        <f t="shared" si="47"/>
        <v>D0042</v>
      </c>
      <c r="Q2570">
        <f>IFERROR(VLOOKUP(Table1[[#This Row],[Trim Distributor Code]],Sheet1!$N:$O,2,FALSE),0)</f>
        <v>3400595</v>
      </c>
      <c r="R2570" s="7">
        <f>IFERROR(VLOOKUP(Table1[[#This Row],[Salesflo AppUser Code]],HIE!$A:$B,2,FALSE),0)</f>
        <v>0</v>
      </c>
      <c r="S2570" s="7">
        <f>IFERROR(VLOOKUP(Table1[[#This Row],[Salesflo AppUser Code]],HIE!$A:$B,2,FALSE),0)</f>
        <v>0</v>
      </c>
      <c r="T2570" t="s">
        <v>4500</v>
      </c>
      <c r="U2570" s="7" t="s">
        <v>2914</v>
      </c>
      <c r="V2570" s="7" t="s">
        <v>2268</v>
      </c>
      <c r="W2570" s="7" t="s">
        <v>2269</v>
      </c>
      <c r="X2570" s="7" t="str">
        <f>IFERROR(VLOOKUP( Table1[[#This Row],[Trim Distributor Code]],Sheet1!$A:$J,10,FALSE),0)</f>
        <v>Active</v>
      </c>
    </row>
    <row r="2571" spans="1:24" hidden="1" x14ac:dyDescent="0.3">
      <c r="A2571" t="s">
        <v>5209</v>
      </c>
      <c r="B2571" t="s">
        <v>5097</v>
      </c>
      <c r="C2571" t="s">
        <v>5185</v>
      </c>
      <c r="D2571" s="8" t="s">
        <v>1412</v>
      </c>
      <c r="E2571" t="s">
        <v>2931</v>
      </c>
      <c r="F2571" t="s">
        <v>5186</v>
      </c>
      <c r="G2571" t="s">
        <v>2581</v>
      </c>
      <c r="H2571" t="s">
        <v>4116</v>
      </c>
      <c r="I2571" t="s">
        <v>4543</v>
      </c>
      <c r="J2571" t="s">
        <v>15</v>
      </c>
      <c r="K2571">
        <v>2</v>
      </c>
      <c r="L2571" s="2" t="s">
        <v>1412</v>
      </c>
      <c r="M2571" s="2">
        <f ca="1">Table1[[#This Row],[Cases]]*Table1[[#This Row],[Pack Size]]</f>
        <v>0</v>
      </c>
      <c r="N2571" s="1">
        <f ca="1">Table1[[#This Row],[Cases]]*Table1[[#This Row],[Pack Size]]</f>
        <v>288</v>
      </c>
      <c r="O2571" s="1">
        <f>IFERROR(VLOOKUP(Table1[[#This Row],[SKU Code]],'SKU Size'!$G:$H,2,FALSE),0)*Table1[[#This Row],[Cases]]</f>
        <v>11050.97755309545</v>
      </c>
      <c r="P2571" t="str">
        <f t="shared" si="47"/>
        <v>D0042</v>
      </c>
      <c r="Q2571">
        <f>IFERROR(VLOOKUP(Table1[[#This Row],[Trim Distributor Code]],Sheet1!$N:$O,2,FALSE),0)</f>
        <v>3400595</v>
      </c>
      <c r="R2571" s="7">
        <f>IFERROR(VLOOKUP(Table1[[#This Row],[Salesflo AppUser Code]],HIE!$A:$B,2,FALSE),0)</f>
        <v>0</v>
      </c>
      <c r="S2571" s="7">
        <f>IFERROR(VLOOKUP(Table1[[#This Row],[Salesflo AppUser Code]],HIE!$A:$B,2,FALSE),0)</f>
        <v>0</v>
      </c>
      <c r="T2571" t="s">
        <v>4500</v>
      </c>
      <c r="U2571" s="7" t="s">
        <v>2914</v>
      </c>
      <c r="V2571" s="7" t="s">
        <v>2582</v>
      </c>
      <c r="W2571" s="7" t="s">
        <v>2590</v>
      </c>
      <c r="X2571" s="7" t="str">
        <f>IFERROR(VLOOKUP( Table1[[#This Row],[Trim Distributor Code]],Sheet1!$A:$J,10,FALSE),0)</f>
        <v>Active</v>
      </c>
    </row>
    <row r="2572" spans="1:24" hidden="1" x14ac:dyDescent="0.3">
      <c r="A2572" t="s">
        <v>5209</v>
      </c>
      <c r="B2572" t="s">
        <v>5098</v>
      </c>
      <c r="C2572" t="s">
        <v>5187</v>
      </c>
      <c r="D2572" s="8" t="s">
        <v>1412</v>
      </c>
      <c r="E2572" t="s">
        <v>5188</v>
      </c>
      <c r="F2572" t="s">
        <v>5189</v>
      </c>
      <c r="G2572" t="s">
        <v>4156</v>
      </c>
      <c r="H2572" t="s">
        <v>4106</v>
      </c>
      <c r="I2572" t="s">
        <v>4391</v>
      </c>
      <c r="J2572" t="s">
        <v>2144</v>
      </c>
      <c r="K2572">
        <v>200</v>
      </c>
      <c r="L2572" s="2" t="s">
        <v>1412</v>
      </c>
      <c r="M2572" s="2">
        <f ca="1">Table1[[#This Row],[Cases]]*Table1[[#This Row],[Pack Size]]</f>
        <v>0</v>
      </c>
      <c r="N2572" s="1">
        <f ca="1">Table1[[#This Row],[Cases]]*Table1[[#This Row],[Pack Size]]</f>
        <v>80000</v>
      </c>
      <c r="O2572" s="1">
        <f>IFERROR(VLOOKUP(Table1[[#This Row],[SKU Code]],'SKU Size'!$G:$H,2,FALSE),0)*Table1[[#This Row],[Cases]]</f>
        <v>1810378.8729658481</v>
      </c>
      <c r="P2572" t="str">
        <f t="shared" si="47"/>
        <v>D0042</v>
      </c>
      <c r="Q2572">
        <f>IFERROR(VLOOKUP(Table1[[#This Row],[Trim Distributor Code]],Sheet1!$N:$O,2,FALSE),0)</f>
        <v>3400595</v>
      </c>
      <c r="R2572" s="7">
        <f>IFERROR(VLOOKUP(Table1[[#This Row],[Salesflo AppUser Code]],HIE!$A:$B,2,FALSE),0)</f>
        <v>0</v>
      </c>
      <c r="S2572" s="7">
        <f>IFERROR(VLOOKUP(Table1[[#This Row],[Salesflo AppUser Code]],HIE!$A:$B,2,FALSE),0)</f>
        <v>0</v>
      </c>
      <c r="T2572" t="s">
        <v>4500</v>
      </c>
      <c r="U2572" s="7" t="s">
        <v>2914</v>
      </c>
      <c r="V2572" s="7" t="s">
        <v>1444</v>
      </c>
      <c r="W2572" s="7" t="s">
        <v>2030</v>
      </c>
      <c r="X2572" s="7" t="str">
        <f>IFERROR(VLOOKUP( Table1[[#This Row],[Trim Distributor Code]],Sheet1!$A:$J,10,FALSE),0)</f>
        <v>Active</v>
      </c>
    </row>
    <row r="2573" spans="1:24" hidden="1" x14ac:dyDescent="0.3">
      <c r="A2573" t="s">
        <v>5209</v>
      </c>
      <c r="B2573" t="s">
        <v>5098</v>
      </c>
      <c r="C2573" t="s">
        <v>5187</v>
      </c>
      <c r="D2573" s="8" t="s">
        <v>1412</v>
      </c>
      <c r="E2573" t="s">
        <v>5188</v>
      </c>
      <c r="F2573" t="s">
        <v>5189</v>
      </c>
      <c r="G2573" t="s">
        <v>4306</v>
      </c>
      <c r="H2573" t="s">
        <v>4109</v>
      </c>
      <c r="I2573" t="s">
        <v>4307</v>
      </c>
      <c r="J2573" t="s">
        <v>2034</v>
      </c>
      <c r="K2573">
        <v>10</v>
      </c>
      <c r="L2573" s="2" t="s">
        <v>1412</v>
      </c>
      <c r="M2573" s="2">
        <f ca="1">Table1[[#This Row],[Cases]]*Table1[[#This Row],[Pack Size]]</f>
        <v>0</v>
      </c>
      <c r="N2573" s="1">
        <f ca="1">Table1[[#This Row],[Cases]]*Table1[[#This Row],[Pack Size]]</f>
        <v>1000</v>
      </c>
      <c r="O2573" s="1">
        <f>IFERROR(VLOOKUP(Table1[[#This Row],[SKU Code]],'SKU Size'!$G:$H,2,FALSE),0)*Table1[[#This Row],[Cases]]</f>
        <v>75600.242379515024</v>
      </c>
      <c r="P2573" t="str">
        <f t="shared" si="47"/>
        <v>D0042</v>
      </c>
      <c r="Q2573">
        <f>IFERROR(VLOOKUP(Table1[[#This Row],[Trim Distributor Code]],Sheet1!$N:$O,2,FALSE),0)</f>
        <v>3400595</v>
      </c>
      <c r="R2573" s="7">
        <f>IFERROR(VLOOKUP(Table1[[#This Row],[Salesflo AppUser Code]],HIE!$A:$B,2,FALSE),0)</f>
        <v>0</v>
      </c>
      <c r="S2573" s="7">
        <f>IFERROR(VLOOKUP(Table1[[#This Row],[Salesflo AppUser Code]],HIE!$A:$B,2,FALSE),0)</f>
        <v>0</v>
      </c>
      <c r="T2573" t="s">
        <v>4500</v>
      </c>
      <c r="U2573" s="7" t="s">
        <v>2914</v>
      </c>
      <c r="V2573" s="7" t="s">
        <v>1423</v>
      </c>
      <c r="W2573" s="7" t="s">
        <v>2031</v>
      </c>
      <c r="X2573" s="7" t="str">
        <f>IFERROR(VLOOKUP( Table1[[#This Row],[Trim Distributor Code]],Sheet1!$A:$J,10,FALSE),0)</f>
        <v>Active</v>
      </c>
    </row>
    <row r="2574" spans="1:24" hidden="1" x14ac:dyDescent="0.3">
      <c r="A2574" t="s">
        <v>5209</v>
      </c>
      <c r="B2574" t="s">
        <v>5098</v>
      </c>
      <c r="C2574" t="s">
        <v>5187</v>
      </c>
      <c r="D2574" s="8" t="s">
        <v>1412</v>
      </c>
      <c r="E2574" t="s">
        <v>5188</v>
      </c>
      <c r="F2574" t="s">
        <v>5189</v>
      </c>
      <c r="G2574" t="s">
        <v>4156</v>
      </c>
      <c r="H2574" t="s">
        <v>4113</v>
      </c>
      <c r="I2574" t="s">
        <v>4394</v>
      </c>
      <c r="J2574" t="s">
        <v>2307</v>
      </c>
      <c r="K2574">
        <v>5</v>
      </c>
      <c r="L2574" s="2" t="s">
        <v>1412</v>
      </c>
      <c r="M2574" s="2">
        <f ca="1">Table1[[#This Row],[Cases]]*Table1[[#This Row],[Pack Size]]</f>
        <v>0</v>
      </c>
      <c r="N2574" s="1">
        <f ca="1">Table1[[#This Row],[Cases]]*Table1[[#This Row],[Pack Size]]</f>
        <v>120</v>
      </c>
      <c r="O2574" s="1">
        <f>IFERROR(VLOOKUP(Table1[[#This Row],[SKU Code]],'SKU Size'!$G:$H,2,FALSE),0)*Table1[[#This Row],[Cases]]</f>
        <v>17220.323362177827</v>
      </c>
      <c r="P2574" t="str">
        <f t="shared" si="47"/>
        <v>D0042</v>
      </c>
      <c r="Q2574">
        <f>IFERROR(VLOOKUP(Table1[[#This Row],[Trim Distributor Code]],Sheet1!$N:$O,2,FALSE),0)</f>
        <v>3400595</v>
      </c>
      <c r="R2574" s="7">
        <f>IFERROR(VLOOKUP(Table1[[#This Row],[Salesflo AppUser Code]],HIE!$A:$B,2,FALSE),0)</f>
        <v>0</v>
      </c>
      <c r="S2574" s="7">
        <f>IFERROR(VLOOKUP(Table1[[#This Row],[Salesflo AppUser Code]],HIE!$A:$B,2,FALSE),0)</f>
        <v>0</v>
      </c>
      <c r="T2574" t="s">
        <v>4500</v>
      </c>
      <c r="U2574" s="7" t="s">
        <v>2914</v>
      </c>
      <c r="V2574" s="7" t="s">
        <v>1632</v>
      </c>
      <c r="W2574" s="7" t="s">
        <v>2030</v>
      </c>
      <c r="X2574" s="7" t="str">
        <f>IFERROR(VLOOKUP( Table1[[#This Row],[Trim Distributor Code]],Sheet1!$A:$J,10,FALSE),0)</f>
        <v>Active</v>
      </c>
    </row>
    <row r="2575" spans="1:24" hidden="1" x14ac:dyDescent="0.3">
      <c r="A2575" t="s">
        <v>5209</v>
      </c>
      <c r="B2575" t="s">
        <v>5098</v>
      </c>
      <c r="C2575" t="s">
        <v>5187</v>
      </c>
      <c r="D2575" s="8" t="s">
        <v>1412</v>
      </c>
      <c r="E2575" t="s">
        <v>5188</v>
      </c>
      <c r="F2575" t="s">
        <v>5189</v>
      </c>
      <c r="G2575" t="s">
        <v>4308</v>
      </c>
      <c r="H2575" t="s">
        <v>4113</v>
      </c>
      <c r="I2575" t="s">
        <v>4398</v>
      </c>
      <c r="J2575" t="s">
        <v>2290</v>
      </c>
      <c r="K2575">
        <v>20</v>
      </c>
      <c r="L2575" s="2" t="s">
        <v>1412</v>
      </c>
      <c r="M2575" s="2">
        <f ca="1">Table1[[#This Row],[Cases]]*Table1[[#This Row],[Pack Size]]</f>
        <v>0</v>
      </c>
      <c r="N2575" s="1">
        <f ca="1">Table1[[#This Row],[Cases]]*Table1[[#This Row],[Pack Size]]</f>
        <v>480</v>
      </c>
      <c r="O2575" s="1">
        <f>IFERROR(VLOOKUP(Table1[[#This Row],[SKU Code]],'SKU Size'!$G:$H,2,FALSE),0)*Table1[[#This Row],[Cases]]</f>
        <v>164.11824888754046</v>
      </c>
      <c r="P2575" t="str">
        <f t="shared" si="47"/>
        <v>D0042</v>
      </c>
      <c r="Q2575">
        <f>IFERROR(VLOOKUP(Table1[[#This Row],[Trim Distributor Code]],Sheet1!$N:$O,2,FALSE),0)</f>
        <v>3400595</v>
      </c>
      <c r="R2575" s="7">
        <f>IFERROR(VLOOKUP(Table1[[#This Row],[Salesflo AppUser Code]],HIE!$A:$B,2,FALSE),0)</f>
        <v>0</v>
      </c>
      <c r="S2575" s="7">
        <f>IFERROR(VLOOKUP(Table1[[#This Row],[Salesflo AppUser Code]],HIE!$A:$B,2,FALSE),0)</f>
        <v>0</v>
      </c>
      <c r="T2575" t="s">
        <v>4500</v>
      </c>
      <c r="U2575" s="7" t="s">
        <v>2914</v>
      </c>
      <c r="V2575" s="7" t="s">
        <v>1632</v>
      </c>
      <c r="W2575" s="7" t="s">
        <v>2269</v>
      </c>
      <c r="X2575" s="7" t="str">
        <f>IFERROR(VLOOKUP( Table1[[#This Row],[Trim Distributor Code]],Sheet1!$A:$J,10,FALSE),0)</f>
        <v>Active</v>
      </c>
    </row>
    <row r="2576" spans="1:24" hidden="1" x14ac:dyDescent="0.3">
      <c r="A2576" t="s">
        <v>5209</v>
      </c>
      <c r="B2576" t="s">
        <v>5098</v>
      </c>
      <c r="C2576" t="s">
        <v>5187</v>
      </c>
      <c r="D2576" s="8" t="s">
        <v>1412</v>
      </c>
      <c r="E2576" t="s">
        <v>5188</v>
      </c>
      <c r="F2576" t="s">
        <v>5189</v>
      </c>
      <c r="G2576" t="s">
        <v>4308</v>
      </c>
      <c r="H2576" t="s">
        <v>4390</v>
      </c>
      <c r="I2576" t="s">
        <v>4399</v>
      </c>
      <c r="J2576" t="s">
        <v>2270</v>
      </c>
      <c r="K2576">
        <v>40</v>
      </c>
      <c r="L2576" s="2" t="s">
        <v>1412</v>
      </c>
      <c r="M2576" s="2">
        <f ca="1">Table1[[#This Row],[Cases]]*Table1[[#This Row],[Pack Size]]</f>
        <v>0</v>
      </c>
      <c r="N2576" s="1">
        <f ca="1">Table1[[#This Row],[Cases]]*Table1[[#This Row],[Pack Size]]</f>
        <v>19200</v>
      </c>
      <c r="O2576" s="1">
        <f>IFERROR(VLOOKUP(Table1[[#This Row],[SKU Code]],'SKU Size'!$G:$H,2,FALSE),0)*Table1[[#This Row],[Cases]]</f>
        <v>192541.2306892843</v>
      </c>
      <c r="P2576" t="str">
        <f t="shared" si="47"/>
        <v>D0042</v>
      </c>
      <c r="Q2576">
        <f>IFERROR(VLOOKUP(Table1[[#This Row],[Trim Distributor Code]],Sheet1!$N:$O,2,FALSE),0)</f>
        <v>3400595</v>
      </c>
      <c r="R2576" s="7">
        <f>IFERROR(VLOOKUP(Table1[[#This Row],[Salesflo AppUser Code]],HIE!$A:$B,2,FALSE),0)</f>
        <v>0</v>
      </c>
      <c r="S2576" s="7">
        <f>IFERROR(VLOOKUP(Table1[[#This Row],[Salesflo AppUser Code]],HIE!$A:$B,2,FALSE),0)</f>
        <v>0</v>
      </c>
      <c r="T2576" t="s">
        <v>4500</v>
      </c>
      <c r="U2576" s="7" t="s">
        <v>2914</v>
      </c>
      <c r="V2576" s="7" t="s">
        <v>2268</v>
      </c>
      <c r="W2576" s="7" t="s">
        <v>2269</v>
      </c>
      <c r="X2576" s="7" t="str">
        <f>IFERROR(VLOOKUP( Table1[[#This Row],[Trim Distributor Code]],Sheet1!$A:$J,10,FALSE),0)</f>
        <v>Active</v>
      </c>
    </row>
    <row r="2577" spans="1:24" hidden="1" x14ac:dyDescent="0.3">
      <c r="A2577" t="s">
        <v>5209</v>
      </c>
      <c r="B2577" t="s">
        <v>1283</v>
      </c>
      <c r="C2577" t="s">
        <v>5190</v>
      </c>
      <c r="D2577" s="8" t="s">
        <v>1412</v>
      </c>
      <c r="E2577" t="s">
        <v>5191</v>
      </c>
      <c r="F2577" t="s">
        <v>5192</v>
      </c>
      <c r="G2577" t="s">
        <v>4156</v>
      </c>
      <c r="H2577" t="s">
        <v>4106</v>
      </c>
      <c r="I2577" t="s">
        <v>4391</v>
      </c>
      <c r="J2577" t="s">
        <v>2144</v>
      </c>
      <c r="K2577">
        <v>120</v>
      </c>
      <c r="L2577" s="2" t="s">
        <v>1412</v>
      </c>
      <c r="M2577" s="2">
        <f ca="1">Table1[[#This Row],[Cases]]*Table1[[#This Row],[Pack Size]]</f>
        <v>0</v>
      </c>
      <c r="N2577" s="1">
        <f ca="1">Table1[[#This Row],[Cases]]*Table1[[#This Row],[Pack Size]]</f>
        <v>48000</v>
      </c>
      <c r="O2577" s="1">
        <f>IFERROR(VLOOKUP(Table1[[#This Row],[SKU Code]],'SKU Size'!$G:$H,2,FALSE),0)*Table1[[#This Row],[Cases]]</f>
        <v>1086227.3237795089</v>
      </c>
      <c r="P2577" t="str">
        <f t="shared" si="47"/>
        <v>D0267</v>
      </c>
      <c r="Q2577" t="str">
        <f>IFERROR(VLOOKUP(Table1[[#This Row],[Trim Distributor Code]],Sheet1!$N:$O,2,FALSE),0)</f>
        <v>D0042</v>
      </c>
      <c r="R2577" s="7" t="str">
        <f>IFERROR(VLOOKUP(Table1[[#This Row],[Salesflo AppUser Code]],HIE!$A:$B,2,FALSE),0)</f>
        <v>Active</v>
      </c>
      <c r="S2577" s="7" t="str">
        <f>IFERROR(VLOOKUP(Table1[[#This Row],[Salesflo AppUser Code]],HIE!$A:$B,2,FALSE),0)</f>
        <v>Active</v>
      </c>
      <c r="T2577" t="s">
        <v>4500</v>
      </c>
      <c r="U2577" s="7" t="s">
        <v>2914</v>
      </c>
      <c r="V2577" s="7" t="s">
        <v>1444</v>
      </c>
      <c r="W2577" s="7" t="s">
        <v>2030</v>
      </c>
      <c r="X2577" s="7" t="str">
        <f>IFERROR(VLOOKUP( Table1[[#This Row],[Trim Distributor Code]],Sheet1!$A:$J,10,FALSE),0)</f>
        <v>Active</v>
      </c>
    </row>
    <row r="2578" spans="1:24" hidden="1" x14ac:dyDescent="0.3">
      <c r="A2578" t="s">
        <v>5209</v>
      </c>
      <c r="B2578" t="s">
        <v>1283</v>
      </c>
      <c r="C2578" t="s">
        <v>5190</v>
      </c>
      <c r="D2578" s="8" t="s">
        <v>1412</v>
      </c>
      <c r="E2578" t="s">
        <v>5191</v>
      </c>
      <c r="F2578" t="s">
        <v>5192</v>
      </c>
      <c r="G2578" t="s">
        <v>4156</v>
      </c>
      <c r="H2578" t="s">
        <v>4137</v>
      </c>
      <c r="I2578" t="s">
        <v>4392</v>
      </c>
      <c r="J2578" t="s">
        <v>2238</v>
      </c>
      <c r="K2578">
        <v>1</v>
      </c>
      <c r="L2578" s="2" t="s">
        <v>1412</v>
      </c>
      <c r="M2578" s="2">
        <f ca="1">Table1[[#This Row],[Cases]]*Table1[[#This Row],[Pack Size]]</f>
        <v>0</v>
      </c>
      <c r="N2578" s="1">
        <f ca="1">Table1[[#This Row],[Cases]]*Table1[[#This Row],[Pack Size]]</f>
        <v>384</v>
      </c>
      <c r="O2578" s="1">
        <f>IFERROR(VLOOKUP(Table1[[#This Row],[SKU Code]],'SKU Size'!$G:$H,2,FALSE),0)*Table1[[#This Row],[Cases]]</f>
        <v>9319.3896732933881</v>
      </c>
      <c r="P2578" t="str">
        <f t="shared" si="47"/>
        <v>D0267</v>
      </c>
      <c r="Q2578" t="str">
        <f>IFERROR(VLOOKUP(Table1[[#This Row],[Trim Distributor Code]],Sheet1!$N:$O,2,FALSE),0)</f>
        <v>D0042</v>
      </c>
      <c r="R2578" s="7" t="str">
        <f>IFERROR(VLOOKUP(Table1[[#This Row],[Salesflo AppUser Code]],HIE!$A:$B,2,FALSE),0)</f>
        <v>Active</v>
      </c>
      <c r="S2578" s="7" t="str">
        <f>IFERROR(VLOOKUP(Table1[[#This Row],[Salesflo AppUser Code]],HIE!$A:$B,2,FALSE),0)</f>
        <v>Active</v>
      </c>
      <c r="T2578" t="s">
        <v>4500</v>
      </c>
      <c r="U2578" s="7" t="s">
        <v>2914</v>
      </c>
      <c r="V2578" s="7" t="s">
        <v>1606</v>
      </c>
      <c r="W2578" s="7" t="s">
        <v>2030</v>
      </c>
      <c r="X2578" s="7" t="str">
        <f>IFERROR(VLOOKUP( Table1[[#This Row],[Trim Distributor Code]],Sheet1!$A:$J,10,FALSE),0)</f>
        <v>Active</v>
      </c>
    </row>
    <row r="2579" spans="1:24" hidden="1" x14ac:dyDescent="0.3">
      <c r="A2579" t="s">
        <v>5209</v>
      </c>
      <c r="B2579" t="s">
        <v>1283</v>
      </c>
      <c r="C2579" t="s">
        <v>5190</v>
      </c>
      <c r="D2579" s="8" t="s">
        <v>1412</v>
      </c>
      <c r="E2579" t="s">
        <v>5191</v>
      </c>
      <c r="F2579" t="s">
        <v>5192</v>
      </c>
      <c r="G2579" t="s">
        <v>4156</v>
      </c>
      <c r="H2579" t="s">
        <v>4113</v>
      </c>
      <c r="I2579" t="s">
        <v>4394</v>
      </c>
      <c r="J2579" t="s">
        <v>2307</v>
      </c>
      <c r="K2579">
        <v>5</v>
      </c>
      <c r="L2579" s="2" t="s">
        <v>1412</v>
      </c>
      <c r="M2579" s="2">
        <f ca="1">Table1[[#This Row],[Cases]]*Table1[[#This Row],[Pack Size]]</f>
        <v>0</v>
      </c>
      <c r="N2579" s="1">
        <f ca="1">Table1[[#This Row],[Cases]]*Table1[[#This Row],[Pack Size]]</f>
        <v>120</v>
      </c>
      <c r="O2579" s="1">
        <f>IFERROR(VLOOKUP(Table1[[#This Row],[SKU Code]],'SKU Size'!$G:$H,2,FALSE),0)*Table1[[#This Row],[Cases]]</f>
        <v>17220.323362177827</v>
      </c>
      <c r="P2579" t="str">
        <f t="shared" si="47"/>
        <v>D0267</v>
      </c>
      <c r="Q2579" t="str">
        <f>IFERROR(VLOOKUP(Table1[[#This Row],[Trim Distributor Code]],Sheet1!$N:$O,2,FALSE),0)</f>
        <v>D0042</v>
      </c>
      <c r="R2579" s="7" t="str">
        <f>IFERROR(VLOOKUP(Table1[[#This Row],[Salesflo AppUser Code]],HIE!$A:$B,2,FALSE),0)</f>
        <v>Active</v>
      </c>
      <c r="S2579" s="7" t="str">
        <f>IFERROR(VLOOKUP(Table1[[#This Row],[Salesflo AppUser Code]],HIE!$A:$B,2,FALSE),0)</f>
        <v>Active</v>
      </c>
      <c r="T2579" t="s">
        <v>4500</v>
      </c>
      <c r="U2579" s="7" t="s">
        <v>2914</v>
      </c>
      <c r="V2579" s="7" t="s">
        <v>1632</v>
      </c>
      <c r="W2579" s="7" t="s">
        <v>2030</v>
      </c>
      <c r="X2579" s="7" t="str">
        <f>IFERROR(VLOOKUP( Table1[[#This Row],[Trim Distributor Code]],Sheet1!$A:$J,10,FALSE),0)</f>
        <v>Active</v>
      </c>
    </row>
    <row r="2580" spans="1:24" hidden="1" x14ac:dyDescent="0.3">
      <c r="A2580" t="s">
        <v>5209</v>
      </c>
      <c r="B2580" t="s">
        <v>1283</v>
      </c>
      <c r="C2580" t="s">
        <v>5190</v>
      </c>
      <c r="D2580" s="8" t="s">
        <v>1412</v>
      </c>
      <c r="E2580" t="s">
        <v>5191</v>
      </c>
      <c r="F2580" t="s">
        <v>5192</v>
      </c>
      <c r="G2580" t="s">
        <v>4308</v>
      </c>
      <c r="H2580" t="s">
        <v>4113</v>
      </c>
      <c r="I2580" t="s">
        <v>4398</v>
      </c>
      <c r="J2580" t="s">
        <v>2290</v>
      </c>
      <c r="K2580">
        <v>5</v>
      </c>
      <c r="L2580" s="2" t="s">
        <v>1412</v>
      </c>
      <c r="M2580" s="2">
        <f ca="1">Table1[[#This Row],[Cases]]*Table1[[#This Row],[Pack Size]]</f>
        <v>0</v>
      </c>
      <c r="N2580" s="1">
        <f ca="1">Table1[[#This Row],[Cases]]*Table1[[#This Row],[Pack Size]]</f>
        <v>120</v>
      </c>
      <c r="O2580" s="1">
        <f>IFERROR(VLOOKUP(Table1[[#This Row],[SKU Code]],'SKU Size'!$G:$H,2,FALSE),0)*Table1[[#This Row],[Cases]]</f>
        <v>41.029562221885115</v>
      </c>
      <c r="P2580" t="str">
        <f t="shared" si="47"/>
        <v>D0267</v>
      </c>
      <c r="Q2580" t="str">
        <f>IFERROR(VLOOKUP(Table1[[#This Row],[Trim Distributor Code]],Sheet1!$N:$O,2,FALSE),0)</f>
        <v>D0042</v>
      </c>
      <c r="R2580" s="7" t="str">
        <f>IFERROR(VLOOKUP(Table1[[#This Row],[Salesflo AppUser Code]],HIE!$A:$B,2,FALSE),0)</f>
        <v>Active</v>
      </c>
      <c r="S2580" s="7" t="str">
        <f>IFERROR(VLOOKUP(Table1[[#This Row],[Salesflo AppUser Code]],HIE!$A:$B,2,FALSE),0)</f>
        <v>Active</v>
      </c>
      <c r="T2580" t="s">
        <v>4500</v>
      </c>
      <c r="U2580" s="7" t="s">
        <v>2914</v>
      </c>
      <c r="V2580" s="7" t="s">
        <v>1632</v>
      </c>
      <c r="W2580" s="7" t="s">
        <v>2269</v>
      </c>
      <c r="X2580" s="7" t="str">
        <f>IFERROR(VLOOKUP( Table1[[#This Row],[Trim Distributor Code]],Sheet1!$A:$J,10,FALSE),0)</f>
        <v>Active</v>
      </c>
    </row>
    <row r="2581" spans="1:24" hidden="1" x14ac:dyDescent="0.3">
      <c r="A2581" t="s">
        <v>5209</v>
      </c>
      <c r="B2581" t="s">
        <v>1283</v>
      </c>
      <c r="C2581" t="s">
        <v>5190</v>
      </c>
      <c r="D2581" s="8" t="s">
        <v>1412</v>
      </c>
      <c r="E2581" t="s">
        <v>5191</v>
      </c>
      <c r="F2581" t="s">
        <v>5192</v>
      </c>
      <c r="G2581" t="s">
        <v>4308</v>
      </c>
      <c r="H2581" t="s">
        <v>4390</v>
      </c>
      <c r="I2581" t="s">
        <v>4399</v>
      </c>
      <c r="J2581" t="s">
        <v>2270</v>
      </c>
      <c r="K2581">
        <v>5</v>
      </c>
      <c r="L2581" s="2" t="s">
        <v>1412</v>
      </c>
      <c r="M2581" s="2">
        <f ca="1">Table1[[#This Row],[Cases]]*Table1[[#This Row],[Pack Size]]</f>
        <v>0</v>
      </c>
      <c r="N2581" s="1">
        <f ca="1">Table1[[#This Row],[Cases]]*Table1[[#This Row],[Pack Size]]</f>
        <v>2400</v>
      </c>
      <c r="O2581" s="1">
        <f>IFERROR(VLOOKUP(Table1[[#This Row],[SKU Code]],'SKU Size'!$G:$H,2,FALSE),0)*Table1[[#This Row],[Cases]]</f>
        <v>24067.653836160538</v>
      </c>
      <c r="P2581" t="str">
        <f t="shared" si="47"/>
        <v>D0267</v>
      </c>
      <c r="Q2581" t="str">
        <f>IFERROR(VLOOKUP(Table1[[#This Row],[Trim Distributor Code]],Sheet1!$N:$O,2,FALSE),0)</f>
        <v>D0042</v>
      </c>
      <c r="R2581" s="7" t="str">
        <f>IFERROR(VLOOKUP(Table1[[#This Row],[Salesflo AppUser Code]],HIE!$A:$B,2,FALSE),0)</f>
        <v>Active</v>
      </c>
      <c r="S2581" s="7" t="str">
        <f>IFERROR(VLOOKUP(Table1[[#This Row],[Salesflo AppUser Code]],HIE!$A:$B,2,FALSE),0)</f>
        <v>Active</v>
      </c>
      <c r="T2581" t="s">
        <v>4500</v>
      </c>
      <c r="U2581" s="7" t="s">
        <v>2914</v>
      </c>
      <c r="V2581" s="7" t="s">
        <v>2268</v>
      </c>
      <c r="W2581" s="7" t="s">
        <v>2269</v>
      </c>
      <c r="X2581" s="7" t="str">
        <f>IFERROR(VLOOKUP( Table1[[#This Row],[Trim Distributor Code]],Sheet1!$A:$J,10,FALSE),0)</f>
        <v>Active</v>
      </c>
    </row>
    <row r="2582" spans="1:24" hidden="1" x14ac:dyDescent="0.3">
      <c r="A2582" t="s">
        <v>5209</v>
      </c>
      <c r="B2582" t="s">
        <v>1284</v>
      </c>
      <c r="C2582" t="s">
        <v>5193</v>
      </c>
      <c r="D2582" s="8" t="s">
        <v>1412</v>
      </c>
      <c r="E2582" t="s">
        <v>5194</v>
      </c>
      <c r="F2582" t="s">
        <v>5195</v>
      </c>
      <c r="G2582" t="s">
        <v>4156</v>
      </c>
      <c r="H2582" t="s">
        <v>4106</v>
      </c>
      <c r="I2582" t="s">
        <v>4391</v>
      </c>
      <c r="J2582" t="s">
        <v>2144</v>
      </c>
      <c r="K2582">
        <v>220</v>
      </c>
      <c r="L2582" s="2" t="s">
        <v>1412</v>
      </c>
      <c r="M2582" s="2">
        <f ca="1">Table1[[#This Row],[Cases]]*Table1[[#This Row],[Pack Size]]</f>
        <v>0</v>
      </c>
      <c r="N2582" s="1">
        <f ca="1">Table1[[#This Row],[Cases]]*Table1[[#This Row],[Pack Size]]</f>
        <v>88000</v>
      </c>
      <c r="O2582" s="1">
        <f>IFERROR(VLOOKUP(Table1[[#This Row],[SKU Code]],'SKU Size'!$G:$H,2,FALSE),0)*Table1[[#This Row],[Cases]]</f>
        <v>1991416.760262433</v>
      </c>
      <c r="P2582" t="str">
        <f t="shared" si="47"/>
        <v>D0270</v>
      </c>
      <c r="Q2582">
        <f>IFERROR(VLOOKUP(Table1[[#This Row],[Trim Distributor Code]],Sheet1!$N:$O,2,FALSE),0)</f>
        <v>3401105</v>
      </c>
      <c r="R2582" s="7" t="str">
        <f>IFERROR(VLOOKUP(Table1[[#This Row],[Salesflo AppUser Code]],HIE!$A:$B,2,FALSE),0)</f>
        <v>Active</v>
      </c>
      <c r="S2582" s="7" t="str">
        <f>IFERROR(VLOOKUP(Table1[[#This Row],[Salesflo AppUser Code]],HIE!$A:$B,2,FALSE),0)</f>
        <v>Active</v>
      </c>
      <c r="T2582" t="s">
        <v>4500</v>
      </c>
      <c r="U2582" s="7" t="s">
        <v>2914</v>
      </c>
      <c r="V2582" s="7" t="s">
        <v>1444</v>
      </c>
      <c r="W2582" s="7" t="s">
        <v>2030</v>
      </c>
      <c r="X2582" s="7" t="str">
        <f>IFERROR(VLOOKUP( Table1[[#This Row],[Trim Distributor Code]],Sheet1!$A:$J,10,FALSE),0)</f>
        <v>Active</v>
      </c>
    </row>
    <row r="2583" spans="1:24" hidden="1" x14ac:dyDescent="0.3">
      <c r="A2583" t="s">
        <v>5209</v>
      </c>
      <c r="B2583" t="s">
        <v>1284</v>
      </c>
      <c r="C2583" t="s">
        <v>5193</v>
      </c>
      <c r="D2583" s="8" t="s">
        <v>1412</v>
      </c>
      <c r="E2583" t="s">
        <v>5194</v>
      </c>
      <c r="F2583" t="s">
        <v>5195</v>
      </c>
      <c r="G2583" t="s">
        <v>4156</v>
      </c>
      <c r="H2583" t="s">
        <v>4137</v>
      </c>
      <c r="I2583" t="s">
        <v>4392</v>
      </c>
      <c r="J2583" t="s">
        <v>2238</v>
      </c>
      <c r="K2583">
        <v>3</v>
      </c>
      <c r="L2583" s="2" t="s">
        <v>1412</v>
      </c>
      <c r="M2583" s="2">
        <f ca="1">Table1[[#This Row],[Cases]]*Table1[[#This Row],[Pack Size]]</f>
        <v>0</v>
      </c>
      <c r="N2583" s="1">
        <f ca="1">Table1[[#This Row],[Cases]]*Table1[[#This Row],[Pack Size]]</f>
        <v>1152</v>
      </c>
      <c r="O2583" s="1">
        <f>IFERROR(VLOOKUP(Table1[[#This Row],[SKU Code]],'SKU Size'!$G:$H,2,FALSE),0)*Table1[[#This Row],[Cases]]</f>
        <v>27958.169019880166</v>
      </c>
      <c r="P2583" t="str">
        <f t="shared" si="47"/>
        <v>D0270</v>
      </c>
      <c r="Q2583">
        <f>IFERROR(VLOOKUP(Table1[[#This Row],[Trim Distributor Code]],Sheet1!$N:$O,2,FALSE),0)</f>
        <v>3401105</v>
      </c>
      <c r="R2583" s="7" t="str">
        <f>IFERROR(VLOOKUP(Table1[[#This Row],[Salesflo AppUser Code]],HIE!$A:$B,2,FALSE),0)</f>
        <v>Active</v>
      </c>
      <c r="S2583" s="7" t="str">
        <f>IFERROR(VLOOKUP(Table1[[#This Row],[Salesflo AppUser Code]],HIE!$A:$B,2,FALSE),0)</f>
        <v>Active</v>
      </c>
      <c r="T2583" t="s">
        <v>4500</v>
      </c>
      <c r="U2583" s="7" t="s">
        <v>2914</v>
      </c>
      <c r="V2583" s="7" t="s">
        <v>1606</v>
      </c>
      <c r="W2583" s="7" t="s">
        <v>2030</v>
      </c>
      <c r="X2583" s="7" t="str">
        <f>IFERROR(VLOOKUP( Table1[[#This Row],[Trim Distributor Code]],Sheet1!$A:$J,10,FALSE),0)</f>
        <v>Active</v>
      </c>
    </row>
    <row r="2584" spans="1:24" hidden="1" x14ac:dyDescent="0.3">
      <c r="A2584" t="s">
        <v>5209</v>
      </c>
      <c r="B2584" t="s">
        <v>1284</v>
      </c>
      <c r="C2584" t="s">
        <v>5193</v>
      </c>
      <c r="D2584" s="8" t="s">
        <v>1412</v>
      </c>
      <c r="E2584" t="s">
        <v>5194</v>
      </c>
      <c r="F2584" t="s">
        <v>5195</v>
      </c>
      <c r="G2584" t="s">
        <v>4305</v>
      </c>
      <c r="H2584" t="s">
        <v>4109</v>
      </c>
      <c r="I2584" t="s">
        <v>4393</v>
      </c>
      <c r="J2584" t="s">
        <v>2060</v>
      </c>
      <c r="K2584">
        <v>10</v>
      </c>
      <c r="L2584" s="2" t="s">
        <v>1412</v>
      </c>
      <c r="M2584" s="2">
        <f ca="1">Table1[[#This Row],[Cases]]*Table1[[#This Row],[Pack Size]]</f>
        <v>0</v>
      </c>
      <c r="N2584" s="1">
        <f ca="1">Table1[[#This Row],[Cases]]*Table1[[#This Row],[Pack Size]]</f>
        <v>1000</v>
      </c>
      <c r="O2584" s="1">
        <f>IFERROR(VLOOKUP(Table1[[#This Row],[SKU Code]],'SKU Size'!$G:$H,2,FALSE),0)*Table1[[#This Row],[Cases]]</f>
        <v>101712.54325194021</v>
      </c>
      <c r="P2584" t="str">
        <f t="shared" si="47"/>
        <v>D0270</v>
      </c>
      <c r="Q2584">
        <f>IFERROR(VLOOKUP(Table1[[#This Row],[Trim Distributor Code]],Sheet1!$N:$O,2,FALSE),0)</f>
        <v>3401105</v>
      </c>
      <c r="R2584" s="7" t="str">
        <f>IFERROR(VLOOKUP(Table1[[#This Row],[Salesflo AppUser Code]],HIE!$A:$B,2,FALSE),0)</f>
        <v>Active</v>
      </c>
      <c r="S2584" s="7" t="str">
        <f>IFERROR(VLOOKUP(Table1[[#This Row],[Salesflo AppUser Code]],HIE!$A:$B,2,FALSE),0)</f>
        <v>Active</v>
      </c>
      <c r="T2584" t="s">
        <v>4500</v>
      </c>
      <c r="U2584" s="7" t="s">
        <v>2914</v>
      </c>
      <c r="V2584" s="7" t="s">
        <v>1423</v>
      </c>
      <c r="W2584" s="7" t="s">
        <v>2040</v>
      </c>
      <c r="X2584" s="7" t="str">
        <f>IFERROR(VLOOKUP( Table1[[#This Row],[Trim Distributor Code]],Sheet1!$A:$J,10,FALSE),0)</f>
        <v>Active</v>
      </c>
    </row>
    <row r="2585" spans="1:24" hidden="1" x14ac:dyDescent="0.3">
      <c r="A2585" t="s">
        <v>5209</v>
      </c>
      <c r="B2585" t="s">
        <v>1284</v>
      </c>
      <c r="C2585" t="s">
        <v>5193</v>
      </c>
      <c r="D2585" s="8" t="s">
        <v>1412</v>
      </c>
      <c r="E2585" t="s">
        <v>5194</v>
      </c>
      <c r="F2585" t="s">
        <v>5195</v>
      </c>
      <c r="G2585" t="s">
        <v>4306</v>
      </c>
      <c r="H2585" t="s">
        <v>4109</v>
      </c>
      <c r="I2585" t="s">
        <v>4307</v>
      </c>
      <c r="J2585" t="s">
        <v>2034</v>
      </c>
      <c r="K2585">
        <v>5</v>
      </c>
      <c r="L2585" s="2" t="s">
        <v>1412</v>
      </c>
      <c r="M2585" s="2">
        <f ca="1">Table1[[#This Row],[Cases]]*Table1[[#This Row],[Pack Size]]</f>
        <v>0</v>
      </c>
      <c r="N2585" s="1">
        <f ca="1">Table1[[#This Row],[Cases]]*Table1[[#This Row],[Pack Size]]</f>
        <v>500</v>
      </c>
      <c r="O2585" s="1">
        <f>IFERROR(VLOOKUP(Table1[[#This Row],[SKU Code]],'SKU Size'!$G:$H,2,FALSE),0)*Table1[[#This Row],[Cases]]</f>
        <v>37800.121189757512</v>
      </c>
      <c r="P2585" t="str">
        <f t="shared" si="47"/>
        <v>D0270</v>
      </c>
      <c r="Q2585">
        <f>IFERROR(VLOOKUP(Table1[[#This Row],[Trim Distributor Code]],Sheet1!$N:$O,2,FALSE),0)</f>
        <v>3401105</v>
      </c>
      <c r="R2585" s="7" t="str">
        <f>IFERROR(VLOOKUP(Table1[[#This Row],[Salesflo AppUser Code]],HIE!$A:$B,2,FALSE),0)</f>
        <v>Active</v>
      </c>
      <c r="S2585" s="7" t="str">
        <f>IFERROR(VLOOKUP(Table1[[#This Row],[Salesflo AppUser Code]],HIE!$A:$B,2,FALSE),0)</f>
        <v>Active</v>
      </c>
      <c r="T2585" t="s">
        <v>4500</v>
      </c>
      <c r="U2585" s="7" t="s">
        <v>2914</v>
      </c>
      <c r="V2585" s="7" t="s">
        <v>1423</v>
      </c>
      <c r="W2585" s="7" t="s">
        <v>2031</v>
      </c>
      <c r="X2585" s="7" t="str">
        <f>IFERROR(VLOOKUP( Table1[[#This Row],[Trim Distributor Code]],Sheet1!$A:$J,10,FALSE),0)</f>
        <v>Active</v>
      </c>
    </row>
    <row r="2586" spans="1:24" hidden="1" x14ac:dyDescent="0.3">
      <c r="A2586" t="s">
        <v>5209</v>
      </c>
      <c r="B2586" t="s">
        <v>1284</v>
      </c>
      <c r="C2586" t="s">
        <v>5193</v>
      </c>
      <c r="D2586" s="8" t="s">
        <v>1412</v>
      </c>
      <c r="E2586" t="s">
        <v>5194</v>
      </c>
      <c r="F2586" t="s">
        <v>5195</v>
      </c>
      <c r="G2586" t="s">
        <v>4156</v>
      </c>
      <c r="H2586" t="s">
        <v>4113</v>
      </c>
      <c r="I2586" t="s">
        <v>4394</v>
      </c>
      <c r="J2586" t="s">
        <v>2307</v>
      </c>
      <c r="K2586">
        <v>5</v>
      </c>
      <c r="L2586" s="2" t="s">
        <v>1412</v>
      </c>
      <c r="M2586" s="2">
        <f ca="1">Table1[[#This Row],[Cases]]*Table1[[#This Row],[Pack Size]]</f>
        <v>0</v>
      </c>
      <c r="N2586" s="1">
        <f ca="1">Table1[[#This Row],[Cases]]*Table1[[#This Row],[Pack Size]]</f>
        <v>120</v>
      </c>
      <c r="O2586" s="1">
        <f>IFERROR(VLOOKUP(Table1[[#This Row],[SKU Code]],'SKU Size'!$G:$H,2,FALSE),0)*Table1[[#This Row],[Cases]]</f>
        <v>17220.323362177827</v>
      </c>
      <c r="P2586" t="str">
        <f t="shared" si="47"/>
        <v>D0270</v>
      </c>
      <c r="Q2586">
        <f>IFERROR(VLOOKUP(Table1[[#This Row],[Trim Distributor Code]],Sheet1!$N:$O,2,FALSE),0)</f>
        <v>3401105</v>
      </c>
      <c r="R2586" s="7" t="str">
        <f>IFERROR(VLOOKUP(Table1[[#This Row],[Salesflo AppUser Code]],HIE!$A:$B,2,FALSE),0)</f>
        <v>Active</v>
      </c>
      <c r="S2586" s="7" t="str">
        <f>IFERROR(VLOOKUP(Table1[[#This Row],[Salesflo AppUser Code]],HIE!$A:$B,2,FALSE),0)</f>
        <v>Active</v>
      </c>
      <c r="T2586" t="s">
        <v>4500</v>
      </c>
      <c r="U2586" s="7" t="s">
        <v>2914</v>
      </c>
      <c r="V2586" s="7" t="s">
        <v>1632</v>
      </c>
      <c r="W2586" s="7" t="s">
        <v>2030</v>
      </c>
      <c r="X2586" s="7" t="str">
        <f>IFERROR(VLOOKUP( Table1[[#This Row],[Trim Distributor Code]],Sheet1!$A:$J,10,FALSE),0)</f>
        <v>Active</v>
      </c>
    </row>
    <row r="2587" spans="1:24" hidden="1" x14ac:dyDescent="0.3">
      <c r="A2587" t="s">
        <v>5209</v>
      </c>
      <c r="B2587" t="s">
        <v>1284</v>
      </c>
      <c r="C2587" t="s">
        <v>5193</v>
      </c>
      <c r="D2587" s="8" t="s">
        <v>1412</v>
      </c>
      <c r="E2587" t="s">
        <v>5194</v>
      </c>
      <c r="F2587" t="s">
        <v>5195</v>
      </c>
      <c r="G2587" t="s">
        <v>4308</v>
      </c>
      <c r="H2587" t="s">
        <v>4113</v>
      </c>
      <c r="I2587" t="s">
        <v>4398</v>
      </c>
      <c r="J2587" t="s">
        <v>2290</v>
      </c>
      <c r="K2587" s="1">
        <v>10</v>
      </c>
      <c r="L2587" s="1" t="s">
        <v>1412</v>
      </c>
      <c r="M2587" s="2">
        <f ca="1">Table1[[#This Row],[Cases]]*Table1[[#This Row],[Pack Size]]</f>
        <v>0</v>
      </c>
      <c r="N2587" s="1">
        <f ca="1">Table1[[#This Row],[Cases]]*Table1[[#This Row],[Pack Size]]</f>
        <v>240</v>
      </c>
      <c r="O2587" s="1">
        <f>IFERROR(VLOOKUP(Table1[[#This Row],[SKU Code]],'SKU Size'!$G:$H,2,FALSE),0)*Table1[[#This Row],[Cases]]</f>
        <v>82.05912444377023</v>
      </c>
      <c r="P2587" t="str">
        <f t="shared" si="47"/>
        <v>D0270</v>
      </c>
      <c r="Q2587">
        <f>IFERROR(VLOOKUP(Table1[[#This Row],[Trim Distributor Code]],Sheet1!$N:$O,2,FALSE),0)</f>
        <v>3401105</v>
      </c>
      <c r="R2587" s="7" t="str">
        <f>IFERROR(VLOOKUP(Table1[[#This Row],[Salesflo AppUser Code]],HIE!$A:$B,2,FALSE),0)</f>
        <v>Active</v>
      </c>
      <c r="S2587" s="7" t="str">
        <f>IFERROR(VLOOKUP(Table1[[#This Row],[Salesflo AppUser Code]],HIE!$A:$B,2,FALSE),0)</f>
        <v>Active</v>
      </c>
      <c r="T2587" t="s">
        <v>4500</v>
      </c>
      <c r="U2587" s="7" t="s">
        <v>2914</v>
      </c>
      <c r="V2587" s="7" t="s">
        <v>1632</v>
      </c>
      <c r="W2587" s="7" t="s">
        <v>2269</v>
      </c>
      <c r="X2587" s="7" t="str">
        <f>IFERROR(VLOOKUP( Table1[[#This Row],[Trim Distributor Code]],Sheet1!$A:$J,10,FALSE),0)</f>
        <v>Active</v>
      </c>
    </row>
    <row r="2588" spans="1:24" hidden="1" x14ac:dyDescent="0.3">
      <c r="A2588" t="s">
        <v>5209</v>
      </c>
      <c r="B2588" t="s">
        <v>1284</v>
      </c>
      <c r="C2588" t="s">
        <v>5193</v>
      </c>
      <c r="D2588" s="8" t="s">
        <v>1412</v>
      </c>
      <c r="E2588" t="s">
        <v>5194</v>
      </c>
      <c r="F2588" t="s">
        <v>5195</v>
      </c>
      <c r="G2588" t="s">
        <v>4308</v>
      </c>
      <c r="H2588" t="s">
        <v>4390</v>
      </c>
      <c r="I2588" t="s">
        <v>4399</v>
      </c>
      <c r="J2588" t="s">
        <v>2270</v>
      </c>
      <c r="K2588">
        <v>10</v>
      </c>
      <c r="L2588" s="2" t="s">
        <v>1412</v>
      </c>
      <c r="M2588" s="2">
        <f ca="1">Table1[[#This Row],[Cases]]*Table1[[#This Row],[Pack Size]]</f>
        <v>0</v>
      </c>
      <c r="N2588" s="1">
        <f ca="1">Table1[[#This Row],[Cases]]*Table1[[#This Row],[Pack Size]]</f>
        <v>4800</v>
      </c>
      <c r="O2588" s="1">
        <f>IFERROR(VLOOKUP(Table1[[#This Row],[SKU Code]],'SKU Size'!$G:$H,2,FALSE),0)*Table1[[#This Row],[Cases]]</f>
        <v>48135.307672321076</v>
      </c>
      <c r="P2588" t="str">
        <f t="shared" si="47"/>
        <v>D0270</v>
      </c>
      <c r="Q2588">
        <f>IFERROR(VLOOKUP(Table1[[#This Row],[Trim Distributor Code]],Sheet1!$N:$O,2,FALSE),0)</f>
        <v>3401105</v>
      </c>
      <c r="R2588" s="7" t="str">
        <f>IFERROR(VLOOKUP(Table1[[#This Row],[Salesflo AppUser Code]],HIE!$A:$B,2,FALSE),0)</f>
        <v>Active</v>
      </c>
      <c r="S2588" s="7" t="str">
        <f>IFERROR(VLOOKUP(Table1[[#This Row],[Salesflo AppUser Code]],HIE!$A:$B,2,FALSE),0)</f>
        <v>Active</v>
      </c>
      <c r="T2588" t="s">
        <v>4500</v>
      </c>
      <c r="U2588" s="7" t="s">
        <v>2914</v>
      </c>
      <c r="V2588" s="7" t="s">
        <v>2268</v>
      </c>
      <c r="W2588" s="7" t="s">
        <v>2269</v>
      </c>
      <c r="X2588" s="7" t="str">
        <f>IFERROR(VLOOKUP( Table1[[#This Row],[Trim Distributor Code]],Sheet1!$A:$J,10,FALSE),0)</f>
        <v>Active</v>
      </c>
    </row>
    <row r="2589" spans="1:24" hidden="1" x14ac:dyDescent="0.3">
      <c r="A2589" t="s">
        <v>5209</v>
      </c>
      <c r="B2589" t="s">
        <v>1284</v>
      </c>
      <c r="C2589" t="s">
        <v>5193</v>
      </c>
      <c r="D2589" s="8" t="s">
        <v>1412</v>
      </c>
      <c r="E2589" t="s">
        <v>5194</v>
      </c>
      <c r="F2589" t="s">
        <v>5195</v>
      </c>
      <c r="G2589" t="s">
        <v>2581</v>
      </c>
      <c r="H2589" t="s">
        <v>4116</v>
      </c>
      <c r="I2589" t="s">
        <v>4543</v>
      </c>
      <c r="J2589" t="s">
        <v>15</v>
      </c>
      <c r="K2589">
        <v>2</v>
      </c>
      <c r="L2589" s="2" t="s">
        <v>1412</v>
      </c>
      <c r="M2589" s="2">
        <f ca="1">Table1[[#This Row],[Cases]]*Table1[[#This Row],[Pack Size]]</f>
        <v>0</v>
      </c>
      <c r="N2589" s="1">
        <f ca="1">Table1[[#This Row],[Cases]]*Table1[[#This Row],[Pack Size]]</f>
        <v>288</v>
      </c>
      <c r="O2589" s="1">
        <f>IFERROR(VLOOKUP(Table1[[#This Row],[SKU Code]],'SKU Size'!$G:$H,2,FALSE),0)*Table1[[#This Row],[Cases]]</f>
        <v>11050.97755309545</v>
      </c>
      <c r="P2589" t="str">
        <f t="shared" si="47"/>
        <v>D0270</v>
      </c>
      <c r="Q2589">
        <f>IFERROR(VLOOKUP(Table1[[#This Row],[Trim Distributor Code]],Sheet1!$N:$O,2,FALSE),0)</f>
        <v>3401105</v>
      </c>
      <c r="R2589" s="7" t="str">
        <f>IFERROR(VLOOKUP(Table1[[#This Row],[Salesflo AppUser Code]],HIE!$A:$B,2,FALSE),0)</f>
        <v>Active</v>
      </c>
      <c r="S2589" s="7" t="str">
        <f>IFERROR(VLOOKUP(Table1[[#This Row],[Salesflo AppUser Code]],HIE!$A:$B,2,FALSE),0)</f>
        <v>Active</v>
      </c>
      <c r="T2589" t="s">
        <v>4500</v>
      </c>
      <c r="U2589" s="7" t="s">
        <v>2914</v>
      </c>
      <c r="V2589" s="7" t="s">
        <v>2582</v>
      </c>
      <c r="W2589" s="7" t="s">
        <v>2590</v>
      </c>
      <c r="X2589" s="7" t="str">
        <f>IFERROR(VLOOKUP( Table1[[#This Row],[Trim Distributor Code]],Sheet1!$A:$J,10,FALSE),0)</f>
        <v>Active</v>
      </c>
    </row>
    <row r="2590" spans="1:24" hidden="1" x14ac:dyDescent="0.3">
      <c r="A2590" t="s">
        <v>5209</v>
      </c>
      <c r="B2590" t="s">
        <v>5099</v>
      </c>
      <c r="C2590" t="s">
        <v>5196</v>
      </c>
      <c r="D2590" s="8" t="s">
        <v>1412</v>
      </c>
      <c r="E2590" t="s">
        <v>5197</v>
      </c>
      <c r="F2590" t="s">
        <v>5198</v>
      </c>
      <c r="G2590" t="s">
        <v>4156</v>
      </c>
      <c r="H2590" t="s">
        <v>4106</v>
      </c>
      <c r="I2590" t="s">
        <v>4391</v>
      </c>
      <c r="J2590" t="s">
        <v>2144</v>
      </c>
      <c r="K2590">
        <v>120</v>
      </c>
      <c r="L2590" s="2" t="s">
        <v>1412</v>
      </c>
      <c r="M2590" s="2">
        <f ca="1">Table1[[#This Row],[Cases]]*Table1[[#This Row],[Pack Size]]</f>
        <v>0</v>
      </c>
      <c r="N2590" s="1">
        <f ca="1">Table1[[#This Row],[Cases]]*Table1[[#This Row],[Pack Size]]</f>
        <v>48000</v>
      </c>
      <c r="O2590" s="1">
        <f>IFERROR(VLOOKUP(Table1[[#This Row],[SKU Code]],'SKU Size'!$G:$H,2,FALSE),0)*Table1[[#This Row],[Cases]]</f>
        <v>1086227.3237795089</v>
      </c>
      <c r="P2590" t="str">
        <f t="shared" si="47"/>
        <v>D0427</v>
      </c>
      <c r="Q2590">
        <f>IFERROR(VLOOKUP(Table1[[#This Row],[Trim Distributor Code]],Sheet1!$N:$O,2,FALSE),0)</f>
        <v>3401035</v>
      </c>
      <c r="R2590" s="7">
        <f>IFERROR(VLOOKUP(Table1[[#This Row],[Salesflo AppUser Code]],HIE!$A:$B,2,FALSE),0)</f>
        <v>0</v>
      </c>
      <c r="S2590" s="7">
        <f>IFERROR(VLOOKUP(Table1[[#This Row],[Salesflo AppUser Code]],HIE!$A:$B,2,FALSE),0)</f>
        <v>0</v>
      </c>
      <c r="T2590" t="s">
        <v>4500</v>
      </c>
      <c r="U2590" s="7" t="s">
        <v>2914</v>
      </c>
      <c r="V2590" s="7" t="s">
        <v>1444</v>
      </c>
      <c r="W2590" s="7" t="s">
        <v>2030</v>
      </c>
      <c r="X2590" s="7" t="str">
        <f>IFERROR(VLOOKUP( Table1[[#This Row],[Trim Distributor Code]],Sheet1!$A:$J,10,FALSE),0)</f>
        <v>Active</v>
      </c>
    </row>
    <row r="2591" spans="1:24" hidden="1" x14ac:dyDescent="0.3">
      <c r="A2591" t="s">
        <v>5209</v>
      </c>
      <c r="B2591" t="s">
        <v>5099</v>
      </c>
      <c r="C2591" t="s">
        <v>5196</v>
      </c>
      <c r="D2591" s="8" t="s">
        <v>1412</v>
      </c>
      <c r="E2591" t="s">
        <v>5197</v>
      </c>
      <c r="F2591" t="s">
        <v>5198</v>
      </c>
      <c r="G2591" t="s">
        <v>4156</v>
      </c>
      <c r="H2591" t="s">
        <v>4137</v>
      </c>
      <c r="I2591" t="s">
        <v>4392</v>
      </c>
      <c r="J2591" t="s">
        <v>2238</v>
      </c>
      <c r="K2591">
        <v>3</v>
      </c>
      <c r="L2591" s="2" t="s">
        <v>1412</v>
      </c>
      <c r="M2591" s="2">
        <f ca="1">Table1[[#This Row],[Cases]]*Table1[[#This Row],[Pack Size]]</f>
        <v>0</v>
      </c>
      <c r="N2591" s="1">
        <f ca="1">Table1[[#This Row],[Cases]]*Table1[[#This Row],[Pack Size]]</f>
        <v>1152</v>
      </c>
      <c r="O2591" s="1">
        <f>IFERROR(VLOOKUP(Table1[[#This Row],[SKU Code]],'SKU Size'!$G:$H,2,FALSE),0)*Table1[[#This Row],[Cases]]</f>
        <v>27958.169019880166</v>
      </c>
      <c r="P2591" t="str">
        <f t="shared" si="47"/>
        <v>D0427</v>
      </c>
      <c r="Q2591">
        <f>IFERROR(VLOOKUP(Table1[[#This Row],[Trim Distributor Code]],Sheet1!$N:$O,2,FALSE),0)</f>
        <v>3401035</v>
      </c>
      <c r="R2591" s="7">
        <f>IFERROR(VLOOKUP(Table1[[#This Row],[Salesflo AppUser Code]],HIE!$A:$B,2,FALSE),0)</f>
        <v>0</v>
      </c>
      <c r="S2591" s="7">
        <f>IFERROR(VLOOKUP(Table1[[#This Row],[Salesflo AppUser Code]],HIE!$A:$B,2,FALSE),0)</f>
        <v>0</v>
      </c>
      <c r="T2591" t="s">
        <v>4500</v>
      </c>
      <c r="U2591" s="7" t="s">
        <v>2914</v>
      </c>
      <c r="V2591" s="7" t="s">
        <v>1606</v>
      </c>
      <c r="W2591" s="7" t="s">
        <v>2030</v>
      </c>
      <c r="X2591" s="7" t="str">
        <f>IFERROR(VLOOKUP( Table1[[#This Row],[Trim Distributor Code]],Sheet1!$A:$J,10,FALSE),0)</f>
        <v>Active</v>
      </c>
    </row>
    <row r="2592" spans="1:24" hidden="1" x14ac:dyDescent="0.3">
      <c r="A2592" t="s">
        <v>5209</v>
      </c>
      <c r="B2592" t="s">
        <v>5099</v>
      </c>
      <c r="C2592" t="s">
        <v>5196</v>
      </c>
      <c r="D2592" s="8" t="s">
        <v>1412</v>
      </c>
      <c r="E2592" t="s">
        <v>5197</v>
      </c>
      <c r="F2592" t="s">
        <v>5198</v>
      </c>
      <c r="G2592" t="s">
        <v>4305</v>
      </c>
      <c r="H2592" t="s">
        <v>4109</v>
      </c>
      <c r="I2592" t="s">
        <v>4393</v>
      </c>
      <c r="J2592" t="s">
        <v>2060</v>
      </c>
      <c r="K2592">
        <v>5</v>
      </c>
      <c r="L2592" s="2" t="s">
        <v>1412</v>
      </c>
      <c r="M2592" s="2">
        <f ca="1">Table1[[#This Row],[Cases]]*Table1[[#This Row],[Pack Size]]</f>
        <v>0</v>
      </c>
      <c r="N2592" s="1">
        <f ca="1">Table1[[#This Row],[Cases]]*Table1[[#This Row],[Pack Size]]</f>
        <v>500</v>
      </c>
      <c r="O2592" s="1">
        <f>IFERROR(VLOOKUP(Table1[[#This Row],[SKU Code]],'SKU Size'!$G:$H,2,FALSE),0)*Table1[[#This Row],[Cases]]</f>
        <v>50856.271625970105</v>
      </c>
      <c r="P2592" t="str">
        <f t="shared" si="47"/>
        <v>D0427</v>
      </c>
      <c r="Q2592">
        <f>IFERROR(VLOOKUP(Table1[[#This Row],[Trim Distributor Code]],Sheet1!$N:$O,2,FALSE),0)</f>
        <v>3401035</v>
      </c>
      <c r="R2592" s="7">
        <f>IFERROR(VLOOKUP(Table1[[#This Row],[Salesflo AppUser Code]],HIE!$A:$B,2,FALSE),0)</f>
        <v>0</v>
      </c>
      <c r="S2592" s="7">
        <f>IFERROR(VLOOKUP(Table1[[#This Row],[Salesflo AppUser Code]],HIE!$A:$B,2,FALSE),0)</f>
        <v>0</v>
      </c>
      <c r="T2592" t="s">
        <v>4500</v>
      </c>
      <c r="U2592" s="7" t="s">
        <v>2914</v>
      </c>
      <c r="V2592" s="7" t="s">
        <v>1423</v>
      </c>
      <c r="W2592" s="7" t="s">
        <v>2040</v>
      </c>
      <c r="X2592" s="7" t="str">
        <f>IFERROR(VLOOKUP( Table1[[#This Row],[Trim Distributor Code]],Sheet1!$A:$J,10,FALSE),0)</f>
        <v>Active</v>
      </c>
    </row>
    <row r="2593" spans="1:24" hidden="1" x14ac:dyDescent="0.3">
      <c r="A2593" t="s">
        <v>5209</v>
      </c>
      <c r="B2593" t="s">
        <v>5099</v>
      </c>
      <c r="C2593" t="s">
        <v>5196</v>
      </c>
      <c r="D2593" s="8" t="s">
        <v>1412</v>
      </c>
      <c r="E2593" t="s">
        <v>5197</v>
      </c>
      <c r="F2593" t="s">
        <v>5198</v>
      </c>
      <c r="G2593" t="s">
        <v>4306</v>
      </c>
      <c r="H2593" t="s">
        <v>4109</v>
      </c>
      <c r="I2593" t="s">
        <v>4307</v>
      </c>
      <c r="J2593" t="s">
        <v>2034</v>
      </c>
      <c r="K2593">
        <v>15</v>
      </c>
      <c r="L2593" s="2" t="s">
        <v>1412</v>
      </c>
      <c r="M2593" s="2">
        <f ca="1">Table1[[#This Row],[Cases]]*Table1[[#This Row],[Pack Size]]</f>
        <v>0</v>
      </c>
      <c r="N2593" s="1">
        <f ca="1">Table1[[#This Row],[Cases]]*Table1[[#This Row],[Pack Size]]</f>
        <v>1500</v>
      </c>
      <c r="O2593" s="1">
        <f>IFERROR(VLOOKUP(Table1[[#This Row],[SKU Code]],'SKU Size'!$G:$H,2,FALSE),0)*Table1[[#This Row],[Cases]]</f>
        <v>113400.36356927254</v>
      </c>
      <c r="P2593" t="str">
        <f t="shared" si="47"/>
        <v>D0427</v>
      </c>
      <c r="Q2593">
        <f>IFERROR(VLOOKUP(Table1[[#This Row],[Trim Distributor Code]],Sheet1!$N:$O,2,FALSE),0)</f>
        <v>3401035</v>
      </c>
      <c r="R2593" s="7">
        <f>IFERROR(VLOOKUP(Table1[[#This Row],[Salesflo AppUser Code]],HIE!$A:$B,2,FALSE),0)</f>
        <v>0</v>
      </c>
      <c r="S2593" s="7">
        <f>IFERROR(VLOOKUP(Table1[[#This Row],[Salesflo AppUser Code]],HIE!$A:$B,2,FALSE),0)</f>
        <v>0</v>
      </c>
      <c r="T2593" t="s">
        <v>4500</v>
      </c>
      <c r="U2593" s="7" t="s">
        <v>2914</v>
      </c>
      <c r="V2593" s="7" t="s">
        <v>1423</v>
      </c>
      <c r="W2593" s="7" t="s">
        <v>2031</v>
      </c>
      <c r="X2593" s="7" t="str">
        <f>IFERROR(VLOOKUP( Table1[[#This Row],[Trim Distributor Code]],Sheet1!$A:$J,10,FALSE),0)</f>
        <v>Active</v>
      </c>
    </row>
    <row r="2594" spans="1:24" hidden="1" x14ac:dyDescent="0.3">
      <c r="A2594" t="s">
        <v>5209</v>
      </c>
      <c r="B2594" t="s">
        <v>5099</v>
      </c>
      <c r="C2594" t="s">
        <v>5196</v>
      </c>
      <c r="D2594" s="8" t="s">
        <v>1412</v>
      </c>
      <c r="E2594" t="s">
        <v>5197</v>
      </c>
      <c r="F2594" t="s">
        <v>5198</v>
      </c>
      <c r="G2594" t="s">
        <v>4156</v>
      </c>
      <c r="H2594" t="s">
        <v>4113</v>
      </c>
      <c r="I2594" t="s">
        <v>4394</v>
      </c>
      <c r="J2594" t="s">
        <v>2307</v>
      </c>
      <c r="K2594">
        <v>5</v>
      </c>
      <c r="L2594" s="2" t="s">
        <v>1412</v>
      </c>
      <c r="M2594" s="2">
        <f ca="1">Table1[[#This Row],[Cases]]*Table1[[#This Row],[Pack Size]]</f>
        <v>0</v>
      </c>
      <c r="N2594" s="1">
        <f ca="1">Table1[[#This Row],[Cases]]*Table1[[#This Row],[Pack Size]]</f>
        <v>120</v>
      </c>
      <c r="O2594" s="1">
        <f>IFERROR(VLOOKUP(Table1[[#This Row],[SKU Code]],'SKU Size'!$G:$H,2,FALSE),0)*Table1[[#This Row],[Cases]]</f>
        <v>17220.323362177827</v>
      </c>
      <c r="P2594" t="str">
        <f t="shared" si="47"/>
        <v>D0427</v>
      </c>
      <c r="Q2594">
        <f>IFERROR(VLOOKUP(Table1[[#This Row],[Trim Distributor Code]],Sheet1!$N:$O,2,FALSE),0)</f>
        <v>3401035</v>
      </c>
      <c r="R2594" s="7">
        <f>IFERROR(VLOOKUP(Table1[[#This Row],[Salesflo AppUser Code]],HIE!$A:$B,2,FALSE),0)</f>
        <v>0</v>
      </c>
      <c r="S2594" s="7">
        <f>IFERROR(VLOOKUP(Table1[[#This Row],[Salesflo AppUser Code]],HIE!$A:$B,2,FALSE),0)</f>
        <v>0</v>
      </c>
      <c r="T2594" t="s">
        <v>4500</v>
      </c>
      <c r="U2594" s="7" t="s">
        <v>2914</v>
      </c>
      <c r="V2594" s="7" t="s">
        <v>1632</v>
      </c>
      <c r="W2594" s="7" t="s">
        <v>2030</v>
      </c>
      <c r="X2594" s="7" t="str">
        <f>IFERROR(VLOOKUP( Table1[[#This Row],[Trim Distributor Code]],Sheet1!$A:$J,10,FALSE),0)</f>
        <v>Active</v>
      </c>
    </row>
    <row r="2595" spans="1:24" hidden="1" x14ac:dyDescent="0.3">
      <c r="A2595" t="s">
        <v>5209</v>
      </c>
      <c r="B2595" t="s">
        <v>5099</v>
      </c>
      <c r="C2595" t="s">
        <v>5196</v>
      </c>
      <c r="D2595" s="8" t="s">
        <v>1412</v>
      </c>
      <c r="E2595" t="s">
        <v>5197</v>
      </c>
      <c r="F2595" t="s">
        <v>5198</v>
      </c>
      <c r="G2595" t="s">
        <v>4308</v>
      </c>
      <c r="H2595" t="s">
        <v>4113</v>
      </c>
      <c r="I2595" t="s">
        <v>4398</v>
      </c>
      <c r="J2595" t="s">
        <v>2290</v>
      </c>
      <c r="K2595">
        <v>10</v>
      </c>
      <c r="L2595" s="2" t="s">
        <v>1412</v>
      </c>
      <c r="M2595" s="2">
        <f ca="1">Table1[[#This Row],[Cases]]*Table1[[#This Row],[Pack Size]]</f>
        <v>0</v>
      </c>
      <c r="N2595" s="1">
        <f ca="1">Table1[[#This Row],[Cases]]*Table1[[#This Row],[Pack Size]]</f>
        <v>240</v>
      </c>
      <c r="O2595" s="1">
        <f>IFERROR(VLOOKUP(Table1[[#This Row],[SKU Code]],'SKU Size'!$G:$H,2,FALSE),0)*Table1[[#This Row],[Cases]]</f>
        <v>82.05912444377023</v>
      </c>
      <c r="P2595" t="str">
        <f t="shared" si="47"/>
        <v>D0427</v>
      </c>
      <c r="Q2595">
        <f>IFERROR(VLOOKUP(Table1[[#This Row],[Trim Distributor Code]],Sheet1!$N:$O,2,FALSE),0)</f>
        <v>3401035</v>
      </c>
      <c r="R2595" s="7">
        <f>IFERROR(VLOOKUP(Table1[[#This Row],[Salesflo AppUser Code]],HIE!$A:$B,2,FALSE),0)</f>
        <v>0</v>
      </c>
      <c r="S2595" s="7">
        <f>IFERROR(VLOOKUP(Table1[[#This Row],[Salesflo AppUser Code]],HIE!$A:$B,2,FALSE),0)</f>
        <v>0</v>
      </c>
      <c r="T2595" t="s">
        <v>4500</v>
      </c>
      <c r="U2595" s="7" t="s">
        <v>2914</v>
      </c>
      <c r="V2595" s="7" t="s">
        <v>1632</v>
      </c>
      <c r="W2595" s="7" t="s">
        <v>2269</v>
      </c>
      <c r="X2595" s="7" t="str">
        <f>IFERROR(VLOOKUP( Table1[[#This Row],[Trim Distributor Code]],Sheet1!$A:$J,10,FALSE),0)</f>
        <v>Active</v>
      </c>
    </row>
    <row r="2596" spans="1:24" hidden="1" x14ac:dyDescent="0.3">
      <c r="A2596" t="s">
        <v>5209</v>
      </c>
      <c r="B2596" t="s">
        <v>5099</v>
      </c>
      <c r="C2596" t="s">
        <v>5196</v>
      </c>
      <c r="D2596" s="8" t="s">
        <v>1412</v>
      </c>
      <c r="E2596" t="s">
        <v>5197</v>
      </c>
      <c r="F2596" t="s">
        <v>5198</v>
      </c>
      <c r="G2596" t="s">
        <v>4308</v>
      </c>
      <c r="H2596" t="s">
        <v>4390</v>
      </c>
      <c r="I2596" t="s">
        <v>4399</v>
      </c>
      <c r="J2596" t="s">
        <v>2270</v>
      </c>
      <c r="K2596" s="1">
        <v>10</v>
      </c>
      <c r="L2596" s="1" t="s">
        <v>1412</v>
      </c>
      <c r="M2596" s="2">
        <f ca="1">Table1[[#This Row],[Cases]]*Table1[[#This Row],[Pack Size]]</f>
        <v>0</v>
      </c>
      <c r="N2596" s="1">
        <f ca="1">Table1[[#This Row],[Cases]]*Table1[[#This Row],[Pack Size]]</f>
        <v>4800</v>
      </c>
      <c r="O2596" s="1">
        <f>IFERROR(VLOOKUP(Table1[[#This Row],[SKU Code]],'SKU Size'!$G:$H,2,FALSE),0)*Table1[[#This Row],[Cases]]</f>
        <v>48135.307672321076</v>
      </c>
      <c r="P2596" t="str">
        <f t="shared" si="47"/>
        <v>D0427</v>
      </c>
      <c r="Q2596">
        <f>IFERROR(VLOOKUP(Table1[[#This Row],[Trim Distributor Code]],Sheet1!$N:$O,2,FALSE),0)</f>
        <v>3401035</v>
      </c>
      <c r="R2596" s="7">
        <f>IFERROR(VLOOKUP(Table1[[#This Row],[Salesflo AppUser Code]],HIE!$A:$B,2,FALSE),0)</f>
        <v>0</v>
      </c>
      <c r="S2596" s="7">
        <f>IFERROR(VLOOKUP(Table1[[#This Row],[Salesflo AppUser Code]],HIE!$A:$B,2,FALSE),0)</f>
        <v>0</v>
      </c>
      <c r="T2596" t="s">
        <v>4500</v>
      </c>
      <c r="U2596" s="7" t="s">
        <v>2914</v>
      </c>
      <c r="V2596" s="7" t="s">
        <v>2268</v>
      </c>
      <c r="W2596" s="7" t="s">
        <v>2269</v>
      </c>
      <c r="X2596" s="7" t="str">
        <f>IFERROR(VLOOKUP( Table1[[#This Row],[Trim Distributor Code]],Sheet1!$A:$J,10,FALSE),0)</f>
        <v>Active</v>
      </c>
    </row>
    <row r="2597" spans="1:24" hidden="1" x14ac:dyDescent="0.3">
      <c r="A2597" t="s">
        <v>5209</v>
      </c>
      <c r="B2597" t="s">
        <v>5099</v>
      </c>
      <c r="C2597" t="s">
        <v>5196</v>
      </c>
      <c r="D2597" s="8" t="s">
        <v>1412</v>
      </c>
      <c r="E2597" t="s">
        <v>5197</v>
      </c>
      <c r="F2597" t="s">
        <v>5198</v>
      </c>
      <c r="G2597" t="s">
        <v>2581</v>
      </c>
      <c r="H2597" t="s">
        <v>4116</v>
      </c>
      <c r="I2597" t="s">
        <v>4543</v>
      </c>
      <c r="J2597" t="s">
        <v>15</v>
      </c>
      <c r="K2597">
        <v>2</v>
      </c>
      <c r="L2597" s="2" t="s">
        <v>1412</v>
      </c>
      <c r="M2597" s="2">
        <f ca="1">Table1[[#This Row],[Cases]]*Table1[[#This Row],[Pack Size]]</f>
        <v>0</v>
      </c>
      <c r="N2597" s="1">
        <f ca="1">Table1[[#This Row],[Cases]]*Table1[[#This Row],[Pack Size]]</f>
        <v>288</v>
      </c>
      <c r="O2597" s="1">
        <f>IFERROR(VLOOKUP(Table1[[#This Row],[SKU Code]],'SKU Size'!$G:$H,2,FALSE),0)*Table1[[#This Row],[Cases]]</f>
        <v>11050.97755309545</v>
      </c>
      <c r="P2597" t="str">
        <f t="shared" si="47"/>
        <v>D0427</v>
      </c>
      <c r="Q2597">
        <f>IFERROR(VLOOKUP(Table1[[#This Row],[Trim Distributor Code]],Sheet1!$N:$O,2,FALSE),0)</f>
        <v>3401035</v>
      </c>
      <c r="R2597" s="7">
        <f>IFERROR(VLOOKUP(Table1[[#This Row],[Salesflo AppUser Code]],HIE!$A:$B,2,FALSE),0)</f>
        <v>0</v>
      </c>
      <c r="S2597" s="7">
        <f>IFERROR(VLOOKUP(Table1[[#This Row],[Salesflo AppUser Code]],HIE!$A:$B,2,FALSE),0)</f>
        <v>0</v>
      </c>
      <c r="T2597" t="s">
        <v>4500</v>
      </c>
      <c r="U2597" s="7" t="s">
        <v>2914</v>
      </c>
      <c r="V2597" s="7" t="s">
        <v>2582</v>
      </c>
      <c r="W2597" s="7" t="s">
        <v>2590</v>
      </c>
      <c r="X2597" s="7" t="str">
        <f>IFERROR(VLOOKUP( Table1[[#This Row],[Trim Distributor Code]],Sheet1!$A:$J,10,FALSE),0)</f>
        <v>Active</v>
      </c>
    </row>
    <row r="2598" spans="1:24" hidden="1" x14ac:dyDescent="0.3">
      <c r="A2598" t="s">
        <v>5209</v>
      </c>
      <c r="B2598" t="s">
        <v>5100</v>
      </c>
      <c r="C2598" t="s">
        <v>5199</v>
      </c>
      <c r="D2598" s="8" t="s">
        <v>1412</v>
      </c>
      <c r="E2598" t="s">
        <v>5197</v>
      </c>
      <c r="F2598" t="s">
        <v>5198</v>
      </c>
      <c r="G2598" t="s">
        <v>4156</v>
      </c>
      <c r="H2598" t="s">
        <v>4106</v>
      </c>
      <c r="I2598" t="s">
        <v>4391</v>
      </c>
      <c r="J2598" t="s">
        <v>2144</v>
      </c>
      <c r="K2598">
        <v>130</v>
      </c>
      <c r="L2598" s="2" t="s">
        <v>1412</v>
      </c>
      <c r="M2598" s="2">
        <f ca="1">Table1[[#This Row],[Cases]]*Table1[[#This Row],[Pack Size]]</f>
        <v>0</v>
      </c>
      <c r="N2598" s="1">
        <f ca="1">Table1[[#This Row],[Cases]]*Table1[[#This Row],[Pack Size]]</f>
        <v>52000</v>
      </c>
      <c r="O2598" s="1">
        <f>IFERROR(VLOOKUP(Table1[[#This Row],[SKU Code]],'SKU Size'!$G:$H,2,FALSE),0)*Table1[[#This Row],[Cases]]</f>
        <v>1176746.2674278014</v>
      </c>
      <c r="P2598" t="str">
        <f t="shared" si="47"/>
        <v>D0427</v>
      </c>
      <c r="Q2598">
        <f>IFERROR(VLOOKUP(Table1[[#This Row],[Trim Distributor Code]],Sheet1!$N:$O,2,FALSE),0)</f>
        <v>3401035</v>
      </c>
      <c r="R2598" s="7">
        <f>IFERROR(VLOOKUP(Table1[[#This Row],[Salesflo AppUser Code]],HIE!$A:$B,2,FALSE),0)</f>
        <v>0</v>
      </c>
      <c r="S2598" s="7">
        <f>IFERROR(VLOOKUP(Table1[[#This Row],[Salesflo AppUser Code]],HIE!$A:$B,2,FALSE),0)</f>
        <v>0</v>
      </c>
      <c r="T2598" t="s">
        <v>4500</v>
      </c>
      <c r="U2598" s="7" t="s">
        <v>2914</v>
      </c>
      <c r="V2598" s="7" t="s">
        <v>1444</v>
      </c>
      <c r="W2598" s="7" t="s">
        <v>2030</v>
      </c>
      <c r="X2598" s="7" t="str">
        <f>IFERROR(VLOOKUP( Table1[[#This Row],[Trim Distributor Code]],Sheet1!$A:$J,10,FALSE),0)</f>
        <v>Active</v>
      </c>
    </row>
    <row r="2599" spans="1:24" hidden="1" x14ac:dyDescent="0.3">
      <c r="A2599" t="s">
        <v>5209</v>
      </c>
      <c r="B2599" t="s">
        <v>5100</v>
      </c>
      <c r="C2599" t="s">
        <v>5199</v>
      </c>
      <c r="D2599" s="8" t="s">
        <v>1412</v>
      </c>
      <c r="E2599" t="s">
        <v>5197</v>
      </c>
      <c r="F2599" t="s">
        <v>5198</v>
      </c>
      <c r="G2599" t="s">
        <v>4156</v>
      </c>
      <c r="H2599" t="s">
        <v>4137</v>
      </c>
      <c r="I2599" t="s">
        <v>4392</v>
      </c>
      <c r="J2599" t="s">
        <v>2238</v>
      </c>
      <c r="K2599">
        <v>3</v>
      </c>
      <c r="L2599" s="2" t="s">
        <v>1412</v>
      </c>
      <c r="M2599" s="2">
        <f ca="1">Table1[[#This Row],[Cases]]*Table1[[#This Row],[Pack Size]]</f>
        <v>0</v>
      </c>
      <c r="N2599" s="1">
        <f ca="1">Table1[[#This Row],[Cases]]*Table1[[#This Row],[Pack Size]]</f>
        <v>1152</v>
      </c>
      <c r="O2599" s="1">
        <f>IFERROR(VLOOKUP(Table1[[#This Row],[SKU Code]],'SKU Size'!$G:$H,2,FALSE),0)*Table1[[#This Row],[Cases]]</f>
        <v>27958.169019880166</v>
      </c>
      <c r="P2599" t="str">
        <f t="shared" si="47"/>
        <v>D0427</v>
      </c>
      <c r="Q2599">
        <f>IFERROR(VLOOKUP(Table1[[#This Row],[Trim Distributor Code]],Sheet1!$N:$O,2,FALSE),0)</f>
        <v>3401035</v>
      </c>
      <c r="R2599" s="7">
        <f>IFERROR(VLOOKUP(Table1[[#This Row],[Salesflo AppUser Code]],HIE!$A:$B,2,FALSE),0)</f>
        <v>0</v>
      </c>
      <c r="S2599" s="7">
        <f>IFERROR(VLOOKUP(Table1[[#This Row],[Salesflo AppUser Code]],HIE!$A:$B,2,FALSE),0)</f>
        <v>0</v>
      </c>
      <c r="T2599" t="s">
        <v>4500</v>
      </c>
      <c r="U2599" s="7" t="s">
        <v>2914</v>
      </c>
      <c r="V2599" s="7" t="s">
        <v>1606</v>
      </c>
      <c r="W2599" s="7" t="s">
        <v>2030</v>
      </c>
      <c r="X2599" s="7" t="str">
        <f>IFERROR(VLOOKUP( Table1[[#This Row],[Trim Distributor Code]],Sheet1!$A:$J,10,FALSE),0)</f>
        <v>Active</v>
      </c>
    </row>
    <row r="2600" spans="1:24" hidden="1" x14ac:dyDescent="0.3">
      <c r="A2600" t="s">
        <v>5209</v>
      </c>
      <c r="B2600" t="s">
        <v>5100</v>
      </c>
      <c r="C2600" t="s">
        <v>5199</v>
      </c>
      <c r="D2600" s="8" t="s">
        <v>1412</v>
      </c>
      <c r="E2600" t="s">
        <v>5197</v>
      </c>
      <c r="F2600" t="s">
        <v>5198</v>
      </c>
      <c r="G2600" t="s">
        <v>4305</v>
      </c>
      <c r="H2600" t="s">
        <v>4109</v>
      </c>
      <c r="I2600" t="s">
        <v>4393</v>
      </c>
      <c r="J2600" t="s">
        <v>2060</v>
      </c>
      <c r="K2600">
        <v>5</v>
      </c>
      <c r="L2600" s="2" t="s">
        <v>1412</v>
      </c>
      <c r="M2600" s="2">
        <f ca="1">Table1[[#This Row],[Cases]]*Table1[[#This Row],[Pack Size]]</f>
        <v>0</v>
      </c>
      <c r="N2600" s="1">
        <f ca="1">Table1[[#This Row],[Cases]]*Table1[[#This Row],[Pack Size]]</f>
        <v>500</v>
      </c>
      <c r="O2600" s="1">
        <f>IFERROR(VLOOKUP(Table1[[#This Row],[SKU Code]],'SKU Size'!$G:$H,2,FALSE),0)*Table1[[#This Row],[Cases]]</f>
        <v>50856.271625970105</v>
      </c>
      <c r="P2600" t="str">
        <f t="shared" si="47"/>
        <v>D0427</v>
      </c>
      <c r="Q2600">
        <f>IFERROR(VLOOKUP(Table1[[#This Row],[Trim Distributor Code]],Sheet1!$N:$O,2,FALSE),0)</f>
        <v>3401035</v>
      </c>
      <c r="R2600" s="7">
        <f>IFERROR(VLOOKUP(Table1[[#This Row],[Salesflo AppUser Code]],HIE!$A:$B,2,FALSE),0)</f>
        <v>0</v>
      </c>
      <c r="S2600" s="7">
        <f>IFERROR(VLOOKUP(Table1[[#This Row],[Salesflo AppUser Code]],HIE!$A:$B,2,FALSE),0)</f>
        <v>0</v>
      </c>
      <c r="T2600" t="s">
        <v>4500</v>
      </c>
      <c r="U2600" s="7" t="s">
        <v>2914</v>
      </c>
      <c r="V2600" s="7" t="s">
        <v>1423</v>
      </c>
      <c r="W2600" s="7" t="s">
        <v>2040</v>
      </c>
      <c r="X2600" s="7" t="str">
        <f>IFERROR(VLOOKUP( Table1[[#This Row],[Trim Distributor Code]],Sheet1!$A:$J,10,FALSE),0)</f>
        <v>Active</v>
      </c>
    </row>
    <row r="2601" spans="1:24" hidden="1" x14ac:dyDescent="0.3">
      <c r="A2601" t="s">
        <v>5209</v>
      </c>
      <c r="B2601" t="s">
        <v>5100</v>
      </c>
      <c r="C2601" t="s">
        <v>5199</v>
      </c>
      <c r="D2601" s="8" t="s">
        <v>1412</v>
      </c>
      <c r="E2601" t="s">
        <v>5197</v>
      </c>
      <c r="F2601" t="s">
        <v>5198</v>
      </c>
      <c r="G2601" t="s">
        <v>4306</v>
      </c>
      <c r="H2601" t="s">
        <v>4109</v>
      </c>
      <c r="I2601" t="s">
        <v>4307</v>
      </c>
      <c r="J2601" t="s">
        <v>2034</v>
      </c>
      <c r="K2601">
        <v>5</v>
      </c>
      <c r="L2601" s="2" t="s">
        <v>1412</v>
      </c>
      <c r="M2601" s="2">
        <f ca="1">Table1[[#This Row],[Cases]]*Table1[[#This Row],[Pack Size]]</f>
        <v>0</v>
      </c>
      <c r="N2601" s="1">
        <f ca="1">Table1[[#This Row],[Cases]]*Table1[[#This Row],[Pack Size]]</f>
        <v>500</v>
      </c>
      <c r="O2601" s="1">
        <f>IFERROR(VLOOKUP(Table1[[#This Row],[SKU Code]],'SKU Size'!$G:$H,2,FALSE),0)*Table1[[#This Row],[Cases]]</f>
        <v>37800.121189757512</v>
      </c>
      <c r="P2601" t="str">
        <f t="shared" si="47"/>
        <v>D0427</v>
      </c>
      <c r="Q2601">
        <f>IFERROR(VLOOKUP(Table1[[#This Row],[Trim Distributor Code]],Sheet1!$N:$O,2,FALSE),0)</f>
        <v>3401035</v>
      </c>
      <c r="R2601" s="7">
        <f>IFERROR(VLOOKUP(Table1[[#This Row],[Salesflo AppUser Code]],HIE!$A:$B,2,FALSE),0)</f>
        <v>0</v>
      </c>
      <c r="S2601" s="7">
        <f>IFERROR(VLOOKUP(Table1[[#This Row],[Salesflo AppUser Code]],HIE!$A:$B,2,FALSE),0)</f>
        <v>0</v>
      </c>
      <c r="T2601" t="s">
        <v>4500</v>
      </c>
      <c r="U2601" s="7" t="s">
        <v>2914</v>
      </c>
      <c r="V2601" s="7" t="s">
        <v>1423</v>
      </c>
      <c r="W2601" s="7" t="s">
        <v>2031</v>
      </c>
      <c r="X2601" s="7" t="str">
        <f>IFERROR(VLOOKUP( Table1[[#This Row],[Trim Distributor Code]],Sheet1!$A:$J,10,FALSE),0)</f>
        <v>Active</v>
      </c>
    </row>
    <row r="2602" spans="1:24" hidden="1" x14ac:dyDescent="0.3">
      <c r="A2602" t="s">
        <v>5209</v>
      </c>
      <c r="B2602" t="s">
        <v>5100</v>
      </c>
      <c r="C2602" t="s">
        <v>5199</v>
      </c>
      <c r="D2602" s="8" t="s">
        <v>1412</v>
      </c>
      <c r="E2602" t="s">
        <v>5197</v>
      </c>
      <c r="F2602" t="s">
        <v>5198</v>
      </c>
      <c r="G2602" t="s">
        <v>4156</v>
      </c>
      <c r="H2602" t="s">
        <v>4113</v>
      </c>
      <c r="I2602" t="s">
        <v>4394</v>
      </c>
      <c r="J2602" t="s">
        <v>2307</v>
      </c>
      <c r="K2602">
        <v>5</v>
      </c>
      <c r="L2602" s="2" t="s">
        <v>1412</v>
      </c>
      <c r="M2602" s="2">
        <f ca="1">Table1[[#This Row],[Cases]]*Table1[[#This Row],[Pack Size]]</f>
        <v>0</v>
      </c>
      <c r="N2602" s="1">
        <f ca="1">Table1[[#This Row],[Cases]]*Table1[[#This Row],[Pack Size]]</f>
        <v>120</v>
      </c>
      <c r="O2602" s="1">
        <f>IFERROR(VLOOKUP(Table1[[#This Row],[SKU Code]],'SKU Size'!$G:$H,2,FALSE),0)*Table1[[#This Row],[Cases]]</f>
        <v>17220.323362177827</v>
      </c>
      <c r="P2602" t="str">
        <f t="shared" si="47"/>
        <v>D0427</v>
      </c>
      <c r="Q2602">
        <f>IFERROR(VLOOKUP(Table1[[#This Row],[Trim Distributor Code]],Sheet1!$N:$O,2,FALSE),0)</f>
        <v>3401035</v>
      </c>
      <c r="R2602" s="7">
        <f>IFERROR(VLOOKUP(Table1[[#This Row],[Salesflo AppUser Code]],HIE!$A:$B,2,FALSE),0)</f>
        <v>0</v>
      </c>
      <c r="S2602" s="7">
        <f>IFERROR(VLOOKUP(Table1[[#This Row],[Salesflo AppUser Code]],HIE!$A:$B,2,FALSE),0)</f>
        <v>0</v>
      </c>
      <c r="T2602" t="s">
        <v>4500</v>
      </c>
      <c r="U2602" s="7" t="s">
        <v>2914</v>
      </c>
      <c r="V2602" s="7" t="s">
        <v>1632</v>
      </c>
      <c r="W2602" s="7" t="s">
        <v>2030</v>
      </c>
      <c r="X2602" s="7" t="str">
        <f>IFERROR(VLOOKUP( Table1[[#This Row],[Trim Distributor Code]],Sheet1!$A:$J,10,FALSE),0)</f>
        <v>Active</v>
      </c>
    </row>
    <row r="2603" spans="1:24" hidden="1" x14ac:dyDescent="0.3">
      <c r="A2603" t="s">
        <v>5209</v>
      </c>
      <c r="B2603" t="s">
        <v>5100</v>
      </c>
      <c r="C2603" t="s">
        <v>5199</v>
      </c>
      <c r="D2603" s="8" t="s">
        <v>1412</v>
      </c>
      <c r="E2603" t="s">
        <v>5197</v>
      </c>
      <c r="F2603" t="s">
        <v>5198</v>
      </c>
      <c r="G2603" t="s">
        <v>4308</v>
      </c>
      <c r="H2603" t="s">
        <v>4113</v>
      </c>
      <c r="I2603" t="s">
        <v>4398</v>
      </c>
      <c r="J2603" t="s">
        <v>2290</v>
      </c>
      <c r="K2603">
        <v>10</v>
      </c>
      <c r="L2603" s="2" t="s">
        <v>1412</v>
      </c>
      <c r="M2603" s="2">
        <f ca="1">Table1[[#This Row],[Cases]]*Table1[[#This Row],[Pack Size]]</f>
        <v>0</v>
      </c>
      <c r="N2603" s="1">
        <f ca="1">Table1[[#This Row],[Cases]]*Table1[[#This Row],[Pack Size]]</f>
        <v>240</v>
      </c>
      <c r="O2603" s="1">
        <f>IFERROR(VLOOKUP(Table1[[#This Row],[SKU Code]],'SKU Size'!$G:$H,2,FALSE),0)*Table1[[#This Row],[Cases]]</f>
        <v>82.05912444377023</v>
      </c>
      <c r="P2603" t="str">
        <f t="shared" si="47"/>
        <v>D0427</v>
      </c>
      <c r="Q2603">
        <f>IFERROR(VLOOKUP(Table1[[#This Row],[Trim Distributor Code]],Sheet1!$N:$O,2,FALSE),0)</f>
        <v>3401035</v>
      </c>
      <c r="R2603" s="7">
        <f>IFERROR(VLOOKUP(Table1[[#This Row],[Salesflo AppUser Code]],HIE!$A:$B,2,FALSE),0)</f>
        <v>0</v>
      </c>
      <c r="S2603" s="7">
        <f>IFERROR(VLOOKUP(Table1[[#This Row],[Salesflo AppUser Code]],HIE!$A:$B,2,FALSE),0)</f>
        <v>0</v>
      </c>
      <c r="T2603" t="s">
        <v>4500</v>
      </c>
      <c r="U2603" s="7" t="s">
        <v>2914</v>
      </c>
      <c r="V2603" s="7" t="s">
        <v>1632</v>
      </c>
      <c r="W2603" s="7" t="s">
        <v>2269</v>
      </c>
      <c r="X2603" s="7" t="str">
        <f>IFERROR(VLOOKUP( Table1[[#This Row],[Trim Distributor Code]],Sheet1!$A:$J,10,FALSE),0)</f>
        <v>Active</v>
      </c>
    </row>
    <row r="2604" spans="1:24" hidden="1" x14ac:dyDescent="0.3">
      <c r="A2604" t="s">
        <v>5209</v>
      </c>
      <c r="B2604" t="s">
        <v>5100</v>
      </c>
      <c r="C2604" t="s">
        <v>5199</v>
      </c>
      <c r="D2604" s="8" t="s">
        <v>1412</v>
      </c>
      <c r="E2604" t="s">
        <v>5197</v>
      </c>
      <c r="F2604" t="s">
        <v>5198</v>
      </c>
      <c r="G2604" t="s">
        <v>4308</v>
      </c>
      <c r="H2604" t="s">
        <v>4390</v>
      </c>
      <c r="I2604" t="s">
        <v>4399</v>
      </c>
      <c r="J2604" t="s">
        <v>2270</v>
      </c>
      <c r="K2604">
        <v>10</v>
      </c>
      <c r="L2604" s="2" t="s">
        <v>1412</v>
      </c>
      <c r="M2604" s="2">
        <f ca="1">Table1[[#This Row],[Cases]]*Table1[[#This Row],[Pack Size]]</f>
        <v>0</v>
      </c>
      <c r="N2604" s="1">
        <f ca="1">Table1[[#This Row],[Cases]]*Table1[[#This Row],[Pack Size]]</f>
        <v>4800</v>
      </c>
      <c r="O2604" s="1">
        <f>IFERROR(VLOOKUP(Table1[[#This Row],[SKU Code]],'SKU Size'!$G:$H,2,FALSE),0)*Table1[[#This Row],[Cases]]</f>
        <v>48135.307672321076</v>
      </c>
      <c r="P2604" t="str">
        <f t="shared" si="47"/>
        <v>D0427</v>
      </c>
      <c r="Q2604">
        <f>IFERROR(VLOOKUP(Table1[[#This Row],[Trim Distributor Code]],Sheet1!$N:$O,2,FALSE),0)</f>
        <v>3401035</v>
      </c>
      <c r="R2604" s="7">
        <f>IFERROR(VLOOKUP(Table1[[#This Row],[Salesflo AppUser Code]],HIE!$A:$B,2,FALSE),0)</f>
        <v>0</v>
      </c>
      <c r="S2604" s="7">
        <f>IFERROR(VLOOKUP(Table1[[#This Row],[Salesflo AppUser Code]],HIE!$A:$B,2,FALSE),0)</f>
        <v>0</v>
      </c>
      <c r="T2604" t="s">
        <v>4500</v>
      </c>
      <c r="U2604" s="7" t="s">
        <v>2914</v>
      </c>
      <c r="V2604" s="7" t="s">
        <v>2268</v>
      </c>
      <c r="W2604" s="7" t="s">
        <v>2269</v>
      </c>
      <c r="X2604" s="7" t="str">
        <f>IFERROR(VLOOKUP( Table1[[#This Row],[Trim Distributor Code]],Sheet1!$A:$J,10,FALSE),0)</f>
        <v>Active</v>
      </c>
    </row>
    <row r="2605" spans="1:24" hidden="1" x14ac:dyDescent="0.3">
      <c r="A2605" t="s">
        <v>5209</v>
      </c>
      <c r="B2605" t="s">
        <v>5100</v>
      </c>
      <c r="C2605" t="s">
        <v>5199</v>
      </c>
      <c r="D2605" s="8" t="s">
        <v>1412</v>
      </c>
      <c r="E2605" t="s">
        <v>5197</v>
      </c>
      <c r="F2605" t="s">
        <v>5198</v>
      </c>
      <c r="G2605" t="s">
        <v>2581</v>
      </c>
      <c r="H2605" t="s">
        <v>4116</v>
      </c>
      <c r="I2605" t="s">
        <v>4543</v>
      </c>
      <c r="J2605" t="s">
        <v>15</v>
      </c>
      <c r="K2605" s="1">
        <v>2</v>
      </c>
      <c r="L2605" s="1" t="s">
        <v>1412</v>
      </c>
      <c r="M2605" s="2">
        <f ca="1">Table1[[#This Row],[Cases]]*Table1[[#This Row],[Pack Size]]</f>
        <v>0</v>
      </c>
      <c r="N2605" s="1">
        <f ca="1">Table1[[#This Row],[Cases]]*Table1[[#This Row],[Pack Size]]</f>
        <v>288</v>
      </c>
      <c r="O2605" s="1">
        <f>IFERROR(VLOOKUP(Table1[[#This Row],[SKU Code]],'SKU Size'!$G:$H,2,FALSE),0)*Table1[[#This Row],[Cases]]</f>
        <v>11050.97755309545</v>
      </c>
      <c r="P2605" t="str">
        <f t="shared" ref="P2605:P2645" si="48">TRIM(E2605)</f>
        <v>D0427</v>
      </c>
      <c r="Q2605">
        <f>IFERROR(VLOOKUP(Table1[[#This Row],[Trim Distributor Code]],Sheet1!$N:$O,2,FALSE),0)</f>
        <v>3401035</v>
      </c>
      <c r="R2605" s="7">
        <f>IFERROR(VLOOKUP(Table1[[#This Row],[Salesflo AppUser Code]],HIE!$A:$B,2,FALSE),0)</f>
        <v>0</v>
      </c>
      <c r="S2605" s="7">
        <f>IFERROR(VLOOKUP(Table1[[#This Row],[Salesflo AppUser Code]],HIE!$A:$B,2,FALSE),0)</f>
        <v>0</v>
      </c>
      <c r="T2605" t="s">
        <v>4500</v>
      </c>
      <c r="U2605" s="7" t="s">
        <v>2914</v>
      </c>
      <c r="V2605" s="7" t="s">
        <v>2582</v>
      </c>
      <c r="W2605" s="7" t="s">
        <v>2590</v>
      </c>
      <c r="X2605" s="7" t="str">
        <f>IFERROR(VLOOKUP( Table1[[#This Row],[Trim Distributor Code]],Sheet1!$A:$J,10,FALSE),0)</f>
        <v>Active</v>
      </c>
    </row>
    <row r="2606" spans="1:24" hidden="1" x14ac:dyDescent="0.3">
      <c r="A2606" t="s">
        <v>5209</v>
      </c>
      <c r="B2606" t="s">
        <v>5101</v>
      </c>
      <c r="C2606" t="s">
        <v>5200</v>
      </c>
      <c r="D2606" s="8" t="s">
        <v>1412</v>
      </c>
      <c r="E2606" t="s">
        <v>2931</v>
      </c>
      <c r="F2606" t="s">
        <v>3615</v>
      </c>
      <c r="G2606" t="s">
        <v>4156</v>
      </c>
      <c r="H2606" t="s">
        <v>4106</v>
      </c>
      <c r="I2606" t="s">
        <v>4391</v>
      </c>
      <c r="J2606" t="s">
        <v>2144</v>
      </c>
      <c r="K2606">
        <v>100</v>
      </c>
      <c r="L2606" s="2" t="s">
        <v>1412</v>
      </c>
      <c r="M2606" s="2">
        <f ca="1">Table1[[#This Row],[Cases]]*Table1[[#This Row],[Pack Size]]</f>
        <v>0</v>
      </c>
      <c r="N2606" s="1">
        <f ca="1">Table1[[#This Row],[Cases]]*Table1[[#This Row],[Pack Size]]</f>
        <v>40000</v>
      </c>
      <c r="O2606" s="1">
        <f>IFERROR(VLOOKUP(Table1[[#This Row],[SKU Code]],'SKU Size'!$G:$H,2,FALSE),0)*Table1[[#This Row],[Cases]]</f>
        <v>905189.43648292404</v>
      </c>
      <c r="P2606" t="str">
        <f t="shared" si="48"/>
        <v>D0042</v>
      </c>
      <c r="Q2606">
        <f>IFERROR(VLOOKUP(Table1[[#This Row],[Trim Distributor Code]],Sheet1!$N:$O,2,FALSE),0)</f>
        <v>3400595</v>
      </c>
      <c r="R2606" s="7">
        <f>IFERROR(VLOOKUP(Table1[[#This Row],[Salesflo AppUser Code]],HIE!$A:$B,2,FALSE),0)</f>
        <v>0</v>
      </c>
      <c r="S2606" s="7">
        <f>IFERROR(VLOOKUP(Table1[[#This Row],[Salesflo AppUser Code]],HIE!$A:$B,2,FALSE),0)</f>
        <v>0</v>
      </c>
      <c r="T2606" t="s">
        <v>4500</v>
      </c>
      <c r="U2606" s="7" t="s">
        <v>2914</v>
      </c>
      <c r="V2606" s="7" t="s">
        <v>1444</v>
      </c>
      <c r="W2606" s="7" t="s">
        <v>2030</v>
      </c>
      <c r="X2606" s="7" t="str">
        <f>IFERROR(VLOOKUP( Table1[[#This Row],[Trim Distributor Code]],Sheet1!$A:$J,10,FALSE),0)</f>
        <v>Active</v>
      </c>
    </row>
    <row r="2607" spans="1:24" hidden="1" x14ac:dyDescent="0.3">
      <c r="A2607" t="s">
        <v>5209</v>
      </c>
      <c r="B2607" t="s">
        <v>5101</v>
      </c>
      <c r="C2607" t="s">
        <v>5200</v>
      </c>
      <c r="D2607" s="8" t="s">
        <v>1412</v>
      </c>
      <c r="E2607" t="s">
        <v>2931</v>
      </c>
      <c r="F2607" t="s">
        <v>3615</v>
      </c>
      <c r="G2607" t="s">
        <v>4305</v>
      </c>
      <c r="H2607" t="s">
        <v>4109</v>
      </c>
      <c r="I2607" t="s">
        <v>4393</v>
      </c>
      <c r="J2607" t="s">
        <v>2060</v>
      </c>
      <c r="K2607">
        <v>5</v>
      </c>
      <c r="L2607" s="2" t="s">
        <v>1412</v>
      </c>
      <c r="M2607" s="2">
        <f ca="1">Table1[[#This Row],[Cases]]*Table1[[#This Row],[Pack Size]]</f>
        <v>0</v>
      </c>
      <c r="N2607" s="1">
        <f ca="1">Table1[[#This Row],[Cases]]*Table1[[#This Row],[Pack Size]]</f>
        <v>500</v>
      </c>
      <c r="O2607" s="1">
        <f>IFERROR(VLOOKUP(Table1[[#This Row],[SKU Code]],'SKU Size'!$G:$H,2,FALSE),0)*Table1[[#This Row],[Cases]]</f>
        <v>50856.271625970105</v>
      </c>
      <c r="P2607" t="str">
        <f t="shared" si="48"/>
        <v>D0042</v>
      </c>
      <c r="Q2607">
        <f>IFERROR(VLOOKUP(Table1[[#This Row],[Trim Distributor Code]],Sheet1!$N:$O,2,FALSE),0)</f>
        <v>3400595</v>
      </c>
      <c r="R2607" s="7">
        <f>IFERROR(VLOOKUP(Table1[[#This Row],[Salesflo AppUser Code]],HIE!$A:$B,2,FALSE),0)</f>
        <v>0</v>
      </c>
      <c r="S2607" s="7">
        <f>IFERROR(VLOOKUP(Table1[[#This Row],[Salesflo AppUser Code]],HIE!$A:$B,2,FALSE),0)</f>
        <v>0</v>
      </c>
      <c r="T2607" t="s">
        <v>4500</v>
      </c>
      <c r="U2607" s="7" t="s">
        <v>2914</v>
      </c>
      <c r="V2607" s="7" t="s">
        <v>1423</v>
      </c>
      <c r="W2607" s="7" t="s">
        <v>2040</v>
      </c>
      <c r="X2607" s="7" t="str">
        <f>IFERROR(VLOOKUP( Table1[[#This Row],[Trim Distributor Code]],Sheet1!$A:$J,10,FALSE),0)</f>
        <v>Active</v>
      </c>
    </row>
    <row r="2608" spans="1:24" hidden="1" x14ac:dyDescent="0.3">
      <c r="A2608" t="s">
        <v>5209</v>
      </c>
      <c r="B2608" t="s">
        <v>5101</v>
      </c>
      <c r="C2608" t="s">
        <v>5200</v>
      </c>
      <c r="D2608" s="8" t="s">
        <v>1412</v>
      </c>
      <c r="E2608" t="s">
        <v>2931</v>
      </c>
      <c r="F2608" t="s">
        <v>3615</v>
      </c>
      <c r="G2608" t="s">
        <v>4156</v>
      </c>
      <c r="H2608" t="s">
        <v>4113</v>
      </c>
      <c r="I2608" t="s">
        <v>4394</v>
      </c>
      <c r="J2608" t="s">
        <v>2307</v>
      </c>
      <c r="K2608">
        <v>5</v>
      </c>
      <c r="L2608" s="2" t="s">
        <v>1412</v>
      </c>
      <c r="M2608" s="2">
        <f ca="1">Table1[[#This Row],[Cases]]*Table1[[#This Row],[Pack Size]]</f>
        <v>0</v>
      </c>
      <c r="N2608" s="1">
        <f ca="1">Table1[[#This Row],[Cases]]*Table1[[#This Row],[Pack Size]]</f>
        <v>120</v>
      </c>
      <c r="O2608" s="1">
        <f>IFERROR(VLOOKUP(Table1[[#This Row],[SKU Code]],'SKU Size'!$G:$H,2,FALSE),0)*Table1[[#This Row],[Cases]]</f>
        <v>17220.323362177827</v>
      </c>
      <c r="P2608" t="str">
        <f t="shared" si="48"/>
        <v>D0042</v>
      </c>
      <c r="Q2608">
        <f>IFERROR(VLOOKUP(Table1[[#This Row],[Trim Distributor Code]],Sheet1!$N:$O,2,FALSE),0)</f>
        <v>3400595</v>
      </c>
      <c r="R2608" s="7">
        <f>IFERROR(VLOOKUP(Table1[[#This Row],[Salesflo AppUser Code]],HIE!$A:$B,2,FALSE),0)</f>
        <v>0</v>
      </c>
      <c r="S2608" s="7">
        <f>IFERROR(VLOOKUP(Table1[[#This Row],[Salesflo AppUser Code]],HIE!$A:$B,2,FALSE),0)</f>
        <v>0</v>
      </c>
      <c r="T2608" t="s">
        <v>4500</v>
      </c>
      <c r="U2608" s="7" t="s">
        <v>2914</v>
      </c>
      <c r="V2608" s="7" t="s">
        <v>1632</v>
      </c>
      <c r="W2608" s="7" t="s">
        <v>2030</v>
      </c>
      <c r="X2608" s="7" t="str">
        <f>IFERROR(VLOOKUP( Table1[[#This Row],[Trim Distributor Code]],Sheet1!$A:$J,10,FALSE),0)</f>
        <v>Active</v>
      </c>
    </row>
    <row r="2609" spans="1:24" hidden="1" x14ac:dyDescent="0.3">
      <c r="A2609" t="s">
        <v>5209</v>
      </c>
      <c r="B2609" t="s">
        <v>5101</v>
      </c>
      <c r="C2609" t="s">
        <v>5200</v>
      </c>
      <c r="D2609" s="8" t="s">
        <v>1412</v>
      </c>
      <c r="E2609" t="s">
        <v>2931</v>
      </c>
      <c r="F2609" t="s">
        <v>3615</v>
      </c>
      <c r="G2609" t="s">
        <v>4308</v>
      </c>
      <c r="H2609" t="s">
        <v>4113</v>
      </c>
      <c r="I2609" t="s">
        <v>4398</v>
      </c>
      <c r="J2609" t="s">
        <v>2290</v>
      </c>
      <c r="K2609">
        <v>5</v>
      </c>
      <c r="L2609" s="2" t="s">
        <v>1412</v>
      </c>
      <c r="M2609" s="2">
        <f ca="1">Table1[[#This Row],[Cases]]*Table1[[#This Row],[Pack Size]]</f>
        <v>0</v>
      </c>
      <c r="N2609" s="1">
        <f ca="1">Table1[[#This Row],[Cases]]*Table1[[#This Row],[Pack Size]]</f>
        <v>120</v>
      </c>
      <c r="O2609" s="1">
        <f>IFERROR(VLOOKUP(Table1[[#This Row],[SKU Code]],'SKU Size'!$G:$H,2,FALSE),0)*Table1[[#This Row],[Cases]]</f>
        <v>41.029562221885115</v>
      </c>
      <c r="P2609" t="str">
        <f t="shared" si="48"/>
        <v>D0042</v>
      </c>
      <c r="Q2609">
        <f>IFERROR(VLOOKUP(Table1[[#This Row],[Trim Distributor Code]],Sheet1!$N:$O,2,FALSE),0)</f>
        <v>3400595</v>
      </c>
      <c r="R2609" s="7">
        <f>IFERROR(VLOOKUP(Table1[[#This Row],[Salesflo AppUser Code]],HIE!$A:$B,2,FALSE),0)</f>
        <v>0</v>
      </c>
      <c r="S2609" s="7">
        <f>IFERROR(VLOOKUP(Table1[[#This Row],[Salesflo AppUser Code]],HIE!$A:$B,2,FALSE),0)</f>
        <v>0</v>
      </c>
      <c r="T2609" t="s">
        <v>4500</v>
      </c>
      <c r="U2609" s="7" t="s">
        <v>2914</v>
      </c>
      <c r="V2609" s="7" t="s">
        <v>1632</v>
      </c>
      <c r="W2609" s="7" t="s">
        <v>2269</v>
      </c>
      <c r="X2609" s="7" t="str">
        <f>IFERROR(VLOOKUP( Table1[[#This Row],[Trim Distributor Code]],Sheet1!$A:$J,10,FALSE),0)</f>
        <v>Active</v>
      </c>
    </row>
    <row r="2610" spans="1:24" hidden="1" x14ac:dyDescent="0.3">
      <c r="A2610" t="s">
        <v>5209</v>
      </c>
      <c r="B2610" t="s">
        <v>5101</v>
      </c>
      <c r="C2610" t="s">
        <v>5200</v>
      </c>
      <c r="D2610" s="8" t="s">
        <v>1412</v>
      </c>
      <c r="E2610" t="s">
        <v>2931</v>
      </c>
      <c r="F2610" t="s">
        <v>3615</v>
      </c>
      <c r="G2610" t="s">
        <v>4308</v>
      </c>
      <c r="H2610" t="s">
        <v>4390</v>
      </c>
      <c r="I2610" t="s">
        <v>4399</v>
      </c>
      <c r="J2610" t="s">
        <v>2270</v>
      </c>
      <c r="K2610">
        <v>10</v>
      </c>
      <c r="L2610" s="2" t="s">
        <v>1412</v>
      </c>
      <c r="M2610" s="2">
        <f ca="1">Table1[[#This Row],[Cases]]*Table1[[#This Row],[Pack Size]]</f>
        <v>0</v>
      </c>
      <c r="N2610" s="1">
        <f ca="1">Table1[[#This Row],[Cases]]*Table1[[#This Row],[Pack Size]]</f>
        <v>4800</v>
      </c>
      <c r="O2610" s="1">
        <f>IFERROR(VLOOKUP(Table1[[#This Row],[SKU Code]],'SKU Size'!$G:$H,2,FALSE),0)*Table1[[#This Row],[Cases]]</f>
        <v>48135.307672321076</v>
      </c>
      <c r="P2610" t="str">
        <f t="shared" si="48"/>
        <v>D0042</v>
      </c>
      <c r="Q2610">
        <f>IFERROR(VLOOKUP(Table1[[#This Row],[Trim Distributor Code]],Sheet1!$N:$O,2,FALSE),0)</f>
        <v>3400595</v>
      </c>
      <c r="R2610" s="7">
        <f>IFERROR(VLOOKUP(Table1[[#This Row],[Salesflo AppUser Code]],HIE!$A:$B,2,FALSE),0)</f>
        <v>0</v>
      </c>
      <c r="S2610" s="7">
        <f>IFERROR(VLOOKUP(Table1[[#This Row],[Salesflo AppUser Code]],HIE!$A:$B,2,FALSE),0)</f>
        <v>0</v>
      </c>
      <c r="T2610" t="s">
        <v>4500</v>
      </c>
      <c r="U2610" s="7" t="s">
        <v>2914</v>
      </c>
      <c r="V2610" s="7" t="s">
        <v>2268</v>
      </c>
      <c r="W2610" s="7" t="s">
        <v>2269</v>
      </c>
      <c r="X2610" s="7" t="str">
        <f>IFERROR(VLOOKUP( Table1[[#This Row],[Trim Distributor Code]],Sheet1!$A:$J,10,FALSE),0)</f>
        <v>Active</v>
      </c>
    </row>
    <row r="2611" spans="1:24" hidden="1" x14ac:dyDescent="0.3">
      <c r="A2611" t="s">
        <v>5209</v>
      </c>
      <c r="B2611" t="s">
        <v>284</v>
      </c>
      <c r="C2611" t="s">
        <v>5201</v>
      </c>
      <c r="D2611" s="8" t="s">
        <v>1412</v>
      </c>
      <c r="E2611" t="s">
        <v>5188</v>
      </c>
      <c r="F2611" t="s">
        <v>5189</v>
      </c>
      <c r="G2611" t="s">
        <v>4156</v>
      </c>
      <c r="H2611" t="s">
        <v>4106</v>
      </c>
      <c r="I2611" t="s">
        <v>4391</v>
      </c>
      <c r="J2611" t="s">
        <v>2144</v>
      </c>
      <c r="K2611">
        <v>60</v>
      </c>
      <c r="L2611" s="2" t="s">
        <v>1412</v>
      </c>
      <c r="M2611" s="2">
        <f ca="1">Table1[[#This Row],[Cases]]*Table1[[#This Row],[Pack Size]]</f>
        <v>0</v>
      </c>
      <c r="N2611" s="1">
        <f ca="1">Table1[[#This Row],[Cases]]*Table1[[#This Row],[Pack Size]]</f>
        <v>24000</v>
      </c>
      <c r="O2611" s="1">
        <f>IFERROR(VLOOKUP(Table1[[#This Row],[SKU Code]],'SKU Size'!$G:$H,2,FALSE),0)*Table1[[#This Row],[Cases]]</f>
        <v>543113.66188975447</v>
      </c>
      <c r="P2611" t="str">
        <f t="shared" si="48"/>
        <v>D0042</v>
      </c>
      <c r="Q2611">
        <f>IFERROR(VLOOKUP(Table1[[#This Row],[Trim Distributor Code]],Sheet1!$N:$O,2,FALSE),0)</f>
        <v>3400595</v>
      </c>
      <c r="R2611" s="7" t="str">
        <f>IFERROR(VLOOKUP(Table1[[#This Row],[Salesflo AppUser Code]],HIE!$A:$B,2,FALSE),0)</f>
        <v>Active</v>
      </c>
      <c r="S2611" s="7" t="str">
        <f>IFERROR(VLOOKUP(Table1[[#This Row],[Salesflo AppUser Code]],HIE!$A:$B,2,FALSE),0)</f>
        <v>Active</v>
      </c>
      <c r="T2611" t="s">
        <v>4500</v>
      </c>
      <c r="U2611" s="7" t="s">
        <v>2914</v>
      </c>
      <c r="V2611" s="7" t="s">
        <v>1444</v>
      </c>
      <c r="W2611" s="7" t="s">
        <v>2030</v>
      </c>
      <c r="X2611" s="7" t="str">
        <f>IFERROR(VLOOKUP( Table1[[#This Row],[Trim Distributor Code]],Sheet1!$A:$J,10,FALSE),0)</f>
        <v>Active</v>
      </c>
    </row>
    <row r="2612" spans="1:24" hidden="1" x14ac:dyDescent="0.3">
      <c r="A2612" t="s">
        <v>5209</v>
      </c>
      <c r="B2612" t="s">
        <v>284</v>
      </c>
      <c r="C2612" t="s">
        <v>5201</v>
      </c>
      <c r="D2612" s="8" t="s">
        <v>1412</v>
      </c>
      <c r="E2612" t="s">
        <v>5188</v>
      </c>
      <c r="F2612" t="s">
        <v>5189</v>
      </c>
      <c r="G2612" t="s">
        <v>4156</v>
      </c>
      <c r="H2612" t="s">
        <v>4113</v>
      </c>
      <c r="I2612" t="s">
        <v>4394</v>
      </c>
      <c r="J2612" t="s">
        <v>2307</v>
      </c>
      <c r="K2612">
        <v>5</v>
      </c>
      <c r="L2612" s="2" t="s">
        <v>1412</v>
      </c>
      <c r="M2612" s="2">
        <f ca="1">Table1[[#This Row],[Cases]]*Table1[[#This Row],[Pack Size]]</f>
        <v>0</v>
      </c>
      <c r="N2612" s="1">
        <f ca="1">Table1[[#This Row],[Cases]]*Table1[[#This Row],[Pack Size]]</f>
        <v>120</v>
      </c>
      <c r="O2612" s="1">
        <f>IFERROR(VLOOKUP(Table1[[#This Row],[SKU Code]],'SKU Size'!$G:$H,2,FALSE),0)*Table1[[#This Row],[Cases]]</f>
        <v>17220.323362177827</v>
      </c>
      <c r="P2612" t="str">
        <f t="shared" si="48"/>
        <v>D0042</v>
      </c>
      <c r="Q2612">
        <f>IFERROR(VLOOKUP(Table1[[#This Row],[Trim Distributor Code]],Sheet1!$N:$O,2,FALSE),0)</f>
        <v>3400595</v>
      </c>
      <c r="R2612" s="7" t="str">
        <f>IFERROR(VLOOKUP(Table1[[#This Row],[Salesflo AppUser Code]],HIE!$A:$B,2,FALSE),0)</f>
        <v>Active</v>
      </c>
      <c r="S2612" s="7" t="str">
        <f>IFERROR(VLOOKUP(Table1[[#This Row],[Salesflo AppUser Code]],HIE!$A:$B,2,FALSE),0)</f>
        <v>Active</v>
      </c>
      <c r="T2612" t="s">
        <v>4500</v>
      </c>
      <c r="U2612" s="7" t="s">
        <v>2914</v>
      </c>
      <c r="V2612" s="7" t="s">
        <v>1632</v>
      </c>
      <c r="W2612" s="7" t="s">
        <v>2030</v>
      </c>
      <c r="X2612" s="7" t="str">
        <f>IFERROR(VLOOKUP( Table1[[#This Row],[Trim Distributor Code]],Sheet1!$A:$J,10,FALSE),0)</f>
        <v>Active</v>
      </c>
    </row>
    <row r="2613" spans="1:24" hidden="1" x14ac:dyDescent="0.3">
      <c r="A2613" t="s">
        <v>5209</v>
      </c>
      <c r="B2613" t="s">
        <v>284</v>
      </c>
      <c r="C2613" t="s">
        <v>5201</v>
      </c>
      <c r="D2613" s="8" t="s">
        <v>1412</v>
      </c>
      <c r="E2613" t="s">
        <v>5188</v>
      </c>
      <c r="F2613" t="s">
        <v>5189</v>
      </c>
      <c r="G2613" t="s">
        <v>4308</v>
      </c>
      <c r="H2613" t="s">
        <v>4113</v>
      </c>
      <c r="I2613" t="s">
        <v>4398</v>
      </c>
      <c r="J2613" t="s">
        <v>2290</v>
      </c>
      <c r="K2613">
        <v>10</v>
      </c>
      <c r="L2613" s="2" t="s">
        <v>1412</v>
      </c>
      <c r="M2613" s="2">
        <f ca="1">Table1[[#This Row],[Cases]]*Table1[[#This Row],[Pack Size]]</f>
        <v>0</v>
      </c>
      <c r="N2613" s="1">
        <f ca="1">Table1[[#This Row],[Cases]]*Table1[[#This Row],[Pack Size]]</f>
        <v>240</v>
      </c>
      <c r="O2613" s="1">
        <f>IFERROR(VLOOKUP(Table1[[#This Row],[SKU Code]],'SKU Size'!$G:$H,2,FALSE),0)*Table1[[#This Row],[Cases]]</f>
        <v>82.05912444377023</v>
      </c>
      <c r="P2613" t="str">
        <f t="shared" si="48"/>
        <v>D0042</v>
      </c>
      <c r="Q2613">
        <f>IFERROR(VLOOKUP(Table1[[#This Row],[Trim Distributor Code]],Sheet1!$N:$O,2,FALSE),0)</f>
        <v>3400595</v>
      </c>
      <c r="R2613" s="7" t="str">
        <f>IFERROR(VLOOKUP(Table1[[#This Row],[Salesflo AppUser Code]],HIE!$A:$B,2,FALSE),0)</f>
        <v>Active</v>
      </c>
      <c r="S2613" s="7" t="str">
        <f>IFERROR(VLOOKUP(Table1[[#This Row],[Salesflo AppUser Code]],HIE!$A:$B,2,FALSE),0)</f>
        <v>Active</v>
      </c>
      <c r="T2613" t="s">
        <v>4500</v>
      </c>
      <c r="U2613" s="7" t="s">
        <v>2914</v>
      </c>
      <c r="V2613" s="7" t="s">
        <v>1632</v>
      </c>
      <c r="W2613" s="7" t="s">
        <v>2269</v>
      </c>
      <c r="X2613" s="7" t="str">
        <f>IFERROR(VLOOKUP( Table1[[#This Row],[Trim Distributor Code]],Sheet1!$A:$J,10,FALSE),0)</f>
        <v>Active</v>
      </c>
    </row>
    <row r="2614" spans="1:24" hidden="1" x14ac:dyDescent="0.3">
      <c r="A2614" t="s">
        <v>5209</v>
      </c>
      <c r="B2614" t="s">
        <v>284</v>
      </c>
      <c r="C2614" t="s">
        <v>5201</v>
      </c>
      <c r="D2614" s="8" t="s">
        <v>1412</v>
      </c>
      <c r="E2614" t="s">
        <v>5188</v>
      </c>
      <c r="F2614" t="s">
        <v>5189</v>
      </c>
      <c r="G2614" t="s">
        <v>4308</v>
      </c>
      <c r="H2614" t="s">
        <v>4390</v>
      </c>
      <c r="I2614" t="s">
        <v>4399</v>
      </c>
      <c r="J2614" t="s">
        <v>2270</v>
      </c>
      <c r="K2614">
        <v>20</v>
      </c>
      <c r="L2614" s="2" t="s">
        <v>1412</v>
      </c>
      <c r="M2614" s="2">
        <f ca="1">Table1[[#This Row],[Cases]]*Table1[[#This Row],[Pack Size]]</f>
        <v>0</v>
      </c>
      <c r="N2614" s="1">
        <f ca="1">Table1[[#This Row],[Cases]]*Table1[[#This Row],[Pack Size]]</f>
        <v>9600</v>
      </c>
      <c r="O2614" s="1">
        <f>IFERROR(VLOOKUP(Table1[[#This Row],[SKU Code]],'SKU Size'!$G:$H,2,FALSE),0)*Table1[[#This Row],[Cases]]</f>
        <v>96270.615344642152</v>
      </c>
      <c r="P2614" t="str">
        <f t="shared" si="48"/>
        <v>D0042</v>
      </c>
      <c r="Q2614">
        <f>IFERROR(VLOOKUP(Table1[[#This Row],[Trim Distributor Code]],Sheet1!$N:$O,2,FALSE),0)</f>
        <v>3400595</v>
      </c>
      <c r="R2614" s="7" t="str">
        <f>IFERROR(VLOOKUP(Table1[[#This Row],[Salesflo AppUser Code]],HIE!$A:$B,2,FALSE),0)</f>
        <v>Active</v>
      </c>
      <c r="S2614" s="7" t="str">
        <f>IFERROR(VLOOKUP(Table1[[#This Row],[Salesflo AppUser Code]],HIE!$A:$B,2,FALSE),0)</f>
        <v>Active</v>
      </c>
      <c r="T2614" t="s">
        <v>4500</v>
      </c>
      <c r="U2614" s="7" t="s">
        <v>2914</v>
      </c>
      <c r="V2614" s="7" t="s">
        <v>2268</v>
      </c>
      <c r="W2614" s="7" t="s">
        <v>2269</v>
      </c>
      <c r="X2614" s="7" t="str">
        <f>IFERROR(VLOOKUP( Table1[[#This Row],[Trim Distributor Code]],Sheet1!$A:$J,10,FALSE),0)</f>
        <v>Active</v>
      </c>
    </row>
    <row r="2615" spans="1:24" hidden="1" x14ac:dyDescent="0.3">
      <c r="A2615" t="s">
        <v>5209</v>
      </c>
      <c r="B2615" t="s">
        <v>284</v>
      </c>
      <c r="C2615" t="s">
        <v>5201</v>
      </c>
      <c r="D2615" s="8" t="s">
        <v>1412</v>
      </c>
      <c r="E2615" t="s">
        <v>5188</v>
      </c>
      <c r="F2615" t="s">
        <v>5189</v>
      </c>
      <c r="G2615" t="s">
        <v>2581</v>
      </c>
      <c r="H2615" t="s">
        <v>4116</v>
      </c>
      <c r="I2615" t="s">
        <v>4543</v>
      </c>
      <c r="J2615" t="s">
        <v>15</v>
      </c>
      <c r="K2615">
        <v>2</v>
      </c>
      <c r="L2615" s="2" t="s">
        <v>1412</v>
      </c>
      <c r="M2615" s="2">
        <f ca="1">Table1[[#This Row],[Cases]]*Table1[[#This Row],[Pack Size]]</f>
        <v>0</v>
      </c>
      <c r="N2615" s="1">
        <f ca="1">Table1[[#This Row],[Cases]]*Table1[[#This Row],[Pack Size]]</f>
        <v>288</v>
      </c>
      <c r="O2615" s="1">
        <f>IFERROR(VLOOKUP(Table1[[#This Row],[SKU Code]],'SKU Size'!$G:$H,2,FALSE),0)*Table1[[#This Row],[Cases]]</f>
        <v>11050.97755309545</v>
      </c>
      <c r="P2615" t="str">
        <f t="shared" si="48"/>
        <v>D0042</v>
      </c>
      <c r="Q2615">
        <f>IFERROR(VLOOKUP(Table1[[#This Row],[Trim Distributor Code]],Sheet1!$N:$O,2,FALSE),0)</f>
        <v>3400595</v>
      </c>
      <c r="R2615" s="7" t="str">
        <f>IFERROR(VLOOKUP(Table1[[#This Row],[Salesflo AppUser Code]],HIE!$A:$B,2,FALSE),0)</f>
        <v>Active</v>
      </c>
      <c r="S2615" s="7" t="str">
        <f>IFERROR(VLOOKUP(Table1[[#This Row],[Salesflo AppUser Code]],HIE!$A:$B,2,FALSE),0)</f>
        <v>Active</v>
      </c>
      <c r="T2615" t="s">
        <v>4500</v>
      </c>
      <c r="U2615" s="7" t="s">
        <v>2914</v>
      </c>
      <c r="V2615" s="7" t="s">
        <v>2582</v>
      </c>
      <c r="W2615" s="7" t="s">
        <v>2590</v>
      </c>
      <c r="X2615" s="7" t="str">
        <f>IFERROR(VLOOKUP( Table1[[#This Row],[Trim Distributor Code]],Sheet1!$A:$J,10,FALSE),0)</f>
        <v>Active</v>
      </c>
    </row>
    <row r="2616" spans="1:24" hidden="1" x14ac:dyDescent="0.3">
      <c r="A2616" t="s">
        <v>5209</v>
      </c>
      <c r="B2616" t="s">
        <v>5102</v>
      </c>
      <c r="C2616" t="s">
        <v>5202</v>
      </c>
      <c r="D2616" s="8" t="s">
        <v>1412</v>
      </c>
      <c r="E2616" t="s">
        <v>5203</v>
      </c>
      <c r="F2616" t="s">
        <v>5204</v>
      </c>
      <c r="G2616" t="s">
        <v>4156</v>
      </c>
      <c r="H2616" t="s">
        <v>4106</v>
      </c>
      <c r="I2616" t="s">
        <v>4391</v>
      </c>
      <c r="J2616" t="s">
        <v>2144</v>
      </c>
      <c r="K2616" s="1">
        <v>310</v>
      </c>
      <c r="L2616" s="1" t="s">
        <v>1412</v>
      </c>
      <c r="M2616" s="2">
        <f ca="1">Table1[[#This Row],[Cases]]*Table1[[#This Row],[Pack Size]]</f>
        <v>0</v>
      </c>
      <c r="N2616" s="1">
        <f ca="1">Table1[[#This Row],[Cases]]*Table1[[#This Row],[Pack Size]]</f>
        <v>124000</v>
      </c>
      <c r="O2616" s="1">
        <f>IFERROR(VLOOKUP(Table1[[#This Row],[SKU Code]],'SKU Size'!$G:$H,2,FALSE),0)*Table1[[#This Row],[Cases]]</f>
        <v>2806087.2530970648</v>
      </c>
      <c r="P2616" t="str">
        <f t="shared" si="48"/>
        <v>D0057</v>
      </c>
      <c r="Q2616">
        <f>IFERROR(VLOOKUP(Table1[[#This Row],[Trim Distributor Code]],Sheet1!$N:$O,2,FALSE),0)</f>
        <v>3400844</v>
      </c>
      <c r="R2616" s="7">
        <f>IFERROR(VLOOKUP(Table1[[#This Row],[Salesflo AppUser Code]],HIE!$A:$B,2,FALSE),0)</f>
        <v>0</v>
      </c>
      <c r="S2616" s="7">
        <f>IFERROR(VLOOKUP(Table1[[#This Row],[Salesflo AppUser Code]],HIE!$A:$B,2,FALSE),0)</f>
        <v>0</v>
      </c>
      <c r="T2616" t="s">
        <v>4500</v>
      </c>
      <c r="U2616" s="7" t="s">
        <v>2914</v>
      </c>
      <c r="V2616" s="7" t="s">
        <v>1444</v>
      </c>
      <c r="W2616" s="7" t="s">
        <v>2030</v>
      </c>
      <c r="X2616" s="7" t="str">
        <f>IFERROR(VLOOKUP( Table1[[#This Row],[Trim Distributor Code]],Sheet1!$A:$J,10,FALSE),0)</f>
        <v>Active</v>
      </c>
    </row>
    <row r="2617" spans="1:24" hidden="1" x14ac:dyDescent="0.3">
      <c r="A2617" t="s">
        <v>5209</v>
      </c>
      <c r="B2617" t="s">
        <v>5102</v>
      </c>
      <c r="C2617" t="s">
        <v>5202</v>
      </c>
      <c r="D2617" s="8" t="s">
        <v>1412</v>
      </c>
      <c r="E2617" t="s">
        <v>5203</v>
      </c>
      <c r="F2617" t="s">
        <v>5204</v>
      </c>
      <c r="G2617" t="s">
        <v>4156</v>
      </c>
      <c r="H2617" t="s">
        <v>4137</v>
      </c>
      <c r="I2617" t="s">
        <v>4392</v>
      </c>
      <c r="J2617" t="s">
        <v>2238</v>
      </c>
      <c r="K2617">
        <v>5</v>
      </c>
      <c r="L2617" s="2" t="s">
        <v>1412</v>
      </c>
      <c r="M2617" s="2">
        <f ca="1">Table1[[#This Row],[Cases]]*Table1[[#This Row],[Pack Size]]</f>
        <v>0</v>
      </c>
      <c r="N2617" s="1">
        <f ca="1">Table1[[#This Row],[Cases]]*Table1[[#This Row],[Pack Size]]</f>
        <v>1920</v>
      </c>
      <c r="O2617" s="1">
        <f>IFERROR(VLOOKUP(Table1[[#This Row],[SKU Code]],'SKU Size'!$G:$H,2,FALSE),0)*Table1[[#This Row],[Cases]]</f>
        <v>46596.948366466939</v>
      </c>
      <c r="P2617" t="str">
        <f t="shared" si="48"/>
        <v>D0057</v>
      </c>
      <c r="Q2617">
        <f>IFERROR(VLOOKUP(Table1[[#This Row],[Trim Distributor Code]],Sheet1!$N:$O,2,FALSE),0)</f>
        <v>3400844</v>
      </c>
      <c r="R2617" s="7">
        <f>IFERROR(VLOOKUP(Table1[[#This Row],[Salesflo AppUser Code]],HIE!$A:$B,2,FALSE),0)</f>
        <v>0</v>
      </c>
      <c r="S2617" s="7">
        <f>IFERROR(VLOOKUP(Table1[[#This Row],[Salesflo AppUser Code]],HIE!$A:$B,2,FALSE),0)</f>
        <v>0</v>
      </c>
      <c r="T2617" t="s">
        <v>4500</v>
      </c>
      <c r="U2617" s="7" t="s">
        <v>2914</v>
      </c>
      <c r="V2617" s="7" t="s">
        <v>1606</v>
      </c>
      <c r="W2617" s="7" t="s">
        <v>2030</v>
      </c>
      <c r="X2617" s="7" t="str">
        <f>IFERROR(VLOOKUP( Table1[[#This Row],[Trim Distributor Code]],Sheet1!$A:$J,10,FALSE),0)</f>
        <v>Active</v>
      </c>
    </row>
    <row r="2618" spans="1:24" hidden="1" x14ac:dyDescent="0.3">
      <c r="A2618" t="s">
        <v>5209</v>
      </c>
      <c r="B2618" t="s">
        <v>5102</v>
      </c>
      <c r="C2618" t="s">
        <v>5202</v>
      </c>
      <c r="D2618" s="8" t="s">
        <v>1412</v>
      </c>
      <c r="E2618" t="s">
        <v>5203</v>
      </c>
      <c r="F2618" t="s">
        <v>5204</v>
      </c>
      <c r="G2618" t="s">
        <v>4305</v>
      </c>
      <c r="H2618" t="s">
        <v>4109</v>
      </c>
      <c r="I2618" t="s">
        <v>4393</v>
      </c>
      <c r="J2618" t="s">
        <v>2060</v>
      </c>
      <c r="K2618">
        <v>20</v>
      </c>
      <c r="L2618" s="2" t="s">
        <v>1412</v>
      </c>
      <c r="M2618" s="2">
        <f ca="1">Table1[[#This Row],[Cases]]*Table1[[#This Row],[Pack Size]]</f>
        <v>0</v>
      </c>
      <c r="N2618" s="1">
        <f ca="1">Table1[[#This Row],[Cases]]*Table1[[#This Row],[Pack Size]]</f>
        <v>2000</v>
      </c>
      <c r="O2618" s="1">
        <f>IFERROR(VLOOKUP(Table1[[#This Row],[SKU Code]],'SKU Size'!$G:$H,2,FALSE),0)*Table1[[#This Row],[Cases]]</f>
        <v>203425.08650388042</v>
      </c>
      <c r="P2618" t="str">
        <f t="shared" si="48"/>
        <v>D0057</v>
      </c>
      <c r="Q2618">
        <f>IFERROR(VLOOKUP(Table1[[#This Row],[Trim Distributor Code]],Sheet1!$N:$O,2,FALSE),0)</f>
        <v>3400844</v>
      </c>
      <c r="R2618" s="7">
        <f>IFERROR(VLOOKUP(Table1[[#This Row],[Salesflo AppUser Code]],HIE!$A:$B,2,FALSE),0)</f>
        <v>0</v>
      </c>
      <c r="S2618" s="7">
        <f>IFERROR(VLOOKUP(Table1[[#This Row],[Salesflo AppUser Code]],HIE!$A:$B,2,FALSE),0)</f>
        <v>0</v>
      </c>
      <c r="T2618" t="s">
        <v>4500</v>
      </c>
      <c r="U2618" s="7" t="s">
        <v>2914</v>
      </c>
      <c r="V2618" s="7" t="s">
        <v>1423</v>
      </c>
      <c r="W2618" s="7" t="s">
        <v>2040</v>
      </c>
      <c r="X2618" s="7" t="str">
        <f>IFERROR(VLOOKUP( Table1[[#This Row],[Trim Distributor Code]],Sheet1!$A:$J,10,FALSE),0)</f>
        <v>Active</v>
      </c>
    </row>
    <row r="2619" spans="1:24" hidden="1" x14ac:dyDescent="0.3">
      <c r="A2619" t="s">
        <v>5209</v>
      </c>
      <c r="B2619" t="s">
        <v>5102</v>
      </c>
      <c r="C2619" t="s">
        <v>5202</v>
      </c>
      <c r="D2619" s="8" t="s">
        <v>1412</v>
      </c>
      <c r="E2619" t="s">
        <v>5203</v>
      </c>
      <c r="F2619" t="s">
        <v>5204</v>
      </c>
      <c r="G2619" t="s">
        <v>4306</v>
      </c>
      <c r="H2619" t="s">
        <v>4109</v>
      </c>
      <c r="I2619" t="s">
        <v>4307</v>
      </c>
      <c r="J2619" t="s">
        <v>2034</v>
      </c>
      <c r="K2619">
        <v>15</v>
      </c>
      <c r="L2619" s="2" t="s">
        <v>1412</v>
      </c>
      <c r="M2619" s="2">
        <f ca="1">Table1[[#This Row],[Cases]]*Table1[[#This Row],[Pack Size]]</f>
        <v>0</v>
      </c>
      <c r="N2619" s="1">
        <f ca="1">Table1[[#This Row],[Cases]]*Table1[[#This Row],[Pack Size]]</f>
        <v>1500</v>
      </c>
      <c r="O2619" s="1">
        <f>IFERROR(VLOOKUP(Table1[[#This Row],[SKU Code]],'SKU Size'!$G:$H,2,FALSE),0)*Table1[[#This Row],[Cases]]</f>
        <v>113400.36356927254</v>
      </c>
      <c r="P2619" t="str">
        <f t="shared" si="48"/>
        <v>D0057</v>
      </c>
      <c r="Q2619">
        <f>IFERROR(VLOOKUP(Table1[[#This Row],[Trim Distributor Code]],Sheet1!$N:$O,2,FALSE),0)</f>
        <v>3400844</v>
      </c>
      <c r="R2619" s="7">
        <f>IFERROR(VLOOKUP(Table1[[#This Row],[Salesflo AppUser Code]],HIE!$A:$B,2,FALSE),0)</f>
        <v>0</v>
      </c>
      <c r="S2619" s="7">
        <f>IFERROR(VLOOKUP(Table1[[#This Row],[Salesflo AppUser Code]],HIE!$A:$B,2,FALSE),0)</f>
        <v>0</v>
      </c>
      <c r="T2619" t="s">
        <v>4500</v>
      </c>
      <c r="U2619" s="7" t="s">
        <v>2914</v>
      </c>
      <c r="V2619" s="7" t="s">
        <v>1423</v>
      </c>
      <c r="W2619" s="7" t="s">
        <v>2031</v>
      </c>
      <c r="X2619" s="7" t="str">
        <f>IFERROR(VLOOKUP( Table1[[#This Row],[Trim Distributor Code]],Sheet1!$A:$J,10,FALSE),0)</f>
        <v>Active</v>
      </c>
    </row>
    <row r="2620" spans="1:24" hidden="1" x14ac:dyDescent="0.3">
      <c r="A2620" t="s">
        <v>5209</v>
      </c>
      <c r="B2620" t="s">
        <v>5102</v>
      </c>
      <c r="C2620" t="s">
        <v>5202</v>
      </c>
      <c r="D2620" s="8" t="s">
        <v>1412</v>
      </c>
      <c r="E2620" t="s">
        <v>5203</v>
      </c>
      <c r="F2620" t="s">
        <v>5204</v>
      </c>
      <c r="G2620" t="s">
        <v>4156</v>
      </c>
      <c r="H2620" t="s">
        <v>4113</v>
      </c>
      <c r="I2620" t="s">
        <v>4394</v>
      </c>
      <c r="J2620" t="s">
        <v>2307</v>
      </c>
      <c r="K2620">
        <v>15</v>
      </c>
      <c r="L2620" s="2" t="s">
        <v>1412</v>
      </c>
      <c r="M2620" s="2">
        <f ca="1">Table1[[#This Row],[Cases]]*Table1[[#This Row],[Pack Size]]</f>
        <v>0</v>
      </c>
      <c r="N2620" s="1">
        <f ca="1">Table1[[#This Row],[Cases]]*Table1[[#This Row],[Pack Size]]</f>
        <v>360</v>
      </c>
      <c r="O2620" s="1">
        <f>IFERROR(VLOOKUP(Table1[[#This Row],[SKU Code]],'SKU Size'!$G:$H,2,FALSE),0)*Table1[[#This Row],[Cases]]</f>
        <v>51660.970086533474</v>
      </c>
      <c r="P2620" t="str">
        <f t="shared" si="48"/>
        <v>D0057</v>
      </c>
      <c r="Q2620">
        <f>IFERROR(VLOOKUP(Table1[[#This Row],[Trim Distributor Code]],Sheet1!$N:$O,2,FALSE),0)</f>
        <v>3400844</v>
      </c>
      <c r="R2620" s="7">
        <f>IFERROR(VLOOKUP(Table1[[#This Row],[Salesflo AppUser Code]],HIE!$A:$B,2,FALSE),0)</f>
        <v>0</v>
      </c>
      <c r="S2620" s="7">
        <f>IFERROR(VLOOKUP(Table1[[#This Row],[Salesflo AppUser Code]],HIE!$A:$B,2,FALSE),0)</f>
        <v>0</v>
      </c>
      <c r="T2620" t="s">
        <v>4500</v>
      </c>
      <c r="U2620" s="7" t="s">
        <v>2914</v>
      </c>
      <c r="V2620" s="7" t="s">
        <v>1632</v>
      </c>
      <c r="W2620" s="7" t="s">
        <v>2030</v>
      </c>
      <c r="X2620" s="7" t="str">
        <f>IFERROR(VLOOKUP( Table1[[#This Row],[Trim Distributor Code]],Sheet1!$A:$J,10,FALSE),0)</f>
        <v>Active</v>
      </c>
    </row>
    <row r="2621" spans="1:24" hidden="1" x14ac:dyDescent="0.3">
      <c r="A2621" t="s">
        <v>5209</v>
      </c>
      <c r="B2621" t="s">
        <v>5102</v>
      </c>
      <c r="C2621" t="s">
        <v>5202</v>
      </c>
      <c r="D2621" s="8" t="s">
        <v>1412</v>
      </c>
      <c r="E2621" t="s">
        <v>5203</v>
      </c>
      <c r="F2621" t="s">
        <v>5204</v>
      </c>
      <c r="G2621" t="s">
        <v>4308</v>
      </c>
      <c r="H2621" t="s">
        <v>4113</v>
      </c>
      <c r="I2621" t="s">
        <v>4398</v>
      </c>
      <c r="J2621" t="s">
        <v>2290</v>
      </c>
      <c r="K2621">
        <v>10</v>
      </c>
      <c r="L2621" s="2" t="s">
        <v>1412</v>
      </c>
      <c r="M2621" s="2">
        <f ca="1">Table1[[#This Row],[Cases]]*Table1[[#This Row],[Pack Size]]</f>
        <v>0</v>
      </c>
      <c r="N2621" s="1">
        <f ca="1">Table1[[#This Row],[Cases]]*Table1[[#This Row],[Pack Size]]</f>
        <v>240</v>
      </c>
      <c r="O2621" s="1">
        <f>IFERROR(VLOOKUP(Table1[[#This Row],[SKU Code]],'SKU Size'!$G:$H,2,FALSE),0)*Table1[[#This Row],[Cases]]</f>
        <v>82.05912444377023</v>
      </c>
      <c r="P2621" t="str">
        <f t="shared" si="48"/>
        <v>D0057</v>
      </c>
      <c r="Q2621">
        <f>IFERROR(VLOOKUP(Table1[[#This Row],[Trim Distributor Code]],Sheet1!$N:$O,2,FALSE),0)</f>
        <v>3400844</v>
      </c>
      <c r="R2621" s="7">
        <f>IFERROR(VLOOKUP(Table1[[#This Row],[Salesflo AppUser Code]],HIE!$A:$B,2,FALSE),0)</f>
        <v>0</v>
      </c>
      <c r="S2621" s="7">
        <f>IFERROR(VLOOKUP(Table1[[#This Row],[Salesflo AppUser Code]],HIE!$A:$B,2,FALSE),0)</f>
        <v>0</v>
      </c>
      <c r="T2621" t="s">
        <v>4500</v>
      </c>
      <c r="U2621" s="7" t="s">
        <v>2914</v>
      </c>
      <c r="V2621" s="7" t="s">
        <v>1632</v>
      </c>
      <c r="W2621" s="7" t="s">
        <v>2269</v>
      </c>
      <c r="X2621" s="7" t="str">
        <f>IFERROR(VLOOKUP( Table1[[#This Row],[Trim Distributor Code]],Sheet1!$A:$J,10,FALSE),0)</f>
        <v>Active</v>
      </c>
    </row>
    <row r="2622" spans="1:24" hidden="1" x14ac:dyDescent="0.3">
      <c r="A2622" t="s">
        <v>5209</v>
      </c>
      <c r="B2622" t="s">
        <v>5102</v>
      </c>
      <c r="C2622" t="s">
        <v>5202</v>
      </c>
      <c r="D2622" s="8" t="s">
        <v>1412</v>
      </c>
      <c r="E2622" t="s">
        <v>5203</v>
      </c>
      <c r="F2622" t="s">
        <v>5204</v>
      </c>
      <c r="G2622" t="s">
        <v>4308</v>
      </c>
      <c r="H2622" t="s">
        <v>4390</v>
      </c>
      <c r="I2622" t="s">
        <v>4399</v>
      </c>
      <c r="J2622" t="s">
        <v>2270</v>
      </c>
      <c r="K2622">
        <v>10</v>
      </c>
      <c r="L2622" s="2" t="s">
        <v>1412</v>
      </c>
      <c r="M2622" s="2">
        <f ca="1">Table1[[#This Row],[Cases]]*Table1[[#This Row],[Pack Size]]</f>
        <v>0</v>
      </c>
      <c r="N2622" s="1">
        <f ca="1">Table1[[#This Row],[Cases]]*Table1[[#This Row],[Pack Size]]</f>
        <v>4800</v>
      </c>
      <c r="O2622" s="1">
        <f>IFERROR(VLOOKUP(Table1[[#This Row],[SKU Code]],'SKU Size'!$G:$H,2,FALSE),0)*Table1[[#This Row],[Cases]]</f>
        <v>48135.307672321076</v>
      </c>
      <c r="P2622" t="str">
        <f t="shared" si="48"/>
        <v>D0057</v>
      </c>
      <c r="Q2622">
        <f>IFERROR(VLOOKUP(Table1[[#This Row],[Trim Distributor Code]],Sheet1!$N:$O,2,FALSE),0)</f>
        <v>3400844</v>
      </c>
      <c r="R2622" s="7">
        <f>IFERROR(VLOOKUP(Table1[[#This Row],[Salesflo AppUser Code]],HIE!$A:$B,2,FALSE),0)</f>
        <v>0</v>
      </c>
      <c r="S2622" s="7">
        <f>IFERROR(VLOOKUP(Table1[[#This Row],[Salesflo AppUser Code]],HIE!$A:$B,2,FALSE),0)</f>
        <v>0</v>
      </c>
      <c r="T2622" t="s">
        <v>4500</v>
      </c>
      <c r="U2622" s="7" t="s">
        <v>2914</v>
      </c>
      <c r="V2622" s="7" t="s">
        <v>2268</v>
      </c>
      <c r="W2622" s="7" t="s">
        <v>2269</v>
      </c>
      <c r="X2622" s="7" t="str">
        <f>IFERROR(VLOOKUP( Table1[[#This Row],[Trim Distributor Code]],Sheet1!$A:$J,10,FALSE),0)</f>
        <v>Active</v>
      </c>
    </row>
    <row r="2623" spans="1:24" hidden="1" x14ac:dyDescent="0.3">
      <c r="A2623" t="s">
        <v>5209</v>
      </c>
      <c r="B2623" t="s">
        <v>5103</v>
      </c>
      <c r="C2623" t="s">
        <v>5205</v>
      </c>
      <c r="D2623" s="8" t="s">
        <v>1412</v>
      </c>
      <c r="E2623" t="s">
        <v>5203</v>
      </c>
      <c r="F2623" t="s">
        <v>5204</v>
      </c>
      <c r="G2623" t="s">
        <v>4156</v>
      </c>
      <c r="H2623" t="s">
        <v>4106</v>
      </c>
      <c r="I2623" t="s">
        <v>4391</v>
      </c>
      <c r="J2623" t="s">
        <v>2144</v>
      </c>
      <c r="K2623">
        <v>165</v>
      </c>
      <c r="L2623" s="2" t="s">
        <v>1412</v>
      </c>
      <c r="M2623" s="2">
        <f ca="1">Table1[[#This Row],[Cases]]*Table1[[#This Row],[Pack Size]]</f>
        <v>0</v>
      </c>
      <c r="N2623" s="1">
        <f ca="1">Table1[[#This Row],[Cases]]*Table1[[#This Row],[Pack Size]]</f>
        <v>66000</v>
      </c>
      <c r="O2623" s="1">
        <f>IFERROR(VLOOKUP(Table1[[#This Row],[SKU Code]],'SKU Size'!$G:$H,2,FALSE),0)*Table1[[#This Row],[Cases]]</f>
        <v>1493562.5701968246</v>
      </c>
      <c r="P2623" t="str">
        <f t="shared" si="48"/>
        <v>D0057</v>
      </c>
      <c r="Q2623">
        <f>IFERROR(VLOOKUP(Table1[[#This Row],[Trim Distributor Code]],Sheet1!$N:$O,2,FALSE),0)</f>
        <v>3400844</v>
      </c>
      <c r="R2623" s="7">
        <f>IFERROR(VLOOKUP(Table1[[#This Row],[Salesflo AppUser Code]],HIE!$A:$B,2,FALSE),0)</f>
        <v>0</v>
      </c>
      <c r="S2623" s="7">
        <f>IFERROR(VLOOKUP(Table1[[#This Row],[Salesflo AppUser Code]],HIE!$A:$B,2,FALSE),0)</f>
        <v>0</v>
      </c>
      <c r="T2623" t="s">
        <v>4500</v>
      </c>
      <c r="U2623" s="7" t="s">
        <v>2914</v>
      </c>
      <c r="V2623" s="7" t="s">
        <v>1444</v>
      </c>
      <c r="W2623" s="7" t="s">
        <v>2030</v>
      </c>
      <c r="X2623" s="7" t="str">
        <f>IFERROR(VLOOKUP( Table1[[#This Row],[Trim Distributor Code]],Sheet1!$A:$J,10,FALSE),0)</f>
        <v>Active</v>
      </c>
    </row>
    <row r="2624" spans="1:24" hidden="1" x14ac:dyDescent="0.3">
      <c r="A2624" t="s">
        <v>5209</v>
      </c>
      <c r="B2624" t="s">
        <v>5103</v>
      </c>
      <c r="C2624" t="s">
        <v>5205</v>
      </c>
      <c r="D2624" s="8" t="s">
        <v>1412</v>
      </c>
      <c r="E2624" t="s">
        <v>5203</v>
      </c>
      <c r="F2624" t="s">
        <v>5204</v>
      </c>
      <c r="G2624" t="s">
        <v>4306</v>
      </c>
      <c r="H2624" t="s">
        <v>4109</v>
      </c>
      <c r="I2624" t="s">
        <v>4307</v>
      </c>
      <c r="J2624" t="s">
        <v>2034</v>
      </c>
      <c r="K2624">
        <v>20</v>
      </c>
      <c r="L2624" s="2" t="s">
        <v>1412</v>
      </c>
      <c r="M2624" s="2">
        <f ca="1">Table1[[#This Row],[Cases]]*Table1[[#This Row],[Pack Size]]</f>
        <v>0</v>
      </c>
      <c r="N2624" s="1">
        <f ca="1">Table1[[#This Row],[Cases]]*Table1[[#This Row],[Pack Size]]</f>
        <v>2000</v>
      </c>
      <c r="O2624" s="1">
        <f>IFERROR(VLOOKUP(Table1[[#This Row],[SKU Code]],'SKU Size'!$G:$H,2,FALSE),0)*Table1[[#This Row],[Cases]]</f>
        <v>151200.48475903005</v>
      </c>
      <c r="P2624" t="str">
        <f t="shared" si="48"/>
        <v>D0057</v>
      </c>
      <c r="Q2624">
        <f>IFERROR(VLOOKUP(Table1[[#This Row],[Trim Distributor Code]],Sheet1!$N:$O,2,FALSE),0)</f>
        <v>3400844</v>
      </c>
      <c r="R2624" s="7">
        <f>IFERROR(VLOOKUP(Table1[[#This Row],[Salesflo AppUser Code]],HIE!$A:$B,2,FALSE),0)</f>
        <v>0</v>
      </c>
      <c r="S2624" s="7">
        <f>IFERROR(VLOOKUP(Table1[[#This Row],[Salesflo AppUser Code]],HIE!$A:$B,2,FALSE),0)</f>
        <v>0</v>
      </c>
      <c r="T2624" t="s">
        <v>4500</v>
      </c>
      <c r="U2624" s="7" t="s">
        <v>2914</v>
      </c>
      <c r="V2624" s="7" t="s">
        <v>1423</v>
      </c>
      <c r="W2624" s="7" t="s">
        <v>2031</v>
      </c>
      <c r="X2624" s="7" t="str">
        <f>IFERROR(VLOOKUP( Table1[[#This Row],[Trim Distributor Code]],Sheet1!$A:$J,10,FALSE),0)</f>
        <v>Active</v>
      </c>
    </row>
    <row r="2625" spans="1:24" hidden="1" x14ac:dyDescent="0.3">
      <c r="A2625" t="s">
        <v>5209</v>
      </c>
      <c r="B2625" t="s">
        <v>5103</v>
      </c>
      <c r="C2625" t="s">
        <v>5205</v>
      </c>
      <c r="D2625" s="8" t="s">
        <v>1412</v>
      </c>
      <c r="E2625" t="s">
        <v>5203</v>
      </c>
      <c r="F2625" t="s">
        <v>5204</v>
      </c>
      <c r="G2625" t="s">
        <v>4156</v>
      </c>
      <c r="H2625" t="s">
        <v>4113</v>
      </c>
      <c r="I2625" t="s">
        <v>4394</v>
      </c>
      <c r="J2625" t="s">
        <v>2307</v>
      </c>
      <c r="K2625">
        <v>10</v>
      </c>
      <c r="L2625" s="2" t="s">
        <v>1412</v>
      </c>
      <c r="M2625" s="2">
        <f ca="1">Table1[[#This Row],[Cases]]*Table1[[#This Row],[Pack Size]]</f>
        <v>0</v>
      </c>
      <c r="N2625" s="1">
        <f ca="1">Table1[[#This Row],[Cases]]*Table1[[#This Row],[Pack Size]]</f>
        <v>240</v>
      </c>
      <c r="O2625" s="1">
        <f>IFERROR(VLOOKUP(Table1[[#This Row],[SKU Code]],'SKU Size'!$G:$H,2,FALSE),0)*Table1[[#This Row],[Cases]]</f>
        <v>34440.646724355654</v>
      </c>
      <c r="P2625" t="str">
        <f t="shared" si="48"/>
        <v>D0057</v>
      </c>
      <c r="Q2625">
        <f>IFERROR(VLOOKUP(Table1[[#This Row],[Trim Distributor Code]],Sheet1!$N:$O,2,FALSE),0)</f>
        <v>3400844</v>
      </c>
      <c r="R2625" s="7">
        <f>IFERROR(VLOOKUP(Table1[[#This Row],[Salesflo AppUser Code]],HIE!$A:$B,2,FALSE),0)</f>
        <v>0</v>
      </c>
      <c r="S2625" s="7">
        <f>IFERROR(VLOOKUP(Table1[[#This Row],[Salesflo AppUser Code]],HIE!$A:$B,2,FALSE),0)</f>
        <v>0</v>
      </c>
      <c r="T2625" t="s">
        <v>4500</v>
      </c>
      <c r="U2625" s="7" t="s">
        <v>2914</v>
      </c>
      <c r="V2625" s="7" t="s">
        <v>1632</v>
      </c>
      <c r="W2625" s="7" t="s">
        <v>2030</v>
      </c>
      <c r="X2625" s="7" t="str">
        <f>IFERROR(VLOOKUP( Table1[[#This Row],[Trim Distributor Code]],Sheet1!$A:$J,10,FALSE),0)</f>
        <v>Active</v>
      </c>
    </row>
    <row r="2626" spans="1:24" hidden="1" x14ac:dyDescent="0.3">
      <c r="A2626" t="s">
        <v>5209</v>
      </c>
      <c r="B2626" t="s">
        <v>5103</v>
      </c>
      <c r="C2626" t="s">
        <v>5205</v>
      </c>
      <c r="D2626" s="8" t="s">
        <v>1412</v>
      </c>
      <c r="E2626" t="s">
        <v>5203</v>
      </c>
      <c r="F2626" t="s">
        <v>5204</v>
      </c>
      <c r="G2626" t="s">
        <v>4308</v>
      </c>
      <c r="H2626" t="s">
        <v>4113</v>
      </c>
      <c r="I2626" t="s">
        <v>4398</v>
      </c>
      <c r="J2626" t="s">
        <v>2290</v>
      </c>
      <c r="K2626">
        <v>12</v>
      </c>
      <c r="L2626" s="2" t="s">
        <v>1412</v>
      </c>
      <c r="M2626" s="2">
        <f ca="1">Table1[[#This Row],[Cases]]*Table1[[#This Row],[Pack Size]]</f>
        <v>0</v>
      </c>
      <c r="N2626" s="1">
        <f ca="1">Table1[[#This Row],[Cases]]*Table1[[#This Row],[Pack Size]]</f>
        <v>288</v>
      </c>
      <c r="O2626" s="1">
        <f>IFERROR(VLOOKUP(Table1[[#This Row],[SKU Code]],'SKU Size'!$G:$H,2,FALSE),0)*Table1[[#This Row],[Cases]]</f>
        <v>98.470949332524285</v>
      </c>
      <c r="P2626" t="str">
        <f t="shared" si="48"/>
        <v>D0057</v>
      </c>
      <c r="Q2626">
        <f>IFERROR(VLOOKUP(Table1[[#This Row],[Trim Distributor Code]],Sheet1!$N:$O,2,FALSE),0)</f>
        <v>3400844</v>
      </c>
      <c r="R2626" s="7">
        <f>IFERROR(VLOOKUP(Table1[[#This Row],[Salesflo AppUser Code]],HIE!$A:$B,2,FALSE),0)</f>
        <v>0</v>
      </c>
      <c r="S2626" s="7">
        <f>IFERROR(VLOOKUP(Table1[[#This Row],[Salesflo AppUser Code]],HIE!$A:$B,2,FALSE),0)</f>
        <v>0</v>
      </c>
      <c r="T2626" t="s">
        <v>4500</v>
      </c>
      <c r="U2626" s="7" t="s">
        <v>2914</v>
      </c>
      <c r="V2626" s="7" t="s">
        <v>1632</v>
      </c>
      <c r="W2626" s="7" t="s">
        <v>2269</v>
      </c>
      <c r="X2626" s="7" t="str">
        <f>IFERROR(VLOOKUP( Table1[[#This Row],[Trim Distributor Code]],Sheet1!$A:$J,10,FALSE),0)</f>
        <v>Active</v>
      </c>
    </row>
    <row r="2627" spans="1:24" hidden="1" x14ac:dyDescent="0.3">
      <c r="A2627" t="s">
        <v>5209</v>
      </c>
      <c r="B2627" t="s">
        <v>5103</v>
      </c>
      <c r="C2627" t="s">
        <v>5205</v>
      </c>
      <c r="D2627" s="8" t="s">
        <v>1412</v>
      </c>
      <c r="E2627" t="s">
        <v>5203</v>
      </c>
      <c r="F2627" t="s">
        <v>5204</v>
      </c>
      <c r="G2627" t="s">
        <v>4308</v>
      </c>
      <c r="H2627" t="s">
        <v>4390</v>
      </c>
      <c r="I2627" t="s">
        <v>4399</v>
      </c>
      <c r="J2627" t="s">
        <v>2270</v>
      </c>
      <c r="K2627">
        <v>12</v>
      </c>
      <c r="L2627" s="2" t="s">
        <v>1412</v>
      </c>
      <c r="M2627" s="2">
        <f ca="1">Table1[[#This Row],[Cases]]*Table1[[#This Row],[Pack Size]]</f>
        <v>0</v>
      </c>
      <c r="N2627" s="1">
        <f ca="1">Table1[[#This Row],[Cases]]*Table1[[#This Row],[Pack Size]]</f>
        <v>5760</v>
      </c>
      <c r="O2627" s="1">
        <f>IFERROR(VLOOKUP(Table1[[#This Row],[SKU Code]],'SKU Size'!$G:$H,2,FALSE),0)*Table1[[#This Row],[Cases]]</f>
        <v>57762.369206785297</v>
      </c>
      <c r="P2627" t="str">
        <f t="shared" si="48"/>
        <v>D0057</v>
      </c>
      <c r="Q2627">
        <f>IFERROR(VLOOKUP(Table1[[#This Row],[Trim Distributor Code]],Sheet1!$N:$O,2,FALSE),0)</f>
        <v>3400844</v>
      </c>
      <c r="R2627" s="7">
        <f>IFERROR(VLOOKUP(Table1[[#This Row],[Salesflo AppUser Code]],HIE!$A:$B,2,FALSE),0)</f>
        <v>0</v>
      </c>
      <c r="S2627" s="7">
        <f>IFERROR(VLOOKUP(Table1[[#This Row],[Salesflo AppUser Code]],HIE!$A:$B,2,FALSE),0)</f>
        <v>0</v>
      </c>
      <c r="T2627" t="s">
        <v>4500</v>
      </c>
      <c r="U2627" s="7" t="s">
        <v>2914</v>
      </c>
      <c r="V2627" s="7" t="s">
        <v>2268</v>
      </c>
      <c r="W2627" s="7" t="s">
        <v>2269</v>
      </c>
      <c r="X2627" s="7" t="str">
        <f>IFERROR(VLOOKUP( Table1[[#This Row],[Trim Distributor Code]],Sheet1!$A:$J,10,FALSE),0)</f>
        <v>Active</v>
      </c>
    </row>
    <row r="2628" spans="1:24" hidden="1" x14ac:dyDescent="0.3">
      <c r="A2628" t="s">
        <v>5209</v>
      </c>
      <c r="B2628" t="s">
        <v>5104</v>
      </c>
      <c r="C2628" t="s">
        <v>5206</v>
      </c>
      <c r="D2628" s="8" t="s">
        <v>1412</v>
      </c>
      <c r="E2628" t="s">
        <v>5203</v>
      </c>
      <c r="F2628" t="s">
        <v>5204</v>
      </c>
      <c r="G2628" t="s">
        <v>4156</v>
      </c>
      <c r="H2628" t="s">
        <v>4106</v>
      </c>
      <c r="I2628" t="s">
        <v>4391</v>
      </c>
      <c r="J2628" t="s">
        <v>2144</v>
      </c>
      <c r="K2628">
        <v>390</v>
      </c>
      <c r="L2628" s="2" t="s">
        <v>1412</v>
      </c>
      <c r="M2628" s="2">
        <f ca="1">Table1[[#This Row],[Cases]]*Table1[[#This Row],[Pack Size]]</f>
        <v>0</v>
      </c>
      <c r="N2628" s="1">
        <f ca="1">Table1[[#This Row],[Cases]]*Table1[[#This Row],[Pack Size]]</f>
        <v>156000</v>
      </c>
      <c r="O2628" s="1">
        <f>IFERROR(VLOOKUP(Table1[[#This Row],[SKU Code]],'SKU Size'!$G:$H,2,FALSE),0)*Table1[[#This Row],[Cases]]</f>
        <v>3530238.8022834039</v>
      </c>
      <c r="P2628" t="str">
        <f t="shared" si="48"/>
        <v>D0057</v>
      </c>
      <c r="Q2628">
        <f>IFERROR(VLOOKUP(Table1[[#This Row],[Trim Distributor Code]],Sheet1!$N:$O,2,FALSE),0)</f>
        <v>3400844</v>
      </c>
      <c r="R2628" s="7">
        <f>IFERROR(VLOOKUP(Table1[[#This Row],[Salesflo AppUser Code]],HIE!$A:$B,2,FALSE),0)</f>
        <v>0</v>
      </c>
      <c r="S2628" s="7">
        <f>IFERROR(VLOOKUP(Table1[[#This Row],[Salesflo AppUser Code]],HIE!$A:$B,2,FALSE),0)</f>
        <v>0</v>
      </c>
      <c r="T2628" t="s">
        <v>4500</v>
      </c>
      <c r="U2628" s="7" t="s">
        <v>2914</v>
      </c>
      <c r="V2628" s="7" t="s">
        <v>1444</v>
      </c>
      <c r="W2628" s="7" t="s">
        <v>2030</v>
      </c>
      <c r="X2628" s="7" t="str">
        <f>IFERROR(VLOOKUP( Table1[[#This Row],[Trim Distributor Code]],Sheet1!$A:$J,10,FALSE),0)</f>
        <v>Active</v>
      </c>
    </row>
    <row r="2629" spans="1:24" hidden="1" x14ac:dyDescent="0.3">
      <c r="A2629" t="s">
        <v>5209</v>
      </c>
      <c r="B2629" t="s">
        <v>5104</v>
      </c>
      <c r="C2629" t="s">
        <v>5206</v>
      </c>
      <c r="D2629" s="8" t="s">
        <v>1412</v>
      </c>
      <c r="E2629" t="s">
        <v>5203</v>
      </c>
      <c r="F2629" t="s">
        <v>5204</v>
      </c>
      <c r="G2629" t="s">
        <v>4305</v>
      </c>
      <c r="H2629" t="s">
        <v>4109</v>
      </c>
      <c r="I2629" t="s">
        <v>4393</v>
      </c>
      <c r="J2629" t="s">
        <v>2060</v>
      </c>
      <c r="K2629" s="1">
        <v>5</v>
      </c>
      <c r="L2629" s="1" t="s">
        <v>1412</v>
      </c>
      <c r="M2629" s="2">
        <f ca="1">Table1[[#This Row],[Cases]]*Table1[[#This Row],[Pack Size]]</f>
        <v>0</v>
      </c>
      <c r="N2629" s="1">
        <f ca="1">Table1[[#This Row],[Cases]]*Table1[[#This Row],[Pack Size]]</f>
        <v>500</v>
      </c>
      <c r="O2629" s="1">
        <f>IFERROR(VLOOKUP(Table1[[#This Row],[SKU Code]],'SKU Size'!$G:$H,2,FALSE),0)*Table1[[#This Row],[Cases]]</f>
        <v>50856.271625970105</v>
      </c>
      <c r="P2629" t="str">
        <f t="shared" si="48"/>
        <v>D0057</v>
      </c>
      <c r="Q2629">
        <f>IFERROR(VLOOKUP(Table1[[#This Row],[Trim Distributor Code]],Sheet1!$N:$O,2,FALSE),0)</f>
        <v>3400844</v>
      </c>
      <c r="R2629" s="7">
        <f>IFERROR(VLOOKUP(Table1[[#This Row],[Salesflo AppUser Code]],HIE!$A:$B,2,FALSE),0)</f>
        <v>0</v>
      </c>
      <c r="S2629" s="7">
        <f>IFERROR(VLOOKUP(Table1[[#This Row],[Salesflo AppUser Code]],HIE!$A:$B,2,FALSE),0)</f>
        <v>0</v>
      </c>
      <c r="T2629" t="s">
        <v>4500</v>
      </c>
      <c r="U2629" s="7" t="s">
        <v>2914</v>
      </c>
      <c r="V2629" s="7" t="s">
        <v>1423</v>
      </c>
      <c r="W2629" s="7" t="s">
        <v>2040</v>
      </c>
      <c r="X2629" s="7" t="str">
        <f>IFERROR(VLOOKUP( Table1[[#This Row],[Trim Distributor Code]],Sheet1!$A:$J,10,FALSE),0)</f>
        <v>Active</v>
      </c>
    </row>
    <row r="2630" spans="1:24" hidden="1" x14ac:dyDescent="0.3">
      <c r="A2630" t="s">
        <v>5209</v>
      </c>
      <c r="B2630" t="s">
        <v>5104</v>
      </c>
      <c r="C2630" t="s">
        <v>5206</v>
      </c>
      <c r="D2630" s="8" t="s">
        <v>1412</v>
      </c>
      <c r="E2630" t="s">
        <v>5203</v>
      </c>
      <c r="F2630" t="s">
        <v>5204</v>
      </c>
      <c r="G2630" t="s">
        <v>4306</v>
      </c>
      <c r="H2630" t="s">
        <v>4109</v>
      </c>
      <c r="I2630" t="s">
        <v>4307</v>
      </c>
      <c r="J2630" t="s">
        <v>2034</v>
      </c>
      <c r="K2630">
        <v>10</v>
      </c>
      <c r="L2630" s="2" t="s">
        <v>1412</v>
      </c>
      <c r="M2630" s="2">
        <f ca="1">Table1[[#This Row],[Cases]]*Table1[[#This Row],[Pack Size]]</f>
        <v>0</v>
      </c>
      <c r="N2630" s="1">
        <f ca="1">Table1[[#This Row],[Cases]]*Table1[[#This Row],[Pack Size]]</f>
        <v>1000</v>
      </c>
      <c r="O2630" s="1">
        <f>IFERROR(VLOOKUP(Table1[[#This Row],[SKU Code]],'SKU Size'!$G:$H,2,FALSE),0)*Table1[[#This Row],[Cases]]</f>
        <v>75600.242379515024</v>
      </c>
      <c r="P2630" t="str">
        <f t="shared" si="48"/>
        <v>D0057</v>
      </c>
      <c r="Q2630">
        <f>IFERROR(VLOOKUP(Table1[[#This Row],[Trim Distributor Code]],Sheet1!$N:$O,2,FALSE),0)</f>
        <v>3400844</v>
      </c>
      <c r="R2630" s="7">
        <f>IFERROR(VLOOKUP(Table1[[#This Row],[Salesflo AppUser Code]],HIE!$A:$B,2,FALSE),0)</f>
        <v>0</v>
      </c>
      <c r="S2630" s="7">
        <f>IFERROR(VLOOKUP(Table1[[#This Row],[Salesflo AppUser Code]],HIE!$A:$B,2,FALSE),0)</f>
        <v>0</v>
      </c>
      <c r="T2630" t="s">
        <v>4500</v>
      </c>
      <c r="U2630" s="7" t="s">
        <v>2914</v>
      </c>
      <c r="V2630" s="7" t="s">
        <v>1423</v>
      </c>
      <c r="W2630" s="7" t="s">
        <v>2031</v>
      </c>
      <c r="X2630" s="7" t="str">
        <f>IFERROR(VLOOKUP( Table1[[#This Row],[Trim Distributor Code]],Sheet1!$A:$J,10,FALSE),0)</f>
        <v>Active</v>
      </c>
    </row>
    <row r="2631" spans="1:24" hidden="1" x14ac:dyDescent="0.3">
      <c r="A2631" t="s">
        <v>5209</v>
      </c>
      <c r="B2631" t="s">
        <v>5104</v>
      </c>
      <c r="C2631" t="s">
        <v>5206</v>
      </c>
      <c r="D2631" s="8" t="s">
        <v>1412</v>
      </c>
      <c r="E2631" t="s">
        <v>5203</v>
      </c>
      <c r="F2631" t="s">
        <v>5204</v>
      </c>
      <c r="G2631" t="s">
        <v>4156</v>
      </c>
      <c r="H2631" t="s">
        <v>4113</v>
      </c>
      <c r="I2631" t="s">
        <v>4394</v>
      </c>
      <c r="J2631" t="s">
        <v>2307</v>
      </c>
      <c r="K2631">
        <v>20</v>
      </c>
      <c r="L2631" s="2" t="s">
        <v>1412</v>
      </c>
      <c r="M2631" s="2">
        <f ca="1">Table1[[#This Row],[Cases]]*Table1[[#This Row],[Pack Size]]</f>
        <v>0</v>
      </c>
      <c r="N2631" s="1">
        <f ca="1">Table1[[#This Row],[Cases]]*Table1[[#This Row],[Pack Size]]</f>
        <v>480</v>
      </c>
      <c r="O2631" s="1">
        <f>IFERROR(VLOOKUP(Table1[[#This Row],[SKU Code]],'SKU Size'!$G:$H,2,FALSE),0)*Table1[[#This Row],[Cases]]</f>
        <v>68881.293448711309</v>
      </c>
      <c r="P2631" t="str">
        <f t="shared" si="48"/>
        <v>D0057</v>
      </c>
      <c r="Q2631">
        <f>IFERROR(VLOOKUP(Table1[[#This Row],[Trim Distributor Code]],Sheet1!$N:$O,2,FALSE),0)</f>
        <v>3400844</v>
      </c>
      <c r="R2631" s="7">
        <f>IFERROR(VLOOKUP(Table1[[#This Row],[Salesflo AppUser Code]],HIE!$A:$B,2,FALSE),0)</f>
        <v>0</v>
      </c>
      <c r="S2631" s="7">
        <f>IFERROR(VLOOKUP(Table1[[#This Row],[Salesflo AppUser Code]],HIE!$A:$B,2,FALSE),0)</f>
        <v>0</v>
      </c>
      <c r="T2631" t="s">
        <v>4500</v>
      </c>
      <c r="U2631" s="7" t="s">
        <v>2914</v>
      </c>
      <c r="V2631" s="7" t="s">
        <v>1632</v>
      </c>
      <c r="W2631" s="7" t="s">
        <v>2030</v>
      </c>
      <c r="X2631" s="7" t="str">
        <f>IFERROR(VLOOKUP( Table1[[#This Row],[Trim Distributor Code]],Sheet1!$A:$J,10,FALSE),0)</f>
        <v>Active</v>
      </c>
    </row>
    <row r="2632" spans="1:24" hidden="1" x14ac:dyDescent="0.3">
      <c r="A2632" t="s">
        <v>5209</v>
      </c>
      <c r="B2632" t="s">
        <v>5104</v>
      </c>
      <c r="C2632" t="s">
        <v>5206</v>
      </c>
      <c r="D2632" s="8" t="s">
        <v>1412</v>
      </c>
      <c r="E2632" t="s">
        <v>5203</v>
      </c>
      <c r="F2632" t="s">
        <v>5204</v>
      </c>
      <c r="G2632" t="s">
        <v>4308</v>
      </c>
      <c r="H2632" t="s">
        <v>4113</v>
      </c>
      <c r="I2632" t="s">
        <v>4398</v>
      </c>
      <c r="J2632" t="s">
        <v>2290</v>
      </c>
      <c r="K2632">
        <v>7</v>
      </c>
      <c r="L2632" s="2" t="s">
        <v>1412</v>
      </c>
      <c r="M2632" s="2">
        <f ca="1">Table1[[#This Row],[Cases]]*Table1[[#This Row],[Pack Size]]</f>
        <v>0</v>
      </c>
      <c r="N2632" s="1">
        <f ca="1">Table1[[#This Row],[Cases]]*Table1[[#This Row],[Pack Size]]</f>
        <v>168</v>
      </c>
      <c r="O2632" s="1">
        <f>IFERROR(VLOOKUP(Table1[[#This Row],[SKU Code]],'SKU Size'!$G:$H,2,FALSE),0)*Table1[[#This Row],[Cases]]</f>
        <v>57.44138711063917</v>
      </c>
      <c r="P2632" t="str">
        <f t="shared" si="48"/>
        <v>D0057</v>
      </c>
      <c r="Q2632">
        <f>IFERROR(VLOOKUP(Table1[[#This Row],[Trim Distributor Code]],Sheet1!$N:$O,2,FALSE),0)</f>
        <v>3400844</v>
      </c>
      <c r="R2632" s="7">
        <f>IFERROR(VLOOKUP(Table1[[#This Row],[Salesflo AppUser Code]],HIE!$A:$B,2,FALSE),0)</f>
        <v>0</v>
      </c>
      <c r="S2632" s="7">
        <f>IFERROR(VLOOKUP(Table1[[#This Row],[Salesflo AppUser Code]],HIE!$A:$B,2,FALSE),0)</f>
        <v>0</v>
      </c>
      <c r="T2632" t="s">
        <v>4500</v>
      </c>
      <c r="U2632" s="7" t="s">
        <v>2914</v>
      </c>
      <c r="V2632" s="7" t="s">
        <v>1632</v>
      </c>
      <c r="W2632" s="7" t="s">
        <v>2269</v>
      </c>
      <c r="X2632" s="7" t="str">
        <f>IFERROR(VLOOKUP( Table1[[#This Row],[Trim Distributor Code]],Sheet1!$A:$J,10,FALSE),0)</f>
        <v>Active</v>
      </c>
    </row>
    <row r="2633" spans="1:24" hidden="1" x14ac:dyDescent="0.3">
      <c r="A2633" t="s">
        <v>5209</v>
      </c>
      <c r="B2633" t="s">
        <v>5104</v>
      </c>
      <c r="C2633" t="s">
        <v>5206</v>
      </c>
      <c r="D2633" s="8" t="s">
        <v>1412</v>
      </c>
      <c r="E2633" t="s">
        <v>5203</v>
      </c>
      <c r="F2633" t="s">
        <v>5204</v>
      </c>
      <c r="G2633" t="s">
        <v>4308</v>
      </c>
      <c r="H2633" t="s">
        <v>4390</v>
      </c>
      <c r="I2633" t="s">
        <v>4399</v>
      </c>
      <c r="J2633" t="s">
        <v>2270</v>
      </c>
      <c r="K2633">
        <v>35</v>
      </c>
      <c r="L2633" s="2" t="s">
        <v>1412</v>
      </c>
      <c r="M2633" s="2">
        <f ca="1">Table1[[#This Row],[Cases]]*Table1[[#This Row],[Pack Size]]</f>
        <v>0</v>
      </c>
      <c r="N2633" s="1">
        <f ca="1">Table1[[#This Row],[Cases]]*Table1[[#This Row],[Pack Size]]</f>
        <v>16800</v>
      </c>
      <c r="O2633" s="1">
        <f>IFERROR(VLOOKUP(Table1[[#This Row],[SKU Code]],'SKU Size'!$G:$H,2,FALSE),0)*Table1[[#This Row],[Cases]]</f>
        <v>168473.57685312378</v>
      </c>
      <c r="P2633" t="str">
        <f t="shared" si="48"/>
        <v>D0057</v>
      </c>
      <c r="Q2633">
        <f>IFERROR(VLOOKUP(Table1[[#This Row],[Trim Distributor Code]],Sheet1!$N:$O,2,FALSE),0)</f>
        <v>3400844</v>
      </c>
      <c r="R2633" s="7">
        <f>IFERROR(VLOOKUP(Table1[[#This Row],[Salesflo AppUser Code]],HIE!$A:$B,2,FALSE),0)</f>
        <v>0</v>
      </c>
      <c r="S2633" s="7">
        <f>IFERROR(VLOOKUP(Table1[[#This Row],[Salesflo AppUser Code]],HIE!$A:$B,2,FALSE),0)</f>
        <v>0</v>
      </c>
      <c r="T2633" t="s">
        <v>4500</v>
      </c>
      <c r="U2633" s="7" t="s">
        <v>2914</v>
      </c>
      <c r="V2633" s="7" t="s">
        <v>2268</v>
      </c>
      <c r="W2633" s="7" t="s">
        <v>2269</v>
      </c>
      <c r="X2633" s="7" t="str">
        <f>IFERROR(VLOOKUP( Table1[[#This Row],[Trim Distributor Code]],Sheet1!$A:$J,10,FALSE),0)</f>
        <v>Active</v>
      </c>
    </row>
    <row r="2634" spans="1:24" hidden="1" x14ac:dyDescent="0.3">
      <c r="A2634" t="s">
        <v>5209</v>
      </c>
      <c r="B2634" t="s">
        <v>5105</v>
      </c>
      <c r="C2634" t="s">
        <v>5207</v>
      </c>
      <c r="D2634" s="8" t="s">
        <v>1412</v>
      </c>
      <c r="E2634" t="s">
        <v>5203</v>
      </c>
      <c r="F2634" t="s">
        <v>5204</v>
      </c>
      <c r="G2634" t="s">
        <v>4156</v>
      </c>
      <c r="H2634" t="s">
        <v>4106</v>
      </c>
      <c r="I2634" t="s">
        <v>4391</v>
      </c>
      <c r="J2634" t="s">
        <v>2144</v>
      </c>
      <c r="K2634" s="1">
        <v>250</v>
      </c>
      <c r="L2634" s="1" t="s">
        <v>1412</v>
      </c>
      <c r="M2634" s="2">
        <f ca="1">Table1[[#This Row],[Cases]]*Table1[[#This Row],[Pack Size]]</f>
        <v>0</v>
      </c>
      <c r="N2634" s="1">
        <f ca="1">Table1[[#This Row],[Cases]]*Table1[[#This Row],[Pack Size]]</f>
        <v>100000</v>
      </c>
      <c r="O2634" s="1">
        <f>IFERROR(VLOOKUP(Table1[[#This Row],[SKU Code]],'SKU Size'!$G:$H,2,FALSE),0)*Table1[[#This Row],[Cases]]</f>
        <v>2262973.5912073101</v>
      </c>
      <c r="P2634" t="str">
        <f t="shared" si="48"/>
        <v>D0057</v>
      </c>
      <c r="Q2634">
        <f>IFERROR(VLOOKUP(Table1[[#This Row],[Trim Distributor Code]],Sheet1!$N:$O,2,FALSE),0)</f>
        <v>3400844</v>
      </c>
      <c r="R2634" s="7">
        <f>IFERROR(VLOOKUP(Table1[[#This Row],[Salesflo AppUser Code]],HIE!$A:$B,2,FALSE),0)</f>
        <v>0</v>
      </c>
      <c r="S2634" s="7">
        <f>IFERROR(VLOOKUP(Table1[[#This Row],[Salesflo AppUser Code]],HIE!$A:$B,2,FALSE),0)</f>
        <v>0</v>
      </c>
      <c r="T2634" t="s">
        <v>4500</v>
      </c>
      <c r="U2634" s="7" t="s">
        <v>2914</v>
      </c>
      <c r="V2634" s="7" t="s">
        <v>1444</v>
      </c>
      <c r="W2634" s="7" t="s">
        <v>2030</v>
      </c>
      <c r="X2634" s="7" t="str">
        <f>IFERROR(VLOOKUP( Table1[[#This Row],[Trim Distributor Code]],Sheet1!$A:$J,10,FALSE),0)</f>
        <v>Active</v>
      </c>
    </row>
    <row r="2635" spans="1:24" hidden="1" x14ac:dyDescent="0.3">
      <c r="A2635" t="s">
        <v>5209</v>
      </c>
      <c r="B2635" t="s">
        <v>5105</v>
      </c>
      <c r="C2635" t="s">
        <v>5207</v>
      </c>
      <c r="D2635" s="8" t="s">
        <v>1412</v>
      </c>
      <c r="E2635" t="s">
        <v>5203</v>
      </c>
      <c r="F2635" t="s">
        <v>5204</v>
      </c>
      <c r="G2635" t="s">
        <v>4305</v>
      </c>
      <c r="H2635" t="s">
        <v>4109</v>
      </c>
      <c r="I2635" t="s">
        <v>4393</v>
      </c>
      <c r="J2635" t="s">
        <v>2060</v>
      </c>
      <c r="K2635">
        <v>10</v>
      </c>
      <c r="L2635" s="2" t="s">
        <v>1412</v>
      </c>
      <c r="M2635" s="2">
        <f ca="1">Table1[[#This Row],[Cases]]*Table1[[#This Row],[Pack Size]]</f>
        <v>0</v>
      </c>
      <c r="N2635" s="1">
        <f ca="1">Table1[[#This Row],[Cases]]*Table1[[#This Row],[Pack Size]]</f>
        <v>1000</v>
      </c>
      <c r="O2635" s="1">
        <f>IFERROR(VLOOKUP(Table1[[#This Row],[SKU Code]],'SKU Size'!$G:$H,2,FALSE),0)*Table1[[#This Row],[Cases]]</f>
        <v>101712.54325194021</v>
      </c>
      <c r="P2635" t="str">
        <f t="shared" si="48"/>
        <v>D0057</v>
      </c>
      <c r="Q2635">
        <f>IFERROR(VLOOKUP(Table1[[#This Row],[Trim Distributor Code]],Sheet1!$N:$O,2,FALSE),0)</f>
        <v>3400844</v>
      </c>
      <c r="R2635" s="7">
        <f>IFERROR(VLOOKUP(Table1[[#This Row],[Salesflo AppUser Code]],HIE!$A:$B,2,FALSE),0)</f>
        <v>0</v>
      </c>
      <c r="S2635" s="7">
        <f>IFERROR(VLOOKUP(Table1[[#This Row],[Salesflo AppUser Code]],HIE!$A:$B,2,FALSE),0)</f>
        <v>0</v>
      </c>
      <c r="T2635" t="s">
        <v>4500</v>
      </c>
      <c r="U2635" s="7" t="s">
        <v>2914</v>
      </c>
      <c r="V2635" s="7" t="s">
        <v>1423</v>
      </c>
      <c r="W2635" s="7" t="s">
        <v>2040</v>
      </c>
      <c r="X2635" s="7" t="str">
        <f>IFERROR(VLOOKUP( Table1[[#This Row],[Trim Distributor Code]],Sheet1!$A:$J,10,FALSE),0)</f>
        <v>Active</v>
      </c>
    </row>
    <row r="2636" spans="1:24" hidden="1" x14ac:dyDescent="0.3">
      <c r="A2636" t="s">
        <v>5209</v>
      </c>
      <c r="B2636" t="s">
        <v>5105</v>
      </c>
      <c r="C2636" t="s">
        <v>5207</v>
      </c>
      <c r="D2636" s="8" t="s">
        <v>1412</v>
      </c>
      <c r="E2636" t="s">
        <v>5203</v>
      </c>
      <c r="F2636" t="s">
        <v>5204</v>
      </c>
      <c r="G2636" t="s">
        <v>4306</v>
      </c>
      <c r="H2636" t="s">
        <v>4109</v>
      </c>
      <c r="I2636" t="s">
        <v>4307</v>
      </c>
      <c r="J2636" t="s">
        <v>2034</v>
      </c>
      <c r="K2636">
        <v>5</v>
      </c>
      <c r="L2636" s="2" t="s">
        <v>1412</v>
      </c>
      <c r="M2636" s="2">
        <f ca="1">Table1[[#This Row],[Cases]]*Table1[[#This Row],[Pack Size]]</f>
        <v>0</v>
      </c>
      <c r="N2636" s="1">
        <f ca="1">Table1[[#This Row],[Cases]]*Table1[[#This Row],[Pack Size]]</f>
        <v>500</v>
      </c>
      <c r="O2636" s="1">
        <f>IFERROR(VLOOKUP(Table1[[#This Row],[SKU Code]],'SKU Size'!$G:$H,2,FALSE),0)*Table1[[#This Row],[Cases]]</f>
        <v>37800.121189757512</v>
      </c>
      <c r="P2636" t="str">
        <f t="shared" si="48"/>
        <v>D0057</v>
      </c>
      <c r="Q2636">
        <f>IFERROR(VLOOKUP(Table1[[#This Row],[Trim Distributor Code]],Sheet1!$N:$O,2,FALSE),0)</f>
        <v>3400844</v>
      </c>
      <c r="R2636" s="7">
        <f>IFERROR(VLOOKUP(Table1[[#This Row],[Salesflo AppUser Code]],HIE!$A:$B,2,FALSE),0)</f>
        <v>0</v>
      </c>
      <c r="S2636" s="7">
        <f>IFERROR(VLOOKUP(Table1[[#This Row],[Salesflo AppUser Code]],HIE!$A:$B,2,FALSE),0)</f>
        <v>0</v>
      </c>
      <c r="T2636" t="s">
        <v>4500</v>
      </c>
      <c r="U2636" s="7" t="s">
        <v>2914</v>
      </c>
      <c r="V2636" s="7" t="s">
        <v>1423</v>
      </c>
      <c r="W2636" s="7" t="s">
        <v>2031</v>
      </c>
      <c r="X2636" s="7" t="str">
        <f>IFERROR(VLOOKUP( Table1[[#This Row],[Trim Distributor Code]],Sheet1!$A:$J,10,FALSE),0)</f>
        <v>Active</v>
      </c>
    </row>
    <row r="2637" spans="1:24" hidden="1" x14ac:dyDescent="0.3">
      <c r="A2637" t="s">
        <v>5209</v>
      </c>
      <c r="B2637" t="s">
        <v>5105</v>
      </c>
      <c r="C2637" t="s">
        <v>5207</v>
      </c>
      <c r="D2637" s="8" t="s">
        <v>1412</v>
      </c>
      <c r="E2637" t="s">
        <v>5203</v>
      </c>
      <c r="F2637" t="s">
        <v>5204</v>
      </c>
      <c r="G2637" t="s">
        <v>4156</v>
      </c>
      <c r="H2637" t="s">
        <v>4113</v>
      </c>
      <c r="I2637" t="s">
        <v>4394</v>
      </c>
      <c r="J2637" t="s">
        <v>2307</v>
      </c>
      <c r="K2637">
        <v>10</v>
      </c>
      <c r="L2637" s="2" t="s">
        <v>1412</v>
      </c>
      <c r="M2637" s="2">
        <f ca="1">Table1[[#This Row],[Cases]]*Table1[[#This Row],[Pack Size]]</f>
        <v>0</v>
      </c>
      <c r="N2637" s="1">
        <f ca="1">Table1[[#This Row],[Cases]]*Table1[[#This Row],[Pack Size]]</f>
        <v>240</v>
      </c>
      <c r="O2637" s="1">
        <f>IFERROR(VLOOKUP(Table1[[#This Row],[SKU Code]],'SKU Size'!$G:$H,2,FALSE),0)*Table1[[#This Row],[Cases]]</f>
        <v>34440.646724355654</v>
      </c>
      <c r="P2637" t="str">
        <f t="shared" si="48"/>
        <v>D0057</v>
      </c>
      <c r="Q2637">
        <f>IFERROR(VLOOKUP(Table1[[#This Row],[Trim Distributor Code]],Sheet1!$N:$O,2,FALSE),0)</f>
        <v>3400844</v>
      </c>
      <c r="R2637" s="7">
        <f>IFERROR(VLOOKUP(Table1[[#This Row],[Salesflo AppUser Code]],HIE!$A:$B,2,FALSE),0)</f>
        <v>0</v>
      </c>
      <c r="S2637" s="7">
        <f>IFERROR(VLOOKUP(Table1[[#This Row],[Salesflo AppUser Code]],HIE!$A:$B,2,FALSE),0)</f>
        <v>0</v>
      </c>
      <c r="T2637" t="s">
        <v>4500</v>
      </c>
      <c r="U2637" s="7" t="s">
        <v>2914</v>
      </c>
      <c r="V2637" s="7" t="s">
        <v>1632</v>
      </c>
      <c r="W2637" s="7" t="s">
        <v>2030</v>
      </c>
      <c r="X2637" s="7" t="str">
        <f>IFERROR(VLOOKUP( Table1[[#This Row],[Trim Distributor Code]],Sheet1!$A:$J,10,FALSE),0)</f>
        <v>Active</v>
      </c>
    </row>
    <row r="2638" spans="1:24" hidden="1" x14ac:dyDescent="0.3">
      <c r="A2638" t="s">
        <v>5209</v>
      </c>
      <c r="B2638" t="s">
        <v>5105</v>
      </c>
      <c r="C2638" t="s">
        <v>5207</v>
      </c>
      <c r="D2638" s="8" t="s">
        <v>1412</v>
      </c>
      <c r="E2638" t="s">
        <v>5203</v>
      </c>
      <c r="F2638" t="s">
        <v>5204</v>
      </c>
      <c r="G2638" t="s">
        <v>4308</v>
      </c>
      <c r="H2638" t="s">
        <v>4113</v>
      </c>
      <c r="I2638" t="s">
        <v>4398</v>
      </c>
      <c r="J2638" t="s">
        <v>2290</v>
      </c>
      <c r="K2638">
        <v>10</v>
      </c>
      <c r="L2638" s="2" t="s">
        <v>1412</v>
      </c>
      <c r="M2638" s="2">
        <f ca="1">Table1[[#This Row],[Cases]]*Table1[[#This Row],[Pack Size]]</f>
        <v>0</v>
      </c>
      <c r="N2638" s="1">
        <f ca="1">Table1[[#This Row],[Cases]]*Table1[[#This Row],[Pack Size]]</f>
        <v>240</v>
      </c>
      <c r="O2638" s="1">
        <f>IFERROR(VLOOKUP(Table1[[#This Row],[SKU Code]],'SKU Size'!$G:$H,2,FALSE),0)*Table1[[#This Row],[Cases]]</f>
        <v>82.05912444377023</v>
      </c>
      <c r="P2638" t="str">
        <f t="shared" si="48"/>
        <v>D0057</v>
      </c>
      <c r="Q2638">
        <f>IFERROR(VLOOKUP(Table1[[#This Row],[Trim Distributor Code]],Sheet1!$N:$O,2,FALSE),0)</f>
        <v>3400844</v>
      </c>
      <c r="R2638" s="7">
        <f>IFERROR(VLOOKUP(Table1[[#This Row],[Salesflo AppUser Code]],HIE!$A:$B,2,FALSE),0)</f>
        <v>0</v>
      </c>
      <c r="S2638" s="7">
        <f>IFERROR(VLOOKUP(Table1[[#This Row],[Salesflo AppUser Code]],HIE!$A:$B,2,FALSE),0)</f>
        <v>0</v>
      </c>
      <c r="T2638" t="s">
        <v>4500</v>
      </c>
      <c r="U2638" s="7" t="s">
        <v>2914</v>
      </c>
      <c r="V2638" s="7" t="s">
        <v>1632</v>
      </c>
      <c r="W2638" s="7" t="s">
        <v>2269</v>
      </c>
      <c r="X2638" s="7" t="str">
        <f>IFERROR(VLOOKUP( Table1[[#This Row],[Trim Distributor Code]],Sheet1!$A:$J,10,FALSE),0)</f>
        <v>Active</v>
      </c>
    </row>
    <row r="2639" spans="1:24" hidden="1" x14ac:dyDescent="0.3">
      <c r="A2639" t="s">
        <v>5209</v>
      </c>
      <c r="B2639" t="s">
        <v>5105</v>
      </c>
      <c r="C2639" t="s">
        <v>5207</v>
      </c>
      <c r="D2639" s="8" t="s">
        <v>1412</v>
      </c>
      <c r="E2639" t="s">
        <v>5203</v>
      </c>
      <c r="F2639" t="s">
        <v>5204</v>
      </c>
      <c r="G2639" t="s">
        <v>4308</v>
      </c>
      <c r="H2639" t="s">
        <v>4390</v>
      </c>
      <c r="I2639" t="s">
        <v>4399</v>
      </c>
      <c r="J2639" t="s">
        <v>2270</v>
      </c>
      <c r="K2639">
        <v>18</v>
      </c>
      <c r="L2639" s="2" t="s">
        <v>1412</v>
      </c>
      <c r="M2639" s="2">
        <f ca="1">Table1[[#This Row],[Cases]]*Table1[[#This Row],[Pack Size]]</f>
        <v>0</v>
      </c>
      <c r="N2639" s="1">
        <f ca="1">Table1[[#This Row],[Cases]]*Table1[[#This Row],[Pack Size]]</f>
        <v>8640</v>
      </c>
      <c r="O2639" s="1">
        <f>IFERROR(VLOOKUP(Table1[[#This Row],[SKU Code]],'SKU Size'!$G:$H,2,FALSE),0)*Table1[[#This Row],[Cases]]</f>
        <v>86643.553810177938</v>
      </c>
      <c r="P2639" t="str">
        <f t="shared" si="48"/>
        <v>D0057</v>
      </c>
      <c r="Q2639">
        <f>IFERROR(VLOOKUP(Table1[[#This Row],[Trim Distributor Code]],Sheet1!$N:$O,2,FALSE),0)</f>
        <v>3400844</v>
      </c>
      <c r="R2639" s="7">
        <f>IFERROR(VLOOKUP(Table1[[#This Row],[Salesflo AppUser Code]],HIE!$A:$B,2,FALSE),0)</f>
        <v>0</v>
      </c>
      <c r="S2639" s="7">
        <f>IFERROR(VLOOKUP(Table1[[#This Row],[Salesflo AppUser Code]],HIE!$A:$B,2,FALSE),0)</f>
        <v>0</v>
      </c>
      <c r="T2639" t="s">
        <v>4500</v>
      </c>
      <c r="U2639" s="7" t="s">
        <v>2914</v>
      </c>
      <c r="V2639" s="7" t="s">
        <v>2268</v>
      </c>
      <c r="W2639" s="7" t="s">
        <v>2269</v>
      </c>
      <c r="X2639" s="7" t="str">
        <f>IFERROR(VLOOKUP( Table1[[#This Row],[Trim Distributor Code]],Sheet1!$A:$J,10,FALSE),0)</f>
        <v>Active</v>
      </c>
    </row>
    <row r="2640" spans="1:24" hidden="1" x14ac:dyDescent="0.3">
      <c r="A2640" t="s">
        <v>5209</v>
      </c>
      <c r="B2640" t="s">
        <v>401</v>
      </c>
      <c r="C2640" t="s">
        <v>5208</v>
      </c>
      <c r="D2640" s="8" t="s">
        <v>1412</v>
      </c>
      <c r="E2640" t="s">
        <v>5203</v>
      </c>
      <c r="F2640" t="s">
        <v>5204</v>
      </c>
      <c r="G2640" t="s">
        <v>4156</v>
      </c>
      <c r="H2640" t="s">
        <v>4106</v>
      </c>
      <c r="I2640" t="s">
        <v>4391</v>
      </c>
      <c r="J2640" t="s">
        <v>2144</v>
      </c>
      <c r="K2640">
        <v>585</v>
      </c>
      <c r="L2640" s="2" t="s">
        <v>1412</v>
      </c>
      <c r="M2640" s="2">
        <f ca="1">Table1[[#This Row],[Cases]]*Table1[[#This Row],[Pack Size]]</f>
        <v>0</v>
      </c>
      <c r="N2640" s="1">
        <f ca="1">Table1[[#This Row],[Cases]]*Table1[[#This Row],[Pack Size]]</f>
        <v>234000</v>
      </c>
      <c r="O2640" s="1">
        <f>IFERROR(VLOOKUP(Table1[[#This Row],[SKU Code]],'SKU Size'!$G:$H,2,FALSE),0)*Table1[[#This Row],[Cases]]</f>
        <v>5295358.2034251057</v>
      </c>
      <c r="P2640" t="str">
        <f t="shared" si="48"/>
        <v>D0057</v>
      </c>
      <c r="Q2640">
        <f>IFERROR(VLOOKUP(Table1[[#This Row],[Trim Distributor Code]],Sheet1!$N:$O,2,FALSE),0)</f>
        <v>3400844</v>
      </c>
      <c r="R2640" s="7" t="str">
        <f>IFERROR(VLOOKUP(Table1[[#This Row],[Salesflo AppUser Code]],HIE!$A:$B,2,FALSE),0)</f>
        <v>Active</v>
      </c>
      <c r="S2640" s="7" t="str">
        <f>IFERROR(VLOOKUP(Table1[[#This Row],[Salesflo AppUser Code]],HIE!$A:$B,2,FALSE),0)</f>
        <v>Active</v>
      </c>
      <c r="T2640" t="s">
        <v>4500</v>
      </c>
      <c r="U2640" s="7" t="s">
        <v>2914</v>
      </c>
      <c r="V2640" s="7" t="s">
        <v>1444</v>
      </c>
      <c r="W2640" s="7" t="s">
        <v>2030</v>
      </c>
      <c r="X2640" s="7" t="str">
        <f>IFERROR(VLOOKUP( Table1[[#This Row],[Trim Distributor Code]],Sheet1!$A:$J,10,FALSE),0)</f>
        <v>Active</v>
      </c>
    </row>
    <row r="2641" spans="1:24" hidden="1" x14ac:dyDescent="0.3">
      <c r="A2641" t="s">
        <v>5209</v>
      </c>
      <c r="B2641" t="s">
        <v>401</v>
      </c>
      <c r="C2641" t="s">
        <v>5208</v>
      </c>
      <c r="D2641" s="8" t="s">
        <v>1412</v>
      </c>
      <c r="E2641" t="s">
        <v>5203</v>
      </c>
      <c r="F2641" t="s">
        <v>5204</v>
      </c>
      <c r="G2641" t="s">
        <v>4156</v>
      </c>
      <c r="H2641" t="s">
        <v>4137</v>
      </c>
      <c r="I2641" t="s">
        <v>4392</v>
      </c>
      <c r="J2641" t="s">
        <v>2238</v>
      </c>
      <c r="K2641">
        <v>5</v>
      </c>
      <c r="L2641" s="2" t="s">
        <v>1412</v>
      </c>
      <c r="M2641" s="2">
        <f ca="1">Table1[[#This Row],[Cases]]*Table1[[#This Row],[Pack Size]]</f>
        <v>0</v>
      </c>
      <c r="N2641" s="1">
        <f ca="1">Table1[[#This Row],[Cases]]*Table1[[#This Row],[Pack Size]]</f>
        <v>1920</v>
      </c>
      <c r="O2641" s="1">
        <f>IFERROR(VLOOKUP(Table1[[#This Row],[SKU Code]],'SKU Size'!$G:$H,2,FALSE),0)*Table1[[#This Row],[Cases]]</f>
        <v>46596.948366466939</v>
      </c>
      <c r="P2641" t="str">
        <f t="shared" si="48"/>
        <v>D0057</v>
      </c>
      <c r="Q2641">
        <f>IFERROR(VLOOKUP(Table1[[#This Row],[Trim Distributor Code]],Sheet1!$N:$O,2,FALSE),0)</f>
        <v>3400844</v>
      </c>
      <c r="R2641" s="7" t="str">
        <f>IFERROR(VLOOKUP(Table1[[#This Row],[Salesflo AppUser Code]],HIE!$A:$B,2,FALSE),0)</f>
        <v>Active</v>
      </c>
      <c r="S2641" s="7" t="str">
        <f>IFERROR(VLOOKUP(Table1[[#This Row],[Salesflo AppUser Code]],HIE!$A:$B,2,FALSE),0)</f>
        <v>Active</v>
      </c>
      <c r="T2641" t="s">
        <v>4500</v>
      </c>
      <c r="U2641" s="7" t="s">
        <v>2914</v>
      </c>
      <c r="V2641" s="7" t="s">
        <v>1606</v>
      </c>
      <c r="W2641" s="7" t="s">
        <v>2030</v>
      </c>
      <c r="X2641" s="7" t="str">
        <f>IFERROR(VLOOKUP( Table1[[#This Row],[Trim Distributor Code]],Sheet1!$A:$J,10,FALSE),0)</f>
        <v>Active</v>
      </c>
    </row>
    <row r="2642" spans="1:24" hidden="1" x14ac:dyDescent="0.3">
      <c r="A2642" t="s">
        <v>5209</v>
      </c>
      <c r="B2642" t="s">
        <v>401</v>
      </c>
      <c r="C2642" t="s">
        <v>5208</v>
      </c>
      <c r="D2642" s="8" t="s">
        <v>1412</v>
      </c>
      <c r="E2642" t="s">
        <v>5203</v>
      </c>
      <c r="F2642" t="s">
        <v>5204</v>
      </c>
      <c r="G2642" t="s">
        <v>4305</v>
      </c>
      <c r="H2642" t="s">
        <v>4109</v>
      </c>
      <c r="I2642" t="s">
        <v>4393</v>
      </c>
      <c r="J2642" t="s">
        <v>2060</v>
      </c>
      <c r="K2642">
        <v>15</v>
      </c>
      <c r="L2642" s="2" t="s">
        <v>1412</v>
      </c>
      <c r="M2642" s="2">
        <f ca="1">Table1[[#This Row],[Cases]]*Table1[[#This Row],[Pack Size]]</f>
        <v>0</v>
      </c>
      <c r="N2642" s="1">
        <f ca="1">Table1[[#This Row],[Cases]]*Table1[[#This Row],[Pack Size]]</f>
        <v>1500</v>
      </c>
      <c r="O2642" s="1">
        <f>IFERROR(VLOOKUP(Table1[[#This Row],[SKU Code]],'SKU Size'!$G:$H,2,FALSE),0)*Table1[[#This Row],[Cases]]</f>
        <v>152568.81487791031</v>
      </c>
      <c r="P2642" t="str">
        <f t="shared" si="48"/>
        <v>D0057</v>
      </c>
      <c r="Q2642">
        <f>IFERROR(VLOOKUP(Table1[[#This Row],[Trim Distributor Code]],Sheet1!$N:$O,2,FALSE),0)</f>
        <v>3400844</v>
      </c>
      <c r="R2642" s="7" t="str">
        <f>IFERROR(VLOOKUP(Table1[[#This Row],[Salesflo AppUser Code]],HIE!$A:$B,2,FALSE),0)</f>
        <v>Active</v>
      </c>
      <c r="S2642" s="7" t="str">
        <f>IFERROR(VLOOKUP(Table1[[#This Row],[Salesflo AppUser Code]],HIE!$A:$B,2,FALSE),0)</f>
        <v>Active</v>
      </c>
      <c r="T2642" t="s">
        <v>4500</v>
      </c>
      <c r="U2642" s="7" t="s">
        <v>2914</v>
      </c>
      <c r="V2642" s="7" t="s">
        <v>1423</v>
      </c>
      <c r="W2642" s="7" t="s">
        <v>2040</v>
      </c>
      <c r="X2642" s="7" t="str">
        <f>IFERROR(VLOOKUP( Table1[[#This Row],[Trim Distributor Code]],Sheet1!$A:$J,10,FALSE),0)</f>
        <v>Active</v>
      </c>
    </row>
    <row r="2643" spans="1:24" hidden="1" x14ac:dyDescent="0.3">
      <c r="A2643" t="s">
        <v>5209</v>
      </c>
      <c r="B2643" t="s">
        <v>401</v>
      </c>
      <c r="C2643" t="s">
        <v>5208</v>
      </c>
      <c r="D2643" s="8" t="s">
        <v>1412</v>
      </c>
      <c r="E2643" t="s">
        <v>5203</v>
      </c>
      <c r="F2643" t="s">
        <v>5204</v>
      </c>
      <c r="G2643" t="s">
        <v>4156</v>
      </c>
      <c r="H2643" t="s">
        <v>4113</v>
      </c>
      <c r="I2643" t="s">
        <v>4394</v>
      </c>
      <c r="J2643" t="s">
        <v>2307</v>
      </c>
      <c r="K2643">
        <v>15</v>
      </c>
      <c r="L2643" s="2" t="s">
        <v>1412</v>
      </c>
      <c r="M2643" s="2">
        <f ca="1">Table1[[#This Row],[Cases]]*Table1[[#This Row],[Pack Size]]</f>
        <v>0</v>
      </c>
      <c r="N2643" s="1">
        <f ca="1">Table1[[#This Row],[Cases]]*Table1[[#This Row],[Pack Size]]</f>
        <v>360</v>
      </c>
      <c r="O2643" s="1">
        <f>IFERROR(VLOOKUP(Table1[[#This Row],[SKU Code]],'SKU Size'!$G:$H,2,FALSE),0)*Table1[[#This Row],[Cases]]</f>
        <v>51660.970086533474</v>
      </c>
      <c r="P2643" t="str">
        <f t="shared" si="48"/>
        <v>D0057</v>
      </c>
      <c r="Q2643">
        <f>IFERROR(VLOOKUP(Table1[[#This Row],[Trim Distributor Code]],Sheet1!$N:$O,2,FALSE),0)</f>
        <v>3400844</v>
      </c>
      <c r="R2643" s="7" t="str">
        <f>IFERROR(VLOOKUP(Table1[[#This Row],[Salesflo AppUser Code]],HIE!$A:$B,2,FALSE),0)</f>
        <v>Active</v>
      </c>
      <c r="S2643" s="7" t="str">
        <f>IFERROR(VLOOKUP(Table1[[#This Row],[Salesflo AppUser Code]],HIE!$A:$B,2,FALSE),0)</f>
        <v>Active</v>
      </c>
      <c r="T2643" t="s">
        <v>4500</v>
      </c>
      <c r="U2643" s="7" t="s">
        <v>2914</v>
      </c>
      <c r="V2643" s="7" t="s">
        <v>1632</v>
      </c>
      <c r="W2643" s="7" t="s">
        <v>2030</v>
      </c>
      <c r="X2643" s="7" t="str">
        <f>IFERROR(VLOOKUP( Table1[[#This Row],[Trim Distributor Code]],Sheet1!$A:$J,10,FALSE),0)</f>
        <v>Active</v>
      </c>
    </row>
    <row r="2644" spans="1:24" hidden="1" x14ac:dyDescent="0.3">
      <c r="A2644" t="s">
        <v>5209</v>
      </c>
      <c r="B2644" t="s">
        <v>401</v>
      </c>
      <c r="C2644" t="s">
        <v>5208</v>
      </c>
      <c r="D2644" s="8" t="s">
        <v>1412</v>
      </c>
      <c r="E2644" t="s">
        <v>5203</v>
      </c>
      <c r="F2644" t="s">
        <v>5204</v>
      </c>
      <c r="G2644" t="s">
        <v>4308</v>
      </c>
      <c r="H2644" t="s">
        <v>4113</v>
      </c>
      <c r="I2644" t="s">
        <v>4398</v>
      </c>
      <c r="J2644" t="s">
        <v>2290</v>
      </c>
      <c r="K2644" s="1">
        <v>11</v>
      </c>
      <c r="L2644" s="1" t="s">
        <v>1412</v>
      </c>
      <c r="M2644" s="2">
        <f ca="1">Table1[[#This Row],[Cases]]*Table1[[#This Row],[Pack Size]]</f>
        <v>0</v>
      </c>
      <c r="N2644" s="1">
        <f ca="1">Table1[[#This Row],[Cases]]*Table1[[#This Row],[Pack Size]]</f>
        <v>264</v>
      </c>
      <c r="O2644" s="1">
        <f>IFERROR(VLOOKUP(Table1[[#This Row],[SKU Code]],'SKU Size'!$G:$H,2,FALSE),0)*Table1[[#This Row],[Cases]]</f>
        <v>90.265036888147264</v>
      </c>
      <c r="P2644" t="str">
        <f t="shared" si="48"/>
        <v>D0057</v>
      </c>
      <c r="Q2644">
        <f>IFERROR(VLOOKUP(Table1[[#This Row],[Trim Distributor Code]],Sheet1!$N:$O,2,FALSE),0)</f>
        <v>3400844</v>
      </c>
      <c r="R2644" s="7" t="str">
        <f>IFERROR(VLOOKUP(Table1[[#This Row],[Salesflo AppUser Code]],HIE!$A:$B,2,FALSE),0)</f>
        <v>Active</v>
      </c>
      <c r="S2644" s="7" t="str">
        <f>IFERROR(VLOOKUP(Table1[[#This Row],[Salesflo AppUser Code]],HIE!$A:$B,2,FALSE),0)</f>
        <v>Active</v>
      </c>
      <c r="T2644" t="s">
        <v>4500</v>
      </c>
      <c r="U2644" s="7" t="s">
        <v>2914</v>
      </c>
      <c r="V2644" s="7" t="s">
        <v>1632</v>
      </c>
      <c r="W2644" s="7" t="s">
        <v>2269</v>
      </c>
      <c r="X2644" s="7" t="str">
        <f>IFERROR(VLOOKUP( Table1[[#This Row],[Trim Distributor Code]],Sheet1!$A:$J,10,FALSE),0)</f>
        <v>Active</v>
      </c>
    </row>
    <row r="2645" spans="1:24" hidden="1" x14ac:dyDescent="0.3">
      <c r="A2645" t="s">
        <v>5209</v>
      </c>
      <c r="B2645" t="s">
        <v>401</v>
      </c>
      <c r="C2645" t="s">
        <v>5208</v>
      </c>
      <c r="D2645" s="8" t="s">
        <v>1412</v>
      </c>
      <c r="E2645" t="s">
        <v>5203</v>
      </c>
      <c r="F2645" t="s">
        <v>5204</v>
      </c>
      <c r="G2645" t="s">
        <v>4308</v>
      </c>
      <c r="H2645" t="s">
        <v>4390</v>
      </c>
      <c r="I2645" t="s">
        <v>4399</v>
      </c>
      <c r="J2645" t="s">
        <v>2270</v>
      </c>
      <c r="K2645">
        <v>35</v>
      </c>
      <c r="L2645" s="2" t="s">
        <v>1412</v>
      </c>
      <c r="M2645" s="2">
        <f ca="1">Table1[[#This Row],[Cases]]*Table1[[#This Row],[Pack Size]]</f>
        <v>0</v>
      </c>
      <c r="N2645" s="1">
        <f ca="1">Table1[[#This Row],[Cases]]*Table1[[#This Row],[Pack Size]]</f>
        <v>16800</v>
      </c>
      <c r="O2645" s="1">
        <f>IFERROR(VLOOKUP(Table1[[#This Row],[SKU Code]],'SKU Size'!$G:$H,2,FALSE),0)*Table1[[#This Row],[Cases]]</f>
        <v>168473.57685312378</v>
      </c>
      <c r="P2645" t="str">
        <f t="shared" si="48"/>
        <v>D0057</v>
      </c>
      <c r="Q2645">
        <f>IFERROR(VLOOKUP(Table1[[#This Row],[Trim Distributor Code]],Sheet1!$N:$O,2,FALSE),0)</f>
        <v>3400844</v>
      </c>
      <c r="R2645" s="7" t="str">
        <f>IFERROR(VLOOKUP(Table1[[#This Row],[Salesflo AppUser Code]],HIE!$A:$B,2,FALSE),0)</f>
        <v>Active</v>
      </c>
      <c r="S2645" s="7" t="str">
        <f>IFERROR(VLOOKUP(Table1[[#This Row],[Salesflo AppUser Code]],HIE!$A:$B,2,FALSE),0)</f>
        <v>Active</v>
      </c>
      <c r="T2645" t="s">
        <v>4500</v>
      </c>
      <c r="U2645" s="7" t="s">
        <v>2914</v>
      </c>
      <c r="V2645" s="7" t="s">
        <v>2268</v>
      </c>
      <c r="W2645" s="7" t="s">
        <v>2269</v>
      </c>
      <c r="X2645" s="7" t="str">
        <f>IFERROR(VLOOKUP( Table1[[#This Row],[Trim Distributor Code]],Sheet1!$A:$J,10,FALSE),0)</f>
        <v>Active</v>
      </c>
    </row>
    <row r="2646" spans="1:24" hidden="1" x14ac:dyDescent="0.3">
      <c r="A2646" t="s">
        <v>5302</v>
      </c>
      <c r="B2646" t="s">
        <v>5210</v>
      </c>
      <c r="C2646" t="s">
        <v>5211</v>
      </c>
      <c r="D2646" s="8" t="s">
        <v>5212</v>
      </c>
      <c r="E2646" t="s">
        <v>4503</v>
      </c>
      <c r="F2646" t="s">
        <v>5213</v>
      </c>
      <c r="G2646" t="s">
        <v>4521</v>
      </c>
      <c r="H2646" t="s">
        <v>4106</v>
      </c>
      <c r="I2646" t="s">
        <v>4538</v>
      </c>
      <c r="J2646" t="s">
        <v>11</v>
      </c>
      <c r="K2646">
        <v>233.33</v>
      </c>
      <c r="L2646" s="2" t="s">
        <v>1412</v>
      </c>
      <c r="M2646" s="2">
        <f ca="1">Table1[[#This Row],[Cases]]*Table1[[#This Row],[Pack Size]]</f>
        <v>0</v>
      </c>
      <c r="N2646" s="1">
        <f ca="1">Table1[[#This Row],[Cases]]*Table1[[#This Row],[Pack Size]]</f>
        <v>82132.160000000003</v>
      </c>
      <c r="O2646" s="1">
        <f>IFERROR(VLOOKUP(Table1[[#This Row],[SKU Code]],'SKU Size'!$G:$H,2,FALSE),0)*Table1[[#This Row],[Cases]]</f>
        <v>2045078.7050084716</v>
      </c>
      <c r="P2646" t="str">
        <f t="shared" ref="P2646:P2708" si="49">TRIM(E2646)</f>
        <v>D0536</v>
      </c>
      <c r="Q2646">
        <f>IFERROR(VLOOKUP(Table1[[#This Row],[Trim Distributor Code]],Sheet1!$N:$O,2,FALSE),0)</f>
        <v>0</v>
      </c>
      <c r="R2646" s="7">
        <f>IFERROR(VLOOKUP(Table1[[#This Row],[Salesflo AppUser Code]],HIE!$A:$B,2,FALSE),0)</f>
        <v>0</v>
      </c>
      <c r="S2646" s="7">
        <f>IFERROR(VLOOKUP(Table1[[#This Row],[Salesflo AppUser Code]],HIE!$A:$B,2,FALSE),0)</f>
        <v>0</v>
      </c>
      <c r="T2646" t="s">
        <v>5602</v>
      </c>
      <c r="U2646" s="7" t="s">
        <v>3061</v>
      </c>
      <c r="V2646" s="7" t="s">
        <v>1444</v>
      </c>
      <c r="W2646" s="7" t="s">
        <v>1688</v>
      </c>
      <c r="X2646" s="7">
        <f>IFERROR(VLOOKUP( Table1[[#This Row],[Trim Distributor Code]],Sheet1!$A:$J,10,FALSE),0)</f>
        <v>0</v>
      </c>
    </row>
    <row r="2647" spans="1:24" hidden="1" x14ac:dyDescent="0.3">
      <c r="A2647" t="s">
        <v>5302</v>
      </c>
      <c r="B2647" t="s">
        <v>5210</v>
      </c>
      <c r="C2647" t="s">
        <v>5211</v>
      </c>
      <c r="D2647" s="8" t="s">
        <v>5212</v>
      </c>
      <c r="E2647" t="s">
        <v>4503</v>
      </c>
      <c r="F2647" t="s">
        <v>5213</v>
      </c>
      <c r="G2647" t="s">
        <v>4521</v>
      </c>
      <c r="H2647" t="s">
        <v>4137</v>
      </c>
      <c r="I2647" t="s">
        <v>4593</v>
      </c>
      <c r="J2647" t="s">
        <v>12</v>
      </c>
      <c r="K2647">
        <v>1.66</v>
      </c>
      <c r="L2647" s="2" t="s">
        <v>1412</v>
      </c>
      <c r="M2647" s="2">
        <f ca="1">Table1[[#This Row],[Cases]]*Table1[[#This Row],[Pack Size]]</f>
        <v>0</v>
      </c>
      <c r="N2647" s="1">
        <f ca="1">Table1[[#This Row],[Cases]]*Table1[[#This Row],[Pack Size]]</f>
        <v>597.6</v>
      </c>
      <c r="O2647" s="1">
        <f>IFERROR(VLOOKUP(Table1[[#This Row],[SKU Code]],'SKU Size'!$G:$H,2,FALSE),0)*Table1[[#This Row],[Cases]]</f>
        <v>15128.88177776558</v>
      </c>
      <c r="P2647" t="str">
        <f t="shared" si="49"/>
        <v>D0536</v>
      </c>
      <c r="Q2647">
        <f>IFERROR(VLOOKUP(Table1[[#This Row],[Trim Distributor Code]],Sheet1!$N:$O,2,FALSE),0)</f>
        <v>0</v>
      </c>
      <c r="R2647" s="7">
        <f>IFERROR(VLOOKUP(Table1[[#This Row],[Salesflo AppUser Code]],HIE!$A:$B,2,FALSE),0)</f>
        <v>0</v>
      </c>
      <c r="S2647" s="7">
        <f>IFERROR(VLOOKUP(Table1[[#This Row],[Salesflo AppUser Code]],HIE!$A:$B,2,FALSE),0)</f>
        <v>0</v>
      </c>
      <c r="T2647" t="s">
        <v>5602</v>
      </c>
      <c r="U2647" s="7" t="s">
        <v>3061</v>
      </c>
      <c r="V2647" s="7" t="s">
        <v>1606</v>
      </c>
      <c r="W2647" s="7" t="s">
        <v>1688</v>
      </c>
      <c r="X2647" s="7">
        <f>IFERROR(VLOOKUP( Table1[[#This Row],[Trim Distributor Code]],Sheet1!$A:$J,10,FALSE),0)</f>
        <v>0</v>
      </c>
    </row>
    <row r="2648" spans="1:24" hidden="1" x14ac:dyDescent="0.3">
      <c r="A2648" t="s">
        <v>5302</v>
      </c>
      <c r="B2648" t="s">
        <v>5210</v>
      </c>
      <c r="C2648" t="s">
        <v>5211</v>
      </c>
      <c r="D2648" s="8" t="s">
        <v>5212</v>
      </c>
      <c r="E2648" t="s">
        <v>4503</v>
      </c>
      <c r="F2648" t="s">
        <v>5213</v>
      </c>
      <c r="G2648" t="s">
        <v>4108</v>
      </c>
      <c r="H2648" t="s">
        <v>4109</v>
      </c>
      <c r="I2648" t="s">
        <v>4566</v>
      </c>
      <c r="J2648" t="s">
        <v>13</v>
      </c>
      <c r="K2648">
        <v>3.33</v>
      </c>
      <c r="L2648" s="2" t="s">
        <v>1412</v>
      </c>
      <c r="M2648" s="2">
        <f ca="1">Table1[[#This Row],[Cases]]*Table1[[#This Row],[Pack Size]]</f>
        <v>0</v>
      </c>
      <c r="N2648" s="1">
        <f ca="1">Table1[[#This Row],[Cases]]*Table1[[#This Row],[Pack Size]]</f>
        <v>333</v>
      </c>
      <c r="O2648" s="1">
        <f>IFERROR(VLOOKUP(Table1[[#This Row],[SKU Code]],'SKU Size'!$G:$H,2,FALSE),0)*Table1[[#This Row],[Cases]]</f>
        <v>35193.684617484672</v>
      </c>
      <c r="P2648" t="str">
        <f t="shared" si="49"/>
        <v>D0536</v>
      </c>
      <c r="Q2648">
        <f>IFERROR(VLOOKUP(Table1[[#This Row],[Trim Distributor Code]],Sheet1!$N:$O,2,FALSE),0)</f>
        <v>0</v>
      </c>
      <c r="R2648" s="7">
        <f>IFERROR(VLOOKUP(Table1[[#This Row],[Salesflo AppUser Code]],HIE!$A:$B,2,FALSE),0)</f>
        <v>0</v>
      </c>
      <c r="S2648" s="7">
        <f>IFERROR(VLOOKUP(Table1[[#This Row],[Salesflo AppUser Code]],HIE!$A:$B,2,FALSE),0)</f>
        <v>0</v>
      </c>
      <c r="T2648" t="s">
        <v>5602</v>
      </c>
      <c r="U2648" s="7" t="s">
        <v>3061</v>
      </c>
      <c r="V2648" s="7" t="s">
        <v>1423</v>
      </c>
      <c r="W2648" s="7" t="s">
        <v>1659</v>
      </c>
      <c r="X2648" s="7">
        <f>IFERROR(VLOOKUP( Table1[[#This Row],[Trim Distributor Code]],Sheet1!$A:$J,10,FALSE),0)</f>
        <v>0</v>
      </c>
    </row>
    <row r="2649" spans="1:24" hidden="1" x14ac:dyDescent="0.3">
      <c r="A2649" t="s">
        <v>5302</v>
      </c>
      <c r="B2649" t="s">
        <v>5210</v>
      </c>
      <c r="C2649" t="s">
        <v>5211</v>
      </c>
      <c r="D2649" s="8" t="s">
        <v>5212</v>
      </c>
      <c r="E2649" t="s">
        <v>4503</v>
      </c>
      <c r="F2649" t="s">
        <v>5213</v>
      </c>
      <c r="G2649" t="s">
        <v>4110</v>
      </c>
      <c r="H2649" t="s">
        <v>4109</v>
      </c>
      <c r="I2649" t="s">
        <v>4539</v>
      </c>
      <c r="J2649" t="s">
        <v>1682</v>
      </c>
      <c r="K2649" s="1">
        <v>8.33</v>
      </c>
      <c r="L2649" s="1" t="s">
        <v>1412</v>
      </c>
      <c r="M2649" s="2">
        <f ca="1">Table1[[#This Row],[Cases]]*Table1[[#This Row],[Pack Size]]</f>
        <v>0</v>
      </c>
      <c r="N2649" s="1">
        <f ca="1">Table1[[#This Row],[Cases]]*Table1[[#This Row],[Pack Size]]</f>
        <v>833</v>
      </c>
      <c r="O2649" s="1">
        <f>IFERROR(VLOOKUP(Table1[[#This Row],[SKU Code]],'SKU Size'!$G:$H,2,FALSE),0)*Table1[[#This Row],[Cases]]</f>
        <v>62867.632346851366</v>
      </c>
      <c r="P2649" t="str">
        <f t="shared" si="49"/>
        <v>D0536</v>
      </c>
      <c r="Q2649">
        <f>IFERROR(VLOOKUP(Table1[[#This Row],[Trim Distributor Code]],Sheet1!$N:$O,2,FALSE),0)</f>
        <v>0</v>
      </c>
      <c r="R2649" s="7">
        <f>IFERROR(VLOOKUP(Table1[[#This Row],[Salesflo AppUser Code]],HIE!$A:$B,2,FALSE),0)</f>
        <v>0</v>
      </c>
      <c r="S2649" s="7">
        <f>IFERROR(VLOOKUP(Table1[[#This Row],[Salesflo AppUser Code]],HIE!$A:$B,2,FALSE),0)</f>
        <v>0</v>
      </c>
      <c r="T2649" t="s">
        <v>5602</v>
      </c>
      <c r="U2649" s="7" t="s">
        <v>3061</v>
      </c>
      <c r="V2649" s="7" t="s">
        <v>1423</v>
      </c>
      <c r="W2649" s="7" t="s">
        <v>1679</v>
      </c>
      <c r="X2649" s="7">
        <f>IFERROR(VLOOKUP( Table1[[#This Row],[Trim Distributor Code]],Sheet1!$A:$J,10,FALSE),0)</f>
        <v>0</v>
      </c>
    </row>
    <row r="2650" spans="1:24" hidden="1" x14ac:dyDescent="0.3">
      <c r="A2650" t="s">
        <v>5302</v>
      </c>
      <c r="B2650" t="s">
        <v>5210</v>
      </c>
      <c r="C2650" t="s">
        <v>5211</v>
      </c>
      <c r="D2650" s="8" t="s">
        <v>5212</v>
      </c>
      <c r="E2650" t="s">
        <v>4503</v>
      </c>
      <c r="F2650" t="s">
        <v>5213</v>
      </c>
      <c r="G2650" t="s">
        <v>1431</v>
      </c>
      <c r="H2650" t="s">
        <v>4109</v>
      </c>
      <c r="I2650" t="s">
        <v>4605</v>
      </c>
      <c r="J2650" t="s">
        <v>1440</v>
      </c>
      <c r="K2650">
        <v>3.33</v>
      </c>
      <c r="L2650" s="2" t="s">
        <v>1412</v>
      </c>
      <c r="M2650" s="2">
        <f ca="1">Table1[[#This Row],[Cases]]*Table1[[#This Row],[Pack Size]]</f>
        <v>0</v>
      </c>
      <c r="N2650" s="1">
        <f ca="1">Table1[[#This Row],[Cases]]*Table1[[#This Row],[Pack Size]]</f>
        <v>333</v>
      </c>
      <c r="O2650" s="1">
        <f>IFERROR(VLOOKUP(Table1[[#This Row],[SKU Code]],'SKU Size'!$G:$H,2,FALSE),0)*Table1[[#This Row],[Cases]]</f>
        <v>33814.645118211825</v>
      </c>
      <c r="P2650" t="str">
        <f t="shared" si="49"/>
        <v>D0536</v>
      </c>
      <c r="Q2650">
        <f>IFERROR(VLOOKUP(Table1[[#This Row],[Trim Distributor Code]],Sheet1!$N:$O,2,FALSE),0)</f>
        <v>0</v>
      </c>
      <c r="R2650" s="7">
        <f>IFERROR(VLOOKUP(Table1[[#This Row],[Salesflo AppUser Code]],HIE!$A:$B,2,FALSE),0)</f>
        <v>0</v>
      </c>
      <c r="S2650" s="7">
        <f>IFERROR(VLOOKUP(Table1[[#This Row],[Salesflo AppUser Code]],HIE!$A:$B,2,FALSE),0)</f>
        <v>0</v>
      </c>
      <c r="T2650" t="s">
        <v>5602</v>
      </c>
      <c r="U2650" s="7" t="s">
        <v>3061</v>
      </c>
      <c r="V2650" s="7" t="s">
        <v>1423</v>
      </c>
      <c r="W2650" s="7" t="s">
        <v>1431</v>
      </c>
      <c r="X2650" s="7">
        <f>IFERROR(VLOOKUP( Table1[[#This Row],[Trim Distributor Code]],Sheet1!$A:$J,10,FALSE),0)</f>
        <v>0</v>
      </c>
    </row>
    <row r="2651" spans="1:24" hidden="1" x14ac:dyDescent="0.3">
      <c r="A2651" t="s">
        <v>5302</v>
      </c>
      <c r="B2651" t="s">
        <v>5210</v>
      </c>
      <c r="C2651" t="s">
        <v>5211</v>
      </c>
      <c r="D2651" s="8" t="s">
        <v>5212</v>
      </c>
      <c r="E2651" t="s">
        <v>4503</v>
      </c>
      <c r="F2651" t="s">
        <v>5213</v>
      </c>
      <c r="G2651" t="s">
        <v>4521</v>
      </c>
      <c r="H2651" t="s">
        <v>4113</v>
      </c>
      <c r="I2651" t="s">
        <v>4540</v>
      </c>
      <c r="J2651" t="s">
        <v>14</v>
      </c>
      <c r="K2651">
        <v>8.33</v>
      </c>
      <c r="L2651" s="2" t="s">
        <v>1412</v>
      </c>
      <c r="M2651" s="2">
        <f ca="1">Table1[[#This Row],[Cases]]*Table1[[#This Row],[Pack Size]]</f>
        <v>0</v>
      </c>
      <c r="N2651" s="1">
        <f ca="1">Table1[[#This Row],[Cases]]*Table1[[#This Row],[Pack Size]]</f>
        <v>199.92000000000002</v>
      </c>
      <c r="O2651" s="1">
        <f>IFERROR(VLOOKUP(Table1[[#This Row],[SKU Code]],'SKU Size'!$G:$H,2,FALSE),0)*Table1[[#This Row],[Cases]]</f>
        <v>29916.972299537581</v>
      </c>
      <c r="P2651" t="str">
        <f t="shared" si="49"/>
        <v>D0536</v>
      </c>
      <c r="Q2651">
        <f>IFERROR(VLOOKUP(Table1[[#This Row],[Trim Distributor Code]],Sheet1!$N:$O,2,FALSE),0)</f>
        <v>0</v>
      </c>
      <c r="R2651" s="7">
        <f>IFERROR(VLOOKUP(Table1[[#This Row],[Salesflo AppUser Code]],HIE!$A:$B,2,FALSE),0)</f>
        <v>0</v>
      </c>
      <c r="S2651" s="7">
        <f>IFERROR(VLOOKUP(Table1[[#This Row],[Salesflo AppUser Code]],HIE!$A:$B,2,FALSE),0)</f>
        <v>0</v>
      </c>
      <c r="T2651" t="s">
        <v>5602</v>
      </c>
      <c r="U2651" s="7" t="s">
        <v>3061</v>
      </c>
      <c r="V2651" s="7" t="s">
        <v>1632</v>
      </c>
      <c r="W2651" s="7" t="s">
        <v>1688</v>
      </c>
      <c r="X2651" s="7">
        <f>IFERROR(VLOOKUP( Table1[[#This Row],[Trim Distributor Code]],Sheet1!$A:$J,10,FALSE),0)</f>
        <v>0</v>
      </c>
    </row>
    <row r="2652" spans="1:24" hidden="1" x14ac:dyDescent="0.3">
      <c r="A2652" t="s">
        <v>5302</v>
      </c>
      <c r="B2652" t="s">
        <v>5210</v>
      </c>
      <c r="C2652" t="s">
        <v>5211</v>
      </c>
      <c r="D2652" s="8" t="s">
        <v>5212</v>
      </c>
      <c r="E2652" t="s">
        <v>4503</v>
      </c>
      <c r="F2652" t="s">
        <v>5213</v>
      </c>
      <c r="G2652" t="s">
        <v>1431</v>
      </c>
      <c r="H2652" t="s">
        <v>4113</v>
      </c>
      <c r="I2652" t="s">
        <v>4594</v>
      </c>
      <c r="J2652" t="s">
        <v>1656</v>
      </c>
      <c r="K2652">
        <v>8.41</v>
      </c>
      <c r="L2652" s="2" t="s">
        <v>1412</v>
      </c>
      <c r="M2652" s="2">
        <f ca="1">Table1[[#This Row],[Cases]]*Table1[[#This Row],[Pack Size]]</f>
        <v>0</v>
      </c>
      <c r="N2652" s="1">
        <f ca="1">Table1[[#This Row],[Cases]]*Table1[[#This Row],[Pack Size]]</f>
        <v>403.68</v>
      </c>
      <c r="O2652" s="1">
        <f>IFERROR(VLOOKUP(Table1[[#This Row],[SKU Code]],'SKU Size'!$G:$H,2,FALSE),0)*Table1[[#This Row],[Cases]]</f>
        <v>8442.9241063779446</v>
      </c>
      <c r="P2652" t="str">
        <f t="shared" si="49"/>
        <v>D0536</v>
      </c>
      <c r="Q2652">
        <f>IFERROR(VLOOKUP(Table1[[#This Row],[Trim Distributor Code]],Sheet1!$N:$O,2,FALSE),0)</f>
        <v>0</v>
      </c>
      <c r="R2652" s="7">
        <f>IFERROR(VLOOKUP(Table1[[#This Row],[Salesflo AppUser Code]],HIE!$A:$B,2,FALSE),0)</f>
        <v>0</v>
      </c>
      <c r="S2652" s="7">
        <f>IFERROR(VLOOKUP(Table1[[#This Row],[Salesflo AppUser Code]],HIE!$A:$B,2,FALSE),0)</f>
        <v>0</v>
      </c>
      <c r="T2652" t="s">
        <v>5602</v>
      </c>
      <c r="U2652" s="7" t="s">
        <v>3061</v>
      </c>
      <c r="V2652" s="7" t="s">
        <v>1632</v>
      </c>
      <c r="W2652" s="7" t="s">
        <v>1431</v>
      </c>
      <c r="X2652" s="7">
        <f>IFERROR(VLOOKUP( Table1[[#This Row],[Trim Distributor Code]],Sheet1!$A:$J,10,FALSE),0)</f>
        <v>0</v>
      </c>
    </row>
    <row r="2653" spans="1:24" hidden="1" x14ac:dyDescent="0.3">
      <c r="A2653" t="s">
        <v>5302</v>
      </c>
      <c r="B2653" t="s">
        <v>5210</v>
      </c>
      <c r="C2653" t="s">
        <v>5211</v>
      </c>
      <c r="D2653" s="8" t="s">
        <v>5212</v>
      </c>
      <c r="E2653" t="s">
        <v>4503</v>
      </c>
      <c r="F2653" t="s">
        <v>5213</v>
      </c>
      <c r="G2653" t="s">
        <v>2581</v>
      </c>
      <c r="H2653" t="s">
        <v>4115</v>
      </c>
      <c r="I2653" t="s">
        <v>4542</v>
      </c>
      <c r="J2653" t="s">
        <v>16</v>
      </c>
      <c r="K2653">
        <v>1.66</v>
      </c>
      <c r="L2653" s="2" t="s">
        <v>1412</v>
      </c>
      <c r="M2653" s="2">
        <f ca="1">Table1[[#This Row],[Cases]]*Table1[[#This Row],[Pack Size]]</f>
        <v>0</v>
      </c>
      <c r="N2653" s="1">
        <f ca="1">Table1[[#This Row],[Cases]]*Table1[[#This Row],[Pack Size]]</f>
        <v>478.08</v>
      </c>
      <c r="O2653" s="1">
        <f>IFERROR(VLOOKUP(Table1[[#This Row],[SKU Code]],'SKU Size'!$G:$H,2,FALSE),0)*Table1[[#This Row],[Cases]]</f>
        <v>8056.6925844261468</v>
      </c>
      <c r="P2653" t="str">
        <f t="shared" si="49"/>
        <v>D0536</v>
      </c>
      <c r="Q2653">
        <f>IFERROR(VLOOKUP(Table1[[#This Row],[Trim Distributor Code]],Sheet1!$N:$O,2,FALSE),0)</f>
        <v>0</v>
      </c>
      <c r="R2653" s="7">
        <f>IFERROR(VLOOKUP(Table1[[#This Row],[Salesflo AppUser Code]],HIE!$A:$B,2,FALSE),0)</f>
        <v>0</v>
      </c>
      <c r="S2653" s="7">
        <f>IFERROR(VLOOKUP(Table1[[#This Row],[Salesflo AppUser Code]],HIE!$A:$B,2,FALSE),0)</f>
        <v>0</v>
      </c>
      <c r="T2653" t="s">
        <v>5602</v>
      </c>
      <c r="U2653" s="7" t="s">
        <v>3061</v>
      </c>
      <c r="V2653" s="7" t="s">
        <v>2616</v>
      </c>
      <c r="W2653" s="7" t="s">
        <v>2617</v>
      </c>
      <c r="X2653" s="7">
        <f>IFERROR(VLOOKUP( Table1[[#This Row],[Trim Distributor Code]],Sheet1!$A:$J,10,FALSE),0)</f>
        <v>0</v>
      </c>
    </row>
    <row r="2654" spans="1:24" hidden="1" x14ac:dyDescent="0.3">
      <c r="A2654" t="s">
        <v>5302</v>
      </c>
      <c r="B2654" t="s">
        <v>5210</v>
      </c>
      <c r="C2654" t="s">
        <v>5211</v>
      </c>
      <c r="D2654" s="8" t="s">
        <v>5212</v>
      </c>
      <c r="E2654" t="s">
        <v>4503</v>
      </c>
      <c r="F2654" t="s">
        <v>5213</v>
      </c>
      <c r="G2654" t="s">
        <v>2542</v>
      </c>
      <c r="H2654" t="s">
        <v>2268</v>
      </c>
      <c r="I2654" t="s">
        <v>4595</v>
      </c>
      <c r="J2654" t="s">
        <v>2543</v>
      </c>
      <c r="K2654">
        <v>8.33</v>
      </c>
      <c r="L2654" s="2" t="s">
        <v>1412</v>
      </c>
      <c r="M2654" s="2">
        <f ca="1">Table1[[#This Row],[Cases]]*Table1[[#This Row],[Pack Size]]</f>
        <v>0</v>
      </c>
      <c r="N2654" s="1">
        <f ca="1">Table1[[#This Row],[Cases]]*Table1[[#This Row],[Pack Size]]</f>
        <v>3998.4</v>
      </c>
      <c r="O2654" s="1">
        <f>IFERROR(VLOOKUP(Table1[[#This Row],[SKU Code]],'SKU Size'!$G:$H,2,FALSE),0)*Table1[[#This Row],[Cases]]</f>
        <v>41591.567946967225</v>
      </c>
      <c r="P2654" t="str">
        <f t="shared" si="49"/>
        <v>D0536</v>
      </c>
      <c r="Q2654">
        <f>IFERROR(VLOOKUP(Table1[[#This Row],[Trim Distributor Code]],Sheet1!$N:$O,2,FALSE),0)</f>
        <v>0</v>
      </c>
      <c r="R2654" s="7">
        <f>IFERROR(VLOOKUP(Table1[[#This Row],[Salesflo AppUser Code]],HIE!$A:$B,2,FALSE),0)</f>
        <v>0</v>
      </c>
      <c r="S2654" s="7">
        <f>IFERROR(VLOOKUP(Table1[[#This Row],[Salesflo AppUser Code]],HIE!$A:$B,2,FALSE),0)</f>
        <v>0</v>
      </c>
      <c r="T2654" t="s">
        <v>5602</v>
      </c>
      <c r="U2654" s="7" t="s">
        <v>3061</v>
      </c>
      <c r="V2654" s="7" t="s">
        <v>2268</v>
      </c>
      <c r="W2654" s="7" t="s">
        <v>2542</v>
      </c>
      <c r="X2654" s="7">
        <f>IFERROR(VLOOKUP( Table1[[#This Row],[Trim Distributor Code]],Sheet1!$A:$J,10,FALSE),0)</f>
        <v>0</v>
      </c>
    </row>
    <row r="2655" spans="1:24" hidden="1" x14ac:dyDescent="0.3">
      <c r="A2655" t="s">
        <v>5302</v>
      </c>
      <c r="B2655" t="s">
        <v>5210</v>
      </c>
      <c r="C2655" t="s">
        <v>5211</v>
      </c>
      <c r="D2655" s="8" t="s">
        <v>5212</v>
      </c>
      <c r="E2655" t="s">
        <v>4503</v>
      </c>
      <c r="F2655" t="s">
        <v>5213</v>
      </c>
      <c r="G2655" t="s">
        <v>2581</v>
      </c>
      <c r="H2655" t="s">
        <v>4116</v>
      </c>
      <c r="I2655" t="s">
        <v>4543</v>
      </c>
      <c r="J2655" t="s">
        <v>15</v>
      </c>
      <c r="K2655">
        <v>1.66</v>
      </c>
      <c r="L2655" s="2" t="s">
        <v>1412</v>
      </c>
      <c r="M2655" s="2">
        <f ca="1">Table1[[#This Row],[Cases]]*Table1[[#This Row],[Pack Size]]</f>
        <v>0</v>
      </c>
      <c r="N2655" s="1">
        <f ca="1">Table1[[#This Row],[Cases]]*Table1[[#This Row],[Pack Size]]</f>
        <v>239.04</v>
      </c>
      <c r="O2655" s="1">
        <f>IFERROR(VLOOKUP(Table1[[#This Row],[SKU Code]],'SKU Size'!$G:$H,2,FALSE),0)*Table1[[#This Row],[Cases]]</f>
        <v>9172.3113690692226</v>
      </c>
      <c r="P2655" t="str">
        <f t="shared" si="49"/>
        <v>D0536</v>
      </c>
      <c r="Q2655">
        <f>IFERROR(VLOOKUP(Table1[[#This Row],[Trim Distributor Code]],Sheet1!$N:$O,2,FALSE),0)</f>
        <v>0</v>
      </c>
      <c r="R2655" s="7">
        <f>IFERROR(VLOOKUP(Table1[[#This Row],[Salesflo AppUser Code]],HIE!$A:$B,2,FALSE),0)</f>
        <v>0</v>
      </c>
      <c r="S2655" s="7">
        <f>IFERROR(VLOOKUP(Table1[[#This Row],[Salesflo AppUser Code]],HIE!$A:$B,2,FALSE),0)</f>
        <v>0</v>
      </c>
      <c r="T2655" t="s">
        <v>5602</v>
      </c>
      <c r="U2655" s="7" t="s">
        <v>3061</v>
      </c>
      <c r="V2655" s="7" t="s">
        <v>2582</v>
      </c>
      <c r="W2655" s="7" t="s">
        <v>2590</v>
      </c>
      <c r="X2655" s="7">
        <f>IFERROR(VLOOKUP( Table1[[#This Row],[Trim Distributor Code]],Sheet1!$A:$J,10,FALSE),0)</f>
        <v>0</v>
      </c>
    </row>
    <row r="2656" spans="1:24" hidden="1" x14ac:dyDescent="0.3">
      <c r="A2656" t="s">
        <v>5302</v>
      </c>
      <c r="B2656" t="s">
        <v>5210</v>
      </c>
      <c r="C2656" t="s">
        <v>5211</v>
      </c>
      <c r="D2656" s="8" t="s">
        <v>5212</v>
      </c>
      <c r="E2656" t="s">
        <v>4503</v>
      </c>
      <c r="F2656" t="s">
        <v>5213</v>
      </c>
      <c r="G2656" t="s">
        <v>1422</v>
      </c>
      <c r="H2656" t="s">
        <v>5214</v>
      </c>
      <c r="I2656" t="s">
        <v>5220</v>
      </c>
      <c r="J2656" t="s">
        <v>4271</v>
      </c>
      <c r="K2656" s="1">
        <v>3.33</v>
      </c>
      <c r="L2656" s="1" t="s">
        <v>1412</v>
      </c>
      <c r="M2656" s="2">
        <f ca="1">Table1[[#This Row],[Cases]]*Table1[[#This Row],[Pack Size]]</f>
        <v>0</v>
      </c>
      <c r="N2656" s="1">
        <f ca="1">Table1[[#This Row],[Cases]]*Table1[[#This Row],[Pack Size]]</f>
        <v>319.68</v>
      </c>
      <c r="O2656" s="1">
        <f>IFERROR(VLOOKUP(Table1[[#This Row],[SKU Code]],'SKU Size'!$G:$H,2,FALSE),0)*Table1[[#This Row],[Cases]]</f>
        <v>0</v>
      </c>
      <c r="P2656" t="str">
        <f t="shared" si="49"/>
        <v>D0536</v>
      </c>
      <c r="Q2656">
        <f>IFERROR(VLOOKUP(Table1[[#This Row],[Trim Distributor Code]],Sheet1!$N:$O,2,FALSE),0)</f>
        <v>0</v>
      </c>
      <c r="R2656" s="7">
        <f>IFERROR(VLOOKUP(Table1[[#This Row],[Salesflo AppUser Code]],HIE!$A:$B,2,FALSE),0)</f>
        <v>0</v>
      </c>
      <c r="S2656" s="7">
        <f>IFERROR(VLOOKUP(Table1[[#This Row],[Salesflo AppUser Code]],HIE!$A:$B,2,FALSE),0)</f>
        <v>0</v>
      </c>
      <c r="T2656" t="s">
        <v>5602</v>
      </c>
      <c r="U2656" s="7" t="s">
        <v>3061</v>
      </c>
      <c r="V2656" s="7" t="s">
        <v>4360</v>
      </c>
      <c r="W2656" s="7" t="s">
        <v>1422</v>
      </c>
      <c r="X2656" s="7">
        <f>IFERROR(VLOOKUP( Table1[[#This Row],[Trim Distributor Code]],Sheet1!$A:$J,10,FALSE),0)</f>
        <v>0</v>
      </c>
    </row>
    <row r="2657" spans="1:24" hidden="1" x14ac:dyDescent="0.3">
      <c r="A2657" t="s">
        <v>5302</v>
      </c>
      <c r="B2657" t="s">
        <v>5210</v>
      </c>
      <c r="C2657" t="s">
        <v>5221</v>
      </c>
      <c r="D2657" s="8" t="s">
        <v>5212</v>
      </c>
      <c r="E2657" t="s">
        <v>5222</v>
      </c>
      <c r="F2657" t="s">
        <v>5223</v>
      </c>
      <c r="G2657" t="s">
        <v>4107</v>
      </c>
      <c r="H2657" t="s">
        <v>4106</v>
      </c>
      <c r="I2657" t="s">
        <v>4747</v>
      </c>
      <c r="J2657" t="s">
        <v>1954</v>
      </c>
      <c r="K2657" s="1">
        <v>16.66</v>
      </c>
      <c r="L2657" s="1" t="s">
        <v>1412</v>
      </c>
      <c r="M2657" s="2">
        <f ca="1">Table1[[#This Row],[Cases]]*Table1[[#This Row],[Pack Size]]</f>
        <v>0</v>
      </c>
      <c r="N2657" s="1">
        <f ca="1">Table1[[#This Row],[Cases]]*Table1[[#This Row],[Pack Size]]</f>
        <v>4798.08</v>
      </c>
      <c r="O2657" s="1">
        <f>IFERROR(VLOOKUP(Table1[[#This Row],[SKU Code]],'SKU Size'!$G:$H,2,FALSE),0)*Table1[[#This Row],[Cases]]</f>
        <v>136648.65311479062</v>
      </c>
      <c r="P2657" t="str">
        <f t="shared" si="49"/>
        <v>D0536</v>
      </c>
      <c r="Q2657">
        <f>IFERROR(VLOOKUP(Table1[[#This Row],[Trim Distributor Code]],Sheet1!$N:$O,2,FALSE),0)</f>
        <v>0</v>
      </c>
      <c r="R2657" s="7">
        <f>IFERROR(VLOOKUP(Table1[[#This Row],[Salesflo AppUser Code]],HIE!$A:$B,2,FALSE),0)</f>
        <v>0</v>
      </c>
      <c r="S2657" s="7">
        <f>IFERROR(VLOOKUP(Table1[[#This Row],[Salesflo AppUser Code]],HIE!$A:$B,2,FALSE),0)</f>
        <v>0</v>
      </c>
      <c r="T2657" t="s">
        <v>5602</v>
      </c>
      <c r="U2657" s="7" t="s">
        <v>3061</v>
      </c>
      <c r="V2657" s="7" t="s">
        <v>1444</v>
      </c>
      <c r="W2657" s="7" t="s">
        <v>1867</v>
      </c>
      <c r="X2657" s="7">
        <f>IFERROR(VLOOKUP( Table1[[#This Row],[Trim Distributor Code]],Sheet1!$A:$J,10,FALSE),0)</f>
        <v>0</v>
      </c>
    </row>
    <row r="2658" spans="1:24" hidden="1" x14ac:dyDescent="0.3">
      <c r="A2658" t="s">
        <v>5302</v>
      </c>
      <c r="B2658" t="s">
        <v>5210</v>
      </c>
      <c r="C2658" t="s">
        <v>5221</v>
      </c>
      <c r="D2658" s="8" t="s">
        <v>5212</v>
      </c>
      <c r="E2658" t="s">
        <v>5222</v>
      </c>
      <c r="F2658" t="s">
        <v>5223</v>
      </c>
      <c r="G2658" t="s">
        <v>4112</v>
      </c>
      <c r="H2658" t="s">
        <v>4109</v>
      </c>
      <c r="I2658" t="s">
        <v>4749</v>
      </c>
      <c r="J2658" t="s">
        <v>1877</v>
      </c>
      <c r="K2658" s="1">
        <v>3.33</v>
      </c>
      <c r="L2658" s="1" t="s">
        <v>1412</v>
      </c>
      <c r="M2658" s="2">
        <f ca="1">Table1[[#This Row],[Cases]]*Table1[[#This Row],[Pack Size]]</f>
        <v>0</v>
      </c>
      <c r="N2658" s="1">
        <f ca="1">Table1[[#This Row],[Cases]]*Table1[[#This Row],[Pack Size]]</f>
        <v>333</v>
      </c>
      <c r="O2658" s="1">
        <f>IFERROR(VLOOKUP(Table1[[#This Row],[SKU Code]],'SKU Size'!$G:$H,2,FALSE),0)*Table1[[#This Row],[Cases]]</f>
        <v>41213.893945482596</v>
      </c>
      <c r="P2658" t="str">
        <f t="shared" si="49"/>
        <v>D0536</v>
      </c>
      <c r="Q2658">
        <f>IFERROR(VLOOKUP(Table1[[#This Row],[Trim Distributor Code]],Sheet1!$N:$O,2,FALSE),0)</f>
        <v>0</v>
      </c>
      <c r="R2658" s="7">
        <f>IFERROR(VLOOKUP(Table1[[#This Row],[Salesflo AppUser Code]],HIE!$A:$B,2,FALSE),0)</f>
        <v>0</v>
      </c>
      <c r="S2658" s="7">
        <f>IFERROR(VLOOKUP(Table1[[#This Row],[Salesflo AppUser Code]],HIE!$A:$B,2,FALSE),0)</f>
        <v>0</v>
      </c>
      <c r="T2658" t="s">
        <v>5602</v>
      </c>
      <c r="U2658" s="7" t="s">
        <v>3061</v>
      </c>
      <c r="V2658" s="7" t="s">
        <v>1423</v>
      </c>
      <c r="W2658" s="7" t="s">
        <v>1868</v>
      </c>
      <c r="X2658" s="7">
        <f>IFERROR(VLOOKUP( Table1[[#This Row],[Trim Distributor Code]],Sheet1!$A:$J,10,FALSE),0)</f>
        <v>0</v>
      </c>
    </row>
    <row r="2659" spans="1:24" hidden="1" x14ac:dyDescent="0.3">
      <c r="A2659" t="s">
        <v>5302</v>
      </c>
      <c r="B2659" t="s">
        <v>5210</v>
      </c>
      <c r="C2659" t="s">
        <v>5221</v>
      </c>
      <c r="D2659" s="8" t="s">
        <v>5212</v>
      </c>
      <c r="E2659" t="s">
        <v>5222</v>
      </c>
      <c r="F2659" t="s">
        <v>5223</v>
      </c>
      <c r="G2659" t="s">
        <v>4107</v>
      </c>
      <c r="H2659" t="s">
        <v>4137</v>
      </c>
      <c r="I2659" t="s">
        <v>4710</v>
      </c>
      <c r="J2659" t="s">
        <v>1995</v>
      </c>
      <c r="K2659">
        <v>16.66</v>
      </c>
      <c r="L2659" s="2" t="s">
        <v>1412</v>
      </c>
      <c r="M2659" s="2">
        <f ca="1">Table1[[#This Row],[Cases]]*Table1[[#This Row],[Pack Size]]</f>
        <v>0</v>
      </c>
      <c r="N2659" s="1">
        <f ca="1">Table1[[#This Row],[Cases]]*Table1[[#This Row],[Pack Size]]</f>
        <v>3198.7200000000003</v>
      </c>
      <c r="O2659" s="1">
        <f>IFERROR(VLOOKUP(Table1[[#This Row],[SKU Code]],'SKU Size'!$G:$H,2,FALSE),0)*Table1[[#This Row],[Cases]]</f>
        <v>138375.32099685728</v>
      </c>
      <c r="P2659" t="str">
        <f t="shared" si="49"/>
        <v>D0536</v>
      </c>
      <c r="Q2659">
        <f>IFERROR(VLOOKUP(Table1[[#This Row],[Trim Distributor Code]],Sheet1!$N:$O,2,FALSE),0)</f>
        <v>0</v>
      </c>
      <c r="R2659" s="7">
        <f>IFERROR(VLOOKUP(Table1[[#This Row],[Salesflo AppUser Code]],HIE!$A:$B,2,FALSE),0)</f>
        <v>0</v>
      </c>
      <c r="S2659" s="7">
        <f>IFERROR(VLOOKUP(Table1[[#This Row],[Salesflo AppUser Code]],HIE!$A:$B,2,FALSE),0)</f>
        <v>0</v>
      </c>
      <c r="T2659" t="s">
        <v>5602</v>
      </c>
      <c r="U2659" s="7" t="s">
        <v>3061</v>
      </c>
      <c r="V2659" s="7" t="s">
        <v>1606</v>
      </c>
      <c r="W2659" s="7" t="s">
        <v>1867</v>
      </c>
      <c r="X2659" s="7">
        <f>IFERROR(VLOOKUP( Table1[[#This Row],[Trim Distributor Code]],Sheet1!$A:$J,10,FALSE),0)</f>
        <v>0</v>
      </c>
    </row>
    <row r="2660" spans="1:24" hidden="1" x14ac:dyDescent="0.3">
      <c r="A2660" t="s">
        <v>5302</v>
      </c>
      <c r="B2660" t="s">
        <v>5210</v>
      </c>
      <c r="C2660" t="s">
        <v>5221</v>
      </c>
      <c r="D2660" s="8" t="s">
        <v>5212</v>
      </c>
      <c r="E2660" t="s">
        <v>5222</v>
      </c>
      <c r="F2660" t="s">
        <v>5223</v>
      </c>
      <c r="G2660" t="s">
        <v>2314</v>
      </c>
      <c r="H2660" t="s">
        <v>2268</v>
      </c>
      <c r="I2660" t="s">
        <v>4713</v>
      </c>
      <c r="J2660" t="s">
        <v>2503</v>
      </c>
      <c r="K2660">
        <v>8.33</v>
      </c>
      <c r="L2660" s="2" t="s">
        <v>1412</v>
      </c>
      <c r="M2660" s="2">
        <f ca="1">Table1[[#This Row],[Cases]]*Table1[[#This Row],[Pack Size]]</f>
        <v>0</v>
      </c>
      <c r="N2660" s="1">
        <f ca="1">Table1[[#This Row],[Cases]]*Table1[[#This Row],[Pack Size]]</f>
        <v>2798.88</v>
      </c>
      <c r="O2660" s="1">
        <f>IFERROR(VLOOKUP(Table1[[#This Row],[SKU Code]],'SKU Size'!$G:$H,2,FALSE),0)*Table1[[#This Row],[Cases]]</f>
        <v>62038.819191034541</v>
      </c>
      <c r="P2660" t="str">
        <f t="shared" si="49"/>
        <v>D0536</v>
      </c>
      <c r="Q2660">
        <f>IFERROR(VLOOKUP(Table1[[#This Row],[Trim Distributor Code]],Sheet1!$N:$O,2,FALSE),0)</f>
        <v>0</v>
      </c>
      <c r="R2660" s="7">
        <f>IFERROR(VLOOKUP(Table1[[#This Row],[Salesflo AppUser Code]],HIE!$A:$B,2,FALSE),0)</f>
        <v>0</v>
      </c>
      <c r="S2660" s="7">
        <f>IFERROR(VLOOKUP(Table1[[#This Row],[Salesflo AppUser Code]],HIE!$A:$B,2,FALSE),0)</f>
        <v>0</v>
      </c>
      <c r="T2660" t="s">
        <v>5602</v>
      </c>
      <c r="U2660" s="7" t="s">
        <v>3061</v>
      </c>
      <c r="V2660" s="7" t="s">
        <v>2268</v>
      </c>
      <c r="W2660" s="7" t="s">
        <v>2314</v>
      </c>
      <c r="X2660" s="7">
        <f>IFERROR(VLOOKUP( Table1[[#This Row],[Trim Distributor Code]],Sheet1!$A:$J,10,FALSE),0)</f>
        <v>0</v>
      </c>
    </row>
    <row r="2661" spans="1:24" hidden="1" x14ac:dyDescent="0.3">
      <c r="A2661" t="s">
        <v>5302</v>
      </c>
      <c r="B2661" t="s">
        <v>5210</v>
      </c>
      <c r="C2661" t="s">
        <v>5221</v>
      </c>
      <c r="D2661" s="8" t="s">
        <v>5212</v>
      </c>
      <c r="E2661" t="s">
        <v>5222</v>
      </c>
      <c r="F2661" t="s">
        <v>5223</v>
      </c>
      <c r="G2661" t="s">
        <v>4180</v>
      </c>
      <c r="H2661" t="s">
        <v>2268</v>
      </c>
      <c r="I2661" t="s">
        <v>5109</v>
      </c>
      <c r="J2661" t="s">
        <v>4192</v>
      </c>
      <c r="K2661">
        <v>3.33</v>
      </c>
      <c r="L2661" s="2" t="s">
        <v>1412</v>
      </c>
      <c r="M2661" s="2">
        <f ca="1">Table1[[#This Row],[Cases]]*Table1[[#This Row],[Pack Size]]</f>
        <v>0</v>
      </c>
      <c r="N2661" s="1">
        <f ca="1">Table1[[#This Row],[Cases]]*Table1[[#This Row],[Pack Size]]</f>
        <v>1438.56</v>
      </c>
      <c r="O2661" s="1">
        <f>IFERROR(VLOOKUP(Table1[[#This Row],[SKU Code]],'SKU Size'!$G:$H,2,FALSE),0)*Table1[[#This Row],[Cases]]</f>
        <v>23448.613910970638</v>
      </c>
      <c r="P2661" t="str">
        <f t="shared" si="49"/>
        <v>D0536</v>
      </c>
      <c r="Q2661">
        <f>IFERROR(VLOOKUP(Table1[[#This Row],[Trim Distributor Code]],Sheet1!$N:$O,2,FALSE),0)</f>
        <v>0</v>
      </c>
      <c r="R2661" s="7">
        <f>IFERROR(VLOOKUP(Table1[[#This Row],[Salesflo AppUser Code]],HIE!$A:$B,2,FALSE),0)</f>
        <v>0</v>
      </c>
      <c r="S2661" s="7">
        <f>IFERROR(VLOOKUP(Table1[[#This Row],[Salesflo AppUser Code]],HIE!$A:$B,2,FALSE),0)</f>
        <v>0</v>
      </c>
      <c r="T2661" t="s">
        <v>5602</v>
      </c>
      <c r="U2661" s="7" t="s">
        <v>3061</v>
      </c>
      <c r="V2661" s="7" t="s">
        <v>2268</v>
      </c>
      <c r="W2661" s="7" t="s">
        <v>2314</v>
      </c>
      <c r="X2661" s="7">
        <f>IFERROR(VLOOKUP( Table1[[#This Row],[Trim Distributor Code]],Sheet1!$A:$J,10,FALSE),0)</f>
        <v>0</v>
      </c>
    </row>
    <row r="2662" spans="1:24" hidden="1" x14ac:dyDescent="0.3">
      <c r="A2662" t="s">
        <v>5302</v>
      </c>
      <c r="B2662" t="s">
        <v>5210</v>
      </c>
      <c r="C2662" t="s">
        <v>5221</v>
      </c>
      <c r="D2662" s="8" t="s">
        <v>5212</v>
      </c>
      <c r="E2662" t="s">
        <v>5222</v>
      </c>
      <c r="F2662" t="s">
        <v>5223</v>
      </c>
      <c r="G2662" t="s">
        <v>4114</v>
      </c>
      <c r="H2662" t="s">
        <v>4113</v>
      </c>
      <c r="I2662" t="s">
        <v>4750</v>
      </c>
      <c r="J2662" t="s">
        <v>2024</v>
      </c>
      <c r="K2662">
        <v>1.66</v>
      </c>
      <c r="L2662" s="2" t="s">
        <v>1412</v>
      </c>
      <c r="M2662" s="2">
        <f ca="1">Table1[[#This Row],[Cases]]*Table1[[#This Row],[Pack Size]]</f>
        <v>0</v>
      </c>
      <c r="N2662" s="1">
        <f ca="1">Table1[[#This Row],[Cases]]*Table1[[#This Row],[Pack Size]]</f>
        <v>39.839999999999996</v>
      </c>
      <c r="O2662" s="1">
        <f>IFERROR(VLOOKUP(Table1[[#This Row],[SKU Code]],'SKU Size'!$G:$H,2,FALSE),0)*Table1[[#This Row],[Cases]]</f>
        <v>3129.3020829706311</v>
      </c>
      <c r="P2662" t="str">
        <f t="shared" si="49"/>
        <v>D0536</v>
      </c>
      <c r="Q2662">
        <f>IFERROR(VLOOKUP(Table1[[#This Row],[Trim Distributor Code]],Sheet1!$N:$O,2,FALSE),0)</f>
        <v>0</v>
      </c>
      <c r="R2662" s="7">
        <f>IFERROR(VLOOKUP(Table1[[#This Row],[Salesflo AppUser Code]],HIE!$A:$B,2,FALSE),0)</f>
        <v>0</v>
      </c>
      <c r="S2662" s="7">
        <f>IFERROR(VLOOKUP(Table1[[#This Row],[Salesflo AppUser Code]],HIE!$A:$B,2,FALSE),0)</f>
        <v>0</v>
      </c>
      <c r="T2662" t="s">
        <v>5602</v>
      </c>
      <c r="U2662" s="7" t="s">
        <v>3061</v>
      </c>
      <c r="V2662" s="7" t="s">
        <v>1632</v>
      </c>
      <c r="W2662" s="7" t="s">
        <v>2023</v>
      </c>
      <c r="X2662" s="7">
        <f>IFERROR(VLOOKUP( Table1[[#This Row],[Trim Distributor Code]],Sheet1!$A:$J,10,FALSE),0)</f>
        <v>0</v>
      </c>
    </row>
    <row r="2663" spans="1:24" hidden="1" x14ac:dyDescent="0.3">
      <c r="A2663" t="s">
        <v>5302</v>
      </c>
      <c r="B2663" t="s">
        <v>5210</v>
      </c>
      <c r="C2663" t="s">
        <v>5221</v>
      </c>
      <c r="D2663" s="8" t="s">
        <v>5212</v>
      </c>
      <c r="E2663" t="s">
        <v>4503</v>
      </c>
      <c r="F2663" t="s">
        <v>5215</v>
      </c>
      <c r="G2663" t="s">
        <v>4107</v>
      </c>
      <c r="H2663" t="s">
        <v>4113</v>
      </c>
      <c r="I2663" t="s">
        <v>4748</v>
      </c>
      <c r="J2663" t="s">
        <v>2021</v>
      </c>
      <c r="K2663">
        <v>3.33</v>
      </c>
      <c r="L2663" s="2" t="s">
        <v>1412</v>
      </c>
      <c r="M2663" s="2">
        <f ca="1">Table1[[#This Row],[Cases]]*Table1[[#This Row],[Pack Size]]</f>
        <v>0</v>
      </c>
      <c r="N2663" s="1">
        <f ca="1">Table1[[#This Row],[Cases]]*Table1[[#This Row],[Pack Size]]</f>
        <v>79.92</v>
      </c>
      <c r="O2663" s="1">
        <f>IFERROR(VLOOKUP(Table1[[#This Row],[SKU Code]],'SKU Size'!$G:$H,2,FALSE),0)*Table1[[#This Row],[Cases]]</f>
        <v>24850.601493032154</v>
      </c>
      <c r="P2663" t="str">
        <f t="shared" si="49"/>
        <v>D0536</v>
      </c>
      <c r="Q2663">
        <f>IFERROR(VLOOKUP(Table1[[#This Row],[Trim Distributor Code]],Sheet1!$N:$O,2,FALSE),0)</f>
        <v>0</v>
      </c>
      <c r="R2663" s="7">
        <f>IFERROR(VLOOKUP(Table1[[#This Row],[Salesflo AppUser Code]],HIE!$A:$B,2,FALSE),0)</f>
        <v>0</v>
      </c>
      <c r="S2663" s="7">
        <f>IFERROR(VLOOKUP(Table1[[#This Row],[Salesflo AppUser Code]],HIE!$A:$B,2,FALSE),0)</f>
        <v>0</v>
      </c>
      <c r="T2663" t="s">
        <v>5602</v>
      </c>
      <c r="U2663" s="7" t="s">
        <v>3061</v>
      </c>
      <c r="V2663" s="7" t="s">
        <v>1632</v>
      </c>
      <c r="W2663" s="7" t="s">
        <v>1867</v>
      </c>
      <c r="X2663" s="7">
        <f>IFERROR(VLOOKUP( Table1[[#This Row],[Trim Distributor Code]],Sheet1!$A:$J,10,FALSE),0)</f>
        <v>0</v>
      </c>
    </row>
    <row r="2664" spans="1:24" hidden="1" x14ac:dyDescent="0.3">
      <c r="A2664" t="s">
        <v>5302</v>
      </c>
      <c r="B2664" t="s">
        <v>5216</v>
      </c>
      <c r="C2664" t="s">
        <v>5217</v>
      </c>
      <c r="D2664" s="8" t="s">
        <v>5212</v>
      </c>
      <c r="E2664" t="s">
        <v>4503</v>
      </c>
      <c r="F2664" t="s">
        <v>5213</v>
      </c>
      <c r="G2664" t="s">
        <v>4521</v>
      </c>
      <c r="H2664" t="s">
        <v>4106</v>
      </c>
      <c r="I2664" t="s">
        <v>4538</v>
      </c>
      <c r="J2664" t="s">
        <v>11</v>
      </c>
      <c r="K2664">
        <v>233.33</v>
      </c>
      <c r="L2664" s="2" t="s">
        <v>1412</v>
      </c>
      <c r="M2664" s="2">
        <f ca="1">Table1[[#This Row],[Cases]]*Table1[[#This Row],[Pack Size]]</f>
        <v>0</v>
      </c>
      <c r="N2664" s="1">
        <f ca="1">Table1[[#This Row],[Cases]]*Table1[[#This Row],[Pack Size]]</f>
        <v>82132.160000000003</v>
      </c>
      <c r="O2664" s="1">
        <f>IFERROR(VLOOKUP(Table1[[#This Row],[SKU Code]],'SKU Size'!$G:$H,2,FALSE),0)*Table1[[#This Row],[Cases]]</f>
        <v>2045078.7050084716</v>
      </c>
      <c r="P2664" t="str">
        <f t="shared" si="49"/>
        <v>D0536</v>
      </c>
      <c r="Q2664">
        <f>IFERROR(VLOOKUP(Table1[[#This Row],[Trim Distributor Code]],Sheet1!$N:$O,2,FALSE),0)</f>
        <v>0</v>
      </c>
      <c r="R2664" s="7">
        <f>IFERROR(VLOOKUP(Table1[[#This Row],[Salesflo AppUser Code]],HIE!$A:$B,2,FALSE),0)</f>
        <v>0</v>
      </c>
      <c r="S2664" s="7">
        <f>IFERROR(VLOOKUP(Table1[[#This Row],[Salesflo AppUser Code]],HIE!$A:$B,2,FALSE),0)</f>
        <v>0</v>
      </c>
      <c r="T2664" t="s">
        <v>5602</v>
      </c>
      <c r="U2664" s="7" t="s">
        <v>3061</v>
      </c>
      <c r="V2664" s="7" t="s">
        <v>1444</v>
      </c>
      <c r="W2664" s="7" t="s">
        <v>1688</v>
      </c>
      <c r="X2664" s="7">
        <f>IFERROR(VLOOKUP( Table1[[#This Row],[Trim Distributor Code]],Sheet1!$A:$J,10,FALSE),0)</f>
        <v>0</v>
      </c>
    </row>
    <row r="2665" spans="1:24" hidden="1" x14ac:dyDescent="0.3">
      <c r="A2665" t="s">
        <v>5302</v>
      </c>
      <c r="B2665" t="s">
        <v>5216</v>
      </c>
      <c r="C2665" t="s">
        <v>5217</v>
      </c>
      <c r="D2665" s="8" t="s">
        <v>5212</v>
      </c>
      <c r="E2665" t="s">
        <v>4503</v>
      </c>
      <c r="F2665" t="s">
        <v>5213</v>
      </c>
      <c r="G2665" t="s">
        <v>4521</v>
      </c>
      <c r="H2665" t="s">
        <v>4137</v>
      </c>
      <c r="I2665" t="s">
        <v>4593</v>
      </c>
      <c r="J2665" t="s">
        <v>12</v>
      </c>
      <c r="K2665">
        <v>1.66</v>
      </c>
      <c r="L2665" s="2" t="s">
        <v>1412</v>
      </c>
      <c r="M2665" s="2">
        <f ca="1">Table1[[#This Row],[Cases]]*Table1[[#This Row],[Pack Size]]</f>
        <v>0</v>
      </c>
      <c r="N2665" s="1">
        <f ca="1">Table1[[#This Row],[Cases]]*Table1[[#This Row],[Pack Size]]</f>
        <v>597.6</v>
      </c>
      <c r="O2665" s="1">
        <f>IFERROR(VLOOKUP(Table1[[#This Row],[SKU Code]],'SKU Size'!$G:$H,2,FALSE),0)*Table1[[#This Row],[Cases]]</f>
        <v>15128.88177776558</v>
      </c>
      <c r="P2665" t="str">
        <f t="shared" si="49"/>
        <v>D0536</v>
      </c>
      <c r="Q2665">
        <f>IFERROR(VLOOKUP(Table1[[#This Row],[Trim Distributor Code]],Sheet1!$N:$O,2,FALSE),0)</f>
        <v>0</v>
      </c>
      <c r="R2665" s="7">
        <f>IFERROR(VLOOKUP(Table1[[#This Row],[Salesflo AppUser Code]],HIE!$A:$B,2,FALSE),0)</f>
        <v>0</v>
      </c>
      <c r="S2665" s="7">
        <f>IFERROR(VLOOKUP(Table1[[#This Row],[Salesflo AppUser Code]],HIE!$A:$B,2,FALSE),0)</f>
        <v>0</v>
      </c>
      <c r="T2665" t="s">
        <v>5602</v>
      </c>
      <c r="U2665" s="7" t="s">
        <v>3061</v>
      </c>
      <c r="V2665" s="7" t="s">
        <v>1606</v>
      </c>
      <c r="W2665" s="7" t="s">
        <v>1688</v>
      </c>
      <c r="X2665" s="7">
        <f>IFERROR(VLOOKUP( Table1[[#This Row],[Trim Distributor Code]],Sheet1!$A:$J,10,FALSE),0)</f>
        <v>0</v>
      </c>
    </row>
    <row r="2666" spans="1:24" hidden="1" x14ac:dyDescent="0.3">
      <c r="A2666" t="s">
        <v>5302</v>
      </c>
      <c r="B2666" t="s">
        <v>5216</v>
      </c>
      <c r="C2666" t="s">
        <v>5217</v>
      </c>
      <c r="D2666" s="8" t="s">
        <v>5212</v>
      </c>
      <c r="E2666" t="s">
        <v>4503</v>
      </c>
      <c r="F2666" t="s">
        <v>5213</v>
      </c>
      <c r="G2666" t="s">
        <v>4108</v>
      </c>
      <c r="H2666" t="s">
        <v>4109</v>
      </c>
      <c r="I2666" t="s">
        <v>4566</v>
      </c>
      <c r="J2666" t="s">
        <v>13</v>
      </c>
      <c r="K2666">
        <v>3.33</v>
      </c>
      <c r="L2666" s="2" t="s">
        <v>1412</v>
      </c>
      <c r="M2666" s="2">
        <f ca="1">Table1[[#This Row],[Cases]]*Table1[[#This Row],[Pack Size]]</f>
        <v>0</v>
      </c>
      <c r="N2666" s="1">
        <f ca="1">Table1[[#This Row],[Cases]]*Table1[[#This Row],[Pack Size]]</f>
        <v>333</v>
      </c>
      <c r="O2666" s="1">
        <f>IFERROR(VLOOKUP(Table1[[#This Row],[SKU Code]],'SKU Size'!$G:$H,2,FALSE),0)*Table1[[#This Row],[Cases]]</f>
        <v>35193.684617484672</v>
      </c>
      <c r="P2666" t="str">
        <f t="shared" si="49"/>
        <v>D0536</v>
      </c>
      <c r="Q2666">
        <f>IFERROR(VLOOKUP(Table1[[#This Row],[Trim Distributor Code]],Sheet1!$N:$O,2,FALSE),0)</f>
        <v>0</v>
      </c>
      <c r="R2666" s="7">
        <f>IFERROR(VLOOKUP(Table1[[#This Row],[Salesflo AppUser Code]],HIE!$A:$B,2,FALSE),0)</f>
        <v>0</v>
      </c>
      <c r="S2666" s="7">
        <f>IFERROR(VLOOKUP(Table1[[#This Row],[Salesflo AppUser Code]],HIE!$A:$B,2,FALSE),0)</f>
        <v>0</v>
      </c>
      <c r="T2666" t="s">
        <v>5602</v>
      </c>
      <c r="U2666" s="7" t="s">
        <v>3061</v>
      </c>
      <c r="V2666" s="7" t="s">
        <v>1423</v>
      </c>
      <c r="W2666" s="7" t="s">
        <v>1659</v>
      </c>
      <c r="X2666" s="7">
        <f>IFERROR(VLOOKUP( Table1[[#This Row],[Trim Distributor Code]],Sheet1!$A:$J,10,FALSE),0)</f>
        <v>0</v>
      </c>
    </row>
    <row r="2667" spans="1:24" hidden="1" x14ac:dyDescent="0.3">
      <c r="A2667" t="s">
        <v>5302</v>
      </c>
      <c r="B2667" t="s">
        <v>5216</v>
      </c>
      <c r="C2667" t="s">
        <v>5217</v>
      </c>
      <c r="D2667" s="8" t="s">
        <v>5212</v>
      </c>
      <c r="E2667" t="s">
        <v>4503</v>
      </c>
      <c r="F2667" t="s">
        <v>5213</v>
      </c>
      <c r="G2667" t="s">
        <v>4110</v>
      </c>
      <c r="H2667" t="s">
        <v>4109</v>
      </c>
      <c r="I2667" t="s">
        <v>4539</v>
      </c>
      <c r="J2667" t="s">
        <v>1682</v>
      </c>
      <c r="K2667">
        <v>8.33</v>
      </c>
      <c r="L2667" s="2" t="s">
        <v>1412</v>
      </c>
      <c r="M2667" s="2">
        <f ca="1">Table1[[#This Row],[Cases]]*Table1[[#This Row],[Pack Size]]</f>
        <v>0</v>
      </c>
      <c r="N2667" s="1">
        <f ca="1">Table1[[#This Row],[Cases]]*Table1[[#This Row],[Pack Size]]</f>
        <v>833</v>
      </c>
      <c r="O2667" s="1">
        <f>IFERROR(VLOOKUP(Table1[[#This Row],[SKU Code]],'SKU Size'!$G:$H,2,FALSE),0)*Table1[[#This Row],[Cases]]</f>
        <v>62867.632346851366</v>
      </c>
      <c r="P2667" t="str">
        <f t="shared" si="49"/>
        <v>D0536</v>
      </c>
      <c r="Q2667">
        <f>IFERROR(VLOOKUP(Table1[[#This Row],[Trim Distributor Code]],Sheet1!$N:$O,2,FALSE),0)</f>
        <v>0</v>
      </c>
      <c r="R2667" s="7">
        <f>IFERROR(VLOOKUP(Table1[[#This Row],[Salesflo AppUser Code]],HIE!$A:$B,2,FALSE),0)</f>
        <v>0</v>
      </c>
      <c r="S2667" s="7">
        <f>IFERROR(VLOOKUP(Table1[[#This Row],[Salesflo AppUser Code]],HIE!$A:$B,2,FALSE),0)</f>
        <v>0</v>
      </c>
      <c r="T2667" t="s">
        <v>5602</v>
      </c>
      <c r="U2667" s="7" t="s">
        <v>3061</v>
      </c>
      <c r="V2667" s="7" t="s">
        <v>1423</v>
      </c>
      <c r="W2667" s="7" t="s">
        <v>1679</v>
      </c>
      <c r="X2667" s="7">
        <f>IFERROR(VLOOKUP( Table1[[#This Row],[Trim Distributor Code]],Sheet1!$A:$J,10,FALSE),0)</f>
        <v>0</v>
      </c>
    </row>
    <row r="2668" spans="1:24" hidden="1" x14ac:dyDescent="0.3">
      <c r="A2668" t="s">
        <v>5302</v>
      </c>
      <c r="B2668" t="s">
        <v>5216</v>
      </c>
      <c r="C2668" t="s">
        <v>5217</v>
      </c>
      <c r="D2668" s="8" t="s">
        <v>5212</v>
      </c>
      <c r="E2668" t="s">
        <v>4503</v>
      </c>
      <c r="F2668" t="s">
        <v>5213</v>
      </c>
      <c r="G2668" t="s">
        <v>1431</v>
      </c>
      <c r="H2668" t="s">
        <v>4109</v>
      </c>
      <c r="I2668" t="s">
        <v>4605</v>
      </c>
      <c r="J2668" t="s">
        <v>1440</v>
      </c>
      <c r="K2668">
        <v>3.33</v>
      </c>
      <c r="L2668" s="2" t="s">
        <v>1412</v>
      </c>
      <c r="M2668" s="2">
        <f ca="1">Table1[[#This Row],[Cases]]*Table1[[#This Row],[Pack Size]]</f>
        <v>0</v>
      </c>
      <c r="N2668" s="1">
        <f ca="1">Table1[[#This Row],[Cases]]*Table1[[#This Row],[Pack Size]]</f>
        <v>333</v>
      </c>
      <c r="O2668" s="1">
        <f>IFERROR(VLOOKUP(Table1[[#This Row],[SKU Code]],'SKU Size'!$G:$H,2,FALSE),0)*Table1[[#This Row],[Cases]]</f>
        <v>33814.645118211825</v>
      </c>
      <c r="P2668" t="str">
        <f t="shared" si="49"/>
        <v>D0536</v>
      </c>
      <c r="Q2668">
        <f>IFERROR(VLOOKUP(Table1[[#This Row],[Trim Distributor Code]],Sheet1!$N:$O,2,FALSE),0)</f>
        <v>0</v>
      </c>
      <c r="R2668" s="7">
        <f>IFERROR(VLOOKUP(Table1[[#This Row],[Salesflo AppUser Code]],HIE!$A:$B,2,FALSE),0)</f>
        <v>0</v>
      </c>
      <c r="S2668" s="7">
        <f>IFERROR(VLOOKUP(Table1[[#This Row],[Salesflo AppUser Code]],HIE!$A:$B,2,FALSE),0)</f>
        <v>0</v>
      </c>
      <c r="T2668" t="s">
        <v>5602</v>
      </c>
      <c r="U2668" s="7" t="s">
        <v>3061</v>
      </c>
      <c r="V2668" s="7" t="s">
        <v>1423</v>
      </c>
      <c r="W2668" s="7" t="s">
        <v>1431</v>
      </c>
      <c r="X2668" s="7">
        <f>IFERROR(VLOOKUP( Table1[[#This Row],[Trim Distributor Code]],Sheet1!$A:$J,10,FALSE),0)</f>
        <v>0</v>
      </c>
    </row>
    <row r="2669" spans="1:24" hidden="1" x14ac:dyDescent="0.3">
      <c r="A2669" t="s">
        <v>5302</v>
      </c>
      <c r="B2669" t="s">
        <v>5216</v>
      </c>
      <c r="C2669" t="s">
        <v>5217</v>
      </c>
      <c r="D2669" s="8" t="s">
        <v>5212</v>
      </c>
      <c r="E2669" t="s">
        <v>4503</v>
      </c>
      <c r="F2669" t="s">
        <v>5213</v>
      </c>
      <c r="G2669" t="s">
        <v>4521</v>
      </c>
      <c r="H2669" t="s">
        <v>4113</v>
      </c>
      <c r="I2669" t="s">
        <v>4540</v>
      </c>
      <c r="J2669" t="s">
        <v>14</v>
      </c>
      <c r="K2669" s="1">
        <v>8.33</v>
      </c>
      <c r="L2669" s="1" t="s">
        <v>1412</v>
      </c>
      <c r="M2669" s="2">
        <f ca="1">Table1[[#This Row],[Cases]]*Table1[[#This Row],[Pack Size]]</f>
        <v>0</v>
      </c>
      <c r="N2669" s="1">
        <f ca="1">Table1[[#This Row],[Cases]]*Table1[[#This Row],[Pack Size]]</f>
        <v>199.92000000000002</v>
      </c>
      <c r="O2669" s="1">
        <f>IFERROR(VLOOKUP(Table1[[#This Row],[SKU Code]],'SKU Size'!$G:$H,2,FALSE),0)*Table1[[#This Row],[Cases]]</f>
        <v>29916.972299537581</v>
      </c>
      <c r="P2669" t="str">
        <f t="shared" si="49"/>
        <v>D0536</v>
      </c>
      <c r="Q2669">
        <f>IFERROR(VLOOKUP(Table1[[#This Row],[Trim Distributor Code]],Sheet1!$N:$O,2,FALSE),0)</f>
        <v>0</v>
      </c>
      <c r="R2669" s="7">
        <f>IFERROR(VLOOKUP(Table1[[#This Row],[Salesflo AppUser Code]],HIE!$A:$B,2,FALSE),0)</f>
        <v>0</v>
      </c>
      <c r="S2669" s="7">
        <f>IFERROR(VLOOKUP(Table1[[#This Row],[Salesflo AppUser Code]],HIE!$A:$B,2,FALSE),0)</f>
        <v>0</v>
      </c>
      <c r="T2669" t="s">
        <v>5602</v>
      </c>
      <c r="U2669" s="7" t="s">
        <v>3061</v>
      </c>
      <c r="V2669" s="7" t="s">
        <v>1632</v>
      </c>
      <c r="W2669" s="7" t="s">
        <v>1688</v>
      </c>
      <c r="X2669" s="7">
        <f>IFERROR(VLOOKUP( Table1[[#This Row],[Trim Distributor Code]],Sheet1!$A:$J,10,FALSE),0)</f>
        <v>0</v>
      </c>
    </row>
    <row r="2670" spans="1:24" hidden="1" x14ac:dyDescent="0.3">
      <c r="A2670" t="s">
        <v>5302</v>
      </c>
      <c r="B2670" t="s">
        <v>5216</v>
      </c>
      <c r="C2670" t="s">
        <v>5217</v>
      </c>
      <c r="D2670" s="8" t="s">
        <v>5212</v>
      </c>
      <c r="E2670" t="s">
        <v>4503</v>
      </c>
      <c r="F2670" t="s">
        <v>5213</v>
      </c>
      <c r="G2670" t="s">
        <v>1431</v>
      </c>
      <c r="H2670" t="s">
        <v>4113</v>
      </c>
      <c r="I2670" t="s">
        <v>4594</v>
      </c>
      <c r="J2670" t="s">
        <v>1656</v>
      </c>
      <c r="K2670" s="1">
        <v>8.41</v>
      </c>
      <c r="L2670" s="1" t="s">
        <v>1412</v>
      </c>
      <c r="M2670" s="2">
        <f ca="1">Table1[[#This Row],[Cases]]*Table1[[#This Row],[Pack Size]]</f>
        <v>0</v>
      </c>
      <c r="N2670" s="1">
        <f ca="1">Table1[[#This Row],[Cases]]*Table1[[#This Row],[Pack Size]]</f>
        <v>403.68</v>
      </c>
      <c r="O2670" s="1">
        <f>IFERROR(VLOOKUP(Table1[[#This Row],[SKU Code]],'SKU Size'!$G:$H,2,FALSE),0)*Table1[[#This Row],[Cases]]</f>
        <v>8442.9241063779446</v>
      </c>
      <c r="P2670" t="str">
        <f t="shared" si="49"/>
        <v>D0536</v>
      </c>
      <c r="Q2670">
        <f>IFERROR(VLOOKUP(Table1[[#This Row],[Trim Distributor Code]],Sheet1!$N:$O,2,FALSE),0)</f>
        <v>0</v>
      </c>
      <c r="R2670" s="7">
        <f>IFERROR(VLOOKUP(Table1[[#This Row],[Salesflo AppUser Code]],HIE!$A:$B,2,FALSE),0)</f>
        <v>0</v>
      </c>
      <c r="S2670" s="7">
        <f>IFERROR(VLOOKUP(Table1[[#This Row],[Salesflo AppUser Code]],HIE!$A:$B,2,FALSE),0)</f>
        <v>0</v>
      </c>
      <c r="T2670" t="s">
        <v>5602</v>
      </c>
      <c r="U2670" s="7" t="s">
        <v>3061</v>
      </c>
      <c r="V2670" s="7" t="s">
        <v>1632</v>
      </c>
      <c r="W2670" s="7" t="s">
        <v>1431</v>
      </c>
      <c r="X2670" s="7">
        <f>IFERROR(VLOOKUP( Table1[[#This Row],[Trim Distributor Code]],Sheet1!$A:$J,10,FALSE),0)</f>
        <v>0</v>
      </c>
    </row>
    <row r="2671" spans="1:24" hidden="1" x14ac:dyDescent="0.3">
      <c r="A2671" t="s">
        <v>5302</v>
      </c>
      <c r="B2671" t="s">
        <v>5216</v>
      </c>
      <c r="C2671" t="s">
        <v>5217</v>
      </c>
      <c r="D2671" s="8" t="s">
        <v>5212</v>
      </c>
      <c r="E2671" t="s">
        <v>4503</v>
      </c>
      <c r="F2671" t="s">
        <v>5213</v>
      </c>
      <c r="G2671" t="s">
        <v>2581</v>
      </c>
      <c r="H2671" t="s">
        <v>4115</v>
      </c>
      <c r="I2671" t="s">
        <v>4542</v>
      </c>
      <c r="J2671" t="s">
        <v>16</v>
      </c>
      <c r="K2671" s="1">
        <v>1.66</v>
      </c>
      <c r="L2671" s="1" t="s">
        <v>1412</v>
      </c>
      <c r="M2671" s="2">
        <f ca="1">Table1[[#This Row],[Cases]]*Table1[[#This Row],[Pack Size]]</f>
        <v>0</v>
      </c>
      <c r="N2671" s="1">
        <f ca="1">Table1[[#This Row],[Cases]]*Table1[[#This Row],[Pack Size]]</f>
        <v>478.08</v>
      </c>
      <c r="O2671" s="1">
        <f>IFERROR(VLOOKUP(Table1[[#This Row],[SKU Code]],'SKU Size'!$G:$H,2,FALSE),0)*Table1[[#This Row],[Cases]]</f>
        <v>8056.6925844261468</v>
      </c>
      <c r="P2671" t="str">
        <f t="shared" si="49"/>
        <v>D0536</v>
      </c>
      <c r="Q2671">
        <f>IFERROR(VLOOKUP(Table1[[#This Row],[Trim Distributor Code]],Sheet1!$N:$O,2,FALSE),0)</f>
        <v>0</v>
      </c>
      <c r="R2671" s="7">
        <f>IFERROR(VLOOKUP(Table1[[#This Row],[Salesflo AppUser Code]],HIE!$A:$B,2,FALSE),0)</f>
        <v>0</v>
      </c>
      <c r="S2671" s="7">
        <f>IFERROR(VLOOKUP(Table1[[#This Row],[Salesflo AppUser Code]],HIE!$A:$B,2,FALSE),0)</f>
        <v>0</v>
      </c>
      <c r="T2671" t="s">
        <v>5602</v>
      </c>
      <c r="U2671" s="7" t="s">
        <v>3061</v>
      </c>
      <c r="V2671" s="7" t="s">
        <v>2616</v>
      </c>
      <c r="W2671" s="7" t="s">
        <v>2617</v>
      </c>
      <c r="X2671" s="7">
        <f>IFERROR(VLOOKUP( Table1[[#This Row],[Trim Distributor Code]],Sheet1!$A:$J,10,FALSE),0)</f>
        <v>0</v>
      </c>
    </row>
    <row r="2672" spans="1:24" hidden="1" x14ac:dyDescent="0.3">
      <c r="A2672" t="s">
        <v>5302</v>
      </c>
      <c r="B2672" t="s">
        <v>5216</v>
      </c>
      <c r="C2672" t="s">
        <v>5217</v>
      </c>
      <c r="D2672" s="8" t="s">
        <v>5212</v>
      </c>
      <c r="E2672" t="s">
        <v>4503</v>
      </c>
      <c r="F2672" t="s">
        <v>5213</v>
      </c>
      <c r="G2672" t="s">
        <v>2542</v>
      </c>
      <c r="H2672" t="s">
        <v>2268</v>
      </c>
      <c r="I2672" t="s">
        <v>4595</v>
      </c>
      <c r="J2672" t="s">
        <v>2543</v>
      </c>
      <c r="K2672">
        <v>8.33</v>
      </c>
      <c r="L2672" s="2" t="s">
        <v>1412</v>
      </c>
      <c r="M2672" s="2">
        <f ca="1">Table1[[#This Row],[Cases]]*Table1[[#This Row],[Pack Size]]</f>
        <v>0</v>
      </c>
      <c r="N2672" s="1">
        <f ca="1">Table1[[#This Row],[Cases]]*Table1[[#This Row],[Pack Size]]</f>
        <v>3998.4</v>
      </c>
      <c r="O2672" s="1">
        <f>IFERROR(VLOOKUP(Table1[[#This Row],[SKU Code]],'SKU Size'!$G:$H,2,FALSE),0)*Table1[[#This Row],[Cases]]</f>
        <v>41591.567946967225</v>
      </c>
      <c r="P2672" t="str">
        <f t="shared" si="49"/>
        <v>D0536</v>
      </c>
      <c r="Q2672">
        <f>IFERROR(VLOOKUP(Table1[[#This Row],[Trim Distributor Code]],Sheet1!$N:$O,2,FALSE),0)</f>
        <v>0</v>
      </c>
      <c r="R2672" s="7">
        <f>IFERROR(VLOOKUP(Table1[[#This Row],[Salesflo AppUser Code]],HIE!$A:$B,2,FALSE),0)</f>
        <v>0</v>
      </c>
      <c r="S2672" s="7">
        <f>IFERROR(VLOOKUP(Table1[[#This Row],[Salesflo AppUser Code]],HIE!$A:$B,2,FALSE),0)</f>
        <v>0</v>
      </c>
      <c r="T2672" t="s">
        <v>5602</v>
      </c>
      <c r="U2672" s="7" t="s">
        <v>3061</v>
      </c>
      <c r="V2672" s="7" t="s">
        <v>2268</v>
      </c>
      <c r="W2672" s="7" t="s">
        <v>2542</v>
      </c>
      <c r="X2672" s="7">
        <f>IFERROR(VLOOKUP( Table1[[#This Row],[Trim Distributor Code]],Sheet1!$A:$J,10,FALSE),0)</f>
        <v>0</v>
      </c>
    </row>
    <row r="2673" spans="1:24" hidden="1" x14ac:dyDescent="0.3">
      <c r="A2673" t="s">
        <v>5302</v>
      </c>
      <c r="B2673" t="s">
        <v>5216</v>
      </c>
      <c r="C2673" t="s">
        <v>5217</v>
      </c>
      <c r="D2673" s="8" t="s">
        <v>5212</v>
      </c>
      <c r="E2673" t="s">
        <v>4503</v>
      </c>
      <c r="F2673" t="s">
        <v>5213</v>
      </c>
      <c r="G2673" t="s">
        <v>2581</v>
      </c>
      <c r="H2673" t="s">
        <v>4116</v>
      </c>
      <c r="I2673" t="s">
        <v>4543</v>
      </c>
      <c r="J2673" t="s">
        <v>15</v>
      </c>
      <c r="K2673">
        <v>1.66</v>
      </c>
      <c r="L2673" s="2" t="s">
        <v>1412</v>
      </c>
      <c r="M2673" s="2">
        <f ca="1">Table1[[#This Row],[Cases]]*Table1[[#This Row],[Pack Size]]</f>
        <v>0</v>
      </c>
      <c r="N2673" s="1">
        <f ca="1">Table1[[#This Row],[Cases]]*Table1[[#This Row],[Pack Size]]</f>
        <v>239.04</v>
      </c>
      <c r="O2673" s="1">
        <f>IFERROR(VLOOKUP(Table1[[#This Row],[SKU Code]],'SKU Size'!$G:$H,2,FALSE),0)*Table1[[#This Row],[Cases]]</f>
        <v>9172.3113690692226</v>
      </c>
      <c r="P2673" t="str">
        <f t="shared" si="49"/>
        <v>D0536</v>
      </c>
      <c r="Q2673">
        <f>IFERROR(VLOOKUP(Table1[[#This Row],[Trim Distributor Code]],Sheet1!$N:$O,2,FALSE),0)</f>
        <v>0</v>
      </c>
      <c r="R2673" s="7">
        <f>IFERROR(VLOOKUP(Table1[[#This Row],[Salesflo AppUser Code]],HIE!$A:$B,2,FALSE),0)</f>
        <v>0</v>
      </c>
      <c r="S2673" s="7">
        <f>IFERROR(VLOOKUP(Table1[[#This Row],[Salesflo AppUser Code]],HIE!$A:$B,2,FALSE),0)</f>
        <v>0</v>
      </c>
      <c r="T2673" t="s">
        <v>5602</v>
      </c>
      <c r="U2673" s="7" t="s">
        <v>3061</v>
      </c>
      <c r="V2673" s="7" t="s">
        <v>2582</v>
      </c>
      <c r="W2673" s="7" t="s">
        <v>2590</v>
      </c>
      <c r="X2673" s="7">
        <f>IFERROR(VLOOKUP( Table1[[#This Row],[Trim Distributor Code]],Sheet1!$A:$J,10,FALSE),0)</f>
        <v>0</v>
      </c>
    </row>
    <row r="2674" spans="1:24" hidden="1" x14ac:dyDescent="0.3">
      <c r="A2674" t="s">
        <v>5302</v>
      </c>
      <c r="B2674" t="s">
        <v>5216</v>
      </c>
      <c r="C2674" t="s">
        <v>5217</v>
      </c>
      <c r="D2674" s="8" t="s">
        <v>5212</v>
      </c>
      <c r="E2674" t="s">
        <v>4503</v>
      </c>
      <c r="F2674" t="s">
        <v>5213</v>
      </c>
      <c r="G2674" t="s">
        <v>1422</v>
      </c>
      <c r="H2674" t="s">
        <v>5214</v>
      </c>
      <c r="I2674" t="s">
        <v>5220</v>
      </c>
      <c r="J2674" t="s">
        <v>4271</v>
      </c>
      <c r="K2674">
        <v>3.33</v>
      </c>
      <c r="L2674" s="2" t="s">
        <v>1412</v>
      </c>
      <c r="M2674" s="2">
        <f ca="1">Table1[[#This Row],[Cases]]*Table1[[#This Row],[Pack Size]]</f>
        <v>0</v>
      </c>
      <c r="N2674" s="1">
        <f ca="1">Table1[[#This Row],[Cases]]*Table1[[#This Row],[Pack Size]]</f>
        <v>319.68</v>
      </c>
      <c r="O2674" s="1">
        <f>IFERROR(VLOOKUP(Table1[[#This Row],[SKU Code]],'SKU Size'!$G:$H,2,FALSE),0)*Table1[[#This Row],[Cases]]</f>
        <v>0</v>
      </c>
      <c r="P2674" t="str">
        <f t="shared" si="49"/>
        <v>D0536</v>
      </c>
      <c r="Q2674">
        <f>IFERROR(VLOOKUP(Table1[[#This Row],[Trim Distributor Code]],Sheet1!$N:$O,2,FALSE),0)</f>
        <v>0</v>
      </c>
      <c r="R2674" s="7">
        <f>IFERROR(VLOOKUP(Table1[[#This Row],[Salesflo AppUser Code]],HIE!$A:$B,2,FALSE),0)</f>
        <v>0</v>
      </c>
      <c r="S2674" s="7">
        <f>IFERROR(VLOOKUP(Table1[[#This Row],[Salesflo AppUser Code]],HIE!$A:$B,2,FALSE),0)</f>
        <v>0</v>
      </c>
      <c r="T2674" t="s">
        <v>5602</v>
      </c>
      <c r="U2674" s="7" t="s">
        <v>3061</v>
      </c>
      <c r="V2674" s="7" t="s">
        <v>4360</v>
      </c>
      <c r="W2674" s="7" t="s">
        <v>1422</v>
      </c>
      <c r="X2674" s="7">
        <f>IFERROR(VLOOKUP( Table1[[#This Row],[Trim Distributor Code]],Sheet1!$A:$J,10,FALSE),0)</f>
        <v>0</v>
      </c>
    </row>
    <row r="2675" spans="1:24" hidden="1" x14ac:dyDescent="0.3">
      <c r="A2675" t="s">
        <v>5302</v>
      </c>
      <c r="B2675" t="s">
        <v>5216</v>
      </c>
      <c r="C2675" t="s">
        <v>5217</v>
      </c>
      <c r="D2675" s="8" t="s">
        <v>5212</v>
      </c>
      <c r="E2675" t="s">
        <v>5222</v>
      </c>
      <c r="F2675" t="s">
        <v>5223</v>
      </c>
      <c r="G2675" t="s">
        <v>4107</v>
      </c>
      <c r="H2675" t="s">
        <v>4106</v>
      </c>
      <c r="I2675" t="s">
        <v>4747</v>
      </c>
      <c r="J2675" t="s">
        <v>1954</v>
      </c>
      <c r="K2675">
        <v>16.66</v>
      </c>
      <c r="L2675" s="2" t="s">
        <v>1412</v>
      </c>
      <c r="M2675" s="2">
        <f ca="1">Table1[[#This Row],[Cases]]*Table1[[#This Row],[Pack Size]]</f>
        <v>0</v>
      </c>
      <c r="N2675" s="1">
        <f ca="1">Table1[[#This Row],[Cases]]*Table1[[#This Row],[Pack Size]]</f>
        <v>4798.08</v>
      </c>
      <c r="O2675" s="1">
        <f>IFERROR(VLOOKUP(Table1[[#This Row],[SKU Code]],'SKU Size'!$G:$H,2,FALSE),0)*Table1[[#This Row],[Cases]]</f>
        <v>136648.65311479062</v>
      </c>
      <c r="P2675" t="str">
        <f t="shared" si="49"/>
        <v>D0536</v>
      </c>
      <c r="Q2675">
        <f>IFERROR(VLOOKUP(Table1[[#This Row],[Trim Distributor Code]],Sheet1!$N:$O,2,FALSE),0)</f>
        <v>0</v>
      </c>
      <c r="R2675" s="7">
        <f>IFERROR(VLOOKUP(Table1[[#This Row],[Salesflo AppUser Code]],HIE!$A:$B,2,FALSE),0)</f>
        <v>0</v>
      </c>
      <c r="S2675" s="7">
        <f>IFERROR(VLOOKUP(Table1[[#This Row],[Salesflo AppUser Code]],HIE!$A:$B,2,FALSE),0)</f>
        <v>0</v>
      </c>
      <c r="T2675" t="s">
        <v>5602</v>
      </c>
      <c r="U2675" s="7" t="s">
        <v>3061</v>
      </c>
      <c r="V2675" s="7" t="s">
        <v>1444</v>
      </c>
      <c r="W2675" s="7" t="s">
        <v>1867</v>
      </c>
      <c r="X2675" s="7">
        <f>IFERROR(VLOOKUP( Table1[[#This Row],[Trim Distributor Code]],Sheet1!$A:$J,10,FALSE),0)</f>
        <v>0</v>
      </c>
    </row>
    <row r="2676" spans="1:24" hidden="1" x14ac:dyDescent="0.3">
      <c r="A2676" t="s">
        <v>5302</v>
      </c>
      <c r="B2676" t="s">
        <v>5216</v>
      </c>
      <c r="C2676" t="s">
        <v>5217</v>
      </c>
      <c r="D2676" s="8" t="s">
        <v>5212</v>
      </c>
      <c r="E2676" t="s">
        <v>5222</v>
      </c>
      <c r="F2676" t="s">
        <v>5223</v>
      </c>
      <c r="G2676" t="s">
        <v>4112</v>
      </c>
      <c r="H2676" t="s">
        <v>4109</v>
      </c>
      <c r="I2676" t="s">
        <v>4749</v>
      </c>
      <c r="J2676" t="s">
        <v>1877</v>
      </c>
      <c r="K2676">
        <v>3.33</v>
      </c>
      <c r="L2676" s="2" t="s">
        <v>1412</v>
      </c>
      <c r="M2676" s="2">
        <f ca="1">Table1[[#This Row],[Cases]]*Table1[[#This Row],[Pack Size]]</f>
        <v>0</v>
      </c>
      <c r="N2676" s="1">
        <f ca="1">Table1[[#This Row],[Cases]]*Table1[[#This Row],[Pack Size]]</f>
        <v>333</v>
      </c>
      <c r="O2676" s="1">
        <f>IFERROR(VLOOKUP(Table1[[#This Row],[SKU Code]],'SKU Size'!$G:$H,2,FALSE),0)*Table1[[#This Row],[Cases]]</f>
        <v>41213.893945482596</v>
      </c>
      <c r="P2676" t="str">
        <f t="shared" si="49"/>
        <v>D0536</v>
      </c>
      <c r="Q2676">
        <f>IFERROR(VLOOKUP(Table1[[#This Row],[Trim Distributor Code]],Sheet1!$N:$O,2,FALSE),0)</f>
        <v>0</v>
      </c>
      <c r="R2676" s="7">
        <f>IFERROR(VLOOKUP(Table1[[#This Row],[Salesflo AppUser Code]],HIE!$A:$B,2,FALSE),0)</f>
        <v>0</v>
      </c>
      <c r="S2676" s="7">
        <f>IFERROR(VLOOKUP(Table1[[#This Row],[Salesflo AppUser Code]],HIE!$A:$B,2,FALSE),0)</f>
        <v>0</v>
      </c>
      <c r="T2676" t="s">
        <v>5602</v>
      </c>
      <c r="U2676" s="7" t="s">
        <v>3061</v>
      </c>
      <c r="V2676" s="7" t="s">
        <v>1423</v>
      </c>
      <c r="W2676" s="7" t="s">
        <v>1868</v>
      </c>
      <c r="X2676" s="7">
        <f>IFERROR(VLOOKUP( Table1[[#This Row],[Trim Distributor Code]],Sheet1!$A:$J,10,FALSE),0)</f>
        <v>0</v>
      </c>
    </row>
    <row r="2677" spans="1:24" hidden="1" x14ac:dyDescent="0.3">
      <c r="A2677" t="s">
        <v>5302</v>
      </c>
      <c r="B2677" t="s">
        <v>5216</v>
      </c>
      <c r="C2677" t="s">
        <v>5217</v>
      </c>
      <c r="D2677" s="8" t="s">
        <v>5212</v>
      </c>
      <c r="E2677" t="s">
        <v>5222</v>
      </c>
      <c r="F2677" t="s">
        <v>5223</v>
      </c>
      <c r="G2677" t="s">
        <v>4107</v>
      </c>
      <c r="H2677" t="s">
        <v>4137</v>
      </c>
      <c r="I2677" t="s">
        <v>4710</v>
      </c>
      <c r="J2677" t="s">
        <v>1995</v>
      </c>
      <c r="K2677">
        <v>16.66</v>
      </c>
      <c r="L2677" s="2" t="s">
        <v>1412</v>
      </c>
      <c r="M2677" s="2">
        <f ca="1">Table1[[#This Row],[Cases]]*Table1[[#This Row],[Pack Size]]</f>
        <v>0</v>
      </c>
      <c r="N2677" s="1">
        <f ca="1">Table1[[#This Row],[Cases]]*Table1[[#This Row],[Pack Size]]</f>
        <v>3198.7200000000003</v>
      </c>
      <c r="O2677" s="1">
        <f>IFERROR(VLOOKUP(Table1[[#This Row],[SKU Code]],'SKU Size'!$G:$H,2,FALSE),0)*Table1[[#This Row],[Cases]]</f>
        <v>138375.32099685728</v>
      </c>
      <c r="P2677" t="str">
        <f t="shared" si="49"/>
        <v>D0536</v>
      </c>
      <c r="Q2677">
        <f>IFERROR(VLOOKUP(Table1[[#This Row],[Trim Distributor Code]],Sheet1!$N:$O,2,FALSE),0)</f>
        <v>0</v>
      </c>
      <c r="R2677" s="7">
        <f>IFERROR(VLOOKUP(Table1[[#This Row],[Salesflo AppUser Code]],HIE!$A:$B,2,FALSE),0)</f>
        <v>0</v>
      </c>
      <c r="S2677" s="7">
        <f>IFERROR(VLOOKUP(Table1[[#This Row],[Salesflo AppUser Code]],HIE!$A:$B,2,FALSE),0)</f>
        <v>0</v>
      </c>
      <c r="T2677" t="s">
        <v>5602</v>
      </c>
      <c r="U2677" s="7" t="s">
        <v>3061</v>
      </c>
      <c r="V2677" s="7" t="s">
        <v>1606</v>
      </c>
      <c r="W2677" s="7" t="s">
        <v>1867</v>
      </c>
      <c r="X2677" s="7">
        <f>IFERROR(VLOOKUP( Table1[[#This Row],[Trim Distributor Code]],Sheet1!$A:$J,10,FALSE),0)</f>
        <v>0</v>
      </c>
    </row>
    <row r="2678" spans="1:24" hidden="1" x14ac:dyDescent="0.3">
      <c r="A2678" t="s">
        <v>5302</v>
      </c>
      <c r="B2678" t="s">
        <v>5216</v>
      </c>
      <c r="C2678" t="s">
        <v>5217</v>
      </c>
      <c r="D2678" s="8" t="s">
        <v>5212</v>
      </c>
      <c r="E2678" t="s">
        <v>5222</v>
      </c>
      <c r="F2678" t="s">
        <v>5223</v>
      </c>
      <c r="G2678" t="s">
        <v>2314</v>
      </c>
      <c r="H2678" t="s">
        <v>2268</v>
      </c>
      <c r="I2678" t="s">
        <v>4713</v>
      </c>
      <c r="J2678" t="s">
        <v>2503</v>
      </c>
      <c r="K2678">
        <v>8.33</v>
      </c>
      <c r="L2678" s="2" t="s">
        <v>1412</v>
      </c>
      <c r="M2678" s="2">
        <f ca="1">Table1[[#This Row],[Cases]]*Table1[[#This Row],[Pack Size]]</f>
        <v>0</v>
      </c>
      <c r="N2678" s="1">
        <f ca="1">Table1[[#This Row],[Cases]]*Table1[[#This Row],[Pack Size]]</f>
        <v>2798.88</v>
      </c>
      <c r="O2678" s="1">
        <f>IFERROR(VLOOKUP(Table1[[#This Row],[SKU Code]],'SKU Size'!$G:$H,2,FALSE),0)*Table1[[#This Row],[Cases]]</f>
        <v>62038.819191034541</v>
      </c>
      <c r="P2678" t="str">
        <f t="shared" si="49"/>
        <v>D0536</v>
      </c>
      <c r="Q2678">
        <f>IFERROR(VLOOKUP(Table1[[#This Row],[Trim Distributor Code]],Sheet1!$N:$O,2,FALSE),0)</f>
        <v>0</v>
      </c>
      <c r="R2678" s="7">
        <f>IFERROR(VLOOKUP(Table1[[#This Row],[Salesflo AppUser Code]],HIE!$A:$B,2,FALSE),0)</f>
        <v>0</v>
      </c>
      <c r="S2678" s="7">
        <f>IFERROR(VLOOKUP(Table1[[#This Row],[Salesflo AppUser Code]],HIE!$A:$B,2,FALSE),0)</f>
        <v>0</v>
      </c>
      <c r="T2678" t="s">
        <v>5602</v>
      </c>
      <c r="U2678" s="7" t="s">
        <v>3061</v>
      </c>
      <c r="V2678" s="7" t="s">
        <v>2268</v>
      </c>
      <c r="W2678" s="7" t="s">
        <v>2314</v>
      </c>
      <c r="X2678" s="7">
        <f>IFERROR(VLOOKUP( Table1[[#This Row],[Trim Distributor Code]],Sheet1!$A:$J,10,FALSE),0)</f>
        <v>0</v>
      </c>
    </row>
    <row r="2679" spans="1:24" hidden="1" x14ac:dyDescent="0.3">
      <c r="A2679" t="s">
        <v>5302</v>
      </c>
      <c r="B2679" t="s">
        <v>5216</v>
      </c>
      <c r="C2679" t="s">
        <v>5217</v>
      </c>
      <c r="D2679" s="8" t="s">
        <v>5212</v>
      </c>
      <c r="E2679" t="s">
        <v>5222</v>
      </c>
      <c r="F2679" t="s">
        <v>5223</v>
      </c>
      <c r="G2679" t="s">
        <v>4180</v>
      </c>
      <c r="H2679" t="s">
        <v>2268</v>
      </c>
      <c r="I2679" t="s">
        <v>5109</v>
      </c>
      <c r="J2679" t="s">
        <v>4192</v>
      </c>
      <c r="K2679">
        <v>3.33</v>
      </c>
      <c r="L2679" s="2" t="s">
        <v>1412</v>
      </c>
      <c r="M2679" s="2">
        <f ca="1">Table1[[#This Row],[Cases]]*Table1[[#This Row],[Pack Size]]</f>
        <v>0</v>
      </c>
      <c r="N2679" s="1">
        <f ca="1">Table1[[#This Row],[Cases]]*Table1[[#This Row],[Pack Size]]</f>
        <v>1438.56</v>
      </c>
      <c r="O2679" s="1">
        <f>IFERROR(VLOOKUP(Table1[[#This Row],[SKU Code]],'SKU Size'!$G:$H,2,FALSE),0)*Table1[[#This Row],[Cases]]</f>
        <v>23448.613910970638</v>
      </c>
      <c r="P2679" t="str">
        <f t="shared" si="49"/>
        <v>D0536</v>
      </c>
      <c r="Q2679">
        <f>IFERROR(VLOOKUP(Table1[[#This Row],[Trim Distributor Code]],Sheet1!$N:$O,2,FALSE),0)</f>
        <v>0</v>
      </c>
      <c r="R2679" s="7">
        <f>IFERROR(VLOOKUP(Table1[[#This Row],[Salesflo AppUser Code]],HIE!$A:$B,2,FALSE),0)</f>
        <v>0</v>
      </c>
      <c r="S2679" s="7">
        <f>IFERROR(VLOOKUP(Table1[[#This Row],[Salesflo AppUser Code]],HIE!$A:$B,2,FALSE),0)</f>
        <v>0</v>
      </c>
      <c r="T2679" t="s">
        <v>5602</v>
      </c>
      <c r="U2679" s="7" t="s">
        <v>3061</v>
      </c>
      <c r="V2679" s="7" t="s">
        <v>2268</v>
      </c>
      <c r="W2679" s="7" t="s">
        <v>2314</v>
      </c>
      <c r="X2679" s="7">
        <f>IFERROR(VLOOKUP( Table1[[#This Row],[Trim Distributor Code]],Sheet1!$A:$J,10,FALSE),0)</f>
        <v>0</v>
      </c>
    </row>
    <row r="2680" spans="1:24" hidden="1" x14ac:dyDescent="0.3">
      <c r="A2680" t="s">
        <v>5302</v>
      </c>
      <c r="B2680" t="s">
        <v>5216</v>
      </c>
      <c r="C2680" t="s">
        <v>5217</v>
      </c>
      <c r="D2680" s="8" t="s">
        <v>5212</v>
      </c>
      <c r="E2680" t="s">
        <v>5222</v>
      </c>
      <c r="F2680" t="s">
        <v>5223</v>
      </c>
      <c r="G2680" t="s">
        <v>4114</v>
      </c>
      <c r="H2680" t="s">
        <v>4113</v>
      </c>
      <c r="I2680" t="s">
        <v>4750</v>
      </c>
      <c r="J2680" t="s">
        <v>2024</v>
      </c>
      <c r="K2680">
        <v>1.66</v>
      </c>
      <c r="L2680" s="2" t="s">
        <v>1412</v>
      </c>
      <c r="M2680" s="2">
        <f ca="1">Table1[[#This Row],[Cases]]*Table1[[#This Row],[Pack Size]]</f>
        <v>0</v>
      </c>
      <c r="N2680" s="1">
        <f ca="1">Table1[[#This Row],[Cases]]*Table1[[#This Row],[Pack Size]]</f>
        <v>39.839999999999996</v>
      </c>
      <c r="O2680" s="1">
        <f>IFERROR(VLOOKUP(Table1[[#This Row],[SKU Code]],'SKU Size'!$G:$H,2,FALSE),0)*Table1[[#This Row],[Cases]]</f>
        <v>3129.3020829706311</v>
      </c>
      <c r="P2680" t="str">
        <f t="shared" si="49"/>
        <v>D0536</v>
      </c>
      <c r="Q2680">
        <f>IFERROR(VLOOKUP(Table1[[#This Row],[Trim Distributor Code]],Sheet1!$N:$O,2,FALSE),0)</f>
        <v>0</v>
      </c>
      <c r="R2680" s="7">
        <f>IFERROR(VLOOKUP(Table1[[#This Row],[Salesflo AppUser Code]],HIE!$A:$B,2,FALSE),0)</f>
        <v>0</v>
      </c>
      <c r="S2680" s="7">
        <f>IFERROR(VLOOKUP(Table1[[#This Row],[Salesflo AppUser Code]],HIE!$A:$B,2,FALSE),0)</f>
        <v>0</v>
      </c>
      <c r="T2680" t="s">
        <v>5602</v>
      </c>
      <c r="U2680" s="7" t="s">
        <v>3061</v>
      </c>
      <c r="V2680" s="7" t="s">
        <v>1632</v>
      </c>
      <c r="W2680" s="7" t="s">
        <v>2023</v>
      </c>
      <c r="X2680" s="7">
        <f>IFERROR(VLOOKUP( Table1[[#This Row],[Trim Distributor Code]],Sheet1!$A:$J,10,FALSE),0)</f>
        <v>0</v>
      </c>
    </row>
    <row r="2681" spans="1:24" hidden="1" x14ac:dyDescent="0.3">
      <c r="A2681" t="s">
        <v>5302</v>
      </c>
      <c r="B2681" t="s">
        <v>5216</v>
      </c>
      <c r="C2681" t="s">
        <v>5217</v>
      </c>
      <c r="D2681" s="8" t="s">
        <v>5212</v>
      </c>
      <c r="E2681" t="s">
        <v>4503</v>
      </c>
      <c r="F2681" t="s">
        <v>5215</v>
      </c>
      <c r="G2681" t="s">
        <v>4107</v>
      </c>
      <c r="H2681" t="s">
        <v>4113</v>
      </c>
      <c r="I2681" t="s">
        <v>4748</v>
      </c>
      <c r="J2681" t="s">
        <v>2021</v>
      </c>
      <c r="K2681">
        <v>3.33</v>
      </c>
      <c r="L2681" s="2" t="s">
        <v>1412</v>
      </c>
      <c r="M2681" s="2">
        <f ca="1">Table1[[#This Row],[Cases]]*Table1[[#This Row],[Pack Size]]</f>
        <v>0</v>
      </c>
      <c r="N2681" s="1">
        <f ca="1">Table1[[#This Row],[Cases]]*Table1[[#This Row],[Pack Size]]</f>
        <v>79.92</v>
      </c>
      <c r="O2681" s="1">
        <f>IFERROR(VLOOKUP(Table1[[#This Row],[SKU Code]],'SKU Size'!$G:$H,2,FALSE),0)*Table1[[#This Row],[Cases]]</f>
        <v>24850.601493032154</v>
      </c>
      <c r="P2681" t="str">
        <f t="shared" si="49"/>
        <v>D0536</v>
      </c>
      <c r="Q2681">
        <f>IFERROR(VLOOKUP(Table1[[#This Row],[Trim Distributor Code]],Sheet1!$N:$O,2,FALSE),0)</f>
        <v>0</v>
      </c>
      <c r="R2681" s="7">
        <f>IFERROR(VLOOKUP(Table1[[#This Row],[Salesflo AppUser Code]],HIE!$A:$B,2,FALSE),0)</f>
        <v>0</v>
      </c>
      <c r="S2681" s="7">
        <f>IFERROR(VLOOKUP(Table1[[#This Row],[Salesflo AppUser Code]],HIE!$A:$B,2,FALSE),0)</f>
        <v>0</v>
      </c>
      <c r="T2681" t="s">
        <v>5602</v>
      </c>
      <c r="U2681" s="7" t="s">
        <v>3061</v>
      </c>
      <c r="V2681" s="7" t="s">
        <v>1632</v>
      </c>
      <c r="W2681" s="7" t="s">
        <v>1867</v>
      </c>
      <c r="X2681" s="7">
        <f>IFERROR(VLOOKUP( Table1[[#This Row],[Trim Distributor Code]],Sheet1!$A:$J,10,FALSE),0)</f>
        <v>0</v>
      </c>
    </row>
    <row r="2682" spans="1:24" hidden="1" x14ac:dyDescent="0.3">
      <c r="A2682" t="s">
        <v>5302</v>
      </c>
      <c r="B2682" t="s">
        <v>5218</v>
      </c>
      <c r="C2682" t="s">
        <v>5219</v>
      </c>
      <c r="D2682" s="8" t="s">
        <v>5212</v>
      </c>
      <c r="E2682" t="s">
        <v>4503</v>
      </c>
      <c r="F2682" t="s">
        <v>5213</v>
      </c>
      <c r="G2682" t="s">
        <v>4521</v>
      </c>
      <c r="H2682" t="s">
        <v>4106</v>
      </c>
      <c r="I2682" t="s">
        <v>4538</v>
      </c>
      <c r="J2682" t="s">
        <v>11</v>
      </c>
      <c r="K2682" s="1">
        <v>233.33</v>
      </c>
      <c r="L2682" s="1" t="s">
        <v>1412</v>
      </c>
      <c r="M2682" s="2">
        <f ca="1">Table1[[#This Row],[Cases]]*Table1[[#This Row],[Pack Size]]</f>
        <v>0</v>
      </c>
      <c r="N2682" s="1">
        <f ca="1">Table1[[#This Row],[Cases]]*Table1[[#This Row],[Pack Size]]</f>
        <v>82132.160000000003</v>
      </c>
      <c r="O2682" s="1">
        <f>IFERROR(VLOOKUP(Table1[[#This Row],[SKU Code]],'SKU Size'!$G:$H,2,FALSE),0)*Table1[[#This Row],[Cases]]</f>
        <v>2045078.7050084716</v>
      </c>
      <c r="P2682" t="str">
        <f t="shared" si="49"/>
        <v>D0536</v>
      </c>
      <c r="Q2682">
        <f>IFERROR(VLOOKUP(Table1[[#This Row],[Trim Distributor Code]],Sheet1!$N:$O,2,FALSE),0)</f>
        <v>0</v>
      </c>
      <c r="R2682" s="7">
        <f>IFERROR(VLOOKUP(Table1[[#This Row],[Salesflo AppUser Code]],HIE!$A:$B,2,FALSE),0)</f>
        <v>0</v>
      </c>
      <c r="S2682" s="7">
        <f>IFERROR(VLOOKUP(Table1[[#This Row],[Salesflo AppUser Code]],HIE!$A:$B,2,FALSE),0)</f>
        <v>0</v>
      </c>
      <c r="T2682" t="s">
        <v>5602</v>
      </c>
      <c r="U2682" s="7" t="s">
        <v>3061</v>
      </c>
      <c r="V2682" s="7" t="s">
        <v>1444</v>
      </c>
      <c r="W2682" s="7" t="s">
        <v>1688</v>
      </c>
      <c r="X2682" s="7">
        <f>IFERROR(VLOOKUP( Table1[[#This Row],[Trim Distributor Code]],Sheet1!$A:$J,10,FALSE),0)</f>
        <v>0</v>
      </c>
    </row>
    <row r="2683" spans="1:24" hidden="1" x14ac:dyDescent="0.3">
      <c r="A2683" t="s">
        <v>5302</v>
      </c>
      <c r="B2683" t="s">
        <v>5218</v>
      </c>
      <c r="C2683" t="s">
        <v>5219</v>
      </c>
      <c r="D2683" s="8" t="s">
        <v>5212</v>
      </c>
      <c r="E2683" t="s">
        <v>4503</v>
      </c>
      <c r="F2683" t="s">
        <v>5213</v>
      </c>
      <c r="G2683" t="s">
        <v>4521</v>
      </c>
      <c r="H2683" t="s">
        <v>4137</v>
      </c>
      <c r="I2683" t="s">
        <v>4593</v>
      </c>
      <c r="J2683" t="s">
        <v>12</v>
      </c>
      <c r="K2683" s="1">
        <v>1.66</v>
      </c>
      <c r="L2683" s="1" t="s">
        <v>1412</v>
      </c>
      <c r="M2683" s="2">
        <f ca="1">Table1[[#This Row],[Cases]]*Table1[[#This Row],[Pack Size]]</f>
        <v>0</v>
      </c>
      <c r="N2683" s="1">
        <f ca="1">Table1[[#This Row],[Cases]]*Table1[[#This Row],[Pack Size]]</f>
        <v>597.6</v>
      </c>
      <c r="O2683" s="1">
        <f>IFERROR(VLOOKUP(Table1[[#This Row],[SKU Code]],'SKU Size'!$G:$H,2,FALSE),0)*Table1[[#This Row],[Cases]]</f>
        <v>15128.88177776558</v>
      </c>
      <c r="P2683" t="str">
        <f t="shared" si="49"/>
        <v>D0536</v>
      </c>
      <c r="Q2683">
        <f>IFERROR(VLOOKUP(Table1[[#This Row],[Trim Distributor Code]],Sheet1!$N:$O,2,FALSE),0)</f>
        <v>0</v>
      </c>
      <c r="R2683" s="7">
        <f>IFERROR(VLOOKUP(Table1[[#This Row],[Salesflo AppUser Code]],HIE!$A:$B,2,FALSE),0)</f>
        <v>0</v>
      </c>
      <c r="S2683" s="7">
        <f>IFERROR(VLOOKUP(Table1[[#This Row],[Salesflo AppUser Code]],HIE!$A:$B,2,FALSE),0)</f>
        <v>0</v>
      </c>
      <c r="T2683" t="s">
        <v>5602</v>
      </c>
      <c r="U2683" s="7" t="s">
        <v>3061</v>
      </c>
      <c r="V2683" s="7" t="s">
        <v>1606</v>
      </c>
      <c r="W2683" s="7" t="s">
        <v>1688</v>
      </c>
      <c r="X2683" s="7">
        <f>IFERROR(VLOOKUP( Table1[[#This Row],[Trim Distributor Code]],Sheet1!$A:$J,10,FALSE),0)</f>
        <v>0</v>
      </c>
    </row>
    <row r="2684" spans="1:24" hidden="1" x14ac:dyDescent="0.3">
      <c r="A2684" t="s">
        <v>5302</v>
      </c>
      <c r="B2684" t="s">
        <v>5218</v>
      </c>
      <c r="C2684" t="s">
        <v>5219</v>
      </c>
      <c r="D2684" s="8" t="s">
        <v>5212</v>
      </c>
      <c r="E2684" t="s">
        <v>4503</v>
      </c>
      <c r="F2684" t="s">
        <v>5213</v>
      </c>
      <c r="G2684" t="s">
        <v>4108</v>
      </c>
      <c r="H2684" t="s">
        <v>4109</v>
      </c>
      <c r="I2684" t="s">
        <v>4566</v>
      </c>
      <c r="J2684" t="s">
        <v>13</v>
      </c>
      <c r="K2684" s="1">
        <v>3.33</v>
      </c>
      <c r="L2684" s="1" t="s">
        <v>1412</v>
      </c>
      <c r="M2684" s="2">
        <f ca="1">Table1[[#This Row],[Cases]]*Table1[[#This Row],[Pack Size]]</f>
        <v>0</v>
      </c>
      <c r="N2684" s="1">
        <f ca="1">Table1[[#This Row],[Cases]]*Table1[[#This Row],[Pack Size]]</f>
        <v>333</v>
      </c>
      <c r="O2684" s="1">
        <f>IFERROR(VLOOKUP(Table1[[#This Row],[SKU Code]],'SKU Size'!$G:$H,2,FALSE),0)*Table1[[#This Row],[Cases]]</f>
        <v>35193.684617484672</v>
      </c>
      <c r="P2684" t="str">
        <f t="shared" si="49"/>
        <v>D0536</v>
      </c>
      <c r="Q2684">
        <f>IFERROR(VLOOKUP(Table1[[#This Row],[Trim Distributor Code]],Sheet1!$N:$O,2,FALSE),0)</f>
        <v>0</v>
      </c>
      <c r="R2684" s="7">
        <f>IFERROR(VLOOKUP(Table1[[#This Row],[Salesflo AppUser Code]],HIE!$A:$B,2,FALSE),0)</f>
        <v>0</v>
      </c>
      <c r="S2684" s="7">
        <f>IFERROR(VLOOKUP(Table1[[#This Row],[Salesflo AppUser Code]],HIE!$A:$B,2,FALSE),0)</f>
        <v>0</v>
      </c>
      <c r="T2684" t="s">
        <v>5602</v>
      </c>
      <c r="U2684" s="7" t="s">
        <v>3061</v>
      </c>
      <c r="V2684" s="7" t="s">
        <v>1423</v>
      </c>
      <c r="W2684" s="7" t="s">
        <v>1659</v>
      </c>
      <c r="X2684" s="7">
        <f>IFERROR(VLOOKUP( Table1[[#This Row],[Trim Distributor Code]],Sheet1!$A:$J,10,FALSE),0)</f>
        <v>0</v>
      </c>
    </row>
    <row r="2685" spans="1:24" hidden="1" x14ac:dyDescent="0.3">
      <c r="A2685" t="s">
        <v>5302</v>
      </c>
      <c r="B2685" t="s">
        <v>5218</v>
      </c>
      <c r="C2685" t="s">
        <v>5219</v>
      </c>
      <c r="D2685" s="8" t="s">
        <v>5212</v>
      </c>
      <c r="E2685" t="s">
        <v>4503</v>
      </c>
      <c r="F2685" t="s">
        <v>5213</v>
      </c>
      <c r="G2685" t="s">
        <v>4110</v>
      </c>
      <c r="H2685" t="s">
        <v>4109</v>
      </c>
      <c r="I2685" t="s">
        <v>4539</v>
      </c>
      <c r="J2685" t="s">
        <v>1682</v>
      </c>
      <c r="K2685">
        <v>8.33</v>
      </c>
      <c r="L2685" s="2" t="s">
        <v>1412</v>
      </c>
      <c r="M2685" s="2">
        <f ca="1">Table1[[#This Row],[Cases]]*Table1[[#This Row],[Pack Size]]</f>
        <v>0</v>
      </c>
      <c r="N2685" s="1">
        <f ca="1">Table1[[#This Row],[Cases]]*Table1[[#This Row],[Pack Size]]</f>
        <v>833</v>
      </c>
      <c r="O2685" s="1">
        <f>IFERROR(VLOOKUP(Table1[[#This Row],[SKU Code]],'SKU Size'!$G:$H,2,FALSE),0)*Table1[[#This Row],[Cases]]</f>
        <v>62867.632346851366</v>
      </c>
      <c r="P2685" t="str">
        <f t="shared" si="49"/>
        <v>D0536</v>
      </c>
      <c r="Q2685">
        <f>IFERROR(VLOOKUP(Table1[[#This Row],[Trim Distributor Code]],Sheet1!$N:$O,2,FALSE),0)</f>
        <v>0</v>
      </c>
      <c r="R2685" s="7">
        <f>IFERROR(VLOOKUP(Table1[[#This Row],[Salesflo AppUser Code]],HIE!$A:$B,2,FALSE),0)</f>
        <v>0</v>
      </c>
      <c r="S2685" s="7">
        <f>IFERROR(VLOOKUP(Table1[[#This Row],[Salesflo AppUser Code]],HIE!$A:$B,2,FALSE),0)</f>
        <v>0</v>
      </c>
      <c r="T2685" t="s">
        <v>5602</v>
      </c>
      <c r="U2685" s="7" t="s">
        <v>3061</v>
      </c>
      <c r="V2685" s="7" t="s">
        <v>1423</v>
      </c>
      <c r="W2685" s="7" t="s">
        <v>1679</v>
      </c>
      <c r="X2685" s="7">
        <f>IFERROR(VLOOKUP( Table1[[#This Row],[Trim Distributor Code]],Sheet1!$A:$J,10,FALSE),0)</f>
        <v>0</v>
      </c>
    </row>
    <row r="2686" spans="1:24" hidden="1" x14ac:dyDescent="0.3">
      <c r="A2686" t="s">
        <v>5302</v>
      </c>
      <c r="B2686" t="s">
        <v>5218</v>
      </c>
      <c r="C2686" t="s">
        <v>5219</v>
      </c>
      <c r="D2686" s="8" t="s">
        <v>5212</v>
      </c>
      <c r="E2686" t="s">
        <v>4503</v>
      </c>
      <c r="F2686" t="s">
        <v>5213</v>
      </c>
      <c r="G2686" t="s">
        <v>1431</v>
      </c>
      <c r="H2686" t="s">
        <v>4109</v>
      </c>
      <c r="I2686" t="s">
        <v>4605</v>
      </c>
      <c r="J2686" t="s">
        <v>1440</v>
      </c>
      <c r="K2686">
        <v>3.33</v>
      </c>
      <c r="L2686" s="2" t="s">
        <v>1412</v>
      </c>
      <c r="M2686" s="2">
        <f ca="1">Table1[[#This Row],[Cases]]*Table1[[#This Row],[Pack Size]]</f>
        <v>0</v>
      </c>
      <c r="N2686" s="1">
        <f ca="1">Table1[[#This Row],[Cases]]*Table1[[#This Row],[Pack Size]]</f>
        <v>333</v>
      </c>
      <c r="O2686" s="1">
        <f>IFERROR(VLOOKUP(Table1[[#This Row],[SKU Code]],'SKU Size'!$G:$H,2,FALSE),0)*Table1[[#This Row],[Cases]]</f>
        <v>33814.645118211825</v>
      </c>
      <c r="P2686" t="str">
        <f t="shared" si="49"/>
        <v>D0536</v>
      </c>
      <c r="Q2686">
        <f>IFERROR(VLOOKUP(Table1[[#This Row],[Trim Distributor Code]],Sheet1!$N:$O,2,FALSE),0)</f>
        <v>0</v>
      </c>
      <c r="R2686" s="7">
        <f>IFERROR(VLOOKUP(Table1[[#This Row],[Salesflo AppUser Code]],HIE!$A:$B,2,FALSE),0)</f>
        <v>0</v>
      </c>
      <c r="S2686" s="7">
        <f>IFERROR(VLOOKUP(Table1[[#This Row],[Salesflo AppUser Code]],HIE!$A:$B,2,FALSE),0)</f>
        <v>0</v>
      </c>
      <c r="T2686" t="s">
        <v>5602</v>
      </c>
      <c r="U2686" s="7" t="s">
        <v>3061</v>
      </c>
      <c r="V2686" s="7" t="s">
        <v>1423</v>
      </c>
      <c r="W2686" s="7" t="s">
        <v>1431</v>
      </c>
      <c r="X2686" s="7">
        <f>IFERROR(VLOOKUP( Table1[[#This Row],[Trim Distributor Code]],Sheet1!$A:$J,10,FALSE),0)</f>
        <v>0</v>
      </c>
    </row>
    <row r="2687" spans="1:24" hidden="1" x14ac:dyDescent="0.3">
      <c r="A2687" t="s">
        <v>5302</v>
      </c>
      <c r="B2687" t="s">
        <v>5218</v>
      </c>
      <c r="C2687" t="s">
        <v>5219</v>
      </c>
      <c r="D2687" s="8" t="s">
        <v>5212</v>
      </c>
      <c r="E2687" t="s">
        <v>4503</v>
      </c>
      <c r="F2687" t="s">
        <v>5213</v>
      </c>
      <c r="G2687" t="s">
        <v>4521</v>
      </c>
      <c r="H2687" t="s">
        <v>4113</v>
      </c>
      <c r="I2687" t="s">
        <v>4540</v>
      </c>
      <c r="J2687" t="s">
        <v>14</v>
      </c>
      <c r="K2687">
        <v>8.33</v>
      </c>
      <c r="L2687" s="2" t="s">
        <v>1412</v>
      </c>
      <c r="M2687" s="2">
        <f ca="1">Table1[[#This Row],[Cases]]*Table1[[#This Row],[Pack Size]]</f>
        <v>0</v>
      </c>
      <c r="N2687" s="1">
        <f ca="1">Table1[[#This Row],[Cases]]*Table1[[#This Row],[Pack Size]]</f>
        <v>199.92000000000002</v>
      </c>
      <c r="O2687" s="1">
        <f>IFERROR(VLOOKUP(Table1[[#This Row],[SKU Code]],'SKU Size'!$G:$H,2,FALSE),0)*Table1[[#This Row],[Cases]]</f>
        <v>29916.972299537581</v>
      </c>
      <c r="P2687" t="str">
        <f t="shared" si="49"/>
        <v>D0536</v>
      </c>
      <c r="Q2687">
        <f>IFERROR(VLOOKUP(Table1[[#This Row],[Trim Distributor Code]],Sheet1!$N:$O,2,FALSE),0)</f>
        <v>0</v>
      </c>
      <c r="R2687" s="7">
        <f>IFERROR(VLOOKUP(Table1[[#This Row],[Salesflo AppUser Code]],HIE!$A:$B,2,FALSE),0)</f>
        <v>0</v>
      </c>
      <c r="S2687" s="7">
        <f>IFERROR(VLOOKUP(Table1[[#This Row],[Salesflo AppUser Code]],HIE!$A:$B,2,FALSE),0)</f>
        <v>0</v>
      </c>
      <c r="T2687" t="s">
        <v>5602</v>
      </c>
      <c r="U2687" s="7" t="s">
        <v>3061</v>
      </c>
      <c r="V2687" s="7" t="s">
        <v>1632</v>
      </c>
      <c r="W2687" s="7" t="s">
        <v>1688</v>
      </c>
      <c r="X2687" s="7">
        <f>IFERROR(VLOOKUP( Table1[[#This Row],[Trim Distributor Code]],Sheet1!$A:$J,10,FALSE),0)</f>
        <v>0</v>
      </c>
    </row>
    <row r="2688" spans="1:24" hidden="1" x14ac:dyDescent="0.3">
      <c r="A2688" t="s">
        <v>5302</v>
      </c>
      <c r="B2688" t="s">
        <v>5218</v>
      </c>
      <c r="C2688" t="s">
        <v>5219</v>
      </c>
      <c r="D2688" s="8" t="s">
        <v>5212</v>
      </c>
      <c r="E2688" t="s">
        <v>4503</v>
      </c>
      <c r="F2688" t="s">
        <v>5213</v>
      </c>
      <c r="G2688" t="s">
        <v>1431</v>
      </c>
      <c r="H2688" t="s">
        <v>4113</v>
      </c>
      <c r="I2688" t="s">
        <v>4594</v>
      </c>
      <c r="J2688" t="s">
        <v>1656</v>
      </c>
      <c r="K2688">
        <v>8.41</v>
      </c>
      <c r="L2688" s="2" t="s">
        <v>1412</v>
      </c>
      <c r="M2688" s="2">
        <f ca="1">Table1[[#This Row],[Cases]]*Table1[[#This Row],[Pack Size]]</f>
        <v>0</v>
      </c>
      <c r="N2688" s="1">
        <f ca="1">Table1[[#This Row],[Cases]]*Table1[[#This Row],[Pack Size]]</f>
        <v>403.68</v>
      </c>
      <c r="O2688" s="1">
        <f>IFERROR(VLOOKUP(Table1[[#This Row],[SKU Code]],'SKU Size'!$G:$H,2,FALSE),0)*Table1[[#This Row],[Cases]]</f>
        <v>8442.9241063779446</v>
      </c>
      <c r="P2688" t="str">
        <f t="shared" si="49"/>
        <v>D0536</v>
      </c>
      <c r="Q2688">
        <f>IFERROR(VLOOKUP(Table1[[#This Row],[Trim Distributor Code]],Sheet1!$N:$O,2,FALSE),0)</f>
        <v>0</v>
      </c>
      <c r="R2688" s="7">
        <f>IFERROR(VLOOKUP(Table1[[#This Row],[Salesflo AppUser Code]],HIE!$A:$B,2,FALSE),0)</f>
        <v>0</v>
      </c>
      <c r="S2688" s="7">
        <f>IFERROR(VLOOKUP(Table1[[#This Row],[Salesflo AppUser Code]],HIE!$A:$B,2,FALSE),0)</f>
        <v>0</v>
      </c>
      <c r="T2688" t="s">
        <v>5602</v>
      </c>
      <c r="U2688" s="7" t="s">
        <v>3061</v>
      </c>
      <c r="V2688" s="7" t="s">
        <v>1632</v>
      </c>
      <c r="W2688" s="7" t="s">
        <v>1431</v>
      </c>
      <c r="X2688" s="7">
        <f>IFERROR(VLOOKUP( Table1[[#This Row],[Trim Distributor Code]],Sheet1!$A:$J,10,FALSE),0)</f>
        <v>0</v>
      </c>
    </row>
    <row r="2689" spans="1:24" hidden="1" x14ac:dyDescent="0.3">
      <c r="A2689" t="s">
        <v>5302</v>
      </c>
      <c r="B2689" t="s">
        <v>5218</v>
      </c>
      <c r="C2689" t="s">
        <v>5219</v>
      </c>
      <c r="D2689" s="8" t="s">
        <v>5212</v>
      </c>
      <c r="E2689" t="s">
        <v>4503</v>
      </c>
      <c r="F2689" t="s">
        <v>5213</v>
      </c>
      <c r="G2689" t="s">
        <v>2581</v>
      </c>
      <c r="H2689" t="s">
        <v>4115</v>
      </c>
      <c r="I2689" t="s">
        <v>4542</v>
      </c>
      <c r="J2689" t="s">
        <v>16</v>
      </c>
      <c r="K2689">
        <v>1.66</v>
      </c>
      <c r="L2689" s="2" t="s">
        <v>1412</v>
      </c>
      <c r="M2689" s="2">
        <f ca="1">Table1[[#This Row],[Cases]]*Table1[[#This Row],[Pack Size]]</f>
        <v>0</v>
      </c>
      <c r="N2689" s="1">
        <f ca="1">Table1[[#This Row],[Cases]]*Table1[[#This Row],[Pack Size]]</f>
        <v>478.08</v>
      </c>
      <c r="O2689" s="1">
        <f>IFERROR(VLOOKUP(Table1[[#This Row],[SKU Code]],'SKU Size'!$G:$H,2,FALSE),0)*Table1[[#This Row],[Cases]]</f>
        <v>8056.6925844261468</v>
      </c>
      <c r="P2689" t="str">
        <f t="shared" si="49"/>
        <v>D0536</v>
      </c>
      <c r="Q2689">
        <f>IFERROR(VLOOKUP(Table1[[#This Row],[Trim Distributor Code]],Sheet1!$N:$O,2,FALSE),0)</f>
        <v>0</v>
      </c>
      <c r="R2689" s="7">
        <f>IFERROR(VLOOKUP(Table1[[#This Row],[Salesflo AppUser Code]],HIE!$A:$B,2,FALSE),0)</f>
        <v>0</v>
      </c>
      <c r="S2689" s="7">
        <f>IFERROR(VLOOKUP(Table1[[#This Row],[Salesflo AppUser Code]],HIE!$A:$B,2,FALSE),0)</f>
        <v>0</v>
      </c>
      <c r="T2689" t="s">
        <v>5602</v>
      </c>
      <c r="U2689" s="7" t="s">
        <v>3061</v>
      </c>
      <c r="V2689" s="7" t="s">
        <v>2616</v>
      </c>
      <c r="W2689" s="7" t="s">
        <v>2617</v>
      </c>
      <c r="X2689" s="7">
        <f>IFERROR(VLOOKUP( Table1[[#This Row],[Trim Distributor Code]],Sheet1!$A:$J,10,FALSE),0)</f>
        <v>0</v>
      </c>
    </row>
    <row r="2690" spans="1:24" hidden="1" x14ac:dyDescent="0.3">
      <c r="A2690" t="s">
        <v>5302</v>
      </c>
      <c r="B2690" t="s">
        <v>5218</v>
      </c>
      <c r="C2690" t="s">
        <v>5219</v>
      </c>
      <c r="D2690" s="8" t="s">
        <v>5212</v>
      </c>
      <c r="E2690" t="s">
        <v>4503</v>
      </c>
      <c r="F2690" t="s">
        <v>5213</v>
      </c>
      <c r="G2690" t="s">
        <v>2542</v>
      </c>
      <c r="H2690" t="s">
        <v>2268</v>
      </c>
      <c r="I2690" t="s">
        <v>4595</v>
      </c>
      <c r="J2690" t="s">
        <v>2543</v>
      </c>
      <c r="K2690">
        <v>8.33</v>
      </c>
      <c r="L2690" s="2" t="s">
        <v>1412</v>
      </c>
      <c r="M2690" s="2">
        <f ca="1">Table1[[#This Row],[Cases]]*Table1[[#This Row],[Pack Size]]</f>
        <v>0</v>
      </c>
      <c r="N2690" s="1">
        <f ca="1">Table1[[#This Row],[Cases]]*Table1[[#This Row],[Pack Size]]</f>
        <v>3998.4</v>
      </c>
      <c r="O2690" s="1">
        <f>IFERROR(VLOOKUP(Table1[[#This Row],[SKU Code]],'SKU Size'!$G:$H,2,FALSE),0)*Table1[[#This Row],[Cases]]</f>
        <v>41591.567946967225</v>
      </c>
      <c r="P2690" t="str">
        <f t="shared" si="49"/>
        <v>D0536</v>
      </c>
      <c r="Q2690">
        <f>IFERROR(VLOOKUP(Table1[[#This Row],[Trim Distributor Code]],Sheet1!$N:$O,2,FALSE),0)</f>
        <v>0</v>
      </c>
      <c r="R2690" s="7">
        <f>IFERROR(VLOOKUP(Table1[[#This Row],[Salesflo AppUser Code]],HIE!$A:$B,2,FALSE),0)</f>
        <v>0</v>
      </c>
      <c r="S2690" s="7">
        <f>IFERROR(VLOOKUP(Table1[[#This Row],[Salesflo AppUser Code]],HIE!$A:$B,2,FALSE),0)</f>
        <v>0</v>
      </c>
      <c r="T2690" t="s">
        <v>5602</v>
      </c>
      <c r="U2690" s="7" t="s">
        <v>3061</v>
      </c>
      <c r="V2690" s="7" t="s">
        <v>2268</v>
      </c>
      <c r="W2690" s="7" t="s">
        <v>2542</v>
      </c>
      <c r="X2690" s="7">
        <f>IFERROR(VLOOKUP( Table1[[#This Row],[Trim Distributor Code]],Sheet1!$A:$J,10,FALSE),0)</f>
        <v>0</v>
      </c>
    </row>
    <row r="2691" spans="1:24" hidden="1" x14ac:dyDescent="0.3">
      <c r="A2691" t="s">
        <v>5302</v>
      </c>
      <c r="B2691" t="s">
        <v>5218</v>
      </c>
      <c r="C2691" t="s">
        <v>5219</v>
      </c>
      <c r="D2691" s="8" t="s">
        <v>5212</v>
      </c>
      <c r="E2691" t="s">
        <v>4503</v>
      </c>
      <c r="F2691" t="s">
        <v>5213</v>
      </c>
      <c r="G2691" t="s">
        <v>2581</v>
      </c>
      <c r="H2691" t="s">
        <v>4116</v>
      </c>
      <c r="I2691" t="s">
        <v>4543</v>
      </c>
      <c r="J2691" t="s">
        <v>15</v>
      </c>
      <c r="K2691">
        <v>1.66</v>
      </c>
      <c r="L2691" s="2" t="s">
        <v>1412</v>
      </c>
      <c r="M2691" s="2">
        <f ca="1">Table1[[#This Row],[Cases]]*Table1[[#This Row],[Pack Size]]</f>
        <v>0</v>
      </c>
      <c r="N2691" s="1">
        <f ca="1">Table1[[#This Row],[Cases]]*Table1[[#This Row],[Pack Size]]</f>
        <v>239.04</v>
      </c>
      <c r="O2691" s="1">
        <f>IFERROR(VLOOKUP(Table1[[#This Row],[SKU Code]],'SKU Size'!$G:$H,2,FALSE),0)*Table1[[#This Row],[Cases]]</f>
        <v>9172.3113690692226</v>
      </c>
      <c r="P2691" t="str">
        <f t="shared" si="49"/>
        <v>D0536</v>
      </c>
      <c r="Q2691">
        <f>IFERROR(VLOOKUP(Table1[[#This Row],[Trim Distributor Code]],Sheet1!$N:$O,2,FALSE),0)</f>
        <v>0</v>
      </c>
      <c r="R2691" s="7">
        <f>IFERROR(VLOOKUP(Table1[[#This Row],[Salesflo AppUser Code]],HIE!$A:$B,2,FALSE),0)</f>
        <v>0</v>
      </c>
      <c r="S2691" s="7">
        <f>IFERROR(VLOOKUP(Table1[[#This Row],[Salesflo AppUser Code]],HIE!$A:$B,2,FALSE),0)</f>
        <v>0</v>
      </c>
      <c r="T2691" t="s">
        <v>5602</v>
      </c>
      <c r="U2691" s="7" t="s">
        <v>3061</v>
      </c>
      <c r="V2691" s="7" t="s">
        <v>2582</v>
      </c>
      <c r="W2691" s="7" t="s">
        <v>2590</v>
      </c>
      <c r="X2691" s="7">
        <f>IFERROR(VLOOKUP( Table1[[#This Row],[Trim Distributor Code]],Sheet1!$A:$J,10,FALSE),0)</f>
        <v>0</v>
      </c>
    </row>
    <row r="2692" spans="1:24" hidden="1" x14ac:dyDescent="0.3">
      <c r="A2692" t="s">
        <v>5302</v>
      </c>
      <c r="B2692" t="s">
        <v>5218</v>
      </c>
      <c r="C2692" t="s">
        <v>5219</v>
      </c>
      <c r="D2692" s="8" t="s">
        <v>5212</v>
      </c>
      <c r="E2692" t="s">
        <v>4503</v>
      </c>
      <c r="F2692" t="s">
        <v>5213</v>
      </c>
      <c r="G2692" t="s">
        <v>1422</v>
      </c>
      <c r="H2692" t="s">
        <v>5214</v>
      </c>
      <c r="I2692" t="s">
        <v>5220</v>
      </c>
      <c r="J2692" t="s">
        <v>4271</v>
      </c>
      <c r="K2692">
        <v>3.33</v>
      </c>
      <c r="L2692" s="2" t="s">
        <v>1412</v>
      </c>
      <c r="M2692" s="2">
        <f ca="1">Table1[[#This Row],[Cases]]*Table1[[#This Row],[Pack Size]]</f>
        <v>0</v>
      </c>
      <c r="N2692" s="1">
        <f ca="1">Table1[[#This Row],[Cases]]*Table1[[#This Row],[Pack Size]]</f>
        <v>319.68</v>
      </c>
      <c r="O2692" s="1">
        <f>IFERROR(VLOOKUP(Table1[[#This Row],[SKU Code]],'SKU Size'!$G:$H,2,FALSE),0)*Table1[[#This Row],[Cases]]</f>
        <v>0</v>
      </c>
      <c r="P2692" t="str">
        <f t="shared" si="49"/>
        <v>D0536</v>
      </c>
      <c r="Q2692">
        <f>IFERROR(VLOOKUP(Table1[[#This Row],[Trim Distributor Code]],Sheet1!$N:$O,2,FALSE),0)</f>
        <v>0</v>
      </c>
      <c r="R2692" s="7">
        <f>IFERROR(VLOOKUP(Table1[[#This Row],[Salesflo AppUser Code]],HIE!$A:$B,2,FALSE),0)</f>
        <v>0</v>
      </c>
      <c r="S2692" s="7">
        <f>IFERROR(VLOOKUP(Table1[[#This Row],[Salesflo AppUser Code]],HIE!$A:$B,2,FALSE),0)</f>
        <v>0</v>
      </c>
      <c r="T2692" t="s">
        <v>5602</v>
      </c>
      <c r="U2692" s="7" t="s">
        <v>3061</v>
      </c>
      <c r="V2692" s="7" t="s">
        <v>4360</v>
      </c>
      <c r="W2692" s="7" t="s">
        <v>1422</v>
      </c>
      <c r="X2692" s="7">
        <f>IFERROR(VLOOKUP( Table1[[#This Row],[Trim Distributor Code]],Sheet1!$A:$J,10,FALSE),0)</f>
        <v>0</v>
      </c>
    </row>
    <row r="2693" spans="1:24" hidden="1" x14ac:dyDescent="0.3">
      <c r="A2693" t="s">
        <v>5302</v>
      </c>
      <c r="B2693" t="s">
        <v>5218</v>
      </c>
      <c r="C2693" t="s">
        <v>5219</v>
      </c>
      <c r="D2693" s="8" t="s">
        <v>5212</v>
      </c>
      <c r="E2693" t="s">
        <v>5222</v>
      </c>
      <c r="F2693" t="s">
        <v>5223</v>
      </c>
      <c r="G2693" t="s">
        <v>4107</v>
      </c>
      <c r="H2693" t="s">
        <v>4106</v>
      </c>
      <c r="I2693" t="s">
        <v>4747</v>
      </c>
      <c r="J2693" t="s">
        <v>1954</v>
      </c>
      <c r="K2693">
        <v>16.66</v>
      </c>
      <c r="L2693" s="2" t="s">
        <v>1412</v>
      </c>
      <c r="M2693" s="2">
        <f ca="1">Table1[[#This Row],[Cases]]*Table1[[#This Row],[Pack Size]]</f>
        <v>0</v>
      </c>
      <c r="N2693" s="1">
        <f ca="1">Table1[[#This Row],[Cases]]*Table1[[#This Row],[Pack Size]]</f>
        <v>4798.08</v>
      </c>
      <c r="O2693" s="1">
        <f>IFERROR(VLOOKUP(Table1[[#This Row],[SKU Code]],'SKU Size'!$G:$H,2,FALSE),0)*Table1[[#This Row],[Cases]]</f>
        <v>136648.65311479062</v>
      </c>
      <c r="P2693" t="str">
        <f t="shared" si="49"/>
        <v>D0536</v>
      </c>
      <c r="Q2693">
        <f>IFERROR(VLOOKUP(Table1[[#This Row],[Trim Distributor Code]],Sheet1!$N:$O,2,FALSE),0)</f>
        <v>0</v>
      </c>
      <c r="R2693" s="7">
        <f>IFERROR(VLOOKUP(Table1[[#This Row],[Salesflo AppUser Code]],HIE!$A:$B,2,FALSE),0)</f>
        <v>0</v>
      </c>
      <c r="S2693" s="7">
        <f>IFERROR(VLOOKUP(Table1[[#This Row],[Salesflo AppUser Code]],HIE!$A:$B,2,FALSE),0)</f>
        <v>0</v>
      </c>
      <c r="T2693" t="s">
        <v>5602</v>
      </c>
      <c r="U2693" s="7" t="s">
        <v>3061</v>
      </c>
      <c r="V2693" s="7" t="s">
        <v>1444</v>
      </c>
      <c r="W2693" s="7" t="s">
        <v>1867</v>
      </c>
      <c r="X2693" s="7">
        <f>IFERROR(VLOOKUP( Table1[[#This Row],[Trim Distributor Code]],Sheet1!$A:$J,10,FALSE),0)</f>
        <v>0</v>
      </c>
    </row>
    <row r="2694" spans="1:24" hidden="1" x14ac:dyDescent="0.3">
      <c r="A2694" t="s">
        <v>5302</v>
      </c>
      <c r="B2694" t="s">
        <v>5218</v>
      </c>
      <c r="C2694" t="s">
        <v>5219</v>
      </c>
      <c r="D2694" s="8" t="s">
        <v>5212</v>
      </c>
      <c r="E2694" t="s">
        <v>5222</v>
      </c>
      <c r="F2694" t="s">
        <v>5223</v>
      </c>
      <c r="G2694" t="s">
        <v>4112</v>
      </c>
      <c r="H2694" t="s">
        <v>4109</v>
      </c>
      <c r="I2694" t="s">
        <v>4749</v>
      </c>
      <c r="J2694" t="s">
        <v>1877</v>
      </c>
      <c r="K2694">
        <v>3.33</v>
      </c>
      <c r="L2694" s="2" t="s">
        <v>1412</v>
      </c>
      <c r="M2694" s="2">
        <f ca="1">Table1[[#This Row],[Cases]]*Table1[[#This Row],[Pack Size]]</f>
        <v>0</v>
      </c>
      <c r="N2694" s="1">
        <f ca="1">Table1[[#This Row],[Cases]]*Table1[[#This Row],[Pack Size]]</f>
        <v>333</v>
      </c>
      <c r="O2694" s="1">
        <f>IFERROR(VLOOKUP(Table1[[#This Row],[SKU Code]],'SKU Size'!$G:$H,2,FALSE),0)*Table1[[#This Row],[Cases]]</f>
        <v>41213.893945482596</v>
      </c>
      <c r="P2694" t="str">
        <f t="shared" si="49"/>
        <v>D0536</v>
      </c>
      <c r="Q2694">
        <f>IFERROR(VLOOKUP(Table1[[#This Row],[Trim Distributor Code]],Sheet1!$N:$O,2,FALSE),0)</f>
        <v>0</v>
      </c>
      <c r="R2694" s="7">
        <f>IFERROR(VLOOKUP(Table1[[#This Row],[Salesflo AppUser Code]],HIE!$A:$B,2,FALSE),0)</f>
        <v>0</v>
      </c>
      <c r="S2694" s="7">
        <f>IFERROR(VLOOKUP(Table1[[#This Row],[Salesflo AppUser Code]],HIE!$A:$B,2,FALSE),0)</f>
        <v>0</v>
      </c>
      <c r="T2694" t="s">
        <v>5602</v>
      </c>
      <c r="U2694" s="7" t="s">
        <v>3061</v>
      </c>
      <c r="V2694" s="7" t="s">
        <v>1423</v>
      </c>
      <c r="W2694" s="7" t="s">
        <v>1868</v>
      </c>
      <c r="X2694" s="7">
        <f>IFERROR(VLOOKUP( Table1[[#This Row],[Trim Distributor Code]],Sheet1!$A:$J,10,FALSE),0)</f>
        <v>0</v>
      </c>
    </row>
    <row r="2695" spans="1:24" hidden="1" x14ac:dyDescent="0.3">
      <c r="A2695" t="s">
        <v>5302</v>
      </c>
      <c r="B2695" t="s">
        <v>5218</v>
      </c>
      <c r="C2695" t="s">
        <v>5219</v>
      </c>
      <c r="D2695" s="8" t="s">
        <v>5212</v>
      </c>
      <c r="E2695" t="s">
        <v>5222</v>
      </c>
      <c r="F2695" t="s">
        <v>5223</v>
      </c>
      <c r="G2695" t="s">
        <v>4107</v>
      </c>
      <c r="H2695" t="s">
        <v>4137</v>
      </c>
      <c r="I2695" t="s">
        <v>4710</v>
      </c>
      <c r="J2695" t="s">
        <v>1995</v>
      </c>
      <c r="K2695" s="1">
        <v>16.66</v>
      </c>
      <c r="L2695" s="1" t="s">
        <v>1412</v>
      </c>
      <c r="M2695" s="2">
        <f ca="1">Table1[[#This Row],[Cases]]*Table1[[#This Row],[Pack Size]]</f>
        <v>0</v>
      </c>
      <c r="N2695" s="1">
        <f ca="1">Table1[[#This Row],[Cases]]*Table1[[#This Row],[Pack Size]]</f>
        <v>3198.7200000000003</v>
      </c>
      <c r="O2695" s="1">
        <f>IFERROR(VLOOKUP(Table1[[#This Row],[SKU Code]],'SKU Size'!$G:$H,2,FALSE),0)*Table1[[#This Row],[Cases]]</f>
        <v>138375.32099685728</v>
      </c>
      <c r="P2695" t="str">
        <f t="shared" si="49"/>
        <v>D0536</v>
      </c>
      <c r="Q2695">
        <f>IFERROR(VLOOKUP(Table1[[#This Row],[Trim Distributor Code]],Sheet1!$N:$O,2,FALSE),0)</f>
        <v>0</v>
      </c>
      <c r="R2695" s="7">
        <f>IFERROR(VLOOKUP(Table1[[#This Row],[Salesflo AppUser Code]],HIE!$A:$B,2,FALSE),0)</f>
        <v>0</v>
      </c>
      <c r="S2695" s="7">
        <f>IFERROR(VLOOKUP(Table1[[#This Row],[Salesflo AppUser Code]],HIE!$A:$B,2,FALSE),0)</f>
        <v>0</v>
      </c>
      <c r="T2695" t="s">
        <v>5602</v>
      </c>
      <c r="U2695" s="7" t="s">
        <v>3061</v>
      </c>
      <c r="V2695" s="7" t="s">
        <v>1606</v>
      </c>
      <c r="W2695" s="7" t="s">
        <v>1867</v>
      </c>
      <c r="X2695" s="7">
        <f>IFERROR(VLOOKUP( Table1[[#This Row],[Trim Distributor Code]],Sheet1!$A:$J,10,FALSE),0)</f>
        <v>0</v>
      </c>
    </row>
    <row r="2696" spans="1:24" hidden="1" x14ac:dyDescent="0.3">
      <c r="A2696" t="s">
        <v>5302</v>
      </c>
      <c r="B2696" t="s">
        <v>5218</v>
      </c>
      <c r="C2696" t="s">
        <v>5219</v>
      </c>
      <c r="D2696" s="8" t="s">
        <v>5212</v>
      </c>
      <c r="E2696" t="s">
        <v>5222</v>
      </c>
      <c r="F2696" t="s">
        <v>5223</v>
      </c>
      <c r="G2696" t="s">
        <v>2314</v>
      </c>
      <c r="H2696" t="s">
        <v>2268</v>
      </c>
      <c r="I2696" t="s">
        <v>4713</v>
      </c>
      <c r="J2696" t="s">
        <v>2503</v>
      </c>
      <c r="K2696" s="1">
        <v>8.33</v>
      </c>
      <c r="L2696" s="1" t="s">
        <v>1412</v>
      </c>
      <c r="M2696" s="2">
        <f ca="1">Table1[[#This Row],[Cases]]*Table1[[#This Row],[Pack Size]]</f>
        <v>0</v>
      </c>
      <c r="N2696" s="1">
        <f ca="1">Table1[[#This Row],[Cases]]*Table1[[#This Row],[Pack Size]]</f>
        <v>2798.88</v>
      </c>
      <c r="O2696" s="1">
        <f>IFERROR(VLOOKUP(Table1[[#This Row],[SKU Code]],'SKU Size'!$G:$H,2,FALSE),0)*Table1[[#This Row],[Cases]]</f>
        <v>62038.819191034541</v>
      </c>
      <c r="P2696" t="str">
        <f t="shared" si="49"/>
        <v>D0536</v>
      </c>
      <c r="Q2696">
        <f>IFERROR(VLOOKUP(Table1[[#This Row],[Trim Distributor Code]],Sheet1!$N:$O,2,FALSE),0)</f>
        <v>0</v>
      </c>
      <c r="R2696" s="7">
        <f>IFERROR(VLOOKUP(Table1[[#This Row],[Salesflo AppUser Code]],HIE!$A:$B,2,FALSE),0)</f>
        <v>0</v>
      </c>
      <c r="S2696" s="7">
        <f>IFERROR(VLOOKUP(Table1[[#This Row],[Salesflo AppUser Code]],HIE!$A:$B,2,FALSE),0)</f>
        <v>0</v>
      </c>
      <c r="T2696" t="s">
        <v>5602</v>
      </c>
      <c r="U2696" s="7" t="s">
        <v>3061</v>
      </c>
      <c r="V2696" s="7" t="s">
        <v>2268</v>
      </c>
      <c r="W2696" s="7" t="s">
        <v>2314</v>
      </c>
      <c r="X2696" s="7">
        <f>IFERROR(VLOOKUP( Table1[[#This Row],[Trim Distributor Code]],Sheet1!$A:$J,10,FALSE),0)</f>
        <v>0</v>
      </c>
    </row>
    <row r="2697" spans="1:24" hidden="1" x14ac:dyDescent="0.3">
      <c r="A2697" t="s">
        <v>5302</v>
      </c>
      <c r="B2697" t="s">
        <v>5218</v>
      </c>
      <c r="C2697" t="s">
        <v>5219</v>
      </c>
      <c r="D2697" s="8" t="s">
        <v>5212</v>
      </c>
      <c r="E2697" t="s">
        <v>5222</v>
      </c>
      <c r="F2697" t="s">
        <v>5223</v>
      </c>
      <c r="G2697" t="s">
        <v>4180</v>
      </c>
      <c r="H2697" t="s">
        <v>2268</v>
      </c>
      <c r="I2697" t="s">
        <v>5109</v>
      </c>
      <c r="J2697" t="s">
        <v>4192</v>
      </c>
      <c r="K2697" s="1">
        <v>3.33</v>
      </c>
      <c r="L2697" s="1" t="s">
        <v>1412</v>
      </c>
      <c r="M2697" s="2">
        <f ca="1">Table1[[#This Row],[Cases]]*Table1[[#This Row],[Pack Size]]</f>
        <v>0</v>
      </c>
      <c r="N2697" s="1">
        <f ca="1">Table1[[#This Row],[Cases]]*Table1[[#This Row],[Pack Size]]</f>
        <v>1438.56</v>
      </c>
      <c r="O2697" s="1">
        <f>IFERROR(VLOOKUP(Table1[[#This Row],[SKU Code]],'SKU Size'!$G:$H,2,FALSE),0)*Table1[[#This Row],[Cases]]</f>
        <v>23448.613910970638</v>
      </c>
      <c r="P2697" t="str">
        <f t="shared" si="49"/>
        <v>D0536</v>
      </c>
      <c r="Q2697">
        <f>IFERROR(VLOOKUP(Table1[[#This Row],[Trim Distributor Code]],Sheet1!$N:$O,2,FALSE),0)</f>
        <v>0</v>
      </c>
      <c r="R2697" s="7">
        <f>IFERROR(VLOOKUP(Table1[[#This Row],[Salesflo AppUser Code]],HIE!$A:$B,2,FALSE),0)</f>
        <v>0</v>
      </c>
      <c r="S2697" s="7">
        <f>IFERROR(VLOOKUP(Table1[[#This Row],[Salesflo AppUser Code]],HIE!$A:$B,2,FALSE),0)</f>
        <v>0</v>
      </c>
      <c r="T2697" t="s">
        <v>5602</v>
      </c>
      <c r="U2697" s="7" t="s">
        <v>3061</v>
      </c>
      <c r="V2697" s="7" t="s">
        <v>2268</v>
      </c>
      <c r="W2697" s="7" t="s">
        <v>2314</v>
      </c>
      <c r="X2697" s="7">
        <f>IFERROR(VLOOKUP( Table1[[#This Row],[Trim Distributor Code]],Sheet1!$A:$J,10,FALSE),0)</f>
        <v>0</v>
      </c>
    </row>
    <row r="2698" spans="1:24" hidden="1" x14ac:dyDescent="0.3">
      <c r="A2698" t="s">
        <v>5302</v>
      </c>
      <c r="B2698" t="s">
        <v>5218</v>
      </c>
      <c r="C2698" t="s">
        <v>5219</v>
      </c>
      <c r="D2698" s="8" t="s">
        <v>5212</v>
      </c>
      <c r="E2698" t="s">
        <v>5222</v>
      </c>
      <c r="F2698" t="s">
        <v>5223</v>
      </c>
      <c r="G2698" t="s">
        <v>4114</v>
      </c>
      <c r="H2698" t="s">
        <v>4113</v>
      </c>
      <c r="I2698" t="s">
        <v>4750</v>
      </c>
      <c r="J2698" t="s">
        <v>2024</v>
      </c>
      <c r="K2698">
        <v>1.66</v>
      </c>
      <c r="L2698" s="2" t="s">
        <v>1412</v>
      </c>
      <c r="M2698" s="2">
        <f ca="1">Table1[[#This Row],[Cases]]*Table1[[#This Row],[Pack Size]]</f>
        <v>0</v>
      </c>
      <c r="N2698" s="1">
        <f ca="1">Table1[[#This Row],[Cases]]*Table1[[#This Row],[Pack Size]]</f>
        <v>39.839999999999996</v>
      </c>
      <c r="O2698" s="1">
        <f>IFERROR(VLOOKUP(Table1[[#This Row],[SKU Code]],'SKU Size'!$G:$H,2,FALSE),0)*Table1[[#This Row],[Cases]]</f>
        <v>3129.3020829706311</v>
      </c>
      <c r="P2698" t="str">
        <f t="shared" si="49"/>
        <v>D0536</v>
      </c>
      <c r="Q2698">
        <f>IFERROR(VLOOKUP(Table1[[#This Row],[Trim Distributor Code]],Sheet1!$N:$O,2,FALSE),0)</f>
        <v>0</v>
      </c>
      <c r="R2698" s="7">
        <f>IFERROR(VLOOKUP(Table1[[#This Row],[Salesflo AppUser Code]],HIE!$A:$B,2,FALSE),0)</f>
        <v>0</v>
      </c>
      <c r="S2698" s="7">
        <f>IFERROR(VLOOKUP(Table1[[#This Row],[Salesflo AppUser Code]],HIE!$A:$B,2,FALSE),0)</f>
        <v>0</v>
      </c>
      <c r="T2698" t="s">
        <v>5602</v>
      </c>
      <c r="U2698" s="7" t="s">
        <v>3061</v>
      </c>
      <c r="V2698" s="7" t="s">
        <v>1632</v>
      </c>
      <c r="W2698" s="7" t="s">
        <v>2023</v>
      </c>
      <c r="X2698" s="7">
        <f>IFERROR(VLOOKUP( Table1[[#This Row],[Trim Distributor Code]],Sheet1!$A:$J,10,FALSE),0)</f>
        <v>0</v>
      </c>
    </row>
    <row r="2699" spans="1:24" hidden="1" x14ac:dyDescent="0.3">
      <c r="A2699" t="s">
        <v>5302</v>
      </c>
      <c r="B2699" t="s">
        <v>5218</v>
      </c>
      <c r="C2699" t="s">
        <v>5219</v>
      </c>
      <c r="D2699" s="8" t="s">
        <v>5212</v>
      </c>
      <c r="E2699" t="s">
        <v>4503</v>
      </c>
      <c r="F2699" t="s">
        <v>5215</v>
      </c>
      <c r="G2699" t="s">
        <v>4107</v>
      </c>
      <c r="H2699" t="s">
        <v>4113</v>
      </c>
      <c r="I2699" t="s">
        <v>4748</v>
      </c>
      <c r="J2699" t="s">
        <v>2021</v>
      </c>
      <c r="K2699">
        <v>3.33</v>
      </c>
      <c r="L2699" s="2" t="s">
        <v>1412</v>
      </c>
      <c r="M2699" s="2">
        <f ca="1">Table1[[#This Row],[Cases]]*Table1[[#This Row],[Pack Size]]</f>
        <v>0</v>
      </c>
      <c r="N2699" s="1">
        <f ca="1">Table1[[#This Row],[Cases]]*Table1[[#This Row],[Pack Size]]</f>
        <v>79.92</v>
      </c>
      <c r="O2699" s="1">
        <f>IFERROR(VLOOKUP(Table1[[#This Row],[SKU Code]],'SKU Size'!$G:$H,2,FALSE),0)*Table1[[#This Row],[Cases]]</f>
        <v>24850.601493032154</v>
      </c>
      <c r="P2699" t="str">
        <f t="shared" si="49"/>
        <v>D0536</v>
      </c>
      <c r="Q2699">
        <f>IFERROR(VLOOKUP(Table1[[#This Row],[Trim Distributor Code]],Sheet1!$N:$O,2,FALSE),0)</f>
        <v>0</v>
      </c>
      <c r="R2699" s="7">
        <f>IFERROR(VLOOKUP(Table1[[#This Row],[Salesflo AppUser Code]],HIE!$A:$B,2,FALSE),0)</f>
        <v>0</v>
      </c>
      <c r="S2699" s="7">
        <f>IFERROR(VLOOKUP(Table1[[#This Row],[Salesflo AppUser Code]],HIE!$A:$B,2,FALSE),0)</f>
        <v>0</v>
      </c>
      <c r="T2699" t="s">
        <v>5602</v>
      </c>
      <c r="U2699" s="7" t="s">
        <v>3061</v>
      </c>
      <c r="V2699" s="7" t="s">
        <v>1632</v>
      </c>
      <c r="W2699" s="7" t="s">
        <v>1867</v>
      </c>
      <c r="X2699" s="7">
        <f>IFERROR(VLOOKUP( Table1[[#This Row],[Trim Distributor Code]],Sheet1!$A:$J,10,FALSE),0)</f>
        <v>0</v>
      </c>
    </row>
    <row r="2700" spans="1:24" hidden="1" x14ac:dyDescent="0.3">
      <c r="A2700" t="s">
        <v>5302</v>
      </c>
      <c r="B2700" t="s">
        <v>5224</v>
      </c>
      <c r="C2700" t="s">
        <v>5225</v>
      </c>
      <c r="D2700" s="8" t="s">
        <v>5212</v>
      </c>
      <c r="E2700" t="s">
        <v>4501</v>
      </c>
      <c r="F2700" t="s">
        <v>5226</v>
      </c>
      <c r="G2700" t="s">
        <v>4521</v>
      </c>
      <c r="H2700" t="s">
        <v>4106</v>
      </c>
      <c r="I2700" t="s">
        <v>4538</v>
      </c>
      <c r="J2700" t="s">
        <v>11</v>
      </c>
      <c r="K2700">
        <v>950</v>
      </c>
      <c r="L2700" s="2" t="s">
        <v>1412</v>
      </c>
      <c r="M2700" s="2">
        <f ca="1">Table1[[#This Row],[Cases]]*Table1[[#This Row],[Pack Size]]</f>
        <v>0</v>
      </c>
      <c r="N2700" s="1">
        <f ca="1">Table1[[#This Row],[Cases]]*Table1[[#This Row],[Pack Size]]</f>
        <v>334400</v>
      </c>
      <c r="O2700" s="1">
        <f>IFERROR(VLOOKUP(Table1[[#This Row],[SKU Code]],'SKU Size'!$G:$H,2,FALSE),0)*Table1[[#This Row],[Cases]]</f>
        <v>8326510.8205462126</v>
      </c>
      <c r="P2700" t="str">
        <f t="shared" si="49"/>
        <v>D0537</v>
      </c>
      <c r="Q2700">
        <f>IFERROR(VLOOKUP(Table1[[#This Row],[Trim Distributor Code]],Sheet1!$N:$O,2,FALSE),0)</f>
        <v>0</v>
      </c>
      <c r="R2700" s="7">
        <f>IFERROR(VLOOKUP(Table1[[#This Row],[Salesflo AppUser Code]],HIE!$A:$B,2,FALSE),0)</f>
        <v>0</v>
      </c>
      <c r="S2700" s="7">
        <f>IFERROR(VLOOKUP(Table1[[#This Row],[Salesflo AppUser Code]],HIE!$A:$B,2,FALSE),0)</f>
        <v>0</v>
      </c>
      <c r="T2700" t="s">
        <v>5602</v>
      </c>
      <c r="U2700" s="7" t="s">
        <v>3061</v>
      </c>
      <c r="V2700" s="7" t="s">
        <v>1444</v>
      </c>
      <c r="W2700" s="7" t="s">
        <v>1688</v>
      </c>
      <c r="X2700" s="7">
        <f>IFERROR(VLOOKUP( Table1[[#This Row],[Trim Distributor Code]],Sheet1!$A:$J,10,FALSE),0)</f>
        <v>0</v>
      </c>
    </row>
    <row r="2701" spans="1:24" hidden="1" x14ac:dyDescent="0.3">
      <c r="A2701" t="s">
        <v>5302</v>
      </c>
      <c r="B2701" t="s">
        <v>5224</v>
      </c>
      <c r="C2701" t="s">
        <v>5225</v>
      </c>
      <c r="D2701" s="8" t="s">
        <v>5212</v>
      </c>
      <c r="E2701" t="s">
        <v>4501</v>
      </c>
      <c r="F2701" t="s">
        <v>5226</v>
      </c>
      <c r="G2701" t="s">
        <v>4521</v>
      </c>
      <c r="H2701" t="s">
        <v>4137</v>
      </c>
      <c r="I2701" t="s">
        <v>4593</v>
      </c>
      <c r="J2701" t="s">
        <v>12</v>
      </c>
      <c r="K2701">
        <v>2</v>
      </c>
      <c r="L2701" s="2" t="s">
        <v>1412</v>
      </c>
      <c r="M2701" s="2">
        <f ca="1">Table1[[#This Row],[Cases]]*Table1[[#This Row],[Pack Size]]</f>
        <v>0</v>
      </c>
      <c r="N2701" s="1">
        <f ca="1">Table1[[#This Row],[Cases]]*Table1[[#This Row],[Pack Size]]</f>
        <v>720</v>
      </c>
      <c r="O2701" s="1">
        <f>IFERROR(VLOOKUP(Table1[[#This Row],[SKU Code]],'SKU Size'!$G:$H,2,FALSE),0)*Table1[[#This Row],[Cases]]</f>
        <v>18227.568406946484</v>
      </c>
      <c r="P2701" t="str">
        <f t="shared" si="49"/>
        <v>D0537</v>
      </c>
      <c r="Q2701">
        <f>IFERROR(VLOOKUP(Table1[[#This Row],[Trim Distributor Code]],Sheet1!$N:$O,2,FALSE),0)</f>
        <v>0</v>
      </c>
      <c r="R2701" s="7">
        <f>IFERROR(VLOOKUP(Table1[[#This Row],[Salesflo AppUser Code]],HIE!$A:$B,2,FALSE),0)</f>
        <v>0</v>
      </c>
      <c r="S2701" s="7">
        <f>IFERROR(VLOOKUP(Table1[[#This Row],[Salesflo AppUser Code]],HIE!$A:$B,2,FALSE),0)</f>
        <v>0</v>
      </c>
      <c r="T2701" t="s">
        <v>5602</v>
      </c>
      <c r="U2701" s="7" t="s">
        <v>3061</v>
      </c>
      <c r="V2701" s="7" t="s">
        <v>1606</v>
      </c>
      <c r="W2701" s="7" t="s">
        <v>1688</v>
      </c>
      <c r="X2701" s="7">
        <f>IFERROR(VLOOKUP( Table1[[#This Row],[Trim Distributor Code]],Sheet1!$A:$J,10,FALSE),0)</f>
        <v>0</v>
      </c>
    </row>
    <row r="2702" spans="1:24" hidden="1" x14ac:dyDescent="0.3">
      <c r="A2702" t="s">
        <v>5302</v>
      </c>
      <c r="B2702" t="s">
        <v>5224</v>
      </c>
      <c r="C2702" t="s">
        <v>5225</v>
      </c>
      <c r="D2702" s="8" t="s">
        <v>5212</v>
      </c>
      <c r="E2702" t="s">
        <v>4501</v>
      </c>
      <c r="F2702" t="s">
        <v>5226</v>
      </c>
      <c r="G2702" t="s">
        <v>4108</v>
      </c>
      <c r="H2702" t="s">
        <v>4109</v>
      </c>
      <c r="I2702" t="s">
        <v>4566</v>
      </c>
      <c r="J2702" t="s">
        <v>13</v>
      </c>
      <c r="K2702">
        <v>10</v>
      </c>
      <c r="L2702" s="2" t="s">
        <v>1412</v>
      </c>
      <c r="M2702" s="2">
        <f ca="1">Table1[[#This Row],[Cases]]*Table1[[#This Row],[Pack Size]]</f>
        <v>0</v>
      </c>
      <c r="N2702" s="1">
        <f ca="1">Table1[[#This Row],[Cases]]*Table1[[#This Row],[Pack Size]]</f>
        <v>1000</v>
      </c>
      <c r="O2702" s="1">
        <f>IFERROR(VLOOKUP(Table1[[#This Row],[SKU Code]],'SKU Size'!$G:$H,2,FALSE),0)*Table1[[#This Row],[Cases]]</f>
        <v>105686.74059304707</v>
      </c>
      <c r="P2702" t="str">
        <f t="shared" si="49"/>
        <v>D0537</v>
      </c>
      <c r="Q2702">
        <f>IFERROR(VLOOKUP(Table1[[#This Row],[Trim Distributor Code]],Sheet1!$N:$O,2,FALSE),0)</f>
        <v>0</v>
      </c>
      <c r="R2702" s="7">
        <f>IFERROR(VLOOKUP(Table1[[#This Row],[Salesflo AppUser Code]],HIE!$A:$B,2,FALSE),0)</f>
        <v>0</v>
      </c>
      <c r="S2702" s="7">
        <f>IFERROR(VLOOKUP(Table1[[#This Row],[Salesflo AppUser Code]],HIE!$A:$B,2,FALSE),0)</f>
        <v>0</v>
      </c>
      <c r="T2702" t="s">
        <v>5602</v>
      </c>
      <c r="U2702" s="7" t="s">
        <v>3061</v>
      </c>
      <c r="V2702" s="7" t="s">
        <v>1423</v>
      </c>
      <c r="W2702" s="7" t="s">
        <v>1659</v>
      </c>
      <c r="X2702" s="7">
        <f>IFERROR(VLOOKUP( Table1[[#This Row],[Trim Distributor Code]],Sheet1!$A:$J,10,FALSE),0)</f>
        <v>0</v>
      </c>
    </row>
    <row r="2703" spans="1:24" hidden="1" x14ac:dyDescent="0.3">
      <c r="A2703" t="s">
        <v>5302</v>
      </c>
      <c r="B2703" t="s">
        <v>5224</v>
      </c>
      <c r="C2703" t="s">
        <v>5225</v>
      </c>
      <c r="D2703" s="8" t="s">
        <v>5212</v>
      </c>
      <c r="E2703" t="s">
        <v>4501</v>
      </c>
      <c r="F2703" t="s">
        <v>5226</v>
      </c>
      <c r="G2703" t="s">
        <v>4110</v>
      </c>
      <c r="H2703" t="s">
        <v>4109</v>
      </c>
      <c r="I2703" t="s">
        <v>4539</v>
      </c>
      <c r="J2703" t="s">
        <v>1682</v>
      </c>
      <c r="K2703">
        <v>5</v>
      </c>
      <c r="L2703" s="2" t="s">
        <v>1412</v>
      </c>
      <c r="M2703" s="2">
        <f ca="1">Table1[[#This Row],[Cases]]*Table1[[#This Row],[Pack Size]]</f>
        <v>0</v>
      </c>
      <c r="N2703" s="1">
        <f ca="1">Table1[[#This Row],[Cases]]*Table1[[#This Row],[Pack Size]]</f>
        <v>500</v>
      </c>
      <c r="O2703" s="1">
        <f>IFERROR(VLOOKUP(Table1[[#This Row],[SKU Code]],'SKU Size'!$G:$H,2,FALSE),0)*Table1[[#This Row],[Cases]]</f>
        <v>37735.673677581857</v>
      </c>
      <c r="P2703" t="str">
        <f t="shared" si="49"/>
        <v>D0537</v>
      </c>
      <c r="Q2703">
        <f>IFERROR(VLOOKUP(Table1[[#This Row],[Trim Distributor Code]],Sheet1!$N:$O,2,FALSE),0)</f>
        <v>0</v>
      </c>
      <c r="R2703" s="7">
        <f>IFERROR(VLOOKUP(Table1[[#This Row],[Salesflo AppUser Code]],HIE!$A:$B,2,FALSE),0)</f>
        <v>0</v>
      </c>
      <c r="S2703" s="7">
        <f>IFERROR(VLOOKUP(Table1[[#This Row],[Salesflo AppUser Code]],HIE!$A:$B,2,FALSE),0)</f>
        <v>0</v>
      </c>
      <c r="T2703" t="s">
        <v>5602</v>
      </c>
      <c r="U2703" s="7" t="s">
        <v>3061</v>
      </c>
      <c r="V2703" s="7" t="s">
        <v>1423</v>
      </c>
      <c r="W2703" s="7" t="s">
        <v>1679</v>
      </c>
      <c r="X2703" s="7">
        <f>IFERROR(VLOOKUP( Table1[[#This Row],[Trim Distributor Code]],Sheet1!$A:$J,10,FALSE),0)</f>
        <v>0</v>
      </c>
    </row>
    <row r="2704" spans="1:24" hidden="1" x14ac:dyDescent="0.3">
      <c r="A2704" t="s">
        <v>5302</v>
      </c>
      <c r="B2704" t="s">
        <v>5224</v>
      </c>
      <c r="C2704" t="s">
        <v>5225</v>
      </c>
      <c r="D2704" s="8" t="s">
        <v>5212</v>
      </c>
      <c r="E2704" t="s">
        <v>4501</v>
      </c>
      <c r="F2704" t="s">
        <v>5226</v>
      </c>
      <c r="G2704" t="s">
        <v>1431</v>
      </c>
      <c r="H2704" t="s">
        <v>4109</v>
      </c>
      <c r="I2704" t="s">
        <v>4605</v>
      </c>
      <c r="J2704" t="s">
        <v>1440</v>
      </c>
      <c r="K2704">
        <v>3</v>
      </c>
      <c r="L2704" s="2" t="s">
        <v>1412</v>
      </c>
      <c r="M2704" s="2">
        <f ca="1">Table1[[#This Row],[Cases]]*Table1[[#This Row],[Pack Size]]</f>
        <v>0</v>
      </c>
      <c r="N2704" s="1">
        <f ca="1">Table1[[#This Row],[Cases]]*Table1[[#This Row],[Pack Size]]</f>
        <v>300</v>
      </c>
      <c r="O2704" s="1">
        <f>IFERROR(VLOOKUP(Table1[[#This Row],[SKU Code]],'SKU Size'!$G:$H,2,FALSE),0)*Table1[[#This Row],[Cases]]</f>
        <v>30463.644250641279</v>
      </c>
      <c r="P2704" t="str">
        <f t="shared" si="49"/>
        <v>D0537</v>
      </c>
      <c r="Q2704">
        <f>IFERROR(VLOOKUP(Table1[[#This Row],[Trim Distributor Code]],Sheet1!$N:$O,2,FALSE),0)</f>
        <v>0</v>
      </c>
      <c r="R2704" s="7">
        <f>IFERROR(VLOOKUP(Table1[[#This Row],[Salesflo AppUser Code]],HIE!$A:$B,2,FALSE),0)</f>
        <v>0</v>
      </c>
      <c r="S2704" s="7">
        <f>IFERROR(VLOOKUP(Table1[[#This Row],[Salesflo AppUser Code]],HIE!$A:$B,2,FALSE),0)</f>
        <v>0</v>
      </c>
      <c r="T2704" t="s">
        <v>5602</v>
      </c>
      <c r="U2704" s="7" t="s">
        <v>3061</v>
      </c>
      <c r="V2704" s="7" t="s">
        <v>1423</v>
      </c>
      <c r="W2704" s="7" t="s">
        <v>1431</v>
      </c>
      <c r="X2704" s="7">
        <f>IFERROR(VLOOKUP( Table1[[#This Row],[Trim Distributor Code]],Sheet1!$A:$J,10,FALSE),0)</f>
        <v>0</v>
      </c>
    </row>
    <row r="2705" spans="1:24" hidden="1" x14ac:dyDescent="0.3">
      <c r="A2705" t="s">
        <v>5302</v>
      </c>
      <c r="B2705" t="s">
        <v>5224</v>
      </c>
      <c r="C2705" t="s">
        <v>5225</v>
      </c>
      <c r="D2705" s="8" t="s">
        <v>5212</v>
      </c>
      <c r="E2705" t="s">
        <v>4501</v>
      </c>
      <c r="F2705" t="s">
        <v>5226</v>
      </c>
      <c r="G2705" t="s">
        <v>4521</v>
      </c>
      <c r="H2705" t="s">
        <v>4113</v>
      </c>
      <c r="I2705" t="s">
        <v>4540</v>
      </c>
      <c r="J2705" t="s">
        <v>14</v>
      </c>
      <c r="K2705">
        <v>25</v>
      </c>
      <c r="L2705" s="2" t="s">
        <v>1412</v>
      </c>
      <c r="M2705" s="2">
        <f ca="1">Table1[[#This Row],[Cases]]*Table1[[#This Row],[Pack Size]]</f>
        <v>0</v>
      </c>
      <c r="N2705" s="1">
        <f ca="1">Table1[[#This Row],[Cases]]*Table1[[#This Row],[Pack Size]]</f>
        <v>600</v>
      </c>
      <c r="O2705" s="1">
        <f>IFERROR(VLOOKUP(Table1[[#This Row],[SKU Code]],'SKU Size'!$G:$H,2,FALSE),0)*Table1[[#This Row],[Cases]]</f>
        <v>89786.831631265246</v>
      </c>
      <c r="P2705" t="str">
        <f t="shared" si="49"/>
        <v>D0537</v>
      </c>
      <c r="Q2705">
        <f>IFERROR(VLOOKUP(Table1[[#This Row],[Trim Distributor Code]],Sheet1!$N:$O,2,FALSE),0)</f>
        <v>0</v>
      </c>
      <c r="R2705" s="7">
        <f>IFERROR(VLOOKUP(Table1[[#This Row],[Salesflo AppUser Code]],HIE!$A:$B,2,FALSE),0)</f>
        <v>0</v>
      </c>
      <c r="S2705" s="7">
        <f>IFERROR(VLOOKUP(Table1[[#This Row],[Salesflo AppUser Code]],HIE!$A:$B,2,FALSE),0)</f>
        <v>0</v>
      </c>
      <c r="T2705" t="s">
        <v>5602</v>
      </c>
      <c r="U2705" s="7" t="s">
        <v>3061</v>
      </c>
      <c r="V2705" s="7" t="s">
        <v>1632</v>
      </c>
      <c r="W2705" s="7" t="s">
        <v>1688</v>
      </c>
      <c r="X2705" s="7">
        <f>IFERROR(VLOOKUP( Table1[[#This Row],[Trim Distributor Code]],Sheet1!$A:$J,10,FALSE),0)</f>
        <v>0</v>
      </c>
    </row>
    <row r="2706" spans="1:24" hidden="1" x14ac:dyDescent="0.3">
      <c r="A2706" t="s">
        <v>5302</v>
      </c>
      <c r="B2706" t="s">
        <v>5224</v>
      </c>
      <c r="C2706" t="s">
        <v>5225</v>
      </c>
      <c r="D2706" s="8" t="s">
        <v>5212</v>
      </c>
      <c r="E2706" t="s">
        <v>4501</v>
      </c>
      <c r="F2706" t="s">
        <v>5226</v>
      </c>
      <c r="G2706" t="s">
        <v>1431</v>
      </c>
      <c r="H2706" t="s">
        <v>4113</v>
      </c>
      <c r="I2706" t="s">
        <v>4594</v>
      </c>
      <c r="J2706" t="s">
        <v>1656</v>
      </c>
      <c r="K2706">
        <v>20</v>
      </c>
      <c r="L2706" s="2" t="s">
        <v>1412</v>
      </c>
      <c r="M2706" s="2">
        <f ca="1">Table1[[#This Row],[Cases]]*Table1[[#This Row],[Pack Size]]</f>
        <v>0</v>
      </c>
      <c r="N2706" s="1">
        <f ca="1">Table1[[#This Row],[Cases]]*Table1[[#This Row],[Pack Size]]</f>
        <v>960</v>
      </c>
      <c r="O2706" s="1">
        <f>IFERROR(VLOOKUP(Table1[[#This Row],[SKU Code]],'SKU Size'!$G:$H,2,FALSE),0)*Table1[[#This Row],[Cases]]</f>
        <v>20078.297518140178</v>
      </c>
      <c r="P2706" t="str">
        <f t="shared" si="49"/>
        <v>D0537</v>
      </c>
      <c r="Q2706">
        <f>IFERROR(VLOOKUP(Table1[[#This Row],[Trim Distributor Code]],Sheet1!$N:$O,2,FALSE),0)</f>
        <v>0</v>
      </c>
      <c r="R2706" s="7">
        <f>IFERROR(VLOOKUP(Table1[[#This Row],[Salesflo AppUser Code]],HIE!$A:$B,2,FALSE),0)</f>
        <v>0</v>
      </c>
      <c r="S2706" s="7">
        <f>IFERROR(VLOOKUP(Table1[[#This Row],[Salesflo AppUser Code]],HIE!$A:$B,2,FALSE),0)</f>
        <v>0</v>
      </c>
      <c r="T2706" t="s">
        <v>5602</v>
      </c>
      <c r="U2706" s="7" t="s">
        <v>3061</v>
      </c>
      <c r="V2706" s="7" t="s">
        <v>1632</v>
      </c>
      <c r="W2706" s="7" t="s">
        <v>1431</v>
      </c>
      <c r="X2706" s="7">
        <f>IFERROR(VLOOKUP( Table1[[#This Row],[Trim Distributor Code]],Sheet1!$A:$J,10,FALSE),0)</f>
        <v>0</v>
      </c>
    </row>
    <row r="2707" spans="1:24" hidden="1" x14ac:dyDescent="0.3">
      <c r="A2707" t="s">
        <v>5302</v>
      </c>
      <c r="B2707" t="s">
        <v>5224</v>
      </c>
      <c r="C2707" t="s">
        <v>5225</v>
      </c>
      <c r="D2707" s="8" t="s">
        <v>5212</v>
      </c>
      <c r="E2707" t="s">
        <v>4501</v>
      </c>
      <c r="F2707" t="s">
        <v>5226</v>
      </c>
      <c r="G2707" t="s">
        <v>2581</v>
      </c>
      <c r="H2707" t="s">
        <v>4115</v>
      </c>
      <c r="I2707" t="s">
        <v>4542</v>
      </c>
      <c r="J2707" t="s">
        <v>16</v>
      </c>
      <c r="K2707">
        <v>2</v>
      </c>
      <c r="L2707" s="2" t="s">
        <v>1412</v>
      </c>
      <c r="M2707" s="2">
        <f ca="1">Table1[[#This Row],[Cases]]*Table1[[#This Row],[Pack Size]]</f>
        <v>0</v>
      </c>
      <c r="N2707" s="1">
        <f ca="1">Table1[[#This Row],[Cases]]*Table1[[#This Row],[Pack Size]]</f>
        <v>576</v>
      </c>
      <c r="O2707" s="1">
        <f>IFERROR(VLOOKUP(Table1[[#This Row],[SKU Code]],'SKU Size'!$G:$H,2,FALSE),0)*Table1[[#This Row],[Cases]]</f>
        <v>9706.8585354531897</v>
      </c>
      <c r="P2707" t="str">
        <f t="shared" si="49"/>
        <v>D0537</v>
      </c>
      <c r="Q2707">
        <f>IFERROR(VLOOKUP(Table1[[#This Row],[Trim Distributor Code]],Sheet1!$N:$O,2,FALSE),0)</f>
        <v>0</v>
      </c>
      <c r="R2707" s="7">
        <f>IFERROR(VLOOKUP(Table1[[#This Row],[Salesflo AppUser Code]],HIE!$A:$B,2,FALSE),0)</f>
        <v>0</v>
      </c>
      <c r="S2707" s="7">
        <f>IFERROR(VLOOKUP(Table1[[#This Row],[Salesflo AppUser Code]],HIE!$A:$B,2,FALSE),0)</f>
        <v>0</v>
      </c>
      <c r="T2707" t="s">
        <v>5602</v>
      </c>
      <c r="U2707" s="7" t="s">
        <v>3061</v>
      </c>
      <c r="V2707" s="7" t="s">
        <v>2616</v>
      </c>
      <c r="W2707" s="7" t="s">
        <v>2617</v>
      </c>
      <c r="X2707" s="7">
        <f>IFERROR(VLOOKUP( Table1[[#This Row],[Trim Distributor Code]],Sheet1!$A:$J,10,FALSE),0)</f>
        <v>0</v>
      </c>
    </row>
    <row r="2708" spans="1:24" hidden="1" x14ac:dyDescent="0.3">
      <c r="A2708" t="s">
        <v>5302</v>
      </c>
      <c r="B2708" t="s">
        <v>5224</v>
      </c>
      <c r="C2708" t="s">
        <v>5225</v>
      </c>
      <c r="D2708" s="8" t="s">
        <v>5212</v>
      </c>
      <c r="E2708" t="s">
        <v>4501</v>
      </c>
      <c r="F2708" t="s">
        <v>5226</v>
      </c>
      <c r="G2708" t="s">
        <v>2542</v>
      </c>
      <c r="H2708" t="s">
        <v>2268</v>
      </c>
      <c r="I2708" t="s">
        <v>4595</v>
      </c>
      <c r="J2708" t="s">
        <v>2543</v>
      </c>
      <c r="K2708" s="1">
        <v>5</v>
      </c>
      <c r="L2708" s="1" t="s">
        <v>1412</v>
      </c>
      <c r="M2708" s="2">
        <f ca="1">Table1[[#This Row],[Cases]]*Table1[[#This Row],[Pack Size]]</f>
        <v>0</v>
      </c>
      <c r="N2708" s="1">
        <f ca="1">Table1[[#This Row],[Cases]]*Table1[[#This Row],[Pack Size]]</f>
        <v>2400</v>
      </c>
      <c r="O2708" s="1">
        <f>IFERROR(VLOOKUP(Table1[[#This Row],[SKU Code]],'SKU Size'!$G:$H,2,FALSE),0)*Table1[[#This Row],[Cases]]</f>
        <v>24964.926738875882</v>
      </c>
      <c r="P2708" t="str">
        <f t="shared" si="49"/>
        <v>D0537</v>
      </c>
      <c r="Q2708">
        <f>IFERROR(VLOOKUP(Table1[[#This Row],[Trim Distributor Code]],Sheet1!$N:$O,2,FALSE),0)</f>
        <v>0</v>
      </c>
      <c r="R2708" s="7">
        <f>IFERROR(VLOOKUP(Table1[[#This Row],[Salesflo AppUser Code]],HIE!$A:$B,2,FALSE),0)</f>
        <v>0</v>
      </c>
      <c r="S2708" s="7">
        <f>IFERROR(VLOOKUP(Table1[[#This Row],[Salesflo AppUser Code]],HIE!$A:$B,2,FALSE),0)</f>
        <v>0</v>
      </c>
      <c r="T2708" t="s">
        <v>5602</v>
      </c>
      <c r="U2708" s="7" t="s">
        <v>3061</v>
      </c>
      <c r="V2708" s="7" t="s">
        <v>2268</v>
      </c>
      <c r="W2708" s="7" t="s">
        <v>2542</v>
      </c>
      <c r="X2708" s="7">
        <f>IFERROR(VLOOKUP( Table1[[#This Row],[Trim Distributor Code]],Sheet1!$A:$J,10,FALSE),0)</f>
        <v>0</v>
      </c>
    </row>
    <row r="2709" spans="1:24" hidden="1" x14ac:dyDescent="0.3">
      <c r="A2709" t="s">
        <v>5302</v>
      </c>
      <c r="B2709" t="s">
        <v>5224</v>
      </c>
      <c r="C2709" t="s">
        <v>5225</v>
      </c>
      <c r="D2709" s="8" t="s">
        <v>5212</v>
      </c>
      <c r="E2709" t="s">
        <v>4501</v>
      </c>
      <c r="F2709" t="s">
        <v>5226</v>
      </c>
      <c r="G2709" t="s">
        <v>2581</v>
      </c>
      <c r="H2709" t="s">
        <v>4116</v>
      </c>
      <c r="I2709" t="s">
        <v>4543</v>
      </c>
      <c r="J2709" t="s">
        <v>15</v>
      </c>
      <c r="K2709" s="1">
        <v>2</v>
      </c>
      <c r="L2709" s="1" t="s">
        <v>1412</v>
      </c>
      <c r="M2709" s="2">
        <f ca="1">Table1[[#This Row],[Cases]]*Table1[[#This Row],[Pack Size]]</f>
        <v>0</v>
      </c>
      <c r="N2709" s="1">
        <f ca="1">Table1[[#This Row],[Cases]]*Table1[[#This Row],[Pack Size]]</f>
        <v>288</v>
      </c>
      <c r="O2709" s="1">
        <f>IFERROR(VLOOKUP(Table1[[#This Row],[SKU Code]],'SKU Size'!$G:$H,2,FALSE),0)*Table1[[#This Row],[Cases]]</f>
        <v>11050.97755309545</v>
      </c>
      <c r="P2709" t="str">
        <f t="shared" ref="P2709:P2772" si="50">TRIM(E2709)</f>
        <v>D0537</v>
      </c>
      <c r="Q2709">
        <f>IFERROR(VLOOKUP(Table1[[#This Row],[Trim Distributor Code]],Sheet1!$N:$O,2,FALSE),0)</f>
        <v>0</v>
      </c>
      <c r="R2709" s="7">
        <f>IFERROR(VLOOKUP(Table1[[#This Row],[Salesflo AppUser Code]],HIE!$A:$B,2,FALSE),0)</f>
        <v>0</v>
      </c>
      <c r="S2709" s="7">
        <f>IFERROR(VLOOKUP(Table1[[#This Row],[Salesflo AppUser Code]],HIE!$A:$B,2,FALSE),0)</f>
        <v>0</v>
      </c>
      <c r="T2709" t="s">
        <v>5602</v>
      </c>
      <c r="U2709" s="7" t="s">
        <v>3061</v>
      </c>
      <c r="V2709" s="7" t="s">
        <v>2582</v>
      </c>
      <c r="W2709" s="7" t="s">
        <v>2590</v>
      </c>
      <c r="X2709" s="7">
        <f>IFERROR(VLOOKUP( Table1[[#This Row],[Trim Distributor Code]],Sheet1!$A:$J,10,FALSE),0)</f>
        <v>0</v>
      </c>
    </row>
    <row r="2710" spans="1:24" hidden="1" x14ac:dyDescent="0.3">
      <c r="A2710" t="s">
        <v>5302</v>
      </c>
      <c r="B2710" t="s">
        <v>5224</v>
      </c>
      <c r="C2710" t="s">
        <v>5225</v>
      </c>
      <c r="D2710" s="8" t="s">
        <v>5212</v>
      </c>
      <c r="E2710" t="s">
        <v>4501</v>
      </c>
      <c r="F2710" t="s">
        <v>5226</v>
      </c>
      <c r="G2710" t="s">
        <v>1422</v>
      </c>
      <c r="H2710" t="s">
        <v>5214</v>
      </c>
      <c r="I2710" t="s">
        <v>5220</v>
      </c>
      <c r="J2710" t="s">
        <v>4271</v>
      </c>
      <c r="K2710" s="1">
        <v>6</v>
      </c>
      <c r="L2710" s="1" t="s">
        <v>1412</v>
      </c>
      <c r="M2710" s="2">
        <f ca="1">Table1[[#This Row],[Cases]]*Table1[[#This Row],[Pack Size]]</f>
        <v>0</v>
      </c>
      <c r="N2710" s="1">
        <f ca="1">Table1[[#This Row],[Cases]]*Table1[[#This Row],[Pack Size]]</f>
        <v>576</v>
      </c>
      <c r="O2710" s="1">
        <f>IFERROR(VLOOKUP(Table1[[#This Row],[SKU Code]],'SKU Size'!$G:$H,2,FALSE),0)*Table1[[#This Row],[Cases]]</f>
        <v>0</v>
      </c>
      <c r="P2710" t="str">
        <f t="shared" si="50"/>
        <v>D0537</v>
      </c>
      <c r="Q2710">
        <f>IFERROR(VLOOKUP(Table1[[#This Row],[Trim Distributor Code]],Sheet1!$N:$O,2,FALSE),0)</f>
        <v>0</v>
      </c>
      <c r="R2710" s="7">
        <f>IFERROR(VLOOKUP(Table1[[#This Row],[Salesflo AppUser Code]],HIE!$A:$B,2,FALSE),0)</f>
        <v>0</v>
      </c>
      <c r="S2710" s="7">
        <f>IFERROR(VLOOKUP(Table1[[#This Row],[Salesflo AppUser Code]],HIE!$A:$B,2,FALSE),0)</f>
        <v>0</v>
      </c>
      <c r="T2710" t="s">
        <v>5602</v>
      </c>
      <c r="U2710" s="7" t="s">
        <v>3061</v>
      </c>
      <c r="V2710" s="7" t="s">
        <v>4360</v>
      </c>
      <c r="W2710" s="7" t="s">
        <v>1422</v>
      </c>
      <c r="X2710" s="7">
        <f>IFERROR(VLOOKUP( Table1[[#This Row],[Trim Distributor Code]],Sheet1!$A:$J,10,FALSE),0)</f>
        <v>0</v>
      </c>
    </row>
    <row r="2711" spans="1:24" hidden="1" x14ac:dyDescent="0.3">
      <c r="A2711" t="s">
        <v>5302</v>
      </c>
      <c r="B2711" t="s">
        <v>5224</v>
      </c>
      <c r="C2711" t="s">
        <v>5225</v>
      </c>
      <c r="D2711" s="8" t="s">
        <v>5212</v>
      </c>
      <c r="E2711" t="s">
        <v>4501</v>
      </c>
      <c r="F2711" t="s">
        <v>5226</v>
      </c>
      <c r="G2711" t="s">
        <v>4107</v>
      </c>
      <c r="H2711" t="s">
        <v>4106</v>
      </c>
      <c r="I2711" t="s">
        <v>4747</v>
      </c>
      <c r="J2711" t="s">
        <v>1954</v>
      </c>
      <c r="K2711">
        <v>83.33</v>
      </c>
      <c r="L2711" s="2" t="s">
        <v>1412</v>
      </c>
      <c r="M2711" s="2">
        <f ca="1">Table1[[#This Row],[Cases]]*Table1[[#This Row],[Pack Size]]</f>
        <v>0</v>
      </c>
      <c r="N2711" s="1">
        <f ca="1">Table1[[#This Row],[Cases]]*Table1[[#This Row],[Pack Size]]</f>
        <v>23999.040000000001</v>
      </c>
      <c r="O2711" s="1">
        <f>IFERROR(VLOOKUP(Table1[[#This Row],[SKU Code]],'SKU Size'!$G:$H,2,FALSE),0)*Table1[[#This Row],[Cases]]</f>
        <v>683489.33157596062</v>
      </c>
      <c r="P2711" t="str">
        <f t="shared" si="50"/>
        <v>D0537</v>
      </c>
      <c r="Q2711">
        <f>IFERROR(VLOOKUP(Table1[[#This Row],[Trim Distributor Code]],Sheet1!$N:$O,2,FALSE),0)</f>
        <v>0</v>
      </c>
      <c r="R2711" s="7">
        <f>IFERROR(VLOOKUP(Table1[[#This Row],[Salesflo AppUser Code]],HIE!$A:$B,2,FALSE),0)</f>
        <v>0</v>
      </c>
      <c r="S2711" s="7">
        <f>IFERROR(VLOOKUP(Table1[[#This Row],[Salesflo AppUser Code]],HIE!$A:$B,2,FALSE),0)</f>
        <v>0</v>
      </c>
      <c r="T2711" t="s">
        <v>5602</v>
      </c>
      <c r="U2711" s="7" t="s">
        <v>3061</v>
      </c>
      <c r="V2711" s="7" t="s">
        <v>1444</v>
      </c>
      <c r="W2711" s="7" t="s">
        <v>1867</v>
      </c>
      <c r="X2711" s="7">
        <f>IFERROR(VLOOKUP( Table1[[#This Row],[Trim Distributor Code]],Sheet1!$A:$J,10,FALSE),0)</f>
        <v>0</v>
      </c>
    </row>
    <row r="2712" spans="1:24" hidden="1" x14ac:dyDescent="0.3">
      <c r="A2712" t="s">
        <v>5302</v>
      </c>
      <c r="B2712" t="s">
        <v>5224</v>
      </c>
      <c r="C2712" t="s">
        <v>5225</v>
      </c>
      <c r="D2712" s="8" t="s">
        <v>5212</v>
      </c>
      <c r="E2712" t="s">
        <v>4501</v>
      </c>
      <c r="F2712" t="s">
        <v>5226</v>
      </c>
      <c r="G2712" t="s">
        <v>4112</v>
      </c>
      <c r="H2712" t="s">
        <v>4109</v>
      </c>
      <c r="I2712" t="s">
        <v>4749</v>
      </c>
      <c r="J2712" t="s">
        <v>1877</v>
      </c>
      <c r="K2712">
        <v>35</v>
      </c>
      <c r="L2712" s="2" t="s">
        <v>1412</v>
      </c>
      <c r="M2712" s="2">
        <f ca="1">Table1[[#This Row],[Cases]]*Table1[[#This Row],[Pack Size]]</f>
        <v>0</v>
      </c>
      <c r="N2712" s="1">
        <f ca="1">Table1[[#This Row],[Cases]]*Table1[[#This Row],[Pack Size]]</f>
        <v>3500</v>
      </c>
      <c r="O2712" s="1">
        <f>IFERROR(VLOOKUP(Table1[[#This Row],[SKU Code]],'SKU Size'!$G:$H,2,FALSE),0)*Table1[[#This Row],[Cases]]</f>
        <v>433179.06549306033</v>
      </c>
      <c r="P2712" t="str">
        <f t="shared" si="50"/>
        <v>D0537</v>
      </c>
      <c r="Q2712">
        <f>IFERROR(VLOOKUP(Table1[[#This Row],[Trim Distributor Code]],Sheet1!$N:$O,2,FALSE),0)</f>
        <v>0</v>
      </c>
      <c r="R2712" s="7">
        <f>IFERROR(VLOOKUP(Table1[[#This Row],[Salesflo AppUser Code]],HIE!$A:$B,2,FALSE),0)</f>
        <v>0</v>
      </c>
      <c r="S2712" s="7">
        <f>IFERROR(VLOOKUP(Table1[[#This Row],[Salesflo AppUser Code]],HIE!$A:$B,2,FALSE),0)</f>
        <v>0</v>
      </c>
      <c r="T2712" t="s">
        <v>5602</v>
      </c>
      <c r="U2712" s="7" t="s">
        <v>3061</v>
      </c>
      <c r="V2712" s="7" t="s">
        <v>1423</v>
      </c>
      <c r="W2712" s="7" t="s">
        <v>1868</v>
      </c>
      <c r="X2712" s="7">
        <f>IFERROR(VLOOKUP( Table1[[#This Row],[Trim Distributor Code]],Sheet1!$A:$J,10,FALSE),0)</f>
        <v>0</v>
      </c>
    </row>
    <row r="2713" spans="1:24" hidden="1" x14ac:dyDescent="0.3">
      <c r="A2713" t="s">
        <v>5302</v>
      </c>
      <c r="B2713" t="s">
        <v>5224</v>
      </c>
      <c r="C2713" t="s">
        <v>5225</v>
      </c>
      <c r="D2713" s="8" t="s">
        <v>5212</v>
      </c>
      <c r="E2713" t="s">
        <v>4501</v>
      </c>
      <c r="F2713" t="s">
        <v>5226</v>
      </c>
      <c r="G2713" t="s">
        <v>4107</v>
      </c>
      <c r="H2713" t="s">
        <v>4137</v>
      </c>
      <c r="I2713" t="s">
        <v>4710</v>
      </c>
      <c r="J2713" t="s">
        <v>1995</v>
      </c>
      <c r="K2713">
        <v>30</v>
      </c>
      <c r="L2713" s="2" t="s">
        <v>1412</v>
      </c>
      <c r="M2713" s="2">
        <f ca="1">Table1[[#This Row],[Cases]]*Table1[[#This Row],[Pack Size]]</f>
        <v>0</v>
      </c>
      <c r="N2713" s="1">
        <f ca="1">Table1[[#This Row],[Cases]]*Table1[[#This Row],[Pack Size]]</f>
        <v>5760</v>
      </c>
      <c r="O2713" s="1">
        <f>IFERROR(VLOOKUP(Table1[[#This Row],[SKU Code]],'SKU Size'!$G:$H,2,FALSE),0)*Table1[[#This Row],[Cases]]</f>
        <v>249175.24789350049</v>
      </c>
      <c r="P2713" t="str">
        <f t="shared" si="50"/>
        <v>D0537</v>
      </c>
      <c r="Q2713">
        <f>IFERROR(VLOOKUP(Table1[[#This Row],[Trim Distributor Code]],Sheet1!$N:$O,2,FALSE),0)</f>
        <v>0</v>
      </c>
      <c r="R2713" s="7">
        <f>IFERROR(VLOOKUP(Table1[[#This Row],[Salesflo AppUser Code]],HIE!$A:$B,2,FALSE),0)</f>
        <v>0</v>
      </c>
      <c r="S2713" s="7">
        <f>IFERROR(VLOOKUP(Table1[[#This Row],[Salesflo AppUser Code]],HIE!$A:$B,2,FALSE),0)</f>
        <v>0</v>
      </c>
      <c r="T2713" t="s">
        <v>5602</v>
      </c>
      <c r="U2713" s="7" t="s">
        <v>3061</v>
      </c>
      <c r="V2713" s="7" t="s">
        <v>1606</v>
      </c>
      <c r="W2713" s="7" t="s">
        <v>1867</v>
      </c>
      <c r="X2713" s="7">
        <f>IFERROR(VLOOKUP( Table1[[#This Row],[Trim Distributor Code]],Sheet1!$A:$J,10,FALSE),0)</f>
        <v>0</v>
      </c>
    </row>
    <row r="2714" spans="1:24" hidden="1" x14ac:dyDescent="0.3">
      <c r="A2714" t="s">
        <v>5302</v>
      </c>
      <c r="B2714" t="s">
        <v>5224</v>
      </c>
      <c r="C2714" t="s">
        <v>5225</v>
      </c>
      <c r="D2714" s="8" t="s">
        <v>5212</v>
      </c>
      <c r="E2714" t="s">
        <v>4501</v>
      </c>
      <c r="F2714" t="s">
        <v>5226</v>
      </c>
      <c r="G2714" t="s">
        <v>2314</v>
      </c>
      <c r="H2714" t="s">
        <v>2268</v>
      </c>
      <c r="I2714" t="s">
        <v>4713</v>
      </c>
      <c r="J2714" t="s">
        <v>2503</v>
      </c>
      <c r="K2714">
        <v>15</v>
      </c>
      <c r="L2714" s="2" t="s">
        <v>1412</v>
      </c>
      <c r="M2714" s="2">
        <f ca="1">Table1[[#This Row],[Cases]]*Table1[[#This Row],[Pack Size]]</f>
        <v>0</v>
      </c>
      <c r="N2714" s="1">
        <f ca="1">Table1[[#This Row],[Cases]]*Table1[[#This Row],[Pack Size]]</f>
        <v>5040</v>
      </c>
      <c r="O2714" s="1">
        <f>IFERROR(VLOOKUP(Table1[[#This Row],[SKU Code]],'SKU Size'!$G:$H,2,FALSE),0)*Table1[[#This Row],[Cases]]</f>
        <v>111714.56036800938</v>
      </c>
      <c r="P2714" t="str">
        <f t="shared" si="50"/>
        <v>D0537</v>
      </c>
      <c r="Q2714">
        <f>IFERROR(VLOOKUP(Table1[[#This Row],[Trim Distributor Code]],Sheet1!$N:$O,2,FALSE),0)</f>
        <v>0</v>
      </c>
      <c r="R2714" s="7">
        <f>IFERROR(VLOOKUP(Table1[[#This Row],[Salesflo AppUser Code]],HIE!$A:$B,2,FALSE),0)</f>
        <v>0</v>
      </c>
      <c r="S2714" s="7">
        <f>IFERROR(VLOOKUP(Table1[[#This Row],[Salesflo AppUser Code]],HIE!$A:$B,2,FALSE),0)</f>
        <v>0</v>
      </c>
      <c r="T2714" t="s">
        <v>5602</v>
      </c>
      <c r="U2714" s="7" t="s">
        <v>3061</v>
      </c>
      <c r="V2714" s="7" t="s">
        <v>2268</v>
      </c>
      <c r="W2714" s="7" t="s">
        <v>2314</v>
      </c>
      <c r="X2714" s="7">
        <f>IFERROR(VLOOKUP( Table1[[#This Row],[Trim Distributor Code]],Sheet1!$A:$J,10,FALSE),0)</f>
        <v>0</v>
      </c>
    </row>
    <row r="2715" spans="1:24" hidden="1" x14ac:dyDescent="0.3">
      <c r="A2715" t="s">
        <v>5302</v>
      </c>
      <c r="B2715" t="s">
        <v>5224</v>
      </c>
      <c r="C2715" t="s">
        <v>5225</v>
      </c>
      <c r="D2715" s="8" t="s">
        <v>5212</v>
      </c>
      <c r="E2715" t="s">
        <v>4501</v>
      </c>
      <c r="F2715" t="s">
        <v>5226</v>
      </c>
      <c r="G2715" t="s">
        <v>4180</v>
      </c>
      <c r="H2715" t="s">
        <v>2268</v>
      </c>
      <c r="I2715" t="s">
        <v>5109</v>
      </c>
      <c r="J2715" t="s">
        <v>4192</v>
      </c>
      <c r="K2715">
        <v>5</v>
      </c>
      <c r="L2715" s="2" t="s">
        <v>1412</v>
      </c>
      <c r="M2715" s="2">
        <f ca="1">Table1[[#This Row],[Cases]]*Table1[[#This Row],[Pack Size]]</f>
        <v>0</v>
      </c>
      <c r="N2715" s="1">
        <f ca="1">Table1[[#This Row],[Cases]]*Table1[[#This Row],[Pack Size]]</f>
        <v>2160</v>
      </c>
      <c r="O2715" s="1">
        <f>IFERROR(VLOOKUP(Table1[[#This Row],[SKU Code]],'SKU Size'!$G:$H,2,FALSE),0)*Table1[[#This Row],[Cases]]</f>
        <v>35208.128995451407</v>
      </c>
      <c r="P2715" t="str">
        <f t="shared" si="50"/>
        <v>D0537</v>
      </c>
      <c r="Q2715">
        <f>IFERROR(VLOOKUP(Table1[[#This Row],[Trim Distributor Code]],Sheet1!$N:$O,2,FALSE),0)</f>
        <v>0</v>
      </c>
      <c r="R2715" s="7">
        <f>IFERROR(VLOOKUP(Table1[[#This Row],[Salesflo AppUser Code]],HIE!$A:$B,2,FALSE),0)</f>
        <v>0</v>
      </c>
      <c r="S2715" s="7">
        <f>IFERROR(VLOOKUP(Table1[[#This Row],[Salesflo AppUser Code]],HIE!$A:$B,2,FALSE),0)</f>
        <v>0</v>
      </c>
      <c r="T2715" t="s">
        <v>5602</v>
      </c>
      <c r="U2715" s="7" t="s">
        <v>3061</v>
      </c>
      <c r="V2715" s="7" t="s">
        <v>2268</v>
      </c>
      <c r="W2715" s="7" t="s">
        <v>2314</v>
      </c>
      <c r="X2715" s="7">
        <f>IFERROR(VLOOKUP( Table1[[#This Row],[Trim Distributor Code]],Sheet1!$A:$J,10,FALSE),0)</f>
        <v>0</v>
      </c>
    </row>
    <row r="2716" spans="1:24" hidden="1" x14ac:dyDescent="0.3">
      <c r="A2716" t="s">
        <v>5302</v>
      </c>
      <c r="B2716" t="s">
        <v>5224</v>
      </c>
      <c r="C2716" t="s">
        <v>5225</v>
      </c>
      <c r="D2716" s="8" t="s">
        <v>5212</v>
      </c>
      <c r="E2716" t="s">
        <v>4501</v>
      </c>
      <c r="F2716" t="s">
        <v>5226</v>
      </c>
      <c r="G2716" t="s">
        <v>4114</v>
      </c>
      <c r="H2716" t="s">
        <v>4113</v>
      </c>
      <c r="I2716" t="s">
        <v>4750</v>
      </c>
      <c r="J2716" t="s">
        <v>2024</v>
      </c>
      <c r="K2716">
        <v>2</v>
      </c>
      <c r="L2716" s="2" t="s">
        <v>1412</v>
      </c>
      <c r="M2716" s="2">
        <f ca="1">Table1[[#This Row],[Cases]]*Table1[[#This Row],[Pack Size]]</f>
        <v>0</v>
      </c>
      <c r="N2716" s="1">
        <f ca="1">Table1[[#This Row],[Cases]]*Table1[[#This Row],[Pack Size]]</f>
        <v>48</v>
      </c>
      <c r="O2716" s="1">
        <f>IFERROR(VLOOKUP(Table1[[#This Row],[SKU Code]],'SKU Size'!$G:$H,2,FALSE),0)*Table1[[#This Row],[Cases]]</f>
        <v>3770.2434734585918</v>
      </c>
      <c r="P2716" t="str">
        <f t="shared" si="50"/>
        <v>D0537</v>
      </c>
      <c r="Q2716">
        <f>IFERROR(VLOOKUP(Table1[[#This Row],[Trim Distributor Code]],Sheet1!$N:$O,2,FALSE),0)</f>
        <v>0</v>
      </c>
      <c r="R2716" s="7">
        <f>IFERROR(VLOOKUP(Table1[[#This Row],[Salesflo AppUser Code]],HIE!$A:$B,2,FALSE),0)</f>
        <v>0</v>
      </c>
      <c r="S2716" s="7">
        <f>IFERROR(VLOOKUP(Table1[[#This Row],[Salesflo AppUser Code]],HIE!$A:$B,2,FALSE),0)</f>
        <v>0</v>
      </c>
      <c r="T2716" t="s">
        <v>5602</v>
      </c>
      <c r="U2716" s="7" t="s">
        <v>3061</v>
      </c>
      <c r="V2716" s="7" t="s">
        <v>1632</v>
      </c>
      <c r="W2716" s="7" t="s">
        <v>2023</v>
      </c>
      <c r="X2716" s="7">
        <f>IFERROR(VLOOKUP( Table1[[#This Row],[Trim Distributor Code]],Sheet1!$A:$J,10,FALSE),0)</f>
        <v>0</v>
      </c>
    </row>
    <row r="2717" spans="1:24" hidden="1" x14ac:dyDescent="0.3">
      <c r="A2717" t="s">
        <v>5302</v>
      </c>
      <c r="B2717" t="s">
        <v>5224</v>
      </c>
      <c r="C2717" t="s">
        <v>5225</v>
      </c>
      <c r="D2717" s="8" t="s">
        <v>5212</v>
      </c>
      <c r="E2717" t="s">
        <v>4501</v>
      </c>
      <c r="F2717" t="s">
        <v>5226</v>
      </c>
      <c r="G2717" t="s">
        <v>4107</v>
      </c>
      <c r="H2717" t="s">
        <v>4113</v>
      </c>
      <c r="I2717" t="s">
        <v>4748</v>
      </c>
      <c r="J2717" t="s">
        <v>2021</v>
      </c>
      <c r="K2717">
        <v>4</v>
      </c>
      <c r="L2717" s="2" t="s">
        <v>1412</v>
      </c>
      <c r="M2717" s="2">
        <f ca="1">Table1[[#This Row],[Cases]]*Table1[[#This Row],[Pack Size]]</f>
        <v>0</v>
      </c>
      <c r="N2717" s="1">
        <f ca="1">Table1[[#This Row],[Cases]]*Table1[[#This Row],[Pack Size]]</f>
        <v>96</v>
      </c>
      <c r="O2717" s="1">
        <f>IFERROR(VLOOKUP(Table1[[#This Row],[SKU Code]],'SKU Size'!$G:$H,2,FALSE),0)*Table1[[#This Row],[Cases]]</f>
        <v>29850.572364002586</v>
      </c>
      <c r="P2717" t="str">
        <f t="shared" si="50"/>
        <v>D0537</v>
      </c>
      <c r="Q2717">
        <f>IFERROR(VLOOKUP(Table1[[#This Row],[Trim Distributor Code]],Sheet1!$N:$O,2,FALSE),0)</f>
        <v>0</v>
      </c>
      <c r="R2717" s="7">
        <f>IFERROR(VLOOKUP(Table1[[#This Row],[Salesflo AppUser Code]],HIE!$A:$B,2,FALSE),0)</f>
        <v>0</v>
      </c>
      <c r="S2717" s="7">
        <f>IFERROR(VLOOKUP(Table1[[#This Row],[Salesflo AppUser Code]],HIE!$A:$B,2,FALSE),0)</f>
        <v>0</v>
      </c>
      <c r="T2717" t="s">
        <v>5602</v>
      </c>
      <c r="U2717" s="7" t="s">
        <v>3061</v>
      </c>
      <c r="V2717" s="7" t="s">
        <v>1632</v>
      </c>
      <c r="W2717" s="7" t="s">
        <v>1867</v>
      </c>
      <c r="X2717" s="7">
        <f>IFERROR(VLOOKUP( Table1[[#This Row],[Trim Distributor Code]],Sheet1!$A:$J,10,FALSE),0)</f>
        <v>0</v>
      </c>
    </row>
    <row r="2718" spans="1:24" hidden="1" x14ac:dyDescent="0.3">
      <c r="A2718" t="s">
        <v>5302</v>
      </c>
      <c r="B2718" t="s">
        <v>5227</v>
      </c>
      <c r="C2718" t="s">
        <v>5228</v>
      </c>
      <c r="D2718" s="8" t="s">
        <v>5212</v>
      </c>
      <c r="E2718" t="s">
        <v>4501</v>
      </c>
      <c r="F2718" t="s">
        <v>5226</v>
      </c>
      <c r="G2718" t="s">
        <v>4521</v>
      </c>
      <c r="H2718" t="s">
        <v>4106</v>
      </c>
      <c r="I2718" t="s">
        <v>4538</v>
      </c>
      <c r="J2718" t="s">
        <v>11</v>
      </c>
      <c r="K2718">
        <v>233.33</v>
      </c>
      <c r="L2718" s="2" t="s">
        <v>1412</v>
      </c>
      <c r="M2718" s="2">
        <f ca="1">Table1[[#This Row],[Cases]]*Table1[[#This Row],[Pack Size]]</f>
        <v>0</v>
      </c>
      <c r="N2718" s="1">
        <f ca="1">Table1[[#This Row],[Cases]]*Table1[[#This Row],[Pack Size]]</f>
        <v>82132.160000000003</v>
      </c>
      <c r="O2718" s="1">
        <f>IFERROR(VLOOKUP(Table1[[#This Row],[SKU Code]],'SKU Size'!$G:$H,2,FALSE),0)*Table1[[#This Row],[Cases]]</f>
        <v>2045078.7050084716</v>
      </c>
      <c r="P2718" t="str">
        <f t="shared" si="50"/>
        <v>D0537</v>
      </c>
      <c r="Q2718">
        <f>IFERROR(VLOOKUP(Table1[[#This Row],[Trim Distributor Code]],Sheet1!$N:$O,2,FALSE),0)</f>
        <v>0</v>
      </c>
      <c r="R2718" s="7">
        <f>IFERROR(VLOOKUP(Table1[[#This Row],[Salesflo AppUser Code]],HIE!$A:$B,2,FALSE),0)</f>
        <v>0</v>
      </c>
      <c r="S2718" s="7">
        <f>IFERROR(VLOOKUP(Table1[[#This Row],[Salesflo AppUser Code]],HIE!$A:$B,2,FALSE),0)</f>
        <v>0</v>
      </c>
      <c r="T2718" t="s">
        <v>5602</v>
      </c>
      <c r="U2718" s="7" t="s">
        <v>3061</v>
      </c>
      <c r="V2718" s="7" t="s">
        <v>1444</v>
      </c>
      <c r="W2718" s="7" t="s">
        <v>1688</v>
      </c>
      <c r="X2718" s="7">
        <f>IFERROR(VLOOKUP( Table1[[#This Row],[Trim Distributor Code]],Sheet1!$A:$J,10,FALSE),0)</f>
        <v>0</v>
      </c>
    </row>
    <row r="2719" spans="1:24" hidden="1" x14ac:dyDescent="0.3">
      <c r="A2719" t="s">
        <v>5302</v>
      </c>
      <c r="B2719" t="s">
        <v>5227</v>
      </c>
      <c r="C2719" t="s">
        <v>5228</v>
      </c>
      <c r="D2719" s="8" t="s">
        <v>5212</v>
      </c>
      <c r="E2719" t="s">
        <v>4501</v>
      </c>
      <c r="F2719" t="s">
        <v>5226</v>
      </c>
      <c r="G2719" t="s">
        <v>4521</v>
      </c>
      <c r="H2719" t="s">
        <v>4137</v>
      </c>
      <c r="I2719" t="s">
        <v>4593</v>
      </c>
      <c r="J2719" t="s">
        <v>12</v>
      </c>
      <c r="K2719">
        <v>1.33</v>
      </c>
      <c r="L2719" s="2" t="s">
        <v>1412</v>
      </c>
      <c r="M2719" s="2">
        <f ca="1">Table1[[#This Row],[Cases]]*Table1[[#This Row],[Pack Size]]</f>
        <v>0</v>
      </c>
      <c r="N2719" s="1">
        <f ca="1">Table1[[#This Row],[Cases]]*Table1[[#This Row],[Pack Size]]</f>
        <v>478.8</v>
      </c>
      <c r="O2719" s="1">
        <f>IFERROR(VLOOKUP(Table1[[#This Row],[SKU Code]],'SKU Size'!$G:$H,2,FALSE),0)*Table1[[#This Row],[Cases]]</f>
        <v>12121.332990619412</v>
      </c>
      <c r="P2719" t="str">
        <f t="shared" si="50"/>
        <v>D0537</v>
      </c>
      <c r="Q2719">
        <f>IFERROR(VLOOKUP(Table1[[#This Row],[Trim Distributor Code]],Sheet1!$N:$O,2,FALSE),0)</f>
        <v>0</v>
      </c>
      <c r="R2719" s="7">
        <f>IFERROR(VLOOKUP(Table1[[#This Row],[Salesflo AppUser Code]],HIE!$A:$B,2,FALSE),0)</f>
        <v>0</v>
      </c>
      <c r="S2719" s="7">
        <f>IFERROR(VLOOKUP(Table1[[#This Row],[Salesflo AppUser Code]],HIE!$A:$B,2,FALSE),0)</f>
        <v>0</v>
      </c>
      <c r="T2719" t="s">
        <v>5602</v>
      </c>
      <c r="U2719" s="7" t="s">
        <v>3061</v>
      </c>
      <c r="V2719" s="7" t="s">
        <v>1606</v>
      </c>
      <c r="W2719" s="7" t="s">
        <v>1688</v>
      </c>
      <c r="X2719" s="7">
        <f>IFERROR(VLOOKUP( Table1[[#This Row],[Trim Distributor Code]],Sheet1!$A:$J,10,FALSE),0)</f>
        <v>0</v>
      </c>
    </row>
    <row r="2720" spans="1:24" hidden="1" x14ac:dyDescent="0.3">
      <c r="A2720" t="s">
        <v>5302</v>
      </c>
      <c r="B2720" t="s">
        <v>5227</v>
      </c>
      <c r="C2720" t="s">
        <v>5228</v>
      </c>
      <c r="D2720" s="8" t="s">
        <v>5212</v>
      </c>
      <c r="E2720" t="s">
        <v>4501</v>
      </c>
      <c r="F2720" t="s">
        <v>5226</v>
      </c>
      <c r="G2720" t="s">
        <v>4108</v>
      </c>
      <c r="H2720" t="s">
        <v>4109</v>
      </c>
      <c r="I2720" t="s">
        <v>4566</v>
      </c>
      <c r="J2720" t="s">
        <v>13</v>
      </c>
      <c r="K2720">
        <v>0.83</v>
      </c>
      <c r="L2720" s="2" t="s">
        <v>1412</v>
      </c>
      <c r="M2720" s="2">
        <f ca="1">Table1[[#This Row],[Cases]]*Table1[[#This Row],[Pack Size]]</f>
        <v>0</v>
      </c>
      <c r="N2720" s="1">
        <f ca="1">Table1[[#This Row],[Cases]]*Table1[[#This Row],[Pack Size]]</f>
        <v>83</v>
      </c>
      <c r="O2720" s="1">
        <f>IFERROR(VLOOKUP(Table1[[#This Row],[SKU Code]],'SKU Size'!$G:$H,2,FALSE),0)*Table1[[#This Row],[Cases]]</f>
        <v>8771.9994692229066</v>
      </c>
      <c r="P2720" t="str">
        <f t="shared" si="50"/>
        <v>D0537</v>
      </c>
      <c r="Q2720">
        <f>IFERROR(VLOOKUP(Table1[[#This Row],[Trim Distributor Code]],Sheet1!$N:$O,2,FALSE),0)</f>
        <v>0</v>
      </c>
      <c r="R2720" s="7">
        <f>IFERROR(VLOOKUP(Table1[[#This Row],[Salesflo AppUser Code]],HIE!$A:$B,2,FALSE),0)</f>
        <v>0</v>
      </c>
      <c r="S2720" s="7">
        <f>IFERROR(VLOOKUP(Table1[[#This Row],[Salesflo AppUser Code]],HIE!$A:$B,2,FALSE),0)</f>
        <v>0</v>
      </c>
      <c r="T2720" t="s">
        <v>5602</v>
      </c>
      <c r="U2720" s="7" t="s">
        <v>3061</v>
      </c>
      <c r="V2720" s="7" t="s">
        <v>1423</v>
      </c>
      <c r="W2720" s="7" t="s">
        <v>1659</v>
      </c>
      <c r="X2720" s="7">
        <f>IFERROR(VLOOKUP( Table1[[#This Row],[Trim Distributor Code]],Sheet1!$A:$J,10,FALSE),0)</f>
        <v>0</v>
      </c>
    </row>
    <row r="2721" spans="1:24" hidden="1" x14ac:dyDescent="0.3">
      <c r="A2721" t="s">
        <v>5302</v>
      </c>
      <c r="B2721" t="s">
        <v>5227</v>
      </c>
      <c r="C2721" t="s">
        <v>5228</v>
      </c>
      <c r="D2721" s="8" t="s">
        <v>5212</v>
      </c>
      <c r="E2721" t="s">
        <v>4501</v>
      </c>
      <c r="F2721" t="s">
        <v>5226</v>
      </c>
      <c r="G2721" t="s">
        <v>4110</v>
      </c>
      <c r="H2721" t="s">
        <v>4109</v>
      </c>
      <c r="I2721" t="s">
        <v>4539</v>
      </c>
      <c r="J2721" t="s">
        <v>1682</v>
      </c>
      <c r="K2721" s="1">
        <v>3.33</v>
      </c>
      <c r="L2721" s="1" t="s">
        <v>1412</v>
      </c>
      <c r="M2721" s="2">
        <f ca="1">Table1[[#This Row],[Cases]]*Table1[[#This Row],[Pack Size]]</f>
        <v>0</v>
      </c>
      <c r="N2721" s="1">
        <f ca="1">Table1[[#This Row],[Cases]]*Table1[[#This Row],[Pack Size]]</f>
        <v>333</v>
      </c>
      <c r="O2721" s="1">
        <f>IFERROR(VLOOKUP(Table1[[#This Row],[SKU Code]],'SKU Size'!$G:$H,2,FALSE),0)*Table1[[#This Row],[Cases]]</f>
        <v>25131.958669269516</v>
      </c>
      <c r="P2721" t="str">
        <f t="shared" si="50"/>
        <v>D0537</v>
      </c>
      <c r="Q2721">
        <f>IFERROR(VLOOKUP(Table1[[#This Row],[Trim Distributor Code]],Sheet1!$N:$O,2,FALSE),0)</f>
        <v>0</v>
      </c>
      <c r="R2721" s="7">
        <f>IFERROR(VLOOKUP(Table1[[#This Row],[Salesflo AppUser Code]],HIE!$A:$B,2,FALSE),0)</f>
        <v>0</v>
      </c>
      <c r="S2721" s="7">
        <f>IFERROR(VLOOKUP(Table1[[#This Row],[Salesflo AppUser Code]],HIE!$A:$B,2,FALSE),0)</f>
        <v>0</v>
      </c>
      <c r="T2721" t="s">
        <v>5602</v>
      </c>
      <c r="U2721" s="7" t="s">
        <v>3061</v>
      </c>
      <c r="V2721" s="7" t="s">
        <v>1423</v>
      </c>
      <c r="W2721" s="7" t="s">
        <v>1679</v>
      </c>
      <c r="X2721" s="7">
        <f>IFERROR(VLOOKUP( Table1[[#This Row],[Trim Distributor Code]],Sheet1!$A:$J,10,FALSE),0)</f>
        <v>0</v>
      </c>
    </row>
    <row r="2722" spans="1:24" hidden="1" x14ac:dyDescent="0.3">
      <c r="A2722" t="s">
        <v>5302</v>
      </c>
      <c r="B2722" t="s">
        <v>5227</v>
      </c>
      <c r="C2722" t="s">
        <v>5228</v>
      </c>
      <c r="D2722" s="8" t="s">
        <v>5212</v>
      </c>
      <c r="E2722" t="s">
        <v>4501</v>
      </c>
      <c r="F2722" t="s">
        <v>5226</v>
      </c>
      <c r="G2722" t="s">
        <v>1431</v>
      </c>
      <c r="H2722" t="s">
        <v>4109</v>
      </c>
      <c r="I2722" t="s">
        <v>4605</v>
      </c>
      <c r="J2722" t="s">
        <v>1440</v>
      </c>
      <c r="K2722" s="1">
        <v>2</v>
      </c>
      <c r="L2722" s="1" t="s">
        <v>1412</v>
      </c>
      <c r="M2722" s="2">
        <f ca="1">Table1[[#This Row],[Cases]]*Table1[[#This Row],[Pack Size]]</f>
        <v>0</v>
      </c>
      <c r="N2722" s="1">
        <f ca="1">Table1[[#This Row],[Cases]]*Table1[[#This Row],[Pack Size]]</f>
        <v>200</v>
      </c>
      <c r="O2722" s="1">
        <f>IFERROR(VLOOKUP(Table1[[#This Row],[SKU Code]],'SKU Size'!$G:$H,2,FALSE),0)*Table1[[#This Row],[Cases]]</f>
        <v>20309.096167094187</v>
      </c>
      <c r="P2722" t="str">
        <f t="shared" si="50"/>
        <v>D0537</v>
      </c>
      <c r="Q2722">
        <f>IFERROR(VLOOKUP(Table1[[#This Row],[Trim Distributor Code]],Sheet1!$N:$O,2,FALSE),0)</f>
        <v>0</v>
      </c>
      <c r="R2722" s="7">
        <f>IFERROR(VLOOKUP(Table1[[#This Row],[Salesflo AppUser Code]],HIE!$A:$B,2,FALSE),0)</f>
        <v>0</v>
      </c>
      <c r="S2722" s="7">
        <f>IFERROR(VLOOKUP(Table1[[#This Row],[Salesflo AppUser Code]],HIE!$A:$B,2,FALSE),0)</f>
        <v>0</v>
      </c>
      <c r="T2722" t="s">
        <v>5602</v>
      </c>
      <c r="U2722" s="7" t="s">
        <v>3061</v>
      </c>
      <c r="V2722" s="7" t="s">
        <v>1423</v>
      </c>
      <c r="W2722" s="7" t="s">
        <v>1431</v>
      </c>
      <c r="X2722" s="7">
        <f>IFERROR(VLOOKUP( Table1[[#This Row],[Trim Distributor Code]],Sheet1!$A:$J,10,FALSE),0)</f>
        <v>0</v>
      </c>
    </row>
    <row r="2723" spans="1:24" hidden="1" x14ac:dyDescent="0.3">
      <c r="A2723" t="s">
        <v>5302</v>
      </c>
      <c r="B2723" t="s">
        <v>5227</v>
      </c>
      <c r="C2723" t="s">
        <v>5228</v>
      </c>
      <c r="D2723" s="8" t="s">
        <v>5212</v>
      </c>
      <c r="E2723" t="s">
        <v>4501</v>
      </c>
      <c r="F2723" t="s">
        <v>5226</v>
      </c>
      <c r="G2723" t="s">
        <v>4521</v>
      </c>
      <c r="H2723" t="s">
        <v>4113</v>
      </c>
      <c r="I2723" t="s">
        <v>4540</v>
      </c>
      <c r="J2723" t="s">
        <v>14</v>
      </c>
      <c r="K2723" s="1">
        <v>8</v>
      </c>
      <c r="L2723" s="1" t="s">
        <v>1412</v>
      </c>
      <c r="M2723" s="2">
        <f ca="1">Table1[[#This Row],[Cases]]*Table1[[#This Row],[Pack Size]]</f>
        <v>0</v>
      </c>
      <c r="N2723" s="1">
        <f ca="1">Table1[[#This Row],[Cases]]*Table1[[#This Row],[Pack Size]]</f>
        <v>192</v>
      </c>
      <c r="O2723" s="1">
        <f>IFERROR(VLOOKUP(Table1[[#This Row],[SKU Code]],'SKU Size'!$G:$H,2,FALSE),0)*Table1[[#This Row],[Cases]]</f>
        <v>28731.78612200488</v>
      </c>
      <c r="P2723" t="str">
        <f t="shared" si="50"/>
        <v>D0537</v>
      </c>
      <c r="Q2723">
        <f>IFERROR(VLOOKUP(Table1[[#This Row],[Trim Distributor Code]],Sheet1!$N:$O,2,FALSE),0)</f>
        <v>0</v>
      </c>
      <c r="R2723" s="7">
        <f>IFERROR(VLOOKUP(Table1[[#This Row],[Salesflo AppUser Code]],HIE!$A:$B,2,FALSE),0)</f>
        <v>0</v>
      </c>
      <c r="S2723" s="7">
        <f>IFERROR(VLOOKUP(Table1[[#This Row],[Salesflo AppUser Code]],HIE!$A:$B,2,FALSE),0)</f>
        <v>0</v>
      </c>
      <c r="T2723" t="s">
        <v>5602</v>
      </c>
      <c r="U2723" s="7" t="s">
        <v>3061</v>
      </c>
      <c r="V2723" s="7" t="s">
        <v>1632</v>
      </c>
      <c r="W2723" s="7" t="s">
        <v>1688</v>
      </c>
      <c r="X2723" s="7">
        <f>IFERROR(VLOOKUP( Table1[[#This Row],[Trim Distributor Code]],Sheet1!$A:$J,10,FALSE),0)</f>
        <v>0</v>
      </c>
    </row>
    <row r="2724" spans="1:24" hidden="1" x14ac:dyDescent="0.3">
      <c r="A2724" t="s">
        <v>5302</v>
      </c>
      <c r="B2724" t="s">
        <v>5227</v>
      </c>
      <c r="C2724" t="s">
        <v>5228</v>
      </c>
      <c r="D2724" s="8" t="s">
        <v>5212</v>
      </c>
      <c r="E2724" t="s">
        <v>4501</v>
      </c>
      <c r="F2724" t="s">
        <v>5226</v>
      </c>
      <c r="G2724" t="s">
        <v>1431</v>
      </c>
      <c r="H2724" t="s">
        <v>4113</v>
      </c>
      <c r="I2724" t="s">
        <v>4594</v>
      </c>
      <c r="J2724" t="s">
        <v>1656</v>
      </c>
      <c r="K2724">
        <v>13.33</v>
      </c>
      <c r="L2724" s="2" t="s">
        <v>1412</v>
      </c>
      <c r="M2724" s="2">
        <f ca="1">Table1[[#This Row],[Cases]]*Table1[[#This Row],[Pack Size]]</f>
        <v>0</v>
      </c>
      <c r="N2724" s="1">
        <f ca="1">Table1[[#This Row],[Cases]]*Table1[[#This Row],[Pack Size]]</f>
        <v>639.84</v>
      </c>
      <c r="O2724" s="1">
        <f>IFERROR(VLOOKUP(Table1[[#This Row],[SKU Code]],'SKU Size'!$G:$H,2,FALSE),0)*Table1[[#This Row],[Cases]]</f>
        <v>13382.185295840429</v>
      </c>
      <c r="P2724" t="str">
        <f t="shared" si="50"/>
        <v>D0537</v>
      </c>
      <c r="Q2724">
        <f>IFERROR(VLOOKUP(Table1[[#This Row],[Trim Distributor Code]],Sheet1!$N:$O,2,FALSE),0)</f>
        <v>0</v>
      </c>
      <c r="R2724" s="7">
        <f>IFERROR(VLOOKUP(Table1[[#This Row],[Salesflo AppUser Code]],HIE!$A:$B,2,FALSE),0)</f>
        <v>0</v>
      </c>
      <c r="S2724" s="7">
        <f>IFERROR(VLOOKUP(Table1[[#This Row],[Salesflo AppUser Code]],HIE!$A:$B,2,FALSE),0)</f>
        <v>0</v>
      </c>
      <c r="T2724" t="s">
        <v>5602</v>
      </c>
      <c r="U2724" s="7" t="s">
        <v>3061</v>
      </c>
      <c r="V2724" s="7" t="s">
        <v>1632</v>
      </c>
      <c r="W2724" s="7" t="s">
        <v>1431</v>
      </c>
      <c r="X2724" s="7">
        <f>IFERROR(VLOOKUP( Table1[[#This Row],[Trim Distributor Code]],Sheet1!$A:$J,10,FALSE),0)</f>
        <v>0</v>
      </c>
    </row>
    <row r="2725" spans="1:24" hidden="1" x14ac:dyDescent="0.3">
      <c r="A2725" t="s">
        <v>5302</v>
      </c>
      <c r="B2725" t="s">
        <v>5227</v>
      </c>
      <c r="C2725" t="s">
        <v>5228</v>
      </c>
      <c r="D2725" s="8" t="s">
        <v>5212</v>
      </c>
      <c r="E2725" t="s">
        <v>4501</v>
      </c>
      <c r="F2725" t="s">
        <v>5226</v>
      </c>
      <c r="G2725" t="s">
        <v>2581</v>
      </c>
      <c r="H2725" t="s">
        <v>4115</v>
      </c>
      <c r="I2725" t="s">
        <v>4542</v>
      </c>
      <c r="J2725" t="s">
        <v>16</v>
      </c>
      <c r="K2725">
        <v>1.33</v>
      </c>
      <c r="L2725" s="2" t="s">
        <v>1412</v>
      </c>
      <c r="M2725" s="2">
        <f ca="1">Table1[[#This Row],[Cases]]*Table1[[#This Row],[Pack Size]]</f>
        <v>0</v>
      </c>
      <c r="N2725" s="1">
        <f ca="1">Table1[[#This Row],[Cases]]*Table1[[#This Row],[Pack Size]]</f>
        <v>383.04</v>
      </c>
      <c r="O2725" s="1">
        <f>IFERROR(VLOOKUP(Table1[[#This Row],[SKU Code]],'SKU Size'!$G:$H,2,FALSE),0)*Table1[[#This Row],[Cases]]</f>
        <v>6455.0609260763713</v>
      </c>
      <c r="P2725" t="str">
        <f t="shared" si="50"/>
        <v>D0537</v>
      </c>
      <c r="Q2725">
        <f>IFERROR(VLOOKUP(Table1[[#This Row],[Trim Distributor Code]],Sheet1!$N:$O,2,FALSE),0)</f>
        <v>0</v>
      </c>
      <c r="R2725" s="7">
        <f>IFERROR(VLOOKUP(Table1[[#This Row],[Salesflo AppUser Code]],HIE!$A:$B,2,FALSE),0)</f>
        <v>0</v>
      </c>
      <c r="S2725" s="7">
        <f>IFERROR(VLOOKUP(Table1[[#This Row],[Salesflo AppUser Code]],HIE!$A:$B,2,FALSE),0)</f>
        <v>0</v>
      </c>
      <c r="T2725" t="s">
        <v>5602</v>
      </c>
      <c r="U2725" s="7" t="s">
        <v>3061</v>
      </c>
      <c r="V2725" s="7" t="s">
        <v>2616</v>
      </c>
      <c r="W2725" s="7" t="s">
        <v>2617</v>
      </c>
      <c r="X2725" s="7">
        <f>IFERROR(VLOOKUP( Table1[[#This Row],[Trim Distributor Code]],Sheet1!$A:$J,10,FALSE),0)</f>
        <v>0</v>
      </c>
    </row>
    <row r="2726" spans="1:24" hidden="1" x14ac:dyDescent="0.3">
      <c r="A2726" t="s">
        <v>5302</v>
      </c>
      <c r="B2726" t="s">
        <v>5227</v>
      </c>
      <c r="C2726" t="s">
        <v>5228</v>
      </c>
      <c r="D2726" s="8" t="s">
        <v>5212</v>
      </c>
      <c r="E2726" t="s">
        <v>4501</v>
      </c>
      <c r="F2726" t="s">
        <v>5226</v>
      </c>
      <c r="G2726" t="s">
        <v>2542</v>
      </c>
      <c r="H2726" t="s">
        <v>2268</v>
      </c>
      <c r="I2726" t="s">
        <v>4595</v>
      </c>
      <c r="J2726" t="s">
        <v>2543</v>
      </c>
      <c r="K2726">
        <v>3.33</v>
      </c>
      <c r="L2726" s="2" t="s">
        <v>1412</v>
      </c>
      <c r="M2726" s="2">
        <f ca="1">Table1[[#This Row],[Cases]]*Table1[[#This Row],[Pack Size]]</f>
        <v>0</v>
      </c>
      <c r="N2726" s="1">
        <f ca="1">Table1[[#This Row],[Cases]]*Table1[[#This Row],[Pack Size]]</f>
        <v>1598.4</v>
      </c>
      <c r="O2726" s="1">
        <f>IFERROR(VLOOKUP(Table1[[#This Row],[SKU Code]],'SKU Size'!$G:$H,2,FALSE),0)*Table1[[#This Row],[Cases]]</f>
        <v>16626.64120809134</v>
      </c>
      <c r="P2726" t="str">
        <f t="shared" si="50"/>
        <v>D0537</v>
      </c>
      <c r="Q2726">
        <f>IFERROR(VLOOKUP(Table1[[#This Row],[Trim Distributor Code]],Sheet1!$N:$O,2,FALSE),0)</f>
        <v>0</v>
      </c>
      <c r="R2726" s="7">
        <f>IFERROR(VLOOKUP(Table1[[#This Row],[Salesflo AppUser Code]],HIE!$A:$B,2,FALSE),0)</f>
        <v>0</v>
      </c>
      <c r="S2726" s="7">
        <f>IFERROR(VLOOKUP(Table1[[#This Row],[Salesflo AppUser Code]],HIE!$A:$B,2,FALSE),0)</f>
        <v>0</v>
      </c>
      <c r="T2726" t="s">
        <v>5602</v>
      </c>
      <c r="U2726" s="7" t="s">
        <v>3061</v>
      </c>
      <c r="V2726" s="7" t="s">
        <v>2268</v>
      </c>
      <c r="W2726" s="7" t="s">
        <v>2542</v>
      </c>
      <c r="X2726" s="7">
        <f>IFERROR(VLOOKUP( Table1[[#This Row],[Trim Distributor Code]],Sheet1!$A:$J,10,FALSE),0)</f>
        <v>0</v>
      </c>
    </row>
    <row r="2727" spans="1:24" hidden="1" x14ac:dyDescent="0.3">
      <c r="A2727" t="s">
        <v>5302</v>
      </c>
      <c r="B2727" t="s">
        <v>5227</v>
      </c>
      <c r="C2727" t="s">
        <v>5228</v>
      </c>
      <c r="D2727" s="8" t="s">
        <v>5212</v>
      </c>
      <c r="E2727" t="s">
        <v>4501</v>
      </c>
      <c r="F2727" t="s">
        <v>5226</v>
      </c>
      <c r="G2727" t="s">
        <v>2581</v>
      </c>
      <c r="H2727" t="s">
        <v>4116</v>
      </c>
      <c r="I2727" t="s">
        <v>4543</v>
      </c>
      <c r="J2727" t="s">
        <v>15</v>
      </c>
      <c r="K2727">
        <v>1.33</v>
      </c>
      <c r="L2727" s="2" t="s">
        <v>1412</v>
      </c>
      <c r="M2727" s="2">
        <f ca="1">Table1[[#This Row],[Cases]]*Table1[[#This Row],[Pack Size]]</f>
        <v>0</v>
      </c>
      <c r="N2727" s="1">
        <f ca="1">Table1[[#This Row],[Cases]]*Table1[[#This Row],[Pack Size]]</f>
        <v>191.52</v>
      </c>
      <c r="O2727" s="1">
        <f>IFERROR(VLOOKUP(Table1[[#This Row],[SKU Code]],'SKU Size'!$G:$H,2,FALSE),0)*Table1[[#This Row],[Cases]]</f>
        <v>7348.9000728084748</v>
      </c>
      <c r="P2727" t="str">
        <f t="shared" si="50"/>
        <v>D0537</v>
      </c>
      <c r="Q2727">
        <f>IFERROR(VLOOKUP(Table1[[#This Row],[Trim Distributor Code]],Sheet1!$N:$O,2,FALSE),0)</f>
        <v>0</v>
      </c>
      <c r="R2727" s="7">
        <f>IFERROR(VLOOKUP(Table1[[#This Row],[Salesflo AppUser Code]],HIE!$A:$B,2,FALSE),0)</f>
        <v>0</v>
      </c>
      <c r="S2727" s="7">
        <f>IFERROR(VLOOKUP(Table1[[#This Row],[Salesflo AppUser Code]],HIE!$A:$B,2,FALSE),0)</f>
        <v>0</v>
      </c>
      <c r="T2727" t="s">
        <v>5602</v>
      </c>
      <c r="U2727" s="7" t="s">
        <v>3061</v>
      </c>
      <c r="V2727" s="7" t="s">
        <v>2582</v>
      </c>
      <c r="W2727" s="7" t="s">
        <v>2590</v>
      </c>
      <c r="X2727" s="7">
        <f>IFERROR(VLOOKUP( Table1[[#This Row],[Trim Distributor Code]],Sheet1!$A:$J,10,FALSE),0)</f>
        <v>0</v>
      </c>
    </row>
    <row r="2728" spans="1:24" hidden="1" x14ac:dyDescent="0.3">
      <c r="A2728" t="s">
        <v>5302</v>
      </c>
      <c r="B2728" t="s">
        <v>5227</v>
      </c>
      <c r="C2728" t="s">
        <v>5228</v>
      </c>
      <c r="D2728" s="8" t="s">
        <v>5212</v>
      </c>
      <c r="E2728" t="s">
        <v>4501</v>
      </c>
      <c r="F2728" t="s">
        <v>5226</v>
      </c>
      <c r="G2728" t="s">
        <v>1422</v>
      </c>
      <c r="H2728" t="s">
        <v>5214</v>
      </c>
      <c r="I2728" t="s">
        <v>5220</v>
      </c>
      <c r="J2728" t="s">
        <v>4271</v>
      </c>
      <c r="K2728">
        <v>2.33</v>
      </c>
      <c r="L2728" s="2" t="s">
        <v>1412</v>
      </c>
      <c r="M2728" s="2">
        <f ca="1">Table1[[#This Row],[Cases]]*Table1[[#This Row],[Pack Size]]</f>
        <v>0</v>
      </c>
      <c r="N2728" s="1">
        <f ca="1">Table1[[#This Row],[Cases]]*Table1[[#This Row],[Pack Size]]</f>
        <v>223.68</v>
      </c>
      <c r="O2728" s="1">
        <f>IFERROR(VLOOKUP(Table1[[#This Row],[SKU Code]],'SKU Size'!$G:$H,2,FALSE),0)*Table1[[#This Row],[Cases]]</f>
        <v>0</v>
      </c>
      <c r="P2728" t="str">
        <f t="shared" si="50"/>
        <v>D0537</v>
      </c>
      <c r="Q2728">
        <f>IFERROR(VLOOKUP(Table1[[#This Row],[Trim Distributor Code]],Sheet1!$N:$O,2,FALSE),0)</f>
        <v>0</v>
      </c>
      <c r="R2728" s="7">
        <f>IFERROR(VLOOKUP(Table1[[#This Row],[Salesflo AppUser Code]],HIE!$A:$B,2,FALSE),0)</f>
        <v>0</v>
      </c>
      <c r="S2728" s="7">
        <f>IFERROR(VLOOKUP(Table1[[#This Row],[Salesflo AppUser Code]],HIE!$A:$B,2,FALSE),0)</f>
        <v>0</v>
      </c>
      <c r="T2728" t="s">
        <v>5602</v>
      </c>
      <c r="U2728" s="7" t="s">
        <v>3061</v>
      </c>
      <c r="V2728" s="7" t="s">
        <v>4360</v>
      </c>
      <c r="W2728" s="7" t="s">
        <v>1422</v>
      </c>
      <c r="X2728" s="7">
        <f>IFERROR(VLOOKUP( Table1[[#This Row],[Trim Distributor Code]],Sheet1!$A:$J,10,FALSE),0)</f>
        <v>0</v>
      </c>
    </row>
    <row r="2729" spans="1:24" hidden="1" x14ac:dyDescent="0.3">
      <c r="A2729" t="s">
        <v>5302</v>
      </c>
      <c r="B2729" t="s">
        <v>5227</v>
      </c>
      <c r="C2729" t="s">
        <v>5228</v>
      </c>
      <c r="D2729" s="8" t="s">
        <v>5212</v>
      </c>
      <c r="E2729" t="s">
        <v>4501</v>
      </c>
      <c r="F2729" t="s">
        <v>5226</v>
      </c>
      <c r="G2729" t="s">
        <v>4107</v>
      </c>
      <c r="H2729" t="s">
        <v>4106</v>
      </c>
      <c r="I2729" t="s">
        <v>4747</v>
      </c>
      <c r="J2729" t="s">
        <v>1954</v>
      </c>
      <c r="K2729">
        <v>28</v>
      </c>
      <c r="L2729" s="2" t="s">
        <v>1412</v>
      </c>
      <c r="M2729" s="2">
        <f ca="1">Table1[[#This Row],[Cases]]*Table1[[#This Row],[Pack Size]]</f>
        <v>0</v>
      </c>
      <c r="N2729" s="1">
        <f ca="1">Table1[[#This Row],[Cases]]*Table1[[#This Row],[Pack Size]]</f>
        <v>8064</v>
      </c>
      <c r="O2729" s="1">
        <f>IFERROR(VLOOKUP(Table1[[#This Row],[SKU Code]],'SKU Size'!$G:$H,2,FALSE),0)*Table1[[#This Row],[Cases]]</f>
        <v>229661.60187359771</v>
      </c>
      <c r="P2729" t="str">
        <f t="shared" si="50"/>
        <v>D0537</v>
      </c>
      <c r="Q2729">
        <f>IFERROR(VLOOKUP(Table1[[#This Row],[Trim Distributor Code]],Sheet1!$N:$O,2,FALSE),0)</f>
        <v>0</v>
      </c>
      <c r="R2729" s="7">
        <f>IFERROR(VLOOKUP(Table1[[#This Row],[Salesflo AppUser Code]],HIE!$A:$B,2,FALSE),0)</f>
        <v>0</v>
      </c>
      <c r="S2729" s="7">
        <f>IFERROR(VLOOKUP(Table1[[#This Row],[Salesflo AppUser Code]],HIE!$A:$B,2,FALSE),0)</f>
        <v>0</v>
      </c>
      <c r="T2729" t="s">
        <v>5602</v>
      </c>
      <c r="U2729" s="7" t="s">
        <v>3061</v>
      </c>
      <c r="V2729" s="7" t="s">
        <v>1444</v>
      </c>
      <c r="W2729" s="7" t="s">
        <v>1867</v>
      </c>
      <c r="X2729" s="7">
        <f>IFERROR(VLOOKUP( Table1[[#This Row],[Trim Distributor Code]],Sheet1!$A:$J,10,FALSE),0)</f>
        <v>0</v>
      </c>
    </row>
    <row r="2730" spans="1:24" hidden="1" x14ac:dyDescent="0.3">
      <c r="A2730" t="s">
        <v>5302</v>
      </c>
      <c r="B2730" t="s">
        <v>5227</v>
      </c>
      <c r="C2730" t="s">
        <v>5228</v>
      </c>
      <c r="D2730" s="8" t="s">
        <v>5212</v>
      </c>
      <c r="E2730" t="s">
        <v>4501</v>
      </c>
      <c r="F2730" t="s">
        <v>5226</v>
      </c>
      <c r="G2730" t="s">
        <v>4112</v>
      </c>
      <c r="H2730" t="s">
        <v>4109</v>
      </c>
      <c r="I2730" t="s">
        <v>4749</v>
      </c>
      <c r="J2730" t="s">
        <v>1877</v>
      </c>
      <c r="K2730">
        <v>5.83</v>
      </c>
      <c r="L2730" s="2" t="s">
        <v>1412</v>
      </c>
      <c r="M2730" s="2">
        <f ca="1">Table1[[#This Row],[Cases]]*Table1[[#This Row],[Pack Size]]</f>
        <v>0</v>
      </c>
      <c r="N2730" s="1">
        <f ca="1">Table1[[#This Row],[Cases]]*Table1[[#This Row],[Pack Size]]</f>
        <v>583</v>
      </c>
      <c r="O2730" s="1">
        <f>IFERROR(VLOOKUP(Table1[[#This Row],[SKU Code]],'SKU Size'!$G:$H,2,FALSE),0)*Table1[[#This Row],[Cases]]</f>
        <v>72155.255766415474</v>
      </c>
      <c r="P2730" t="str">
        <f t="shared" si="50"/>
        <v>D0537</v>
      </c>
      <c r="Q2730">
        <f>IFERROR(VLOOKUP(Table1[[#This Row],[Trim Distributor Code]],Sheet1!$N:$O,2,FALSE),0)</f>
        <v>0</v>
      </c>
      <c r="R2730" s="7">
        <f>IFERROR(VLOOKUP(Table1[[#This Row],[Salesflo AppUser Code]],HIE!$A:$B,2,FALSE),0)</f>
        <v>0</v>
      </c>
      <c r="S2730" s="7">
        <f>IFERROR(VLOOKUP(Table1[[#This Row],[Salesflo AppUser Code]],HIE!$A:$B,2,FALSE),0)</f>
        <v>0</v>
      </c>
      <c r="T2730" t="s">
        <v>5602</v>
      </c>
      <c r="U2730" s="7" t="s">
        <v>3061</v>
      </c>
      <c r="V2730" s="7" t="s">
        <v>1423</v>
      </c>
      <c r="W2730" s="7" t="s">
        <v>1868</v>
      </c>
      <c r="X2730" s="7">
        <f>IFERROR(VLOOKUP( Table1[[#This Row],[Trim Distributor Code]],Sheet1!$A:$J,10,FALSE),0)</f>
        <v>0</v>
      </c>
    </row>
    <row r="2731" spans="1:24" hidden="1" x14ac:dyDescent="0.3">
      <c r="A2731" t="s">
        <v>5302</v>
      </c>
      <c r="B2731" t="s">
        <v>5227</v>
      </c>
      <c r="C2731" t="s">
        <v>5228</v>
      </c>
      <c r="D2731" s="8" t="s">
        <v>5212</v>
      </c>
      <c r="E2731" t="s">
        <v>4501</v>
      </c>
      <c r="F2731" t="s">
        <v>5226</v>
      </c>
      <c r="G2731" t="s">
        <v>4107</v>
      </c>
      <c r="H2731" t="s">
        <v>4137</v>
      </c>
      <c r="I2731" t="s">
        <v>4710</v>
      </c>
      <c r="J2731" t="s">
        <v>1995</v>
      </c>
      <c r="K2731">
        <v>20</v>
      </c>
      <c r="L2731" s="2" t="s">
        <v>1412</v>
      </c>
      <c r="M2731" s="2">
        <f ca="1">Table1[[#This Row],[Cases]]*Table1[[#This Row],[Pack Size]]</f>
        <v>0</v>
      </c>
      <c r="N2731" s="1">
        <f ca="1">Table1[[#This Row],[Cases]]*Table1[[#This Row],[Pack Size]]</f>
        <v>3840</v>
      </c>
      <c r="O2731" s="1">
        <f>IFERROR(VLOOKUP(Table1[[#This Row],[SKU Code]],'SKU Size'!$G:$H,2,FALSE),0)*Table1[[#This Row],[Cases]]</f>
        <v>166116.83192900033</v>
      </c>
      <c r="P2731" t="str">
        <f t="shared" si="50"/>
        <v>D0537</v>
      </c>
      <c r="Q2731">
        <f>IFERROR(VLOOKUP(Table1[[#This Row],[Trim Distributor Code]],Sheet1!$N:$O,2,FALSE),0)</f>
        <v>0</v>
      </c>
      <c r="R2731" s="7">
        <f>IFERROR(VLOOKUP(Table1[[#This Row],[Salesflo AppUser Code]],HIE!$A:$B,2,FALSE),0)</f>
        <v>0</v>
      </c>
      <c r="S2731" s="7">
        <f>IFERROR(VLOOKUP(Table1[[#This Row],[Salesflo AppUser Code]],HIE!$A:$B,2,FALSE),0)</f>
        <v>0</v>
      </c>
      <c r="T2731" t="s">
        <v>5602</v>
      </c>
      <c r="U2731" s="7" t="s">
        <v>3061</v>
      </c>
      <c r="V2731" s="7" t="s">
        <v>1606</v>
      </c>
      <c r="W2731" s="7" t="s">
        <v>1867</v>
      </c>
      <c r="X2731" s="7">
        <f>IFERROR(VLOOKUP( Table1[[#This Row],[Trim Distributor Code]],Sheet1!$A:$J,10,FALSE),0)</f>
        <v>0</v>
      </c>
    </row>
    <row r="2732" spans="1:24" hidden="1" x14ac:dyDescent="0.3">
      <c r="A2732" t="s">
        <v>5302</v>
      </c>
      <c r="B2732" t="s">
        <v>5227</v>
      </c>
      <c r="C2732" t="s">
        <v>5228</v>
      </c>
      <c r="D2732" s="8" t="s">
        <v>5212</v>
      </c>
      <c r="E2732" t="s">
        <v>4501</v>
      </c>
      <c r="F2732" t="s">
        <v>5226</v>
      </c>
      <c r="G2732" t="s">
        <v>2314</v>
      </c>
      <c r="H2732" t="s">
        <v>2268</v>
      </c>
      <c r="I2732" t="s">
        <v>4713</v>
      </c>
      <c r="J2732" t="s">
        <v>2503</v>
      </c>
      <c r="K2732">
        <v>10</v>
      </c>
      <c r="L2732" s="2" t="s">
        <v>1412</v>
      </c>
      <c r="M2732" s="2">
        <f ca="1">Table1[[#This Row],[Cases]]*Table1[[#This Row],[Pack Size]]</f>
        <v>0</v>
      </c>
      <c r="N2732" s="1">
        <f ca="1">Table1[[#This Row],[Cases]]*Table1[[#This Row],[Pack Size]]</f>
        <v>3360</v>
      </c>
      <c r="O2732" s="1">
        <f>IFERROR(VLOOKUP(Table1[[#This Row],[SKU Code]],'SKU Size'!$G:$H,2,FALSE),0)*Table1[[#This Row],[Cases]]</f>
        <v>74476.373578672923</v>
      </c>
      <c r="P2732" t="str">
        <f t="shared" si="50"/>
        <v>D0537</v>
      </c>
      <c r="Q2732">
        <f>IFERROR(VLOOKUP(Table1[[#This Row],[Trim Distributor Code]],Sheet1!$N:$O,2,FALSE),0)</f>
        <v>0</v>
      </c>
      <c r="R2732" s="7">
        <f>IFERROR(VLOOKUP(Table1[[#This Row],[Salesflo AppUser Code]],HIE!$A:$B,2,FALSE),0)</f>
        <v>0</v>
      </c>
      <c r="S2732" s="7">
        <f>IFERROR(VLOOKUP(Table1[[#This Row],[Salesflo AppUser Code]],HIE!$A:$B,2,FALSE),0)</f>
        <v>0</v>
      </c>
      <c r="T2732" t="s">
        <v>5602</v>
      </c>
      <c r="U2732" s="7" t="s">
        <v>3061</v>
      </c>
      <c r="V2732" s="7" t="s">
        <v>2268</v>
      </c>
      <c r="W2732" s="7" t="s">
        <v>2314</v>
      </c>
      <c r="X2732" s="7">
        <f>IFERROR(VLOOKUP( Table1[[#This Row],[Trim Distributor Code]],Sheet1!$A:$J,10,FALSE),0)</f>
        <v>0</v>
      </c>
    </row>
    <row r="2733" spans="1:24" hidden="1" x14ac:dyDescent="0.3">
      <c r="A2733" t="s">
        <v>5302</v>
      </c>
      <c r="B2733" t="s">
        <v>5227</v>
      </c>
      <c r="C2733" t="s">
        <v>5228</v>
      </c>
      <c r="D2733" s="8" t="s">
        <v>5212</v>
      </c>
      <c r="E2733" t="s">
        <v>4501</v>
      </c>
      <c r="F2733" t="s">
        <v>5226</v>
      </c>
      <c r="G2733" t="s">
        <v>4180</v>
      </c>
      <c r="H2733" t="s">
        <v>2268</v>
      </c>
      <c r="I2733" t="s">
        <v>5109</v>
      </c>
      <c r="J2733" t="s">
        <v>4192</v>
      </c>
      <c r="K2733">
        <v>2.5</v>
      </c>
      <c r="L2733" s="2" t="s">
        <v>1412</v>
      </c>
      <c r="M2733" s="2">
        <f ca="1">Table1[[#This Row],[Cases]]*Table1[[#This Row],[Pack Size]]</f>
        <v>0</v>
      </c>
      <c r="N2733" s="1">
        <f ca="1">Table1[[#This Row],[Cases]]*Table1[[#This Row],[Pack Size]]</f>
        <v>1080</v>
      </c>
      <c r="O2733" s="1">
        <f>IFERROR(VLOOKUP(Table1[[#This Row],[SKU Code]],'SKU Size'!$G:$H,2,FALSE),0)*Table1[[#This Row],[Cases]]</f>
        <v>17604.064497725703</v>
      </c>
      <c r="P2733" t="str">
        <f t="shared" si="50"/>
        <v>D0537</v>
      </c>
      <c r="Q2733">
        <f>IFERROR(VLOOKUP(Table1[[#This Row],[Trim Distributor Code]],Sheet1!$N:$O,2,FALSE),0)</f>
        <v>0</v>
      </c>
      <c r="R2733" s="7">
        <f>IFERROR(VLOOKUP(Table1[[#This Row],[Salesflo AppUser Code]],HIE!$A:$B,2,FALSE),0)</f>
        <v>0</v>
      </c>
      <c r="S2733" s="7">
        <f>IFERROR(VLOOKUP(Table1[[#This Row],[Salesflo AppUser Code]],HIE!$A:$B,2,FALSE),0)</f>
        <v>0</v>
      </c>
      <c r="T2733" t="s">
        <v>5602</v>
      </c>
      <c r="U2733" s="7" t="s">
        <v>3061</v>
      </c>
      <c r="V2733" s="7" t="s">
        <v>2268</v>
      </c>
      <c r="W2733" s="7" t="s">
        <v>2314</v>
      </c>
      <c r="X2733" s="7">
        <f>IFERROR(VLOOKUP( Table1[[#This Row],[Trim Distributor Code]],Sheet1!$A:$J,10,FALSE),0)</f>
        <v>0</v>
      </c>
    </row>
    <row r="2734" spans="1:24" hidden="1" x14ac:dyDescent="0.3">
      <c r="A2734" t="s">
        <v>5302</v>
      </c>
      <c r="B2734" t="s">
        <v>5227</v>
      </c>
      <c r="C2734" t="s">
        <v>5228</v>
      </c>
      <c r="D2734" s="8" t="s">
        <v>5212</v>
      </c>
      <c r="E2734" t="s">
        <v>4501</v>
      </c>
      <c r="F2734" t="s">
        <v>5226</v>
      </c>
      <c r="G2734" t="s">
        <v>4114</v>
      </c>
      <c r="H2734" t="s">
        <v>4113</v>
      </c>
      <c r="I2734" t="s">
        <v>4750</v>
      </c>
      <c r="J2734" t="s">
        <v>2024</v>
      </c>
      <c r="K2734" s="1">
        <v>1.33</v>
      </c>
      <c r="L2734" s="1" t="s">
        <v>1412</v>
      </c>
      <c r="M2734" s="2">
        <f ca="1">Table1[[#This Row],[Cases]]*Table1[[#This Row],[Pack Size]]</f>
        <v>0</v>
      </c>
      <c r="N2734" s="1">
        <f ca="1">Table1[[#This Row],[Cases]]*Table1[[#This Row],[Pack Size]]</f>
        <v>31.92</v>
      </c>
      <c r="O2734" s="1">
        <f>IFERROR(VLOOKUP(Table1[[#This Row],[SKU Code]],'SKU Size'!$G:$H,2,FALSE),0)*Table1[[#This Row],[Cases]]</f>
        <v>2507.2119098499638</v>
      </c>
      <c r="P2734" t="str">
        <f t="shared" si="50"/>
        <v>D0537</v>
      </c>
      <c r="Q2734">
        <f>IFERROR(VLOOKUP(Table1[[#This Row],[Trim Distributor Code]],Sheet1!$N:$O,2,FALSE),0)</f>
        <v>0</v>
      </c>
      <c r="R2734" s="7">
        <f>IFERROR(VLOOKUP(Table1[[#This Row],[Salesflo AppUser Code]],HIE!$A:$B,2,FALSE),0)</f>
        <v>0</v>
      </c>
      <c r="S2734" s="7">
        <f>IFERROR(VLOOKUP(Table1[[#This Row],[Salesflo AppUser Code]],HIE!$A:$B,2,FALSE),0)</f>
        <v>0</v>
      </c>
      <c r="T2734" t="s">
        <v>5602</v>
      </c>
      <c r="U2734" s="7" t="s">
        <v>3061</v>
      </c>
      <c r="V2734" s="7" t="s">
        <v>1632</v>
      </c>
      <c r="W2734" s="7" t="s">
        <v>2023</v>
      </c>
      <c r="X2734" s="7">
        <f>IFERROR(VLOOKUP( Table1[[#This Row],[Trim Distributor Code]],Sheet1!$A:$J,10,FALSE),0)</f>
        <v>0</v>
      </c>
    </row>
    <row r="2735" spans="1:24" hidden="1" x14ac:dyDescent="0.3">
      <c r="A2735" t="s">
        <v>5302</v>
      </c>
      <c r="B2735" t="s">
        <v>5227</v>
      </c>
      <c r="C2735" t="s">
        <v>5228</v>
      </c>
      <c r="D2735" s="8" t="s">
        <v>5212</v>
      </c>
      <c r="E2735" t="s">
        <v>4501</v>
      </c>
      <c r="F2735" t="s">
        <v>5226</v>
      </c>
      <c r="G2735" t="s">
        <v>4107</v>
      </c>
      <c r="H2735" t="s">
        <v>4113</v>
      </c>
      <c r="I2735" t="s">
        <v>4748</v>
      </c>
      <c r="J2735" t="s">
        <v>2021</v>
      </c>
      <c r="K2735" s="1">
        <v>2.66</v>
      </c>
      <c r="L2735" s="1" t="s">
        <v>1412</v>
      </c>
      <c r="M2735" s="2">
        <f ca="1">Table1[[#This Row],[Cases]]*Table1[[#This Row],[Pack Size]]</f>
        <v>0</v>
      </c>
      <c r="N2735" s="1">
        <f ca="1">Table1[[#This Row],[Cases]]*Table1[[#This Row],[Pack Size]]</f>
        <v>63.84</v>
      </c>
      <c r="O2735" s="1">
        <f>IFERROR(VLOOKUP(Table1[[#This Row],[SKU Code]],'SKU Size'!$G:$H,2,FALSE),0)*Table1[[#This Row],[Cases]]</f>
        <v>19850.630622061723</v>
      </c>
      <c r="P2735" t="str">
        <f t="shared" si="50"/>
        <v>D0537</v>
      </c>
      <c r="Q2735">
        <f>IFERROR(VLOOKUP(Table1[[#This Row],[Trim Distributor Code]],Sheet1!$N:$O,2,FALSE),0)</f>
        <v>0</v>
      </c>
      <c r="R2735" s="7">
        <f>IFERROR(VLOOKUP(Table1[[#This Row],[Salesflo AppUser Code]],HIE!$A:$B,2,FALSE),0)</f>
        <v>0</v>
      </c>
      <c r="S2735" s="7">
        <f>IFERROR(VLOOKUP(Table1[[#This Row],[Salesflo AppUser Code]],HIE!$A:$B,2,FALSE),0)</f>
        <v>0</v>
      </c>
      <c r="T2735" t="s">
        <v>5602</v>
      </c>
      <c r="U2735" s="7" t="s">
        <v>3061</v>
      </c>
      <c r="V2735" s="7" t="s">
        <v>1632</v>
      </c>
      <c r="W2735" s="7" t="s">
        <v>1867</v>
      </c>
      <c r="X2735" s="7">
        <f>IFERROR(VLOOKUP( Table1[[#This Row],[Trim Distributor Code]],Sheet1!$A:$J,10,FALSE),0)</f>
        <v>0</v>
      </c>
    </row>
    <row r="2736" spans="1:24" hidden="1" x14ac:dyDescent="0.3">
      <c r="A2736" t="s">
        <v>5302</v>
      </c>
      <c r="B2736" t="s">
        <v>5229</v>
      </c>
      <c r="C2736" t="s">
        <v>5230</v>
      </c>
      <c r="D2736" s="8" t="s">
        <v>5212</v>
      </c>
      <c r="E2736" t="s">
        <v>4501</v>
      </c>
      <c r="F2736" t="s">
        <v>5226</v>
      </c>
      <c r="G2736" t="s">
        <v>4521</v>
      </c>
      <c r="H2736" t="s">
        <v>4106</v>
      </c>
      <c r="I2736" t="s">
        <v>4538</v>
      </c>
      <c r="J2736" t="s">
        <v>11</v>
      </c>
      <c r="K2736" s="1">
        <v>233.33</v>
      </c>
      <c r="L2736" s="1" t="s">
        <v>1412</v>
      </c>
      <c r="M2736" s="2">
        <f ca="1">Table1[[#This Row],[Cases]]*Table1[[#This Row],[Pack Size]]</f>
        <v>0</v>
      </c>
      <c r="N2736" s="1">
        <f ca="1">Table1[[#This Row],[Cases]]*Table1[[#This Row],[Pack Size]]</f>
        <v>82132.160000000003</v>
      </c>
      <c r="O2736" s="1">
        <f>IFERROR(VLOOKUP(Table1[[#This Row],[SKU Code]],'SKU Size'!$G:$H,2,FALSE),0)*Table1[[#This Row],[Cases]]</f>
        <v>2045078.7050084716</v>
      </c>
      <c r="P2736" t="str">
        <f t="shared" si="50"/>
        <v>D0537</v>
      </c>
      <c r="Q2736">
        <f>IFERROR(VLOOKUP(Table1[[#This Row],[Trim Distributor Code]],Sheet1!$N:$O,2,FALSE),0)</f>
        <v>0</v>
      </c>
      <c r="R2736" s="7">
        <f>IFERROR(VLOOKUP(Table1[[#This Row],[Salesflo AppUser Code]],HIE!$A:$B,2,FALSE),0)</f>
        <v>0</v>
      </c>
      <c r="S2736" s="7">
        <f>IFERROR(VLOOKUP(Table1[[#This Row],[Salesflo AppUser Code]],HIE!$A:$B,2,FALSE),0)</f>
        <v>0</v>
      </c>
      <c r="T2736" t="s">
        <v>5602</v>
      </c>
      <c r="U2736" s="7" t="s">
        <v>3061</v>
      </c>
      <c r="V2736" s="7" t="s">
        <v>1444</v>
      </c>
      <c r="W2736" s="7" t="s">
        <v>1688</v>
      </c>
      <c r="X2736" s="7">
        <f>IFERROR(VLOOKUP( Table1[[#This Row],[Trim Distributor Code]],Sheet1!$A:$J,10,FALSE),0)</f>
        <v>0</v>
      </c>
    </row>
    <row r="2737" spans="1:24" hidden="1" x14ac:dyDescent="0.3">
      <c r="A2737" t="s">
        <v>5302</v>
      </c>
      <c r="B2737" t="s">
        <v>5229</v>
      </c>
      <c r="C2737" t="s">
        <v>5230</v>
      </c>
      <c r="D2737" s="8" t="s">
        <v>5212</v>
      </c>
      <c r="E2737" t="s">
        <v>4501</v>
      </c>
      <c r="F2737" t="s">
        <v>5226</v>
      </c>
      <c r="G2737" t="s">
        <v>4521</v>
      </c>
      <c r="H2737" t="s">
        <v>4137</v>
      </c>
      <c r="I2737" t="s">
        <v>4593</v>
      </c>
      <c r="J2737" t="s">
        <v>12</v>
      </c>
      <c r="K2737">
        <v>1.33</v>
      </c>
      <c r="L2737" s="2" t="s">
        <v>1412</v>
      </c>
      <c r="M2737" s="2">
        <f ca="1">Table1[[#This Row],[Cases]]*Table1[[#This Row],[Pack Size]]</f>
        <v>0</v>
      </c>
      <c r="N2737" s="1">
        <f ca="1">Table1[[#This Row],[Cases]]*Table1[[#This Row],[Pack Size]]</f>
        <v>478.8</v>
      </c>
      <c r="O2737" s="1">
        <f>IFERROR(VLOOKUP(Table1[[#This Row],[SKU Code]],'SKU Size'!$G:$H,2,FALSE),0)*Table1[[#This Row],[Cases]]</f>
        <v>12121.332990619412</v>
      </c>
      <c r="P2737" t="str">
        <f t="shared" si="50"/>
        <v>D0537</v>
      </c>
      <c r="Q2737">
        <f>IFERROR(VLOOKUP(Table1[[#This Row],[Trim Distributor Code]],Sheet1!$N:$O,2,FALSE),0)</f>
        <v>0</v>
      </c>
      <c r="R2737" s="7">
        <f>IFERROR(VLOOKUP(Table1[[#This Row],[Salesflo AppUser Code]],HIE!$A:$B,2,FALSE),0)</f>
        <v>0</v>
      </c>
      <c r="S2737" s="7">
        <f>IFERROR(VLOOKUP(Table1[[#This Row],[Salesflo AppUser Code]],HIE!$A:$B,2,FALSE),0)</f>
        <v>0</v>
      </c>
      <c r="T2737" t="s">
        <v>5602</v>
      </c>
      <c r="U2737" s="7" t="s">
        <v>3061</v>
      </c>
      <c r="V2737" s="7" t="s">
        <v>1606</v>
      </c>
      <c r="W2737" s="7" t="s">
        <v>1688</v>
      </c>
      <c r="X2737" s="7">
        <f>IFERROR(VLOOKUP( Table1[[#This Row],[Trim Distributor Code]],Sheet1!$A:$J,10,FALSE),0)</f>
        <v>0</v>
      </c>
    </row>
    <row r="2738" spans="1:24" hidden="1" x14ac:dyDescent="0.3">
      <c r="A2738" t="s">
        <v>5302</v>
      </c>
      <c r="B2738" t="s">
        <v>5229</v>
      </c>
      <c r="C2738" t="s">
        <v>5230</v>
      </c>
      <c r="D2738" s="8" t="s">
        <v>5212</v>
      </c>
      <c r="E2738" t="s">
        <v>4501</v>
      </c>
      <c r="F2738" t="s">
        <v>5226</v>
      </c>
      <c r="G2738" t="s">
        <v>4108</v>
      </c>
      <c r="H2738" t="s">
        <v>4109</v>
      </c>
      <c r="I2738" t="s">
        <v>4566</v>
      </c>
      <c r="J2738" t="s">
        <v>13</v>
      </c>
      <c r="K2738">
        <v>0.83</v>
      </c>
      <c r="L2738" s="2" t="s">
        <v>1412</v>
      </c>
      <c r="M2738" s="2">
        <f ca="1">Table1[[#This Row],[Cases]]*Table1[[#This Row],[Pack Size]]</f>
        <v>0</v>
      </c>
      <c r="N2738" s="1">
        <f ca="1">Table1[[#This Row],[Cases]]*Table1[[#This Row],[Pack Size]]</f>
        <v>83</v>
      </c>
      <c r="O2738" s="1">
        <f>IFERROR(VLOOKUP(Table1[[#This Row],[SKU Code]],'SKU Size'!$G:$H,2,FALSE),0)*Table1[[#This Row],[Cases]]</f>
        <v>8771.9994692229066</v>
      </c>
      <c r="P2738" t="str">
        <f t="shared" si="50"/>
        <v>D0537</v>
      </c>
      <c r="Q2738">
        <f>IFERROR(VLOOKUP(Table1[[#This Row],[Trim Distributor Code]],Sheet1!$N:$O,2,FALSE),0)</f>
        <v>0</v>
      </c>
      <c r="R2738" s="7">
        <f>IFERROR(VLOOKUP(Table1[[#This Row],[Salesflo AppUser Code]],HIE!$A:$B,2,FALSE),0)</f>
        <v>0</v>
      </c>
      <c r="S2738" s="7">
        <f>IFERROR(VLOOKUP(Table1[[#This Row],[Salesflo AppUser Code]],HIE!$A:$B,2,FALSE),0)</f>
        <v>0</v>
      </c>
      <c r="T2738" t="s">
        <v>5602</v>
      </c>
      <c r="U2738" s="7" t="s">
        <v>3061</v>
      </c>
      <c r="V2738" s="7" t="s">
        <v>1423</v>
      </c>
      <c r="W2738" s="7" t="s">
        <v>1659</v>
      </c>
      <c r="X2738" s="7">
        <f>IFERROR(VLOOKUP( Table1[[#This Row],[Trim Distributor Code]],Sheet1!$A:$J,10,FALSE),0)</f>
        <v>0</v>
      </c>
    </row>
    <row r="2739" spans="1:24" hidden="1" x14ac:dyDescent="0.3">
      <c r="A2739" t="s">
        <v>5302</v>
      </c>
      <c r="B2739" t="s">
        <v>5229</v>
      </c>
      <c r="C2739" t="s">
        <v>5230</v>
      </c>
      <c r="D2739" s="8" t="s">
        <v>5212</v>
      </c>
      <c r="E2739" t="s">
        <v>4501</v>
      </c>
      <c r="F2739" t="s">
        <v>5226</v>
      </c>
      <c r="G2739" t="s">
        <v>4110</v>
      </c>
      <c r="H2739" t="s">
        <v>4109</v>
      </c>
      <c r="I2739" t="s">
        <v>4539</v>
      </c>
      <c r="J2739" t="s">
        <v>1682</v>
      </c>
      <c r="K2739">
        <v>3.33</v>
      </c>
      <c r="L2739" s="2" t="s">
        <v>1412</v>
      </c>
      <c r="M2739" s="2">
        <f ca="1">Table1[[#This Row],[Cases]]*Table1[[#This Row],[Pack Size]]</f>
        <v>0</v>
      </c>
      <c r="N2739" s="1">
        <f ca="1">Table1[[#This Row],[Cases]]*Table1[[#This Row],[Pack Size]]</f>
        <v>333</v>
      </c>
      <c r="O2739" s="1">
        <f>IFERROR(VLOOKUP(Table1[[#This Row],[SKU Code]],'SKU Size'!$G:$H,2,FALSE),0)*Table1[[#This Row],[Cases]]</f>
        <v>25131.958669269516</v>
      </c>
      <c r="P2739" t="str">
        <f t="shared" si="50"/>
        <v>D0537</v>
      </c>
      <c r="Q2739">
        <f>IFERROR(VLOOKUP(Table1[[#This Row],[Trim Distributor Code]],Sheet1!$N:$O,2,FALSE),0)</f>
        <v>0</v>
      </c>
      <c r="R2739" s="7">
        <f>IFERROR(VLOOKUP(Table1[[#This Row],[Salesflo AppUser Code]],HIE!$A:$B,2,FALSE),0)</f>
        <v>0</v>
      </c>
      <c r="S2739" s="7">
        <f>IFERROR(VLOOKUP(Table1[[#This Row],[Salesflo AppUser Code]],HIE!$A:$B,2,FALSE),0)</f>
        <v>0</v>
      </c>
      <c r="T2739" t="s">
        <v>5602</v>
      </c>
      <c r="U2739" s="7" t="s">
        <v>3061</v>
      </c>
      <c r="V2739" s="7" t="s">
        <v>1423</v>
      </c>
      <c r="W2739" s="7" t="s">
        <v>1679</v>
      </c>
      <c r="X2739" s="7">
        <f>IFERROR(VLOOKUP( Table1[[#This Row],[Trim Distributor Code]],Sheet1!$A:$J,10,FALSE),0)</f>
        <v>0</v>
      </c>
    </row>
    <row r="2740" spans="1:24" hidden="1" x14ac:dyDescent="0.3">
      <c r="A2740" t="s">
        <v>5302</v>
      </c>
      <c r="B2740" t="s">
        <v>5229</v>
      </c>
      <c r="C2740" t="s">
        <v>5230</v>
      </c>
      <c r="D2740" s="8" t="s">
        <v>5212</v>
      </c>
      <c r="E2740" t="s">
        <v>4501</v>
      </c>
      <c r="F2740" t="s">
        <v>5226</v>
      </c>
      <c r="G2740" t="s">
        <v>1431</v>
      </c>
      <c r="H2740" t="s">
        <v>4109</v>
      </c>
      <c r="I2740" t="s">
        <v>4605</v>
      </c>
      <c r="J2740" t="s">
        <v>1440</v>
      </c>
      <c r="K2740">
        <v>2</v>
      </c>
      <c r="L2740" s="2" t="s">
        <v>1412</v>
      </c>
      <c r="M2740" s="2">
        <f ca="1">Table1[[#This Row],[Cases]]*Table1[[#This Row],[Pack Size]]</f>
        <v>0</v>
      </c>
      <c r="N2740" s="1">
        <f ca="1">Table1[[#This Row],[Cases]]*Table1[[#This Row],[Pack Size]]</f>
        <v>200</v>
      </c>
      <c r="O2740" s="1">
        <f>IFERROR(VLOOKUP(Table1[[#This Row],[SKU Code]],'SKU Size'!$G:$H,2,FALSE),0)*Table1[[#This Row],[Cases]]</f>
        <v>20309.096167094187</v>
      </c>
      <c r="P2740" t="str">
        <f t="shared" si="50"/>
        <v>D0537</v>
      </c>
      <c r="Q2740">
        <f>IFERROR(VLOOKUP(Table1[[#This Row],[Trim Distributor Code]],Sheet1!$N:$O,2,FALSE),0)</f>
        <v>0</v>
      </c>
      <c r="R2740" s="7">
        <f>IFERROR(VLOOKUP(Table1[[#This Row],[Salesflo AppUser Code]],HIE!$A:$B,2,FALSE),0)</f>
        <v>0</v>
      </c>
      <c r="S2740" s="7">
        <f>IFERROR(VLOOKUP(Table1[[#This Row],[Salesflo AppUser Code]],HIE!$A:$B,2,FALSE),0)</f>
        <v>0</v>
      </c>
      <c r="T2740" t="s">
        <v>5602</v>
      </c>
      <c r="U2740" s="7" t="s">
        <v>3061</v>
      </c>
      <c r="V2740" s="7" t="s">
        <v>1423</v>
      </c>
      <c r="W2740" s="7" t="s">
        <v>1431</v>
      </c>
      <c r="X2740" s="7">
        <f>IFERROR(VLOOKUP( Table1[[#This Row],[Trim Distributor Code]],Sheet1!$A:$J,10,FALSE),0)</f>
        <v>0</v>
      </c>
    </row>
    <row r="2741" spans="1:24" hidden="1" x14ac:dyDescent="0.3">
      <c r="A2741" t="s">
        <v>5302</v>
      </c>
      <c r="B2741" t="s">
        <v>5229</v>
      </c>
      <c r="C2741" t="s">
        <v>5230</v>
      </c>
      <c r="D2741" s="8" t="s">
        <v>5212</v>
      </c>
      <c r="E2741" t="s">
        <v>4501</v>
      </c>
      <c r="F2741" t="s">
        <v>5226</v>
      </c>
      <c r="G2741" t="s">
        <v>4521</v>
      </c>
      <c r="H2741" t="s">
        <v>4113</v>
      </c>
      <c r="I2741" t="s">
        <v>4540</v>
      </c>
      <c r="J2741" t="s">
        <v>14</v>
      </c>
      <c r="K2741">
        <v>8</v>
      </c>
      <c r="L2741" s="2" t="s">
        <v>1412</v>
      </c>
      <c r="M2741" s="2">
        <f ca="1">Table1[[#This Row],[Cases]]*Table1[[#This Row],[Pack Size]]</f>
        <v>0</v>
      </c>
      <c r="N2741" s="1">
        <f ca="1">Table1[[#This Row],[Cases]]*Table1[[#This Row],[Pack Size]]</f>
        <v>192</v>
      </c>
      <c r="O2741" s="1">
        <f>IFERROR(VLOOKUP(Table1[[#This Row],[SKU Code]],'SKU Size'!$G:$H,2,FALSE),0)*Table1[[#This Row],[Cases]]</f>
        <v>28731.78612200488</v>
      </c>
      <c r="P2741" t="str">
        <f t="shared" si="50"/>
        <v>D0537</v>
      </c>
      <c r="Q2741">
        <f>IFERROR(VLOOKUP(Table1[[#This Row],[Trim Distributor Code]],Sheet1!$N:$O,2,FALSE),0)</f>
        <v>0</v>
      </c>
      <c r="R2741" s="7">
        <f>IFERROR(VLOOKUP(Table1[[#This Row],[Salesflo AppUser Code]],HIE!$A:$B,2,FALSE),0)</f>
        <v>0</v>
      </c>
      <c r="S2741" s="7">
        <f>IFERROR(VLOOKUP(Table1[[#This Row],[Salesflo AppUser Code]],HIE!$A:$B,2,FALSE),0)</f>
        <v>0</v>
      </c>
      <c r="T2741" t="s">
        <v>5602</v>
      </c>
      <c r="U2741" s="7" t="s">
        <v>3061</v>
      </c>
      <c r="V2741" s="7" t="s">
        <v>1632</v>
      </c>
      <c r="W2741" s="7" t="s">
        <v>1688</v>
      </c>
      <c r="X2741" s="7">
        <f>IFERROR(VLOOKUP( Table1[[#This Row],[Trim Distributor Code]],Sheet1!$A:$J,10,FALSE),0)</f>
        <v>0</v>
      </c>
    </row>
    <row r="2742" spans="1:24" hidden="1" x14ac:dyDescent="0.3">
      <c r="A2742" t="s">
        <v>5302</v>
      </c>
      <c r="B2742" t="s">
        <v>5229</v>
      </c>
      <c r="C2742" t="s">
        <v>5230</v>
      </c>
      <c r="D2742" s="8" t="s">
        <v>5212</v>
      </c>
      <c r="E2742" t="s">
        <v>4501</v>
      </c>
      <c r="F2742" t="s">
        <v>5226</v>
      </c>
      <c r="G2742" t="s">
        <v>1431</v>
      </c>
      <c r="H2742" t="s">
        <v>4113</v>
      </c>
      <c r="I2742" t="s">
        <v>4594</v>
      </c>
      <c r="J2742" t="s">
        <v>1656</v>
      </c>
      <c r="K2742">
        <v>13.33</v>
      </c>
      <c r="L2742" s="2" t="s">
        <v>1412</v>
      </c>
      <c r="M2742" s="2">
        <f ca="1">Table1[[#This Row],[Cases]]*Table1[[#This Row],[Pack Size]]</f>
        <v>0</v>
      </c>
      <c r="N2742" s="1">
        <f ca="1">Table1[[#This Row],[Cases]]*Table1[[#This Row],[Pack Size]]</f>
        <v>639.84</v>
      </c>
      <c r="O2742" s="1">
        <f>IFERROR(VLOOKUP(Table1[[#This Row],[SKU Code]],'SKU Size'!$G:$H,2,FALSE),0)*Table1[[#This Row],[Cases]]</f>
        <v>13382.185295840429</v>
      </c>
      <c r="P2742" t="str">
        <f t="shared" si="50"/>
        <v>D0537</v>
      </c>
      <c r="Q2742">
        <f>IFERROR(VLOOKUP(Table1[[#This Row],[Trim Distributor Code]],Sheet1!$N:$O,2,FALSE),0)</f>
        <v>0</v>
      </c>
      <c r="R2742" s="7">
        <f>IFERROR(VLOOKUP(Table1[[#This Row],[Salesflo AppUser Code]],HIE!$A:$B,2,FALSE),0)</f>
        <v>0</v>
      </c>
      <c r="S2742" s="7">
        <f>IFERROR(VLOOKUP(Table1[[#This Row],[Salesflo AppUser Code]],HIE!$A:$B,2,FALSE),0)</f>
        <v>0</v>
      </c>
      <c r="T2742" t="s">
        <v>5602</v>
      </c>
      <c r="U2742" s="7" t="s">
        <v>3061</v>
      </c>
      <c r="V2742" s="7" t="s">
        <v>1632</v>
      </c>
      <c r="W2742" s="7" t="s">
        <v>1431</v>
      </c>
      <c r="X2742" s="7">
        <f>IFERROR(VLOOKUP( Table1[[#This Row],[Trim Distributor Code]],Sheet1!$A:$J,10,FALSE),0)</f>
        <v>0</v>
      </c>
    </row>
    <row r="2743" spans="1:24" hidden="1" x14ac:dyDescent="0.3">
      <c r="A2743" t="s">
        <v>5302</v>
      </c>
      <c r="B2743" t="s">
        <v>5229</v>
      </c>
      <c r="C2743" t="s">
        <v>5230</v>
      </c>
      <c r="D2743" s="8" t="s">
        <v>5212</v>
      </c>
      <c r="E2743" t="s">
        <v>4501</v>
      </c>
      <c r="F2743" t="s">
        <v>5226</v>
      </c>
      <c r="G2743" t="s">
        <v>2581</v>
      </c>
      <c r="H2743" t="s">
        <v>4115</v>
      </c>
      <c r="I2743" t="s">
        <v>4542</v>
      </c>
      <c r="J2743" t="s">
        <v>16</v>
      </c>
      <c r="K2743">
        <v>1.33</v>
      </c>
      <c r="L2743" s="2" t="s">
        <v>1412</v>
      </c>
      <c r="M2743" s="2">
        <f ca="1">Table1[[#This Row],[Cases]]*Table1[[#This Row],[Pack Size]]</f>
        <v>0</v>
      </c>
      <c r="N2743" s="1">
        <f ca="1">Table1[[#This Row],[Cases]]*Table1[[#This Row],[Pack Size]]</f>
        <v>383.04</v>
      </c>
      <c r="O2743" s="1">
        <f>IFERROR(VLOOKUP(Table1[[#This Row],[SKU Code]],'SKU Size'!$G:$H,2,FALSE),0)*Table1[[#This Row],[Cases]]</f>
        <v>6455.0609260763713</v>
      </c>
      <c r="P2743" t="str">
        <f t="shared" si="50"/>
        <v>D0537</v>
      </c>
      <c r="Q2743">
        <f>IFERROR(VLOOKUP(Table1[[#This Row],[Trim Distributor Code]],Sheet1!$N:$O,2,FALSE),0)</f>
        <v>0</v>
      </c>
      <c r="R2743" s="7">
        <f>IFERROR(VLOOKUP(Table1[[#This Row],[Salesflo AppUser Code]],HIE!$A:$B,2,FALSE),0)</f>
        <v>0</v>
      </c>
      <c r="S2743" s="7">
        <f>IFERROR(VLOOKUP(Table1[[#This Row],[Salesflo AppUser Code]],HIE!$A:$B,2,FALSE),0)</f>
        <v>0</v>
      </c>
      <c r="T2743" t="s">
        <v>5602</v>
      </c>
      <c r="U2743" s="7" t="s">
        <v>3061</v>
      </c>
      <c r="V2743" s="7" t="s">
        <v>2616</v>
      </c>
      <c r="W2743" s="7" t="s">
        <v>2617</v>
      </c>
      <c r="X2743" s="7">
        <f>IFERROR(VLOOKUP( Table1[[#This Row],[Trim Distributor Code]],Sheet1!$A:$J,10,FALSE),0)</f>
        <v>0</v>
      </c>
    </row>
    <row r="2744" spans="1:24" hidden="1" x14ac:dyDescent="0.3">
      <c r="A2744" t="s">
        <v>5302</v>
      </c>
      <c r="B2744" t="s">
        <v>5229</v>
      </c>
      <c r="C2744" t="s">
        <v>5230</v>
      </c>
      <c r="D2744" s="8" t="s">
        <v>5212</v>
      </c>
      <c r="E2744" t="s">
        <v>4501</v>
      </c>
      <c r="F2744" t="s">
        <v>5226</v>
      </c>
      <c r="G2744" t="s">
        <v>2542</v>
      </c>
      <c r="H2744" t="s">
        <v>2268</v>
      </c>
      <c r="I2744" t="s">
        <v>4595</v>
      </c>
      <c r="J2744" t="s">
        <v>2543</v>
      </c>
      <c r="K2744">
        <v>3.33</v>
      </c>
      <c r="L2744" s="2" t="s">
        <v>1412</v>
      </c>
      <c r="M2744" s="2">
        <f ca="1">Table1[[#This Row],[Cases]]*Table1[[#This Row],[Pack Size]]</f>
        <v>0</v>
      </c>
      <c r="N2744" s="1">
        <f ca="1">Table1[[#This Row],[Cases]]*Table1[[#This Row],[Pack Size]]</f>
        <v>1598.4</v>
      </c>
      <c r="O2744" s="1">
        <f>IFERROR(VLOOKUP(Table1[[#This Row],[SKU Code]],'SKU Size'!$G:$H,2,FALSE),0)*Table1[[#This Row],[Cases]]</f>
        <v>16626.64120809134</v>
      </c>
      <c r="P2744" t="str">
        <f t="shared" si="50"/>
        <v>D0537</v>
      </c>
      <c r="Q2744">
        <f>IFERROR(VLOOKUP(Table1[[#This Row],[Trim Distributor Code]],Sheet1!$N:$O,2,FALSE),0)</f>
        <v>0</v>
      </c>
      <c r="R2744" s="7">
        <f>IFERROR(VLOOKUP(Table1[[#This Row],[Salesflo AppUser Code]],HIE!$A:$B,2,FALSE),0)</f>
        <v>0</v>
      </c>
      <c r="S2744" s="7">
        <f>IFERROR(VLOOKUP(Table1[[#This Row],[Salesflo AppUser Code]],HIE!$A:$B,2,FALSE),0)</f>
        <v>0</v>
      </c>
      <c r="T2744" t="s">
        <v>5602</v>
      </c>
      <c r="U2744" s="7" t="s">
        <v>3061</v>
      </c>
      <c r="V2744" s="7" t="s">
        <v>2268</v>
      </c>
      <c r="W2744" s="7" t="s">
        <v>2542</v>
      </c>
      <c r="X2744" s="7">
        <f>IFERROR(VLOOKUP( Table1[[#This Row],[Trim Distributor Code]],Sheet1!$A:$J,10,FALSE),0)</f>
        <v>0</v>
      </c>
    </row>
    <row r="2745" spans="1:24" hidden="1" x14ac:dyDescent="0.3">
      <c r="A2745" t="s">
        <v>5302</v>
      </c>
      <c r="B2745" t="s">
        <v>5229</v>
      </c>
      <c r="C2745" t="s">
        <v>5230</v>
      </c>
      <c r="D2745" s="8" t="s">
        <v>5212</v>
      </c>
      <c r="E2745" t="s">
        <v>4501</v>
      </c>
      <c r="F2745" t="s">
        <v>5226</v>
      </c>
      <c r="G2745" t="s">
        <v>2581</v>
      </c>
      <c r="H2745" t="s">
        <v>4116</v>
      </c>
      <c r="I2745" t="s">
        <v>4543</v>
      </c>
      <c r="J2745" t="s">
        <v>15</v>
      </c>
      <c r="K2745">
        <v>1.33</v>
      </c>
      <c r="L2745" s="2" t="s">
        <v>1412</v>
      </c>
      <c r="M2745" s="2">
        <f ca="1">Table1[[#This Row],[Cases]]*Table1[[#This Row],[Pack Size]]</f>
        <v>0</v>
      </c>
      <c r="N2745" s="1">
        <f ca="1">Table1[[#This Row],[Cases]]*Table1[[#This Row],[Pack Size]]</f>
        <v>191.52</v>
      </c>
      <c r="O2745" s="1">
        <f>IFERROR(VLOOKUP(Table1[[#This Row],[SKU Code]],'SKU Size'!$G:$H,2,FALSE),0)*Table1[[#This Row],[Cases]]</f>
        <v>7348.9000728084748</v>
      </c>
      <c r="P2745" t="str">
        <f t="shared" si="50"/>
        <v>D0537</v>
      </c>
      <c r="Q2745">
        <f>IFERROR(VLOOKUP(Table1[[#This Row],[Trim Distributor Code]],Sheet1!$N:$O,2,FALSE),0)</f>
        <v>0</v>
      </c>
      <c r="R2745" s="7">
        <f>IFERROR(VLOOKUP(Table1[[#This Row],[Salesflo AppUser Code]],HIE!$A:$B,2,FALSE),0)</f>
        <v>0</v>
      </c>
      <c r="S2745" s="7">
        <f>IFERROR(VLOOKUP(Table1[[#This Row],[Salesflo AppUser Code]],HIE!$A:$B,2,FALSE),0)</f>
        <v>0</v>
      </c>
      <c r="T2745" t="s">
        <v>5602</v>
      </c>
      <c r="U2745" s="7" t="s">
        <v>3061</v>
      </c>
      <c r="V2745" s="7" t="s">
        <v>2582</v>
      </c>
      <c r="W2745" s="7" t="s">
        <v>2590</v>
      </c>
      <c r="X2745" s="7">
        <f>IFERROR(VLOOKUP( Table1[[#This Row],[Trim Distributor Code]],Sheet1!$A:$J,10,FALSE),0)</f>
        <v>0</v>
      </c>
    </row>
    <row r="2746" spans="1:24" hidden="1" x14ac:dyDescent="0.3">
      <c r="A2746" t="s">
        <v>5302</v>
      </c>
      <c r="B2746" t="s">
        <v>5229</v>
      </c>
      <c r="C2746" t="s">
        <v>5230</v>
      </c>
      <c r="D2746" s="8" t="s">
        <v>5212</v>
      </c>
      <c r="E2746" t="s">
        <v>4501</v>
      </c>
      <c r="F2746" t="s">
        <v>5226</v>
      </c>
      <c r="G2746" t="s">
        <v>1422</v>
      </c>
      <c r="H2746" t="s">
        <v>5214</v>
      </c>
      <c r="I2746" t="s">
        <v>5220</v>
      </c>
      <c r="J2746" t="s">
        <v>4271</v>
      </c>
      <c r="K2746">
        <v>2.33</v>
      </c>
      <c r="L2746" s="2" t="s">
        <v>1412</v>
      </c>
      <c r="M2746" s="2">
        <f ca="1">Table1[[#This Row],[Cases]]*Table1[[#This Row],[Pack Size]]</f>
        <v>0</v>
      </c>
      <c r="N2746" s="1">
        <f ca="1">Table1[[#This Row],[Cases]]*Table1[[#This Row],[Pack Size]]</f>
        <v>223.68</v>
      </c>
      <c r="O2746" s="1">
        <f>IFERROR(VLOOKUP(Table1[[#This Row],[SKU Code]],'SKU Size'!$G:$H,2,FALSE),0)*Table1[[#This Row],[Cases]]</f>
        <v>0</v>
      </c>
      <c r="P2746" t="str">
        <f t="shared" si="50"/>
        <v>D0537</v>
      </c>
      <c r="Q2746">
        <f>IFERROR(VLOOKUP(Table1[[#This Row],[Trim Distributor Code]],Sheet1!$N:$O,2,FALSE),0)</f>
        <v>0</v>
      </c>
      <c r="R2746" s="7">
        <f>IFERROR(VLOOKUP(Table1[[#This Row],[Salesflo AppUser Code]],HIE!$A:$B,2,FALSE),0)</f>
        <v>0</v>
      </c>
      <c r="S2746" s="7">
        <f>IFERROR(VLOOKUP(Table1[[#This Row],[Salesflo AppUser Code]],HIE!$A:$B,2,FALSE),0)</f>
        <v>0</v>
      </c>
      <c r="T2746" t="s">
        <v>5602</v>
      </c>
      <c r="U2746" s="7" t="s">
        <v>3061</v>
      </c>
      <c r="V2746" s="7" t="s">
        <v>4360</v>
      </c>
      <c r="W2746" s="7" t="s">
        <v>1422</v>
      </c>
      <c r="X2746" s="7">
        <f>IFERROR(VLOOKUP( Table1[[#This Row],[Trim Distributor Code]],Sheet1!$A:$J,10,FALSE),0)</f>
        <v>0</v>
      </c>
    </row>
    <row r="2747" spans="1:24" hidden="1" x14ac:dyDescent="0.3">
      <c r="A2747" t="s">
        <v>5302</v>
      </c>
      <c r="B2747" t="s">
        <v>5229</v>
      </c>
      <c r="C2747" t="s">
        <v>5230</v>
      </c>
      <c r="D2747" s="8" t="s">
        <v>5212</v>
      </c>
      <c r="E2747" t="s">
        <v>4501</v>
      </c>
      <c r="F2747" t="s">
        <v>5226</v>
      </c>
      <c r="G2747" t="s">
        <v>4107</v>
      </c>
      <c r="H2747" t="s">
        <v>4106</v>
      </c>
      <c r="I2747" t="s">
        <v>4747</v>
      </c>
      <c r="J2747" t="s">
        <v>1954</v>
      </c>
      <c r="K2747" s="1">
        <v>28</v>
      </c>
      <c r="L2747" s="1" t="s">
        <v>1412</v>
      </c>
      <c r="M2747" s="2">
        <f ca="1">Table1[[#This Row],[Cases]]*Table1[[#This Row],[Pack Size]]</f>
        <v>0</v>
      </c>
      <c r="N2747" s="1">
        <f ca="1">Table1[[#This Row],[Cases]]*Table1[[#This Row],[Pack Size]]</f>
        <v>8064</v>
      </c>
      <c r="O2747" s="1">
        <f>IFERROR(VLOOKUP(Table1[[#This Row],[SKU Code]],'SKU Size'!$G:$H,2,FALSE),0)*Table1[[#This Row],[Cases]]</f>
        <v>229661.60187359771</v>
      </c>
      <c r="P2747" t="str">
        <f t="shared" si="50"/>
        <v>D0537</v>
      </c>
      <c r="Q2747">
        <f>IFERROR(VLOOKUP(Table1[[#This Row],[Trim Distributor Code]],Sheet1!$N:$O,2,FALSE),0)</f>
        <v>0</v>
      </c>
      <c r="R2747" s="7">
        <f>IFERROR(VLOOKUP(Table1[[#This Row],[Salesflo AppUser Code]],HIE!$A:$B,2,FALSE),0)</f>
        <v>0</v>
      </c>
      <c r="S2747" s="7">
        <f>IFERROR(VLOOKUP(Table1[[#This Row],[Salesflo AppUser Code]],HIE!$A:$B,2,FALSE),0)</f>
        <v>0</v>
      </c>
      <c r="T2747" t="s">
        <v>5602</v>
      </c>
      <c r="U2747" s="7" t="s">
        <v>3061</v>
      </c>
      <c r="V2747" s="7" t="s">
        <v>1444</v>
      </c>
      <c r="W2747" s="7" t="s">
        <v>1867</v>
      </c>
      <c r="X2747" s="7">
        <f>IFERROR(VLOOKUP( Table1[[#This Row],[Trim Distributor Code]],Sheet1!$A:$J,10,FALSE),0)</f>
        <v>0</v>
      </c>
    </row>
    <row r="2748" spans="1:24" hidden="1" x14ac:dyDescent="0.3">
      <c r="A2748" t="s">
        <v>5302</v>
      </c>
      <c r="B2748" t="s">
        <v>5229</v>
      </c>
      <c r="C2748" t="s">
        <v>5230</v>
      </c>
      <c r="D2748" s="8" t="s">
        <v>5212</v>
      </c>
      <c r="E2748" t="s">
        <v>4501</v>
      </c>
      <c r="F2748" t="s">
        <v>5226</v>
      </c>
      <c r="G2748" t="s">
        <v>4112</v>
      </c>
      <c r="H2748" t="s">
        <v>4109</v>
      </c>
      <c r="I2748" t="s">
        <v>4749</v>
      </c>
      <c r="J2748" t="s">
        <v>1877</v>
      </c>
      <c r="K2748" s="1">
        <v>5.83</v>
      </c>
      <c r="L2748" s="1" t="s">
        <v>1412</v>
      </c>
      <c r="M2748" s="2">
        <f ca="1">Table1[[#This Row],[Cases]]*Table1[[#This Row],[Pack Size]]</f>
        <v>0</v>
      </c>
      <c r="N2748" s="1">
        <f ca="1">Table1[[#This Row],[Cases]]*Table1[[#This Row],[Pack Size]]</f>
        <v>583</v>
      </c>
      <c r="O2748" s="1">
        <f>IFERROR(VLOOKUP(Table1[[#This Row],[SKU Code]],'SKU Size'!$G:$H,2,FALSE),0)*Table1[[#This Row],[Cases]]</f>
        <v>72155.255766415474</v>
      </c>
      <c r="P2748" t="str">
        <f t="shared" si="50"/>
        <v>D0537</v>
      </c>
      <c r="Q2748">
        <f>IFERROR(VLOOKUP(Table1[[#This Row],[Trim Distributor Code]],Sheet1!$N:$O,2,FALSE),0)</f>
        <v>0</v>
      </c>
      <c r="R2748" s="7">
        <f>IFERROR(VLOOKUP(Table1[[#This Row],[Salesflo AppUser Code]],HIE!$A:$B,2,FALSE),0)</f>
        <v>0</v>
      </c>
      <c r="S2748" s="7">
        <f>IFERROR(VLOOKUP(Table1[[#This Row],[Salesflo AppUser Code]],HIE!$A:$B,2,FALSE),0)</f>
        <v>0</v>
      </c>
      <c r="T2748" t="s">
        <v>5602</v>
      </c>
      <c r="U2748" s="7" t="s">
        <v>3061</v>
      </c>
      <c r="V2748" s="7" t="s">
        <v>1423</v>
      </c>
      <c r="W2748" s="7" t="s">
        <v>1868</v>
      </c>
      <c r="X2748" s="7">
        <f>IFERROR(VLOOKUP( Table1[[#This Row],[Trim Distributor Code]],Sheet1!$A:$J,10,FALSE),0)</f>
        <v>0</v>
      </c>
    </row>
    <row r="2749" spans="1:24" hidden="1" x14ac:dyDescent="0.3">
      <c r="A2749" t="s">
        <v>5302</v>
      </c>
      <c r="B2749" t="s">
        <v>5229</v>
      </c>
      <c r="C2749" t="s">
        <v>5230</v>
      </c>
      <c r="D2749" s="8" t="s">
        <v>5212</v>
      </c>
      <c r="E2749" t="s">
        <v>4501</v>
      </c>
      <c r="F2749" t="s">
        <v>5226</v>
      </c>
      <c r="G2749" t="s">
        <v>4107</v>
      </c>
      <c r="H2749" t="s">
        <v>4137</v>
      </c>
      <c r="I2749" t="s">
        <v>4710</v>
      </c>
      <c r="J2749" t="s">
        <v>1995</v>
      </c>
      <c r="K2749" s="1">
        <v>20</v>
      </c>
      <c r="L2749" s="1" t="s">
        <v>1412</v>
      </c>
      <c r="M2749" s="2">
        <f ca="1">Table1[[#This Row],[Cases]]*Table1[[#This Row],[Pack Size]]</f>
        <v>0</v>
      </c>
      <c r="N2749" s="1">
        <f ca="1">Table1[[#This Row],[Cases]]*Table1[[#This Row],[Pack Size]]</f>
        <v>3840</v>
      </c>
      <c r="O2749" s="1">
        <f>IFERROR(VLOOKUP(Table1[[#This Row],[SKU Code]],'SKU Size'!$G:$H,2,FALSE),0)*Table1[[#This Row],[Cases]]</f>
        <v>166116.83192900033</v>
      </c>
      <c r="P2749" t="str">
        <f t="shared" si="50"/>
        <v>D0537</v>
      </c>
      <c r="Q2749">
        <f>IFERROR(VLOOKUP(Table1[[#This Row],[Trim Distributor Code]],Sheet1!$N:$O,2,FALSE),0)</f>
        <v>0</v>
      </c>
      <c r="R2749" s="7">
        <f>IFERROR(VLOOKUP(Table1[[#This Row],[Salesflo AppUser Code]],HIE!$A:$B,2,FALSE),0)</f>
        <v>0</v>
      </c>
      <c r="S2749" s="7">
        <f>IFERROR(VLOOKUP(Table1[[#This Row],[Salesflo AppUser Code]],HIE!$A:$B,2,FALSE),0)</f>
        <v>0</v>
      </c>
      <c r="T2749" t="s">
        <v>5602</v>
      </c>
      <c r="U2749" s="7" t="s">
        <v>3061</v>
      </c>
      <c r="V2749" s="7" t="s">
        <v>1606</v>
      </c>
      <c r="W2749" s="7" t="s">
        <v>1867</v>
      </c>
      <c r="X2749" s="7">
        <f>IFERROR(VLOOKUP( Table1[[#This Row],[Trim Distributor Code]],Sheet1!$A:$J,10,FALSE),0)</f>
        <v>0</v>
      </c>
    </row>
    <row r="2750" spans="1:24" hidden="1" x14ac:dyDescent="0.3">
      <c r="A2750" t="s">
        <v>5302</v>
      </c>
      <c r="B2750" t="s">
        <v>5229</v>
      </c>
      <c r="C2750" t="s">
        <v>5230</v>
      </c>
      <c r="D2750" s="8" t="s">
        <v>5212</v>
      </c>
      <c r="E2750" t="s">
        <v>4501</v>
      </c>
      <c r="F2750" t="s">
        <v>5226</v>
      </c>
      <c r="G2750" t="s">
        <v>2314</v>
      </c>
      <c r="H2750" t="s">
        <v>2268</v>
      </c>
      <c r="I2750" t="s">
        <v>4713</v>
      </c>
      <c r="J2750" t="s">
        <v>2503</v>
      </c>
      <c r="K2750">
        <v>10</v>
      </c>
      <c r="L2750" s="2" t="s">
        <v>1412</v>
      </c>
      <c r="M2750" s="2">
        <f ca="1">Table1[[#This Row],[Cases]]*Table1[[#This Row],[Pack Size]]</f>
        <v>0</v>
      </c>
      <c r="N2750" s="1">
        <f ca="1">Table1[[#This Row],[Cases]]*Table1[[#This Row],[Pack Size]]</f>
        <v>3360</v>
      </c>
      <c r="O2750" s="1">
        <f>IFERROR(VLOOKUP(Table1[[#This Row],[SKU Code]],'SKU Size'!$G:$H,2,FALSE),0)*Table1[[#This Row],[Cases]]</f>
        <v>74476.373578672923</v>
      </c>
      <c r="P2750" t="str">
        <f t="shared" si="50"/>
        <v>D0537</v>
      </c>
      <c r="Q2750">
        <f>IFERROR(VLOOKUP(Table1[[#This Row],[Trim Distributor Code]],Sheet1!$N:$O,2,FALSE),0)</f>
        <v>0</v>
      </c>
      <c r="R2750" s="7">
        <f>IFERROR(VLOOKUP(Table1[[#This Row],[Salesflo AppUser Code]],HIE!$A:$B,2,FALSE),0)</f>
        <v>0</v>
      </c>
      <c r="S2750" s="7">
        <f>IFERROR(VLOOKUP(Table1[[#This Row],[Salesflo AppUser Code]],HIE!$A:$B,2,FALSE),0)</f>
        <v>0</v>
      </c>
      <c r="T2750" t="s">
        <v>5602</v>
      </c>
      <c r="U2750" s="7" t="s">
        <v>3061</v>
      </c>
      <c r="V2750" s="7" t="s">
        <v>2268</v>
      </c>
      <c r="W2750" s="7" t="s">
        <v>2314</v>
      </c>
      <c r="X2750" s="7">
        <f>IFERROR(VLOOKUP( Table1[[#This Row],[Trim Distributor Code]],Sheet1!$A:$J,10,FALSE),0)</f>
        <v>0</v>
      </c>
    </row>
    <row r="2751" spans="1:24" hidden="1" x14ac:dyDescent="0.3">
      <c r="A2751" t="s">
        <v>5302</v>
      </c>
      <c r="B2751" t="s">
        <v>5229</v>
      </c>
      <c r="C2751" t="s">
        <v>5230</v>
      </c>
      <c r="D2751" s="8" t="s">
        <v>5212</v>
      </c>
      <c r="E2751" t="s">
        <v>4501</v>
      </c>
      <c r="F2751" t="s">
        <v>5226</v>
      </c>
      <c r="G2751" t="s">
        <v>4180</v>
      </c>
      <c r="H2751" t="s">
        <v>2268</v>
      </c>
      <c r="I2751" t="s">
        <v>5109</v>
      </c>
      <c r="J2751" t="s">
        <v>4192</v>
      </c>
      <c r="K2751">
        <v>2.5</v>
      </c>
      <c r="L2751" s="2" t="s">
        <v>1412</v>
      </c>
      <c r="M2751" s="2">
        <f ca="1">Table1[[#This Row],[Cases]]*Table1[[#This Row],[Pack Size]]</f>
        <v>0</v>
      </c>
      <c r="N2751" s="1">
        <f ca="1">Table1[[#This Row],[Cases]]*Table1[[#This Row],[Pack Size]]</f>
        <v>1080</v>
      </c>
      <c r="O2751" s="1">
        <f>IFERROR(VLOOKUP(Table1[[#This Row],[SKU Code]],'SKU Size'!$G:$H,2,FALSE),0)*Table1[[#This Row],[Cases]]</f>
        <v>17604.064497725703</v>
      </c>
      <c r="P2751" t="str">
        <f t="shared" si="50"/>
        <v>D0537</v>
      </c>
      <c r="Q2751">
        <f>IFERROR(VLOOKUP(Table1[[#This Row],[Trim Distributor Code]],Sheet1!$N:$O,2,FALSE),0)</f>
        <v>0</v>
      </c>
      <c r="R2751" s="7">
        <f>IFERROR(VLOOKUP(Table1[[#This Row],[Salesflo AppUser Code]],HIE!$A:$B,2,FALSE),0)</f>
        <v>0</v>
      </c>
      <c r="S2751" s="7">
        <f>IFERROR(VLOOKUP(Table1[[#This Row],[Salesflo AppUser Code]],HIE!$A:$B,2,FALSE),0)</f>
        <v>0</v>
      </c>
      <c r="T2751" t="s">
        <v>5602</v>
      </c>
      <c r="U2751" s="7" t="s">
        <v>3061</v>
      </c>
      <c r="V2751" s="7" t="s">
        <v>2268</v>
      </c>
      <c r="W2751" s="7" t="s">
        <v>2314</v>
      </c>
      <c r="X2751" s="7">
        <f>IFERROR(VLOOKUP( Table1[[#This Row],[Trim Distributor Code]],Sheet1!$A:$J,10,FALSE),0)</f>
        <v>0</v>
      </c>
    </row>
    <row r="2752" spans="1:24" hidden="1" x14ac:dyDescent="0.3">
      <c r="A2752" t="s">
        <v>5302</v>
      </c>
      <c r="B2752" t="s">
        <v>5229</v>
      </c>
      <c r="C2752" t="s">
        <v>5230</v>
      </c>
      <c r="D2752" s="8" t="s">
        <v>5212</v>
      </c>
      <c r="E2752" t="s">
        <v>4501</v>
      </c>
      <c r="F2752" t="s">
        <v>5226</v>
      </c>
      <c r="G2752" t="s">
        <v>4114</v>
      </c>
      <c r="H2752" t="s">
        <v>4113</v>
      </c>
      <c r="I2752" t="s">
        <v>4750</v>
      </c>
      <c r="J2752" t="s">
        <v>2024</v>
      </c>
      <c r="K2752">
        <v>1.33</v>
      </c>
      <c r="L2752" s="2" t="s">
        <v>1412</v>
      </c>
      <c r="M2752" s="2">
        <f ca="1">Table1[[#This Row],[Cases]]*Table1[[#This Row],[Pack Size]]</f>
        <v>0</v>
      </c>
      <c r="N2752" s="1">
        <f ca="1">Table1[[#This Row],[Cases]]*Table1[[#This Row],[Pack Size]]</f>
        <v>31.92</v>
      </c>
      <c r="O2752" s="1">
        <f>IFERROR(VLOOKUP(Table1[[#This Row],[SKU Code]],'SKU Size'!$G:$H,2,FALSE),0)*Table1[[#This Row],[Cases]]</f>
        <v>2507.2119098499638</v>
      </c>
      <c r="P2752" t="str">
        <f t="shared" si="50"/>
        <v>D0537</v>
      </c>
      <c r="Q2752">
        <f>IFERROR(VLOOKUP(Table1[[#This Row],[Trim Distributor Code]],Sheet1!$N:$O,2,FALSE),0)</f>
        <v>0</v>
      </c>
      <c r="R2752" s="7">
        <f>IFERROR(VLOOKUP(Table1[[#This Row],[Salesflo AppUser Code]],HIE!$A:$B,2,FALSE),0)</f>
        <v>0</v>
      </c>
      <c r="S2752" s="7">
        <f>IFERROR(VLOOKUP(Table1[[#This Row],[Salesflo AppUser Code]],HIE!$A:$B,2,FALSE),0)</f>
        <v>0</v>
      </c>
      <c r="T2752" t="s">
        <v>5602</v>
      </c>
      <c r="U2752" s="7" t="s">
        <v>3061</v>
      </c>
      <c r="V2752" s="7" t="s">
        <v>1632</v>
      </c>
      <c r="W2752" s="7" t="s">
        <v>2023</v>
      </c>
      <c r="X2752" s="7">
        <f>IFERROR(VLOOKUP( Table1[[#This Row],[Trim Distributor Code]],Sheet1!$A:$J,10,FALSE),0)</f>
        <v>0</v>
      </c>
    </row>
    <row r="2753" spans="1:24" hidden="1" x14ac:dyDescent="0.3">
      <c r="A2753" t="s">
        <v>5302</v>
      </c>
      <c r="B2753" t="s">
        <v>5229</v>
      </c>
      <c r="C2753" t="s">
        <v>5230</v>
      </c>
      <c r="D2753" s="8" t="s">
        <v>5212</v>
      </c>
      <c r="E2753" t="s">
        <v>4501</v>
      </c>
      <c r="F2753" t="s">
        <v>5226</v>
      </c>
      <c r="G2753" t="s">
        <v>4107</v>
      </c>
      <c r="H2753" t="s">
        <v>4113</v>
      </c>
      <c r="I2753" t="s">
        <v>4748</v>
      </c>
      <c r="J2753" t="s">
        <v>2021</v>
      </c>
      <c r="K2753">
        <v>2.66</v>
      </c>
      <c r="L2753" s="2" t="s">
        <v>1412</v>
      </c>
      <c r="M2753" s="2">
        <f ca="1">Table1[[#This Row],[Cases]]*Table1[[#This Row],[Pack Size]]</f>
        <v>0</v>
      </c>
      <c r="N2753" s="1">
        <f ca="1">Table1[[#This Row],[Cases]]*Table1[[#This Row],[Pack Size]]</f>
        <v>63.84</v>
      </c>
      <c r="O2753" s="1">
        <f>IFERROR(VLOOKUP(Table1[[#This Row],[SKU Code]],'SKU Size'!$G:$H,2,FALSE),0)*Table1[[#This Row],[Cases]]</f>
        <v>19850.630622061723</v>
      </c>
      <c r="P2753" t="str">
        <f t="shared" si="50"/>
        <v>D0537</v>
      </c>
      <c r="Q2753">
        <f>IFERROR(VLOOKUP(Table1[[#This Row],[Trim Distributor Code]],Sheet1!$N:$O,2,FALSE),0)</f>
        <v>0</v>
      </c>
      <c r="R2753" s="7">
        <f>IFERROR(VLOOKUP(Table1[[#This Row],[Salesflo AppUser Code]],HIE!$A:$B,2,FALSE),0)</f>
        <v>0</v>
      </c>
      <c r="S2753" s="7">
        <f>IFERROR(VLOOKUP(Table1[[#This Row],[Salesflo AppUser Code]],HIE!$A:$B,2,FALSE),0)</f>
        <v>0</v>
      </c>
      <c r="T2753" t="s">
        <v>5602</v>
      </c>
      <c r="U2753" s="7" t="s">
        <v>3061</v>
      </c>
      <c r="V2753" s="7" t="s">
        <v>1632</v>
      </c>
      <c r="W2753" s="7" t="s">
        <v>1867</v>
      </c>
      <c r="X2753" s="7">
        <f>IFERROR(VLOOKUP( Table1[[#This Row],[Trim Distributor Code]],Sheet1!$A:$J,10,FALSE),0)</f>
        <v>0</v>
      </c>
    </row>
    <row r="2754" spans="1:24" hidden="1" x14ac:dyDescent="0.3">
      <c r="A2754" t="s">
        <v>5302</v>
      </c>
      <c r="B2754" t="s">
        <v>5231</v>
      </c>
      <c r="C2754" t="s">
        <v>5232</v>
      </c>
      <c r="D2754" s="8" t="s">
        <v>5212</v>
      </c>
      <c r="E2754" t="s">
        <v>4501</v>
      </c>
      <c r="F2754" t="s">
        <v>5226</v>
      </c>
      <c r="G2754" t="s">
        <v>4521</v>
      </c>
      <c r="H2754" t="s">
        <v>4106</v>
      </c>
      <c r="I2754" t="s">
        <v>4538</v>
      </c>
      <c r="J2754" t="s">
        <v>11</v>
      </c>
      <c r="K2754">
        <v>233.33</v>
      </c>
      <c r="L2754" s="2" t="s">
        <v>1412</v>
      </c>
      <c r="M2754" s="2">
        <f ca="1">Table1[[#This Row],[Cases]]*Table1[[#This Row],[Pack Size]]</f>
        <v>0</v>
      </c>
      <c r="N2754" s="1">
        <f ca="1">Table1[[#This Row],[Cases]]*Table1[[#This Row],[Pack Size]]</f>
        <v>82132.160000000003</v>
      </c>
      <c r="O2754" s="1">
        <f>IFERROR(VLOOKUP(Table1[[#This Row],[SKU Code]],'SKU Size'!$G:$H,2,FALSE),0)*Table1[[#This Row],[Cases]]</f>
        <v>2045078.7050084716</v>
      </c>
      <c r="P2754" t="str">
        <f t="shared" si="50"/>
        <v>D0537</v>
      </c>
      <c r="Q2754">
        <f>IFERROR(VLOOKUP(Table1[[#This Row],[Trim Distributor Code]],Sheet1!$N:$O,2,FALSE),0)</f>
        <v>0</v>
      </c>
      <c r="R2754" s="7">
        <f>IFERROR(VLOOKUP(Table1[[#This Row],[Salesflo AppUser Code]],HIE!$A:$B,2,FALSE),0)</f>
        <v>0</v>
      </c>
      <c r="S2754" s="7">
        <f>IFERROR(VLOOKUP(Table1[[#This Row],[Salesflo AppUser Code]],HIE!$A:$B,2,FALSE),0)</f>
        <v>0</v>
      </c>
      <c r="T2754" t="s">
        <v>5602</v>
      </c>
      <c r="U2754" s="7" t="s">
        <v>3061</v>
      </c>
      <c r="V2754" s="7" t="s">
        <v>1444</v>
      </c>
      <c r="W2754" s="7" t="s">
        <v>1688</v>
      </c>
      <c r="X2754" s="7">
        <f>IFERROR(VLOOKUP( Table1[[#This Row],[Trim Distributor Code]],Sheet1!$A:$J,10,FALSE),0)</f>
        <v>0</v>
      </c>
    </row>
    <row r="2755" spans="1:24" hidden="1" x14ac:dyDescent="0.3">
      <c r="A2755" t="s">
        <v>5302</v>
      </c>
      <c r="B2755" t="s">
        <v>5231</v>
      </c>
      <c r="C2755" t="s">
        <v>5232</v>
      </c>
      <c r="D2755" s="8" t="s">
        <v>5212</v>
      </c>
      <c r="E2755" t="s">
        <v>4501</v>
      </c>
      <c r="F2755" t="s">
        <v>5226</v>
      </c>
      <c r="G2755" t="s">
        <v>4521</v>
      </c>
      <c r="H2755" t="s">
        <v>4137</v>
      </c>
      <c r="I2755" t="s">
        <v>4593</v>
      </c>
      <c r="J2755" t="s">
        <v>12</v>
      </c>
      <c r="K2755">
        <v>1.33</v>
      </c>
      <c r="L2755" s="2" t="s">
        <v>1412</v>
      </c>
      <c r="M2755" s="2">
        <f ca="1">Table1[[#This Row],[Cases]]*Table1[[#This Row],[Pack Size]]</f>
        <v>0</v>
      </c>
      <c r="N2755" s="1">
        <f ca="1">Table1[[#This Row],[Cases]]*Table1[[#This Row],[Pack Size]]</f>
        <v>478.8</v>
      </c>
      <c r="O2755" s="1">
        <f>IFERROR(VLOOKUP(Table1[[#This Row],[SKU Code]],'SKU Size'!$G:$H,2,FALSE),0)*Table1[[#This Row],[Cases]]</f>
        <v>12121.332990619412</v>
      </c>
      <c r="P2755" t="str">
        <f t="shared" si="50"/>
        <v>D0537</v>
      </c>
      <c r="Q2755">
        <f>IFERROR(VLOOKUP(Table1[[#This Row],[Trim Distributor Code]],Sheet1!$N:$O,2,FALSE),0)</f>
        <v>0</v>
      </c>
      <c r="R2755" s="7">
        <f>IFERROR(VLOOKUP(Table1[[#This Row],[Salesflo AppUser Code]],HIE!$A:$B,2,FALSE),0)</f>
        <v>0</v>
      </c>
      <c r="S2755" s="7">
        <f>IFERROR(VLOOKUP(Table1[[#This Row],[Salesflo AppUser Code]],HIE!$A:$B,2,FALSE),0)</f>
        <v>0</v>
      </c>
      <c r="T2755" t="s">
        <v>5602</v>
      </c>
      <c r="U2755" s="7" t="s">
        <v>3061</v>
      </c>
      <c r="V2755" s="7" t="s">
        <v>1606</v>
      </c>
      <c r="W2755" s="7" t="s">
        <v>1688</v>
      </c>
      <c r="X2755" s="7">
        <f>IFERROR(VLOOKUP( Table1[[#This Row],[Trim Distributor Code]],Sheet1!$A:$J,10,FALSE),0)</f>
        <v>0</v>
      </c>
    </row>
    <row r="2756" spans="1:24" hidden="1" x14ac:dyDescent="0.3">
      <c r="A2756" t="s">
        <v>5302</v>
      </c>
      <c r="B2756" t="s">
        <v>5231</v>
      </c>
      <c r="C2756" t="s">
        <v>5232</v>
      </c>
      <c r="D2756" s="8" t="s">
        <v>5212</v>
      </c>
      <c r="E2756" t="s">
        <v>4501</v>
      </c>
      <c r="F2756" t="s">
        <v>5226</v>
      </c>
      <c r="G2756" t="s">
        <v>4108</v>
      </c>
      <c r="H2756" t="s">
        <v>4109</v>
      </c>
      <c r="I2756" t="s">
        <v>4566</v>
      </c>
      <c r="J2756" t="s">
        <v>13</v>
      </c>
      <c r="K2756">
        <v>0.83</v>
      </c>
      <c r="L2756" s="2" t="s">
        <v>1412</v>
      </c>
      <c r="M2756" s="2">
        <f ca="1">Table1[[#This Row],[Cases]]*Table1[[#This Row],[Pack Size]]</f>
        <v>0</v>
      </c>
      <c r="N2756" s="1">
        <f ca="1">Table1[[#This Row],[Cases]]*Table1[[#This Row],[Pack Size]]</f>
        <v>83</v>
      </c>
      <c r="O2756" s="1">
        <f>IFERROR(VLOOKUP(Table1[[#This Row],[SKU Code]],'SKU Size'!$G:$H,2,FALSE),0)*Table1[[#This Row],[Cases]]</f>
        <v>8771.9994692229066</v>
      </c>
      <c r="P2756" t="str">
        <f t="shared" si="50"/>
        <v>D0537</v>
      </c>
      <c r="Q2756">
        <f>IFERROR(VLOOKUP(Table1[[#This Row],[Trim Distributor Code]],Sheet1!$N:$O,2,FALSE),0)</f>
        <v>0</v>
      </c>
      <c r="R2756" s="7">
        <f>IFERROR(VLOOKUP(Table1[[#This Row],[Salesflo AppUser Code]],HIE!$A:$B,2,FALSE),0)</f>
        <v>0</v>
      </c>
      <c r="S2756" s="7">
        <f>IFERROR(VLOOKUP(Table1[[#This Row],[Salesflo AppUser Code]],HIE!$A:$B,2,FALSE),0)</f>
        <v>0</v>
      </c>
      <c r="T2756" t="s">
        <v>5602</v>
      </c>
      <c r="U2756" s="7" t="s">
        <v>3061</v>
      </c>
      <c r="V2756" s="7" t="s">
        <v>1423</v>
      </c>
      <c r="W2756" s="7" t="s">
        <v>1659</v>
      </c>
      <c r="X2756" s="7">
        <f>IFERROR(VLOOKUP( Table1[[#This Row],[Trim Distributor Code]],Sheet1!$A:$J,10,FALSE),0)</f>
        <v>0</v>
      </c>
    </row>
    <row r="2757" spans="1:24" hidden="1" x14ac:dyDescent="0.3">
      <c r="A2757" t="s">
        <v>5302</v>
      </c>
      <c r="B2757" t="s">
        <v>5231</v>
      </c>
      <c r="C2757" t="s">
        <v>5232</v>
      </c>
      <c r="D2757" s="8" t="s">
        <v>5212</v>
      </c>
      <c r="E2757" t="s">
        <v>4501</v>
      </c>
      <c r="F2757" t="s">
        <v>5226</v>
      </c>
      <c r="G2757" t="s">
        <v>4110</v>
      </c>
      <c r="H2757" t="s">
        <v>4109</v>
      </c>
      <c r="I2757" t="s">
        <v>4539</v>
      </c>
      <c r="J2757" t="s">
        <v>1682</v>
      </c>
      <c r="K2757">
        <v>3.33</v>
      </c>
      <c r="L2757" s="2" t="s">
        <v>1412</v>
      </c>
      <c r="M2757" s="2">
        <f ca="1">Table1[[#This Row],[Cases]]*Table1[[#This Row],[Pack Size]]</f>
        <v>0</v>
      </c>
      <c r="N2757" s="1">
        <f ca="1">Table1[[#This Row],[Cases]]*Table1[[#This Row],[Pack Size]]</f>
        <v>333</v>
      </c>
      <c r="O2757" s="1">
        <f>IFERROR(VLOOKUP(Table1[[#This Row],[SKU Code]],'SKU Size'!$G:$H,2,FALSE),0)*Table1[[#This Row],[Cases]]</f>
        <v>25131.958669269516</v>
      </c>
      <c r="P2757" t="str">
        <f t="shared" si="50"/>
        <v>D0537</v>
      </c>
      <c r="Q2757">
        <f>IFERROR(VLOOKUP(Table1[[#This Row],[Trim Distributor Code]],Sheet1!$N:$O,2,FALSE),0)</f>
        <v>0</v>
      </c>
      <c r="R2757" s="7">
        <f>IFERROR(VLOOKUP(Table1[[#This Row],[Salesflo AppUser Code]],HIE!$A:$B,2,FALSE),0)</f>
        <v>0</v>
      </c>
      <c r="S2757" s="7">
        <f>IFERROR(VLOOKUP(Table1[[#This Row],[Salesflo AppUser Code]],HIE!$A:$B,2,FALSE),0)</f>
        <v>0</v>
      </c>
      <c r="T2757" t="s">
        <v>5602</v>
      </c>
      <c r="U2757" s="7" t="s">
        <v>3061</v>
      </c>
      <c r="V2757" s="7" t="s">
        <v>1423</v>
      </c>
      <c r="W2757" s="7" t="s">
        <v>1679</v>
      </c>
      <c r="X2757" s="7">
        <f>IFERROR(VLOOKUP( Table1[[#This Row],[Trim Distributor Code]],Sheet1!$A:$J,10,FALSE),0)</f>
        <v>0</v>
      </c>
    </row>
    <row r="2758" spans="1:24" hidden="1" x14ac:dyDescent="0.3">
      <c r="A2758" t="s">
        <v>5302</v>
      </c>
      <c r="B2758" t="s">
        <v>5231</v>
      </c>
      <c r="C2758" t="s">
        <v>5232</v>
      </c>
      <c r="D2758" s="8" t="s">
        <v>5212</v>
      </c>
      <c r="E2758" t="s">
        <v>4501</v>
      </c>
      <c r="F2758" t="s">
        <v>5226</v>
      </c>
      <c r="G2758" t="s">
        <v>1431</v>
      </c>
      <c r="H2758" t="s">
        <v>4109</v>
      </c>
      <c r="I2758" t="s">
        <v>4605</v>
      </c>
      <c r="J2758" t="s">
        <v>1440</v>
      </c>
      <c r="K2758">
        <v>2</v>
      </c>
      <c r="L2758" s="2" t="s">
        <v>1412</v>
      </c>
      <c r="M2758" s="2">
        <f ca="1">Table1[[#This Row],[Cases]]*Table1[[#This Row],[Pack Size]]</f>
        <v>0</v>
      </c>
      <c r="N2758" s="1">
        <f ca="1">Table1[[#This Row],[Cases]]*Table1[[#This Row],[Pack Size]]</f>
        <v>200</v>
      </c>
      <c r="O2758" s="1">
        <f>IFERROR(VLOOKUP(Table1[[#This Row],[SKU Code]],'SKU Size'!$G:$H,2,FALSE),0)*Table1[[#This Row],[Cases]]</f>
        <v>20309.096167094187</v>
      </c>
      <c r="P2758" t="str">
        <f t="shared" si="50"/>
        <v>D0537</v>
      </c>
      <c r="Q2758">
        <f>IFERROR(VLOOKUP(Table1[[#This Row],[Trim Distributor Code]],Sheet1!$N:$O,2,FALSE),0)</f>
        <v>0</v>
      </c>
      <c r="R2758" s="7">
        <f>IFERROR(VLOOKUP(Table1[[#This Row],[Salesflo AppUser Code]],HIE!$A:$B,2,FALSE),0)</f>
        <v>0</v>
      </c>
      <c r="S2758" s="7">
        <f>IFERROR(VLOOKUP(Table1[[#This Row],[Salesflo AppUser Code]],HIE!$A:$B,2,FALSE),0)</f>
        <v>0</v>
      </c>
      <c r="T2758" t="s">
        <v>5602</v>
      </c>
      <c r="U2758" s="7" t="s">
        <v>3061</v>
      </c>
      <c r="V2758" s="7" t="s">
        <v>1423</v>
      </c>
      <c r="W2758" s="7" t="s">
        <v>1431</v>
      </c>
      <c r="X2758" s="7">
        <f>IFERROR(VLOOKUP( Table1[[#This Row],[Trim Distributor Code]],Sheet1!$A:$J,10,FALSE),0)</f>
        <v>0</v>
      </c>
    </row>
    <row r="2759" spans="1:24" hidden="1" x14ac:dyDescent="0.3">
      <c r="A2759" t="s">
        <v>5302</v>
      </c>
      <c r="B2759" t="s">
        <v>5231</v>
      </c>
      <c r="C2759" t="s">
        <v>5232</v>
      </c>
      <c r="D2759" s="8" t="s">
        <v>5212</v>
      </c>
      <c r="E2759" t="s">
        <v>4501</v>
      </c>
      <c r="F2759" t="s">
        <v>5226</v>
      </c>
      <c r="G2759" t="s">
        <v>4521</v>
      </c>
      <c r="H2759" t="s">
        <v>4113</v>
      </c>
      <c r="I2759" t="s">
        <v>4540</v>
      </c>
      <c r="J2759" t="s">
        <v>14</v>
      </c>
      <c r="K2759">
        <v>8</v>
      </c>
      <c r="L2759" s="2" t="s">
        <v>1412</v>
      </c>
      <c r="M2759" s="2">
        <f ca="1">Table1[[#This Row],[Cases]]*Table1[[#This Row],[Pack Size]]</f>
        <v>0</v>
      </c>
      <c r="N2759" s="1">
        <f ca="1">Table1[[#This Row],[Cases]]*Table1[[#This Row],[Pack Size]]</f>
        <v>192</v>
      </c>
      <c r="O2759" s="1">
        <f>IFERROR(VLOOKUP(Table1[[#This Row],[SKU Code]],'SKU Size'!$G:$H,2,FALSE),0)*Table1[[#This Row],[Cases]]</f>
        <v>28731.78612200488</v>
      </c>
      <c r="P2759" t="str">
        <f t="shared" si="50"/>
        <v>D0537</v>
      </c>
      <c r="Q2759">
        <f>IFERROR(VLOOKUP(Table1[[#This Row],[Trim Distributor Code]],Sheet1!$N:$O,2,FALSE),0)</f>
        <v>0</v>
      </c>
      <c r="R2759" s="7">
        <f>IFERROR(VLOOKUP(Table1[[#This Row],[Salesflo AppUser Code]],HIE!$A:$B,2,FALSE),0)</f>
        <v>0</v>
      </c>
      <c r="S2759" s="7">
        <f>IFERROR(VLOOKUP(Table1[[#This Row],[Salesflo AppUser Code]],HIE!$A:$B,2,FALSE),0)</f>
        <v>0</v>
      </c>
      <c r="T2759" t="s">
        <v>5602</v>
      </c>
      <c r="U2759" s="7" t="s">
        <v>3061</v>
      </c>
      <c r="V2759" s="7" t="s">
        <v>1632</v>
      </c>
      <c r="W2759" s="7" t="s">
        <v>1688</v>
      </c>
      <c r="X2759" s="7">
        <f>IFERROR(VLOOKUP( Table1[[#This Row],[Trim Distributor Code]],Sheet1!$A:$J,10,FALSE),0)</f>
        <v>0</v>
      </c>
    </row>
    <row r="2760" spans="1:24" hidden="1" x14ac:dyDescent="0.3">
      <c r="A2760" t="s">
        <v>5302</v>
      </c>
      <c r="B2760" t="s">
        <v>5231</v>
      </c>
      <c r="C2760" t="s">
        <v>5232</v>
      </c>
      <c r="D2760" s="8" t="s">
        <v>5212</v>
      </c>
      <c r="E2760" t="s">
        <v>4501</v>
      </c>
      <c r="F2760" t="s">
        <v>5226</v>
      </c>
      <c r="G2760" t="s">
        <v>1431</v>
      </c>
      <c r="H2760" t="s">
        <v>4113</v>
      </c>
      <c r="I2760" t="s">
        <v>4594</v>
      </c>
      <c r="J2760" t="s">
        <v>1656</v>
      </c>
      <c r="K2760" s="1">
        <v>13.33</v>
      </c>
      <c r="L2760" s="1" t="s">
        <v>1412</v>
      </c>
      <c r="M2760" s="2">
        <f ca="1">Table1[[#This Row],[Cases]]*Table1[[#This Row],[Pack Size]]</f>
        <v>0</v>
      </c>
      <c r="N2760" s="1">
        <f ca="1">Table1[[#This Row],[Cases]]*Table1[[#This Row],[Pack Size]]</f>
        <v>639.84</v>
      </c>
      <c r="O2760" s="1">
        <f>IFERROR(VLOOKUP(Table1[[#This Row],[SKU Code]],'SKU Size'!$G:$H,2,FALSE),0)*Table1[[#This Row],[Cases]]</f>
        <v>13382.185295840429</v>
      </c>
      <c r="P2760" t="str">
        <f t="shared" si="50"/>
        <v>D0537</v>
      </c>
      <c r="Q2760">
        <f>IFERROR(VLOOKUP(Table1[[#This Row],[Trim Distributor Code]],Sheet1!$N:$O,2,FALSE),0)</f>
        <v>0</v>
      </c>
      <c r="R2760" s="7">
        <f>IFERROR(VLOOKUP(Table1[[#This Row],[Salesflo AppUser Code]],HIE!$A:$B,2,FALSE),0)</f>
        <v>0</v>
      </c>
      <c r="S2760" s="7">
        <f>IFERROR(VLOOKUP(Table1[[#This Row],[Salesflo AppUser Code]],HIE!$A:$B,2,FALSE),0)</f>
        <v>0</v>
      </c>
      <c r="T2760" t="s">
        <v>5602</v>
      </c>
      <c r="U2760" s="7" t="s">
        <v>3061</v>
      </c>
      <c r="V2760" s="7" t="s">
        <v>1632</v>
      </c>
      <c r="W2760" s="7" t="s">
        <v>1431</v>
      </c>
      <c r="X2760" s="7">
        <f>IFERROR(VLOOKUP( Table1[[#This Row],[Trim Distributor Code]],Sheet1!$A:$J,10,FALSE),0)</f>
        <v>0</v>
      </c>
    </row>
    <row r="2761" spans="1:24" hidden="1" x14ac:dyDescent="0.3">
      <c r="A2761" t="s">
        <v>5302</v>
      </c>
      <c r="B2761" t="s">
        <v>5231</v>
      </c>
      <c r="C2761" t="s">
        <v>5232</v>
      </c>
      <c r="D2761" s="8" t="s">
        <v>5212</v>
      </c>
      <c r="E2761" t="s">
        <v>4501</v>
      </c>
      <c r="F2761" t="s">
        <v>5226</v>
      </c>
      <c r="G2761" t="s">
        <v>2581</v>
      </c>
      <c r="H2761" t="s">
        <v>4115</v>
      </c>
      <c r="I2761" t="s">
        <v>4542</v>
      </c>
      <c r="J2761" t="s">
        <v>16</v>
      </c>
      <c r="K2761" s="1">
        <v>1.33</v>
      </c>
      <c r="L2761" s="1" t="s">
        <v>1412</v>
      </c>
      <c r="M2761" s="2">
        <f ca="1">Table1[[#This Row],[Cases]]*Table1[[#This Row],[Pack Size]]</f>
        <v>0</v>
      </c>
      <c r="N2761" s="1">
        <f ca="1">Table1[[#This Row],[Cases]]*Table1[[#This Row],[Pack Size]]</f>
        <v>383.04</v>
      </c>
      <c r="O2761" s="1">
        <f>IFERROR(VLOOKUP(Table1[[#This Row],[SKU Code]],'SKU Size'!$G:$H,2,FALSE),0)*Table1[[#This Row],[Cases]]</f>
        <v>6455.0609260763713</v>
      </c>
      <c r="P2761" t="str">
        <f t="shared" si="50"/>
        <v>D0537</v>
      </c>
      <c r="Q2761">
        <f>IFERROR(VLOOKUP(Table1[[#This Row],[Trim Distributor Code]],Sheet1!$N:$O,2,FALSE),0)</f>
        <v>0</v>
      </c>
      <c r="R2761" s="7">
        <f>IFERROR(VLOOKUP(Table1[[#This Row],[Salesflo AppUser Code]],HIE!$A:$B,2,FALSE),0)</f>
        <v>0</v>
      </c>
      <c r="S2761" s="7">
        <f>IFERROR(VLOOKUP(Table1[[#This Row],[Salesflo AppUser Code]],HIE!$A:$B,2,FALSE),0)</f>
        <v>0</v>
      </c>
      <c r="T2761" t="s">
        <v>5602</v>
      </c>
      <c r="U2761" s="7" t="s">
        <v>3061</v>
      </c>
      <c r="V2761" s="7" t="s">
        <v>2616</v>
      </c>
      <c r="W2761" s="7" t="s">
        <v>2617</v>
      </c>
      <c r="X2761" s="7">
        <f>IFERROR(VLOOKUP( Table1[[#This Row],[Trim Distributor Code]],Sheet1!$A:$J,10,FALSE),0)</f>
        <v>0</v>
      </c>
    </row>
    <row r="2762" spans="1:24" hidden="1" x14ac:dyDescent="0.3">
      <c r="A2762" t="s">
        <v>5302</v>
      </c>
      <c r="B2762" t="s">
        <v>5231</v>
      </c>
      <c r="C2762" t="s">
        <v>5232</v>
      </c>
      <c r="D2762" s="8" t="s">
        <v>5212</v>
      </c>
      <c r="E2762" t="s">
        <v>4501</v>
      </c>
      <c r="F2762" t="s">
        <v>5226</v>
      </c>
      <c r="G2762" t="s">
        <v>2542</v>
      </c>
      <c r="H2762" t="s">
        <v>2268</v>
      </c>
      <c r="I2762" t="s">
        <v>4595</v>
      </c>
      <c r="J2762" t="s">
        <v>2543</v>
      </c>
      <c r="K2762" s="1">
        <v>3.33</v>
      </c>
      <c r="L2762" s="1" t="s">
        <v>1412</v>
      </c>
      <c r="M2762" s="2">
        <f ca="1">Table1[[#This Row],[Cases]]*Table1[[#This Row],[Pack Size]]</f>
        <v>0</v>
      </c>
      <c r="N2762" s="1">
        <f ca="1">Table1[[#This Row],[Cases]]*Table1[[#This Row],[Pack Size]]</f>
        <v>1598.4</v>
      </c>
      <c r="O2762" s="1">
        <f>IFERROR(VLOOKUP(Table1[[#This Row],[SKU Code]],'SKU Size'!$G:$H,2,FALSE),0)*Table1[[#This Row],[Cases]]</f>
        <v>16626.64120809134</v>
      </c>
      <c r="P2762" t="str">
        <f t="shared" si="50"/>
        <v>D0537</v>
      </c>
      <c r="Q2762">
        <f>IFERROR(VLOOKUP(Table1[[#This Row],[Trim Distributor Code]],Sheet1!$N:$O,2,FALSE),0)</f>
        <v>0</v>
      </c>
      <c r="R2762" s="7">
        <f>IFERROR(VLOOKUP(Table1[[#This Row],[Salesflo AppUser Code]],HIE!$A:$B,2,FALSE),0)</f>
        <v>0</v>
      </c>
      <c r="S2762" s="7">
        <f>IFERROR(VLOOKUP(Table1[[#This Row],[Salesflo AppUser Code]],HIE!$A:$B,2,FALSE),0)</f>
        <v>0</v>
      </c>
      <c r="T2762" t="s">
        <v>5602</v>
      </c>
      <c r="U2762" s="7" t="s">
        <v>3061</v>
      </c>
      <c r="V2762" s="7" t="s">
        <v>2268</v>
      </c>
      <c r="W2762" s="7" t="s">
        <v>2542</v>
      </c>
      <c r="X2762" s="7">
        <f>IFERROR(VLOOKUP( Table1[[#This Row],[Trim Distributor Code]],Sheet1!$A:$J,10,FALSE),0)</f>
        <v>0</v>
      </c>
    </row>
    <row r="2763" spans="1:24" hidden="1" x14ac:dyDescent="0.3">
      <c r="A2763" t="s">
        <v>5302</v>
      </c>
      <c r="B2763" t="s">
        <v>5231</v>
      </c>
      <c r="C2763" t="s">
        <v>5232</v>
      </c>
      <c r="D2763" s="8" t="s">
        <v>5212</v>
      </c>
      <c r="E2763" t="s">
        <v>4501</v>
      </c>
      <c r="F2763" t="s">
        <v>5226</v>
      </c>
      <c r="G2763" t="s">
        <v>2581</v>
      </c>
      <c r="H2763" t="s">
        <v>4116</v>
      </c>
      <c r="I2763" t="s">
        <v>4543</v>
      </c>
      <c r="J2763" t="s">
        <v>15</v>
      </c>
      <c r="K2763">
        <v>1.33</v>
      </c>
      <c r="L2763" s="2" t="s">
        <v>1412</v>
      </c>
      <c r="M2763" s="2">
        <f ca="1">Table1[[#This Row],[Cases]]*Table1[[#This Row],[Pack Size]]</f>
        <v>0</v>
      </c>
      <c r="N2763" s="1">
        <f ca="1">Table1[[#This Row],[Cases]]*Table1[[#This Row],[Pack Size]]</f>
        <v>191.52</v>
      </c>
      <c r="O2763" s="1">
        <f>IFERROR(VLOOKUP(Table1[[#This Row],[SKU Code]],'SKU Size'!$G:$H,2,FALSE),0)*Table1[[#This Row],[Cases]]</f>
        <v>7348.9000728084748</v>
      </c>
      <c r="P2763" t="str">
        <f t="shared" si="50"/>
        <v>D0537</v>
      </c>
      <c r="Q2763">
        <f>IFERROR(VLOOKUP(Table1[[#This Row],[Trim Distributor Code]],Sheet1!$N:$O,2,FALSE),0)</f>
        <v>0</v>
      </c>
      <c r="R2763" s="7">
        <f>IFERROR(VLOOKUP(Table1[[#This Row],[Salesflo AppUser Code]],HIE!$A:$B,2,FALSE),0)</f>
        <v>0</v>
      </c>
      <c r="S2763" s="7">
        <f>IFERROR(VLOOKUP(Table1[[#This Row],[Salesflo AppUser Code]],HIE!$A:$B,2,FALSE),0)</f>
        <v>0</v>
      </c>
      <c r="T2763" t="s">
        <v>5602</v>
      </c>
      <c r="U2763" s="7" t="s">
        <v>3061</v>
      </c>
      <c r="V2763" s="7" t="s">
        <v>2582</v>
      </c>
      <c r="W2763" s="7" t="s">
        <v>2590</v>
      </c>
      <c r="X2763" s="7">
        <f>IFERROR(VLOOKUP( Table1[[#This Row],[Trim Distributor Code]],Sheet1!$A:$J,10,FALSE),0)</f>
        <v>0</v>
      </c>
    </row>
    <row r="2764" spans="1:24" hidden="1" x14ac:dyDescent="0.3">
      <c r="A2764" t="s">
        <v>5302</v>
      </c>
      <c r="B2764" t="s">
        <v>5231</v>
      </c>
      <c r="C2764" t="s">
        <v>5232</v>
      </c>
      <c r="D2764" s="8" t="s">
        <v>5212</v>
      </c>
      <c r="E2764" t="s">
        <v>4501</v>
      </c>
      <c r="F2764" t="s">
        <v>5226</v>
      </c>
      <c r="G2764" t="s">
        <v>1422</v>
      </c>
      <c r="H2764" t="s">
        <v>5214</v>
      </c>
      <c r="I2764" t="s">
        <v>5220</v>
      </c>
      <c r="J2764" t="s">
        <v>4271</v>
      </c>
      <c r="K2764">
        <v>2.33</v>
      </c>
      <c r="L2764" s="2" t="s">
        <v>1412</v>
      </c>
      <c r="M2764" s="2">
        <f ca="1">Table1[[#This Row],[Cases]]*Table1[[#This Row],[Pack Size]]</f>
        <v>0</v>
      </c>
      <c r="N2764" s="1">
        <f ca="1">Table1[[#This Row],[Cases]]*Table1[[#This Row],[Pack Size]]</f>
        <v>223.68</v>
      </c>
      <c r="O2764" s="1">
        <f>IFERROR(VLOOKUP(Table1[[#This Row],[SKU Code]],'SKU Size'!$G:$H,2,FALSE),0)*Table1[[#This Row],[Cases]]</f>
        <v>0</v>
      </c>
      <c r="P2764" t="str">
        <f t="shared" si="50"/>
        <v>D0537</v>
      </c>
      <c r="Q2764">
        <f>IFERROR(VLOOKUP(Table1[[#This Row],[Trim Distributor Code]],Sheet1!$N:$O,2,FALSE),0)</f>
        <v>0</v>
      </c>
      <c r="R2764" s="7">
        <f>IFERROR(VLOOKUP(Table1[[#This Row],[Salesflo AppUser Code]],HIE!$A:$B,2,FALSE),0)</f>
        <v>0</v>
      </c>
      <c r="S2764" s="7">
        <f>IFERROR(VLOOKUP(Table1[[#This Row],[Salesflo AppUser Code]],HIE!$A:$B,2,FALSE),0)</f>
        <v>0</v>
      </c>
      <c r="T2764" t="s">
        <v>5602</v>
      </c>
      <c r="U2764" s="7" t="s">
        <v>3061</v>
      </c>
      <c r="V2764" s="7" t="s">
        <v>4360</v>
      </c>
      <c r="W2764" s="7" t="s">
        <v>1422</v>
      </c>
      <c r="X2764" s="7">
        <f>IFERROR(VLOOKUP( Table1[[#This Row],[Trim Distributor Code]],Sheet1!$A:$J,10,FALSE),0)</f>
        <v>0</v>
      </c>
    </row>
    <row r="2765" spans="1:24" hidden="1" x14ac:dyDescent="0.3">
      <c r="A2765" t="s">
        <v>5302</v>
      </c>
      <c r="B2765" t="s">
        <v>5231</v>
      </c>
      <c r="C2765" t="s">
        <v>5232</v>
      </c>
      <c r="D2765" s="8" t="s">
        <v>5212</v>
      </c>
      <c r="E2765" t="s">
        <v>4501</v>
      </c>
      <c r="F2765" t="s">
        <v>5226</v>
      </c>
      <c r="G2765" t="s">
        <v>4107</v>
      </c>
      <c r="H2765" t="s">
        <v>4106</v>
      </c>
      <c r="I2765" t="s">
        <v>4747</v>
      </c>
      <c r="J2765" t="s">
        <v>1954</v>
      </c>
      <c r="K2765">
        <v>28</v>
      </c>
      <c r="L2765" s="2" t="s">
        <v>1412</v>
      </c>
      <c r="M2765" s="2">
        <f ca="1">Table1[[#This Row],[Cases]]*Table1[[#This Row],[Pack Size]]</f>
        <v>0</v>
      </c>
      <c r="N2765" s="1">
        <f ca="1">Table1[[#This Row],[Cases]]*Table1[[#This Row],[Pack Size]]</f>
        <v>8064</v>
      </c>
      <c r="O2765" s="1">
        <f>IFERROR(VLOOKUP(Table1[[#This Row],[SKU Code]],'SKU Size'!$G:$H,2,FALSE),0)*Table1[[#This Row],[Cases]]</f>
        <v>229661.60187359771</v>
      </c>
      <c r="P2765" t="str">
        <f t="shared" si="50"/>
        <v>D0537</v>
      </c>
      <c r="Q2765">
        <f>IFERROR(VLOOKUP(Table1[[#This Row],[Trim Distributor Code]],Sheet1!$N:$O,2,FALSE),0)</f>
        <v>0</v>
      </c>
      <c r="R2765" s="7">
        <f>IFERROR(VLOOKUP(Table1[[#This Row],[Salesflo AppUser Code]],HIE!$A:$B,2,FALSE),0)</f>
        <v>0</v>
      </c>
      <c r="S2765" s="7">
        <f>IFERROR(VLOOKUP(Table1[[#This Row],[Salesflo AppUser Code]],HIE!$A:$B,2,FALSE),0)</f>
        <v>0</v>
      </c>
      <c r="T2765" t="s">
        <v>5602</v>
      </c>
      <c r="U2765" s="7" t="s">
        <v>3061</v>
      </c>
      <c r="V2765" s="7" t="s">
        <v>1444</v>
      </c>
      <c r="W2765" s="7" t="s">
        <v>1867</v>
      </c>
      <c r="X2765" s="7">
        <f>IFERROR(VLOOKUP( Table1[[#This Row],[Trim Distributor Code]],Sheet1!$A:$J,10,FALSE),0)</f>
        <v>0</v>
      </c>
    </row>
    <row r="2766" spans="1:24" hidden="1" x14ac:dyDescent="0.3">
      <c r="A2766" t="s">
        <v>5302</v>
      </c>
      <c r="B2766" t="s">
        <v>5231</v>
      </c>
      <c r="C2766" t="s">
        <v>5232</v>
      </c>
      <c r="D2766" s="8" t="s">
        <v>5212</v>
      </c>
      <c r="E2766" t="s">
        <v>4501</v>
      </c>
      <c r="F2766" t="s">
        <v>5226</v>
      </c>
      <c r="G2766" t="s">
        <v>4112</v>
      </c>
      <c r="H2766" t="s">
        <v>4109</v>
      </c>
      <c r="I2766" t="s">
        <v>4749</v>
      </c>
      <c r="J2766" t="s">
        <v>1877</v>
      </c>
      <c r="K2766">
        <v>5.83</v>
      </c>
      <c r="L2766" s="2" t="s">
        <v>1412</v>
      </c>
      <c r="M2766" s="2">
        <f ca="1">Table1[[#This Row],[Cases]]*Table1[[#This Row],[Pack Size]]</f>
        <v>0</v>
      </c>
      <c r="N2766" s="1">
        <f ca="1">Table1[[#This Row],[Cases]]*Table1[[#This Row],[Pack Size]]</f>
        <v>583</v>
      </c>
      <c r="O2766" s="1">
        <f>IFERROR(VLOOKUP(Table1[[#This Row],[SKU Code]],'SKU Size'!$G:$H,2,FALSE),0)*Table1[[#This Row],[Cases]]</f>
        <v>72155.255766415474</v>
      </c>
      <c r="P2766" t="str">
        <f t="shared" si="50"/>
        <v>D0537</v>
      </c>
      <c r="Q2766">
        <f>IFERROR(VLOOKUP(Table1[[#This Row],[Trim Distributor Code]],Sheet1!$N:$O,2,FALSE),0)</f>
        <v>0</v>
      </c>
      <c r="R2766" s="7">
        <f>IFERROR(VLOOKUP(Table1[[#This Row],[Salesflo AppUser Code]],HIE!$A:$B,2,FALSE),0)</f>
        <v>0</v>
      </c>
      <c r="S2766" s="7">
        <f>IFERROR(VLOOKUP(Table1[[#This Row],[Salesflo AppUser Code]],HIE!$A:$B,2,FALSE),0)</f>
        <v>0</v>
      </c>
      <c r="T2766" t="s">
        <v>5602</v>
      </c>
      <c r="U2766" s="7" t="s">
        <v>3061</v>
      </c>
      <c r="V2766" s="7" t="s">
        <v>1423</v>
      </c>
      <c r="W2766" s="7" t="s">
        <v>1868</v>
      </c>
      <c r="X2766" s="7">
        <f>IFERROR(VLOOKUP( Table1[[#This Row],[Trim Distributor Code]],Sheet1!$A:$J,10,FALSE),0)</f>
        <v>0</v>
      </c>
    </row>
    <row r="2767" spans="1:24" hidden="1" x14ac:dyDescent="0.3">
      <c r="A2767" t="s">
        <v>5302</v>
      </c>
      <c r="B2767" t="s">
        <v>5231</v>
      </c>
      <c r="C2767" t="s">
        <v>5232</v>
      </c>
      <c r="D2767" s="8" t="s">
        <v>5212</v>
      </c>
      <c r="E2767" t="s">
        <v>4501</v>
      </c>
      <c r="F2767" t="s">
        <v>5226</v>
      </c>
      <c r="G2767" t="s">
        <v>4107</v>
      </c>
      <c r="H2767" t="s">
        <v>4137</v>
      </c>
      <c r="I2767" t="s">
        <v>4710</v>
      </c>
      <c r="J2767" t="s">
        <v>1995</v>
      </c>
      <c r="K2767">
        <v>20</v>
      </c>
      <c r="L2767" s="2" t="s">
        <v>1412</v>
      </c>
      <c r="M2767" s="2">
        <f ca="1">Table1[[#This Row],[Cases]]*Table1[[#This Row],[Pack Size]]</f>
        <v>0</v>
      </c>
      <c r="N2767" s="1">
        <f ca="1">Table1[[#This Row],[Cases]]*Table1[[#This Row],[Pack Size]]</f>
        <v>3840</v>
      </c>
      <c r="O2767" s="1">
        <f>IFERROR(VLOOKUP(Table1[[#This Row],[SKU Code]],'SKU Size'!$G:$H,2,FALSE),0)*Table1[[#This Row],[Cases]]</f>
        <v>166116.83192900033</v>
      </c>
      <c r="P2767" t="str">
        <f t="shared" si="50"/>
        <v>D0537</v>
      </c>
      <c r="Q2767">
        <f>IFERROR(VLOOKUP(Table1[[#This Row],[Trim Distributor Code]],Sheet1!$N:$O,2,FALSE),0)</f>
        <v>0</v>
      </c>
      <c r="R2767" s="7">
        <f>IFERROR(VLOOKUP(Table1[[#This Row],[Salesflo AppUser Code]],HIE!$A:$B,2,FALSE),0)</f>
        <v>0</v>
      </c>
      <c r="S2767" s="7">
        <f>IFERROR(VLOOKUP(Table1[[#This Row],[Salesflo AppUser Code]],HIE!$A:$B,2,FALSE),0)</f>
        <v>0</v>
      </c>
      <c r="T2767" t="s">
        <v>5602</v>
      </c>
      <c r="U2767" s="7" t="s">
        <v>3061</v>
      </c>
      <c r="V2767" s="7" t="s">
        <v>1606</v>
      </c>
      <c r="W2767" s="7" t="s">
        <v>1867</v>
      </c>
      <c r="X2767" s="7">
        <f>IFERROR(VLOOKUP( Table1[[#This Row],[Trim Distributor Code]],Sheet1!$A:$J,10,FALSE),0)</f>
        <v>0</v>
      </c>
    </row>
    <row r="2768" spans="1:24" hidden="1" x14ac:dyDescent="0.3">
      <c r="A2768" t="s">
        <v>5302</v>
      </c>
      <c r="B2768" t="s">
        <v>5231</v>
      </c>
      <c r="C2768" t="s">
        <v>5232</v>
      </c>
      <c r="D2768" s="8" t="s">
        <v>5212</v>
      </c>
      <c r="E2768" t="s">
        <v>4501</v>
      </c>
      <c r="F2768" t="s">
        <v>5226</v>
      </c>
      <c r="G2768" t="s">
        <v>2314</v>
      </c>
      <c r="H2768" t="s">
        <v>2268</v>
      </c>
      <c r="I2768" t="s">
        <v>4713</v>
      </c>
      <c r="J2768" t="s">
        <v>2503</v>
      </c>
      <c r="K2768">
        <v>10</v>
      </c>
      <c r="L2768" s="2" t="s">
        <v>1412</v>
      </c>
      <c r="M2768" s="2">
        <f ca="1">Table1[[#This Row],[Cases]]*Table1[[#This Row],[Pack Size]]</f>
        <v>0</v>
      </c>
      <c r="N2768" s="1">
        <f ca="1">Table1[[#This Row],[Cases]]*Table1[[#This Row],[Pack Size]]</f>
        <v>3360</v>
      </c>
      <c r="O2768" s="1">
        <f>IFERROR(VLOOKUP(Table1[[#This Row],[SKU Code]],'SKU Size'!$G:$H,2,FALSE),0)*Table1[[#This Row],[Cases]]</f>
        <v>74476.373578672923</v>
      </c>
      <c r="P2768" t="str">
        <f t="shared" si="50"/>
        <v>D0537</v>
      </c>
      <c r="Q2768">
        <f>IFERROR(VLOOKUP(Table1[[#This Row],[Trim Distributor Code]],Sheet1!$N:$O,2,FALSE),0)</f>
        <v>0</v>
      </c>
      <c r="R2768" s="7">
        <f>IFERROR(VLOOKUP(Table1[[#This Row],[Salesflo AppUser Code]],HIE!$A:$B,2,FALSE),0)</f>
        <v>0</v>
      </c>
      <c r="S2768" s="7">
        <f>IFERROR(VLOOKUP(Table1[[#This Row],[Salesflo AppUser Code]],HIE!$A:$B,2,FALSE),0)</f>
        <v>0</v>
      </c>
      <c r="T2768" t="s">
        <v>5602</v>
      </c>
      <c r="U2768" s="7" t="s">
        <v>3061</v>
      </c>
      <c r="V2768" s="7" t="s">
        <v>2268</v>
      </c>
      <c r="W2768" s="7" t="s">
        <v>2314</v>
      </c>
      <c r="X2768" s="7">
        <f>IFERROR(VLOOKUP( Table1[[#This Row],[Trim Distributor Code]],Sheet1!$A:$J,10,FALSE),0)</f>
        <v>0</v>
      </c>
    </row>
    <row r="2769" spans="1:24" hidden="1" x14ac:dyDescent="0.3">
      <c r="A2769" t="s">
        <v>5302</v>
      </c>
      <c r="B2769" t="s">
        <v>5231</v>
      </c>
      <c r="C2769" t="s">
        <v>5232</v>
      </c>
      <c r="D2769" s="8" t="s">
        <v>5212</v>
      </c>
      <c r="E2769" t="s">
        <v>4501</v>
      </c>
      <c r="F2769" t="s">
        <v>5226</v>
      </c>
      <c r="G2769" t="s">
        <v>4180</v>
      </c>
      <c r="H2769" t="s">
        <v>2268</v>
      </c>
      <c r="I2769" t="s">
        <v>5109</v>
      </c>
      <c r="J2769" t="s">
        <v>4192</v>
      </c>
      <c r="K2769">
        <v>2.5</v>
      </c>
      <c r="L2769" s="2" t="s">
        <v>1412</v>
      </c>
      <c r="M2769" s="2">
        <f ca="1">Table1[[#This Row],[Cases]]*Table1[[#This Row],[Pack Size]]</f>
        <v>0</v>
      </c>
      <c r="N2769" s="1">
        <f ca="1">Table1[[#This Row],[Cases]]*Table1[[#This Row],[Pack Size]]</f>
        <v>1080</v>
      </c>
      <c r="O2769" s="1">
        <f>IFERROR(VLOOKUP(Table1[[#This Row],[SKU Code]],'SKU Size'!$G:$H,2,FALSE),0)*Table1[[#This Row],[Cases]]</f>
        <v>17604.064497725703</v>
      </c>
      <c r="P2769" t="str">
        <f t="shared" si="50"/>
        <v>D0537</v>
      </c>
      <c r="Q2769">
        <f>IFERROR(VLOOKUP(Table1[[#This Row],[Trim Distributor Code]],Sheet1!$N:$O,2,FALSE),0)</f>
        <v>0</v>
      </c>
      <c r="R2769" s="7">
        <f>IFERROR(VLOOKUP(Table1[[#This Row],[Salesflo AppUser Code]],HIE!$A:$B,2,FALSE),0)</f>
        <v>0</v>
      </c>
      <c r="S2769" s="7">
        <f>IFERROR(VLOOKUP(Table1[[#This Row],[Salesflo AppUser Code]],HIE!$A:$B,2,FALSE),0)</f>
        <v>0</v>
      </c>
      <c r="T2769" t="s">
        <v>5602</v>
      </c>
      <c r="U2769" s="7" t="s">
        <v>3061</v>
      </c>
      <c r="V2769" s="7" t="s">
        <v>2268</v>
      </c>
      <c r="W2769" s="7" t="s">
        <v>2314</v>
      </c>
      <c r="X2769" s="7">
        <f>IFERROR(VLOOKUP( Table1[[#This Row],[Trim Distributor Code]],Sheet1!$A:$J,10,FALSE),0)</f>
        <v>0</v>
      </c>
    </row>
    <row r="2770" spans="1:24" hidden="1" x14ac:dyDescent="0.3">
      <c r="A2770" t="s">
        <v>5302</v>
      </c>
      <c r="B2770" t="s">
        <v>5231</v>
      </c>
      <c r="C2770" t="s">
        <v>5232</v>
      </c>
      <c r="D2770" s="8" t="s">
        <v>5212</v>
      </c>
      <c r="E2770" t="s">
        <v>4501</v>
      </c>
      <c r="F2770" t="s">
        <v>5226</v>
      </c>
      <c r="G2770" t="s">
        <v>4114</v>
      </c>
      <c r="H2770" t="s">
        <v>4113</v>
      </c>
      <c r="I2770" t="s">
        <v>4750</v>
      </c>
      <c r="J2770" t="s">
        <v>2024</v>
      </c>
      <c r="K2770">
        <v>1.33</v>
      </c>
      <c r="L2770" s="2" t="s">
        <v>1412</v>
      </c>
      <c r="M2770" s="2">
        <f ca="1">Table1[[#This Row],[Cases]]*Table1[[#This Row],[Pack Size]]</f>
        <v>0</v>
      </c>
      <c r="N2770" s="1">
        <f ca="1">Table1[[#This Row],[Cases]]*Table1[[#This Row],[Pack Size]]</f>
        <v>31.92</v>
      </c>
      <c r="O2770" s="1">
        <f>IFERROR(VLOOKUP(Table1[[#This Row],[SKU Code]],'SKU Size'!$G:$H,2,FALSE),0)*Table1[[#This Row],[Cases]]</f>
        <v>2507.2119098499638</v>
      </c>
      <c r="P2770" t="str">
        <f t="shared" si="50"/>
        <v>D0537</v>
      </c>
      <c r="Q2770">
        <f>IFERROR(VLOOKUP(Table1[[#This Row],[Trim Distributor Code]],Sheet1!$N:$O,2,FALSE),0)</f>
        <v>0</v>
      </c>
      <c r="R2770" s="7">
        <f>IFERROR(VLOOKUP(Table1[[#This Row],[Salesflo AppUser Code]],HIE!$A:$B,2,FALSE),0)</f>
        <v>0</v>
      </c>
      <c r="S2770" s="7">
        <f>IFERROR(VLOOKUP(Table1[[#This Row],[Salesflo AppUser Code]],HIE!$A:$B,2,FALSE),0)</f>
        <v>0</v>
      </c>
      <c r="T2770" t="s">
        <v>5602</v>
      </c>
      <c r="U2770" s="7" t="s">
        <v>3061</v>
      </c>
      <c r="V2770" s="7" t="s">
        <v>1632</v>
      </c>
      <c r="W2770" s="7" t="s">
        <v>2023</v>
      </c>
      <c r="X2770" s="7">
        <f>IFERROR(VLOOKUP( Table1[[#This Row],[Trim Distributor Code]],Sheet1!$A:$J,10,FALSE),0)</f>
        <v>0</v>
      </c>
    </row>
    <row r="2771" spans="1:24" hidden="1" x14ac:dyDescent="0.3">
      <c r="A2771" t="s">
        <v>5302</v>
      </c>
      <c r="B2771" t="s">
        <v>5231</v>
      </c>
      <c r="C2771" t="s">
        <v>5232</v>
      </c>
      <c r="D2771" s="8" t="s">
        <v>5212</v>
      </c>
      <c r="E2771" t="s">
        <v>4501</v>
      </c>
      <c r="F2771" t="s">
        <v>5226</v>
      </c>
      <c r="G2771" t="s">
        <v>4107</v>
      </c>
      <c r="H2771" t="s">
        <v>4113</v>
      </c>
      <c r="I2771" t="s">
        <v>4748</v>
      </c>
      <c r="J2771" t="s">
        <v>2021</v>
      </c>
      <c r="K2771">
        <v>2.66</v>
      </c>
      <c r="L2771" s="2" t="s">
        <v>1412</v>
      </c>
      <c r="M2771" s="2">
        <f ca="1">Table1[[#This Row],[Cases]]*Table1[[#This Row],[Pack Size]]</f>
        <v>0</v>
      </c>
      <c r="N2771" s="1">
        <f ca="1">Table1[[#This Row],[Cases]]*Table1[[#This Row],[Pack Size]]</f>
        <v>63.84</v>
      </c>
      <c r="O2771" s="1">
        <f>IFERROR(VLOOKUP(Table1[[#This Row],[SKU Code]],'SKU Size'!$G:$H,2,FALSE),0)*Table1[[#This Row],[Cases]]</f>
        <v>19850.630622061723</v>
      </c>
      <c r="P2771" t="str">
        <f t="shared" si="50"/>
        <v>D0537</v>
      </c>
      <c r="Q2771">
        <f>IFERROR(VLOOKUP(Table1[[#This Row],[Trim Distributor Code]],Sheet1!$N:$O,2,FALSE),0)</f>
        <v>0</v>
      </c>
      <c r="R2771" s="7">
        <f>IFERROR(VLOOKUP(Table1[[#This Row],[Salesflo AppUser Code]],HIE!$A:$B,2,FALSE),0)</f>
        <v>0</v>
      </c>
      <c r="S2771" s="7">
        <f>IFERROR(VLOOKUP(Table1[[#This Row],[Salesflo AppUser Code]],HIE!$A:$B,2,FALSE),0)</f>
        <v>0</v>
      </c>
      <c r="T2771" t="s">
        <v>5602</v>
      </c>
      <c r="U2771" s="7" t="s">
        <v>3061</v>
      </c>
      <c r="V2771" s="7" t="s">
        <v>1632</v>
      </c>
      <c r="W2771" s="7" t="s">
        <v>1867</v>
      </c>
      <c r="X2771" s="7">
        <f>IFERROR(VLOOKUP( Table1[[#This Row],[Trim Distributor Code]],Sheet1!$A:$J,10,FALSE),0)</f>
        <v>0</v>
      </c>
    </row>
    <row r="2772" spans="1:24" hidden="1" x14ac:dyDescent="0.3">
      <c r="A2772" t="s">
        <v>5302</v>
      </c>
      <c r="B2772" t="s">
        <v>5233</v>
      </c>
      <c r="C2772" t="s">
        <v>5234</v>
      </c>
      <c r="D2772" s="8" t="s">
        <v>5212</v>
      </c>
      <c r="E2772" t="s">
        <v>4501</v>
      </c>
      <c r="F2772" t="s">
        <v>5226</v>
      </c>
      <c r="G2772" t="s">
        <v>4521</v>
      </c>
      <c r="H2772" t="s">
        <v>4106</v>
      </c>
      <c r="I2772" t="s">
        <v>4538</v>
      </c>
      <c r="J2772" t="s">
        <v>11</v>
      </c>
      <c r="K2772">
        <v>233.33</v>
      </c>
      <c r="L2772" s="2" t="s">
        <v>1412</v>
      </c>
      <c r="M2772" s="2">
        <f ca="1">Table1[[#This Row],[Cases]]*Table1[[#This Row],[Pack Size]]</f>
        <v>0</v>
      </c>
      <c r="N2772" s="1">
        <f ca="1">Table1[[#This Row],[Cases]]*Table1[[#This Row],[Pack Size]]</f>
        <v>82132.160000000003</v>
      </c>
      <c r="O2772" s="1">
        <f>IFERROR(VLOOKUP(Table1[[#This Row],[SKU Code]],'SKU Size'!$G:$H,2,FALSE),0)*Table1[[#This Row],[Cases]]</f>
        <v>2045078.7050084716</v>
      </c>
      <c r="P2772" t="str">
        <f t="shared" si="50"/>
        <v>D0537</v>
      </c>
      <c r="Q2772">
        <f>IFERROR(VLOOKUP(Table1[[#This Row],[Trim Distributor Code]],Sheet1!$N:$O,2,FALSE),0)</f>
        <v>0</v>
      </c>
      <c r="R2772" s="7">
        <f>IFERROR(VLOOKUP(Table1[[#This Row],[Salesflo AppUser Code]],HIE!$A:$B,2,FALSE),0)</f>
        <v>0</v>
      </c>
      <c r="S2772" s="7">
        <f>IFERROR(VLOOKUP(Table1[[#This Row],[Salesflo AppUser Code]],HIE!$A:$B,2,FALSE),0)</f>
        <v>0</v>
      </c>
      <c r="T2772" t="s">
        <v>5602</v>
      </c>
      <c r="U2772" s="7" t="s">
        <v>3061</v>
      </c>
      <c r="V2772" s="7" t="s">
        <v>1444</v>
      </c>
      <c r="W2772" s="7" t="s">
        <v>1688</v>
      </c>
      <c r="X2772" s="7">
        <f>IFERROR(VLOOKUP( Table1[[#This Row],[Trim Distributor Code]],Sheet1!$A:$J,10,FALSE),0)</f>
        <v>0</v>
      </c>
    </row>
    <row r="2773" spans="1:24" hidden="1" x14ac:dyDescent="0.3">
      <c r="A2773" t="s">
        <v>5302</v>
      </c>
      <c r="B2773" t="s">
        <v>5233</v>
      </c>
      <c r="C2773" t="s">
        <v>5234</v>
      </c>
      <c r="D2773" s="8" t="s">
        <v>5212</v>
      </c>
      <c r="E2773" t="s">
        <v>4501</v>
      </c>
      <c r="F2773" t="s">
        <v>5226</v>
      </c>
      <c r="G2773" t="s">
        <v>4521</v>
      </c>
      <c r="H2773" t="s">
        <v>4137</v>
      </c>
      <c r="I2773" t="s">
        <v>4593</v>
      </c>
      <c r="J2773" t="s">
        <v>12</v>
      </c>
      <c r="K2773" s="1">
        <v>1.33</v>
      </c>
      <c r="L2773" s="1" t="s">
        <v>1412</v>
      </c>
      <c r="M2773" s="2">
        <f ca="1">Table1[[#This Row],[Cases]]*Table1[[#This Row],[Pack Size]]</f>
        <v>0</v>
      </c>
      <c r="N2773" s="1">
        <f ca="1">Table1[[#This Row],[Cases]]*Table1[[#This Row],[Pack Size]]</f>
        <v>478.8</v>
      </c>
      <c r="O2773" s="1">
        <f>IFERROR(VLOOKUP(Table1[[#This Row],[SKU Code]],'SKU Size'!$G:$H,2,FALSE),0)*Table1[[#This Row],[Cases]]</f>
        <v>12121.332990619412</v>
      </c>
      <c r="P2773" t="str">
        <f t="shared" ref="P2773:P2836" si="51">TRIM(E2773)</f>
        <v>D0537</v>
      </c>
      <c r="Q2773">
        <f>IFERROR(VLOOKUP(Table1[[#This Row],[Trim Distributor Code]],Sheet1!$N:$O,2,FALSE),0)</f>
        <v>0</v>
      </c>
      <c r="R2773" s="7">
        <f>IFERROR(VLOOKUP(Table1[[#This Row],[Salesflo AppUser Code]],HIE!$A:$B,2,FALSE),0)</f>
        <v>0</v>
      </c>
      <c r="S2773" s="7">
        <f>IFERROR(VLOOKUP(Table1[[#This Row],[Salesflo AppUser Code]],HIE!$A:$B,2,FALSE),0)</f>
        <v>0</v>
      </c>
      <c r="T2773" t="s">
        <v>5602</v>
      </c>
      <c r="U2773" s="7" t="s">
        <v>3061</v>
      </c>
      <c r="V2773" s="7" t="s">
        <v>1606</v>
      </c>
      <c r="W2773" s="7" t="s">
        <v>1688</v>
      </c>
      <c r="X2773" s="7">
        <f>IFERROR(VLOOKUP( Table1[[#This Row],[Trim Distributor Code]],Sheet1!$A:$J,10,FALSE),0)</f>
        <v>0</v>
      </c>
    </row>
    <row r="2774" spans="1:24" hidden="1" x14ac:dyDescent="0.3">
      <c r="A2774" t="s">
        <v>5302</v>
      </c>
      <c r="B2774" t="s">
        <v>5233</v>
      </c>
      <c r="C2774" t="s">
        <v>5234</v>
      </c>
      <c r="D2774" s="8" t="s">
        <v>5212</v>
      </c>
      <c r="E2774" t="s">
        <v>4501</v>
      </c>
      <c r="F2774" t="s">
        <v>5226</v>
      </c>
      <c r="G2774" t="s">
        <v>4108</v>
      </c>
      <c r="H2774" t="s">
        <v>4109</v>
      </c>
      <c r="I2774" t="s">
        <v>4566</v>
      </c>
      <c r="J2774" t="s">
        <v>13</v>
      </c>
      <c r="K2774" s="1">
        <v>0.83</v>
      </c>
      <c r="L2774" s="1" t="s">
        <v>1412</v>
      </c>
      <c r="M2774" s="2">
        <f ca="1">Table1[[#This Row],[Cases]]*Table1[[#This Row],[Pack Size]]</f>
        <v>0</v>
      </c>
      <c r="N2774" s="1">
        <f ca="1">Table1[[#This Row],[Cases]]*Table1[[#This Row],[Pack Size]]</f>
        <v>83</v>
      </c>
      <c r="O2774" s="1">
        <f>IFERROR(VLOOKUP(Table1[[#This Row],[SKU Code]],'SKU Size'!$G:$H,2,FALSE),0)*Table1[[#This Row],[Cases]]</f>
        <v>8771.9994692229066</v>
      </c>
      <c r="P2774" t="str">
        <f t="shared" si="51"/>
        <v>D0537</v>
      </c>
      <c r="Q2774">
        <f>IFERROR(VLOOKUP(Table1[[#This Row],[Trim Distributor Code]],Sheet1!$N:$O,2,FALSE),0)</f>
        <v>0</v>
      </c>
      <c r="R2774" s="7">
        <f>IFERROR(VLOOKUP(Table1[[#This Row],[Salesflo AppUser Code]],HIE!$A:$B,2,FALSE),0)</f>
        <v>0</v>
      </c>
      <c r="S2774" s="7">
        <f>IFERROR(VLOOKUP(Table1[[#This Row],[Salesflo AppUser Code]],HIE!$A:$B,2,FALSE),0)</f>
        <v>0</v>
      </c>
      <c r="T2774" t="s">
        <v>5602</v>
      </c>
      <c r="U2774" s="7" t="s">
        <v>3061</v>
      </c>
      <c r="V2774" s="7" t="s">
        <v>1423</v>
      </c>
      <c r="W2774" s="7" t="s">
        <v>1659</v>
      </c>
      <c r="X2774" s="7">
        <f>IFERROR(VLOOKUP( Table1[[#This Row],[Trim Distributor Code]],Sheet1!$A:$J,10,FALSE),0)</f>
        <v>0</v>
      </c>
    </row>
    <row r="2775" spans="1:24" hidden="1" x14ac:dyDescent="0.3">
      <c r="A2775" t="s">
        <v>5302</v>
      </c>
      <c r="B2775" t="s">
        <v>5233</v>
      </c>
      <c r="C2775" t="s">
        <v>5234</v>
      </c>
      <c r="D2775" s="8" t="s">
        <v>5212</v>
      </c>
      <c r="E2775" t="s">
        <v>4501</v>
      </c>
      <c r="F2775" t="s">
        <v>5226</v>
      </c>
      <c r="G2775" t="s">
        <v>4110</v>
      </c>
      <c r="H2775" t="s">
        <v>4109</v>
      </c>
      <c r="I2775" t="s">
        <v>4539</v>
      </c>
      <c r="J2775" t="s">
        <v>1682</v>
      </c>
      <c r="K2775" s="1">
        <v>3.33</v>
      </c>
      <c r="L2775" s="1" t="s">
        <v>1412</v>
      </c>
      <c r="M2775" s="2">
        <f ca="1">Table1[[#This Row],[Cases]]*Table1[[#This Row],[Pack Size]]</f>
        <v>0</v>
      </c>
      <c r="N2775" s="1">
        <f ca="1">Table1[[#This Row],[Cases]]*Table1[[#This Row],[Pack Size]]</f>
        <v>333</v>
      </c>
      <c r="O2775" s="1">
        <f>IFERROR(VLOOKUP(Table1[[#This Row],[SKU Code]],'SKU Size'!$G:$H,2,FALSE),0)*Table1[[#This Row],[Cases]]</f>
        <v>25131.958669269516</v>
      </c>
      <c r="P2775" t="str">
        <f t="shared" si="51"/>
        <v>D0537</v>
      </c>
      <c r="Q2775">
        <f>IFERROR(VLOOKUP(Table1[[#This Row],[Trim Distributor Code]],Sheet1!$N:$O,2,FALSE),0)</f>
        <v>0</v>
      </c>
      <c r="R2775" s="7">
        <f>IFERROR(VLOOKUP(Table1[[#This Row],[Salesflo AppUser Code]],HIE!$A:$B,2,FALSE),0)</f>
        <v>0</v>
      </c>
      <c r="S2775" s="7">
        <f>IFERROR(VLOOKUP(Table1[[#This Row],[Salesflo AppUser Code]],HIE!$A:$B,2,FALSE),0)</f>
        <v>0</v>
      </c>
      <c r="T2775" t="s">
        <v>5602</v>
      </c>
      <c r="U2775" s="7" t="s">
        <v>3061</v>
      </c>
      <c r="V2775" s="7" t="s">
        <v>1423</v>
      </c>
      <c r="W2775" s="7" t="s">
        <v>1679</v>
      </c>
      <c r="X2775" s="7">
        <f>IFERROR(VLOOKUP( Table1[[#This Row],[Trim Distributor Code]],Sheet1!$A:$J,10,FALSE),0)</f>
        <v>0</v>
      </c>
    </row>
    <row r="2776" spans="1:24" hidden="1" x14ac:dyDescent="0.3">
      <c r="A2776" t="s">
        <v>5302</v>
      </c>
      <c r="B2776" t="s">
        <v>5233</v>
      </c>
      <c r="C2776" t="s">
        <v>5234</v>
      </c>
      <c r="D2776" s="8" t="s">
        <v>5212</v>
      </c>
      <c r="E2776" t="s">
        <v>4501</v>
      </c>
      <c r="F2776" t="s">
        <v>5226</v>
      </c>
      <c r="G2776" t="s">
        <v>1431</v>
      </c>
      <c r="H2776" t="s">
        <v>4109</v>
      </c>
      <c r="I2776" t="s">
        <v>4605</v>
      </c>
      <c r="J2776" t="s">
        <v>1440</v>
      </c>
      <c r="K2776">
        <v>2</v>
      </c>
      <c r="L2776" s="2" t="s">
        <v>1412</v>
      </c>
      <c r="M2776" s="2">
        <f ca="1">Table1[[#This Row],[Cases]]*Table1[[#This Row],[Pack Size]]</f>
        <v>0</v>
      </c>
      <c r="N2776" s="1">
        <f ca="1">Table1[[#This Row],[Cases]]*Table1[[#This Row],[Pack Size]]</f>
        <v>200</v>
      </c>
      <c r="O2776" s="1">
        <f>IFERROR(VLOOKUP(Table1[[#This Row],[SKU Code]],'SKU Size'!$G:$H,2,FALSE),0)*Table1[[#This Row],[Cases]]</f>
        <v>20309.096167094187</v>
      </c>
      <c r="P2776" t="str">
        <f t="shared" si="51"/>
        <v>D0537</v>
      </c>
      <c r="Q2776">
        <f>IFERROR(VLOOKUP(Table1[[#This Row],[Trim Distributor Code]],Sheet1!$N:$O,2,FALSE),0)</f>
        <v>0</v>
      </c>
      <c r="R2776" s="7">
        <f>IFERROR(VLOOKUP(Table1[[#This Row],[Salesflo AppUser Code]],HIE!$A:$B,2,FALSE),0)</f>
        <v>0</v>
      </c>
      <c r="S2776" s="7">
        <f>IFERROR(VLOOKUP(Table1[[#This Row],[Salesflo AppUser Code]],HIE!$A:$B,2,FALSE),0)</f>
        <v>0</v>
      </c>
      <c r="T2776" t="s">
        <v>5602</v>
      </c>
      <c r="U2776" s="7" t="s">
        <v>3061</v>
      </c>
      <c r="V2776" s="7" t="s">
        <v>1423</v>
      </c>
      <c r="W2776" s="7" t="s">
        <v>1431</v>
      </c>
      <c r="X2776" s="7">
        <f>IFERROR(VLOOKUP( Table1[[#This Row],[Trim Distributor Code]],Sheet1!$A:$J,10,FALSE),0)</f>
        <v>0</v>
      </c>
    </row>
    <row r="2777" spans="1:24" hidden="1" x14ac:dyDescent="0.3">
      <c r="A2777" t="s">
        <v>5302</v>
      </c>
      <c r="B2777" t="s">
        <v>5233</v>
      </c>
      <c r="C2777" t="s">
        <v>5234</v>
      </c>
      <c r="D2777" s="8" t="s">
        <v>5212</v>
      </c>
      <c r="E2777" t="s">
        <v>4501</v>
      </c>
      <c r="F2777" t="s">
        <v>5226</v>
      </c>
      <c r="G2777" t="s">
        <v>4521</v>
      </c>
      <c r="H2777" t="s">
        <v>4113</v>
      </c>
      <c r="I2777" t="s">
        <v>4540</v>
      </c>
      <c r="J2777" t="s">
        <v>14</v>
      </c>
      <c r="K2777">
        <v>8</v>
      </c>
      <c r="L2777" s="2" t="s">
        <v>1412</v>
      </c>
      <c r="M2777" s="2">
        <f ca="1">Table1[[#This Row],[Cases]]*Table1[[#This Row],[Pack Size]]</f>
        <v>0</v>
      </c>
      <c r="N2777" s="1">
        <f ca="1">Table1[[#This Row],[Cases]]*Table1[[#This Row],[Pack Size]]</f>
        <v>192</v>
      </c>
      <c r="O2777" s="1">
        <f>IFERROR(VLOOKUP(Table1[[#This Row],[SKU Code]],'SKU Size'!$G:$H,2,FALSE),0)*Table1[[#This Row],[Cases]]</f>
        <v>28731.78612200488</v>
      </c>
      <c r="P2777" t="str">
        <f t="shared" si="51"/>
        <v>D0537</v>
      </c>
      <c r="Q2777">
        <f>IFERROR(VLOOKUP(Table1[[#This Row],[Trim Distributor Code]],Sheet1!$N:$O,2,FALSE),0)</f>
        <v>0</v>
      </c>
      <c r="R2777" s="7">
        <f>IFERROR(VLOOKUP(Table1[[#This Row],[Salesflo AppUser Code]],HIE!$A:$B,2,FALSE),0)</f>
        <v>0</v>
      </c>
      <c r="S2777" s="7">
        <f>IFERROR(VLOOKUP(Table1[[#This Row],[Salesflo AppUser Code]],HIE!$A:$B,2,FALSE),0)</f>
        <v>0</v>
      </c>
      <c r="T2777" t="s">
        <v>5602</v>
      </c>
      <c r="U2777" s="7" t="s">
        <v>3061</v>
      </c>
      <c r="V2777" s="7" t="s">
        <v>1632</v>
      </c>
      <c r="W2777" s="7" t="s">
        <v>1688</v>
      </c>
      <c r="X2777" s="7">
        <f>IFERROR(VLOOKUP( Table1[[#This Row],[Trim Distributor Code]],Sheet1!$A:$J,10,FALSE),0)</f>
        <v>0</v>
      </c>
    </row>
    <row r="2778" spans="1:24" hidden="1" x14ac:dyDescent="0.3">
      <c r="A2778" t="s">
        <v>5302</v>
      </c>
      <c r="B2778" t="s">
        <v>5233</v>
      </c>
      <c r="C2778" t="s">
        <v>5234</v>
      </c>
      <c r="D2778" s="8" t="s">
        <v>5212</v>
      </c>
      <c r="E2778" t="s">
        <v>4501</v>
      </c>
      <c r="F2778" t="s">
        <v>5226</v>
      </c>
      <c r="G2778" t="s">
        <v>1431</v>
      </c>
      <c r="H2778" t="s">
        <v>4113</v>
      </c>
      <c r="I2778" t="s">
        <v>4594</v>
      </c>
      <c r="J2778" t="s">
        <v>1656</v>
      </c>
      <c r="K2778">
        <v>13.33</v>
      </c>
      <c r="L2778" s="2" t="s">
        <v>1412</v>
      </c>
      <c r="M2778" s="2">
        <f ca="1">Table1[[#This Row],[Cases]]*Table1[[#This Row],[Pack Size]]</f>
        <v>0</v>
      </c>
      <c r="N2778" s="1">
        <f ca="1">Table1[[#This Row],[Cases]]*Table1[[#This Row],[Pack Size]]</f>
        <v>639.84</v>
      </c>
      <c r="O2778" s="1">
        <f>IFERROR(VLOOKUP(Table1[[#This Row],[SKU Code]],'SKU Size'!$G:$H,2,FALSE),0)*Table1[[#This Row],[Cases]]</f>
        <v>13382.185295840429</v>
      </c>
      <c r="P2778" t="str">
        <f t="shared" si="51"/>
        <v>D0537</v>
      </c>
      <c r="Q2778">
        <f>IFERROR(VLOOKUP(Table1[[#This Row],[Trim Distributor Code]],Sheet1!$N:$O,2,FALSE),0)</f>
        <v>0</v>
      </c>
      <c r="R2778" s="7">
        <f>IFERROR(VLOOKUP(Table1[[#This Row],[Salesflo AppUser Code]],HIE!$A:$B,2,FALSE),0)</f>
        <v>0</v>
      </c>
      <c r="S2778" s="7">
        <f>IFERROR(VLOOKUP(Table1[[#This Row],[Salesflo AppUser Code]],HIE!$A:$B,2,FALSE),0)</f>
        <v>0</v>
      </c>
      <c r="T2778" t="s">
        <v>5602</v>
      </c>
      <c r="U2778" s="7" t="s">
        <v>3061</v>
      </c>
      <c r="V2778" s="7" t="s">
        <v>1632</v>
      </c>
      <c r="W2778" s="7" t="s">
        <v>1431</v>
      </c>
      <c r="X2778" s="7">
        <f>IFERROR(VLOOKUP( Table1[[#This Row],[Trim Distributor Code]],Sheet1!$A:$J,10,FALSE),0)</f>
        <v>0</v>
      </c>
    </row>
    <row r="2779" spans="1:24" hidden="1" x14ac:dyDescent="0.3">
      <c r="A2779" t="s">
        <v>5302</v>
      </c>
      <c r="B2779" t="s">
        <v>5233</v>
      </c>
      <c r="C2779" t="s">
        <v>5234</v>
      </c>
      <c r="D2779" s="8" t="s">
        <v>5212</v>
      </c>
      <c r="E2779" t="s">
        <v>4501</v>
      </c>
      <c r="F2779" t="s">
        <v>5226</v>
      </c>
      <c r="G2779" t="s">
        <v>2581</v>
      </c>
      <c r="H2779" t="s">
        <v>4115</v>
      </c>
      <c r="I2779" t="s">
        <v>4542</v>
      </c>
      <c r="J2779" t="s">
        <v>16</v>
      </c>
      <c r="K2779">
        <v>1.33</v>
      </c>
      <c r="L2779" s="2" t="s">
        <v>1412</v>
      </c>
      <c r="M2779" s="2">
        <f ca="1">Table1[[#This Row],[Cases]]*Table1[[#This Row],[Pack Size]]</f>
        <v>0</v>
      </c>
      <c r="N2779" s="1">
        <f ca="1">Table1[[#This Row],[Cases]]*Table1[[#This Row],[Pack Size]]</f>
        <v>383.04</v>
      </c>
      <c r="O2779" s="1">
        <f>IFERROR(VLOOKUP(Table1[[#This Row],[SKU Code]],'SKU Size'!$G:$H,2,FALSE),0)*Table1[[#This Row],[Cases]]</f>
        <v>6455.0609260763713</v>
      </c>
      <c r="P2779" t="str">
        <f t="shared" si="51"/>
        <v>D0537</v>
      </c>
      <c r="Q2779">
        <f>IFERROR(VLOOKUP(Table1[[#This Row],[Trim Distributor Code]],Sheet1!$N:$O,2,FALSE),0)</f>
        <v>0</v>
      </c>
      <c r="R2779" s="7">
        <f>IFERROR(VLOOKUP(Table1[[#This Row],[Salesflo AppUser Code]],HIE!$A:$B,2,FALSE),0)</f>
        <v>0</v>
      </c>
      <c r="S2779" s="7">
        <f>IFERROR(VLOOKUP(Table1[[#This Row],[Salesflo AppUser Code]],HIE!$A:$B,2,FALSE),0)</f>
        <v>0</v>
      </c>
      <c r="T2779" t="s">
        <v>5602</v>
      </c>
      <c r="U2779" s="7" t="s">
        <v>3061</v>
      </c>
      <c r="V2779" s="7" t="s">
        <v>2616</v>
      </c>
      <c r="W2779" s="7" t="s">
        <v>2617</v>
      </c>
      <c r="X2779" s="7">
        <f>IFERROR(VLOOKUP( Table1[[#This Row],[Trim Distributor Code]],Sheet1!$A:$J,10,FALSE),0)</f>
        <v>0</v>
      </c>
    </row>
    <row r="2780" spans="1:24" hidden="1" x14ac:dyDescent="0.3">
      <c r="A2780" t="s">
        <v>5302</v>
      </c>
      <c r="B2780" t="s">
        <v>5233</v>
      </c>
      <c r="C2780" t="s">
        <v>5234</v>
      </c>
      <c r="D2780" s="8" t="s">
        <v>5212</v>
      </c>
      <c r="E2780" t="s">
        <v>4501</v>
      </c>
      <c r="F2780" t="s">
        <v>5226</v>
      </c>
      <c r="G2780" t="s">
        <v>2542</v>
      </c>
      <c r="H2780" t="s">
        <v>2268</v>
      </c>
      <c r="I2780" t="s">
        <v>4595</v>
      </c>
      <c r="J2780" t="s">
        <v>2543</v>
      </c>
      <c r="K2780">
        <v>3.33</v>
      </c>
      <c r="L2780" s="2" t="s">
        <v>1412</v>
      </c>
      <c r="M2780" s="2">
        <f ca="1">Table1[[#This Row],[Cases]]*Table1[[#This Row],[Pack Size]]</f>
        <v>0</v>
      </c>
      <c r="N2780" s="1">
        <f ca="1">Table1[[#This Row],[Cases]]*Table1[[#This Row],[Pack Size]]</f>
        <v>1598.4</v>
      </c>
      <c r="O2780" s="1">
        <f>IFERROR(VLOOKUP(Table1[[#This Row],[SKU Code]],'SKU Size'!$G:$H,2,FALSE),0)*Table1[[#This Row],[Cases]]</f>
        <v>16626.64120809134</v>
      </c>
      <c r="P2780" t="str">
        <f t="shared" si="51"/>
        <v>D0537</v>
      </c>
      <c r="Q2780">
        <f>IFERROR(VLOOKUP(Table1[[#This Row],[Trim Distributor Code]],Sheet1!$N:$O,2,FALSE),0)</f>
        <v>0</v>
      </c>
      <c r="R2780" s="7">
        <f>IFERROR(VLOOKUP(Table1[[#This Row],[Salesflo AppUser Code]],HIE!$A:$B,2,FALSE),0)</f>
        <v>0</v>
      </c>
      <c r="S2780" s="7">
        <f>IFERROR(VLOOKUP(Table1[[#This Row],[Salesflo AppUser Code]],HIE!$A:$B,2,FALSE),0)</f>
        <v>0</v>
      </c>
      <c r="T2780" t="s">
        <v>5602</v>
      </c>
      <c r="U2780" s="7" t="s">
        <v>3061</v>
      </c>
      <c r="V2780" s="7" t="s">
        <v>2268</v>
      </c>
      <c r="W2780" s="7" t="s">
        <v>2542</v>
      </c>
      <c r="X2780" s="7">
        <f>IFERROR(VLOOKUP( Table1[[#This Row],[Trim Distributor Code]],Sheet1!$A:$J,10,FALSE),0)</f>
        <v>0</v>
      </c>
    </row>
    <row r="2781" spans="1:24" hidden="1" x14ac:dyDescent="0.3">
      <c r="A2781" t="s">
        <v>5302</v>
      </c>
      <c r="B2781" t="s">
        <v>5233</v>
      </c>
      <c r="C2781" t="s">
        <v>5234</v>
      </c>
      <c r="D2781" s="8" t="s">
        <v>5212</v>
      </c>
      <c r="E2781" t="s">
        <v>4501</v>
      </c>
      <c r="F2781" t="s">
        <v>5226</v>
      </c>
      <c r="G2781" t="s">
        <v>2581</v>
      </c>
      <c r="H2781" t="s">
        <v>4116</v>
      </c>
      <c r="I2781" t="s">
        <v>4543</v>
      </c>
      <c r="J2781" t="s">
        <v>15</v>
      </c>
      <c r="K2781">
        <v>1.33</v>
      </c>
      <c r="L2781" s="2" t="s">
        <v>1412</v>
      </c>
      <c r="M2781" s="2">
        <f ca="1">Table1[[#This Row],[Cases]]*Table1[[#This Row],[Pack Size]]</f>
        <v>0</v>
      </c>
      <c r="N2781" s="1">
        <f ca="1">Table1[[#This Row],[Cases]]*Table1[[#This Row],[Pack Size]]</f>
        <v>191.52</v>
      </c>
      <c r="O2781" s="1">
        <f>IFERROR(VLOOKUP(Table1[[#This Row],[SKU Code]],'SKU Size'!$G:$H,2,FALSE),0)*Table1[[#This Row],[Cases]]</f>
        <v>7348.9000728084748</v>
      </c>
      <c r="P2781" t="str">
        <f t="shared" si="51"/>
        <v>D0537</v>
      </c>
      <c r="Q2781">
        <f>IFERROR(VLOOKUP(Table1[[#This Row],[Trim Distributor Code]],Sheet1!$N:$O,2,FALSE),0)</f>
        <v>0</v>
      </c>
      <c r="R2781" s="7">
        <f>IFERROR(VLOOKUP(Table1[[#This Row],[Salesflo AppUser Code]],HIE!$A:$B,2,FALSE),0)</f>
        <v>0</v>
      </c>
      <c r="S2781" s="7">
        <f>IFERROR(VLOOKUP(Table1[[#This Row],[Salesflo AppUser Code]],HIE!$A:$B,2,FALSE),0)</f>
        <v>0</v>
      </c>
      <c r="T2781" t="s">
        <v>5602</v>
      </c>
      <c r="U2781" s="7" t="s">
        <v>3061</v>
      </c>
      <c r="V2781" s="7" t="s">
        <v>2582</v>
      </c>
      <c r="W2781" s="7" t="s">
        <v>2590</v>
      </c>
      <c r="X2781" s="7">
        <f>IFERROR(VLOOKUP( Table1[[#This Row],[Trim Distributor Code]],Sheet1!$A:$J,10,FALSE),0)</f>
        <v>0</v>
      </c>
    </row>
    <row r="2782" spans="1:24" hidden="1" x14ac:dyDescent="0.3">
      <c r="A2782" t="s">
        <v>5302</v>
      </c>
      <c r="B2782" t="s">
        <v>5233</v>
      </c>
      <c r="C2782" t="s">
        <v>5234</v>
      </c>
      <c r="D2782" s="8" t="s">
        <v>5212</v>
      </c>
      <c r="E2782" t="s">
        <v>4501</v>
      </c>
      <c r="F2782" t="s">
        <v>5226</v>
      </c>
      <c r="G2782" t="s">
        <v>1422</v>
      </c>
      <c r="H2782" t="s">
        <v>5214</v>
      </c>
      <c r="I2782" t="s">
        <v>5220</v>
      </c>
      <c r="J2782" t="s">
        <v>4271</v>
      </c>
      <c r="K2782">
        <v>2.33</v>
      </c>
      <c r="L2782" s="2" t="s">
        <v>1412</v>
      </c>
      <c r="M2782" s="2">
        <f ca="1">Table1[[#This Row],[Cases]]*Table1[[#This Row],[Pack Size]]</f>
        <v>0</v>
      </c>
      <c r="N2782" s="1">
        <f ca="1">Table1[[#This Row],[Cases]]*Table1[[#This Row],[Pack Size]]</f>
        <v>223.68</v>
      </c>
      <c r="O2782" s="1">
        <f>IFERROR(VLOOKUP(Table1[[#This Row],[SKU Code]],'SKU Size'!$G:$H,2,FALSE),0)*Table1[[#This Row],[Cases]]</f>
        <v>0</v>
      </c>
      <c r="P2782" t="str">
        <f t="shared" si="51"/>
        <v>D0537</v>
      </c>
      <c r="Q2782">
        <f>IFERROR(VLOOKUP(Table1[[#This Row],[Trim Distributor Code]],Sheet1!$N:$O,2,FALSE),0)</f>
        <v>0</v>
      </c>
      <c r="R2782" s="7">
        <f>IFERROR(VLOOKUP(Table1[[#This Row],[Salesflo AppUser Code]],HIE!$A:$B,2,FALSE),0)</f>
        <v>0</v>
      </c>
      <c r="S2782" s="7">
        <f>IFERROR(VLOOKUP(Table1[[#This Row],[Salesflo AppUser Code]],HIE!$A:$B,2,FALSE),0)</f>
        <v>0</v>
      </c>
      <c r="T2782" t="s">
        <v>5602</v>
      </c>
      <c r="U2782" s="7" t="s">
        <v>3061</v>
      </c>
      <c r="V2782" s="7" t="s">
        <v>4360</v>
      </c>
      <c r="W2782" s="7" t="s">
        <v>1422</v>
      </c>
      <c r="X2782" s="7">
        <f>IFERROR(VLOOKUP( Table1[[#This Row],[Trim Distributor Code]],Sheet1!$A:$J,10,FALSE),0)</f>
        <v>0</v>
      </c>
    </row>
    <row r="2783" spans="1:24" hidden="1" x14ac:dyDescent="0.3">
      <c r="A2783" t="s">
        <v>5302</v>
      </c>
      <c r="B2783" t="s">
        <v>5233</v>
      </c>
      <c r="C2783" t="s">
        <v>5234</v>
      </c>
      <c r="D2783" s="8" t="s">
        <v>5212</v>
      </c>
      <c r="E2783" t="s">
        <v>4501</v>
      </c>
      <c r="F2783" t="s">
        <v>5226</v>
      </c>
      <c r="G2783" t="s">
        <v>4107</v>
      </c>
      <c r="H2783" t="s">
        <v>4106</v>
      </c>
      <c r="I2783" t="s">
        <v>4747</v>
      </c>
      <c r="J2783" t="s">
        <v>1954</v>
      </c>
      <c r="K2783">
        <v>28</v>
      </c>
      <c r="L2783" s="2" t="s">
        <v>1412</v>
      </c>
      <c r="M2783" s="2">
        <f ca="1">Table1[[#This Row],[Cases]]*Table1[[#This Row],[Pack Size]]</f>
        <v>0</v>
      </c>
      <c r="N2783" s="1">
        <f ca="1">Table1[[#This Row],[Cases]]*Table1[[#This Row],[Pack Size]]</f>
        <v>8064</v>
      </c>
      <c r="O2783" s="1">
        <f>IFERROR(VLOOKUP(Table1[[#This Row],[SKU Code]],'SKU Size'!$G:$H,2,FALSE),0)*Table1[[#This Row],[Cases]]</f>
        <v>229661.60187359771</v>
      </c>
      <c r="P2783" t="str">
        <f t="shared" si="51"/>
        <v>D0537</v>
      </c>
      <c r="Q2783">
        <f>IFERROR(VLOOKUP(Table1[[#This Row],[Trim Distributor Code]],Sheet1!$N:$O,2,FALSE),0)</f>
        <v>0</v>
      </c>
      <c r="R2783" s="7">
        <f>IFERROR(VLOOKUP(Table1[[#This Row],[Salesflo AppUser Code]],HIE!$A:$B,2,FALSE),0)</f>
        <v>0</v>
      </c>
      <c r="S2783" s="7">
        <f>IFERROR(VLOOKUP(Table1[[#This Row],[Salesflo AppUser Code]],HIE!$A:$B,2,FALSE),0)</f>
        <v>0</v>
      </c>
      <c r="T2783" t="s">
        <v>5602</v>
      </c>
      <c r="U2783" s="7" t="s">
        <v>3061</v>
      </c>
      <c r="V2783" s="7" t="s">
        <v>1444</v>
      </c>
      <c r="W2783" s="7" t="s">
        <v>1867</v>
      </c>
      <c r="X2783" s="7">
        <f>IFERROR(VLOOKUP( Table1[[#This Row],[Trim Distributor Code]],Sheet1!$A:$J,10,FALSE),0)</f>
        <v>0</v>
      </c>
    </row>
    <row r="2784" spans="1:24" hidden="1" x14ac:dyDescent="0.3">
      <c r="A2784" t="s">
        <v>5302</v>
      </c>
      <c r="B2784" t="s">
        <v>5233</v>
      </c>
      <c r="C2784" t="s">
        <v>5234</v>
      </c>
      <c r="D2784" s="8" t="s">
        <v>5212</v>
      </c>
      <c r="E2784" t="s">
        <v>4501</v>
      </c>
      <c r="F2784" t="s">
        <v>5226</v>
      </c>
      <c r="G2784" t="s">
        <v>4112</v>
      </c>
      <c r="H2784" t="s">
        <v>4109</v>
      </c>
      <c r="I2784" t="s">
        <v>4749</v>
      </c>
      <c r="J2784" t="s">
        <v>1877</v>
      </c>
      <c r="K2784">
        <v>5.83</v>
      </c>
      <c r="L2784" s="2" t="s">
        <v>1412</v>
      </c>
      <c r="M2784" s="2">
        <f ca="1">Table1[[#This Row],[Cases]]*Table1[[#This Row],[Pack Size]]</f>
        <v>0</v>
      </c>
      <c r="N2784" s="1">
        <f ca="1">Table1[[#This Row],[Cases]]*Table1[[#This Row],[Pack Size]]</f>
        <v>583</v>
      </c>
      <c r="O2784" s="1">
        <f>IFERROR(VLOOKUP(Table1[[#This Row],[SKU Code]],'SKU Size'!$G:$H,2,FALSE),0)*Table1[[#This Row],[Cases]]</f>
        <v>72155.255766415474</v>
      </c>
      <c r="P2784" t="str">
        <f t="shared" si="51"/>
        <v>D0537</v>
      </c>
      <c r="Q2784">
        <f>IFERROR(VLOOKUP(Table1[[#This Row],[Trim Distributor Code]],Sheet1!$N:$O,2,FALSE),0)</f>
        <v>0</v>
      </c>
      <c r="R2784" s="7">
        <f>IFERROR(VLOOKUP(Table1[[#This Row],[Salesflo AppUser Code]],HIE!$A:$B,2,FALSE),0)</f>
        <v>0</v>
      </c>
      <c r="S2784" s="7">
        <f>IFERROR(VLOOKUP(Table1[[#This Row],[Salesflo AppUser Code]],HIE!$A:$B,2,FALSE),0)</f>
        <v>0</v>
      </c>
      <c r="T2784" t="s">
        <v>5602</v>
      </c>
      <c r="U2784" s="7" t="s">
        <v>3061</v>
      </c>
      <c r="V2784" s="7" t="s">
        <v>1423</v>
      </c>
      <c r="W2784" s="7" t="s">
        <v>1868</v>
      </c>
      <c r="X2784" s="7">
        <f>IFERROR(VLOOKUP( Table1[[#This Row],[Trim Distributor Code]],Sheet1!$A:$J,10,FALSE),0)</f>
        <v>0</v>
      </c>
    </row>
    <row r="2785" spans="1:24" hidden="1" x14ac:dyDescent="0.3">
      <c r="A2785" t="s">
        <v>5302</v>
      </c>
      <c r="B2785" t="s">
        <v>5233</v>
      </c>
      <c r="C2785" t="s">
        <v>5234</v>
      </c>
      <c r="D2785" s="8" t="s">
        <v>5212</v>
      </c>
      <c r="E2785" t="s">
        <v>4501</v>
      </c>
      <c r="F2785" t="s">
        <v>5226</v>
      </c>
      <c r="G2785" t="s">
        <v>4107</v>
      </c>
      <c r="H2785" t="s">
        <v>4137</v>
      </c>
      <c r="I2785" t="s">
        <v>4710</v>
      </c>
      <c r="J2785" t="s">
        <v>1995</v>
      </c>
      <c r="K2785">
        <v>20</v>
      </c>
      <c r="L2785" s="2" t="s">
        <v>1412</v>
      </c>
      <c r="M2785" s="2">
        <f ca="1">Table1[[#This Row],[Cases]]*Table1[[#This Row],[Pack Size]]</f>
        <v>0</v>
      </c>
      <c r="N2785" s="1">
        <f ca="1">Table1[[#This Row],[Cases]]*Table1[[#This Row],[Pack Size]]</f>
        <v>3840</v>
      </c>
      <c r="O2785" s="1">
        <f>IFERROR(VLOOKUP(Table1[[#This Row],[SKU Code]],'SKU Size'!$G:$H,2,FALSE),0)*Table1[[#This Row],[Cases]]</f>
        <v>166116.83192900033</v>
      </c>
      <c r="P2785" t="str">
        <f t="shared" si="51"/>
        <v>D0537</v>
      </c>
      <c r="Q2785">
        <f>IFERROR(VLOOKUP(Table1[[#This Row],[Trim Distributor Code]],Sheet1!$N:$O,2,FALSE),0)</f>
        <v>0</v>
      </c>
      <c r="R2785" s="7">
        <f>IFERROR(VLOOKUP(Table1[[#This Row],[Salesflo AppUser Code]],HIE!$A:$B,2,FALSE),0)</f>
        <v>0</v>
      </c>
      <c r="S2785" s="7">
        <f>IFERROR(VLOOKUP(Table1[[#This Row],[Salesflo AppUser Code]],HIE!$A:$B,2,FALSE),0)</f>
        <v>0</v>
      </c>
      <c r="T2785" t="s">
        <v>5602</v>
      </c>
      <c r="U2785" s="7" t="s">
        <v>3061</v>
      </c>
      <c r="V2785" s="7" t="s">
        <v>1606</v>
      </c>
      <c r="W2785" s="7" t="s">
        <v>1867</v>
      </c>
      <c r="X2785" s="7">
        <f>IFERROR(VLOOKUP( Table1[[#This Row],[Trim Distributor Code]],Sheet1!$A:$J,10,FALSE),0)</f>
        <v>0</v>
      </c>
    </row>
    <row r="2786" spans="1:24" hidden="1" x14ac:dyDescent="0.3">
      <c r="A2786" t="s">
        <v>5302</v>
      </c>
      <c r="B2786" t="s">
        <v>5233</v>
      </c>
      <c r="C2786" t="s">
        <v>5234</v>
      </c>
      <c r="D2786" s="8" t="s">
        <v>5212</v>
      </c>
      <c r="E2786" t="s">
        <v>4501</v>
      </c>
      <c r="F2786" t="s">
        <v>5226</v>
      </c>
      <c r="G2786" t="s">
        <v>2314</v>
      </c>
      <c r="H2786" t="s">
        <v>2268</v>
      </c>
      <c r="I2786" t="s">
        <v>4713</v>
      </c>
      <c r="J2786" t="s">
        <v>2503</v>
      </c>
      <c r="K2786" s="1">
        <v>10</v>
      </c>
      <c r="L2786" s="1" t="s">
        <v>1412</v>
      </c>
      <c r="M2786" s="2">
        <f ca="1">Table1[[#This Row],[Cases]]*Table1[[#This Row],[Pack Size]]</f>
        <v>0</v>
      </c>
      <c r="N2786" s="1">
        <f ca="1">Table1[[#This Row],[Cases]]*Table1[[#This Row],[Pack Size]]</f>
        <v>3360</v>
      </c>
      <c r="O2786" s="1">
        <f>IFERROR(VLOOKUP(Table1[[#This Row],[SKU Code]],'SKU Size'!$G:$H,2,FALSE),0)*Table1[[#This Row],[Cases]]</f>
        <v>74476.373578672923</v>
      </c>
      <c r="P2786" t="str">
        <f t="shared" si="51"/>
        <v>D0537</v>
      </c>
      <c r="Q2786">
        <f>IFERROR(VLOOKUP(Table1[[#This Row],[Trim Distributor Code]],Sheet1!$N:$O,2,FALSE),0)</f>
        <v>0</v>
      </c>
      <c r="R2786" s="7">
        <f>IFERROR(VLOOKUP(Table1[[#This Row],[Salesflo AppUser Code]],HIE!$A:$B,2,FALSE),0)</f>
        <v>0</v>
      </c>
      <c r="S2786" s="7">
        <f>IFERROR(VLOOKUP(Table1[[#This Row],[Salesflo AppUser Code]],HIE!$A:$B,2,FALSE),0)</f>
        <v>0</v>
      </c>
      <c r="T2786" t="s">
        <v>5602</v>
      </c>
      <c r="U2786" s="7" t="s">
        <v>3061</v>
      </c>
      <c r="V2786" s="7" t="s">
        <v>2268</v>
      </c>
      <c r="W2786" s="7" t="s">
        <v>2314</v>
      </c>
      <c r="X2786" s="7">
        <f>IFERROR(VLOOKUP( Table1[[#This Row],[Trim Distributor Code]],Sheet1!$A:$J,10,FALSE),0)</f>
        <v>0</v>
      </c>
    </row>
    <row r="2787" spans="1:24" hidden="1" x14ac:dyDescent="0.3">
      <c r="A2787" t="s">
        <v>5302</v>
      </c>
      <c r="B2787" t="s">
        <v>5233</v>
      </c>
      <c r="C2787" t="s">
        <v>5234</v>
      </c>
      <c r="D2787" s="8" t="s">
        <v>5212</v>
      </c>
      <c r="E2787" t="s">
        <v>4501</v>
      </c>
      <c r="F2787" t="s">
        <v>5226</v>
      </c>
      <c r="G2787" t="s">
        <v>4180</v>
      </c>
      <c r="H2787" t="s">
        <v>2268</v>
      </c>
      <c r="I2787" t="s">
        <v>5109</v>
      </c>
      <c r="J2787" t="s">
        <v>4192</v>
      </c>
      <c r="K2787" s="1">
        <v>2.5</v>
      </c>
      <c r="L2787" s="1" t="s">
        <v>1412</v>
      </c>
      <c r="M2787" s="2">
        <f ca="1">Table1[[#This Row],[Cases]]*Table1[[#This Row],[Pack Size]]</f>
        <v>0</v>
      </c>
      <c r="N2787" s="1">
        <f ca="1">Table1[[#This Row],[Cases]]*Table1[[#This Row],[Pack Size]]</f>
        <v>1080</v>
      </c>
      <c r="O2787" s="1">
        <f>IFERROR(VLOOKUP(Table1[[#This Row],[SKU Code]],'SKU Size'!$G:$H,2,FALSE),0)*Table1[[#This Row],[Cases]]</f>
        <v>17604.064497725703</v>
      </c>
      <c r="P2787" t="str">
        <f t="shared" si="51"/>
        <v>D0537</v>
      </c>
      <c r="Q2787">
        <f>IFERROR(VLOOKUP(Table1[[#This Row],[Trim Distributor Code]],Sheet1!$N:$O,2,FALSE),0)</f>
        <v>0</v>
      </c>
      <c r="R2787" s="7">
        <f>IFERROR(VLOOKUP(Table1[[#This Row],[Salesflo AppUser Code]],HIE!$A:$B,2,FALSE),0)</f>
        <v>0</v>
      </c>
      <c r="S2787" s="7">
        <f>IFERROR(VLOOKUP(Table1[[#This Row],[Salesflo AppUser Code]],HIE!$A:$B,2,FALSE),0)</f>
        <v>0</v>
      </c>
      <c r="T2787" t="s">
        <v>5602</v>
      </c>
      <c r="U2787" s="7" t="s">
        <v>3061</v>
      </c>
      <c r="V2787" s="7" t="s">
        <v>2268</v>
      </c>
      <c r="W2787" s="7" t="s">
        <v>2314</v>
      </c>
      <c r="X2787" s="7">
        <f>IFERROR(VLOOKUP( Table1[[#This Row],[Trim Distributor Code]],Sheet1!$A:$J,10,FALSE),0)</f>
        <v>0</v>
      </c>
    </row>
    <row r="2788" spans="1:24" hidden="1" x14ac:dyDescent="0.3">
      <c r="A2788" t="s">
        <v>5302</v>
      </c>
      <c r="B2788" t="s">
        <v>5233</v>
      </c>
      <c r="C2788" t="s">
        <v>5234</v>
      </c>
      <c r="D2788" s="8" t="s">
        <v>5212</v>
      </c>
      <c r="E2788" t="s">
        <v>4501</v>
      </c>
      <c r="F2788" t="s">
        <v>5226</v>
      </c>
      <c r="G2788" t="s">
        <v>4114</v>
      </c>
      <c r="H2788" t="s">
        <v>4113</v>
      </c>
      <c r="I2788" t="s">
        <v>4750</v>
      </c>
      <c r="J2788" t="s">
        <v>2024</v>
      </c>
      <c r="K2788" s="1">
        <v>1.33</v>
      </c>
      <c r="L2788" s="1" t="s">
        <v>1412</v>
      </c>
      <c r="M2788" s="2">
        <f ca="1">Table1[[#This Row],[Cases]]*Table1[[#This Row],[Pack Size]]</f>
        <v>0</v>
      </c>
      <c r="N2788" s="1">
        <f ca="1">Table1[[#This Row],[Cases]]*Table1[[#This Row],[Pack Size]]</f>
        <v>31.92</v>
      </c>
      <c r="O2788" s="1">
        <f>IFERROR(VLOOKUP(Table1[[#This Row],[SKU Code]],'SKU Size'!$G:$H,2,FALSE),0)*Table1[[#This Row],[Cases]]</f>
        <v>2507.2119098499638</v>
      </c>
      <c r="P2788" t="str">
        <f t="shared" si="51"/>
        <v>D0537</v>
      </c>
      <c r="Q2788">
        <f>IFERROR(VLOOKUP(Table1[[#This Row],[Trim Distributor Code]],Sheet1!$N:$O,2,FALSE),0)</f>
        <v>0</v>
      </c>
      <c r="R2788" s="7">
        <f>IFERROR(VLOOKUP(Table1[[#This Row],[Salesflo AppUser Code]],HIE!$A:$B,2,FALSE),0)</f>
        <v>0</v>
      </c>
      <c r="S2788" s="7">
        <f>IFERROR(VLOOKUP(Table1[[#This Row],[Salesflo AppUser Code]],HIE!$A:$B,2,FALSE),0)</f>
        <v>0</v>
      </c>
      <c r="T2788" t="s">
        <v>5602</v>
      </c>
      <c r="U2788" s="7" t="s">
        <v>3061</v>
      </c>
      <c r="V2788" s="7" t="s">
        <v>1632</v>
      </c>
      <c r="W2788" s="7" t="s">
        <v>2023</v>
      </c>
      <c r="X2788" s="7">
        <f>IFERROR(VLOOKUP( Table1[[#This Row],[Trim Distributor Code]],Sheet1!$A:$J,10,FALSE),0)</f>
        <v>0</v>
      </c>
    </row>
    <row r="2789" spans="1:24" hidden="1" x14ac:dyDescent="0.3">
      <c r="A2789" t="s">
        <v>5302</v>
      </c>
      <c r="B2789" t="s">
        <v>5233</v>
      </c>
      <c r="C2789" t="s">
        <v>5234</v>
      </c>
      <c r="D2789" s="8" t="s">
        <v>5212</v>
      </c>
      <c r="E2789" t="s">
        <v>4501</v>
      </c>
      <c r="F2789" t="s">
        <v>5226</v>
      </c>
      <c r="G2789" t="s">
        <v>4107</v>
      </c>
      <c r="H2789" t="s">
        <v>4113</v>
      </c>
      <c r="I2789" t="s">
        <v>4748</v>
      </c>
      <c r="J2789" t="s">
        <v>2021</v>
      </c>
      <c r="K2789">
        <v>2.66</v>
      </c>
      <c r="L2789" s="2" t="s">
        <v>1412</v>
      </c>
      <c r="M2789" s="2">
        <f ca="1">Table1[[#This Row],[Cases]]*Table1[[#This Row],[Pack Size]]</f>
        <v>0</v>
      </c>
      <c r="N2789" s="1">
        <f ca="1">Table1[[#This Row],[Cases]]*Table1[[#This Row],[Pack Size]]</f>
        <v>63.84</v>
      </c>
      <c r="O2789" s="1">
        <f>IFERROR(VLOOKUP(Table1[[#This Row],[SKU Code]],'SKU Size'!$G:$H,2,FALSE),0)*Table1[[#This Row],[Cases]]</f>
        <v>19850.630622061723</v>
      </c>
      <c r="P2789" t="str">
        <f t="shared" si="51"/>
        <v>D0537</v>
      </c>
      <c r="Q2789">
        <f>IFERROR(VLOOKUP(Table1[[#This Row],[Trim Distributor Code]],Sheet1!$N:$O,2,FALSE),0)</f>
        <v>0</v>
      </c>
      <c r="R2789" s="7">
        <f>IFERROR(VLOOKUP(Table1[[#This Row],[Salesflo AppUser Code]],HIE!$A:$B,2,FALSE),0)</f>
        <v>0</v>
      </c>
      <c r="S2789" s="7">
        <f>IFERROR(VLOOKUP(Table1[[#This Row],[Salesflo AppUser Code]],HIE!$A:$B,2,FALSE),0)</f>
        <v>0</v>
      </c>
      <c r="T2789" t="s">
        <v>5602</v>
      </c>
      <c r="U2789" s="7" t="s">
        <v>3061</v>
      </c>
      <c r="V2789" s="7" t="s">
        <v>1632</v>
      </c>
      <c r="W2789" s="7" t="s">
        <v>1867</v>
      </c>
      <c r="X2789" s="7">
        <f>IFERROR(VLOOKUP( Table1[[#This Row],[Trim Distributor Code]],Sheet1!$A:$J,10,FALSE),0)</f>
        <v>0</v>
      </c>
    </row>
    <row r="2790" spans="1:24" hidden="1" x14ac:dyDescent="0.3">
      <c r="A2790" t="s">
        <v>5302</v>
      </c>
      <c r="B2790" t="s">
        <v>5235</v>
      </c>
      <c r="C2790" t="s">
        <v>5236</v>
      </c>
      <c r="D2790" s="8" t="s">
        <v>5212</v>
      </c>
      <c r="E2790" t="s">
        <v>4501</v>
      </c>
      <c r="F2790" t="s">
        <v>5226</v>
      </c>
      <c r="G2790" t="s">
        <v>4521</v>
      </c>
      <c r="H2790" t="s">
        <v>4106</v>
      </c>
      <c r="I2790" t="s">
        <v>4538</v>
      </c>
      <c r="J2790" t="s">
        <v>11</v>
      </c>
      <c r="K2790">
        <v>233.33</v>
      </c>
      <c r="L2790" s="2" t="s">
        <v>1412</v>
      </c>
      <c r="M2790" s="2">
        <f ca="1">Table1[[#This Row],[Cases]]*Table1[[#This Row],[Pack Size]]</f>
        <v>0</v>
      </c>
      <c r="N2790" s="1">
        <f ca="1">Table1[[#This Row],[Cases]]*Table1[[#This Row],[Pack Size]]</f>
        <v>82132.160000000003</v>
      </c>
      <c r="O2790" s="1">
        <f>IFERROR(VLOOKUP(Table1[[#This Row],[SKU Code]],'SKU Size'!$G:$H,2,FALSE),0)*Table1[[#This Row],[Cases]]</f>
        <v>2045078.7050084716</v>
      </c>
      <c r="P2790" t="str">
        <f t="shared" si="51"/>
        <v>D0537</v>
      </c>
      <c r="Q2790">
        <f>IFERROR(VLOOKUP(Table1[[#This Row],[Trim Distributor Code]],Sheet1!$N:$O,2,FALSE),0)</f>
        <v>0</v>
      </c>
      <c r="R2790" s="7">
        <f>IFERROR(VLOOKUP(Table1[[#This Row],[Salesflo AppUser Code]],HIE!$A:$B,2,FALSE),0)</f>
        <v>0</v>
      </c>
      <c r="S2790" s="7">
        <f>IFERROR(VLOOKUP(Table1[[#This Row],[Salesflo AppUser Code]],HIE!$A:$B,2,FALSE),0)</f>
        <v>0</v>
      </c>
      <c r="T2790" t="s">
        <v>5602</v>
      </c>
      <c r="U2790" s="7" t="s">
        <v>3061</v>
      </c>
      <c r="V2790" s="7" t="s">
        <v>1444</v>
      </c>
      <c r="W2790" s="7" t="s">
        <v>1688</v>
      </c>
      <c r="X2790" s="7">
        <f>IFERROR(VLOOKUP( Table1[[#This Row],[Trim Distributor Code]],Sheet1!$A:$J,10,FALSE),0)</f>
        <v>0</v>
      </c>
    </row>
    <row r="2791" spans="1:24" hidden="1" x14ac:dyDescent="0.3">
      <c r="A2791" t="s">
        <v>5302</v>
      </c>
      <c r="B2791" t="s">
        <v>5235</v>
      </c>
      <c r="C2791" t="s">
        <v>5236</v>
      </c>
      <c r="D2791" s="8" t="s">
        <v>5212</v>
      </c>
      <c r="E2791" t="s">
        <v>4501</v>
      </c>
      <c r="F2791" t="s">
        <v>5226</v>
      </c>
      <c r="G2791" t="s">
        <v>4521</v>
      </c>
      <c r="H2791" t="s">
        <v>4137</v>
      </c>
      <c r="I2791" t="s">
        <v>4593</v>
      </c>
      <c r="J2791" t="s">
        <v>12</v>
      </c>
      <c r="K2791">
        <v>1.33</v>
      </c>
      <c r="L2791" s="2" t="s">
        <v>1412</v>
      </c>
      <c r="M2791" s="2">
        <f ca="1">Table1[[#This Row],[Cases]]*Table1[[#This Row],[Pack Size]]</f>
        <v>0</v>
      </c>
      <c r="N2791" s="1">
        <f ca="1">Table1[[#This Row],[Cases]]*Table1[[#This Row],[Pack Size]]</f>
        <v>478.8</v>
      </c>
      <c r="O2791" s="1">
        <f>IFERROR(VLOOKUP(Table1[[#This Row],[SKU Code]],'SKU Size'!$G:$H,2,FALSE),0)*Table1[[#This Row],[Cases]]</f>
        <v>12121.332990619412</v>
      </c>
      <c r="P2791" t="str">
        <f t="shared" si="51"/>
        <v>D0537</v>
      </c>
      <c r="Q2791">
        <f>IFERROR(VLOOKUP(Table1[[#This Row],[Trim Distributor Code]],Sheet1!$N:$O,2,FALSE),0)</f>
        <v>0</v>
      </c>
      <c r="R2791" s="7">
        <f>IFERROR(VLOOKUP(Table1[[#This Row],[Salesflo AppUser Code]],HIE!$A:$B,2,FALSE),0)</f>
        <v>0</v>
      </c>
      <c r="S2791" s="7">
        <f>IFERROR(VLOOKUP(Table1[[#This Row],[Salesflo AppUser Code]],HIE!$A:$B,2,FALSE),0)</f>
        <v>0</v>
      </c>
      <c r="T2791" t="s">
        <v>5602</v>
      </c>
      <c r="U2791" s="7" t="s">
        <v>3061</v>
      </c>
      <c r="V2791" s="7" t="s">
        <v>1606</v>
      </c>
      <c r="W2791" s="7" t="s">
        <v>1688</v>
      </c>
      <c r="X2791" s="7">
        <f>IFERROR(VLOOKUP( Table1[[#This Row],[Trim Distributor Code]],Sheet1!$A:$J,10,FALSE),0)</f>
        <v>0</v>
      </c>
    </row>
    <row r="2792" spans="1:24" hidden="1" x14ac:dyDescent="0.3">
      <c r="A2792" t="s">
        <v>5302</v>
      </c>
      <c r="B2792" t="s">
        <v>5235</v>
      </c>
      <c r="C2792" t="s">
        <v>5236</v>
      </c>
      <c r="D2792" s="8" t="s">
        <v>5212</v>
      </c>
      <c r="E2792" t="s">
        <v>4501</v>
      </c>
      <c r="F2792" t="s">
        <v>5226</v>
      </c>
      <c r="G2792" t="s">
        <v>4108</v>
      </c>
      <c r="H2792" t="s">
        <v>4109</v>
      </c>
      <c r="I2792" t="s">
        <v>4566</v>
      </c>
      <c r="J2792" t="s">
        <v>13</v>
      </c>
      <c r="K2792">
        <v>0.83</v>
      </c>
      <c r="L2792" s="2" t="s">
        <v>1412</v>
      </c>
      <c r="M2792" s="2">
        <f ca="1">Table1[[#This Row],[Cases]]*Table1[[#This Row],[Pack Size]]</f>
        <v>0</v>
      </c>
      <c r="N2792" s="1">
        <f ca="1">Table1[[#This Row],[Cases]]*Table1[[#This Row],[Pack Size]]</f>
        <v>83</v>
      </c>
      <c r="O2792" s="1">
        <f>IFERROR(VLOOKUP(Table1[[#This Row],[SKU Code]],'SKU Size'!$G:$H,2,FALSE),0)*Table1[[#This Row],[Cases]]</f>
        <v>8771.9994692229066</v>
      </c>
      <c r="P2792" t="str">
        <f t="shared" si="51"/>
        <v>D0537</v>
      </c>
      <c r="Q2792">
        <f>IFERROR(VLOOKUP(Table1[[#This Row],[Trim Distributor Code]],Sheet1!$N:$O,2,FALSE),0)</f>
        <v>0</v>
      </c>
      <c r="R2792" s="7">
        <f>IFERROR(VLOOKUP(Table1[[#This Row],[Salesflo AppUser Code]],HIE!$A:$B,2,FALSE),0)</f>
        <v>0</v>
      </c>
      <c r="S2792" s="7">
        <f>IFERROR(VLOOKUP(Table1[[#This Row],[Salesflo AppUser Code]],HIE!$A:$B,2,FALSE),0)</f>
        <v>0</v>
      </c>
      <c r="T2792" t="s">
        <v>5602</v>
      </c>
      <c r="U2792" s="7" t="s">
        <v>3061</v>
      </c>
      <c r="V2792" s="7" t="s">
        <v>1423</v>
      </c>
      <c r="W2792" s="7" t="s">
        <v>1659</v>
      </c>
      <c r="X2792" s="7">
        <f>IFERROR(VLOOKUP( Table1[[#This Row],[Trim Distributor Code]],Sheet1!$A:$J,10,FALSE),0)</f>
        <v>0</v>
      </c>
    </row>
    <row r="2793" spans="1:24" hidden="1" x14ac:dyDescent="0.3">
      <c r="A2793" t="s">
        <v>5302</v>
      </c>
      <c r="B2793" t="s">
        <v>5235</v>
      </c>
      <c r="C2793" t="s">
        <v>5236</v>
      </c>
      <c r="D2793" s="8" t="s">
        <v>5212</v>
      </c>
      <c r="E2793" t="s">
        <v>4501</v>
      </c>
      <c r="F2793" t="s">
        <v>5226</v>
      </c>
      <c r="G2793" t="s">
        <v>4110</v>
      </c>
      <c r="H2793" t="s">
        <v>4109</v>
      </c>
      <c r="I2793" t="s">
        <v>4539</v>
      </c>
      <c r="J2793" t="s">
        <v>1682</v>
      </c>
      <c r="K2793">
        <v>3.33</v>
      </c>
      <c r="L2793" s="2" t="s">
        <v>1412</v>
      </c>
      <c r="M2793" s="2">
        <f ca="1">Table1[[#This Row],[Cases]]*Table1[[#This Row],[Pack Size]]</f>
        <v>0</v>
      </c>
      <c r="N2793" s="1">
        <f ca="1">Table1[[#This Row],[Cases]]*Table1[[#This Row],[Pack Size]]</f>
        <v>333</v>
      </c>
      <c r="O2793" s="1">
        <f>IFERROR(VLOOKUP(Table1[[#This Row],[SKU Code]],'SKU Size'!$G:$H,2,FALSE),0)*Table1[[#This Row],[Cases]]</f>
        <v>25131.958669269516</v>
      </c>
      <c r="P2793" t="str">
        <f t="shared" si="51"/>
        <v>D0537</v>
      </c>
      <c r="Q2793">
        <f>IFERROR(VLOOKUP(Table1[[#This Row],[Trim Distributor Code]],Sheet1!$N:$O,2,FALSE),0)</f>
        <v>0</v>
      </c>
      <c r="R2793" s="7">
        <f>IFERROR(VLOOKUP(Table1[[#This Row],[Salesflo AppUser Code]],HIE!$A:$B,2,FALSE),0)</f>
        <v>0</v>
      </c>
      <c r="S2793" s="7">
        <f>IFERROR(VLOOKUP(Table1[[#This Row],[Salesflo AppUser Code]],HIE!$A:$B,2,FALSE),0)</f>
        <v>0</v>
      </c>
      <c r="T2793" t="s">
        <v>5602</v>
      </c>
      <c r="U2793" s="7" t="s">
        <v>3061</v>
      </c>
      <c r="V2793" s="7" t="s">
        <v>1423</v>
      </c>
      <c r="W2793" s="7" t="s">
        <v>1679</v>
      </c>
      <c r="X2793" s="7">
        <f>IFERROR(VLOOKUP( Table1[[#This Row],[Trim Distributor Code]],Sheet1!$A:$J,10,FALSE),0)</f>
        <v>0</v>
      </c>
    </row>
    <row r="2794" spans="1:24" hidden="1" x14ac:dyDescent="0.3">
      <c r="A2794" t="s">
        <v>5302</v>
      </c>
      <c r="B2794" t="s">
        <v>5235</v>
      </c>
      <c r="C2794" t="s">
        <v>5236</v>
      </c>
      <c r="D2794" s="8" t="s">
        <v>5212</v>
      </c>
      <c r="E2794" t="s">
        <v>4501</v>
      </c>
      <c r="F2794" t="s">
        <v>5226</v>
      </c>
      <c r="G2794" t="s">
        <v>1431</v>
      </c>
      <c r="H2794" t="s">
        <v>4109</v>
      </c>
      <c r="I2794" t="s">
        <v>4605</v>
      </c>
      <c r="J2794" t="s">
        <v>1440</v>
      </c>
      <c r="K2794">
        <v>2</v>
      </c>
      <c r="L2794" s="2" t="s">
        <v>1412</v>
      </c>
      <c r="M2794" s="2">
        <f ca="1">Table1[[#This Row],[Cases]]*Table1[[#This Row],[Pack Size]]</f>
        <v>0</v>
      </c>
      <c r="N2794" s="1">
        <f ca="1">Table1[[#This Row],[Cases]]*Table1[[#This Row],[Pack Size]]</f>
        <v>200</v>
      </c>
      <c r="O2794" s="1">
        <f>IFERROR(VLOOKUP(Table1[[#This Row],[SKU Code]],'SKU Size'!$G:$H,2,FALSE),0)*Table1[[#This Row],[Cases]]</f>
        <v>20309.096167094187</v>
      </c>
      <c r="P2794" t="str">
        <f t="shared" si="51"/>
        <v>D0537</v>
      </c>
      <c r="Q2794">
        <f>IFERROR(VLOOKUP(Table1[[#This Row],[Trim Distributor Code]],Sheet1!$N:$O,2,FALSE),0)</f>
        <v>0</v>
      </c>
      <c r="R2794" s="7">
        <f>IFERROR(VLOOKUP(Table1[[#This Row],[Salesflo AppUser Code]],HIE!$A:$B,2,FALSE),0)</f>
        <v>0</v>
      </c>
      <c r="S2794" s="7">
        <f>IFERROR(VLOOKUP(Table1[[#This Row],[Salesflo AppUser Code]],HIE!$A:$B,2,FALSE),0)</f>
        <v>0</v>
      </c>
      <c r="T2794" t="s">
        <v>5602</v>
      </c>
      <c r="U2794" s="7" t="s">
        <v>3061</v>
      </c>
      <c r="V2794" s="7" t="s">
        <v>1423</v>
      </c>
      <c r="W2794" s="7" t="s">
        <v>1431</v>
      </c>
      <c r="X2794" s="7">
        <f>IFERROR(VLOOKUP( Table1[[#This Row],[Trim Distributor Code]],Sheet1!$A:$J,10,FALSE),0)</f>
        <v>0</v>
      </c>
    </row>
    <row r="2795" spans="1:24" hidden="1" x14ac:dyDescent="0.3">
      <c r="A2795" t="s">
        <v>5302</v>
      </c>
      <c r="B2795" t="s">
        <v>5235</v>
      </c>
      <c r="C2795" t="s">
        <v>5236</v>
      </c>
      <c r="D2795" s="8" t="s">
        <v>5212</v>
      </c>
      <c r="E2795" t="s">
        <v>4501</v>
      </c>
      <c r="F2795" t="s">
        <v>5226</v>
      </c>
      <c r="G2795" t="s">
        <v>4521</v>
      </c>
      <c r="H2795" t="s">
        <v>4113</v>
      </c>
      <c r="I2795" t="s">
        <v>4540</v>
      </c>
      <c r="J2795" t="s">
        <v>14</v>
      </c>
      <c r="K2795">
        <v>8</v>
      </c>
      <c r="L2795" s="2" t="s">
        <v>1412</v>
      </c>
      <c r="M2795" s="2">
        <f ca="1">Table1[[#This Row],[Cases]]*Table1[[#This Row],[Pack Size]]</f>
        <v>0</v>
      </c>
      <c r="N2795" s="1">
        <f ca="1">Table1[[#This Row],[Cases]]*Table1[[#This Row],[Pack Size]]</f>
        <v>192</v>
      </c>
      <c r="O2795" s="1">
        <f>IFERROR(VLOOKUP(Table1[[#This Row],[SKU Code]],'SKU Size'!$G:$H,2,FALSE),0)*Table1[[#This Row],[Cases]]</f>
        <v>28731.78612200488</v>
      </c>
      <c r="P2795" t="str">
        <f t="shared" si="51"/>
        <v>D0537</v>
      </c>
      <c r="Q2795">
        <f>IFERROR(VLOOKUP(Table1[[#This Row],[Trim Distributor Code]],Sheet1!$N:$O,2,FALSE),0)</f>
        <v>0</v>
      </c>
      <c r="R2795" s="7">
        <f>IFERROR(VLOOKUP(Table1[[#This Row],[Salesflo AppUser Code]],HIE!$A:$B,2,FALSE),0)</f>
        <v>0</v>
      </c>
      <c r="S2795" s="7">
        <f>IFERROR(VLOOKUP(Table1[[#This Row],[Salesflo AppUser Code]],HIE!$A:$B,2,FALSE),0)</f>
        <v>0</v>
      </c>
      <c r="T2795" t="s">
        <v>5602</v>
      </c>
      <c r="U2795" s="7" t="s">
        <v>3061</v>
      </c>
      <c r="V2795" s="7" t="s">
        <v>1632</v>
      </c>
      <c r="W2795" s="7" t="s">
        <v>1688</v>
      </c>
      <c r="X2795" s="7">
        <f>IFERROR(VLOOKUP( Table1[[#This Row],[Trim Distributor Code]],Sheet1!$A:$J,10,FALSE),0)</f>
        <v>0</v>
      </c>
    </row>
    <row r="2796" spans="1:24" hidden="1" x14ac:dyDescent="0.3">
      <c r="A2796" t="s">
        <v>5302</v>
      </c>
      <c r="B2796" t="s">
        <v>5235</v>
      </c>
      <c r="C2796" t="s">
        <v>5236</v>
      </c>
      <c r="D2796" s="8" t="s">
        <v>5212</v>
      </c>
      <c r="E2796" t="s">
        <v>4501</v>
      </c>
      <c r="F2796" t="s">
        <v>5226</v>
      </c>
      <c r="G2796" t="s">
        <v>1431</v>
      </c>
      <c r="H2796" t="s">
        <v>4113</v>
      </c>
      <c r="I2796" t="s">
        <v>4594</v>
      </c>
      <c r="J2796" t="s">
        <v>1656</v>
      </c>
      <c r="K2796">
        <v>13.33</v>
      </c>
      <c r="L2796" s="2" t="s">
        <v>1412</v>
      </c>
      <c r="M2796" s="2">
        <f ca="1">Table1[[#This Row],[Cases]]*Table1[[#This Row],[Pack Size]]</f>
        <v>0</v>
      </c>
      <c r="N2796" s="1">
        <f ca="1">Table1[[#This Row],[Cases]]*Table1[[#This Row],[Pack Size]]</f>
        <v>639.84</v>
      </c>
      <c r="O2796" s="1">
        <f>IFERROR(VLOOKUP(Table1[[#This Row],[SKU Code]],'SKU Size'!$G:$H,2,FALSE),0)*Table1[[#This Row],[Cases]]</f>
        <v>13382.185295840429</v>
      </c>
      <c r="P2796" t="str">
        <f t="shared" si="51"/>
        <v>D0537</v>
      </c>
      <c r="Q2796">
        <f>IFERROR(VLOOKUP(Table1[[#This Row],[Trim Distributor Code]],Sheet1!$N:$O,2,FALSE),0)</f>
        <v>0</v>
      </c>
      <c r="R2796" s="7">
        <f>IFERROR(VLOOKUP(Table1[[#This Row],[Salesflo AppUser Code]],HIE!$A:$B,2,FALSE),0)</f>
        <v>0</v>
      </c>
      <c r="S2796" s="7">
        <f>IFERROR(VLOOKUP(Table1[[#This Row],[Salesflo AppUser Code]],HIE!$A:$B,2,FALSE),0)</f>
        <v>0</v>
      </c>
      <c r="T2796" t="s">
        <v>5602</v>
      </c>
      <c r="U2796" s="7" t="s">
        <v>3061</v>
      </c>
      <c r="V2796" s="7" t="s">
        <v>1632</v>
      </c>
      <c r="W2796" s="7" t="s">
        <v>1431</v>
      </c>
      <c r="X2796" s="7">
        <f>IFERROR(VLOOKUP( Table1[[#This Row],[Trim Distributor Code]],Sheet1!$A:$J,10,FALSE),0)</f>
        <v>0</v>
      </c>
    </row>
    <row r="2797" spans="1:24" hidden="1" x14ac:dyDescent="0.3">
      <c r="A2797" t="s">
        <v>5302</v>
      </c>
      <c r="B2797" t="s">
        <v>5235</v>
      </c>
      <c r="C2797" t="s">
        <v>5236</v>
      </c>
      <c r="D2797" s="8" t="s">
        <v>5212</v>
      </c>
      <c r="E2797" t="s">
        <v>4501</v>
      </c>
      <c r="F2797" t="s">
        <v>5226</v>
      </c>
      <c r="G2797" t="s">
        <v>2581</v>
      </c>
      <c r="H2797" t="s">
        <v>4115</v>
      </c>
      <c r="I2797" t="s">
        <v>4542</v>
      </c>
      <c r="J2797" t="s">
        <v>16</v>
      </c>
      <c r="K2797">
        <v>1.33</v>
      </c>
      <c r="L2797" s="2" t="s">
        <v>1412</v>
      </c>
      <c r="M2797" s="2">
        <f ca="1">Table1[[#This Row],[Cases]]*Table1[[#This Row],[Pack Size]]</f>
        <v>0</v>
      </c>
      <c r="N2797" s="1">
        <f ca="1">Table1[[#This Row],[Cases]]*Table1[[#This Row],[Pack Size]]</f>
        <v>383.04</v>
      </c>
      <c r="O2797" s="1">
        <f>IFERROR(VLOOKUP(Table1[[#This Row],[SKU Code]],'SKU Size'!$G:$H,2,FALSE),0)*Table1[[#This Row],[Cases]]</f>
        <v>6455.0609260763713</v>
      </c>
      <c r="P2797" t="str">
        <f t="shared" si="51"/>
        <v>D0537</v>
      </c>
      <c r="Q2797">
        <f>IFERROR(VLOOKUP(Table1[[#This Row],[Trim Distributor Code]],Sheet1!$N:$O,2,FALSE),0)</f>
        <v>0</v>
      </c>
      <c r="R2797" s="7">
        <f>IFERROR(VLOOKUP(Table1[[#This Row],[Salesflo AppUser Code]],HIE!$A:$B,2,FALSE),0)</f>
        <v>0</v>
      </c>
      <c r="S2797" s="7">
        <f>IFERROR(VLOOKUP(Table1[[#This Row],[Salesflo AppUser Code]],HIE!$A:$B,2,FALSE),0)</f>
        <v>0</v>
      </c>
      <c r="T2797" t="s">
        <v>5602</v>
      </c>
      <c r="U2797" s="7" t="s">
        <v>3061</v>
      </c>
      <c r="V2797" s="7" t="s">
        <v>2616</v>
      </c>
      <c r="W2797" s="7" t="s">
        <v>2617</v>
      </c>
      <c r="X2797" s="7">
        <f>IFERROR(VLOOKUP( Table1[[#This Row],[Trim Distributor Code]],Sheet1!$A:$J,10,FALSE),0)</f>
        <v>0</v>
      </c>
    </row>
    <row r="2798" spans="1:24" hidden="1" x14ac:dyDescent="0.3">
      <c r="A2798" t="s">
        <v>5302</v>
      </c>
      <c r="B2798" t="s">
        <v>5235</v>
      </c>
      <c r="C2798" t="s">
        <v>5236</v>
      </c>
      <c r="D2798" s="8" t="s">
        <v>5212</v>
      </c>
      <c r="E2798" t="s">
        <v>4501</v>
      </c>
      <c r="F2798" t="s">
        <v>5226</v>
      </c>
      <c r="G2798" t="s">
        <v>2542</v>
      </c>
      <c r="H2798" t="s">
        <v>2268</v>
      </c>
      <c r="I2798" t="s">
        <v>4595</v>
      </c>
      <c r="J2798" t="s">
        <v>2543</v>
      </c>
      <c r="K2798">
        <v>3.33</v>
      </c>
      <c r="L2798" s="2" t="s">
        <v>1412</v>
      </c>
      <c r="M2798" s="2">
        <f ca="1">Table1[[#This Row],[Cases]]*Table1[[#This Row],[Pack Size]]</f>
        <v>0</v>
      </c>
      <c r="N2798" s="1">
        <f ca="1">Table1[[#This Row],[Cases]]*Table1[[#This Row],[Pack Size]]</f>
        <v>1598.4</v>
      </c>
      <c r="O2798" s="1">
        <f>IFERROR(VLOOKUP(Table1[[#This Row],[SKU Code]],'SKU Size'!$G:$H,2,FALSE),0)*Table1[[#This Row],[Cases]]</f>
        <v>16626.64120809134</v>
      </c>
      <c r="P2798" t="str">
        <f t="shared" si="51"/>
        <v>D0537</v>
      </c>
      <c r="Q2798">
        <f>IFERROR(VLOOKUP(Table1[[#This Row],[Trim Distributor Code]],Sheet1!$N:$O,2,FALSE),0)</f>
        <v>0</v>
      </c>
      <c r="R2798" s="7">
        <f>IFERROR(VLOOKUP(Table1[[#This Row],[Salesflo AppUser Code]],HIE!$A:$B,2,FALSE),0)</f>
        <v>0</v>
      </c>
      <c r="S2798" s="7">
        <f>IFERROR(VLOOKUP(Table1[[#This Row],[Salesflo AppUser Code]],HIE!$A:$B,2,FALSE),0)</f>
        <v>0</v>
      </c>
      <c r="T2798" t="s">
        <v>5602</v>
      </c>
      <c r="U2798" s="7" t="s">
        <v>3061</v>
      </c>
      <c r="V2798" s="7" t="s">
        <v>2268</v>
      </c>
      <c r="W2798" s="7" t="s">
        <v>2542</v>
      </c>
      <c r="X2798" s="7">
        <f>IFERROR(VLOOKUP( Table1[[#This Row],[Trim Distributor Code]],Sheet1!$A:$J,10,FALSE),0)</f>
        <v>0</v>
      </c>
    </row>
    <row r="2799" spans="1:24" hidden="1" x14ac:dyDescent="0.3">
      <c r="A2799" t="s">
        <v>5302</v>
      </c>
      <c r="B2799" t="s">
        <v>5235</v>
      </c>
      <c r="C2799" t="s">
        <v>5236</v>
      </c>
      <c r="D2799" s="8" t="s">
        <v>5212</v>
      </c>
      <c r="E2799" t="s">
        <v>4501</v>
      </c>
      <c r="F2799" t="s">
        <v>5226</v>
      </c>
      <c r="G2799" t="s">
        <v>2581</v>
      </c>
      <c r="H2799" t="s">
        <v>4116</v>
      </c>
      <c r="I2799" t="s">
        <v>4543</v>
      </c>
      <c r="J2799" t="s">
        <v>15</v>
      </c>
      <c r="K2799" s="1">
        <v>1.33</v>
      </c>
      <c r="L2799" s="1" t="s">
        <v>1412</v>
      </c>
      <c r="M2799" s="2">
        <f ca="1">Table1[[#This Row],[Cases]]*Table1[[#This Row],[Pack Size]]</f>
        <v>0</v>
      </c>
      <c r="N2799" s="1">
        <f ca="1">Table1[[#This Row],[Cases]]*Table1[[#This Row],[Pack Size]]</f>
        <v>191.52</v>
      </c>
      <c r="O2799" s="1">
        <f>IFERROR(VLOOKUP(Table1[[#This Row],[SKU Code]],'SKU Size'!$G:$H,2,FALSE),0)*Table1[[#This Row],[Cases]]</f>
        <v>7348.9000728084748</v>
      </c>
      <c r="P2799" t="str">
        <f t="shared" si="51"/>
        <v>D0537</v>
      </c>
      <c r="Q2799">
        <f>IFERROR(VLOOKUP(Table1[[#This Row],[Trim Distributor Code]],Sheet1!$N:$O,2,FALSE),0)</f>
        <v>0</v>
      </c>
      <c r="R2799" s="7">
        <f>IFERROR(VLOOKUP(Table1[[#This Row],[Salesflo AppUser Code]],HIE!$A:$B,2,FALSE),0)</f>
        <v>0</v>
      </c>
      <c r="S2799" s="7">
        <f>IFERROR(VLOOKUP(Table1[[#This Row],[Salesflo AppUser Code]],HIE!$A:$B,2,FALSE),0)</f>
        <v>0</v>
      </c>
      <c r="T2799" t="s">
        <v>5602</v>
      </c>
      <c r="U2799" s="7" t="s">
        <v>3061</v>
      </c>
      <c r="V2799" s="7" t="s">
        <v>2582</v>
      </c>
      <c r="W2799" s="7" t="s">
        <v>2590</v>
      </c>
      <c r="X2799" s="7">
        <f>IFERROR(VLOOKUP( Table1[[#This Row],[Trim Distributor Code]],Sheet1!$A:$J,10,FALSE),0)</f>
        <v>0</v>
      </c>
    </row>
    <row r="2800" spans="1:24" hidden="1" x14ac:dyDescent="0.3">
      <c r="A2800" t="s">
        <v>5302</v>
      </c>
      <c r="B2800" t="s">
        <v>5235</v>
      </c>
      <c r="C2800" t="s">
        <v>5236</v>
      </c>
      <c r="D2800" s="8" t="s">
        <v>5212</v>
      </c>
      <c r="E2800" t="s">
        <v>4501</v>
      </c>
      <c r="F2800" t="s">
        <v>5226</v>
      </c>
      <c r="G2800" t="s">
        <v>1422</v>
      </c>
      <c r="H2800" t="s">
        <v>5214</v>
      </c>
      <c r="I2800" t="s">
        <v>5220</v>
      </c>
      <c r="J2800" t="s">
        <v>4271</v>
      </c>
      <c r="K2800" s="1">
        <v>2.33</v>
      </c>
      <c r="L2800" s="1" t="s">
        <v>1412</v>
      </c>
      <c r="M2800" s="2">
        <f ca="1">Table1[[#This Row],[Cases]]*Table1[[#This Row],[Pack Size]]</f>
        <v>0</v>
      </c>
      <c r="N2800" s="1">
        <f ca="1">Table1[[#This Row],[Cases]]*Table1[[#This Row],[Pack Size]]</f>
        <v>223.68</v>
      </c>
      <c r="O2800" s="1">
        <f>IFERROR(VLOOKUP(Table1[[#This Row],[SKU Code]],'SKU Size'!$G:$H,2,FALSE),0)*Table1[[#This Row],[Cases]]</f>
        <v>0</v>
      </c>
      <c r="P2800" t="str">
        <f t="shared" si="51"/>
        <v>D0537</v>
      </c>
      <c r="Q2800">
        <f>IFERROR(VLOOKUP(Table1[[#This Row],[Trim Distributor Code]],Sheet1!$N:$O,2,FALSE),0)</f>
        <v>0</v>
      </c>
      <c r="R2800" s="7">
        <f>IFERROR(VLOOKUP(Table1[[#This Row],[Salesflo AppUser Code]],HIE!$A:$B,2,FALSE),0)</f>
        <v>0</v>
      </c>
      <c r="S2800" s="7">
        <f>IFERROR(VLOOKUP(Table1[[#This Row],[Salesflo AppUser Code]],HIE!$A:$B,2,FALSE),0)</f>
        <v>0</v>
      </c>
      <c r="T2800" t="s">
        <v>5602</v>
      </c>
      <c r="U2800" s="7" t="s">
        <v>3061</v>
      </c>
      <c r="V2800" s="7" t="s">
        <v>4360</v>
      </c>
      <c r="W2800" s="7" t="s">
        <v>1422</v>
      </c>
      <c r="X2800" s="7">
        <f>IFERROR(VLOOKUP( Table1[[#This Row],[Trim Distributor Code]],Sheet1!$A:$J,10,FALSE),0)</f>
        <v>0</v>
      </c>
    </row>
    <row r="2801" spans="1:24" hidden="1" x14ac:dyDescent="0.3">
      <c r="A2801" t="s">
        <v>5302</v>
      </c>
      <c r="B2801" t="s">
        <v>5235</v>
      </c>
      <c r="C2801" t="s">
        <v>5236</v>
      </c>
      <c r="D2801" s="8" t="s">
        <v>5212</v>
      </c>
      <c r="E2801" t="s">
        <v>4501</v>
      </c>
      <c r="F2801" t="s">
        <v>5226</v>
      </c>
      <c r="G2801" t="s">
        <v>4107</v>
      </c>
      <c r="H2801" t="s">
        <v>4106</v>
      </c>
      <c r="I2801" t="s">
        <v>4747</v>
      </c>
      <c r="J2801" t="s">
        <v>1954</v>
      </c>
      <c r="K2801" s="1">
        <v>28</v>
      </c>
      <c r="L2801" s="1" t="s">
        <v>1412</v>
      </c>
      <c r="M2801" s="2">
        <f ca="1">Table1[[#This Row],[Cases]]*Table1[[#This Row],[Pack Size]]</f>
        <v>0</v>
      </c>
      <c r="N2801" s="1">
        <f ca="1">Table1[[#This Row],[Cases]]*Table1[[#This Row],[Pack Size]]</f>
        <v>8064</v>
      </c>
      <c r="O2801" s="1">
        <f>IFERROR(VLOOKUP(Table1[[#This Row],[SKU Code]],'SKU Size'!$G:$H,2,FALSE),0)*Table1[[#This Row],[Cases]]</f>
        <v>229661.60187359771</v>
      </c>
      <c r="P2801" t="str">
        <f t="shared" si="51"/>
        <v>D0537</v>
      </c>
      <c r="Q2801">
        <f>IFERROR(VLOOKUP(Table1[[#This Row],[Trim Distributor Code]],Sheet1!$N:$O,2,FALSE),0)</f>
        <v>0</v>
      </c>
      <c r="R2801" s="7">
        <f>IFERROR(VLOOKUP(Table1[[#This Row],[Salesflo AppUser Code]],HIE!$A:$B,2,FALSE),0)</f>
        <v>0</v>
      </c>
      <c r="S2801" s="7">
        <f>IFERROR(VLOOKUP(Table1[[#This Row],[Salesflo AppUser Code]],HIE!$A:$B,2,FALSE),0)</f>
        <v>0</v>
      </c>
      <c r="T2801" t="s">
        <v>5602</v>
      </c>
      <c r="U2801" s="7" t="s">
        <v>3061</v>
      </c>
      <c r="V2801" s="7" t="s">
        <v>1444</v>
      </c>
      <c r="W2801" s="7" t="s">
        <v>1867</v>
      </c>
      <c r="X2801" s="7">
        <f>IFERROR(VLOOKUP( Table1[[#This Row],[Trim Distributor Code]],Sheet1!$A:$J,10,FALSE),0)</f>
        <v>0</v>
      </c>
    </row>
    <row r="2802" spans="1:24" hidden="1" x14ac:dyDescent="0.3">
      <c r="A2802" t="s">
        <v>5302</v>
      </c>
      <c r="B2802" t="s">
        <v>5235</v>
      </c>
      <c r="C2802" t="s">
        <v>5236</v>
      </c>
      <c r="D2802" s="8" t="s">
        <v>5212</v>
      </c>
      <c r="E2802" t="s">
        <v>4501</v>
      </c>
      <c r="F2802" t="s">
        <v>5226</v>
      </c>
      <c r="G2802" t="s">
        <v>4112</v>
      </c>
      <c r="H2802" t="s">
        <v>4109</v>
      </c>
      <c r="I2802" t="s">
        <v>4749</v>
      </c>
      <c r="J2802" t="s">
        <v>1877</v>
      </c>
      <c r="K2802">
        <v>5.83</v>
      </c>
      <c r="L2802" s="2" t="s">
        <v>1412</v>
      </c>
      <c r="M2802" s="2">
        <f ca="1">Table1[[#This Row],[Cases]]*Table1[[#This Row],[Pack Size]]</f>
        <v>0</v>
      </c>
      <c r="N2802" s="1">
        <f ca="1">Table1[[#This Row],[Cases]]*Table1[[#This Row],[Pack Size]]</f>
        <v>583</v>
      </c>
      <c r="O2802" s="1">
        <f>IFERROR(VLOOKUP(Table1[[#This Row],[SKU Code]],'SKU Size'!$G:$H,2,FALSE),0)*Table1[[#This Row],[Cases]]</f>
        <v>72155.255766415474</v>
      </c>
      <c r="P2802" t="str">
        <f t="shared" si="51"/>
        <v>D0537</v>
      </c>
      <c r="Q2802">
        <f>IFERROR(VLOOKUP(Table1[[#This Row],[Trim Distributor Code]],Sheet1!$N:$O,2,FALSE),0)</f>
        <v>0</v>
      </c>
      <c r="R2802" s="7">
        <f>IFERROR(VLOOKUP(Table1[[#This Row],[Salesflo AppUser Code]],HIE!$A:$B,2,FALSE),0)</f>
        <v>0</v>
      </c>
      <c r="S2802" s="7">
        <f>IFERROR(VLOOKUP(Table1[[#This Row],[Salesflo AppUser Code]],HIE!$A:$B,2,FALSE),0)</f>
        <v>0</v>
      </c>
      <c r="T2802" t="s">
        <v>5602</v>
      </c>
      <c r="U2802" s="7" t="s">
        <v>3061</v>
      </c>
      <c r="V2802" s="7" t="s">
        <v>1423</v>
      </c>
      <c r="W2802" s="7" t="s">
        <v>1868</v>
      </c>
      <c r="X2802" s="7">
        <f>IFERROR(VLOOKUP( Table1[[#This Row],[Trim Distributor Code]],Sheet1!$A:$J,10,FALSE),0)</f>
        <v>0</v>
      </c>
    </row>
    <row r="2803" spans="1:24" hidden="1" x14ac:dyDescent="0.3">
      <c r="A2803" t="s">
        <v>5302</v>
      </c>
      <c r="B2803" t="s">
        <v>5235</v>
      </c>
      <c r="C2803" t="s">
        <v>5236</v>
      </c>
      <c r="D2803" s="8" t="s">
        <v>5212</v>
      </c>
      <c r="E2803" t="s">
        <v>4501</v>
      </c>
      <c r="F2803" t="s">
        <v>5226</v>
      </c>
      <c r="G2803" t="s">
        <v>4107</v>
      </c>
      <c r="H2803" t="s">
        <v>4137</v>
      </c>
      <c r="I2803" t="s">
        <v>4710</v>
      </c>
      <c r="J2803" t="s">
        <v>1995</v>
      </c>
      <c r="K2803">
        <v>20</v>
      </c>
      <c r="L2803" s="2" t="s">
        <v>1412</v>
      </c>
      <c r="M2803" s="2">
        <f ca="1">Table1[[#This Row],[Cases]]*Table1[[#This Row],[Pack Size]]</f>
        <v>0</v>
      </c>
      <c r="N2803" s="1">
        <f ca="1">Table1[[#This Row],[Cases]]*Table1[[#This Row],[Pack Size]]</f>
        <v>3840</v>
      </c>
      <c r="O2803" s="1">
        <f>IFERROR(VLOOKUP(Table1[[#This Row],[SKU Code]],'SKU Size'!$G:$H,2,FALSE),0)*Table1[[#This Row],[Cases]]</f>
        <v>166116.83192900033</v>
      </c>
      <c r="P2803" t="str">
        <f t="shared" si="51"/>
        <v>D0537</v>
      </c>
      <c r="Q2803">
        <f>IFERROR(VLOOKUP(Table1[[#This Row],[Trim Distributor Code]],Sheet1!$N:$O,2,FALSE),0)</f>
        <v>0</v>
      </c>
      <c r="R2803" s="7">
        <f>IFERROR(VLOOKUP(Table1[[#This Row],[Salesflo AppUser Code]],HIE!$A:$B,2,FALSE),0)</f>
        <v>0</v>
      </c>
      <c r="S2803" s="7">
        <f>IFERROR(VLOOKUP(Table1[[#This Row],[Salesflo AppUser Code]],HIE!$A:$B,2,FALSE),0)</f>
        <v>0</v>
      </c>
      <c r="T2803" t="s">
        <v>5602</v>
      </c>
      <c r="U2803" s="7" t="s">
        <v>3061</v>
      </c>
      <c r="V2803" s="7" t="s">
        <v>1606</v>
      </c>
      <c r="W2803" s="7" t="s">
        <v>1867</v>
      </c>
      <c r="X2803" s="7">
        <f>IFERROR(VLOOKUP( Table1[[#This Row],[Trim Distributor Code]],Sheet1!$A:$J,10,FALSE),0)</f>
        <v>0</v>
      </c>
    </row>
    <row r="2804" spans="1:24" hidden="1" x14ac:dyDescent="0.3">
      <c r="A2804" t="s">
        <v>5302</v>
      </c>
      <c r="B2804" t="s">
        <v>5235</v>
      </c>
      <c r="C2804" t="s">
        <v>5236</v>
      </c>
      <c r="D2804" s="8" t="s">
        <v>5212</v>
      </c>
      <c r="E2804" t="s">
        <v>4501</v>
      </c>
      <c r="F2804" t="s">
        <v>5226</v>
      </c>
      <c r="G2804" t="s">
        <v>2314</v>
      </c>
      <c r="H2804" t="s">
        <v>2268</v>
      </c>
      <c r="I2804" t="s">
        <v>4713</v>
      </c>
      <c r="J2804" t="s">
        <v>2503</v>
      </c>
      <c r="K2804">
        <v>10</v>
      </c>
      <c r="L2804" s="2" t="s">
        <v>1412</v>
      </c>
      <c r="M2804" s="2">
        <f ca="1">Table1[[#This Row],[Cases]]*Table1[[#This Row],[Pack Size]]</f>
        <v>0</v>
      </c>
      <c r="N2804" s="1">
        <f ca="1">Table1[[#This Row],[Cases]]*Table1[[#This Row],[Pack Size]]</f>
        <v>3360</v>
      </c>
      <c r="O2804" s="1">
        <f>IFERROR(VLOOKUP(Table1[[#This Row],[SKU Code]],'SKU Size'!$G:$H,2,FALSE),0)*Table1[[#This Row],[Cases]]</f>
        <v>74476.373578672923</v>
      </c>
      <c r="P2804" t="str">
        <f t="shared" si="51"/>
        <v>D0537</v>
      </c>
      <c r="Q2804">
        <f>IFERROR(VLOOKUP(Table1[[#This Row],[Trim Distributor Code]],Sheet1!$N:$O,2,FALSE),0)</f>
        <v>0</v>
      </c>
      <c r="R2804" s="7">
        <f>IFERROR(VLOOKUP(Table1[[#This Row],[Salesflo AppUser Code]],HIE!$A:$B,2,FALSE),0)</f>
        <v>0</v>
      </c>
      <c r="S2804" s="7">
        <f>IFERROR(VLOOKUP(Table1[[#This Row],[Salesflo AppUser Code]],HIE!$A:$B,2,FALSE),0)</f>
        <v>0</v>
      </c>
      <c r="T2804" t="s">
        <v>5602</v>
      </c>
      <c r="U2804" s="7" t="s">
        <v>3061</v>
      </c>
      <c r="V2804" s="7" t="s">
        <v>2268</v>
      </c>
      <c r="W2804" s="7" t="s">
        <v>2314</v>
      </c>
      <c r="X2804" s="7">
        <f>IFERROR(VLOOKUP( Table1[[#This Row],[Trim Distributor Code]],Sheet1!$A:$J,10,FALSE),0)</f>
        <v>0</v>
      </c>
    </row>
    <row r="2805" spans="1:24" hidden="1" x14ac:dyDescent="0.3">
      <c r="A2805" t="s">
        <v>5302</v>
      </c>
      <c r="B2805" t="s">
        <v>5235</v>
      </c>
      <c r="C2805" t="s">
        <v>5236</v>
      </c>
      <c r="D2805" s="8" t="s">
        <v>5212</v>
      </c>
      <c r="E2805" t="s">
        <v>4501</v>
      </c>
      <c r="F2805" t="s">
        <v>5226</v>
      </c>
      <c r="G2805" t="s">
        <v>4180</v>
      </c>
      <c r="H2805" t="s">
        <v>2268</v>
      </c>
      <c r="I2805" t="s">
        <v>5109</v>
      </c>
      <c r="J2805" t="s">
        <v>4192</v>
      </c>
      <c r="K2805">
        <v>2.5</v>
      </c>
      <c r="L2805" s="2" t="s">
        <v>1412</v>
      </c>
      <c r="M2805" s="2">
        <f ca="1">Table1[[#This Row],[Cases]]*Table1[[#This Row],[Pack Size]]</f>
        <v>0</v>
      </c>
      <c r="N2805" s="1">
        <f ca="1">Table1[[#This Row],[Cases]]*Table1[[#This Row],[Pack Size]]</f>
        <v>1080</v>
      </c>
      <c r="O2805" s="1">
        <f>IFERROR(VLOOKUP(Table1[[#This Row],[SKU Code]],'SKU Size'!$G:$H,2,FALSE),0)*Table1[[#This Row],[Cases]]</f>
        <v>17604.064497725703</v>
      </c>
      <c r="P2805" t="str">
        <f t="shared" si="51"/>
        <v>D0537</v>
      </c>
      <c r="Q2805">
        <f>IFERROR(VLOOKUP(Table1[[#This Row],[Trim Distributor Code]],Sheet1!$N:$O,2,FALSE),0)</f>
        <v>0</v>
      </c>
      <c r="R2805" s="7">
        <f>IFERROR(VLOOKUP(Table1[[#This Row],[Salesflo AppUser Code]],HIE!$A:$B,2,FALSE),0)</f>
        <v>0</v>
      </c>
      <c r="S2805" s="7">
        <f>IFERROR(VLOOKUP(Table1[[#This Row],[Salesflo AppUser Code]],HIE!$A:$B,2,FALSE),0)</f>
        <v>0</v>
      </c>
      <c r="T2805" t="s">
        <v>5602</v>
      </c>
      <c r="U2805" s="7" t="s">
        <v>3061</v>
      </c>
      <c r="V2805" s="7" t="s">
        <v>2268</v>
      </c>
      <c r="W2805" s="7" t="s">
        <v>2314</v>
      </c>
      <c r="X2805" s="7">
        <f>IFERROR(VLOOKUP( Table1[[#This Row],[Trim Distributor Code]],Sheet1!$A:$J,10,FALSE),0)</f>
        <v>0</v>
      </c>
    </row>
    <row r="2806" spans="1:24" hidden="1" x14ac:dyDescent="0.3">
      <c r="A2806" t="s">
        <v>5302</v>
      </c>
      <c r="B2806" t="s">
        <v>5235</v>
      </c>
      <c r="C2806" t="s">
        <v>5236</v>
      </c>
      <c r="D2806" s="8" t="s">
        <v>5212</v>
      </c>
      <c r="E2806" t="s">
        <v>4501</v>
      </c>
      <c r="F2806" t="s">
        <v>5226</v>
      </c>
      <c r="G2806" t="s">
        <v>4114</v>
      </c>
      <c r="H2806" t="s">
        <v>4113</v>
      </c>
      <c r="I2806" t="s">
        <v>4750</v>
      </c>
      <c r="J2806" t="s">
        <v>2024</v>
      </c>
      <c r="K2806">
        <v>1.33</v>
      </c>
      <c r="L2806" s="2" t="s">
        <v>1412</v>
      </c>
      <c r="M2806" s="2">
        <f ca="1">Table1[[#This Row],[Cases]]*Table1[[#This Row],[Pack Size]]</f>
        <v>0</v>
      </c>
      <c r="N2806" s="1">
        <f ca="1">Table1[[#This Row],[Cases]]*Table1[[#This Row],[Pack Size]]</f>
        <v>31.92</v>
      </c>
      <c r="O2806" s="1">
        <f>IFERROR(VLOOKUP(Table1[[#This Row],[SKU Code]],'SKU Size'!$G:$H,2,FALSE),0)*Table1[[#This Row],[Cases]]</f>
        <v>2507.2119098499638</v>
      </c>
      <c r="P2806" t="str">
        <f t="shared" si="51"/>
        <v>D0537</v>
      </c>
      <c r="Q2806">
        <f>IFERROR(VLOOKUP(Table1[[#This Row],[Trim Distributor Code]],Sheet1!$N:$O,2,FALSE),0)</f>
        <v>0</v>
      </c>
      <c r="R2806" s="7">
        <f>IFERROR(VLOOKUP(Table1[[#This Row],[Salesflo AppUser Code]],HIE!$A:$B,2,FALSE),0)</f>
        <v>0</v>
      </c>
      <c r="S2806" s="7">
        <f>IFERROR(VLOOKUP(Table1[[#This Row],[Salesflo AppUser Code]],HIE!$A:$B,2,FALSE),0)</f>
        <v>0</v>
      </c>
      <c r="T2806" t="s">
        <v>5602</v>
      </c>
      <c r="U2806" s="7" t="s">
        <v>3061</v>
      </c>
      <c r="V2806" s="7" t="s">
        <v>1632</v>
      </c>
      <c r="W2806" s="7" t="s">
        <v>2023</v>
      </c>
      <c r="X2806" s="7">
        <f>IFERROR(VLOOKUP( Table1[[#This Row],[Trim Distributor Code]],Sheet1!$A:$J,10,FALSE),0)</f>
        <v>0</v>
      </c>
    </row>
    <row r="2807" spans="1:24" hidden="1" x14ac:dyDescent="0.3">
      <c r="A2807" t="s">
        <v>5302</v>
      </c>
      <c r="B2807" t="s">
        <v>5235</v>
      </c>
      <c r="C2807" t="s">
        <v>5236</v>
      </c>
      <c r="D2807" s="8" t="s">
        <v>5212</v>
      </c>
      <c r="E2807" t="s">
        <v>4501</v>
      </c>
      <c r="F2807" t="s">
        <v>5226</v>
      </c>
      <c r="G2807" t="s">
        <v>4107</v>
      </c>
      <c r="H2807" t="s">
        <v>4113</v>
      </c>
      <c r="I2807" t="s">
        <v>4748</v>
      </c>
      <c r="J2807" t="s">
        <v>2021</v>
      </c>
      <c r="K2807">
        <v>2.66</v>
      </c>
      <c r="L2807" s="2" t="s">
        <v>1412</v>
      </c>
      <c r="M2807" s="2">
        <f ca="1">Table1[[#This Row],[Cases]]*Table1[[#This Row],[Pack Size]]</f>
        <v>0</v>
      </c>
      <c r="N2807" s="1">
        <f ca="1">Table1[[#This Row],[Cases]]*Table1[[#This Row],[Pack Size]]</f>
        <v>63.84</v>
      </c>
      <c r="O2807" s="1">
        <f>IFERROR(VLOOKUP(Table1[[#This Row],[SKU Code]],'SKU Size'!$G:$H,2,FALSE),0)*Table1[[#This Row],[Cases]]</f>
        <v>19850.630622061723</v>
      </c>
      <c r="P2807" t="str">
        <f t="shared" si="51"/>
        <v>D0537</v>
      </c>
      <c r="Q2807">
        <f>IFERROR(VLOOKUP(Table1[[#This Row],[Trim Distributor Code]],Sheet1!$N:$O,2,FALSE),0)</f>
        <v>0</v>
      </c>
      <c r="R2807" s="7">
        <f>IFERROR(VLOOKUP(Table1[[#This Row],[Salesflo AppUser Code]],HIE!$A:$B,2,FALSE),0)</f>
        <v>0</v>
      </c>
      <c r="S2807" s="7">
        <f>IFERROR(VLOOKUP(Table1[[#This Row],[Salesflo AppUser Code]],HIE!$A:$B,2,FALSE),0)</f>
        <v>0</v>
      </c>
      <c r="T2807" t="s">
        <v>5602</v>
      </c>
      <c r="U2807" s="7" t="s">
        <v>3061</v>
      </c>
      <c r="V2807" s="7" t="s">
        <v>1632</v>
      </c>
      <c r="W2807" s="7" t="s">
        <v>1867</v>
      </c>
      <c r="X2807" s="7">
        <f>IFERROR(VLOOKUP( Table1[[#This Row],[Trim Distributor Code]],Sheet1!$A:$J,10,FALSE),0)</f>
        <v>0</v>
      </c>
    </row>
    <row r="2808" spans="1:24" hidden="1" x14ac:dyDescent="0.3">
      <c r="A2808" t="s">
        <v>5302</v>
      </c>
      <c r="B2808" t="s">
        <v>5237</v>
      </c>
      <c r="C2808" t="s">
        <v>5238</v>
      </c>
      <c r="D2808" s="8" t="s">
        <v>5212</v>
      </c>
      <c r="E2808" t="s">
        <v>4501</v>
      </c>
      <c r="F2808" t="s">
        <v>5226</v>
      </c>
      <c r="G2808" t="s">
        <v>4521</v>
      </c>
      <c r="H2808" t="s">
        <v>4106</v>
      </c>
      <c r="I2808" t="s">
        <v>4538</v>
      </c>
      <c r="J2808" t="s">
        <v>11</v>
      </c>
      <c r="K2808">
        <v>233.33</v>
      </c>
      <c r="L2808" s="2" t="s">
        <v>1412</v>
      </c>
      <c r="M2808" s="2">
        <f ca="1">Table1[[#This Row],[Cases]]*Table1[[#This Row],[Pack Size]]</f>
        <v>0</v>
      </c>
      <c r="N2808" s="1">
        <f ca="1">Table1[[#This Row],[Cases]]*Table1[[#This Row],[Pack Size]]</f>
        <v>82132.160000000003</v>
      </c>
      <c r="O2808" s="1">
        <f>IFERROR(VLOOKUP(Table1[[#This Row],[SKU Code]],'SKU Size'!$G:$H,2,FALSE),0)*Table1[[#This Row],[Cases]]</f>
        <v>2045078.7050084716</v>
      </c>
      <c r="P2808" t="str">
        <f t="shared" si="51"/>
        <v>D0537</v>
      </c>
      <c r="Q2808">
        <f>IFERROR(VLOOKUP(Table1[[#This Row],[Trim Distributor Code]],Sheet1!$N:$O,2,FALSE),0)</f>
        <v>0</v>
      </c>
      <c r="R2808" s="7">
        <f>IFERROR(VLOOKUP(Table1[[#This Row],[Salesflo AppUser Code]],HIE!$A:$B,2,FALSE),0)</f>
        <v>0</v>
      </c>
      <c r="S2808" s="7">
        <f>IFERROR(VLOOKUP(Table1[[#This Row],[Salesflo AppUser Code]],HIE!$A:$B,2,FALSE),0)</f>
        <v>0</v>
      </c>
      <c r="T2808" t="s">
        <v>5602</v>
      </c>
      <c r="U2808" s="7" t="s">
        <v>3061</v>
      </c>
      <c r="V2808" s="7" t="s">
        <v>1444</v>
      </c>
      <c r="W2808" s="7" t="s">
        <v>1688</v>
      </c>
      <c r="X2808" s="7">
        <f>IFERROR(VLOOKUP( Table1[[#This Row],[Trim Distributor Code]],Sheet1!$A:$J,10,FALSE),0)</f>
        <v>0</v>
      </c>
    </row>
    <row r="2809" spans="1:24" hidden="1" x14ac:dyDescent="0.3">
      <c r="A2809" t="s">
        <v>5302</v>
      </c>
      <c r="B2809" t="s">
        <v>5237</v>
      </c>
      <c r="C2809" t="s">
        <v>5238</v>
      </c>
      <c r="D2809" s="8" t="s">
        <v>5212</v>
      </c>
      <c r="E2809" t="s">
        <v>4501</v>
      </c>
      <c r="F2809" t="s">
        <v>5226</v>
      </c>
      <c r="G2809" t="s">
        <v>4521</v>
      </c>
      <c r="H2809" t="s">
        <v>4137</v>
      </c>
      <c r="I2809" t="s">
        <v>4593</v>
      </c>
      <c r="J2809" t="s">
        <v>12</v>
      </c>
      <c r="K2809">
        <v>1.33</v>
      </c>
      <c r="L2809" s="2" t="s">
        <v>1412</v>
      </c>
      <c r="M2809" s="2">
        <f ca="1">Table1[[#This Row],[Cases]]*Table1[[#This Row],[Pack Size]]</f>
        <v>0</v>
      </c>
      <c r="N2809" s="1">
        <f ca="1">Table1[[#This Row],[Cases]]*Table1[[#This Row],[Pack Size]]</f>
        <v>478.8</v>
      </c>
      <c r="O2809" s="1">
        <f>IFERROR(VLOOKUP(Table1[[#This Row],[SKU Code]],'SKU Size'!$G:$H,2,FALSE),0)*Table1[[#This Row],[Cases]]</f>
        <v>12121.332990619412</v>
      </c>
      <c r="P2809" t="str">
        <f t="shared" si="51"/>
        <v>D0537</v>
      </c>
      <c r="Q2809">
        <f>IFERROR(VLOOKUP(Table1[[#This Row],[Trim Distributor Code]],Sheet1!$N:$O,2,FALSE),0)</f>
        <v>0</v>
      </c>
      <c r="R2809" s="7">
        <f>IFERROR(VLOOKUP(Table1[[#This Row],[Salesflo AppUser Code]],HIE!$A:$B,2,FALSE),0)</f>
        <v>0</v>
      </c>
      <c r="S2809" s="7">
        <f>IFERROR(VLOOKUP(Table1[[#This Row],[Salesflo AppUser Code]],HIE!$A:$B,2,FALSE),0)</f>
        <v>0</v>
      </c>
      <c r="T2809" t="s">
        <v>5602</v>
      </c>
      <c r="U2809" s="7" t="s">
        <v>3061</v>
      </c>
      <c r="V2809" s="7" t="s">
        <v>1606</v>
      </c>
      <c r="W2809" s="7" t="s">
        <v>1688</v>
      </c>
      <c r="X2809" s="7">
        <f>IFERROR(VLOOKUP( Table1[[#This Row],[Trim Distributor Code]],Sheet1!$A:$J,10,FALSE),0)</f>
        <v>0</v>
      </c>
    </row>
    <row r="2810" spans="1:24" hidden="1" x14ac:dyDescent="0.3">
      <c r="A2810" t="s">
        <v>5302</v>
      </c>
      <c r="B2810" t="s">
        <v>5237</v>
      </c>
      <c r="C2810" t="s">
        <v>5238</v>
      </c>
      <c r="D2810" s="8" t="s">
        <v>5212</v>
      </c>
      <c r="E2810" t="s">
        <v>4501</v>
      </c>
      <c r="F2810" t="s">
        <v>5226</v>
      </c>
      <c r="G2810" t="s">
        <v>4108</v>
      </c>
      <c r="H2810" t="s">
        <v>4109</v>
      </c>
      <c r="I2810" t="s">
        <v>4566</v>
      </c>
      <c r="J2810" t="s">
        <v>13</v>
      </c>
      <c r="K2810">
        <v>0.83</v>
      </c>
      <c r="L2810" s="2" t="s">
        <v>1412</v>
      </c>
      <c r="M2810" s="2">
        <f ca="1">Table1[[#This Row],[Cases]]*Table1[[#This Row],[Pack Size]]</f>
        <v>0</v>
      </c>
      <c r="N2810" s="1">
        <f ca="1">Table1[[#This Row],[Cases]]*Table1[[#This Row],[Pack Size]]</f>
        <v>83</v>
      </c>
      <c r="O2810" s="1">
        <f>IFERROR(VLOOKUP(Table1[[#This Row],[SKU Code]],'SKU Size'!$G:$H,2,FALSE),0)*Table1[[#This Row],[Cases]]</f>
        <v>8771.9994692229066</v>
      </c>
      <c r="P2810" t="str">
        <f t="shared" si="51"/>
        <v>D0537</v>
      </c>
      <c r="Q2810">
        <f>IFERROR(VLOOKUP(Table1[[#This Row],[Trim Distributor Code]],Sheet1!$N:$O,2,FALSE),0)</f>
        <v>0</v>
      </c>
      <c r="R2810" s="7">
        <f>IFERROR(VLOOKUP(Table1[[#This Row],[Salesflo AppUser Code]],HIE!$A:$B,2,FALSE),0)</f>
        <v>0</v>
      </c>
      <c r="S2810" s="7">
        <f>IFERROR(VLOOKUP(Table1[[#This Row],[Salesflo AppUser Code]],HIE!$A:$B,2,FALSE),0)</f>
        <v>0</v>
      </c>
      <c r="T2810" t="s">
        <v>5602</v>
      </c>
      <c r="U2810" s="7" t="s">
        <v>3061</v>
      </c>
      <c r="V2810" s="7" t="s">
        <v>1423</v>
      </c>
      <c r="W2810" s="7" t="s">
        <v>1659</v>
      </c>
      <c r="X2810" s="7">
        <f>IFERROR(VLOOKUP( Table1[[#This Row],[Trim Distributor Code]],Sheet1!$A:$J,10,FALSE),0)</f>
        <v>0</v>
      </c>
    </row>
    <row r="2811" spans="1:24" hidden="1" x14ac:dyDescent="0.3">
      <c r="A2811" t="s">
        <v>5302</v>
      </c>
      <c r="B2811" t="s">
        <v>5237</v>
      </c>
      <c r="C2811" t="s">
        <v>5238</v>
      </c>
      <c r="D2811" s="8" t="s">
        <v>5212</v>
      </c>
      <c r="E2811" t="s">
        <v>4501</v>
      </c>
      <c r="F2811" t="s">
        <v>5226</v>
      </c>
      <c r="G2811" t="s">
        <v>4110</v>
      </c>
      <c r="H2811" t="s">
        <v>4109</v>
      </c>
      <c r="I2811" t="s">
        <v>4539</v>
      </c>
      <c r="J2811" t="s">
        <v>1682</v>
      </c>
      <c r="K2811">
        <v>3.33</v>
      </c>
      <c r="L2811" s="2" t="s">
        <v>1412</v>
      </c>
      <c r="M2811" s="2">
        <f ca="1">Table1[[#This Row],[Cases]]*Table1[[#This Row],[Pack Size]]</f>
        <v>0</v>
      </c>
      <c r="N2811" s="1">
        <f ca="1">Table1[[#This Row],[Cases]]*Table1[[#This Row],[Pack Size]]</f>
        <v>333</v>
      </c>
      <c r="O2811" s="1">
        <f>IFERROR(VLOOKUP(Table1[[#This Row],[SKU Code]],'SKU Size'!$G:$H,2,FALSE),0)*Table1[[#This Row],[Cases]]</f>
        <v>25131.958669269516</v>
      </c>
      <c r="P2811" t="str">
        <f t="shared" si="51"/>
        <v>D0537</v>
      </c>
      <c r="Q2811">
        <f>IFERROR(VLOOKUP(Table1[[#This Row],[Trim Distributor Code]],Sheet1!$N:$O,2,FALSE),0)</f>
        <v>0</v>
      </c>
      <c r="R2811" s="7">
        <f>IFERROR(VLOOKUP(Table1[[#This Row],[Salesflo AppUser Code]],HIE!$A:$B,2,FALSE),0)</f>
        <v>0</v>
      </c>
      <c r="S2811" s="7">
        <f>IFERROR(VLOOKUP(Table1[[#This Row],[Salesflo AppUser Code]],HIE!$A:$B,2,FALSE),0)</f>
        <v>0</v>
      </c>
      <c r="T2811" t="s">
        <v>5602</v>
      </c>
      <c r="U2811" s="7" t="s">
        <v>3061</v>
      </c>
      <c r="V2811" s="7" t="s">
        <v>1423</v>
      </c>
      <c r="W2811" s="7" t="s">
        <v>1679</v>
      </c>
      <c r="X2811" s="7">
        <f>IFERROR(VLOOKUP( Table1[[#This Row],[Trim Distributor Code]],Sheet1!$A:$J,10,FALSE),0)</f>
        <v>0</v>
      </c>
    </row>
    <row r="2812" spans="1:24" hidden="1" x14ac:dyDescent="0.3">
      <c r="A2812" t="s">
        <v>5302</v>
      </c>
      <c r="B2812" t="s">
        <v>5237</v>
      </c>
      <c r="C2812" t="s">
        <v>5238</v>
      </c>
      <c r="D2812" s="8" t="s">
        <v>5212</v>
      </c>
      <c r="E2812" t="s">
        <v>4501</v>
      </c>
      <c r="F2812" t="s">
        <v>5226</v>
      </c>
      <c r="G2812" t="s">
        <v>1431</v>
      </c>
      <c r="H2812" t="s">
        <v>4109</v>
      </c>
      <c r="I2812" t="s">
        <v>4605</v>
      </c>
      <c r="J2812" t="s">
        <v>1440</v>
      </c>
      <c r="K2812" s="1">
        <v>2</v>
      </c>
      <c r="L2812" s="1" t="s">
        <v>1412</v>
      </c>
      <c r="M2812" s="2">
        <f ca="1">Table1[[#This Row],[Cases]]*Table1[[#This Row],[Pack Size]]</f>
        <v>0</v>
      </c>
      <c r="N2812" s="1">
        <f ca="1">Table1[[#This Row],[Cases]]*Table1[[#This Row],[Pack Size]]</f>
        <v>200</v>
      </c>
      <c r="O2812" s="1">
        <f>IFERROR(VLOOKUP(Table1[[#This Row],[SKU Code]],'SKU Size'!$G:$H,2,FALSE),0)*Table1[[#This Row],[Cases]]</f>
        <v>20309.096167094187</v>
      </c>
      <c r="P2812" t="str">
        <f t="shared" si="51"/>
        <v>D0537</v>
      </c>
      <c r="Q2812">
        <f>IFERROR(VLOOKUP(Table1[[#This Row],[Trim Distributor Code]],Sheet1!$N:$O,2,FALSE),0)</f>
        <v>0</v>
      </c>
      <c r="R2812" s="7">
        <f>IFERROR(VLOOKUP(Table1[[#This Row],[Salesflo AppUser Code]],HIE!$A:$B,2,FALSE),0)</f>
        <v>0</v>
      </c>
      <c r="S2812" s="7">
        <f>IFERROR(VLOOKUP(Table1[[#This Row],[Salesflo AppUser Code]],HIE!$A:$B,2,FALSE),0)</f>
        <v>0</v>
      </c>
      <c r="T2812" t="s">
        <v>5602</v>
      </c>
      <c r="U2812" s="7" t="s">
        <v>3061</v>
      </c>
      <c r="V2812" s="7" t="s">
        <v>1423</v>
      </c>
      <c r="W2812" s="7" t="s">
        <v>1431</v>
      </c>
      <c r="X2812" s="7">
        <f>IFERROR(VLOOKUP( Table1[[#This Row],[Trim Distributor Code]],Sheet1!$A:$J,10,FALSE),0)</f>
        <v>0</v>
      </c>
    </row>
    <row r="2813" spans="1:24" hidden="1" x14ac:dyDescent="0.3">
      <c r="A2813" t="s">
        <v>5302</v>
      </c>
      <c r="B2813" t="s">
        <v>5237</v>
      </c>
      <c r="C2813" t="s">
        <v>5238</v>
      </c>
      <c r="D2813" s="8" t="s">
        <v>5212</v>
      </c>
      <c r="E2813" t="s">
        <v>4501</v>
      </c>
      <c r="F2813" t="s">
        <v>5226</v>
      </c>
      <c r="G2813" t="s">
        <v>4521</v>
      </c>
      <c r="H2813" t="s">
        <v>4113</v>
      </c>
      <c r="I2813" t="s">
        <v>4540</v>
      </c>
      <c r="J2813" t="s">
        <v>14</v>
      </c>
      <c r="K2813" s="1">
        <v>8</v>
      </c>
      <c r="L2813" s="1" t="s">
        <v>1412</v>
      </c>
      <c r="M2813" s="2">
        <f ca="1">Table1[[#This Row],[Cases]]*Table1[[#This Row],[Pack Size]]</f>
        <v>0</v>
      </c>
      <c r="N2813" s="1">
        <f ca="1">Table1[[#This Row],[Cases]]*Table1[[#This Row],[Pack Size]]</f>
        <v>192</v>
      </c>
      <c r="O2813" s="1">
        <f>IFERROR(VLOOKUP(Table1[[#This Row],[SKU Code]],'SKU Size'!$G:$H,2,FALSE),0)*Table1[[#This Row],[Cases]]</f>
        <v>28731.78612200488</v>
      </c>
      <c r="P2813" t="str">
        <f t="shared" si="51"/>
        <v>D0537</v>
      </c>
      <c r="Q2813">
        <f>IFERROR(VLOOKUP(Table1[[#This Row],[Trim Distributor Code]],Sheet1!$N:$O,2,FALSE),0)</f>
        <v>0</v>
      </c>
      <c r="R2813" s="7">
        <f>IFERROR(VLOOKUP(Table1[[#This Row],[Salesflo AppUser Code]],HIE!$A:$B,2,FALSE),0)</f>
        <v>0</v>
      </c>
      <c r="S2813" s="7">
        <f>IFERROR(VLOOKUP(Table1[[#This Row],[Salesflo AppUser Code]],HIE!$A:$B,2,FALSE),0)</f>
        <v>0</v>
      </c>
      <c r="T2813" t="s">
        <v>5602</v>
      </c>
      <c r="U2813" s="7" t="s">
        <v>3061</v>
      </c>
      <c r="V2813" s="7" t="s">
        <v>1632</v>
      </c>
      <c r="W2813" s="7" t="s">
        <v>1688</v>
      </c>
      <c r="X2813" s="7">
        <f>IFERROR(VLOOKUP( Table1[[#This Row],[Trim Distributor Code]],Sheet1!$A:$J,10,FALSE),0)</f>
        <v>0</v>
      </c>
    </row>
    <row r="2814" spans="1:24" hidden="1" x14ac:dyDescent="0.3">
      <c r="A2814" t="s">
        <v>5302</v>
      </c>
      <c r="B2814" t="s">
        <v>5237</v>
      </c>
      <c r="C2814" t="s">
        <v>5238</v>
      </c>
      <c r="D2814" s="8" t="s">
        <v>5212</v>
      </c>
      <c r="E2814" t="s">
        <v>4501</v>
      </c>
      <c r="F2814" t="s">
        <v>5226</v>
      </c>
      <c r="G2814" t="s">
        <v>1431</v>
      </c>
      <c r="H2814" t="s">
        <v>4113</v>
      </c>
      <c r="I2814" t="s">
        <v>4594</v>
      </c>
      <c r="J2814" t="s">
        <v>1656</v>
      </c>
      <c r="K2814" s="1">
        <v>13.33</v>
      </c>
      <c r="L2814" s="1" t="s">
        <v>1412</v>
      </c>
      <c r="M2814" s="2">
        <f ca="1">Table1[[#This Row],[Cases]]*Table1[[#This Row],[Pack Size]]</f>
        <v>0</v>
      </c>
      <c r="N2814" s="1">
        <f ca="1">Table1[[#This Row],[Cases]]*Table1[[#This Row],[Pack Size]]</f>
        <v>639.84</v>
      </c>
      <c r="O2814" s="1">
        <f>IFERROR(VLOOKUP(Table1[[#This Row],[SKU Code]],'SKU Size'!$G:$H,2,FALSE),0)*Table1[[#This Row],[Cases]]</f>
        <v>13382.185295840429</v>
      </c>
      <c r="P2814" t="str">
        <f t="shared" si="51"/>
        <v>D0537</v>
      </c>
      <c r="Q2814">
        <f>IFERROR(VLOOKUP(Table1[[#This Row],[Trim Distributor Code]],Sheet1!$N:$O,2,FALSE),0)</f>
        <v>0</v>
      </c>
      <c r="R2814" s="7">
        <f>IFERROR(VLOOKUP(Table1[[#This Row],[Salesflo AppUser Code]],HIE!$A:$B,2,FALSE),0)</f>
        <v>0</v>
      </c>
      <c r="S2814" s="7">
        <f>IFERROR(VLOOKUP(Table1[[#This Row],[Salesflo AppUser Code]],HIE!$A:$B,2,FALSE),0)</f>
        <v>0</v>
      </c>
      <c r="T2814" t="s">
        <v>5602</v>
      </c>
      <c r="U2814" s="7" t="s">
        <v>3061</v>
      </c>
      <c r="V2814" s="7" t="s">
        <v>1632</v>
      </c>
      <c r="W2814" s="7" t="s">
        <v>1431</v>
      </c>
      <c r="X2814" s="7">
        <f>IFERROR(VLOOKUP( Table1[[#This Row],[Trim Distributor Code]],Sheet1!$A:$J,10,FALSE),0)</f>
        <v>0</v>
      </c>
    </row>
    <row r="2815" spans="1:24" hidden="1" x14ac:dyDescent="0.3">
      <c r="A2815" t="s">
        <v>5302</v>
      </c>
      <c r="B2815" t="s">
        <v>5237</v>
      </c>
      <c r="C2815" t="s">
        <v>5238</v>
      </c>
      <c r="D2815" s="8" t="s">
        <v>5212</v>
      </c>
      <c r="E2815" t="s">
        <v>4501</v>
      </c>
      <c r="F2815" t="s">
        <v>5226</v>
      </c>
      <c r="G2815" t="s">
        <v>2581</v>
      </c>
      <c r="H2815" t="s">
        <v>4115</v>
      </c>
      <c r="I2815" t="s">
        <v>4542</v>
      </c>
      <c r="J2815" t="s">
        <v>16</v>
      </c>
      <c r="K2815">
        <v>1.33</v>
      </c>
      <c r="L2815" s="2" t="s">
        <v>1412</v>
      </c>
      <c r="M2815" s="2">
        <f ca="1">Table1[[#This Row],[Cases]]*Table1[[#This Row],[Pack Size]]</f>
        <v>0</v>
      </c>
      <c r="N2815" s="1">
        <f ca="1">Table1[[#This Row],[Cases]]*Table1[[#This Row],[Pack Size]]</f>
        <v>383.04</v>
      </c>
      <c r="O2815" s="1">
        <f>IFERROR(VLOOKUP(Table1[[#This Row],[SKU Code]],'SKU Size'!$G:$H,2,FALSE),0)*Table1[[#This Row],[Cases]]</f>
        <v>6455.0609260763713</v>
      </c>
      <c r="P2815" t="str">
        <f t="shared" si="51"/>
        <v>D0537</v>
      </c>
      <c r="Q2815">
        <f>IFERROR(VLOOKUP(Table1[[#This Row],[Trim Distributor Code]],Sheet1!$N:$O,2,FALSE),0)</f>
        <v>0</v>
      </c>
      <c r="R2815" s="7">
        <f>IFERROR(VLOOKUP(Table1[[#This Row],[Salesflo AppUser Code]],HIE!$A:$B,2,FALSE),0)</f>
        <v>0</v>
      </c>
      <c r="S2815" s="7">
        <f>IFERROR(VLOOKUP(Table1[[#This Row],[Salesflo AppUser Code]],HIE!$A:$B,2,FALSE),0)</f>
        <v>0</v>
      </c>
      <c r="T2815" t="s">
        <v>5602</v>
      </c>
      <c r="U2815" s="7" t="s">
        <v>3061</v>
      </c>
      <c r="V2815" s="7" t="s">
        <v>2616</v>
      </c>
      <c r="W2815" s="7" t="s">
        <v>2617</v>
      </c>
      <c r="X2815" s="7">
        <f>IFERROR(VLOOKUP( Table1[[#This Row],[Trim Distributor Code]],Sheet1!$A:$J,10,FALSE),0)</f>
        <v>0</v>
      </c>
    </row>
    <row r="2816" spans="1:24" hidden="1" x14ac:dyDescent="0.3">
      <c r="A2816" t="s">
        <v>5302</v>
      </c>
      <c r="B2816" t="s">
        <v>5237</v>
      </c>
      <c r="C2816" t="s">
        <v>5238</v>
      </c>
      <c r="D2816" s="8" t="s">
        <v>5212</v>
      </c>
      <c r="E2816" t="s">
        <v>4501</v>
      </c>
      <c r="F2816" t="s">
        <v>5226</v>
      </c>
      <c r="G2816" t="s">
        <v>2542</v>
      </c>
      <c r="H2816" t="s">
        <v>2268</v>
      </c>
      <c r="I2816" t="s">
        <v>4595</v>
      </c>
      <c r="J2816" t="s">
        <v>2543</v>
      </c>
      <c r="K2816">
        <v>3.33</v>
      </c>
      <c r="L2816" s="2" t="s">
        <v>1412</v>
      </c>
      <c r="M2816" s="2">
        <f ca="1">Table1[[#This Row],[Cases]]*Table1[[#This Row],[Pack Size]]</f>
        <v>0</v>
      </c>
      <c r="N2816" s="1">
        <f ca="1">Table1[[#This Row],[Cases]]*Table1[[#This Row],[Pack Size]]</f>
        <v>1598.4</v>
      </c>
      <c r="O2816" s="1">
        <f>IFERROR(VLOOKUP(Table1[[#This Row],[SKU Code]],'SKU Size'!$G:$H,2,FALSE),0)*Table1[[#This Row],[Cases]]</f>
        <v>16626.64120809134</v>
      </c>
      <c r="P2816" t="str">
        <f t="shared" si="51"/>
        <v>D0537</v>
      </c>
      <c r="Q2816">
        <f>IFERROR(VLOOKUP(Table1[[#This Row],[Trim Distributor Code]],Sheet1!$N:$O,2,FALSE),0)</f>
        <v>0</v>
      </c>
      <c r="R2816" s="7">
        <f>IFERROR(VLOOKUP(Table1[[#This Row],[Salesflo AppUser Code]],HIE!$A:$B,2,FALSE),0)</f>
        <v>0</v>
      </c>
      <c r="S2816" s="7">
        <f>IFERROR(VLOOKUP(Table1[[#This Row],[Salesflo AppUser Code]],HIE!$A:$B,2,FALSE),0)</f>
        <v>0</v>
      </c>
      <c r="T2816" t="s">
        <v>5602</v>
      </c>
      <c r="U2816" s="7" t="s">
        <v>3061</v>
      </c>
      <c r="V2816" s="7" t="s">
        <v>2268</v>
      </c>
      <c r="W2816" s="7" t="s">
        <v>2542</v>
      </c>
      <c r="X2816" s="7">
        <f>IFERROR(VLOOKUP( Table1[[#This Row],[Trim Distributor Code]],Sheet1!$A:$J,10,FALSE),0)</f>
        <v>0</v>
      </c>
    </row>
    <row r="2817" spans="1:24" hidden="1" x14ac:dyDescent="0.3">
      <c r="A2817" t="s">
        <v>5302</v>
      </c>
      <c r="B2817" t="s">
        <v>5237</v>
      </c>
      <c r="C2817" t="s">
        <v>5238</v>
      </c>
      <c r="D2817" s="8" t="s">
        <v>5212</v>
      </c>
      <c r="E2817" t="s">
        <v>4501</v>
      </c>
      <c r="F2817" t="s">
        <v>5226</v>
      </c>
      <c r="G2817" t="s">
        <v>2581</v>
      </c>
      <c r="H2817" t="s">
        <v>4116</v>
      </c>
      <c r="I2817" t="s">
        <v>4543</v>
      </c>
      <c r="J2817" t="s">
        <v>15</v>
      </c>
      <c r="K2817">
        <v>1.33</v>
      </c>
      <c r="L2817" s="2" t="s">
        <v>1412</v>
      </c>
      <c r="M2817" s="2">
        <f ca="1">Table1[[#This Row],[Cases]]*Table1[[#This Row],[Pack Size]]</f>
        <v>0</v>
      </c>
      <c r="N2817" s="1">
        <f ca="1">Table1[[#This Row],[Cases]]*Table1[[#This Row],[Pack Size]]</f>
        <v>191.52</v>
      </c>
      <c r="O2817" s="1">
        <f>IFERROR(VLOOKUP(Table1[[#This Row],[SKU Code]],'SKU Size'!$G:$H,2,FALSE),0)*Table1[[#This Row],[Cases]]</f>
        <v>7348.9000728084748</v>
      </c>
      <c r="P2817" t="str">
        <f t="shared" si="51"/>
        <v>D0537</v>
      </c>
      <c r="Q2817">
        <f>IFERROR(VLOOKUP(Table1[[#This Row],[Trim Distributor Code]],Sheet1!$N:$O,2,FALSE),0)</f>
        <v>0</v>
      </c>
      <c r="R2817" s="7">
        <f>IFERROR(VLOOKUP(Table1[[#This Row],[Salesflo AppUser Code]],HIE!$A:$B,2,FALSE),0)</f>
        <v>0</v>
      </c>
      <c r="S2817" s="7">
        <f>IFERROR(VLOOKUP(Table1[[#This Row],[Salesflo AppUser Code]],HIE!$A:$B,2,FALSE),0)</f>
        <v>0</v>
      </c>
      <c r="T2817" t="s">
        <v>5602</v>
      </c>
      <c r="U2817" s="7" t="s">
        <v>3061</v>
      </c>
      <c r="V2817" s="7" t="s">
        <v>2582</v>
      </c>
      <c r="W2817" s="7" t="s">
        <v>2590</v>
      </c>
      <c r="X2817" s="7">
        <f>IFERROR(VLOOKUP( Table1[[#This Row],[Trim Distributor Code]],Sheet1!$A:$J,10,FALSE),0)</f>
        <v>0</v>
      </c>
    </row>
    <row r="2818" spans="1:24" hidden="1" x14ac:dyDescent="0.3">
      <c r="A2818" t="s">
        <v>5302</v>
      </c>
      <c r="B2818" t="s">
        <v>5237</v>
      </c>
      <c r="C2818" t="s">
        <v>5238</v>
      </c>
      <c r="D2818" s="8" t="s">
        <v>5212</v>
      </c>
      <c r="E2818" t="s">
        <v>4501</v>
      </c>
      <c r="F2818" t="s">
        <v>5226</v>
      </c>
      <c r="G2818" t="s">
        <v>1422</v>
      </c>
      <c r="H2818" t="s">
        <v>5214</v>
      </c>
      <c r="I2818" t="s">
        <v>5220</v>
      </c>
      <c r="J2818" t="s">
        <v>4271</v>
      </c>
      <c r="K2818">
        <v>2.33</v>
      </c>
      <c r="L2818" s="2" t="s">
        <v>1412</v>
      </c>
      <c r="M2818" s="2">
        <f ca="1">Table1[[#This Row],[Cases]]*Table1[[#This Row],[Pack Size]]</f>
        <v>0</v>
      </c>
      <c r="N2818" s="1">
        <f ca="1">Table1[[#This Row],[Cases]]*Table1[[#This Row],[Pack Size]]</f>
        <v>223.68</v>
      </c>
      <c r="O2818" s="1">
        <f>IFERROR(VLOOKUP(Table1[[#This Row],[SKU Code]],'SKU Size'!$G:$H,2,FALSE),0)*Table1[[#This Row],[Cases]]</f>
        <v>0</v>
      </c>
      <c r="P2818" t="str">
        <f t="shared" si="51"/>
        <v>D0537</v>
      </c>
      <c r="Q2818">
        <f>IFERROR(VLOOKUP(Table1[[#This Row],[Trim Distributor Code]],Sheet1!$N:$O,2,FALSE),0)</f>
        <v>0</v>
      </c>
      <c r="R2818" s="7">
        <f>IFERROR(VLOOKUP(Table1[[#This Row],[Salesflo AppUser Code]],HIE!$A:$B,2,FALSE),0)</f>
        <v>0</v>
      </c>
      <c r="S2818" s="7">
        <f>IFERROR(VLOOKUP(Table1[[#This Row],[Salesflo AppUser Code]],HIE!$A:$B,2,FALSE),0)</f>
        <v>0</v>
      </c>
      <c r="T2818" t="s">
        <v>5602</v>
      </c>
      <c r="U2818" s="7" t="s">
        <v>3061</v>
      </c>
      <c r="V2818" s="7" t="s">
        <v>4360</v>
      </c>
      <c r="W2818" s="7" t="s">
        <v>1422</v>
      </c>
      <c r="X2818" s="7">
        <f>IFERROR(VLOOKUP( Table1[[#This Row],[Trim Distributor Code]],Sheet1!$A:$J,10,FALSE),0)</f>
        <v>0</v>
      </c>
    </row>
    <row r="2819" spans="1:24" hidden="1" x14ac:dyDescent="0.3">
      <c r="A2819" t="s">
        <v>5302</v>
      </c>
      <c r="B2819" t="s">
        <v>5237</v>
      </c>
      <c r="C2819" t="s">
        <v>5238</v>
      </c>
      <c r="D2819" s="8" t="s">
        <v>5212</v>
      </c>
      <c r="E2819" t="s">
        <v>4501</v>
      </c>
      <c r="F2819" t="s">
        <v>5226</v>
      </c>
      <c r="G2819" t="s">
        <v>4107</v>
      </c>
      <c r="H2819" t="s">
        <v>4106</v>
      </c>
      <c r="I2819" t="s">
        <v>4747</v>
      </c>
      <c r="J2819" t="s">
        <v>1954</v>
      </c>
      <c r="K2819">
        <v>28</v>
      </c>
      <c r="L2819" s="2" t="s">
        <v>1412</v>
      </c>
      <c r="M2819" s="2">
        <f ca="1">Table1[[#This Row],[Cases]]*Table1[[#This Row],[Pack Size]]</f>
        <v>0</v>
      </c>
      <c r="N2819" s="1">
        <f ca="1">Table1[[#This Row],[Cases]]*Table1[[#This Row],[Pack Size]]</f>
        <v>8064</v>
      </c>
      <c r="O2819" s="1">
        <f>IFERROR(VLOOKUP(Table1[[#This Row],[SKU Code]],'SKU Size'!$G:$H,2,FALSE),0)*Table1[[#This Row],[Cases]]</f>
        <v>229661.60187359771</v>
      </c>
      <c r="P2819" t="str">
        <f t="shared" si="51"/>
        <v>D0537</v>
      </c>
      <c r="Q2819">
        <f>IFERROR(VLOOKUP(Table1[[#This Row],[Trim Distributor Code]],Sheet1!$N:$O,2,FALSE),0)</f>
        <v>0</v>
      </c>
      <c r="R2819" s="7">
        <f>IFERROR(VLOOKUP(Table1[[#This Row],[Salesflo AppUser Code]],HIE!$A:$B,2,FALSE),0)</f>
        <v>0</v>
      </c>
      <c r="S2819" s="7">
        <f>IFERROR(VLOOKUP(Table1[[#This Row],[Salesflo AppUser Code]],HIE!$A:$B,2,FALSE),0)</f>
        <v>0</v>
      </c>
      <c r="T2819" t="s">
        <v>5602</v>
      </c>
      <c r="U2819" s="7" t="s">
        <v>3061</v>
      </c>
      <c r="V2819" s="7" t="s">
        <v>1444</v>
      </c>
      <c r="W2819" s="7" t="s">
        <v>1867</v>
      </c>
      <c r="X2819" s="7">
        <f>IFERROR(VLOOKUP( Table1[[#This Row],[Trim Distributor Code]],Sheet1!$A:$J,10,FALSE),0)</f>
        <v>0</v>
      </c>
    </row>
    <row r="2820" spans="1:24" hidden="1" x14ac:dyDescent="0.3">
      <c r="A2820" t="s">
        <v>5302</v>
      </c>
      <c r="B2820" t="s">
        <v>5237</v>
      </c>
      <c r="C2820" t="s">
        <v>5238</v>
      </c>
      <c r="D2820" s="8" t="s">
        <v>5212</v>
      </c>
      <c r="E2820" t="s">
        <v>4501</v>
      </c>
      <c r="F2820" t="s">
        <v>5226</v>
      </c>
      <c r="G2820" t="s">
        <v>4112</v>
      </c>
      <c r="H2820" t="s">
        <v>4109</v>
      </c>
      <c r="I2820" t="s">
        <v>4749</v>
      </c>
      <c r="J2820" t="s">
        <v>1877</v>
      </c>
      <c r="K2820">
        <v>5.83</v>
      </c>
      <c r="L2820" s="2" t="s">
        <v>1412</v>
      </c>
      <c r="M2820" s="2">
        <f ca="1">Table1[[#This Row],[Cases]]*Table1[[#This Row],[Pack Size]]</f>
        <v>0</v>
      </c>
      <c r="N2820" s="1">
        <f ca="1">Table1[[#This Row],[Cases]]*Table1[[#This Row],[Pack Size]]</f>
        <v>583</v>
      </c>
      <c r="O2820" s="1">
        <f>IFERROR(VLOOKUP(Table1[[#This Row],[SKU Code]],'SKU Size'!$G:$H,2,FALSE),0)*Table1[[#This Row],[Cases]]</f>
        <v>72155.255766415474</v>
      </c>
      <c r="P2820" t="str">
        <f t="shared" si="51"/>
        <v>D0537</v>
      </c>
      <c r="Q2820">
        <f>IFERROR(VLOOKUP(Table1[[#This Row],[Trim Distributor Code]],Sheet1!$N:$O,2,FALSE),0)</f>
        <v>0</v>
      </c>
      <c r="R2820" s="7">
        <f>IFERROR(VLOOKUP(Table1[[#This Row],[Salesflo AppUser Code]],HIE!$A:$B,2,FALSE),0)</f>
        <v>0</v>
      </c>
      <c r="S2820" s="7">
        <f>IFERROR(VLOOKUP(Table1[[#This Row],[Salesflo AppUser Code]],HIE!$A:$B,2,FALSE),0)</f>
        <v>0</v>
      </c>
      <c r="T2820" t="s">
        <v>5602</v>
      </c>
      <c r="U2820" s="7" t="s">
        <v>3061</v>
      </c>
      <c r="V2820" s="7" t="s">
        <v>1423</v>
      </c>
      <c r="W2820" s="7" t="s">
        <v>1868</v>
      </c>
      <c r="X2820" s="7">
        <f>IFERROR(VLOOKUP( Table1[[#This Row],[Trim Distributor Code]],Sheet1!$A:$J,10,FALSE),0)</f>
        <v>0</v>
      </c>
    </row>
    <row r="2821" spans="1:24" hidden="1" x14ac:dyDescent="0.3">
      <c r="A2821" t="s">
        <v>5302</v>
      </c>
      <c r="B2821" t="s">
        <v>5237</v>
      </c>
      <c r="C2821" t="s">
        <v>5238</v>
      </c>
      <c r="D2821" s="8" t="s">
        <v>5212</v>
      </c>
      <c r="E2821" t="s">
        <v>4501</v>
      </c>
      <c r="F2821" t="s">
        <v>5226</v>
      </c>
      <c r="G2821" t="s">
        <v>4107</v>
      </c>
      <c r="H2821" t="s">
        <v>4137</v>
      </c>
      <c r="I2821" t="s">
        <v>4710</v>
      </c>
      <c r="J2821" t="s">
        <v>1995</v>
      </c>
      <c r="K2821">
        <v>20</v>
      </c>
      <c r="L2821" s="2" t="s">
        <v>1412</v>
      </c>
      <c r="M2821" s="2">
        <f ca="1">Table1[[#This Row],[Cases]]*Table1[[#This Row],[Pack Size]]</f>
        <v>0</v>
      </c>
      <c r="N2821" s="1">
        <f ca="1">Table1[[#This Row],[Cases]]*Table1[[#This Row],[Pack Size]]</f>
        <v>3840</v>
      </c>
      <c r="O2821" s="1">
        <f>IFERROR(VLOOKUP(Table1[[#This Row],[SKU Code]],'SKU Size'!$G:$H,2,FALSE),0)*Table1[[#This Row],[Cases]]</f>
        <v>166116.83192900033</v>
      </c>
      <c r="P2821" t="str">
        <f t="shared" si="51"/>
        <v>D0537</v>
      </c>
      <c r="Q2821">
        <f>IFERROR(VLOOKUP(Table1[[#This Row],[Trim Distributor Code]],Sheet1!$N:$O,2,FALSE),0)</f>
        <v>0</v>
      </c>
      <c r="R2821" s="7">
        <f>IFERROR(VLOOKUP(Table1[[#This Row],[Salesflo AppUser Code]],HIE!$A:$B,2,FALSE),0)</f>
        <v>0</v>
      </c>
      <c r="S2821" s="7">
        <f>IFERROR(VLOOKUP(Table1[[#This Row],[Salesflo AppUser Code]],HIE!$A:$B,2,FALSE),0)</f>
        <v>0</v>
      </c>
      <c r="T2821" t="s">
        <v>5602</v>
      </c>
      <c r="U2821" s="7" t="s">
        <v>3061</v>
      </c>
      <c r="V2821" s="7" t="s">
        <v>1606</v>
      </c>
      <c r="W2821" s="7" t="s">
        <v>1867</v>
      </c>
      <c r="X2821" s="7">
        <f>IFERROR(VLOOKUP( Table1[[#This Row],[Trim Distributor Code]],Sheet1!$A:$J,10,FALSE),0)</f>
        <v>0</v>
      </c>
    </row>
    <row r="2822" spans="1:24" hidden="1" x14ac:dyDescent="0.3">
      <c r="A2822" t="s">
        <v>5302</v>
      </c>
      <c r="B2822" t="s">
        <v>5237</v>
      </c>
      <c r="C2822" t="s">
        <v>5238</v>
      </c>
      <c r="D2822" s="8" t="s">
        <v>5212</v>
      </c>
      <c r="E2822" t="s">
        <v>4501</v>
      </c>
      <c r="F2822" t="s">
        <v>5226</v>
      </c>
      <c r="G2822" t="s">
        <v>2314</v>
      </c>
      <c r="H2822" t="s">
        <v>2268</v>
      </c>
      <c r="I2822" t="s">
        <v>4713</v>
      </c>
      <c r="J2822" t="s">
        <v>2503</v>
      </c>
      <c r="K2822">
        <v>10</v>
      </c>
      <c r="L2822" s="2" t="s">
        <v>1412</v>
      </c>
      <c r="M2822" s="2">
        <f ca="1">Table1[[#This Row],[Cases]]*Table1[[#This Row],[Pack Size]]</f>
        <v>0</v>
      </c>
      <c r="N2822" s="1">
        <f ca="1">Table1[[#This Row],[Cases]]*Table1[[#This Row],[Pack Size]]</f>
        <v>3360</v>
      </c>
      <c r="O2822" s="1">
        <f>IFERROR(VLOOKUP(Table1[[#This Row],[SKU Code]],'SKU Size'!$G:$H,2,FALSE),0)*Table1[[#This Row],[Cases]]</f>
        <v>74476.373578672923</v>
      </c>
      <c r="P2822" t="str">
        <f t="shared" si="51"/>
        <v>D0537</v>
      </c>
      <c r="Q2822">
        <f>IFERROR(VLOOKUP(Table1[[#This Row],[Trim Distributor Code]],Sheet1!$N:$O,2,FALSE),0)</f>
        <v>0</v>
      </c>
      <c r="R2822" s="7">
        <f>IFERROR(VLOOKUP(Table1[[#This Row],[Salesflo AppUser Code]],HIE!$A:$B,2,FALSE),0)</f>
        <v>0</v>
      </c>
      <c r="S2822" s="7">
        <f>IFERROR(VLOOKUP(Table1[[#This Row],[Salesflo AppUser Code]],HIE!$A:$B,2,FALSE),0)</f>
        <v>0</v>
      </c>
      <c r="T2822" t="s">
        <v>5602</v>
      </c>
      <c r="U2822" s="7" t="s">
        <v>3061</v>
      </c>
      <c r="V2822" s="7" t="s">
        <v>2268</v>
      </c>
      <c r="W2822" s="7" t="s">
        <v>2314</v>
      </c>
      <c r="X2822" s="7">
        <f>IFERROR(VLOOKUP( Table1[[#This Row],[Trim Distributor Code]],Sheet1!$A:$J,10,FALSE),0)</f>
        <v>0</v>
      </c>
    </row>
    <row r="2823" spans="1:24" hidden="1" x14ac:dyDescent="0.3">
      <c r="A2823" t="s">
        <v>5302</v>
      </c>
      <c r="B2823" t="s">
        <v>5237</v>
      </c>
      <c r="C2823" t="s">
        <v>5238</v>
      </c>
      <c r="D2823" s="8" t="s">
        <v>5212</v>
      </c>
      <c r="E2823" t="s">
        <v>4501</v>
      </c>
      <c r="F2823" t="s">
        <v>5226</v>
      </c>
      <c r="G2823" t="s">
        <v>4180</v>
      </c>
      <c r="H2823" t="s">
        <v>2268</v>
      </c>
      <c r="I2823" t="s">
        <v>5109</v>
      </c>
      <c r="J2823" t="s">
        <v>4192</v>
      </c>
      <c r="K2823">
        <v>2.5</v>
      </c>
      <c r="L2823" s="2" t="s">
        <v>1412</v>
      </c>
      <c r="M2823" s="2">
        <f ca="1">Table1[[#This Row],[Cases]]*Table1[[#This Row],[Pack Size]]</f>
        <v>0</v>
      </c>
      <c r="N2823" s="1">
        <f ca="1">Table1[[#This Row],[Cases]]*Table1[[#This Row],[Pack Size]]</f>
        <v>1080</v>
      </c>
      <c r="O2823" s="1">
        <f>IFERROR(VLOOKUP(Table1[[#This Row],[SKU Code]],'SKU Size'!$G:$H,2,FALSE),0)*Table1[[#This Row],[Cases]]</f>
        <v>17604.064497725703</v>
      </c>
      <c r="P2823" t="str">
        <f t="shared" si="51"/>
        <v>D0537</v>
      </c>
      <c r="Q2823">
        <f>IFERROR(VLOOKUP(Table1[[#This Row],[Trim Distributor Code]],Sheet1!$N:$O,2,FALSE),0)</f>
        <v>0</v>
      </c>
      <c r="R2823" s="7">
        <f>IFERROR(VLOOKUP(Table1[[#This Row],[Salesflo AppUser Code]],HIE!$A:$B,2,FALSE),0)</f>
        <v>0</v>
      </c>
      <c r="S2823" s="7">
        <f>IFERROR(VLOOKUP(Table1[[#This Row],[Salesflo AppUser Code]],HIE!$A:$B,2,FALSE),0)</f>
        <v>0</v>
      </c>
      <c r="T2823" t="s">
        <v>5602</v>
      </c>
      <c r="U2823" s="7" t="s">
        <v>3061</v>
      </c>
      <c r="V2823" s="7" t="s">
        <v>2268</v>
      </c>
      <c r="W2823" s="7" t="s">
        <v>2314</v>
      </c>
      <c r="X2823" s="7">
        <f>IFERROR(VLOOKUP( Table1[[#This Row],[Trim Distributor Code]],Sheet1!$A:$J,10,FALSE),0)</f>
        <v>0</v>
      </c>
    </row>
    <row r="2824" spans="1:24" hidden="1" x14ac:dyDescent="0.3">
      <c r="A2824" t="s">
        <v>5302</v>
      </c>
      <c r="B2824" t="s">
        <v>5237</v>
      </c>
      <c r="C2824" t="s">
        <v>5238</v>
      </c>
      <c r="D2824" s="8" t="s">
        <v>5212</v>
      </c>
      <c r="E2824" t="s">
        <v>4501</v>
      </c>
      <c r="F2824" t="s">
        <v>5226</v>
      </c>
      <c r="G2824" t="s">
        <v>4114</v>
      </c>
      <c r="H2824" t="s">
        <v>4113</v>
      </c>
      <c r="I2824" t="s">
        <v>4750</v>
      </c>
      <c r="J2824" t="s">
        <v>2024</v>
      </c>
      <c r="K2824">
        <v>1.33</v>
      </c>
      <c r="L2824" s="2" t="s">
        <v>1412</v>
      </c>
      <c r="M2824" s="2">
        <f ca="1">Table1[[#This Row],[Cases]]*Table1[[#This Row],[Pack Size]]</f>
        <v>0</v>
      </c>
      <c r="N2824" s="1">
        <f ca="1">Table1[[#This Row],[Cases]]*Table1[[#This Row],[Pack Size]]</f>
        <v>31.92</v>
      </c>
      <c r="O2824" s="1">
        <f>IFERROR(VLOOKUP(Table1[[#This Row],[SKU Code]],'SKU Size'!$G:$H,2,FALSE),0)*Table1[[#This Row],[Cases]]</f>
        <v>2507.2119098499638</v>
      </c>
      <c r="P2824" t="str">
        <f t="shared" si="51"/>
        <v>D0537</v>
      </c>
      <c r="Q2824">
        <f>IFERROR(VLOOKUP(Table1[[#This Row],[Trim Distributor Code]],Sheet1!$N:$O,2,FALSE),0)</f>
        <v>0</v>
      </c>
      <c r="R2824" s="7">
        <f>IFERROR(VLOOKUP(Table1[[#This Row],[Salesflo AppUser Code]],HIE!$A:$B,2,FALSE),0)</f>
        <v>0</v>
      </c>
      <c r="S2824" s="7">
        <f>IFERROR(VLOOKUP(Table1[[#This Row],[Salesflo AppUser Code]],HIE!$A:$B,2,FALSE),0)</f>
        <v>0</v>
      </c>
      <c r="T2824" t="s">
        <v>5602</v>
      </c>
      <c r="U2824" s="7" t="s">
        <v>3061</v>
      </c>
      <c r="V2824" s="7" t="s">
        <v>1632</v>
      </c>
      <c r="W2824" s="7" t="s">
        <v>2023</v>
      </c>
      <c r="X2824" s="7">
        <f>IFERROR(VLOOKUP( Table1[[#This Row],[Trim Distributor Code]],Sheet1!$A:$J,10,FALSE),0)</f>
        <v>0</v>
      </c>
    </row>
    <row r="2825" spans="1:24" hidden="1" x14ac:dyDescent="0.3">
      <c r="A2825" t="s">
        <v>5302</v>
      </c>
      <c r="B2825" t="s">
        <v>5237</v>
      </c>
      <c r="C2825" t="s">
        <v>5238</v>
      </c>
      <c r="D2825" s="8" t="s">
        <v>5212</v>
      </c>
      <c r="E2825" t="s">
        <v>4501</v>
      </c>
      <c r="F2825" t="s">
        <v>5226</v>
      </c>
      <c r="G2825" t="s">
        <v>4107</v>
      </c>
      <c r="H2825" t="s">
        <v>4113</v>
      </c>
      <c r="I2825" t="s">
        <v>4748</v>
      </c>
      <c r="J2825" t="s">
        <v>2021</v>
      </c>
      <c r="K2825" s="1">
        <v>2.66</v>
      </c>
      <c r="L2825" s="1" t="s">
        <v>1412</v>
      </c>
      <c r="M2825" s="2">
        <f ca="1">Table1[[#This Row],[Cases]]*Table1[[#This Row],[Pack Size]]</f>
        <v>0</v>
      </c>
      <c r="N2825" s="1">
        <f ca="1">Table1[[#This Row],[Cases]]*Table1[[#This Row],[Pack Size]]</f>
        <v>63.84</v>
      </c>
      <c r="O2825" s="1">
        <f>IFERROR(VLOOKUP(Table1[[#This Row],[SKU Code]],'SKU Size'!$G:$H,2,FALSE),0)*Table1[[#This Row],[Cases]]</f>
        <v>19850.630622061723</v>
      </c>
      <c r="P2825" t="str">
        <f t="shared" si="51"/>
        <v>D0537</v>
      </c>
      <c r="Q2825">
        <f>IFERROR(VLOOKUP(Table1[[#This Row],[Trim Distributor Code]],Sheet1!$N:$O,2,FALSE),0)</f>
        <v>0</v>
      </c>
      <c r="R2825" s="7">
        <f>IFERROR(VLOOKUP(Table1[[#This Row],[Salesflo AppUser Code]],HIE!$A:$B,2,FALSE),0)</f>
        <v>0</v>
      </c>
      <c r="S2825" s="7">
        <f>IFERROR(VLOOKUP(Table1[[#This Row],[Salesflo AppUser Code]],HIE!$A:$B,2,FALSE),0)</f>
        <v>0</v>
      </c>
      <c r="T2825" t="s">
        <v>5602</v>
      </c>
      <c r="U2825" s="7" t="s">
        <v>3061</v>
      </c>
      <c r="V2825" s="7" t="s">
        <v>1632</v>
      </c>
      <c r="W2825" s="7" t="s">
        <v>1867</v>
      </c>
      <c r="X2825" s="7">
        <f>IFERROR(VLOOKUP( Table1[[#This Row],[Trim Distributor Code]],Sheet1!$A:$J,10,FALSE),0)</f>
        <v>0</v>
      </c>
    </row>
    <row r="2826" spans="1:24" hidden="1" x14ac:dyDescent="0.3">
      <c r="A2826" t="s">
        <v>5302</v>
      </c>
      <c r="B2826" t="s">
        <v>5239</v>
      </c>
      <c r="C2826" t="s">
        <v>5249</v>
      </c>
      <c r="D2826" s="8" t="s">
        <v>1412</v>
      </c>
      <c r="E2826" t="s">
        <v>5250</v>
      </c>
      <c r="F2826" t="s">
        <v>5251</v>
      </c>
      <c r="G2826" t="s">
        <v>4156</v>
      </c>
      <c r="H2826" t="s">
        <v>4106</v>
      </c>
      <c r="I2826" t="s">
        <v>4391</v>
      </c>
      <c r="J2826" t="s">
        <v>2144</v>
      </c>
      <c r="K2826" s="1">
        <v>160</v>
      </c>
      <c r="L2826" s="1" t="s">
        <v>1412</v>
      </c>
      <c r="M2826" s="2">
        <f ca="1">Table1[[#This Row],[Cases]]*Table1[[#This Row],[Pack Size]]</f>
        <v>0</v>
      </c>
      <c r="N2826" s="1">
        <f ca="1">Table1[[#This Row],[Cases]]*Table1[[#This Row],[Pack Size]]</f>
        <v>64000</v>
      </c>
      <c r="O2826" s="1">
        <f>IFERROR(VLOOKUP(Table1[[#This Row],[SKU Code]],'SKU Size'!$G:$H,2,FALSE),0)*Table1[[#This Row],[Cases]]</f>
        <v>1448303.0983726785</v>
      </c>
      <c r="P2826" t="str">
        <f t="shared" si="51"/>
        <v>D0222</v>
      </c>
      <c r="Q2826" t="str">
        <f>IFERROR(VLOOKUP(Table1[[#This Row],[Trim Distributor Code]],Sheet1!$N:$O,2,FALSE),0)</f>
        <v>D0190</v>
      </c>
      <c r="R2826" s="7" t="str">
        <f>IFERROR(VLOOKUP(Table1[[#This Row],[Salesflo AppUser Code]],HIE!$A:$B,2,FALSE),0)</f>
        <v>Active</v>
      </c>
      <c r="S2826" s="7" t="str">
        <f>IFERROR(VLOOKUP(Table1[[#This Row],[Salesflo AppUser Code]],HIE!$A:$B,2,FALSE),0)</f>
        <v>Active</v>
      </c>
      <c r="T2826" t="s">
        <v>5602</v>
      </c>
      <c r="U2826" s="7" t="s">
        <v>3061</v>
      </c>
      <c r="V2826" s="7" t="s">
        <v>1444</v>
      </c>
      <c r="W2826" s="7" t="s">
        <v>2030</v>
      </c>
      <c r="X2826" s="7" t="str">
        <f>IFERROR(VLOOKUP( Table1[[#This Row],[Trim Distributor Code]],Sheet1!$A:$J,10,FALSE),0)</f>
        <v>Active</v>
      </c>
    </row>
    <row r="2827" spans="1:24" hidden="1" x14ac:dyDescent="0.3">
      <c r="A2827" t="s">
        <v>5302</v>
      </c>
      <c r="B2827" t="s">
        <v>5239</v>
      </c>
      <c r="C2827" t="s">
        <v>5249</v>
      </c>
      <c r="D2827" s="8" t="s">
        <v>1412</v>
      </c>
      <c r="E2827" t="s">
        <v>5250</v>
      </c>
      <c r="F2827" t="s">
        <v>5251</v>
      </c>
      <c r="G2827" t="s">
        <v>4156</v>
      </c>
      <c r="H2827" t="s">
        <v>4137</v>
      </c>
      <c r="I2827" t="s">
        <v>4392</v>
      </c>
      <c r="J2827" t="s">
        <v>2238</v>
      </c>
      <c r="K2827" s="1">
        <v>2</v>
      </c>
      <c r="L2827" s="1" t="s">
        <v>1412</v>
      </c>
      <c r="M2827" s="2">
        <f ca="1">Table1[[#This Row],[Cases]]*Table1[[#This Row],[Pack Size]]</f>
        <v>0</v>
      </c>
      <c r="N2827" s="1">
        <f ca="1">Table1[[#This Row],[Cases]]*Table1[[#This Row],[Pack Size]]</f>
        <v>768</v>
      </c>
      <c r="O2827" s="1">
        <f>IFERROR(VLOOKUP(Table1[[#This Row],[SKU Code]],'SKU Size'!$G:$H,2,FALSE),0)*Table1[[#This Row],[Cases]]</f>
        <v>18638.779346586776</v>
      </c>
      <c r="P2827" t="str">
        <f t="shared" si="51"/>
        <v>D0222</v>
      </c>
      <c r="Q2827" t="str">
        <f>IFERROR(VLOOKUP(Table1[[#This Row],[Trim Distributor Code]],Sheet1!$N:$O,2,FALSE),0)</f>
        <v>D0190</v>
      </c>
      <c r="R2827" s="7" t="str">
        <f>IFERROR(VLOOKUP(Table1[[#This Row],[Salesflo AppUser Code]],HIE!$A:$B,2,FALSE),0)</f>
        <v>Active</v>
      </c>
      <c r="S2827" s="7" t="str">
        <f>IFERROR(VLOOKUP(Table1[[#This Row],[Salesflo AppUser Code]],HIE!$A:$B,2,FALSE),0)</f>
        <v>Active</v>
      </c>
      <c r="T2827" t="s">
        <v>5602</v>
      </c>
      <c r="U2827" s="7" t="s">
        <v>3061</v>
      </c>
      <c r="V2827" s="7" t="s">
        <v>1606</v>
      </c>
      <c r="W2827" s="7" t="s">
        <v>2030</v>
      </c>
      <c r="X2827" s="7" t="str">
        <f>IFERROR(VLOOKUP( Table1[[#This Row],[Trim Distributor Code]],Sheet1!$A:$J,10,FALSE),0)</f>
        <v>Active</v>
      </c>
    </row>
    <row r="2828" spans="1:24" hidden="1" x14ac:dyDescent="0.3">
      <c r="A2828" t="s">
        <v>5302</v>
      </c>
      <c r="B2828" t="s">
        <v>5239</v>
      </c>
      <c r="C2828" t="s">
        <v>5249</v>
      </c>
      <c r="D2828" s="8" t="s">
        <v>1412</v>
      </c>
      <c r="E2828" t="s">
        <v>5250</v>
      </c>
      <c r="F2828" t="s">
        <v>5251</v>
      </c>
      <c r="G2828" t="s">
        <v>4156</v>
      </c>
      <c r="H2828" t="s">
        <v>4113</v>
      </c>
      <c r="I2828" t="s">
        <v>4394</v>
      </c>
      <c r="J2828" t="s">
        <v>2307</v>
      </c>
      <c r="K2828">
        <v>12</v>
      </c>
      <c r="L2828" s="2" t="s">
        <v>1412</v>
      </c>
      <c r="M2828" s="2">
        <f ca="1">Table1[[#This Row],[Cases]]*Table1[[#This Row],[Pack Size]]</f>
        <v>0</v>
      </c>
      <c r="N2828" s="1">
        <f ca="1">Table1[[#This Row],[Cases]]*Table1[[#This Row],[Pack Size]]</f>
        <v>288</v>
      </c>
      <c r="O2828" s="1">
        <f>IFERROR(VLOOKUP(Table1[[#This Row],[SKU Code]],'SKU Size'!$G:$H,2,FALSE),0)*Table1[[#This Row],[Cases]]</f>
        <v>41328.776069226784</v>
      </c>
      <c r="P2828" t="str">
        <f t="shared" si="51"/>
        <v>D0222</v>
      </c>
      <c r="Q2828" t="str">
        <f>IFERROR(VLOOKUP(Table1[[#This Row],[Trim Distributor Code]],Sheet1!$N:$O,2,FALSE),0)</f>
        <v>D0190</v>
      </c>
      <c r="R2828" s="7" t="str">
        <f>IFERROR(VLOOKUP(Table1[[#This Row],[Salesflo AppUser Code]],HIE!$A:$B,2,FALSE),0)</f>
        <v>Active</v>
      </c>
      <c r="S2828" s="7" t="str">
        <f>IFERROR(VLOOKUP(Table1[[#This Row],[Salesflo AppUser Code]],HIE!$A:$B,2,FALSE),0)</f>
        <v>Active</v>
      </c>
      <c r="T2828" t="s">
        <v>5602</v>
      </c>
      <c r="U2828" s="7" t="s">
        <v>3061</v>
      </c>
      <c r="V2828" s="7" t="s">
        <v>1632</v>
      </c>
      <c r="W2828" s="7" t="s">
        <v>2030</v>
      </c>
      <c r="X2828" s="7" t="str">
        <f>IFERROR(VLOOKUP( Table1[[#This Row],[Trim Distributor Code]],Sheet1!$A:$J,10,FALSE),0)</f>
        <v>Active</v>
      </c>
    </row>
    <row r="2829" spans="1:24" hidden="1" x14ac:dyDescent="0.3">
      <c r="A2829" t="s">
        <v>5302</v>
      </c>
      <c r="B2829" t="s">
        <v>5239</v>
      </c>
      <c r="C2829" t="s">
        <v>5249</v>
      </c>
      <c r="D2829" s="8" t="s">
        <v>1412</v>
      </c>
      <c r="E2829" t="s">
        <v>5250</v>
      </c>
      <c r="F2829" t="s">
        <v>5251</v>
      </c>
      <c r="G2829" t="s">
        <v>2269</v>
      </c>
      <c r="H2829" t="s">
        <v>4113</v>
      </c>
      <c r="I2829" t="s">
        <v>4395</v>
      </c>
      <c r="J2829" t="s">
        <v>2290</v>
      </c>
      <c r="K2829">
        <v>20</v>
      </c>
      <c r="L2829" s="2" t="s">
        <v>1412</v>
      </c>
      <c r="M2829" s="2">
        <f ca="1">Table1[[#This Row],[Cases]]*Table1[[#This Row],[Pack Size]]</f>
        <v>0</v>
      </c>
      <c r="N2829" s="1">
        <f ca="1">Table1[[#This Row],[Cases]]*Table1[[#This Row],[Pack Size]]</f>
        <v>480</v>
      </c>
      <c r="O2829" s="1">
        <f>IFERROR(VLOOKUP(Table1[[#This Row],[SKU Code]],'SKU Size'!$G:$H,2,FALSE),0)*Table1[[#This Row],[Cases]]</f>
        <v>164.11824888754046</v>
      </c>
      <c r="P2829" t="str">
        <f t="shared" si="51"/>
        <v>D0222</v>
      </c>
      <c r="Q2829" t="str">
        <f>IFERROR(VLOOKUP(Table1[[#This Row],[Trim Distributor Code]],Sheet1!$N:$O,2,FALSE),0)</f>
        <v>D0190</v>
      </c>
      <c r="R2829" s="7" t="str">
        <f>IFERROR(VLOOKUP(Table1[[#This Row],[Salesflo AppUser Code]],HIE!$A:$B,2,FALSE),0)</f>
        <v>Active</v>
      </c>
      <c r="S2829" s="7" t="str">
        <f>IFERROR(VLOOKUP(Table1[[#This Row],[Salesflo AppUser Code]],HIE!$A:$B,2,FALSE),0)</f>
        <v>Active</v>
      </c>
      <c r="T2829" t="s">
        <v>5602</v>
      </c>
      <c r="U2829" s="7" t="s">
        <v>3061</v>
      </c>
      <c r="V2829" s="7" t="s">
        <v>1632</v>
      </c>
      <c r="W2829" s="7" t="s">
        <v>2269</v>
      </c>
      <c r="X2829" s="7" t="str">
        <f>IFERROR(VLOOKUP( Table1[[#This Row],[Trim Distributor Code]],Sheet1!$A:$J,10,FALSE),0)</f>
        <v>Active</v>
      </c>
    </row>
    <row r="2830" spans="1:24" hidden="1" x14ac:dyDescent="0.3">
      <c r="A2830" t="s">
        <v>5302</v>
      </c>
      <c r="B2830" t="s">
        <v>5239</v>
      </c>
      <c r="C2830" t="s">
        <v>5249</v>
      </c>
      <c r="D2830" s="8" t="s">
        <v>1412</v>
      </c>
      <c r="E2830" t="s">
        <v>5250</v>
      </c>
      <c r="F2830" t="s">
        <v>5251</v>
      </c>
      <c r="G2830" t="s">
        <v>4306</v>
      </c>
      <c r="H2830" t="s">
        <v>4109</v>
      </c>
      <c r="I2830" t="s">
        <v>4307</v>
      </c>
      <c r="J2830" t="s">
        <v>2034</v>
      </c>
      <c r="K2830">
        <v>2</v>
      </c>
      <c r="L2830" s="2" t="s">
        <v>1412</v>
      </c>
      <c r="M2830" s="2">
        <f ca="1">Table1[[#This Row],[Cases]]*Table1[[#This Row],[Pack Size]]</f>
        <v>0</v>
      </c>
      <c r="N2830" s="1">
        <f ca="1">Table1[[#This Row],[Cases]]*Table1[[#This Row],[Pack Size]]</f>
        <v>200</v>
      </c>
      <c r="O2830" s="1">
        <f>IFERROR(VLOOKUP(Table1[[#This Row],[SKU Code]],'SKU Size'!$G:$H,2,FALSE),0)*Table1[[#This Row],[Cases]]</f>
        <v>15120.048475903004</v>
      </c>
      <c r="P2830" t="str">
        <f t="shared" si="51"/>
        <v>D0222</v>
      </c>
      <c r="Q2830" t="str">
        <f>IFERROR(VLOOKUP(Table1[[#This Row],[Trim Distributor Code]],Sheet1!$N:$O,2,FALSE),0)</f>
        <v>D0190</v>
      </c>
      <c r="R2830" s="7" t="str">
        <f>IFERROR(VLOOKUP(Table1[[#This Row],[Salesflo AppUser Code]],HIE!$A:$B,2,FALSE),0)</f>
        <v>Active</v>
      </c>
      <c r="S2830" s="7" t="str">
        <f>IFERROR(VLOOKUP(Table1[[#This Row],[Salesflo AppUser Code]],HIE!$A:$B,2,FALSE),0)</f>
        <v>Active</v>
      </c>
      <c r="T2830" t="s">
        <v>5602</v>
      </c>
      <c r="U2830" s="7" t="s">
        <v>3061</v>
      </c>
      <c r="V2830" s="7" t="s">
        <v>1423</v>
      </c>
      <c r="W2830" s="7" t="s">
        <v>2031</v>
      </c>
      <c r="X2830" s="7" t="str">
        <f>IFERROR(VLOOKUP( Table1[[#This Row],[Trim Distributor Code]],Sheet1!$A:$J,10,FALSE),0)</f>
        <v>Active</v>
      </c>
    </row>
    <row r="2831" spans="1:24" hidden="1" x14ac:dyDescent="0.3">
      <c r="A2831" t="s">
        <v>5302</v>
      </c>
      <c r="B2831" t="s">
        <v>5239</v>
      </c>
      <c r="C2831" t="s">
        <v>5249</v>
      </c>
      <c r="D2831" s="8" t="s">
        <v>1412</v>
      </c>
      <c r="E2831" t="s">
        <v>5250</v>
      </c>
      <c r="F2831" t="s">
        <v>5251</v>
      </c>
      <c r="G2831" t="s">
        <v>4305</v>
      </c>
      <c r="H2831" t="s">
        <v>4109</v>
      </c>
      <c r="I2831" t="s">
        <v>4393</v>
      </c>
      <c r="J2831" t="s">
        <v>2060</v>
      </c>
      <c r="K2831">
        <v>4</v>
      </c>
      <c r="L2831" s="2" t="s">
        <v>1412</v>
      </c>
      <c r="M2831" s="2">
        <f ca="1">Table1[[#This Row],[Cases]]*Table1[[#This Row],[Pack Size]]</f>
        <v>0</v>
      </c>
      <c r="N2831" s="1">
        <f ca="1">Table1[[#This Row],[Cases]]*Table1[[#This Row],[Pack Size]]</f>
        <v>400</v>
      </c>
      <c r="O2831" s="1">
        <f>IFERROR(VLOOKUP(Table1[[#This Row],[SKU Code]],'SKU Size'!$G:$H,2,FALSE),0)*Table1[[#This Row],[Cases]]</f>
        <v>40685.017300776082</v>
      </c>
      <c r="P2831" t="str">
        <f t="shared" si="51"/>
        <v>D0222</v>
      </c>
      <c r="Q2831" t="str">
        <f>IFERROR(VLOOKUP(Table1[[#This Row],[Trim Distributor Code]],Sheet1!$N:$O,2,FALSE),0)</f>
        <v>D0190</v>
      </c>
      <c r="R2831" s="7" t="str">
        <f>IFERROR(VLOOKUP(Table1[[#This Row],[Salesflo AppUser Code]],HIE!$A:$B,2,FALSE),0)</f>
        <v>Active</v>
      </c>
      <c r="S2831" s="7" t="str">
        <f>IFERROR(VLOOKUP(Table1[[#This Row],[Salesflo AppUser Code]],HIE!$A:$B,2,FALSE),0)</f>
        <v>Active</v>
      </c>
      <c r="T2831" t="s">
        <v>5602</v>
      </c>
      <c r="U2831" s="7" t="s">
        <v>3061</v>
      </c>
      <c r="V2831" s="7" t="s">
        <v>1423</v>
      </c>
      <c r="W2831" s="7" t="s">
        <v>2040</v>
      </c>
      <c r="X2831" s="7" t="str">
        <f>IFERROR(VLOOKUP( Table1[[#This Row],[Trim Distributor Code]],Sheet1!$A:$J,10,FALSE),0)</f>
        <v>Active</v>
      </c>
    </row>
    <row r="2832" spans="1:24" hidden="1" x14ac:dyDescent="0.3">
      <c r="A2832" t="s">
        <v>5302</v>
      </c>
      <c r="B2832" t="s">
        <v>5239</v>
      </c>
      <c r="C2832" t="s">
        <v>5249</v>
      </c>
      <c r="D2832" s="8" t="s">
        <v>1412</v>
      </c>
      <c r="E2832" t="s">
        <v>5250</v>
      </c>
      <c r="F2832" t="s">
        <v>5251</v>
      </c>
      <c r="G2832" t="s">
        <v>2269</v>
      </c>
      <c r="H2832" t="s">
        <v>2268</v>
      </c>
      <c r="I2832" t="s">
        <v>4396</v>
      </c>
      <c r="J2832" t="s">
        <v>2270</v>
      </c>
      <c r="K2832">
        <v>12</v>
      </c>
      <c r="L2832" s="2" t="s">
        <v>1412</v>
      </c>
      <c r="M2832" s="2">
        <f ca="1">Table1[[#This Row],[Cases]]*Table1[[#This Row],[Pack Size]]</f>
        <v>0</v>
      </c>
      <c r="N2832" s="1">
        <f ca="1">Table1[[#This Row],[Cases]]*Table1[[#This Row],[Pack Size]]</f>
        <v>5760</v>
      </c>
      <c r="O2832" s="1">
        <f>IFERROR(VLOOKUP(Table1[[#This Row],[SKU Code]],'SKU Size'!$G:$H,2,FALSE),0)*Table1[[#This Row],[Cases]]</f>
        <v>57762.369206785297</v>
      </c>
      <c r="P2832" t="str">
        <f t="shared" si="51"/>
        <v>D0222</v>
      </c>
      <c r="Q2832" t="str">
        <f>IFERROR(VLOOKUP(Table1[[#This Row],[Trim Distributor Code]],Sheet1!$N:$O,2,FALSE),0)</f>
        <v>D0190</v>
      </c>
      <c r="R2832" s="7" t="str">
        <f>IFERROR(VLOOKUP(Table1[[#This Row],[Salesflo AppUser Code]],HIE!$A:$B,2,FALSE),0)</f>
        <v>Active</v>
      </c>
      <c r="S2832" s="7" t="str">
        <f>IFERROR(VLOOKUP(Table1[[#This Row],[Salesflo AppUser Code]],HIE!$A:$B,2,FALSE),0)</f>
        <v>Active</v>
      </c>
      <c r="T2832" t="s">
        <v>5602</v>
      </c>
      <c r="U2832" s="7" t="s">
        <v>3061</v>
      </c>
      <c r="V2832" s="7" t="s">
        <v>2268</v>
      </c>
      <c r="W2832" s="7" t="s">
        <v>2269</v>
      </c>
      <c r="X2832" s="7" t="str">
        <f>IFERROR(VLOOKUP( Table1[[#This Row],[Trim Distributor Code]],Sheet1!$A:$J,10,FALSE),0)</f>
        <v>Active</v>
      </c>
    </row>
    <row r="2833" spans="1:24" hidden="1" x14ac:dyDescent="0.3">
      <c r="A2833" t="s">
        <v>5302</v>
      </c>
      <c r="B2833" t="s">
        <v>5240</v>
      </c>
      <c r="C2833" t="s">
        <v>5252</v>
      </c>
      <c r="D2833" s="8" t="s">
        <v>1412</v>
      </c>
      <c r="E2833" t="s">
        <v>5250</v>
      </c>
      <c r="F2833" t="s">
        <v>5251</v>
      </c>
      <c r="G2833" t="s">
        <v>4156</v>
      </c>
      <c r="H2833" t="s">
        <v>4106</v>
      </c>
      <c r="I2833" t="s">
        <v>4391</v>
      </c>
      <c r="J2833" t="s">
        <v>2144</v>
      </c>
      <c r="K2833">
        <v>120</v>
      </c>
      <c r="L2833" s="2" t="s">
        <v>1412</v>
      </c>
      <c r="M2833" s="2">
        <f ca="1">Table1[[#This Row],[Cases]]*Table1[[#This Row],[Pack Size]]</f>
        <v>0</v>
      </c>
      <c r="N2833" s="1">
        <f ca="1">Table1[[#This Row],[Cases]]*Table1[[#This Row],[Pack Size]]</f>
        <v>48000</v>
      </c>
      <c r="O2833" s="1">
        <f>IFERROR(VLOOKUP(Table1[[#This Row],[SKU Code]],'SKU Size'!$G:$H,2,FALSE),0)*Table1[[#This Row],[Cases]]</f>
        <v>1086227.3237795089</v>
      </c>
      <c r="P2833" t="str">
        <f t="shared" si="51"/>
        <v>D0222</v>
      </c>
      <c r="Q2833" t="str">
        <f>IFERROR(VLOOKUP(Table1[[#This Row],[Trim Distributor Code]],Sheet1!$N:$O,2,FALSE),0)</f>
        <v>D0190</v>
      </c>
      <c r="R2833" s="7" t="str">
        <f>IFERROR(VLOOKUP(Table1[[#This Row],[Salesflo AppUser Code]],HIE!$A:$B,2,FALSE),0)</f>
        <v>Active</v>
      </c>
      <c r="S2833" s="7" t="str">
        <f>IFERROR(VLOOKUP(Table1[[#This Row],[Salesflo AppUser Code]],HIE!$A:$B,2,FALSE),0)</f>
        <v>Active</v>
      </c>
      <c r="T2833" t="s">
        <v>5602</v>
      </c>
      <c r="U2833" s="7" t="s">
        <v>3061</v>
      </c>
      <c r="V2833" s="7" t="s">
        <v>1444</v>
      </c>
      <c r="W2833" s="7" t="s">
        <v>2030</v>
      </c>
      <c r="X2833" s="7" t="str">
        <f>IFERROR(VLOOKUP( Table1[[#This Row],[Trim Distributor Code]],Sheet1!$A:$J,10,FALSE),0)</f>
        <v>Active</v>
      </c>
    </row>
    <row r="2834" spans="1:24" hidden="1" x14ac:dyDescent="0.3">
      <c r="A2834" t="s">
        <v>5302</v>
      </c>
      <c r="B2834" t="s">
        <v>5240</v>
      </c>
      <c r="C2834" t="s">
        <v>5252</v>
      </c>
      <c r="D2834" s="8" t="s">
        <v>1412</v>
      </c>
      <c r="E2834" t="s">
        <v>5250</v>
      </c>
      <c r="F2834" t="s">
        <v>5251</v>
      </c>
      <c r="G2834" t="s">
        <v>4156</v>
      </c>
      <c r="H2834" t="s">
        <v>4137</v>
      </c>
      <c r="I2834" t="s">
        <v>4392</v>
      </c>
      <c r="J2834" t="s">
        <v>2238</v>
      </c>
      <c r="K2834">
        <v>2</v>
      </c>
      <c r="L2834" s="2" t="s">
        <v>1412</v>
      </c>
      <c r="M2834" s="2">
        <f ca="1">Table1[[#This Row],[Cases]]*Table1[[#This Row],[Pack Size]]</f>
        <v>0</v>
      </c>
      <c r="N2834" s="1">
        <f ca="1">Table1[[#This Row],[Cases]]*Table1[[#This Row],[Pack Size]]</f>
        <v>768</v>
      </c>
      <c r="O2834" s="1">
        <f>IFERROR(VLOOKUP(Table1[[#This Row],[SKU Code]],'SKU Size'!$G:$H,2,FALSE),0)*Table1[[#This Row],[Cases]]</f>
        <v>18638.779346586776</v>
      </c>
      <c r="P2834" t="str">
        <f t="shared" si="51"/>
        <v>D0222</v>
      </c>
      <c r="Q2834" t="str">
        <f>IFERROR(VLOOKUP(Table1[[#This Row],[Trim Distributor Code]],Sheet1!$N:$O,2,FALSE),0)</f>
        <v>D0190</v>
      </c>
      <c r="R2834" s="7" t="str">
        <f>IFERROR(VLOOKUP(Table1[[#This Row],[Salesflo AppUser Code]],HIE!$A:$B,2,FALSE),0)</f>
        <v>Active</v>
      </c>
      <c r="S2834" s="7" t="str">
        <f>IFERROR(VLOOKUP(Table1[[#This Row],[Salesflo AppUser Code]],HIE!$A:$B,2,FALSE),0)</f>
        <v>Active</v>
      </c>
      <c r="T2834" t="s">
        <v>5602</v>
      </c>
      <c r="U2834" s="7" t="s">
        <v>3061</v>
      </c>
      <c r="V2834" s="7" t="s">
        <v>1606</v>
      </c>
      <c r="W2834" s="7" t="s">
        <v>2030</v>
      </c>
      <c r="X2834" s="7" t="str">
        <f>IFERROR(VLOOKUP( Table1[[#This Row],[Trim Distributor Code]],Sheet1!$A:$J,10,FALSE),0)</f>
        <v>Active</v>
      </c>
    </row>
    <row r="2835" spans="1:24" hidden="1" x14ac:dyDescent="0.3">
      <c r="A2835" t="s">
        <v>5302</v>
      </c>
      <c r="B2835" t="s">
        <v>5240</v>
      </c>
      <c r="C2835" t="s">
        <v>5252</v>
      </c>
      <c r="D2835" s="8" t="s">
        <v>1412</v>
      </c>
      <c r="E2835" t="s">
        <v>5250</v>
      </c>
      <c r="F2835" t="s">
        <v>5251</v>
      </c>
      <c r="G2835" t="s">
        <v>4156</v>
      </c>
      <c r="H2835" t="s">
        <v>4113</v>
      </c>
      <c r="I2835" t="s">
        <v>4394</v>
      </c>
      <c r="J2835" t="s">
        <v>2307</v>
      </c>
      <c r="K2835">
        <v>10</v>
      </c>
      <c r="L2835" s="2" t="s">
        <v>1412</v>
      </c>
      <c r="M2835" s="2">
        <f ca="1">Table1[[#This Row],[Cases]]*Table1[[#This Row],[Pack Size]]</f>
        <v>0</v>
      </c>
      <c r="N2835" s="1">
        <f ca="1">Table1[[#This Row],[Cases]]*Table1[[#This Row],[Pack Size]]</f>
        <v>240</v>
      </c>
      <c r="O2835" s="1">
        <f>IFERROR(VLOOKUP(Table1[[#This Row],[SKU Code]],'SKU Size'!$G:$H,2,FALSE),0)*Table1[[#This Row],[Cases]]</f>
        <v>34440.646724355654</v>
      </c>
      <c r="P2835" t="str">
        <f t="shared" si="51"/>
        <v>D0222</v>
      </c>
      <c r="Q2835" t="str">
        <f>IFERROR(VLOOKUP(Table1[[#This Row],[Trim Distributor Code]],Sheet1!$N:$O,2,FALSE),0)</f>
        <v>D0190</v>
      </c>
      <c r="R2835" s="7" t="str">
        <f>IFERROR(VLOOKUP(Table1[[#This Row],[Salesflo AppUser Code]],HIE!$A:$B,2,FALSE),0)</f>
        <v>Active</v>
      </c>
      <c r="S2835" s="7" t="str">
        <f>IFERROR(VLOOKUP(Table1[[#This Row],[Salesflo AppUser Code]],HIE!$A:$B,2,FALSE),0)</f>
        <v>Active</v>
      </c>
      <c r="T2835" t="s">
        <v>5602</v>
      </c>
      <c r="U2835" s="7" t="s">
        <v>3061</v>
      </c>
      <c r="V2835" s="7" t="s">
        <v>1632</v>
      </c>
      <c r="W2835" s="7" t="s">
        <v>2030</v>
      </c>
      <c r="X2835" s="7" t="str">
        <f>IFERROR(VLOOKUP( Table1[[#This Row],[Trim Distributor Code]],Sheet1!$A:$J,10,FALSE),0)</f>
        <v>Active</v>
      </c>
    </row>
    <row r="2836" spans="1:24" hidden="1" x14ac:dyDescent="0.3">
      <c r="A2836" t="s">
        <v>5302</v>
      </c>
      <c r="B2836" t="s">
        <v>5240</v>
      </c>
      <c r="C2836" t="s">
        <v>5252</v>
      </c>
      <c r="D2836" s="8" t="s">
        <v>1412</v>
      </c>
      <c r="E2836" t="s">
        <v>5250</v>
      </c>
      <c r="F2836" t="s">
        <v>5251</v>
      </c>
      <c r="G2836" t="s">
        <v>2269</v>
      </c>
      <c r="H2836" t="s">
        <v>4113</v>
      </c>
      <c r="I2836" t="s">
        <v>4395</v>
      </c>
      <c r="J2836" t="s">
        <v>2290</v>
      </c>
      <c r="K2836">
        <v>15</v>
      </c>
      <c r="L2836" s="2" t="s">
        <v>1412</v>
      </c>
      <c r="M2836" s="2">
        <f ca="1">Table1[[#This Row],[Cases]]*Table1[[#This Row],[Pack Size]]</f>
        <v>0</v>
      </c>
      <c r="N2836" s="1">
        <f ca="1">Table1[[#This Row],[Cases]]*Table1[[#This Row],[Pack Size]]</f>
        <v>360</v>
      </c>
      <c r="O2836" s="1">
        <f>IFERROR(VLOOKUP(Table1[[#This Row],[SKU Code]],'SKU Size'!$G:$H,2,FALSE),0)*Table1[[#This Row],[Cases]]</f>
        <v>123.08868666565536</v>
      </c>
      <c r="P2836" t="str">
        <f t="shared" si="51"/>
        <v>D0222</v>
      </c>
      <c r="Q2836" t="str">
        <f>IFERROR(VLOOKUP(Table1[[#This Row],[Trim Distributor Code]],Sheet1!$N:$O,2,FALSE),0)</f>
        <v>D0190</v>
      </c>
      <c r="R2836" s="7" t="str">
        <f>IFERROR(VLOOKUP(Table1[[#This Row],[Salesflo AppUser Code]],HIE!$A:$B,2,FALSE),0)</f>
        <v>Active</v>
      </c>
      <c r="S2836" s="7" t="str">
        <f>IFERROR(VLOOKUP(Table1[[#This Row],[Salesflo AppUser Code]],HIE!$A:$B,2,FALSE),0)</f>
        <v>Active</v>
      </c>
      <c r="T2836" t="s">
        <v>5602</v>
      </c>
      <c r="U2836" s="7" t="s">
        <v>3061</v>
      </c>
      <c r="V2836" s="7" t="s">
        <v>1632</v>
      </c>
      <c r="W2836" s="7" t="s">
        <v>2269</v>
      </c>
      <c r="X2836" s="7" t="str">
        <f>IFERROR(VLOOKUP( Table1[[#This Row],[Trim Distributor Code]],Sheet1!$A:$J,10,FALSE),0)</f>
        <v>Active</v>
      </c>
    </row>
    <row r="2837" spans="1:24" hidden="1" x14ac:dyDescent="0.3">
      <c r="A2837" t="s">
        <v>5302</v>
      </c>
      <c r="B2837" t="s">
        <v>5240</v>
      </c>
      <c r="C2837" t="s">
        <v>5252</v>
      </c>
      <c r="D2837" s="8" t="s">
        <v>1412</v>
      </c>
      <c r="E2837" t="s">
        <v>5250</v>
      </c>
      <c r="F2837" t="s">
        <v>5251</v>
      </c>
      <c r="G2837" t="s">
        <v>4306</v>
      </c>
      <c r="H2837" t="s">
        <v>4109</v>
      </c>
      <c r="I2837" t="s">
        <v>4307</v>
      </c>
      <c r="J2837" t="s">
        <v>2034</v>
      </c>
      <c r="K2837">
        <v>2</v>
      </c>
      <c r="L2837" s="2" t="s">
        <v>1412</v>
      </c>
      <c r="M2837" s="2">
        <f ca="1">Table1[[#This Row],[Cases]]*Table1[[#This Row],[Pack Size]]</f>
        <v>0</v>
      </c>
      <c r="N2837" s="1">
        <f ca="1">Table1[[#This Row],[Cases]]*Table1[[#This Row],[Pack Size]]</f>
        <v>200</v>
      </c>
      <c r="O2837" s="1">
        <f>IFERROR(VLOOKUP(Table1[[#This Row],[SKU Code]],'SKU Size'!$G:$H,2,FALSE),0)*Table1[[#This Row],[Cases]]</f>
        <v>15120.048475903004</v>
      </c>
      <c r="P2837" t="str">
        <f t="shared" ref="P2837:P2895" si="52">TRIM(E2837)</f>
        <v>D0222</v>
      </c>
      <c r="Q2837" t="str">
        <f>IFERROR(VLOOKUP(Table1[[#This Row],[Trim Distributor Code]],Sheet1!$N:$O,2,FALSE),0)</f>
        <v>D0190</v>
      </c>
      <c r="R2837" s="7" t="str">
        <f>IFERROR(VLOOKUP(Table1[[#This Row],[Salesflo AppUser Code]],HIE!$A:$B,2,FALSE),0)</f>
        <v>Active</v>
      </c>
      <c r="S2837" s="7" t="str">
        <f>IFERROR(VLOOKUP(Table1[[#This Row],[Salesflo AppUser Code]],HIE!$A:$B,2,FALSE),0)</f>
        <v>Active</v>
      </c>
      <c r="T2837" t="s">
        <v>5602</v>
      </c>
      <c r="U2837" s="7" t="s">
        <v>3061</v>
      </c>
      <c r="V2837" s="7" t="s">
        <v>1423</v>
      </c>
      <c r="W2837" s="7" t="s">
        <v>2031</v>
      </c>
      <c r="X2837" s="7" t="str">
        <f>IFERROR(VLOOKUP( Table1[[#This Row],[Trim Distributor Code]],Sheet1!$A:$J,10,FALSE),0)</f>
        <v>Active</v>
      </c>
    </row>
    <row r="2838" spans="1:24" hidden="1" x14ac:dyDescent="0.3">
      <c r="A2838" t="s">
        <v>5302</v>
      </c>
      <c r="B2838" t="s">
        <v>5240</v>
      </c>
      <c r="C2838" t="s">
        <v>5252</v>
      </c>
      <c r="D2838" s="8" t="s">
        <v>1412</v>
      </c>
      <c r="E2838" t="s">
        <v>5250</v>
      </c>
      <c r="F2838" t="s">
        <v>5251</v>
      </c>
      <c r="G2838" t="s">
        <v>4305</v>
      </c>
      <c r="H2838" t="s">
        <v>4109</v>
      </c>
      <c r="I2838" t="s">
        <v>4393</v>
      </c>
      <c r="J2838" t="s">
        <v>2060</v>
      </c>
      <c r="K2838" s="1">
        <v>2</v>
      </c>
      <c r="L2838" s="1" t="s">
        <v>1412</v>
      </c>
      <c r="M2838" s="2">
        <f ca="1">Table1[[#This Row],[Cases]]*Table1[[#This Row],[Pack Size]]</f>
        <v>0</v>
      </c>
      <c r="N2838" s="1">
        <f ca="1">Table1[[#This Row],[Cases]]*Table1[[#This Row],[Pack Size]]</f>
        <v>200</v>
      </c>
      <c r="O2838" s="1">
        <f>IFERROR(VLOOKUP(Table1[[#This Row],[SKU Code]],'SKU Size'!$G:$H,2,FALSE),0)*Table1[[#This Row],[Cases]]</f>
        <v>20342.508650388041</v>
      </c>
      <c r="P2838" t="str">
        <f t="shared" si="52"/>
        <v>D0222</v>
      </c>
      <c r="Q2838" t="str">
        <f>IFERROR(VLOOKUP(Table1[[#This Row],[Trim Distributor Code]],Sheet1!$N:$O,2,FALSE),0)</f>
        <v>D0190</v>
      </c>
      <c r="R2838" s="7" t="str">
        <f>IFERROR(VLOOKUP(Table1[[#This Row],[Salesflo AppUser Code]],HIE!$A:$B,2,FALSE),0)</f>
        <v>Active</v>
      </c>
      <c r="S2838" s="7" t="str">
        <f>IFERROR(VLOOKUP(Table1[[#This Row],[Salesflo AppUser Code]],HIE!$A:$B,2,FALSE),0)</f>
        <v>Active</v>
      </c>
      <c r="T2838" t="s">
        <v>5602</v>
      </c>
      <c r="U2838" s="7" t="s">
        <v>3061</v>
      </c>
      <c r="V2838" s="7" t="s">
        <v>1423</v>
      </c>
      <c r="W2838" s="7" t="s">
        <v>2040</v>
      </c>
      <c r="X2838" s="7" t="str">
        <f>IFERROR(VLOOKUP( Table1[[#This Row],[Trim Distributor Code]],Sheet1!$A:$J,10,FALSE),0)</f>
        <v>Active</v>
      </c>
    </row>
    <row r="2839" spans="1:24" hidden="1" x14ac:dyDescent="0.3">
      <c r="A2839" t="s">
        <v>5302</v>
      </c>
      <c r="B2839" t="s">
        <v>5240</v>
      </c>
      <c r="C2839" t="s">
        <v>5252</v>
      </c>
      <c r="D2839" s="8" t="s">
        <v>1412</v>
      </c>
      <c r="E2839" t="s">
        <v>5250</v>
      </c>
      <c r="F2839" t="s">
        <v>5251</v>
      </c>
      <c r="G2839" t="s">
        <v>2269</v>
      </c>
      <c r="H2839" t="s">
        <v>2268</v>
      </c>
      <c r="I2839" t="s">
        <v>4396</v>
      </c>
      <c r="J2839" t="s">
        <v>2270</v>
      </c>
      <c r="K2839" s="1">
        <v>10</v>
      </c>
      <c r="L2839" s="1" t="s">
        <v>1412</v>
      </c>
      <c r="M2839" s="2">
        <f ca="1">Table1[[#This Row],[Cases]]*Table1[[#This Row],[Pack Size]]</f>
        <v>0</v>
      </c>
      <c r="N2839" s="1">
        <f ca="1">Table1[[#This Row],[Cases]]*Table1[[#This Row],[Pack Size]]</f>
        <v>4800</v>
      </c>
      <c r="O2839" s="1">
        <f>IFERROR(VLOOKUP(Table1[[#This Row],[SKU Code]],'SKU Size'!$G:$H,2,FALSE),0)*Table1[[#This Row],[Cases]]</f>
        <v>48135.307672321076</v>
      </c>
      <c r="P2839" t="str">
        <f t="shared" si="52"/>
        <v>D0222</v>
      </c>
      <c r="Q2839" t="str">
        <f>IFERROR(VLOOKUP(Table1[[#This Row],[Trim Distributor Code]],Sheet1!$N:$O,2,FALSE),0)</f>
        <v>D0190</v>
      </c>
      <c r="R2839" s="7" t="str">
        <f>IFERROR(VLOOKUP(Table1[[#This Row],[Salesflo AppUser Code]],HIE!$A:$B,2,FALSE),0)</f>
        <v>Active</v>
      </c>
      <c r="S2839" s="7" t="str">
        <f>IFERROR(VLOOKUP(Table1[[#This Row],[Salesflo AppUser Code]],HIE!$A:$B,2,FALSE),0)</f>
        <v>Active</v>
      </c>
      <c r="T2839" t="s">
        <v>5602</v>
      </c>
      <c r="U2839" s="7" t="s">
        <v>3061</v>
      </c>
      <c r="V2839" s="7" t="s">
        <v>2268</v>
      </c>
      <c r="W2839" s="7" t="s">
        <v>2269</v>
      </c>
      <c r="X2839" s="7" t="str">
        <f>IFERROR(VLOOKUP( Table1[[#This Row],[Trim Distributor Code]],Sheet1!$A:$J,10,FALSE),0)</f>
        <v>Active</v>
      </c>
    </row>
    <row r="2840" spans="1:24" hidden="1" x14ac:dyDescent="0.3">
      <c r="A2840" t="s">
        <v>5302</v>
      </c>
      <c r="B2840" t="s">
        <v>5241</v>
      </c>
      <c r="C2840" t="s">
        <v>5253</v>
      </c>
      <c r="D2840" s="8" t="s">
        <v>1412</v>
      </c>
      <c r="E2840" t="s">
        <v>5250</v>
      </c>
      <c r="F2840" t="s">
        <v>5251</v>
      </c>
      <c r="G2840" t="s">
        <v>4156</v>
      </c>
      <c r="H2840" t="s">
        <v>4106</v>
      </c>
      <c r="I2840" t="s">
        <v>4391</v>
      </c>
      <c r="J2840" t="s">
        <v>2144</v>
      </c>
      <c r="K2840" s="1">
        <v>180</v>
      </c>
      <c r="L2840" s="1" t="s">
        <v>1412</v>
      </c>
      <c r="M2840" s="2">
        <f ca="1">Table1[[#This Row],[Cases]]*Table1[[#This Row],[Pack Size]]</f>
        <v>0</v>
      </c>
      <c r="N2840" s="1">
        <f ca="1">Table1[[#This Row],[Cases]]*Table1[[#This Row],[Pack Size]]</f>
        <v>72000</v>
      </c>
      <c r="O2840" s="1">
        <f>IFERROR(VLOOKUP(Table1[[#This Row],[SKU Code]],'SKU Size'!$G:$H,2,FALSE),0)*Table1[[#This Row],[Cases]]</f>
        <v>1629340.9856692634</v>
      </c>
      <c r="P2840" t="str">
        <f t="shared" si="52"/>
        <v>D0222</v>
      </c>
      <c r="Q2840" t="str">
        <f>IFERROR(VLOOKUP(Table1[[#This Row],[Trim Distributor Code]],Sheet1!$N:$O,2,FALSE),0)</f>
        <v>D0190</v>
      </c>
      <c r="R2840" s="7" t="str">
        <f>IFERROR(VLOOKUP(Table1[[#This Row],[Salesflo AppUser Code]],HIE!$A:$B,2,FALSE),0)</f>
        <v>Active</v>
      </c>
      <c r="S2840" s="7" t="str">
        <f>IFERROR(VLOOKUP(Table1[[#This Row],[Salesflo AppUser Code]],HIE!$A:$B,2,FALSE),0)</f>
        <v>Active</v>
      </c>
      <c r="T2840" t="s">
        <v>5602</v>
      </c>
      <c r="U2840" s="7" t="s">
        <v>3061</v>
      </c>
      <c r="V2840" s="7" t="s">
        <v>1444</v>
      </c>
      <c r="W2840" s="7" t="s">
        <v>2030</v>
      </c>
      <c r="X2840" s="7" t="str">
        <f>IFERROR(VLOOKUP( Table1[[#This Row],[Trim Distributor Code]],Sheet1!$A:$J,10,FALSE),0)</f>
        <v>Active</v>
      </c>
    </row>
    <row r="2841" spans="1:24" hidden="1" x14ac:dyDescent="0.3">
      <c r="A2841" t="s">
        <v>5302</v>
      </c>
      <c r="B2841" t="s">
        <v>5241</v>
      </c>
      <c r="C2841" t="s">
        <v>5253</v>
      </c>
      <c r="D2841" s="8" t="s">
        <v>1412</v>
      </c>
      <c r="E2841" t="s">
        <v>5250</v>
      </c>
      <c r="F2841" t="s">
        <v>5251</v>
      </c>
      <c r="G2841" t="s">
        <v>4156</v>
      </c>
      <c r="H2841" t="s">
        <v>4137</v>
      </c>
      <c r="I2841" t="s">
        <v>4392</v>
      </c>
      <c r="J2841" t="s">
        <v>2238</v>
      </c>
      <c r="K2841">
        <v>3</v>
      </c>
      <c r="L2841" s="2" t="s">
        <v>1412</v>
      </c>
      <c r="M2841" s="2">
        <f ca="1">Table1[[#This Row],[Cases]]*Table1[[#This Row],[Pack Size]]</f>
        <v>0</v>
      </c>
      <c r="N2841" s="1">
        <f ca="1">Table1[[#This Row],[Cases]]*Table1[[#This Row],[Pack Size]]</f>
        <v>1152</v>
      </c>
      <c r="O2841" s="1">
        <f>IFERROR(VLOOKUP(Table1[[#This Row],[SKU Code]],'SKU Size'!$G:$H,2,FALSE),0)*Table1[[#This Row],[Cases]]</f>
        <v>27958.169019880166</v>
      </c>
      <c r="P2841" t="str">
        <f t="shared" si="52"/>
        <v>D0222</v>
      </c>
      <c r="Q2841" t="str">
        <f>IFERROR(VLOOKUP(Table1[[#This Row],[Trim Distributor Code]],Sheet1!$N:$O,2,FALSE),0)</f>
        <v>D0190</v>
      </c>
      <c r="R2841" s="7" t="str">
        <f>IFERROR(VLOOKUP(Table1[[#This Row],[Salesflo AppUser Code]],HIE!$A:$B,2,FALSE),0)</f>
        <v>Active</v>
      </c>
      <c r="S2841" s="7" t="str">
        <f>IFERROR(VLOOKUP(Table1[[#This Row],[Salesflo AppUser Code]],HIE!$A:$B,2,FALSE),0)</f>
        <v>Active</v>
      </c>
      <c r="T2841" t="s">
        <v>5602</v>
      </c>
      <c r="U2841" s="7" t="s">
        <v>3061</v>
      </c>
      <c r="V2841" s="7" t="s">
        <v>1606</v>
      </c>
      <c r="W2841" s="7" t="s">
        <v>2030</v>
      </c>
      <c r="X2841" s="7" t="str">
        <f>IFERROR(VLOOKUP( Table1[[#This Row],[Trim Distributor Code]],Sheet1!$A:$J,10,FALSE),0)</f>
        <v>Active</v>
      </c>
    </row>
    <row r="2842" spans="1:24" hidden="1" x14ac:dyDescent="0.3">
      <c r="A2842" t="s">
        <v>5302</v>
      </c>
      <c r="B2842" t="s">
        <v>5241</v>
      </c>
      <c r="C2842" t="s">
        <v>5253</v>
      </c>
      <c r="D2842" s="8" t="s">
        <v>1412</v>
      </c>
      <c r="E2842" t="s">
        <v>5250</v>
      </c>
      <c r="F2842" t="s">
        <v>5251</v>
      </c>
      <c r="G2842" t="s">
        <v>4156</v>
      </c>
      <c r="H2842" t="s">
        <v>4113</v>
      </c>
      <c r="I2842" t="s">
        <v>4394</v>
      </c>
      <c r="J2842" t="s">
        <v>2307</v>
      </c>
      <c r="K2842">
        <v>15</v>
      </c>
      <c r="L2842" s="2" t="s">
        <v>1412</v>
      </c>
      <c r="M2842" s="2">
        <f ca="1">Table1[[#This Row],[Cases]]*Table1[[#This Row],[Pack Size]]</f>
        <v>0</v>
      </c>
      <c r="N2842" s="1">
        <f ca="1">Table1[[#This Row],[Cases]]*Table1[[#This Row],[Pack Size]]</f>
        <v>360</v>
      </c>
      <c r="O2842" s="1">
        <f>IFERROR(VLOOKUP(Table1[[#This Row],[SKU Code]],'SKU Size'!$G:$H,2,FALSE),0)*Table1[[#This Row],[Cases]]</f>
        <v>51660.970086533474</v>
      </c>
      <c r="P2842" t="str">
        <f t="shared" si="52"/>
        <v>D0222</v>
      </c>
      <c r="Q2842" t="str">
        <f>IFERROR(VLOOKUP(Table1[[#This Row],[Trim Distributor Code]],Sheet1!$N:$O,2,FALSE),0)</f>
        <v>D0190</v>
      </c>
      <c r="R2842" s="7" t="str">
        <f>IFERROR(VLOOKUP(Table1[[#This Row],[Salesflo AppUser Code]],HIE!$A:$B,2,FALSE),0)</f>
        <v>Active</v>
      </c>
      <c r="S2842" s="7" t="str">
        <f>IFERROR(VLOOKUP(Table1[[#This Row],[Salesflo AppUser Code]],HIE!$A:$B,2,FALSE),0)</f>
        <v>Active</v>
      </c>
      <c r="T2842" t="s">
        <v>5602</v>
      </c>
      <c r="U2842" s="7" t="s">
        <v>3061</v>
      </c>
      <c r="V2842" s="7" t="s">
        <v>1632</v>
      </c>
      <c r="W2842" s="7" t="s">
        <v>2030</v>
      </c>
      <c r="X2842" s="7" t="str">
        <f>IFERROR(VLOOKUP( Table1[[#This Row],[Trim Distributor Code]],Sheet1!$A:$J,10,FALSE),0)</f>
        <v>Active</v>
      </c>
    </row>
    <row r="2843" spans="1:24" hidden="1" x14ac:dyDescent="0.3">
      <c r="A2843" t="s">
        <v>5302</v>
      </c>
      <c r="B2843" t="s">
        <v>5241</v>
      </c>
      <c r="C2843" t="s">
        <v>5253</v>
      </c>
      <c r="D2843" s="8" t="s">
        <v>1412</v>
      </c>
      <c r="E2843" t="s">
        <v>5250</v>
      </c>
      <c r="F2843" t="s">
        <v>5251</v>
      </c>
      <c r="G2843" t="s">
        <v>2269</v>
      </c>
      <c r="H2843" t="s">
        <v>4113</v>
      </c>
      <c r="I2843" t="s">
        <v>4395</v>
      </c>
      <c r="J2843" t="s">
        <v>2290</v>
      </c>
      <c r="K2843">
        <v>30</v>
      </c>
      <c r="L2843" s="2" t="s">
        <v>1412</v>
      </c>
      <c r="M2843" s="2">
        <f ca="1">Table1[[#This Row],[Cases]]*Table1[[#This Row],[Pack Size]]</f>
        <v>0</v>
      </c>
      <c r="N2843" s="1">
        <f ca="1">Table1[[#This Row],[Cases]]*Table1[[#This Row],[Pack Size]]</f>
        <v>720</v>
      </c>
      <c r="O2843" s="1">
        <f>IFERROR(VLOOKUP(Table1[[#This Row],[SKU Code]],'SKU Size'!$G:$H,2,FALSE),0)*Table1[[#This Row],[Cases]]</f>
        <v>246.17737333131072</v>
      </c>
      <c r="P2843" t="str">
        <f t="shared" si="52"/>
        <v>D0222</v>
      </c>
      <c r="Q2843" t="str">
        <f>IFERROR(VLOOKUP(Table1[[#This Row],[Trim Distributor Code]],Sheet1!$N:$O,2,FALSE),0)</f>
        <v>D0190</v>
      </c>
      <c r="R2843" s="7" t="str">
        <f>IFERROR(VLOOKUP(Table1[[#This Row],[Salesflo AppUser Code]],HIE!$A:$B,2,FALSE),0)</f>
        <v>Active</v>
      </c>
      <c r="S2843" s="7" t="str">
        <f>IFERROR(VLOOKUP(Table1[[#This Row],[Salesflo AppUser Code]],HIE!$A:$B,2,FALSE),0)</f>
        <v>Active</v>
      </c>
      <c r="T2843" t="s">
        <v>5602</v>
      </c>
      <c r="U2843" s="7" t="s">
        <v>3061</v>
      </c>
      <c r="V2843" s="7" t="s">
        <v>1632</v>
      </c>
      <c r="W2843" s="7" t="s">
        <v>2269</v>
      </c>
      <c r="X2843" s="7" t="str">
        <f>IFERROR(VLOOKUP( Table1[[#This Row],[Trim Distributor Code]],Sheet1!$A:$J,10,FALSE),0)</f>
        <v>Active</v>
      </c>
    </row>
    <row r="2844" spans="1:24" hidden="1" x14ac:dyDescent="0.3">
      <c r="A2844" t="s">
        <v>5302</v>
      </c>
      <c r="B2844" t="s">
        <v>5241</v>
      </c>
      <c r="C2844" t="s">
        <v>5253</v>
      </c>
      <c r="D2844" s="8" t="s">
        <v>1412</v>
      </c>
      <c r="E2844" t="s">
        <v>5250</v>
      </c>
      <c r="F2844" t="s">
        <v>5251</v>
      </c>
      <c r="G2844" t="s">
        <v>4306</v>
      </c>
      <c r="H2844" t="s">
        <v>4109</v>
      </c>
      <c r="I2844" t="s">
        <v>4307</v>
      </c>
      <c r="J2844" t="s">
        <v>2034</v>
      </c>
      <c r="K2844">
        <v>15</v>
      </c>
      <c r="L2844" s="2" t="s">
        <v>1412</v>
      </c>
      <c r="M2844" s="2">
        <f ca="1">Table1[[#This Row],[Cases]]*Table1[[#This Row],[Pack Size]]</f>
        <v>0</v>
      </c>
      <c r="N2844" s="1">
        <f ca="1">Table1[[#This Row],[Cases]]*Table1[[#This Row],[Pack Size]]</f>
        <v>1500</v>
      </c>
      <c r="O2844" s="1">
        <f>IFERROR(VLOOKUP(Table1[[#This Row],[SKU Code]],'SKU Size'!$G:$H,2,FALSE),0)*Table1[[#This Row],[Cases]]</f>
        <v>113400.36356927254</v>
      </c>
      <c r="P2844" t="str">
        <f t="shared" si="52"/>
        <v>D0222</v>
      </c>
      <c r="Q2844" t="str">
        <f>IFERROR(VLOOKUP(Table1[[#This Row],[Trim Distributor Code]],Sheet1!$N:$O,2,FALSE),0)</f>
        <v>D0190</v>
      </c>
      <c r="R2844" s="7" t="str">
        <f>IFERROR(VLOOKUP(Table1[[#This Row],[Salesflo AppUser Code]],HIE!$A:$B,2,FALSE),0)</f>
        <v>Active</v>
      </c>
      <c r="S2844" s="7" t="str">
        <f>IFERROR(VLOOKUP(Table1[[#This Row],[Salesflo AppUser Code]],HIE!$A:$B,2,FALSE),0)</f>
        <v>Active</v>
      </c>
      <c r="T2844" t="s">
        <v>5602</v>
      </c>
      <c r="U2844" s="7" t="s">
        <v>3061</v>
      </c>
      <c r="V2844" s="7" t="s">
        <v>1423</v>
      </c>
      <c r="W2844" s="7" t="s">
        <v>2031</v>
      </c>
      <c r="X2844" s="7" t="str">
        <f>IFERROR(VLOOKUP( Table1[[#This Row],[Trim Distributor Code]],Sheet1!$A:$J,10,FALSE),0)</f>
        <v>Active</v>
      </c>
    </row>
    <row r="2845" spans="1:24" hidden="1" x14ac:dyDescent="0.3">
      <c r="A2845" t="s">
        <v>5302</v>
      </c>
      <c r="B2845" t="s">
        <v>5241</v>
      </c>
      <c r="C2845" t="s">
        <v>5253</v>
      </c>
      <c r="D2845" s="8" t="s">
        <v>1412</v>
      </c>
      <c r="E2845" t="s">
        <v>5250</v>
      </c>
      <c r="F2845" t="s">
        <v>5251</v>
      </c>
      <c r="G2845" t="s">
        <v>4305</v>
      </c>
      <c r="H2845" t="s">
        <v>4109</v>
      </c>
      <c r="I2845" t="s">
        <v>4393</v>
      </c>
      <c r="J2845" t="s">
        <v>2060</v>
      </c>
      <c r="K2845">
        <v>6</v>
      </c>
      <c r="L2845" s="2" t="s">
        <v>1412</v>
      </c>
      <c r="M2845" s="2">
        <f ca="1">Table1[[#This Row],[Cases]]*Table1[[#This Row],[Pack Size]]</f>
        <v>0</v>
      </c>
      <c r="N2845" s="1">
        <f ca="1">Table1[[#This Row],[Cases]]*Table1[[#This Row],[Pack Size]]</f>
        <v>600</v>
      </c>
      <c r="O2845" s="1">
        <f>IFERROR(VLOOKUP(Table1[[#This Row],[SKU Code]],'SKU Size'!$G:$H,2,FALSE),0)*Table1[[#This Row],[Cases]]</f>
        <v>61027.52595116412</v>
      </c>
      <c r="P2845" t="str">
        <f t="shared" si="52"/>
        <v>D0222</v>
      </c>
      <c r="Q2845" t="str">
        <f>IFERROR(VLOOKUP(Table1[[#This Row],[Trim Distributor Code]],Sheet1!$N:$O,2,FALSE),0)</f>
        <v>D0190</v>
      </c>
      <c r="R2845" s="7" t="str">
        <f>IFERROR(VLOOKUP(Table1[[#This Row],[Salesflo AppUser Code]],HIE!$A:$B,2,FALSE),0)</f>
        <v>Active</v>
      </c>
      <c r="S2845" s="7" t="str">
        <f>IFERROR(VLOOKUP(Table1[[#This Row],[Salesflo AppUser Code]],HIE!$A:$B,2,FALSE),0)</f>
        <v>Active</v>
      </c>
      <c r="T2845" t="s">
        <v>5602</v>
      </c>
      <c r="U2845" s="7" t="s">
        <v>3061</v>
      </c>
      <c r="V2845" s="7" t="s">
        <v>1423</v>
      </c>
      <c r="W2845" s="7" t="s">
        <v>2040</v>
      </c>
      <c r="X2845" s="7" t="str">
        <f>IFERROR(VLOOKUP( Table1[[#This Row],[Trim Distributor Code]],Sheet1!$A:$J,10,FALSE),0)</f>
        <v>Active</v>
      </c>
    </row>
    <row r="2846" spans="1:24" hidden="1" x14ac:dyDescent="0.3">
      <c r="A2846" t="s">
        <v>5302</v>
      </c>
      <c r="B2846" t="s">
        <v>5241</v>
      </c>
      <c r="C2846" t="s">
        <v>5253</v>
      </c>
      <c r="D2846" s="8" t="s">
        <v>1412</v>
      </c>
      <c r="E2846" t="s">
        <v>5250</v>
      </c>
      <c r="F2846" t="s">
        <v>5251</v>
      </c>
      <c r="G2846" t="s">
        <v>2269</v>
      </c>
      <c r="H2846" t="s">
        <v>2268</v>
      </c>
      <c r="I2846" t="s">
        <v>4396</v>
      </c>
      <c r="J2846" t="s">
        <v>2270</v>
      </c>
      <c r="K2846">
        <v>15</v>
      </c>
      <c r="L2846" s="2" t="s">
        <v>1412</v>
      </c>
      <c r="M2846" s="2">
        <f ca="1">Table1[[#This Row],[Cases]]*Table1[[#This Row],[Pack Size]]</f>
        <v>0</v>
      </c>
      <c r="N2846" s="1">
        <f ca="1">Table1[[#This Row],[Cases]]*Table1[[#This Row],[Pack Size]]</f>
        <v>7200</v>
      </c>
      <c r="O2846" s="1">
        <f>IFERROR(VLOOKUP(Table1[[#This Row],[SKU Code]],'SKU Size'!$G:$H,2,FALSE),0)*Table1[[#This Row],[Cases]]</f>
        <v>72202.961508481618</v>
      </c>
      <c r="P2846" t="str">
        <f t="shared" si="52"/>
        <v>D0222</v>
      </c>
      <c r="Q2846" t="str">
        <f>IFERROR(VLOOKUP(Table1[[#This Row],[Trim Distributor Code]],Sheet1!$N:$O,2,FALSE),0)</f>
        <v>D0190</v>
      </c>
      <c r="R2846" s="7" t="str">
        <f>IFERROR(VLOOKUP(Table1[[#This Row],[Salesflo AppUser Code]],HIE!$A:$B,2,FALSE),0)</f>
        <v>Active</v>
      </c>
      <c r="S2846" s="7" t="str">
        <f>IFERROR(VLOOKUP(Table1[[#This Row],[Salesflo AppUser Code]],HIE!$A:$B,2,FALSE),0)</f>
        <v>Active</v>
      </c>
      <c r="T2846" t="s">
        <v>5602</v>
      </c>
      <c r="U2846" s="7" t="s">
        <v>3061</v>
      </c>
      <c r="V2846" s="7" t="s">
        <v>2268</v>
      </c>
      <c r="W2846" s="7" t="s">
        <v>2269</v>
      </c>
      <c r="X2846" s="7" t="str">
        <f>IFERROR(VLOOKUP( Table1[[#This Row],[Trim Distributor Code]],Sheet1!$A:$J,10,FALSE),0)</f>
        <v>Active</v>
      </c>
    </row>
    <row r="2847" spans="1:24" hidden="1" x14ac:dyDescent="0.3">
      <c r="A2847" t="s">
        <v>5302</v>
      </c>
      <c r="B2847" t="s">
        <v>5242</v>
      </c>
      <c r="C2847" t="s">
        <v>5254</v>
      </c>
      <c r="D2847" s="8" t="s">
        <v>1412</v>
      </c>
      <c r="E2847" t="s">
        <v>5250</v>
      </c>
      <c r="F2847" t="s">
        <v>5251</v>
      </c>
      <c r="G2847" t="s">
        <v>4156</v>
      </c>
      <c r="H2847" t="s">
        <v>4106</v>
      </c>
      <c r="I2847" t="s">
        <v>4391</v>
      </c>
      <c r="J2847" t="s">
        <v>2144</v>
      </c>
      <c r="K2847">
        <v>140</v>
      </c>
      <c r="L2847" s="2" t="s">
        <v>1412</v>
      </c>
      <c r="M2847" s="2">
        <f ca="1">Table1[[#This Row],[Cases]]*Table1[[#This Row],[Pack Size]]</f>
        <v>0</v>
      </c>
      <c r="N2847" s="1">
        <f ca="1">Table1[[#This Row],[Cases]]*Table1[[#This Row],[Pack Size]]</f>
        <v>56000</v>
      </c>
      <c r="O2847" s="1">
        <f>IFERROR(VLOOKUP(Table1[[#This Row],[SKU Code]],'SKU Size'!$G:$H,2,FALSE),0)*Table1[[#This Row],[Cases]]</f>
        <v>1267265.2110760936</v>
      </c>
      <c r="P2847" t="str">
        <f t="shared" si="52"/>
        <v>D0222</v>
      </c>
      <c r="Q2847" t="str">
        <f>IFERROR(VLOOKUP(Table1[[#This Row],[Trim Distributor Code]],Sheet1!$N:$O,2,FALSE),0)</f>
        <v>D0190</v>
      </c>
      <c r="R2847" s="7" t="str">
        <f>IFERROR(VLOOKUP(Table1[[#This Row],[Salesflo AppUser Code]],HIE!$A:$B,2,FALSE),0)</f>
        <v>Active</v>
      </c>
      <c r="S2847" s="7" t="str">
        <f>IFERROR(VLOOKUP(Table1[[#This Row],[Salesflo AppUser Code]],HIE!$A:$B,2,FALSE),0)</f>
        <v>Active</v>
      </c>
      <c r="T2847" t="s">
        <v>5602</v>
      </c>
      <c r="U2847" s="7" t="s">
        <v>3061</v>
      </c>
      <c r="V2847" s="7" t="s">
        <v>1444</v>
      </c>
      <c r="W2847" s="7" t="s">
        <v>2030</v>
      </c>
      <c r="X2847" s="7" t="str">
        <f>IFERROR(VLOOKUP( Table1[[#This Row],[Trim Distributor Code]],Sheet1!$A:$J,10,FALSE),0)</f>
        <v>Active</v>
      </c>
    </row>
    <row r="2848" spans="1:24" hidden="1" x14ac:dyDescent="0.3">
      <c r="A2848" t="s">
        <v>5302</v>
      </c>
      <c r="B2848" t="s">
        <v>5242</v>
      </c>
      <c r="C2848" t="s">
        <v>5254</v>
      </c>
      <c r="D2848" s="8" t="s">
        <v>1412</v>
      </c>
      <c r="E2848" t="s">
        <v>5250</v>
      </c>
      <c r="F2848" t="s">
        <v>5251</v>
      </c>
      <c r="G2848" t="s">
        <v>4156</v>
      </c>
      <c r="H2848" t="s">
        <v>4137</v>
      </c>
      <c r="I2848" t="s">
        <v>4392</v>
      </c>
      <c r="J2848" t="s">
        <v>2238</v>
      </c>
      <c r="K2848">
        <v>2</v>
      </c>
      <c r="L2848" s="2" t="s">
        <v>1412</v>
      </c>
      <c r="M2848" s="2">
        <f ca="1">Table1[[#This Row],[Cases]]*Table1[[#This Row],[Pack Size]]</f>
        <v>0</v>
      </c>
      <c r="N2848" s="1">
        <f ca="1">Table1[[#This Row],[Cases]]*Table1[[#This Row],[Pack Size]]</f>
        <v>768</v>
      </c>
      <c r="O2848" s="1">
        <f>IFERROR(VLOOKUP(Table1[[#This Row],[SKU Code]],'SKU Size'!$G:$H,2,FALSE),0)*Table1[[#This Row],[Cases]]</f>
        <v>18638.779346586776</v>
      </c>
      <c r="P2848" t="str">
        <f t="shared" si="52"/>
        <v>D0222</v>
      </c>
      <c r="Q2848" t="str">
        <f>IFERROR(VLOOKUP(Table1[[#This Row],[Trim Distributor Code]],Sheet1!$N:$O,2,FALSE),0)</f>
        <v>D0190</v>
      </c>
      <c r="R2848" s="7" t="str">
        <f>IFERROR(VLOOKUP(Table1[[#This Row],[Salesflo AppUser Code]],HIE!$A:$B,2,FALSE),0)</f>
        <v>Active</v>
      </c>
      <c r="S2848" s="7" t="str">
        <f>IFERROR(VLOOKUP(Table1[[#This Row],[Salesflo AppUser Code]],HIE!$A:$B,2,FALSE),0)</f>
        <v>Active</v>
      </c>
      <c r="T2848" t="s">
        <v>5602</v>
      </c>
      <c r="U2848" s="7" t="s">
        <v>3061</v>
      </c>
      <c r="V2848" s="7" t="s">
        <v>1606</v>
      </c>
      <c r="W2848" s="7" t="s">
        <v>2030</v>
      </c>
      <c r="X2848" s="7" t="str">
        <f>IFERROR(VLOOKUP( Table1[[#This Row],[Trim Distributor Code]],Sheet1!$A:$J,10,FALSE),0)</f>
        <v>Active</v>
      </c>
    </row>
    <row r="2849" spans="1:24" hidden="1" x14ac:dyDescent="0.3">
      <c r="A2849" t="s">
        <v>5302</v>
      </c>
      <c r="B2849" t="s">
        <v>5242</v>
      </c>
      <c r="C2849" t="s">
        <v>5254</v>
      </c>
      <c r="D2849" s="8" t="s">
        <v>1412</v>
      </c>
      <c r="E2849" t="s">
        <v>5250</v>
      </c>
      <c r="F2849" t="s">
        <v>5251</v>
      </c>
      <c r="G2849" t="s">
        <v>4156</v>
      </c>
      <c r="H2849" t="s">
        <v>4113</v>
      </c>
      <c r="I2849" t="s">
        <v>4394</v>
      </c>
      <c r="J2849" t="s">
        <v>2307</v>
      </c>
      <c r="K2849">
        <v>10</v>
      </c>
      <c r="L2849" s="2" t="s">
        <v>1412</v>
      </c>
      <c r="M2849" s="2">
        <f ca="1">Table1[[#This Row],[Cases]]*Table1[[#This Row],[Pack Size]]</f>
        <v>0</v>
      </c>
      <c r="N2849" s="1">
        <f ca="1">Table1[[#This Row],[Cases]]*Table1[[#This Row],[Pack Size]]</f>
        <v>240</v>
      </c>
      <c r="O2849" s="1">
        <f>IFERROR(VLOOKUP(Table1[[#This Row],[SKU Code]],'SKU Size'!$G:$H,2,FALSE),0)*Table1[[#This Row],[Cases]]</f>
        <v>34440.646724355654</v>
      </c>
      <c r="P2849" t="str">
        <f t="shared" si="52"/>
        <v>D0222</v>
      </c>
      <c r="Q2849" t="str">
        <f>IFERROR(VLOOKUP(Table1[[#This Row],[Trim Distributor Code]],Sheet1!$N:$O,2,FALSE),0)</f>
        <v>D0190</v>
      </c>
      <c r="R2849" s="7" t="str">
        <f>IFERROR(VLOOKUP(Table1[[#This Row],[Salesflo AppUser Code]],HIE!$A:$B,2,FALSE),0)</f>
        <v>Active</v>
      </c>
      <c r="S2849" s="7" t="str">
        <f>IFERROR(VLOOKUP(Table1[[#This Row],[Salesflo AppUser Code]],HIE!$A:$B,2,FALSE),0)</f>
        <v>Active</v>
      </c>
      <c r="T2849" t="s">
        <v>5602</v>
      </c>
      <c r="U2849" s="7" t="s">
        <v>3061</v>
      </c>
      <c r="V2849" s="7" t="s">
        <v>1632</v>
      </c>
      <c r="W2849" s="7" t="s">
        <v>2030</v>
      </c>
      <c r="X2849" s="7" t="str">
        <f>IFERROR(VLOOKUP( Table1[[#This Row],[Trim Distributor Code]],Sheet1!$A:$J,10,FALSE),0)</f>
        <v>Active</v>
      </c>
    </row>
    <row r="2850" spans="1:24" hidden="1" x14ac:dyDescent="0.3">
      <c r="A2850" t="s">
        <v>5302</v>
      </c>
      <c r="B2850" t="s">
        <v>5242</v>
      </c>
      <c r="C2850" t="s">
        <v>5254</v>
      </c>
      <c r="D2850" s="8" t="s">
        <v>1412</v>
      </c>
      <c r="E2850" t="s">
        <v>5250</v>
      </c>
      <c r="F2850" t="s">
        <v>5251</v>
      </c>
      <c r="G2850" t="s">
        <v>2269</v>
      </c>
      <c r="H2850" t="s">
        <v>4113</v>
      </c>
      <c r="I2850" t="s">
        <v>4395</v>
      </c>
      <c r="J2850" t="s">
        <v>2290</v>
      </c>
      <c r="K2850">
        <v>20</v>
      </c>
      <c r="L2850" s="2" t="s">
        <v>1412</v>
      </c>
      <c r="M2850" s="2">
        <f ca="1">Table1[[#This Row],[Cases]]*Table1[[#This Row],[Pack Size]]</f>
        <v>0</v>
      </c>
      <c r="N2850" s="1">
        <f ca="1">Table1[[#This Row],[Cases]]*Table1[[#This Row],[Pack Size]]</f>
        <v>480</v>
      </c>
      <c r="O2850" s="1">
        <f>IFERROR(VLOOKUP(Table1[[#This Row],[SKU Code]],'SKU Size'!$G:$H,2,FALSE),0)*Table1[[#This Row],[Cases]]</f>
        <v>164.11824888754046</v>
      </c>
      <c r="P2850" t="str">
        <f t="shared" si="52"/>
        <v>D0222</v>
      </c>
      <c r="Q2850" t="str">
        <f>IFERROR(VLOOKUP(Table1[[#This Row],[Trim Distributor Code]],Sheet1!$N:$O,2,FALSE),0)</f>
        <v>D0190</v>
      </c>
      <c r="R2850" s="7" t="str">
        <f>IFERROR(VLOOKUP(Table1[[#This Row],[Salesflo AppUser Code]],HIE!$A:$B,2,FALSE),0)</f>
        <v>Active</v>
      </c>
      <c r="S2850" s="7" t="str">
        <f>IFERROR(VLOOKUP(Table1[[#This Row],[Salesflo AppUser Code]],HIE!$A:$B,2,FALSE),0)</f>
        <v>Active</v>
      </c>
      <c r="T2850" t="s">
        <v>5602</v>
      </c>
      <c r="U2850" s="7" t="s">
        <v>3061</v>
      </c>
      <c r="V2850" s="7" t="s">
        <v>1632</v>
      </c>
      <c r="W2850" s="7" t="s">
        <v>2269</v>
      </c>
      <c r="X2850" s="7" t="str">
        <f>IFERROR(VLOOKUP( Table1[[#This Row],[Trim Distributor Code]],Sheet1!$A:$J,10,FALSE),0)</f>
        <v>Active</v>
      </c>
    </row>
    <row r="2851" spans="1:24" hidden="1" x14ac:dyDescent="0.3">
      <c r="A2851" t="s">
        <v>5302</v>
      </c>
      <c r="B2851" t="s">
        <v>5242</v>
      </c>
      <c r="C2851" t="s">
        <v>5254</v>
      </c>
      <c r="D2851" s="8" t="s">
        <v>1412</v>
      </c>
      <c r="E2851" t="s">
        <v>5250</v>
      </c>
      <c r="F2851" t="s">
        <v>5251</v>
      </c>
      <c r="G2851" t="s">
        <v>4306</v>
      </c>
      <c r="H2851" t="s">
        <v>4109</v>
      </c>
      <c r="I2851" t="s">
        <v>4307</v>
      </c>
      <c r="J2851" t="s">
        <v>2034</v>
      </c>
      <c r="K2851" s="1">
        <v>4</v>
      </c>
      <c r="L2851" s="1" t="s">
        <v>1412</v>
      </c>
      <c r="M2851" s="2">
        <f ca="1">Table1[[#This Row],[Cases]]*Table1[[#This Row],[Pack Size]]</f>
        <v>0</v>
      </c>
      <c r="N2851" s="1">
        <f ca="1">Table1[[#This Row],[Cases]]*Table1[[#This Row],[Pack Size]]</f>
        <v>400</v>
      </c>
      <c r="O2851" s="1">
        <f>IFERROR(VLOOKUP(Table1[[#This Row],[SKU Code]],'SKU Size'!$G:$H,2,FALSE),0)*Table1[[#This Row],[Cases]]</f>
        <v>30240.096951806008</v>
      </c>
      <c r="P2851" t="str">
        <f t="shared" si="52"/>
        <v>D0222</v>
      </c>
      <c r="Q2851" t="str">
        <f>IFERROR(VLOOKUP(Table1[[#This Row],[Trim Distributor Code]],Sheet1!$N:$O,2,FALSE),0)</f>
        <v>D0190</v>
      </c>
      <c r="R2851" s="7" t="str">
        <f>IFERROR(VLOOKUP(Table1[[#This Row],[Salesflo AppUser Code]],HIE!$A:$B,2,FALSE),0)</f>
        <v>Active</v>
      </c>
      <c r="S2851" s="7" t="str">
        <f>IFERROR(VLOOKUP(Table1[[#This Row],[Salesflo AppUser Code]],HIE!$A:$B,2,FALSE),0)</f>
        <v>Active</v>
      </c>
      <c r="T2851" t="s">
        <v>5602</v>
      </c>
      <c r="U2851" s="7" t="s">
        <v>3061</v>
      </c>
      <c r="V2851" s="7" t="s">
        <v>1423</v>
      </c>
      <c r="W2851" s="7" t="s">
        <v>2031</v>
      </c>
      <c r="X2851" s="7" t="str">
        <f>IFERROR(VLOOKUP( Table1[[#This Row],[Trim Distributor Code]],Sheet1!$A:$J,10,FALSE),0)</f>
        <v>Active</v>
      </c>
    </row>
    <row r="2852" spans="1:24" hidden="1" x14ac:dyDescent="0.3">
      <c r="A2852" t="s">
        <v>5302</v>
      </c>
      <c r="B2852" t="s">
        <v>5242</v>
      </c>
      <c r="C2852" t="s">
        <v>5254</v>
      </c>
      <c r="D2852" s="8" t="s">
        <v>1412</v>
      </c>
      <c r="E2852" t="s">
        <v>5250</v>
      </c>
      <c r="F2852" t="s">
        <v>5251</v>
      </c>
      <c r="G2852" t="s">
        <v>4305</v>
      </c>
      <c r="H2852" t="s">
        <v>4109</v>
      </c>
      <c r="I2852" t="s">
        <v>4393</v>
      </c>
      <c r="J2852" t="s">
        <v>2060</v>
      </c>
      <c r="K2852" s="1">
        <v>6</v>
      </c>
      <c r="L2852" s="1" t="s">
        <v>1412</v>
      </c>
      <c r="M2852" s="2">
        <f ca="1">Table1[[#This Row],[Cases]]*Table1[[#This Row],[Pack Size]]</f>
        <v>0</v>
      </c>
      <c r="N2852" s="1">
        <f ca="1">Table1[[#This Row],[Cases]]*Table1[[#This Row],[Pack Size]]</f>
        <v>600</v>
      </c>
      <c r="O2852" s="1">
        <f>IFERROR(VLOOKUP(Table1[[#This Row],[SKU Code]],'SKU Size'!$G:$H,2,FALSE),0)*Table1[[#This Row],[Cases]]</f>
        <v>61027.52595116412</v>
      </c>
      <c r="P2852" t="str">
        <f t="shared" si="52"/>
        <v>D0222</v>
      </c>
      <c r="Q2852" t="str">
        <f>IFERROR(VLOOKUP(Table1[[#This Row],[Trim Distributor Code]],Sheet1!$N:$O,2,FALSE),0)</f>
        <v>D0190</v>
      </c>
      <c r="R2852" s="7" t="str">
        <f>IFERROR(VLOOKUP(Table1[[#This Row],[Salesflo AppUser Code]],HIE!$A:$B,2,FALSE),0)</f>
        <v>Active</v>
      </c>
      <c r="S2852" s="7" t="str">
        <f>IFERROR(VLOOKUP(Table1[[#This Row],[Salesflo AppUser Code]],HIE!$A:$B,2,FALSE),0)</f>
        <v>Active</v>
      </c>
      <c r="T2852" t="s">
        <v>5602</v>
      </c>
      <c r="U2852" s="7" t="s">
        <v>3061</v>
      </c>
      <c r="V2852" s="7" t="s">
        <v>1423</v>
      </c>
      <c r="W2852" s="7" t="s">
        <v>2040</v>
      </c>
      <c r="X2852" s="7" t="str">
        <f>IFERROR(VLOOKUP( Table1[[#This Row],[Trim Distributor Code]],Sheet1!$A:$J,10,FALSE),0)</f>
        <v>Active</v>
      </c>
    </row>
    <row r="2853" spans="1:24" hidden="1" x14ac:dyDescent="0.3">
      <c r="A2853" t="s">
        <v>5302</v>
      </c>
      <c r="B2853" t="s">
        <v>5242</v>
      </c>
      <c r="C2853" t="s">
        <v>5254</v>
      </c>
      <c r="D2853" s="8" t="s">
        <v>1412</v>
      </c>
      <c r="E2853" t="s">
        <v>5250</v>
      </c>
      <c r="F2853" t="s">
        <v>5251</v>
      </c>
      <c r="G2853" t="s">
        <v>2269</v>
      </c>
      <c r="H2853" t="s">
        <v>2268</v>
      </c>
      <c r="I2853" t="s">
        <v>4396</v>
      </c>
      <c r="J2853" t="s">
        <v>2270</v>
      </c>
      <c r="K2853" s="1">
        <v>12</v>
      </c>
      <c r="L2853" s="1" t="s">
        <v>1412</v>
      </c>
      <c r="M2853" s="2">
        <f ca="1">Table1[[#This Row],[Cases]]*Table1[[#This Row],[Pack Size]]</f>
        <v>0</v>
      </c>
      <c r="N2853" s="1">
        <f ca="1">Table1[[#This Row],[Cases]]*Table1[[#This Row],[Pack Size]]</f>
        <v>5760</v>
      </c>
      <c r="O2853" s="1">
        <f>IFERROR(VLOOKUP(Table1[[#This Row],[SKU Code]],'SKU Size'!$G:$H,2,FALSE),0)*Table1[[#This Row],[Cases]]</f>
        <v>57762.369206785297</v>
      </c>
      <c r="P2853" t="str">
        <f t="shared" si="52"/>
        <v>D0222</v>
      </c>
      <c r="Q2853" t="str">
        <f>IFERROR(VLOOKUP(Table1[[#This Row],[Trim Distributor Code]],Sheet1!$N:$O,2,FALSE),0)</f>
        <v>D0190</v>
      </c>
      <c r="R2853" s="7" t="str">
        <f>IFERROR(VLOOKUP(Table1[[#This Row],[Salesflo AppUser Code]],HIE!$A:$B,2,FALSE),0)</f>
        <v>Active</v>
      </c>
      <c r="S2853" s="7" t="str">
        <f>IFERROR(VLOOKUP(Table1[[#This Row],[Salesflo AppUser Code]],HIE!$A:$B,2,FALSE),0)</f>
        <v>Active</v>
      </c>
      <c r="T2853" t="s">
        <v>5602</v>
      </c>
      <c r="U2853" s="7" t="s">
        <v>3061</v>
      </c>
      <c r="V2853" s="7" t="s">
        <v>2268</v>
      </c>
      <c r="W2853" s="7" t="s">
        <v>2269</v>
      </c>
      <c r="X2853" s="7" t="str">
        <f>IFERROR(VLOOKUP( Table1[[#This Row],[Trim Distributor Code]],Sheet1!$A:$J,10,FALSE),0)</f>
        <v>Active</v>
      </c>
    </row>
    <row r="2854" spans="1:24" hidden="1" x14ac:dyDescent="0.3">
      <c r="A2854" t="s">
        <v>5302</v>
      </c>
      <c r="B2854" t="s">
        <v>5243</v>
      </c>
      <c r="C2854" t="s">
        <v>4678</v>
      </c>
      <c r="D2854" s="8" t="s">
        <v>1412</v>
      </c>
      <c r="E2854" t="s">
        <v>5250</v>
      </c>
      <c r="F2854" t="s">
        <v>5251</v>
      </c>
      <c r="G2854" t="s">
        <v>4156</v>
      </c>
      <c r="H2854" t="s">
        <v>4106</v>
      </c>
      <c r="I2854" t="s">
        <v>4391</v>
      </c>
      <c r="J2854" t="s">
        <v>2144</v>
      </c>
      <c r="K2854">
        <v>140</v>
      </c>
      <c r="L2854" s="2" t="s">
        <v>1412</v>
      </c>
      <c r="M2854" s="2">
        <f ca="1">Table1[[#This Row],[Cases]]*Table1[[#This Row],[Pack Size]]</f>
        <v>0</v>
      </c>
      <c r="N2854" s="1">
        <f ca="1">Table1[[#This Row],[Cases]]*Table1[[#This Row],[Pack Size]]</f>
        <v>56000</v>
      </c>
      <c r="O2854" s="1">
        <f>IFERROR(VLOOKUP(Table1[[#This Row],[SKU Code]],'SKU Size'!$G:$H,2,FALSE),0)*Table1[[#This Row],[Cases]]</f>
        <v>1267265.2110760936</v>
      </c>
      <c r="P2854" t="str">
        <f t="shared" si="52"/>
        <v>D0222</v>
      </c>
      <c r="Q2854" t="str">
        <f>IFERROR(VLOOKUP(Table1[[#This Row],[Trim Distributor Code]],Sheet1!$N:$O,2,FALSE),0)</f>
        <v>D0190</v>
      </c>
      <c r="R2854" s="7">
        <f>IFERROR(VLOOKUP(Table1[[#This Row],[Salesflo AppUser Code]],HIE!$A:$B,2,FALSE),0)</f>
        <v>0</v>
      </c>
      <c r="S2854" s="7">
        <f>IFERROR(VLOOKUP(Table1[[#This Row],[Salesflo AppUser Code]],HIE!$A:$B,2,FALSE),0)</f>
        <v>0</v>
      </c>
      <c r="T2854" t="s">
        <v>5602</v>
      </c>
      <c r="U2854" s="7" t="s">
        <v>3061</v>
      </c>
      <c r="V2854" s="7" t="s">
        <v>1444</v>
      </c>
      <c r="W2854" s="7" t="s">
        <v>2030</v>
      </c>
      <c r="X2854" s="7" t="str">
        <f>IFERROR(VLOOKUP( Table1[[#This Row],[Trim Distributor Code]],Sheet1!$A:$J,10,FALSE),0)</f>
        <v>Active</v>
      </c>
    </row>
    <row r="2855" spans="1:24" hidden="1" x14ac:dyDescent="0.3">
      <c r="A2855" t="s">
        <v>5302</v>
      </c>
      <c r="B2855" t="s">
        <v>5243</v>
      </c>
      <c r="C2855" t="s">
        <v>4678</v>
      </c>
      <c r="D2855" s="8" t="s">
        <v>1412</v>
      </c>
      <c r="E2855" t="s">
        <v>5250</v>
      </c>
      <c r="F2855" t="s">
        <v>5251</v>
      </c>
      <c r="G2855" t="s">
        <v>4156</v>
      </c>
      <c r="H2855" t="s">
        <v>4137</v>
      </c>
      <c r="I2855" t="s">
        <v>4392</v>
      </c>
      <c r="J2855" t="s">
        <v>2238</v>
      </c>
      <c r="K2855">
        <v>2</v>
      </c>
      <c r="L2855" s="2" t="s">
        <v>1412</v>
      </c>
      <c r="M2855" s="2">
        <f ca="1">Table1[[#This Row],[Cases]]*Table1[[#This Row],[Pack Size]]</f>
        <v>0</v>
      </c>
      <c r="N2855" s="1">
        <f ca="1">Table1[[#This Row],[Cases]]*Table1[[#This Row],[Pack Size]]</f>
        <v>768</v>
      </c>
      <c r="O2855" s="1">
        <f>IFERROR(VLOOKUP(Table1[[#This Row],[SKU Code]],'SKU Size'!$G:$H,2,FALSE),0)*Table1[[#This Row],[Cases]]</f>
        <v>18638.779346586776</v>
      </c>
      <c r="P2855" t="str">
        <f t="shared" si="52"/>
        <v>D0222</v>
      </c>
      <c r="Q2855" t="str">
        <f>IFERROR(VLOOKUP(Table1[[#This Row],[Trim Distributor Code]],Sheet1!$N:$O,2,FALSE),0)</f>
        <v>D0190</v>
      </c>
      <c r="R2855" s="7">
        <f>IFERROR(VLOOKUP(Table1[[#This Row],[Salesflo AppUser Code]],HIE!$A:$B,2,FALSE),0)</f>
        <v>0</v>
      </c>
      <c r="S2855" s="7">
        <f>IFERROR(VLOOKUP(Table1[[#This Row],[Salesflo AppUser Code]],HIE!$A:$B,2,FALSE),0)</f>
        <v>0</v>
      </c>
      <c r="T2855" t="s">
        <v>5602</v>
      </c>
      <c r="U2855" s="7" t="s">
        <v>3061</v>
      </c>
      <c r="V2855" s="7" t="s">
        <v>1606</v>
      </c>
      <c r="W2855" s="7" t="s">
        <v>2030</v>
      </c>
      <c r="X2855" s="7" t="str">
        <f>IFERROR(VLOOKUP( Table1[[#This Row],[Trim Distributor Code]],Sheet1!$A:$J,10,FALSE),0)</f>
        <v>Active</v>
      </c>
    </row>
    <row r="2856" spans="1:24" hidden="1" x14ac:dyDescent="0.3">
      <c r="A2856" t="s">
        <v>5302</v>
      </c>
      <c r="B2856" t="s">
        <v>5243</v>
      </c>
      <c r="C2856" t="s">
        <v>4678</v>
      </c>
      <c r="D2856" s="8" t="s">
        <v>1412</v>
      </c>
      <c r="E2856" t="s">
        <v>5250</v>
      </c>
      <c r="F2856" t="s">
        <v>5251</v>
      </c>
      <c r="G2856" t="s">
        <v>4156</v>
      </c>
      <c r="H2856" t="s">
        <v>4113</v>
      </c>
      <c r="I2856" t="s">
        <v>4394</v>
      </c>
      <c r="J2856" t="s">
        <v>2307</v>
      </c>
      <c r="K2856">
        <v>10</v>
      </c>
      <c r="L2856" s="2" t="s">
        <v>1412</v>
      </c>
      <c r="M2856" s="2">
        <f ca="1">Table1[[#This Row],[Cases]]*Table1[[#This Row],[Pack Size]]</f>
        <v>0</v>
      </c>
      <c r="N2856" s="1">
        <f ca="1">Table1[[#This Row],[Cases]]*Table1[[#This Row],[Pack Size]]</f>
        <v>240</v>
      </c>
      <c r="O2856" s="1">
        <f>IFERROR(VLOOKUP(Table1[[#This Row],[SKU Code]],'SKU Size'!$G:$H,2,FALSE),0)*Table1[[#This Row],[Cases]]</f>
        <v>34440.646724355654</v>
      </c>
      <c r="P2856" t="str">
        <f t="shared" si="52"/>
        <v>D0222</v>
      </c>
      <c r="Q2856" t="str">
        <f>IFERROR(VLOOKUP(Table1[[#This Row],[Trim Distributor Code]],Sheet1!$N:$O,2,FALSE),0)</f>
        <v>D0190</v>
      </c>
      <c r="R2856" s="7">
        <f>IFERROR(VLOOKUP(Table1[[#This Row],[Salesflo AppUser Code]],HIE!$A:$B,2,FALSE),0)</f>
        <v>0</v>
      </c>
      <c r="S2856" s="7">
        <f>IFERROR(VLOOKUP(Table1[[#This Row],[Salesflo AppUser Code]],HIE!$A:$B,2,FALSE),0)</f>
        <v>0</v>
      </c>
      <c r="T2856" t="s">
        <v>5602</v>
      </c>
      <c r="U2856" s="7" t="s">
        <v>3061</v>
      </c>
      <c r="V2856" s="7" t="s">
        <v>1632</v>
      </c>
      <c r="W2856" s="7" t="s">
        <v>2030</v>
      </c>
      <c r="X2856" s="7" t="str">
        <f>IFERROR(VLOOKUP( Table1[[#This Row],[Trim Distributor Code]],Sheet1!$A:$J,10,FALSE),0)</f>
        <v>Active</v>
      </c>
    </row>
    <row r="2857" spans="1:24" hidden="1" x14ac:dyDescent="0.3">
      <c r="A2857" t="s">
        <v>5302</v>
      </c>
      <c r="B2857" t="s">
        <v>5243</v>
      </c>
      <c r="C2857" t="s">
        <v>4678</v>
      </c>
      <c r="D2857" s="8" t="s">
        <v>1412</v>
      </c>
      <c r="E2857" t="s">
        <v>5250</v>
      </c>
      <c r="F2857" t="s">
        <v>5251</v>
      </c>
      <c r="G2857" t="s">
        <v>2269</v>
      </c>
      <c r="H2857" t="s">
        <v>4113</v>
      </c>
      <c r="I2857" t="s">
        <v>4395</v>
      </c>
      <c r="J2857" t="s">
        <v>2290</v>
      </c>
      <c r="K2857">
        <v>20</v>
      </c>
      <c r="L2857" s="2" t="s">
        <v>1412</v>
      </c>
      <c r="M2857" s="2">
        <f ca="1">Table1[[#This Row],[Cases]]*Table1[[#This Row],[Pack Size]]</f>
        <v>0</v>
      </c>
      <c r="N2857" s="1">
        <f ca="1">Table1[[#This Row],[Cases]]*Table1[[#This Row],[Pack Size]]</f>
        <v>480</v>
      </c>
      <c r="O2857" s="1">
        <f>IFERROR(VLOOKUP(Table1[[#This Row],[SKU Code]],'SKU Size'!$G:$H,2,FALSE),0)*Table1[[#This Row],[Cases]]</f>
        <v>164.11824888754046</v>
      </c>
      <c r="P2857" t="str">
        <f t="shared" si="52"/>
        <v>D0222</v>
      </c>
      <c r="Q2857" t="str">
        <f>IFERROR(VLOOKUP(Table1[[#This Row],[Trim Distributor Code]],Sheet1!$N:$O,2,FALSE),0)</f>
        <v>D0190</v>
      </c>
      <c r="R2857" s="7">
        <f>IFERROR(VLOOKUP(Table1[[#This Row],[Salesflo AppUser Code]],HIE!$A:$B,2,FALSE),0)</f>
        <v>0</v>
      </c>
      <c r="S2857" s="7">
        <f>IFERROR(VLOOKUP(Table1[[#This Row],[Salesflo AppUser Code]],HIE!$A:$B,2,FALSE),0)</f>
        <v>0</v>
      </c>
      <c r="T2857" t="s">
        <v>5602</v>
      </c>
      <c r="U2857" s="7" t="s">
        <v>3061</v>
      </c>
      <c r="V2857" s="7" t="s">
        <v>1632</v>
      </c>
      <c r="W2857" s="7" t="s">
        <v>2269</v>
      </c>
      <c r="X2857" s="7" t="str">
        <f>IFERROR(VLOOKUP( Table1[[#This Row],[Trim Distributor Code]],Sheet1!$A:$J,10,FALSE),0)</f>
        <v>Active</v>
      </c>
    </row>
    <row r="2858" spans="1:24" hidden="1" x14ac:dyDescent="0.3">
      <c r="A2858" t="s">
        <v>5302</v>
      </c>
      <c r="B2858" t="s">
        <v>5243</v>
      </c>
      <c r="C2858" t="s">
        <v>4678</v>
      </c>
      <c r="D2858" s="8" t="s">
        <v>1412</v>
      </c>
      <c r="E2858" t="s">
        <v>5250</v>
      </c>
      <c r="F2858" t="s">
        <v>5251</v>
      </c>
      <c r="G2858" t="s">
        <v>4306</v>
      </c>
      <c r="H2858" t="s">
        <v>4109</v>
      </c>
      <c r="I2858" t="s">
        <v>4307</v>
      </c>
      <c r="J2858" t="s">
        <v>2034</v>
      </c>
      <c r="K2858">
        <v>4</v>
      </c>
      <c r="L2858" s="2" t="s">
        <v>1412</v>
      </c>
      <c r="M2858" s="2">
        <f ca="1">Table1[[#This Row],[Cases]]*Table1[[#This Row],[Pack Size]]</f>
        <v>0</v>
      </c>
      <c r="N2858" s="1">
        <f ca="1">Table1[[#This Row],[Cases]]*Table1[[#This Row],[Pack Size]]</f>
        <v>400</v>
      </c>
      <c r="O2858" s="1">
        <f>IFERROR(VLOOKUP(Table1[[#This Row],[SKU Code]],'SKU Size'!$G:$H,2,FALSE),0)*Table1[[#This Row],[Cases]]</f>
        <v>30240.096951806008</v>
      </c>
      <c r="P2858" t="str">
        <f t="shared" si="52"/>
        <v>D0222</v>
      </c>
      <c r="Q2858" t="str">
        <f>IFERROR(VLOOKUP(Table1[[#This Row],[Trim Distributor Code]],Sheet1!$N:$O,2,FALSE),0)</f>
        <v>D0190</v>
      </c>
      <c r="R2858" s="7">
        <f>IFERROR(VLOOKUP(Table1[[#This Row],[Salesflo AppUser Code]],HIE!$A:$B,2,FALSE),0)</f>
        <v>0</v>
      </c>
      <c r="S2858" s="7">
        <f>IFERROR(VLOOKUP(Table1[[#This Row],[Salesflo AppUser Code]],HIE!$A:$B,2,FALSE),0)</f>
        <v>0</v>
      </c>
      <c r="T2858" t="s">
        <v>5602</v>
      </c>
      <c r="U2858" s="7" t="s">
        <v>3061</v>
      </c>
      <c r="V2858" s="7" t="s">
        <v>1423</v>
      </c>
      <c r="W2858" s="7" t="s">
        <v>2031</v>
      </c>
      <c r="X2858" s="7" t="str">
        <f>IFERROR(VLOOKUP( Table1[[#This Row],[Trim Distributor Code]],Sheet1!$A:$J,10,FALSE),0)</f>
        <v>Active</v>
      </c>
    </row>
    <row r="2859" spans="1:24" hidden="1" x14ac:dyDescent="0.3">
      <c r="A2859" t="s">
        <v>5302</v>
      </c>
      <c r="B2859" t="s">
        <v>5243</v>
      </c>
      <c r="C2859" t="s">
        <v>4678</v>
      </c>
      <c r="D2859" s="8" t="s">
        <v>1412</v>
      </c>
      <c r="E2859" t="s">
        <v>5250</v>
      </c>
      <c r="F2859" t="s">
        <v>5251</v>
      </c>
      <c r="G2859" t="s">
        <v>4305</v>
      </c>
      <c r="H2859" t="s">
        <v>4109</v>
      </c>
      <c r="I2859" t="s">
        <v>4393</v>
      </c>
      <c r="J2859" t="s">
        <v>2060</v>
      </c>
      <c r="K2859">
        <v>5</v>
      </c>
      <c r="L2859" s="2" t="s">
        <v>1412</v>
      </c>
      <c r="M2859" s="2">
        <f ca="1">Table1[[#This Row],[Cases]]*Table1[[#This Row],[Pack Size]]</f>
        <v>0</v>
      </c>
      <c r="N2859" s="1">
        <f ca="1">Table1[[#This Row],[Cases]]*Table1[[#This Row],[Pack Size]]</f>
        <v>500</v>
      </c>
      <c r="O2859" s="1">
        <f>IFERROR(VLOOKUP(Table1[[#This Row],[SKU Code]],'SKU Size'!$G:$H,2,FALSE),0)*Table1[[#This Row],[Cases]]</f>
        <v>50856.271625970105</v>
      </c>
      <c r="P2859" t="str">
        <f t="shared" si="52"/>
        <v>D0222</v>
      </c>
      <c r="Q2859" t="str">
        <f>IFERROR(VLOOKUP(Table1[[#This Row],[Trim Distributor Code]],Sheet1!$N:$O,2,FALSE),0)</f>
        <v>D0190</v>
      </c>
      <c r="R2859" s="7">
        <f>IFERROR(VLOOKUP(Table1[[#This Row],[Salesflo AppUser Code]],HIE!$A:$B,2,FALSE),0)</f>
        <v>0</v>
      </c>
      <c r="S2859" s="7">
        <f>IFERROR(VLOOKUP(Table1[[#This Row],[Salesflo AppUser Code]],HIE!$A:$B,2,FALSE),0)</f>
        <v>0</v>
      </c>
      <c r="T2859" t="s">
        <v>5602</v>
      </c>
      <c r="U2859" s="7" t="s">
        <v>3061</v>
      </c>
      <c r="V2859" s="7" t="s">
        <v>1423</v>
      </c>
      <c r="W2859" s="7" t="s">
        <v>2040</v>
      </c>
      <c r="X2859" s="7" t="str">
        <f>IFERROR(VLOOKUP( Table1[[#This Row],[Trim Distributor Code]],Sheet1!$A:$J,10,FALSE),0)</f>
        <v>Active</v>
      </c>
    </row>
    <row r="2860" spans="1:24" hidden="1" x14ac:dyDescent="0.3">
      <c r="A2860" t="s">
        <v>5302</v>
      </c>
      <c r="B2860" t="s">
        <v>5243</v>
      </c>
      <c r="C2860" t="s">
        <v>4678</v>
      </c>
      <c r="D2860" s="8" t="s">
        <v>1412</v>
      </c>
      <c r="E2860" t="s">
        <v>5250</v>
      </c>
      <c r="F2860" t="s">
        <v>5251</v>
      </c>
      <c r="G2860" t="s">
        <v>2269</v>
      </c>
      <c r="H2860" t="s">
        <v>2268</v>
      </c>
      <c r="I2860" t="s">
        <v>4396</v>
      </c>
      <c r="J2860" t="s">
        <v>2270</v>
      </c>
      <c r="K2860">
        <v>12</v>
      </c>
      <c r="L2860" s="2" t="s">
        <v>1412</v>
      </c>
      <c r="M2860" s="2">
        <f ca="1">Table1[[#This Row],[Cases]]*Table1[[#This Row],[Pack Size]]</f>
        <v>0</v>
      </c>
      <c r="N2860" s="1">
        <f ca="1">Table1[[#This Row],[Cases]]*Table1[[#This Row],[Pack Size]]</f>
        <v>5760</v>
      </c>
      <c r="O2860" s="1">
        <f>IFERROR(VLOOKUP(Table1[[#This Row],[SKU Code]],'SKU Size'!$G:$H,2,FALSE),0)*Table1[[#This Row],[Cases]]</f>
        <v>57762.369206785297</v>
      </c>
      <c r="P2860" t="str">
        <f t="shared" si="52"/>
        <v>D0222</v>
      </c>
      <c r="Q2860" t="str">
        <f>IFERROR(VLOOKUP(Table1[[#This Row],[Trim Distributor Code]],Sheet1!$N:$O,2,FALSE),0)</f>
        <v>D0190</v>
      </c>
      <c r="R2860" s="7">
        <f>IFERROR(VLOOKUP(Table1[[#This Row],[Salesflo AppUser Code]],HIE!$A:$B,2,FALSE),0)</f>
        <v>0</v>
      </c>
      <c r="S2860" s="7">
        <f>IFERROR(VLOOKUP(Table1[[#This Row],[Salesflo AppUser Code]],HIE!$A:$B,2,FALSE),0)</f>
        <v>0</v>
      </c>
      <c r="T2860" t="s">
        <v>5602</v>
      </c>
      <c r="U2860" s="7" t="s">
        <v>3061</v>
      </c>
      <c r="V2860" s="7" t="s">
        <v>2268</v>
      </c>
      <c r="W2860" s="7" t="s">
        <v>2269</v>
      </c>
      <c r="X2860" s="7" t="str">
        <f>IFERROR(VLOOKUP( Table1[[#This Row],[Trim Distributor Code]],Sheet1!$A:$J,10,FALSE),0)</f>
        <v>Active</v>
      </c>
    </row>
    <row r="2861" spans="1:24" hidden="1" x14ac:dyDescent="0.3">
      <c r="A2861" t="s">
        <v>5302</v>
      </c>
      <c r="B2861" t="s">
        <v>5244</v>
      </c>
      <c r="C2861" t="s">
        <v>5255</v>
      </c>
      <c r="D2861" s="8" t="s">
        <v>1412</v>
      </c>
      <c r="E2861" t="s">
        <v>5250</v>
      </c>
      <c r="F2861" t="s">
        <v>5251</v>
      </c>
      <c r="G2861" t="s">
        <v>4156</v>
      </c>
      <c r="H2861" t="s">
        <v>4106</v>
      </c>
      <c r="I2861" t="s">
        <v>4391</v>
      </c>
      <c r="J2861" t="s">
        <v>2144</v>
      </c>
      <c r="K2861">
        <v>200</v>
      </c>
      <c r="L2861" s="2" t="s">
        <v>1412</v>
      </c>
      <c r="M2861" s="2">
        <f ca="1">Table1[[#This Row],[Cases]]*Table1[[#This Row],[Pack Size]]</f>
        <v>0</v>
      </c>
      <c r="N2861" s="1">
        <f ca="1">Table1[[#This Row],[Cases]]*Table1[[#This Row],[Pack Size]]</f>
        <v>80000</v>
      </c>
      <c r="O2861" s="1">
        <f>IFERROR(VLOOKUP(Table1[[#This Row],[SKU Code]],'SKU Size'!$G:$H,2,FALSE),0)*Table1[[#This Row],[Cases]]</f>
        <v>1810378.8729658481</v>
      </c>
      <c r="P2861" t="str">
        <f t="shared" si="52"/>
        <v>D0222</v>
      </c>
      <c r="Q2861" t="str">
        <f>IFERROR(VLOOKUP(Table1[[#This Row],[Trim Distributor Code]],Sheet1!$N:$O,2,FALSE),0)</f>
        <v>D0190</v>
      </c>
      <c r="R2861" s="7" t="str">
        <f>IFERROR(VLOOKUP(Table1[[#This Row],[Salesflo AppUser Code]],HIE!$A:$B,2,FALSE),0)</f>
        <v>Active</v>
      </c>
      <c r="S2861" s="7" t="str">
        <f>IFERROR(VLOOKUP(Table1[[#This Row],[Salesflo AppUser Code]],HIE!$A:$B,2,FALSE),0)</f>
        <v>Active</v>
      </c>
      <c r="T2861" t="s">
        <v>5602</v>
      </c>
      <c r="U2861" s="7" t="s">
        <v>3061</v>
      </c>
      <c r="V2861" s="7" t="s">
        <v>1444</v>
      </c>
      <c r="W2861" s="7" t="s">
        <v>2030</v>
      </c>
      <c r="X2861" s="7" t="str">
        <f>IFERROR(VLOOKUP( Table1[[#This Row],[Trim Distributor Code]],Sheet1!$A:$J,10,FALSE),0)</f>
        <v>Active</v>
      </c>
    </row>
    <row r="2862" spans="1:24" hidden="1" x14ac:dyDescent="0.3">
      <c r="A2862" t="s">
        <v>5302</v>
      </c>
      <c r="B2862" t="s">
        <v>5244</v>
      </c>
      <c r="C2862" t="s">
        <v>5255</v>
      </c>
      <c r="D2862" s="8" t="s">
        <v>1412</v>
      </c>
      <c r="E2862" t="s">
        <v>5250</v>
      </c>
      <c r="F2862" t="s">
        <v>5251</v>
      </c>
      <c r="G2862" t="s">
        <v>4156</v>
      </c>
      <c r="H2862" t="s">
        <v>4137</v>
      </c>
      <c r="I2862" t="s">
        <v>4392</v>
      </c>
      <c r="J2862" t="s">
        <v>2238</v>
      </c>
      <c r="K2862">
        <v>2</v>
      </c>
      <c r="L2862" s="2" t="s">
        <v>1412</v>
      </c>
      <c r="M2862" s="2">
        <f ca="1">Table1[[#This Row],[Cases]]*Table1[[#This Row],[Pack Size]]</f>
        <v>0</v>
      </c>
      <c r="N2862" s="1">
        <f ca="1">Table1[[#This Row],[Cases]]*Table1[[#This Row],[Pack Size]]</f>
        <v>768</v>
      </c>
      <c r="O2862" s="1">
        <f>IFERROR(VLOOKUP(Table1[[#This Row],[SKU Code]],'SKU Size'!$G:$H,2,FALSE),0)*Table1[[#This Row],[Cases]]</f>
        <v>18638.779346586776</v>
      </c>
      <c r="P2862" t="str">
        <f t="shared" si="52"/>
        <v>D0222</v>
      </c>
      <c r="Q2862" t="str">
        <f>IFERROR(VLOOKUP(Table1[[#This Row],[Trim Distributor Code]],Sheet1!$N:$O,2,FALSE),0)</f>
        <v>D0190</v>
      </c>
      <c r="R2862" s="7" t="str">
        <f>IFERROR(VLOOKUP(Table1[[#This Row],[Salesflo AppUser Code]],HIE!$A:$B,2,FALSE),0)</f>
        <v>Active</v>
      </c>
      <c r="S2862" s="7" t="str">
        <f>IFERROR(VLOOKUP(Table1[[#This Row],[Salesflo AppUser Code]],HIE!$A:$B,2,FALSE),0)</f>
        <v>Active</v>
      </c>
      <c r="T2862" t="s">
        <v>5602</v>
      </c>
      <c r="U2862" s="7" t="s">
        <v>3061</v>
      </c>
      <c r="V2862" s="7" t="s">
        <v>1606</v>
      </c>
      <c r="W2862" s="7" t="s">
        <v>2030</v>
      </c>
      <c r="X2862" s="7" t="str">
        <f>IFERROR(VLOOKUP( Table1[[#This Row],[Trim Distributor Code]],Sheet1!$A:$J,10,FALSE),0)</f>
        <v>Active</v>
      </c>
    </row>
    <row r="2863" spans="1:24" hidden="1" x14ac:dyDescent="0.3">
      <c r="A2863" t="s">
        <v>5302</v>
      </c>
      <c r="B2863" t="s">
        <v>5244</v>
      </c>
      <c r="C2863" t="s">
        <v>5255</v>
      </c>
      <c r="D2863" s="8" t="s">
        <v>1412</v>
      </c>
      <c r="E2863" t="s">
        <v>5250</v>
      </c>
      <c r="F2863" t="s">
        <v>5251</v>
      </c>
      <c r="G2863" t="s">
        <v>4156</v>
      </c>
      <c r="H2863" t="s">
        <v>4113</v>
      </c>
      <c r="I2863" t="s">
        <v>4394</v>
      </c>
      <c r="J2863" t="s">
        <v>2307</v>
      </c>
      <c r="K2863">
        <v>12</v>
      </c>
      <c r="L2863" s="2" t="s">
        <v>1412</v>
      </c>
      <c r="M2863" s="2">
        <f ca="1">Table1[[#This Row],[Cases]]*Table1[[#This Row],[Pack Size]]</f>
        <v>0</v>
      </c>
      <c r="N2863" s="1">
        <f ca="1">Table1[[#This Row],[Cases]]*Table1[[#This Row],[Pack Size]]</f>
        <v>288</v>
      </c>
      <c r="O2863" s="1">
        <f>IFERROR(VLOOKUP(Table1[[#This Row],[SKU Code]],'SKU Size'!$G:$H,2,FALSE),0)*Table1[[#This Row],[Cases]]</f>
        <v>41328.776069226784</v>
      </c>
      <c r="P2863" t="str">
        <f t="shared" si="52"/>
        <v>D0222</v>
      </c>
      <c r="Q2863" t="str">
        <f>IFERROR(VLOOKUP(Table1[[#This Row],[Trim Distributor Code]],Sheet1!$N:$O,2,FALSE),0)</f>
        <v>D0190</v>
      </c>
      <c r="R2863" s="7" t="str">
        <f>IFERROR(VLOOKUP(Table1[[#This Row],[Salesflo AppUser Code]],HIE!$A:$B,2,FALSE),0)</f>
        <v>Active</v>
      </c>
      <c r="S2863" s="7" t="str">
        <f>IFERROR(VLOOKUP(Table1[[#This Row],[Salesflo AppUser Code]],HIE!$A:$B,2,FALSE),0)</f>
        <v>Active</v>
      </c>
      <c r="T2863" t="s">
        <v>5602</v>
      </c>
      <c r="U2863" s="7" t="s">
        <v>3061</v>
      </c>
      <c r="V2863" s="7" t="s">
        <v>1632</v>
      </c>
      <c r="W2863" s="7" t="s">
        <v>2030</v>
      </c>
      <c r="X2863" s="7" t="str">
        <f>IFERROR(VLOOKUP( Table1[[#This Row],[Trim Distributor Code]],Sheet1!$A:$J,10,FALSE),0)</f>
        <v>Active</v>
      </c>
    </row>
    <row r="2864" spans="1:24" hidden="1" x14ac:dyDescent="0.3">
      <c r="A2864" t="s">
        <v>5302</v>
      </c>
      <c r="B2864" t="s">
        <v>5244</v>
      </c>
      <c r="C2864" t="s">
        <v>5255</v>
      </c>
      <c r="D2864" s="8" t="s">
        <v>1412</v>
      </c>
      <c r="E2864" t="s">
        <v>5250</v>
      </c>
      <c r="F2864" t="s">
        <v>5251</v>
      </c>
      <c r="G2864" t="s">
        <v>2269</v>
      </c>
      <c r="H2864" t="s">
        <v>4113</v>
      </c>
      <c r="I2864" t="s">
        <v>4395</v>
      </c>
      <c r="J2864" t="s">
        <v>2290</v>
      </c>
      <c r="K2864" s="1">
        <v>20</v>
      </c>
      <c r="L2864" s="1" t="s">
        <v>1412</v>
      </c>
      <c r="M2864" s="2">
        <f ca="1">Table1[[#This Row],[Cases]]*Table1[[#This Row],[Pack Size]]</f>
        <v>0</v>
      </c>
      <c r="N2864" s="1">
        <f ca="1">Table1[[#This Row],[Cases]]*Table1[[#This Row],[Pack Size]]</f>
        <v>480</v>
      </c>
      <c r="O2864" s="1">
        <f>IFERROR(VLOOKUP(Table1[[#This Row],[SKU Code]],'SKU Size'!$G:$H,2,FALSE),0)*Table1[[#This Row],[Cases]]</f>
        <v>164.11824888754046</v>
      </c>
      <c r="P2864" t="str">
        <f t="shared" si="52"/>
        <v>D0222</v>
      </c>
      <c r="Q2864" t="str">
        <f>IFERROR(VLOOKUP(Table1[[#This Row],[Trim Distributor Code]],Sheet1!$N:$O,2,FALSE),0)</f>
        <v>D0190</v>
      </c>
      <c r="R2864" s="7" t="str">
        <f>IFERROR(VLOOKUP(Table1[[#This Row],[Salesflo AppUser Code]],HIE!$A:$B,2,FALSE),0)</f>
        <v>Active</v>
      </c>
      <c r="S2864" s="7" t="str">
        <f>IFERROR(VLOOKUP(Table1[[#This Row],[Salesflo AppUser Code]],HIE!$A:$B,2,FALSE),0)</f>
        <v>Active</v>
      </c>
      <c r="T2864" t="s">
        <v>5602</v>
      </c>
      <c r="U2864" s="7" t="s">
        <v>3061</v>
      </c>
      <c r="V2864" s="7" t="s">
        <v>1632</v>
      </c>
      <c r="W2864" s="7" t="s">
        <v>2269</v>
      </c>
      <c r="X2864" s="7" t="str">
        <f>IFERROR(VLOOKUP( Table1[[#This Row],[Trim Distributor Code]],Sheet1!$A:$J,10,FALSE),0)</f>
        <v>Active</v>
      </c>
    </row>
    <row r="2865" spans="1:24" hidden="1" x14ac:dyDescent="0.3">
      <c r="A2865" t="s">
        <v>5302</v>
      </c>
      <c r="B2865" t="s">
        <v>5244</v>
      </c>
      <c r="C2865" t="s">
        <v>5255</v>
      </c>
      <c r="D2865" s="8" t="s">
        <v>1412</v>
      </c>
      <c r="E2865" t="s">
        <v>5250</v>
      </c>
      <c r="F2865" t="s">
        <v>5251</v>
      </c>
      <c r="G2865" t="s">
        <v>4306</v>
      </c>
      <c r="H2865" t="s">
        <v>4109</v>
      </c>
      <c r="I2865" t="s">
        <v>4307</v>
      </c>
      <c r="J2865" t="s">
        <v>2034</v>
      </c>
      <c r="K2865" s="1">
        <v>11</v>
      </c>
      <c r="L2865" s="1" t="s">
        <v>1412</v>
      </c>
      <c r="M2865" s="2">
        <f ca="1">Table1[[#This Row],[Cases]]*Table1[[#This Row],[Pack Size]]</f>
        <v>0</v>
      </c>
      <c r="N2865" s="1">
        <f ca="1">Table1[[#This Row],[Cases]]*Table1[[#This Row],[Pack Size]]</f>
        <v>1100</v>
      </c>
      <c r="O2865" s="1">
        <f>IFERROR(VLOOKUP(Table1[[#This Row],[SKU Code]],'SKU Size'!$G:$H,2,FALSE),0)*Table1[[#This Row],[Cases]]</f>
        <v>83160.266617466521</v>
      </c>
      <c r="P2865" t="str">
        <f t="shared" si="52"/>
        <v>D0222</v>
      </c>
      <c r="Q2865" t="str">
        <f>IFERROR(VLOOKUP(Table1[[#This Row],[Trim Distributor Code]],Sheet1!$N:$O,2,FALSE),0)</f>
        <v>D0190</v>
      </c>
      <c r="R2865" s="7" t="str">
        <f>IFERROR(VLOOKUP(Table1[[#This Row],[Salesflo AppUser Code]],HIE!$A:$B,2,FALSE),0)</f>
        <v>Active</v>
      </c>
      <c r="S2865" s="7" t="str">
        <f>IFERROR(VLOOKUP(Table1[[#This Row],[Salesflo AppUser Code]],HIE!$A:$B,2,FALSE),0)</f>
        <v>Active</v>
      </c>
      <c r="T2865" t="s">
        <v>5602</v>
      </c>
      <c r="U2865" s="7" t="s">
        <v>3061</v>
      </c>
      <c r="V2865" s="7" t="s">
        <v>1423</v>
      </c>
      <c r="W2865" s="7" t="s">
        <v>2031</v>
      </c>
      <c r="X2865" s="7" t="str">
        <f>IFERROR(VLOOKUP( Table1[[#This Row],[Trim Distributor Code]],Sheet1!$A:$J,10,FALSE),0)</f>
        <v>Active</v>
      </c>
    </row>
    <row r="2866" spans="1:24" hidden="1" x14ac:dyDescent="0.3">
      <c r="A2866" t="s">
        <v>5302</v>
      </c>
      <c r="B2866" t="s">
        <v>5244</v>
      </c>
      <c r="C2866" t="s">
        <v>5255</v>
      </c>
      <c r="D2866" s="8" t="s">
        <v>1412</v>
      </c>
      <c r="E2866" t="s">
        <v>5250</v>
      </c>
      <c r="F2866" t="s">
        <v>5251</v>
      </c>
      <c r="G2866" t="s">
        <v>4305</v>
      </c>
      <c r="H2866" t="s">
        <v>4109</v>
      </c>
      <c r="I2866" t="s">
        <v>4393</v>
      </c>
      <c r="J2866" t="s">
        <v>2060</v>
      </c>
      <c r="K2866" s="1">
        <v>12</v>
      </c>
      <c r="L2866" s="1" t="s">
        <v>1412</v>
      </c>
      <c r="M2866" s="2">
        <f ca="1">Table1[[#This Row],[Cases]]*Table1[[#This Row],[Pack Size]]</f>
        <v>0</v>
      </c>
      <c r="N2866" s="1">
        <f ca="1">Table1[[#This Row],[Cases]]*Table1[[#This Row],[Pack Size]]</f>
        <v>1200</v>
      </c>
      <c r="O2866" s="1">
        <f>IFERROR(VLOOKUP(Table1[[#This Row],[SKU Code]],'SKU Size'!$G:$H,2,FALSE),0)*Table1[[#This Row],[Cases]]</f>
        <v>122055.05190232824</v>
      </c>
      <c r="P2866" t="str">
        <f t="shared" si="52"/>
        <v>D0222</v>
      </c>
      <c r="Q2866" t="str">
        <f>IFERROR(VLOOKUP(Table1[[#This Row],[Trim Distributor Code]],Sheet1!$N:$O,2,FALSE),0)</f>
        <v>D0190</v>
      </c>
      <c r="R2866" s="7" t="str">
        <f>IFERROR(VLOOKUP(Table1[[#This Row],[Salesflo AppUser Code]],HIE!$A:$B,2,FALSE),0)</f>
        <v>Active</v>
      </c>
      <c r="S2866" s="7" t="str">
        <f>IFERROR(VLOOKUP(Table1[[#This Row],[Salesflo AppUser Code]],HIE!$A:$B,2,FALSE),0)</f>
        <v>Active</v>
      </c>
      <c r="T2866" t="s">
        <v>5602</v>
      </c>
      <c r="U2866" s="7" t="s">
        <v>3061</v>
      </c>
      <c r="V2866" s="7" t="s">
        <v>1423</v>
      </c>
      <c r="W2866" s="7" t="s">
        <v>2040</v>
      </c>
      <c r="X2866" s="7" t="str">
        <f>IFERROR(VLOOKUP( Table1[[#This Row],[Trim Distributor Code]],Sheet1!$A:$J,10,FALSE),0)</f>
        <v>Active</v>
      </c>
    </row>
    <row r="2867" spans="1:24" hidden="1" x14ac:dyDescent="0.3">
      <c r="A2867" t="s">
        <v>5302</v>
      </c>
      <c r="B2867" t="s">
        <v>5244</v>
      </c>
      <c r="C2867" t="s">
        <v>5255</v>
      </c>
      <c r="D2867" s="8" t="s">
        <v>1412</v>
      </c>
      <c r="E2867" t="s">
        <v>5250</v>
      </c>
      <c r="F2867" t="s">
        <v>5251</v>
      </c>
      <c r="G2867" t="s">
        <v>2269</v>
      </c>
      <c r="H2867" t="s">
        <v>2268</v>
      </c>
      <c r="I2867" t="s">
        <v>4396</v>
      </c>
      <c r="J2867" t="s">
        <v>2270</v>
      </c>
      <c r="K2867">
        <v>12</v>
      </c>
      <c r="L2867" s="2" t="s">
        <v>1412</v>
      </c>
      <c r="M2867" s="2">
        <f ca="1">Table1[[#This Row],[Cases]]*Table1[[#This Row],[Pack Size]]</f>
        <v>0</v>
      </c>
      <c r="N2867" s="1">
        <f ca="1">Table1[[#This Row],[Cases]]*Table1[[#This Row],[Pack Size]]</f>
        <v>5760</v>
      </c>
      <c r="O2867" s="1">
        <f>IFERROR(VLOOKUP(Table1[[#This Row],[SKU Code]],'SKU Size'!$G:$H,2,FALSE),0)*Table1[[#This Row],[Cases]]</f>
        <v>57762.369206785297</v>
      </c>
      <c r="P2867" t="str">
        <f t="shared" si="52"/>
        <v>D0222</v>
      </c>
      <c r="Q2867" t="str">
        <f>IFERROR(VLOOKUP(Table1[[#This Row],[Trim Distributor Code]],Sheet1!$N:$O,2,FALSE),0)</f>
        <v>D0190</v>
      </c>
      <c r="R2867" s="7" t="str">
        <f>IFERROR(VLOOKUP(Table1[[#This Row],[Salesflo AppUser Code]],HIE!$A:$B,2,FALSE),0)</f>
        <v>Active</v>
      </c>
      <c r="S2867" s="7" t="str">
        <f>IFERROR(VLOOKUP(Table1[[#This Row],[Salesflo AppUser Code]],HIE!$A:$B,2,FALSE),0)</f>
        <v>Active</v>
      </c>
      <c r="T2867" t="s">
        <v>5602</v>
      </c>
      <c r="U2867" s="7" t="s">
        <v>3061</v>
      </c>
      <c r="V2867" s="7" t="s">
        <v>2268</v>
      </c>
      <c r="W2867" s="7" t="s">
        <v>2269</v>
      </c>
      <c r="X2867" s="7" t="str">
        <f>IFERROR(VLOOKUP( Table1[[#This Row],[Trim Distributor Code]],Sheet1!$A:$J,10,FALSE),0)</f>
        <v>Active</v>
      </c>
    </row>
    <row r="2868" spans="1:24" hidden="1" x14ac:dyDescent="0.3">
      <c r="A2868" t="s">
        <v>5302</v>
      </c>
      <c r="B2868" t="s">
        <v>5245</v>
      </c>
      <c r="C2868" t="s">
        <v>5256</v>
      </c>
      <c r="D2868" s="8" t="s">
        <v>1412</v>
      </c>
      <c r="E2868" t="s">
        <v>5250</v>
      </c>
      <c r="F2868" t="s">
        <v>5251</v>
      </c>
      <c r="G2868" t="s">
        <v>4156</v>
      </c>
      <c r="H2868" t="s">
        <v>4106</v>
      </c>
      <c r="I2868" t="s">
        <v>4391</v>
      </c>
      <c r="J2868" t="s">
        <v>2144</v>
      </c>
      <c r="K2868">
        <v>150</v>
      </c>
      <c r="L2868" s="2" t="s">
        <v>1412</v>
      </c>
      <c r="M2868" s="2">
        <f ca="1">Table1[[#This Row],[Cases]]*Table1[[#This Row],[Pack Size]]</f>
        <v>0</v>
      </c>
      <c r="N2868" s="1">
        <f ca="1">Table1[[#This Row],[Cases]]*Table1[[#This Row],[Pack Size]]</f>
        <v>60000</v>
      </c>
      <c r="O2868" s="1">
        <f>IFERROR(VLOOKUP(Table1[[#This Row],[SKU Code]],'SKU Size'!$G:$H,2,FALSE),0)*Table1[[#This Row],[Cases]]</f>
        <v>1357784.1547243861</v>
      </c>
      <c r="P2868" t="str">
        <f t="shared" si="52"/>
        <v>D0222</v>
      </c>
      <c r="Q2868" t="str">
        <f>IFERROR(VLOOKUP(Table1[[#This Row],[Trim Distributor Code]],Sheet1!$N:$O,2,FALSE),0)</f>
        <v>D0190</v>
      </c>
      <c r="R2868" s="7" t="str">
        <f>IFERROR(VLOOKUP(Table1[[#This Row],[Salesflo AppUser Code]],HIE!$A:$B,2,FALSE),0)</f>
        <v>Active</v>
      </c>
      <c r="S2868" s="7" t="str">
        <f>IFERROR(VLOOKUP(Table1[[#This Row],[Salesflo AppUser Code]],HIE!$A:$B,2,FALSE),0)</f>
        <v>Active</v>
      </c>
      <c r="T2868" t="s">
        <v>5602</v>
      </c>
      <c r="U2868" s="7" t="s">
        <v>3061</v>
      </c>
      <c r="V2868" s="7" t="s">
        <v>1444</v>
      </c>
      <c r="W2868" s="7" t="s">
        <v>2030</v>
      </c>
      <c r="X2868" s="7" t="str">
        <f>IFERROR(VLOOKUP( Table1[[#This Row],[Trim Distributor Code]],Sheet1!$A:$J,10,FALSE),0)</f>
        <v>Active</v>
      </c>
    </row>
    <row r="2869" spans="1:24" hidden="1" x14ac:dyDescent="0.3">
      <c r="A2869" t="s">
        <v>5302</v>
      </c>
      <c r="B2869" t="s">
        <v>5245</v>
      </c>
      <c r="C2869" t="s">
        <v>5256</v>
      </c>
      <c r="D2869" s="8" t="s">
        <v>1412</v>
      </c>
      <c r="E2869" t="s">
        <v>5250</v>
      </c>
      <c r="F2869" t="s">
        <v>5251</v>
      </c>
      <c r="G2869" t="s">
        <v>4156</v>
      </c>
      <c r="H2869" t="s">
        <v>4137</v>
      </c>
      <c r="I2869" t="s">
        <v>4392</v>
      </c>
      <c r="J2869" t="s">
        <v>2238</v>
      </c>
      <c r="K2869">
        <v>2</v>
      </c>
      <c r="L2869" s="2" t="s">
        <v>1412</v>
      </c>
      <c r="M2869" s="2">
        <f ca="1">Table1[[#This Row],[Cases]]*Table1[[#This Row],[Pack Size]]</f>
        <v>0</v>
      </c>
      <c r="N2869" s="1">
        <f ca="1">Table1[[#This Row],[Cases]]*Table1[[#This Row],[Pack Size]]</f>
        <v>768</v>
      </c>
      <c r="O2869" s="1">
        <f>IFERROR(VLOOKUP(Table1[[#This Row],[SKU Code]],'SKU Size'!$G:$H,2,FALSE),0)*Table1[[#This Row],[Cases]]</f>
        <v>18638.779346586776</v>
      </c>
      <c r="P2869" t="str">
        <f t="shared" si="52"/>
        <v>D0222</v>
      </c>
      <c r="Q2869" t="str">
        <f>IFERROR(VLOOKUP(Table1[[#This Row],[Trim Distributor Code]],Sheet1!$N:$O,2,FALSE),0)</f>
        <v>D0190</v>
      </c>
      <c r="R2869" s="7" t="str">
        <f>IFERROR(VLOOKUP(Table1[[#This Row],[Salesflo AppUser Code]],HIE!$A:$B,2,FALSE),0)</f>
        <v>Active</v>
      </c>
      <c r="S2869" s="7" t="str">
        <f>IFERROR(VLOOKUP(Table1[[#This Row],[Salesflo AppUser Code]],HIE!$A:$B,2,FALSE),0)</f>
        <v>Active</v>
      </c>
      <c r="T2869" t="s">
        <v>5602</v>
      </c>
      <c r="U2869" s="7" t="s">
        <v>3061</v>
      </c>
      <c r="V2869" s="7" t="s">
        <v>1606</v>
      </c>
      <c r="W2869" s="7" t="s">
        <v>2030</v>
      </c>
      <c r="X2869" s="7" t="str">
        <f>IFERROR(VLOOKUP( Table1[[#This Row],[Trim Distributor Code]],Sheet1!$A:$J,10,FALSE),0)</f>
        <v>Active</v>
      </c>
    </row>
    <row r="2870" spans="1:24" hidden="1" x14ac:dyDescent="0.3">
      <c r="A2870" t="s">
        <v>5302</v>
      </c>
      <c r="B2870" t="s">
        <v>5245</v>
      </c>
      <c r="C2870" t="s">
        <v>5256</v>
      </c>
      <c r="D2870" s="8" t="s">
        <v>1412</v>
      </c>
      <c r="E2870" t="s">
        <v>5250</v>
      </c>
      <c r="F2870" t="s">
        <v>5251</v>
      </c>
      <c r="G2870" t="s">
        <v>4156</v>
      </c>
      <c r="H2870" t="s">
        <v>4113</v>
      </c>
      <c r="I2870" t="s">
        <v>4394</v>
      </c>
      <c r="J2870" t="s">
        <v>2307</v>
      </c>
      <c r="K2870">
        <v>11</v>
      </c>
      <c r="L2870" s="2" t="s">
        <v>1412</v>
      </c>
      <c r="M2870" s="2">
        <f ca="1">Table1[[#This Row],[Cases]]*Table1[[#This Row],[Pack Size]]</f>
        <v>0</v>
      </c>
      <c r="N2870" s="1">
        <f ca="1">Table1[[#This Row],[Cases]]*Table1[[#This Row],[Pack Size]]</f>
        <v>264</v>
      </c>
      <c r="O2870" s="1">
        <f>IFERROR(VLOOKUP(Table1[[#This Row],[SKU Code]],'SKU Size'!$G:$H,2,FALSE),0)*Table1[[#This Row],[Cases]]</f>
        <v>37884.711396791216</v>
      </c>
      <c r="P2870" t="str">
        <f t="shared" si="52"/>
        <v>D0222</v>
      </c>
      <c r="Q2870" t="str">
        <f>IFERROR(VLOOKUP(Table1[[#This Row],[Trim Distributor Code]],Sheet1!$N:$O,2,FALSE),0)</f>
        <v>D0190</v>
      </c>
      <c r="R2870" s="7" t="str">
        <f>IFERROR(VLOOKUP(Table1[[#This Row],[Salesflo AppUser Code]],HIE!$A:$B,2,FALSE),0)</f>
        <v>Active</v>
      </c>
      <c r="S2870" s="7" t="str">
        <f>IFERROR(VLOOKUP(Table1[[#This Row],[Salesflo AppUser Code]],HIE!$A:$B,2,FALSE),0)</f>
        <v>Active</v>
      </c>
      <c r="T2870" t="s">
        <v>5602</v>
      </c>
      <c r="U2870" s="7" t="s">
        <v>3061</v>
      </c>
      <c r="V2870" s="7" t="s">
        <v>1632</v>
      </c>
      <c r="W2870" s="7" t="s">
        <v>2030</v>
      </c>
      <c r="X2870" s="7" t="str">
        <f>IFERROR(VLOOKUP( Table1[[#This Row],[Trim Distributor Code]],Sheet1!$A:$J,10,FALSE),0)</f>
        <v>Active</v>
      </c>
    </row>
    <row r="2871" spans="1:24" hidden="1" x14ac:dyDescent="0.3">
      <c r="A2871" t="s">
        <v>5302</v>
      </c>
      <c r="B2871" t="s">
        <v>5245</v>
      </c>
      <c r="C2871" t="s">
        <v>5256</v>
      </c>
      <c r="D2871" s="8" t="s">
        <v>1412</v>
      </c>
      <c r="E2871" t="s">
        <v>5250</v>
      </c>
      <c r="F2871" t="s">
        <v>5251</v>
      </c>
      <c r="G2871" t="s">
        <v>2269</v>
      </c>
      <c r="H2871" t="s">
        <v>4113</v>
      </c>
      <c r="I2871" t="s">
        <v>4395</v>
      </c>
      <c r="J2871" t="s">
        <v>2290</v>
      </c>
      <c r="K2871">
        <v>20</v>
      </c>
      <c r="L2871" s="2" t="s">
        <v>1412</v>
      </c>
      <c r="M2871" s="2">
        <f ca="1">Table1[[#This Row],[Cases]]*Table1[[#This Row],[Pack Size]]</f>
        <v>0</v>
      </c>
      <c r="N2871" s="1">
        <f ca="1">Table1[[#This Row],[Cases]]*Table1[[#This Row],[Pack Size]]</f>
        <v>480</v>
      </c>
      <c r="O2871" s="1">
        <f>IFERROR(VLOOKUP(Table1[[#This Row],[SKU Code]],'SKU Size'!$G:$H,2,FALSE),0)*Table1[[#This Row],[Cases]]</f>
        <v>164.11824888754046</v>
      </c>
      <c r="P2871" t="str">
        <f t="shared" si="52"/>
        <v>D0222</v>
      </c>
      <c r="Q2871" t="str">
        <f>IFERROR(VLOOKUP(Table1[[#This Row],[Trim Distributor Code]],Sheet1!$N:$O,2,FALSE),0)</f>
        <v>D0190</v>
      </c>
      <c r="R2871" s="7" t="str">
        <f>IFERROR(VLOOKUP(Table1[[#This Row],[Salesflo AppUser Code]],HIE!$A:$B,2,FALSE),0)</f>
        <v>Active</v>
      </c>
      <c r="S2871" s="7" t="str">
        <f>IFERROR(VLOOKUP(Table1[[#This Row],[Salesflo AppUser Code]],HIE!$A:$B,2,FALSE),0)</f>
        <v>Active</v>
      </c>
      <c r="T2871" t="s">
        <v>5602</v>
      </c>
      <c r="U2871" s="7" t="s">
        <v>3061</v>
      </c>
      <c r="V2871" s="7" t="s">
        <v>1632</v>
      </c>
      <c r="W2871" s="7" t="s">
        <v>2269</v>
      </c>
      <c r="X2871" s="7" t="str">
        <f>IFERROR(VLOOKUP( Table1[[#This Row],[Trim Distributor Code]],Sheet1!$A:$J,10,FALSE),0)</f>
        <v>Active</v>
      </c>
    </row>
    <row r="2872" spans="1:24" hidden="1" x14ac:dyDescent="0.3">
      <c r="A2872" t="s">
        <v>5302</v>
      </c>
      <c r="B2872" t="s">
        <v>5245</v>
      </c>
      <c r="C2872" t="s">
        <v>5256</v>
      </c>
      <c r="D2872" s="8" t="s">
        <v>1412</v>
      </c>
      <c r="E2872" t="s">
        <v>5250</v>
      </c>
      <c r="F2872" t="s">
        <v>5251</v>
      </c>
      <c r="G2872" t="s">
        <v>4306</v>
      </c>
      <c r="H2872" t="s">
        <v>4109</v>
      </c>
      <c r="I2872" t="s">
        <v>4307</v>
      </c>
      <c r="J2872" t="s">
        <v>2034</v>
      </c>
      <c r="K2872">
        <v>5</v>
      </c>
      <c r="L2872" s="2" t="s">
        <v>1412</v>
      </c>
      <c r="M2872" s="2">
        <f ca="1">Table1[[#This Row],[Cases]]*Table1[[#This Row],[Pack Size]]</f>
        <v>0</v>
      </c>
      <c r="N2872" s="1">
        <f ca="1">Table1[[#This Row],[Cases]]*Table1[[#This Row],[Pack Size]]</f>
        <v>500</v>
      </c>
      <c r="O2872" s="1">
        <f>IFERROR(VLOOKUP(Table1[[#This Row],[SKU Code]],'SKU Size'!$G:$H,2,FALSE),0)*Table1[[#This Row],[Cases]]</f>
        <v>37800.121189757512</v>
      </c>
      <c r="P2872" t="str">
        <f t="shared" si="52"/>
        <v>D0222</v>
      </c>
      <c r="Q2872" t="str">
        <f>IFERROR(VLOOKUP(Table1[[#This Row],[Trim Distributor Code]],Sheet1!$N:$O,2,FALSE),0)</f>
        <v>D0190</v>
      </c>
      <c r="R2872" s="7" t="str">
        <f>IFERROR(VLOOKUP(Table1[[#This Row],[Salesflo AppUser Code]],HIE!$A:$B,2,FALSE),0)</f>
        <v>Active</v>
      </c>
      <c r="S2872" s="7" t="str">
        <f>IFERROR(VLOOKUP(Table1[[#This Row],[Salesflo AppUser Code]],HIE!$A:$B,2,FALSE),0)</f>
        <v>Active</v>
      </c>
      <c r="T2872" t="s">
        <v>5602</v>
      </c>
      <c r="U2872" s="7" t="s">
        <v>3061</v>
      </c>
      <c r="V2872" s="7" t="s">
        <v>1423</v>
      </c>
      <c r="W2872" s="7" t="s">
        <v>2031</v>
      </c>
      <c r="X2872" s="7" t="str">
        <f>IFERROR(VLOOKUP( Table1[[#This Row],[Trim Distributor Code]],Sheet1!$A:$J,10,FALSE),0)</f>
        <v>Active</v>
      </c>
    </row>
    <row r="2873" spans="1:24" hidden="1" x14ac:dyDescent="0.3">
      <c r="A2873" t="s">
        <v>5302</v>
      </c>
      <c r="B2873" t="s">
        <v>5245</v>
      </c>
      <c r="C2873" t="s">
        <v>5256</v>
      </c>
      <c r="D2873" s="8" t="s">
        <v>1412</v>
      </c>
      <c r="E2873" t="s">
        <v>5250</v>
      </c>
      <c r="F2873" t="s">
        <v>5251</v>
      </c>
      <c r="G2873" t="s">
        <v>4305</v>
      </c>
      <c r="H2873" t="s">
        <v>4109</v>
      </c>
      <c r="I2873" t="s">
        <v>4393</v>
      </c>
      <c r="J2873" t="s">
        <v>2060</v>
      </c>
      <c r="K2873">
        <v>4</v>
      </c>
      <c r="L2873" s="2" t="s">
        <v>1412</v>
      </c>
      <c r="M2873" s="2">
        <f ca="1">Table1[[#This Row],[Cases]]*Table1[[#This Row],[Pack Size]]</f>
        <v>0</v>
      </c>
      <c r="N2873" s="1">
        <f ca="1">Table1[[#This Row],[Cases]]*Table1[[#This Row],[Pack Size]]</f>
        <v>400</v>
      </c>
      <c r="O2873" s="1">
        <f>IFERROR(VLOOKUP(Table1[[#This Row],[SKU Code]],'SKU Size'!$G:$H,2,FALSE),0)*Table1[[#This Row],[Cases]]</f>
        <v>40685.017300776082</v>
      </c>
      <c r="P2873" t="str">
        <f t="shared" si="52"/>
        <v>D0222</v>
      </c>
      <c r="Q2873" t="str">
        <f>IFERROR(VLOOKUP(Table1[[#This Row],[Trim Distributor Code]],Sheet1!$N:$O,2,FALSE),0)</f>
        <v>D0190</v>
      </c>
      <c r="R2873" s="7" t="str">
        <f>IFERROR(VLOOKUP(Table1[[#This Row],[Salesflo AppUser Code]],HIE!$A:$B,2,FALSE),0)</f>
        <v>Active</v>
      </c>
      <c r="S2873" s="7" t="str">
        <f>IFERROR(VLOOKUP(Table1[[#This Row],[Salesflo AppUser Code]],HIE!$A:$B,2,FALSE),0)</f>
        <v>Active</v>
      </c>
      <c r="T2873" t="s">
        <v>5602</v>
      </c>
      <c r="U2873" s="7" t="s">
        <v>3061</v>
      </c>
      <c r="V2873" s="7" t="s">
        <v>1423</v>
      </c>
      <c r="W2873" s="7" t="s">
        <v>2040</v>
      </c>
      <c r="X2873" s="7" t="str">
        <f>IFERROR(VLOOKUP( Table1[[#This Row],[Trim Distributor Code]],Sheet1!$A:$J,10,FALSE),0)</f>
        <v>Active</v>
      </c>
    </row>
    <row r="2874" spans="1:24" hidden="1" x14ac:dyDescent="0.3">
      <c r="A2874" t="s">
        <v>5302</v>
      </c>
      <c r="B2874" t="s">
        <v>5245</v>
      </c>
      <c r="C2874" t="s">
        <v>5256</v>
      </c>
      <c r="D2874" s="8" t="s">
        <v>1412</v>
      </c>
      <c r="E2874" t="s">
        <v>5250</v>
      </c>
      <c r="F2874" t="s">
        <v>5251</v>
      </c>
      <c r="G2874" t="s">
        <v>2269</v>
      </c>
      <c r="H2874" t="s">
        <v>2268</v>
      </c>
      <c r="I2874" t="s">
        <v>4396</v>
      </c>
      <c r="J2874" t="s">
        <v>2270</v>
      </c>
      <c r="K2874">
        <v>12</v>
      </c>
      <c r="L2874" s="2" t="s">
        <v>1412</v>
      </c>
      <c r="M2874" s="2">
        <f ca="1">Table1[[#This Row],[Cases]]*Table1[[#This Row],[Pack Size]]</f>
        <v>0</v>
      </c>
      <c r="N2874" s="1">
        <f ca="1">Table1[[#This Row],[Cases]]*Table1[[#This Row],[Pack Size]]</f>
        <v>5760</v>
      </c>
      <c r="O2874" s="1">
        <f>IFERROR(VLOOKUP(Table1[[#This Row],[SKU Code]],'SKU Size'!$G:$H,2,FALSE),0)*Table1[[#This Row],[Cases]]</f>
        <v>57762.369206785297</v>
      </c>
      <c r="P2874" t="str">
        <f t="shared" si="52"/>
        <v>D0222</v>
      </c>
      <c r="Q2874" t="str">
        <f>IFERROR(VLOOKUP(Table1[[#This Row],[Trim Distributor Code]],Sheet1!$N:$O,2,FALSE),0)</f>
        <v>D0190</v>
      </c>
      <c r="R2874" s="7" t="str">
        <f>IFERROR(VLOOKUP(Table1[[#This Row],[Salesflo AppUser Code]],HIE!$A:$B,2,FALSE),0)</f>
        <v>Active</v>
      </c>
      <c r="S2874" s="7" t="str">
        <f>IFERROR(VLOOKUP(Table1[[#This Row],[Salesflo AppUser Code]],HIE!$A:$B,2,FALSE),0)</f>
        <v>Active</v>
      </c>
      <c r="T2874" t="s">
        <v>5602</v>
      </c>
      <c r="U2874" s="7" t="s">
        <v>3061</v>
      </c>
      <c r="V2874" s="7" t="s">
        <v>2268</v>
      </c>
      <c r="W2874" s="7" t="s">
        <v>2269</v>
      </c>
      <c r="X2874" s="7" t="str">
        <f>IFERROR(VLOOKUP( Table1[[#This Row],[Trim Distributor Code]],Sheet1!$A:$J,10,FALSE),0)</f>
        <v>Active</v>
      </c>
    </row>
    <row r="2875" spans="1:24" hidden="1" x14ac:dyDescent="0.3">
      <c r="A2875" t="s">
        <v>5302</v>
      </c>
      <c r="B2875" t="s">
        <v>5246</v>
      </c>
      <c r="C2875" t="s">
        <v>5257</v>
      </c>
      <c r="D2875" s="8" t="s">
        <v>1412</v>
      </c>
      <c r="E2875" t="s">
        <v>5258</v>
      </c>
      <c r="F2875" t="s">
        <v>5259</v>
      </c>
      <c r="G2875" t="s">
        <v>4156</v>
      </c>
      <c r="H2875" t="s">
        <v>4106</v>
      </c>
      <c r="I2875" t="s">
        <v>4391</v>
      </c>
      <c r="J2875" t="s">
        <v>2144</v>
      </c>
      <c r="K2875">
        <v>110</v>
      </c>
      <c r="L2875" s="2" t="s">
        <v>1412</v>
      </c>
      <c r="M2875" s="2">
        <f ca="1">Table1[[#This Row],[Cases]]*Table1[[#This Row],[Pack Size]]</f>
        <v>0</v>
      </c>
      <c r="N2875" s="1">
        <f ca="1">Table1[[#This Row],[Cases]]*Table1[[#This Row],[Pack Size]]</f>
        <v>44000</v>
      </c>
      <c r="O2875" s="1">
        <f>IFERROR(VLOOKUP(Table1[[#This Row],[SKU Code]],'SKU Size'!$G:$H,2,FALSE),0)*Table1[[#This Row],[Cases]]</f>
        <v>995708.38013121649</v>
      </c>
      <c r="P2875" t="str">
        <f t="shared" si="52"/>
        <v>D0225</v>
      </c>
      <c r="Q2875" t="str">
        <f>IFERROR(VLOOKUP(Table1[[#This Row],[Trim Distributor Code]],Sheet1!$N:$O,2,FALSE),0)</f>
        <v>D0190</v>
      </c>
      <c r="R2875" s="7" t="str">
        <f>IFERROR(VLOOKUP(Table1[[#This Row],[Salesflo AppUser Code]],HIE!$A:$B,2,FALSE),0)</f>
        <v>Active</v>
      </c>
      <c r="S2875" s="7" t="str">
        <f>IFERROR(VLOOKUP(Table1[[#This Row],[Salesflo AppUser Code]],HIE!$A:$B,2,FALSE),0)</f>
        <v>Active</v>
      </c>
      <c r="T2875" t="s">
        <v>5602</v>
      </c>
      <c r="U2875" s="7" t="s">
        <v>3061</v>
      </c>
      <c r="V2875" s="7" t="s">
        <v>1444</v>
      </c>
      <c r="W2875" s="7" t="s">
        <v>2030</v>
      </c>
      <c r="X2875" s="7" t="str">
        <f>IFERROR(VLOOKUP( Table1[[#This Row],[Trim Distributor Code]],Sheet1!$A:$J,10,FALSE),0)</f>
        <v>Active</v>
      </c>
    </row>
    <row r="2876" spans="1:24" hidden="1" x14ac:dyDescent="0.3">
      <c r="A2876" t="s">
        <v>5302</v>
      </c>
      <c r="B2876" t="s">
        <v>5246</v>
      </c>
      <c r="C2876" t="s">
        <v>5257</v>
      </c>
      <c r="D2876" s="8" t="s">
        <v>1412</v>
      </c>
      <c r="E2876" t="s">
        <v>5258</v>
      </c>
      <c r="F2876" t="s">
        <v>5259</v>
      </c>
      <c r="G2876" t="s">
        <v>4156</v>
      </c>
      <c r="H2876" t="s">
        <v>4137</v>
      </c>
      <c r="I2876" t="s">
        <v>4392</v>
      </c>
      <c r="J2876" t="s">
        <v>2238</v>
      </c>
      <c r="K2876">
        <v>2</v>
      </c>
      <c r="L2876" s="2" t="s">
        <v>1412</v>
      </c>
      <c r="M2876" s="2">
        <f ca="1">Table1[[#This Row],[Cases]]*Table1[[#This Row],[Pack Size]]</f>
        <v>0</v>
      </c>
      <c r="N2876" s="1">
        <f ca="1">Table1[[#This Row],[Cases]]*Table1[[#This Row],[Pack Size]]</f>
        <v>768</v>
      </c>
      <c r="O2876" s="1">
        <f>IFERROR(VLOOKUP(Table1[[#This Row],[SKU Code]],'SKU Size'!$G:$H,2,FALSE),0)*Table1[[#This Row],[Cases]]</f>
        <v>18638.779346586776</v>
      </c>
      <c r="P2876" t="str">
        <f t="shared" si="52"/>
        <v>D0225</v>
      </c>
      <c r="Q2876" t="str">
        <f>IFERROR(VLOOKUP(Table1[[#This Row],[Trim Distributor Code]],Sheet1!$N:$O,2,FALSE),0)</f>
        <v>D0190</v>
      </c>
      <c r="R2876" s="7" t="str">
        <f>IFERROR(VLOOKUP(Table1[[#This Row],[Salesflo AppUser Code]],HIE!$A:$B,2,FALSE),0)</f>
        <v>Active</v>
      </c>
      <c r="S2876" s="7" t="str">
        <f>IFERROR(VLOOKUP(Table1[[#This Row],[Salesflo AppUser Code]],HIE!$A:$B,2,FALSE),0)</f>
        <v>Active</v>
      </c>
      <c r="T2876" t="s">
        <v>5602</v>
      </c>
      <c r="U2876" s="7" t="s">
        <v>3061</v>
      </c>
      <c r="V2876" s="7" t="s">
        <v>1606</v>
      </c>
      <c r="W2876" s="7" t="s">
        <v>2030</v>
      </c>
      <c r="X2876" s="7" t="str">
        <f>IFERROR(VLOOKUP( Table1[[#This Row],[Trim Distributor Code]],Sheet1!$A:$J,10,FALSE),0)</f>
        <v>Active</v>
      </c>
    </row>
    <row r="2877" spans="1:24" hidden="1" x14ac:dyDescent="0.3">
      <c r="A2877" t="s">
        <v>5302</v>
      </c>
      <c r="B2877" t="s">
        <v>5246</v>
      </c>
      <c r="C2877" t="s">
        <v>5257</v>
      </c>
      <c r="D2877" s="8" t="s">
        <v>1412</v>
      </c>
      <c r="E2877" t="s">
        <v>5258</v>
      </c>
      <c r="F2877" t="s">
        <v>5259</v>
      </c>
      <c r="G2877" t="s">
        <v>4156</v>
      </c>
      <c r="H2877" t="s">
        <v>4113</v>
      </c>
      <c r="I2877" t="s">
        <v>4394</v>
      </c>
      <c r="J2877" t="s">
        <v>2307</v>
      </c>
      <c r="K2877" s="1">
        <v>8</v>
      </c>
      <c r="L2877" s="1" t="s">
        <v>1412</v>
      </c>
      <c r="M2877" s="2">
        <f ca="1">Table1[[#This Row],[Cases]]*Table1[[#This Row],[Pack Size]]</f>
        <v>0</v>
      </c>
      <c r="N2877" s="1">
        <f ca="1">Table1[[#This Row],[Cases]]*Table1[[#This Row],[Pack Size]]</f>
        <v>192</v>
      </c>
      <c r="O2877" s="1">
        <f>IFERROR(VLOOKUP(Table1[[#This Row],[SKU Code]],'SKU Size'!$G:$H,2,FALSE),0)*Table1[[#This Row],[Cases]]</f>
        <v>27552.517379484521</v>
      </c>
      <c r="P2877" t="str">
        <f t="shared" si="52"/>
        <v>D0225</v>
      </c>
      <c r="Q2877" t="str">
        <f>IFERROR(VLOOKUP(Table1[[#This Row],[Trim Distributor Code]],Sheet1!$N:$O,2,FALSE),0)</f>
        <v>D0190</v>
      </c>
      <c r="R2877" s="7" t="str">
        <f>IFERROR(VLOOKUP(Table1[[#This Row],[Salesflo AppUser Code]],HIE!$A:$B,2,FALSE),0)</f>
        <v>Active</v>
      </c>
      <c r="S2877" s="7" t="str">
        <f>IFERROR(VLOOKUP(Table1[[#This Row],[Salesflo AppUser Code]],HIE!$A:$B,2,FALSE),0)</f>
        <v>Active</v>
      </c>
      <c r="T2877" t="s">
        <v>5602</v>
      </c>
      <c r="U2877" s="7" t="s">
        <v>3061</v>
      </c>
      <c r="V2877" s="7" t="s">
        <v>1632</v>
      </c>
      <c r="W2877" s="7" t="s">
        <v>2030</v>
      </c>
      <c r="X2877" s="7" t="str">
        <f>IFERROR(VLOOKUP( Table1[[#This Row],[Trim Distributor Code]],Sheet1!$A:$J,10,FALSE),0)</f>
        <v>Active</v>
      </c>
    </row>
    <row r="2878" spans="1:24" hidden="1" x14ac:dyDescent="0.3">
      <c r="A2878" t="s">
        <v>5302</v>
      </c>
      <c r="B2878" t="s">
        <v>5246</v>
      </c>
      <c r="C2878" t="s">
        <v>5257</v>
      </c>
      <c r="D2878" s="8" t="s">
        <v>1412</v>
      </c>
      <c r="E2878" t="s">
        <v>5258</v>
      </c>
      <c r="F2878" t="s">
        <v>5259</v>
      </c>
      <c r="G2878" t="s">
        <v>2269</v>
      </c>
      <c r="H2878" t="s">
        <v>4113</v>
      </c>
      <c r="I2878" t="s">
        <v>4395</v>
      </c>
      <c r="J2878" t="s">
        <v>2290</v>
      </c>
      <c r="K2878" s="1">
        <v>5</v>
      </c>
      <c r="L2878" s="1" t="s">
        <v>1412</v>
      </c>
      <c r="M2878" s="2">
        <f ca="1">Table1[[#This Row],[Cases]]*Table1[[#This Row],[Pack Size]]</f>
        <v>0</v>
      </c>
      <c r="N2878" s="1">
        <f ca="1">Table1[[#This Row],[Cases]]*Table1[[#This Row],[Pack Size]]</f>
        <v>120</v>
      </c>
      <c r="O2878" s="1">
        <f>IFERROR(VLOOKUP(Table1[[#This Row],[SKU Code]],'SKU Size'!$G:$H,2,FALSE),0)*Table1[[#This Row],[Cases]]</f>
        <v>41.029562221885115</v>
      </c>
      <c r="P2878" t="str">
        <f t="shared" si="52"/>
        <v>D0225</v>
      </c>
      <c r="Q2878" t="str">
        <f>IFERROR(VLOOKUP(Table1[[#This Row],[Trim Distributor Code]],Sheet1!$N:$O,2,FALSE),0)</f>
        <v>D0190</v>
      </c>
      <c r="R2878" s="7" t="str">
        <f>IFERROR(VLOOKUP(Table1[[#This Row],[Salesflo AppUser Code]],HIE!$A:$B,2,FALSE),0)</f>
        <v>Active</v>
      </c>
      <c r="S2878" s="7" t="str">
        <f>IFERROR(VLOOKUP(Table1[[#This Row],[Salesflo AppUser Code]],HIE!$A:$B,2,FALSE),0)</f>
        <v>Active</v>
      </c>
      <c r="T2878" t="s">
        <v>5602</v>
      </c>
      <c r="U2878" s="7" t="s">
        <v>3061</v>
      </c>
      <c r="V2878" s="7" t="s">
        <v>1632</v>
      </c>
      <c r="W2878" s="7" t="s">
        <v>2269</v>
      </c>
      <c r="X2878" s="7" t="str">
        <f>IFERROR(VLOOKUP( Table1[[#This Row],[Trim Distributor Code]],Sheet1!$A:$J,10,FALSE),0)</f>
        <v>Active</v>
      </c>
    </row>
    <row r="2879" spans="1:24" hidden="1" x14ac:dyDescent="0.3">
      <c r="A2879" t="s">
        <v>5302</v>
      </c>
      <c r="B2879" t="s">
        <v>5246</v>
      </c>
      <c r="C2879" t="s">
        <v>5257</v>
      </c>
      <c r="D2879" s="8" t="s">
        <v>1412</v>
      </c>
      <c r="E2879" t="s">
        <v>5258</v>
      </c>
      <c r="F2879" t="s">
        <v>5259</v>
      </c>
      <c r="G2879" t="s">
        <v>4306</v>
      </c>
      <c r="H2879" t="s">
        <v>4109</v>
      </c>
      <c r="I2879" t="s">
        <v>4307</v>
      </c>
      <c r="J2879" t="s">
        <v>2034</v>
      </c>
      <c r="K2879" s="1">
        <v>4</v>
      </c>
      <c r="L2879" s="1" t="s">
        <v>1412</v>
      </c>
      <c r="M2879" s="2">
        <f ca="1">Table1[[#This Row],[Cases]]*Table1[[#This Row],[Pack Size]]</f>
        <v>0</v>
      </c>
      <c r="N2879" s="1">
        <f ca="1">Table1[[#This Row],[Cases]]*Table1[[#This Row],[Pack Size]]</f>
        <v>400</v>
      </c>
      <c r="O2879" s="1">
        <f>IFERROR(VLOOKUP(Table1[[#This Row],[SKU Code]],'SKU Size'!$G:$H,2,FALSE),0)*Table1[[#This Row],[Cases]]</f>
        <v>30240.096951806008</v>
      </c>
      <c r="P2879" t="str">
        <f t="shared" si="52"/>
        <v>D0225</v>
      </c>
      <c r="Q2879" t="str">
        <f>IFERROR(VLOOKUP(Table1[[#This Row],[Trim Distributor Code]],Sheet1!$N:$O,2,FALSE),0)</f>
        <v>D0190</v>
      </c>
      <c r="R2879" s="7" t="str">
        <f>IFERROR(VLOOKUP(Table1[[#This Row],[Salesflo AppUser Code]],HIE!$A:$B,2,FALSE),0)</f>
        <v>Active</v>
      </c>
      <c r="S2879" s="7" t="str">
        <f>IFERROR(VLOOKUP(Table1[[#This Row],[Salesflo AppUser Code]],HIE!$A:$B,2,FALSE),0)</f>
        <v>Active</v>
      </c>
      <c r="T2879" t="s">
        <v>5602</v>
      </c>
      <c r="U2879" s="7" t="s">
        <v>3061</v>
      </c>
      <c r="V2879" s="7" t="s">
        <v>1423</v>
      </c>
      <c r="W2879" s="7" t="s">
        <v>2031</v>
      </c>
      <c r="X2879" s="7" t="str">
        <f>IFERROR(VLOOKUP( Table1[[#This Row],[Trim Distributor Code]],Sheet1!$A:$J,10,FALSE),0)</f>
        <v>Active</v>
      </c>
    </row>
    <row r="2880" spans="1:24" hidden="1" x14ac:dyDescent="0.3">
      <c r="A2880" t="s">
        <v>5302</v>
      </c>
      <c r="B2880" t="s">
        <v>5246</v>
      </c>
      <c r="C2880" t="s">
        <v>5257</v>
      </c>
      <c r="D2880" s="8" t="s">
        <v>1412</v>
      </c>
      <c r="E2880" t="s">
        <v>5258</v>
      </c>
      <c r="F2880" t="s">
        <v>5259</v>
      </c>
      <c r="G2880" t="s">
        <v>4305</v>
      </c>
      <c r="H2880" t="s">
        <v>4109</v>
      </c>
      <c r="I2880" t="s">
        <v>4393</v>
      </c>
      <c r="J2880" t="s">
        <v>2060</v>
      </c>
      <c r="K2880">
        <v>4</v>
      </c>
      <c r="L2880" s="2" t="s">
        <v>1412</v>
      </c>
      <c r="M2880" s="2">
        <f ca="1">Table1[[#This Row],[Cases]]*Table1[[#This Row],[Pack Size]]</f>
        <v>0</v>
      </c>
      <c r="N2880" s="1">
        <f ca="1">Table1[[#This Row],[Cases]]*Table1[[#This Row],[Pack Size]]</f>
        <v>400</v>
      </c>
      <c r="O2880" s="1">
        <f>IFERROR(VLOOKUP(Table1[[#This Row],[SKU Code]],'SKU Size'!$G:$H,2,FALSE),0)*Table1[[#This Row],[Cases]]</f>
        <v>40685.017300776082</v>
      </c>
      <c r="P2880" t="str">
        <f t="shared" si="52"/>
        <v>D0225</v>
      </c>
      <c r="Q2880" t="str">
        <f>IFERROR(VLOOKUP(Table1[[#This Row],[Trim Distributor Code]],Sheet1!$N:$O,2,FALSE),0)</f>
        <v>D0190</v>
      </c>
      <c r="R2880" s="7" t="str">
        <f>IFERROR(VLOOKUP(Table1[[#This Row],[Salesflo AppUser Code]],HIE!$A:$B,2,FALSE),0)</f>
        <v>Active</v>
      </c>
      <c r="S2880" s="7" t="str">
        <f>IFERROR(VLOOKUP(Table1[[#This Row],[Salesflo AppUser Code]],HIE!$A:$B,2,FALSE),0)</f>
        <v>Active</v>
      </c>
      <c r="T2880" t="s">
        <v>5602</v>
      </c>
      <c r="U2880" s="7" t="s">
        <v>3061</v>
      </c>
      <c r="V2880" s="7" t="s">
        <v>1423</v>
      </c>
      <c r="W2880" s="7" t="s">
        <v>2040</v>
      </c>
      <c r="X2880" s="7" t="str">
        <f>IFERROR(VLOOKUP( Table1[[#This Row],[Trim Distributor Code]],Sheet1!$A:$J,10,FALSE),0)</f>
        <v>Active</v>
      </c>
    </row>
    <row r="2881" spans="1:24" hidden="1" x14ac:dyDescent="0.3">
      <c r="A2881" t="s">
        <v>5302</v>
      </c>
      <c r="B2881" t="s">
        <v>5246</v>
      </c>
      <c r="C2881" t="s">
        <v>5257</v>
      </c>
      <c r="D2881" s="8" t="s">
        <v>1412</v>
      </c>
      <c r="E2881" t="s">
        <v>5258</v>
      </c>
      <c r="F2881" t="s">
        <v>5259</v>
      </c>
      <c r="G2881" t="s">
        <v>2269</v>
      </c>
      <c r="H2881" t="s">
        <v>2268</v>
      </c>
      <c r="I2881" t="s">
        <v>4396</v>
      </c>
      <c r="J2881" t="s">
        <v>2270</v>
      </c>
      <c r="K2881">
        <v>8</v>
      </c>
      <c r="L2881" s="2" t="s">
        <v>1412</v>
      </c>
      <c r="M2881" s="2">
        <f ca="1">Table1[[#This Row],[Cases]]*Table1[[#This Row],[Pack Size]]</f>
        <v>0</v>
      </c>
      <c r="N2881" s="1">
        <f ca="1">Table1[[#This Row],[Cases]]*Table1[[#This Row],[Pack Size]]</f>
        <v>3840</v>
      </c>
      <c r="O2881" s="1">
        <f>IFERROR(VLOOKUP(Table1[[#This Row],[SKU Code]],'SKU Size'!$G:$H,2,FALSE),0)*Table1[[#This Row],[Cases]]</f>
        <v>38508.246137856862</v>
      </c>
      <c r="P2881" t="str">
        <f t="shared" si="52"/>
        <v>D0225</v>
      </c>
      <c r="Q2881" t="str">
        <f>IFERROR(VLOOKUP(Table1[[#This Row],[Trim Distributor Code]],Sheet1!$N:$O,2,FALSE),0)</f>
        <v>D0190</v>
      </c>
      <c r="R2881" s="7" t="str">
        <f>IFERROR(VLOOKUP(Table1[[#This Row],[Salesflo AppUser Code]],HIE!$A:$B,2,FALSE),0)</f>
        <v>Active</v>
      </c>
      <c r="S2881" s="7" t="str">
        <f>IFERROR(VLOOKUP(Table1[[#This Row],[Salesflo AppUser Code]],HIE!$A:$B,2,FALSE),0)</f>
        <v>Active</v>
      </c>
      <c r="T2881" t="s">
        <v>5602</v>
      </c>
      <c r="U2881" s="7" t="s">
        <v>3061</v>
      </c>
      <c r="V2881" s="7" t="s">
        <v>2268</v>
      </c>
      <c r="W2881" s="7" t="s">
        <v>2269</v>
      </c>
      <c r="X2881" s="7" t="str">
        <f>IFERROR(VLOOKUP( Table1[[#This Row],[Trim Distributor Code]],Sheet1!$A:$J,10,FALSE),0)</f>
        <v>Active</v>
      </c>
    </row>
    <row r="2882" spans="1:24" hidden="1" x14ac:dyDescent="0.3">
      <c r="A2882" t="s">
        <v>5302</v>
      </c>
      <c r="B2882" t="s">
        <v>5247</v>
      </c>
      <c r="C2882" t="s">
        <v>5260</v>
      </c>
      <c r="D2882" s="8" t="s">
        <v>1412</v>
      </c>
      <c r="E2882" t="s">
        <v>5261</v>
      </c>
      <c r="F2882" t="s">
        <v>5262</v>
      </c>
      <c r="G2882" t="s">
        <v>4156</v>
      </c>
      <c r="H2882" t="s">
        <v>4106</v>
      </c>
      <c r="I2882" t="s">
        <v>4391</v>
      </c>
      <c r="J2882" t="s">
        <v>2144</v>
      </c>
      <c r="K2882">
        <v>80</v>
      </c>
      <c r="L2882" s="2" t="s">
        <v>1412</v>
      </c>
      <c r="M2882" s="2">
        <f ca="1">Table1[[#This Row],[Cases]]*Table1[[#This Row],[Pack Size]]</f>
        <v>0</v>
      </c>
      <c r="N2882" s="1">
        <f ca="1">Table1[[#This Row],[Cases]]*Table1[[#This Row],[Pack Size]]</f>
        <v>32000</v>
      </c>
      <c r="O2882" s="1">
        <f>IFERROR(VLOOKUP(Table1[[#This Row],[SKU Code]],'SKU Size'!$G:$H,2,FALSE),0)*Table1[[#This Row],[Cases]]</f>
        <v>724151.54918633925</v>
      </c>
      <c r="P2882" t="str">
        <f t="shared" si="52"/>
        <v>D0190</v>
      </c>
      <c r="Q2882">
        <f>IFERROR(VLOOKUP(Table1[[#This Row],[Trim Distributor Code]],Sheet1!$N:$O,2,FALSE),0)</f>
        <v>3400849</v>
      </c>
      <c r="R2882" s="7">
        <f>IFERROR(VLOOKUP(Table1[[#This Row],[Salesflo AppUser Code]],HIE!$A:$B,2,FALSE),0)</f>
        <v>0</v>
      </c>
      <c r="S2882" s="7">
        <f>IFERROR(VLOOKUP(Table1[[#This Row],[Salesflo AppUser Code]],HIE!$A:$B,2,FALSE),0)</f>
        <v>0</v>
      </c>
      <c r="T2882" t="s">
        <v>5602</v>
      </c>
      <c r="U2882" s="7" t="s">
        <v>3061</v>
      </c>
      <c r="V2882" s="7" t="s">
        <v>1444</v>
      </c>
      <c r="W2882" s="7" t="s">
        <v>2030</v>
      </c>
      <c r="X2882" s="7" t="str">
        <f>IFERROR(VLOOKUP( Table1[[#This Row],[Trim Distributor Code]],Sheet1!$A:$J,10,FALSE),0)</f>
        <v>Active</v>
      </c>
    </row>
    <row r="2883" spans="1:24" hidden="1" x14ac:dyDescent="0.3">
      <c r="A2883" t="s">
        <v>5302</v>
      </c>
      <c r="B2883" t="s">
        <v>5247</v>
      </c>
      <c r="C2883" t="s">
        <v>5260</v>
      </c>
      <c r="D2883" s="8" t="s">
        <v>1412</v>
      </c>
      <c r="E2883" t="s">
        <v>5261</v>
      </c>
      <c r="F2883" t="s">
        <v>5262</v>
      </c>
      <c r="G2883" t="s">
        <v>2269</v>
      </c>
      <c r="H2883" t="s">
        <v>4113</v>
      </c>
      <c r="I2883" t="s">
        <v>4395</v>
      </c>
      <c r="J2883" t="s">
        <v>2290</v>
      </c>
      <c r="K2883">
        <v>1</v>
      </c>
      <c r="L2883" s="2" t="s">
        <v>1412</v>
      </c>
      <c r="M2883" s="2">
        <f ca="1">Table1[[#This Row],[Cases]]*Table1[[#This Row],[Pack Size]]</f>
        <v>0</v>
      </c>
      <c r="N2883" s="1">
        <f ca="1">Table1[[#This Row],[Cases]]*Table1[[#This Row],[Pack Size]]</f>
        <v>24</v>
      </c>
      <c r="O2883" s="1">
        <f>IFERROR(VLOOKUP(Table1[[#This Row],[SKU Code]],'SKU Size'!$G:$H,2,FALSE),0)*Table1[[#This Row],[Cases]]</f>
        <v>8.2059124443770237</v>
      </c>
      <c r="P2883" t="str">
        <f t="shared" si="52"/>
        <v>D0190</v>
      </c>
      <c r="Q2883">
        <f>IFERROR(VLOOKUP(Table1[[#This Row],[Trim Distributor Code]],Sheet1!$N:$O,2,FALSE),0)</f>
        <v>3400849</v>
      </c>
      <c r="R2883" s="7">
        <f>IFERROR(VLOOKUP(Table1[[#This Row],[Salesflo AppUser Code]],HIE!$A:$B,2,FALSE),0)</f>
        <v>0</v>
      </c>
      <c r="S2883" s="7">
        <f>IFERROR(VLOOKUP(Table1[[#This Row],[Salesflo AppUser Code]],HIE!$A:$B,2,FALSE),0)</f>
        <v>0</v>
      </c>
      <c r="T2883" t="s">
        <v>5602</v>
      </c>
      <c r="U2883" s="7" t="s">
        <v>3061</v>
      </c>
      <c r="V2883" s="7" t="s">
        <v>1632</v>
      </c>
      <c r="W2883" s="7" t="s">
        <v>2269</v>
      </c>
      <c r="X2883" s="7" t="str">
        <f>IFERROR(VLOOKUP( Table1[[#This Row],[Trim Distributor Code]],Sheet1!$A:$J,10,FALSE),0)</f>
        <v>Active</v>
      </c>
    </row>
    <row r="2884" spans="1:24" hidden="1" x14ac:dyDescent="0.3">
      <c r="A2884" t="s">
        <v>5302</v>
      </c>
      <c r="B2884" t="s">
        <v>5247</v>
      </c>
      <c r="C2884" t="s">
        <v>5260</v>
      </c>
      <c r="D2884" s="8" t="s">
        <v>1412</v>
      </c>
      <c r="E2884" t="s">
        <v>5261</v>
      </c>
      <c r="F2884" t="s">
        <v>5262</v>
      </c>
      <c r="G2884" t="s">
        <v>4306</v>
      </c>
      <c r="H2884" t="s">
        <v>4109</v>
      </c>
      <c r="I2884" t="s">
        <v>4307</v>
      </c>
      <c r="J2884" t="s">
        <v>2034</v>
      </c>
      <c r="K2884">
        <v>4</v>
      </c>
      <c r="L2884" s="2" t="s">
        <v>1412</v>
      </c>
      <c r="M2884" s="2">
        <f ca="1">Table1[[#This Row],[Cases]]*Table1[[#This Row],[Pack Size]]</f>
        <v>0</v>
      </c>
      <c r="N2884" s="1">
        <f ca="1">Table1[[#This Row],[Cases]]*Table1[[#This Row],[Pack Size]]</f>
        <v>400</v>
      </c>
      <c r="O2884" s="1">
        <f>IFERROR(VLOOKUP(Table1[[#This Row],[SKU Code]],'SKU Size'!$G:$H,2,FALSE),0)*Table1[[#This Row],[Cases]]</f>
        <v>30240.096951806008</v>
      </c>
      <c r="P2884" t="str">
        <f t="shared" si="52"/>
        <v>D0190</v>
      </c>
      <c r="Q2884">
        <f>IFERROR(VLOOKUP(Table1[[#This Row],[Trim Distributor Code]],Sheet1!$N:$O,2,FALSE),0)</f>
        <v>3400849</v>
      </c>
      <c r="R2884" s="7">
        <f>IFERROR(VLOOKUP(Table1[[#This Row],[Salesflo AppUser Code]],HIE!$A:$B,2,FALSE),0)</f>
        <v>0</v>
      </c>
      <c r="S2884" s="7">
        <f>IFERROR(VLOOKUP(Table1[[#This Row],[Salesflo AppUser Code]],HIE!$A:$B,2,FALSE),0)</f>
        <v>0</v>
      </c>
      <c r="T2884" t="s">
        <v>5602</v>
      </c>
      <c r="U2884" s="7" t="s">
        <v>3061</v>
      </c>
      <c r="V2884" s="7" t="s">
        <v>1423</v>
      </c>
      <c r="W2884" s="7" t="s">
        <v>2031</v>
      </c>
      <c r="X2884" s="7" t="str">
        <f>IFERROR(VLOOKUP( Table1[[#This Row],[Trim Distributor Code]],Sheet1!$A:$J,10,FALSE),0)</f>
        <v>Active</v>
      </c>
    </row>
    <row r="2885" spans="1:24" hidden="1" x14ac:dyDescent="0.3">
      <c r="A2885" t="s">
        <v>5302</v>
      </c>
      <c r="B2885" t="s">
        <v>5248</v>
      </c>
      <c r="C2885" t="s">
        <v>5263</v>
      </c>
      <c r="D2885" s="8" t="s">
        <v>1412</v>
      </c>
      <c r="E2885" t="s">
        <v>5264</v>
      </c>
      <c r="F2885" t="s">
        <v>5265</v>
      </c>
      <c r="G2885" t="s">
        <v>4156</v>
      </c>
      <c r="H2885" t="s">
        <v>4106</v>
      </c>
      <c r="I2885" t="s">
        <v>4391</v>
      </c>
      <c r="J2885" t="s">
        <v>2144</v>
      </c>
      <c r="K2885">
        <v>120</v>
      </c>
      <c r="L2885" s="2" t="s">
        <v>1412</v>
      </c>
      <c r="M2885" s="2">
        <f ca="1">Table1[[#This Row],[Cases]]*Table1[[#This Row],[Pack Size]]</f>
        <v>0</v>
      </c>
      <c r="N2885" s="1">
        <f ca="1">Table1[[#This Row],[Cases]]*Table1[[#This Row],[Pack Size]]</f>
        <v>48000</v>
      </c>
      <c r="O2885" s="1">
        <f>IFERROR(VLOOKUP(Table1[[#This Row],[SKU Code]],'SKU Size'!$G:$H,2,FALSE),0)*Table1[[#This Row],[Cases]]</f>
        <v>1086227.3237795089</v>
      </c>
      <c r="P2885" t="str">
        <f t="shared" si="52"/>
        <v>D0504</v>
      </c>
      <c r="Q2885">
        <f>IFERROR(VLOOKUP(Table1[[#This Row],[Trim Distributor Code]],Sheet1!$N:$O,2,FALSE),0)</f>
        <v>3401126</v>
      </c>
      <c r="R2885" s="7">
        <f>IFERROR(VLOOKUP(Table1[[#This Row],[Salesflo AppUser Code]],HIE!$A:$B,2,FALSE),0)</f>
        <v>0</v>
      </c>
      <c r="S2885" s="7">
        <f>IFERROR(VLOOKUP(Table1[[#This Row],[Salesflo AppUser Code]],HIE!$A:$B,2,FALSE),0)</f>
        <v>0</v>
      </c>
      <c r="T2885" t="s">
        <v>5602</v>
      </c>
      <c r="U2885" s="7" t="s">
        <v>3061</v>
      </c>
      <c r="V2885" s="7" t="s">
        <v>1444</v>
      </c>
      <c r="W2885" s="7" t="s">
        <v>2030</v>
      </c>
      <c r="X2885" s="7">
        <f>IFERROR(VLOOKUP( Table1[[#This Row],[Trim Distributor Code]],Sheet1!$A:$J,10,FALSE),0)</f>
        <v>0</v>
      </c>
    </row>
    <row r="2886" spans="1:24" hidden="1" x14ac:dyDescent="0.3">
      <c r="A2886" t="s">
        <v>5302</v>
      </c>
      <c r="B2886" t="s">
        <v>5248</v>
      </c>
      <c r="C2886" t="s">
        <v>5263</v>
      </c>
      <c r="D2886" s="8" t="s">
        <v>1412</v>
      </c>
      <c r="E2886" t="s">
        <v>5264</v>
      </c>
      <c r="F2886" t="s">
        <v>5265</v>
      </c>
      <c r="G2886" t="s">
        <v>4156</v>
      </c>
      <c r="H2886" t="s">
        <v>4113</v>
      </c>
      <c r="I2886" t="s">
        <v>4394</v>
      </c>
      <c r="J2886" t="s">
        <v>2307</v>
      </c>
      <c r="K2886" s="1">
        <v>10</v>
      </c>
      <c r="L2886" s="1" t="s">
        <v>1412</v>
      </c>
      <c r="M2886" s="2">
        <f ca="1">Table1[[#This Row],[Cases]]*Table1[[#This Row],[Pack Size]]</f>
        <v>0</v>
      </c>
      <c r="N2886" s="1">
        <f ca="1">Table1[[#This Row],[Cases]]*Table1[[#This Row],[Pack Size]]</f>
        <v>240</v>
      </c>
      <c r="O2886" s="1">
        <f>IFERROR(VLOOKUP(Table1[[#This Row],[SKU Code]],'SKU Size'!$G:$H,2,FALSE),0)*Table1[[#This Row],[Cases]]</f>
        <v>34440.646724355654</v>
      </c>
      <c r="P2886" t="str">
        <f t="shared" si="52"/>
        <v>D0504</v>
      </c>
      <c r="Q2886">
        <f>IFERROR(VLOOKUP(Table1[[#This Row],[Trim Distributor Code]],Sheet1!$N:$O,2,FALSE),0)</f>
        <v>3401126</v>
      </c>
      <c r="R2886" s="7">
        <f>IFERROR(VLOOKUP(Table1[[#This Row],[Salesflo AppUser Code]],HIE!$A:$B,2,FALSE),0)</f>
        <v>0</v>
      </c>
      <c r="S2886" s="7">
        <f>IFERROR(VLOOKUP(Table1[[#This Row],[Salesflo AppUser Code]],HIE!$A:$B,2,FALSE),0)</f>
        <v>0</v>
      </c>
      <c r="T2886" t="s">
        <v>5602</v>
      </c>
      <c r="U2886" s="7" t="s">
        <v>3061</v>
      </c>
      <c r="V2886" s="7" t="s">
        <v>1632</v>
      </c>
      <c r="W2886" s="7" t="s">
        <v>2030</v>
      </c>
      <c r="X2886" s="7">
        <f>IFERROR(VLOOKUP( Table1[[#This Row],[Trim Distributor Code]],Sheet1!$A:$J,10,FALSE),0)</f>
        <v>0</v>
      </c>
    </row>
    <row r="2887" spans="1:24" hidden="1" x14ac:dyDescent="0.3">
      <c r="A2887" t="s">
        <v>5302</v>
      </c>
      <c r="B2887" t="s">
        <v>5248</v>
      </c>
      <c r="C2887" t="s">
        <v>5263</v>
      </c>
      <c r="D2887" s="8" t="s">
        <v>1412</v>
      </c>
      <c r="E2887" t="s">
        <v>5264</v>
      </c>
      <c r="F2887" t="s">
        <v>5265</v>
      </c>
      <c r="G2887" t="s">
        <v>2269</v>
      </c>
      <c r="H2887" t="s">
        <v>4113</v>
      </c>
      <c r="I2887" t="s">
        <v>4395</v>
      </c>
      <c r="J2887" t="s">
        <v>2290</v>
      </c>
      <c r="K2887" s="1">
        <v>10</v>
      </c>
      <c r="L2887" s="1" t="s">
        <v>1412</v>
      </c>
      <c r="M2887" s="2">
        <f ca="1">Table1[[#This Row],[Cases]]*Table1[[#This Row],[Pack Size]]</f>
        <v>0</v>
      </c>
      <c r="N2887" s="1">
        <f ca="1">Table1[[#This Row],[Cases]]*Table1[[#This Row],[Pack Size]]</f>
        <v>240</v>
      </c>
      <c r="O2887" s="1">
        <f>IFERROR(VLOOKUP(Table1[[#This Row],[SKU Code]],'SKU Size'!$G:$H,2,FALSE),0)*Table1[[#This Row],[Cases]]</f>
        <v>82.05912444377023</v>
      </c>
      <c r="P2887" t="str">
        <f t="shared" si="52"/>
        <v>D0504</v>
      </c>
      <c r="Q2887">
        <f>IFERROR(VLOOKUP(Table1[[#This Row],[Trim Distributor Code]],Sheet1!$N:$O,2,FALSE),0)</f>
        <v>3401126</v>
      </c>
      <c r="R2887" s="7">
        <f>IFERROR(VLOOKUP(Table1[[#This Row],[Salesflo AppUser Code]],HIE!$A:$B,2,FALSE),0)</f>
        <v>0</v>
      </c>
      <c r="S2887" s="7">
        <f>IFERROR(VLOOKUP(Table1[[#This Row],[Salesflo AppUser Code]],HIE!$A:$B,2,FALSE),0)</f>
        <v>0</v>
      </c>
      <c r="T2887" t="s">
        <v>5602</v>
      </c>
      <c r="U2887" s="7" t="s">
        <v>3061</v>
      </c>
      <c r="V2887" s="7" t="s">
        <v>1632</v>
      </c>
      <c r="W2887" s="7" t="s">
        <v>2269</v>
      </c>
      <c r="X2887" s="7">
        <f>IFERROR(VLOOKUP( Table1[[#This Row],[Trim Distributor Code]],Sheet1!$A:$J,10,FALSE),0)</f>
        <v>0</v>
      </c>
    </row>
    <row r="2888" spans="1:24" hidden="1" x14ac:dyDescent="0.3">
      <c r="A2888" t="s">
        <v>5302</v>
      </c>
      <c r="B2888" t="s">
        <v>5248</v>
      </c>
      <c r="C2888" t="s">
        <v>5263</v>
      </c>
      <c r="D2888" s="8" t="s">
        <v>1412</v>
      </c>
      <c r="E2888" t="s">
        <v>5264</v>
      </c>
      <c r="F2888" t="s">
        <v>5265</v>
      </c>
      <c r="G2888" t="s">
        <v>4306</v>
      </c>
      <c r="H2888" t="s">
        <v>4109</v>
      </c>
      <c r="I2888" t="s">
        <v>4307</v>
      </c>
      <c r="J2888" t="s">
        <v>2034</v>
      </c>
      <c r="K2888">
        <v>2</v>
      </c>
      <c r="L2888" s="2" t="s">
        <v>1412</v>
      </c>
      <c r="M2888" s="2">
        <f ca="1">Table1[[#This Row],[Cases]]*Table1[[#This Row],[Pack Size]]</f>
        <v>0</v>
      </c>
      <c r="N2888" s="1">
        <f ca="1">Table1[[#This Row],[Cases]]*Table1[[#This Row],[Pack Size]]</f>
        <v>200</v>
      </c>
      <c r="O2888" s="1">
        <f>IFERROR(VLOOKUP(Table1[[#This Row],[SKU Code]],'SKU Size'!$G:$H,2,FALSE),0)*Table1[[#This Row],[Cases]]</f>
        <v>15120.048475903004</v>
      </c>
      <c r="P2888" t="str">
        <f t="shared" si="52"/>
        <v>D0504</v>
      </c>
      <c r="Q2888">
        <f>IFERROR(VLOOKUP(Table1[[#This Row],[Trim Distributor Code]],Sheet1!$N:$O,2,FALSE),0)</f>
        <v>3401126</v>
      </c>
      <c r="R2888" s="7">
        <f>IFERROR(VLOOKUP(Table1[[#This Row],[Salesflo AppUser Code]],HIE!$A:$B,2,FALSE),0)</f>
        <v>0</v>
      </c>
      <c r="S2888" s="7">
        <f>IFERROR(VLOOKUP(Table1[[#This Row],[Salesflo AppUser Code]],HIE!$A:$B,2,FALSE),0)</f>
        <v>0</v>
      </c>
      <c r="T2888" t="s">
        <v>5602</v>
      </c>
      <c r="U2888" s="7" t="s">
        <v>3061</v>
      </c>
      <c r="V2888" s="7" t="s">
        <v>1423</v>
      </c>
      <c r="W2888" s="7" t="s">
        <v>2031</v>
      </c>
      <c r="X2888" s="7">
        <f>IFERROR(VLOOKUP( Table1[[#This Row],[Trim Distributor Code]],Sheet1!$A:$J,10,FALSE),0)</f>
        <v>0</v>
      </c>
    </row>
    <row r="2889" spans="1:24" hidden="1" x14ac:dyDescent="0.3">
      <c r="A2889" t="s">
        <v>5302</v>
      </c>
      <c r="B2889" t="s">
        <v>5248</v>
      </c>
      <c r="C2889" t="s">
        <v>5263</v>
      </c>
      <c r="D2889" s="8" t="s">
        <v>1412</v>
      </c>
      <c r="E2889" t="s">
        <v>5264</v>
      </c>
      <c r="F2889" t="s">
        <v>5265</v>
      </c>
      <c r="G2889" t="s">
        <v>4305</v>
      </c>
      <c r="H2889" t="s">
        <v>4109</v>
      </c>
      <c r="I2889" t="s">
        <v>4393</v>
      </c>
      <c r="J2889" t="s">
        <v>2060</v>
      </c>
      <c r="K2889">
        <v>5</v>
      </c>
      <c r="L2889" s="2" t="s">
        <v>1412</v>
      </c>
      <c r="M2889" s="2">
        <f ca="1">Table1[[#This Row],[Cases]]*Table1[[#This Row],[Pack Size]]</f>
        <v>0</v>
      </c>
      <c r="N2889" s="1">
        <f ca="1">Table1[[#This Row],[Cases]]*Table1[[#This Row],[Pack Size]]</f>
        <v>500</v>
      </c>
      <c r="O2889" s="1">
        <f>IFERROR(VLOOKUP(Table1[[#This Row],[SKU Code]],'SKU Size'!$G:$H,2,FALSE),0)*Table1[[#This Row],[Cases]]</f>
        <v>50856.271625970105</v>
      </c>
      <c r="P2889" t="str">
        <f t="shared" si="52"/>
        <v>D0504</v>
      </c>
      <c r="Q2889">
        <f>IFERROR(VLOOKUP(Table1[[#This Row],[Trim Distributor Code]],Sheet1!$N:$O,2,FALSE),0)</f>
        <v>3401126</v>
      </c>
      <c r="R2889" s="7">
        <f>IFERROR(VLOOKUP(Table1[[#This Row],[Salesflo AppUser Code]],HIE!$A:$B,2,FALSE),0)</f>
        <v>0</v>
      </c>
      <c r="S2889" s="7">
        <f>IFERROR(VLOOKUP(Table1[[#This Row],[Salesflo AppUser Code]],HIE!$A:$B,2,FALSE),0)</f>
        <v>0</v>
      </c>
      <c r="T2889" t="s">
        <v>5602</v>
      </c>
      <c r="U2889" s="7" t="s">
        <v>3061</v>
      </c>
      <c r="V2889" s="7" t="s">
        <v>1423</v>
      </c>
      <c r="W2889" s="7" t="s">
        <v>2040</v>
      </c>
      <c r="X2889" s="7">
        <f>IFERROR(VLOOKUP( Table1[[#This Row],[Trim Distributor Code]],Sheet1!$A:$J,10,FALSE),0)</f>
        <v>0</v>
      </c>
    </row>
    <row r="2890" spans="1:24" hidden="1" x14ac:dyDescent="0.3">
      <c r="A2890" t="s">
        <v>5302</v>
      </c>
      <c r="B2890" t="s">
        <v>5248</v>
      </c>
      <c r="C2890" t="s">
        <v>5263</v>
      </c>
      <c r="D2890" s="8" t="s">
        <v>1412</v>
      </c>
      <c r="E2890" t="s">
        <v>5264</v>
      </c>
      <c r="F2890" t="s">
        <v>5265</v>
      </c>
      <c r="G2890" t="s">
        <v>2269</v>
      </c>
      <c r="H2890" t="s">
        <v>2268</v>
      </c>
      <c r="I2890" t="s">
        <v>4396</v>
      </c>
      <c r="J2890" t="s">
        <v>2270</v>
      </c>
      <c r="K2890">
        <v>10</v>
      </c>
      <c r="L2890" s="2" t="s">
        <v>1412</v>
      </c>
      <c r="M2890" s="2">
        <f ca="1">Table1[[#This Row],[Cases]]*Table1[[#This Row],[Pack Size]]</f>
        <v>0</v>
      </c>
      <c r="N2890" s="1">
        <f ca="1">Table1[[#This Row],[Cases]]*Table1[[#This Row],[Pack Size]]</f>
        <v>4800</v>
      </c>
      <c r="O2890" s="1">
        <f>IFERROR(VLOOKUP(Table1[[#This Row],[SKU Code]],'SKU Size'!$G:$H,2,FALSE),0)*Table1[[#This Row],[Cases]]</f>
        <v>48135.307672321076</v>
      </c>
      <c r="P2890" t="str">
        <f t="shared" si="52"/>
        <v>D0504</v>
      </c>
      <c r="Q2890">
        <f>IFERROR(VLOOKUP(Table1[[#This Row],[Trim Distributor Code]],Sheet1!$N:$O,2,FALSE),0)</f>
        <v>3401126</v>
      </c>
      <c r="R2890" s="7">
        <f>IFERROR(VLOOKUP(Table1[[#This Row],[Salesflo AppUser Code]],HIE!$A:$B,2,FALSE),0)</f>
        <v>0</v>
      </c>
      <c r="S2890" s="7">
        <f>IFERROR(VLOOKUP(Table1[[#This Row],[Salesflo AppUser Code]],HIE!$A:$B,2,FALSE),0)</f>
        <v>0</v>
      </c>
      <c r="T2890" t="s">
        <v>5602</v>
      </c>
      <c r="U2890" s="7" t="s">
        <v>3061</v>
      </c>
      <c r="V2890" s="7" t="s">
        <v>2268</v>
      </c>
      <c r="W2890" s="7" t="s">
        <v>2269</v>
      </c>
      <c r="X2890" s="7">
        <f>IFERROR(VLOOKUP( Table1[[#This Row],[Trim Distributor Code]],Sheet1!$A:$J,10,FALSE),0)</f>
        <v>0</v>
      </c>
    </row>
    <row r="2891" spans="1:24" hidden="1" x14ac:dyDescent="0.3">
      <c r="A2891" t="s">
        <v>5302</v>
      </c>
      <c r="B2891">
        <v>9000002024</v>
      </c>
      <c r="C2891" t="s">
        <v>5266</v>
      </c>
      <c r="D2891" s="8"/>
      <c r="E2891" t="s">
        <v>2956</v>
      </c>
      <c r="F2891" t="s">
        <v>2972</v>
      </c>
      <c r="G2891" t="s">
        <v>4156</v>
      </c>
      <c r="H2891" t="s">
        <v>4106</v>
      </c>
      <c r="I2891" t="s">
        <v>4391</v>
      </c>
      <c r="J2891" t="s">
        <v>2144</v>
      </c>
      <c r="K2891">
        <v>100</v>
      </c>
      <c r="L2891" s="2" t="s">
        <v>1412</v>
      </c>
      <c r="M2891" s="2">
        <f ca="1">Table1[[#This Row],[Cases]]*Table1[[#This Row],[Pack Size]]</f>
        <v>0</v>
      </c>
      <c r="N2891" s="1">
        <f ca="1">Table1[[#This Row],[Cases]]*Table1[[#This Row],[Pack Size]]</f>
        <v>40000</v>
      </c>
      <c r="O2891" s="1">
        <f>IFERROR(VLOOKUP(Table1[[#This Row],[SKU Code]],'SKU Size'!$G:$H,2,FALSE),0)*Table1[[#This Row],[Cases]]</f>
        <v>905189.43648292404</v>
      </c>
      <c r="P2891" t="str">
        <f t="shared" si="52"/>
        <v>D0190</v>
      </c>
      <c r="Q2891">
        <f>IFERROR(VLOOKUP(Table1[[#This Row],[Trim Distributor Code]],Sheet1!$N:$O,2,FALSE),0)</f>
        <v>3400849</v>
      </c>
      <c r="R2891" s="7">
        <f>IFERROR(VLOOKUP(Table1[[#This Row],[Salesflo AppUser Code]],HIE!$A:$B,2,FALSE),0)</f>
        <v>0</v>
      </c>
      <c r="S2891" s="7">
        <f>IFERROR(VLOOKUP(Table1[[#This Row],[Salesflo AppUser Code]],HIE!$A:$B,2,FALSE),0)</f>
        <v>0</v>
      </c>
      <c r="T2891" t="s">
        <v>5602</v>
      </c>
      <c r="U2891" s="7" t="s">
        <v>3061</v>
      </c>
      <c r="V2891" s="7" t="s">
        <v>1444</v>
      </c>
      <c r="W2891" s="7" t="s">
        <v>2030</v>
      </c>
      <c r="X2891" s="7" t="str">
        <f>IFERROR(VLOOKUP( Table1[[#This Row],[Trim Distributor Code]],Sheet1!$A:$J,10,FALSE),0)</f>
        <v>Active</v>
      </c>
    </row>
    <row r="2892" spans="1:24" hidden="1" x14ac:dyDescent="0.3">
      <c r="A2892" t="s">
        <v>5302</v>
      </c>
      <c r="B2892">
        <v>9000002024</v>
      </c>
      <c r="C2892" t="s">
        <v>5266</v>
      </c>
      <c r="D2892" s="8"/>
      <c r="E2892" t="s">
        <v>2956</v>
      </c>
      <c r="F2892" t="s">
        <v>2972</v>
      </c>
      <c r="G2892" t="s">
        <v>4156</v>
      </c>
      <c r="H2892" t="s">
        <v>4137</v>
      </c>
      <c r="I2892" t="s">
        <v>4392</v>
      </c>
      <c r="J2892" t="s">
        <v>2238</v>
      </c>
      <c r="K2892">
        <v>2</v>
      </c>
      <c r="L2892" s="2" t="s">
        <v>1412</v>
      </c>
      <c r="M2892" s="2">
        <f ca="1">Table1[[#This Row],[Cases]]*Table1[[#This Row],[Pack Size]]</f>
        <v>0</v>
      </c>
      <c r="N2892" s="1">
        <f ca="1">Table1[[#This Row],[Cases]]*Table1[[#This Row],[Pack Size]]</f>
        <v>768</v>
      </c>
      <c r="O2892" s="1">
        <f>IFERROR(VLOOKUP(Table1[[#This Row],[SKU Code]],'SKU Size'!$G:$H,2,FALSE),0)*Table1[[#This Row],[Cases]]</f>
        <v>18638.779346586776</v>
      </c>
      <c r="P2892" t="str">
        <f t="shared" si="52"/>
        <v>D0190</v>
      </c>
      <c r="Q2892">
        <f>IFERROR(VLOOKUP(Table1[[#This Row],[Trim Distributor Code]],Sheet1!$N:$O,2,FALSE),0)</f>
        <v>3400849</v>
      </c>
      <c r="R2892" s="7">
        <f>IFERROR(VLOOKUP(Table1[[#This Row],[Salesflo AppUser Code]],HIE!$A:$B,2,FALSE),0)</f>
        <v>0</v>
      </c>
      <c r="S2892" s="7">
        <f>IFERROR(VLOOKUP(Table1[[#This Row],[Salesflo AppUser Code]],HIE!$A:$B,2,FALSE),0)</f>
        <v>0</v>
      </c>
      <c r="T2892" t="s">
        <v>5602</v>
      </c>
      <c r="U2892" s="7" t="s">
        <v>3061</v>
      </c>
      <c r="V2892" s="7" t="s">
        <v>1606</v>
      </c>
      <c r="W2892" s="7" t="s">
        <v>2030</v>
      </c>
      <c r="X2892" s="7" t="str">
        <f>IFERROR(VLOOKUP( Table1[[#This Row],[Trim Distributor Code]],Sheet1!$A:$J,10,FALSE),0)</f>
        <v>Active</v>
      </c>
    </row>
    <row r="2893" spans="1:24" hidden="1" x14ac:dyDescent="0.3">
      <c r="A2893" t="s">
        <v>5302</v>
      </c>
      <c r="B2893">
        <v>9000002024</v>
      </c>
      <c r="C2893" t="s">
        <v>5266</v>
      </c>
      <c r="D2893" s="8"/>
      <c r="E2893" t="s">
        <v>2956</v>
      </c>
      <c r="F2893" t="s">
        <v>2972</v>
      </c>
      <c r="G2893" t="s">
        <v>4156</v>
      </c>
      <c r="H2893" t="s">
        <v>4113</v>
      </c>
      <c r="I2893" t="s">
        <v>4394</v>
      </c>
      <c r="J2893" t="s">
        <v>2307</v>
      </c>
      <c r="K2893">
        <v>8</v>
      </c>
      <c r="L2893" s="2" t="s">
        <v>1412</v>
      </c>
      <c r="M2893" s="2">
        <f ca="1">Table1[[#This Row],[Cases]]*Table1[[#This Row],[Pack Size]]</f>
        <v>0</v>
      </c>
      <c r="N2893" s="1">
        <f ca="1">Table1[[#This Row],[Cases]]*Table1[[#This Row],[Pack Size]]</f>
        <v>192</v>
      </c>
      <c r="O2893" s="1">
        <f>IFERROR(VLOOKUP(Table1[[#This Row],[SKU Code]],'SKU Size'!$G:$H,2,FALSE),0)*Table1[[#This Row],[Cases]]</f>
        <v>27552.517379484521</v>
      </c>
      <c r="P2893" t="str">
        <f t="shared" si="52"/>
        <v>D0190</v>
      </c>
      <c r="Q2893">
        <f>IFERROR(VLOOKUP(Table1[[#This Row],[Trim Distributor Code]],Sheet1!$N:$O,2,FALSE),0)</f>
        <v>3400849</v>
      </c>
      <c r="R2893" s="7">
        <f>IFERROR(VLOOKUP(Table1[[#This Row],[Salesflo AppUser Code]],HIE!$A:$B,2,FALSE),0)</f>
        <v>0</v>
      </c>
      <c r="S2893" s="7">
        <f>IFERROR(VLOOKUP(Table1[[#This Row],[Salesflo AppUser Code]],HIE!$A:$B,2,FALSE),0)</f>
        <v>0</v>
      </c>
      <c r="T2893" t="s">
        <v>5602</v>
      </c>
      <c r="U2893" s="7" t="s">
        <v>3061</v>
      </c>
      <c r="V2893" s="7" t="s">
        <v>1632</v>
      </c>
      <c r="W2893" s="7" t="s">
        <v>2030</v>
      </c>
      <c r="X2893" s="7" t="str">
        <f>IFERROR(VLOOKUP( Table1[[#This Row],[Trim Distributor Code]],Sheet1!$A:$J,10,FALSE),0)</f>
        <v>Active</v>
      </c>
    </row>
    <row r="2894" spans="1:24" hidden="1" x14ac:dyDescent="0.3">
      <c r="A2894" t="s">
        <v>5302</v>
      </c>
      <c r="B2894">
        <v>9000002024</v>
      </c>
      <c r="C2894" t="s">
        <v>5266</v>
      </c>
      <c r="D2894" s="8"/>
      <c r="E2894" t="s">
        <v>2956</v>
      </c>
      <c r="F2894" t="s">
        <v>2972</v>
      </c>
      <c r="G2894" t="s">
        <v>2269</v>
      </c>
      <c r="H2894" t="s">
        <v>4113</v>
      </c>
      <c r="I2894" t="s">
        <v>4395</v>
      </c>
      <c r="J2894" t="s">
        <v>2290</v>
      </c>
      <c r="K2894">
        <v>5</v>
      </c>
      <c r="L2894" s="2" t="s">
        <v>1412</v>
      </c>
      <c r="M2894" s="2">
        <f ca="1">Table1[[#This Row],[Cases]]*Table1[[#This Row],[Pack Size]]</f>
        <v>0</v>
      </c>
      <c r="N2894" s="1">
        <f ca="1">Table1[[#This Row],[Cases]]*Table1[[#This Row],[Pack Size]]</f>
        <v>120</v>
      </c>
      <c r="O2894" s="1">
        <f>IFERROR(VLOOKUP(Table1[[#This Row],[SKU Code]],'SKU Size'!$G:$H,2,FALSE),0)*Table1[[#This Row],[Cases]]</f>
        <v>41.029562221885115</v>
      </c>
      <c r="P2894" t="str">
        <f t="shared" si="52"/>
        <v>D0190</v>
      </c>
      <c r="Q2894">
        <f>IFERROR(VLOOKUP(Table1[[#This Row],[Trim Distributor Code]],Sheet1!$N:$O,2,FALSE),0)</f>
        <v>3400849</v>
      </c>
      <c r="R2894" s="7">
        <f>IFERROR(VLOOKUP(Table1[[#This Row],[Salesflo AppUser Code]],HIE!$A:$B,2,FALSE),0)</f>
        <v>0</v>
      </c>
      <c r="S2894" s="7">
        <f>IFERROR(VLOOKUP(Table1[[#This Row],[Salesflo AppUser Code]],HIE!$A:$B,2,FALSE),0)</f>
        <v>0</v>
      </c>
      <c r="T2894" t="s">
        <v>5602</v>
      </c>
      <c r="U2894" s="7" t="s">
        <v>3061</v>
      </c>
      <c r="V2894" s="7" t="s">
        <v>1632</v>
      </c>
      <c r="W2894" s="7" t="s">
        <v>2269</v>
      </c>
      <c r="X2894" s="7" t="str">
        <f>IFERROR(VLOOKUP( Table1[[#This Row],[Trim Distributor Code]],Sheet1!$A:$J,10,FALSE),0)</f>
        <v>Active</v>
      </c>
    </row>
    <row r="2895" spans="1:24" hidden="1" x14ac:dyDescent="0.3">
      <c r="A2895" t="s">
        <v>5302</v>
      </c>
      <c r="B2895">
        <v>9000002024</v>
      </c>
      <c r="C2895" t="s">
        <v>5266</v>
      </c>
      <c r="D2895" s="8"/>
      <c r="E2895" t="s">
        <v>2956</v>
      </c>
      <c r="F2895" t="s">
        <v>2972</v>
      </c>
      <c r="G2895" t="s">
        <v>4306</v>
      </c>
      <c r="H2895" t="s">
        <v>4109</v>
      </c>
      <c r="I2895" t="s">
        <v>4307</v>
      </c>
      <c r="J2895" t="s">
        <v>2034</v>
      </c>
      <c r="K2895">
        <v>4</v>
      </c>
      <c r="L2895" s="2" t="s">
        <v>1412</v>
      </c>
      <c r="M2895" s="2">
        <f ca="1">Table1[[#This Row],[Cases]]*Table1[[#This Row],[Pack Size]]</f>
        <v>0</v>
      </c>
      <c r="N2895" s="1">
        <f ca="1">Table1[[#This Row],[Cases]]*Table1[[#This Row],[Pack Size]]</f>
        <v>400</v>
      </c>
      <c r="O2895" s="1">
        <f>IFERROR(VLOOKUP(Table1[[#This Row],[SKU Code]],'SKU Size'!$G:$H,2,FALSE),0)*Table1[[#This Row],[Cases]]</f>
        <v>30240.096951806008</v>
      </c>
      <c r="P2895" t="str">
        <f t="shared" si="52"/>
        <v>D0190</v>
      </c>
      <c r="Q2895">
        <f>IFERROR(VLOOKUP(Table1[[#This Row],[Trim Distributor Code]],Sheet1!$N:$O,2,FALSE),0)</f>
        <v>3400849</v>
      </c>
      <c r="R2895" s="7">
        <f>IFERROR(VLOOKUP(Table1[[#This Row],[Salesflo AppUser Code]],HIE!$A:$B,2,FALSE),0)</f>
        <v>0</v>
      </c>
      <c r="S2895" s="7">
        <f>IFERROR(VLOOKUP(Table1[[#This Row],[Salesflo AppUser Code]],HIE!$A:$B,2,FALSE),0)</f>
        <v>0</v>
      </c>
      <c r="T2895" t="s">
        <v>5602</v>
      </c>
      <c r="U2895" s="7" t="s">
        <v>3061</v>
      </c>
      <c r="V2895" s="7" t="s">
        <v>1423</v>
      </c>
      <c r="W2895" s="7" t="s">
        <v>2031</v>
      </c>
      <c r="X2895" s="7" t="str">
        <f>IFERROR(VLOOKUP( Table1[[#This Row],[Trim Distributor Code]],Sheet1!$A:$J,10,FALSE),0)</f>
        <v>Active</v>
      </c>
    </row>
    <row r="2896" spans="1:24" hidden="1" x14ac:dyDescent="0.3">
      <c r="A2896" t="s">
        <v>5302</v>
      </c>
      <c r="B2896">
        <v>9000002024</v>
      </c>
      <c r="C2896" t="s">
        <v>5266</v>
      </c>
      <c r="D2896" s="8"/>
      <c r="E2896" t="s">
        <v>2956</v>
      </c>
      <c r="F2896" t="s">
        <v>2972</v>
      </c>
      <c r="G2896" t="s">
        <v>2269</v>
      </c>
      <c r="H2896" t="s">
        <v>2268</v>
      </c>
      <c r="I2896" t="s">
        <v>4396</v>
      </c>
      <c r="J2896" t="s">
        <v>2270</v>
      </c>
      <c r="K2896">
        <v>8</v>
      </c>
      <c r="L2896" s="2" t="s">
        <v>1412</v>
      </c>
      <c r="M2896" s="2">
        <f ca="1">Table1[[#This Row],[Cases]]*Table1[[#This Row],[Pack Size]]</f>
        <v>0</v>
      </c>
      <c r="N2896" s="1">
        <f ca="1">Table1[[#This Row],[Cases]]*Table1[[#This Row],[Pack Size]]</f>
        <v>3840</v>
      </c>
      <c r="O2896" s="1">
        <f>IFERROR(VLOOKUP(Table1[[#This Row],[SKU Code]],'SKU Size'!$G:$H,2,FALSE),0)*Table1[[#This Row],[Cases]]</f>
        <v>38508.246137856862</v>
      </c>
      <c r="P2896" t="str">
        <f t="shared" ref="P2896:P2951" si="53">TRIM(E2896)</f>
        <v>D0190</v>
      </c>
      <c r="Q2896">
        <f>IFERROR(VLOOKUP(Table1[[#This Row],[Trim Distributor Code]],Sheet1!$N:$O,2,FALSE),0)</f>
        <v>3400849</v>
      </c>
      <c r="R2896" s="7">
        <f>IFERROR(VLOOKUP(Table1[[#This Row],[Salesflo AppUser Code]],HIE!$A:$B,2,FALSE),0)</f>
        <v>0</v>
      </c>
      <c r="S2896" s="7">
        <f>IFERROR(VLOOKUP(Table1[[#This Row],[Salesflo AppUser Code]],HIE!$A:$B,2,FALSE),0)</f>
        <v>0</v>
      </c>
      <c r="T2896" t="s">
        <v>5602</v>
      </c>
      <c r="U2896" s="7" t="s">
        <v>3061</v>
      </c>
      <c r="V2896" s="7" t="s">
        <v>2268</v>
      </c>
      <c r="W2896" s="7" t="s">
        <v>2269</v>
      </c>
      <c r="X2896" s="7" t="str">
        <f>IFERROR(VLOOKUP( Table1[[#This Row],[Trim Distributor Code]],Sheet1!$A:$J,10,FALSE),0)</f>
        <v>Active</v>
      </c>
    </row>
    <row r="2897" spans="1:24" hidden="1" x14ac:dyDescent="0.3">
      <c r="A2897" t="s">
        <v>5302</v>
      </c>
      <c r="B2897">
        <v>9000004258</v>
      </c>
      <c r="C2897" t="s">
        <v>5267</v>
      </c>
      <c r="D2897" s="8"/>
      <c r="E2897" t="s">
        <v>2956</v>
      </c>
      <c r="F2897" t="s">
        <v>2972</v>
      </c>
      <c r="G2897" t="s">
        <v>4156</v>
      </c>
      <c r="H2897" t="s">
        <v>4106</v>
      </c>
      <c r="I2897" t="s">
        <v>4391</v>
      </c>
      <c r="J2897" t="s">
        <v>2144</v>
      </c>
      <c r="K2897" s="1">
        <v>100</v>
      </c>
      <c r="L2897" s="1" t="s">
        <v>1412</v>
      </c>
      <c r="M2897" s="2">
        <f ca="1">Table1[[#This Row],[Cases]]*Table1[[#This Row],[Pack Size]]</f>
        <v>0</v>
      </c>
      <c r="N2897" s="1">
        <f ca="1">Table1[[#This Row],[Cases]]*Table1[[#This Row],[Pack Size]]</f>
        <v>40000</v>
      </c>
      <c r="O2897" s="1">
        <f>IFERROR(VLOOKUP(Table1[[#This Row],[SKU Code]],'SKU Size'!$G:$H,2,FALSE),0)*Table1[[#This Row],[Cases]]</f>
        <v>905189.43648292404</v>
      </c>
      <c r="P2897" t="str">
        <f t="shared" si="53"/>
        <v>D0190</v>
      </c>
      <c r="Q2897">
        <f>IFERROR(VLOOKUP(Table1[[#This Row],[Trim Distributor Code]],Sheet1!$N:$O,2,FALSE),0)</f>
        <v>3400849</v>
      </c>
      <c r="R2897" s="7">
        <f>IFERROR(VLOOKUP(Table1[[#This Row],[Salesflo AppUser Code]],HIE!$A:$B,2,FALSE),0)</f>
        <v>0</v>
      </c>
      <c r="S2897" s="7">
        <f>IFERROR(VLOOKUP(Table1[[#This Row],[Salesflo AppUser Code]],HIE!$A:$B,2,FALSE),0)</f>
        <v>0</v>
      </c>
      <c r="T2897" t="s">
        <v>5602</v>
      </c>
      <c r="U2897" s="7" t="s">
        <v>3061</v>
      </c>
      <c r="V2897" s="7" t="s">
        <v>1444</v>
      </c>
      <c r="W2897" s="7" t="s">
        <v>2030</v>
      </c>
      <c r="X2897" s="7" t="str">
        <f>IFERROR(VLOOKUP( Table1[[#This Row],[Trim Distributor Code]],Sheet1!$A:$J,10,FALSE),0)</f>
        <v>Active</v>
      </c>
    </row>
    <row r="2898" spans="1:24" hidden="1" x14ac:dyDescent="0.3">
      <c r="A2898" t="s">
        <v>5302</v>
      </c>
      <c r="B2898">
        <v>9000004258</v>
      </c>
      <c r="C2898" t="s">
        <v>5267</v>
      </c>
      <c r="D2898" s="8"/>
      <c r="E2898" t="s">
        <v>2956</v>
      </c>
      <c r="F2898" t="s">
        <v>2972</v>
      </c>
      <c r="G2898" t="s">
        <v>4156</v>
      </c>
      <c r="H2898" t="s">
        <v>4137</v>
      </c>
      <c r="I2898" t="s">
        <v>4392</v>
      </c>
      <c r="J2898" t="s">
        <v>2238</v>
      </c>
      <c r="K2898" s="1">
        <v>2</v>
      </c>
      <c r="L2898" s="1" t="s">
        <v>1412</v>
      </c>
      <c r="M2898" s="2">
        <f ca="1">Table1[[#This Row],[Cases]]*Table1[[#This Row],[Pack Size]]</f>
        <v>0</v>
      </c>
      <c r="N2898" s="1">
        <f ca="1">Table1[[#This Row],[Cases]]*Table1[[#This Row],[Pack Size]]</f>
        <v>768</v>
      </c>
      <c r="O2898" s="1">
        <f>IFERROR(VLOOKUP(Table1[[#This Row],[SKU Code]],'SKU Size'!$G:$H,2,FALSE),0)*Table1[[#This Row],[Cases]]</f>
        <v>18638.779346586776</v>
      </c>
      <c r="P2898" t="str">
        <f t="shared" si="53"/>
        <v>D0190</v>
      </c>
      <c r="Q2898">
        <f>IFERROR(VLOOKUP(Table1[[#This Row],[Trim Distributor Code]],Sheet1!$N:$O,2,FALSE),0)</f>
        <v>3400849</v>
      </c>
      <c r="R2898" s="7">
        <f>IFERROR(VLOOKUP(Table1[[#This Row],[Salesflo AppUser Code]],HIE!$A:$B,2,FALSE),0)</f>
        <v>0</v>
      </c>
      <c r="S2898" s="7">
        <f>IFERROR(VLOOKUP(Table1[[#This Row],[Salesflo AppUser Code]],HIE!$A:$B,2,FALSE),0)</f>
        <v>0</v>
      </c>
      <c r="T2898" t="s">
        <v>5602</v>
      </c>
      <c r="U2898" s="7" t="s">
        <v>3061</v>
      </c>
      <c r="V2898" s="7" t="s">
        <v>1606</v>
      </c>
      <c r="W2898" s="7" t="s">
        <v>2030</v>
      </c>
      <c r="X2898" s="7" t="str">
        <f>IFERROR(VLOOKUP( Table1[[#This Row],[Trim Distributor Code]],Sheet1!$A:$J,10,FALSE),0)</f>
        <v>Active</v>
      </c>
    </row>
    <row r="2899" spans="1:24" hidden="1" x14ac:dyDescent="0.3">
      <c r="A2899" t="s">
        <v>5302</v>
      </c>
      <c r="B2899">
        <v>9000004258</v>
      </c>
      <c r="C2899" t="s">
        <v>5267</v>
      </c>
      <c r="D2899" s="8"/>
      <c r="E2899" t="s">
        <v>2956</v>
      </c>
      <c r="F2899" t="s">
        <v>2972</v>
      </c>
      <c r="G2899" t="s">
        <v>4156</v>
      </c>
      <c r="H2899" t="s">
        <v>4113</v>
      </c>
      <c r="I2899" t="s">
        <v>4394</v>
      </c>
      <c r="J2899" t="s">
        <v>2307</v>
      </c>
      <c r="K2899" s="1">
        <v>8</v>
      </c>
      <c r="L2899" s="1" t="s">
        <v>1412</v>
      </c>
      <c r="M2899" s="2">
        <f ca="1">Table1[[#This Row],[Cases]]*Table1[[#This Row],[Pack Size]]</f>
        <v>0</v>
      </c>
      <c r="N2899" s="1">
        <f ca="1">Table1[[#This Row],[Cases]]*Table1[[#This Row],[Pack Size]]</f>
        <v>192</v>
      </c>
      <c r="O2899" s="1">
        <f>IFERROR(VLOOKUP(Table1[[#This Row],[SKU Code]],'SKU Size'!$G:$H,2,FALSE),0)*Table1[[#This Row],[Cases]]</f>
        <v>27552.517379484521</v>
      </c>
      <c r="P2899" t="str">
        <f t="shared" si="53"/>
        <v>D0190</v>
      </c>
      <c r="Q2899">
        <f>IFERROR(VLOOKUP(Table1[[#This Row],[Trim Distributor Code]],Sheet1!$N:$O,2,FALSE),0)</f>
        <v>3400849</v>
      </c>
      <c r="R2899" s="7">
        <f>IFERROR(VLOOKUP(Table1[[#This Row],[Salesflo AppUser Code]],HIE!$A:$B,2,FALSE),0)</f>
        <v>0</v>
      </c>
      <c r="S2899" s="7">
        <f>IFERROR(VLOOKUP(Table1[[#This Row],[Salesflo AppUser Code]],HIE!$A:$B,2,FALSE),0)</f>
        <v>0</v>
      </c>
      <c r="T2899" t="s">
        <v>5602</v>
      </c>
      <c r="U2899" s="7" t="s">
        <v>3061</v>
      </c>
      <c r="V2899" s="7" t="s">
        <v>1632</v>
      </c>
      <c r="W2899" s="7" t="s">
        <v>2030</v>
      </c>
      <c r="X2899" s="7" t="str">
        <f>IFERROR(VLOOKUP( Table1[[#This Row],[Trim Distributor Code]],Sheet1!$A:$J,10,FALSE),0)</f>
        <v>Active</v>
      </c>
    </row>
    <row r="2900" spans="1:24" hidden="1" x14ac:dyDescent="0.3">
      <c r="A2900" t="s">
        <v>5302</v>
      </c>
      <c r="B2900">
        <v>9000004258</v>
      </c>
      <c r="C2900" t="s">
        <v>5267</v>
      </c>
      <c r="D2900" s="8"/>
      <c r="E2900" t="s">
        <v>2956</v>
      </c>
      <c r="F2900" t="s">
        <v>2972</v>
      </c>
      <c r="G2900" t="s">
        <v>2269</v>
      </c>
      <c r="H2900" t="s">
        <v>4113</v>
      </c>
      <c r="I2900" t="s">
        <v>4395</v>
      </c>
      <c r="J2900" t="s">
        <v>2290</v>
      </c>
      <c r="K2900">
        <v>5</v>
      </c>
      <c r="L2900" s="2" t="s">
        <v>1412</v>
      </c>
      <c r="M2900" s="2">
        <f ca="1">Table1[[#This Row],[Cases]]*Table1[[#This Row],[Pack Size]]</f>
        <v>0</v>
      </c>
      <c r="N2900" s="1">
        <f ca="1">Table1[[#This Row],[Cases]]*Table1[[#This Row],[Pack Size]]</f>
        <v>120</v>
      </c>
      <c r="O2900" s="1">
        <f>IFERROR(VLOOKUP(Table1[[#This Row],[SKU Code]],'SKU Size'!$G:$H,2,FALSE),0)*Table1[[#This Row],[Cases]]</f>
        <v>41.029562221885115</v>
      </c>
      <c r="P2900" t="str">
        <f t="shared" si="53"/>
        <v>D0190</v>
      </c>
      <c r="Q2900">
        <f>IFERROR(VLOOKUP(Table1[[#This Row],[Trim Distributor Code]],Sheet1!$N:$O,2,FALSE),0)</f>
        <v>3400849</v>
      </c>
      <c r="R2900" s="7">
        <f>IFERROR(VLOOKUP(Table1[[#This Row],[Salesflo AppUser Code]],HIE!$A:$B,2,FALSE),0)</f>
        <v>0</v>
      </c>
      <c r="S2900" s="7">
        <f>IFERROR(VLOOKUP(Table1[[#This Row],[Salesflo AppUser Code]],HIE!$A:$B,2,FALSE),0)</f>
        <v>0</v>
      </c>
      <c r="T2900" t="s">
        <v>5602</v>
      </c>
      <c r="U2900" s="7" t="s">
        <v>3061</v>
      </c>
      <c r="V2900" s="7" t="s">
        <v>1632</v>
      </c>
      <c r="W2900" s="7" t="s">
        <v>2269</v>
      </c>
      <c r="X2900" s="7" t="str">
        <f>IFERROR(VLOOKUP( Table1[[#This Row],[Trim Distributor Code]],Sheet1!$A:$J,10,FALSE),0)</f>
        <v>Active</v>
      </c>
    </row>
    <row r="2901" spans="1:24" hidden="1" x14ac:dyDescent="0.3">
      <c r="A2901" t="s">
        <v>5302</v>
      </c>
      <c r="B2901">
        <v>9000004258</v>
      </c>
      <c r="C2901" t="s">
        <v>5267</v>
      </c>
      <c r="D2901" s="8"/>
      <c r="E2901" t="s">
        <v>2956</v>
      </c>
      <c r="F2901" t="s">
        <v>2972</v>
      </c>
      <c r="G2901" t="s">
        <v>4306</v>
      </c>
      <c r="H2901" t="s">
        <v>4109</v>
      </c>
      <c r="I2901" t="s">
        <v>4307</v>
      </c>
      <c r="J2901" t="s">
        <v>2034</v>
      </c>
      <c r="K2901">
        <v>4</v>
      </c>
      <c r="L2901" s="2" t="s">
        <v>1412</v>
      </c>
      <c r="M2901" s="2">
        <f ca="1">Table1[[#This Row],[Cases]]*Table1[[#This Row],[Pack Size]]</f>
        <v>0</v>
      </c>
      <c r="N2901" s="1">
        <f ca="1">Table1[[#This Row],[Cases]]*Table1[[#This Row],[Pack Size]]</f>
        <v>400</v>
      </c>
      <c r="O2901" s="1">
        <f>IFERROR(VLOOKUP(Table1[[#This Row],[SKU Code]],'SKU Size'!$G:$H,2,FALSE),0)*Table1[[#This Row],[Cases]]</f>
        <v>30240.096951806008</v>
      </c>
      <c r="P2901" t="str">
        <f t="shared" si="53"/>
        <v>D0190</v>
      </c>
      <c r="Q2901">
        <f>IFERROR(VLOOKUP(Table1[[#This Row],[Trim Distributor Code]],Sheet1!$N:$O,2,FALSE),0)</f>
        <v>3400849</v>
      </c>
      <c r="R2901" s="7">
        <f>IFERROR(VLOOKUP(Table1[[#This Row],[Salesflo AppUser Code]],HIE!$A:$B,2,FALSE),0)</f>
        <v>0</v>
      </c>
      <c r="S2901" s="7">
        <f>IFERROR(VLOOKUP(Table1[[#This Row],[Salesflo AppUser Code]],HIE!$A:$B,2,FALSE),0)</f>
        <v>0</v>
      </c>
      <c r="T2901" t="s">
        <v>5602</v>
      </c>
      <c r="U2901" s="7" t="s">
        <v>3061</v>
      </c>
      <c r="V2901" s="7" t="s">
        <v>1423</v>
      </c>
      <c r="W2901" s="7" t="s">
        <v>2031</v>
      </c>
      <c r="X2901" s="7" t="str">
        <f>IFERROR(VLOOKUP( Table1[[#This Row],[Trim Distributor Code]],Sheet1!$A:$J,10,FALSE),0)</f>
        <v>Active</v>
      </c>
    </row>
    <row r="2902" spans="1:24" hidden="1" x14ac:dyDescent="0.3">
      <c r="A2902" t="s">
        <v>5302</v>
      </c>
      <c r="B2902">
        <v>9000004258</v>
      </c>
      <c r="C2902" t="s">
        <v>5267</v>
      </c>
      <c r="D2902" s="8"/>
      <c r="E2902" t="s">
        <v>2956</v>
      </c>
      <c r="F2902" t="s">
        <v>2972</v>
      </c>
      <c r="G2902" t="s">
        <v>2269</v>
      </c>
      <c r="H2902" t="s">
        <v>2268</v>
      </c>
      <c r="I2902" t="s">
        <v>4396</v>
      </c>
      <c r="J2902" t="s">
        <v>2270</v>
      </c>
      <c r="K2902">
        <v>8</v>
      </c>
      <c r="L2902" s="2" t="s">
        <v>1412</v>
      </c>
      <c r="M2902" s="2">
        <f ca="1">Table1[[#This Row],[Cases]]*Table1[[#This Row],[Pack Size]]</f>
        <v>0</v>
      </c>
      <c r="N2902" s="1">
        <f ca="1">Table1[[#This Row],[Cases]]*Table1[[#This Row],[Pack Size]]</f>
        <v>3840</v>
      </c>
      <c r="O2902" s="1">
        <f>IFERROR(VLOOKUP(Table1[[#This Row],[SKU Code]],'SKU Size'!$G:$H,2,FALSE),0)*Table1[[#This Row],[Cases]]</f>
        <v>38508.246137856862</v>
      </c>
      <c r="P2902" t="str">
        <f t="shared" si="53"/>
        <v>D0190</v>
      </c>
      <c r="Q2902">
        <f>IFERROR(VLOOKUP(Table1[[#This Row],[Trim Distributor Code]],Sheet1!$N:$O,2,FALSE),0)</f>
        <v>3400849</v>
      </c>
      <c r="R2902" s="7">
        <f>IFERROR(VLOOKUP(Table1[[#This Row],[Salesflo AppUser Code]],HIE!$A:$B,2,FALSE),0)</f>
        <v>0</v>
      </c>
      <c r="S2902" s="7">
        <f>IFERROR(VLOOKUP(Table1[[#This Row],[Salesflo AppUser Code]],HIE!$A:$B,2,FALSE),0)</f>
        <v>0</v>
      </c>
      <c r="T2902" t="s">
        <v>5602</v>
      </c>
      <c r="U2902" s="7" t="s">
        <v>3061</v>
      </c>
      <c r="V2902" s="7" t="s">
        <v>2268</v>
      </c>
      <c r="W2902" s="7" t="s">
        <v>2269</v>
      </c>
      <c r="X2902" s="7" t="str">
        <f>IFERROR(VLOOKUP( Table1[[#This Row],[Trim Distributor Code]],Sheet1!$A:$J,10,FALSE),0)</f>
        <v>Active</v>
      </c>
    </row>
    <row r="2903" spans="1:24" hidden="1" x14ac:dyDescent="0.3">
      <c r="A2903" t="s">
        <v>5302</v>
      </c>
      <c r="B2903">
        <v>9000003755</v>
      </c>
      <c r="C2903" t="s">
        <v>5268</v>
      </c>
      <c r="D2903" s="8"/>
      <c r="E2903" t="s">
        <v>2956</v>
      </c>
      <c r="F2903" t="s">
        <v>2972</v>
      </c>
      <c r="G2903" t="s">
        <v>4156</v>
      </c>
      <c r="H2903" t="s">
        <v>4106</v>
      </c>
      <c r="I2903" t="s">
        <v>4391</v>
      </c>
      <c r="J2903" t="s">
        <v>2144</v>
      </c>
      <c r="K2903">
        <v>100</v>
      </c>
      <c r="L2903" s="2" t="s">
        <v>1412</v>
      </c>
      <c r="M2903" s="2">
        <f ca="1">Table1[[#This Row],[Cases]]*Table1[[#This Row],[Pack Size]]</f>
        <v>0</v>
      </c>
      <c r="N2903" s="1">
        <f ca="1">Table1[[#This Row],[Cases]]*Table1[[#This Row],[Pack Size]]</f>
        <v>40000</v>
      </c>
      <c r="O2903" s="1">
        <f>IFERROR(VLOOKUP(Table1[[#This Row],[SKU Code]],'SKU Size'!$G:$H,2,FALSE),0)*Table1[[#This Row],[Cases]]</f>
        <v>905189.43648292404</v>
      </c>
      <c r="P2903" t="str">
        <f t="shared" si="53"/>
        <v>D0190</v>
      </c>
      <c r="Q2903">
        <f>IFERROR(VLOOKUP(Table1[[#This Row],[Trim Distributor Code]],Sheet1!$N:$O,2,FALSE),0)</f>
        <v>3400849</v>
      </c>
      <c r="R2903" s="7">
        <f>IFERROR(VLOOKUP(Table1[[#This Row],[Salesflo AppUser Code]],HIE!$A:$B,2,FALSE),0)</f>
        <v>0</v>
      </c>
      <c r="S2903" s="7">
        <f>IFERROR(VLOOKUP(Table1[[#This Row],[Salesflo AppUser Code]],HIE!$A:$B,2,FALSE),0)</f>
        <v>0</v>
      </c>
      <c r="T2903" t="s">
        <v>5602</v>
      </c>
      <c r="U2903" s="7" t="s">
        <v>3061</v>
      </c>
      <c r="V2903" s="7" t="s">
        <v>1444</v>
      </c>
      <c r="W2903" s="7" t="s">
        <v>2030</v>
      </c>
      <c r="X2903" s="7" t="str">
        <f>IFERROR(VLOOKUP( Table1[[#This Row],[Trim Distributor Code]],Sheet1!$A:$J,10,FALSE),0)</f>
        <v>Active</v>
      </c>
    </row>
    <row r="2904" spans="1:24" hidden="1" x14ac:dyDescent="0.3">
      <c r="A2904" t="s">
        <v>5302</v>
      </c>
      <c r="B2904">
        <v>9000003755</v>
      </c>
      <c r="C2904" t="s">
        <v>5268</v>
      </c>
      <c r="D2904" s="8"/>
      <c r="E2904" t="s">
        <v>2956</v>
      </c>
      <c r="F2904" t="s">
        <v>2972</v>
      </c>
      <c r="G2904" t="s">
        <v>4156</v>
      </c>
      <c r="H2904" t="s">
        <v>4137</v>
      </c>
      <c r="I2904" t="s">
        <v>4392</v>
      </c>
      <c r="J2904" t="s">
        <v>2238</v>
      </c>
      <c r="K2904">
        <v>2</v>
      </c>
      <c r="L2904" s="2" t="s">
        <v>1412</v>
      </c>
      <c r="M2904" s="2">
        <f ca="1">Table1[[#This Row],[Cases]]*Table1[[#This Row],[Pack Size]]</f>
        <v>0</v>
      </c>
      <c r="N2904" s="1">
        <f ca="1">Table1[[#This Row],[Cases]]*Table1[[#This Row],[Pack Size]]</f>
        <v>768</v>
      </c>
      <c r="O2904" s="1">
        <f>IFERROR(VLOOKUP(Table1[[#This Row],[SKU Code]],'SKU Size'!$G:$H,2,FALSE),0)*Table1[[#This Row],[Cases]]</f>
        <v>18638.779346586776</v>
      </c>
      <c r="P2904" t="str">
        <f t="shared" si="53"/>
        <v>D0190</v>
      </c>
      <c r="Q2904">
        <f>IFERROR(VLOOKUP(Table1[[#This Row],[Trim Distributor Code]],Sheet1!$N:$O,2,FALSE),0)</f>
        <v>3400849</v>
      </c>
      <c r="R2904" s="7">
        <f>IFERROR(VLOOKUP(Table1[[#This Row],[Salesflo AppUser Code]],HIE!$A:$B,2,FALSE),0)</f>
        <v>0</v>
      </c>
      <c r="S2904" s="7">
        <f>IFERROR(VLOOKUP(Table1[[#This Row],[Salesflo AppUser Code]],HIE!$A:$B,2,FALSE),0)</f>
        <v>0</v>
      </c>
      <c r="T2904" t="s">
        <v>5602</v>
      </c>
      <c r="U2904" s="7" t="s">
        <v>3061</v>
      </c>
      <c r="V2904" s="7" t="s">
        <v>1606</v>
      </c>
      <c r="W2904" s="7" t="s">
        <v>2030</v>
      </c>
      <c r="X2904" s="7" t="str">
        <f>IFERROR(VLOOKUP( Table1[[#This Row],[Trim Distributor Code]],Sheet1!$A:$J,10,FALSE),0)</f>
        <v>Active</v>
      </c>
    </row>
    <row r="2905" spans="1:24" hidden="1" x14ac:dyDescent="0.3">
      <c r="A2905" t="s">
        <v>5302</v>
      </c>
      <c r="B2905">
        <v>9000003755</v>
      </c>
      <c r="C2905" t="s">
        <v>5268</v>
      </c>
      <c r="D2905" s="8"/>
      <c r="E2905" t="s">
        <v>2956</v>
      </c>
      <c r="F2905" t="s">
        <v>2972</v>
      </c>
      <c r="G2905" t="s">
        <v>4156</v>
      </c>
      <c r="H2905" t="s">
        <v>4113</v>
      </c>
      <c r="I2905" t="s">
        <v>4394</v>
      </c>
      <c r="J2905" t="s">
        <v>2307</v>
      </c>
      <c r="K2905">
        <v>5</v>
      </c>
      <c r="L2905" s="2" t="s">
        <v>1412</v>
      </c>
      <c r="M2905" s="2">
        <f ca="1">Table1[[#This Row],[Cases]]*Table1[[#This Row],[Pack Size]]</f>
        <v>0</v>
      </c>
      <c r="N2905" s="1">
        <f ca="1">Table1[[#This Row],[Cases]]*Table1[[#This Row],[Pack Size]]</f>
        <v>120</v>
      </c>
      <c r="O2905" s="1">
        <f>IFERROR(VLOOKUP(Table1[[#This Row],[SKU Code]],'SKU Size'!$G:$H,2,FALSE),0)*Table1[[#This Row],[Cases]]</f>
        <v>17220.323362177827</v>
      </c>
      <c r="P2905" t="str">
        <f t="shared" si="53"/>
        <v>D0190</v>
      </c>
      <c r="Q2905">
        <f>IFERROR(VLOOKUP(Table1[[#This Row],[Trim Distributor Code]],Sheet1!$N:$O,2,FALSE),0)</f>
        <v>3400849</v>
      </c>
      <c r="R2905" s="7">
        <f>IFERROR(VLOOKUP(Table1[[#This Row],[Salesflo AppUser Code]],HIE!$A:$B,2,FALSE),0)</f>
        <v>0</v>
      </c>
      <c r="S2905" s="7">
        <f>IFERROR(VLOOKUP(Table1[[#This Row],[Salesflo AppUser Code]],HIE!$A:$B,2,FALSE),0)</f>
        <v>0</v>
      </c>
      <c r="T2905" t="s">
        <v>5602</v>
      </c>
      <c r="U2905" s="7" t="s">
        <v>3061</v>
      </c>
      <c r="V2905" s="7" t="s">
        <v>1632</v>
      </c>
      <c r="W2905" s="7" t="s">
        <v>2030</v>
      </c>
      <c r="X2905" s="7" t="str">
        <f>IFERROR(VLOOKUP( Table1[[#This Row],[Trim Distributor Code]],Sheet1!$A:$J,10,FALSE),0)</f>
        <v>Active</v>
      </c>
    </row>
    <row r="2906" spans="1:24" hidden="1" x14ac:dyDescent="0.3">
      <c r="A2906" t="s">
        <v>5302</v>
      </c>
      <c r="B2906">
        <v>9000003755</v>
      </c>
      <c r="C2906" t="s">
        <v>5268</v>
      </c>
      <c r="D2906" s="8"/>
      <c r="E2906" t="s">
        <v>2956</v>
      </c>
      <c r="F2906" t="s">
        <v>2972</v>
      </c>
      <c r="G2906" t="s">
        <v>2269</v>
      </c>
      <c r="H2906" t="s">
        <v>4113</v>
      </c>
      <c r="I2906" t="s">
        <v>4395</v>
      </c>
      <c r="J2906" t="s">
        <v>2290</v>
      </c>
      <c r="K2906">
        <v>3</v>
      </c>
      <c r="L2906" s="2" t="s">
        <v>1412</v>
      </c>
      <c r="M2906" s="2">
        <f ca="1">Table1[[#This Row],[Cases]]*Table1[[#This Row],[Pack Size]]</f>
        <v>0</v>
      </c>
      <c r="N2906" s="1">
        <f ca="1">Table1[[#This Row],[Cases]]*Table1[[#This Row],[Pack Size]]</f>
        <v>72</v>
      </c>
      <c r="O2906" s="1">
        <f>IFERROR(VLOOKUP(Table1[[#This Row],[SKU Code]],'SKU Size'!$G:$H,2,FALSE),0)*Table1[[#This Row],[Cases]]</f>
        <v>24.617737333131071</v>
      </c>
      <c r="P2906" t="str">
        <f t="shared" si="53"/>
        <v>D0190</v>
      </c>
      <c r="Q2906">
        <f>IFERROR(VLOOKUP(Table1[[#This Row],[Trim Distributor Code]],Sheet1!$N:$O,2,FALSE),0)</f>
        <v>3400849</v>
      </c>
      <c r="R2906" s="7">
        <f>IFERROR(VLOOKUP(Table1[[#This Row],[Salesflo AppUser Code]],HIE!$A:$B,2,FALSE),0)</f>
        <v>0</v>
      </c>
      <c r="S2906" s="7">
        <f>IFERROR(VLOOKUP(Table1[[#This Row],[Salesflo AppUser Code]],HIE!$A:$B,2,FALSE),0)</f>
        <v>0</v>
      </c>
      <c r="T2906" t="s">
        <v>5602</v>
      </c>
      <c r="U2906" s="7" t="s">
        <v>3061</v>
      </c>
      <c r="V2906" s="7" t="s">
        <v>1632</v>
      </c>
      <c r="W2906" s="7" t="s">
        <v>2269</v>
      </c>
      <c r="X2906" s="7" t="str">
        <f>IFERROR(VLOOKUP( Table1[[#This Row],[Trim Distributor Code]],Sheet1!$A:$J,10,FALSE),0)</f>
        <v>Active</v>
      </c>
    </row>
    <row r="2907" spans="1:24" hidden="1" x14ac:dyDescent="0.3">
      <c r="A2907" t="s">
        <v>5302</v>
      </c>
      <c r="B2907">
        <v>9000003755</v>
      </c>
      <c r="C2907" t="s">
        <v>5268</v>
      </c>
      <c r="D2907" s="8"/>
      <c r="E2907" t="s">
        <v>2956</v>
      </c>
      <c r="F2907" t="s">
        <v>2972</v>
      </c>
      <c r="G2907" t="s">
        <v>2269</v>
      </c>
      <c r="H2907" t="s">
        <v>2268</v>
      </c>
      <c r="I2907" t="s">
        <v>4396</v>
      </c>
      <c r="J2907" t="s">
        <v>2270</v>
      </c>
      <c r="K2907" s="1">
        <v>5</v>
      </c>
      <c r="L2907" s="1" t="s">
        <v>1412</v>
      </c>
      <c r="M2907" s="2">
        <f ca="1">Table1[[#This Row],[Cases]]*Table1[[#This Row],[Pack Size]]</f>
        <v>0</v>
      </c>
      <c r="N2907" s="1">
        <f ca="1">Table1[[#This Row],[Cases]]*Table1[[#This Row],[Pack Size]]</f>
        <v>2400</v>
      </c>
      <c r="O2907" s="1">
        <f>IFERROR(VLOOKUP(Table1[[#This Row],[SKU Code]],'SKU Size'!$G:$H,2,FALSE),0)*Table1[[#This Row],[Cases]]</f>
        <v>24067.653836160538</v>
      </c>
      <c r="P2907" t="str">
        <f t="shared" si="53"/>
        <v>D0190</v>
      </c>
      <c r="Q2907">
        <f>IFERROR(VLOOKUP(Table1[[#This Row],[Trim Distributor Code]],Sheet1!$N:$O,2,FALSE),0)</f>
        <v>3400849</v>
      </c>
      <c r="R2907" s="7">
        <f>IFERROR(VLOOKUP(Table1[[#This Row],[Salesflo AppUser Code]],HIE!$A:$B,2,FALSE),0)</f>
        <v>0</v>
      </c>
      <c r="S2907" s="7">
        <f>IFERROR(VLOOKUP(Table1[[#This Row],[Salesflo AppUser Code]],HIE!$A:$B,2,FALSE),0)</f>
        <v>0</v>
      </c>
      <c r="T2907" t="s">
        <v>5602</v>
      </c>
      <c r="U2907" s="7" t="s">
        <v>3061</v>
      </c>
      <c r="V2907" s="7" t="s">
        <v>2268</v>
      </c>
      <c r="W2907" s="7" t="s">
        <v>2269</v>
      </c>
      <c r="X2907" s="7" t="str">
        <f>IFERROR(VLOOKUP( Table1[[#This Row],[Trim Distributor Code]],Sheet1!$A:$J,10,FALSE),0)</f>
        <v>Active</v>
      </c>
    </row>
    <row r="2908" spans="1:24" hidden="1" x14ac:dyDescent="0.3">
      <c r="A2908" t="s">
        <v>5302</v>
      </c>
      <c r="B2908">
        <v>9000003705</v>
      </c>
      <c r="C2908" t="s">
        <v>5269</v>
      </c>
      <c r="D2908" s="8"/>
      <c r="E2908" t="s">
        <v>2956</v>
      </c>
      <c r="F2908" t="s">
        <v>2972</v>
      </c>
      <c r="G2908" t="s">
        <v>4156</v>
      </c>
      <c r="H2908" t="s">
        <v>4106</v>
      </c>
      <c r="I2908" t="s">
        <v>4391</v>
      </c>
      <c r="J2908" t="s">
        <v>2144</v>
      </c>
      <c r="K2908" s="1">
        <v>80</v>
      </c>
      <c r="L2908" s="1" t="s">
        <v>1412</v>
      </c>
      <c r="M2908" s="2">
        <f ca="1">Table1[[#This Row],[Cases]]*Table1[[#This Row],[Pack Size]]</f>
        <v>0</v>
      </c>
      <c r="N2908" s="1">
        <f ca="1">Table1[[#This Row],[Cases]]*Table1[[#This Row],[Pack Size]]</f>
        <v>32000</v>
      </c>
      <c r="O2908" s="1">
        <f>IFERROR(VLOOKUP(Table1[[#This Row],[SKU Code]],'SKU Size'!$G:$H,2,FALSE),0)*Table1[[#This Row],[Cases]]</f>
        <v>724151.54918633925</v>
      </c>
      <c r="P2908" t="str">
        <f t="shared" si="53"/>
        <v>D0190</v>
      </c>
      <c r="Q2908">
        <f>IFERROR(VLOOKUP(Table1[[#This Row],[Trim Distributor Code]],Sheet1!$N:$O,2,FALSE),0)</f>
        <v>3400849</v>
      </c>
      <c r="R2908" s="7">
        <f>IFERROR(VLOOKUP(Table1[[#This Row],[Salesflo AppUser Code]],HIE!$A:$B,2,FALSE),0)</f>
        <v>0</v>
      </c>
      <c r="S2908" s="7">
        <f>IFERROR(VLOOKUP(Table1[[#This Row],[Salesflo AppUser Code]],HIE!$A:$B,2,FALSE),0)</f>
        <v>0</v>
      </c>
      <c r="T2908" t="s">
        <v>5602</v>
      </c>
      <c r="U2908" s="7" t="s">
        <v>3061</v>
      </c>
      <c r="V2908" s="7" t="s">
        <v>1444</v>
      </c>
      <c r="W2908" s="7" t="s">
        <v>2030</v>
      </c>
      <c r="X2908" s="7" t="str">
        <f>IFERROR(VLOOKUP( Table1[[#This Row],[Trim Distributor Code]],Sheet1!$A:$J,10,FALSE),0)</f>
        <v>Active</v>
      </c>
    </row>
    <row r="2909" spans="1:24" hidden="1" x14ac:dyDescent="0.3">
      <c r="A2909" t="s">
        <v>5302</v>
      </c>
      <c r="B2909">
        <v>9000003705</v>
      </c>
      <c r="C2909" t="s">
        <v>5269</v>
      </c>
      <c r="D2909" s="8"/>
      <c r="E2909" t="s">
        <v>2956</v>
      </c>
      <c r="F2909" t="s">
        <v>2972</v>
      </c>
      <c r="G2909" t="s">
        <v>4156</v>
      </c>
      <c r="H2909" t="s">
        <v>4137</v>
      </c>
      <c r="I2909" t="s">
        <v>4392</v>
      </c>
      <c r="J2909" t="s">
        <v>2238</v>
      </c>
      <c r="K2909" s="1">
        <v>2</v>
      </c>
      <c r="L2909" s="1" t="s">
        <v>1412</v>
      </c>
      <c r="M2909" s="2">
        <f ca="1">Table1[[#This Row],[Cases]]*Table1[[#This Row],[Pack Size]]</f>
        <v>0</v>
      </c>
      <c r="N2909" s="1">
        <f ca="1">Table1[[#This Row],[Cases]]*Table1[[#This Row],[Pack Size]]</f>
        <v>768</v>
      </c>
      <c r="O2909" s="1">
        <f>IFERROR(VLOOKUP(Table1[[#This Row],[SKU Code]],'SKU Size'!$G:$H,2,FALSE),0)*Table1[[#This Row],[Cases]]</f>
        <v>18638.779346586776</v>
      </c>
      <c r="P2909" t="str">
        <f t="shared" si="53"/>
        <v>D0190</v>
      </c>
      <c r="Q2909">
        <f>IFERROR(VLOOKUP(Table1[[#This Row],[Trim Distributor Code]],Sheet1!$N:$O,2,FALSE),0)</f>
        <v>3400849</v>
      </c>
      <c r="R2909" s="7">
        <f>IFERROR(VLOOKUP(Table1[[#This Row],[Salesflo AppUser Code]],HIE!$A:$B,2,FALSE),0)</f>
        <v>0</v>
      </c>
      <c r="S2909" s="7">
        <f>IFERROR(VLOOKUP(Table1[[#This Row],[Salesflo AppUser Code]],HIE!$A:$B,2,FALSE),0)</f>
        <v>0</v>
      </c>
      <c r="T2909" t="s">
        <v>5602</v>
      </c>
      <c r="U2909" s="7" t="s">
        <v>3061</v>
      </c>
      <c r="V2909" s="7" t="s">
        <v>1606</v>
      </c>
      <c r="W2909" s="7" t="s">
        <v>2030</v>
      </c>
      <c r="X2909" s="7" t="str">
        <f>IFERROR(VLOOKUP( Table1[[#This Row],[Trim Distributor Code]],Sheet1!$A:$J,10,FALSE),0)</f>
        <v>Active</v>
      </c>
    </row>
    <row r="2910" spans="1:24" hidden="1" x14ac:dyDescent="0.3">
      <c r="A2910" t="s">
        <v>5302</v>
      </c>
      <c r="B2910">
        <v>9000003705</v>
      </c>
      <c r="C2910" t="s">
        <v>5269</v>
      </c>
      <c r="D2910" s="8"/>
      <c r="E2910" t="s">
        <v>2956</v>
      </c>
      <c r="F2910" t="s">
        <v>2972</v>
      </c>
      <c r="G2910" t="s">
        <v>4156</v>
      </c>
      <c r="H2910" t="s">
        <v>4113</v>
      </c>
      <c r="I2910" t="s">
        <v>4394</v>
      </c>
      <c r="J2910" t="s">
        <v>2307</v>
      </c>
      <c r="K2910">
        <v>5</v>
      </c>
      <c r="L2910" s="2" t="s">
        <v>1412</v>
      </c>
      <c r="M2910" s="2">
        <f ca="1">Table1[[#This Row],[Cases]]*Table1[[#This Row],[Pack Size]]</f>
        <v>0</v>
      </c>
      <c r="N2910" s="1">
        <f ca="1">Table1[[#This Row],[Cases]]*Table1[[#This Row],[Pack Size]]</f>
        <v>120</v>
      </c>
      <c r="O2910" s="1">
        <f>IFERROR(VLOOKUP(Table1[[#This Row],[SKU Code]],'SKU Size'!$G:$H,2,FALSE),0)*Table1[[#This Row],[Cases]]</f>
        <v>17220.323362177827</v>
      </c>
      <c r="P2910" t="str">
        <f t="shared" si="53"/>
        <v>D0190</v>
      </c>
      <c r="Q2910">
        <f>IFERROR(VLOOKUP(Table1[[#This Row],[Trim Distributor Code]],Sheet1!$N:$O,2,FALSE),0)</f>
        <v>3400849</v>
      </c>
      <c r="R2910" s="7">
        <f>IFERROR(VLOOKUP(Table1[[#This Row],[Salesflo AppUser Code]],HIE!$A:$B,2,FALSE),0)</f>
        <v>0</v>
      </c>
      <c r="S2910" s="7">
        <f>IFERROR(VLOOKUP(Table1[[#This Row],[Salesflo AppUser Code]],HIE!$A:$B,2,FALSE),0)</f>
        <v>0</v>
      </c>
      <c r="T2910" t="s">
        <v>5602</v>
      </c>
      <c r="U2910" s="7" t="s">
        <v>3061</v>
      </c>
      <c r="V2910" s="7" t="s">
        <v>1632</v>
      </c>
      <c r="W2910" s="7" t="s">
        <v>2030</v>
      </c>
      <c r="X2910" s="7" t="str">
        <f>IFERROR(VLOOKUP( Table1[[#This Row],[Trim Distributor Code]],Sheet1!$A:$J,10,FALSE),0)</f>
        <v>Active</v>
      </c>
    </row>
    <row r="2911" spans="1:24" hidden="1" x14ac:dyDescent="0.3">
      <c r="A2911" t="s">
        <v>5302</v>
      </c>
      <c r="B2911">
        <v>9000003705</v>
      </c>
      <c r="C2911" t="s">
        <v>5269</v>
      </c>
      <c r="D2911" s="8"/>
      <c r="E2911" t="s">
        <v>2956</v>
      </c>
      <c r="F2911" t="s">
        <v>2972</v>
      </c>
      <c r="G2911" t="s">
        <v>2269</v>
      </c>
      <c r="H2911" t="s">
        <v>4113</v>
      </c>
      <c r="I2911" t="s">
        <v>4395</v>
      </c>
      <c r="J2911" t="s">
        <v>2290</v>
      </c>
      <c r="K2911">
        <v>10</v>
      </c>
      <c r="L2911" s="2" t="s">
        <v>1412</v>
      </c>
      <c r="M2911" s="2">
        <f ca="1">Table1[[#This Row],[Cases]]*Table1[[#This Row],[Pack Size]]</f>
        <v>0</v>
      </c>
      <c r="N2911" s="1">
        <f ca="1">Table1[[#This Row],[Cases]]*Table1[[#This Row],[Pack Size]]</f>
        <v>240</v>
      </c>
      <c r="O2911" s="1">
        <f>IFERROR(VLOOKUP(Table1[[#This Row],[SKU Code]],'SKU Size'!$G:$H,2,FALSE),0)*Table1[[#This Row],[Cases]]</f>
        <v>82.05912444377023</v>
      </c>
      <c r="P2911" t="str">
        <f t="shared" si="53"/>
        <v>D0190</v>
      </c>
      <c r="Q2911">
        <f>IFERROR(VLOOKUP(Table1[[#This Row],[Trim Distributor Code]],Sheet1!$N:$O,2,FALSE),0)</f>
        <v>3400849</v>
      </c>
      <c r="R2911" s="7">
        <f>IFERROR(VLOOKUP(Table1[[#This Row],[Salesflo AppUser Code]],HIE!$A:$B,2,FALSE),0)</f>
        <v>0</v>
      </c>
      <c r="S2911" s="7">
        <f>IFERROR(VLOOKUP(Table1[[#This Row],[Salesflo AppUser Code]],HIE!$A:$B,2,FALSE),0)</f>
        <v>0</v>
      </c>
      <c r="T2911" t="s">
        <v>5602</v>
      </c>
      <c r="U2911" s="7" t="s">
        <v>3061</v>
      </c>
      <c r="V2911" s="7" t="s">
        <v>1632</v>
      </c>
      <c r="W2911" s="7" t="s">
        <v>2269</v>
      </c>
      <c r="X2911" s="7" t="str">
        <f>IFERROR(VLOOKUP( Table1[[#This Row],[Trim Distributor Code]],Sheet1!$A:$J,10,FALSE),0)</f>
        <v>Active</v>
      </c>
    </row>
    <row r="2912" spans="1:24" hidden="1" x14ac:dyDescent="0.3">
      <c r="A2912" t="s">
        <v>5302</v>
      </c>
      <c r="B2912">
        <v>9000003705</v>
      </c>
      <c r="C2912" t="s">
        <v>5269</v>
      </c>
      <c r="D2912" s="8"/>
      <c r="E2912" t="s">
        <v>2956</v>
      </c>
      <c r="F2912" t="s">
        <v>2972</v>
      </c>
      <c r="G2912" t="s">
        <v>4306</v>
      </c>
      <c r="H2912" t="s">
        <v>4109</v>
      </c>
      <c r="I2912" t="s">
        <v>4307</v>
      </c>
      <c r="J2912" t="s">
        <v>2034</v>
      </c>
      <c r="K2912">
        <v>10</v>
      </c>
      <c r="L2912" s="2" t="s">
        <v>1412</v>
      </c>
      <c r="M2912" s="2">
        <f ca="1">Table1[[#This Row],[Cases]]*Table1[[#This Row],[Pack Size]]</f>
        <v>0</v>
      </c>
      <c r="N2912" s="1">
        <f ca="1">Table1[[#This Row],[Cases]]*Table1[[#This Row],[Pack Size]]</f>
        <v>1000</v>
      </c>
      <c r="O2912" s="1">
        <f>IFERROR(VLOOKUP(Table1[[#This Row],[SKU Code]],'SKU Size'!$G:$H,2,FALSE),0)*Table1[[#This Row],[Cases]]</f>
        <v>75600.242379515024</v>
      </c>
      <c r="P2912" t="str">
        <f t="shared" si="53"/>
        <v>D0190</v>
      </c>
      <c r="Q2912">
        <f>IFERROR(VLOOKUP(Table1[[#This Row],[Trim Distributor Code]],Sheet1!$N:$O,2,FALSE),0)</f>
        <v>3400849</v>
      </c>
      <c r="R2912" s="7">
        <f>IFERROR(VLOOKUP(Table1[[#This Row],[Salesflo AppUser Code]],HIE!$A:$B,2,FALSE),0)</f>
        <v>0</v>
      </c>
      <c r="S2912" s="7">
        <f>IFERROR(VLOOKUP(Table1[[#This Row],[Salesflo AppUser Code]],HIE!$A:$B,2,FALSE),0)</f>
        <v>0</v>
      </c>
      <c r="T2912" t="s">
        <v>5602</v>
      </c>
      <c r="U2912" s="7" t="s">
        <v>3061</v>
      </c>
      <c r="V2912" s="7" t="s">
        <v>1423</v>
      </c>
      <c r="W2912" s="7" t="s">
        <v>2031</v>
      </c>
      <c r="X2912" s="7" t="str">
        <f>IFERROR(VLOOKUP( Table1[[#This Row],[Trim Distributor Code]],Sheet1!$A:$J,10,FALSE),0)</f>
        <v>Active</v>
      </c>
    </row>
    <row r="2913" spans="1:24" hidden="1" x14ac:dyDescent="0.3">
      <c r="A2913" t="s">
        <v>5302</v>
      </c>
      <c r="B2913">
        <v>9000003705</v>
      </c>
      <c r="C2913" t="s">
        <v>5269</v>
      </c>
      <c r="D2913" s="8"/>
      <c r="E2913" t="s">
        <v>2956</v>
      </c>
      <c r="F2913" t="s">
        <v>2972</v>
      </c>
      <c r="G2913" t="s">
        <v>2269</v>
      </c>
      <c r="H2913" t="s">
        <v>2268</v>
      </c>
      <c r="I2913" t="s">
        <v>4396</v>
      </c>
      <c r="J2913" t="s">
        <v>2270</v>
      </c>
      <c r="K2913">
        <v>10</v>
      </c>
      <c r="L2913" s="2" t="s">
        <v>1412</v>
      </c>
      <c r="M2913" s="2">
        <f ca="1">Table1[[#This Row],[Cases]]*Table1[[#This Row],[Pack Size]]</f>
        <v>0</v>
      </c>
      <c r="N2913" s="1">
        <f ca="1">Table1[[#This Row],[Cases]]*Table1[[#This Row],[Pack Size]]</f>
        <v>4800</v>
      </c>
      <c r="O2913" s="1">
        <f>IFERROR(VLOOKUP(Table1[[#This Row],[SKU Code]],'SKU Size'!$G:$H,2,FALSE),0)*Table1[[#This Row],[Cases]]</f>
        <v>48135.307672321076</v>
      </c>
      <c r="P2913" t="str">
        <f t="shared" si="53"/>
        <v>D0190</v>
      </c>
      <c r="Q2913">
        <f>IFERROR(VLOOKUP(Table1[[#This Row],[Trim Distributor Code]],Sheet1!$N:$O,2,FALSE),0)</f>
        <v>3400849</v>
      </c>
      <c r="R2913" s="7">
        <f>IFERROR(VLOOKUP(Table1[[#This Row],[Salesflo AppUser Code]],HIE!$A:$B,2,FALSE),0)</f>
        <v>0</v>
      </c>
      <c r="S2913" s="7">
        <f>IFERROR(VLOOKUP(Table1[[#This Row],[Salesflo AppUser Code]],HIE!$A:$B,2,FALSE),0)</f>
        <v>0</v>
      </c>
      <c r="T2913" t="s">
        <v>5602</v>
      </c>
      <c r="U2913" s="7" t="s">
        <v>3061</v>
      </c>
      <c r="V2913" s="7" t="s">
        <v>2268</v>
      </c>
      <c r="W2913" s="7" t="s">
        <v>2269</v>
      </c>
      <c r="X2913" s="7" t="str">
        <f>IFERROR(VLOOKUP( Table1[[#This Row],[Trim Distributor Code]],Sheet1!$A:$J,10,FALSE),0)</f>
        <v>Active</v>
      </c>
    </row>
    <row r="2914" spans="1:24" hidden="1" x14ac:dyDescent="0.3">
      <c r="A2914" t="s">
        <v>5302</v>
      </c>
      <c r="B2914">
        <v>9000003576</v>
      </c>
      <c r="C2914" t="s">
        <v>5270</v>
      </c>
      <c r="D2914" s="8"/>
      <c r="E2914" t="s">
        <v>2956</v>
      </c>
      <c r="F2914" t="s">
        <v>2972</v>
      </c>
      <c r="G2914" t="s">
        <v>4156</v>
      </c>
      <c r="H2914" t="s">
        <v>4106</v>
      </c>
      <c r="I2914" t="s">
        <v>4391</v>
      </c>
      <c r="J2914" t="s">
        <v>2144</v>
      </c>
      <c r="K2914">
        <v>140</v>
      </c>
      <c r="L2914" s="2" t="s">
        <v>1412</v>
      </c>
      <c r="M2914" s="2">
        <f ca="1">Table1[[#This Row],[Cases]]*Table1[[#This Row],[Pack Size]]</f>
        <v>0</v>
      </c>
      <c r="N2914" s="1">
        <f ca="1">Table1[[#This Row],[Cases]]*Table1[[#This Row],[Pack Size]]</f>
        <v>56000</v>
      </c>
      <c r="O2914" s="1">
        <f>IFERROR(VLOOKUP(Table1[[#This Row],[SKU Code]],'SKU Size'!$G:$H,2,FALSE),0)*Table1[[#This Row],[Cases]]</f>
        <v>1267265.2110760936</v>
      </c>
      <c r="P2914" t="str">
        <f t="shared" si="53"/>
        <v>D0190</v>
      </c>
      <c r="Q2914">
        <f>IFERROR(VLOOKUP(Table1[[#This Row],[Trim Distributor Code]],Sheet1!$N:$O,2,FALSE),0)</f>
        <v>3400849</v>
      </c>
      <c r="R2914" s="7">
        <f>IFERROR(VLOOKUP(Table1[[#This Row],[Salesflo AppUser Code]],HIE!$A:$B,2,FALSE),0)</f>
        <v>0</v>
      </c>
      <c r="S2914" s="7">
        <f>IFERROR(VLOOKUP(Table1[[#This Row],[Salesflo AppUser Code]],HIE!$A:$B,2,FALSE),0)</f>
        <v>0</v>
      </c>
      <c r="T2914" t="s">
        <v>5602</v>
      </c>
      <c r="U2914" s="7" t="s">
        <v>3061</v>
      </c>
      <c r="V2914" s="7" t="s">
        <v>1444</v>
      </c>
      <c r="W2914" s="7" t="s">
        <v>2030</v>
      </c>
      <c r="X2914" s="7" t="str">
        <f>IFERROR(VLOOKUP( Table1[[#This Row],[Trim Distributor Code]],Sheet1!$A:$J,10,FALSE),0)</f>
        <v>Active</v>
      </c>
    </row>
    <row r="2915" spans="1:24" hidden="1" x14ac:dyDescent="0.3">
      <c r="A2915" t="s">
        <v>5302</v>
      </c>
      <c r="B2915">
        <v>9000003576</v>
      </c>
      <c r="C2915" t="s">
        <v>5270</v>
      </c>
      <c r="D2915" s="8"/>
      <c r="E2915" t="s">
        <v>2956</v>
      </c>
      <c r="F2915" t="s">
        <v>2972</v>
      </c>
      <c r="G2915" t="s">
        <v>4156</v>
      </c>
      <c r="H2915" t="s">
        <v>4113</v>
      </c>
      <c r="I2915" t="s">
        <v>4394</v>
      </c>
      <c r="J2915" t="s">
        <v>2307</v>
      </c>
      <c r="K2915">
        <v>8</v>
      </c>
      <c r="L2915" s="2" t="s">
        <v>1412</v>
      </c>
      <c r="M2915" s="2">
        <f ca="1">Table1[[#This Row],[Cases]]*Table1[[#This Row],[Pack Size]]</f>
        <v>0</v>
      </c>
      <c r="N2915" s="1">
        <f ca="1">Table1[[#This Row],[Cases]]*Table1[[#This Row],[Pack Size]]</f>
        <v>192</v>
      </c>
      <c r="O2915" s="1">
        <f>IFERROR(VLOOKUP(Table1[[#This Row],[SKU Code]],'SKU Size'!$G:$H,2,FALSE),0)*Table1[[#This Row],[Cases]]</f>
        <v>27552.517379484521</v>
      </c>
      <c r="P2915" t="str">
        <f t="shared" si="53"/>
        <v>D0190</v>
      </c>
      <c r="Q2915">
        <f>IFERROR(VLOOKUP(Table1[[#This Row],[Trim Distributor Code]],Sheet1!$N:$O,2,FALSE),0)</f>
        <v>3400849</v>
      </c>
      <c r="R2915" s="7">
        <f>IFERROR(VLOOKUP(Table1[[#This Row],[Salesflo AppUser Code]],HIE!$A:$B,2,FALSE),0)</f>
        <v>0</v>
      </c>
      <c r="S2915" s="7">
        <f>IFERROR(VLOOKUP(Table1[[#This Row],[Salesflo AppUser Code]],HIE!$A:$B,2,FALSE),0)</f>
        <v>0</v>
      </c>
      <c r="T2915" t="s">
        <v>5602</v>
      </c>
      <c r="U2915" s="7" t="s">
        <v>3061</v>
      </c>
      <c r="V2915" s="7" t="s">
        <v>1632</v>
      </c>
      <c r="W2915" s="7" t="s">
        <v>2030</v>
      </c>
      <c r="X2915" s="7" t="str">
        <f>IFERROR(VLOOKUP( Table1[[#This Row],[Trim Distributor Code]],Sheet1!$A:$J,10,FALSE),0)</f>
        <v>Active</v>
      </c>
    </row>
    <row r="2916" spans="1:24" hidden="1" x14ac:dyDescent="0.3">
      <c r="A2916" t="s">
        <v>5302</v>
      </c>
      <c r="B2916">
        <v>9000003576</v>
      </c>
      <c r="C2916" t="s">
        <v>5270</v>
      </c>
      <c r="D2916" s="8"/>
      <c r="E2916" t="s">
        <v>2956</v>
      </c>
      <c r="F2916" t="s">
        <v>2972</v>
      </c>
      <c r="G2916" t="s">
        <v>2269</v>
      </c>
      <c r="H2916" t="s">
        <v>4113</v>
      </c>
      <c r="I2916" t="s">
        <v>4395</v>
      </c>
      <c r="J2916" t="s">
        <v>2290</v>
      </c>
      <c r="K2916">
        <v>8</v>
      </c>
      <c r="L2916" s="2" t="s">
        <v>1412</v>
      </c>
      <c r="M2916" s="2">
        <f ca="1">Table1[[#This Row],[Cases]]*Table1[[#This Row],[Pack Size]]</f>
        <v>0</v>
      </c>
      <c r="N2916" s="1">
        <f ca="1">Table1[[#This Row],[Cases]]*Table1[[#This Row],[Pack Size]]</f>
        <v>192</v>
      </c>
      <c r="O2916" s="1">
        <f>IFERROR(VLOOKUP(Table1[[#This Row],[SKU Code]],'SKU Size'!$G:$H,2,FALSE),0)*Table1[[#This Row],[Cases]]</f>
        <v>65.64729955501619</v>
      </c>
      <c r="P2916" t="str">
        <f t="shared" si="53"/>
        <v>D0190</v>
      </c>
      <c r="Q2916">
        <f>IFERROR(VLOOKUP(Table1[[#This Row],[Trim Distributor Code]],Sheet1!$N:$O,2,FALSE),0)</f>
        <v>3400849</v>
      </c>
      <c r="R2916" s="7">
        <f>IFERROR(VLOOKUP(Table1[[#This Row],[Salesflo AppUser Code]],HIE!$A:$B,2,FALSE),0)</f>
        <v>0</v>
      </c>
      <c r="S2916" s="7">
        <f>IFERROR(VLOOKUP(Table1[[#This Row],[Salesflo AppUser Code]],HIE!$A:$B,2,FALSE),0)</f>
        <v>0</v>
      </c>
      <c r="T2916" t="s">
        <v>5602</v>
      </c>
      <c r="U2916" s="7" t="s">
        <v>3061</v>
      </c>
      <c r="V2916" s="7" t="s">
        <v>1632</v>
      </c>
      <c r="W2916" s="7" t="s">
        <v>2269</v>
      </c>
      <c r="X2916" s="7" t="str">
        <f>IFERROR(VLOOKUP( Table1[[#This Row],[Trim Distributor Code]],Sheet1!$A:$J,10,FALSE),0)</f>
        <v>Active</v>
      </c>
    </row>
    <row r="2917" spans="1:24" hidden="1" x14ac:dyDescent="0.3">
      <c r="A2917" t="s">
        <v>5302</v>
      </c>
      <c r="B2917">
        <v>9000003576</v>
      </c>
      <c r="C2917" t="s">
        <v>5270</v>
      </c>
      <c r="D2917" s="8"/>
      <c r="E2917" t="s">
        <v>2956</v>
      </c>
      <c r="F2917" t="s">
        <v>2972</v>
      </c>
      <c r="G2917" t="s">
        <v>4306</v>
      </c>
      <c r="H2917" t="s">
        <v>4109</v>
      </c>
      <c r="I2917" t="s">
        <v>4307</v>
      </c>
      <c r="J2917" t="s">
        <v>2034</v>
      </c>
      <c r="K2917">
        <v>2</v>
      </c>
      <c r="L2917" s="2" t="s">
        <v>1412</v>
      </c>
      <c r="M2917" s="2">
        <f ca="1">Table1[[#This Row],[Cases]]*Table1[[#This Row],[Pack Size]]</f>
        <v>0</v>
      </c>
      <c r="N2917" s="1">
        <f ca="1">Table1[[#This Row],[Cases]]*Table1[[#This Row],[Pack Size]]</f>
        <v>200</v>
      </c>
      <c r="O2917" s="1">
        <f>IFERROR(VLOOKUP(Table1[[#This Row],[SKU Code]],'SKU Size'!$G:$H,2,FALSE),0)*Table1[[#This Row],[Cases]]</f>
        <v>15120.048475903004</v>
      </c>
      <c r="P2917" t="str">
        <f t="shared" si="53"/>
        <v>D0190</v>
      </c>
      <c r="Q2917">
        <f>IFERROR(VLOOKUP(Table1[[#This Row],[Trim Distributor Code]],Sheet1!$N:$O,2,FALSE),0)</f>
        <v>3400849</v>
      </c>
      <c r="R2917" s="7">
        <f>IFERROR(VLOOKUP(Table1[[#This Row],[Salesflo AppUser Code]],HIE!$A:$B,2,FALSE),0)</f>
        <v>0</v>
      </c>
      <c r="S2917" s="7">
        <f>IFERROR(VLOOKUP(Table1[[#This Row],[Salesflo AppUser Code]],HIE!$A:$B,2,FALSE),0)</f>
        <v>0</v>
      </c>
      <c r="T2917" t="s">
        <v>5602</v>
      </c>
      <c r="U2917" s="7" t="s">
        <v>3061</v>
      </c>
      <c r="V2917" s="7" t="s">
        <v>1423</v>
      </c>
      <c r="W2917" s="7" t="s">
        <v>2031</v>
      </c>
      <c r="X2917" s="7" t="str">
        <f>IFERROR(VLOOKUP( Table1[[#This Row],[Trim Distributor Code]],Sheet1!$A:$J,10,FALSE),0)</f>
        <v>Active</v>
      </c>
    </row>
    <row r="2918" spans="1:24" hidden="1" x14ac:dyDescent="0.3">
      <c r="A2918" t="s">
        <v>5302</v>
      </c>
      <c r="B2918">
        <v>9000003576</v>
      </c>
      <c r="C2918" t="s">
        <v>5270</v>
      </c>
      <c r="D2918" s="8"/>
      <c r="E2918" t="s">
        <v>2956</v>
      </c>
      <c r="F2918" t="s">
        <v>2972</v>
      </c>
      <c r="G2918" t="s">
        <v>2269</v>
      </c>
      <c r="H2918" t="s">
        <v>2268</v>
      </c>
      <c r="I2918" t="s">
        <v>4396</v>
      </c>
      <c r="J2918" t="s">
        <v>2270</v>
      </c>
      <c r="K2918" s="1">
        <v>8</v>
      </c>
      <c r="L2918" s="1" t="s">
        <v>1412</v>
      </c>
      <c r="M2918" s="2">
        <f ca="1">Table1[[#This Row],[Cases]]*Table1[[#This Row],[Pack Size]]</f>
        <v>0</v>
      </c>
      <c r="N2918" s="1">
        <f ca="1">Table1[[#This Row],[Cases]]*Table1[[#This Row],[Pack Size]]</f>
        <v>3840</v>
      </c>
      <c r="O2918" s="1">
        <f>IFERROR(VLOOKUP(Table1[[#This Row],[SKU Code]],'SKU Size'!$G:$H,2,FALSE),0)*Table1[[#This Row],[Cases]]</f>
        <v>38508.246137856862</v>
      </c>
      <c r="P2918" t="str">
        <f t="shared" si="53"/>
        <v>D0190</v>
      </c>
      <c r="Q2918">
        <f>IFERROR(VLOOKUP(Table1[[#This Row],[Trim Distributor Code]],Sheet1!$N:$O,2,FALSE),0)</f>
        <v>3400849</v>
      </c>
      <c r="R2918" s="7">
        <f>IFERROR(VLOOKUP(Table1[[#This Row],[Salesflo AppUser Code]],HIE!$A:$B,2,FALSE),0)</f>
        <v>0</v>
      </c>
      <c r="S2918" s="7">
        <f>IFERROR(VLOOKUP(Table1[[#This Row],[Salesflo AppUser Code]],HIE!$A:$B,2,FALSE),0)</f>
        <v>0</v>
      </c>
      <c r="T2918" t="s">
        <v>5602</v>
      </c>
      <c r="U2918" s="7" t="s">
        <v>3061</v>
      </c>
      <c r="V2918" s="7" t="s">
        <v>2268</v>
      </c>
      <c r="W2918" s="7" t="s">
        <v>2269</v>
      </c>
      <c r="X2918" s="7" t="str">
        <f>IFERROR(VLOOKUP( Table1[[#This Row],[Trim Distributor Code]],Sheet1!$A:$J,10,FALSE),0)</f>
        <v>Active</v>
      </c>
    </row>
    <row r="2919" spans="1:24" hidden="1" x14ac:dyDescent="0.3">
      <c r="A2919" t="s">
        <v>5302</v>
      </c>
      <c r="B2919">
        <v>9000002387</v>
      </c>
      <c r="C2919" t="s">
        <v>5271</v>
      </c>
      <c r="D2919" s="8"/>
      <c r="E2919" t="s">
        <v>2956</v>
      </c>
      <c r="F2919" t="s">
        <v>2972</v>
      </c>
      <c r="G2919" t="s">
        <v>4156</v>
      </c>
      <c r="H2919" t="s">
        <v>4106</v>
      </c>
      <c r="I2919" t="s">
        <v>4391</v>
      </c>
      <c r="J2919" t="s">
        <v>2144</v>
      </c>
      <c r="K2919" s="1">
        <v>80</v>
      </c>
      <c r="L2919" s="1" t="s">
        <v>1412</v>
      </c>
      <c r="M2919" s="2">
        <f ca="1">Table1[[#This Row],[Cases]]*Table1[[#This Row],[Pack Size]]</f>
        <v>0</v>
      </c>
      <c r="N2919" s="1">
        <f ca="1">Table1[[#This Row],[Cases]]*Table1[[#This Row],[Pack Size]]</f>
        <v>32000</v>
      </c>
      <c r="O2919" s="1">
        <f>IFERROR(VLOOKUP(Table1[[#This Row],[SKU Code]],'SKU Size'!$G:$H,2,FALSE),0)*Table1[[#This Row],[Cases]]</f>
        <v>724151.54918633925</v>
      </c>
      <c r="P2919" t="str">
        <f t="shared" si="53"/>
        <v>D0190</v>
      </c>
      <c r="Q2919">
        <f>IFERROR(VLOOKUP(Table1[[#This Row],[Trim Distributor Code]],Sheet1!$N:$O,2,FALSE),0)</f>
        <v>3400849</v>
      </c>
      <c r="R2919" s="7">
        <f>IFERROR(VLOOKUP(Table1[[#This Row],[Salesflo AppUser Code]],HIE!$A:$B,2,FALSE),0)</f>
        <v>0</v>
      </c>
      <c r="S2919" s="7">
        <f>IFERROR(VLOOKUP(Table1[[#This Row],[Salesflo AppUser Code]],HIE!$A:$B,2,FALSE),0)</f>
        <v>0</v>
      </c>
      <c r="T2919" t="s">
        <v>5602</v>
      </c>
      <c r="U2919" s="7" t="s">
        <v>3061</v>
      </c>
      <c r="V2919" s="7" t="s">
        <v>1444</v>
      </c>
      <c r="W2919" s="7" t="s">
        <v>2030</v>
      </c>
      <c r="X2919" s="7" t="str">
        <f>IFERROR(VLOOKUP( Table1[[#This Row],[Trim Distributor Code]],Sheet1!$A:$J,10,FALSE),0)</f>
        <v>Active</v>
      </c>
    </row>
    <row r="2920" spans="1:24" hidden="1" x14ac:dyDescent="0.3">
      <c r="A2920" t="s">
        <v>5302</v>
      </c>
      <c r="B2920">
        <v>9000002387</v>
      </c>
      <c r="C2920" t="s">
        <v>5271</v>
      </c>
      <c r="D2920" s="8"/>
      <c r="E2920" t="s">
        <v>2956</v>
      </c>
      <c r="F2920" t="s">
        <v>2972</v>
      </c>
      <c r="G2920" t="s">
        <v>4156</v>
      </c>
      <c r="H2920" t="s">
        <v>4113</v>
      </c>
      <c r="I2920" t="s">
        <v>4394</v>
      </c>
      <c r="J2920" t="s">
        <v>2307</v>
      </c>
      <c r="K2920">
        <v>8</v>
      </c>
      <c r="L2920" s="2" t="s">
        <v>1412</v>
      </c>
      <c r="M2920" s="2">
        <f ca="1">Table1[[#This Row],[Cases]]*Table1[[#This Row],[Pack Size]]</f>
        <v>0</v>
      </c>
      <c r="N2920" s="1">
        <f ca="1">Table1[[#This Row],[Cases]]*Table1[[#This Row],[Pack Size]]</f>
        <v>192</v>
      </c>
      <c r="O2920" s="1">
        <f>IFERROR(VLOOKUP(Table1[[#This Row],[SKU Code]],'SKU Size'!$G:$H,2,FALSE),0)*Table1[[#This Row],[Cases]]</f>
        <v>27552.517379484521</v>
      </c>
      <c r="P2920" t="str">
        <f t="shared" si="53"/>
        <v>D0190</v>
      </c>
      <c r="Q2920">
        <f>IFERROR(VLOOKUP(Table1[[#This Row],[Trim Distributor Code]],Sheet1!$N:$O,2,FALSE),0)</f>
        <v>3400849</v>
      </c>
      <c r="R2920" s="7">
        <f>IFERROR(VLOOKUP(Table1[[#This Row],[Salesflo AppUser Code]],HIE!$A:$B,2,FALSE),0)</f>
        <v>0</v>
      </c>
      <c r="S2920" s="7">
        <f>IFERROR(VLOOKUP(Table1[[#This Row],[Salesflo AppUser Code]],HIE!$A:$B,2,FALSE),0)</f>
        <v>0</v>
      </c>
      <c r="T2920" t="s">
        <v>5602</v>
      </c>
      <c r="U2920" s="7" t="s">
        <v>3061</v>
      </c>
      <c r="V2920" s="7" t="s">
        <v>1632</v>
      </c>
      <c r="W2920" s="7" t="s">
        <v>2030</v>
      </c>
      <c r="X2920" s="7" t="str">
        <f>IFERROR(VLOOKUP( Table1[[#This Row],[Trim Distributor Code]],Sheet1!$A:$J,10,FALSE),0)</f>
        <v>Active</v>
      </c>
    </row>
    <row r="2921" spans="1:24" hidden="1" x14ac:dyDescent="0.3">
      <c r="A2921" t="s">
        <v>5302</v>
      </c>
      <c r="B2921">
        <v>9000002387</v>
      </c>
      <c r="C2921" t="s">
        <v>5271</v>
      </c>
      <c r="D2921" s="8"/>
      <c r="E2921" t="s">
        <v>2956</v>
      </c>
      <c r="F2921" t="s">
        <v>2972</v>
      </c>
      <c r="G2921" t="s">
        <v>2269</v>
      </c>
      <c r="H2921" t="s">
        <v>4113</v>
      </c>
      <c r="I2921" t="s">
        <v>4395</v>
      </c>
      <c r="J2921" t="s">
        <v>2290</v>
      </c>
      <c r="K2921">
        <v>8</v>
      </c>
      <c r="L2921" s="2" t="s">
        <v>1412</v>
      </c>
      <c r="M2921" s="2">
        <f ca="1">Table1[[#This Row],[Cases]]*Table1[[#This Row],[Pack Size]]</f>
        <v>0</v>
      </c>
      <c r="N2921" s="1">
        <f ca="1">Table1[[#This Row],[Cases]]*Table1[[#This Row],[Pack Size]]</f>
        <v>192</v>
      </c>
      <c r="O2921" s="1">
        <f>IFERROR(VLOOKUP(Table1[[#This Row],[SKU Code]],'SKU Size'!$G:$H,2,FALSE),0)*Table1[[#This Row],[Cases]]</f>
        <v>65.64729955501619</v>
      </c>
      <c r="P2921" t="str">
        <f t="shared" si="53"/>
        <v>D0190</v>
      </c>
      <c r="Q2921">
        <f>IFERROR(VLOOKUP(Table1[[#This Row],[Trim Distributor Code]],Sheet1!$N:$O,2,FALSE),0)</f>
        <v>3400849</v>
      </c>
      <c r="R2921" s="7">
        <f>IFERROR(VLOOKUP(Table1[[#This Row],[Salesflo AppUser Code]],HIE!$A:$B,2,FALSE),0)</f>
        <v>0</v>
      </c>
      <c r="S2921" s="7">
        <f>IFERROR(VLOOKUP(Table1[[#This Row],[Salesflo AppUser Code]],HIE!$A:$B,2,FALSE),0)</f>
        <v>0</v>
      </c>
      <c r="T2921" t="s">
        <v>5602</v>
      </c>
      <c r="U2921" s="7" t="s">
        <v>3061</v>
      </c>
      <c r="V2921" s="7" t="s">
        <v>1632</v>
      </c>
      <c r="W2921" s="7" t="s">
        <v>2269</v>
      </c>
      <c r="X2921" s="7" t="str">
        <f>IFERROR(VLOOKUP( Table1[[#This Row],[Trim Distributor Code]],Sheet1!$A:$J,10,FALSE),0)</f>
        <v>Active</v>
      </c>
    </row>
    <row r="2922" spans="1:24" hidden="1" x14ac:dyDescent="0.3">
      <c r="A2922" t="s">
        <v>5302</v>
      </c>
      <c r="B2922">
        <v>9000002387</v>
      </c>
      <c r="C2922" t="s">
        <v>5271</v>
      </c>
      <c r="D2922" s="8"/>
      <c r="E2922" t="s">
        <v>2956</v>
      </c>
      <c r="F2922" t="s">
        <v>2972</v>
      </c>
      <c r="G2922" t="s">
        <v>4306</v>
      </c>
      <c r="H2922" t="s">
        <v>4109</v>
      </c>
      <c r="I2922" t="s">
        <v>4307</v>
      </c>
      <c r="J2922" t="s">
        <v>2034</v>
      </c>
      <c r="K2922">
        <v>2</v>
      </c>
      <c r="L2922" s="2" t="s">
        <v>1412</v>
      </c>
      <c r="M2922" s="2">
        <f ca="1">Table1[[#This Row],[Cases]]*Table1[[#This Row],[Pack Size]]</f>
        <v>0</v>
      </c>
      <c r="N2922" s="1">
        <f ca="1">Table1[[#This Row],[Cases]]*Table1[[#This Row],[Pack Size]]</f>
        <v>200</v>
      </c>
      <c r="O2922" s="1">
        <f>IFERROR(VLOOKUP(Table1[[#This Row],[SKU Code]],'SKU Size'!$G:$H,2,FALSE),0)*Table1[[#This Row],[Cases]]</f>
        <v>15120.048475903004</v>
      </c>
      <c r="P2922" t="str">
        <f t="shared" si="53"/>
        <v>D0190</v>
      </c>
      <c r="Q2922">
        <f>IFERROR(VLOOKUP(Table1[[#This Row],[Trim Distributor Code]],Sheet1!$N:$O,2,FALSE),0)</f>
        <v>3400849</v>
      </c>
      <c r="R2922" s="7">
        <f>IFERROR(VLOOKUP(Table1[[#This Row],[Salesflo AppUser Code]],HIE!$A:$B,2,FALSE),0)</f>
        <v>0</v>
      </c>
      <c r="S2922" s="7">
        <f>IFERROR(VLOOKUP(Table1[[#This Row],[Salesflo AppUser Code]],HIE!$A:$B,2,FALSE),0)</f>
        <v>0</v>
      </c>
      <c r="T2922" t="s">
        <v>5602</v>
      </c>
      <c r="U2922" s="7" t="s">
        <v>3061</v>
      </c>
      <c r="V2922" s="7" t="s">
        <v>1423</v>
      </c>
      <c r="W2922" s="7" t="s">
        <v>2031</v>
      </c>
      <c r="X2922" s="7" t="str">
        <f>IFERROR(VLOOKUP( Table1[[#This Row],[Trim Distributor Code]],Sheet1!$A:$J,10,FALSE),0)</f>
        <v>Active</v>
      </c>
    </row>
    <row r="2923" spans="1:24" hidden="1" x14ac:dyDescent="0.3">
      <c r="A2923" t="s">
        <v>5302</v>
      </c>
      <c r="B2923">
        <v>9000002387</v>
      </c>
      <c r="C2923" t="s">
        <v>5271</v>
      </c>
      <c r="D2923" s="8"/>
      <c r="E2923" t="s">
        <v>2956</v>
      </c>
      <c r="F2923" t="s">
        <v>2972</v>
      </c>
      <c r="G2923" t="s">
        <v>4305</v>
      </c>
      <c r="H2923" t="s">
        <v>4109</v>
      </c>
      <c r="I2923" t="s">
        <v>4393</v>
      </c>
      <c r="J2923" t="s">
        <v>2060</v>
      </c>
      <c r="K2923">
        <v>2</v>
      </c>
      <c r="L2923" s="2" t="s">
        <v>1412</v>
      </c>
      <c r="M2923" s="2">
        <f ca="1">Table1[[#This Row],[Cases]]*Table1[[#This Row],[Pack Size]]</f>
        <v>0</v>
      </c>
      <c r="N2923" s="1">
        <f ca="1">Table1[[#This Row],[Cases]]*Table1[[#This Row],[Pack Size]]</f>
        <v>200</v>
      </c>
      <c r="O2923" s="1">
        <f>IFERROR(VLOOKUP(Table1[[#This Row],[SKU Code]],'SKU Size'!$G:$H,2,FALSE),0)*Table1[[#This Row],[Cases]]</f>
        <v>20342.508650388041</v>
      </c>
      <c r="P2923" t="str">
        <f t="shared" si="53"/>
        <v>D0190</v>
      </c>
      <c r="Q2923">
        <f>IFERROR(VLOOKUP(Table1[[#This Row],[Trim Distributor Code]],Sheet1!$N:$O,2,FALSE),0)</f>
        <v>3400849</v>
      </c>
      <c r="R2923" s="7">
        <f>IFERROR(VLOOKUP(Table1[[#This Row],[Salesflo AppUser Code]],HIE!$A:$B,2,FALSE),0)</f>
        <v>0</v>
      </c>
      <c r="S2923" s="7">
        <f>IFERROR(VLOOKUP(Table1[[#This Row],[Salesflo AppUser Code]],HIE!$A:$B,2,FALSE),0)</f>
        <v>0</v>
      </c>
      <c r="T2923" t="s">
        <v>5602</v>
      </c>
      <c r="U2923" s="7" t="s">
        <v>3061</v>
      </c>
      <c r="V2923" s="7" t="s">
        <v>1423</v>
      </c>
      <c r="W2923" s="7" t="s">
        <v>2040</v>
      </c>
      <c r="X2923" s="7" t="str">
        <f>IFERROR(VLOOKUP( Table1[[#This Row],[Trim Distributor Code]],Sheet1!$A:$J,10,FALSE),0)</f>
        <v>Active</v>
      </c>
    </row>
    <row r="2924" spans="1:24" hidden="1" x14ac:dyDescent="0.3">
      <c r="A2924" t="s">
        <v>5302</v>
      </c>
      <c r="B2924">
        <v>9000002387</v>
      </c>
      <c r="C2924" t="s">
        <v>5271</v>
      </c>
      <c r="D2924" s="8"/>
      <c r="E2924" t="s">
        <v>2956</v>
      </c>
      <c r="F2924" t="s">
        <v>2972</v>
      </c>
      <c r="G2924" t="s">
        <v>2269</v>
      </c>
      <c r="H2924" t="s">
        <v>2268</v>
      </c>
      <c r="I2924" t="s">
        <v>4396</v>
      </c>
      <c r="J2924" t="s">
        <v>2270</v>
      </c>
      <c r="K2924">
        <v>8</v>
      </c>
      <c r="L2924" s="2" t="s">
        <v>1412</v>
      </c>
      <c r="M2924" s="2">
        <f ca="1">Table1[[#This Row],[Cases]]*Table1[[#This Row],[Pack Size]]</f>
        <v>0</v>
      </c>
      <c r="N2924" s="1">
        <f ca="1">Table1[[#This Row],[Cases]]*Table1[[#This Row],[Pack Size]]</f>
        <v>3840</v>
      </c>
      <c r="O2924" s="1">
        <f>IFERROR(VLOOKUP(Table1[[#This Row],[SKU Code]],'SKU Size'!$G:$H,2,FALSE),0)*Table1[[#This Row],[Cases]]</f>
        <v>38508.246137856862</v>
      </c>
      <c r="P2924" t="str">
        <f t="shared" si="53"/>
        <v>D0190</v>
      </c>
      <c r="Q2924">
        <f>IFERROR(VLOOKUP(Table1[[#This Row],[Trim Distributor Code]],Sheet1!$N:$O,2,FALSE),0)</f>
        <v>3400849</v>
      </c>
      <c r="R2924" s="7">
        <f>IFERROR(VLOOKUP(Table1[[#This Row],[Salesflo AppUser Code]],HIE!$A:$B,2,FALSE),0)</f>
        <v>0</v>
      </c>
      <c r="S2924" s="7">
        <f>IFERROR(VLOOKUP(Table1[[#This Row],[Salesflo AppUser Code]],HIE!$A:$B,2,FALSE),0)</f>
        <v>0</v>
      </c>
      <c r="T2924" t="s">
        <v>5602</v>
      </c>
      <c r="U2924" s="7" t="s">
        <v>3061</v>
      </c>
      <c r="V2924" s="7" t="s">
        <v>2268</v>
      </c>
      <c r="W2924" s="7" t="s">
        <v>2269</v>
      </c>
      <c r="X2924" s="7" t="str">
        <f>IFERROR(VLOOKUP( Table1[[#This Row],[Trim Distributor Code]],Sheet1!$A:$J,10,FALSE),0)</f>
        <v>Active</v>
      </c>
    </row>
    <row r="2925" spans="1:24" hidden="1" x14ac:dyDescent="0.3">
      <c r="A2925" t="s">
        <v>5302</v>
      </c>
      <c r="B2925" t="s">
        <v>1056</v>
      </c>
      <c r="C2925" t="s">
        <v>5272</v>
      </c>
      <c r="D2925" s="8" t="s">
        <v>1412</v>
      </c>
      <c r="E2925" t="s">
        <v>5273</v>
      </c>
      <c r="F2925" t="s">
        <v>2720</v>
      </c>
      <c r="G2925" t="s">
        <v>4521</v>
      </c>
      <c r="H2925" t="s">
        <v>4106</v>
      </c>
      <c r="I2925" t="s">
        <v>4538</v>
      </c>
      <c r="J2925" t="s">
        <v>11</v>
      </c>
      <c r="K2925">
        <v>190</v>
      </c>
      <c r="L2925" s="2" t="s">
        <v>1412</v>
      </c>
      <c r="M2925" s="2">
        <f ca="1">Table1[[#This Row],[Cases]]*Table1[[#This Row],[Pack Size]]</f>
        <v>0</v>
      </c>
      <c r="N2925" s="1">
        <f ca="1">Table1[[#This Row],[Cases]]*Table1[[#This Row],[Pack Size]]</f>
        <v>66880</v>
      </c>
      <c r="O2925" s="1">
        <f>IFERROR(VLOOKUP(Table1[[#This Row],[SKU Code]],'SKU Size'!$G:$H,2,FALSE),0)*Table1[[#This Row],[Cases]]</f>
        <v>1665302.1641092426</v>
      </c>
      <c r="P2925" t="str">
        <f t="shared" si="53"/>
        <v>D0195</v>
      </c>
      <c r="Q2925" t="str">
        <f>IFERROR(VLOOKUP(Table1[[#This Row],[Trim Distributor Code]],Sheet1!$N:$O,2,FALSE),0)</f>
        <v>D0194</v>
      </c>
      <c r="R2925" s="7" t="str">
        <f>IFERROR(VLOOKUP(Table1[[#This Row],[Salesflo AppUser Code]],HIE!$A:$B,2,FALSE),0)</f>
        <v>Active</v>
      </c>
      <c r="S2925" s="7" t="str">
        <f>IFERROR(VLOOKUP(Table1[[#This Row],[Salesflo AppUser Code]],HIE!$A:$B,2,FALSE),0)</f>
        <v>Active</v>
      </c>
      <c r="T2925" t="s">
        <v>5602</v>
      </c>
      <c r="U2925" s="7" t="s">
        <v>3061</v>
      </c>
      <c r="V2925" s="7" t="s">
        <v>1444</v>
      </c>
      <c r="W2925" s="7" t="s">
        <v>1688</v>
      </c>
      <c r="X2925" s="7" t="str">
        <f>IFERROR(VLOOKUP( Table1[[#This Row],[Trim Distributor Code]],Sheet1!$A:$J,10,FALSE),0)</f>
        <v>Active</v>
      </c>
    </row>
    <row r="2926" spans="1:24" hidden="1" x14ac:dyDescent="0.3">
      <c r="A2926" t="s">
        <v>5302</v>
      </c>
      <c r="B2926" t="s">
        <v>1056</v>
      </c>
      <c r="C2926" t="s">
        <v>5272</v>
      </c>
      <c r="D2926" s="8" t="s">
        <v>1412</v>
      </c>
      <c r="E2926" t="s">
        <v>5273</v>
      </c>
      <c r="F2926" t="s">
        <v>2720</v>
      </c>
      <c r="G2926" t="s">
        <v>4521</v>
      </c>
      <c r="H2926" t="s">
        <v>4137</v>
      </c>
      <c r="I2926" t="s">
        <v>4593</v>
      </c>
      <c r="J2926" t="s">
        <v>12</v>
      </c>
      <c r="K2926">
        <v>1</v>
      </c>
      <c r="L2926" s="2" t="s">
        <v>1412</v>
      </c>
      <c r="M2926" s="2">
        <f ca="1">Table1[[#This Row],[Cases]]*Table1[[#This Row],[Pack Size]]</f>
        <v>0</v>
      </c>
      <c r="N2926" s="1">
        <f ca="1">Table1[[#This Row],[Cases]]*Table1[[#This Row],[Pack Size]]</f>
        <v>360</v>
      </c>
      <c r="O2926" s="1">
        <f>IFERROR(VLOOKUP(Table1[[#This Row],[SKU Code]],'SKU Size'!$G:$H,2,FALSE),0)*Table1[[#This Row],[Cases]]</f>
        <v>9113.7842034732421</v>
      </c>
      <c r="P2926" t="str">
        <f t="shared" si="53"/>
        <v>D0195</v>
      </c>
      <c r="Q2926" t="str">
        <f>IFERROR(VLOOKUP(Table1[[#This Row],[Trim Distributor Code]],Sheet1!$N:$O,2,FALSE),0)</f>
        <v>D0194</v>
      </c>
      <c r="R2926" s="7" t="str">
        <f>IFERROR(VLOOKUP(Table1[[#This Row],[Salesflo AppUser Code]],HIE!$A:$B,2,FALSE),0)</f>
        <v>Active</v>
      </c>
      <c r="S2926" s="7" t="str">
        <f>IFERROR(VLOOKUP(Table1[[#This Row],[Salesflo AppUser Code]],HIE!$A:$B,2,FALSE),0)</f>
        <v>Active</v>
      </c>
      <c r="T2926" t="s">
        <v>5602</v>
      </c>
      <c r="U2926" s="7" t="s">
        <v>3061</v>
      </c>
      <c r="V2926" s="7" t="s">
        <v>1606</v>
      </c>
      <c r="W2926" s="7" t="s">
        <v>1688</v>
      </c>
      <c r="X2926" s="7" t="str">
        <f>IFERROR(VLOOKUP( Table1[[#This Row],[Trim Distributor Code]],Sheet1!$A:$J,10,FALSE),0)</f>
        <v>Active</v>
      </c>
    </row>
    <row r="2927" spans="1:24" hidden="1" x14ac:dyDescent="0.3">
      <c r="A2927" t="s">
        <v>5302</v>
      </c>
      <c r="B2927" t="s">
        <v>1056</v>
      </c>
      <c r="C2927" t="s">
        <v>5272</v>
      </c>
      <c r="D2927" s="8" t="s">
        <v>1412</v>
      </c>
      <c r="E2927" t="s">
        <v>5273</v>
      </c>
      <c r="F2927" t="s">
        <v>2720</v>
      </c>
      <c r="G2927" t="s">
        <v>4108</v>
      </c>
      <c r="H2927" t="s">
        <v>4109</v>
      </c>
      <c r="I2927" t="s">
        <v>4566</v>
      </c>
      <c r="J2927" t="s">
        <v>13</v>
      </c>
      <c r="K2927">
        <v>2</v>
      </c>
      <c r="L2927" s="2" t="s">
        <v>1412</v>
      </c>
      <c r="M2927" s="2">
        <f ca="1">Table1[[#This Row],[Cases]]*Table1[[#This Row],[Pack Size]]</f>
        <v>0</v>
      </c>
      <c r="N2927" s="1">
        <f ca="1">Table1[[#This Row],[Cases]]*Table1[[#This Row],[Pack Size]]</f>
        <v>200</v>
      </c>
      <c r="O2927" s="1">
        <f>IFERROR(VLOOKUP(Table1[[#This Row],[SKU Code]],'SKU Size'!$G:$H,2,FALSE),0)*Table1[[#This Row],[Cases]]</f>
        <v>21137.348118609414</v>
      </c>
      <c r="P2927" t="str">
        <f t="shared" si="53"/>
        <v>D0195</v>
      </c>
      <c r="Q2927" t="str">
        <f>IFERROR(VLOOKUP(Table1[[#This Row],[Trim Distributor Code]],Sheet1!$N:$O,2,FALSE),0)</f>
        <v>D0194</v>
      </c>
      <c r="R2927" s="7" t="str">
        <f>IFERROR(VLOOKUP(Table1[[#This Row],[Salesflo AppUser Code]],HIE!$A:$B,2,FALSE),0)</f>
        <v>Active</v>
      </c>
      <c r="S2927" s="7" t="str">
        <f>IFERROR(VLOOKUP(Table1[[#This Row],[Salesflo AppUser Code]],HIE!$A:$B,2,FALSE),0)</f>
        <v>Active</v>
      </c>
      <c r="T2927" t="s">
        <v>5602</v>
      </c>
      <c r="U2927" s="7" t="s">
        <v>3061</v>
      </c>
      <c r="V2927" s="7" t="s">
        <v>1423</v>
      </c>
      <c r="W2927" s="7" t="s">
        <v>1659</v>
      </c>
      <c r="X2927" s="7" t="str">
        <f>IFERROR(VLOOKUP( Table1[[#This Row],[Trim Distributor Code]],Sheet1!$A:$J,10,FALSE),0)</f>
        <v>Active</v>
      </c>
    </row>
    <row r="2928" spans="1:24" hidden="1" x14ac:dyDescent="0.3">
      <c r="A2928" t="s">
        <v>5302</v>
      </c>
      <c r="B2928" t="s">
        <v>1056</v>
      </c>
      <c r="C2928" t="s">
        <v>5272</v>
      </c>
      <c r="D2928" s="8" t="s">
        <v>1412</v>
      </c>
      <c r="E2928" t="s">
        <v>5273</v>
      </c>
      <c r="F2928" t="s">
        <v>2720</v>
      </c>
      <c r="G2928" t="s">
        <v>4110</v>
      </c>
      <c r="H2928" t="s">
        <v>4109</v>
      </c>
      <c r="I2928" t="s">
        <v>4539</v>
      </c>
      <c r="J2928" t="s">
        <v>1682</v>
      </c>
      <c r="K2928">
        <v>3</v>
      </c>
      <c r="L2928" s="2" t="s">
        <v>1412</v>
      </c>
      <c r="M2928" s="2">
        <f ca="1">Table1[[#This Row],[Cases]]*Table1[[#This Row],[Pack Size]]</f>
        <v>0</v>
      </c>
      <c r="N2928" s="1">
        <f ca="1">Table1[[#This Row],[Cases]]*Table1[[#This Row],[Pack Size]]</f>
        <v>300</v>
      </c>
      <c r="O2928" s="1">
        <f>IFERROR(VLOOKUP(Table1[[#This Row],[SKU Code]],'SKU Size'!$G:$H,2,FALSE),0)*Table1[[#This Row],[Cases]]</f>
        <v>22641.404206549112</v>
      </c>
      <c r="P2928" t="str">
        <f t="shared" si="53"/>
        <v>D0195</v>
      </c>
      <c r="Q2928" t="str">
        <f>IFERROR(VLOOKUP(Table1[[#This Row],[Trim Distributor Code]],Sheet1!$N:$O,2,FALSE),0)</f>
        <v>D0194</v>
      </c>
      <c r="R2928" s="7" t="str">
        <f>IFERROR(VLOOKUP(Table1[[#This Row],[Salesflo AppUser Code]],HIE!$A:$B,2,FALSE),0)</f>
        <v>Active</v>
      </c>
      <c r="S2928" s="7" t="str">
        <f>IFERROR(VLOOKUP(Table1[[#This Row],[Salesflo AppUser Code]],HIE!$A:$B,2,FALSE),0)</f>
        <v>Active</v>
      </c>
      <c r="T2928" t="s">
        <v>5602</v>
      </c>
      <c r="U2928" s="7" t="s">
        <v>3061</v>
      </c>
      <c r="V2928" s="7" t="s">
        <v>1423</v>
      </c>
      <c r="W2928" s="7" t="s">
        <v>1679</v>
      </c>
      <c r="X2928" s="7" t="str">
        <f>IFERROR(VLOOKUP( Table1[[#This Row],[Trim Distributor Code]],Sheet1!$A:$J,10,FALSE),0)</f>
        <v>Active</v>
      </c>
    </row>
    <row r="2929" spans="1:24" hidden="1" x14ac:dyDescent="0.3">
      <c r="A2929" t="s">
        <v>5302</v>
      </c>
      <c r="B2929" t="s">
        <v>1056</v>
      </c>
      <c r="C2929" t="s">
        <v>5272</v>
      </c>
      <c r="D2929" s="8" t="s">
        <v>1412</v>
      </c>
      <c r="E2929" t="s">
        <v>5273</v>
      </c>
      <c r="F2929" t="s">
        <v>2720</v>
      </c>
      <c r="G2929" t="s">
        <v>1431</v>
      </c>
      <c r="H2929" t="s">
        <v>4109</v>
      </c>
      <c r="I2929" t="s">
        <v>4605</v>
      </c>
      <c r="J2929" t="s">
        <v>1440</v>
      </c>
      <c r="K2929" s="1">
        <v>2</v>
      </c>
      <c r="L2929" s="1" t="s">
        <v>1412</v>
      </c>
      <c r="M2929" s="2">
        <f ca="1">Table1[[#This Row],[Cases]]*Table1[[#This Row],[Pack Size]]</f>
        <v>0</v>
      </c>
      <c r="N2929" s="1">
        <f ca="1">Table1[[#This Row],[Cases]]*Table1[[#This Row],[Pack Size]]</f>
        <v>200</v>
      </c>
      <c r="O2929" s="1">
        <f>IFERROR(VLOOKUP(Table1[[#This Row],[SKU Code]],'SKU Size'!$G:$H,2,FALSE),0)*Table1[[#This Row],[Cases]]</f>
        <v>20309.096167094187</v>
      </c>
      <c r="P2929" t="str">
        <f t="shared" si="53"/>
        <v>D0195</v>
      </c>
      <c r="Q2929" t="str">
        <f>IFERROR(VLOOKUP(Table1[[#This Row],[Trim Distributor Code]],Sheet1!$N:$O,2,FALSE),0)</f>
        <v>D0194</v>
      </c>
      <c r="R2929" s="7" t="str">
        <f>IFERROR(VLOOKUP(Table1[[#This Row],[Salesflo AppUser Code]],HIE!$A:$B,2,FALSE),0)</f>
        <v>Active</v>
      </c>
      <c r="S2929" s="7" t="str">
        <f>IFERROR(VLOOKUP(Table1[[#This Row],[Salesflo AppUser Code]],HIE!$A:$B,2,FALSE),0)</f>
        <v>Active</v>
      </c>
      <c r="T2929" t="s">
        <v>5602</v>
      </c>
      <c r="U2929" s="7" t="s">
        <v>3061</v>
      </c>
      <c r="V2929" s="7" t="s">
        <v>1423</v>
      </c>
      <c r="W2929" s="7" t="s">
        <v>1431</v>
      </c>
      <c r="X2929" s="7" t="str">
        <f>IFERROR(VLOOKUP( Table1[[#This Row],[Trim Distributor Code]],Sheet1!$A:$J,10,FALSE),0)</f>
        <v>Active</v>
      </c>
    </row>
    <row r="2930" spans="1:24" hidden="1" x14ac:dyDescent="0.3">
      <c r="A2930" t="s">
        <v>5302</v>
      </c>
      <c r="B2930" t="s">
        <v>1056</v>
      </c>
      <c r="C2930" t="s">
        <v>5272</v>
      </c>
      <c r="D2930" s="8" t="s">
        <v>1412</v>
      </c>
      <c r="E2930" t="s">
        <v>5273</v>
      </c>
      <c r="F2930" t="s">
        <v>2720</v>
      </c>
      <c r="G2930" t="s">
        <v>4521</v>
      </c>
      <c r="H2930" t="s">
        <v>4113</v>
      </c>
      <c r="I2930" t="s">
        <v>4540</v>
      </c>
      <c r="J2930" t="s">
        <v>14</v>
      </c>
      <c r="K2930" s="1">
        <v>5</v>
      </c>
      <c r="L2930" s="1" t="s">
        <v>1412</v>
      </c>
      <c r="M2930" s="2">
        <f ca="1">Table1[[#This Row],[Cases]]*Table1[[#This Row],[Pack Size]]</f>
        <v>0</v>
      </c>
      <c r="N2930" s="1">
        <f ca="1">Table1[[#This Row],[Cases]]*Table1[[#This Row],[Pack Size]]</f>
        <v>120</v>
      </c>
      <c r="O2930" s="1">
        <f>IFERROR(VLOOKUP(Table1[[#This Row],[SKU Code]],'SKU Size'!$G:$H,2,FALSE),0)*Table1[[#This Row],[Cases]]</f>
        <v>17957.36632625305</v>
      </c>
      <c r="P2930" t="str">
        <f t="shared" si="53"/>
        <v>D0195</v>
      </c>
      <c r="Q2930" t="str">
        <f>IFERROR(VLOOKUP(Table1[[#This Row],[Trim Distributor Code]],Sheet1!$N:$O,2,FALSE),0)</f>
        <v>D0194</v>
      </c>
      <c r="R2930" s="7" t="str">
        <f>IFERROR(VLOOKUP(Table1[[#This Row],[Salesflo AppUser Code]],HIE!$A:$B,2,FALSE),0)</f>
        <v>Active</v>
      </c>
      <c r="S2930" s="7" t="str">
        <f>IFERROR(VLOOKUP(Table1[[#This Row],[Salesflo AppUser Code]],HIE!$A:$B,2,FALSE),0)</f>
        <v>Active</v>
      </c>
      <c r="T2930" t="s">
        <v>5602</v>
      </c>
      <c r="U2930" s="7" t="s">
        <v>3061</v>
      </c>
      <c r="V2930" s="7" t="s">
        <v>1632</v>
      </c>
      <c r="W2930" s="7" t="s">
        <v>1688</v>
      </c>
      <c r="X2930" s="7" t="str">
        <f>IFERROR(VLOOKUP( Table1[[#This Row],[Trim Distributor Code]],Sheet1!$A:$J,10,FALSE),0)</f>
        <v>Active</v>
      </c>
    </row>
    <row r="2931" spans="1:24" hidden="1" x14ac:dyDescent="0.3">
      <c r="A2931" t="s">
        <v>5302</v>
      </c>
      <c r="B2931" t="s">
        <v>1056</v>
      </c>
      <c r="C2931" t="s">
        <v>5272</v>
      </c>
      <c r="D2931" s="8" t="s">
        <v>1412</v>
      </c>
      <c r="E2931" t="s">
        <v>5273</v>
      </c>
      <c r="F2931" t="s">
        <v>2720</v>
      </c>
      <c r="G2931" t="s">
        <v>1431</v>
      </c>
      <c r="H2931" t="s">
        <v>4113</v>
      </c>
      <c r="I2931" t="s">
        <v>4594</v>
      </c>
      <c r="J2931" t="s">
        <v>1656</v>
      </c>
      <c r="K2931" s="1">
        <v>5</v>
      </c>
      <c r="L2931" s="1" t="s">
        <v>1412</v>
      </c>
      <c r="M2931" s="2">
        <f ca="1">Table1[[#This Row],[Cases]]*Table1[[#This Row],[Pack Size]]</f>
        <v>0</v>
      </c>
      <c r="N2931" s="1">
        <f ca="1">Table1[[#This Row],[Cases]]*Table1[[#This Row],[Pack Size]]</f>
        <v>240</v>
      </c>
      <c r="O2931" s="1">
        <f>IFERROR(VLOOKUP(Table1[[#This Row],[SKU Code]],'SKU Size'!$G:$H,2,FALSE),0)*Table1[[#This Row],[Cases]]</f>
        <v>5019.5743795350445</v>
      </c>
      <c r="P2931" t="str">
        <f t="shared" si="53"/>
        <v>D0195</v>
      </c>
      <c r="Q2931" t="str">
        <f>IFERROR(VLOOKUP(Table1[[#This Row],[Trim Distributor Code]],Sheet1!$N:$O,2,FALSE),0)</f>
        <v>D0194</v>
      </c>
      <c r="R2931" s="7" t="str">
        <f>IFERROR(VLOOKUP(Table1[[#This Row],[Salesflo AppUser Code]],HIE!$A:$B,2,FALSE),0)</f>
        <v>Active</v>
      </c>
      <c r="S2931" s="7" t="str">
        <f>IFERROR(VLOOKUP(Table1[[#This Row],[Salesflo AppUser Code]],HIE!$A:$B,2,FALSE),0)</f>
        <v>Active</v>
      </c>
      <c r="T2931" t="s">
        <v>5602</v>
      </c>
      <c r="U2931" s="7" t="s">
        <v>3061</v>
      </c>
      <c r="V2931" s="7" t="s">
        <v>1632</v>
      </c>
      <c r="W2931" s="7" t="s">
        <v>1431</v>
      </c>
      <c r="X2931" s="7" t="str">
        <f>IFERROR(VLOOKUP( Table1[[#This Row],[Trim Distributor Code]],Sheet1!$A:$J,10,FALSE),0)</f>
        <v>Active</v>
      </c>
    </row>
    <row r="2932" spans="1:24" hidden="1" x14ac:dyDescent="0.3">
      <c r="A2932" t="s">
        <v>5302</v>
      </c>
      <c r="B2932" t="s">
        <v>1056</v>
      </c>
      <c r="C2932" t="s">
        <v>5272</v>
      </c>
      <c r="D2932" s="8" t="s">
        <v>1412</v>
      </c>
      <c r="E2932" t="s">
        <v>5273</v>
      </c>
      <c r="F2932" t="s">
        <v>2720</v>
      </c>
      <c r="G2932" t="s">
        <v>2581</v>
      </c>
      <c r="H2932" t="s">
        <v>4115</v>
      </c>
      <c r="I2932" t="s">
        <v>4542</v>
      </c>
      <c r="J2932" t="s">
        <v>16</v>
      </c>
      <c r="K2932">
        <v>1</v>
      </c>
      <c r="L2932" s="2" t="s">
        <v>1412</v>
      </c>
      <c r="M2932" s="2">
        <f ca="1">Table1[[#This Row],[Cases]]*Table1[[#This Row],[Pack Size]]</f>
        <v>0</v>
      </c>
      <c r="N2932" s="1">
        <f ca="1">Table1[[#This Row],[Cases]]*Table1[[#This Row],[Pack Size]]</f>
        <v>288</v>
      </c>
      <c r="O2932" s="1">
        <f>IFERROR(VLOOKUP(Table1[[#This Row],[SKU Code]],'SKU Size'!$G:$H,2,FALSE),0)*Table1[[#This Row],[Cases]]</f>
        <v>4853.4292677265948</v>
      </c>
      <c r="P2932" t="str">
        <f t="shared" si="53"/>
        <v>D0195</v>
      </c>
      <c r="Q2932" t="str">
        <f>IFERROR(VLOOKUP(Table1[[#This Row],[Trim Distributor Code]],Sheet1!$N:$O,2,FALSE),0)</f>
        <v>D0194</v>
      </c>
      <c r="R2932" s="7" t="str">
        <f>IFERROR(VLOOKUP(Table1[[#This Row],[Salesflo AppUser Code]],HIE!$A:$B,2,FALSE),0)</f>
        <v>Active</v>
      </c>
      <c r="S2932" s="7" t="str">
        <f>IFERROR(VLOOKUP(Table1[[#This Row],[Salesflo AppUser Code]],HIE!$A:$B,2,FALSE),0)</f>
        <v>Active</v>
      </c>
      <c r="T2932" t="s">
        <v>5602</v>
      </c>
      <c r="U2932" s="7" t="s">
        <v>3061</v>
      </c>
      <c r="V2932" s="7" t="s">
        <v>2616</v>
      </c>
      <c r="W2932" s="7" t="s">
        <v>2617</v>
      </c>
      <c r="X2932" s="7" t="str">
        <f>IFERROR(VLOOKUP( Table1[[#This Row],[Trim Distributor Code]],Sheet1!$A:$J,10,FALSE),0)</f>
        <v>Active</v>
      </c>
    </row>
    <row r="2933" spans="1:24" hidden="1" x14ac:dyDescent="0.3">
      <c r="A2933" t="s">
        <v>5302</v>
      </c>
      <c r="B2933" t="s">
        <v>1056</v>
      </c>
      <c r="C2933" t="s">
        <v>5272</v>
      </c>
      <c r="D2933" s="8" t="s">
        <v>1412</v>
      </c>
      <c r="E2933" t="s">
        <v>5273</v>
      </c>
      <c r="F2933" t="s">
        <v>2720</v>
      </c>
      <c r="G2933" t="s">
        <v>2542</v>
      </c>
      <c r="H2933" t="s">
        <v>2268</v>
      </c>
      <c r="I2933" t="s">
        <v>4595</v>
      </c>
      <c r="J2933" t="s">
        <v>2543</v>
      </c>
      <c r="K2933">
        <v>3</v>
      </c>
      <c r="L2933" s="2" t="s">
        <v>1412</v>
      </c>
      <c r="M2933" s="2">
        <f ca="1">Table1[[#This Row],[Cases]]*Table1[[#This Row],[Pack Size]]</f>
        <v>0</v>
      </c>
      <c r="N2933" s="1">
        <f ca="1">Table1[[#This Row],[Cases]]*Table1[[#This Row],[Pack Size]]</f>
        <v>1440</v>
      </c>
      <c r="O2933" s="1">
        <f>IFERROR(VLOOKUP(Table1[[#This Row],[SKU Code]],'SKU Size'!$G:$H,2,FALSE),0)*Table1[[#This Row],[Cases]]</f>
        <v>14978.95604332553</v>
      </c>
      <c r="P2933" t="str">
        <f t="shared" si="53"/>
        <v>D0195</v>
      </c>
      <c r="Q2933" t="str">
        <f>IFERROR(VLOOKUP(Table1[[#This Row],[Trim Distributor Code]],Sheet1!$N:$O,2,FALSE),0)</f>
        <v>D0194</v>
      </c>
      <c r="R2933" s="7" t="str">
        <f>IFERROR(VLOOKUP(Table1[[#This Row],[Salesflo AppUser Code]],HIE!$A:$B,2,FALSE),0)</f>
        <v>Active</v>
      </c>
      <c r="S2933" s="7" t="str">
        <f>IFERROR(VLOOKUP(Table1[[#This Row],[Salesflo AppUser Code]],HIE!$A:$B,2,FALSE),0)</f>
        <v>Active</v>
      </c>
      <c r="T2933" t="s">
        <v>5602</v>
      </c>
      <c r="U2933" s="7" t="s">
        <v>3061</v>
      </c>
      <c r="V2933" s="7" t="s">
        <v>2268</v>
      </c>
      <c r="W2933" s="7" t="s">
        <v>2542</v>
      </c>
      <c r="X2933" s="7" t="str">
        <f>IFERROR(VLOOKUP( Table1[[#This Row],[Trim Distributor Code]],Sheet1!$A:$J,10,FALSE),0)</f>
        <v>Active</v>
      </c>
    </row>
    <row r="2934" spans="1:24" hidden="1" x14ac:dyDescent="0.3">
      <c r="A2934" t="s">
        <v>5302</v>
      </c>
      <c r="B2934" t="s">
        <v>1056</v>
      </c>
      <c r="C2934" t="s">
        <v>5272</v>
      </c>
      <c r="D2934" s="8" t="s">
        <v>1412</v>
      </c>
      <c r="E2934" t="s">
        <v>5273</v>
      </c>
      <c r="F2934" t="s">
        <v>2720</v>
      </c>
      <c r="G2934" t="s">
        <v>2581</v>
      </c>
      <c r="H2934" t="s">
        <v>4116</v>
      </c>
      <c r="I2934" t="s">
        <v>4543</v>
      </c>
      <c r="J2934" t="s">
        <v>15</v>
      </c>
      <c r="K2934">
        <v>1</v>
      </c>
      <c r="L2934" s="2" t="s">
        <v>1412</v>
      </c>
      <c r="M2934" s="2">
        <f ca="1">Table1[[#This Row],[Cases]]*Table1[[#This Row],[Pack Size]]</f>
        <v>0</v>
      </c>
      <c r="N2934" s="1">
        <f ca="1">Table1[[#This Row],[Cases]]*Table1[[#This Row],[Pack Size]]</f>
        <v>144</v>
      </c>
      <c r="O2934" s="1">
        <f>IFERROR(VLOOKUP(Table1[[#This Row],[SKU Code]],'SKU Size'!$G:$H,2,FALSE),0)*Table1[[#This Row],[Cases]]</f>
        <v>5525.4887765477251</v>
      </c>
      <c r="P2934" t="str">
        <f t="shared" si="53"/>
        <v>D0195</v>
      </c>
      <c r="Q2934" t="str">
        <f>IFERROR(VLOOKUP(Table1[[#This Row],[Trim Distributor Code]],Sheet1!$N:$O,2,FALSE),0)</f>
        <v>D0194</v>
      </c>
      <c r="R2934" s="7" t="str">
        <f>IFERROR(VLOOKUP(Table1[[#This Row],[Salesflo AppUser Code]],HIE!$A:$B,2,FALSE),0)</f>
        <v>Active</v>
      </c>
      <c r="S2934" s="7" t="str">
        <f>IFERROR(VLOOKUP(Table1[[#This Row],[Salesflo AppUser Code]],HIE!$A:$B,2,FALSE),0)</f>
        <v>Active</v>
      </c>
      <c r="T2934" t="s">
        <v>5602</v>
      </c>
      <c r="U2934" s="7" t="s">
        <v>3061</v>
      </c>
      <c r="V2934" s="7" t="s">
        <v>2582</v>
      </c>
      <c r="W2934" s="7" t="s">
        <v>2590</v>
      </c>
      <c r="X2934" s="7" t="str">
        <f>IFERROR(VLOOKUP( Table1[[#This Row],[Trim Distributor Code]],Sheet1!$A:$J,10,FALSE),0)</f>
        <v>Active</v>
      </c>
    </row>
    <row r="2935" spans="1:24" hidden="1" x14ac:dyDescent="0.3">
      <c r="A2935" t="s">
        <v>5302</v>
      </c>
      <c r="B2935" t="s">
        <v>1056</v>
      </c>
      <c r="C2935" t="s">
        <v>5272</v>
      </c>
      <c r="D2935" s="8" t="s">
        <v>1412</v>
      </c>
      <c r="E2935" t="s">
        <v>5273</v>
      </c>
      <c r="F2935" t="s">
        <v>2720</v>
      </c>
      <c r="G2935" t="s">
        <v>1422</v>
      </c>
      <c r="H2935" t="s">
        <v>5214</v>
      </c>
      <c r="I2935" t="s">
        <v>5220</v>
      </c>
      <c r="J2935" t="s">
        <v>4271</v>
      </c>
      <c r="K2935">
        <v>2</v>
      </c>
      <c r="L2935" s="2" t="s">
        <v>1412</v>
      </c>
      <c r="M2935" s="2">
        <f ca="1">Table1[[#This Row],[Cases]]*Table1[[#This Row],[Pack Size]]</f>
        <v>0</v>
      </c>
      <c r="N2935" s="1">
        <f ca="1">Table1[[#This Row],[Cases]]*Table1[[#This Row],[Pack Size]]</f>
        <v>192</v>
      </c>
      <c r="O2935" s="1">
        <f>IFERROR(VLOOKUP(Table1[[#This Row],[SKU Code]],'SKU Size'!$G:$H,2,FALSE),0)*Table1[[#This Row],[Cases]]</f>
        <v>0</v>
      </c>
      <c r="P2935" t="str">
        <f t="shared" si="53"/>
        <v>D0195</v>
      </c>
      <c r="Q2935" t="str">
        <f>IFERROR(VLOOKUP(Table1[[#This Row],[Trim Distributor Code]],Sheet1!$N:$O,2,FALSE),0)</f>
        <v>D0194</v>
      </c>
      <c r="R2935" s="7" t="str">
        <f>IFERROR(VLOOKUP(Table1[[#This Row],[Salesflo AppUser Code]],HIE!$A:$B,2,FALSE),0)</f>
        <v>Active</v>
      </c>
      <c r="S2935" s="7" t="str">
        <f>IFERROR(VLOOKUP(Table1[[#This Row],[Salesflo AppUser Code]],HIE!$A:$B,2,FALSE),0)</f>
        <v>Active</v>
      </c>
      <c r="T2935" t="s">
        <v>5602</v>
      </c>
      <c r="U2935" s="7" t="s">
        <v>3061</v>
      </c>
      <c r="V2935" s="7" t="s">
        <v>4360</v>
      </c>
      <c r="W2935" s="7" t="s">
        <v>1422</v>
      </c>
      <c r="X2935" s="7" t="str">
        <f>IFERROR(VLOOKUP( Table1[[#This Row],[Trim Distributor Code]],Sheet1!$A:$J,10,FALSE),0)</f>
        <v>Active</v>
      </c>
    </row>
    <row r="2936" spans="1:24" hidden="1" x14ac:dyDescent="0.3">
      <c r="A2936" t="s">
        <v>5302</v>
      </c>
      <c r="B2936" t="s">
        <v>1056</v>
      </c>
      <c r="C2936" t="s">
        <v>5272</v>
      </c>
      <c r="D2936" s="8" t="s">
        <v>1412</v>
      </c>
      <c r="E2936" t="s">
        <v>5273</v>
      </c>
      <c r="F2936" t="s">
        <v>2720</v>
      </c>
      <c r="G2936" t="s">
        <v>4107</v>
      </c>
      <c r="H2936" t="s">
        <v>4106</v>
      </c>
      <c r="I2936" t="s">
        <v>4747</v>
      </c>
      <c r="J2936" t="s">
        <v>1954</v>
      </c>
      <c r="K2936">
        <v>5</v>
      </c>
      <c r="L2936" s="2" t="s">
        <v>1412</v>
      </c>
      <c r="M2936" s="2">
        <f ca="1">Table1[[#This Row],[Cases]]*Table1[[#This Row],[Pack Size]]</f>
        <v>0</v>
      </c>
      <c r="N2936" s="1">
        <f ca="1">Table1[[#This Row],[Cases]]*Table1[[#This Row],[Pack Size]]</f>
        <v>1440</v>
      </c>
      <c r="O2936" s="1">
        <f>IFERROR(VLOOKUP(Table1[[#This Row],[SKU Code]],'SKU Size'!$G:$H,2,FALSE),0)*Table1[[#This Row],[Cases]]</f>
        <v>41011.000334571014</v>
      </c>
      <c r="P2936" t="str">
        <f t="shared" si="53"/>
        <v>D0195</v>
      </c>
      <c r="Q2936" t="str">
        <f>IFERROR(VLOOKUP(Table1[[#This Row],[Trim Distributor Code]],Sheet1!$N:$O,2,FALSE),0)</f>
        <v>D0194</v>
      </c>
      <c r="R2936" s="7" t="str">
        <f>IFERROR(VLOOKUP(Table1[[#This Row],[Salesflo AppUser Code]],HIE!$A:$B,2,FALSE),0)</f>
        <v>Active</v>
      </c>
      <c r="S2936" s="7" t="str">
        <f>IFERROR(VLOOKUP(Table1[[#This Row],[Salesflo AppUser Code]],HIE!$A:$B,2,FALSE),0)</f>
        <v>Active</v>
      </c>
      <c r="T2936" t="s">
        <v>5602</v>
      </c>
      <c r="U2936" s="7" t="s">
        <v>3061</v>
      </c>
      <c r="V2936" s="7" t="s">
        <v>1444</v>
      </c>
      <c r="W2936" s="7" t="s">
        <v>1867</v>
      </c>
      <c r="X2936" s="7" t="str">
        <f>IFERROR(VLOOKUP( Table1[[#This Row],[Trim Distributor Code]],Sheet1!$A:$J,10,FALSE),0)</f>
        <v>Active</v>
      </c>
    </row>
    <row r="2937" spans="1:24" hidden="1" x14ac:dyDescent="0.3">
      <c r="A2937" t="s">
        <v>5302</v>
      </c>
      <c r="B2937" t="s">
        <v>1056</v>
      </c>
      <c r="C2937" t="s">
        <v>5272</v>
      </c>
      <c r="D2937" s="8" t="s">
        <v>1412</v>
      </c>
      <c r="E2937" t="s">
        <v>5273</v>
      </c>
      <c r="F2937" t="s">
        <v>2720</v>
      </c>
      <c r="G2937" t="s">
        <v>4107</v>
      </c>
      <c r="H2937" t="s">
        <v>4137</v>
      </c>
      <c r="I2937" t="s">
        <v>4710</v>
      </c>
      <c r="J2937" t="s">
        <v>1995</v>
      </c>
      <c r="K2937">
        <v>5</v>
      </c>
      <c r="L2937" s="2" t="s">
        <v>1412</v>
      </c>
      <c r="M2937" s="2">
        <f ca="1">Table1[[#This Row],[Cases]]*Table1[[#This Row],[Pack Size]]</f>
        <v>0</v>
      </c>
      <c r="N2937" s="1">
        <f ca="1">Table1[[#This Row],[Cases]]*Table1[[#This Row],[Pack Size]]</f>
        <v>960</v>
      </c>
      <c r="O2937" s="1">
        <f>IFERROR(VLOOKUP(Table1[[#This Row],[SKU Code]],'SKU Size'!$G:$H,2,FALSE),0)*Table1[[#This Row],[Cases]]</f>
        <v>41529.207982250082</v>
      </c>
      <c r="P2937" t="str">
        <f t="shared" si="53"/>
        <v>D0195</v>
      </c>
      <c r="Q2937" t="str">
        <f>IFERROR(VLOOKUP(Table1[[#This Row],[Trim Distributor Code]],Sheet1!$N:$O,2,FALSE),0)</f>
        <v>D0194</v>
      </c>
      <c r="R2937" s="7" t="str">
        <f>IFERROR(VLOOKUP(Table1[[#This Row],[Salesflo AppUser Code]],HIE!$A:$B,2,FALSE),0)</f>
        <v>Active</v>
      </c>
      <c r="S2937" s="7" t="str">
        <f>IFERROR(VLOOKUP(Table1[[#This Row],[Salesflo AppUser Code]],HIE!$A:$B,2,FALSE),0)</f>
        <v>Active</v>
      </c>
      <c r="T2937" t="s">
        <v>5602</v>
      </c>
      <c r="U2937" s="7" t="s">
        <v>3061</v>
      </c>
      <c r="V2937" s="7" t="s">
        <v>1606</v>
      </c>
      <c r="W2937" s="7" t="s">
        <v>1867</v>
      </c>
      <c r="X2937" s="7" t="str">
        <f>IFERROR(VLOOKUP( Table1[[#This Row],[Trim Distributor Code]],Sheet1!$A:$J,10,FALSE),0)</f>
        <v>Active</v>
      </c>
    </row>
    <row r="2938" spans="1:24" hidden="1" x14ac:dyDescent="0.3">
      <c r="A2938" t="s">
        <v>5302</v>
      </c>
      <c r="B2938" t="s">
        <v>1056</v>
      </c>
      <c r="C2938" t="s">
        <v>5272</v>
      </c>
      <c r="D2938" s="8" t="s">
        <v>1412</v>
      </c>
      <c r="E2938" t="s">
        <v>5273</v>
      </c>
      <c r="F2938" t="s">
        <v>2720</v>
      </c>
      <c r="G2938" t="s">
        <v>4107</v>
      </c>
      <c r="H2938" t="s">
        <v>4109</v>
      </c>
      <c r="I2938" t="s">
        <v>5274</v>
      </c>
      <c r="J2938" t="s">
        <v>1877</v>
      </c>
      <c r="K2938">
        <v>1</v>
      </c>
      <c r="L2938" s="2" t="s">
        <v>1412</v>
      </c>
      <c r="M2938" s="2">
        <f ca="1">Table1[[#This Row],[Cases]]*Table1[[#This Row],[Pack Size]]</f>
        <v>0</v>
      </c>
      <c r="N2938" s="1">
        <f ca="1">Table1[[#This Row],[Cases]]*Table1[[#This Row],[Pack Size]]</f>
        <v>100</v>
      </c>
      <c r="O2938" s="1">
        <f>IFERROR(VLOOKUP(Table1[[#This Row],[SKU Code]],'SKU Size'!$G:$H,2,FALSE),0)*Table1[[#This Row],[Cases]]</f>
        <v>12376.544728373152</v>
      </c>
      <c r="P2938" t="str">
        <f t="shared" si="53"/>
        <v>D0195</v>
      </c>
      <c r="Q2938" t="str">
        <f>IFERROR(VLOOKUP(Table1[[#This Row],[Trim Distributor Code]],Sheet1!$N:$O,2,FALSE),0)</f>
        <v>D0194</v>
      </c>
      <c r="R2938" s="7" t="str">
        <f>IFERROR(VLOOKUP(Table1[[#This Row],[Salesflo AppUser Code]],HIE!$A:$B,2,FALSE),0)</f>
        <v>Active</v>
      </c>
      <c r="S2938" s="7" t="str">
        <f>IFERROR(VLOOKUP(Table1[[#This Row],[Salesflo AppUser Code]],HIE!$A:$B,2,FALSE),0)</f>
        <v>Active</v>
      </c>
      <c r="T2938" t="s">
        <v>5602</v>
      </c>
      <c r="U2938" s="7" t="s">
        <v>3061</v>
      </c>
      <c r="V2938" s="7" t="s">
        <v>1423</v>
      </c>
      <c r="W2938" s="7" t="s">
        <v>1868</v>
      </c>
      <c r="X2938" s="7" t="str">
        <f>IFERROR(VLOOKUP( Table1[[#This Row],[Trim Distributor Code]],Sheet1!$A:$J,10,FALSE),0)</f>
        <v>Active</v>
      </c>
    </row>
    <row r="2939" spans="1:24" hidden="1" x14ac:dyDescent="0.3">
      <c r="A2939" t="s">
        <v>5302</v>
      </c>
      <c r="B2939" t="s">
        <v>1056</v>
      </c>
      <c r="C2939" t="s">
        <v>5272</v>
      </c>
      <c r="D2939" s="8" t="s">
        <v>1412</v>
      </c>
      <c r="E2939" t="s">
        <v>5273</v>
      </c>
      <c r="F2939" t="s">
        <v>2720</v>
      </c>
      <c r="G2939" t="s">
        <v>4107</v>
      </c>
      <c r="H2939" t="s">
        <v>4113</v>
      </c>
      <c r="I2939" t="s">
        <v>4748</v>
      </c>
      <c r="J2939" t="s">
        <v>2021</v>
      </c>
      <c r="K2939">
        <v>2</v>
      </c>
      <c r="L2939" s="2" t="s">
        <v>1412</v>
      </c>
      <c r="M2939" s="2">
        <f ca="1">Table1[[#This Row],[Cases]]*Table1[[#This Row],[Pack Size]]</f>
        <v>0</v>
      </c>
      <c r="N2939" s="1">
        <f ca="1">Table1[[#This Row],[Cases]]*Table1[[#This Row],[Pack Size]]</f>
        <v>48</v>
      </c>
      <c r="O2939" s="1">
        <f>IFERROR(VLOOKUP(Table1[[#This Row],[SKU Code]],'SKU Size'!$G:$H,2,FALSE),0)*Table1[[#This Row],[Cases]]</f>
        <v>14925.286182001293</v>
      </c>
      <c r="P2939" t="str">
        <f t="shared" si="53"/>
        <v>D0195</v>
      </c>
      <c r="Q2939" t="str">
        <f>IFERROR(VLOOKUP(Table1[[#This Row],[Trim Distributor Code]],Sheet1!$N:$O,2,FALSE),0)</f>
        <v>D0194</v>
      </c>
      <c r="R2939" s="7" t="str">
        <f>IFERROR(VLOOKUP(Table1[[#This Row],[Salesflo AppUser Code]],HIE!$A:$B,2,FALSE),0)</f>
        <v>Active</v>
      </c>
      <c r="S2939" s="7" t="str">
        <f>IFERROR(VLOOKUP(Table1[[#This Row],[Salesflo AppUser Code]],HIE!$A:$B,2,FALSE),0)</f>
        <v>Active</v>
      </c>
      <c r="T2939" t="s">
        <v>5602</v>
      </c>
      <c r="U2939" s="7" t="s">
        <v>3061</v>
      </c>
      <c r="V2939" s="7" t="s">
        <v>1632</v>
      </c>
      <c r="W2939" s="7" t="s">
        <v>1867</v>
      </c>
      <c r="X2939" s="7" t="str">
        <f>IFERROR(VLOOKUP( Table1[[#This Row],[Trim Distributor Code]],Sheet1!$A:$J,10,FALSE),0)</f>
        <v>Active</v>
      </c>
    </row>
    <row r="2940" spans="1:24" hidden="1" x14ac:dyDescent="0.3">
      <c r="A2940" t="s">
        <v>5302</v>
      </c>
      <c r="B2940" t="s">
        <v>1056</v>
      </c>
      <c r="C2940" t="s">
        <v>5272</v>
      </c>
      <c r="D2940" s="8" t="s">
        <v>1412</v>
      </c>
      <c r="E2940" t="s">
        <v>5273</v>
      </c>
      <c r="F2940" t="s">
        <v>2720</v>
      </c>
      <c r="G2940" t="s">
        <v>2314</v>
      </c>
      <c r="H2940" t="s">
        <v>2268</v>
      </c>
      <c r="I2940" t="s">
        <v>4713</v>
      </c>
      <c r="J2940" t="s">
        <v>2503</v>
      </c>
      <c r="K2940">
        <v>5</v>
      </c>
      <c r="L2940" s="2" t="s">
        <v>1412</v>
      </c>
      <c r="M2940" s="2">
        <f ca="1">Table1[[#This Row],[Cases]]*Table1[[#This Row],[Pack Size]]</f>
        <v>0</v>
      </c>
      <c r="N2940" s="1">
        <f ca="1">Table1[[#This Row],[Cases]]*Table1[[#This Row],[Pack Size]]</f>
        <v>1680</v>
      </c>
      <c r="O2940" s="1">
        <f>IFERROR(VLOOKUP(Table1[[#This Row],[SKU Code]],'SKU Size'!$G:$H,2,FALSE),0)*Table1[[#This Row],[Cases]]</f>
        <v>37238.186789336462</v>
      </c>
      <c r="P2940" t="str">
        <f t="shared" si="53"/>
        <v>D0195</v>
      </c>
      <c r="Q2940" t="str">
        <f>IFERROR(VLOOKUP(Table1[[#This Row],[Trim Distributor Code]],Sheet1!$N:$O,2,FALSE),0)</f>
        <v>D0194</v>
      </c>
      <c r="R2940" s="7" t="str">
        <f>IFERROR(VLOOKUP(Table1[[#This Row],[Salesflo AppUser Code]],HIE!$A:$B,2,FALSE),0)</f>
        <v>Active</v>
      </c>
      <c r="S2940" s="7" t="str">
        <f>IFERROR(VLOOKUP(Table1[[#This Row],[Salesflo AppUser Code]],HIE!$A:$B,2,FALSE),0)</f>
        <v>Active</v>
      </c>
      <c r="T2940" t="s">
        <v>5602</v>
      </c>
      <c r="U2940" s="7" t="s">
        <v>3061</v>
      </c>
      <c r="V2940" s="7" t="s">
        <v>2268</v>
      </c>
      <c r="W2940" s="7" t="s">
        <v>2314</v>
      </c>
      <c r="X2940" s="7" t="str">
        <f>IFERROR(VLOOKUP( Table1[[#This Row],[Trim Distributor Code]],Sheet1!$A:$J,10,FALSE),0)</f>
        <v>Active</v>
      </c>
    </row>
    <row r="2941" spans="1:24" hidden="1" x14ac:dyDescent="0.3">
      <c r="A2941" t="s">
        <v>5302</v>
      </c>
      <c r="B2941" t="s">
        <v>1056</v>
      </c>
      <c r="C2941" t="s">
        <v>5272</v>
      </c>
      <c r="D2941" s="8" t="s">
        <v>1412</v>
      </c>
      <c r="E2941" t="s">
        <v>5273</v>
      </c>
      <c r="F2941" t="s">
        <v>2720</v>
      </c>
      <c r="G2941" t="s">
        <v>4180</v>
      </c>
      <c r="H2941" t="s">
        <v>2268</v>
      </c>
      <c r="I2941" t="s">
        <v>5109</v>
      </c>
      <c r="J2941" t="s">
        <v>4192</v>
      </c>
      <c r="K2941">
        <v>1</v>
      </c>
      <c r="L2941" s="2" t="s">
        <v>1412</v>
      </c>
      <c r="M2941" s="2">
        <f ca="1">Table1[[#This Row],[Cases]]*Table1[[#This Row],[Pack Size]]</f>
        <v>0</v>
      </c>
      <c r="N2941" s="1">
        <f ca="1">Table1[[#This Row],[Cases]]*Table1[[#This Row],[Pack Size]]</f>
        <v>432</v>
      </c>
      <c r="O2941" s="1">
        <f>IFERROR(VLOOKUP(Table1[[#This Row],[SKU Code]],'SKU Size'!$G:$H,2,FALSE),0)*Table1[[#This Row],[Cases]]</f>
        <v>7041.6257990902814</v>
      </c>
      <c r="P2941" t="str">
        <f t="shared" si="53"/>
        <v>D0195</v>
      </c>
      <c r="Q2941" t="str">
        <f>IFERROR(VLOOKUP(Table1[[#This Row],[Trim Distributor Code]],Sheet1!$N:$O,2,FALSE),0)</f>
        <v>D0194</v>
      </c>
      <c r="R2941" s="7" t="str">
        <f>IFERROR(VLOOKUP(Table1[[#This Row],[Salesflo AppUser Code]],HIE!$A:$B,2,FALSE),0)</f>
        <v>Active</v>
      </c>
      <c r="S2941" s="7" t="str">
        <f>IFERROR(VLOOKUP(Table1[[#This Row],[Salesflo AppUser Code]],HIE!$A:$B,2,FALSE),0)</f>
        <v>Active</v>
      </c>
      <c r="T2941" t="s">
        <v>5602</v>
      </c>
      <c r="U2941" s="7" t="s">
        <v>3061</v>
      </c>
      <c r="V2941" s="7" t="s">
        <v>2268</v>
      </c>
      <c r="W2941" s="7" t="s">
        <v>2314</v>
      </c>
      <c r="X2941" s="7" t="str">
        <f>IFERROR(VLOOKUP( Table1[[#This Row],[Trim Distributor Code]],Sheet1!$A:$J,10,FALSE),0)</f>
        <v>Active</v>
      </c>
    </row>
    <row r="2942" spans="1:24" hidden="1" x14ac:dyDescent="0.3">
      <c r="A2942" t="s">
        <v>5302</v>
      </c>
      <c r="B2942" t="s">
        <v>1057</v>
      </c>
      <c r="C2942" t="s">
        <v>5275</v>
      </c>
      <c r="D2942" s="8" t="s">
        <v>1412</v>
      </c>
      <c r="E2942" t="s">
        <v>5273</v>
      </c>
      <c r="F2942" t="s">
        <v>2720</v>
      </c>
      <c r="G2942" t="s">
        <v>4521</v>
      </c>
      <c r="H2942" t="s">
        <v>4106</v>
      </c>
      <c r="I2942" t="s">
        <v>4538</v>
      </c>
      <c r="J2942" t="s">
        <v>11</v>
      </c>
      <c r="K2942" s="1">
        <v>180</v>
      </c>
      <c r="L2942" s="1" t="s">
        <v>1412</v>
      </c>
      <c r="M2942" s="2">
        <f ca="1">Table1[[#This Row],[Cases]]*Table1[[#This Row],[Pack Size]]</f>
        <v>0</v>
      </c>
      <c r="N2942" s="1">
        <f ca="1">Table1[[#This Row],[Cases]]*Table1[[#This Row],[Pack Size]]</f>
        <v>63360</v>
      </c>
      <c r="O2942" s="1">
        <f>IFERROR(VLOOKUP(Table1[[#This Row],[SKU Code]],'SKU Size'!$G:$H,2,FALSE),0)*Table1[[#This Row],[Cases]]</f>
        <v>1577654.6817877034</v>
      </c>
      <c r="P2942" t="str">
        <f t="shared" si="53"/>
        <v>D0195</v>
      </c>
      <c r="Q2942" t="str">
        <f>IFERROR(VLOOKUP(Table1[[#This Row],[Trim Distributor Code]],Sheet1!$N:$O,2,FALSE),0)</f>
        <v>D0194</v>
      </c>
      <c r="R2942" s="7" t="str">
        <f>IFERROR(VLOOKUP(Table1[[#This Row],[Salesflo AppUser Code]],HIE!$A:$B,2,FALSE),0)</f>
        <v>Active</v>
      </c>
      <c r="S2942" s="7" t="str">
        <f>IFERROR(VLOOKUP(Table1[[#This Row],[Salesflo AppUser Code]],HIE!$A:$B,2,FALSE),0)</f>
        <v>Active</v>
      </c>
      <c r="T2942" t="s">
        <v>5602</v>
      </c>
      <c r="U2942" s="7" t="s">
        <v>3061</v>
      </c>
      <c r="V2942" s="7" t="s">
        <v>1444</v>
      </c>
      <c r="W2942" s="7" t="s">
        <v>1688</v>
      </c>
      <c r="X2942" s="7" t="str">
        <f>IFERROR(VLOOKUP( Table1[[#This Row],[Trim Distributor Code]],Sheet1!$A:$J,10,FALSE),0)</f>
        <v>Active</v>
      </c>
    </row>
    <row r="2943" spans="1:24" hidden="1" x14ac:dyDescent="0.3">
      <c r="A2943" t="s">
        <v>5302</v>
      </c>
      <c r="B2943" t="s">
        <v>1057</v>
      </c>
      <c r="C2943" t="s">
        <v>5275</v>
      </c>
      <c r="D2943" s="8" t="s">
        <v>1412</v>
      </c>
      <c r="E2943" t="s">
        <v>5273</v>
      </c>
      <c r="F2943" t="s">
        <v>2720</v>
      </c>
      <c r="G2943" t="s">
        <v>4521</v>
      </c>
      <c r="H2943" t="s">
        <v>4137</v>
      </c>
      <c r="I2943" t="s">
        <v>4593</v>
      </c>
      <c r="J2943" t="s">
        <v>12</v>
      </c>
      <c r="K2943" s="1">
        <v>1</v>
      </c>
      <c r="L2943" s="1" t="s">
        <v>1412</v>
      </c>
      <c r="M2943" s="2">
        <f ca="1">Table1[[#This Row],[Cases]]*Table1[[#This Row],[Pack Size]]</f>
        <v>0</v>
      </c>
      <c r="N2943" s="1">
        <f ca="1">Table1[[#This Row],[Cases]]*Table1[[#This Row],[Pack Size]]</f>
        <v>360</v>
      </c>
      <c r="O2943" s="1">
        <f>IFERROR(VLOOKUP(Table1[[#This Row],[SKU Code]],'SKU Size'!$G:$H,2,FALSE),0)*Table1[[#This Row],[Cases]]</f>
        <v>9113.7842034732421</v>
      </c>
      <c r="P2943" t="str">
        <f t="shared" si="53"/>
        <v>D0195</v>
      </c>
      <c r="Q2943" t="str">
        <f>IFERROR(VLOOKUP(Table1[[#This Row],[Trim Distributor Code]],Sheet1!$N:$O,2,FALSE),0)</f>
        <v>D0194</v>
      </c>
      <c r="R2943" s="7" t="str">
        <f>IFERROR(VLOOKUP(Table1[[#This Row],[Salesflo AppUser Code]],HIE!$A:$B,2,FALSE),0)</f>
        <v>Active</v>
      </c>
      <c r="S2943" s="7" t="str">
        <f>IFERROR(VLOOKUP(Table1[[#This Row],[Salesflo AppUser Code]],HIE!$A:$B,2,FALSE),0)</f>
        <v>Active</v>
      </c>
      <c r="T2943" t="s">
        <v>5602</v>
      </c>
      <c r="U2943" s="7" t="s">
        <v>3061</v>
      </c>
      <c r="V2943" s="7" t="s">
        <v>1606</v>
      </c>
      <c r="W2943" s="7" t="s">
        <v>1688</v>
      </c>
      <c r="X2943" s="7" t="str">
        <f>IFERROR(VLOOKUP( Table1[[#This Row],[Trim Distributor Code]],Sheet1!$A:$J,10,FALSE),0)</f>
        <v>Active</v>
      </c>
    </row>
    <row r="2944" spans="1:24" hidden="1" x14ac:dyDescent="0.3">
      <c r="A2944" t="s">
        <v>5302</v>
      </c>
      <c r="B2944" t="s">
        <v>1057</v>
      </c>
      <c r="C2944" t="s">
        <v>5275</v>
      </c>
      <c r="D2944" s="8" t="s">
        <v>1412</v>
      </c>
      <c r="E2944" t="s">
        <v>5273</v>
      </c>
      <c r="F2944" t="s">
        <v>2720</v>
      </c>
      <c r="G2944" t="s">
        <v>4108</v>
      </c>
      <c r="H2944" t="s">
        <v>4109</v>
      </c>
      <c r="I2944" t="s">
        <v>4566</v>
      </c>
      <c r="J2944" t="s">
        <v>13</v>
      </c>
      <c r="K2944" s="1">
        <v>1</v>
      </c>
      <c r="L2944" s="1" t="s">
        <v>1412</v>
      </c>
      <c r="M2944" s="2">
        <f ca="1">Table1[[#This Row],[Cases]]*Table1[[#This Row],[Pack Size]]</f>
        <v>0</v>
      </c>
      <c r="N2944" s="1">
        <f ca="1">Table1[[#This Row],[Cases]]*Table1[[#This Row],[Pack Size]]</f>
        <v>100</v>
      </c>
      <c r="O2944" s="1">
        <f>IFERROR(VLOOKUP(Table1[[#This Row],[SKU Code]],'SKU Size'!$G:$H,2,FALSE),0)*Table1[[#This Row],[Cases]]</f>
        <v>10568.674059304707</v>
      </c>
      <c r="P2944" t="str">
        <f t="shared" si="53"/>
        <v>D0195</v>
      </c>
      <c r="Q2944" t="str">
        <f>IFERROR(VLOOKUP(Table1[[#This Row],[Trim Distributor Code]],Sheet1!$N:$O,2,FALSE),0)</f>
        <v>D0194</v>
      </c>
      <c r="R2944" s="7" t="str">
        <f>IFERROR(VLOOKUP(Table1[[#This Row],[Salesflo AppUser Code]],HIE!$A:$B,2,FALSE),0)</f>
        <v>Active</v>
      </c>
      <c r="S2944" s="7" t="str">
        <f>IFERROR(VLOOKUP(Table1[[#This Row],[Salesflo AppUser Code]],HIE!$A:$B,2,FALSE),0)</f>
        <v>Active</v>
      </c>
      <c r="T2944" t="s">
        <v>5602</v>
      </c>
      <c r="U2944" s="7" t="s">
        <v>3061</v>
      </c>
      <c r="V2944" s="7" t="s">
        <v>1423</v>
      </c>
      <c r="W2944" s="7" t="s">
        <v>1659</v>
      </c>
      <c r="X2944" s="7" t="str">
        <f>IFERROR(VLOOKUP( Table1[[#This Row],[Trim Distributor Code]],Sheet1!$A:$J,10,FALSE),0)</f>
        <v>Active</v>
      </c>
    </row>
    <row r="2945" spans="1:24" hidden="1" x14ac:dyDescent="0.3">
      <c r="A2945" t="s">
        <v>5302</v>
      </c>
      <c r="B2945" t="s">
        <v>1057</v>
      </c>
      <c r="C2945" t="s">
        <v>5275</v>
      </c>
      <c r="D2945" s="8" t="s">
        <v>1412</v>
      </c>
      <c r="E2945" t="s">
        <v>5273</v>
      </c>
      <c r="F2945" t="s">
        <v>2720</v>
      </c>
      <c r="G2945" t="s">
        <v>4110</v>
      </c>
      <c r="H2945" t="s">
        <v>4109</v>
      </c>
      <c r="I2945" t="s">
        <v>4539</v>
      </c>
      <c r="J2945" t="s">
        <v>1682</v>
      </c>
      <c r="K2945">
        <v>3</v>
      </c>
      <c r="L2945" s="2" t="s">
        <v>1412</v>
      </c>
      <c r="M2945" s="2">
        <f ca="1">Table1[[#This Row],[Cases]]*Table1[[#This Row],[Pack Size]]</f>
        <v>0</v>
      </c>
      <c r="N2945" s="1">
        <f ca="1">Table1[[#This Row],[Cases]]*Table1[[#This Row],[Pack Size]]</f>
        <v>300</v>
      </c>
      <c r="O2945" s="1">
        <f>IFERROR(VLOOKUP(Table1[[#This Row],[SKU Code]],'SKU Size'!$G:$H,2,FALSE),0)*Table1[[#This Row],[Cases]]</f>
        <v>22641.404206549112</v>
      </c>
      <c r="P2945" t="str">
        <f t="shared" si="53"/>
        <v>D0195</v>
      </c>
      <c r="Q2945" t="str">
        <f>IFERROR(VLOOKUP(Table1[[#This Row],[Trim Distributor Code]],Sheet1!$N:$O,2,FALSE),0)</f>
        <v>D0194</v>
      </c>
      <c r="R2945" s="7" t="str">
        <f>IFERROR(VLOOKUP(Table1[[#This Row],[Salesflo AppUser Code]],HIE!$A:$B,2,FALSE),0)</f>
        <v>Active</v>
      </c>
      <c r="S2945" s="7" t="str">
        <f>IFERROR(VLOOKUP(Table1[[#This Row],[Salesflo AppUser Code]],HIE!$A:$B,2,FALSE),0)</f>
        <v>Active</v>
      </c>
      <c r="T2945" t="s">
        <v>5602</v>
      </c>
      <c r="U2945" s="7" t="s">
        <v>3061</v>
      </c>
      <c r="V2945" s="7" t="s">
        <v>1423</v>
      </c>
      <c r="W2945" s="7" t="s">
        <v>1679</v>
      </c>
      <c r="X2945" s="7" t="str">
        <f>IFERROR(VLOOKUP( Table1[[#This Row],[Trim Distributor Code]],Sheet1!$A:$J,10,FALSE),0)</f>
        <v>Active</v>
      </c>
    </row>
    <row r="2946" spans="1:24" hidden="1" x14ac:dyDescent="0.3">
      <c r="A2946" t="s">
        <v>5302</v>
      </c>
      <c r="B2946" t="s">
        <v>1057</v>
      </c>
      <c r="C2946" t="s">
        <v>5275</v>
      </c>
      <c r="D2946" s="8" t="s">
        <v>1412</v>
      </c>
      <c r="E2946" t="s">
        <v>5273</v>
      </c>
      <c r="F2946" t="s">
        <v>2720</v>
      </c>
      <c r="G2946" t="s">
        <v>1431</v>
      </c>
      <c r="H2946" t="s">
        <v>4109</v>
      </c>
      <c r="I2946" t="s">
        <v>4605</v>
      </c>
      <c r="J2946" t="s">
        <v>1440</v>
      </c>
      <c r="K2946">
        <v>2</v>
      </c>
      <c r="L2946" s="2" t="s">
        <v>1412</v>
      </c>
      <c r="M2946" s="2">
        <f ca="1">Table1[[#This Row],[Cases]]*Table1[[#This Row],[Pack Size]]</f>
        <v>0</v>
      </c>
      <c r="N2946" s="1">
        <f ca="1">Table1[[#This Row],[Cases]]*Table1[[#This Row],[Pack Size]]</f>
        <v>200</v>
      </c>
      <c r="O2946" s="1">
        <f>IFERROR(VLOOKUP(Table1[[#This Row],[SKU Code]],'SKU Size'!$G:$H,2,FALSE),0)*Table1[[#This Row],[Cases]]</f>
        <v>20309.096167094187</v>
      </c>
      <c r="P2946" t="str">
        <f t="shared" si="53"/>
        <v>D0195</v>
      </c>
      <c r="Q2946" t="str">
        <f>IFERROR(VLOOKUP(Table1[[#This Row],[Trim Distributor Code]],Sheet1!$N:$O,2,FALSE),0)</f>
        <v>D0194</v>
      </c>
      <c r="R2946" s="7" t="str">
        <f>IFERROR(VLOOKUP(Table1[[#This Row],[Salesflo AppUser Code]],HIE!$A:$B,2,FALSE),0)</f>
        <v>Active</v>
      </c>
      <c r="S2946" s="7" t="str">
        <f>IFERROR(VLOOKUP(Table1[[#This Row],[Salesflo AppUser Code]],HIE!$A:$B,2,FALSE),0)</f>
        <v>Active</v>
      </c>
      <c r="T2946" t="s">
        <v>5602</v>
      </c>
      <c r="U2946" s="7" t="s">
        <v>3061</v>
      </c>
      <c r="V2946" s="7" t="s">
        <v>1423</v>
      </c>
      <c r="W2946" s="7" t="s">
        <v>1431</v>
      </c>
      <c r="X2946" s="7" t="str">
        <f>IFERROR(VLOOKUP( Table1[[#This Row],[Trim Distributor Code]],Sheet1!$A:$J,10,FALSE),0)</f>
        <v>Active</v>
      </c>
    </row>
    <row r="2947" spans="1:24" hidden="1" x14ac:dyDescent="0.3">
      <c r="A2947" t="s">
        <v>5302</v>
      </c>
      <c r="B2947" t="s">
        <v>1057</v>
      </c>
      <c r="C2947" t="s">
        <v>5275</v>
      </c>
      <c r="D2947" s="8" t="s">
        <v>1412</v>
      </c>
      <c r="E2947" t="s">
        <v>5273</v>
      </c>
      <c r="F2947" t="s">
        <v>2720</v>
      </c>
      <c r="G2947" t="s">
        <v>4521</v>
      </c>
      <c r="H2947" t="s">
        <v>4113</v>
      </c>
      <c r="I2947" t="s">
        <v>4540</v>
      </c>
      <c r="J2947" t="s">
        <v>14</v>
      </c>
      <c r="K2947">
        <v>4</v>
      </c>
      <c r="L2947" s="2" t="s">
        <v>1412</v>
      </c>
      <c r="M2947" s="2">
        <f ca="1">Table1[[#This Row],[Cases]]*Table1[[#This Row],[Pack Size]]</f>
        <v>0</v>
      </c>
      <c r="N2947" s="1">
        <f ca="1">Table1[[#This Row],[Cases]]*Table1[[#This Row],[Pack Size]]</f>
        <v>96</v>
      </c>
      <c r="O2947" s="1">
        <f>IFERROR(VLOOKUP(Table1[[#This Row],[SKU Code]],'SKU Size'!$G:$H,2,FALSE),0)*Table1[[#This Row],[Cases]]</f>
        <v>14365.89306100244</v>
      </c>
      <c r="P2947" t="str">
        <f t="shared" si="53"/>
        <v>D0195</v>
      </c>
      <c r="Q2947" t="str">
        <f>IFERROR(VLOOKUP(Table1[[#This Row],[Trim Distributor Code]],Sheet1!$N:$O,2,FALSE),0)</f>
        <v>D0194</v>
      </c>
      <c r="R2947" s="7" t="str">
        <f>IFERROR(VLOOKUP(Table1[[#This Row],[Salesflo AppUser Code]],HIE!$A:$B,2,FALSE),0)</f>
        <v>Active</v>
      </c>
      <c r="S2947" s="7" t="str">
        <f>IFERROR(VLOOKUP(Table1[[#This Row],[Salesflo AppUser Code]],HIE!$A:$B,2,FALSE),0)</f>
        <v>Active</v>
      </c>
      <c r="T2947" t="s">
        <v>5602</v>
      </c>
      <c r="U2947" s="7" t="s">
        <v>3061</v>
      </c>
      <c r="V2947" s="7" t="s">
        <v>1632</v>
      </c>
      <c r="W2947" s="7" t="s">
        <v>1688</v>
      </c>
      <c r="X2947" s="7" t="str">
        <f>IFERROR(VLOOKUP( Table1[[#This Row],[Trim Distributor Code]],Sheet1!$A:$J,10,FALSE),0)</f>
        <v>Active</v>
      </c>
    </row>
    <row r="2948" spans="1:24" hidden="1" x14ac:dyDescent="0.3">
      <c r="A2948" t="s">
        <v>5302</v>
      </c>
      <c r="B2948" t="s">
        <v>1057</v>
      </c>
      <c r="C2948" t="s">
        <v>5275</v>
      </c>
      <c r="D2948" s="8" t="s">
        <v>1412</v>
      </c>
      <c r="E2948" t="s">
        <v>5273</v>
      </c>
      <c r="F2948" t="s">
        <v>2720</v>
      </c>
      <c r="G2948" t="s">
        <v>1431</v>
      </c>
      <c r="H2948" t="s">
        <v>4113</v>
      </c>
      <c r="I2948" t="s">
        <v>4594</v>
      </c>
      <c r="J2948" t="s">
        <v>1656</v>
      </c>
      <c r="K2948">
        <v>5</v>
      </c>
      <c r="L2948" s="2" t="s">
        <v>1412</v>
      </c>
      <c r="M2948" s="2">
        <f ca="1">Table1[[#This Row],[Cases]]*Table1[[#This Row],[Pack Size]]</f>
        <v>0</v>
      </c>
      <c r="N2948" s="1">
        <f ca="1">Table1[[#This Row],[Cases]]*Table1[[#This Row],[Pack Size]]</f>
        <v>240</v>
      </c>
      <c r="O2948" s="1">
        <f>IFERROR(VLOOKUP(Table1[[#This Row],[SKU Code]],'SKU Size'!$G:$H,2,FALSE),0)*Table1[[#This Row],[Cases]]</f>
        <v>5019.5743795350445</v>
      </c>
      <c r="P2948" t="str">
        <f t="shared" si="53"/>
        <v>D0195</v>
      </c>
      <c r="Q2948" t="str">
        <f>IFERROR(VLOOKUP(Table1[[#This Row],[Trim Distributor Code]],Sheet1!$N:$O,2,FALSE),0)</f>
        <v>D0194</v>
      </c>
      <c r="R2948" s="7" t="str">
        <f>IFERROR(VLOOKUP(Table1[[#This Row],[Salesflo AppUser Code]],HIE!$A:$B,2,FALSE),0)</f>
        <v>Active</v>
      </c>
      <c r="S2948" s="7" t="str">
        <f>IFERROR(VLOOKUP(Table1[[#This Row],[Salesflo AppUser Code]],HIE!$A:$B,2,FALSE),0)</f>
        <v>Active</v>
      </c>
      <c r="T2948" t="s">
        <v>5602</v>
      </c>
      <c r="U2948" s="7" t="s">
        <v>3061</v>
      </c>
      <c r="V2948" s="7" t="s">
        <v>1632</v>
      </c>
      <c r="W2948" s="7" t="s">
        <v>1431</v>
      </c>
      <c r="X2948" s="7" t="str">
        <f>IFERROR(VLOOKUP( Table1[[#This Row],[Trim Distributor Code]],Sheet1!$A:$J,10,FALSE),0)</f>
        <v>Active</v>
      </c>
    </row>
    <row r="2949" spans="1:24" hidden="1" x14ac:dyDescent="0.3">
      <c r="A2949" t="s">
        <v>5302</v>
      </c>
      <c r="B2949" t="s">
        <v>1057</v>
      </c>
      <c r="C2949" t="s">
        <v>5275</v>
      </c>
      <c r="D2949" s="8" t="s">
        <v>1412</v>
      </c>
      <c r="E2949" t="s">
        <v>5273</v>
      </c>
      <c r="F2949" t="s">
        <v>2720</v>
      </c>
      <c r="G2949" t="s">
        <v>2581</v>
      </c>
      <c r="H2949" t="s">
        <v>4115</v>
      </c>
      <c r="I2949" t="s">
        <v>4542</v>
      </c>
      <c r="J2949" t="s">
        <v>16</v>
      </c>
      <c r="K2949">
        <v>1</v>
      </c>
      <c r="L2949" s="2" t="s">
        <v>1412</v>
      </c>
      <c r="M2949" s="2">
        <f ca="1">Table1[[#This Row],[Cases]]*Table1[[#This Row],[Pack Size]]</f>
        <v>0</v>
      </c>
      <c r="N2949" s="1">
        <f ca="1">Table1[[#This Row],[Cases]]*Table1[[#This Row],[Pack Size]]</f>
        <v>288</v>
      </c>
      <c r="O2949" s="1">
        <f>IFERROR(VLOOKUP(Table1[[#This Row],[SKU Code]],'SKU Size'!$G:$H,2,FALSE),0)*Table1[[#This Row],[Cases]]</f>
        <v>4853.4292677265948</v>
      </c>
      <c r="P2949" t="str">
        <f t="shared" si="53"/>
        <v>D0195</v>
      </c>
      <c r="Q2949" t="str">
        <f>IFERROR(VLOOKUP(Table1[[#This Row],[Trim Distributor Code]],Sheet1!$N:$O,2,FALSE),0)</f>
        <v>D0194</v>
      </c>
      <c r="R2949" s="7" t="str">
        <f>IFERROR(VLOOKUP(Table1[[#This Row],[Salesflo AppUser Code]],HIE!$A:$B,2,FALSE),0)</f>
        <v>Active</v>
      </c>
      <c r="S2949" s="7" t="str">
        <f>IFERROR(VLOOKUP(Table1[[#This Row],[Salesflo AppUser Code]],HIE!$A:$B,2,FALSE),0)</f>
        <v>Active</v>
      </c>
      <c r="T2949" t="s">
        <v>5602</v>
      </c>
      <c r="U2949" s="7" t="s">
        <v>3061</v>
      </c>
      <c r="V2949" s="7" t="s">
        <v>2616</v>
      </c>
      <c r="W2949" s="7" t="s">
        <v>2617</v>
      </c>
      <c r="X2949" s="7" t="str">
        <f>IFERROR(VLOOKUP( Table1[[#This Row],[Trim Distributor Code]],Sheet1!$A:$J,10,FALSE),0)</f>
        <v>Active</v>
      </c>
    </row>
    <row r="2950" spans="1:24" hidden="1" x14ac:dyDescent="0.3">
      <c r="A2950" t="s">
        <v>5302</v>
      </c>
      <c r="B2950" t="s">
        <v>1057</v>
      </c>
      <c r="C2950" t="s">
        <v>5275</v>
      </c>
      <c r="D2950" s="8" t="s">
        <v>1412</v>
      </c>
      <c r="E2950" t="s">
        <v>5273</v>
      </c>
      <c r="F2950" t="s">
        <v>2720</v>
      </c>
      <c r="G2950" t="s">
        <v>2542</v>
      </c>
      <c r="H2950" t="s">
        <v>2268</v>
      </c>
      <c r="I2950" t="s">
        <v>4595</v>
      </c>
      <c r="J2950" t="s">
        <v>2543</v>
      </c>
      <c r="K2950">
        <v>3</v>
      </c>
      <c r="L2950" s="2" t="s">
        <v>1412</v>
      </c>
      <c r="M2950" s="2">
        <f ca="1">Table1[[#This Row],[Cases]]*Table1[[#This Row],[Pack Size]]</f>
        <v>0</v>
      </c>
      <c r="N2950" s="1">
        <f ca="1">Table1[[#This Row],[Cases]]*Table1[[#This Row],[Pack Size]]</f>
        <v>1440</v>
      </c>
      <c r="O2950" s="1">
        <f>IFERROR(VLOOKUP(Table1[[#This Row],[SKU Code]],'SKU Size'!$G:$H,2,FALSE),0)*Table1[[#This Row],[Cases]]</f>
        <v>14978.95604332553</v>
      </c>
      <c r="P2950" t="str">
        <f t="shared" si="53"/>
        <v>D0195</v>
      </c>
      <c r="Q2950" t="str">
        <f>IFERROR(VLOOKUP(Table1[[#This Row],[Trim Distributor Code]],Sheet1!$N:$O,2,FALSE),0)</f>
        <v>D0194</v>
      </c>
      <c r="R2950" s="7" t="str">
        <f>IFERROR(VLOOKUP(Table1[[#This Row],[Salesflo AppUser Code]],HIE!$A:$B,2,FALSE),0)</f>
        <v>Active</v>
      </c>
      <c r="S2950" s="7" t="str">
        <f>IFERROR(VLOOKUP(Table1[[#This Row],[Salesflo AppUser Code]],HIE!$A:$B,2,FALSE),0)</f>
        <v>Active</v>
      </c>
      <c r="T2950" t="s">
        <v>5602</v>
      </c>
      <c r="U2950" s="7" t="s">
        <v>3061</v>
      </c>
      <c r="V2950" s="7" t="s">
        <v>2268</v>
      </c>
      <c r="W2950" s="7" t="s">
        <v>2542</v>
      </c>
      <c r="X2950" s="7" t="str">
        <f>IFERROR(VLOOKUP( Table1[[#This Row],[Trim Distributor Code]],Sheet1!$A:$J,10,FALSE),0)</f>
        <v>Active</v>
      </c>
    </row>
    <row r="2951" spans="1:24" hidden="1" x14ac:dyDescent="0.3">
      <c r="A2951" t="s">
        <v>5302</v>
      </c>
      <c r="B2951" t="s">
        <v>1057</v>
      </c>
      <c r="C2951" t="s">
        <v>5275</v>
      </c>
      <c r="D2951" s="8" t="s">
        <v>1412</v>
      </c>
      <c r="E2951" t="s">
        <v>5273</v>
      </c>
      <c r="F2951" t="s">
        <v>2720</v>
      </c>
      <c r="G2951" t="s">
        <v>2581</v>
      </c>
      <c r="H2951" t="s">
        <v>4116</v>
      </c>
      <c r="I2951" t="s">
        <v>4543</v>
      </c>
      <c r="J2951" t="s">
        <v>15</v>
      </c>
      <c r="K2951">
        <v>1</v>
      </c>
      <c r="L2951" s="2" t="s">
        <v>1412</v>
      </c>
      <c r="M2951" s="2">
        <f ca="1">Table1[[#This Row],[Cases]]*Table1[[#This Row],[Pack Size]]</f>
        <v>0</v>
      </c>
      <c r="N2951" s="1">
        <f ca="1">Table1[[#This Row],[Cases]]*Table1[[#This Row],[Pack Size]]</f>
        <v>144</v>
      </c>
      <c r="O2951" s="1">
        <f>IFERROR(VLOOKUP(Table1[[#This Row],[SKU Code]],'SKU Size'!$G:$H,2,FALSE),0)*Table1[[#This Row],[Cases]]</f>
        <v>5525.4887765477251</v>
      </c>
      <c r="P2951" t="str">
        <f t="shared" si="53"/>
        <v>D0195</v>
      </c>
      <c r="Q2951" t="str">
        <f>IFERROR(VLOOKUP(Table1[[#This Row],[Trim Distributor Code]],Sheet1!$N:$O,2,FALSE),0)</f>
        <v>D0194</v>
      </c>
      <c r="R2951" s="7" t="str">
        <f>IFERROR(VLOOKUP(Table1[[#This Row],[Salesflo AppUser Code]],HIE!$A:$B,2,FALSE),0)</f>
        <v>Active</v>
      </c>
      <c r="S2951" s="7" t="str">
        <f>IFERROR(VLOOKUP(Table1[[#This Row],[Salesflo AppUser Code]],HIE!$A:$B,2,FALSE),0)</f>
        <v>Active</v>
      </c>
      <c r="T2951" t="s">
        <v>5602</v>
      </c>
      <c r="U2951" s="7" t="s">
        <v>3061</v>
      </c>
      <c r="V2951" s="7" t="s">
        <v>2582</v>
      </c>
      <c r="W2951" s="7" t="s">
        <v>2590</v>
      </c>
      <c r="X2951" s="7" t="str">
        <f>IFERROR(VLOOKUP( Table1[[#This Row],[Trim Distributor Code]],Sheet1!$A:$J,10,FALSE),0)</f>
        <v>Active</v>
      </c>
    </row>
    <row r="2952" spans="1:24" hidden="1" x14ac:dyDescent="0.3">
      <c r="A2952" t="s">
        <v>5302</v>
      </c>
      <c r="B2952" t="s">
        <v>1057</v>
      </c>
      <c r="C2952" t="s">
        <v>5275</v>
      </c>
      <c r="D2952" s="8" t="s">
        <v>1412</v>
      </c>
      <c r="E2952" t="s">
        <v>5273</v>
      </c>
      <c r="F2952" t="s">
        <v>2720</v>
      </c>
      <c r="G2952" t="s">
        <v>1422</v>
      </c>
      <c r="H2952" t="s">
        <v>5214</v>
      </c>
      <c r="I2952" t="s">
        <v>5220</v>
      </c>
      <c r="J2952" t="s">
        <v>4271</v>
      </c>
      <c r="K2952">
        <v>2</v>
      </c>
      <c r="L2952" s="2" t="s">
        <v>1412</v>
      </c>
      <c r="M2952" s="2">
        <f ca="1">Table1[[#This Row],[Cases]]*Table1[[#This Row],[Pack Size]]</f>
        <v>0</v>
      </c>
      <c r="N2952" s="1">
        <f ca="1">Table1[[#This Row],[Cases]]*Table1[[#This Row],[Pack Size]]</f>
        <v>192</v>
      </c>
      <c r="O2952" s="1">
        <f>IFERROR(VLOOKUP(Table1[[#This Row],[SKU Code]],'SKU Size'!$G:$H,2,FALSE),0)*Table1[[#This Row],[Cases]]</f>
        <v>0</v>
      </c>
      <c r="P2952" t="str">
        <f t="shared" ref="P2952:P3011" si="54">TRIM(E2952)</f>
        <v>D0195</v>
      </c>
      <c r="Q2952" t="str">
        <f>IFERROR(VLOOKUP(Table1[[#This Row],[Trim Distributor Code]],Sheet1!$N:$O,2,FALSE),0)</f>
        <v>D0194</v>
      </c>
      <c r="R2952" s="7" t="str">
        <f>IFERROR(VLOOKUP(Table1[[#This Row],[Salesflo AppUser Code]],HIE!$A:$B,2,FALSE),0)</f>
        <v>Active</v>
      </c>
      <c r="S2952" s="7" t="str">
        <f>IFERROR(VLOOKUP(Table1[[#This Row],[Salesflo AppUser Code]],HIE!$A:$B,2,FALSE),0)</f>
        <v>Active</v>
      </c>
      <c r="T2952" t="s">
        <v>5602</v>
      </c>
      <c r="U2952" s="7" t="s">
        <v>3061</v>
      </c>
      <c r="V2952" s="7" t="s">
        <v>4360</v>
      </c>
      <c r="W2952" s="7" t="s">
        <v>1422</v>
      </c>
      <c r="X2952" s="7" t="str">
        <f>IFERROR(VLOOKUP( Table1[[#This Row],[Trim Distributor Code]],Sheet1!$A:$J,10,FALSE),0)</f>
        <v>Active</v>
      </c>
    </row>
    <row r="2953" spans="1:24" hidden="1" x14ac:dyDescent="0.3">
      <c r="A2953" t="s">
        <v>5302</v>
      </c>
      <c r="B2953" t="s">
        <v>1057</v>
      </c>
      <c r="C2953" t="s">
        <v>5275</v>
      </c>
      <c r="D2953" s="8" t="s">
        <v>1412</v>
      </c>
      <c r="E2953" t="s">
        <v>5273</v>
      </c>
      <c r="F2953" t="s">
        <v>2720</v>
      </c>
      <c r="G2953" t="s">
        <v>4107</v>
      </c>
      <c r="H2953" t="s">
        <v>4106</v>
      </c>
      <c r="I2953" t="s">
        <v>4747</v>
      </c>
      <c r="J2953" t="s">
        <v>1954</v>
      </c>
      <c r="K2953">
        <v>5</v>
      </c>
      <c r="L2953" s="2" t="s">
        <v>1412</v>
      </c>
      <c r="M2953" s="2">
        <f ca="1">Table1[[#This Row],[Cases]]*Table1[[#This Row],[Pack Size]]</f>
        <v>0</v>
      </c>
      <c r="N2953" s="1">
        <f ca="1">Table1[[#This Row],[Cases]]*Table1[[#This Row],[Pack Size]]</f>
        <v>1440</v>
      </c>
      <c r="O2953" s="1">
        <f>IFERROR(VLOOKUP(Table1[[#This Row],[SKU Code]],'SKU Size'!$G:$H,2,FALSE),0)*Table1[[#This Row],[Cases]]</f>
        <v>41011.000334571014</v>
      </c>
      <c r="P2953" t="str">
        <f t="shared" si="54"/>
        <v>D0195</v>
      </c>
      <c r="Q2953" t="str">
        <f>IFERROR(VLOOKUP(Table1[[#This Row],[Trim Distributor Code]],Sheet1!$N:$O,2,FALSE),0)</f>
        <v>D0194</v>
      </c>
      <c r="R2953" s="7" t="str">
        <f>IFERROR(VLOOKUP(Table1[[#This Row],[Salesflo AppUser Code]],HIE!$A:$B,2,FALSE),0)</f>
        <v>Active</v>
      </c>
      <c r="S2953" s="7" t="str">
        <f>IFERROR(VLOOKUP(Table1[[#This Row],[Salesflo AppUser Code]],HIE!$A:$B,2,FALSE),0)</f>
        <v>Active</v>
      </c>
      <c r="T2953" t="s">
        <v>5602</v>
      </c>
      <c r="U2953" s="7" t="s">
        <v>3061</v>
      </c>
      <c r="V2953" s="7" t="s">
        <v>1444</v>
      </c>
      <c r="W2953" s="7" t="s">
        <v>1867</v>
      </c>
      <c r="X2953" s="7" t="str">
        <f>IFERROR(VLOOKUP( Table1[[#This Row],[Trim Distributor Code]],Sheet1!$A:$J,10,FALSE),0)</f>
        <v>Active</v>
      </c>
    </row>
    <row r="2954" spans="1:24" hidden="1" x14ac:dyDescent="0.3">
      <c r="A2954" t="s">
        <v>5302</v>
      </c>
      <c r="B2954" t="s">
        <v>1057</v>
      </c>
      <c r="C2954" t="s">
        <v>5275</v>
      </c>
      <c r="D2954" s="8" t="s">
        <v>1412</v>
      </c>
      <c r="E2954" t="s">
        <v>5273</v>
      </c>
      <c r="F2954" t="s">
        <v>2720</v>
      </c>
      <c r="G2954" t="s">
        <v>4107</v>
      </c>
      <c r="H2954" t="s">
        <v>4137</v>
      </c>
      <c r="I2954" t="s">
        <v>4710</v>
      </c>
      <c r="J2954" t="s">
        <v>1995</v>
      </c>
      <c r="K2954">
        <v>5</v>
      </c>
      <c r="L2954" s="2" t="s">
        <v>1412</v>
      </c>
      <c r="M2954" s="2">
        <f ca="1">Table1[[#This Row],[Cases]]*Table1[[#This Row],[Pack Size]]</f>
        <v>0</v>
      </c>
      <c r="N2954" s="1">
        <f ca="1">Table1[[#This Row],[Cases]]*Table1[[#This Row],[Pack Size]]</f>
        <v>960</v>
      </c>
      <c r="O2954" s="1">
        <f>IFERROR(VLOOKUP(Table1[[#This Row],[SKU Code]],'SKU Size'!$G:$H,2,FALSE),0)*Table1[[#This Row],[Cases]]</f>
        <v>41529.207982250082</v>
      </c>
      <c r="P2954" t="str">
        <f t="shared" si="54"/>
        <v>D0195</v>
      </c>
      <c r="Q2954" t="str">
        <f>IFERROR(VLOOKUP(Table1[[#This Row],[Trim Distributor Code]],Sheet1!$N:$O,2,FALSE),0)</f>
        <v>D0194</v>
      </c>
      <c r="R2954" s="7" t="str">
        <f>IFERROR(VLOOKUP(Table1[[#This Row],[Salesflo AppUser Code]],HIE!$A:$B,2,FALSE),0)</f>
        <v>Active</v>
      </c>
      <c r="S2954" s="7" t="str">
        <f>IFERROR(VLOOKUP(Table1[[#This Row],[Salesflo AppUser Code]],HIE!$A:$B,2,FALSE),0)</f>
        <v>Active</v>
      </c>
      <c r="T2954" t="s">
        <v>5602</v>
      </c>
      <c r="U2954" s="7" t="s">
        <v>3061</v>
      </c>
      <c r="V2954" s="7" t="s">
        <v>1606</v>
      </c>
      <c r="W2954" s="7" t="s">
        <v>1867</v>
      </c>
      <c r="X2954" s="7" t="str">
        <f>IFERROR(VLOOKUP( Table1[[#This Row],[Trim Distributor Code]],Sheet1!$A:$J,10,FALSE),0)</f>
        <v>Active</v>
      </c>
    </row>
    <row r="2955" spans="1:24" hidden="1" x14ac:dyDescent="0.3">
      <c r="A2955" t="s">
        <v>5302</v>
      </c>
      <c r="B2955" t="s">
        <v>1057</v>
      </c>
      <c r="C2955" t="s">
        <v>5275</v>
      </c>
      <c r="D2955" s="8" t="s">
        <v>1412</v>
      </c>
      <c r="E2955" t="s">
        <v>5273</v>
      </c>
      <c r="F2955" t="s">
        <v>2720</v>
      </c>
      <c r="G2955" t="s">
        <v>4107</v>
      </c>
      <c r="H2955" t="s">
        <v>4109</v>
      </c>
      <c r="I2955" t="s">
        <v>5274</v>
      </c>
      <c r="J2955" t="s">
        <v>1877</v>
      </c>
      <c r="K2955" s="1">
        <v>1</v>
      </c>
      <c r="L2955" s="1" t="s">
        <v>1412</v>
      </c>
      <c r="M2955" s="2">
        <f ca="1">Table1[[#This Row],[Cases]]*Table1[[#This Row],[Pack Size]]</f>
        <v>0</v>
      </c>
      <c r="N2955" s="1">
        <f ca="1">Table1[[#This Row],[Cases]]*Table1[[#This Row],[Pack Size]]</f>
        <v>100</v>
      </c>
      <c r="O2955" s="1">
        <f>IFERROR(VLOOKUP(Table1[[#This Row],[SKU Code]],'SKU Size'!$G:$H,2,FALSE),0)*Table1[[#This Row],[Cases]]</f>
        <v>12376.544728373152</v>
      </c>
      <c r="P2955" t="str">
        <f t="shared" si="54"/>
        <v>D0195</v>
      </c>
      <c r="Q2955" t="str">
        <f>IFERROR(VLOOKUP(Table1[[#This Row],[Trim Distributor Code]],Sheet1!$N:$O,2,FALSE),0)</f>
        <v>D0194</v>
      </c>
      <c r="R2955" s="7" t="str">
        <f>IFERROR(VLOOKUP(Table1[[#This Row],[Salesflo AppUser Code]],HIE!$A:$B,2,FALSE),0)</f>
        <v>Active</v>
      </c>
      <c r="S2955" s="7" t="str">
        <f>IFERROR(VLOOKUP(Table1[[#This Row],[Salesflo AppUser Code]],HIE!$A:$B,2,FALSE),0)</f>
        <v>Active</v>
      </c>
      <c r="T2955" t="s">
        <v>5602</v>
      </c>
      <c r="U2955" s="7" t="s">
        <v>3061</v>
      </c>
      <c r="V2955" s="7" t="s">
        <v>1423</v>
      </c>
      <c r="W2955" s="7" t="s">
        <v>1868</v>
      </c>
      <c r="X2955" s="7" t="str">
        <f>IFERROR(VLOOKUP( Table1[[#This Row],[Trim Distributor Code]],Sheet1!$A:$J,10,FALSE),0)</f>
        <v>Active</v>
      </c>
    </row>
    <row r="2956" spans="1:24" hidden="1" x14ac:dyDescent="0.3">
      <c r="A2956" t="s">
        <v>5302</v>
      </c>
      <c r="B2956" t="s">
        <v>1057</v>
      </c>
      <c r="C2956" t="s">
        <v>5275</v>
      </c>
      <c r="D2956" s="8" t="s">
        <v>1412</v>
      </c>
      <c r="E2956" t="s">
        <v>5273</v>
      </c>
      <c r="F2956" t="s">
        <v>2720</v>
      </c>
      <c r="G2956" t="s">
        <v>4107</v>
      </c>
      <c r="H2956" t="s">
        <v>4113</v>
      </c>
      <c r="I2956" t="s">
        <v>4748</v>
      </c>
      <c r="J2956" t="s">
        <v>2021</v>
      </c>
      <c r="K2956" s="1">
        <v>2</v>
      </c>
      <c r="L2956" s="1" t="s">
        <v>1412</v>
      </c>
      <c r="M2956" s="2">
        <f ca="1">Table1[[#This Row],[Cases]]*Table1[[#This Row],[Pack Size]]</f>
        <v>0</v>
      </c>
      <c r="N2956" s="1">
        <f ca="1">Table1[[#This Row],[Cases]]*Table1[[#This Row],[Pack Size]]</f>
        <v>48</v>
      </c>
      <c r="O2956" s="1">
        <f>IFERROR(VLOOKUP(Table1[[#This Row],[SKU Code]],'SKU Size'!$G:$H,2,FALSE),0)*Table1[[#This Row],[Cases]]</f>
        <v>14925.286182001293</v>
      </c>
      <c r="P2956" t="str">
        <f t="shared" si="54"/>
        <v>D0195</v>
      </c>
      <c r="Q2956" t="str">
        <f>IFERROR(VLOOKUP(Table1[[#This Row],[Trim Distributor Code]],Sheet1!$N:$O,2,FALSE),0)</f>
        <v>D0194</v>
      </c>
      <c r="R2956" s="7" t="str">
        <f>IFERROR(VLOOKUP(Table1[[#This Row],[Salesflo AppUser Code]],HIE!$A:$B,2,FALSE),0)</f>
        <v>Active</v>
      </c>
      <c r="S2956" s="7" t="str">
        <f>IFERROR(VLOOKUP(Table1[[#This Row],[Salesflo AppUser Code]],HIE!$A:$B,2,FALSE),0)</f>
        <v>Active</v>
      </c>
      <c r="T2956" t="s">
        <v>5602</v>
      </c>
      <c r="U2956" s="7" t="s">
        <v>3061</v>
      </c>
      <c r="V2956" s="7" t="s">
        <v>1632</v>
      </c>
      <c r="W2956" s="7" t="s">
        <v>1867</v>
      </c>
      <c r="X2956" s="7" t="str">
        <f>IFERROR(VLOOKUP( Table1[[#This Row],[Trim Distributor Code]],Sheet1!$A:$J,10,FALSE),0)</f>
        <v>Active</v>
      </c>
    </row>
    <row r="2957" spans="1:24" hidden="1" x14ac:dyDescent="0.3">
      <c r="A2957" t="s">
        <v>5302</v>
      </c>
      <c r="B2957" t="s">
        <v>1057</v>
      </c>
      <c r="C2957" t="s">
        <v>5275</v>
      </c>
      <c r="D2957" s="8" t="s">
        <v>1412</v>
      </c>
      <c r="E2957" t="s">
        <v>5273</v>
      </c>
      <c r="F2957" t="s">
        <v>2720</v>
      </c>
      <c r="G2957" t="s">
        <v>2314</v>
      </c>
      <c r="H2957" t="s">
        <v>2268</v>
      </c>
      <c r="I2957" t="s">
        <v>4713</v>
      </c>
      <c r="J2957" t="s">
        <v>2503</v>
      </c>
      <c r="K2957" s="1">
        <v>5</v>
      </c>
      <c r="L2957" s="1" t="s">
        <v>1412</v>
      </c>
      <c r="M2957" s="2">
        <f ca="1">Table1[[#This Row],[Cases]]*Table1[[#This Row],[Pack Size]]</f>
        <v>0</v>
      </c>
      <c r="N2957" s="1">
        <f ca="1">Table1[[#This Row],[Cases]]*Table1[[#This Row],[Pack Size]]</f>
        <v>1680</v>
      </c>
      <c r="O2957" s="1">
        <f>IFERROR(VLOOKUP(Table1[[#This Row],[SKU Code]],'SKU Size'!$G:$H,2,FALSE),0)*Table1[[#This Row],[Cases]]</f>
        <v>37238.186789336462</v>
      </c>
      <c r="P2957" t="str">
        <f t="shared" si="54"/>
        <v>D0195</v>
      </c>
      <c r="Q2957" t="str">
        <f>IFERROR(VLOOKUP(Table1[[#This Row],[Trim Distributor Code]],Sheet1!$N:$O,2,FALSE),0)</f>
        <v>D0194</v>
      </c>
      <c r="R2957" s="7" t="str">
        <f>IFERROR(VLOOKUP(Table1[[#This Row],[Salesflo AppUser Code]],HIE!$A:$B,2,FALSE),0)</f>
        <v>Active</v>
      </c>
      <c r="S2957" s="7" t="str">
        <f>IFERROR(VLOOKUP(Table1[[#This Row],[Salesflo AppUser Code]],HIE!$A:$B,2,FALSE),0)</f>
        <v>Active</v>
      </c>
      <c r="T2957" t="s">
        <v>5602</v>
      </c>
      <c r="U2957" s="7" t="s">
        <v>3061</v>
      </c>
      <c r="V2957" s="7" t="s">
        <v>2268</v>
      </c>
      <c r="W2957" s="7" t="s">
        <v>2314</v>
      </c>
      <c r="X2957" s="7" t="str">
        <f>IFERROR(VLOOKUP( Table1[[#This Row],[Trim Distributor Code]],Sheet1!$A:$J,10,FALSE),0)</f>
        <v>Active</v>
      </c>
    </row>
    <row r="2958" spans="1:24" hidden="1" x14ac:dyDescent="0.3">
      <c r="A2958" t="s">
        <v>5302</v>
      </c>
      <c r="B2958" t="s">
        <v>1057</v>
      </c>
      <c r="C2958" t="s">
        <v>5275</v>
      </c>
      <c r="D2958" s="8" t="s">
        <v>1412</v>
      </c>
      <c r="E2958" t="s">
        <v>5273</v>
      </c>
      <c r="F2958" t="s">
        <v>2720</v>
      </c>
      <c r="G2958" t="s">
        <v>4180</v>
      </c>
      <c r="H2958" t="s">
        <v>2268</v>
      </c>
      <c r="I2958" t="s">
        <v>5109</v>
      </c>
      <c r="J2958" t="s">
        <v>4192</v>
      </c>
      <c r="K2958">
        <v>1</v>
      </c>
      <c r="L2958" s="2" t="s">
        <v>1412</v>
      </c>
      <c r="M2958" s="2">
        <f ca="1">Table1[[#This Row],[Cases]]*Table1[[#This Row],[Pack Size]]</f>
        <v>0</v>
      </c>
      <c r="N2958" s="1">
        <f ca="1">Table1[[#This Row],[Cases]]*Table1[[#This Row],[Pack Size]]</f>
        <v>432</v>
      </c>
      <c r="O2958" s="1">
        <f>IFERROR(VLOOKUP(Table1[[#This Row],[SKU Code]],'SKU Size'!$G:$H,2,FALSE),0)*Table1[[#This Row],[Cases]]</f>
        <v>7041.6257990902814</v>
      </c>
      <c r="P2958" t="str">
        <f t="shared" si="54"/>
        <v>D0195</v>
      </c>
      <c r="Q2958" t="str">
        <f>IFERROR(VLOOKUP(Table1[[#This Row],[Trim Distributor Code]],Sheet1!$N:$O,2,FALSE),0)</f>
        <v>D0194</v>
      </c>
      <c r="R2958" s="7" t="str">
        <f>IFERROR(VLOOKUP(Table1[[#This Row],[Salesflo AppUser Code]],HIE!$A:$B,2,FALSE),0)</f>
        <v>Active</v>
      </c>
      <c r="S2958" s="7" t="str">
        <f>IFERROR(VLOOKUP(Table1[[#This Row],[Salesflo AppUser Code]],HIE!$A:$B,2,FALSE),0)</f>
        <v>Active</v>
      </c>
      <c r="T2958" t="s">
        <v>5602</v>
      </c>
      <c r="U2958" s="7" t="s">
        <v>3061</v>
      </c>
      <c r="V2958" s="7" t="s">
        <v>2268</v>
      </c>
      <c r="W2958" s="7" t="s">
        <v>2314</v>
      </c>
      <c r="X2958" s="7" t="str">
        <f>IFERROR(VLOOKUP( Table1[[#This Row],[Trim Distributor Code]],Sheet1!$A:$J,10,FALSE),0)</f>
        <v>Active</v>
      </c>
    </row>
    <row r="2959" spans="1:24" hidden="1" x14ac:dyDescent="0.3">
      <c r="A2959" t="s">
        <v>5302</v>
      </c>
      <c r="B2959" t="s">
        <v>987</v>
      </c>
      <c r="C2959" t="s">
        <v>5276</v>
      </c>
      <c r="D2959" s="8">
        <v>0</v>
      </c>
      <c r="E2959" t="s">
        <v>2752</v>
      </c>
      <c r="F2959" t="s">
        <v>5277</v>
      </c>
      <c r="G2959" t="s">
        <v>4521</v>
      </c>
      <c r="H2959" t="s">
        <v>4106</v>
      </c>
      <c r="I2959" t="s">
        <v>4538</v>
      </c>
      <c r="J2959" t="s">
        <v>11</v>
      </c>
      <c r="K2959">
        <v>750</v>
      </c>
      <c r="L2959" s="2" t="s">
        <v>1412</v>
      </c>
      <c r="M2959" s="2">
        <f ca="1">Table1[[#This Row],[Cases]]*Table1[[#This Row],[Pack Size]]</f>
        <v>0</v>
      </c>
      <c r="N2959" s="1">
        <f ca="1">Table1[[#This Row],[Cases]]*Table1[[#This Row],[Pack Size]]</f>
        <v>264000</v>
      </c>
      <c r="O2959" s="1">
        <f>IFERROR(VLOOKUP(Table1[[#This Row],[SKU Code]],'SKU Size'!$G:$H,2,FALSE),0)*Table1[[#This Row],[Cases]]</f>
        <v>6573561.1741154315</v>
      </c>
      <c r="P2959" t="str">
        <f t="shared" si="54"/>
        <v>D0178</v>
      </c>
      <c r="Q2959">
        <f>IFERROR(VLOOKUP(Table1[[#This Row],[Trim Distributor Code]],Sheet1!$N:$O,2,FALSE),0)</f>
        <v>3400616</v>
      </c>
      <c r="R2959" s="7" t="str">
        <f>IFERROR(VLOOKUP(Table1[[#This Row],[Salesflo AppUser Code]],HIE!$A:$B,2,FALSE),0)</f>
        <v>Inactive</v>
      </c>
      <c r="S2959" s="7" t="str">
        <f>IFERROR(VLOOKUP(Table1[[#This Row],[Salesflo AppUser Code]],HIE!$A:$B,2,FALSE),0)</f>
        <v>Inactive</v>
      </c>
      <c r="T2959" t="s">
        <v>5602</v>
      </c>
      <c r="U2959" s="7" t="s">
        <v>3061</v>
      </c>
      <c r="V2959" s="7" t="s">
        <v>1444</v>
      </c>
      <c r="W2959" s="7" t="s">
        <v>1688</v>
      </c>
      <c r="X2959" s="7" t="str">
        <f>IFERROR(VLOOKUP( Table1[[#This Row],[Trim Distributor Code]],Sheet1!$A:$J,10,FALSE),0)</f>
        <v>Active</v>
      </c>
    </row>
    <row r="2960" spans="1:24" hidden="1" x14ac:dyDescent="0.3">
      <c r="A2960" t="s">
        <v>5302</v>
      </c>
      <c r="B2960" t="s">
        <v>987</v>
      </c>
      <c r="C2960" t="s">
        <v>5276</v>
      </c>
      <c r="D2960" s="8">
        <v>0</v>
      </c>
      <c r="E2960" t="s">
        <v>2752</v>
      </c>
      <c r="F2960" t="s">
        <v>5277</v>
      </c>
      <c r="G2960" t="s">
        <v>4521</v>
      </c>
      <c r="H2960" t="s">
        <v>4137</v>
      </c>
      <c r="I2960" t="s">
        <v>4593</v>
      </c>
      <c r="J2960" t="s">
        <v>12</v>
      </c>
      <c r="K2960">
        <v>1</v>
      </c>
      <c r="L2960" s="2" t="s">
        <v>1412</v>
      </c>
      <c r="M2960" s="2">
        <f ca="1">Table1[[#This Row],[Cases]]*Table1[[#This Row],[Pack Size]]</f>
        <v>0</v>
      </c>
      <c r="N2960" s="1">
        <f ca="1">Table1[[#This Row],[Cases]]*Table1[[#This Row],[Pack Size]]</f>
        <v>360</v>
      </c>
      <c r="O2960" s="1">
        <f>IFERROR(VLOOKUP(Table1[[#This Row],[SKU Code]],'SKU Size'!$G:$H,2,FALSE),0)*Table1[[#This Row],[Cases]]</f>
        <v>9113.7842034732421</v>
      </c>
      <c r="P2960" t="str">
        <f t="shared" si="54"/>
        <v>D0178</v>
      </c>
      <c r="Q2960">
        <f>IFERROR(VLOOKUP(Table1[[#This Row],[Trim Distributor Code]],Sheet1!$N:$O,2,FALSE),0)</f>
        <v>3400616</v>
      </c>
      <c r="R2960" s="7" t="str">
        <f>IFERROR(VLOOKUP(Table1[[#This Row],[Salesflo AppUser Code]],HIE!$A:$B,2,FALSE),0)</f>
        <v>Inactive</v>
      </c>
      <c r="S2960" s="7" t="str">
        <f>IFERROR(VLOOKUP(Table1[[#This Row],[Salesflo AppUser Code]],HIE!$A:$B,2,FALSE),0)</f>
        <v>Inactive</v>
      </c>
      <c r="T2960" t="s">
        <v>5602</v>
      </c>
      <c r="U2960" s="7" t="s">
        <v>3061</v>
      </c>
      <c r="V2960" s="7" t="s">
        <v>1606</v>
      </c>
      <c r="W2960" s="7" t="s">
        <v>1688</v>
      </c>
      <c r="X2960" s="7" t="str">
        <f>IFERROR(VLOOKUP( Table1[[#This Row],[Trim Distributor Code]],Sheet1!$A:$J,10,FALSE),0)</f>
        <v>Active</v>
      </c>
    </row>
    <row r="2961" spans="1:24" hidden="1" x14ac:dyDescent="0.3">
      <c r="A2961" t="s">
        <v>5302</v>
      </c>
      <c r="B2961" t="s">
        <v>987</v>
      </c>
      <c r="C2961" t="s">
        <v>5276</v>
      </c>
      <c r="D2961" s="8">
        <v>0</v>
      </c>
      <c r="E2961" t="s">
        <v>2752</v>
      </c>
      <c r="F2961" t="s">
        <v>5277</v>
      </c>
      <c r="G2961" t="s">
        <v>4108</v>
      </c>
      <c r="H2961" t="s">
        <v>4109</v>
      </c>
      <c r="I2961" t="s">
        <v>4566</v>
      </c>
      <c r="J2961" t="s">
        <v>13</v>
      </c>
      <c r="K2961">
        <v>1</v>
      </c>
      <c r="L2961" s="2" t="s">
        <v>1412</v>
      </c>
      <c r="M2961" s="2">
        <f ca="1">Table1[[#This Row],[Cases]]*Table1[[#This Row],[Pack Size]]</f>
        <v>0</v>
      </c>
      <c r="N2961" s="1">
        <f ca="1">Table1[[#This Row],[Cases]]*Table1[[#This Row],[Pack Size]]</f>
        <v>100</v>
      </c>
      <c r="O2961" s="1">
        <f>IFERROR(VLOOKUP(Table1[[#This Row],[SKU Code]],'SKU Size'!$G:$H,2,FALSE),0)*Table1[[#This Row],[Cases]]</f>
        <v>10568.674059304707</v>
      </c>
      <c r="P2961" t="str">
        <f t="shared" si="54"/>
        <v>D0178</v>
      </c>
      <c r="Q2961">
        <f>IFERROR(VLOOKUP(Table1[[#This Row],[Trim Distributor Code]],Sheet1!$N:$O,2,FALSE),0)</f>
        <v>3400616</v>
      </c>
      <c r="R2961" s="7" t="str">
        <f>IFERROR(VLOOKUP(Table1[[#This Row],[Salesflo AppUser Code]],HIE!$A:$B,2,FALSE),0)</f>
        <v>Inactive</v>
      </c>
      <c r="S2961" s="7" t="str">
        <f>IFERROR(VLOOKUP(Table1[[#This Row],[Salesflo AppUser Code]],HIE!$A:$B,2,FALSE),0)</f>
        <v>Inactive</v>
      </c>
      <c r="T2961" t="s">
        <v>5602</v>
      </c>
      <c r="U2961" s="7" t="s">
        <v>3061</v>
      </c>
      <c r="V2961" s="7" t="s">
        <v>1423</v>
      </c>
      <c r="W2961" s="7" t="s">
        <v>1659</v>
      </c>
      <c r="X2961" s="7" t="str">
        <f>IFERROR(VLOOKUP( Table1[[#This Row],[Trim Distributor Code]],Sheet1!$A:$J,10,FALSE),0)</f>
        <v>Active</v>
      </c>
    </row>
    <row r="2962" spans="1:24" hidden="1" x14ac:dyDescent="0.3">
      <c r="A2962" t="s">
        <v>5302</v>
      </c>
      <c r="B2962" t="s">
        <v>987</v>
      </c>
      <c r="C2962" t="s">
        <v>5276</v>
      </c>
      <c r="D2962" s="8">
        <v>0</v>
      </c>
      <c r="E2962" t="s">
        <v>2752</v>
      </c>
      <c r="F2962" t="s">
        <v>5277</v>
      </c>
      <c r="G2962" t="s">
        <v>4110</v>
      </c>
      <c r="H2962" t="s">
        <v>4109</v>
      </c>
      <c r="I2962" t="s">
        <v>4539</v>
      </c>
      <c r="J2962" t="s">
        <v>1682</v>
      </c>
      <c r="K2962">
        <v>5</v>
      </c>
      <c r="L2962" s="2" t="s">
        <v>1412</v>
      </c>
      <c r="M2962" s="2">
        <f ca="1">Table1[[#This Row],[Cases]]*Table1[[#This Row],[Pack Size]]</f>
        <v>0</v>
      </c>
      <c r="N2962" s="1">
        <f ca="1">Table1[[#This Row],[Cases]]*Table1[[#This Row],[Pack Size]]</f>
        <v>500</v>
      </c>
      <c r="O2962" s="1">
        <f>IFERROR(VLOOKUP(Table1[[#This Row],[SKU Code]],'SKU Size'!$G:$H,2,FALSE),0)*Table1[[#This Row],[Cases]]</f>
        <v>37735.673677581857</v>
      </c>
      <c r="P2962" t="str">
        <f t="shared" si="54"/>
        <v>D0178</v>
      </c>
      <c r="Q2962">
        <f>IFERROR(VLOOKUP(Table1[[#This Row],[Trim Distributor Code]],Sheet1!$N:$O,2,FALSE),0)</f>
        <v>3400616</v>
      </c>
      <c r="R2962" s="7" t="str">
        <f>IFERROR(VLOOKUP(Table1[[#This Row],[Salesflo AppUser Code]],HIE!$A:$B,2,FALSE),0)</f>
        <v>Inactive</v>
      </c>
      <c r="S2962" s="7" t="str">
        <f>IFERROR(VLOOKUP(Table1[[#This Row],[Salesflo AppUser Code]],HIE!$A:$B,2,FALSE),0)</f>
        <v>Inactive</v>
      </c>
      <c r="T2962" t="s">
        <v>5602</v>
      </c>
      <c r="U2962" s="7" t="s">
        <v>3061</v>
      </c>
      <c r="V2962" s="7" t="s">
        <v>1423</v>
      </c>
      <c r="W2962" s="7" t="s">
        <v>1679</v>
      </c>
      <c r="X2962" s="7" t="str">
        <f>IFERROR(VLOOKUP( Table1[[#This Row],[Trim Distributor Code]],Sheet1!$A:$J,10,FALSE),0)</f>
        <v>Active</v>
      </c>
    </row>
    <row r="2963" spans="1:24" hidden="1" x14ac:dyDescent="0.3">
      <c r="A2963" t="s">
        <v>5302</v>
      </c>
      <c r="B2963" t="s">
        <v>987</v>
      </c>
      <c r="C2963" t="s">
        <v>5276</v>
      </c>
      <c r="D2963" s="8">
        <v>0</v>
      </c>
      <c r="E2963" t="s">
        <v>2752</v>
      </c>
      <c r="F2963" t="s">
        <v>5277</v>
      </c>
      <c r="G2963" t="s">
        <v>1431</v>
      </c>
      <c r="H2963" t="s">
        <v>4109</v>
      </c>
      <c r="I2963" t="s">
        <v>4605</v>
      </c>
      <c r="J2963" t="s">
        <v>1440</v>
      </c>
      <c r="K2963">
        <v>2</v>
      </c>
      <c r="L2963" s="2" t="s">
        <v>1412</v>
      </c>
      <c r="M2963" s="2">
        <f ca="1">Table1[[#This Row],[Cases]]*Table1[[#This Row],[Pack Size]]</f>
        <v>0</v>
      </c>
      <c r="N2963" s="1">
        <f ca="1">Table1[[#This Row],[Cases]]*Table1[[#This Row],[Pack Size]]</f>
        <v>200</v>
      </c>
      <c r="O2963" s="1">
        <f>IFERROR(VLOOKUP(Table1[[#This Row],[SKU Code]],'SKU Size'!$G:$H,2,FALSE),0)*Table1[[#This Row],[Cases]]</f>
        <v>20309.096167094187</v>
      </c>
      <c r="P2963" t="str">
        <f t="shared" si="54"/>
        <v>D0178</v>
      </c>
      <c r="Q2963">
        <f>IFERROR(VLOOKUP(Table1[[#This Row],[Trim Distributor Code]],Sheet1!$N:$O,2,FALSE),0)</f>
        <v>3400616</v>
      </c>
      <c r="R2963" s="7" t="str">
        <f>IFERROR(VLOOKUP(Table1[[#This Row],[Salesflo AppUser Code]],HIE!$A:$B,2,FALSE),0)</f>
        <v>Inactive</v>
      </c>
      <c r="S2963" s="7" t="str">
        <f>IFERROR(VLOOKUP(Table1[[#This Row],[Salesflo AppUser Code]],HIE!$A:$B,2,FALSE),0)</f>
        <v>Inactive</v>
      </c>
      <c r="T2963" t="s">
        <v>5602</v>
      </c>
      <c r="U2963" s="7" t="s">
        <v>3061</v>
      </c>
      <c r="V2963" s="7" t="s">
        <v>1423</v>
      </c>
      <c r="W2963" s="7" t="s">
        <v>1431</v>
      </c>
      <c r="X2963" s="7" t="str">
        <f>IFERROR(VLOOKUP( Table1[[#This Row],[Trim Distributor Code]],Sheet1!$A:$J,10,FALSE),0)</f>
        <v>Active</v>
      </c>
    </row>
    <row r="2964" spans="1:24" hidden="1" x14ac:dyDescent="0.3">
      <c r="A2964" t="s">
        <v>5302</v>
      </c>
      <c r="B2964" t="s">
        <v>987</v>
      </c>
      <c r="C2964" t="s">
        <v>5276</v>
      </c>
      <c r="D2964" s="8">
        <v>0</v>
      </c>
      <c r="E2964" t="s">
        <v>2752</v>
      </c>
      <c r="F2964" t="s">
        <v>5277</v>
      </c>
      <c r="G2964" t="s">
        <v>4521</v>
      </c>
      <c r="H2964" t="s">
        <v>4113</v>
      </c>
      <c r="I2964" t="s">
        <v>4540</v>
      </c>
      <c r="J2964" t="s">
        <v>14</v>
      </c>
      <c r="K2964">
        <v>10</v>
      </c>
      <c r="L2964" s="2" t="s">
        <v>1412</v>
      </c>
      <c r="M2964" s="2">
        <f ca="1">Table1[[#This Row],[Cases]]*Table1[[#This Row],[Pack Size]]</f>
        <v>0</v>
      </c>
      <c r="N2964" s="1">
        <f ca="1">Table1[[#This Row],[Cases]]*Table1[[#This Row],[Pack Size]]</f>
        <v>240</v>
      </c>
      <c r="O2964" s="1">
        <f>IFERROR(VLOOKUP(Table1[[#This Row],[SKU Code]],'SKU Size'!$G:$H,2,FALSE),0)*Table1[[#This Row],[Cases]]</f>
        <v>35914.7326525061</v>
      </c>
      <c r="P2964" t="str">
        <f t="shared" si="54"/>
        <v>D0178</v>
      </c>
      <c r="Q2964">
        <f>IFERROR(VLOOKUP(Table1[[#This Row],[Trim Distributor Code]],Sheet1!$N:$O,2,FALSE),0)</f>
        <v>3400616</v>
      </c>
      <c r="R2964" s="7" t="str">
        <f>IFERROR(VLOOKUP(Table1[[#This Row],[Salesflo AppUser Code]],HIE!$A:$B,2,FALSE),0)</f>
        <v>Inactive</v>
      </c>
      <c r="S2964" s="7" t="str">
        <f>IFERROR(VLOOKUP(Table1[[#This Row],[Salesflo AppUser Code]],HIE!$A:$B,2,FALSE),0)</f>
        <v>Inactive</v>
      </c>
      <c r="T2964" t="s">
        <v>5602</v>
      </c>
      <c r="U2964" s="7" t="s">
        <v>3061</v>
      </c>
      <c r="V2964" s="7" t="s">
        <v>1632</v>
      </c>
      <c r="W2964" s="7" t="s">
        <v>1688</v>
      </c>
      <c r="X2964" s="7" t="str">
        <f>IFERROR(VLOOKUP( Table1[[#This Row],[Trim Distributor Code]],Sheet1!$A:$J,10,FALSE),0)</f>
        <v>Active</v>
      </c>
    </row>
    <row r="2965" spans="1:24" hidden="1" x14ac:dyDescent="0.3">
      <c r="A2965" t="s">
        <v>5302</v>
      </c>
      <c r="B2965" t="s">
        <v>987</v>
      </c>
      <c r="C2965" t="s">
        <v>5276</v>
      </c>
      <c r="D2965" s="8">
        <v>0</v>
      </c>
      <c r="E2965" t="s">
        <v>2752</v>
      </c>
      <c r="F2965" t="s">
        <v>5277</v>
      </c>
      <c r="G2965" t="s">
        <v>1431</v>
      </c>
      <c r="H2965" t="s">
        <v>4113</v>
      </c>
      <c r="I2965" t="s">
        <v>4594</v>
      </c>
      <c r="J2965" t="s">
        <v>1656</v>
      </c>
      <c r="K2965">
        <v>10</v>
      </c>
      <c r="L2965" s="2" t="s">
        <v>1412</v>
      </c>
      <c r="M2965" s="2">
        <f ca="1">Table1[[#This Row],[Cases]]*Table1[[#This Row],[Pack Size]]</f>
        <v>0</v>
      </c>
      <c r="N2965" s="1">
        <f ca="1">Table1[[#This Row],[Cases]]*Table1[[#This Row],[Pack Size]]</f>
        <v>480</v>
      </c>
      <c r="O2965" s="1">
        <f>IFERROR(VLOOKUP(Table1[[#This Row],[SKU Code]],'SKU Size'!$G:$H,2,FALSE),0)*Table1[[#This Row],[Cases]]</f>
        <v>10039.148759070089</v>
      </c>
      <c r="P2965" t="str">
        <f t="shared" si="54"/>
        <v>D0178</v>
      </c>
      <c r="Q2965">
        <f>IFERROR(VLOOKUP(Table1[[#This Row],[Trim Distributor Code]],Sheet1!$N:$O,2,FALSE),0)</f>
        <v>3400616</v>
      </c>
      <c r="R2965" s="7" t="str">
        <f>IFERROR(VLOOKUP(Table1[[#This Row],[Salesflo AppUser Code]],HIE!$A:$B,2,FALSE),0)</f>
        <v>Inactive</v>
      </c>
      <c r="S2965" s="7" t="str">
        <f>IFERROR(VLOOKUP(Table1[[#This Row],[Salesflo AppUser Code]],HIE!$A:$B,2,FALSE),0)</f>
        <v>Inactive</v>
      </c>
      <c r="T2965" t="s">
        <v>5602</v>
      </c>
      <c r="U2965" s="7" t="s">
        <v>3061</v>
      </c>
      <c r="V2965" s="7" t="s">
        <v>1632</v>
      </c>
      <c r="W2965" s="7" t="s">
        <v>1431</v>
      </c>
      <c r="X2965" s="7" t="str">
        <f>IFERROR(VLOOKUP( Table1[[#This Row],[Trim Distributor Code]],Sheet1!$A:$J,10,FALSE),0)</f>
        <v>Active</v>
      </c>
    </row>
    <row r="2966" spans="1:24" hidden="1" x14ac:dyDescent="0.3">
      <c r="A2966" t="s">
        <v>5302</v>
      </c>
      <c r="B2966" t="s">
        <v>987</v>
      </c>
      <c r="C2966" t="s">
        <v>5276</v>
      </c>
      <c r="D2966" s="8">
        <v>0</v>
      </c>
      <c r="E2966" t="s">
        <v>2752</v>
      </c>
      <c r="F2966" t="s">
        <v>5277</v>
      </c>
      <c r="G2966" t="s">
        <v>2581</v>
      </c>
      <c r="H2966" t="s">
        <v>4115</v>
      </c>
      <c r="I2966" t="s">
        <v>4542</v>
      </c>
      <c r="J2966" t="s">
        <v>16</v>
      </c>
      <c r="K2966">
        <v>1</v>
      </c>
      <c r="L2966" s="2" t="s">
        <v>1412</v>
      </c>
      <c r="M2966" s="2">
        <f ca="1">Table1[[#This Row],[Cases]]*Table1[[#This Row],[Pack Size]]</f>
        <v>0</v>
      </c>
      <c r="N2966" s="1">
        <f ca="1">Table1[[#This Row],[Cases]]*Table1[[#This Row],[Pack Size]]</f>
        <v>288</v>
      </c>
      <c r="O2966" s="1">
        <f>IFERROR(VLOOKUP(Table1[[#This Row],[SKU Code]],'SKU Size'!$G:$H,2,FALSE),0)*Table1[[#This Row],[Cases]]</f>
        <v>4853.4292677265948</v>
      </c>
      <c r="P2966" t="str">
        <f t="shared" si="54"/>
        <v>D0178</v>
      </c>
      <c r="Q2966">
        <f>IFERROR(VLOOKUP(Table1[[#This Row],[Trim Distributor Code]],Sheet1!$N:$O,2,FALSE),0)</f>
        <v>3400616</v>
      </c>
      <c r="R2966" s="7" t="str">
        <f>IFERROR(VLOOKUP(Table1[[#This Row],[Salesflo AppUser Code]],HIE!$A:$B,2,FALSE),0)</f>
        <v>Inactive</v>
      </c>
      <c r="S2966" s="7" t="str">
        <f>IFERROR(VLOOKUP(Table1[[#This Row],[Salesflo AppUser Code]],HIE!$A:$B,2,FALSE),0)</f>
        <v>Inactive</v>
      </c>
      <c r="T2966" t="s">
        <v>5602</v>
      </c>
      <c r="U2966" s="7" t="s">
        <v>3061</v>
      </c>
      <c r="V2966" s="7" t="s">
        <v>2616</v>
      </c>
      <c r="W2966" s="7" t="s">
        <v>2617</v>
      </c>
      <c r="X2966" s="7" t="str">
        <f>IFERROR(VLOOKUP( Table1[[#This Row],[Trim Distributor Code]],Sheet1!$A:$J,10,FALSE),0)</f>
        <v>Active</v>
      </c>
    </row>
    <row r="2967" spans="1:24" hidden="1" x14ac:dyDescent="0.3">
      <c r="A2967" t="s">
        <v>5302</v>
      </c>
      <c r="B2967" t="s">
        <v>987</v>
      </c>
      <c r="C2967" t="s">
        <v>5276</v>
      </c>
      <c r="D2967" s="8">
        <v>0</v>
      </c>
      <c r="E2967" t="s">
        <v>2752</v>
      </c>
      <c r="F2967" t="s">
        <v>5277</v>
      </c>
      <c r="G2967" t="s">
        <v>2542</v>
      </c>
      <c r="H2967" t="s">
        <v>2268</v>
      </c>
      <c r="I2967" t="s">
        <v>4595</v>
      </c>
      <c r="J2967" t="s">
        <v>2543</v>
      </c>
      <c r="K2967">
        <v>5</v>
      </c>
      <c r="L2967" s="2" t="s">
        <v>1412</v>
      </c>
      <c r="M2967" s="2">
        <f ca="1">Table1[[#This Row],[Cases]]*Table1[[#This Row],[Pack Size]]</f>
        <v>0</v>
      </c>
      <c r="N2967" s="1">
        <f ca="1">Table1[[#This Row],[Cases]]*Table1[[#This Row],[Pack Size]]</f>
        <v>2400</v>
      </c>
      <c r="O2967" s="1">
        <f>IFERROR(VLOOKUP(Table1[[#This Row],[SKU Code]],'SKU Size'!$G:$H,2,FALSE),0)*Table1[[#This Row],[Cases]]</f>
        <v>24964.926738875882</v>
      </c>
      <c r="P2967" t="str">
        <f t="shared" si="54"/>
        <v>D0178</v>
      </c>
      <c r="Q2967">
        <f>IFERROR(VLOOKUP(Table1[[#This Row],[Trim Distributor Code]],Sheet1!$N:$O,2,FALSE),0)</f>
        <v>3400616</v>
      </c>
      <c r="R2967" s="7" t="str">
        <f>IFERROR(VLOOKUP(Table1[[#This Row],[Salesflo AppUser Code]],HIE!$A:$B,2,FALSE),0)</f>
        <v>Inactive</v>
      </c>
      <c r="S2967" s="7" t="str">
        <f>IFERROR(VLOOKUP(Table1[[#This Row],[Salesflo AppUser Code]],HIE!$A:$B,2,FALSE),0)</f>
        <v>Inactive</v>
      </c>
      <c r="T2967" t="s">
        <v>5602</v>
      </c>
      <c r="U2967" s="7" t="s">
        <v>3061</v>
      </c>
      <c r="V2967" s="7" t="s">
        <v>2268</v>
      </c>
      <c r="W2967" s="7" t="s">
        <v>2542</v>
      </c>
      <c r="X2967" s="7" t="str">
        <f>IFERROR(VLOOKUP( Table1[[#This Row],[Trim Distributor Code]],Sheet1!$A:$J,10,FALSE),0)</f>
        <v>Active</v>
      </c>
    </row>
    <row r="2968" spans="1:24" hidden="1" x14ac:dyDescent="0.3">
      <c r="A2968" t="s">
        <v>5302</v>
      </c>
      <c r="B2968" t="s">
        <v>987</v>
      </c>
      <c r="C2968" t="s">
        <v>5276</v>
      </c>
      <c r="D2968" s="8">
        <v>0</v>
      </c>
      <c r="E2968" t="s">
        <v>2752</v>
      </c>
      <c r="F2968" t="s">
        <v>5277</v>
      </c>
      <c r="G2968" t="s">
        <v>2581</v>
      </c>
      <c r="H2968" t="s">
        <v>4116</v>
      </c>
      <c r="I2968" t="s">
        <v>4543</v>
      </c>
      <c r="J2968" t="s">
        <v>15</v>
      </c>
      <c r="K2968" s="1">
        <v>1</v>
      </c>
      <c r="L2968" s="1" t="s">
        <v>1412</v>
      </c>
      <c r="M2968" s="2">
        <f ca="1">Table1[[#This Row],[Cases]]*Table1[[#This Row],[Pack Size]]</f>
        <v>0</v>
      </c>
      <c r="N2968" s="1">
        <f ca="1">Table1[[#This Row],[Cases]]*Table1[[#This Row],[Pack Size]]</f>
        <v>144</v>
      </c>
      <c r="O2968" s="1">
        <f>IFERROR(VLOOKUP(Table1[[#This Row],[SKU Code]],'SKU Size'!$G:$H,2,FALSE),0)*Table1[[#This Row],[Cases]]</f>
        <v>5525.4887765477251</v>
      </c>
      <c r="P2968" t="str">
        <f t="shared" si="54"/>
        <v>D0178</v>
      </c>
      <c r="Q2968">
        <f>IFERROR(VLOOKUP(Table1[[#This Row],[Trim Distributor Code]],Sheet1!$N:$O,2,FALSE),0)</f>
        <v>3400616</v>
      </c>
      <c r="R2968" s="7" t="str">
        <f>IFERROR(VLOOKUP(Table1[[#This Row],[Salesflo AppUser Code]],HIE!$A:$B,2,FALSE),0)</f>
        <v>Inactive</v>
      </c>
      <c r="S2968" s="7" t="str">
        <f>IFERROR(VLOOKUP(Table1[[#This Row],[Salesflo AppUser Code]],HIE!$A:$B,2,FALSE),0)</f>
        <v>Inactive</v>
      </c>
      <c r="T2968" t="s">
        <v>5602</v>
      </c>
      <c r="U2968" s="7" t="s">
        <v>3061</v>
      </c>
      <c r="V2968" s="7" t="s">
        <v>2582</v>
      </c>
      <c r="W2968" s="7" t="s">
        <v>2590</v>
      </c>
      <c r="X2968" s="7" t="str">
        <f>IFERROR(VLOOKUP( Table1[[#This Row],[Trim Distributor Code]],Sheet1!$A:$J,10,FALSE),0)</f>
        <v>Active</v>
      </c>
    </row>
    <row r="2969" spans="1:24" hidden="1" x14ac:dyDescent="0.3">
      <c r="A2969" t="s">
        <v>5302</v>
      </c>
      <c r="B2969" t="s">
        <v>987</v>
      </c>
      <c r="C2969" t="s">
        <v>5276</v>
      </c>
      <c r="D2969" s="8">
        <v>0</v>
      </c>
      <c r="E2969" t="s">
        <v>2752</v>
      </c>
      <c r="F2969" t="s">
        <v>5277</v>
      </c>
      <c r="G2969" t="s">
        <v>1422</v>
      </c>
      <c r="H2969" t="s">
        <v>5214</v>
      </c>
      <c r="I2969" t="s">
        <v>5220</v>
      </c>
      <c r="J2969" t="s">
        <v>4271</v>
      </c>
      <c r="K2969" s="1">
        <v>2</v>
      </c>
      <c r="L2969" s="1" t="s">
        <v>1412</v>
      </c>
      <c r="M2969" s="2">
        <f ca="1">Table1[[#This Row],[Cases]]*Table1[[#This Row],[Pack Size]]</f>
        <v>0</v>
      </c>
      <c r="N2969" s="1">
        <f ca="1">Table1[[#This Row],[Cases]]*Table1[[#This Row],[Pack Size]]</f>
        <v>192</v>
      </c>
      <c r="O2969" s="1">
        <f>IFERROR(VLOOKUP(Table1[[#This Row],[SKU Code]],'SKU Size'!$G:$H,2,FALSE),0)*Table1[[#This Row],[Cases]]</f>
        <v>0</v>
      </c>
      <c r="P2969" t="str">
        <f t="shared" si="54"/>
        <v>D0178</v>
      </c>
      <c r="Q2969">
        <f>IFERROR(VLOOKUP(Table1[[#This Row],[Trim Distributor Code]],Sheet1!$N:$O,2,FALSE),0)</f>
        <v>3400616</v>
      </c>
      <c r="R2969" s="7" t="str">
        <f>IFERROR(VLOOKUP(Table1[[#This Row],[Salesflo AppUser Code]],HIE!$A:$B,2,FALSE),0)</f>
        <v>Inactive</v>
      </c>
      <c r="S2969" s="7" t="str">
        <f>IFERROR(VLOOKUP(Table1[[#This Row],[Salesflo AppUser Code]],HIE!$A:$B,2,FALSE),0)</f>
        <v>Inactive</v>
      </c>
      <c r="T2969" t="s">
        <v>5602</v>
      </c>
      <c r="U2969" s="7" t="s">
        <v>3061</v>
      </c>
      <c r="V2969" s="7" t="s">
        <v>4360</v>
      </c>
      <c r="W2969" s="7" t="s">
        <v>1422</v>
      </c>
      <c r="X2969" s="7" t="str">
        <f>IFERROR(VLOOKUP( Table1[[#This Row],[Trim Distributor Code]],Sheet1!$A:$J,10,FALSE),0)</f>
        <v>Active</v>
      </c>
    </row>
    <row r="2970" spans="1:24" hidden="1" x14ac:dyDescent="0.3">
      <c r="A2970" t="s">
        <v>5302</v>
      </c>
      <c r="B2970" t="s">
        <v>987</v>
      </c>
      <c r="C2970" t="s">
        <v>5276</v>
      </c>
      <c r="D2970" s="8">
        <v>0</v>
      </c>
      <c r="E2970" t="s">
        <v>2752</v>
      </c>
      <c r="F2970" t="s">
        <v>5277</v>
      </c>
      <c r="G2970" t="s">
        <v>4107</v>
      </c>
      <c r="H2970" t="s">
        <v>4106</v>
      </c>
      <c r="I2970" t="s">
        <v>4747</v>
      </c>
      <c r="J2970" t="s">
        <v>1954</v>
      </c>
      <c r="K2970" s="1">
        <v>10</v>
      </c>
      <c r="L2970" s="1" t="s">
        <v>1412</v>
      </c>
      <c r="M2970" s="2">
        <f ca="1">Table1[[#This Row],[Cases]]*Table1[[#This Row],[Pack Size]]</f>
        <v>0</v>
      </c>
      <c r="N2970" s="1">
        <f ca="1">Table1[[#This Row],[Cases]]*Table1[[#This Row],[Pack Size]]</f>
        <v>2880</v>
      </c>
      <c r="O2970" s="1">
        <f>IFERROR(VLOOKUP(Table1[[#This Row],[SKU Code]],'SKU Size'!$G:$H,2,FALSE),0)*Table1[[#This Row],[Cases]]</f>
        <v>82022.000669142028</v>
      </c>
      <c r="P2970" t="str">
        <f t="shared" si="54"/>
        <v>D0178</v>
      </c>
      <c r="Q2970">
        <f>IFERROR(VLOOKUP(Table1[[#This Row],[Trim Distributor Code]],Sheet1!$N:$O,2,FALSE),0)</f>
        <v>3400616</v>
      </c>
      <c r="R2970" s="7" t="str">
        <f>IFERROR(VLOOKUP(Table1[[#This Row],[Salesflo AppUser Code]],HIE!$A:$B,2,FALSE),0)</f>
        <v>Inactive</v>
      </c>
      <c r="S2970" s="7" t="str">
        <f>IFERROR(VLOOKUP(Table1[[#This Row],[Salesflo AppUser Code]],HIE!$A:$B,2,FALSE),0)</f>
        <v>Inactive</v>
      </c>
      <c r="T2970" t="s">
        <v>5602</v>
      </c>
      <c r="U2970" s="7" t="s">
        <v>3061</v>
      </c>
      <c r="V2970" s="7" t="s">
        <v>1444</v>
      </c>
      <c r="W2970" s="7" t="s">
        <v>1867</v>
      </c>
      <c r="X2970" s="7" t="str">
        <f>IFERROR(VLOOKUP( Table1[[#This Row],[Trim Distributor Code]],Sheet1!$A:$J,10,FALSE),0)</f>
        <v>Active</v>
      </c>
    </row>
    <row r="2971" spans="1:24" hidden="1" x14ac:dyDescent="0.3">
      <c r="A2971" t="s">
        <v>5302</v>
      </c>
      <c r="B2971" t="s">
        <v>987</v>
      </c>
      <c r="C2971" t="s">
        <v>5276</v>
      </c>
      <c r="D2971" s="8">
        <v>0</v>
      </c>
      <c r="E2971" t="s">
        <v>2752</v>
      </c>
      <c r="F2971" t="s">
        <v>5277</v>
      </c>
      <c r="G2971" t="s">
        <v>4107</v>
      </c>
      <c r="H2971" t="s">
        <v>4137</v>
      </c>
      <c r="I2971" t="s">
        <v>4710</v>
      </c>
      <c r="J2971" t="s">
        <v>1995</v>
      </c>
      <c r="K2971">
        <v>15</v>
      </c>
      <c r="L2971" s="2" t="s">
        <v>1412</v>
      </c>
      <c r="M2971" s="2">
        <f ca="1">Table1[[#This Row],[Cases]]*Table1[[#This Row],[Pack Size]]</f>
        <v>0</v>
      </c>
      <c r="N2971" s="1">
        <f ca="1">Table1[[#This Row],[Cases]]*Table1[[#This Row],[Pack Size]]</f>
        <v>2880</v>
      </c>
      <c r="O2971" s="1">
        <f>IFERROR(VLOOKUP(Table1[[#This Row],[SKU Code]],'SKU Size'!$G:$H,2,FALSE),0)*Table1[[#This Row],[Cases]]</f>
        <v>124587.62394675025</v>
      </c>
      <c r="P2971" t="str">
        <f t="shared" si="54"/>
        <v>D0178</v>
      </c>
      <c r="Q2971">
        <f>IFERROR(VLOOKUP(Table1[[#This Row],[Trim Distributor Code]],Sheet1!$N:$O,2,FALSE),0)</f>
        <v>3400616</v>
      </c>
      <c r="R2971" s="7" t="str">
        <f>IFERROR(VLOOKUP(Table1[[#This Row],[Salesflo AppUser Code]],HIE!$A:$B,2,FALSE),0)</f>
        <v>Inactive</v>
      </c>
      <c r="S2971" s="7" t="str">
        <f>IFERROR(VLOOKUP(Table1[[#This Row],[Salesflo AppUser Code]],HIE!$A:$B,2,FALSE),0)</f>
        <v>Inactive</v>
      </c>
      <c r="T2971" t="s">
        <v>5602</v>
      </c>
      <c r="U2971" s="7" t="s">
        <v>3061</v>
      </c>
      <c r="V2971" s="7" t="s">
        <v>1606</v>
      </c>
      <c r="W2971" s="7" t="s">
        <v>1867</v>
      </c>
      <c r="X2971" s="7" t="str">
        <f>IFERROR(VLOOKUP( Table1[[#This Row],[Trim Distributor Code]],Sheet1!$A:$J,10,FALSE),0)</f>
        <v>Active</v>
      </c>
    </row>
    <row r="2972" spans="1:24" hidden="1" x14ac:dyDescent="0.3">
      <c r="A2972" t="s">
        <v>5302</v>
      </c>
      <c r="B2972" t="s">
        <v>987</v>
      </c>
      <c r="C2972" t="s">
        <v>5276</v>
      </c>
      <c r="D2972" s="8">
        <v>0</v>
      </c>
      <c r="E2972" t="s">
        <v>2752</v>
      </c>
      <c r="F2972" t="s">
        <v>5277</v>
      </c>
      <c r="G2972" t="s">
        <v>4107</v>
      </c>
      <c r="H2972" t="s">
        <v>4109</v>
      </c>
      <c r="I2972" t="s">
        <v>5274</v>
      </c>
      <c r="J2972" t="s">
        <v>1877</v>
      </c>
      <c r="K2972">
        <v>2</v>
      </c>
      <c r="L2972" s="2" t="s">
        <v>1412</v>
      </c>
      <c r="M2972" s="2">
        <f ca="1">Table1[[#This Row],[Cases]]*Table1[[#This Row],[Pack Size]]</f>
        <v>0</v>
      </c>
      <c r="N2972" s="1">
        <f ca="1">Table1[[#This Row],[Cases]]*Table1[[#This Row],[Pack Size]]</f>
        <v>200</v>
      </c>
      <c r="O2972" s="1">
        <f>IFERROR(VLOOKUP(Table1[[#This Row],[SKU Code]],'SKU Size'!$G:$H,2,FALSE),0)*Table1[[#This Row],[Cases]]</f>
        <v>24753.089456746304</v>
      </c>
      <c r="P2972" t="str">
        <f t="shared" si="54"/>
        <v>D0178</v>
      </c>
      <c r="Q2972">
        <f>IFERROR(VLOOKUP(Table1[[#This Row],[Trim Distributor Code]],Sheet1!$N:$O,2,FALSE),0)</f>
        <v>3400616</v>
      </c>
      <c r="R2972" s="7" t="str">
        <f>IFERROR(VLOOKUP(Table1[[#This Row],[Salesflo AppUser Code]],HIE!$A:$B,2,FALSE),0)</f>
        <v>Inactive</v>
      </c>
      <c r="S2972" s="7" t="str">
        <f>IFERROR(VLOOKUP(Table1[[#This Row],[Salesflo AppUser Code]],HIE!$A:$B,2,FALSE),0)</f>
        <v>Inactive</v>
      </c>
      <c r="T2972" t="s">
        <v>5602</v>
      </c>
      <c r="U2972" s="7" t="s">
        <v>3061</v>
      </c>
      <c r="V2972" s="7" t="s">
        <v>1423</v>
      </c>
      <c r="W2972" s="7" t="s">
        <v>1868</v>
      </c>
      <c r="X2972" s="7" t="str">
        <f>IFERROR(VLOOKUP( Table1[[#This Row],[Trim Distributor Code]],Sheet1!$A:$J,10,FALSE),0)</f>
        <v>Active</v>
      </c>
    </row>
    <row r="2973" spans="1:24" hidden="1" x14ac:dyDescent="0.3">
      <c r="A2973" t="s">
        <v>5302</v>
      </c>
      <c r="B2973" t="s">
        <v>987</v>
      </c>
      <c r="C2973" t="s">
        <v>5276</v>
      </c>
      <c r="D2973" s="8">
        <v>0</v>
      </c>
      <c r="E2973" t="s">
        <v>2752</v>
      </c>
      <c r="F2973" t="s">
        <v>5277</v>
      </c>
      <c r="G2973" t="s">
        <v>4107</v>
      </c>
      <c r="H2973" t="s">
        <v>4113</v>
      </c>
      <c r="I2973" t="s">
        <v>4748</v>
      </c>
      <c r="J2973" t="s">
        <v>2021</v>
      </c>
      <c r="K2973">
        <v>2</v>
      </c>
      <c r="L2973" s="2" t="s">
        <v>1412</v>
      </c>
      <c r="M2973" s="2">
        <f ca="1">Table1[[#This Row],[Cases]]*Table1[[#This Row],[Pack Size]]</f>
        <v>0</v>
      </c>
      <c r="N2973" s="1">
        <f ca="1">Table1[[#This Row],[Cases]]*Table1[[#This Row],[Pack Size]]</f>
        <v>48</v>
      </c>
      <c r="O2973" s="1">
        <f>IFERROR(VLOOKUP(Table1[[#This Row],[SKU Code]],'SKU Size'!$G:$H,2,FALSE),0)*Table1[[#This Row],[Cases]]</f>
        <v>14925.286182001293</v>
      </c>
      <c r="P2973" t="str">
        <f t="shared" si="54"/>
        <v>D0178</v>
      </c>
      <c r="Q2973">
        <f>IFERROR(VLOOKUP(Table1[[#This Row],[Trim Distributor Code]],Sheet1!$N:$O,2,FALSE),0)</f>
        <v>3400616</v>
      </c>
      <c r="R2973" s="7" t="str">
        <f>IFERROR(VLOOKUP(Table1[[#This Row],[Salesflo AppUser Code]],HIE!$A:$B,2,FALSE),0)</f>
        <v>Inactive</v>
      </c>
      <c r="S2973" s="7" t="str">
        <f>IFERROR(VLOOKUP(Table1[[#This Row],[Salesflo AppUser Code]],HIE!$A:$B,2,FALSE),0)</f>
        <v>Inactive</v>
      </c>
      <c r="T2973" t="s">
        <v>5602</v>
      </c>
      <c r="U2973" s="7" t="s">
        <v>3061</v>
      </c>
      <c r="V2973" s="7" t="s">
        <v>1632</v>
      </c>
      <c r="W2973" s="7" t="s">
        <v>1867</v>
      </c>
      <c r="X2973" s="7" t="str">
        <f>IFERROR(VLOOKUP( Table1[[#This Row],[Trim Distributor Code]],Sheet1!$A:$J,10,FALSE),0)</f>
        <v>Active</v>
      </c>
    </row>
    <row r="2974" spans="1:24" hidden="1" x14ac:dyDescent="0.3">
      <c r="A2974" t="s">
        <v>5302</v>
      </c>
      <c r="B2974" t="s">
        <v>987</v>
      </c>
      <c r="C2974" t="s">
        <v>5276</v>
      </c>
      <c r="D2974" s="8">
        <v>0</v>
      </c>
      <c r="E2974" t="s">
        <v>2752</v>
      </c>
      <c r="F2974" t="s">
        <v>5277</v>
      </c>
      <c r="G2974" t="s">
        <v>2314</v>
      </c>
      <c r="H2974" t="s">
        <v>2268</v>
      </c>
      <c r="I2974" t="s">
        <v>4713</v>
      </c>
      <c r="J2974" t="s">
        <v>2503</v>
      </c>
      <c r="K2974">
        <v>20</v>
      </c>
      <c r="L2974" s="2" t="s">
        <v>1412</v>
      </c>
      <c r="M2974" s="2">
        <f ca="1">Table1[[#This Row],[Cases]]*Table1[[#This Row],[Pack Size]]</f>
        <v>0</v>
      </c>
      <c r="N2974" s="1">
        <f ca="1">Table1[[#This Row],[Cases]]*Table1[[#This Row],[Pack Size]]</f>
        <v>6720</v>
      </c>
      <c r="O2974" s="1">
        <f>IFERROR(VLOOKUP(Table1[[#This Row],[SKU Code]],'SKU Size'!$G:$H,2,FALSE),0)*Table1[[#This Row],[Cases]]</f>
        <v>148952.74715734585</v>
      </c>
      <c r="P2974" t="str">
        <f t="shared" si="54"/>
        <v>D0178</v>
      </c>
      <c r="Q2974">
        <f>IFERROR(VLOOKUP(Table1[[#This Row],[Trim Distributor Code]],Sheet1!$N:$O,2,FALSE),0)</f>
        <v>3400616</v>
      </c>
      <c r="R2974" s="7" t="str">
        <f>IFERROR(VLOOKUP(Table1[[#This Row],[Salesflo AppUser Code]],HIE!$A:$B,2,FALSE),0)</f>
        <v>Inactive</v>
      </c>
      <c r="S2974" s="7" t="str">
        <f>IFERROR(VLOOKUP(Table1[[#This Row],[Salesflo AppUser Code]],HIE!$A:$B,2,FALSE),0)</f>
        <v>Inactive</v>
      </c>
      <c r="T2974" t="s">
        <v>5602</v>
      </c>
      <c r="U2974" s="7" t="s">
        <v>3061</v>
      </c>
      <c r="V2974" s="7" t="s">
        <v>2268</v>
      </c>
      <c r="W2974" s="7" t="s">
        <v>2314</v>
      </c>
      <c r="X2974" s="7" t="str">
        <f>IFERROR(VLOOKUP( Table1[[#This Row],[Trim Distributor Code]],Sheet1!$A:$J,10,FALSE),0)</f>
        <v>Active</v>
      </c>
    </row>
    <row r="2975" spans="1:24" hidden="1" x14ac:dyDescent="0.3">
      <c r="A2975" t="s">
        <v>5302</v>
      </c>
      <c r="B2975" t="s">
        <v>987</v>
      </c>
      <c r="C2975" t="s">
        <v>5276</v>
      </c>
      <c r="D2975" s="8">
        <v>0</v>
      </c>
      <c r="E2975" t="s">
        <v>2752</v>
      </c>
      <c r="F2975" t="s">
        <v>5277</v>
      </c>
      <c r="G2975" t="s">
        <v>4180</v>
      </c>
      <c r="H2975" t="s">
        <v>2268</v>
      </c>
      <c r="I2975" t="s">
        <v>5109</v>
      </c>
      <c r="J2975" t="s">
        <v>4192</v>
      </c>
      <c r="K2975">
        <v>2</v>
      </c>
      <c r="L2975" s="2" t="s">
        <v>1412</v>
      </c>
      <c r="M2975" s="2">
        <f ca="1">Table1[[#This Row],[Cases]]*Table1[[#This Row],[Pack Size]]</f>
        <v>0</v>
      </c>
      <c r="N2975" s="1">
        <f ca="1">Table1[[#This Row],[Cases]]*Table1[[#This Row],[Pack Size]]</f>
        <v>864</v>
      </c>
      <c r="O2975" s="1">
        <f>IFERROR(VLOOKUP(Table1[[#This Row],[SKU Code]],'SKU Size'!$G:$H,2,FALSE),0)*Table1[[#This Row],[Cases]]</f>
        <v>14083.251598180563</v>
      </c>
      <c r="P2975" t="str">
        <f t="shared" si="54"/>
        <v>D0178</v>
      </c>
      <c r="Q2975">
        <f>IFERROR(VLOOKUP(Table1[[#This Row],[Trim Distributor Code]],Sheet1!$N:$O,2,FALSE),0)</f>
        <v>3400616</v>
      </c>
      <c r="R2975" s="7" t="str">
        <f>IFERROR(VLOOKUP(Table1[[#This Row],[Salesflo AppUser Code]],HIE!$A:$B,2,FALSE),0)</f>
        <v>Inactive</v>
      </c>
      <c r="S2975" s="7" t="str">
        <f>IFERROR(VLOOKUP(Table1[[#This Row],[Salesflo AppUser Code]],HIE!$A:$B,2,FALSE),0)</f>
        <v>Inactive</v>
      </c>
      <c r="T2975" t="s">
        <v>5602</v>
      </c>
      <c r="U2975" s="7" t="s">
        <v>3061</v>
      </c>
      <c r="V2975" s="7" t="s">
        <v>2268</v>
      </c>
      <c r="W2975" s="7" t="s">
        <v>2314</v>
      </c>
      <c r="X2975" s="7" t="str">
        <f>IFERROR(VLOOKUP( Table1[[#This Row],[Trim Distributor Code]],Sheet1!$A:$J,10,FALSE),0)</f>
        <v>Active</v>
      </c>
    </row>
    <row r="2976" spans="1:24" hidden="1" x14ac:dyDescent="0.3">
      <c r="A2976" t="s">
        <v>5302</v>
      </c>
      <c r="B2976" t="s">
        <v>1342</v>
      </c>
      <c r="C2976" t="s">
        <v>5278</v>
      </c>
      <c r="D2976" s="8" t="s">
        <v>1412</v>
      </c>
      <c r="E2976" t="s">
        <v>5279</v>
      </c>
      <c r="F2976" t="s">
        <v>2722</v>
      </c>
      <c r="G2976" t="s">
        <v>4521</v>
      </c>
      <c r="H2976" t="s">
        <v>4106</v>
      </c>
      <c r="I2976" t="s">
        <v>4538</v>
      </c>
      <c r="J2976" t="s">
        <v>11</v>
      </c>
      <c r="K2976">
        <v>320</v>
      </c>
      <c r="L2976" s="2" t="s">
        <v>1412</v>
      </c>
      <c r="M2976" s="2">
        <f ca="1">Table1[[#This Row],[Cases]]*Table1[[#This Row],[Pack Size]]</f>
        <v>0</v>
      </c>
      <c r="N2976" s="1">
        <f ca="1">Table1[[#This Row],[Cases]]*Table1[[#This Row],[Pack Size]]</f>
        <v>112640</v>
      </c>
      <c r="O2976" s="1">
        <f>IFERROR(VLOOKUP(Table1[[#This Row],[SKU Code]],'SKU Size'!$G:$H,2,FALSE),0)*Table1[[#This Row],[Cases]]</f>
        <v>2804719.4342892505</v>
      </c>
      <c r="P2976" t="str">
        <f t="shared" si="54"/>
        <v>D0298</v>
      </c>
      <c r="Q2976">
        <f>IFERROR(VLOOKUP(Table1[[#This Row],[Trim Distributor Code]],Sheet1!$N:$O,2,FALSE),0)</f>
        <v>3400030</v>
      </c>
      <c r="R2976" s="7" t="str">
        <f>IFERROR(VLOOKUP(Table1[[#This Row],[Salesflo AppUser Code]],HIE!$A:$B,2,FALSE),0)</f>
        <v>Active</v>
      </c>
      <c r="S2976" s="7" t="str">
        <f>IFERROR(VLOOKUP(Table1[[#This Row],[Salesflo AppUser Code]],HIE!$A:$B,2,FALSE),0)</f>
        <v>Active</v>
      </c>
      <c r="T2976" t="s">
        <v>5602</v>
      </c>
      <c r="U2976" s="7" t="s">
        <v>3061</v>
      </c>
      <c r="V2976" s="7" t="s">
        <v>1444</v>
      </c>
      <c r="W2976" s="7" t="s">
        <v>1688</v>
      </c>
      <c r="X2976" s="7" t="str">
        <f>IFERROR(VLOOKUP( Table1[[#This Row],[Trim Distributor Code]],Sheet1!$A:$J,10,FALSE),0)</f>
        <v>Active</v>
      </c>
    </row>
    <row r="2977" spans="1:24" hidden="1" x14ac:dyDescent="0.3">
      <c r="A2977" t="s">
        <v>5302</v>
      </c>
      <c r="B2977" t="s">
        <v>1342</v>
      </c>
      <c r="C2977" t="s">
        <v>5278</v>
      </c>
      <c r="D2977" s="8" t="s">
        <v>1412</v>
      </c>
      <c r="E2977" t="s">
        <v>5279</v>
      </c>
      <c r="F2977" t="s">
        <v>2722</v>
      </c>
      <c r="G2977" t="s">
        <v>4521</v>
      </c>
      <c r="H2977" t="s">
        <v>4137</v>
      </c>
      <c r="I2977" t="s">
        <v>4593</v>
      </c>
      <c r="J2977" t="s">
        <v>12</v>
      </c>
      <c r="K2977">
        <v>1</v>
      </c>
      <c r="L2977" s="2" t="s">
        <v>1412</v>
      </c>
      <c r="M2977" s="2">
        <f ca="1">Table1[[#This Row],[Cases]]*Table1[[#This Row],[Pack Size]]</f>
        <v>0</v>
      </c>
      <c r="N2977" s="1">
        <f ca="1">Table1[[#This Row],[Cases]]*Table1[[#This Row],[Pack Size]]</f>
        <v>360</v>
      </c>
      <c r="O2977" s="1">
        <f>IFERROR(VLOOKUP(Table1[[#This Row],[SKU Code]],'SKU Size'!$G:$H,2,FALSE),0)*Table1[[#This Row],[Cases]]</f>
        <v>9113.7842034732421</v>
      </c>
      <c r="P2977" t="str">
        <f t="shared" si="54"/>
        <v>D0298</v>
      </c>
      <c r="Q2977">
        <f>IFERROR(VLOOKUP(Table1[[#This Row],[Trim Distributor Code]],Sheet1!$N:$O,2,FALSE),0)</f>
        <v>3400030</v>
      </c>
      <c r="R2977" s="7" t="str">
        <f>IFERROR(VLOOKUP(Table1[[#This Row],[Salesflo AppUser Code]],HIE!$A:$B,2,FALSE),0)</f>
        <v>Active</v>
      </c>
      <c r="S2977" s="7" t="str">
        <f>IFERROR(VLOOKUP(Table1[[#This Row],[Salesflo AppUser Code]],HIE!$A:$B,2,FALSE),0)</f>
        <v>Active</v>
      </c>
      <c r="T2977" t="s">
        <v>5602</v>
      </c>
      <c r="U2977" s="7" t="s">
        <v>3061</v>
      </c>
      <c r="V2977" s="7" t="s">
        <v>1606</v>
      </c>
      <c r="W2977" s="7" t="s">
        <v>1688</v>
      </c>
      <c r="X2977" s="7" t="str">
        <f>IFERROR(VLOOKUP( Table1[[#This Row],[Trim Distributor Code]],Sheet1!$A:$J,10,FALSE),0)</f>
        <v>Active</v>
      </c>
    </row>
    <row r="2978" spans="1:24" hidden="1" x14ac:dyDescent="0.3">
      <c r="A2978" t="s">
        <v>5302</v>
      </c>
      <c r="B2978" t="s">
        <v>1342</v>
      </c>
      <c r="C2978" t="s">
        <v>5278</v>
      </c>
      <c r="D2978" s="8" t="s">
        <v>1412</v>
      </c>
      <c r="E2978" t="s">
        <v>5279</v>
      </c>
      <c r="F2978" t="s">
        <v>2722</v>
      </c>
      <c r="G2978" t="s">
        <v>4108</v>
      </c>
      <c r="H2978" t="s">
        <v>4109</v>
      </c>
      <c r="I2978" t="s">
        <v>4566</v>
      </c>
      <c r="J2978" t="s">
        <v>13</v>
      </c>
      <c r="K2978">
        <v>1</v>
      </c>
      <c r="L2978" s="2" t="s">
        <v>1412</v>
      </c>
      <c r="M2978" s="2">
        <f ca="1">Table1[[#This Row],[Cases]]*Table1[[#This Row],[Pack Size]]</f>
        <v>0</v>
      </c>
      <c r="N2978" s="1">
        <f ca="1">Table1[[#This Row],[Cases]]*Table1[[#This Row],[Pack Size]]</f>
        <v>100</v>
      </c>
      <c r="O2978" s="1">
        <f>IFERROR(VLOOKUP(Table1[[#This Row],[SKU Code]],'SKU Size'!$G:$H,2,FALSE),0)*Table1[[#This Row],[Cases]]</f>
        <v>10568.674059304707</v>
      </c>
      <c r="P2978" t="str">
        <f t="shared" si="54"/>
        <v>D0298</v>
      </c>
      <c r="Q2978">
        <f>IFERROR(VLOOKUP(Table1[[#This Row],[Trim Distributor Code]],Sheet1!$N:$O,2,FALSE),0)</f>
        <v>3400030</v>
      </c>
      <c r="R2978" s="7" t="str">
        <f>IFERROR(VLOOKUP(Table1[[#This Row],[Salesflo AppUser Code]],HIE!$A:$B,2,FALSE),0)</f>
        <v>Active</v>
      </c>
      <c r="S2978" s="7" t="str">
        <f>IFERROR(VLOOKUP(Table1[[#This Row],[Salesflo AppUser Code]],HIE!$A:$B,2,FALSE),0)</f>
        <v>Active</v>
      </c>
      <c r="T2978" t="s">
        <v>5602</v>
      </c>
      <c r="U2978" s="7" t="s">
        <v>3061</v>
      </c>
      <c r="V2978" s="7" t="s">
        <v>1423</v>
      </c>
      <c r="W2978" s="7" t="s">
        <v>1659</v>
      </c>
      <c r="X2978" s="7" t="str">
        <f>IFERROR(VLOOKUP( Table1[[#This Row],[Trim Distributor Code]],Sheet1!$A:$J,10,FALSE),0)</f>
        <v>Active</v>
      </c>
    </row>
    <row r="2979" spans="1:24" hidden="1" x14ac:dyDescent="0.3">
      <c r="A2979" t="s">
        <v>5302</v>
      </c>
      <c r="B2979" t="s">
        <v>1342</v>
      </c>
      <c r="C2979" t="s">
        <v>5278</v>
      </c>
      <c r="D2979" s="8" t="s">
        <v>1412</v>
      </c>
      <c r="E2979" t="s">
        <v>5279</v>
      </c>
      <c r="F2979" t="s">
        <v>2722</v>
      </c>
      <c r="G2979" t="s">
        <v>4110</v>
      </c>
      <c r="H2979" t="s">
        <v>4109</v>
      </c>
      <c r="I2979" t="s">
        <v>4539</v>
      </c>
      <c r="J2979" t="s">
        <v>1682</v>
      </c>
      <c r="K2979">
        <v>2</v>
      </c>
      <c r="L2979" s="2" t="s">
        <v>1412</v>
      </c>
      <c r="M2979" s="2">
        <f ca="1">Table1[[#This Row],[Cases]]*Table1[[#This Row],[Pack Size]]</f>
        <v>0</v>
      </c>
      <c r="N2979" s="1">
        <f ca="1">Table1[[#This Row],[Cases]]*Table1[[#This Row],[Pack Size]]</f>
        <v>200</v>
      </c>
      <c r="O2979" s="1">
        <f>IFERROR(VLOOKUP(Table1[[#This Row],[SKU Code]],'SKU Size'!$G:$H,2,FALSE),0)*Table1[[#This Row],[Cases]]</f>
        <v>15094.269471032741</v>
      </c>
      <c r="P2979" t="str">
        <f t="shared" si="54"/>
        <v>D0298</v>
      </c>
      <c r="Q2979">
        <f>IFERROR(VLOOKUP(Table1[[#This Row],[Trim Distributor Code]],Sheet1!$N:$O,2,FALSE),0)</f>
        <v>3400030</v>
      </c>
      <c r="R2979" s="7" t="str">
        <f>IFERROR(VLOOKUP(Table1[[#This Row],[Salesflo AppUser Code]],HIE!$A:$B,2,FALSE),0)</f>
        <v>Active</v>
      </c>
      <c r="S2979" s="7" t="str">
        <f>IFERROR(VLOOKUP(Table1[[#This Row],[Salesflo AppUser Code]],HIE!$A:$B,2,FALSE),0)</f>
        <v>Active</v>
      </c>
      <c r="T2979" t="s">
        <v>5602</v>
      </c>
      <c r="U2979" s="7" t="s">
        <v>3061</v>
      </c>
      <c r="V2979" s="7" t="s">
        <v>1423</v>
      </c>
      <c r="W2979" s="7" t="s">
        <v>1679</v>
      </c>
      <c r="X2979" s="7" t="str">
        <f>IFERROR(VLOOKUP( Table1[[#This Row],[Trim Distributor Code]],Sheet1!$A:$J,10,FALSE),0)</f>
        <v>Active</v>
      </c>
    </row>
    <row r="2980" spans="1:24" hidden="1" x14ac:dyDescent="0.3">
      <c r="A2980" t="s">
        <v>5302</v>
      </c>
      <c r="B2980" t="s">
        <v>1342</v>
      </c>
      <c r="C2980" t="s">
        <v>5278</v>
      </c>
      <c r="D2980" s="8" t="s">
        <v>1412</v>
      </c>
      <c r="E2980" t="s">
        <v>5279</v>
      </c>
      <c r="F2980" t="s">
        <v>2722</v>
      </c>
      <c r="G2980" t="s">
        <v>1431</v>
      </c>
      <c r="H2980" t="s">
        <v>4109</v>
      </c>
      <c r="I2980" t="s">
        <v>4605</v>
      </c>
      <c r="J2980" t="s">
        <v>1440</v>
      </c>
      <c r="K2980">
        <v>2</v>
      </c>
      <c r="L2980" s="2" t="s">
        <v>1412</v>
      </c>
      <c r="M2980" s="2">
        <f ca="1">Table1[[#This Row],[Cases]]*Table1[[#This Row],[Pack Size]]</f>
        <v>0</v>
      </c>
      <c r="N2980" s="1">
        <f ca="1">Table1[[#This Row],[Cases]]*Table1[[#This Row],[Pack Size]]</f>
        <v>200</v>
      </c>
      <c r="O2980" s="1">
        <f>IFERROR(VLOOKUP(Table1[[#This Row],[SKU Code]],'SKU Size'!$G:$H,2,FALSE),0)*Table1[[#This Row],[Cases]]</f>
        <v>20309.096167094187</v>
      </c>
      <c r="P2980" t="str">
        <f t="shared" si="54"/>
        <v>D0298</v>
      </c>
      <c r="Q2980">
        <f>IFERROR(VLOOKUP(Table1[[#This Row],[Trim Distributor Code]],Sheet1!$N:$O,2,FALSE),0)</f>
        <v>3400030</v>
      </c>
      <c r="R2980" s="7" t="str">
        <f>IFERROR(VLOOKUP(Table1[[#This Row],[Salesflo AppUser Code]],HIE!$A:$B,2,FALSE),0)</f>
        <v>Active</v>
      </c>
      <c r="S2980" s="7" t="str">
        <f>IFERROR(VLOOKUP(Table1[[#This Row],[Salesflo AppUser Code]],HIE!$A:$B,2,FALSE),0)</f>
        <v>Active</v>
      </c>
      <c r="T2980" t="s">
        <v>5602</v>
      </c>
      <c r="U2980" s="7" t="s">
        <v>3061</v>
      </c>
      <c r="V2980" s="7" t="s">
        <v>1423</v>
      </c>
      <c r="W2980" s="7" t="s">
        <v>1431</v>
      </c>
      <c r="X2980" s="7" t="str">
        <f>IFERROR(VLOOKUP( Table1[[#This Row],[Trim Distributor Code]],Sheet1!$A:$J,10,FALSE),0)</f>
        <v>Active</v>
      </c>
    </row>
    <row r="2981" spans="1:24" hidden="1" x14ac:dyDescent="0.3">
      <c r="A2981" t="s">
        <v>5302</v>
      </c>
      <c r="B2981" t="s">
        <v>1342</v>
      </c>
      <c r="C2981" t="s">
        <v>5278</v>
      </c>
      <c r="D2981" s="8" t="s">
        <v>1412</v>
      </c>
      <c r="E2981" t="s">
        <v>5279</v>
      </c>
      <c r="F2981" t="s">
        <v>2722</v>
      </c>
      <c r="G2981" t="s">
        <v>4521</v>
      </c>
      <c r="H2981" t="s">
        <v>4113</v>
      </c>
      <c r="I2981" t="s">
        <v>4540</v>
      </c>
      <c r="J2981" t="s">
        <v>14</v>
      </c>
      <c r="K2981" s="1">
        <v>5</v>
      </c>
      <c r="L2981" s="1" t="s">
        <v>1412</v>
      </c>
      <c r="M2981" s="2">
        <f ca="1">Table1[[#This Row],[Cases]]*Table1[[#This Row],[Pack Size]]</f>
        <v>0</v>
      </c>
      <c r="N2981" s="1">
        <f ca="1">Table1[[#This Row],[Cases]]*Table1[[#This Row],[Pack Size]]</f>
        <v>120</v>
      </c>
      <c r="O2981" s="1">
        <f>IFERROR(VLOOKUP(Table1[[#This Row],[SKU Code]],'SKU Size'!$G:$H,2,FALSE),0)*Table1[[#This Row],[Cases]]</f>
        <v>17957.36632625305</v>
      </c>
      <c r="P2981" t="str">
        <f t="shared" si="54"/>
        <v>D0298</v>
      </c>
      <c r="Q2981">
        <f>IFERROR(VLOOKUP(Table1[[#This Row],[Trim Distributor Code]],Sheet1!$N:$O,2,FALSE),0)</f>
        <v>3400030</v>
      </c>
      <c r="R2981" s="7" t="str">
        <f>IFERROR(VLOOKUP(Table1[[#This Row],[Salesflo AppUser Code]],HIE!$A:$B,2,FALSE),0)</f>
        <v>Active</v>
      </c>
      <c r="S2981" s="7" t="str">
        <f>IFERROR(VLOOKUP(Table1[[#This Row],[Salesflo AppUser Code]],HIE!$A:$B,2,FALSE),0)</f>
        <v>Active</v>
      </c>
      <c r="T2981" t="s">
        <v>5602</v>
      </c>
      <c r="U2981" s="7" t="s">
        <v>3061</v>
      </c>
      <c r="V2981" s="7" t="s">
        <v>1632</v>
      </c>
      <c r="W2981" s="7" t="s">
        <v>1688</v>
      </c>
      <c r="X2981" s="7" t="str">
        <f>IFERROR(VLOOKUP( Table1[[#This Row],[Trim Distributor Code]],Sheet1!$A:$J,10,FALSE),0)</f>
        <v>Active</v>
      </c>
    </row>
    <row r="2982" spans="1:24" hidden="1" x14ac:dyDescent="0.3">
      <c r="A2982" t="s">
        <v>5302</v>
      </c>
      <c r="B2982" t="s">
        <v>1342</v>
      </c>
      <c r="C2982" t="s">
        <v>5278</v>
      </c>
      <c r="D2982" s="8" t="s">
        <v>1412</v>
      </c>
      <c r="E2982" t="s">
        <v>5279</v>
      </c>
      <c r="F2982" t="s">
        <v>2722</v>
      </c>
      <c r="G2982" t="s">
        <v>1431</v>
      </c>
      <c r="H2982" t="s">
        <v>4113</v>
      </c>
      <c r="I2982" t="s">
        <v>4594</v>
      </c>
      <c r="J2982" t="s">
        <v>1656</v>
      </c>
      <c r="K2982" s="1">
        <v>10</v>
      </c>
      <c r="L2982" s="1" t="s">
        <v>1412</v>
      </c>
      <c r="M2982" s="2">
        <f ca="1">Table1[[#This Row],[Cases]]*Table1[[#This Row],[Pack Size]]</f>
        <v>0</v>
      </c>
      <c r="N2982" s="1">
        <f ca="1">Table1[[#This Row],[Cases]]*Table1[[#This Row],[Pack Size]]</f>
        <v>480</v>
      </c>
      <c r="O2982" s="1">
        <f>IFERROR(VLOOKUP(Table1[[#This Row],[SKU Code]],'SKU Size'!$G:$H,2,FALSE),0)*Table1[[#This Row],[Cases]]</f>
        <v>10039.148759070089</v>
      </c>
      <c r="P2982" t="str">
        <f t="shared" si="54"/>
        <v>D0298</v>
      </c>
      <c r="Q2982">
        <f>IFERROR(VLOOKUP(Table1[[#This Row],[Trim Distributor Code]],Sheet1!$N:$O,2,FALSE),0)</f>
        <v>3400030</v>
      </c>
      <c r="R2982" s="7" t="str">
        <f>IFERROR(VLOOKUP(Table1[[#This Row],[Salesflo AppUser Code]],HIE!$A:$B,2,FALSE),0)</f>
        <v>Active</v>
      </c>
      <c r="S2982" s="7" t="str">
        <f>IFERROR(VLOOKUP(Table1[[#This Row],[Salesflo AppUser Code]],HIE!$A:$B,2,FALSE),0)</f>
        <v>Active</v>
      </c>
      <c r="T2982" t="s">
        <v>5602</v>
      </c>
      <c r="U2982" s="7" t="s">
        <v>3061</v>
      </c>
      <c r="V2982" s="7" t="s">
        <v>1632</v>
      </c>
      <c r="W2982" s="7" t="s">
        <v>1431</v>
      </c>
      <c r="X2982" s="7" t="str">
        <f>IFERROR(VLOOKUP( Table1[[#This Row],[Trim Distributor Code]],Sheet1!$A:$J,10,FALSE),0)</f>
        <v>Active</v>
      </c>
    </row>
    <row r="2983" spans="1:24" hidden="1" x14ac:dyDescent="0.3">
      <c r="A2983" t="s">
        <v>5302</v>
      </c>
      <c r="B2983" t="s">
        <v>1342</v>
      </c>
      <c r="C2983" t="s">
        <v>5278</v>
      </c>
      <c r="D2983" s="8" t="s">
        <v>1412</v>
      </c>
      <c r="E2983" t="s">
        <v>5279</v>
      </c>
      <c r="F2983" t="s">
        <v>2722</v>
      </c>
      <c r="G2983" t="s">
        <v>2581</v>
      </c>
      <c r="H2983" t="s">
        <v>4115</v>
      </c>
      <c r="I2983" t="s">
        <v>4542</v>
      </c>
      <c r="J2983" t="s">
        <v>16</v>
      </c>
      <c r="K2983" s="1">
        <v>1</v>
      </c>
      <c r="L2983" s="1" t="s">
        <v>1412</v>
      </c>
      <c r="M2983" s="2">
        <f ca="1">Table1[[#This Row],[Cases]]*Table1[[#This Row],[Pack Size]]</f>
        <v>0</v>
      </c>
      <c r="N2983" s="1">
        <f ca="1">Table1[[#This Row],[Cases]]*Table1[[#This Row],[Pack Size]]</f>
        <v>288</v>
      </c>
      <c r="O2983" s="1">
        <f>IFERROR(VLOOKUP(Table1[[#This Row],[SKU Code]],'SKU Size'!$G:$H,2,FALSE),0)*Table1[[#This Row],[Cases]]</f>
        <v>4853.4292677265948</v>
      </c>
      <c r="P2983" t="str">
        <f t="shared" si="54"/>
        <v>D0298</v>
      </c>
      <c r="Q2983">
        <f>IFERROR(VLOOKUP(Table1[[#This Row],[Trim Distributor Code]],Sheet1!$N:$O,2,FALSE),0)</f>
        <v>3400030</v>
      </c>
      <c r="R2983" s="7" t="str">
        <f>IFERROR(VLOOKUP(Table1[[#This Row],[Salesflo AppUser Code]],HIE!$A:$B,2,FALSE),0)</f>
        <v>Active</v>
      </c>
      <c r="S2983" s="7" t="str">
        <f>IFERROR(VLOOKUP(Table1[[#This Row],[Salesflo AppUser Code]],HIE!$A:$B,2,FALSE),0)</f>
        <v>Active</v>
      </c>
      <c r="T2983" t="s">
        <v>5602</v>
      </c>
      <c r="U2983" s="7" t="s">
        <v>3061</v>
      </c>
      <c r="V2983" s="7" t="s">
        <v>2616</v>
      </c>
      <c r="W2983" s="7" t="s">
        <v>2617</v>
      </c>
      <c r="X2983" s="7" t="str">
        <f>IFERROR(VLOOKUP( Table1[[#This Row],[Trim Distributor Code]],Sheet1!$A:$J,10,FALSE),0)</f>
        <v>Active</v>
      </c>
    </row>
    <row r="2984" spans="1:24" hidden="1" x14ac:dyDescent="0.3">
      <c r="A2984" t="s">
        <v>5302</v>
      </c>
      <c r="B2984" t="s">
        <v>1342</v>
      </c>
      <c r="C2984" t="s">
        <v>5278</v>
      </c>
      <c r="D2984" s="8" t="s">
        <v>1412</v>
      </c>
      <c r="E2984" t="s">
        <v>5279</v>
      </c>
      <c r="F2984" t="s">
        <v>2722</v>
      </c>
      <c r="G2984" t="s">
        <v>2542</v>
      </c>
      <c r="H2984" t="s">
        <v>2268</v>
      </c>
      <c r="I2984" t="s">
        <v>4595</v>
      </c>
      <c r="J2984" t="s">
        <v>2543</v>
      </c>
      <c r="K2984">
        <v>5</v>
      </c>
      <c r="L2984" s="2" t="s">
        <v>1412</v>
      </c>
      <c r="M2984" s="2">
        <f ca="1">Table1[[#This Row],[Cases]]*Table1[[#This Row],[Pack Size]]</f>
        <v>0</v>
      </c>
      <c r="N2984" s="1">
        <f ca="1">Table1[[#This Row],[Cases]]*Table1[[#This Row],[Pack Size]]</f>
        <v>2400</v>
      </c>
      <c r="O2984" s="1">
        <f>IFERROR(VLOOKUP(Table1[[#This Row],[SKU Code]],'SKU Size'!$G:$H,2,FALSE),0)*Table1[[#This Row],[Cases]]</f>
        <v>24964.926738875882</v>
      </c>
      <c r="P2984" t="str">
        <f t="shared" si="54"/>
        <v>D0298</v>
      </c>
      <c r="Q2984">
        <f>IFERROR(VLOOKUP(Table1[[#This Row],[Trim Distributor Code]],Sheet1!$N:$O,2,FALSE),0)</f>
        <v>3400030</v>
      </c>
      <c r="R2984" s="7" t="str">
        <f>IFERROR(VLOOKUP(Table1[[#This Row],[Salesflo AppUser Code]],HIE!$A:$B,2,FALSE),0)</f>
        <v>Active</v>
      </c>
      <c r="S2984" s="7" t="str">
        <f>IFERROR(VLOOKUP(Table1[[#This Row],[Salesflo AppUser Code]],HIE!$A:$B,2,FALSE),0)</f>
        <v>Active</v>
      </c>
      <c r="T2984" t="s">
        <v>5602</v>
      </c>
      <c r="U2984" s="7" t="s">
        <v>3061</v>
      </c>
      <c r="V2984" s="7" t="s">
        <v>2268</v>
      </c>
      <c r="W2984" s="7" t="s">
        <v>2542</v>
      </c>
      <c r="X2984" s="7" t="str">
        <f>IFERROR(VLOOKUP( Table1[[#This Row],[Trim Distributor Code]],Sheet1!$A:$J,10,FALSE),0)</f>
        <v>Active</v>
      </c>
    </row>
    <row r="2985" spans="1:24" hidden="1" x14ac:dyDescent="0.3">
      <c r="A2985" t="s">
        <v>5302</v>
      </c>
      <c r="B2985" t="s">
        <v>1342</v>
      </c>
      <c r="C2985" t="s">
        <v>5278</v>
      </c>
      <c r="D2985" s="8" t="s">
        <v>1412</v>
      </c>
      <c r="E2985" t="s">
        <v>5279</v>
      </c>
      <c r="F2985" t="s">
        <v>2722</v>
      </c>
      <c r="G2985" t="s">
        <v>2581</v>
      </c>
      <c r="H2985" t="s">
        <v>4116</v>
      </c>
      <c r="I2985" t="s">
        <v>4543</v>
      </c>
      <c r="J2985" t="s">
        <v>15</v>
      </c>
      <c r="K2985">
        <v>1</v>
      </c>
      <c r="L2985" s="2" t="s">
        <v>1412</v>
      </c>
      <c r="M2985" s="2">
        <f ca="1">Table1[[#This Row],[Cases]]*Table1[[#This Row],[Pack Size]]</f>
        <v>0</v>
      </c>
      <c r="N2985" s="1">
        <f ca="1">Table1[[#This Row],[Cases]]*Table1[[#This Row],[Pack Size]]</f>
        <v>144</v>
      </c>
      <c r="O2985" s="1">
        <f>IFERROR(VLOOKUP(Table1[[#This Row],[SKU Code]],'SKU Size'!$G:$H,2,FALSE),0)*Table1[[#This Row],[Cases]]</f>
        <v>5525.4887765477251</v>
      </c>
      <c r="P2985" t="str">
        <f t="shared" si="54"/>
        <v>D0298</v>
      </c>
      <c r="Q2985">
        <f>IFERROR(VLOOKUP(Table1[[#This Row],[Trim Distributor Code]],Sheet1!$N:$O,2,FALSE),0)</f>
        <v>3400030</v>
      </c>
      <c r="R2985" s="7" t="str">
        <f>IFERROR(VLOOKUP(Table1[[#This Row],[Salesflo AppUser Code]],HIE!$A:$B,2,FALSE),0)</f>
        <v>Active</v>
      </c>
      <c r="S2985" s="7" t="str">
        <f>IFERROR(VLOOKUP(Table1[[#This Row],[Salesflo AppUser Code]],HIE!$A:$B,2,FALSE),0)</f>
        <v>Active</v>
      </c>
      <c r="T2985" t="s">
        <v>5602</v>
      </c>
      <c r="U2985" s="7" t="s">
        <v>3061</v>
      </c>
      <c r="V2985" s="7" t="s">
        <v>2582</v>
      </c>
      <c r="W2985" s="7" t="s">
        <v>2590</v>
      </c>
      <c r="X2985" s="7" t="str">
        <f>IFERROR(VLOOKUP( Table1[[#This Row],[Trim Distributor Code]],Sheet1!$A:$J,10,FALSE),0)</f>
        <v>Active</v>
      </c>
    </row>
    <row r="2986" spans="1:24" hidden="1" x14ac:dyDescent="0.3">
      <c r="A2986" t="s">
        <v>5302</v>
      </c>
      <c r="B2986" t="s">
        <v>1342</v>
      </c>
      <c r="C2986" t="s">
        <v>5278</v>
      </c>
      <c r="D2986" s="8" t="s">
        <v>1412</v>
      </c>
      <c r="E2986" t="s">
        <v>5279</v>
      </c>
      <c r="F2986" t="s">
        <v>2722</v>
      </c>
      <c r="G2986" t="s">
        <v>1422</v>
      </c>
      <c r="H2986" t="s">
        <v>5214</v>
      </c>
      <c r="I2986" t="s">
        <v>5220</v>
      </c>
      <c r="J2986" t="s">
        <v>4271</v>
      </c>
      <c r="K2986">
        <v>2</v>
      </c>
      <c r="L2986" s="2" t="s">
        <v>1412</v>
      </c>
      <c r="M2986" s="2">
        <f ca="1">Table1[[#This Row],[Cases]]*Table1[[#This Row],[Pack Size]]</f>
        <v>0</v>
      </c>
      <c r="N2986" s="1">
        <f ca="1">Table1[[#This Row],[Cases]]*Table1[[#This Row],[Pack Size]]</f>
        <v>192</v>
      </c>
      <c r="O2986" s="1">
        <f>IFERROR(VLOOKUP(Table1[[#This Row],[SKU Code]],'SKU Size'!$G:$H,2,FALSE),0)*Table1[[#This Row],[Cases]]</f>
        <v>0</v>
      </c>
      <c r="P2986" t="str">
        <f t="shared" si="54"/>
        <v>D0298</v>
      </c>
      <c r="Q2986">
        <f>IFERROR(VLOOKUP(Table1[[#This Row],[Trim Distributor Code]],Sheet1!$N:$O,2,FALSE),0)</f>
        <v>3400030</v>
      </c>
      <c r="R2986" s="7" t="str">
        <f>IFERROR(VLOOKUP(Table1[[#This Row],[Salesflo AppUser Code]],HIE!$A:$B,2,FALSE),0)</f>
        <v>Active</v>
      </c>
      <c r="S2986" s="7" t="str">
        <f>IFERROR(VLOOKUP(Table1[[#This Row],[Salesflo AppUser Code]],HIE!$A:$B,2,FALSE),0)</f>
        <v>Active</v>
      </c>
      <c r="T2986" t="s">
        <v>5602</v>
      </c>
      <c r="U2986" s="7" t="s">
        <v>3061</v>
      </c>
      <c r="V2986" s="7" t="s">
        <v>4360</v>
      </c>
      <c r="W2986" s="7" t="s">
        <v>1422</v>
      </c>
      <c r="X2986" s="7" t="str">
        <f>IFERROR(VLOOKUP( Table1[[#This Row],[Trim Distributor Code]],Sheet1!$A:$J,10,FALSE),0)</f>
        <v>Active</v>
      </c>
    </row>
    <row r="2987" spans="1:24" hidden="1" x14ac:dyDescent="0.3">
      <c r="A2987" t="s">
        <v>5302</v>
      </c>
      <c r="B2987" t="s">
        <v>1342</v>
      </c>
      <c r="C2987" t="s">
        <v>5278</v>
      </c>
      <c r="D2987" s="8" t="s">
        <v>1412</v>
      </c>
      <c r="E2987" t="s">
        <v>5279</v>
      </c>
      <c r="F2987" t="s">
        <v>2722</v>
      </c>
      <c r="G2987" t="s">
        <v>4107</v>
      </c>
      <c r="H2987" t="s">
        <v>4106</v>
      </c>
      <c r="I2987" t="s">
        <v>4747</v>
      </c>
      <c r="J2987" t="s">
        <v>1954</v>
      </c>
      <c r="K2987">
        <v>20</v>
      </c>
      <c r="L2987" s="2" t="s">
        <v>1412</v>
      </c>
      <c r="M2987" s="2">
        <f ca="1">Table1[[#This Row],[Cases]]*Table1[[#This Row],[Pack Size]]</f>
        <v>0</v>
      </c>
      <c r="N2987" s="1">
        <f ca="1">Table1[[#This Row],[Cases]]*Table1[[#This Row],[Pack Size]]</f>
        <v>5760</v>
      </c>
      <c r="O2987" s="1">
        <f>IFERROR(VLOOKUP(Table1[[#This Row],[SKU Code]],'SKU Size'!$G:$H,2,FALSE),0)*Table1[[#This Row],[Cases]]</f>
        <v>164044.00133828406</v>
      </c>
      <c r="P2987" t="str">
        <f t="shared" si="54"/>
        <v>D0298</v>
      </c>
      <c r="Q2987">
        <f>IFERROR(VLOOKUP(Table1[[#This Row],[Trim Distributor Code]],Sheet1!$N:$O,2,FALSE),0)</f>
        <v>3400030</v>
      </c>
      <c r="R2987" s="7" t="str">
        <f>IFERROR(VLOOKUP(Table1[[#This Row],[Salesflo AppUser Code]],HIE!$A:$B,2,FALSE),0)</f>
        <v>Active</v>
      </c>
      <c r="S2987" s="7" t="str">
        <f>IFERROR(VLOOKUP(Table1[[#This Row],[Salesflo AppUser Code]],HIE!$A:$B,2,FALSE),0)</f>
        <v>Active</v>
      </c>
      <c r="T2987" t="s">
        <v>5602</v>
      </c>
      <c r="U2987" s="7" t="s">
        <v>3061</v>
      </c>
      <c r="V2987" s="7" t="s">
        <v>1444</v>
      </c>
      <c r="W2987" s="7" t="s">
        <v>1867</v>
      </c>
      <c r="X2987" s="7" t="str">
        <f>IFERROR(VLOOKUP( Table1[[#This Row],[Trim Distributor Code]],Sheet1!$A:$J,10,FALSE),0)</f>
        <v>Active</v>
      </c>
    </row>
    <row r="2988" spans="1:24" hidden="1" x14ac:dyDescent="0.3">
      <c r="A2988" t="s">
        <v>5302</v>
      </c>
      <c r="B2988" t="s">
        <v>1342</v>
      </c>
      <c r="C2988" t="s">
        <v>5278</v>
      </c>
      <c r="D2988" s="8" t="s">
        <v>1412</v>
      </c>
      <c r="E2988" t="s">
        <v>5279</v>
      </c>
      <c r="F2988" t="s">
        <v>2722</v>
      </c>
      <c r="G2988" t="s">
        <v>4107</v>
      </c>
      <c r="H2988" t="s">
        <v>4137</v>
      </c>
      <c r="I2988" t="s">
        <v>4710</v>
      </c>
      <c r="J2988" t="s">
        <v>1995</v>
      </c>
      <c r="K2988">
        <v>15</v>
      </c>
      <c r="L2988" s="2" t="s">
        <v>1412</v>
      </c>
      <c r="M2988" s="2">
        <f ca="1">Table1[[#This Row],[Cases]]*Table1[[#This Row],[Pack Size]]</f>
        <v>0</v>
      </c>
      <c r="N2988" s="1">
        <f ca="1">Table1[[#This Row],[Cases]]*Table1[[#This Row],[Pack Size]]</f>
        <v>2880</v>
      </c>
      <c r="O2988" s="1">
        <f>IFERROR(VLOOKUP(Table1[[#This Row],[SKU Code]],'SKU Size'!$G:$H,2,FALSE),0)*Table1[[#This Row],[Cases]]</f>
        <v>124587.62394675025</v>
      </c>
      <c r="P2988" t="str">
        <f t="shared" si="54"/>
        <v>D0298</v>
      </c>
      <c r="Q2988">
        <f>IFERROR(VLOOKUP(Table1[[#This Row],[Trim Distributor Code]],Sheet1!$N:$O,2,FALSE),0)</f>
        <v>3400030</v>
      </c>
      <c r="R2988" s="7" t="str">
        <f>IFERROR(VLOOKUP(Table1[[#This Row],[Salesflo AppUser Code]],HIE!$A:$B,2,FALSE),0)</f>
        <v>Active</v>
      </c>
      <c r="S2988" s="7" t="str">
        <f>IFERROR(VLOOKUP(Table1[[#This Row],[Salesflo AppUser Code]],HIE!$A:$B,2,FALSE),0)</f>
        <v>Active</v>
      </c>
      <c r="T2988" t="s">
        <v>5602</v>
      </c>
      <c r="U2988" s="7" t="s">
        <v>3061</v>
      </c>
      <c r="V2988" s="7" t="s">
        <v>1606</v>
      </c>
      <c r="W2988" s="7" t="s">
        <v>1867</v>
      </c>
      <c r="X2988" s="7" t="str">
        <f>IFERROR(VLOOKUP( Table1[[#This Row],[Trim Distributor Code]],Sheet1!$A:$J,10,FALSE),0)</f>
        <v>Active</v>
      </c>
    </row>
    <row r="2989" spans="1:24" hidden="1" x14ac:dyDescent="0.3">
      <c r="A2989" t="s">
        <v>5302</v>
      </c>
      <c r="B2989" t="s">
        <v>1342</v>
      </c>
      <c r="C2989" t="s">
        <v>5278</v>
      </c>
      <c r="D2989" s="8" t="s">
        <v>1412</v>
      </c>
      <c r="E2989" t="s">
        <v>5279</v>
      </c>
      <c r="F2989" t="s">
        <v>2722</v>
      </c>
      <c r="G2989" t="s">
        <v>4107</v>
      </c>
      <c r="H2989" t="s">
        <v>4109</v>
      </c>
      <c r="I2989" t="s">
        <v>5274</v>
      </c>
      <c r="J2989" t="s">
        <v>1877</v>
      </c>
      <c r="K2989">
        <v>2</v>
      </c>
      <c r="L2989" s="2" t="s">
        <v>1412</v>
      </c>
      <c r="M2989" s="2">
        <f ca="1">Table1[[#This Row],[Cases]]*Table1[[#This Row],[Pack Size]]</f>
        <v>0</v>
      </c>
      <c r="N2989" s="1">
        <f ca="1">Table1[[#This Row],[Cases]]*Table1[[#This Row],[Pack Size]]</f>
        <v>200</v>
      </c>
      <c r="O2989" s="1">
        <f>IFERROR(VLOOKUP(Table1[[#This Row],[SKU Code]],'SKU Size'!$G:$H,2,FALSE),0)*Table1[[#This Row],[Cases]]</f>
        <v>24753.089456746304</v>
      </c>
      <c r="P2989" t="str">
        <f t="shared" si="54"/>
        <v>D0298</v>
      </c>
      <c r="Q2989">
        <f>IFERROR(VLOOKUP(Table1[[#This Row],[Trim Distributor Code]],Sheet1!$N:$O,2,FALSE),0)</f>
        <v>3400030</v>
      </c>
      <c r="R2989" s="7" t="str">
        <f>IFERROR(VLOOKUP(Table1[[#This Row],[Salesflo AppUser Code]],HIE!$A:$B,2,FALSE),0)</f>
        <v>Active</v>
      </c>
      <c r="S2989" s="7" t="str">
        <f>IFERROR(VLOOKUP(Table1[[#This Row],[Salesflo AppUser Code]],HIE!$A:$B,2,FALSE),0)</f>
        <v>Active</v>
      </c>
      <c r="T2989" t="s">
        <v>5602</v>
      </c>
      <c r="U2989" s="7" t="s">
        <v>3061</v>
      </c>
      <c r="V2989" s="7" t="s">
        <v>1423</v>
      </c>
      <c r="W2989" s="7" t="s">
        <v>1868</v>
      </c>
      <c r="X2989" s="7" t="str">
        <f>IFERROR(VLOOKUP( Table1[[#This Row],[Trim Distributor Code]],Sheet1!$A:$J,10,FALSE),0)</f>
        <v>Active</v>
      </c>
    </row>
    <row r="2990" spans="1:24" hidden="1" x14ac:dyDescent="0.3">
      <c r="A2990" t="s">
        <v>5302</v>
      </c>
      <c r="B2990" t="s">
        <v>1342</v>
      </c>
      <c r="C2990" t="s">
        <v>5278</v>
      </c>
      <c r="D2990" s="8" t="s">
        <v>1412</v>
      </c>
      <c r="E2990" t="s">
        <v>5279</v>
      </c>
      <c r="F2990" t="s">
        <v>2722</v>
      </c>
      <c r="G2990" t="s">
        <v>4107</v>
      </c>
      <c r="H2990" t="s">
        <v>4113</v>
      </c>
      <c r="I2990" t="s">
        <v>4748</v>
      </c>
      <c r="J2990" t="s">
        <v>2021</v>
      </c>
      <c r="K2990">
        <v>2</v>
      </c>
      <c r="L2990" s="2" t="s">
        <v>1412</v>
      </c>
      <c r="M2990" s="2">
        <f ca="1">Table1[[#This Row],[Cases]]*Table1[[#This Row],[Pack Size]]</f>
        <v>0</v>
      </c>
      <c r="N2990" s="1">
        <f ca="1">Table1[[#This Row],[Cases]]*Table1[[#This Row],[Pack Size]]</f>
        <v>48</v>
      </c>
      <c r="O2990" s="1">
        <f>IFERROR(VLOOKUP(Table1[[#This Row],[SKU Code]],'SKU Size'!$G:$H,2,FALSE),0)*Table1[[#This Row],[Cases]]</f>
        <v>14925.286182001293</v>
      </c>
      <c r="P2990" t="str">
        <f t="shared" si="54"/>
        <v>D0298</v>
      </c>
      <c r="Q2990">
        <f>IFERROR(VLOOKUP(Table1[[#This Row],[Trim Distributor Code]],Sheet1!$N:$O,2,FALSE),0)</f>
        <v>3400030</v>
      </c>
      <c r="R2990" s="7" t="str">
        <f>IFERROR(VLOOKUP(Table1[[#This Row],[Salesflo AppUser Code]],HIE!$A:$B,2,FALSE),0)</f>
        <v>Active</v>
      </c>
      <c r="S2990" s="7" t="str">
        <f>IFERROR(VLOOKUP(Table1[[#This Row],[Salesflo AppUser Code]],HIE!$A:$B,2,FALSE),0)</f>
        <v>Active</v>
      </c>
      <c r="T2990" t="s">
        <v>5602</v>
      </c>
      <c r="U2990" s="7" t="s">
        <v>3061</v>
      </c>
      <c r="V2990" s="7" t="s">
        <v>1632</v>
      </c>
      <c r="W2990" s="7" t="s">
        <v>1867</v>
      </c>
      <c r="X2990" s="7" t="str">
        <f>IFERROR(VLOOKUP( Table1[[#This Row],[Trim Distributor Code]],Sheet1!$A:$J,10,FALSE),0)</f>
        <v>Active</v>
      </c>
    </row>
    <row r="2991" spans="1:24" hidden="1" x14ac:dyDescent="0.3">
      <c r="A2991" t="s">
        <v>5302</v>
      </c>
      <c r="B2991" t="s">
        <v>1342</v>
      </c>
      <c r="C2991" t="s">
        <v>5278</v>
      </c>
      <c r="D2991" s="8" t="s">
        <v>1412</v>
      </c>
      <c r="E2991" t="s">
        <v>5279</v>
      </c>
      <c r="F2991" t="s">
        <v>2722</v>
      </c>
      <c r="G2991" t="s">
        <v>2314</v>
      </c>
      <c r="H2991" t="s">
        <v>2268</v>
      </c>
      <c r="I2991" t="s">
        <v>4713</v>
      </c>
      <c r="J2991" t="s">
        <v>2503</v>
      </c>
      <c r="K2991">
        <v>10</v>
      </c>
      <c r="L2991" s="2" t="s">
        <v>1412</v>
      </c>
      <c r="M2991" s="2">
        <f ca="1">Table1[[#This Row],[Cases]]*Table1[[#This Row],[Pack Size]]</f>
        <v>0</v>
      </c>
      <c r="N2991" s="1">
        <f ca="1">Table1[[#This Row],[Cases]]*Table1[[#This Row],[Pack Size]]</f>
        <v>3360</v>
      </c>
      <c r="O2991" s="1">
        <f>IFERROR(VLOOKUP(Table1[[#This Row],[SKU Code]],'SKU Size'!$G:$H,2,FALSE),0)*Table1[[#This Row],[Cases]]</f>
        <v>74476.373578672923</v>
      </c>
      <c r="P2991" t="str">
        <f t="shared" si="54"/>
        <v>D0298</v>
      </c>
      <c r="Q2991">
        <f>IFERROR(VLOOKUP(Table1[[#This Row],[Trim Distributor Code]],Sheet1!$N:$O,2,FALSE),0)</f>
        <v>3400030</v>
      </c>
      <c r="R2991" s="7" t="str">
        <f>IFERROR(VLOOKUP(Table1[[#This Row],[Salesflo AppUser Code]],HIE!$A:$B,2,FALSE),0)</f>
        <v>Active</v>
      </c>
      <c r="S2991" s="7" t="str">
        <f>IFERROR(VLOOKUP(Table1[[#This Row],[Salesflo AppUser Code]],HIE!$A:$B,2,FALSE),0)</f>
        <v>Active</v>
      </c>
      <c r="T2991" t="s">
        <v>5602</v>
      </c>
      <c r="U2991" s="7" t="s">
        <v>3061</v>
      </c>
      <c r="V2991" s="7" t="s">
        <v>2268</v>
      </c>
      <c r="W2991" s="7" t="s">
        <v>2314</v>
      </c>
      <c r="X2991" s="7" t="str">
        <f>IFERROR(VLOOKUP( Table1[[#This Row],[Trim Distributor Code]],Sheet1!$A:$J,10,FALSE),0)</f>
        <v>Active</v>
      </c>
    </row>
    <row r="2992" spans="1:24" hidden="1" x14ac:dyDescent="0.3">
      <c r="A2992" t="s">
        <v>5302</v>
      </c>
      <c r="B2992" t="s">
        <v>1342</v>
      </c>
      <c r="C2992" t="s">
        <v>5278</v>
      </c>
      <c r="D2992" s="8" t="s">
        <v>1412</v>
      </c>
      <c r="E2992" t="s">
        <v>5279</v>
      </c>
      <c r="F2992" t="s">
        <v>2722</v>
      </c>
      <c r="G2992" t="s">
        <v>4180</v>
      </c>
      <c r="H2992" t="s">
        <v>2268</v>
      </c>
      <c r="I2992" t="s">
        <v>5109</v>
      </c>
      <c r="J2992" t="s">
        <v>4192</v>
      </c>
      <c r="K2992">
        <v>1</v>
      </c>
      <c r="L2992" s="2" t="s">
        <v>1412</v>
      </c>
      <c r="M2992" s="2">
        <f ca="1">Table1[[#This Row],[Cases]]*Table1[[#This Row],[Pack Size]]</f>
        <v>0</v>
      </c>
      <c r="N2992" s="1">
        <f ca="1">Table1[[#This Row],[Cases]]*Table1[[#This Row],[Pack Size]]</f>
        <v>432</v>
      </c>
      <c r="O2992" s="1">
        <f>IFERROR(VLOOKUP(Table1[[#This Row],[SKU Code]],'SKU Size'!$G:$H,2,FALSE),0)*Table1[[#This Row],[Cases]]</f>
        <v>7041.6257990902814</v>
      </c>
      <c r="P2992" t="str">
        <f t="shared" si="54"/>
        <v>D0298</v>
      </c>
      <c r="Q2992">
        <f>IFERROR(VLOOKUP(Table1[[#This Row],[Trim Distributor Code]],Sheet1!$N:$O,2,FALSE),0)</f>
        <v>3400030</v>
      </c>
      <c r="R2992" s="7" t="str">
        <f>IFERROR(VLOOKUP(Table1[[#This Row],[Salesflo AppUser Code]],HIE!$A:$B,2,FALSE),0)</f>
        <v>Active</v>
      </c>
      <c r="S2992" s="7" t="str">
        <f>IFERROR(VLOOKUP(Table1[[#This Row],[Salesflo AppUser Code]],HIE!$A:$B,2,FALSE),0)</f>
        <v>Active</v>
      </c>
      <c r="T2992" t="s">
        <v>5602</v>
      </c>
      <c r="U2992" s="7" t="s">
        <v>3061</v>
      </c>
      <c r="V2992" s="7" t="s">
        <v>2268</v>
      </c>
      <c r="W2992" s="7" t="s">
        <v>2314</v>
      </c>
      <c r="X2992" s="7" t="str">
        <f>IFERROR(VLOOKUP( Table1[[#This Row],[Trim Distributor Code]],Sheet1!$A:$J,10,FALSE),0)</f>
        <v>Active</v>
      </c>
    </row>
    <row r="2993" spans="1:24" hidden="1" x14ac:dyDescent="0.3">
      <c r="A2993" t="s">
        <v>5302</v>
      </c>
      <c r="B2993" t="s">
        <v>5280</v>
      </c>
      <c r="C2993" t="s">
        <v>5281</v>
      </c>
      <c r="D2993" s="8" t="s">
        <v>1412</v>
      </c>
      <c r="E2993" t="s">
        <v>5282</v>
      </c>
      <c r="F2993" t="s">
        <v>4123</v>
      </c>
      <c r="G2993" t="s">
        <v>4521</v>
      </c>
      <c r="H2993" t="s">
        <v>4106</v>
      </c>
      <c r="I2993" t="s">
        <v>4538</v>
      </c>
      <c r="J2993" t="s">
        <v>11</v>
      </c>
      <c r="K2993">
        <v>220</v>
      </c>
      <c r="L2993" s="2" t="s">
        <v>1412</v>
      </c>
      <c r="M2993" s="2">
        <f ca="1">Table1[[#This Row],[Cases]]*Table1[[#This Row],[Pack Size]]</f>
        <v>0</v>
      </c>
      <c r="N2993" s="1">
        <f ca="1">Table1[[#This Row],[Cases]]*Table1[[#This Row],[Pack Size]]</f>
        <v>77440</v>
      </c>
      <c r="O2993" s="1">
        <f>IFERROR(VLOOKUP(Table1[[#This Row],[SKU Code]],'SKU Size'!$G:$H,2,FALSE),0)*Table1[[#This Row],[Cases]]</f>
        <v>1928244.6110738597</v>
      </c>
      <c r="P2993" t="str">
        <f t="shared" si="54"/>
        <v>D0436</v>
      </c>
      <c r="Q2993">
        <f>IFERROR(VLOOKUP(Table1[[#This Row],[Trim Distributor Code]],Sheet1!$N:$O,2,FALSE),0)</f>
        <v>3401017</v>
      </c>
      <c r="R2993" s="7">
        <f>IFERROR(VLOOKUP(Table1[[#This Row],[Salesflo AppUser Code]],HIE!$A:$B,2,FALSE),0)</f>
        <v>0</v>
      </c>
      <c r="S2993" s="7">
        <f>IFERROR(VLOOKUP(Table1[[#This Row],[Salesflo AppUser Code]],HIE!$A:$B,2,FALSE),0)</f>
        <v>0</v>
      </c>
      <c r="T2993" t="s">
        <v>5602</v>
      </c>
      <c r="U2993" s="7" t="s">
        <v>3061</v>
      </c>
      <c r="V2993" s="7" t="s">
        <v>1444</v>
      </c>
      <c r="W2993" s="7" t="s">
        <v>1688</v>
      </c>
      <c r="X2993" s="7" t="str">
        <f>IFERROR(VLOOKUP( Table1[[#This Row],[Trim Distributor Code]],Sheet1!$A:$J,10,FALSE),0)</f>
        <v>Active</v>
      </c>
    </row>
    <row r="2994" spans="1:24" hidden="1" x14ac:dyDescent="0.3">
      <c r="A2994" t="s">
        <v>5302</v>
      </c>
      <c r="B2994" t="s">
        <v>5280</v>
      </c>
      <c r="C2994" t="s">
        <v>5281</v>
      </c>
      <c r="D2994" s="8" t="s">
        <v>1412</v>
      </c>
      <c r="E2994" t="s">
        <v>5282</v>
      </c>
      <c r="F2994" t="s">
        <v>4123</v>
      </c>
      <c r="G2994" t="s">
        <v>4521</v>
      </c>
      <c r="H2994" t="s">
        <v>4137</v>
      </c>
      <c r="I2994" t="s">
        <v>4593</v>
      </c>
      <c r="J2994" t="s">
        <v>12</v>
      </c>
      <c r="K2994" s="1">
        <v>1</v>
      </c>
      <c r="L2994" s="1" t="s">
        <v>1412</v>
      </c>
      <c r="M2994" s="2">
        <f ca="1">Table1[[#This Row],[Cases]]*Table1[[#This Row],[Pack Size]]</f>
        <v>0</v>
      </c>
      <c r="N2994" s="1">
        <f ca="1">Table1[[#This Row],[Cases]]*Table1[[#This Row],[Pack Size]]</f>
        <v>360</v>
      </c>
      <c r="O2994" s="1">
        <f>IFERROR(VLOOKUP(Table1[[#This Row],[SKU Code]],'SKU Size'!$G:$H,2,FALSE),0)*Table1[[#This Row],[Cases]]</f>
        <v>9113.7842034732421</v>
      </c>
      <c r="P2994" t="str">
        <f t="shared" si="54"/>
        <v>D0436</v>
      </c>
      <c r="Q2994">
        <f>IFERROR(VLOOKUP(Table1[[#This Row],[Trim Distributor Code]],Sheet1!$N:$O,2,FALSE),0)</f>
        <v>3401017</v>
      </c>
      <c r="R2994" s="7">
        <f>IFERROR(VLOOKUP(Table1[[#This Row],[Salesflo AppUser Code]],HIE!$A:$B,2,FALSE),0)</f>
        <v>0</v>
      </c>
      <c r="S2994" s="7">
        <f>IFERROR(VLOOKUP(Table1[[#This Row],[Salesflo AppUser Code]],HIE!$A:$B,2,FALSE),0)</f>
        <v>0</v>
      </c>
      <c r="T2994" t="s">
        <v>5602</v>
      </c>
      <c r="U2994" s="7" t="s">
        <v>3061</v>
      </c>
      <c r="V2994" s="7" t="s">
        <v>1606</v>
      </c>
      <c r="W2994" s="7" t="s">
        <v>1688</v>
      </c>
      <c r="X2994" s="7" t="str">
        <f>IFERROR(VLOOKUP( Table1[[#This Row],[Trim Distributor Code]],Sheet1!$A:$J,10,FALSE),0)</f>
        <v>Active</v>
      </c>
    </row>
    <row r="2995" spans="1:24" hidden="1" x14ac:dyDescent="0.3">
      <c r="A2995" t="s">
        <v>5302</v>
      </c>
      <c r="B2995" t="s">
        <v>5280</v>
      </c>
      <c r="C2995" t="s">
        <v>5281</v>
      </c>
      <c r="D2995" s="8" t="s">
        <v>1412</v>
      </c>
      <c r="E2995" t="s">
        <v>5282</v>
      </c>
      <c r="F2995" t="s">
        <v>4123</v>
      </c>
      <c r="G2995" t="s">
        <v>4108</v>
      </c>
      <c r="H2995" t="s">
        <v>4109</v>
      </c>
      <c r="I2995" t="s">
        <v>4566</v>
      </c>
      <c r="J2995" t="s">
        <v>13</v>
      </c>
      <c r="K2995" s="1">
        <v>1</v>
      </c>
      <c r="L2995" s="1" t="s">
        <v>1412</v>
      </c>
      <c r="M2995" s="2">
        <f ca="1">Table1[[#This Row],[Cases]]*Table1[[#This Row],[Pack Size]]</f>
        <v>0</v>
      </c>
      <c r="N2995" s="1">
        <f ca="1">Table1[[#This Row],[Cases]]*Table1[[#This Row],[Pack Size]]</f>
        <v>100</v>
      </c>
      <c r="O2995" s="1">
        <f>IFERROR(VLOOKUP(Table1[[#This Row],[SKU Code]],'SKU Size'!$G:$H,2,FALSE),0)*Table1[[#This Row],[Cases]]</f>
        <v>10568.674059304707</v>
      </c>
      <c r="P2995" t="str">
        <f t="shared" si="54"/>
        <v>D0436</v>
      </c>
      <c r="Q2995">
        <f>IFERROR(VLOOKUP(Table1[[#This Row],[Trim Distributor Code]],Sheet1!$N:$O,2,FALSE),0)</f>
        <v>3401017</v>
      </c>
      <c r="R2995" s="7">
        <f>IFERROR(VLOOKUP(Table1[[#This Row],[Salesflo AppUser Code]],HIE!$A:$B,2,FALSE),0)</f>
        <v>0</v>
      </c>
      <c r="S2995" s="7">
        <f>IFERROR(VLOOKUP(Table1[[#This Row],[Salesflo AppUser Code]],HIE!$A:$B,2,FALSE),0)</f>
        <v>0</v>
      </c>
      <c r="T2995" t="s">
        <v>5602</v>
      </c>
      <c r="U2995" s="7" t="s">
        <v>3061</v>
      </c>
      <c r="V2995" s="7" t="s">
        <v>1423</v>
      </c>
      <c r="W2995" s="7" t="s">
        <v>1659</v>
      </c>
      <c r="X2995" s="7" t="str">
        <f>IFERROR(VLOOKUP( Table1[[#This Row],[Trim Distributor Code]],Sheet1!$A:$J,10,FALSE),0)</f>
        <v>Active</v>
      </c>
    </row>
    <row r="2996" spans="1:24" hidden="1" x14ac:dyDescent="0.3">
      <c r="A2996" t="s">
        <v>5302</v>
      </c>
      <c r="B2996" t="s">
        <v>5280</v>
      </c>
      <c r="C2996" t="s">
        <v>5281</v>
      </c>
      <c r="D2996" s="8" t="s">
        <v>1412</v>
      </c>
      <c r="E2996" t="s">
        <v>5282</v>
      </c>
      <c r="F2996" t="s">
        <v>4123</v>
      </c>
      <c r="G2996" t="s">
        <v>4110</v>
      </c>
      <c r="H2996" t="s">
        <v>4109</v>
      </c>
      <c r="I2996" t="s">
        <v>4539</v>
      </c>
      <c r="J2996" t="s">
        <v>1682</v>
      </c>
      <c r="K2996" s="1">
        <v>10</v>
      </c>
      <c r="L2996" s="1" t="s">
        <v>1412</v>
      </c>
      <c r="M2996" s="2">
        <f ca="1">Table1[[#This Row],[Cases]]*Table1[[#This Row],[Pack Size]]</f>
        <v>0</v>
      </c>
      <c r="N2996" s="1">
        <f ca="1">Table1[[#This Row],[Cases]]*Table1[[#This Row],[Pack Size]]</f>
        <v>1000</v>
      </c>
      <c r="O2996" s="1">
        <f>IFERROR(VLOOKUP(Table1[[#This Row],[SKU Code]],'SKU Size'!$G:$H,2,FALSE),0)*Table1[[#This Row],[Cases]]</f>
        <v>75471.347355163714</v>
      </c>
      <c r="P2996" t="str">
        <f t="shared" si="54"/>
        <v>D0436</v>
      </c>
      <c r="Q2996">
        <f>IFERROR(VLOOKUP(Table1[[#This Row],[Trim Distributor Code]],Sheet1!$N:$O,2,FALSE),0)</f>
        <v>3401017</v>
      </c>
      <c r="R2996" s="7">
        <f>IFERROR(VLOOKUP(Table1[[#This Row],[Salesflo AppUser Code]],HIE!$A:$B,2,FALSE),0)</f>
        <v>0</v>
      </c>
      <c r="S2996" s="7">
        <f>IFERROR(VLOOKUP(Table1[[#This Row],[Salesflo AppUser Code]],HIE!$A:$B,2,FALSE),0)</f>
        <v>0</v>
      </c>
      <c r="T2996" t="s">
        <v>5602</v>
      </c>
      <c r="U2996" s="7" t="s">
        <v>3061</v>
      </c>
      <c r="V2996" s="7" t="s">
        <v>1423</v>
      </c>
      <c r="W2996" s="7" t="s">
        <v>1679</v>
      </c>
      <c r="X2996" s="7" t="str">
        <f>IFERROR(VLOOKUP( Table1[[#This Row],[Trim Distributor Code]],Sheet1!$A:$J,10,FALSE),0)</f>
        <v>Active</v>
      </c>
    </row>
    <row r="2997" spans="1:24" hidden="1" x14ac:dyDescent="0.3">
      <c r="A2997" t="s">
        <v>5302</v>
      </c>
      <c r="B2997" t="s">
        <v>5280</v>
      </c>
      <c r="C2997" t="s">
        <v>5281</v>
      </c>
      <c r="D2997" s="8" t="s">
        <v>1412</v>
      </c>
      <c r="E2997" t="s">
        <v>5282</v>
      </c>
      <c r="F2997" t="s">
        <v>4123</v>
      </c>
      <c r="G2997" t="s">
        <v>1431</v>
      </c>
      <c r="H2997" t="s">
        <v>4109</v>
      </c>
      <c r="I2997" t="s">
        <v>4605</v>
      </c>
      <c r="J2997" t="s">
        <v>1440</v>
      </c>
      <c r="K2997">
        <v>2</v>
      </c>
      <c r="L2997" s="2" t="s">
        <v>1412</v>
      </c>
      <c r="M2997" s="2">
        <f ca="1">Table1[[#This Row],[Cases]]*Table1[[#This Row],[Pack Size]]</f>
        <v>0</v>
      </c>
      <c r="N2997" s="1">
        <f ca="1">Table1[[#This Row],[Cases]]*Table1[[#This Row],[Pack Size]]</f>
        <v>200</v>
      </c>
      <c r="O2997" s="1">
        <f>IFERROR(VLOOKUP(Table1[[#This Row],[SKU Code]],'SKU Size'!$G:$H,2,FALSE),0)*Table1[[#This Row],[Cases]]</f>
        <v>20309.096167094187</v>
      </c>
      <c r="P2997" t="str">
        <f t="shared" si="54"/>
        <v>D0436</v>
      </c>
      <c r="Q2997">
        <f>IFERROR(VLOOKUP(Table1[[#This Row],[Trim Distributor Code]],Sheet1!$N:$O,2,FALSE),0)</f>
        <v>3401017</v>
      </c>
      <c r="R2997" s="7">
        <f>IFERROR(VLOOKUP(Table1[[#This Row],[Salesflo AppUser Code]],HIE!$A:$B,2,FALSE),0)</f>
        <v>0</v>
      </c>
      <c r="S2997" s="7">
        <f>IFERROR(VLOOKUP(Table1[[#This Row],[Salesflo AppUser Code]],HIE!$A:$B,2,FALSE),0)</f>
        <v>0</v>
      </c>
      <c r="T2997" t="s">
        <v>5602</v>
      </c>
      <c r="U2997" s="7" t="s">
        <v>3061</v>
      </c>
      <c r="V2997" s="7" t="s">
        <v>1423</v>
      </c>
      <c r="W2997" s="7" t="s">
        <v>1431</v>
      </c>
      <c r="X2997" s="7" t="str">
        <f>IFERROR(VLOOKUP( Table1[[#This Row],[Trim Distributor Code]],Sheet1!$A:$J,10,FALSE),0)</f>
        <v>Active</v>
      </c>
    </row>
    <row r="2998" spans="1:24" hidden="1" x14ac:dyDescent="0.3">
      <c r="A2998" t="s">
        <v>5302</v>
      </c>
      <c r="B2998" t="s">
        <v>5280</v>
      </c>
      <c r="C2998" t="s">
        <v>5281</v>
      </c>
      <c r="D2998" s="8" t="s">
        <v>1412</v>
      </c>
      <c r="E2998" t="s">
        <v>5282</v>
      </c>
      <c r="F2998" t="s">
        <v>4123</v>
      </c>
      <c r="G2998" t="s">
        <v>4521</v>
      </c>
      <c r="H2998" t="s">
        <v>4113</v>
      </c>
      <c r="I2998" t="s">
        <v>4540</v>
      </c>
      <c r="J2998" t="s">
        <v>14</v>
      </c>
      <c r="K2998">
        <v>5</v>
      </c>
      <c r="L2998" s="2" t="s">
        <v>1412</v>
      </c>
      <c r="M2998" s="2">
        <f ca="1">Table1[[#This Row],[Cases]]*Table1[[#This Row],[Pack Size]]</f>
        <v>0</v>
      </c>
      <c r="N2998" s="1">
        <f ca="1">Table1[[#This Row],[Cases]]*Table1[[#This Row],[Pack Size]]</f>
        <v>120</v>
      </c>
      <c r="O2998" s="1">
        <f>IFERROR(VLOOKUP(Table1[[#This Row],[SKU Code]],'SKU Size'!$G:$H,2,FALSE),0)*Table1[[#This Row],[Cases]]</f>
        <v>17957.36632625305</v>
      </c>
      <c r="P2998" t="str">
        <f t="shared" si="54"/>
        <v>D0436</v>
      </c>
      <c r="Q2998">
        <f>IFERROR(VLOOKUP(Table1[[#This Row],[Trim Distributor Code]],Sheet1!$N:$O,2,FALSE),0)</f>
        <v>3401017</v>
      </c>
      <c r="R2998" s="7">
        <f>IFERROR(VLOOKUP(Table1[[#This Row],[Salesflo AppUser Code]],HIE!$A:$B,2,FALSE),0)</f>
        <v>0</v>
      </c>
      <c r="S2998" s="7">
        <f>IFERROR(VLOOKUP(Table1[[#This Row],[Salesflo AppUser Code]],HIE!$A:$B,2,FALSE),0)</f>
        <v>0</v>
      </c>
      <c r="T2998" t="s">
        <v>5602</v>
      </c>
      <c r="U2998" s="7" t="s">
        <v>3061</v>
      </c>
      <c r="V2998" s="7" t="s">
        <v>1632</v>
      </c>
      <c r="W2998" s="7" t="s">
        <v>1688</v>
      </c>
      <c r="X2998" s="7" t="str">
        <f>IFERROR(VLOOKUP( Table1[[#This Row],[Trim Distributor Code]],Sheet1!$A:$J,10,FALSE),0)</f>
        <v>Active</v>
      </c>
    </row>
    <row r="2999" spans="1:24" hidden="1" x14ac:dyDescent="0.3">
      <c r="A2999" t="s">
        <v>5302</v>
      </c>
      <c r="B2999" t="s">
        <v>5280</v>
      </c>
      <c r="C2999" t="s">
        <v>5281</v>
      </c>
      <c r="D2999" s="8" t="s">
        <v>1412</v>
      </c>
      <c r="E2999" t="s">
        <v>5282</v>
      </c>
      <c r="F2999" t="s">
        <v>4123</v>
      </c>
      <c r="G2999" t="s">
        <v>1431</v>
      </c>
      <c r="H2999" t="s">
        <v>4113</v>
      </c>
      <c r="I2999" t="s">
        <v>4594</v>
      </c>
      <c r="J2999" t="s">
        <v>1656</v>
      </c>
      <c r="K2999">
        <v>10</v>
      </c>
      <c r="L2999" s="2" t="s">
        <v>1412</v>
      </c>
      <c r="M2999" s="2">
        <f ca="1">Table1[[#This Row],[Cases]]*Table1[[#This Row],[Pack Size]]</f>
        <v>0</v>
      </c>
      <c r="N2999" s="1">
        <f ca="1">Table1[[#This Row],[Cases]]*Table1[[#This Row],[Pack Size]]</f>
        <v>480</v>
      </c>
      <c r="O2999" s="1">
        <f>IFERROR(VLOOKUP(Table1[[#This Row],[SKU Code]],'SKU Size'!$G:$H,2,FALSE),0)*Table1[[#This Row],[Cases]]</f>
        <v>10039.148759070089</v>
      </c>
      <c r="P2999" t="str">
        <f t="shared" si="54"/>
        <v>D0436</v>
      </c>
      <c r="Q2999">
        <f>IFERROR(VLOOKUP(Table1[[#This Row],[Trim Distributor Code]],Sheet1!$N:$O,2,FALSE),0)</f>
        <v>3401017</v>
      </c>
      <c r="R2999" s="7">
        <f>IFERROR(VLOOKUP(Table1[[#This Row],[Salesflo AppUser Code]],HIE!$A:$B,2,FALSE),0)</f>
        <v>0</v>
      </c>
      <c r="S2999" s="7">
        <f>IFERROR(VLOOKUP(Table1[[#This Row],[Salesflo AppUser Code]],HIE!$A:$B,2,FALSE),0)</f>
        <v>0</v>
      </c>
      <c r="T2999" t="s">
        <v>5602</v>
      </c>
      <c r="U2999" s="7" t="s">
        <v>3061</v>
      </c>
      <c r="V2999" s="7" t="s">
        <v>1632</v>
      </c>
      <c r="W2999" s="7" t="s">
        <v>1431</v>
      </c>
      <c r="X2999" s="7" t="str">
        <f>IFERROR(VLOOKUP( Table1[[#This Row],[Trim Distributor Code]],Sheet1!$A:$J,10,FALSE),0)</f>
        <v>Active</v>
      </c>
    </row>
    <row r="3000" spans="1:24" hidden="1" x14ac:dyDescent="0.3">
      <c r="A3000" t="s">
        <v>5302</v>
      </c>
      <c r="B3000" t="s">
        <v>5280</v>
      </c>
      <c r="C3000" t="s">
        <v>5281</v>
      </c>
      <c r="D3000" s="8" t="s">
        <v>1412</v>
      </c>
      <c r="E3000" t="s">
        <v>5282</v>
      </c>
      <c r="F3000" t="s">
        <v>4123</v>
      </c>
      <c r="G3000" t="s">
        <v>2581</v>
      </c>
      <c r="H3000" t="s">
        <v>4115</v>
      </c>
      <c r="I3000" t="s">
        <v>4542</v>
      </c>
      <c r="J3000" t="s">
        <v>16</v>
      </c>
      <c r="K3000">
        <v>1</v>
      </c>
      <c r="L3000" s="2" t="s">
        <v>1412</v>
      </c>
      <c r="M3000" s="2">
        <f ca="1">Table1[[#This Row],[Cases]]*Table1[[#This Row],[Pack Size]]</f>
        <v>0</v>
      </c>
      <c r="N3000" s="1">
        <f ca="1">Table1[[#This Row],[Cases]]*Table1[[#This Row],[Pack Size]]</f>
        <v>288</v>
      </c>
      <c r="O3000" s="1">
        <f>IFERROR(VLOOKUP(Table1[[#This Row],[SKU Code]],'SKU Size'!$G:$H,2,FALSE),0)*Table1[[#This Row],[Cases]]</f>
        <v>4853.4292677265948</v>
      </c>
      <c r="P3000" t="str">
        <f t="shared" si="54"/>
        <v>D0436</v>
      </c>
      <c r="Q3000">
        <f>IFERROR(VLOOKUP(Table1[[#This Row],[Trim Distributor Code]],Sheet1!$N:$O,2,FALSE),0)</f>
        <v>3401017</v>
      </c>
      <c r="R3000" s="7">
        <f>IFERROR(VLOOKUP(Table1[[#This Row],[Salesflo AppUser Code]],HIE!$A:$B,2,FALSE),0)</f>
        <v>0</v>
      </c>
      <c r="S3000" s="7">
        <f>IFERROR(VLOOKUP(Table1[[#This Row],[Salesflo AppUser Code]],HIE!$A:$B,2,FALSE),0)</f>
        <v>0</v>
      </c>
      <c r="T3000" t="s">
        <v>5602</v>
      </c>
      <c r="U3000" s="7" t="s">
        <v>3061</v>
      </c>
      <c r="V3000" s="7" t="s">
        <v>2616</v>
      </c>
      <c r="W3000" s="7" t="s">
        <v>2617</v>
      </c>
      <c r="X3000" s="7" t="str">
        <f>IFERROR(VLOOKUP( Table1[[#This Row],[Trim Distributor Code]],Sheet1!$A:$J,10,FALSE),0)</f>
        <v>Active</v>
      </c>
    </row>
    <row r="3001" spans="1:24" hidden="1" x14ac:dyDescent="0.3">
      <c r="A3001" t="s">
        <v>5302</v>
      </c>
      <c r="B3001" t="s">
        <v>5280</v>
      </c>
      <c r="C3001" t="s">
        <v>5281</v>
      </c>
      <c r="D3001" s="8" t="s">
        <v>1412</v>
      </c>
      <c r="E3001" t="s">
        <v>5282</v>
      </c>
      <c r="F3001" t="s">
        <v>4123</v>
      </c>
      <c r="G3001" t="s">
        <v>2542</v>
      </c>
      <c r="H3001" t="s">
        <v>2268</v>
      </c>
      <c r="I3001" t="s">
        <v>4595</v>
      </c>
      <c r="J3001" t="s">
        <v>2543</v>
      </c>
      <c r="K3001">
        <v>5</v>
      </c>
      <c r="L3001" s="2" t="s">
        <v>1412</v>
      </c>
      <c r="M3001" s="2">
        <f ca="1">Table1[[#This Row],[Cases]]*Table1[[#This Row],[Pack Size]]</f>
        <v>0</v>
      </c>
      <c r="N3001" s="1">
        <f ca="1">Table1[[#This Row],[Cases]]*Table1[[#This Row],[Pack Size]]</f>
        <v>2400</v>
      </c>
      <c r="O3001" s="1">
        <f>IFERROR(VLOOKUP(Table1[[#This Row],[SKU Code]],'SKU Size'!$G:$H,2,FALSE),0)*Table1[[#This Row],[Cases]]</f>
        <v>24964.926738875882</v>
      </c>
      <c r="P3001" t="str">
        <f t="shared" si="54"/>
        <v>D0436</v>
      </c>
      <c r="Q3001">
        <f>IFERROR(VLOOKUP(Table1[[#This Row],[Trim Distributor Code]],Sheet1!$N:$O,2,FALSE),0)</f>
        <v>3401017</v>
      </c>
      <c r="R3001" s="7">
        <f>IFERROR(VLOOKUP(Table1[[#This Row],[Salesflo AppUser Code]],HIE!$A:$B,2,FALSE),0)</f>
        <v>0</v>
      </c>
      <c r="S3001" s="7">
        <f>IFERROR(VLOOKUP(Table1[[#This Row],[Salesflo AppUser Code]],HIE!$A:$B,2,FALSE),0)</f>
        <v>0</v>
      </c>
      <c r="T3001" t="s">
        <v>5602</v>
      </c>
      <c r="U3001" s="7" t="s">
        <v>3061</v>
      </c>
      <c r="V3001" s="7" t="s">
        <v>2268</v>
      </c>
      <c r="W3001" s="7" t="s">
        <v>2542</v>
      </c>
      <c r="X3001" s="7" t="str">
        <f>IFERROR(VLOOKUP( Table1[[#This Row],[Trim Distributor Code]],Sheet1!$A:$J,10,FALSE),0)</f>
        <v>Active</v>
      </c>
    </row>
    <row r="3002" spans="1:24" hidden="1" x14ac:dyDescent="0.3">
      <c r="A3002" t="s">
        <v>5302</v>
      </c>
      <c r="B3002" t="s">
        <v>5280</v>
      </c>
      <c r="C3002" t="s">
        <v>5281</v>
      </c>
      <c r="D3002" s="8" t="s">
        <v>1412</v>
      </c>
      <c r="E3002" t="s">
        <v>5282</v>
      </c>
      <c r="F3002" t="s">
        <v>4123</v>
      </c>
      <c r="G3002" t="s">
        <v>2581</v>
      </c>
      <c r="H3002" t="s">
        <v>4116</v>
      </c>
      <c r="I3002" t="s">
        <v>4543</v>
      </c>
      <c r="J3002" t="s">
        <v>15</v>
      </c>
      <c r="K3002">
        <v>1</v>
      </c>
      <c r="L3002" s="2" t="s">
        <v>1412</v>
      </c>
      <c r="M3002" s="2">
        <f ca="1">Table1[[#This Row],[Cases]]*Table1[[#This Row],[Pack Size]]</f>
        <v>0</v>
      </c>
      <c r="N3002" s="1">
        <f ca="1">Table1[[#This Row],[Cases]]*Table1[[#This Row],[Pack Size]]</f>
        <v>144</v>
      </c>
      <c r="O3002" s="1">
        <f>IFERROR(VLOOKUP(Table1[[#This Row],[SKU Code]],'SKU Size'!$G:$H,2,FALSE),0)*Table1[[#This Row],[Cases]]</f>
        <v>5525.4887765477251</v>
      </c>
      <c r="P3002" t="str">
        <f t="shared" si="54"/>
        <v>D0436</v>
      </c>
      <c r="Q3002">
        <f>IFERROR(VLOOKUP(Table1[[#This Row],[Trim Distributor Code]],Sheet1!$N:$O,2,FALSE),0)</f>
        <v>3401017</v>
      </c>
      <c r="R3002" s="7">
        <f>IFERROR(VLOOKUP(Table1[[#This Row],[Salesflo AppUser Code]],HIE!$A:$B,2,FALSE),0)</f>
        <v>0</v>
      </c>
      <c r="S3002" s="7">
        <f>IFERROR(VLOOKUP(Table1[[#This Row],[Salesflo AppUser Code]],HIE!$A:$B,2,FALSE),0)</f>
        <v>0</v>
      </c>
      <c r="T3002" t="s">
        <v>5602</v>
      </c>
      <c r="U3002" s="7" t="s">
        <v>3061</v>
      </c>
      <c r="V3002" s="7" t="s">
        <v>2582</v>
      </c>
      <c r="W3002" s="7" t="s">
        <v>2590</v>
      </c>
      <c r="X3002" s="7" t="str">
        <f>IFERROR(VLOOKUP( Table1[[#This Row],[Trim Distributor Code]],Sheet1!$A:$J,10,FALSE),0)</f>
        <v>Active</v>
      </c>
    </row>
    <row r="3003" spans="1:24" hidden="1" x14ac:dyDescent="0.3">
      <c r="A3003" t="s">
        <v>5302</v>
      </c>
      <c r="B3003" t="s">
        <v>5280</v>
      </c>
      <c r="C3003" t="s">
        <v>5281</v>
      </c>
      <c r="D3003" s="8" t="s">
        <v>1412</v>
      </c>
      <c r="E3003" t="s">
        <v>5282</v>
      </c>
      <c r="F3003" t="s">
        <v>4123</v>
      </c>
      <c r="G3003" t="s">
        <v>1422</v>
      </c>
      <c r="H3003" t="s">
        <v>5214</v>
      </c>
      <c r="I3003" t="s">
        <v>5220</v>
      </c>
      <c r="J3003" t="s">
        <v>4271</v>
      </c>
      <c r="K3003">
        <v>2</v>
      </c>
      <c r="L3003" s="2" t="s">
        <v>1412</v>
      </c>
      <c r="M3003" s="2">
        <f ca="1">Table1[[#This Row],[Cases]]*Table1[[#This Row],[Pack Size]]</f>
        <v>0</v>
      </c>
      <c r="N3003" s="1">
        <f ca="1">Table1[[#This Row],[Cases]]*Table1[[#This Row],[Pack Size]]</f>
        <v>192</v>
      </c>
      <c r="O3003" s="1">
        <f>IFERROR(VLOOKUP(Table1[[#This Row],[SKU Code]],'SKU Size'!$G:$H,2,FALSE),0)*Table1[[#This Row],[Cases]]</f>
        <v>0</v>
      </c>
      <c r="P3003" t="str">
        <f t="shared" si="54"/>
        <v>D0436</v>
      </c>
      <c r="Q3003">
        <f>IFERROR(VLOOKUP(Table1[[#This Row],[Trim Distributor Code]],Sheet1!$N:$O,2,FALSE),0)</f>
        <v>3401017</v>
      </c>
      <c r="R3003" s="7">
        <f>IFERROR(VLOOKUP(Table1[[#This Row],[Salesflo AppUser Code]],HIE!$A:$B,2,FALSE),0)</f>
        <v>0</v>
      </c>
      <c r="S3003" s="7">
        <f>IFERROR(VLOOKUP(Table1[[#This Row],[Salesflo AppUser Code]],HIE!$A:$B,2,FALSE),0)</f>
        <v>0</v>
      </c>
      <c r="T3003" t="s">
        <v>5602</v>
      </c>
      <c r="U3003" s="7" t="s">
        <v>3061</v>
      </c>
      <c r="V3003" s="7" t="s">
        <v>4360</v>
      </c>
      <c r="W3003" s="7" t="s">
        <v>1422</v>
      </c>
      <c r="X3003" s="7" t="str">
        <f>IFERROR(VLOOKUP( Table1[[#This Row],[Trim Distributor Code]],Sheet1!$A:$J,10,FALSE),0)</f>
        <v>Active</v>
      </c>
    </row>
    <row r="3004" spans="1:24" hidden="1" x14ac:dyDescent="0.3">
      <c r="A3004" t="s">
        <v>5302</v>
      </c>
      <c r="B3004" t="s">
        <v>5280</v>
      </c>
      <c r="C3004" t="s">
        <v>5281</v>
      </c>
      <c r="D3004" s="8" t="s">
        <v>1412</v>
      </c>
      <c r="E3004" t="s">
        <v>5282</v>
      </c>
      <c r="F3004" t="s">
        <v>4123</v>
      </c>
      <c r="G3004" t="s">
        <v>4107</v>
      </c>
      <c r="H3004" t="s">
        <v>4106</v>
      </c>
      <c r="I3004" t="s">
        <v>4747</v>
      </c>
      <c r="J3004" t="s">
        <v>1954</v>
      </c>
      <c r="K3004">
        <v>20</v>
      </c>
      <c r="L3004" s="2" t="s">
        <v>1412</v>
      </c>
      <c r="M3004" s="2">
        <f ca="1">Table1[[#This Row],[Cases]]*Table1[[#This Row],[Pack Size]]</f>
        <v>0</v>
      </c>
      <c r="N3004" s="1">
        <f ca="1">Table1[[#This Row],[Cases]]*Table1[[#This Row],[Pack Size]]</f>
        <v>5760</v>
      </c>
      <c r="O3004" s="1">
        <f>IFERROR(VLOOKUP(Table1[[#This Row],[SKU Code]],'SKU Size'!$G:$H,2,FALSE),0)*Table1[[#This Row],[Cases]]</f>
        <v>164044.00133828406</v>
      </c>
      <c r="P3004" t="str">
        <f t="shared" si="54"/>
        <v>D0436</v>
      </c>
      <c r="Q3004">
        <f>IFERROR(VLOOKUP(Table1[[#This Row],[Trim Distributor Code]],Sheet1!$N:$O,2,FALSE),0)</f>
        <v>3401017</v>
      </c>
      <c r="R3004" s="7">
        <f>IFERROR(VLOOKUP(Table1[[#This Row],[Salesflo AppUser Code]],HIE!$A:$B,2,FALSE),0)</f>
        <v>0</v>
      </c>
      <c r="S3004" s="7">
        <f>IFERROR(VLOOKUP(Table1[[#This Row],[Salesflo AppUser Code]],HIE!$A:$B,2,FALSE),0)</f>
        <v>0</v>
      </c>
      <c r="T3004" t="s">
        <v>5602</v>
      </c>
      <c r="U3004" s="7" t="s">
        <v>3061</v>
      </c>
      <c r="V3004" s="7" t="s">
        <v>1444</v>
      </c>
      <c r="W3004" s="7" t="s">
        <v>1867</v>
      </c>
      <c r="X3004" s="7" t="str">
        <f>IFERROR(VLOOKUP( Table1[[#This Row],[Trim Distributor Code]],Sheet1!$A:$J,10,FALSE),0)</f>
        <v>Active</v>
      </c>
    </row>
    <row r="3005" spans="1:24" hidden="1" x14ac:dyDescent="0.3">
      <c r="A3005" t="s">
        <v>5302</v>
      </c>
      <c r="B3005" t="s">
        <v>5280</v>
      </c>
      <c r="C3005" t="s">
        <v>5281</v>
      </c>
      <c r="D3005" s="8" t="s">
        <v>1412</v>
      </c>
      <c r="E3005" t="s">
        <v>5282</v>
      </c>
      <c r="F3005" t="s">
        <v>4123</v>
      </c>
      <c r="G3005" t="s">
        <v>4107</v>
      </c>
      <c r="H3005" t="s">
        <v>4137</v>
      </c>
      <c r="I3005" t="s">
        <v>4710</v>
      </c>
      <c r="J3005" t="s">
        <v>1995</v>
      </c>
      <c r="K3005">
        <v>20</v>
      </c>
      <c r="L3005" s="2" t="s">
        <v>1412</v>
      </c>
      <c r="M3005" s="2">
        <f ca="1">Table1[[#This Row],[Cases]]*Table1[[#This Row],[Pack Size]]</f>
        <v>0</v>
      </c>
      <c r="N3005" s="1">
        <f ca="1">Table1[[#This Row],[Cases]]*Table1[[#This Row],[Pack Size]]</f>
        <v>3840</v>
      </c>
      <c r="O3005" s="1">
        <f>IFERROR(VLOOKUP(Table1[[#This Row],[SKU Code]],'SKU Size'!$G:$H,2,FALSE),0)*Table1[[#This Row],[Cases]]</f>
        <v>166116.83192900033</v>
      </c>
      <c r="P3005" t="str">
        <f t="shared" si="54"/>
        <v>D0436</v>
      </c>
      <c r="Q3005">
        <f>IFERROR(VLOOKUP(Table1[[#This Row],[Trim Distributor Code]],Sheet1!$N:$O,2,FALSE),0)</f>
        <v>3401017</v>
      </c>
      <c r="R3005" s="7">
        <f>IFERROR(VLOOKUP(Table1[[#This Row],[Salesflo AppUser Code]],HIE!$A:$B,2,FALSE),0)</f>
        <v>0</v>
      </c>
      <c r="S3005" s="7">
        <f>IFERROR(VLOOKUP(Table1[[#This Row],[Salesflo AppUser Code]],HIE!$A:$B,2,FALSE),0)</f>
        <v>0</v>
      </c>
      <c r="T3005" t="s">
        <v>5602</v>
      </c>
      <c r="U3005" s="7" t="s">
        <v>3061</v>
      </c>
      <c r="V3005" s="7" t="s">
        <v>1606</v>
      </c>
      <c r="W3005" s="7" t="s">
        <v>1867</v>
      </c>
      <c r="X3005" s="7" t="str">
        <f>IFERROR(VLOOKUP( Table1[[#This Row],[Trim Distributor Code]],Sheet1!$A:$J,10,FALSE),0)</f>
        <v>Active</v>
      </c>
    </row>
    <row r="3006" spans="1:24" hidden="1" x14ac:dyDescent="0.3">
      <c r="A3006" t="s">
        <v>5302</v>
      </c>
      <c r="B3006" t="s">
        <v>5280</v>
      </c>
      <c r="C3006" t="s">
        <v>5281</v>
      </c>
      <c r="D3006" s="8" t="s">
        <v>1412</v>
      </c>
      <c r="E3006" t="s">
        <v>5282</v>
      </c>
      <c r="F3006" t="s">
        <v>4123</v>
      </c>
      <c r="G3006" t="s">
        <v>4107</v>
      </c>
      <c r="H3006" t="s">
        <v>4109</v>
      </c>
      <c r="I3006" t="s">
        <v>5274</v>
      </c>
      <c r="J3006" t="s">
        <v>1877</v>
      </c>
      <c r="K3006">
        <v>4</v>
      </c>
      <c r="L3006" s="2" t="s">
        <v>1412</v>
      </c>
      <c r="M3006" s="2">
        <f ca="1">Table1[[#This Row],[Cases]]*Table1[[#This Row],[Pack Size]]</f>
        <v>0</v>
      </c>
      <c r="N3006" s="1">
        <f ca="1">Table1[[#This Row],[Cases]]*Table1[[#This Row],[Pack Size]]</f>
        <v>400</v>
      </c>
      <c r="O3006" s="1">
        <f>IFERROR(VLOOKUP(Table1[[#This Row],[SKU Code]],'SKU Size'!$G:$H,2,FALSE),0)*Table1[[#This Row],[Cases]]</f>
        <v>49506.178913492608</v>
      </c>
      <c r="P3006" t="str">
        <f t="shared" si="54"/>
        <v>D0436</v>
      </c>
      <c r="Q3006">
        <f>IFERROR(VLOOKUP(Table1[[#This Row],[Trim Distributor Code]],Sheet1!$N:$O,2,FALSE),0)</f>
        <v>3401017</v>
      </c>
      <c r="R3006" s="7">
        <f>IFERROR(VLOOKUP(Table1[[#This Row],[Salesflo AppUser Code]],HIE!$A:$B,2,FALSE),0)</f>
        <v>0</v>
      </c>
      <c r="S3006" s="7">
        <f>IFERROR(VLOOKUP(Table1[[#This Row],[Salesflo AppUser Code]],HIE!$A:$B,2,FALSE),0)</f>
        <v>0</v>
      </c>
      <c r="T3006" t="s">
        <v>5602</v>
      </c>
      <c r="U3006" s="7" t="s">
        <v>3061</v>
      </c>
      <c r="V3006" s="7" t="s">
        <v>1423</v>
      </c>
      <c r="W3006" s="7" t="s">
        <v>1868</v>
      </c>
      <c r="X3006" s="7" t="str">
        <f>IFERROR(VLOOKUP( Table1[[#This Row],[Trim Distributor Code]],Sheet1!$A:$J,10,FALSE),0)</f>
        <v>Active</v>
      </c>
    </row>
    <row r="3007" spans="1:24" hidden="1" x14ac:dyDescent="0.3">
      <c r="A3007" t="s">
        <v>5302</v>
      </c>
      <c r="B3007" t="s">
        <v>5280</v>
      </c>
      <c r="C3007" t="s">
        <v>5281</v>
      </c>
      <c r="D3007" s="8" t="s">
        <v>1412</v>
      </c>
      <c r="E3007" t="s">
        <v>5282</v>
      </c>
      <c r="F3007" t="s">
        <v>4123</v>
      </c>
      <c r="G3007" t="s">
        <v>4107</v>
      </c>
      <c r="H3007" t="s">
        <v>4113</v>
      </c>
      <c r="I3007" t="s">
        <v>4748</v>
      </c>
      <c r="J3007" t="s">
        <v>2021</v>
      </c>
      <c r="K3007" s="1">
        <v>2</v>
      </c>
      <c r="L3007" s="1" t="s">
        <v>1412</v>
      </c>
      <c r="M3007" s="2">
        <f ca="1">Table1[[#This Row],[Cases]]*Table1[[#This Row],[Pack Size]]</f>
        <v>0</v>
      </c>
      <c r="N3007" s="1">
        <f ca="1">Table1[[#This Row],[Cases]]*Table1[[#This Row],[Pack Size]]</f>
        <v>48</v>
      </c>
      <c r="O3007" s="1">
        <f>IFERROR(VLOOKUP(Table1[[#This Row],[SKU Code]],'SKU Size'!$G:$H,2,FALSE),0)*Table1[[#This Row],[Cases]]</f>
        <v>14925.286182001293</v>
      </c>
      <c r="P3007" t="str">
        <f t="shared" si="54"/>
        <v>D0436</v>
      </c>
      <c r="Q3007">
        <f>IFERROR(VLOOKUP(Table1[[#This Row],[Trim Distributor Code]],Sheet1!$N:$O,2,FALSE),0)</f>
        <v>3401017</v>
      </c>
      <c r="R3007" s="7">
        <f>IFERROR(VLOOKUP(Table1[[#This Row],[Salesflo AppUser Code]],HIE!$A:$B,2,FALSE),0)</f>
        <v>0</v>
      </c>
      <c r="S3007" s="7">
        <f>IFERROR(VLOOKUP(Table1[[#This Row],[Salesflo AppUser Code]],HIE!$A:$B,2,FALSE),0)</f>
        <v>0</v>
      </c>
      <c r="T3007" t="s">
        <v>5602</v>
      </c>
      <c r="U3007" s="7" t="s">
        <v>3061</v>
      </c>
      <c r="V3007" s="7" t="s">
        <v>1632</v>
      </c>
      <c r="W3007" s="7" t="s">
        <v>1867</v>
      </c>
      <c r="X3007" s="7" t="str">
        <f>IFERROR(VLOOKUP( Table1[[#This Row],[Trim Distributor Code]],Sheet1!$A:$J,10,FALSE),0)</f>
        <v>Active</v>
      </c>
    </row>
    <row r="3008" spans="1:24" hidden="1" x14ac:dyDescent="0.3">
      <c r="A3008" t="s">
        <v>5302</v>
      </c>
      <c r="B3008" t="s">
        <v>5280</v>
      </c>
      <c r="C3008" t="s">
        <v>5281</v>
      </c>
      <c r="D3008" s="8" t="s">
        <v>1412</v>
      </c>
      <c r="E3008" t="s">
        <v>5282</v>
      </c>
      <c r="F3008" t="s">
        <v>4123</v>
      </c>
      <c r="G3008" t="s">
        <v>2314</v>
      </c>
      <c r="H3008" t="s">
        <v>2268</v>
      </c>
      <c r="I3008" t="s">
        <v>4713</v>
      </c>
      <c r="J3008" t="s">
        <v>2503</v>
      </c>
      <c r="K3008" s="1">
        <v>20</v>
      </c>
      <c r="L3008" s="1" t="s">
        <v>1412</v>
      </c>
      <c r="M3008" s="2">
        <f ca="1">Table1[[#This Row],[Cases]]*Table1[[#This Row],[Pack Size]]</f>
        <v>0</v>
      </c>
      <c r="N3008" s="1">
        <f ca="1">Table1[[#This Row],[Cases]]*Table1[[#This Row],[Pack Size]]</f>
        <v>6720</v>
      </c>
      <c r="O3008" s="1">
        <f>IFERROR(VLOOKUP(Table1[[#This Row],[SKU Code]],'SKU Size'!$G:$H,2,FALSE),0)*Table1[[#This Row],[Cases]]</f>
        <v>148952.74715734585</v>
      </c>
      <c r="P3008" t="str">
        <f t="shared" si="54"/>
        <v>D0436</v>
      </c>
      <c r="Q3008">
        <f>IFERROR(VLOOKUP(Table1[[#This Row],[Trim Distributor Code]],Sheet1!$N:$O,2,FALSE),0)</f>
        <v>3401017</v>
      </c>
      <c r="R3008" s="7">
        <f>IFERROR(VLOOKUP(Table1[[#This Row],[Salesflo AppUser Code]],HIE!$A:$B,2,FALSE),0)</f>
        <v>0</v>
      </c>
      <c r="S3008" s="7">
        <f>IFERROR(VLOOKUP(Table1[[#This Row],[Salesflo AppUser Code]],HIE!$A:$B,2,FALSE),0)</f>
        <v>0</v>
      </c>
      <c r="T3008" t="s">
        <v>5602</v>
      </c>
      <c r="U3008" s="7" t="s">
        <v>3061</v>
      </c>
      <c r="V3008" s="7" t="s">
        <v>2268</v>
      </c>
      <c r="W3008" s="7" t="s">
        <v>2314</v>
      </c>
      <c r="X3008" s="7" t="str">
        <f>IFERROR(VLOOKUP( Table1[[#This Row],[Trim Distributor Code]],Sheet1!$A:$J,10,FALSE),0)</f>
        <v>Active</v>
      </c>
    </row>
    <row r="3009" spans="1:24" hidden="1" x14ac:dyDescent="0.3">
      <c r="A3009" t="s">
        <v>5302</v>
      </c>
      <c r="B3009" t="s">
        <v>5280</v>
      </c>
      <c r="C3009" t="s">
        <v>5281</v>
      </c>
      <c r="D3009" s="8" t="s">
        <v>1412</v>
      </c>
      <c r="E3009" t="s">
        <v>5282</v>
      </c>
      <c r="F3009" t="s">
        <v>4123</v>
      </c>
      <c r="G3009" t="s">
        <v>4180</v>
      </c>
      <c r="H3009" t="s">
        <v>2268</v>
      </c>
      <c r="I3009" t="s">
        <v>5109</v>
      </c>
      <c r="J3009" t="s">
        <v>4192</v>
      </c>
      <c r="K3009" s="1">
        <v>3</v>
      </c>
      <c r="L3009" s="1" t="s">
        <v>1412</v>
      </c>
      <c r="M3009" s="2">
        <f ca="1">Table1[[#This Row],[Cases]]*Table1[[#This Row],[Pack Size]]</f>
        <v>0</v>
      </c>
      <c r="N3009" s="1">
        <f ca="1">Table1[[#This Row],[Cases]]*Table1[[#This Row],[Pack Size]]</f>
        <v>1296</v>
      </c>
      <c r="O3009" s="1">
        <f>IFERROR(VLOOKUP(Table1[[#This Row],[SKU Code]],'SKU Size'!$G:$H,2,FALSE),0)*Table1[[#This Row],[Cases]]</f>
        <v>21124.877397270844</v>
      </c>
      <c r="P3009" t="str">
        <f t="shared" si="54"/>
        <v>D0436</v>
      </c>
      <c r="Q3009">
        <f>IFERROR(VLOOKUP(Table1[[#This Row],[Trim Distributor Code]],Sheet1!$N:$O,2,FALSE),0)</f>
        <v>3401017</v>
      </c>
      <c r="R3009" s="7">
        <f>IFERROR(VLOOKUP(Table1[[#This Row],[Salesflo AppUser Code]],HIE!$A:$B,2,FALSE),0)</f>
        <v>0</v>
      </c>
      <c r="S3009" s="7">
        <f>IFERROR(VLOOKUP(Table1[[#This Row],[Salesflo AppUser Code]],HIE!$A:$B,2,FALSE),0)</f>
        <v>0</v>
      </c>
      <c r="T3009" t="s">
        <v>5602</v>
      </c>
      <c r="U3009" s="7" t="s">
        <v>3061</v>
      </c>
      <c r="V3009" s="7" t="s">
        <v>2268</v>
      </c>
      <c r="W3009" s="7" t="s">
        <v>2314</v>
      </c>
      <c r="X3009" s="7" t="str">
        <f>IFERROR(VLOOKUP( Table1[[#This Row],[Trim Distributor Code]],Sheet1!$A:$J,10,FALSE),0)</f>
        <v>Active</v>
      </c>
    </row>
    <row r="3010" spans="1:24" hidden="1" x14ac:dyDescent="0.3">
      <c r="A3010" t="s">
        <v>5302</v>
      </c>
      <c r="B3010" t="s">
        <v>5283</v>
      </c>
      <c r="C3010" t="s">
        <v>5276</v>
      </c>
      <c r="D3010" s="8">
        <v>0</v>
      </c>
      <c r="E3010" t="s">
        <v>4348</v>
      </c>
      <c r="F3010" t="s">
        <v>4350</v>
      </c>
      <c r="G3010" t="s">
        <v>4521</v>
      </c>
      <c r="H3010" t="s">
        <v>4106</v>
      </c>
      <c r="I3010" t="s">
        <v>4538</v>
      </c>
      <c r="J3010" t="s">
        <v>11</v>
      </c>
      <c r="K3010">
        <v>120</v>
      </c>
      <c r="L3010" s="2" t="s">
        <v>1412</v>
      </c>
      <c r="M3010" s="2">
        <f ca="1">Table1[[#This Row],[Cases]]*Table1[[#This Row],[Pack Size]]</f>
        <v>0</v>
      </c>
      <c r="N3010" s="1">
        <f ca="1">Table1[[#This Row],[Cases]]*Table1[[#This Row],[Pack Size]]</f>
        <v>42240</v>
      </c>
      <c r="O3010" s="1">
        <f>IFERROR(VLOOKUP(Table1[[#This Row],[SKU Code]],'SKU Size'!$G:$H,2,FALSE),0)*Table1[[#This Row],[Cases]]</f>
        <v>1051769.7878584689</v>
      </c>
      <c r="P3010" t="str">
        <f t="shared" si="54"/>
        <v>D0486</v>
      </c>
      <c r="Q3010">
        <f>IFERROR(VLOOKUP(Table1[[#This Row],[Trim Distributor Code]],Sheet1!$N:$O,2,FALSE),0)</f>
        <v>3401080</v>
      </c>
      <c r="R3010" s="7">
        <f>IFERROR(VLOOKUP(Table1[[#This Row],[Salesflo AppUser Code]],HIE!$A:$B,2,FALSE),0)</f>
        <v>0</v>
      </c>
      <c r="S3010" s="7">
        <f>IFERROR(VLOOKUP(Table1[[#This Row],[Salesflo AppUser Code]],HIE!$A:$B,2,FALSE),0)</f>
        <v>0</v>
      </c>
      <c r="T3010" t="s">
        <v>5602</v>
      </c>
      <c r="U3010" s="7" t="s">
        <v>3061</v>
      </c>
      <c r="V3010" s="7" t="s">
        <v>1444</v>
      </c>
      <c r="W3010" s="7" t="s">
        <v>1688</v>
      </c>
      <c r="X3010" s="7" t="str">
        <f>IFERROR(VLOOKUP( Table1[[#This Row],[Trim Distributor Code]],Sheet1!$A:$J,10,FALSE),0)</f>
        <v>Active</v>
      </c>
    </row>
    <row r="3011" spans="1:24" hidden="1" x14ac:dyDescent="0.3">
      <c r="A3011" t="s">
        <v>5302</v>
      </c>
      <c r="B3011" t="s">
        <v>5283</v>
      </c>
      <c r="C3011" t="s">
        <v>5276</v>
      </c>
      <c r="D3011" s="8">
        <v>0</v>
      </c>
      <c r="E3011" t="s">
        <v>4348</v>
      </c>
      <c r="F3011" t="s">
        <v>4350</v>
      </c>
      <c r="G3011" t="s">
        <v>4521</v>
      </c>
      <c r="H3011" t="s">
        <v>4113</v>
      </c>
      <c r="I3011" t="s">
        <v>4540</v>
      </c>
      <c r="J3011" t="s">
        <v>14</v>
      </c>
      <c r="K3011">
        <v>5</v>
      </c>
      <c r="L3011" s="2" t="s">
        <v>1412</v>
      </c>
      <c r="M3011" s="2">
        <f ca="1">Table1[[#This Row],[Cases]]*Table1[[#This Row],[Pack Size]]</f>
        <v>0</v>
      </c>
      <c r="N3011" s="1">
        <f ca="1">Table1[[#This Row],[Cases]]*Table1[[#This Row],[Pack Size]]</f>
        <v>120</v>
      </c>
      <c r="O3011" s="1">
        <f>IFERROR(VLOOKUP(Table1[[#This Row],[SKU Code]],'SKU Size'!$G:$H,2,FALSE),0)*Table1[[#This Row],[Cases]]</f>
        <v>17957.36632625305</v>
      </c>
      <c r="P3011" t="str">
        <f t="shared" si="54"/>
        <v>D0486</v>
      </c>
      <c r="Q3011">
        <f>IFERROR(VLOOKUP(Table1[[#This Row],[Trim Distributor Code]],Sheet1!$N:$O,2,FALSE),0)</f>
        <v>3401080</v>
      </c>
      <c r="R3011" s="7">
        <f>IFERROR(VLOOKUP(Table1[[#This Row],[Salesflo AppUser Code]],HIE!$A:$B,2,FALSE),0)</f>
        <v>0</v>
      </c>
      <c r="S3011" s="7">
        <f>IFERROR(VLOOKUP(Table1[[#This Row],[Salesflo AppUser Code]],HIE!$A:$B,2,FALSE),0)</f>
        <v>0</v>
      </c>
      <c r="T3011" t="s">
        <v>5602</v>
      </c>
      <c r="U3011" s="7" t="s">
        <v>3061</v>
      </c>
      <c r="V3011" s="7" t="s">
        <v>1632</v>
      </c>
      <c r="W3011" s="7" t="s">
        <v>1688</v>
      </c>
      <c r="X3011" s="7" t="str">
        <f>IFERROR(VLOOKUP( Table1[[#This Row],[Trim Distributor Code]],Sheet1!$A:$J,10,FALSE),0)</f>
        <v>Active</v>
      </c>
    </row>
    <row r="3012" spans="1:24" hidden="1" x14ac:dyDescent="0.3">
      <c r="A3012" t="s">
        <v>5302</v>
      </c>
      <c r="B3012" t="s">
        <v>5284</v>
      </c>
      <c r="C3012" t="s">
        <v>5276</v>
      </c>
      <c r="D3012" s="8">
        <v>0</v>
      </c>
      <c r="E3012" t="s">
        <v>4346</v>
      </c>
      <c r="F3012" t="s">
        <v>4351</v>
      </c>
      <c r="G3012" t="s">
        <v>4521</v>
      </c>
      <c r="H3012" t="s">
        <v>4106</v>
      </c>
      <c r="I3012" t="s">
        <v>4538</v>
      </c>
      <c r="J3012" t="s">
        <v>11</v>
      </c>
      <c r="K3012" s="1">
        <v>125</v>
      </c>
      <c r="L3012" s="1" t="s">
        <v>1412</v>
      </c>
      <c r="M3012" s="2">
        <f ca="1">Table1[[#This Row],[Cases]]*Table1[[#This Row],[Pack Size]]</f>
        <v>0</v>
      </c>
      <c r="N3012" s="1">
        <f ca="1">Table1[[#This Row],[Cases]]*Table1[[#This Row],[Pack Size]]</f>
        <v>44000</v>
      </c>
      <c r="O3012" s="1">
        <f>IFERROR(VLOOKUP(Table1[[#This Row],[SKU Code]],'SKU Size'!$G:$H,2,FALSE),0)*Table1[[#This Row],[Cases]]</f>
        <v>1095593.5290192384</v>
      </c>
      <c r="P3012" t="str">
        <f t="shared" ref="P3012:P3021" si="55">TRIM(E3012)</f>
        <v>D0451</v>
      </c>
      <c r="Q3012">
        <f>IFERROR(VLOOKUP(Table1[[#This Row],[Trim Distributor Code]],Sheet1!$N:$O,2,FALSE),0)</f>
        <v>3401026</v>
      </c>
      <c r="R3012" s="7">
        <f>IFERROR(VLOOKUP(Table1[[#This Row],[Salesflo AppUser Code]],HIE!$A:$B,2,FALSE),0)</f>
        <v>0</v>
      </c>
      <c r="S3012" s="7">
        <f>IFERROR(VLOOKUP(Table1[[#This Row],[Salesflo AppUser Code]],HIE!$A:$B,2,FALSE),0)</f>
        <v>0</v>
      </c>
      <c r="T3012" t="s">
        <v>5602</v>
      </c>
      <c r="U3012" s="7" t="s">
        <v>3061</v>
      </c>
      <c r="V3012" s="7" t="s">
        <v>1444</v>
      </c>
      <c r="W3012" s="7" t="s">
        <v>1688</v>
      </c>
      <c r="X3012" s="7" t="str">
        <f>IFERROR(VLOOKUP( Table1[[#This Row],[Trim Distributor Code]],Sheet1!$A:$J,10,FALSE),0)</f>
        <v>Active</v>
      </c>
    </row>
    <row r="3013" spans="1:24" hidden="1" x14ac:dyDescent="0.3">
      <c r="A3013" t="s">
        <v>5302</v>
      </c>
      <c r="B3013" t="s">
        <v>5284</v>
      </c>
      <c r="C3013" t="s">
        <v>5276</v>
      </c>
      <c r="D3013" s="8">
        <v>0</v>
      </c>
      <c r="E3013" t="s">
        <v>4346</v>
      </c>
      <c r="F3013" t="s">
        <v>4351</v>
      </c>
      <c r="G3013" t="s">
        <v>4521</v>
      </c>
      <c r="H3013" t="s">
        <v>4113</v>
      </c>
      <c r="I3013" t="s">
        <v>4540</v>
      </c>
      <c r="J3013" t="s">
        <v>14</v>
      </c>
      <c r="K3013">
        <v>5</v>
      </c>
      <c r="L3013" s="2" t="s">
        <v>1412</v>
      </c>
      <c r="M3013" s="2">
        <f ca="1">Table1[[#This Row],[Cases]]*Table1[[#This Row],[Pack Size]]</f>
        <v>0</v>
      </c>
      <c r="N3013" s="1">
        <f ca="1">Table1[[#This Row],[Cases]]*Table1[[#This Row],[Pack Size]]</f>
        <v>120</v>
      </c>
      <c r="O3013" s="1">
        <f>IFERROR(VLOOKUP(Table1[[#This Row],[SKU Code]],'SKU Size'!$G:$H,2,FALSE),0)*Table1[[#This Row],[Cases]]</f>
        <v>17957.36632625305</v>
      </c>
      <c r="P3013" t="str">
        <f t="shared" si="55"/>
        <v>D0451</v>
      </c>
      <c r="Q3013">
        <f>IFERROR(VLOOKUP(Table1[[#This Row],[Trim Distributor Code]],Sheet1!$N:$O,2,FALSE),0)</f>
        <v>3401026</v>
      </c>
      <c r="R3013" s="7">
        <f>IFERROR(VLOOKUP(Table1[[#This Row],[Salesflo AppUser Code]],HIE!$A:$B,2,FALSE),0)</f>
        <v>0</v>
      </c>
      <c r="S3013" s="7">
        <f>IFERROR(VLOOKUP(Table1[[#This Row],[Salesflo AppUser Code]],HIE!$A:$B,2,FALSE),0)</f>
        <v>0</v>
      </c>
      <c r="T3013" t="s">
        <v>5602</v>
      </c>
      <c r="U3013" s="7" t="s">
        <v>3061</v>
      </c>
      <c r="V3013" s="7" t="s">
        <v>1632</v>
      </c>
      <c r="W3013" s="7" t="s">
        <v>1688</v>
      </c>
      <c r="X3013" s="7" t="str">
        <f>IFERROR(VLOOKUP( Table1[[#This Row],[Trim Distributor Code]],Sheet1!$A:$J,10,FALSE),0)</f>
        <v>Active</v>
      </c>
    </row>
    <row r="3014" spans="1:24" hidden="1" x14ac:dyDescent="0.3">
      <c r="A3014" t="s">
        <v>5302</v>
      </c>
      <c r="B3014" t="s">
        <v>5284</v>
      </c>
      <c r="C3014" t="s">
        <v>5276</v>
      </c>
      <c r="D3014" s="8">
        <v>0</v>
      </c>
      <c r="E3014" t="s">
        <v>4346</v>
      </c>
      <c r="F3014" t="s">
        <v>4351</v>
      </c>
      <c r="G3014" t="s">
        <v>1431</v>
      </c>
      <c r="H3014" t="s">
        <v>4113</v>
      </c>
      <c r="I3014" t="s">
        <v>4594</v>
      </c>
      <c r="J3014" t="s">
        <v>1656</v>
      </c>
      <c r="K3014">
        <v>1</v>
      </c>
      <c r="L3014" s="2" t="s">
        <v>1412</v>
      </c>
      <c r="M3014" s="2">
        <f ca="1">Table1[[#This Row],[Cases]]*Table1[[#This Row],[Pack Size]]</f>
        <v>0</v>
      </c>
      <c r="N3014" s="1">
        <f ca="1">Table1[[#This Row],[Cases]]*Table1[[#This Row],[Pack Size]]</f>
        <v>48</v>
      </c>
      <c r="O3014" s="1">
        <f>IFERROR(VLOOKUP(Table1[[#This Row],[SKU Code]],'SKU Size'!$G:$H,2,FALSE),0)*Table1[[#This Row],[Cases]]</f>
        <v>1003.9148759070089</v>
      </c>
      <c r="P3014" t="str">
        <f t="shared" si="55"/>
        <v>D0451</v>
      </c>
      <c r="Q3014">
        <f>IFERROR(VLOOKUP(Table1[[#This Row],[Trim Distributor Code]],Sheet1!$N:$O,2,FALSE),0)</f>
        <v>3401026</v>
      </c>
      <c r="R3014" s="7">
        <f>IFERROR(VLOOKUP(Table1[[#This Row],[Salesflo AppUser Code]],HIE!$A:$B,2,FALSE),0)</f>
        <v>0</v>
      </c>
      <c r="S3014" s="7">
        <f>IFERROR(VLOOKUP(Table1[[#This Row],[Salesflo AppUser Code]],HIE!$A:$B,2,FALSE),0)</f>
        <v>0</v>
      </c>
      <c r="T3014" t="s">
        <v>5602</v>
      </c>
      <c r="U3014" s="7" t="s">
        <v>3061</v>
      </c>
      <c r="V3014" s="7" t="s">
        <v>1632</v>
      </c>
      <c r="W3014" s="7" t="s">
        <v>1431</v>
      </c>
      <c r="X3014" s="7" t="str">
        <f>IFERROR(VLOOKUP( Table1[[#This Row],[Trim Distributor Code]],Sheet1!$A:$J,10,FALSE),0)</f>
        <v>Active</v>
      </c>
    </row>
    <row r="3015" spans="1:24" hidden="1" x14ac:dyDescent="0.3">
      <c r="A3015" t="s">
        <v>5302</v>
      </c>
      <c r="B3015" t="s">
        <v>5285</v>
      </c>
      <c r="C3015" t="s">
        <v>5276</v>
      </c>
      <c r="D3015" s="8">
        <v>0</v>
      </c>
      <c r="E3015" t="s">
        <v>4401</v>
      </c>
      <c r="F3015" t="s">
        <v>5286</v>
      </c>
      <c r="G3015" t="s">
        <v>4521</v>
      </c>
      <c r="H3015" t="s">
        <v>4106</v>
      </c>
      <c r="I3015" t="s">
        <v>4538</v>
      </c>
      <c r="J3015" t="s">
        <v>11</v>
      </c>
      <c r="K3015">
        <v>125</v>
      </c>
      <c r="L3015" s="2" t="s">
        <v>1412</v>
      </c>
      <c r="M3015" s="2">
        <f ca="1">Table1[[#This Row],[Cases]]*Table1[[#This Row],[Pack Size]]</f>
        <v>0</v>
      </c>
      <c r="N3015" s="1">
        <f ca="1">Table1[[#This Row],[Cases]]*Table1[[#This Row],[Pack Size]]</f>
        <v>44000</v>
      </c>
      <c r="O3015" s="1">
        <f>IFERROR(VLOOKUP(Table1[[#This Row],[SKU Code]],'SKU Size'!$G:$H,2,FALSE),0)*Table1[[#This Row],[Cases]]</f>
        <v>1095593.5290192384</v>
      </c>
      <c r="P3015" t="str">
        <f t="shared" si="55"/>
        <v>D0532</v>
      </c>
      <c r="Q3015">
        <f>IFERROR(VLOOKUP(Table1[[#This Row],[Trim Distributor Code]],Sheet1!$N:$O,2,FALSE),0)</f>
        <v>0</v>
      </c>
      <c r="R3015" s="7">
        <f>IFERROR(VLOOKUP(Table1[[#This Row],[Salesflo AppUser Code]],HIE!$A:$B,2,FALSE),0)</f>
        <v>0</v>
      </c>
      <c r="S3015" s="7">
        <f>IFERROR(VLOOKUP(Table1[[#This Row],[Salesflo AppUser Code]],HIE!$A:$B,2,FALSE),0)</f>
        <v>0</v>
      </c>
      <c r="T3015" t="s">
        <v>5602</v>
      </c>
      <c r="U3015" s="7" t="s">
        <v>3061</v>
      </c>
      <c r="V3015" s="7" t="s">
        <v>1444</v>
      </c>
      <c r="W3015" s="7" t="s">
        <v>1688</v>
      </c>
      <c r="X3015" s="7">
        <f>IFERROR(VLOOKUP( Table1[[#This Row],[Trim Distributor Code]],Sheet1!$A:$J,10,FALSE),0)</f>
        <v>0</v>
      </c>
    </row>
    <row r="3016" spans="1:24" hidden="1" x14ac:dyDescent="0.3">
      <c r="A3016" t="s">
        <v>5302</v>
      </c>
      <c r="B3016" t="s">
        <v>5285</v>
      </c>
      <c r="C3016" t="s">
        <v>5276</v>
      </c>
      <c r="D3016" s="8">
        <v>0</v>
      </c>
      <c r="E3016" t="s">
        <v>4401</v>
      </c>
      <c r="F3016" t="s">
        <v>5286</v>
      </c>
      <c r="G3016" t="s">
        <v>4521</v>
      </c>
      <c r="H3016" t="s">
        <v>4113</v>
      </c>
      <c r="I3016" t="s">
        <v>4540</v>
      </c>
      <c r="J3016" t="s">
        <v>14</v>
      </c>
      <c r="K3016">
        <v>5</v>
      </c>
      <c r="L3016" s="2" t="s">
        <v>1412</v>
      </c>
      <c r="M3016" s="2">
        <f ca="1">Table1[[#This Row],[Cases]]*Table1[[#This Row],[Pack Size]]</f>
        <v>0</v>
      </c>
      <c r="N3016" s="1">
        <f ca="1">Table1[[#This Row],[Cases]]*Table1[[#This Row],[Pack Size]]</f>
        <v>120</v>
      </c>
      <c r="O3016" s="1">
        <f>IFERROR(VLOOKUP(Table1[[#This Row],[SKU Code]],'SKU Size'!$G:$H,2,FALSE),0)*Table1[[#This Row],[Cases]]</f>
        <v>17957.36632625305</v>
      </c>
      <c r="P3016" t="str">
        <f t="shared" si="55"/>
        <v>D0532</v>
      </c>
      <c r="Q3016">
        <f>IFERROR(VLOOKUP(Table1[[#This Row],[Trim Distributor Code]],Sheet1!$N:$O,2,FALSE),0)</f>
        <v>0</v>
      </c>
      <c r="R3016" s="7">
        <f>IFERROR(VLOOKUP(Table1[[#This Row],[Salesflo AppUser Code]],HIE!$A:$B,2,FALSE),0)</f>
        <v>0</v>
      </c>
      <c r="S3016" s="7">
        <f>IFERROR(VLOOKUP(Table1[[#This Row],[Salesflo AppUser Code]],HIE!$A:$B,2,FALSE),0)</f>
        <v>0</v>
      </c>
      <c r="T3016" t="s">
        <v>5602</v>
      </c>
      <c r="U3016" s="7" t="s">
        <v>3061</v>
      </c>
      <c r="V3016" s="7" t="s">
        <v>1632</v>
      </c>
      <c r="W3016" s="7" t="s">
        <v>1688</v>
      </c>
      <c r="X3016" s="7">
        <f>IFERROR(VLOOKUP( Table1[[#This Row],[Trim Distributor Code]],Sheet1!$A:$J,10,FALSE),0)</f>
        <v>0</v>
      </c>
    </row>
    <row r="3017" spans="1:24" hidden="1" x14ac:dyDescent="0.3">
      <c r="A3017" t="s">
        <v>5302</v>
      </c>
      <c r="B3017" t="s">
        <v>5285</v>
      </c>
      <c r="C3017" t="s">
        <v>5276</v>
      </c>
      <c r="D3017" s="8">
        <v>0</v>
      </c>
      <c r="E3017" t="s">
        <v>4401</v>
      </c>
      <c r="F3017" t="s">
        <v>5286</v>
      </c>
      <c r="G3017" t="s">
        <v>1431</v>
      </c>
      <c r="H3017" t="s">
        <v>4113</v>
      </c>
      <c r="I3017" t="s">
        <v>4594</v>
      </c>
      <c r="J3017" t="s">
        <v>1656</v>
      </c>
      <c r="K3017">
        <v>2</v>
      </c>
      <c r="L3017" s="2" t="s">
        <v>1412</v>
      </c>
      <c r="M3017" s="2">
        <f ca="1">Table1[[#This Row],[Cases]]*Table1[[#This Row],[Pack Size]]</f>
        <v>0</v>
      </c>
      <c r="N3017" s="1">
        <f ca="1">Table1[[#This Row],[Cases]]*Table1[[#This Row],[Pack Size]]</f>
        <v>96</v>
      </c>
      <c r="O3017" s="1">
        <f>IFERROR(VLOOKUP(Table1[[#This Row],[SKU Code]],'SKU Size'!$G:$H,2,FALSE),0)*Table1[[#This Row],[Cases]]</f>
        <v>2007.8297518140178</v>
      </c>
      <c r="P3017" t="str">
        <f t="shared" si="55"/>
        <v>D0532</v>
      </c>
      <c r="Q3017">
        <f>IFERROR(VLOOKUP(Table1[[#This Row],[Trim Distributor Code]],Sheet1!$N:$O,2,FALSE),0)</f>
        <v>0</v>
      </c>
      <c r="R3017" s="7">
        <f>IFERROR(VLOOKUP(Table1[[#This Row],[Salesflo AppUser Code]],HIE!$A:$B,2,FALSE),0)</f>
        <v>0</v>
      </c>
      <c r="S3017" s="7">
        <f>IFERROR(VLOOKUP(Table1[[#This Row],[Salesflo AppUser Code]],HIE!$A:$B,2,FALSE),0)</f>
        <v>0</v>
      </c>
      <c r="T3017" t="s">
        <v>5602</v>
      </c>
      <c r="U3017" s="7" t="s">
        <v>3061</v>
      </c>
      <c r="V3017" s="7" t="s">
        <v>1632</v>
      </c>
      <c r="W3017" s="7" t="s">
        <v>1431</v>
      </c>
      <c r="X3017" s="7">
        <f>IFERROR(VLOOKUP( Table1[[#This Row],[Trim Distributor Code]],Sheet1!$A:$J,10,FALSE),0)</f>
        <v>0</v>
      </c>
    </row>
    <row r="3018" spans="1:24" hidden="1" x14ac:dyDescent="0.3">
      <c r="A3018" t="s">
        <v>5302</v>
      </c>
      <c r="B3018" t="s">
        <v>5287</v>
      </c>
      <c r="C3018" t="s">
        <v>5276</v>
      </c>
      <c r="D3018" s="8">
        <v>0</v>
      </c>
      <c r="E3018" t="s">
        <v>5288</v>
      </c>
      <c r="F3018" t="s">
        <v>5289</v>
      </c>
      <c r="G3018" t="s">
        <v>4521</v>
      </c>
      <c r="H3018" t="s">
        <v>4106</v>
      </c>
      <c r="I3018" t="s">
        <v>4538</v>
      </c>
      <c r="J3018" t="s">
        <v>11</v>
      </c>
      <c r="K3018">
        <v>150</v>
      </c>
      <c r="L3018" s="2" t="s">
        <v>1412</v>
      </c>
      <c r="M3018" s="2">
        <f ca="1">Table1[[#This Row],[Cases]]*Table1[[#This Row],[Pack Size]]</f>
        <v>0</v>
      </c>
      <c r="N3018" s="1">
        <f ca="1">Table1[[#This Row],[Cases]]*Table1[[#This Row],[Pack Size]]</f>
        <v>52800</v>
      </c>
      <c r="O3018" s="1">
        <f>IFERROR(VLOOKUP(Table1[[#This Row],[SKU Code]],'SKU Size'!$G:$H,2,FALSE),0)*Table1[[#This Row],[Cases]]</f>
        <v>1314712.2348230863</v>
      </c>
      <c r="P3018" t="str">
        <f t="shared" si="55"/>
        <v>D0521</v>
      </c>
      <c r="Q3018">
        <f>IFERROR(VLOOKUP(Table1[[#This Row],[Trim Distributor Code]],Sheet1!$N:$O,2,FALSE),0)</f>
        <v>0</v>
      </c>
      <c r="R3018" s="7">
        <f>IFERROR(VLOOKUP(Table1[[#This Row],[Salesflo AppUser Code]],HIE!$A:$B,2,FALSE),0)</f>
        <v>0</v>
      </c>
      <c r="S3018" s="7">
        <f>IFERROR(VLOOKUP(Table1[[#This Row],[Salesflo AppUser Code]],HIE!$A:$B,2,FALSE),0)</f>
        <v>0</v>
      </c>
      <c r="T3018" t="s">
        <v>5602</v>
      </c>
      <c r="U3018" s="7" t="s">
        <v>3061</v>
      </c>
      <c r="V3018" s="7" t="s">
        <v>1444</v>
      </c>
      <c r="W3018" s="7" t="s">
        <v>1688</v>
      </c>
      <c r="X3018" s="7">
        <f>IFERROR(VLOOKUP( Table1[[#This Row],[Trim Distributor Code]],Sheet1!$A:$J,10,FALSE),0)</f>
        <v>0</v>
      </c>
    </row>
    <row r="3019" spans="1:24" hidden="1" x14ac:dyDescent="0.3">
      <c r="A3019" t="s">
        <v>5302</v>
      </c>
      <c r="B3019" t="s">
        <v>5287</v>
      </c>
      <c r="C3019" t="s">
        <v>5276</v>
      </c>
      <c r="D3019" s="8">
        <v>0</v>
      </c>
      <c r="E3019" t="s">
        <v>5288</v>
      </c>
      <c r="F3019" t="s">
        <v>5289</v>
      </c>
      <c r="G3019" t="s">
        <v>4521</v>
      </c>
      <c r="H3019" t="s">
        <v>4113</v>
      </c>
      <c r="I3019" t="s">
        <v>4540</v>
      </c>
      <c r="J3019" t="s">
        <v>14</v>
      </c>
      <c r="K3019">
        <v>5</v>
      </c>
      <c r="L3019" s="2" t="s">
        <v>1412</v>
      </c>
      <c r="M3019" s="2">
        <f ca="1">Table1[[#This Row],[Cases]]*Table1[[#This Row],[Pack Size]]</f>
        <v>0</v>
      </c>
      <c r="N3019" s="1">
        <f ca="1">Table1[[#This Row],[Cases]]*Table1[[#This Row],[Pack Size]]</f>
        <v>120</v>
      </c>
      <c r="O3019" s="1">
        <f>IFERROR(VLOOKUP(Table1[[#This Row],[SKU Code]],'SKU Size'!$G:$H,2,FALSE),0)*Table1[[#This Row],[Cases]]</f>
        <v>17957.36632625305</v>
      </c>
      <c r="P3019" t="str">
        <f t="shared" si="55"/>
        <v>D0521</v>
      </c>
      <c r="Q3019">
        <f>IFERROR(VLOOKUP(Table1[[#This Row],[Trim Distributor Code]],Sheet1!$N:$O,2,FALSE),0)</f>
        <v>0</v>
      </c>
      <c r="R3019" s="7">
        <f>IFERROR(VLOOKUP(Table1[[#This Row],[Salesflo AppUser Code]],HIE!$A:$B,2,FALSE),0)</f>
        <v>0</v>
      </c>
      <c r="S3019" s="7">
        <f>IFERROR(VLOOKUP(Table1[[#This Row],[Salesflo AppUser Code]],HIE!$A:$B,2,FALSE),0)</f>
        <v>0</v>
      </c>
      <c r="T3019" t="s">
        <v>5602</v>
      </c>
      <c r="U3019" s="7" t="s">
        <v>3061</v>
      </c>
      <c r="V3019" s="7" t="s">
        <v>1632</v>
      </c>
      <c r="W3019" s="7" t="s">
        <v>1688</v>
      </c>
      <c r="X3019" s="7">
        <f>IFERROR(VLOOKUP( Table1[[#This Row],[Trim Distributor Code]],Sheet1!$A:$J,10,FALSE),0)</f>
        <v>0</v>
      </c>
    </row>
    <row r="3020" spans="1:24" hidden="1" x14ac:dyDescent="0.3">
      <c r="A3020" t="s">
        <v>5302</v>
      </c>
      <c r="B3020" t="s">
        <v>5287</v>
      </c>
      <c r="C3020" t="s">
        <v>5276</v>
      </c>
      <c r="D3020" s="8">
        <v>0</v>
      </c>
      <c r="E3020" t="s">
        <v>5288</v>
      </c>
      <c r="F3020" t="s">
        <v>5289</v>
      </c>
      <c r="G3020" t="s">
        <v>1431</v>
      </c>
      <c r="H3020" t="s">
        <v>4113</v>
      </c>
      <c r="I3020" t="s">
        <v>4594</v>
      </c>
      <c r="J3020" t="s">
        <v>1656</v>
      </c>
      <c r="K3020" s="1">
        <v>2</v>
      </c>
      <c r="L3020" s="1" t="s">
        <v>1412</v>
      </c>
      <c r="M3020" s="2">
        <f ca="1">Table1[[#This Row],[Cases]]*Table1[[#This Row],[Pack Size]]</f>
        <v>0</v>
      </c>
      <c r="N3020" s="1">
        <f ca="1">Table1[[#This Row],[Cases]]*Table1[[#This Row],[Pack Size]]</f>
        <v>96</v>
      </c>
      <c r="O3020" s="1">
        <f>IFERROR(VLOOKUP(Table1[[#This Row],[SKU Code]],'SKU Size'!$G:$H,2,FALSE),0)*Table1[[#This Row],[Cases]]</f>
        <v>2007.8297518140178</v>
      </c>
      <c r="P3020" t="str">
        <f t="shared" si="55"/>
        <v>D0521</v>
      </c>
      <c r="Q3020">
        <f>IFERROR(VLOOKUP(Table1[[#This Row],[Trim Distributor Code]],Sheet1!$N:$O,2,FALSE),0)</f>
        <v>0</v>
      </c>
      <c r="R3020" s="7">
        <f>IFERROR(VLOOKUP(Table1[[#This Row],[Salesflo AppUser Code]],HIE!$A:$B,2,FALSE),0)</f>
        <v>0</v>
      </c>
      <c r="S3020" s="7">
        <f>IFERROR(VLOOKUP(Table1[[#This Row],[Salesflo AppUser Code]],HIE!$A:$B,2,FALSE),0)</f>
        <v>0</v>
      </c>
      <c r="T3020" t="s">
        <v>5602</v>
      </c>
      <c r="U3020" s="7" t="s">
        <v>3061</v>
      </c>
      <c r="V3020" s="7" t="s">
        <v>1632</v>
      </c>
      <c r="W3020" s="7" t="s">
        <v>1431</v>
      </c>
      <c r="X3020" s="7">
        <f>IFERROR(VLOOKUP( Table1[[#This Row],[Trim Distributor Code]],Sheet1!$A:$J,10,FALSE),0)</f>
        <v>0</v>
      </c>
    </row>
    <row r="3021" spans="1:24" hidden="1" x14ac:dyDescent="0.3">
      <c r="A3021" t="s">
        <v>5302</v>
      </c>
      <c r="B3021">
        <v>9000001702</v>
      </c>
      <c r="C3021" t="s">
        <v>5290</v>
      </c>
      <c r="D3021" s="8"/>
      <c r="E3021" t="s">
        <v>4124</v>
      </c>
      <c r="F3021" t="s">
        <v>2737</v>
      </c>
      <c r="G3021" t="s">
        <v>4521</v>
      </c>
      <c r="H3021" t="s">
        <v>4106</v>
      </c>
      <c r="I3021" t="s">
        <v>4538</v>
      </c>
      <c r="J3021" t="s">
        <v>11</v>
      </c>
      <c r="K3021" s="1">
        <v>150</v>
      </c>
      <c r="L3021" s="1" t="s">
        <v>1412</v>
      </c>
      <c r="M3021" s="2">
        <f ca="1">Table1[[#This Row],[Cases]]*Table1[[#This Row],[Pack Size]]</f>
        <v>0</v>
      </c>
      <c r="N3021" s="1">
        <f ca="1">Table1[[#This Row],[Cases]]*Table1[[#This Row],[Pack Size]]</f>
        <v>52800</v>
      </c>
      <c r="O3021" s="1">
        <f>IFERROR(VLOOKUP(Table1[[#This Row],[SKU Code]],'SKU Size'!$G:$H,2,FALSE),0)*Table1[[#This Row],[Cases]]</f>
        <v>1314712.2348230863</v>
      </c>
      <c r="P3021" t="str">
        <f t="shared" si="55"/>
        <v>D0436</v>
      </c>
      <c r="Q3021">
        <f>IFERROR(VLOOKUP(Table1[[#This Row],[Trim Distributor Code]],Sheet1!$N:$O,2,FALSE),0)</f>
        <v>3401017</v>
      </c>
      <c r="R3021" s="7">
        <f>IFERROR(VLOOKUP(Table1[[#This Row],[Salesflo AppUser Code]],HIE!$A:$B,2,FALSE),0)</f>
        <v>0</v>
      </c>
      <c r="S3021" s="7">
        <f>IFERROR(VLOOKUP(Table1[[#This Row],[Salesflo AppUser Code]],HIE!$A:$B,2,FALSE),0)</f>
        <v>0</v>
      </c>
      <c r="T3021" t="s">
        <v>5602</v>
      </c>
      <c r="U3021" s="7" t="s">
        <v>3061</v>
      </c>
      <c r="V3021" s="7" t="s">
        <v>1444</v>
      </c>
      <c r="W3021" s="7" t="s">
        <v>1688</v>
      </c>
      <c r="X3021" s="7" t="str">
        <f>IFERROR(VLOOKUP( Table1[[#This Row],[Trim Distributor Code]],Sheet1!$A:$J,10,FALSE),0)</f>
        <v>Active</v>
      </c>
    </row>
    <row r="3022" spans="1:24" hidden="1" x14ac:dyDescent="0.3">
      <c r="A3022" t="s">
        <v>5302</v>
      </c>
      <c r="B3022">
        <v>9000001702</v>
      </c>
      <c r="C3022" t="s">
        <v>5290</v>
      </c>
      <c r="D3022" s="8"/>
      <c r="E3022" t="s">
        <v>4124</v>
      </c>
      <c r="F3022" t="s">
        <v>3730</v>
      </c>
      <c r="G3022" t="s">
        <v>4108</v>
      </c>
      <c r="H3022" t="s">
        <v>4109</v>
      </c>
      <c r="I3022" t="s">
        <v>4566</v>
      </c>
      <c r="J3022" t="s">
        <v>13</v>
      </c>
      <c r="K3022">
        <v>1</v>
      </c>
      <c r="L3022" s="2" t="s">
        <v>1412</v>
      </c>
      <c r="M3022" s="2">
        <f ca="1">Table1[[#This Row],[Cases]]*Table1[[#This Row],[Pack Size]]</f>
        <v>0</v>
      </c>
      <c r="N3022" s="1">
        <f ca="1">Table1[[#This Row],[Cases]]*Table1[[#This Row],[Pack Size]]</f>
        <v>100</v>
      </c>
      <c r="O3022" s="1">
        <f>IFERROR(VLOOKUP(Table1[[#This Row],[SKU Code]],'SKU Size'!$G:$H,2,FALSE),0)*Table1[[#This Row],[Cases]]</f>
        <v>10568.674059304707</v>
      </c>
      <c r="P3022" t="str">
        <f t="shared" ref="P3022:P3043" si="56">TRIM(E3022)</f>
        <v>D0436</v>
      </c>
      <c r="Q3022">
        <f>IFERROR(VLOOKUP(Table1[[#This Row],[Trim Distributor Code]],Sheet1!$N:$O,2,FALSE),0)</f>
        <v>3401017</v>
      </c>
      <c r="R3022" s="7">
        <f>IFERROR(VLOOKUP(Table1[[#This Row],[Salesflo AppUser Code]],HIE!$A:$B,2,FALSE),0)</f>
        <v>0</v>
      </c>
      <c r="S3022" s="7">
        <f>IFERROR(VLOOKUP(Table1[[#This Row],[Salesflo AppUser Code]],HIE!$A:$B,2,FALSE),0)</f>
        <v>0</v>
      </c>
      <c r="T3022" t="s">
        <v>5602</v>
      </c>
      <c r="U3022" s="7" t="s">
        <v>3061</v>
      </c>
      <c r="V3022" s="7" t="s">
        <v>1423</v>
      </c>
      <c r="W3022" s="7" t="s">
        <v>1659</v>
      </c>
      <c r="X3022" s="7" t="str">
        <f>IFERROR(VLOOKUP( Table1[[#This Row],[Trim Distributor Code]],Sheet1!$A:$J,10,FALSE),0)</f>
        <v>Active</v>
      </c>
    </row>
    <row r="3023" spans="1:24" hidden="1" x14ac:dyDescent="0.3">
      <c r="A3023" t="s">
        <v>5302</v>
      </c>
      <c r="B3023">
        <v>9000001702</v>
      </c>
      <c r="C3023" t="s">
        <v>5290</v>
      </c>
      <c r="D3023" s="8"/>
      <c r="E3023" t="s">
        <v>4124</v>
      </c>
      <c r="F3023" t="s">
        <v>3730</v>
      </c>
      <c r="G3023" t="s">
        <v>4521</v>
      </c>
      <c r="H3023" t="s">
        <v>4113</v>
      </c>
      <c r="I3023" t="s">
        <v>4540</v>
      </c>
      <c r="J3023" t="s">
        <v>14</v>
      </c>
      <c r="K3023">
        <v>2</v>
      </c>
      <c r="L3023" s="2" t="s">
        <v>1412</v>
      </c>
      <c r="M3023" s="2">
        <f ca="1">Table1[[#This Row],[Cases]]*Table1[[#This Row],[Pack Size]]</f>
        <v>0</v>
      </c>
      <c r="N3023" s="1">
        <f ca="1">Table1[[#This Row],[Cases]]*Table1[[#This Row],[Pack Size]]</f>
        <v>48</v>
      </c>
      <c r="O3023" s="1">
        <f>IFERROR(VLOOKUP(Table1[[#This Row],[SKU Code]],'SKU Size'!$G:$H,2,FALSE),0)*Table1[[#This Row],[Cases]]</f>
        <v>7182.94653050122</v>
      </c>
      <c r="P3023" t="str">
        <f t="shared" si="56"/>
        <v>D0436</v>
      </c>
      <c r="Q3023">
        <f>IFERROR(VLOOKUP(Table1[[#This Row],[Trim Distributor Code]],Sheet1!$N:$O,2,FALSE),0)</f>
        <v>3401017</v>
      </c>
      <c r="R3023" s="7">
        <f>IFERROR(VLOOKUP(Table1[[#This Row],[Salesflo AppUser Code]],HIE!$A:$B,2,FALSE),0)</f>
        <v>0</v>
      </c>
      <c r="S3023" s="7">
        <f>IFERROR(VLOOKUP(Table1[[#This Row],[Salesflo AppUser Code]],HIE!$A:$B,2,FALSE),0)</f>
        <v>0</v>
      </c>
      <c r="T3023" t="s">
        <v>5602</v>
      </c>
      <c r="U3023" s="7" t="s">
        <v>3061</v>
      </c>
      <c r="V3023" s="7" t="s">
        <v>1632</v>
      </c>
      <c r="W3023" s="7" t="s">
        <v>1688</v>
      </c>
      <c r="X3023" s="7" t="str">
        <f>IFERROR(VLOOKUP( Table1[[#This Row],[Trim Distributor Code]],Sheet1!$A:$J,10,FALSE),0)</f>
        <v>Active</v>
      </c>
    </row>
    <row r="3024" spans="1:24" hidden="1" x14ac:dyDescent="0.3">
      <c r="A3024" t="s">
        <v>5302</v>
      </c>
      <c r="B3024">
        <v>9000001702</v>
      </c>
      <c r="C3024" t="s">
        <v>5290</v>
      </c>
      <c r="D3024" s="8"/>
      <c r="E3024" t="s">
        <v>4124</v>
      </c>
      <c r="F3024" t="s">
        <v>3730</v>
      </c>
      <c r="G3024" t="s">
        <v>1431</v>
      </c>
      <c r="H3024" t="s">
        <v>4113</v>
      </c>
      <c r="I3024" t="s">
        <v>4594</v>
      </c>
      <c r="J3024" t="s">
        <v>1656</v>
      </c>
      <c r="K3024">
        <v>3</v>
      </c>
      <c r="L3024" s="2" t="s">
        <v>1412</v>
      </c>
      <c r="M3024" s="2">
        <f ca="1">Table1[[#This Row],[Cases]]*Table1[[#This Row],[Pack Size]]</f>
        <v>0</v>
      </c>
      <c r="N3024" s="1">
        <f ca="1">Table1[[#This Row],[Cases]]*Table1[[#This Row],[Pack Size]]</f>
        <v>144</v>
      </c>
      <c r="O3024" s="1">
        <f>IFERROR(VLOOKUP(Table1[[#This Row],[SKU Code]],'SKU Size'!$G:$H,2,FALSE),0)*Table1[[#This Row],[Cases]]</f>
        <v>3011.7446277210265</v>
      </c>
      <c r="P3024" t="str">
        <f t="shared" si="56"/>
        <v>D0436</v>
      </c>
      <c r="Q3024">
        <f>IFERROR(VLOOKUP(Table1[[#This Row],[Trim Distributor Code]],Sheet1!$N:$O,2,FALSE),0)</f>
        <v>3401017</v>
      </c>
      <c r="R3024" s="7">
        <f>IFERROR(VLOOKUP(Table1[[#This Row],[Salesflo AppUser Code]],HIE!$A:$B,2,FALSE),0)</f>
        <v>0</v>
      </c>
      <c r="S3024" s="7">
        <f>IFERROR(VLOOKUP(Table1[[#This Row],[Salesflo AppUser Code]],HIE!$A:$B,2,FALSE),0)</f>
        <v>0</v>
      </c>
      <c r="T3024" t="s">
        <v>5602</v>
      </c>
      <c r="U3024" s="7" t="s">
        <v>3061</v>
      </c>
      <c r="V3024" s="7" t="s">
        <v>1632</v>
      </c>
      <c r="W3024" s="7" t="s">
        <v>1431</v>
      </c>
      <c r="X3024" s="7" t="str">
        <f>IFERROR(VLOOKUP( Table1[[#This Row],[Trim Distributor Code]],Sheet1!$A:$J,10,FALSE),0)</f>
        <v>Active</v>
      </c>
    </row>
    <row r="3025" spans="1:24" hidden="1" x14ac:dyDescent="0.3">
      <c r="A3025" t="s">
        <v>5302</v>
      </c>
      <c r="B3025">
        <v>9000001702</v>
      </c>
      <c r="C3025" t="s">
        <v>5290</v>
      </c>
      <c r="D3025" s="8"/>
      <c r="E3025" t="s">
        <v>4124</v>
      </c>
      <c r="F3025" t="s">
        <v>3730</v>
      </c>
      <c r="G3025" t="s">
        <v>4107</v>
      </c>
      <c r="H3025" t="s">
        <v>4106</v>
      </c>
      <c r="I3025" t="s">
        <v>4747</v>
      </c>
      <c r="J3025" t="s">
        <v>1954</v>
      </c>
      <c r="K3025">
        <v>5</v>
      </c>
      <c r="L3025" s="2" t="s">
        <v>1412</v>
      </c>
      <c r="M3025" s="2">
        <f ca="1">Table1[[#This Row],[Cases]]*Table1[[#This Row],[Pack Size]]</f>
        <v>0</v>
      </c>
      <c r="N3025" s="1">
        <f ca="1">Table1[[#This Row],[Cases]]*Table1[[#This Row],[Pack Size]]</f>
        <v>1440</v>
      </c>
      <c r="O3025" s="1">
        <f>IFERROR(VLOOKUP(Table1[[#This Row],[SKU Code]],'SKU Size'!$G:$H,2,FALSE),0)*Table1[[#This Row],[Cases]]</f>
        <v>41011.000334571014</v>
      </c>
      <c r="P3025" t="str">
        <f t="shared" si="56"/>
        <v>D0436</v>
      </c>
      <c r="Q3025">
        <f>IFERROR(VLOOKUP(Table1[[#This Row],[Trim Distributor Code]],Sheet1!$N:$O,2,FALSE),0)</f>
        <v>3401017</v>
      </c>
      <c r="R3025" s="7">
        <f>IFERROR(VLOOKUP(Table1[[#This Row],[Salesflo AppUser Code]],HIE!$A:$B,2,FALSE),0)</f>
        <v>0</v>
      </c>
      <c r="S3025" s="7">
        <f>IFERROR(VLOOKUP(Table1[[#This Row],[Salesflo AppUser Code]],HIE!$A:$B,2,FALSE),0)</f>
        <v>0</v>
      </c>
      <c r="T3025" t="s">
        <v>5602</v>
      </c>
      <c r="U3025" s="7" t="s">
        <v>3061</v>
      </c>
      <c r="V3025" s="7" t="s">
        <v>1444</v>
      </c>
      <c r="W3025" s="7" t="s">
        <v>1867</v>
      </c>
      <c r="X3025" s="7" t="str">
        <f>IFERROR(VLOOKUP( Table1[[#This Row],[Trim Distributor Code]],Sheet1!$A:$J,10,FALSE),0)</f>
        <v>Active</v>
      </c>
    </row>
    <row r="3026" spans="1:24" hidden="1" x14ac:dyDescent="0.3">
      <c r="A3026" t="s">
        <v>5302</v>
      </c>
      <c r="B3026">
        <v>9000001702</v>
      </c>
      <c r="C3026" t="s">
        <v>5290</v>
      </c>
      <c r="D3026" s="8"/>
      <c r="E3026" t="s">
        <v>4124</v>
      </c>
      <c r="F3026" t="s">
        <v>3730</v>
      </c>
      <c r="G3026" t="s">
        <v>4107</v>
      </c>
      <c r="H3026" t="s">
        <v>4137</v>
      </c>
      <c r="I3026" t="s">
        <v>4710</v>
      </c>
      <c r="J3026" t="s">
        <v>1995</v>
      </c>
      <c r="K3026">
        <v>3</v>
      </c>
      <c r="L3026" s="2" t="s">
        <v>1412</v>
      </c>
      <c r="M3026" s="2">
        <f ca="1">Table1[[#This Row],[Cases]]*Table1[[#This Row],[Pack Size]]</f>
        <v>0</v>
      </c>
      <c r="N3026" s="1">
        <f ca="1">Table1[[#This Row],[Cases]]*Table1[[#This Row],[Pack Size]]</f>
        <v>576</v>
      </c>
      <c r="O3026" s="1">
        <f>IFERROR(VLOOKUP(Table1[[#This Row],[SKU Code]],'SKU Size'!$G:$H,2,FALSE),0)*Table1[[#This Row],[Cases]]</f>
        <v>24917.524789350049</v>
      </c>
      <c r="P3026" t="str">
        <f t="shared" si="56"/>
        <v>D0436</v>
      </c>
      <c r="Q3026">
        <f>IFERROR(VLOOKUP(Table1[[#This Row],[Trim Distributor Code]],Sheet1!$N:$O,2,FALSE),0)</f>
        <v>3401017</v>
      </c>
      <c r="R3026" s="7">
        <f>IFERROR(VLOOKUP(Table1[[#This Row],[Salesflo AppUser Code]],HIE!$A:$B,2,FALSE),0)</f>
        <v>0</v>
      </c>
      <c r="S3026" s="7">
        <f>IFERROR(VLOOKUP(Table1[[#This Row],[Salesflo AppUser Code]],HIE!$A:$B,2,FALSE),0)</f>
        <v>0</v>
      </c>
      <c r="T3026" t="s">
        <v>5602</v>
      </c>
      <c r="U3026" s="7" t="s">
        <v>3061</v>
      </c>
      <c r="V3026" s="7" t="s">
        <v>1606</v>
      </c>
      <c r="W3026" s="7" t="s">
        <v>1867</v>
      </c>
      <c r="X3026" s="7" t="str">
        <f>IFERROR(VLOOKUP( Table1[[#This Row],[Trim Distributor Code]],Sheet1!$A:$J,10,FALSE),0)</f>
        <v>Active</v>
      </c>
    </row>
    <row r="3027" spans="1:24" hidden="1" x14ac:dyDescent="0.3">
      <c r="A3027" t="s">
        <v>5302</v>
      </c>
      <c r="B3027">
        <v>9000001702</v>
      </c>
      <c r="C3027" t="s">
        <v>5290</v>
      </c>
      <c r="D3027" s="8"/>
      <c r="E3027" t="s">
        <v>4124</v>
      </c>
      <c r="F3027" t="s">
        <v>3730</v>
      </c>
      <c r="G3027" t="s">
        <v>2314</v>
      </c>
      <c r="H3027" t="s">
        <v>2268</v>
      </c>
      <c r="I3027" t="s">
        <v>4713</v>
      </c>
      <c r="J3027" t="s">
        <v>2503</v>
      </c>
      <c r="K3027">
        <v>3</v>
      </c>
      <c r="L3027" s="2" t="s">
        <v>1412</v>
      </c>
      <c r="M3027" s="2">
        <f ca="1">Table1[[#This Row],[Cases]]*Table1[[#This Row],[Pack Size]]</f>
        <v>0</v>
      </c>
      <c r="N3027" s="1">
        <f ca="1">Table1[[#This Row],[Cases]]*Table1[[#This Row],[Pack Size]]</f>
        <v>1008</v>
      </c>
      <c r="O3027" s="1">
        <f>IFERROR(VLOOKUP(Table1[[#This Row],[SKU Code]],'SKU Size'!$G:$H,2,FALSE),0)*Table1[[#This Row],[Cases]]</f>
        <v>22342.912073601874</v>
      </c>
      <c r="P3027" t="str">
        <f t="shared" si="56"/>
        <v>D0436</v>
      </c>
      <c r="Q3027">
        <f>IFERROR(VLOOKUP(Table1[[#This Row],[Trim Distributor Code]],Sheet1!$N:$O,2,FALSE),0)</f>
        <v>3401017</v>
      </c>
      <c r="R3027" s="7">
        <f>IFERROR(VLOOKUP(Table1[[#This Row],[Salesflo AppUser Code]],HIE!$A:$B,2,FALSE),0)</f>
        <v>0</v>
      </c>
      <c r="S3027" s="7">
        <f>IFERROR(VLOOKUP(Table1[[#This Row],[Salesflo AppUser Code]],HIE!$A:$B,2,FALSE),0)</f>
        <v>0</v>
      </c>
      <c r="T3027" t="s">
        <v>5602</v>
      </c>
      <c r="U3027" s="7" t="s">
        <v>3061</v>
      </c>
      <c r="V3027" s="7" t="s">
        <v>2268</v>
      </c>
      <c r="W3027" s="7" t="s">
        <v>2314</v>
      </c>
      <c r="X3027" s="7" t="str">
        <f>IFERROR(VLOOKUP( Table1[[#This Row],[Trim Distributor Code]],Sheet1!$A:$J,10,FALSE),0)</f>
        <v>Active</v>
      </c>
    </row>
    <row r="3028" spans="1:24" hidden="1" x14ac:dyDescent="0.3">
      <c r="A3028" t="s">
        <v>5302</v>
      </c>
      <c r="B3028">
        <v>9000004816</v>
      </c>
      <c r="C3028" t="s">
        <v>5291</v>
      </c>
      <c r="D3028" s="8"/>
      <c r="E3028" t="s">
        <v>4124</v>
      </c>
      <c r="F3028" t="s">
        <v>3730</v>
      </c>
      <c r="G3028" t="s">
        <v>4521</v>
      </c>
      <c r="H3028" t="s">
        <v>4106</v>
      </c>
      <c r="I3028" t="s">
        <v>4538</v>
      </c>
      <c r="J3028" t="s">
        <v>11</v>
      </c>
      <c r="K3028">
        <v>100</v>
      </c>
      <c r="L3028" s="2" t="s">
        <v>1412</v>
      </c>
      <c r="M3028" s="2">
        <f ca="1">Table1[[#This Row],[Cases]]*Table1[[#This Row],[Pack Size]]</f>
        <v>0</v>
      </c>
      <c r="N3028" s="1">
        <f ca="1">Table1[[#This Row],[Cases]]*Table1[[#This Row],[Pack Size]]</f>
        <v>35200</v>
      </c>
      <c r="O3028" s="1">
        <f>IFERROR(VLOOKUP(Table1[[#This Row],[SKU Code]],'SKU Size'!$G:$H,2,FALSE),0)*Table1[[#This Row],[Cases]]</f>
        <v>876474.82321539079</v>
      </c>
      <c r="P3028" t="str">
        <f t="shared" si="56"/>
        <v>D0436</v>
      </c>
      <c r="Q3028">
        <f>IFERROR(VLOOKUP(Table1[[#This Row],[Trim Distributor Code]],Sheet1!$N:$O,2,FALSE),0)</f>
        <v>3401017</v>
      </c>
      <c r="R3028" s="7">
        <f>IFERROR(VLOOKUP(Table1[[#This Row],[Salesflo AppUser Code]],HIE!$A:$B,2,FALSE),0)</f>
        <v>0</v>
      </c>
      <c r="S3028" s="7">
        <f>IFERROR(VLOOKUP(Table1[[#This Row],[Salesflo AppUser Code]],HIE!$A:$B,2,FALSE),0)</f>
        <v>0</v>
      </c>
      <c r="T3028" t="s">
        <v>5602</v>
      </c>
      <c r="U3028" s="7" t="s">
        <v>3061</v>
      </c>
      <c r="V3028" s="7" t="s">
        <v>1444</v>
      </c>
      <c r="W3028" s="7" t="s">
        <v>1688</v>
      </c>
      <c r="X3028" s="7" t="str">
        <f>IFERROR(VLOOKUP( Table1[[#This Row],[Trim Distributor Code]],Sheet1!$A:$J,10,FALSE),0)</f>
        <v>Active</v>
      </c>
    </row>
    <row r="3029" spans="1:24" hidden="1" x14ac:dyDescent="0.3">
      <c r="A3029" t="s">
        <v>5302</v>
      </c>
      <c r="B3029">
        <v>9000004816</v>
      </c>
      <c r="C3029" t="s">
        <v>5291</v>
      </c>
      <c r="D3029" s="8"/>
      <c r="E3029" t="s">
        <v>4124</v>
      </c>
      <c r="F3029" t="s">
        <v>3730</v>
      </c>
      <c r="G3029" t="s">
        <v>4108</v>
      </c>
      <c r="H3029" t="s">
        <v>4109</v>
      </c>
      <c r="I3029" t="s">
        <v>4566</v>
      </c>
      <c r="J3029" t="s">
        <v>13</v>
      </c>
      <c r="K3029" s="1">
        <v>1</v>
      </c>
      <c r="L3029" s="1" t="s">
        <v>1412</v>
      </c>
      <c r="M3029" s="2">
        <f ca="1">Table1[[#This Row],[Cases]]*Table1[[#This Row],[Pack Size]]</f>
        <v>0</v>
      </c>
      <c r="N3029" s="1">
        <f ca="1">Table1[[#This Row],[Cases]]*Table1[[#This Row],[Pack Size]]</f>
        <v>100</v>
      </c>
      <c r="O3029" s="1">
        <f>IFERROR(VLOOKUP(Table1[[#This Row],[SKU Code]],'SKU Size'!$G:$H,2,FALSE),0)*Table1[[#This Row],[Cases]]</f>
        <v>10568.674059304707</v>
      </c>
      <c r="P3029" t="str">
        <f t="shared" si="56"/>
        <v>D0436</v>
      </c>
      <c r="Q3029">
        <f>IFERROR(VLOOKUP(Table1[[#This Row],[Trim Distributor Code]],Sheet1!$N:$O,2,FALSE),0)</f>
        <v>3401017</v>
      </c>
      <c r="R3029" s="7">
        <f>IFERROR(VLOOKUP(Table1[[#This Row],[Salesflo AppUser Code]],HIE!$A:$B,2,FALSE),0)</f>
        <v>0</v>
      </c>
      <c r="S3029" s="7">
        <f>IFERROR(VLOOKUP(Table1[[#This Row],[Salesflo AppUser Code]],HIE!$A:$B,2,FALSE),0)</f>
        <v>0</v>
      </c>
      <c r="T3029" t="s">
        <v>5602</v>
      </c>
      <c r="U3029" s="7" t="s">
        <v>3061</v>
      </c>
      <c r="V3029" s="7" t="s">
        <v>1423</v>
      </c>
      <c r="W3029" s="7" t="s">
        <v>1659</v>
      </c>
      <c r="X3029" s="7" t="str">
        <f>IFERROR(VLOOKUP( Table1[[#This Row],[Trim Distributor Code]],Sheet1!$A:$J,10,FALSE),0)</f>
        <v>Active</v>
      </c>
    </row>
    <row r="3030" spans="1:24" hidden="1" x14ac:dyDescent="0.3">
      <c r="A3030" t="s">
        <v>5302</v>
      </c>
      <c r="B3030">
        <v>9000004816</v>
      </c>
      <c r="C3030" t="s">
        <v>5291</v>
      </c>
      <c r="D3030" s="8"/>
      <c r="E3030" t="s">
        <v>4124</v>
      </c>
      <c r="F3030" t="s">
        <v>3730</v>
      </c>
      <c r="G3030" t="s">
        <v>1431</v>
      </c>
      <c r="H3030" t="s">
        <v>4113</v>
      </c>
      <c r="I3030" t="s">
        <v>4594</v>
      </c>
      <c r="J3030" t="s">
        <v>1656</v>
      </c>
      <c r="K3030">
        <v>2</v>
      </c>
      <c r="L3030" s="2" t="s">
        <v>1412</v>
      </c>
      <c r="M3030" s="2">
        <f ca="1">Table1[[#This Row],[Cases]]*Table1[[#This Row],[Pack Size]]</f>
        <v>0</v>
      </c>
      <c r="N3030" s="1">
        <f ca="1">Table1[[#This Row],[Cases]]*Table1[[#This Row],[Pack Size]]</f>
        <v>96</v>
      </c>
      <c r="O3030" s="1">
        <f>IFERROR(VLOOKUP(Table1[[#This Row],[SKU Code]],'SKU Size'!$G:$H,2,FALSE),0)*Table1[[#This Row],[Cases]]</f>
        <v>2007.8297518140178</v>
      </c>
      <c r="P3030" t="str">
        <f t="shared" si="56"/>
        <v>D0436</v>
      </c>
      <c r="Q3030">
        <f>IFERROR(VLOOKUP(Table1[[#This Row],[Trim Distributor Code]],Sheet1!$N:$O,2,FALSE),0)</f>
        <v>3401017</v>
      </c>
      <c r="R3030" s="7">
        <f>IFERROR(VLOOKUP(Table1[[#This Row],[Salesflo AppUser Code]],HIE!$A:$B,2,FALSE),0)</f>
        <v>0</v>
      </c>
      <c r="S3030" s="7">
        <f>IFERROR(VLOOKUP(Table1[[#This Row],[Salesflo AppUser Code]],HIE!$A:$B,2,FALSE),0)</f>
        <v>0</v>
      </c>
      <c r="T3030" t="s">
        <v>5602</v>
      </c>
      <c r="U3030" s="7" t="s">
        <v>3061</v>
      </c>
      <c r="V3030" s="7" t="s">
        <v>1632</v>
      </c>
      <c r="W3030" s="7" t="s">
        <v>1431</v>
      </c>
      <c r="X3030" s="7" t="str">
        <f>IFERROR(VLOOKUP( Table1[[#This Row],[Trim Distributor Code]],Sheet1!$A:$J,10,FALSE),0)</f>
        <v>Active</v>
      </c>
    </row>
    <row r="3031" spans="1:24" hidden="1" x14ac:dyDescent="0.3">
      <c r="A3031" t="s">
        <v>5302</v>
      </c>
      <c r="B3031">
        <v>9000004816</v>
      </c>
      <c r="C3031" t="s">
        <v>5291</v>
      </c>
      <c r="D3031" s="8"/>
      <c r="E3031" t="s">
        <v>4124</v>
      </c>
      <c r="F3031" t="s">
        <v>3730</v>
      </c>
      <c r="G3031" t="s">
        <v>4107</v>
      </c>
      <c r="H3031" t="s">
        <v>4106</v>
      </c>
      <c r="I3031" t="s">
        <v>4747</v>
      </c>
      <c r="J3031" t="s">
        <v>1954</v>
      </c>
      <c r="K3031">
        <v>5</v>
      </c>
      <c r="L3031" s="2" t="s">
        <v>1412</v>
      </c>
      <c r="M3031" s="2">
        <f ca="1">Table1[[#This Row],[Cases]]*Table1[[#This Row],[Pack Size]]</f>
        <v>0</v>
      </c>
      <c r="N3031" s="1">
        <f ca="1">Table1[[#This Row],[Cases]]*Table1[[#This Row],[Pack Size]]</f>
        <v>1440</v>
      </c>
      <c r="O3031" s="1">
        <f>IFERROR(VLOOKUP(Table1[[#This Row],[SKU Code]],'SKU Size'!$G:$H,2,FALSE),0)*Table1[[#This Row],[Cases]]</f>
        <v>41011.000334571014</v>
      </c>
      <c r="P3031" t="str">
        <f t="shared" si="56"/>
        <v>D0436</v>
      </c>
      <c r="Q3031">
        <f>IFERROR(VLOOKUP(Table1[[#This Row],[Trim Distributor Code]],Sheet1!$N:$O,2,FALSE),0)</f>
        <v>3401017</v>
      </c>
      <c r="R3031" s="7">
        <f>IFERROR(VLOOKUP(Table1[[#This Row],[Salesflo AppUser Code]],HIE!$A:$B,2,FALSE),0)</f>
        <v>0</v>
      </c>
      <c r="S3031" s="7">
        <f>IFERROR(VLOOKUP(Table1[[#This Row],[Salesflo AppUser Code]],HIE!$A:$B,2,FALSE),0)</f>
        <v>0</v>
      </c>
      <c r="T3031" t="s">
        <v>5602</v>
      </c>
      <c r="U3031" s="7" t="s">
        <v>3061</v>
      </c>
      <c r="V3031" s="7" t="s">
        <v>1444</v>
      </c>
      <c r="W3031" s="7" t="s">
        <v>1867</v>
      </c>
      <c r="X3031" s="7" t="str">
        <f>IFERROR(VLOOKUP( Table1[[#This Row],[Trim Distributor Code]],Sheet1!$A:$J,10,FALSE),0)</f>
        <v>Active</v>
      </c>
    </row>
    <row r="3032" spans="1:24" hidden="1" x14ac:dyDescent="0.3">
      <c r="A3032" t="s">
        <v>5302</v>
      </c>
      <c r="B3032">
        <v>9000004816</v>
      </c>
      <c r="C3032" t="s">
        <v>5291</v>
      </c>
      <c r="D3032" s="8"/>
      <c r="E3032" t="s">
        <v>4124</v>
      </c>
      <c r="F3032" t="s">
        <v>3730</v>
      </c>
      <c r="G3032" t="s">
        <v>4107</v>
      </c>
      <c r="H3032" t="s">
        <v>4137</v>
      </c>
      <c r="I3032" t="s">
        <v>4710</v>
      </c>
      <c r="J3032" t="s">
        <v>1995</v>
      </c>
      <c r="K3032" s="1">
        <v>3</v>
      </c>
      <c r="L3032" s="1" t="s">
        <v>1412</v>
      </c>
      <c r="M3032" s="2">
        <f ca="1">Table1[[#This Row],[Cases]]*Table1[[#This Row],[Pack Size]]</f>
        <v>0</v>
      </c>
      <c r="N3032" s="1">
        <f ca="1">Table1[[#This Row],[Cases]]*Table1[[#This Row],[Pack Size]]</f>
        <v>576</v>
      </c>
      <c r="O3032" s="1">
        <f>IFERROR(VLOOKUP(Table1[[#This Row],[SKU Code]],'SKU Size'!$G:$H,2,FALSE),0)*Table1[[#This Row],[Cases]]</f>
        <v>24917.524789350049</v>
      </c>
      <c r="P3032" t="str">
        <f t="shared" si="56"/>
        <v>D0436</v>
      </c>
      <c r="Q3032">
        <f>IFERROR(VLOOKUP(Table1[[#This Row],[Trim Distributor Code]],Sheet1!$N:$O,2,FALSE),0)</f>
        <v>3401017</v>
      </c>
      <c r="R3032" s="7">
        <f>IFERROR(VLOOKUP(Table1[[#This Row],[Salesflo AppUser Code]],HIE!$A:$B,2,FALSE),0)</f>
        <v>0</v>
      </c>
      <c r="S3032" s="7">
        <f>IFERROR(VLOOKUP(Table1[[#This Row],[Salesflo AppUser Code]],HIE!$A:$B,2,FALSE),0)</f>
        <v>0</v>
      </c>
      <c r="T3032" t="s">
        <v>5602</v>
      </c>
      <c r="U3032" s="7" t="s">
        <v>3061</v>
      </c>
      <c r="V3032" s="7" t="s">
        <v>1606</v>
      </c>
      <c r="W3032" s="7" t="s">
        <v>1867</v>
      </c>
      <c r="X3032" s="7" t="str">
        <f>IFERROR(VLOOKUP( Table1[[#This Row],[Trim Distributor Code]],Sheet1!$A:$J,10,FALSE),0)</f>
        <v>Active</v>
      </c>
    </row>
    <row r="3033" spans="1:24" hidden="1" x14ac:dyDescent="0.3">
      <c r="A3033" t="s">
        <v>5302</v>
      </c>
      <c r="B3033">
        <v>9000003863</v>
      </c>
      <c r="C3033" t="s">
        <v>5292</v>
      </c>
      <c r="D3033" s="8"/>
      <c r="E3033" t="s">
        <v>4124</v>
      </c>
      <c r="F3033" t="s">
        <v>3730</v>
      </c>
      <c r="G3033" t="s">
        <v>4521</v>
      </c>
      <c r="H3033" t="s">
        <v>4106</v>
      </c>
      <c r="I3033" t="s">
        <v>4538</v>
      </c>
      <c r="J3033" t="s">
        <v>11</v>
      </c>
      <c r="K3033">
        <v>100</v>
      </c>
      <c r="L3033" s="2" t="s">
        <v>1412</v>
      </c>
      <c r="M3033" s="2">
        <f ca="1">Table1[[#This Row],[Cases]]*Table1[[#This Row],[Pack Size]]</f>
        <v>0</v>
      </c>
      <c r="N3033" s="1">
        <f ca="1">Table1[[#This Row],[Cases]]*Table1[[#This Row],[Pack Size]]</f>
        <v>35200</v>
      </c>
      <c r="O3033" s="1">
        <f>IFERROR(VLOOKUP(Table1[[#This Row],[SKU Code]],'SKU Size'!$G:$H,2,FALSE),0)*Table1[[#This Row],[Cases]]</f>
        <v>876474.82321539079</v>
      </c>
      <c r="P3033" t="str">
        <f t="shared" si="56"/>
        <v>D0436</v>
      </c>
      <c r="Q3033">
        <f>IFERROR(VLOOKUP(Table1[[#This Row],[Trim Distributor Code]],Sheet1!$N:$O,2,FALSE),0)</f>
        <v>3401017</v>
      </c>
      <c r="R3033" s="7">
        <f>IFERROR(VLOOKUP(Table1[[#This Row],[Salesflo AppUser Code]],HIE!$A:$B,2,FALSE),0)</f>
        <v>0</v>
      </c>
      <c r="S3033" s="7">
        <f>IFERROR(VLOOKUP(Table1[[#This Row],[Salesflo AppUser Code]],HIE!$A:$B,2,FALSE),0)</f>
        <v>0</v>
      </c>
      <c r="T3033" t="s">
        <v>5602</v>
      </c>
      <c r="U3033" s="7" t="s">
        <v>3061</v>
      </c>
      <c r="V3033" s="7" t="s">
        <v>1444</v>
      </c>
      <c r="W3033" s="7" t="s">
        <v>1688</v>
      </c>
      <c r="X3033" s="7" t="str">
        <f>IFERROR(VLOOKUP( Table1[[#This Row],[Trim Distributor Code]],Sheet1!$A:$J,10,FALSE),0)</f>
        <v>Active</v>
      </c>
    </row>
    <row r="3034" spans="1:24" hidden="1" x14ac:dyDescent="0.3">
      <c r="A3034" t="s">
        <v>5302</v>
      </c>
      <c r="B3034">
        <v>9000003863</v>
      </c>
      <c r="C3034" t="s">
        <v>5292</v>
      </c>
      <c r="D3034" s="8"/>
      <c r="E3034" t="s">
        <v>4124</v>
      </c>
      <c r="F3034" t="s">
        <v>3730</v>
      </c>
      <c r="G3034" t="s">
        <v>4108</v>
      </c>
      <c r="H3034" t="s">
        <v>4109</v>
      </c>
      <c r="I3034" t="s">
        <v>4566</v>
      </c>
      <c r="J3034" t="s">
        <v>13</v>
      </c>
      <c r="K3034">
        <v>1</v>
      </c>
      <c r="L3034" s="2" t="s">
        <v>1412</v>
      </c>
      <c r="M3034" s="2">
        <f ca="1">Table1[[#This Row],[Cases]]*Table1[[#This Row],[Pack Size]]</f>
        <v>0</v>
      </c>
      <c r="N3034" s="1">
        <f ca="1">Table1[[#This Row],[Cases]]*Table1[[#This Row],[Pack Size]]</f>
        <v>100</v>
      </c>
      <c r="O3034" s="1">
        <f>IFERROR(VLOOKUP(Table1[[#This Row],[SKU Code]],'SKU Size'!$G:$H,2,FALSE),0)*Table1[[#This Row],[Cases]]</f>
        <v>10568.674059304707</v>
      </c>
      <c r="P3034" t="str">
        <f t="shared" si="56"/>
        <v>D0436</v>
      </c>
      <c r="Q3034">
        <f>IFERROR(VLOOKUP(Table1[[#This Row],[Trim Distributor Code]],Sheet1!$N:$O,2,FALSE),0)</f>
        <v>3401017</v>
      </c>
      <c r="R3034" s="7">
        <f>IFERROR(VLOOKUP(Table1[[#This Row],[Salesflo AppUser Code]],HIE!$A:$B,2,FALSE),0)</f>
        <v>0</v>
      </c>
      <c r="S3034" s="7">
        <f>IFERROR(VLOOKUP(Table1[[#This Row],[Salesflo AppUser Code]],HIE!$A:$B,2,FALSE),0)</f>
        <v>0</v>
      </c>
      <c r="T3034" t="s">
        <v>5602</v>
      </c>
      <c r="U3034" s="7" t="s">
        <v>3061</v>
      </c>
      <c r="V3034" s="7" t="s">
        <v>1423</v>
      </c>
      <c r="W3034" s="7" t="s">
        <v>1659</v>
      </c>
      <c r="X3034" s="7" t="str">
        <f>IFERROR(VLOOKUP( Table1[[#This Row],[Trim Distributor Code]],Sheet1!$A:$J,10,FALSE),0)</f>
        <v>Active</v>
      </c>
    </row>
    <row r="3035" spans="1:24" hidden="1" x14ac:dyDescent="0.3">
      <c r="A3035" t="s">
        <v>5302</v>
      </c>
      <c r="B3035">
        <v>9000003863</v>
      </c>
      <c r="C3035" t="s">
        <v>5292</v>
      </c>
      <c r="D3035" s="8"/>
      <c r="E3035" t="s">
        <v>4124</v>
      </c>
      <c r="F3035" t="s">
        <v>3730</v>
      </c>
      <c r="G3035" t="s">
        <v>4107</v>
      </c>
      <c r="H3035" t="s">
        <v>4106</v>
      </c>
      <c r="I3035" t="s">
        <v>4747</v>
      </c>
      <c r="J3035" t="s">
        <v>1954</v>
      </c>
      <c r="K3035">
        <v>5</v>
      </c>
      <c r="L3035" s="2" t="s">
        <v>1412</v>
      </c>
      <c r="M3035" s="2">
        <f ca="1">Table1[[#This Row],[Cases]]*Table1[[#This Row],[Pack Size]]</f>
        <v>0</v>
      </c>
      <c r="N3035" s="1">
        <f ca="1">Table1[[#This Row],[Cases]]*Table1[[#This Row],[Pack Size]]</f>
        <v>1440</v>
      </c>
      <c r="O3035" s="1">
        <f>IFERROR(VLOOKUP(Table1[[#This Row],[SKU Code]],'SKU Size'!$G:$H,2,FALSE),0)*Table1[[#This Row],[Cases]]</f>
        <v>41011.000334571014</v>
      </c>
      <c r="P3035" t="str">
        <f t="shared" si="56"/>
        <v>D0436</v>
      </c>
      <c r="Q3035">
        <f>IFERROR(VLOOKUP(Table1[[#This Row],[Trim Distributor Code]],Sheet1!$N:$O,2,FALSE),0)</f>
        <v>3401017</v>
      </c>
      <c r="R3035" s="7">
        <f>IFERROR(VLOOKUP(Table1[[#This Row],[Salesflo AppUser Code]],HIE!$A:$B,2,FALSE),0)</f>
        <v>0</v>
      </c>
      <c r="S3035" s="7">
        <f>IFERROR(VLOOKUP(Table1[[#This Row],[Salesflo AppUser Code]],HIE!$A:$B,2,FALSE),0)</f>
        <v>0</v>
      </c>
      <c r="T3035" t="s">
        <v>5602</v>
      </c>
      <c r="U3035" s="7" t="s">
        <v>3061</v>
      </c>
      <c r="V3035" s="7" t="s">
        <v>1444</v>
      </c>
      <c r="W3035" s="7" t="s">
        <v>1867</v>
      </c>
      <c r="X3035" s="7" t="str">
        <f>IFERROR(VLOOKUP( Table1[[#This Row],[Trim Distributor Code]],Sheet1!$A:$J,10,FALSE),0)</f>
        <v>Active</v>
      </c>
    </row>
    <row r="3036" spans="1:24" hidden="1" x14ac:dyDescent="0.3">
      <c r="A3036" t="s">
        <v>5302</v>
      </c>
      <c r="B3036">
        <v>9000003863</v>
      </c>
      <c r="C3036" t="s">
        <v>5292</v>
      </c>
      <c r="D3036" s="8"/>
      <c r="E3036" t="s">
        <v>4124</v>
      </c>
      <c r="F3036" t="s">
        <v>3730</v>
      </c>
      <c r="G3036" t="s">
        <v>4107</v>
      </c>
      <c r="H3036" t="s">
        <v>4137</v>
      </c>
      <c r="I3036" t="s">
        <v>4710</v>
      </c>
      <c r="J3036" t="s">
        <v>1995</v>
      </c>
      <c r="K3036">
        <v>2</v>
      </c>
      <c r="L3036" s="2" t="s">
        <v>1412</v>
      </c>
      <c r="M3036" s="2">
        <f ca="1">Table1[[#This Row],[Cases]]*Table1[[#This Row],[Pack Size]]</f>
        <v>0</v>
      </c>
      <c r="N3036" s="1">
        <f ca="1">Table1[[#This Row],[Cases]]*Table1[[#This Row],[Pack Size]]</f>
        <v>384</v>
      </c>
      <c r="O3036" s="1">
        <f>IFERROR(VLOOKUP(Table1[[#This Row],[SKU Code]],'SKU Size'!$G:$H,2,FALSE),0)*Table1[[#This Row],[Cases]]</f>
        <v>16611.683192900033</v>
      </c>
      <c r="P3036" t="str">
        <f t="shared" si="56"/>
        <v>D0436</v>
      </c>
      <c r="Q3036">
        <f>IFERROR(VLOOKUP(Table1[[#This Row],[Trim Distributor Code]],Sheet1!$N:$O,2,FALSE),0)</f>
        <v>3401017</v>
      </c>
      <c r="R3036" s="7">
        <f>IFERROR(VLOOKUP(Table1[[#This Row],[Salesflo AppUser Code]],HIE!$A:$B,2,FALSE),0)</f>
        <v>0</v>
      </c>
      <c r="S3036" s="7">
        <f>IFERROR(VLOOKUP(Table1[[#This Row],[Salesflo AppUser Code]],HIE!$A:$B,2,FALSE),0)</f>
        <v>0</v>
      </c>
      <c r="T3036" t="s">
        <v>5602</v>
      </c>
      <c r="U3036" s="7" t="s">
        <v>3061</v>
      </c>
      <c r="V3036" s="7" t="s">
        <v>1606</v>
      </c>
      <c r="W3036" s="7" t="s">
        <v>1867</v>
      </c>
      <c r="X3036" s="7" t="str">
        <f>IFERROR(VLOOKUP( Table1[[#This Row],[Trim Distributor Code]],Sheet1!$A:$J,10,FALSE),0)</f>
        <v>Active</v>
      </c>
    </row>
    <row r="3037" spans="1:24" hidden="1" x14ac:dyDescent="0.3">
      <c r="A3037" t="s">
        <v>5302</v>
      </c>
      <c r="B3037">
        <v>9000003787</v>
      </c>
      <c r="C3037" t="s">
        <v>5293</v>
      </c>
      <c r="D3037" s="8"/>
      <c r="E3037" t="s">
        <v>4124</v>
      </c>
      <c r="F3037" t="s">
        <v>3730</v>
      </c>
      <c r="G3037" t="s">
        <v>4521</v>
      </c>
      <c r="H3037" t="s">
        <v>4106</v>
      </c>
      <c r="I3037" t="s">
        <v>4538</v>
      </c>
      <c r="J3037" t="s">
        <v>11</v>
      </c>
      <c r="K3037">
        <v>200</v>
      </c>
      <c r="L3037" s="2" t="s">
        <v>1412</v>
      </c>
      <c r="M3037" s="2">
        <f ca="1">Table1[[#This Row],[Cases]]*Table1[[#This Row],[Pack Size]]</f>
        <v>0</v>
      </c>
      <c r="N3037" s="1">
        <f ca="1">Table1[[#This Row],[Cases]]*Table1[[#This Row],[Pack Size]]</f>
        <v>70400</v>
      </c>
      <c r="O3037" s="1">
        <f>IFERROR(VLOOKUP(Table1[[#This Row],[SKU Code]],'SKU Size'!$G:$H,2,FALSE),0)*Table1[[#This Row],[Cases]]</f>
        <v>1752949.6464307816</v>
      </c>
      <c r="P3037" t="str">
        <f t="shared" si="56"/>
        <v>D0436</v>
      </c>
      <c r="Q3037">
        <f>IFERROR(VLOOKUP(Table1[[#This Row],[Trim Distributor Code]],Sheet1!$N:$O,2,FALSE),0)</f>
        <v>3401017</v>
      </c>
      <c r="R3037" s="7">
        <f>IFERROR(VLOOKUP(Table1[[#This Row],[Salesflo AppUser Code]],HIE!$A:$B,2,FALSE),0)</f>
        <v>0</v>
      </c>
      <c r="S3037" s="7">
        <f>IFERROR(VLOOKUP(Table1[[#This Row],[Salesflo AppUser Code]],HIE!$A:$B,2,FALSE),0)</f>
        <v>0</v>
      </c>
      <c r="T3037" t="s">
        <v>5602</v>
      </c>
      <c r="U3037" s="7" t="s">
        <v>3061</v>
      </c>
      <c r="V3037" s="7" t="s">
        <v>1444</v>
      </c>
      <c r="W3037" s="7" t="s">
        <v>1688</v>
      </c>
      <c r="X3037" s="7" t="str">
        <f>IFERROR(VLOOKUP( Table1[[#This Row],[Trim Distributor Code]],Sheet1!$A:$J,10,FALSE),0)</f>
        <v>Active</v>
      </c>
    </row>
    <row r="3038" spans="1:24" hidden="1" x14ac:dyDescent="0.3">
      <c r="A3038" t="s">
        <v>5302</v>
      </c>
      <c r="B3038">
        <v>9000003787</v>
      </c>
      <c r="C3038" t="s">
        <v>5293</v>
      </c>
      <c r="D3038" s="8"/>
      <c r="E3038" t="s">
        <v>4124</v>
      </c>
      <c r="F3038" t="s">
        <v>3730</v>
      </c>
      <c r="G3038" t="s">
        <v>4108</v>
      </c>
      <c r="H3038" t="s">
        <v>4109</v>
      </c>
      <c r="I3038" t="s">
        <v>4566</v>
      </c>
      <c r="J3038" t="s">
        <v>13</v>
      </c>
      <c r="K3038">
        <v>1</v>
      </c>
      <c r="L3038" s="2" t="s">
        <v>1412</v>
      </c>
      <c r="M3038" s="2">
        <f ca="1">Table1[[#This Row],[Cases]]*Table1[[#This Row],[Pack Size]]</f>
        <v>0</v>
      </c>
      <c r="N3038" s="1">
        <f ca="1">Table1[[#This Row],[Cases]]*Table1[[#This Row],[Pack Size]]</f>
        <v>100</v>
      </c>
      <c r="O3038" s="1">
        <f>IFERROR(VLOOKUP(Table1[[#This Row],[SKU Code]],'SKU Size'!$G:$H,2,FALSE),0)*Table1[[#This Row],[Cases]]</f>
        <v>10568.674059304707</v>
      </c>
      <c r="P3038" t="str">
        <f t="shared" si="56"/>
        <v>D0436</v>
      </c>
      <c r="Q3038">
        <f>IFERROR(VLOOKUP(Table1[[#This Row],[Trim Distributor Code]],Sheet1!$N:$O,2,FALSE),0)</f>
        <v>3401017</v>
      </c>
      <c r="R3038" s="7">
        <f>IFERROR(VLOOKUP(Table1[[#This Row],[Salesflo AppUser Code]],HIE!$A:$B,2,FALSE),0)</f>
        <v>0</v>
      </c>
      <c r="S3038" s="7">
        <f>IFERROR(VLOOKUP(Table1[[#This Row],[Salesflo AppUser Code]],HIE!$A:$B,2,FALSE),0)</f>
        <v>0</v>
      </c>
      <c r="T3038" t="s">
        <v>5602</v>
      </c>
      <c r="U3038" s="7" t="s">
        <v>3061</v>
      </c>
      <c r="V3038" s="7" t="s">
        <v>1423</v>
      </c>
      <c r="W3038" s="7" t="s">
        <v>1659</v>
      </c>
      <c r="X3038" s="7" t="str">
        <f>IFERROR(VLOOKUP( Table1[[#This Row],[Trim Distributor Code]],Sheet1!$A:$J,10,FALSE),0)</f>
        <v>Active</v>
      </c>
    </row>
    <row r="3039" spans="1:24" hidden="1" x14ac:dyDescent="0.3">
      <c r="A3039" t="s">
        <v>5302</v>
      </c>
      <c r="B3039">
        <v>9000003787</v>
      </c>
      <c r="C3039" t="s">
        <v>5293</v>
      </c>
      <c r="D3039" s="8"/>
      <c r="E3039" t="s">
        <v>4124</v>
      </c>
      <c r="F3039" t="s">
        <v>3730</v>
      </c>
      <c r="G3039" t="s">
        <v>4110</v>
      </c>
      <c r="H3039" t="s">
        <v>4109</v>
      </c>
      <c r="I3039" t="s">
        <v>4539</v>
      </c>
      <c r="J3039" t="s">
        <v>1682</v>
      </c>
      <c r="K3039">
        <v>1</v>
      </c>
      <c r="L3039" s="2" t="s">
        <v>1412</v>
      </c>
      <c r="M3039" s="2">
        <f ca="1">Table1[[#This Row],[Cases]]*Table1[[#This Row],[Pack Size]]</f>
        <v>0</v>
      </c>
      <c r="N3039" s="1">
        <f ca="1">Table1[[#This Row],[Cases]]*Table1[[#This Row],[Pack Size]]</f>
        <v>100</v>
      </c>
      <c r="O3039" s="1">
        <f>IFERROR(VLOOKUP(Table1[[#This Row],[SKU Code]],'SKU Size'!$G:$H,2,FALSE),0)*Table1[[#This Row],[Cases]]</f>
        <v>7547.1347355163707</v>
      </c>
      <c r="P3039" t="str">
        <f t="shared" si="56"/>
        <v>D0436</v>
      </c>
      <c r="Q3039">
        <f>IFERROR(VLOOKUP(Table1[[#This Row],[Trim Distributor Code]],Sheet1!$N:$O,2,FALSE),0)</f>
        <v>3401017</v>
      </c>
      <c r="R3039" s="7">
        <f>IFERROR(VLOOKUP(Table1[[#This Row],[Salesflo AppUser Code]],HIE!$A:$B,2,FALSE),0)</f>
        <v>0</v>
      </c>
      <c r="S3039" s="7">
        <f>IFERROR(VLOOKUP(Table1[[#This Row],[Salesflo AppUser Code]],HIE!$A:$B,2,FALSE),0)</f>
        <v>0</v>
      </c>
      <c r="T3039" t="s">
        <v>5602</v>
      </c>
      <c r="U3039" s="7" t="s">
        <v>3061</v>
      </c>
      <c r="V3039" s="7" t="s">
        <v>1423</v>
      </c>
      <c r="W3039" s="7" t="s">
        <v>1679</v>
      </c>
      <c r="X3039" s="7" t="str">
        <f>IFERROR(VLOOKUP( Table1[[#This Row],[Trim Distributor Code]],Sheet1!$A:$J,10,FALSE),0)</f>
        <v>Active</v>
      </c>
    </row>
    <row r="3040" spans="1:24" hidden="1" x14ac:dyDescent="0.3">
      <c r="A3040" t="s">
        <v>5302</v>
      </c>
      <c r="B3040">
        <v>9000003787</v>
      </c>
      <c r="C3040" t="s">
        <v>5293</v>
      </c>
      <c r="D3040" s="8"/>
      <c r="E3040" t="s">
        <v>4124</v>
      </c>
      <c r="F3040" t="s">
        <v>3730</v>
      </c>
      <c r="G3040" t="s">
        <v>1431</v>
      </c>
      <c r="H3040" t="s">
        <v>4113</v>
      </c>
      <c r="I3040" t="s">
        <v>4594</v>
      </c>
      <c r="J3040" t="s">
        <v>1656</v>
      </c>
      <c r="K3040">
        <v>2</v>
      </c>
      <c r="L3040" s="2" t="s">
        <v>1412</v>
      </c>
      <c r="M3040" s="2">
        <f ca="1">Table1[[#This Row],[Cases]]*Table1[[#This Row],[Pack Size]]</f>
        <v>0</v>
      </c>
      <c r="N3040" s="1">
        <f ca="1">Table1[[#This Row],[Cases]]*Table1[[#This Row],[Pack Size]]</f>
        <v>96</v>
      </c>
      <c r="O3040" s="1">
        <f>IFERROR(VLOOKUP(Table1[[#This Row],[SKU Code]],'SKU Size'!$G:$H,2,FALSE),0)*Table1[[#This Row],[Cases]]</f>
        <v>2007.8297518140178</v>
      </c>
      <c r="P3040" t="str">
        <f t="shared" si="56"/>
        <v>D0436</v>
      </c>
      <c r="Q3040">
        <f>IFERROR(VLOOKUP(Table1[[#This Row],[Trim Distributor Code]],Sheet1!$N:$O,2,FALSE),0)</f>
        <v>3401017</v>
      </c>
      <c r="R3040" s="7">
        <f>IFERROR(VLOOKUP(Table1[[#This Row],[Salesflo AppUser Code]],HIE!$A:$B,2,FALSE),0)</f>
        <v>0</v>
      </c>
      <c r="S3040" s="7">
        <f>IFERROR(VLOOKUP(Table1[[#This Row],[Salesflo AppUser Code]],HIE!$A:$B,2,FALSE),0)</f>
        <v>0</v>
      </c>
      <c r="T3040" t="s">
        <v>5602</v>
      </c>
      <c r="U3040" s="7" t="s">
        <v>3061</v>
      </c>
      <c r="V3040" s="7" t="s">
        <v>1632</v>
      </c>
      <c r="W3040" s="7" t="s">
        <v>1431</v>
      </c>
      <c r="X3040" s="7" t="str">
        <f>IFERROR(VLOOKUP( Table1[[#This Row],[Trim Distributor Code]],Sheet1!$A:$J,10,FALSE),0)</f>
        <v>Active</v>
      </c>
    </row>
    <row r="3041" spans="1:24" hidden="1" x14ac:dyDescent="0.3">
      <c r="A3041" t="s">
        <v>5302</v>
      </c>
      <c r="B3041">
        <v>9000003787</v>
      </c>
      <c r="C3041" t="s">
        <v>5293</v>
      </c>
      <c r="D3041" s="8"/>
      <c r="E3041" t="s">
        <v>4124</v>
      </c>
      <c r="F3041" t="s">
        <v>3730</v>
      </c>
      <c r="G3041" t="s">
        <v>2542</v>
      </c>
      <c r="H3041" t="s">
        <v>2268</v>
      </c>
      <c r="I3041" t="s">
        <v>4595</v>
      </c>
      <c r="J3041" t="s">
        <v>2543</v>
      </c>
      <c r="K3041" s="1">
        <v>2</v>
      </c>
      <c r="L3041" s="1" t="s">
        <v>1412</v>
      </c>
      <c r="M3041" s="2">
        <f ca="1">Table1[[#This Row],[Cases]]*Table1[[#This Row],[Pack Size]]</f>
        <v>0</v>
      </c>
      <c r="N3041" s="1">
        <f ca="1">Table1[[#This Row],[Cases]]*Table1[[#This Row],[Pack Size]]</f>
        <v>960</v>
      </c>
      <c r="O3041" s="1">
        <f>IFERROR(VLOOKUP(Table1[[#This Row],[SKU Code]],'SKU Size'!$G:$H,2,FALSE),0)*Table1[[#This Row],[Cases]]</f>
        <v>9985.9706955503534</v>
      </c>
      <c r="P3041" t="str">
        <f t="shared" si="56"/>
        <v>D0436</v>
      </c>
      <c r="Q3041">
        <f>IFERROR(VLOOKUP(Table1[[#This Row],[Trim Distributor Code]],Sheet1!$N:$O,2,FALSE),0)</f>
        <v>3401017</v>
      </c>
      <c r="R3041" s="7">
        <f>IFERROR(VLOOKUP(Table1[[#This Row],[Salesflo AppUser Code]],HIE!$A:$B,2,FALSE),0)</f>
        <v>0</v>
      </c>
      <c r="S3041" s="7">
        <f>IFERROR(VLOOKUP(Table1[[#This Row],[Salesflo AppUser Code]],HIE!$A:$B,2,FALSE),0)</f>
        <v>0</v>
      </c>
      <c r="T3041" t="s">
        <v>5602</v>
      </c>
      <c r="U3041" s="7" t="s">
        <v>3061</v>
      </c>
      <c r="V3041" s="7" t="s">
        <v>2268</v>
      </c>
      <c r="W3041" s="7" t="s">
        <v>2542</v>
      </c>
      <c r="X3041" s="7" t="str">
        <f>IFERROR(VLOOKUP( Table1[[#This Row],[Trim Distributor Code]],Sheet1!$A:$J,10,FALSE),0)</f>
        <v>Active</v>
      </c>
    </row>
    <row r="3042" spans="1:24" hidden="1" x14ac:dyDescent="0.3">
      <c r="A3042" t="s">
        <v>5302</v>
      </c>
      <c r="B3042">
        <v>9000003787</v>
      </c>
      <c r="C3042" t="s">
        <v>5293</v>
      </c>
      <c r="D3042" s="8"/>
      <c r="E3042" t="s">
        <v>4124</v>
      </c>
      <c r="F3042" t="s">
        <v>3730</v>
      </c>
      <c r="G3042" t="s">
        <v>4107</v>
      </c>
      <c r="H3042" t="s">
        <v>4106</v>
      </c>
      <c r="I3042" t="s">
        <v>4747</v>
      </c>
      <c r="J3042" t="s">
        <v>1954</v>
      </c>
      <c r="K3042">
        <v>5</v>
      </c>
      <c r="L3042" s="2" t="s">
        <v>1412</v>
      </c>
      <c r="M3042" s="2">
        <f ca="1">Table1[[#This Row],[Cases]]*Table1[[#This Row],[Pack Size]]</f>
        <v>0</v>
      </c>
      <c r="N3042" s="1">
        <f ca="1">Table1[[#This Row],[Cases]]*Table1[[#This Row],[Pack Size]]</f>
        <v>1440</v>
      </c>
      <c r="O3042" s="1">
        <f>IFERROR(VLOOKUP(Table1[[#This Row],[SKU Code]],'SKU Size'!$G:$H,2,FALSE),0)*Table1[[#This Row],[Cases]]</f>
        <v>41011.000334571014</v>
      </c>
      <c r="P3042" t="str">
        <f t="shared" si="56"/>
        <v>D0436</v>
      </c>
      <c r="Q3042">
        <f>IFERROR(VLOOKUP(Table1[[#This Row],[Trim Distributor Code]],Sheet1!$N:$O,2,FALSE),0)</f>
        <v>3401017</v>
      </c>
      <c r="R3042" s="7">
        <f>IFERROR(VLOOKUP(Table1[[#This Row],[Salesflo AppUser Code]],HIE!$A:$B,2,FALSE),0)</f>
        <v>0</v>
      </c>
      <c r="S3042" s="7">
        <f>IFERROR(VLOOKUP(Table1[[#This Row],[Salesflo AppUser Code]],HIE!$A:$B,2,FALSE),0)</f>
        <v>0</v>
      </c>
      <c r="T3042" t="s">
        <v>5602</v>
      </c>
      <c r="U3042" s="7" t="s">
        <v>3061</v>
      </c>
      <c r="V3042" s="7" t="s">
        <v>1444</v>
      </c>
      <c r="W3042" s="7" t="s">
        <v>1867</v>
      </c>
      <c r="X3042" s="7" t="str">
        <f>IFERROR(VLOOKUP( Table1[[#This Row],[Trim Distributor Code]],Sheet1!$A:$J,10,FALSE),0)</f>
        <v>Active</v>
      </c>
    </row>
    <row r="3043" spans="1:24" hidden="1" x14ac:dyDescent="0.3">
      <c r="A3043" t="s">
        <v>5302</v>
      </c>
      <c r="B3043">
        <v>9000003787</v>
      </c>
      <c r="C3043" t="s">
        <v>5293</v>
      </c>
      <c r="D3043" s="8"/>
      <c r="E3043" t="s">
        <v>4124</v>
      </c>
      <c r="F3043" t="s">
        <v>3730</v>
      </c>
      <c r="G3043" t="s">
        <v>4107</v>
      </c>
      <c r="H3043" t="s">
        <v>4137</v>
      </c>
      <c r="I3043" t="s">
        <v>4710</v>
      </c>
      <c r="J3043" t="s">
        <v>1995</v>
      </c>
      <c r="K3043">
        <v>3</v>
      </c>
      <c r="L3043" s="2" t="s">
        <v>1412</v>
      </c>
      <c r="M3043" s="2">
        <f ca="1">Table1[[#This Row],[Cases]]*Table1[[#This Row],[Pack Size]]</f>
        <v>0</v>
      </c>
      <c r="N3043" s="1">
        <f ca="1">Table1[[#This Row],[Cases]]*Table1[[#This Row],[Pack Size]]</f>
        <v>576</v>
      </c>
      <c r="O3043" s="1">
        <f>IFERROR(VLOOKUP(Table1[[#This Row],[SKU Code]],'SKU Size'!$G:$H,2,FALSE),0)*Table1[[#This Row],[Cases]]</f>
        <v>24917.524789350049</v>
      </c>
      <c r="P3043" t="str">
        <f t="shared" si="56"/>
        <v>D0436</v>
      </c>
      <c r="Q3043">
        <f>IFERROR(VLOOKUP(Table1[[#This Row],[Trim Distributor Code]],Sheet1!$N:$O,2,FALSE),0)</f>
        <v>3401017</v>
      </c>
      <c r="R3043" s="7">
        <f>IFERROR(VLOOKUP(Table1[[#This Row],[Salesflo AppUser Code]],HIE!$A:$B,2,FALSE),0)</f>
        <v>0</v>
      </c>
      <c r="S3043" s="7">
        <f>IFERROR(VLOOKUP(Table1[[#This Row],[Salesflo AppUser Code]],HIE!$A:$B,2,FALSE),0)</f>
        <v>0</v>
      </c>
      <c r="T3043" t="s">
        <v>5602</v>
      </c>
      <c r="U3043" s="7" t="s">
        <v>3061</v>
      </c>
      <c r="V3043" s="7" t="s">
        <v>1606</v>
      </c>
      <c r="W3043" s="7" t="s">
        <v>1867</v>
      </c>
      <c r="X3043" s="7" t="str">
        <f>IFERROR(VLOOKUP( Table1[[#This Row],[Trim Distributor Code]],Sheet1!$A:$J,10,FALSE),0)</f>
        <v>Active</v>
      </c>
    </row>
    <row r="3044" spans="1:24" hidden="1" x14ac:dyDescent="0.3">
      <c r="A3044" t="s">
        <v>5302</v>
      </c>
      <c r="B3044">
        <v>9000003787</v>
      </c>
      <c r="C3044" t="s">
        <v>5293</v>
      </c>
      <c r="D3044" s="8"/>
      <c r="E3044" t="s">
        <v>4124</v>
      </c>
      <c r="F3044" t="s">
        <v>3730</v>
      </c>
      <c r="G3044" t="s">
        <v>2314</v>
      </c>
      <c r="H3044" t="s">
        <v>2268</v>
      </c>
      <c r="I3044" t="s">
        <v>4713</v>
      </c>
      <c r="J3044" t="s">
        <v>2503</v>
      </c>
      <c r="K3044">
        <v>5</v>
      </c>
      <c r="L3044" s="2" t="s">
        <v>1412</v>
      </c>
      <c r="M3044" s="2">
        <f ca="1">Table1[[#This Row],[Cases]]*Table1[[#This Row],[Pack Size]]</f>
        <v>0</v>
      </c>
      <c r="N3044" s="1">
        <f ca="1">Table1[[#This Row],[Cases]]*Table1[[#This Row],[Pack Size]]</f>
        <v>1680</v>
      </c>
      <c r="O3044" s="1">
        <f>IFERROR(VLOOKUP(Table1[[#This Row],[SKU Code]],'SKU Size'!$G:$H,2,FALSE),0)*Table1[[#This Row],[Cases]]</f>
        <v>37238.186789336462</v>
      </c>
      <c r="P3044" t="str">
        <f t="shared" ref="P3044:P3062" si="57">TRIM(E3044)</f>
        <v>D0436</v>
      </c>
      <c r="Q3044">
        <f>IFERROR(VLOOKUP(Table1[[#This Row],[Trim Distributor Code]],Sheet1!$N:$O,2,FALSE),0)</f>
        <v>3401017</v>
      </c>
      <c r="R3044" s="7">
        <f>IFERROR(VLOOKUP(Table1[[#This Row],[Salesflo AppUser Code]],HIE!$A:$B,2,FALSE),0)</f>
        <v>0</v>
      </c>
      <c r="S3044" s="7">
        <f>IFERROR(VLOOKUP(Table1[[#This Row],[Salesflo AppUser Code]],HIE!$A:$B,2,FALSE),0)</f>
        <v>0</v>
      </c>
      <c r="T3044" t="s">
        <v>5602</v>
      </c>
      <c r="U3044" s="7" t="s">
        <v>3061</v>
      </c>
      <c r="V3044" s="7" t="s">
        <v>2268</v>
      </c>
      <c r="W3044" s="7" t="s">
        <v>2314</v>
      </c>
      <c r="X3044" s="7" t="str">
        <f>IFERROR(VLOOKUP( Table1[[#This Row],[Trim Distributor Code]],Sheet1!$A:$J,10,FALSE),0)</f>
        <v>Active</v>
      </c>
    </row>
    <row r="3045" spans="1:24" hidden="1" x14ac:dyDescent="0.3">
      <c r="A3045" t="s">
        <v>5302</v>
      </c>
      <c r="B3045">
        <v>9000003787</v>
      </c>
      <c r="C3045" t="s">
        <v>5293</v>
      </c>
      <c r="D3045" s="8"/>
      <c r="E3045" t="s">
        <v>4124</v>
      </c>
      <c r="F3045" t="s">
        <v>3730</v>
      </c>
      <c r="G3045" t="s">
        <v>4180</v>
      </c>
      <c r="H3045" t="s">
        <v>2268</v>
      </c>
      <c r="I3045" t="s">
        <v>5109</v>
      </c>
      <c r="J3045" t="s">
        <v>4192</v>
      </c>
      <c r="K3045">
        <v>1</v>
      </c>
      <c r="L3045" s="2" t="s">
        <v>1412</v>
      </c>
      <c r="M3045" s="2">
        <f ca="1">Table1[[#This Row],[Cases]]*Table1[[#This Row],[Pack Size]]</f>
        <v>0</v>
      </c>
      <c r="N3045" s="1">
        <f ca="1">Table1[[#This Row],[Cases]]*Table1[[#This Row],[Pack Size]]</f>
        <v>432</v>
      </c>
      <c r="O3045" s="1">
        <f>IFERROR(VLOOKUP(Table1[[#This Row],[SKU Code]],'SKU Size'!$G:$H,2,FALSE),0)*Table1[[#This Row],[Cases]]</f>
        <v>7041.6257990902814</v>
      </c>
      <c r="P3045" t="str">
        <f t="shared" si="57"/>
        <v>D0436</v>
      </c>
      <c r="Q3045">
        <f>IFERROR(VLOOKUP(Table1[[#This Row],[Trim Distributor Code]],Sheet1!$N:$O,2,FALSE),0)</f>
        <v>3401017</v>
      </c>
      <c r="R3045" s="7">
        <f>IFERROR(VLOOKUP(Table1[[#This Row],[Salesflo AppUser Code]],HIE!$A:$B,2,FALSE),0)</f>
        <v>0</v>
      </c>
      <c r="S3045" s="7">
        <f>IFERROR(VLOOKUP(Table1[[#This Row],[Salesflo AppUser Code]],HIE!$A:$B,2,FALSE),0)</f>
        <v>0</v>
      </c>
      <c r="T3045" t="s">
        <v>5602</v>
      </c>
      <c r="U3045" s="7" t="s">
        <v>3061</v>
      </c>
      <c r="V3045" s="7" t="s">
        <v>2268</v>
      </c>
      <c r="W3045" s="7" t="s">
        <v>2314</v>
      </c>
      <c r="X3045" s="7" t="str">
        <f>IFERROR(VLOOKUP( Table1[[#This Row],[Trim Distributor Code]],Sheet1!$A:$J,10,FALSE),0)</f>
        <v>Active</v>
      </c>
    </row>
    <row r="3046" spans="1:24" hidden="1" x14ac:dyDescent="0.3">
      <c r="A3046" t="s">
        <v>5302</v>
      </c>
      <c r="B3046">
        <v>9000002971</v>
      </c>
      <c r="C3046" t="s">
        <v>5294</v>
      </c>
      <c r="D3046" s="8"/>
      <c r="E3046" t="s">
        <v>4124</v>
      </c>
      <c r="F3046" t="s">
        <v>3730</v>
      </c>
      <c r="G3046" t="s">
        <v>4521</v>
      </c>
      <c r="H3046" t="s">
        <v>4106</v>
      </c>
      <c r="I3046" t="s">
        <v>4538</v>
      </c>
      <c r="J3046" t="s">
        <v>11</v>
      </c>
      <c r="K3046">
        <v>180</v>
      </c>
      <c r="L3046" s="2" t="s">
        <v>1412</v>
      </c>
      <c r="M3046" s="2">
        <f ca="1">Table1[[#This Row],[Cases]]*Table1[[#This Row],[Pack Size]]</f>
        <v>0</v>
      </c>
      <c r="N3046" s="1">
        <f ca="1">Table1[[#This Row],[Cases]]*Table1[[#This Row],[Pack Size]]</f>
        <v>63360</v>
      </c>
      <c r="O3046" s="1">
        <f>IFERROR(VLOOKUP(Table1[[#This Row],[SKU Code]],'SKU Size'!$G:$H,2,FALSE),0)*Table1[[#This Row],[Cases]]</f>
        <v>1577654.6817877034</v>
      </c>
      <c r="P3046" t="str">
        <f t="shared" si="57"/>
        <v>D0436</v>
      </c>
      <c r="Q3046">
        <f>IFERROR(VLOOKUP(Table1[[#This Row],[Trim Distributor Code]],Sheet1!$N:$O,2,FALSE),0)</f>
        <v>3401017</v>
      </c>
      <c r="R3046" s="7">
        <f>IFERROR(VLOOKUP(Table1[[#This Row],[Salesflo AppUser Code]],HIE!$A:$B,2,FALSE),0)</f>
        <v>0</v>
      </c>
      <c r="S3046" s="7">
        <f>IFERROR(VLOOKUP(Table1[[#This Row],[Salesflo AppUser Code]],HIE!$A:$B,2,FALSE),0)</f>
        <v>0</v>
      </c>
      <c r="T3046" t="s">
        <v>5602</v>
      </c>
      <c r="U3046" s="7" t="s">
        <v>3061</v>
      </c>
      <c r="V3046" s="7" t="s">
        <v>1444</v>
      </c>
      <c r="W3046" s="7" t="s">
        <v>1688</v>
      </c>
      <c r="X3046" s="7" t="str">
        <f>IFERROR(VLOOKUP( Table1[[#This Row],[Trim Distributor Code]],Sheet1!$A:$J,10,FALSE),0)</f>
        <v>Active</v>
      </c>
    </row>
    <row r="3047" spans="1:24" hidden="1" x14ac:dyDescent="0.3">
      <c r="A3047" t="s">
        <v>5302</v>
      </c>
      <c r="B3047">
        <v>9000002971</v>
      </c>
      <c r="C3047" t="s">
        <v>5294</v>
      </c>
      <c r="D3047" s="8"/>
      <c r="E3047" t="s">
        <v>4124</v>
      </c>
      <c r="F3047" t="s">
        <v>3730</v>
      </c>
      <c r="G3047" t="s">
        <v>4110</v>
      </c>
      <c r="H3047" t="s">
        <v>4109</v>
      </c>
      <c r="I3047" t="s">
        <v>4539</v>
      </c>
      <c r="J3047" t="s">
        <v>1682</v>
      </c>
      <c r="K3047">
        <v>1</v>
      </c>
      <c r="L3047" s="2" t="s">
        <v>1412</v>
      </c>
      <c r="M3047" s="2">
        <f ca="1">Table1[[#This Row],[Cases]]*Table1[[#This Row],[Pack Size]]</f>
        <v>0</v>
      </c>
      <c r="N3047" s="1">
        <f ca="1">Table1[[#This Row],[Cases]]*Table1[[#This Row],[Pack Size]]</f>
        <v>100</v>
      </c>
      <c r="O3047" s="1">
        <f>IFERROR(VLOOKUP(Table1[[#This Row],[SKU Code]],'SKU Size'!$G:$H,2,FALSE),0)*Table1[[#This Row],[Cases]]</f>
        <v>7547.1347355163707</v>
      </c>
      <c r="P3047" t="str">
        <f t="shared" si="57"/>
        <v>D0436</v>
      </c>
      <c r="Q3047">
        <f>IFERROR(VLOOKUP(Table1[[#This Row],[Trim Distributor Code]],Sheet1!$N:$O,2,FALSE),0)</f>
        <v>3401017</v>
      </c>
      <c r="R3047" s="7">
        <f>IFERROR(VLOOKUP(Table1[[#This Row],[Salesflo AppUser Code]],HIE!$A:$B,2,FALSE),0)</f>
        <v>0</v>
      </c>
      <c r="S3047" s="7">
        <f>IFERROR(VLOOKUP(Table1[[#This Row],[Salesflo AppUser Code]],HIE!$A:$B,2,FALSE),0)</f>
        <v>0</v>
      </c>
      <c r="T3047" t="s">
        <v>5602</v>
      </c>
      <c r="U3047" s="7" t="s">
        <v>3061</v>
      </c>
      <c r="V3047" s="7" t="s">
        <v>1423</v>
      </c>
      <c r="W3047" s="7" t="s">
        <v>1679</v>
      </c>
      <c r="X3047" s="7" t="str">
        <f>IFERROR(VLOOKUP( Table1[[#This Row],[Trim Distributor Code]],Sheet1!$A:$J,10,FALSE),0)</f>
        <v>Active</v>
      </c>
    </row>
    <row r="3048" spans="1:24" hidden="1" x14ac:dyDescent="0.3">
      <c r="A3048" t="s">
        <v>5302</v>
      </c>
      <c r="B3048">
        <v>9000002971</v>
      </c>
      <c r="C3048" t="s">
        <v>5294</v>
      </c>
      <c r="D3048" s="8"/>
      <c r="E3048" t="s">
        <v>4124</v>
      </c>
      <c r="F3048" t="s">
        <v>3730</v>
      </c>
      <c r="G3048" t="s">
        <v>1431</v>
      </c>
      <c r="H3048" t="s">
        <v>4113</v>
      </c>
      <c r="I3048" t="s">
        <v>4594</v>
      </c>
      <c r="J3048" t="s">
        <v>1656</v>
      </c>
      <c r="K3048">
        <v>3</v>
      </c>
      <c r="L3048" s="2" t="s">
        <v>1412</v>
      </c>
      <c r="M3048" s="2">
        <f ca="1">Table1[[#This Row],[Cases]]*Table1[[#This Row],[Pack Size]]</f>
        <v>0</v>
      </c>
      <c r="N3048" s="1">
        <f ca="1">Table1[[#This Row],[Cases]]*Table1[[#This Row],[Pack Size]]</f>
        <v>144</v>
      </c>
      <c r="O3048" s="1">
        <f>IFERROR(VLOOKUP(Table1[[#This Row],[SKU Code]],'SKU Size'!$G:$H,2,FALSE),0)*Table1[[#This Row],[Cases]]</f>
        <v>3011.7446277210265</v>
      </c>
      <c r="P3048" t="str">
        <f t="shared" si="57"/>
        <v>D0436</v>
      </c>
      <c r="Q3048">
        <f>IFERROR(VLOOKUP(Table1[[#This Row],[Trim Distributor Code]],Sheet1!$N:$O,2,FALSE),0)</f>
        <v>3401017</v>
      </c>
      <c r="R3048" s="7">
        <f>IFERROR(VLOOKUP(Table1[[#This Row],[Salesflo AppUser Code]],HIE!$A:$B,2,FALSE),0)</f>
        <v>0</v>
      </c>
      <c r="S3048" s="7">
        <f>IFERROR(VLOOKUP(Table1[[#This Row],[Salesflo AppUser Code]],HIE!$A:$B,2,FALSE),0)</f>
        <v>0</v>
      </c>
      <c r="T3048" t="s">
        <v>5602</v>
      </c>
      <c r="U3048" s="7" t="s">
        <v>3061</v>
      </c>
      <c r="V3048" s="7" t="s">
        <v>1632</v>
      </c>
      <c r="W3048" s="7" t="s">
        <v>1431</v>
      </c>
      <c r="X3048" s="7" t="str">
        <f>IFERROR(VLOOKUP( Table1[[#This Row],[Trim Distributor Code]],Sheet1!$A:$J,10,FALSE),0)</f>
        <v>Active</v>
      </c>
    </row>
    <row r="3049" spans="1:24" hidden="1" x14ac:dyDescent="0.3">
      <c r="A3049" t="s">
        <v>5302</v>
      </c>
      <c r="B3049">
        <v>9000002971</v>
      </c>
      <c r="C3049" t="s">
        <v>5294</v>
      </c>
      <c r="D3049" s="8"/>
      <c r="E3049" t="s">
        <v>4124</v>
      </c>
      <c r="F3049" t="s">
        <v>3730</v>
      </c>
      <c r="G3049" t="s">
        <v>2542</v>
      </c>
      <c r="H3049" t="s">
        <v>2268</v>
      </c>
      <c r="I3049" t="s">
        <v>4595</v>
      </c>
      <c r="J3049" t="s">
        <v>2543</v>
      </c>
      <c r="K3049">
        <v>2</v>
      </c>
      <c r="L3049" s="2" t="s">
        <v>1412</v>
      </c>
      <c r="M3049" s="2">
        <f ca="1">Table1[[#This Row],[Cases]]*Table1[[#This Row],[Pack Size]]</f>
        <v>0</v>
      </c>
      <c r="N3049" s="1">
        <f ca="1">Table1[[#This Row],[Cases]]*Table1[[#This Row],[Pack Size]]</f>
        <v>960</v>
      </c>
      <c r="O3049" s="1">
        <f>IFERROR(VLOOKUP(Table1[[#This Row],[SKU Code]],'SKU Size'!$G:$H,2,FALSE),0)*Table1[[#This Row],[Cases]]</f>
        <v>9985.9706955503534</v>
      </c>
      <c r="P3049" t="str">
        <f t="shared" si="57"/>
        <v>D0436</v>
      </c>
      <c r="Q3049">
        <f>IFERROR(VLOOKUP(Table1[[#This Row],[Trim Distributor Code]],Sheet1!$N:$O,2,FALSE),0)</f>
        <v>3401017</v>
      </c>
      <c r="R3049" s="7">
        <f>IFERROR(VLOOKUP(Table1[[#This Row],[Salesflo AppUser Code]],HIE!$A:$B,2,FALSE),0)</f>
        <v>0</v>
      </c>
      <c r="S3049" s="7">
        <f>IFERROR(VLOOKUP(Table1[[#This Row],[Salesflo AppUser Code]],HIE!$A:$B,2,FALSE),0)</f>
        <v>0</v>
      </c>
      <c r="T3049" t="s">
        <v>5602</v>
      </c>
      <c r="U3049" s="7" t="s">
        <v>3061</v>
      </c>
      <c r="V3049" s="7" t="s">
        <v>2268</v>
      </c>
      <c r="W3049" s="7" t="s">
        <v>2542</v>
      </c>
      <c r="X3049" s="7" t="str">
        <f>IFERROR(VLOOKUP( Table1[[#This Row],[Trim Distributor Code]],Sheet1!$A:$J,10,FALSE),0)</f>
        <v>Active</v>
      </c>
    </row>
    <row r="3050" spans="1:24" hidden="1" x14ac:dyDescent="0.3">
      <c r="A3050" t="s">
        <v>5302</v>
      </c>
      <c r="B3050">
        <v>9000002971</v>
      </c>
      <c r="C3050" t="s">
        <v>5294</v>
      </c>
      <c r="D3050" s="8"/>
      <c r="E3050" t="s">
        <v>4124</v>
      </c>
      <c r="F3050" t="s">
        <v>3730</v>
      </c>
      <c r="G3050" t="s">
        <v>4107</v>
      </c>
      <c r="H3050" t="s">
        <v>4106</v>
      </c>
      <c r="I3050" t="s">
        <v>4747</v>
      </c>
      <c r="J3050" t="s">
        <v>1954</v>
      </c>
      <c r="K3050" s="1">
        <v>5</v>
      </c>
      <c r="L3050" s="1" t="s">
        <v>1412</v>
      </c>
      <c r="M3050" s="2">
        <f ca="1">Table1[[#This Row],[Cases]]*Table1[[#This Row],[Pack Size]]</f>
        <v>0</v>
      </c>
      <c r="N3050" s="1">
        <f ca="1">Table1[[#This Row],[Cases]]*Table1[[#This Row],[Pack Size]]</f>
        <v>1440</v>
      </c>
      <c r="O3050" s="1">
        <f>IFERROR(VLOOKUP(Table1[[#This Row],[SKU Code]],'SKU Size'!$G:$H,2,FALSE),0)*Table1[[#This Row],[Cases]]</f>
        <v>41011.000334571014</v>
      </c>
      <c r="P3050" t="str">
        <f t="shared" si="57"/>
        <v>D0436</v>
      </c>
      <c r="Q3050">
        <f>IFERROR(VLOOKUP(Table1[[#This Row],[Trim Distributor Code]],Sheet1!$N:$O,2,FALSE),0)</f>
        <v>3401017</v>
      </c>
      <c r="R3050" s="7">
        <f>IFERROR(VLOOKUP(Table1[[#This Row],[Salesflo AppUser Code]],HIE!$A:$B,2,FALSE),0)</f>
        <v>0</v>
      </c>
      <c r="S3050" s="7">
        <f>IFERROR(VLOOKUP(Table1[[#This Row],[Salesflo AppUser Code]],HIE!$A:$B,2,FALSE),0)</f>
        <v>0</v>
      </c>
      <c r="T3050" t="s">
        <v>5602</v>
      </c>
      <c r="U3050" s="7" t="s">
        <v>3061</v>
      </c>
      <c r="V3050" s="7" t="s">
        <v>1444</v>
      </c>
      <c r="W3050" s="7" t="s">
        <v>1867</v>
      </c>
      <c r="X3050" s="7" t="str">
        <f>IFERROR(VLOOKUP( Table1[[#This Row],[Trim Distributor Code]],Sheet1!$A:$J,10,FALSE),0)</f>
        <v>Active</v>
      </c>
    </row>
    <row r="3051" spans="1:24" hidden="1" x14ac:dyDescent="0.3">
      <c r="A3051" t="s">
        <v>5302</v>
      </c>
      <c r="B3051">
        <v>9000002971</v>
      </c>
      <c r="C3051" t="s">
        <v>5294</v>
      </c>
      <c r="D3051" s="8"/>
      <c r="E3051" t="s">
        <v>4124</v>
      </c>
      <c r="F3051" t="s">
        <v>3730</v>
      </c>
      <c r="G3051" t="s">
        <v>4107</v>
      </c>
      <c r="H3051" t="s">
        <v>4137</v>
      </c>
      <c r="I3051" t="s">
        <v>4710</v>
      </c>
      <c r="J3051" t="s">
        <v>1995</v>
      </c>
      <c r="K3051" s="1">
        <v>4</v>
      </c>
      <c r="L3051" s="1" t="s">
        <v>1412</v>
      </c>
      <c r="M3051" s="2">
        <f ca="1">Table1[[#This Row],[Cases]]*Table1[[#This Row],[Pack Size]]</f>
        <v>0</v>
      </c>
      <c r="N3051" s="1">
        <f ca="1">Table1[[#This Row],[Cases]]*Table1[[#This Row],[Pack Size]]</f>
        <v>768</v>
      </c>
      <c r="O3051" s="1">
        <f>IFERROR(VLOOKUP(Table1[[#This Row],[SKU Code]],'SKU Size'!$G:$H,2,FALSE),0)*Table1[[#This Row],[Cases]]</f>
        <v>33223.366385800065</v>
      </c>
      <c r="P3051" t="str">
        <f t="shared" si="57"/>
        <v>D0436</v>
      </c>
      <c r="Q3051">
        <f>IFERROR(VLOOKUP(Table1[[#This Row],[Trim Distributor Code]],Sheet1!$N:$O,2,FALSE),0)</f>
        <v>3401017</v>
      </c>
      <c r="R3051" s="7">
        <f>IFERROR(VLOOKUP(Table1[[#This Row],[Salesflo AppUser Code]],HIE!$A:$B,2,FALSE),0)</f>
        <v>0</v>
      </c>
      <c r="S3051" s="7">
        <f>IFERROR(VLOOKUP(Table1[[#This Row],[Salesflo AppUser Code]],HIE!$A:$B,2,FALSE),0)</f>
        <v>0</v>
      </c>
      <c r="T3051" t="s">
        <v>5602</v>
      </c>
      <c r="U3051" s="7" t="s">
        <v>3061</v>
      </c>
      <c r="V3051" s="7" t="s">
        <v>1606</v>
      </c>
      <c r="W3051" s="7" t="s">
        <v>1867</v>
      </c>
      <c r="X3051" s="7" t="str">
        <f>IFERROR(VLOOKUP( Table1[[#This Row],[Trim Distributor Code]],Sheet1!$A:$J,10,FALSE),0)</f>
        <v>Active</v>
      </c>
    </row>
    <row r="3052" spans="1:24" hidden="1" x14ac:dyDescent="0.3">
      <c r="A3052" t="s">
        <v>5302</v>
      </c>
      <c r="B3052">
        <v>9000002971</v>
      </c>
      <c r="C3052" t="s">
        <v>5294</v>
      </c>
      <c r="D3052" s="8"/>
      <c r="E3052" t="s">
        <v>4124</v>
      </c>
      <c r="F3052" t="s">
        <v>3730</v>
      </c>
      <c r="G3052" t="s">
        <v>2314</v>
      </c>
      <c r="H3052" t="s">
        <v>2268</v>
      </c>
      <c r="I3052" t="s">
        <v>4713</v>
      </c>
      <c r="J3052" t="s">
        <v>2503</v>
      </c>
      <c r="K3052">
        <v>5</v>
      </c>
      <c r="L3052" s="2" t="s">
        <v>1412</v>
      </c>
      <c r="M3052" s="2">
        <f ca="1">Table1[[#This Row],[Cases]]*Table1[[#This Row],[Pack Size]]</f>
        <v>0</v>
      </c>
      <c r="N3052" s="1">
        <f ca="1">Table1[[#This Row],[Cases]]*Table1[[#This Row],[Pack Size]]</f>
        <v>1680</v>
      </c>
      <c r="O3052" s="1">
        <f>IFERROR(VLOOKUP(Table1[[#This Row],[SKU Code]],'SKU Size'!$G:$H,2,FALSE),0)*Table1[[#This Row],[Cases]]</f>
        <v>37238.186789336462</v>
      </c>
      <c r="P3052" t="str">
        <f t="shared" si="57"/>
        <v>D0436</v>
      </c>
      <c r="Q3052">
        <f>IFERROR(VLOOKUP(Table1[[#This Row],[Trim Distributor Code]],Sheet1!$N:$O,2,FALSE),0)</f>
        <v>3401017</v>
      </c>
      <c r="R3052" s="7">
        <f>IFERROR(VLOOKUP(Table1[[#This Row],[Salesflo AppUser Code]],HIE!$A:$B,2,FALSE),0)</f>
        <v>0</v>
      </c>
      <c r="S3052" s="7">
        <f>IFERROR(VLOOKUP(Table1[[#This Row],[Salesflo AppUser Code]],HIE!$A:$B,2,FALSE),0)</f>
        <v>0</v>
      </c>
      <c r="T3052" t="s">
        <v>5602</v>
      </c>
      <c r="U3052" s="7" t="s">
        <v>3061</v>
      </c>
      <c r="V3052" s="7" t="s">
        <v>2268</v>
      </c>
      <c r="W3052" s="7" t="s">
        <v>2314</v>
      </c>
      <c r="X3052" s="7" t="str">
        <f>IFERROR(VLOOKUP( Table1[[#This Row],[Trim Distributor Code]],Sheet1!$A:$J,10,FALSE),0)</f>
        <v>Active</v>
      </c>
    </row>
    <row r="3053" spans="1:24" hidden="1" x14ac:dyDescent="0.3">
      <c r="A3053" t="s">
        <v>5302</v>
      </c>
      <c r="B3053">
        <v>9000002971</v>
      </c>
      <c r="C3053" t="s">
        <v>5294</v>
      </c>
      <c r="D3053" s="8"/>
      <c r="E3053" t="s">
        <v>4124</v>
      </c>
      <c r="F3053" t="s">
        <v>3730</v>
      </c>
      <c r="G3053" t="s">
        <v>4180</v>
      </c>
      <c r="H3053" t="s">
        <v>2268</v>
      </c>
      <c r="I3053" t="s">
        <v>5109</v>
      </c>
      <c r="J3053" t="s">
        <v>4192</v>
      </c>
      <c r="K3053">
        <v>1</v>
      </c>
      <c r="L3053" s="2" t="s">
        <v>1412</v>
      </c>
      <c r="M3053" s="2">
        <f ca="1">Table1[[#This Row],[Cases]]*Table1[[#This Row],[Pack Size]]</f>
        <v>0</v>
      </c>
      <c r="N3053" s="1">
        <f ca="1">Table1[[#This Row],[Cases]]*Table1[[#This Row],[Pack Size]]</f>
        <v>432</v>
      </c>
      <c r="O3053" s="1">
        <f>IFERROR(VLOOKUP(Table1[[#This Row],[SKU Code]],'SKU Size'!$G:$H,2,FALSE),0)*Table1[[#This Row],[Cases]]</f>
        <v>7041.6257990902814</v>
      </c>
      <c r="P3053" t="str">
        <f t="shared" si="57"/>
        <v>D0436</v>
      </c>
      <c r="Q3053">
        <f>IFERROR(VLOOKUP(Table1[[#This Row],[Trim Distributor Code]],Sheet1!$N:$O,2,FALSE),0)</f>
        <v>3401017</v>
      </c>
      <c r="R3053" s="7">
        <f>IFERROR(VLOOKUP(Table1[[#This Row],[Salesflo AppUser Code]],HIE!$A:$B,2,FALSE),0)</f>
        <v>0</v>
      </c>
      <c r="S3053" s="7">
        <f>IFERROR(VLOOKUP(Table1[[#This Row],[Salesflo AppUser Code]],HIE!$A:$B,2,FALSE),0)</f>
        <v>0</v>
      </c>
      <c r="T3053" t="s">
        <v>5602</v>
      </c>
      <c r="U3053" s="7" t="s">
        <v>3061</v>
      </c>
      <c r="V3053" s="7" t="s">
        <v>2268</v>
      </c>
      <c r="W3053" s="7" t="s">
        <v>2314</v>
      </c>
      <c r="X3053" s="7" t="str">
        <f>IFERROR(VLOOKUP( Table1[[#This Row],[Trim Distributor Code]],Sheet1!$A:$J,10,FALSE),0)</f>
        <v>Active</v>
      </c>
    </row>
    <row r="3054" spans="1:24" hidden="1" x14ac:dyDescent="0.3">
      <c r="A3054" t="s">
        <v>5302</v>
      </c>
      <c r="B3054">
        <v>9000004274</v>
      </c>
      <c r="C3054" t="s">
        <v>5295</v>
      </c>
      <c r="D3054" s="8"/>
      <c r="E3054" t="s">
        <v>4124</v>
      </c>
      <c r="F3054" t="s">
        <v>3730</v>
      </c>
      <c r="G3054" t="s">
        <v>4521</v>
      </c>
      <c r="H3054" t="s">
        <v>4106</v>
      </c>
      <c r="I3054" t="s">
        <v>4538</v>
      </c>
      <c r="J3054" t="s">
        <v>11</v>
      </c>
      <c r="K3054">
        <v>150</v>
      </c>
      <c r="L3054" s="2" t="s">
        <v>1412</v>
      </c>
      <c r="M3054" s="2">
        <f ca="1">Table1[[#This Row],[Cases]]*Table1[[#This Row],[Pack Size]]</f>
        <v>0</v>
      </c>
      <c r="N3054" s="1">
        <f ca="1">Table1[[#This Row],[Cases]]*Table1[[#This Row],[Pack Size]]</f>
        <v>52800</v>
      </c>
      <c r="O3054" s="1">
        <f>IFERROR(VLOOKUP(Table1[[#This Row],[SKU Code]],'SKU Size'!$G:$H,2,FALSE),0)*Table1[[#This Row],[Cases]]</f>
        <v>1314712.2348230863</v>
      </c>
      <c r="P3054" t="str">
        <f t="shared" si="57"/>
        <v>D0436</v>
      </c>
      <c r="Q3054">
        <f>IFERROR(VLOOKUP(Table1[[#This Row],[Trim Distributor Code]],Sheet1!$N:$O,2,FALSE),0)</f>
        <v>3401017</v>
      </c>
      <c r="R3054" s="7">
        <f>IFERROR(VLOOKUP(Table1[[#This Row],[Salesflo AppUser Code]],HIE!$A:$B,2,FALSE),0)</f>
        <v>0</v>
      </c>
      <c r="S3054" s="7">
        <f>IFERROR(VLOOKUP(Table1[[#This Row],[Salesflo AppUser Code]],HIE!$A:$B,2,FALSE),0)</f>
        <v>0</v>
      </c>
      <c r="T3054" t="s">
        <v>5602</v>
      </c>
      <c r="U3054" s="7" t="s">
        <v>3061</v>
      </c>
      <c r="V3054" s="7" t="s">
        <v>1444</v>
      </c>
      <c r="W3054" s="7" t="s">
        <v>1688</v>
      </c>
      <c r="X3054" s="7" t="str">
        <f>IFERROR(VLOOKUP( Table1[[#This Row],[Trim Distributor Code]],Sheet1!$A:$J,10,FALSE),0)</f>
        <v>Active</v>
      </c>
    </row>
    <row r="3055" spans="1:24" hidden="1" x14ac:dyDescent="0.3">
      <c r="A3055" t="s">
        <v>5302</v>
      </c>
      <c r="B3055">
        <v>9000004274</v>
      </c>
      <c r="C3055" t="s">
        <v>5295</v>
      </c>
      <c r="D3055" s="8"/>
      <c r="E3055" t="s">
        <v>4124</v>
      </c>
      <c r="F3055" t="s">
        <v>3730</v>
      </c>
      <c r="G3055" t="s">
        <v>1431</v>
      </c>
      <c r="H3055" t="s">
        <v>4113</v>
      </c>
      <c r="I3055" t="s">
        <v>4594</v>
      </c>
      <c r="J3055" t="s">
        <v>1656</v>
      </c>
      <c r="K3055">
        <v>2</v>
      </c>
      <c r="L3055" s="2" t="s">
        <v>1412</v>
      </c>
      <c r="M3055" s="2">
        <f ca="1">Table1[[#This Row],[Cases]]*Table1[[#This Row],[Pack Size]]</f>
        <v>0</v>
      </c>
      <c r="N3055" s="1">
        <f ca="1">Table1[[#This Row],[Cases]]*Table1[[#This Row],[Pack Size]]</f>
        <v>96</v>
      </c>
      <c r="O3055" s="1">
        <f>IFERROR(VLOOKUP(Table1[[#This Row],[SKU Code]],'SKU Size'!$G:$H,2,FALSE),0)*Table1[[#This Row],[Cases]]</f>
        <v>2007.8297518140178</v>
      </c>
      <c r="P3055" t="str">
        <f t="shared" si="57"/>
        <v>D0436</v>
      </c>
      <c r="Q3055">
        <f>IFERROR(VLOOKUP(Table1[[#This Row],[Trim Distributor Code]],Sheet1!$N:$O,2,FALSE),0)</f>
        <v>3401017</v>
      </c>
      <c r="R3055" s="7">
        <f>IFERROR(VLOOKUP(Table1[[#This Row],[Salesflo AppUser Code]],HIE!$A:$B,2,FALSE),0)</f>
        <v>0</v>
      </c>
      <c r="S3055" s="7">
        <f>IFERROR(VLOOKUP(Table1[[#This Row],[Salesflo AppUser Code]],HIE!$A:$B,2,FALSE),0)</f>
        <v>0</v>
      </c>
      <c r="T3055" t="s">
        <v>5602</v>
      </c>
      <c r="U3055" s="7" t="s">
        <v>3061</v>
      </c>
      <c r="V3055" s="7" t="s">
        <v>1632</v>
      </c>
      <c r="W3055" s="7" t="s">
        <v>1431</v>
      </c>
      <c r="X3055" s="7" t="str">
        <f>IFERROR(VLOOKUP( Table1[[#This Row],[Trim Distributor Code]],Sheet1!$A:$J,10,FALSE),0)</f>
        <v>Active</v>
      </c>
    </row>
    <row r="3056" spans="1:24" hidden="1" x14ac:dyDescent="0.3">
      <c r="A3056" t="s">
        <v>5302</v>
      </c>
      <c r="B3056">
        <v>9000004274</v>
      </c>
      <c r="C3056" t="s">
        <v>5295</v>
      </c>
      <c r="D3056" s="8"/>
      <c r="E3056" t="s">
        <v>4124</v>
      </c>
      <c r="F3056" t="s">
        <v>3730</v>
      </c>
      <c r="G3056" t="s">
        <v>4107</v>
      </c>
      <c r="H3056" t="s">
        <v>4106</v>
      </c>
      <c r="I3056" t="s">
        <v>4747</v>
      </c>
      <c r="J3056" t="s">
        <v>1954</v>
      </c>
      <c r="K3056">
        <v>5</v>
      </c>
      <c r="L3056" s="2" t="s">
        <v>1412</v>
      </c>
      <c r="M3056" s="2">
        <f ca="1">Table1[[#This Row],[Cases]]*Table1[[#This Row],[Pack Size]]</f>
        <v>0</v>
      </c>
      <c r="N3056" s="1">
        <f ca="1">Table1[[#This Row],[Cases]]*Table1[[#This Row],[Pack Size]]</f>
        <v>1440</v>
      </c>
      <c r="O3056" s="1">
        <f>IFERROR(VLOOKUP(Table1[[#This Row],[SKU Code]],'SKU Size'!$G:$H,2,FALSE),0)*Table1[[#This Row],[Cases]]</f>
        <v>41011.000334571014</v>
      </c>
      <c r="P3056" t="str">
        <f t="shared" si="57"/>
        <v>D0436</v>
      </c>
      <c r="Q3056">
        <f>IFERROR(VLOOKUP(Table1[[#This Row],[Trim Distributor Code]],Sheet1!$N:$O,2,FALSE),0)</f>
        <v>3401017</v>
      </c>
      <c r="R3056" s="7">
        <f>IFERROR(VLOOKUP(Table1[[#This Row],[Salesflo AppUser Code]],HIE!$A:$B,2,FALSE),0)</f>
        <v>0</v>
      </c>
      <c r="S3056" s="7">
        <f>IFERROR(VLOOKUP(Table1[[#This Row],[Salesflo AppUser Code]],HIE!$A:$B,2,FALSE),0)</f>
        <v>0</v>
      </c>
      <c r="T3056" t="s">
        <v>5602</v>
      </c>
      <c r="U3056" s="7" t="s">
        <v>3061</v>
      </c>
      <c r="V3056" s="7" t="s">
        <v>1444</v>
      </c>
      <c r="W3056" s="7" t="s">
        <v>1867</v>
      </c>
      <c r="X3056" s="7" t="str">
        <f>IFERROR(VLOOKUP( Table1[[#This Row],[Trim Distributor Code]],Sheet1!$A:$J,10,FALSE),0)</f>
        <v>Active</v>
      </c>
    </row>
    <row r="3057" spans="1:24" hidden="1" x14ac:dyDescent="0.3">
      <c r="A3057" t="s">
        <v>5302</v>
      </c>
      <c r="B3057">
        <v>9000004274</v>
      </c>
      <c r="C3057" t="s">
        <v>5295</v>
      </c>
      <c r="D3057" s="8"/>
      <c r="E3057" t="s">
        <v>4124</v>
      </c>
      <c r="F3057" t="s">
        <v>3730</v>
      </c>
      <c r="G3057" t="s">
        <v>2314</v>
      </c>
      <c r="H3057" t="s">
        <v>2268</v>
      </c>
      <c r="I3057" t="s">
        <v>4713</v>
      </c>
      <c r="J3057" t="s">
        <v>2503</v>
      </c>
      <c r="K3057" s="1">
        <v>2</v>
      </c>
      <c r="L3057" s="1" t="s">
        <v>1412</v>
      </c>
      <c r="M3057" s="2">
        <f ca="1">Table1[[#This Row],[Cases]]*Table1[[#This Row],[Pack Size]]</f>
        <v>0</v>
      </c>
      <c r="N3057" s="1">
        <f ca="1">Table1[[#This Row],[Cases]]*Table1[[#This Row],[Pack Size]]</f>
        <v>672</v>
      </c>
      <c r="O3057" s="1">
        <f>IFERROR(VLOOKUP(Table1[[#This Row],[SKU Code]],'SKU Size'!$G:$H,2,FALSE),0)*Table1[[#This Row],[Cases]]</f>
        <v>14895.274715734584</v>
      </c>
      <c r="P3057" t="str">
        <f t="shared" si="57"/>
        <v>D0436</v>
      </c>
      <c r="Q3057">
        <f>IFERROR(VLOOKUP(Table1[[#This Row],[Trim Distributor Code]],Sheet1!$N:$O,2,FALSE),0)</f>
        <v>3401017</v>
      </c>
      <c r="R3057" s="7">
        <f>IFERROR(VLOOKUP(Table1[[#This Row],[Salesflo AppUser Code]],HIE!$A:$B,2,FALSE),0)</f>
        <v>0</v>
      </c>
      <c r="S3057" s="7">
        <f>IFERROR(VLOOKUP(Table1[[#This Row],[Salesflo AppUser Code]],HIE!$A:$B,2,FALSE),0)</f>
        <v>0</v>
      </c>
      <c r="T3057" t="s">
        <v>5602</v>
      </c>
      <c r="U3057" s="7" t="s">
        <v>3061</v>
      </c>
      <c r="V3057" s="7" t="s">
        <v>2268</v>
      </c>
      <c r="W3057" s="7" t="s">
        <v>2314</v>
      </c>
      <c r="X3057" s="7" t="str">
        <f>IFERROR(VLOOKUP( Table1[[#This Row],[Trim Distributor Code]],Sheet1!$A:$J,10,FALSE),0)</f>
        <v>Active</v>
      </c>
    </row>
    <row r="3058" spans="1:24" hidden="1" x14ac:dyDescent="0.3">
      <c r="A3058" t="s">
        <v>5302</v>
      </c>
      <c r="B3058">
        <v>9000004319</v>
      </c>
      <c r="C3058" t="s">
        <v>5296</v>
      </c>
      <c r="D3058" s="8"/>
      <c r="E3058" t="s">
        <v>4124</v>
      </c>
      <c r="F3058" t="s">
        <v>3730</v>
      </c>
      <c r="G3058" t="s">
        <v>4521</v>
      </c>
      <c r="H3058" t="s">
        <v>4106</v>
      </c>
      <c r="I3058" t="s">
        <v>4538</v>
      </c>
      <c r="J3058" t="s">
        <v>11</v>
      </c>
      <c r="K3058">
        <v>140</v>
      </c>
      <c r="L3058" s="2" t="s">
        <v>1412</v>
      </c>
      <c r="M3058" s="2">
        <f ca="1">Table1[[#This Row],[Cases]]*Table1[[#This Row],[Pack Size]]</f>
        <v>0</v>
      </c>
      <c r="N3058" s="1">
        <f ca="1">Table1[[#This Row],[Cases]]*Table1[[#This Row],[Pack Size]]</f>
        <v>49280</v>
      </c>
      <c r="O3058" s="1">
        <f>IFERROR(VLOOKUP(Table1[[#This Row],[SKU Code]],'SKU Size'!$G:$H,2,FALSE),0)*Table1[[#This Row],[Cases]]</f>
        <v>1227064.7525015471</v>
      </c>
      <c r="P3058" t="str">
        <f t="shared" si="57"/>
        <v>D0436</v>
      </c>
      <c r="Q3058">
        <f>IFERROR(VLOOKUP(Table1[[#This Row],[Trim Distributor Code]],Sheet1!$N:$O,2,FALSE),0)</f>
        <v>3401017</v>
      </c>
      <c r="R3058" s="7">
        <f>IFERROR(VLOOKUP(Table1[[#This Row],[Salesflo AppUser Code]],HIE!$A:$B,2,FALSE),0)</f>
        <v>0</v>
      </c>
      <c r="S3058" s="7">
        <f>IFERROR(VLOOKUP(Table1[[#This Row],[Salesflo AppUser Code]],HIE!$A:$B,2,FALSE),0)</f>
        <v>0</v>
      </c>
      <c r="T3058" t="s">
        <v>5602</v>
      </c>
      <c r="U3058" s="7" t="s">
        <v>3061</v>
      </c>
      <c r="V3058" s="7" t="s">
        <v>1444</v>
      </c>
      <c r="W3058" s="7" t="s">
        <v>1688</v>
      </c>
      <c r="X3058" s="7" t="str">
        <f>IFERROR(VLOOKUP( Table1[[#This Row],[Trim Distributor Code]],Sheet1!$A:$J,10,FALSE),0)</f>
        <v>Active</v>
      </c>
    </row>
    <row r="3059" spans="1:24" hidden="1" x14ac:dyDescent="0.3">
      <c r="A3059" t="s">
        <v>5302</v>
      </c>
      <c r="B3059">
        <v>9000004319</v>
      </c>
      <c r="C3059" t="s">
        <v>5296</v>
      </c>
      <c r="D3059" s="8"/>
      <c r="E3059" t="s">
        <v>4124</v>
      </c>
      <c r="F3059" t="s">
        <v>3730</v>
      </c>
      <c r="G3059" t="s">
        <v>1431</v>
      </c>
      <c r="H3059" t="s">
        <v>4113</v>
      </c>
      <c r="I3059" t="s">
        <v>4594</v>
      </c>
      <c r="J3059" t="s">
        <v>1656</v>
      </c>
      <c r="K3059">
        <v>3</v>
      </c>
      <c r="L3059" s="2" t="s">
        <v>1412</v>
      </c>
      <c r="M3059" s="2">
        <f ca="1">Table1[[#This Row],[Cases]]*Table1[[#This Row],[Pack Size]]</f>
        <v>0</v>
      </c>
      <c r="N3059" s="1">
        <f ca="1">Table1[[#This Row],[Cases]]*Table1[[#This Row],[Pack Size]]</f>
        <v>144</v>
      </c>
      <c r="O3059" s="1">
        <f>IFERROR(VLOOKUP(Table1[[#This Row],[SKU Code]],'SKU Size'!$G:$H,2,FALSE),0)*Table1[[#This Row],[Cases]]</f>
        <v>3011.7446277210265</v>
      </c>
      <c r="P3059" t="str">
        <f t="shared" si="57"/>
        <v>D0436</v>
      </c>
      <c r="Q3059">
        <f>IFERROR(VLOOKUP(Table1[[#This Row],[Trim Distributor Code]],Sheet1!$N:$O,2,FALSE),0)</f>
        <v>3401017</v>
      </c>
      <c r="R3059" s="7">
        <f>IFERROR(VLOOKUP(Table1[[#This Row],[Salesflo AppUser Code]],HIE!$A:$B,2,FALSE),0)</f>
        <v>0</v>
      </c>
      <c r="S3059" s="7">
        <f>IFERROR(VLOOKUP(Table1[[#This Row],[Salesflo AppUser Code]],HIE!$A:$B,2,FALSE),0)</f>
        <v>0</v>
      </c>
      <c r="T3059" t="s">
        <v>5602</v>
      </c>
      <c r="U3059" s="7" t="s">
        <v>3061</v>
      </c>
      <c r="V3059" s="7" t="s">
        <v>1632</v>
      </c>
      <c r="W3059" s="7" t="s">
        <v>1431</v>
      </c>
      <c r="X3059" s="7" t="str">
        <f>IFERROR(VLOOKUP( Table1[[#This Row],[Trim Distributor Code]],Sheet1!$A:$J,10,FALSE),0)</f>
        <v>Active</v>
      </c>
    </row>
    <row r="3060" spans="1:24" hidden="1" x14ac:dyDescent="0.3">
      <c r="A3060" t="s">
        <v>5302</v>
      </c>
      <c r="B3060">
        <v>9000004319</v>
      </c>
      <c r="C3060" t="s">
        <v>5296</v>
      </c>
      <c r="D3060" s="8"/>
      <c r="E3060" t="s">
        <v>4124</v>
      </c>
      <c r="F3060" t="s">
        <v>3730</v>
      </c>
      <c r="G3060" t="s">
        <v>4107</v>
      </c>
      <c r="H3060" t="s">
        <v>4106</v>
      </c>
      <c r="I3060" t="s">
        <v>4747</v>
      </c>
      <c r="J3060" t="s">
        <v>1954</v>
      </c>
      <c r="K3060">
        <v>2</v>
      </c>
      <c r="L3060" s="2" t="s">
        <v>1412</v>
      </c>
      <c r="M3060" s="2">
        <f ca="1">Table1[[#This Row],[Cases]]*Table1[[#This Row],[Pack Size]]</f>
        <v>0</v>
      </c>
      <c r="N3060" s="1">
        <f ca="1">Table1[[#This Row],[Cases]]*Table1[[#This Row],[Pack Size]]</f>
        <v>576</v>
      </c>
      <c r="O3060" s="1">
        <f>IFERROR(VLOOKUP(Table1[[#This Row],[SKU Code]],'SKU Size'!$G:$H,2,FALSE),0)*Table1[[#This Row],[Cases]]</f>
        <v>16404.400133828407</v>
      </c>
      <c r="P3060" t="str">
        <f t="shared" si="57"/>
        <v>D0436</v>
      </c>
      <c r="Q3060">
        <f>IFERROR(VLOOKUP(Table1[[#This Row],[Trim Distributor Code]],Sheet1!$N:$O,2,FALSE),0)</f>
        <v>3401017</v>
      </c>
      <c r="R3060" s="7">
        <f>IFERROR(VLOOKUP(Table1[[#This Row],[Salesflo AppUser Code]],HIE!$A:$B,2,FALSE),0)</f>
        <v>0</v>
      </c>
      <c r="S3060" s="7">
        <f>IFERROR(VLOOKUP(Table1[[#This Row],[Salesflo AppUser Code]],HIE!$A:$B,2,FALSE),0)</f>
        <v>0</v>
      </c>
      <c r="T3060" t="s">
        <v>5602</v>
      </c>
      <c r="U3060" s="7" t="s">
        <v>3061</v>
      </c>
      <c r="V3060" s="7" t="s">
        <v>1444</v>
      </c>
      <c r="W3060" s="7" t="s">
        <v>1867</v>
      </c>
      <c r="X3060" s="7" t="str">
        <f>IFERROR(VLOOKUP( Table1[[#This Row],[Trim Distributor Code]],Sheet1!$A:$J,10,FALSE),0)</f>
        <v>Active</v>
      </c>
    </row>
    <row r="3061" spans="1:24" hidden="1" x14ac:dyDescent="0.3">
      <c r="A3061" t="s">
        <v>5302</v>
      </c>
      <c r="B3061">
        <v>9000004320</v>
      </c>
      <c r="C3061" t="s">
        <v>5297</v>
      </c>
      <c r="D3061" s="8"/>
      <c r="E3061" t="s">
        <v>4124</v>
      </c>
      <c r="F3061" t="s">
        <v>3730</v>
      </c>
      <c r="G3061" t="s">
        <v>4521</v>
      </c>
      <c r="H3061" t="s">
        <v>4106</v>
      </c>
      <c r="I3061" t="s">
        <v>4538</v>
      </c>
      <c r="J3061" t="s">
        <v>11</v>
      </c>
      <c r="K3061" s="1">
        <v>140</v>
      </c>
      <c r="L3061" s="1" t="s">
        <v>1412</v>
      </c>
      <c r="M3061" s="2">
        <f ca="1">Table1[[#This Row],[Cases]]*Table1[[#This Row],[Pack Size]]</f>
        <v>0</v>
      </c>
      <c r="N3061" s="1">
        <f ca="1">Table1[[#This Row],[Cases]]*Table1[[#This Row],[Pack Size]]</f>
        <v>49280</v>
      </c>
      <c r="O3061" s="1">
        <f>IFERROR(VLOOKUP(Table1[[#This Row],[SKU Code]],'SKU Size'!$G:$H,2,FALSE),0)*Table1[[#This Row],[Cases]]</f>
        <v>1227064.7525015471</v>
      </c>
      <c r="P3061" t="str">
        <f t="shared" si="57"/>
        <v>D0436</v>
      </c>
      <c r="Q3061">
        <f>IFERROR(VLOOKUP(Table1[[#This Row],[Trim Distributor Code]],Sheet1!$N:$O,2,FALSE),0)</f>
        <v>3401017</v>
      </c>
      <c r="R3061" s="7">
        <f>IFERROR(VLOOKUP(Table1[[#This Row],[Salesflo AppUser Code]],HIE!$A:$B,2,FALSE),0)</f>
        <v>0</v>
      </c>
      <c r="S3061" s="7">
        <f>IFERROR(VLOOKUP(Table1[[#This Row],[Salesflo AppUser Code]],HIE!$A:$B,2,FALSE),0)</f>
        <v>0</v>
      </c>
      <c r="T3061" t="s">
        <v>5602</v>
      </c>
      <c r="U3061" s="7" t="s">
        <v>3061</v>
      </c>
      <c r="V3061" s="7" t="s">
        <v>1444</v>
      </c>
      <c r="W3061" s="7" t="s">
        <v>1688</v>
      </c>
      <c r="X3061" s="7" t="str">
        <f>IFERROR(VLOOKUP( Table1[[#This Row],[Trim Distributor Code]],Sheet1!$A:$J,10,FALSE),0)</f>
        <v>Active</v>
      </c>
    </row>
    <row r="3062" spans="1:24" hidden="1" x14ac:dyDescent="0.3">
      <c r="A3062" t="s">
        <v>5302</v>
      </c>
      <c r="B3062">
        <v>9000004320</v>
      </c>
      <c r="C3062" t="s">
        <v>5297</v>
      </c>
      <c r="D3062" s="8"/>
      <c r="E3062" t="s">
        <v>4124</v>
      </c>
      <c r="F3062" t="s">
        <v>3730</v>
      </c>
      <c r="G3062" t="s">
        <v>1431</v>
      </c>
      <c r="H3062" t="s">
        <v>4113</v>
      </c>
      <c r="I3062" t="s">
        <v>4594</v>
      </c>
      <c r="J3062" t="s">
        <v>1656</v>
      </c>
      <c r="K3062">
        <v>3</v>
      </c>
      <c r="L3062" s="2" t="s">
        <v>1412</v>
      </c>
      <c r="M3062" s="2">
        <f ca="1">Table1[[#This Row],[Cases]]*Table1[[#This Row],[Pack Size]]</f>
        <v>0</v>
      </c>
      <c r="N3062" s="1">
        <f ca="1">Table1[[#This Row],[Cases]]*Table1[[#This Row],[Pack Size]]</f>
        <v>144</v>
      </c>
      <c r="O3062" s="1">
        <f>IFERROR(VLOOKUP(Table1[[#This Row],[SKU Code]],'SKU Size'!$G:$H,2,FALSE),0)*Table1[[#This Row],[Cases]]</f>
        <v>3011.7446277210265</v>
      </c>
      <c r="P3062" t="str">
        <f t="shared" si="57"/>
        <v>D0436</v>
      </c>
      <c r="Q3062">
        <f>IFERROR(VLOOKUP(Table1[[#This Row],[Trim Distributor Code]],Sheet1!$N:$O,2,FALSE),0)</f>
        <v>3401017</v>
      </c>
      <c r="R3062" s="7">
        <f>IFERROR(VLOOKUP(Table1[[#This Row],[Salesflo AppUser Code]],HIE!$A:$B,2,FALSE),0)</f>
        <v>0</v>
      </c>
      <c r="S3062" s="7">
        <f>IFERROR(VLOOKUP(Table1[[#This Row],[Salesflo AppUser Code]],HIE!$A:$B,2,FALSE),0)</f>
        <v>0</v>
      </c>
      <c r="T3062" t="s">
        <v>5602</v>
      </c>
      <c r="U3062" s="7" t="s">
        <v>3061</v>
      </c>
      <c r="V3062" s="7" t="s">
        <v>1632</v>
      </c>
      <c r="W3062" s="7" t="s">
        <v>1431</v>
      </c>
      <c r="X3062" s="7" t="str">
        <f>IFERROR(VLOOKUP( Table1[[#This Row],[Trim Distributor Code]],Sheet1!$A:$J,10,FALSE),0)</f>
        <v>Active</v>
      </c>
    </row>
    <row r="3063" spans="1:24" hidden="1" x14ac:dyDescent="0.3">
      <c r="A3063" t="s">
        <v>5302</v>
      </c>
      <c r="B3063">
        <v>9000004320</v>
      </c>
      <c r="C3063" t="s">
        <v>5297</v>
      </c>
      <c r="D3063" s="8"/>
      <c r="E3063" t="s">
        <v>4124</v>
      </c>
      <c r="F3063" t="s">
        <v>3730</v>
      </c>
      <c r="G3063" t="s">
        <v>4107</v>
      </c>
      <c r="H3063" t="s">
        <v>4106</v>
      </c>
      <c r="I3063" t="s">
        <v>4747</v>
      </c>
      <c r="J3063" t="s">
        <v>1954</v>
      </c>
      <c r="K3063" s="1">
        <v>2</v>
      </c>
      <c r="L3063" s="1" t="s">
        <v>1412</v>
      </c>
      <c r="M3063" s="2">
        <f ca="1">Table1[[#This Row],[Cases]]*Table1[[#This Row],[Pack Size]]</f>
        <v>0</v>
      </c>
      <c r="N3063" s="1">
        <f ca="1">Table1[[#This Row],[Cases]]*Table1[[#This Row],[Pack Size]]</f>
        <v>576</v>
      </c>
      <c r="O3063" s="1">
        <f>IFERROR(VLOOKUP(Table1[[#This Row],[SKU Code]],'SKU Size'!$G:$H,2,FALSE),0)*Table1[[#This Row],[Cases]]</f>
        <v>16404.400133828407</v>
      </c>
      <c r="P3063" t="str">
        <f t="shared" ref="P3063:P3074" si="58">TRIM(E3063)</f>
        <v>D0436</v>
      </c>
      <c r="Q3063">
        <f>IFERROR(VLOOKUP(Table1[[#This Row],[Trim Distributor Code]],Sheet1!$N:$O,2,FALSE),0)</f>
        <v>3401017</v>
      </c>
      <c r="R3063" s="7">
        <f>IFERROR(VLOOKUP(Table1[[#This Row],[Salesflo AppUser Code]],HIE!$A:$B,2,FALSE),0)</f>
        <v>0</v>
      </c>
      <c r="S3063" s="7">
        <f>IFERROR(VLOOKUP(Table1[[#This Row],[Salesflo AppUser Code]],HIE!$A:$B,2,FALSE),0)</f>
        <v>0</v>
      </c>
      <c r="T3063" t="s">
        <v>5602</v>
      </c>
      <c r="U3063" s="7" t="s">
        <v>3061</v>
      </c>
      <c r="V3063" s="7" t="s">
        <v>1444</v>
      </c>
      <c r="W3063" s="7" t="s">
        <v>1867</v>
      </c>
      <c r="X3063" s="7" t="str">
        <f>IFERROR(VLOOKUP( Table1[[#This Row],[Trim Distributor Code]],Sheet1!$A:$J,10,FALSE),0)</f>
        <v>Active</v>
      </c>
    </row>
    <row r="3064" spans="1:24" hidden="1" x14ac:dyDescent="0.3">
      <c r="A3064" t="s">
        <v>5302</v>
      </c>
      <c r="B3064">
        <v>9000004318</v>
      </c>
      <c r="C3064" t="s">
        <v>5298</v>
      </c>
      <c r="D3064" s="8"/>
      <c r="E3064" t="s">
        <v>4124</v>
      </c>
      <c r="F3064" t="s">
        <v>3730</v>
      </c>
      <c r="G3064" t="s">
        <v>4521</v>
      </c>
      <c r="H3064" t="s">
        <v>4106</v>
      </c>
      <c r="I3064" t="s">
        <v>4538</v>
      </c>
      <c r="J3064" t="s">
        <v>11</v>
      </c>
      <c r="K3064">
        <v>140</v>
      </c>
      <c r="L3064" s="2" t="s">
        <v>1412</v>
      </c>
      <c r="M3064" s="2">
        <f ca="1">Table1[[#This Row],[Cases]]*Table1[[#This Row],[Pack Size]]</f>
        <v>0</v>
      </c>
      <c r="N3064" s="1">
        <f ca="1">Table1[[#This Row],[Cases]]*Table1[[#This Row],[Pack Size]]</f>
        <v>49280</v>
      </c>
      <c r="O3064" s="1">
        <f>IFERROR(VLOOKUP(Table1[[#This Row],[SKU Code]],'SKU Size'!$G:$H,2,FALSE),0)*Table1[[#This Row],[Cases]]</f>
        <v>1227064.7525015471</v>
      </c>
      <c r="P3064" t="str">
        <f t="shared" si="58"/>
        <v>D0436</v>
      </c>
      <c r="Q3064">
        <f>IFERROR(VLOOKUP(Table1[[#This Row],[Trim Distributor Code]],Sheet1!$N:$O,2,FALSE),0)</f>
        <v>3401017</v>
      </c>
      <c r="R3064" s="7">
        <f>IFERROR(VLOOKUP(Table1[[#This Row],[Salesflo AppUser Code]],HIE!$A:$B,2,FALSE),0)</f>
        <v>0</v>
      </c>
      <c r="S3064" s="7">
        <f>IFERROR(VLOOKUP(Table1[[#This Row],[Salesflo AppUser Code]],HIE!$A:$B,2,FALSE),0)</f>
        <v>0</v>
      </c>
      <c r="T3064" t="s">
        <v>5602</v>
      </c>
      <c r="U3064" s="7" t="s">
        <v>3061</v>
      </c>
      <c r="V3064" s="7" t="s">
        <v>1444</v>
      </c>
      <c r="W3064" s="7" t="s">
        <v>1688</v>
      </c>
      <c r="X3064" s="7" t="str">
        <f>IFERROR(VLOOKUP( Table1[[#This Row],[Trim Distributor Code]],Sheet1!$A:$J,10,FALSE),0)</f>
        <v>Active</v>
      </c>
    </row>
    <row r="3065" spans="1:24" hidden="1" x14ac:dyDescent="0.3">
      <c r="A3065" t="s">
        <v>5302</v>
      </c>
      <c r="B3065">
        <v>9000004318</v>
      </c>
      <c r="C3065" t="s">
        <v>5298</v>
      </c>
      <c r="D3065" s="8"/>
      <c r="E3065" t="s">
        <v>4124</v>
      </c>
      <c r="F3065" t="s">
        <v>3730</v>
      </c>
      <c r="G3065" t="s">
        <v>1431</v>
      </c>
      <c r="H3065" t="s">
        <v>4113</v>
      </c>
      <c r="I3065" t="s">
        <v>4594</v>
      </c>
      <c r="J3065" t="s">
        <v>1656</v>
      </c>
      <c r="K3065">
        <v>3</v>
      </c>
      <c r="L3065" s="2" t="s">
        <v>1412</v>
      </c>
      <c r="M3065" s="2">
        <f ca="1">Table1[[#This Row],[Cases]]*Table1[[#This Row],[Pack Size]]</f>
        <v>0</v>
      </c>
      <c r="N3065" s="1">
        <f ca="1">Table1[[#This Row],[Cases]]*Table1[[#This Row],[Pack Size]]</f>
        <v>144</v>
      </c>
      <c r="O3065" s="1">
        <f>IFERROR(VLOOKUP(Table1[[#This Row],[SKU Code]],'SKU Size'!$G:$H,2,FALSE),0)*Table1[[#This Row],[Cases]]</f>
        <v>3011.7446277210265</v>
      </c>
      <c r="P3065" t="str">
        <f t="shared" si="58"/>
        <v>D0436</v>
      </c>
      <c r="Q3065">
        <f>IFERROR(VLOOKUP(Table1[[#This Row],[Trim Distributor Code]],Sheet1!$N:$O,2,FALSE),0)</f>
        <v>3401017</v>
      </c>
      <c r="R3065" s="7">
        <f>IFERROR(VLOOKUP(Table1[[#This Row],[Salesflo AppUser Code]],HIE!$A:$B,2,FALSE),0)</f>
        <v>0</v>
      </c>
      <c r="S3065" s="7">
        <f>IFERROR(VLOOKUP(Table1[[#This Row],[Salesflo AppUser Code]],HIE!$A:$B,2,FALSE),0)</f>
        <v>0</v>
      </c>
      <c r="T3065" t="s">
        <v>5602</v>
      </c>
      <c r="U3065" s="7" t="s">
        <v>3061</v>
      </c>
      <c r="V3065" s="7" t="s">
        <v>1632</v>
      </c>
      <c r="W3065" s="7" t="s">
        <v>1431</v>
      </c>
      <c r="X3065" s="7" t="str">
        <f>IFERROR(VLOOKUP( Table1[[#This Row],[Trim Distributor Code]],Sheet1!$A:$J,10,FALSE),0)</f>
        <v>Active</v>
      </c>
    </row>
    <row r="3066" spans="1:24" hidden="1" x14ac:dyDescent="0.3">
      <c r="A3066" t="s">
        <v>5302</v>
      </c>
      <c r="B3066">
        <v>9000004318</v>
      </c>
      <c r="C3066" t="s">
        <v>5298</v>
      </c>
      <c r="D3066" s="8"/>
      <c r="E3066" t="s">
        <v>4124</v>
      </c>
      <c r="F3066" t="s">
        <v>3730</v>
      </c>
      <c r="G3066" t="s">
        <v>4107</v>
      </c>
      <c r="H3066" t="s">
        <v>4106</v>
      </c>
      <c r="I3066" t="s">
        <v>4747</v>
      </c>
      <c r="J3066" t="s">
        <v>1954</v>
      </c>
      <c r="K3066">
        <v>2</v>
      </c>
      <c r="L3066" s="2" t="s">
        <v>1412</v>
      </c>
      <c r="M3066" s="2">
        <f ca="1">Table1[[#This Row],[Cases]]*Table1[[#This Row],[Pack Size]]</f>
        <v>0</v>
      </c>
      <c r="N3066" s="1">
        <f ca="1">Table1[[#This Row],[Cases]]*Table1[[#This Row],[Pack Size]]</f>
        <v>576</v>
      </c>
      <c r="O3066" s="1">
        <f>IFERROR(VLOOKUP(Table1[[#This Row],[SKU Code]],'SKU Size'!$G:$H,2,FALSE),0)*Table1[[#This Row],[Cases]]</f>
        <v>16404.400133828407</v>
      </c>
      <c r="P3066" t="str">
        <f t="shared" si="58"/>
        <v>D0436</v>
      </c>
      <c r="Q3066">
        <f>IFERROR(VLOOKUP(Table1[[#This Row],[Trim Distributor Code]],Sheet1!$N:$O,2,FALSE),0)</f>
        <v>3401017</v>
      </c>
      <c r="R3066" s="7">
        <f>IFERROR(VLOOKUP(Table1[[#This Row],[Salesflo AppUser Code]],HIE!$A:$B,2,FALSE),0)</f>
        <v>0</v>
      </c>
      <c r="S3066" s="7">
        <f>IFERROR(VLOOKUP(Table1[[#This Row],[Salesflo AppUser Code]],HIE!$A:$B,2,FALSE),0)</f>
        <v>0</v>
      </c>
      <c r="T3066" t="s">
        <v>5602</v>
      </c>
      <c r="U3066" s="7" t="s">
        <v>3061</v>
      </c>
      <c r="V3066" s="7" t="s">
        <v>1444</v>
      </c>
      <c r="W3066" s="7" t="s">
        <v>1867</v>
      </c>
      <c r="X3066" s="7" t="str">
        <f>IFERROR(VLOOKUP( Table1[[#This Row],[Trim Distributor Code]],Sheet1!$A:$J,10,FALSE),0)</f>
        <v>Active</v>
      </c>
    </row>
    <row r="3067" spans="1:24" hidden="1" x14ac:dyDescent="0.3">
      <c r="A3067" t="s">
        <v>5302</v>
      </c>
      <c r="B3067">
        <v>9000004346</v>
      </c>
      <c r="C3067" t="s">
        <v>5299</v>
      </c>
      <c r="D3067" s="8"/>
      <c r="E3067" t="s">
        <v>4124</v>
      </c>
      <c r="F3067" t="s">
        <v>3730</v>
      </c>
      <c r="G3067" t="s">
        <v>4521</v>
      </c>
      <c r="H3067" t="s">
        <v>4106</v>
      </c>
      <c r="I3067" t="s">
        <v>4538</v>
      </c>
      <c r="J3067" t="s">
        <v>11</v>
      </c>
      <c r="K3067">
        <v>140</v>
      </c>
      <c r="L3067" s="2" t="s">
        <v>1412</v>
      </c>
      <c r="M3067" s="2">
        <f ca="1">Table1[[#This Row],[Cases]]*Table1[[#This Row],[Pack Size]]</f>
        <v>0</v>
      </c>
      <c r="N3067" s="1">
        <f ca="1">Table1[[#This Row],[Cases]]*Table1[[#This Row],[Pack Size]]</f>
        <v>49280</v>
      </c>
      <c r="O3067" s="1">
        <f>IFERROR(VLOOKUP(Table1[[#This Row],[SKU Code]],'SKU Size'!$G:$H,2,FALSE),0)*Table1[[#This Row],[Cases]]</f>
        <v>1227064.7525015471</v>
      </c>
      <c r="P3067" t="str">
        <f t="shared" si="58"/>
        <v>D0436</v>
      </c>
      <c r="Q3067" s="7">
        <f>IFERROR(VLOOKUP(Table1[[#This Row],[Trim Distributor Code]],Sheet1!$N:$O,2,FALSE),0)</f>
        <v>3401017</v>
      </c>
      <c r="R3067" s="7">
        <f>IFERROR(VLOOKUP(Table1[[#This Row],[Salesflo AppUser Code]],HIE!$A:$B,2,FALSE),0)</f>
        <v>0</v>
      </c>
      <c r="S3067" s="7">
        <f>IFERROR(VLOOKUP(Table1[[#This Row],[Salesflo AppUser Code]],HIE!$A:$B,2,FALSE),0)</f>
        <v>0</v>
      </c>
      <c r="T3067" t="s">
        <v>5602</v>
      </c>
      <c r="U3067" s="7" t="s">
        <v>3061</v>
      </c>
      <c r="V3067" s="7" t="s">
        <v>1444</v>
      </c>
      <c r="W3067" s="7" t="s">
        <v>1688</v>
      </c>
      <c r="X3067" s="7" t="str">
        <f>IFERROR(VLOOKUP( Table1[[#This Row],[Trim Distributor Code]],Sheet1!$A:$J,10,FALSE),0)</f>
        <v>Active</v>
      </c>
    </row>
    <row r="3068" spans="1:24" hidden="1" x14ac:dyDescent="0.3">
      <c r="A3068" t="s">
        <v>5302</v>
      </c>
      <c r="B3068">
        <v>9000004346</v>
      </c>
      <c r="C3068" t="s">
        <v>5299</v>
      </c>
      <c r="D3068" s="8"/>
      <c r="E3068" t="s">
        <v>4124</v>
      </c>
      <c r="F3068" t="s">
        <v>3730</v>
      </c>
      <c r="G3068" t="s">
        <v>1431</v>
      </c>
      <c r="H3068" t="s">
        <v>4113</v>
      </c>
      <c r="I3068" t="s">
        <v>4594</v>
      </c>
      <c r="J3068" t="s">
        <v>1656</v>
      </c>
      <c r="K3068">
        <v>3</v>
      </c>
      <c r="L3068" s="2" t="s">
        <v>1412</v>
      </c>
      <c r="M3068" s="2">
        <f ca="1">Table1[[#This Row],[Cases]]*Table1[[#This Row],[Pack Size]]</f>
        <v>0</v>
      </c>
      <c r="N3068" s="1">
        <f ca="1">Table1[[#This Row],[Cases]]*Table1[[#This Row],[Pack Size]]</f>
        <v>144</v>
      </c>
      <c r="O3068" s="1">
        <f>IFERROR(VLOOKUP(Table1[[#This Row],[SKU Code]],'SKU Size'!$G:$H,2,FALSE),0)*Table1[[#This Row],[Cases]]</f>
        <v>3011.7446277210265</v>
      </c>
      <c r="P3068" t="str">
        <f t="shared" si="58"/>
        <v>D0436</v>
      </c>
      <c r="Q3068" s="7">
        <f>IFERROR(VLOOKUP(Table1[[#This Row],[Trim Distributor Code]],Sheet1!$N:$O,2,FALSE),0)</f>
        <v>3401017</v>
      </c>
      <c r="R3068" s="7">
        <f>IFERROR(VLOOKUP(Table1[[#This Row],[Salesflo AppUser Code]],HIE!$A:$B,2,FALSE),0)</f>
        <v>0</v>
      </c>
      <c r="S3068" s="7">
        <f>IFERROR(VLOOKUP(Table1[[#This Row],[Salesflo AppUser Code]],HIE!$A:$B,2,FALSE),0)</f>
        <v>0</v>
      </c>
      <c r="T3068" t="s">
        <v>5602</v>
      </c>
      <c r="U3068" s="7" t="s">
        <v>3061</v>
      </c>
      <c r="V3068" s="7" t="s">
        <v>1632</v>
      </c>
      <c r="W3068" s="7" t="s">
        <v>1431</v>
      </c>
      <c r="X3068" s="7" t="str">
        <f>IFERROR(VLOOKUP( Table1[[#This Row],[Trim Distributor Code]],Sheet1!$A:$J,10,FALSE),0)</f>
        <v>Active</v>
      </c>
    </row>
    <row r="3069" spans="1:24" hidden="1" x14ac:dyDescent="0.3">
      <c r="A3069" t="s">
        <v>5302</v>
      </c>
      <c r="B3069">
        <v>9000004346</v>
      </c>
      <c r="C3069" t="s">
        <v>5299</v>
      </c>
      <c r="D3069" s="8"/>
      <c r="E3069" t="s">
        <v>4124</v>
      </c>
      <c r="F3069" t="s">
        <v>3730</v>
      </c>
      <c r="G3069" t="s">
        <v>4107</v>
      </c>
      <c r="H3069" t="s">
        <v>4106</v>
      </c>
      <c r="I3069" t="s">
        <v>4747</v>
      </c>
      <c r="J3069" t="s">
        <v>1954</v>
      </c>
      <c r="K3069">
        <v>2</v>
      </c>
      <c r="L3069" s="2" t="s">
        <v>1412</v>
      </c>
      <c r="M3069" s="2">
        <f ca="1">Table1[[#This Row],[Cases]]*Table1[[#This Row],[Pack Size]]</f>
        <v>0</v>
      </c>
      <c r="N3069" s="1">
        <f ca="1">Table1[[#This Row],[Cases]]*Table1[[#This Row],[Pack Size]]</f>
        <v>576</v>
      </c>
      <c r="O3069" s="1">
        <f>IFERROR(VLOOKUP(Table1[[#This Row],[SKU Code]],'SKU Size'!$G:$H,2,FALSE),0)*Table1[[#This Row],[Cases]]</f>
        <v>16404.400133828407</v>
      </c>
      <c r="P3069" t="str">
        <f t="shared" si="58"/>
        <v>D0436</v>
      </c>
      <c r="Q3069" s="7">
        <f>IFERROR(VLOOKUP(Table1[[#This Row],[Trim Distributor Code]],Sheet1!$N:$O,2,FALSE),0)</f>
        <v>3401017</v>
      </c>
      <c r="R3069" s="7">
        <f>IFERROR(VLOOKUP(Table1[[#This Row],[Salesflo AppUser Code]],HIE!$A:$B,2,FALSE),0)</f>
        <v>0</v>
      </c>
      <c r="S3069" s="7">
        <f>IFERROR(VLOOKUP(Table1[[#This Row],[Salesflo AppUser Code]],HIE!$A:$B,2,FALSE),0)</f>
        <v>0</v>
      </c>
      <c r="T3069" t="s">
        <v>5602</v>
      </c>
      <c r="U3069" s="7" t="s">
        <v>3061</v>
      </c>
      <c r="V3069" s="7" t="s">
        <v>1444</v>
      </c>
      <c r="W3069" s="7" t="s">
        <v>1867</v>
      </c>
      <c r="X3069" s="7" t="str">
        <f>IFERROR(VLOOKUP( Table1[[#This Row],[Trim Distributor Code]],Sheet1!$A:$J,10,FALSE),0)</f>
        <v>Active</v>
      </c>
    </row>
    <row r="3070" spans="1:24" hidden="1" x14ac:dyDescent="0.3">
      <c r="A3070" t="s">
        <v>5302</v>
      </c>
      <c r="B3070">
        <v>9000004348</v>
      </c>
      <c r="C3070" t="s">
        <v>5300</v>
      </c>
      <c r="D3070" s="8"/>
      <c r="E3070" t="s">
        <v>4124</v>
      </c>
      <c r="F3070" t="s">
        <v>3730</v>
      </c>
      <c r="G3070" t="s">
        <v>4521</v>
      </c>
      <c r="H3070" t="s">
        <v>4106</v>
      </c>
      <c r="I3070" t="s">
        <v>4538</v>
      </c>
      <c r="J3070" t="s">
        <v>11</v>
      </c>
      <c r="K3070">
        <v>140</v>
      </c>
      <c r="L3070" s="2" t="s">
        <v>1412</v>
      </c>
      <c r="M3070" s="2">
        <f ca="1">Table1[[#This Row],[Cases]]*Table1[[#This Row],[Pack Size]]</f>
        <v>0</v>
      </c>
      <c r="N3070" s="1">
        <f ca="1">Table1[[#This Row],[Cases]]*Table1[[#This Row],[Pack Size]]</f>
        <v>49280</v>
      </c>
      <c r="O3070" s="1">
        <f>IFERROR(VLOOKUP(Table1[[#This Row],[SKU Code]],'SKU Size'!$G:$H,2,FALSE),0)*Table1[[#This Row],[Cases]]</f>
        <v>1227064.7525015471</v>
      </c>
      <c r="P3070" t="str">
        <f t="shared" si="58"/>
        <v>D0436</v>
      </c>
      <c r="Q3070" s="7">
        <f>IFERROR(VLOOKUP(Table1[[#This Row],[Trim Distributor Code]],Sheet1!$N:$O,2,FALSE),0)</f>
        <v>3401017</v>
      </c>
      <c r="R3070" s="7">
        <f>IFERROR(VLOOKUP(Table1[[#This Row],[Salesflo AppUser Code]],HIE!$A:$B,2,FALSE),0)</f>
        <v>0</v>
      </c>
      <c r="S3070" s="7">
        <f>IFERROR(VLOOKUP(Table1[[#This Row],[Salesflo AppUser Code]],HIE!$A:$B,2,FALSE),0)</f>
        <v>0</v>
      </c>
      <c r="T3070" t="s">
        <v>5602</v>
      </c>
      <c r="U3070" s="7" t="s">
        <v>3061</v>
      </c>
      <c r="V3070" s="7" t="s">
        <v>1444</v>
      </c>
      <c r="W3070" s="7" t="s">
        <v>1688</v>
      </c>
      <c r="X3070" s="7" t="str">
        <f>IFERROR(VLOOKUP( Table1[[#This Row],[Trim Distributor Code]],Sheet1!$A:$J,10,FALSE),0)</f>
        <v>Active</v>
      </c>
    </row>
    <row r="3071" spans="1:24" hidden="1" x14ac:dyDescent="0.3">
      <c r="A3071" t="s">
        <v>5302</v>
      </c>
      <c r="B3071">
        <v>9000004348</v>
      </c>
      <c r="C3071" t="s">
        <v>5300</v>
      </c>
      <c r="D3071" s="8"/>
      <c r="E3071" t="s">
        <v>4124</v>
      </c>
      <c r="F3071" t="s">
        <v>3730</v>
      </c>
      <c r="G3071" t="s">
        <v>1431</v>
      </c>
      <c r="H3071" t="s">
        <v>4113</v>
      </c>
      <c r="I3071" t="s">
        <v>4594</v>
      </c>
      <c r="J3071" t="s">
        <v>1656</v>
      </c>
      <c r="K3071">
        <v>3</v>
      </c>
      <c r="L3071" s="2" t="s">
        <v>1412</v>
      </c>
      <c r="M3071" s="2">
        <f ca="1">Table1[[#This Row],[Cases]]*Table1[[#This Row],[Pack Size]]</f>
        <v>0</v>
      </c>
      <c r="N3071" s="1">
        <f ca="1">Table1[[#This Row],[Cases]]*Table1[[#This Row],[Pack Size]]</f>
        <v>144</v>
      </c>
      <c r="O3071" s="1">
        <f>IFERROR(VLOOKUP(Table1[[#This Row],[SKU Code]],'SKU Size'!$G:$H,2,FALSE),0)*Table1[[#This Row],[Cases]]</f>
        <v>3011.7446277210265</v>
      </c>
      <c r="P3071" t="str">
        <f t="shared" si="58"/>
        <v>D0436</v>
      </c>
      <c r="Q3071" s="7">
        <f>IFERROR(VLOOKUP(Table1[[#This Row],[Trim Distributor Code]],Sheet1!$N:$O,2,FALSE),0)</f>
        <v>3401017</v>
      </c>
      <c r="R3071" s="7">
        <f>IFERROR(VLOOKUP(Table1[[#This Row],[Salesflo AppUser Code]],HIE!$A:$B,2,FALSE),0)</f>
        <v>0</v>
      </c>
      <c r="S3071" s="7">
        <f>IFERROR(VLOOKUP(Table1[[#This Row],[Salesflo AppUser Code]],HIE!$A:$B,2,FALSE),0)</f>
        <v>0</v>
      </c>
      <c r="T3071" t="s">
        <v>5602</v>
      </c>
      <c r="U3071" s="7" t="s">
        <v>3061</v>
      </c>
      <c r="V3071" s="7" t="s">
        <v>1632</v>
      </c>
      <c r="W3071" s="7" t="s">
        <v>1431</v>
      </c>
      <c r="X3071" s="7" t="str">
        <f>IFERROR(VLOOKUP( Table1[[#This Row],[Trim Distributor Code]],Sheet1!$A:$J,10,FALSE),0)</f>
        <v>Active</v>
      </c>
    </row>
    <row r="3072" spans="1:24" hidden="1" x14ac:dyDescent="0.3">
      <c r="A3072" t="s">
        <v>5302</v>
      </c>
      <c r="B3072">
        <v>9000004348</v>
      </c>
      <c r="C3072" t="s">
        <v>5300</v>
      </c>
      <c r="D3072" s="8"/>
      <c r="E3072" t="s">
        <v>4124</v>
      </c>
      <c r="F3072" t="s">
        <v>3730</v>
      </c>
      <c r="G3072" t="s">
        <v>4107</v>
      </c>
      <c r="H3072" t="s">
        <v>4106</v>
      </c>
      <c r="I3072" t="s">
        <v>4747</v>
      </c>
      <c r="J3072" t="s">
        <v>1954</v>
      </c>
      <c r="K3072">
        <v>2</v>
      </c>
      <c r="L3072" s="2" t="s">
        <v>1412</v>
      </c>
      <c r="M3072" s="2">
        <f ca="1">Table1[[#This Row],[Cases]]*Table1[[#This Row],[Pack Size]]</f>
        <v>0</v>
      </c>
      <c r="N3072" s="1">
        <f ca="1">Table1[[#This Row],[Cases]]*Table1[[#This Row],[Pack Size]]</f>
        <v>576</v>
      </c>
      <c r="O3072" s="1">
        <f>IFERROR(VLOOKUP(Table1[[#This Row],[SKU Code]],'SKU Size'!$G:$H,2,FALSE),0)*Table1[[#This Row],[Cases]]</f>
        <v>16404.400133828407</v>
      </c>
      <c r="P3072" t="str">
        <f t="shared" si="58"/>
        <v>D0436</v>
      </c>
      <c r="Q3072" s="7">
        <f>IFERROR(VLOOKUP(Table1[[#This Row],[Trim Distributor Code]],Sheet1!$N:$O,2,FALSE),0)</f>
        <v>3401017</v>
      </c>
      <c r="R3072" s="7">
        <f>IFERROR(VLOOKUP(Table1[[#This Row],[Salesflo AppUser Code]],HIE!$A:$B,2,FALSE),0)</f>
        <v>0</v>
      </c>
      <c r="S3072" s="7">
        <f>IFERROR(VLOOKUP(Table1[[#This Row],[Salesflo AppUser Code]],HIE!$A:$B,2,FALSE),0)</f>
        <v>0</v>
      </c>
      <c r="T3072" t="s">
        <v>5602</v>
      </c>
      <c r="U3072" s="7" t="s">
        <v>3061</v>
      </c>
      <c r="V3072" s="7" t="s">
        <v>1444</v>
      </c>
      <c r="W3072" s="7" t="s">
        <v>1867</v>
      </c>
      <c r="X3072" s="7" t="str">
        <f>IFERROR(VLOOKUP( Table1[[#This Row],[Trim Distributor Code]],Sheet1!$A:$J,10,FALSE),0)</f>
        <v>Active</v>
      </c>
    </row>
    <row r="3073" spans="1:24" hidden="1" x14ac:dyDescent="0.3">
      <c r="A3073" t="s">
        <v>5302</v>
      </c>
      <c r="B3073">
        <v>9000004347</v>
      </c>
      <c r="C3073" t="s">
        <v>5301</v>
      </c>
      <c r="D3073" s="8"/>
      <c r="E3073" t="s">
        <v>4124</v>
      </c>
      <c r="F3073" t="s">
        <v>3730</v>
      </c>
      <c r="G3073" t="s">
        <v>4521</v>
      </c>
      <c r="H3073" t="s">
        <v>4106</v>
      </c>
      <c r="I3073" t="s">
        <v>4538</v>
      </c>
      <c r="J3073" t="s">
        <v>11</v>
      </c>
      <c r="K3073">
        <v>140</v>
      </c>
      <c r="L3073" s="2" t="s">
        <v>1412</v>
      </c>
      <c r="M3073" s="2">
        <f ca="1">Table1[[#This Row],[Cases]]*Table1[[#This Row],[Pack Size]]</f>
        <v>0</v>
      </c>
      <c r="N3073" s="1">
        <f ca="1">Table1[[#This Row],[Cases]]*Table1[[#This Row],[Pack Size]]</f>
        <v>49280</v>
      </c>
      <c r="O3073" s="1">
        <f>IFERROR(VLOOKUP(Table1[[#This Row],[SKU Code]],'SKU Size'!$G:$H,2,FALSE),0)*Table1[[#This Row],[Cases]]</f>
        <v>1227064.7525015471</v>
      </c>
      <c r="P3073" t="str">
        <f t="shared" si="58"/>
        <v>D0436</v>
      </c>
      <c r="Q3073" s="7">
        <f>IFERROR(VLOOKUP(Table1[[#This Row],[Trim Distributor Code]],Sheet1!$N:$O,2,FALSE),0)</f>
        <v>3401017</v>
      </c>
      <c r="R3073" s="7">
        <f>IFERROR(VLOOKUP(Table1[[#This Row],[Salesflo AppUser Code]],HIE!$A:$B,2,FALSE),0)</f>
        <v>0</v>
      </c>
      <c r="S3073" s="7">
        <f>IFERROR(VLOOKUP(Table1[[#This Row],[Salesflo AppUser Code]],HIE!$A:$B,2,FALSE),0)</f>
        <v>0</v>
      </c>
      <c r="T3073" t="s">
        <v>5602</v>
      </c>
      <c r="U3073" s="7" t="s">
        <v>3061</v>
      </c>
      <c r="V3073" s="7" t="s">
        <v>1444</v>
      </c>
      <c r="W3073" s="7" t="s">
        <v>1688</v>
      </c>
      <c r="X3073" s="7" t="str">
        <f>IFERROR(VLOOKUP( Table1[[#This Row],[Trim Distributor Code]],Sheet1!$A:$J,10,FALSE),0)</f>
        <v>Active</v>
      </c>
    </row>
    <row r="3074" spans="1:24" hidden="1" x14ac:dyDescent="0.3">
      <c r="A3074" t="s">
        <v>5302</v>
      </c>
      <c r="B3074">
        <v>9000004347</v>
      </c>
      <c r="C3074" t="s">
        <v>5301</v>
      </c>
      <c r="D3074" s="8"/>
      <c r="E3074" t="s">
        <v>4124</v>
      </c>
      <c r="F3074" t="s">
        <v>3730</v>
      </c>
      <c r="G3074" t="s">
        <v>1431</v>
      </c>
      <c r="H3074" t="s">
        <v>4113</v>
      </c>
      <c r="I3074" t="s">
        <v>4594</v>
      </c>
      <c r="J3074" t="s">
        <v>1656</v>
      </c>
      <c r="K3074">
        <v>3</v>
      </c>
      <c r="L3074" s="2" t="s">
        <v>1412</v>
      </c>
      <c r="M3074" s="2">
        <f ca="1">Table1[[#This Row],[Cases]]*Table1[[#This Row],[Pack Size]]</f>
        <v>0</v>
      </c>
      <c r="N3074" s="1">
        <f ca="1">Table1[[#This Row],[Cases]]*Table1[[#This Row],[Pack Size]]</f>
        <v>144</v>
      </c>
      <c r="O3074" s="1">
        <f>IFERROR(VLOOKUP(Table1[[#This Row],[SKU Code]],'SKU Size'!$G:$H,2,FALSE),0)*Table1[[#This Row],[Cases]]</f>
        <v>3011.7446277210265</v>
      </c>
      <c r="P3074" t="str">
        <f t="shared" si="58"/>
        <v>D0436</v>
      </c>
      <c r="Q3074" s="7">
        <f>IFERROR(VLOOKUP(Table1[[#This Row],[Trim Distributor Code]],Sheet1!$N:$O,2,FALSE),0)</f>
        <v>3401017</v>
      </c>
      <c r="R3074" s="7">
        <f>IFERROR(VLOOKUP(Table1[[#This Row],[Salesflo AppUser Code]],HIE!$A:$B,2,FALSE),0)</f>
        <v>0</v>
      </c>
      <c r="S3074" s="7">
        <f>IFERROR(VLOOKUP(Table1[[#This Row],[Salesflo AppUser Code]],HIE!$A:$B,2,FALSE),0)</f>
        <v>0</v>
      </c>
      <c r="T3074" t="s">
        <v>5602</v>
      </c>
      <c r="U3074" s="7" t="s">
        <v>3061</v>
      </c>
      <c r="V3074" s="7" t="s">
        <v>1632</v>
      </c>
      <c r="W3074" s="7" t="s">
        <v>1431</v>
      </c>
      <c r="X3074" s="7" t="str">
        <f>IFERROR(VLOOKUP( Table1[[#This Row],[Trim Distributor Code]],Sheet1!$A:$J,10,FALSE),0)</f>
        <v>Active</v>
      </c>
    </row>
    <row r="3075" spans="1:24" hidden="1" x14ac:dyDescent="0.3">
      <c r="A3075" t="s">
        <v>5332</v>
      </c>
      <c r="B3075" t="s">
        <v>4001</v>
      </c>
      <c r="C3075" t="s">
        <v>3200</v>
      </c>
      <c r="D3075" s="8" t="s">
        <v>1412</v>
      </c>
      <c r="E3075" t="s">
        <v>5311</v>
      </c>
      <c r="F3075" t="s">
        <v>5312</v>
      </c>
      <c r="G3075" t="s">
        <v>4521</v>
      </c>
      <c r="H3075" t="s">
        <v>4106</v>
      </c>
      <c r="I3075" t="s">
        <v>4538</v>
      </c>
      <c r="J3075" t="s">
        <v>11</v>
      </c>
      <c r="K3075">
        <v>445</v>
      </c>
      <c r="L3075" s="2" t="s">
        <v>1412</v>
      </c>
      <c r="M3075" s="2">
        <f ca="1">Table1[[#This Row],[Cases]]*Table1[[#This Row],[Pack Size]]</f>
        <v>0</v>
      </c>
      <c r="N3075" s="1">
        <f ca="1">Table1[[#This Row],[Cases]]*Table1[[#This Row],[Pack Size]]</f>
        <v>156640</v>
      </c>
      <c r="O3075" s="1">
        <f>IFERROR(VLOOKUP(Table1[[#This Row],[SKU Code]],'SKU Size'!$G:$H,2,FALSE),0)*Table1[[#This Row],[Cases]]</f>
        <v>3900312.963308489</v>
      </c>
      <c r="P3075" t="str">
        <f t="shared" ref="P3075:P3128" si="59">TRIM(E3075)</f>
        <v>D0380</v>
      </c>
      <c r="Q3075" s="7">
        <f>IFERROR(VLOOKUP(Table1[[#This Row],[Trim Distributor Code]],Sheet1!$N:$O,2,FALSE),0)</f>
        <v>3400914</v>
      </c>
      <c r="R3075" s="7" t="str">
        <f>IFERROR(VLOOKUP(Table1[[#This Row],[Salesflo AppUser Code]],HIE!$A:$B,2,FALSE),0)</f>
        <v>Active</v>
      </c>
      <c r="S3075" s="7" t="str">
        <f>IFERROR(VLOOKUP(Table1[[#This Row],[Salesflo AppUser Code]],HIE!$A:$B,2,FALSE),0)</f>
        <v>Active</v>
      </c>
      <c r="T3075" t="s">
        <v>2772</v>
      </c>
      <c r="U3075" s="7" t="s">
        <v>2907</v>
      </c>
      <c r="V3075" s="7" t="s">
        <v>1444</v>
      </c>
      <c r="W3075" s="7" t="s">
        <v>1688</v>
      </c>
      <c r="X3075" s="7" t="str">
        <f>IFERROR(VLOOKUP( Table1[[#This Row],[Trim Distributor Code]],Sheet1!$A:$J,10,FALSE),0)</f>
        <v>Active</v>
      </c>
    </row>
    <row r="3076" spans="1:24" hidden="1" x14ac:dyDescent="0.3">
      <c r="A3076" t="s">
        <v>5332</v>
      </c>
      <c r="B3076" t="s">
        <v>4001</v>
      </c>
      <c r="C3076" t="s">
        <v>3200</v>
      </c>
      <c r="D3076" s="8" t="s">
        <v>1412</v>
      </c>
      <c r="E3076" t="s">
        <v>5311</v>
      </c>
      <c r="F3076" t="s">
        <v>5312</v>
      </c>
      <c r="G3076" t="s">
        <v>4108</v>
      </c>
      <c r="H3076" t="s">
        <v>4109</v>
      </c>
      <c r="I3076" t="s">
        <v>4566</v>
      </c>
      <c r="J3076" t="s">
        <v>13</v>
      </c>
      <c r="K3076">
        <v>10</v>
      </c>
      <c r="L3076" s="2" t="s">
        <v>1412</v>
      </c>
      <c r="M3076" s="2">
        <f ca="1">Table1[[#This Row],[Cases]]*Table1[[#This Row],[Pack Size]]</f>
        <v>0</v>
      </c>
      <c r="N3076" s="1">
        <f ca="1">Table1[[#This Row],[Cases]]*Table1[[#This Row],[Pack Size]]</f>
        <v>1000</v>
      </c>
      <c r="O3076" s="1">
        <f>IFERROR(VLOOKUP(Table1[[#This Row],[SKU Code]],'SKU Size'!$G:$H,2,FALSE),0)*Table1[[#This Row],[Cases]]</f>
        <v>105686.74059304707</v>
      </c>
      <c r="P3076" t="str">
        <f t="shared" si="59"/>
        <v>D0380</v>
      </c>
      <c r="Q3076" s="7">
        <f>IFERROR(VLOOKUP(Table1[[#This Row],[Trim Distributor Code]],Sheet1!$N:$O,2,FALSE),0)</f>
        <v>3400914</v>
      </c>
      <c r="R3076" s="7" t="str">
        <f>IFERROR(VLOOKUP(Table1[[#This Row],[Salesflo AppUser Code]],HIE!$A:$B,2,FALSE),0)</f>
        <v>Active</v>
      </c>
      <c r="S3076" s="7" t="str">
        <f>IFERROR(VLOOKUP(Table1[[#This Row],[Salesflo AppUser Code]],HIE!$A:$B,2,FALSE),0)</f>
        <v>Active</v>
      </c>
      <c r="T3076" t="s">
        <v>2772</v>
      </c>
      <c r="U3076" s="7" t="s">
        <v>2907</v>
      </c>
      <c r="V3076" s="7" t="s">
        <v>1423</v>
      </c>
      <c r="W3076" s="7" t="s">
        <v>1659</v>
      </c>
      <c r="X3076" s="7" t="str">
        <f>IFERROR(VLOOKUP( Table1[[#This Row],[Trim Distributor Code]],Sheet1!$A:$J,10,FALSE),0)</f>
        <v>Active</v>
      </c>
    </row>
    <row r="3077" spans="1:24" hidden="1" x14ac:dyDescent="0.3">
      <c r="A3077" t="s">
        <v>5332</v>
      </c>
      <c r="B3077" t="s">
        <v>4001</v>
      </c>
      <c r="C3077" t="s">
        <v>3200</v>
      </c>
      <c r="D3077" s="8" t="s">
        <v>1412</v>
      </c>
      <c r="E3077" t="s">
        <v>5311</v>
      </c>
      <c r="F3077" t="s">
        <v>5312</v>
      </c>
      <c r="G3077" t="s">
        <v>4521</v>
      </c>
      <c r="H3077" t="s">
        <v>4113</v>
      </c>
      <c r="I3077" t="s">
        <v>4540</v>
      </c>
      <c r="J3077" t="s">
        <v>14</v>
      </c>
      <c r="K3077">
        <v>10</v>
      </c>
      <c r="L3077" s="2" t="s">
        <v>1412</v>
      </c>
      <c r="M3077" s="2">
        <f ca="1">Table1[[#This Row],[Cases]]*Table1[[#This Row],[Pack Size]]</f>
        <v>0</v>
      </c>
      <c r="N3077" s="1">
        <f ca="1">Table1[[#This Row],[Cases]]*Table1[[#This Row],[Pack Size]]</f>
        <v>240</v>
      </c>
      <c r="O3077" s="1">
        <f>IFERROR(VLOOKUP(Table1[[#This Row],[SKU Code]],'SKU Size'!$G:$H,2,FALSE),0)*Table1[[#This Row],[Cases]]</f>
        <v>35914.7326525061</v>
      </c>
      <c r="P3077" t="str">
        <f t="shared" si="59"/>
        <v>D0380</v>
      </c>
      <c r="Q3077" s="7">
        <f>IFERROR(VLOOKUP(Table1[[#This Row],[Trim Distributor Code]],Sheet1!$N:$O,2,FALSE),0)</f>
        <v>3400914</v>
      </c>
      <c r="R3077" s="7" t="str">
        <f>IFERROR(VLOOKUP(Table1[[#This Row],[Salesflo AppUser Code]],HIE!$A:$B,2,FALSE),0)</f>
        <v>Active</v>
      </c>
      <c r="S3077" s="7" t="str">
        <f>IFERROR(VLOOKUP(Table1[[#This Row],[Salesflo AppUser Code]],HIE!$A:$B,2,FALSE),0)</f>
        <v>Active</v>
      </c>
      <c r="T3077" t="s">
        <v>2772</v>
      </c>
      <c r="U3077" s="7" t="s">
        <v>2907</v>
      </c>
      <c r="V3077" s="7" t="s">
        <v>1632</v>
      </c>
      <c r="W3077" s="7" t="s">
        <v>1688</v>
      </c>
      <c r="X3077" s="7" t="str">
        <f>IFERROR(VLOOKUP( Table1[[#This Row],[Trim Distributor Code]],Sheet1!$A:$J,10,FALSE),0)</f>
        <v>Active</v>
      </c>
    </row>
    <row r="3078" spans="1:24" hidden="1" x14ac:dyDescent="0.3">
      <c r="A3078" t="s">
        <v>5332</v>
      </c>
      <c r="B3078" t="s">
        <v>4001</v>
      </c>
      <c r="C3078" t="s">
        <v>3200</v>
      </c>
      <c r="D3078" s="8" t="s">
        <v>1412</v>
      </c>
      <c r="E3078" t="s">
        <v>5311</v>
      </c>
      <c r="F3078" t="s">
        <v>5312</v>
      </c>
      <c r="G3078" t="s">
        <v>4111</v>
      </c>
      <c r="H3078" t="s">
        <v>4113</v>
      </c>
      <c r="I3078" t="s">
        <v>4541</v>
      </c>
      <c r="J3078" t="s">
        <v>1656</v>
      </c>
      <c r="K3078">
        <v>10</v>
      </c>
      <c r="L3078" s="2" t="s">
        <v>1412</v>
      </c>
      <c r="M3078" s="2">
        <f ca="1">Table1[[#This Row],[Cases]]*Table1[[#This Row],[Pack Size]]</f>
        <v>0</v>
      </c>
      <c r="N3078" s="1">
        <f ca="1">Table1[[#This Row],[Cases]]*Table1[[#This Row],[Pack Size]]</f>
        <v>480</v>
      </c>
      <c r="O3078" s="1">
        <f>IFERROR(VLOOKUP(Table1[[#This Row],[SKU Code]],'SKU Size'!$G:$H,2,FALSE),0)*Table1[[#This Row],[Cases]]</f>
        <v>10039.148759070089</v>
      </c>
      <c r="P3078" t="str">
        <f t="shared" si="59"/>
        <v>D0380</v>
      </c>
      <c r="Q3078" s="7">
        <f>IFERROR(VLOOKUP(Table1[[#This Row],[Trim Distributor Code]],Sheet1!$N:$O,2,FALSE),0)</f>
        <v>3400914</v>
      </c>
      <c r="R3078" s="7" t="str">
        <f>IFERROR(VLOOKUP(Table1[[#This Row],[Salesflo AppUser Code]],HIE!$A:$B,2,FALSE),0)</f>
        <v>Active</v>
      </c>
      <c r="S3078" s="7" t="str">
        <f>IFERROR(VLOOKUP(Table1[[#This Row],[Salesflo AppUser Code]],HIE!$A:$B,2,FALSE),0)</f>
        <v>Active</v>
      </c>
      <c r="T3078" t="s">
        <v>2772</v>
      </c>
      <c r="U3078" s="7" t="s">
        <v>2907</v>
      </c>
      <c r="V3078" s="7" t="s">
        <v>1632</v>
      </c>
      <c r="W3078" s="7" t="s">
        <v>1431</v>
      </c>
      <c r="X3078" s="7" t="str">
        <f>IFERROR(VLOOKUP( Table1[[#This Row],[Trim Distributor Code]],Sheet1!$A:$J,10,FALSE),0)</f>
        <v>Active</v>
      </c>
    </row>
    <row r="3079" spans="1:24" hidden="1" x14ac:dyDescent="0.3">
      <c r="A3079" t="s">
        <v>5332</v>
      </c>
      <c r="B3079" t="s">
        <v>4001</v>
      </c>
      <c r="C3079" t="s">
        <v>3200</v>
      </c>
      <c r="D3079" s="8" t="s">
        <v>1412</v>
      </c>
      <c r="E3079" t="s">
        <v>5311</v>
      </c>
      <c r="F3079" t="s">
        <v>5312</v>
      </c>
      <c r="G3079" t="s">
        <v>4110</v>
      </c>
      <c r="H3079" t="s">
        <v>4109</v>
      </c>
      <c r="I3079" t="s">
        <v>4539</v>
      </c>
      <c r="J3079" t="s">
        <v>1682</v>
      </c>
      <c r="K3079">
        <v>20</v>
      </c>
      <c r="L3079" s="2" t="s">
        <v>1412</v>
      </c>
      <c r="M3079" s="2">
        <f ca="1">Table1[[#This Row],[Cases]]*Table1[[#This Row],[Pack Size]]</f>
        <v>0</v>
      </c>
      <c r="N3079" s="1">
        <f ca="1">Table1[[#This Row],[Cases]]*Table1[[#This Row],[Pack Size]]</f>
        <v>2000</v>
      </c>
      <c r="O3079" s="1">
        <f>IFERROR(VLOOKUP(Table1[[#This Row],[SKU Code]],'SKU Size'!$G:$H,2,FALSE),0)*Table1[[#This Row],[Cases]]</f>
        <v>150942.69471032743</v>
      </c>
      <c r="P3079" t="str">
        <f t="shared" si="59"/>
        <v>D0380</v>
      </c>
      <c r="Q3079" s="7">
        <f>IFERROR(VLOOKUP(Table1[[#This Row],[Trim Distributor Code]],Sheet1!$N:$O,2,FALSE),0)</f>
        <v>3400914</v>
      </c>
      <c r="R3079" s="7" t="str">
        <f>IFERROR(VLOOKUP(Table1[[#This Row],[Salesflo AppUser Code]],HIE!$A:$B,2,FALSE),0)</f>
        <v>Active</v>
      </c>
      <c r="S3079" s="7" t="str">
        <f>IFERROR(VLOOKUP(Table1[[#This Row],[Salesflo AppUser Code]],HIE!$A:$B,2,FALSE),0)</f>
        <v>Active</v>
      </c>
      <c r="T3079" t="s">
        <v>2772</v>
      </c>
      <c r="U3079" s="7" t="s">
        <v>2907</v>
      </c>
      <c r="V3079" s="7" t="s">
        <v>1423</v>
      </c>
      <c r="W3079" s="7" t="s">
        <v>1679</v>
      </c>
      <c r="X3079" s="7" t="str">
        <f>IFERROR(VLOOKUP( Table1[[#This Row],[Trim Distributor Code]],Sheet1!$A:$J,10,FALSE),0)</f>
        <v>Active</v>
      </c>
    </row>
    <row r="3080" spans="1:24" hidden="1" x14ac:dyDescent="0.3">
      <c r="A3080" t="s">
        <v>5332</v>
      </c>
      <c r="B3080" t="s">
        <v>4001</v>
      </c>
      <c r="C3080" t="s">
        <v>3200</v>
      </c>
      <c r="D3080" s="8" t="s">
        <v>1412</v>
      </c>
      <c r="E3080" t="s">
        <v>5311</v>
      </c>
      <c r="F3080" t="s">
        <v>5312</v>
      </c>
      <c r="G3080" t="s">
        <v>2542</v>
      </c>
      <c r="H3080" t="s">
        <v>2268</v>
      </c>
      <c r="I3080" t="s">
        <v>4595</v>
      </c>
      <c r="J3080" t="s">
        <v>2543</v>
      </c>
      <c r="K3080">
        <v>5</v>
      </c>
      <c r="L3080" s="2" t="s">
        <v>1412</v>
      </c>
      <c r="M3080" s="2">
        <f ca="1">Table1[[#This Row],[Cases]]*Table1[[#This Row],[Pack Size]]</f>
        <v>0</v>
      </c>
      <c r="N3080" s="1">
        <f ca="1">Table1[[#This Row],[Cases]]*Table1[[#This Row],[Pack Size]]</f>
        <v>2400</v>
      </c>
      <c r="O3080" s="1">
        <f>IFERROR(VLOOKUP(Table1[[#This Row],[SKU Code]],'SKU Size'!$G:$H,2,FALSE),0)*Table1[[#This Row],[Cases]]</f>
        <v>24964.926738875882</v>
      </c>
      <c r="P3080" t="str">
        <f t="shared" si="59"/>
        <v>D0380</v>
      </c>
      <c r="Q3080" s="7">
        <f>IFERROR(VLOOKUP(Table1[[#This Row],[Trim Distributor Code]],Sheet1!$N:$O,2,FALSE),0)</f>
        <v>3400914</v>
      </c>
      <c r="R3080" s="7" t="str">
        <f>IFERROR(VLOOKUP(Table1[[#This Row],[Salesflo AppUser Code]],HIE!$A:$B,2,FALSE),0)</f>
        <v>Active</v>
      </c>
      <c r="S3080" s="7" t="str">
        <f>IFERROR(VLOOKUP(Table1[[#This Row],[Salesflo AppUser Code]],HIE!$A:$B,2,FALSE),0)</f>
        <v>Active</v>
      </c>
      <c r="T3080" t="s">
        <v>2772</v>
      </c>
      <c r="U3080" s="7" t="s">
        <v>2907</v>
      </c>
      <c r="V3080" s="7" t="s">
        <v>2268</v>
      </c>
      <c r="W3080" s="7" t="s">
        <v>2542</v>
      </c>
      <c r="X3080" s="7" t="str">
        <f>IFERROR(VLOOKUP( Table1[[#This Row],[Trim Distributor Code]],Sheet1!$A:$J,10,FALSE),0)</f>
        <v>Active</v>
      </c>
    </row>
    <row r="3081" spans="1:24" hidden="1" x14ac:dyDescent="0.3">
      <c r="A3081" t="s">
        <v>5332</v>
      </c>
      <c r="B3081" t="s">
        <v>822</v>
      </c>
      <c r="C3081" t="s">
        <v>5313</v>
      </c>
      <c r="D3081" s="8" t="s">
        <v>1412</v>
      </c>
      <c r="E3081" t="s">
        <v>5314</v>
      </c>
      <c r="F3081" t="s">
        <v>2825</v>
      </c>
      <c r="G3081" t="s">
        <v>4521</v>
      </c>
      <c r="H3081" t="s">
        <v>4106</v>
      </c>
      <c r="I3081" t="s">
        <v>4538</v>
      </c>
      <c r="J3081" t="s">
        <v>11</v>
      </c>
      <c r="K3081">
        <v>325</v>
      </c>
      <c r="L3081" s="2" t="s">
        <v>1412</v>
      </c>
      <c r="M3081" s="2">
        <f ca="1">Table1[[#This Row],[Cases]]*Table1[[#This Row],[Pack Size]]</f>
        <v>0</v>
      </c>
      <c r="N3081" s="1">
        <f ca="1">Table1[[#This Row],[Cases]]*Table1[[#This Row],[Pack Size]]</f>
        <v>114400</v>
      </c>
      <c r="O3081" s="1">
        <f>IFERROR(VLOOKUP(Table1[[#This Row],[SKU Code]],'SKU Size'!$G:$H,2,FALSE),0)*Table1[[#This Row],[Cases]]</f>
        <v>2848543.17545002</v>
      </c>
      <c r="P3081" t="str">
        <f t="shared" si="59"/>
        <v>D0131</v>
      </c>
      <c r="Q3081" s="7" t="str">
        <f>IFERROR(VLOOKUP(Table1[[#This Row],[Trim Distributor Code]],Sheet1!$N:$O,2,FALSE),0)</f>
        <v>D0380</v>
      </c>
      <c r="R3081" s="7" t="str">
        <f>IFERROR(VLOOKUP(Table1[[#This Row],[Salesflo AppUser Code]],HIE!$A:$B,2,FALSE),0)</f>
        <v>Active</v>
      </c>
      <c r="S3081" s="7" t="str">
        <f>IFERROR(VLOOKUP(Table1[[#This Row],[Salesflo AppUser Code]],HIE!$A:$B,2,FALSE),0)</f>
        <v>Active</v>
      </c>
      <c r="T3081" t="s">
        <v>2772</v>
      </c>
      <c r="U3081" s="7" t="s">
        <v>2907</v>
      </c>
      <c r="V3081" s="7" t="s">
        <v>1444</v>
      </c>
      <c r="W3081" s="7" t="s">
        <v>1688</v>
      </c>
      <c r="X3081" s="7" t="str">
        <f>IFERROR(VLOOKUP( Table1[[#This Row],[Trim Distributor Code]],Sheet1!$A:$J,10,FALSE),0)</f>
        <v>Active</v>
      </c>
    </row>
    <row r="3082" spans="1:24" hidden="1" x14ac:dyDescent="0.3">
      <c r="A3082" t="s">
        <v>5332</v>
      </c>
      <c r="B3082" t="s">
        <v>822</v>
      </c>
      <c r="C3082" t="s">
        <v>5313</v>
      </c>
      <c r="D3082" s="8" t="s">
        <v>1412</v>
      </c>
      <c r="E3082" t="s">
        <v>5314</v>
      </c>
      <c r="F3082" t="s">
        <v>2825</v>
      </c>
      <c r="G3082" t="s">
        <v>4108</v>
      </c>
      <c r="H3082" t="s">
        <v>4109</v>
      </c>
      <c r="I3082" t="s">
        <v>4566</v>
      </c>
      <c r="J3082" t="s">
        <v>13</v>
      </c>
      <c r="K3082">
        <v>3</v>
      </c>
      <c r="L3082" s="2" t="s">
        <v>1412</v>
      </c>
      <c r="M3082" s="2">
        <f ca="1">Table1[[#This Row],[Cases]]*Table1[[#This Row],[Pack Size]]</f>
        <v>0</v>
      </c>
      <c r="N3082" s="1">
        <f ca="1">Table1[[#This Row],[Cases]]*Table1[[#This Row],[Pack Size]]</f>
        <v>300</v>
      </c>
      <c r="O3082" s="1">
        <f>IFERROR(VLOOKUP(Table1[[#This Row],[SKU Code]],'SKU Size'!$G:$H,2,FALSE),0)*Table1[[#This Row],[Cases]]</f>
        <v>31706.022177914121</v>
      </c>
      <c r="P3082" t="str">
        <f t="shared" si="59"/>
        <v>D0131</v>
      </c>
      <c r="Q3082" s="7" t="str">
        <f>IFERROR(VLOOKUP(Table1[[#This Row],[Trim Distributor Code]],Sheet1!$N:$O,2,FALSE),0)</f>
        <v>D0380</v>
      </c>
      <c r="R3082" s="7" t="str">
        <f>IFERROR(VLOOKUP(Table1[[#This Row],[Salesflo AppUser Code]],HIE!$A:$B,2,FALSE),0)</f>
        <v>Active</v>
      </c>
      <c r="S3082" s="7" t="str">
        <f>IFERROR(VLOOKUP(Table1[[#This Row],[Salesflo AppUser Code]],HIE!$A:$B,2,FALSE),0)</f>
        <v>Active</v>
      </c>
      <c r="T3082" t="s">
        <v>2772</v>
      </c>
      <c r="U3082" s="7" t="s">
        <v>2907</v>
      </c>
      <c r="V3082" s="7" t="s">
        <v>1423</v>
      </c>
      <c r="W3082" s="7" t="s">
        <v>1659</v>
      </c>
      <c r="X3082" s="7" t="str">
        <f>IFERROR(VLOOKUP( Table1[[#This Row],[Trim Distributor Code]],Sheet1!$A:$J,10,FALSE),0)</f>
        <v>Active</v>
      </c>
    </row>
    <row r="3083" spans="1:24" hidden="1" x14ac:dyDescent="0.3">
      <c r="A3083" t="s">
        <v>5332</v>
      </c>
      <c r="B3083" t="s">
        <v>822</v>
      </c>
      <c r="C3083" t="s">
        <v>5313</v>
      </c>
      <c r="D3083" s="8" t="s">
        <v>1412</v>
      </c>
      <c r="E3083" t="s">
        <v>5314</v>
      </c>
      <c r="F3083" t="s">
        <v>2825</v>
      </c>
      <c r="G3083" t="s">
        <v>4107</v>
      </c>
      <c r="H3083" t="s">
        <v>4137</v>
      </c>
      <c r="I3083" t="s">
        <v>4710</v>
      </c>
      <c r="J3083" t="s">
        <v>1995</v>
      </c>
      <c r="K3083">
        <v>5</v>
      </c>
      <c r="L3083" s="2" t="s">
        <v>1412</v>
      </c>
      <c r="M3083" s="2">
        <f ca="1">Table1[[#This Row],[Cases]]*Table1[[#This Row],[Pack Size]]</f>
        <v>0</v>
      </c>
      <c r="N3083" s="1">
        <f ca="1">Table1[[#This Row],[Cases]]*Table1[[#This Row],[Pack Size]]</f>
        <v>960</v>
      </c>
      <c r="O3083" s="1">
        <f>IFERROR(VLOOKUP(Table1[[#This Row],[SKU Code]],'SKU Size'!$G:$H,2,FALSE),0)*Table1[[#This Row],[Cases]]</f>
        <v>41529.207982250082</v>
      </c>
      <c r="P3083" t="str">
        <f t="shared" si="59"/>
        <v>D0131</v>
      </c>
      <c r="Q3083" s="7" t="str">
        <f>IFERROR(VLOOKUP(Table1[[#This Row],[Trim Distributor Code]],Sheet1!$N:$O,2,FALSE),0)</f>
        <v>D0380</v>
      </c>
      <c r="R3083" s="7" t="str">
        <f>IFERROR(VLOOKUP(Table1[[#This Row],[Salesflo AppUser Code]],HIE!$A:$B,2,FALSE),0)</f>
        <v>Active</v>
      </c>
      <c r="S3083" s="7" t="str">
        <f>IFERROR(VLOOKUP(Table1[[#This Row],[Salesflo AppUser Code]],HIE!$A:$B,2,FALSE),0)</f>
        <v>Active</v>
      </c>
      <c r="T3083" t="s">
        <v>2772</v>
      </c>
      <c r="U3083" s="7" t="s">
        <v>2907</v>
      </c>
      <c r="V3083" s="7" t="s">
        <v>1606</v>
      </c>
      <c r="W3083" s="7" t="s">
        <v>1867</v>
      </c>
      <c r="X3083" s="7" t="str">
        <f>IFERROR(VLOOKUP( Table1[[#This Row],[Trim Distributor Code]],Sheet1!$A:$J,10,FALSE),0)</f>
        <v>Active</v>
      </c>
    </row>
    <row r="3084" spans="1:24" hidden="1" x14ac:dyDescent="0.3">
      <c r="A3084" t="s">
        <v>5332</v>
      </c>
      <c r="B3084" t="s">
        <v>822</v>
      </c>
      <c r="C3084" t="s">
        <v>5313</v>
      </c>
      <c r="D3084" s="8" t="s">
        <v>1412</v>
      </c>
      <c r="E3084" t="s">
        <v>5314</v>
      </c>
      <c r="F3084" t="s">
        <v>2825</v>
      </c>
      <c r="G3084" t="s">
        <v>4521</v>
      </c>
      <c r="H3084" t="s">
        <v>4113</v>
      </c>
      <c r="I3084" t="s">
        <v>4540</v>
      </c>
      <c r="J3084" t="s">
        <v>14</v>
      </c>
      <c r="K3084">
        <v>5</v>
      </c>
      <c r="L3084" s="2" t="s">
        <v>1412</v>
      </c>
      <c r="M3084" s="2">
        <f ca="1">Table1[[#This Row],[Cases]]*Table1[[#This Row],[Pack Size]]</f>
        <v>0</v>
      </c>
      <c r="N3084" s="1">
        <f ca="1">Table1[[#This Row],[Cases]]*Table1[[#This Row],[Pack Size]]</f>
        <v>120</v>
      </c>
      <c r="O3084" s="1">
        <f>IFERROR(VLOOKUP(Table1[[#This Row],[SKU Code]],'SKU Size'!$G:$H,2,FALSE),0)*Table1[[#This Row],[Cases]]</f>
        <v>17957.36632625305</v>
      </c>
      <c r="P3084" t="str">
        <f t="shared" si="59"/>
        <v>D0131</v>
      </c>
      <c r="Q3084" s="7" t="str">
        <f>IFERROR(VLOOKUP(Table1[[#This Row],[Trim Distributor Code]],Sheet1!$N:$O,2,FALSE),0)</f>
        <v>D0380</v>
      </c>
      <c r="R3084" s="7" t="str">
        <f>IFERROR(VLOOKUP(Table1[[#This Row],[Salesflo AppUser Code]],HIE!$A:$B,2,FALSE),0)</f>
        <v>Active</v>
      </c>
      <c r="S3084" s="7" t="str">
        <f>IFERROR(VLOOKUP(Table1[[#This Row],[Salesflo AppUser Code]],HIE!$A:$B,2,FALSE),0)</f>
        <v>Active</v>
      </c>
      <c r="T3084" t="s">
        <v>2772</v>
      </c>
      <c r="U3084" s="7" t="s">
        <v>2907</v>
      </c>
      <c r="V3084" s="7" t="s">
        <v>1632</v>
      </c>
      <c r="W3084" s="7" t="s">
        <v>1688</v>
      </c>
      <c r="X3084" s="7" t="str">
        <f>IFERROR(VLOOKUP( Table1[[#This Row],[Trim Distributor Code]],Sheet1!$A:$J,10,FALSE),0)</f>
        <v>Active</v>
      </c>
    </row>
    <row r="3085" spans="1:24" hidden="1" x14ac:dyDescent="0.3">
      <c r="A3085" t="s">
        <v>5332</v>
      </c>
      <c r="B3085" t="s">
        <v>822</v>
      </c>
      <c r="C3085" t="s">
        <v>5313</v>
      </c>
      <c r="D3085" s="8" t="s">
        <v>1412</v>
      </c>
      <c r="E3085" t="s">
        <v>5314</v>
      </c>
      <c r="F3085" t="s">
        <v>2825</v>
      </c>
      <c r="G3085" t="s">
        <v>4111</v>
      </c>
      <c r="H3085" t="s">
        <v>4113</v>
      </c>
      <c r="I3085" t="s">
        <v>4541</v>
      </c>
      <c r="J3085" t="s">
        <v>1656</v>
      </c>
      <c r="K3085">
        <v>10</v>
      </c>
      <c r="L3085" s="2" t="s">
        <v>1412</v>
      </c>
      <c r="M3085" s="2">
        <f ca="1">Table1[[#This Row],[Cases]]*Table1[[#This Row],[Pack Size]]</f>
        <v>0</v>
      </c>
      <c r="N3085" s="1">
        <f ca="1">Table1[[#This Row],[Cases]]*Table1[[#This Row],[Pack Size]]</f>
        <v>480</v>
      </c>
      <c r="O3085" s="1">
        <f>IFERROR(VLOOKUP(Table1[[#This Row],[SKU Code]],'SKU Size'!$G:$H,2,FALSE),0)*Table1[[#This Row],[Cases]]</f>
        <v>10039.148759070089</v>
      </c>
      <c r="P3085" t="str">
        <f t="shared" si="59"/>
        <v>D0131</v>
      </c>
      <c r="Q3085" s="7" t="str">
        <f>IFERROR(VLOOKUP(Table1[[#This Row],[Trim Distributor Code]],Sheet1!$N:$O,2,FALSE),0)</f>
        <v>D0380</v>
      </c>
      <c r="R3085" s="7" t="str">
        <f>IFERROR(VLOOKUP(Table1[[#This Row],[Salesflo AppUser Code]],HIE!$A:$B,2,FALSE),0)</f>
        <v>Active</v>
      </c>
      <c r="S3085" s="7" t="str">
        <f>IFERROR(VLOOKUP(Table1[[#This Row],[Salesflo AppUser Code]],HIE!$A:$B,2,FALSE),0)</f>
        <v>Active</v>
      </c>
      <c r="T3085" t="s">
        <v>2772</v>
      </c>
      <c r="U3085" s="7" t="s">
        <v>2907</v>
      </c>
      <c r="V3085" s="7" t="s">
        <v>1632</v>
      </c>
      <c r="W3085" s="7" t="s">
        <v>1431</v>
      </c>
      <c r="X3085" s="7" t="str">
        <f>IFERROR(VLOOKUP( Table1[[#This Row],[Trim Distributor Code]],Sheet1!$A:$J,10,FALSE),0)</f>
        <v>Active</v>
      </c>
    </row>
    <row r="3086" spans="1:24" hidden="1" x14ac:dyDescent="0.3">
      <c r="A3086" t="s">
        <v>5332</v>
      </c>
      <c r="B3086" t="s">
        <v>822</v>
      </c>
      <c r="C3086" t="s">
        <v>5313</v>
      </c>
      <c r="D3086" s="8" t="s">
        <v>1412</v>
      </c>
      <c r="E3086" t="s">
        <v>5314</v>
      </c>
      <c r="F3086" t="s">
        <v>2825</v>
      </c>
      <c r="G3086" t="s">
        <v>4110</v>
      </c>
      <c r="H3086" t="s">
        <v>4109</v>
      </c>
      <c r="I3086" t="s">
        <v>4539</v>
      </c>
      <c r="J3086" t="s">
        <v>1682</v>
      </c>
      <c r="K3086">
        <v>5</v>
      </c>
      <c r="L3086" s="2" t="s">
        <v>1412</v>
      </c>
      <c r="M3086" s="2">
        <f ca="1">Table1[[#This Row],[Cases]]*Table1[[#This Row],[Pack Size]]</f>
        <v>0</v>
      </c>
      <c r="N3086" s="1">
        <f ca="1">Table1[[#This Row],[Cases]]*Table1[[#This Row],[Pack Size]]</f>
        <v>500</v>
      </c>
      <c r="O3086" s="1">
        <f>IFERROR(VLOOKUP(Table1[[#This Row],[SKU Code]],'SKU Size'!$G:$H,2,FALSE),0)*Table1[[#This Row],[Cases]]</f>
        <v>37735.673677581857</v>
      </c>
      <c r="P3086" t="str">
        <f t="shared" si="59"/>
        <v>D0131</v>
      </c>
      <c r="Q3086" s="7" t="str">
        <f>IFERROR(VLOOKUP(Table1[[#This Row],[Trim Distributor Code]],Sheet1!$N:$O,2,FALSE),0)</f>
        <v>D0380</v>
      </c>
      <c r="R3086" s="7" t="str">
        <f>IFERROR(VLOOKUP(Table1[[#This Row],[Salesflo AppUser Code]],HIE!$A:$B,2,FALSE),0)</f>
        <v>Active</v>
      </c>
      <c r="S3086" s="7" t="str">
        <f>IFERROR(VLOOKUP(Table1[[#This Row],[Salesflo AppUser Code]],HIE!$A:$B,2,FALSE),0)</f>
        <v>Active</v>
      </c>
      <c r="T3086" t="s">
        <v>2772</v>
      </c>
      <c r="U3086" s="7" t="s">
        <v>2907</v>
      </c>
      <c r="V3086" s="7" t="s">
        <v>1423</v>
      </c>
      <c r="W3086" s="7" t="s">
        <v>1679</v>
      </c>
      <c r="X3086" s="7" t="str">
        <f>IFERROR(VLOOKUP( Table1[[#This Row],[Trim Distributor Code]],Sheet1!$A:$J,10,FALSE),0)</f>
        <v>Active</v>
      </c>
    </row>
    <row r="3087" spans="1:24" hidden="1" x14ac:dyDescent="0.3">
      <c r="A3087" t="s">
        <v>5332</v>
      </c>
      <c r="B3087" t="s">
        <v>822</v>
      </c>
      <c r="C3087" t="s">
        <v>5313</v>
      </c>
      <c r="D3087" s="8" t="s">
        <v>1412</v>
      </c>
      <c r="E3087" t="s">
        <v>5314</v>
      </c>
      <c r="F3087" t="s">
        <v>2825</v>
      </c>
      <c r="G3087" t="s">
        <v>1431</v>
      </c>
      <c r="H3087" t="s">
        <v>4109</v>
      </c>
      <c r="I3087" t="s">
        <v>4605</v>
      </c>
      <c r="J3087" t="s">
        <v>1440</v>
      </c>
      <c r="K3087">
        <v>2</v>
      </c>
      <c r="L3087" s="2" t="s">
        <v>1412</v>
      </c>
      <c r="M3087" s="2">
        <f ca="1">Table1[[#This Row],[Cases]]*Table1[[#This Row],[Pack Size]]</f>
        <v>0</v>
      </c>
      <c r="N3087" s="1">
        <f ca="1">Table1[[#This Row],[Cases]]*Table1[[#This Row],[Pack Size]]</f>
        <v>200</v>
      </c>
      <c r="O3087" s="1">
        <f>IFERROR(VLOOKUP(Table1[[#This Row],[SKU Code]],'SKU Size'!$G:$H,2,FALSE),0)*Table1[[#This Row],[Cases]]</f>
        <v>20309.096167094187</v>
      </c>
      <c r="P3087" t="str">
        <f t="shared" si="59"/>
        <v>D0131</v>
      </c>
      <c r="Q3087" s="7" t="str">
        <f>IFERROR(VLOOKUP(Table1[[#This Row],[Trim Distributor Code]],Sheet1!$N:$O,2,FALSE),0)</f>
        <v>D0380</v>
      </c>
      <c r="R3087" s="7" t="str">
        <f>IFERROR(VLOOKUP(Table1[[#This Row],[Salesflo AppUser Code]],HIE!$A:$B,2,FALSE),0)</f>
        <v>Active</v>
      </c>
      <c r="S3087" s="7" t="str">
        <f>IFERROR(VLOOKUP(Table1[[#This Row],[Salesflo AppUser Code]],HIE!$A:$B,2,FALSE),0)</f>
        <v>Active</v>
      </c>
      <c r="T3087" t="s">
        <v>2772</v>
      </c>
      <c r="U3087" s="7" t="s">
        <v>2907</v>
      </c>
      <c r="V3087" s="7" t="s">
        <v>1423</v>
      </c>
      <c r="W3087" s="7" t="s">
        <v>1431</v>
      </c>
      <c r="X3087" s="7" t="str">
        <f>IFERROR(VLOOKUP( Table1[[#This Row],[Trim Distributor Code]],Sheet1!$A:$J,10,FALSE),0)</f>
        <v>Active</v>
      </c>
    </row>
    <row r="3088" spans="1:24" hidden="1" x14ac:dyDescent="0.3">
      <c r="A3088" t="s">
        <v>5332</v>
      </c>
      <c r="B3088" t="s">
        <v>822</v>
      </c>
      <c r="C3088" t="s">
        <v>5313</v>
      </c>
      <c r="D3088" s="8" t="s">
        <v>1412</v>
      </c>
      <c r="E3088" t="s">
        <v>5314</v>
      </c>
      <c r="F3088" t="s">
        <v>2825</v>
      </c>
      <c r="G3088" t="s">
        <v>2542</v>
      </c>
      <c r="H3088" t="s">
        <v>2268</v>
      </c>
      <c r="I3088" t="s">
        <v>4595</v>
      </c>
      <c r="J3088" t="s">
        <v>2543</v>
      </c>
      <c r="K3088">
        <v>5</v>
      </c>
      <c r="L3088" s="2" t="s">
        <v>1412</v>
      </c>
      <c r="M3088" s="2">
        <f ca="1">Table1[[#This Row],[Cases]]*Table1[[#This Row],[Pack Size]]</f>
        <v>0</v>
      </c>
      <c r="N3088" s="1">
        <f ca="1">Table1[[#This Row],[Cases]]*Table1[[#This Row],[Pack Size]]</f>
        <v>2400</v>
      </c>
      <c r="O3088" s="1">
        <f>IFERROR(VLOOKUP(Table1[[#This Row],[SKU Code]],'SKU Size'!$G:$H,2,FALSE),0)*Table1[[#This Row],[Cases]]</f>
        <v>24964.926738875882</v>
      </c>
      <c r="P3088" t="str">
        <f t="shared" si="59"/>
        <v>D0131</v>
      </c>
      <c r="Q3088" s="7" t="str">
        <f>IFERROR(VLOOKUP(Table1[[#This Row],[Trim Distributor Code]],Sheet1!$N:$O,2,FALSE),0)</f>
        <v>D0380</v>
      </c>
      <c r="R3088" s="7" t="str">
        <f>IFERROR(VLOOKUP(Table1[[#This Row],[Salesflo AppUser Code]],HIE!$A:$B,2,FALSE),0)</f>
        <v>Active</v>
      </c>
      <c r="S3088" s="7" t="str">
        <f>IFERROR(VLOOKUP(Table1[[#This Row],[Salesflo AppUser Code]],HIE!$A:$B,2,FALSE),0)</f>
        <v>Active</v>
      </c>
      <c r="T3088" t="s">
        <v>2772</v>
      </c>
      <c r="U3088" s="7" t="s">
        <v>2907</v>
      </c>
      <c r="V3088" s="7" t="s">
        <v>2268</v>
      </c>
      <c r="W3088" s="7" t="s">
        <v>2542</v>
      </c>
      <c r="X3088" s="7" t="str">
        <f>IFERROR(VLOOKUP( Table1[[#This Row],[Trim Distributor Code]],Sheet1!$A:$J,10,FALSE),0)</f>
        <v>Active</v>
      </c>
    </row>
    <row r="3089" spans="1:24" hidden="1" x14ac:dyDescent="0.3">
      <c r="A3089" t="s">
        <v>5332</v>
      </c>
      <c r="B3089" t="s">
        <v>822</v>
      </c>
      <c r="C3089" t="s">
        <v>5313</v>
      </c>
      <c r="D3089" s="8" t="s">
        <v>1412</v>
      </c>
      <c r="E3089" t="s">
        <v>5314</v>
      </c>
      <c r="F3089" t="s">
        <v>2825</v>
      </c>
      <c r="G3089" t="s">
        <v>4107</v>
      </c>
      <c r="H3089" t="s">
        <v>4106</v>
      </c>
      <c r="I3089" t="s">
        <v>4747</v>
      </c>
      <c r="J3089" t="s">
        <v>1954</v>
      </c>
      <c r="K3089">
        <v>5</v>
      </c>
      <c r="L3089" s="2" t="s">
        <v>1412</v>
      </c>
      <c r="M3089" s="2">
        <f ca="1">Table1[[#This Row],[Cases]]*Table1[[#This Row],[Pack Size]]</f>
        <v>0</v>
      </c>
      <c r="N3089" s="1">
        <f ca="1">Table1[[#This Row],[Cases]]*Table1[[#This Row],[Pack Size]]</f>
        <v>1440</v>
      </c>
      <c r="O3089" s="1">
        <f>IFERROR(VLOOKUP(Table1[[#This Row],[SKU Code]],'SKU Size'!$G:$H,2,FALSE),0)*Table1[[#This Row],[Cases]]</f>
        <v>41011.000334571014</v>
      </c>
      <c r="P3089" t="str">
        <f t="shared" si="59"/>
        <v>D0131</v>
      </c>
      <c r="Q3089" s="7" t="str">
        <f>IFERROR(VLOOKUP(Table1[[#This Row],[Trim Distributor Code]],Sheet1!$N:$O,2,FALSE),0)</f>
        <v>D0380</v>
      </c>
      <c r="R3089" s="7" t="str">
        <f>IFERROR(VLOOKUP(Table1[[#This Row],[Salesflo AppUser Code]],HIE!$A:$B,2,FALSE),0)</f>
        <v>Active</v>
      </c>
      <c r="S3089" s="7" t="str">
        <f>IFERROR(VLOOKUP(Table1[[#This Row],[Salesflo AppUser Code]],HIE!$A:$B,2,FALSE),0)</f>
        <v>Active</v>
      </c>
      <c r="T3089" t="s">
        <v>2772</v>
      </c>
      <c r="U3089" s="7" t="s">
        <v>2907</v>
      </c>
      <c r="V3089" s="7" t="s">
        <v>1444</v>
      </c>
      <c r="W3089" s="7" t="s">
        <v>1867</v>
      </c>
      <c r="X3089" s="7" t="str">
        <f>IFERROR(VLOOKUP( Table1[[#This Row],[Trim Distributor Code]],Sheet1!$A:$J,10,FALSE),0)</f>
        <v>Active</v>
      </c>
    </row>
    <row r="3090" spans="1:24" hidden="1" x14ac:dyDescent="0.3">
      <c r="A3090" t="s">
        <v>5332</v>
      </c>
      <c r="B3090" t="s">
        <v>823</v>
      </c>
      <c r="C3090" t="s">
        <v>2854</v>
      </c>
      <c r="D3090" s="8" t="s">
        <v>1412</v>
      </c>
      <c r="E3090" t="s">
        <v>5314</v>
      </c>
      <c r="F3090" t="s">
        <v>2825</v>
      </c>
      <c r="G3090" t="s">
        <v>4521</v>
      </c>
      <c r="H3090" t="s">
        <v>4106</v>
      </c>
      <c r="I3090" t="s">
        <v>4538</v>
      </c>
      <c r="J3090" t="s">
        <v>11</v>
      </c>
      <c r="K3090">
        <v>350</v>
      </c>
      <c r="L3090" s="2" t="s">
        <v>1412</v>
      </c>
      <c r="M3090" s="2">
        <f ca="1">Table1[[#This Row],[Cases]]*Table1[[#This Row],[Pack Size]]</f>
        <v>0</v>
      </c>
      <c r="N3090" s="1">
        <f ca="1">Table1[[#This Row],[Cases]]*Table1[[#This Row],[Pack Size]]</f>
        <v>123200</v>
      </c>
      <c r="O3090" s="1">
        <f>IFERROR(VLOOKUP(Table1[[#This Row],[SKU Code]],'SKU Size'!$G:$H,2,FALSE),0)*Table1[[#This Row],[Cases]]</f>
        <v>3067661.8812538679</v>
      </c>
      <c r="P3090" t="str">
        <f t="shared" si="59"/>
        <v>D0131</v>
      </c>
      <c r="Q3090" s="7" t="str">
        <f>IFERROR(VLOOKUP(Table1[[#This Row],[Trim Distributor Code]],Sheet1!$N:$O,2,FALSE),0)</f>
        <v>D0380</v>
      </c>
      <c r="R3090" s="7" t="str">
        <f>IFERROR(VLOOKUP(Table1[[#This Row],[Salesflo AppUser Code]],HIE!$A:$B,2,FALSE),0)</f>
        <v>Active</v>
      </c>
      <c r="S3090" s="7" t="str">
        <f>IFERROR(VLOOKUP(Table1[[#This Row],[Salesflo AppUser Code]],HIE!$A:$B,2,FALSE),0)</f>
        <v>Active</v>
      </c>
      <c r="T3090" t="s">
        <v>2772</v>
      </c>
      <c r="U3090" s="7" t="s">
        <v>2907</v>
      </c>
      <c r="V3090" s="7" t="s">
        <v>1444</v>
      </c>
      <c r="W3090" s="7" t="s">
        <v>1688</v>
      </c>
      <c r="X3090" s="7" t="str">
        <f>IFERROR(VLOOKUP( Table1[[#This Row],[Trim Distributor Code]],Sheet1!$A:$J,10,FALSE),0)</f>
        <v>Active</v>
      </c>
    </row>
    <row r="3091" spans="1:24" hidden="1" x14ac:dyDescent="0.3">
      <c r="A3091" t="s">
        <v>5332</v>
      </c>
      <c r="B3091" t="s">
        <v>823</v>
      </c>
      <c r="C3091" t="s">
        <v>2854</v>
      </c>
      <c r="D3091" s="8" t="s">
        <v>1412</v>
      </c>
      <c r="E3091" t="s">
        <v>5314</v>
      </c>
      <c r="F3091" t="s">
        <v>2825</v>
      </c>
      <c r="G3091" t="s">
        <v>4108</v>
      </c>
      <c r="H3091" t="s">
        <v>4109</v>
      </c>
      <c r="I3091" t="s">
        <v>4566</v>
      </c>
      <c r="J3091" t="s">
        <v>13</v>
      </c>
      <c r="K3091">
        <v>3</v>
      </c>
      <c r="L3091" s="2" t="s">
        <v>1412</v>
      </c>
      <c r="M3091" s="2">
        <f ca="1">Table1[[#This Row],[Cases]]*Table1[[#This Row],[Pack Size]]</f>
        <v>0</v>
      </c>
      <c r="N3091" s="1">
        <f ca="1">Table1[[#This Row],[Cases]]*Table1[[#This Row],[Pack Size]]</f>
        <v>300</v>
      </c>
      <c r="O3091" s="1">
        <f>IFERROR(VLOOKUP(Table1[[#This Row],[SKU Code]],'SKU Size'!$G:$H,2,FALSE),0)*Table1[[#This Row],[Cases]]</f>
        <v>31706.022177914121</v>
      </c>
      <c r="P3091" t="str">
        <f t="shared" si="59"/>
        <v>D0131</v>
      </c>
      <c r="Q3091" s="7" t="str">
        <f>IFERROR(VLOOKUP(Table1[[#This Row],[Trim Distributor Code]],Sheet1!$N:$O,2,FALSE),0)</f>
        <v>D0380</v>
      </c>
      <c r="R3091" s="7" t="str">
        <f>IFERROR(VLOOKUP(Table1[[#This Row],[Salesflo AppUser Code]],HIE!$A:$B,2,FALSE),0)</f>
        <v>Active</v>
      </c>
      <c r="S3091" s="7" t="str">
        <f>IFERROR(VLOOKUP(Table1[[#This Row],[Salesflo AppUser Code]],HIE!$A:$B,2,FALSE),0)</f>
        <v>Active</v>
      </c>
      <c r="T3091" t="s">
        <v>2772</v>
      </c>
      <c r="U3091" s="7" t="s">
        <v>2907</v>
      </c>
      <c r="V3091" s="7" t="s">
        <v>1423</v>
      </c>
      <c r="W3091" s="7" t="s">
        <v>1659</v>
      </c>
      <c r="X3091" s="7" t="str">
        <f>IFERROR(VLOOKUP( Table1[[#This Row],[Trim Distributor Code]],Sheet1!$A:$J,10,FALSE),0)</f>
        <v>Active</v>
      </c>
    </row>
    <row r="3092" spans="1:24" hidden="1" x14ac:dyDescent="0.3">
      <c r="A3092" t="s">
        <v>5332</v>
      </c>
      <c r="B3092" t="s">
        <v>823</v>
      </c>
      <c r="C3092" t="s">
        <v>2854</v>
      </c>
      <c r="D3092" s="8" t="s">
        <v>1412</v>
      </c>
      <c r="E3092" t="s">
        <v>5314</v>
      </c>
      <c r="F3092" t="s">
        <v>2825</v>
      </c>
      <c r="G3092" t="s">
        <v>4107</v>
      </c>
      <c r="H3092" t="s">
        <v>4137</v>
      </c>
      <c r="I3092" t="s">
        <v>4710</v>
      </c>
      <c r="J3092" t="s">
        <v>1995</v>
      </c>
      <c r="K3092">
        <v>5</v>
      </c>
      <c r="L3092" s="2" t="s">
        <v>1412</v>
      </c>
      <c r="M3092" s="2">
        <f ca="1">Table1[[#This Row],[Cases]]*Table1[[#This Row],[Pack Size]]</f>
        <v>0</v>
      </c>
      <c r="N3092" s="1">
        <f ca="1">Table1[[#This Row],[Cases]]*Table1[[#This Row],[Pack Size]]</f>
        <v>960</v>
      </c>
      <c r="O3092" s="1">
        <f>IFERROR(VLOOKUP(Table1[[#This Row],[SKU Code]],'SKU Size'!$G:$H,2,FALSE),0)*Table1[[#This Row],[Cases]]</f>
        <v>41529.207982250082</v>
      </c>
      <c r="P3092" t="str">
        <f t="shared" si="59"/>
        <v>D0131</v>
      </c>
      <c r="Q3092" s="7" t="str">
        <f>IFERROR(VLOOKUP(Table1[[#This Row],[Trim Distributor Code]],Sheet1!$N:$O,2,FALSE),0)</f>
        <v>D0380</v>
      </c>
      <c r="R3092" s="7" t="str">
        <f>IFERROR(VLOOKUP(Table1[[#This Row],[Salesflo AppUser Code]],HIE!$A:$B,2,FALSE),0)</f>
        <v>Active</v>
      </c>
      <c r="S3092" s="7" t="str">
        <f>IFERROR(VLOOKUP(Table1[[#This Row],[Salesflo AppUser Code]],HIE!$A:$B,2,FALSE),0)</f>
        <v>Active</v>
      </c>
      <c r="T3092" t="s">
        <v>2772</v>
      </c>
      <c r="U3092" s="7" t="s">
        <v>2907</v>
      </c>
      <c r="V3092" s="7" t="s">
        <v>1606</v>
      </c>
      <c r="W3092" s="7" t="s">
        <v>1867</v>
      </c>
      <c r="X3092" s="7" t="str">
        <f>IFERROR(VLOOKUP( Table1[[#This Row],[Trim Distributor Code]],Sheet1!$A:$J,10,FALSE),0)</f>
        <v>Active</v>
      </c>
    </row>
    <row r="3093" spans="1:24" hidden="1" x14ac:dyDescent="0.3">
      <c r="A3093" t="s">
        <v>5332</v>
      </c>
      <c r="B3093" t="s">
        <v>823</v>
      </c>
      <c r="C3093" t="s">
        <v>2854</v>
      </c>
      <c r="D3093" s="8" t="s">
        <v>1412</v>
      </c>
      <c r="E3093" t="s">
        <v>5314</v>
      </c>
      <c r="F3093" t="s">
        <v>2825</v>
      </c>
      <c r="G3093" t="s">
        <v>4521</v>
      </c>
      <c r="H3093" t="s">
        <v>4113</v>
      </c>
      <c r="I3093" t="s">
        <v>4540</v>
      </c>
      <c r="J3093" t="s">
        <v>14</v>
      </c>
      <c r="K3093">
        <v>5</v>
      </c>
      <c r="L3093" s="2" t="s">
        <v>1412</v>
      </c>
      <c r="M3093" s="2">
        <f ca="1">Table1[[#This Row],[Cases]]*Table1[[#This Row],[Pack Size]]</f>
        <v>0</v>
      </c>
      <c r="N3093" s="1">
        <f ca="1">Table1[[#This Row],[Cases]]*Table1[[#This Row],[Pack Size]]</f>
        <v>120</v>
      </c>
      <c r="O3093" s="1">
        <f>IFERROR(VLOOKUP(Table1[[#This Row],[SKU Code]],'SKU Size'!$G:$H,2,FALSE),0)*Table1[[#This Row],[Cases]]</f>
        <v>17957.36632625305</v>
      </c>
      <c r="P3093" t="str">
        <f t="shared" si="59"/>
        <v>D0131</v>
      </c>
      <c r="Q3093" s="7" t="str">
        <f>IFERROR(VLOOKUP(Table1[[#This Row],[Trim Distributor Code]],Sheet1!$N:$O,2,FALSE),0)</f>
        <v>D0380</v>
      </c>
      <c r="R3093" s="7" t="str">
        <f>IFERROR(VLOOKUP(Table1[[#This Row],[Salesflo AppUser Code]],HIE!$A:$B,2,FALSE),0)</f>
        <v>Active</v>
      </c>
      <c r="S3093" s="7" t="str">
        <f>IFERROR(VLOOKUP(Table1[[#This Row],[Salesflo AppUser Code]],HIE!$A:$B,2,FALSE),0)</f>
        <v>Active</v>
      </c>
      <c r="T3093" t="s">
        <v>2772</v>
      </c>
      <c r="U3093" s="7" t="s">
        <v>2907</v>
      </c>
      <c r="V3093" s="7" t="s">
        <v>1632</v>
      </c>
      <c r="W3093" s="7" t="s">
        <v>1688</v>
      </c>
      <c r="X3093" s="7" t="str">
        <f>IFERROR(VLOOKUP( Table1[[#This Row],[Trim Distributor Code]],Sheet1!$A:$J,10,FALSE),0)</f>
        <v>Active</v>
      </c>
    </row>
    <row r="3094" spans="1:24" hidden="1" x14ac:dyDescent="0.3">
      <c r="A3094" t="s">
        <v>5332</v>
      </c>
      <c r="B3094" t="s">
        <v>823</v>
      </c>
      <c r="C3094" t="s">
        <v>2854</v>
      </c>
      <c r="D3094" s="8" t="s">
        <v>1412</v>
      </c>
      <c r="E3094" t="s">
        <v>5314</v>
      </c>
      <c r="F3094" t="s">
        <v>2825</v>
      </c>
      <c r="G3094" t="s">
        <v>4111</v>
      </c>
      <c r="H3094" t="s">
        <v>4113</v>
      </c>
      <c r="I3094" t="s">
        <v>4541</v>
      </c>
      <c r="J3094" t="s">
        <v>1656</v>
      </c>
      <c r="K3094">
        <v>10</v>
      </c>
      <c r="L3094" s="2" t="s">
        <v>1412</v>
      </c>
      <c r="M3094" s="2">
        <f ca="1">Table1[[#This Row],[Cases]]*Table1[[#This Row],[Pack Size]]</f>
        <v>0</v>
      </c>
      <c r="N3094" s="1">
        <f ca="1">Table1[[#This Row],[Cases]]*Table1[[#This Row],[Pack Size]]</f>
        <v>480</v>
      </c>
      <c r="O3094" s="1">
        <f>IFERROR(VLOOKUP(Table1[[#This Row],[SKU Code]],'SKU Size'!$G:$H,2,FALSE),0)*Table1[[#This Row],[Cases]]</f>
        <v>10039.148759070089</v>
      </c>
      <c r="P3094" t="str">
        <f t="shared" si="59"/>
        <v>D0131</v>
      </c>
      <c r="Q3094" s="7" t="str">
        <f>IFERROR(VLOOKUP(Table1[[#This Row],[Trim Distributor Code]],Sheet1!$N:$O,2,FALSE),0)</f>
        <v>D0380</v>
      </c>
      <c r="R3094" s="7" t="str">
        <f>IFERROR(VLOOKUP(Table1[[#This Row],[Salesflo AppUser Code]],HIE!$A:$B,2,FALSE),0)</f>
        <v>Active</v>
      </c>
      <c r="S3094" s="7" t="str">
        <f>IFERROR(VLOOKUP(Table1[[#This Row],[Salesflo AppUser Code]],HIE!$A:$B,2,FALSE),0)</f>
        <v>Active</v>
      </c>
      <c r="T3094" t="s">
        <v>2772</v>
      </c>
      <c r="U3094" s="7" t="s">
        <v>2907</v>
      </c>
      <c r="V3094" s="7" t="s">
        <v>1632</v>
      </c>
      <c r="W3094" s="7" t="s">
        <v>1431</v>
      </c>
      <c r="X3094" s="7" t="str">
        <f>IFERROR(VLOOKUP( Table1[[#This Row],[Trim Distributor Code]],Sheet1!$A:$J,10,FALSE),0)</f>
        <v>Active</v>
      </c>
    </row>
    <row r="3095" spans="1:24" hidden="1" x14ac:dyDescent="0.3">
      <c r="A3095" t="s">
        <v>5332</v>
      </c>
      <c r="B3095" t="s">
        <v>823</v>
      </c>
      <c r="C3095" t="s">
        <v>2854</v>
      </c>
      <c r="D3095" s="8" t="s">
        <v>1412</v>
      </c>
      <c r="E3095" t="s">
        <v>5314</v>
      </c>
      <c r="F3095" t="s">
        <v>2825</v>
      </c>
      <c r="G3095" t="s">
        <v>4110</v>
      </c>
      <c r="H3095" t="s">
        <v>4109</v>
      </c>
      <c r="I3095" t="s">
        <v>4539</v>
      </c>
      <c r="J3095" t="s">
        <v>1682</v>
      </c>
      <c r="K3095">
        <v>5</v>
      </c>
      <c r="L3095" s="2" t="s">
        <v>1412</v>
      </c>
      <c r="M3095" s="2">
        <f ca="1">Table1[[#This Row],[Cases]]*Table1[[#This Row],[Pack Size]]</f>
        <v>0</v>
      </c>
      <c r="N3095" s="1">
        <f ca="1">Table1[[#This Row],[Cases]]*Table1[[#This Row],[Pack Size]]</f>
        <v>500</v>
      </c>
      <c r="O3095" s="1">
        <f>IFERROR(VLOOKUP(Table1[[#This Row],[SKU Code]],'SKU Size'!$G:$H,2,FALSE),0)*Table1[[#This Row],[Cases]]</f>
        <v>37735.673677581857</v>
      </c>
      <c r="P3095" t="str">
        <f t="shared" si="59"/>
        <v>D0131</v>
      </c>
      <c r="Q3095" s="7" t="str">
        <f>IFERROR(VLOOKUP(Table1[[#This Row],[Trim Distributor Code]],Sheet1!$N:$O,2,FALSE),0)</f>
        <v>D0380</v>
      </c>
      <c r="R3095" s="7" t="str">
        <f>IFERROR(VLOOKUP(Table1[[#This Row],[Salesflo AppUser Code]],HIE!$A:$B,2,FALSE),0)</f>
        <v>Active</v>
      </c>
      <c r="S3095" s="7" t="str">
        <f>IFERROR(VLOOKUP(Table1[[#This Row],[Salesflo AppUser Code]],HIE!$A:$B,2,FALSE),0)</f>
        <v>Active</v>
      </c>
      <c r="T3095" t="s">
        <v>2772</v>
      </c>
      <c r="U3095" s="7" t="s">
        <v>2907</v>
      </c>
      <c r="V3095" s="7" t="s">
        <v>1423</v>
      </c>
      <c r="W3095" s="7" t="s">
        <v>1679</v>
      </c>
      <c r="X3095" s="7" t="str">
        <f>IFERROR(VLOOKUP( Table1[[#This Row],[Trim Distributor Code]],Sheet1!$A:$J,10,FALSE),0)</f>
        <v>Active</v>
      </c>
    </row>
    <row r="3096" spans="1:24" hidden="1" x14ac:dyDescent="0.3">
      <c r="A3096" t="s">
        <v>5332</v>
      </c>
      <c r="B3096" t="s">
        <v>823</v>
      </c>
      <c r="C3096" t="s">
        <v>2854</v>
      </c>
      <c r="D3096" s="8" t="s">
        <v>1412</v>
      </c>
      <c r="E3096" t="s">
        <v>5314</v>
      </c>
      <c r="F3096" t="s">
        <v>2825</v>
      </c>
      <c r="G3096" t="s">
        <v>2542</v>
      </c>
      <c r="H3096" t="s">
        <v>2268</v>
      </c>
      <c r="I3096" t="s">
        <v>4595</v>
      </c>
      <c r="J3096" t="s">
        <v>2543</v>
      </c>
      <c r="K3096">
        <v>5</v>
      </c>
      <c r="L3096" s="2" t="s">
        <v>1412</v>
      </c>
      <c r="M3096" s="2">
        <f ca="1">Table1[[#This Row],[Cases]]*Table1[[#This Row],[Pack Size]]</f>
        <v>0</v>
      </c>
      <c r="N3096" s="1">
        <f ca="1">Table1[[#This Row],[Cases]]*Table1[[#This Row],[Pack Size]]</f>
        <v>2400</v>
      </c>
      <c r="O3096" s="1">
        <f>IFERROR(VLOOKUP(Table1[[#This Row],[SKU Code]],'SKU Size'!$G:$H,2,FALSE),0)*Table1[[#This Row],[Cases]]</f>
        <v>24964.926738875882</v>
      </c>
      <c r="P3096" t="str">
        <f t="shared" si="59"/>
        <v>D0131</v>
      </c>
      <c r="Q3096" s="7" t="str">
        <f>IFERROR(VLOOKUP(Table1[[#This Row],[Trim Distributor Code]],Sheet1!$N:$O,2,FALSE),0)</f>
        <v>D0380</v>
      </c>
      <c r="R3096" s="7" t="str">
        <f>IFERROR(VLOOKUP(Table1[[#This Row],[Salesflo AppUser Code]],HIE!$A:$B,2,FALSE),0)</f>
        <v>Active</v>
      </c>
      <c r="S3096" s="7" t="str">
        <f>IFERROR(VLOOKUP(Table1[[#This Row],[Salesflo AppUser Code]],HIE!$A:$B,2,FALSE),0)</f>
        <v>Active</v>
      </c>
      <c r="T3096" t="s">
        <v>2772</v>
      </c>
      <c r="U3096" s="7" t="s">
        <v>2907</v>
      </c>
      <c r="V3096" s="7" t="s">
        <v>2268</v>
      </c>
      <c r="W3096" s="7" t="s">
        <v>2542</v>
      </c>
      <c r="X3096" s="7" t="str">
        <f>IFERROR(VLOOKUP( Table1[[#This Row],[Trim Distributor Code]],Sheet1!$A:$J,10,FALSE),0)</f>
        <v>Active</v>
      </c>
    </row>
    <row r="3097" spans="1:24" hidden="1" x14ac:dyDescent="0.3">
      <c r="A3097" t="s">
        <v>5332</v>
      </c>
      <c r="B3097" t="s">
        <v>823</v>
      </c>
      <c r="C3097" t="s">
        <v>2854</v>
      </c>
      <c r="D3097" s="8" t="s">
        <v>1412</v>
      </c>
      <c r="E3097" t="s">
        <v>5314</v>
      </c>
      <c r="F3097" t="s">
        <v>2825</v>
      </c>
      <c r="G3097" t="s">
        <v>4107</v>
      </c>
      <c r="H3097" t="s">
        <v>4106</v>
      </c>
      <c r="I3097" t="s">
        <v>4747</v>
      </c>
      <c r="J3097" t="s">
        <v>1954</v>
      </c>
      <c r="K3097">
        <v>5</v>
      </c>
      <c r="L3097" s="2" t="s">
        <v>1412</v>
      </c>
      <c r="M3097" s="2">
        <f ca="1">Table1[[#This Row],[Cases]]*Table1[[#This Row],[Pack Size]]</f>
        <v>0</v>
      </c>
      <c r="N3097" s="1">
        <f ca="1">Table1[[#This Row],[Cases]]*Table1[[#This Row],[Pack Size]]</f>
        <v>1440</v>
      </c>
      <c r="O3097" s="1">
        <f>IFERROR(VLOOKUP(Table1[[#This Row],[SKU Code]],'SKU Size'!$G:$H,2,FALSE),0)*Table1[[#This Row],[Cases]]</f>
        <v>41011.000334571014</v>
      </c>
      <c r="P3097" t="str">
        <f t="shared" si="59"/>
        <v>D0131</v>
      </c>
      <c r="Q3097" s="7" t="str">
        <f>IFERROR(VLOOKUP(Table1[[#This Row],[Trim Distributor Code]],Sheet1!$N:$O,2,FALSE),0)</f>
        <v>D0380</v>
      </c>
      <c r="R3097" s="7" t="str">
        <f>IFERROR(VLOOKUP(Table1[[#This Row],[Salesflo AppUser Code]],HIE!$A:$B,2,FALSE),0)</f>
        <v>Active</v>
      </c>
      <c r="S3097" s="7" t="str">
        <f>IFERROR(VLOOKUP(Table1[[#This Row],[Salesflo AppUser Code]],HIE!$A:$B,2,FALSE),0)</f>
        <v>Active</v>
      </c>
      <c r="T3097" t="s">
        <v>2772</v>
      </c>
      <c r="U3097" s="7" t="s">
        <v>2907</v>
      </c>
      <c r="V3097" s="7" t="s">
        <v>1444</v>
      </c>
      <c r="W3097" s="7" t="s">
        <v>1867</v>
      </c>
      <c r="X3097" s="7" t="str">
        <f>IFERROR(VLOOKUP( Table1[[#This Row],[Trim Distributor Code]],Sheet1!$A:$J,10,FALSE),0)</f>
        <v>Active</v>
      </c>
    </row>
    <row r="3098" spans="1:24" hidden="1" x14ac:dyDescent="0.3">
      <c r="A3098" t="s">
        <v>5332</v>
      </c>
      <c r="B3098" t="s">
        <v>2859</v>
      </c>
      <c r="C3098" t="s">
        <v>2860</v>
      </c>
      <c r="D3098" s="8" t="s">
        <v>1412</v>
      </c>
      <c r="E3098" t="s">
        <v>5314</v>
      </c>
      <c r="F3098" t="s">
        <v>2825</v>
      </c>
      <c r="G3098" t="s">
        <v>4521</v>
      </c>
      <c r="H3098" t="s">
        <v>4106</v>
      </c>
      <c r="I3098" t="s">
        <v>4538</v>
      </c>
      <c r="J3098" t="s">
        <v>11</v>
      </c>
      <c r="K3098">
        <v>330</v>
      </c>
      <c r="L3098" s="2" t="s">
        <v>1412</v>
      </c>
      <c r="M3098" s="2">
        <f ca="1">Table1[[#This Row],[Cases]]*Table1[[#This Row],[Pack Size]]</f>
        <v>0</v>
      </c>
      <c r="N3098" s="1">
        <f ca="1">Table1[[#This Row],[Cases]]*Table1[[#This Row],[Pack Size]]</f>
        <v>116160</v>
      </c>
      <c r="O3098" s="1">
        <f>IFERROR(VLOOKUP(Table1[[#This Row],[SKU Code]],'SKU Size'!$G:$H,2,FALSE),0)*Table1[[#This Row],[Cases]]</f>
        <v>2892366.91661079</v>
      </c>
      <c r="P3098" t="str">
        <f t="shared" si="59"/>
        <v>D0131</v>
      </c>
      <c r="Q3098" s="7" t="str">
        <f>IFERROR(VLOOKUP(Table1[[#This Row],[Trim Distributor Code]],Sheet1!$N:$O,2,FALSE),0)</f>
        <v>D0380</v>
      </c>
      <c r="R3098" s="7" t="str">
        <f>IFERROR(VLOOKUP(Table1[[#This Row],[Salesflo AppUser Code]],HIE!$A:$B,2,FALSE),0)</f>
        <v>Active</v>
      </c>
      <c r="S3098" s="7" t="str">
        <f>IFERROR(VLOOKUP(Table1[[#This Row],[Salesflo AppUser Code]],HIE!$A:$B,2,FALSE),0)</f>
        <v>Active</v>
      </c>
      <c r="T3098" t="s">
        <v>2772</v>
      </c>
      <c r="U3098" s="7" t="s">
        <v>2907</v>
      </c>
      <c r="V3098" s="7" t="s">
        <v>1444</v>
      </c>
      <c r="W3098" s="7" t="s">
        <v>1688</v>
      </c>
      <c r="X3098" s="7" t="str">
        <f>IFERROR(VLOOKUP( Table1[[#This Row],[Trim Distributor Code]],Sheet1!$A:$J,10,FALSE),0)</f>
        <v>Active</v>
      </c>
    </row>
    <row r="3099" spans="1:24" hidden="1" x14ac:dyDescent="0.3">
      <c r="A3099" t="s">
        <v>5332</v>
      </c>
      <c r="B3099" t="s">
        <v>2859</v>
      </c>
      <c r="C3099" t="s">
        <v>2860</v>
      </c>
      <c r="D3099" s="8" t="s">
        <v>1412</v>
      </c>
      <c r="E3099" t="s">
        <v>5314</v>
      </c>
      <c r="F3099" t="s">
        <v>2825</v>
      </c>
      <c r="G3099" t="s">
        <v>4108</v>
      </c>
      <c r="H3099" t="s">
        <v>4109</v>
      </c>
      <c r="I3099" t="s">
        <v>4566</v>
      </c>
      <c r="J3099" t="s">
        <v>13</v>
      </c>
      <c r="K3099">
        <v>3</v>
      </c>
      <c r="L3099" s="2" t="s">
        <v>1412</v>
      </c>
      <c r="M3099" s="2">
        <f ca="1">Table1[[#This Row],[Cases]]*Table1[[#This Row],[Pack Size]]</f>
        <v>0</v>
      </c>
      <c r="N3099" s="1">
        <f ca="1">Table1[[#This Row],[Cases]]*Table1[[#This Row],[Pack Size]]</f>
        <v>300</v>
      </c>
      <c r="O3099" s="1">
        <f>IFERROR(VLOOKUP(Table1[[#This Row],[SKU Code]],'SKU Size'!$G:$H,2,FALSE),0)*Table1[[#This Row],[Cases]]</f>
        <v>31706.022177914121</v>
      </c>
      <c r="P3099" t="str">
        <f t="shared" si="59"/>
        <v>D0131</v>
      </c>
      <c r="Q3099" s="7" t="str">
        <f>IFERROR(VLOOKUP(Table1[[#This Row],[Trim Distributor Code]],Sheet1!$N:$O,2,FALSE),0)</f>
        <v>D0380</v>
      </c>
      <c r="R3099" s="7" t="str">
        <f>IFERROR(VLOOKUP(Table1[[#This Row],[Salesflo AppUser Code]],HIE!$A:$B,2,FALSE),0)</f>
        <v>Active</v>
      </c>
      <c r="S3099" s="7" t="str">
        <f>IFERROR(VLOOKUP(Table1[[#This Row],[Salesflo AppUser Code]],HIE!$A:$B,2,FALSE),0)</f>
        <v>Active</v>
      </c>
      <c r="T3099" t="s">
        <v>2772</v>
      </c>
      <c r="U3099" s="7" t="s">
        <v>2907</v>
      </c>
      <c r="V3099" s="7" t="s">
        <v>1423</v>
      </c>
      <c r="W3099" s="7" t="s">
        <v>1659</v>
      </c>
      <c r="X3099" s="7" t="str">
        <f>IFERROR(VLOOKUP( Table1[[#This Row],[Trim Distributor Code]],Sheet1!$A:$J,10,FALSE),0)</f>
        <v>Active</v>
      </c>
    </row>
    <row r="3100" spans="1:24" hidden="1" x14ac:dyDescent="0.3">
      <c r="A3100" t="s">
        <v>5332</v>
      </c>
      <c r="B3100" t="s">
        <v>2859</v>
      </c>
      <c r="C3100" t="s">
        <v>2860</v>
      </c>
      <c r="D3100" s="8" t="s">
        <v>1412</v>
      </c>
      <c r="E3100" t="s">
        <v>5314</v>
      </c>
      <c r="F3100" t="s">
        <v>2825</v>
      </c>
      <c r="G3100" t="s">
        <v>4107</v>
      </c>
      <c r="H3100" t="s">
        <v>4137</v>
      </c>
      <c r="I3100" t="s">
        <v>4710</v>
      </c>
      <c r="J3100" t="s">
        <v>1995</v>
      </c>
      <c r="K3100">
        <v>5</v>
      </c>
      <c r="L3100" s="2" t="s">
        <v>1412</v>
      </c>
      <c r="M3100" s="2">
        <f ca="1">Table1[[#This Row],[Cases]]*Table1[[#This Row],[Pack Size]]</f>
        <v>0</v>
      </c>
      <c r="N3100" s="1">
        <f ca="1">Table1[[#This Row],[Cases]]*Table1[[#This Row],[Pack Size]]</f>
        <v>960</v>
      </c>
      <c r="O3100" s="1">
        <f>IFERROR(VLOOKUP(Table1[[#This Row],[SKU Code]],'SKU Size'!$G:$H,2,FALSE),0)*Table1[[#This Row],[Cases]]</f>
        <v>41529.207982250082</v>
      </c>
      <c r="P3100" t="str">
        <f t="shared" si="59"/>
        <v>D0131</v>
      </c>
      <c r="Q3100" s="7" t="str">
        <f>IFERROR(VLOOKUP(Table1[[#This Row],[Trim Distributor Code]],Sheet1!$N:$O,2,FALSE),0)</f>
        <v>D0380</v>
      </c>
      <c r="R3100" s="7" t="str">
        <f>IFERROR(VLOOKUP(Table1[[#This Row],[Salesflo AppUser Code]],HIE!$A:$B,2,FALSE),0)</f>
        <v>Active</v>
      </c>
      <c r="S3100" s="7" t="str">
        <f>IFERROR(VLOOKUP(Table1[[#This Row],[Salesflo AppUser Code]],HIE!$A:$B,2,FALSE),0)</f>
        <v>Active</v>
      </c>
      <c r="T3100" t="s">
        <v>2772</v>
      </c>
      <c r="U3100" s="7" t="s">
        <v>2907</v>
      </c>
      <c r="V3100" s="7" t="s">
        <v>1606</v>
      </c>
      <c r="W3100" s="7" t="s">
        <v>1867</v>
      </c>
      <c r="X3100" s="7" t="str">
        <f>IFERROR(VLOOKUP( Table1[[#This Row],[Trim Distributor Code]],Sheet1!$A:$J,10,FALSE),0)</f>
        <v>Active</v>
      </c>
    </row>
    <row r="3101" spans="1:24" hidden="1" x14ac:dyDescent="0.3">
      <c r="A3101" t="s">
        <v>5332</v>
      </c>
      <c r="B3101" t="s">
        <v>2859</v>
      </c>
      <c r="C3101" t="s">
        <v>2860</v>
      </c>
      <c r="D3101" s="8" t="s">
        <v>1412</v>
      </c>
      <c r="E3101" t="s">
        <v>5314</v>
      </c>
      <c r="F3101" t="s">
        <v>2825</v>
      </c>
      <c r="G3101" t="s">
        <v>4521</v>
      </c>
      <c r="H3101" t="s">
        <v>4113</v>
      </c>
      <c r="I3101" t="s">
        <v>4540</v>
      </c>
      <c r="J3101" t="s">
        <v>14</v>
      </c>
      <c r="K3101">
        <v>5</v>
      </c>
      <c r="L3101" s="2" t="s">
        <v>1412</v>
      </c>
      <c r="M3101" s="2">
        <f ca="1">Table1[[#This Row],[Cases]]*Table1[[#This Row],[Pack Size]]</f>
        <v>0</v>
      </c>
      <c r="N3101" s="1">
        <f ca="1">Table1[[#This Row],[Cases]]*Table1[[#This Row],[Pack Size]]</f>
        <v>120</v>
      </c>
      <c r="O3101" s="1">
        <f>IFERROR(VLOOKUP(Table1[[#This Row],[SKU Code]],'SKU Size'!$G:$H,2,FALSE),0)*Table1[[#This Row],[Cases]]</f>
        <v>17957.36632625305</v>
      </c>
      <c r="P3101" t="str">
        <f t="shared" si="59"/>
        <v>D0131</v>
      </c>
      <c r="Q3101" s="7" t="str">
        <f>IFERROR(VLOOKUP(Table1[[#This Row],[Trim Distributor Code]],Sheet1!$N:$O,2,FALSE),0)</f>
        <v>D0380</v>
      </c>
      <c r="R3101" s="7" t="str">
        <f>IFERROR(VLOOKUP(Table1[[#This Row],[Salesflo AppUser Code]],HIE!$A:$B,2,FALSE),0)</f>
        <v>Active</v>
      </c>
      <c r="S3101" s="7" t="str">
        <f>IFERROR(VLOOKUP(Table1[[#This Row],[Salesflo AppUser Code]],HIE!$A:$B,2,FALSE),0)</f>
        <v>Active</v>
      </c>
      <c r="T3101" t="s">
        <v>2772</v>
      </c>
      <c r="U3101" s="7" t="s">
        <v>2907</v>
      </c>
      <c r="V3101" s="7" t="s">
        <v>1632</v>
      </c>
      <c r="W3101" s="7" t="s">
        <v>1688</v>
      </c>
      <c r="X3101" s="7" t="str">
        <f>IFERROR(VLOOKUP( Table1[[#This Row],[Trim Distributor Code]],Sheet1!$A:$J,10,FALSE),0)</f>
        <v>Active</v>
      </c>
    </row>
    <row r="3102" spans="1:24" hidden="1" x14ac:dyDescent="0.3">
      <c r="A3102" t="s">
        <v>5332</v>
      </c>
      <c r="B3102" t="s">
        <v>2859</v>
      </c>
      <c r="C3102" t="s">
        <v>2860</v>
      </c>
      <c r="D3102" s="8" t="s">
        <v>1412</v>
      </c>
      <c r="E3102" t="s">
        <v>5314</v>
      </c>
      <c r="F3102" t="s">
        <v>2825</v>
      </c>
      <c r="G3102" t="s">
        <v>4110</v>
      </c>
      <c r="H3102" t="s">
        <v>4109</v>
      </c>
      <c r="I3102" t="s">
        <v>4539</v>
      </c>
      <c r="J3102" t="s">
        <v>1682</v>
      </c>
      <c r="K3102">
        <v>5</v>
      </c>
      <c r="L3102" s="2" t="s">
        <v>1412</v>
      </c>
      <c r="M3102" s="2">
        <f ca="1">Table1[[#This Row],[Cases]]*Table1[[#This Row],[Pack Size]]</f>
        <v>0</v>
      </c>
      <c r="N3102" s="1">
        <f ca="1">Table1[[#This Row],[Cases]]*Table1[[#This Row],[Pack Size]]</f>
        <v>500</v>
      </c>
      <c r="O3102" s="1">
        <f>IFERROR(VLOOKUP(Table1[[#This Row],[SKU Code]],'SKU Size'!$G:$H,2,FALSE),0)*Table1[[#This Row],[Cases]]</f>
        <v>37735.673677581857</v>
      </c>
      <c r="P3102" t="str">
        <f t="shared" si="59"/>
        <v>D0131</v>
      </c>
      <c r="Q3102" s="7" t="str">
        <f>IFERROR(VLOOKUP(Table1[[#This Row],[Trim Distributor Code]],Sheet1!$N:$O,2,FALSE),0)</f>
        <v>D0380</v>
      </c>
      <c r="R3102" s="7" t="str">
        <f>IFERROR(VLOOKUP(Table1[[#This Row],[Salesflo AppUser Code]],HIE!$A:$B,2,FALSE),0)</f>
        <v>Active</v>
      </c>
      <c r="S3102" s="7" t="str">
        <f>IFERROR(VLOOKUP(Table1[[#This Row],[Salesflo AppUser Code]],HIE!$A:$B,2,FALSE),0)</f>
        <v>Active</v>
      </c>
      <c r="T3102" t="s">
        <v>2772</v>
      </c>
      <c r="U3102" s="7" t="s">
        <v>2907</v>
      </c>
      <c r="V3102" s="7" t="s">
        <v>1423</v>
      </c>
      <c r="W3102" s="7" t="s">
        <v>1679</v>
      </c>
      <c r="X3102" s="7" t="str">
        <f>IFERROR(VLOOKUP( Table1[[#This Row],[Trim Distributor Code]],Sheet1!$A:$J,10,FALSE),0)</f>
        <v>Active</v>
      </c>
    </row>
    <row r="3103" spans="1:24" hidden="1" x14ac:dyDescent="0.3">
      <c r="A3103" t="s">
        <v>5332</v>
      </c>
      <c r="B3103" t="s">
        <v>2859</v>
      </c>
      <c r="C3103" t="s">
        <v>2860</v>
      </c>
      <c r="D3103" s="8" t="s">
        <v>1412</v>
      </c>
      <c r="E3103" t="s">
        <v>5314</v>
      </c>
      <c r="F3103" t="s">
        <v>2825</v>
      </c>
      <c r="G3103" t="s">
        <v>1431</v>
      </c>
      <c r="H3103" t="s">
        <v>4109</v>
      </c>
      <c r="I3103" t="s">
        <v>4605</v>
      </c>
      <c r="J3103" t="s">
        <v>1440</v>
      </c>
      <c r="K3103">
        <v>2</v>
      </c>
      <c r="L3103" s="2" t="s">
        <v>1412</v>
      </c>
      <c r="M3103" s="2">
        <f ca="1">Table1[[#This Row],[Cases]]*Table1[[#This Row],[Pack Size]]</f>
        <v>0</v>
      </c>
      <c r="N3103" s="1">
        <f ca="1">Table1[[#This Row],[Cases]]*Table1[[#This Row],[Pack Size]]</f>
        <v>200</v>
      </c>
      <c r="O3103" s="1">
        <f>IFERROR(VLOOKUP(Table1[[#This Row],[SKU Code]],'SKU Size'!$G:$H,2,FALSE),0)*Table1[[#This Row],[Cases]]</f>
        <v>20309.096167094187</v>
      </c>
      <c r="P3103" t="str">
        <f t="shared" si="59"/>
        <v>D0131</v>
      </c>
      <c r="Q3103" s="7" t="str">
        <f>IFERROR(VLOOKUP(Table1[[#This Row],[Trim Distributor Code]],Sheet1!$N:$O,2,FALSE),0)</f>
        <v>D0380</v>
      </c>
      <c r="R3103" s="7" t="str">
        <f>IFERROR(VLOOKUP(Table1[[#This Row],[Salesflo AppUser Code]],HIE!$A:$B,2,FALSE),0)</f>
        <v>Active</v>
      </c>
      <c r="S3103" s="7" t="str">
        <f>IFERROR(VLOOKUP(Table1[[#This Row],[Salesflo AppUser Code]],HIE!$A:$B,2,FALSE),0)</f>
        <v>Active</v>
      </c>
      <c r="T3103" t="s">
        <v>2772</v>
      </c>
      <c r="U3103" s="7" t="s">
        <v>2907</v>
      </c>
      <c r="V3103" s="7" t="s">
        <v>1423</v>
      </c>
      <c r="W3103" s="7" t="s">
        <v>1431</v>
      </c>
      <c r="X3103" s="7" t="str">
        <f>IFERROR(VLOOKUP( Table1[[#This Row],[Trim Distributor Code]],Sheet1!$A:$J,10,FALSE),0)</f>
        <v>Active</v>
      </c>
    </row>
    <row r="3104" spans="1:24" hidden="1" x14ac:dyDescent="0.3">
      <c r="A3104" t="s">
        <v>5332</v>
      </c>
      <c r="B3104" t="s">
        <v>2859</v>
      </c>
      <c r="C3104" t="s">
        <v>2860</v>
      </c>
      <c r="D3104" s="8" t="s">
        <v>1412</v>
      </c>
      <c r="E3104" t="s">
        <v>5314</v>
      </c>
      <c r="F3104" t="s">
        <v>2825</v>
      </c>
      <c r="G3104" t="s">
        <v>2542</v>
      </c>
      <c r="H3104" t="s">
        <v>2268</v>
      </c>
      <c r="I3104" t="s">
        <v>4595</v>
      </c>
      <c r="J3104" t="s">
        <v>2543</v>
      </c>
      <c r="K3104">
        <v>5</v>
      </c>
      <c r="L3104" s="2" t="s">
        <v>1412</v>
      </c>
      <c r="M3104" s="2">
        <f ca="1">Table1[[#This Row],[Cases]]*Table1[[#This Row],[Pack Size]]</f>
        <v>0</v>
      </c>
      <c r="N3104" s="1">
        <f ca="1">Table1[[#This Row],[Cases]]*Table1[[#This Row],[Pack Size]]</f>
        <v>2400</v>
      </c>
      <c r="O3104" s="1">
        <f>IFERROR(VLOOKUP(Table1[[#This Row],[SKU Code]],'SKU Size'!$G:$H,2,FALSE),0)*Table1[[#This Row],[Cases]]</f>
        <v>24964.926738875882</v>
      </c>
      <c r="P3104" t="str">
        <f t="shared" si="59"/>
        <v>D0131</v>
      </c>
      <c r="Q3104" s="7" t="str">
        <f>IFERROR(VLOOKUP(Table1[[#This Row],[Trim Distributor Code]],Sheet1!$N:$O,2,FALSE),0)</f>
        <v>D0380</v>
      </c>
      <c r="R3104" s="7" t="str">
        <f>IFERROR(VLOOKUP(Table1[[#This Row],[Salesflo AppUser Code]],HIE!$A:$B,2,FALSE),0)</f>
        <v>Active</v>
      </c>
      <c r="S3104" s="7" t="str">
        <f>IFERROR(VLOOKUP(Table1[[#This Row],[Salesflo AppUser Code]],HIE!$A:$B,2,FALSE),0)</f>
        <v>Active</v>
      </c>
      <c r="T3104" t="s">
        <v>2772</v>
      </c>
      <c r="U3104" s="7" t="s">
        <v>2907</v>
      </c>
      <c r="V3104" s="7" t="s">
        <v>2268</v>
      </c>
      <c r="W3104" s="7" t="s">
        <v>2542</v>
      </c>
      <c r="X3104" s="7" t="str">
        <f>IFERROR(VLOOKUP( Table1[[#This Row],[Trim Distributor Code]],Sheet1!$A:$J,10,FALSE),0)</f>
        <v>Active</v>
      </c>
    </row>
    <row r="3105" spans="1:24" hidden="1" x14ac:dyDescent="0.3">
      <c r="A3105" t="s">
        <v>5332</v>
      </c>
      <c r="B3105" t="s">
        <v>2859</v>
      </c>
      <c r="C3105" t="s">
        <v>2860</v>
      </c>
      <c r="D3105" s="8" t="s">
        <v>1412</v>
      </c>
      <c r="E3105" t="s">
        <v>5314</v>
      </c>
      <c r="F3105" t="s">
        <v>2825</v>
      </c>
      <c r="G3105" t="s">
        <v>4107</v>
      </c>
      <c r="H3105" t="s">
        <v>4106</v>
      </c>
      <c r="I3105" t="s">
        <v>4747</v>
      </c>
      <c r="J3105" t="s">
        <v>1954</v>
      </c>
      <c r="K3105">
        <v>5</v>
      </c>
      <c r="L3105" s="2" t="s">
        <v>1412</v>
      </c>
      <c r="M3105" s="2">
        <f ca="1">Table1[[#This Row],[Cases]]*Table1[[#This Row],[Pack Size]]</f>
        <v>0</v>
      </c>
      <c r="N3105" s="1">
        <f ca="1">Table1[[#This Row],[Cases]]*Table1[[#This Row],[Pack Size]]</f>
        <v>1440</v>
      </c>
      <c r="O3105" s="1">
        <f>IFERROR(VLOOKUP(Table1[[#This Row],[SKU Code]],'SKU Size'!$G:$H,2,FALSE),0)*Table1[[#This Row],[Cases]]</f>
        <v>41011.000334571014</v>
      </c>
      <c r="P3105" t="str">
        <f t="shared" si="59"/>
        <v>D0131</v>
      </c>
      <c r="Q3105" s="7" t="str">
        <f>IFERROR(VLOOKUP(Table1[[#This Row],[Trim Distributor Code]],Sheet1!$N:$O,2,FALSE),0)</f>
        <v>D0380</v>
      </c>
      <c r="R3105" s="7" t="str">
        <f>IFERROR(VLOOKUP(Table1[[#This Row],[Salesflo AppUser Code]],HIE!$A:$B,2,FALSE),0)</f>
        <v>Active</v>
      </c>
      <c r="S3105" s="7" t="str">
        <f>IFERROR(VLOOKUP(Table1[[#This Row],[Salesflo AppUser Code]],HIE!$A:$B,2,FALSE),0)</f>
        <v>Active</v>
      </c>
      <c r="T3105" t="s">
        <v>2772</v>
      </c>
      <c r="U3105" s="7" t="s">
        <v>2907</v>
      </c>
      <c r="V3105" s="7" t="s">
        <v>1444</v>
      </c>
      <c r="W3105" s="7" t="s">
        <v>1867</v>
      </c>
      <c r="X3105" s="7" t="str">
        <f>IFERROR(VLOOKUP( Table1[[#This Row],[Trim Distributor Code]],Sheet1!$A:$J,10,FALSE),0)</f>
        <v>Active</v>
      </c>
    </row>
    <row r="3106" spans="1:24" hidden="1" x14ac:dyDescent="0.3">
      <c r="A3106" t="s">
        <v>5332</v>
      </c>
      <c r="B3106" t="s">
        <v>5303</v>
      </c>
      <c r="C3106" t="s">
        <v>5315</v>
      </c>
      <c r="D3106" s="8" t="s">
        <v>1412</v>
      </c>
      <c r="E3106" t="s">
        <v>5316</v>
      </c>
      <c r="F3106" t="s">
        <v>4139</v>
      </c>
      <c r="G3106" t="s">
        <v>4521</v>
      </c>
      <c r="H3106" t="s">
        <v>4106</v>
      </c>
      <c r="I3106" t="s">
        <v>4538</v>
      </c>
      <c r="J3106" t="s">
        <v>11</v>
      </c>
      <c r="K3106">
        <v>250</v>
      </c>
      <c r="L3106" s="2" t="s">
        <v>1412</v>
      </c>
      <c r="M3106" s="2">
        <f ca="1">Table1[[#This Row],[Cases]]*Table1[[#This Row],[Pack Size]]</f>
        <v>0</v>
      </c>
      <c r="N3106" s="1">
        <f ca="1">Table1[[#This Row],[Cases]]*Table1[[#This Row],[Pack Size]]</f>
        <v>88000</v>
      </c>
      <c r="O3106" s="1">
        <f>IFERROR(VLOOKUP(Table1[[#This Row],[SKU Code]],'SKU Size'!$G:$H,2,FALSE),0)*Table1[[#This Row],[Cases]]</f>
        <v>2191187.0580384769</v>
      </c>
      <c r="P3106" t="str">
        <f t="shared" si="59"/>
        <v>D0476</v>
      </c>
      <c r="Q3106" s="7">
        <f>IFERROR(VLOOKUP(Table1[[#This Row],[Trim Distributor Code]],Sheet1!$N:$O,2,FALSE),0)</f>
        <v>3401077</v>
      </c>
      <c r="R3106" s="7">
        <f>IFERROR(VLOOKUP(Table1[[#This Row],[Salesflo AppUser Code]],HIE!$A:$B,2,FALSE),0)</f>
        <v>0</v>
      </c>
      <c r="S3106" s="7">
        <f>IFERROR(VLOOKUP(Table1[[#This Row],[Salesflo AppUser Code]],HIE!$A:$B,2,FALSE),0)</f>
        <v>0</v>
      </c>
      <c r="T3106" t="s">
        <v>2772</v>
      </c>
      <c r="U3106" s="7" t="s">
        <v>2907</v>
      </c>
      <c r="V3106" s="7" t="s">
        <v>1444</v>
      </c>
      <c r="W3106" s="7" t="s">
        <v>1688</v>
      </c>
      <c r="X3106" s="7" t="str">
        <f>IFERROR(VLOOKUP( Table1[[#This Row],[Trim Distributor Code]],Sheet1!$A:$J,10,FALSE),0)</f>
        <v>Active</v>
      </c>
    </row>
    <row r="3107" spans="1:24" hidden="1" x14ac:dyDescent="0.3">
      <c r="A3107" t="s">
        <v>5332</v>
      </c>
      <c r="B3107" t="s">
        <v>5303</v>
      </c>
      <c r="C3107" t="s">
        <v>5315</v>
      </c>
      <c r="D3107" s="8" t="s">
        <v>1412</v>
      </c>
      <c r="E3107" t="s">
        <v>5316</v>
      </c>
      <c r="F3107" t="s">
        <v>4139</v>
      </c>
      <c r="G3107" t="s">
        <v>4107</v>
      </c>
      <c r="H3107" t="s">
        <v>4137</v>
      </c>
      <c r="I3107" t="s">
        <v>4710</v>
      </c>
      <c r="J3107" t="s">
        <v>1995</v>
      </c>
      <c r="K3107">
        <v>5</v>
      </c>
      <c r="L3107" s="2" t="s">
        <v>1412</v>
      </c>
      <c r="M3107" s="2">
        <f ca="1">Table1[[#This Row],[Cases]]*Table1[[#This Row],[Pack Size]]</f>
        <v>0</v>
      </c>
      <c r="N3107" s="1">
        <f ca="1">Table1[[#This Row],[Cases]]*Table1[[#This Row],[Pack Size]]</f>
        <v>960</v>
      </c>
      <c r="O3107" s="1">
        <f>IFERROR(VLOOKUP(Table1[[#This Row],[SKU Code]],'SKU Size'!$G:$H,2,FALSE),0)*Table1[[#This Row],[Cases]]</f>
        <v>41529.207982250082</v>
      </c>
      <c r="P3107" t="str">
        <f t="shared" si="59"/>
        <v>D0476</v>
      </c>
      <c r="Q3107" s="7">
        <f>IFERROR(VLOOKUP(Table1[[#This Row],[Trim Distributor Code]],Sheet1!$N:$O,2,FALSE),0)</f>
        <v>3401077</v>
      </c>
      <c r="R3107" s="7">
        <f>IFERROR(VLOOKUP(Table1[[#This Row],[Salesflo AppUser Code]],HIE!$A:$B,2,FALSE),0)</f>
        <v>0</v>
      </c>
      <c r="S3107" s="7">
        <f>IFERROR(VLOOKUP(Table1[[#This Row],[Salesflo AppUser Code]],HIE!$A:$B,2,FALSE),0)</f>
        <v>0</v>
      </c>
      <c r="T3107" t="s">
        <v>2772</v>
      </c>
      <c r="U3107" s="7" t="s">
        <v>2907</v>
      </c>
      <c r="V3107" s="7" t="s">
        <v>1606</v>
      </c>
      <c r="W3107" s="7" t="s">
        <v>1867</v>
      </c>
      <c r="X3107" s="7" t="str">
        <f>IFERROR(VLOOKUP( Table1[[#This Row],[Trim Distributor Code]],Sheet1!$A:$J,10,FALSE),0)</f>
        <v>Active</v>
      </c>
    </row>
    <row r="3108" spans="1:24" hidden="1" x14ac:dyDescent="0.3">
      <c r="A3108" t="s">
        <v>5332</v>
      </c>
      <c r="B3108" t="s">
        <v>5303</v>
      </c>
      <c r="C3108" t="s">
        <v>5315</v>
      </c>
      <c r="D3108" s="8" t="s">
        <v>1412</v>
      </c>
      <c r="E3108" t="s">
        <v>5316</v>
      </c>
      <c r="F3108" t="s">
        <v>4139</v>
      </c>
      <c r="G3108" t="s">
        <v>4521</v>
      </c>
      <c r="H3108" t="s">
        <v>4113</v>
      </c>
      <c r="I3108" t="s">
        <v>4540</v>
      </c>
      <c r="J3108" t="s">
        <v>14</v>
      </c>
      <c r="K3108">
        <v>5</v>
      </c>
      <c r="L3108" s="2" t="s">
        <v>1412</v>
      </c>
      <c r="M3108" s="2">
        <f ca="1">Table1[[#This Row],[Cases]]*Table1[[#This Row],[Pack Size]]</f>
        <v>0</v>
      </c>
      <c r="N3108" s="1">
        <f ca="1">Table1[[#This Row],[Cases]]*Table1[[#This Row],[Pack Size]]</f>
        <v>120</v>
      </c>
      <c r="O3108" s="1">
        <f>IFERROR(VLOOKUP(Table1[[#This Row],[SKU Code]],'SKU Size'!$G:$H,2,FALSE),0)*Table1[[#This Row],[Cases]]</f>
        <v>17957.36632625305</v>
      </c>
      <c r="P3108" t="str">
        <f t="shared" si="59"/>
        <v>D0476</v>
      </c>
      <c r="Q3108" s="7">
        <f>IFERROR(VLOOKUP(Table1[[#This Row],[Trim Distributor Code]],Sheet1!$N:$O,2,FALSE),0)</f>
        <v>3401077</v>
      </c>
      <c r="R3108" s="7">
        <f>IFERROR(VLOOKUP(Table1[[#This Row],[Salesflo AppUser Code]],HIE!$A:$B,2,FALSE),0)</f>
        <v>0</v>
      </c>
      <c r="S3108" s="7">
        <f>IFERROR(VLOOKUP(Table1[[#This Row],[Salesflo AppUser Code]],HIE!$A:$B,2,FALSE),0)</f>
        <v>0</v>
      </c>
      <c r="T3108" t="s">
        <v>2772</v>
      </c>
      <c r="U3108" s="7" t="s">
        <v>2907</v>
      </c>
      <c r="V3108" s="7" t="s">
        <v>1632</v>
      </c>
      <c r="W3108" s="7" t="s">
        <v>1688</v>
      </c>
      <c r="X3108" s="7" t="str">
        <f>IFERROR(VLOOKUP( Table1[[#This Row],[Trim Distributor Code]],Sheet1!$A:$J,10,FALSE),0)</f>
        <v>Active</v>
      </c>
    </row>
    <row r="3109" spans="1:24" hidden="1" x14ac:dyDescent="0.3">
      <c r="A3109" t="s">
        <v>5332</v>
      </c>
      <c r="B3109" t="s">
        <v>5303</v>
      </c>
      <c r="C3109" t="s">
        <v>5315</v>
      </c>
      <c r="D3109" s="8" t="s">
        <v>1412</v>
      </c>
      <c r="E3109" t="s">
        <v>5316</v>
      </c>
      <c r="F3109" t="s">
        <v>4139</v>
      </c>
      <c r="G3109" t="s">
        <v>4111</v>
      </c>
      <c r="H3109" t="s">
        <v>4113</v>
      </c>
      <c r="I3109" t="s">
        <v>4541</v>
      </c>
      <c r="J3109" t="s">
        <v>1656</v>
      </c>
      <c r="K3109">
        <v>10</v>
      </c>
      <c r="L3109" s="2" t="s">
        <v>1412</v>
      </c>
      <c r="M3109" s="2">
        <f ca="1">Table1[[#This Row],[Cases]]*Table1[[#This Row],[Pack Size]]</f>
        <v>0</v>
      </c>
      <c r="N3109" s="1">
        <f ca="1">Table1[[#This Row],[Cases]]*Table1[[#This Row],[Pack Size]]</f>
        <v>480</v>
      </c>
      <c r="O3109" s="1">
        <f>IFERROR(VLOOKUP(Table1[[#This Row],[SKU Code]],'SKU Size'!$G:$H,2,FALSE),0)*Table1[[#This Row],[Cases]]</f>
        <v>10039.148759070089</v>
      </c>
      <c r="P3109" t="str">
        <f t="shared" si="59"/>
        <v>D0476</v>
      </c>
      <c r="Q3109" s="7">
        <f>IFERROR(VLOOKUP(Table1[[#This Row],[Trim Distributor Code]],Sheet1!$N:$O,2,FALSE),0)</f>
        <v>3401077</v>
      </c>
      <c r="R3109" s="7">
        <f>IFERROR(VLOOKUP(Table1[[#This Row],[Salesflo AppUser Code]],HIE!$A:$B,2,FALSE),0)</f>
        <v>0</v>
      </c>
      <c r="S3109" s="7">
        <f>IFERROR(VLOOKUP(Table1[[#This Row],[Salesflo AppUser Code]],HIE!$A:$B,2,FALSE),0)</f>
        <v>0</v>
      </c>
      <c r="T3109" t="s">
        <v>2772</v>
      </c>
      <c r="U3109" s="7" t="s">
        <v>2907</v>
      </c>
      <c r="V3109" s="7" t="s">
        <v>1632</v>
      </c>
      <c r="W3109" s="7" t="s">
        <v>1431</v>
      </c>
      <c r="X3109" s="7" t="str">
        <f>IFERROR(VLOOKUP( Table1[[#This Row],[Trim Distributor Code]],Sheet1!$A:$J,10,FALSE),0)</f>
        <v>Active</v>
      </c>
    </row>
    <row r="3110" spans="1:24" hidden="1" x14ac:dyDescent="0.3">
      <c r="A3110" t="s">
        <v>5332</v>
      </c>
      <c r="B3110" t="s">
        <v>5303</v>
      </c>
      <c r="C3110" t="s">
        <v>5315</v>
      </c>
      <c r="D3110" s="8" t="s">
        <v>1412</v>
      </c>
      <c r="E3110" t="s">
        <v>5316</v>
      </c>
      <c r="F3110" t="s">
        <v>4139</v>
      </c>
      <c r="G3110" t="s">
        <v>1431</v>
      </c>
      <c r="H3110" t="s">
        <v>4109</v>
      </c>
      <c r="I3110" t="s">
        <v>4605</v>
      </c>
      <c r="J3110" t="s">
        <v>1440</v>
      </c>
      <c r="K3110">
        <v>2</v>
      </c>
      <c r="L3110" s="2" t="s">
        <v>1412</v>
      </c>
      <c r="M3110" s="2">
        <f ca="1">Table1[[#This Row],[Cases]]*Table1[[#This Row],[Pack Size]]</f>
        <v>0</v>
      </c>
      <c r="N3110" s="1">
        <f ca="1">Table1[[#This Row],[Cases]]*Table1[[#This Row],[Pack Size]]</f>
        <v>200</v>
      </c>
      <c r="O3110" s="1">
        <f>IFERROR(VLOOKUP(Table1[[#This Row],[SKU Code]],'SKU Size'!$G:$H,2,FALSE),0)*Table1[[#This Row],[Cases]]</f>
        <v>20309.096167094187</v>
      </c>
      <c r="P3110" t="str">
        <f t="shared" si="59"/>
        <v>D0476</v>
      </c>
      <c r="Q3110" s="7">
        <f>IFERROR(VLOOKUP(Table1[[#This Row],[Trim Distributor Code]],Sheet1!$N:$O,2,FALSE),0)</f>
        <v>3401077</v>
      </c>
      <c r="R3110" s="7">
        <f>IFERROR(VLOOKUP(Table1[[#This Row],[Salesflo AppUser Code]],HIE!$A:$B,2,FALSE),0)</f>
        <v>0</v>
      </c>
      <c r="S3110" s="7">
        <f>IFERROR(VLOOKUP(Table1[[#This Row],[Salesflo AppUser Code]],HIE!$A:$B,2,FALSE),0)</f>
        <v>0</v>
      </c>
      <c r="T3110" t="s">
        <v>2772</v>
      </c>
      <c r="U3110" s="7" t="s">
        <v>2907</v>
      </c>
      <c r="V3110" s="7" t="s">
        <v>1423</v>
      </c>
      <c r="W3110" s="7" t="s">
        <v>1431</v>
      </c>
      <c r="X3110" s="7" t="str">
        <f>IFERROR(VLOOKUP( Table1[[#This Row],[Trim Distributor Code]],Sheet1!$A:$J,10,FALSE),0)</f>
        <v>Active</v>
      </c>
    </row>
    <row r="3111" spans="1:24" hidden="1" x14ac:dyDescent="0.3">
      <c r="A3111" t="s">
        <v>5332</v>
      </c>
      <c r="B3111" t="s">
        <v>5303</v>
      </c>
      <c r="C3111" t="s">
        <v>5315</v>
      </c>
      <c r="D3111" s="8" t="s">
        <v>1412</v>
      </c>
      <c r="E3111" t="s">
        <v>5316</v>
      </c>
      <c r="F3111" t="s">
        <v>4139</v>
      </c>
      <c r="G3111" t="s">
        <v>2542</v>
      </c>
      <c r="H3111" t="s">
        <v>2268</v>
      </c>
      <c r="I3111" t="s">
        <v>4595</v>
      </c>
      <c r="J3111" t="s">
        <v>2543</v>
      </c>
      <c r="K3111">
        <v>5</v>
      </c>
      <c r="L3111" s="2" t="s">
        <v>1412</v>
      </c>
      <c r="M3111" s="2">
        <f ca="1">Table1[[#This Row],[Cases]]*Table1[[#This Row],[Pack Size]]</f>
        <v>0</v>
      </c>
      <c r="N3111" s="1">
        <f ca="1">Table1[[#This Row],[Cases]]*Table1[[#This Row],[Pack Size]]</f>
        <v>2400</v>
      </c>
      <c r="O3111" s="1">
        <f>IFERROR(VLOOKUP(Table1[[#This Row],[SKU Code]],'SKU Size'!$G:$H,2,FALSE),0)*Table1[[#This Row],[Cases]]</f>
        <v>24964.926738875882</v>
      </c>
      <c r="P3111" t="str">
        <f t="shared" si="59"/>
        <v>D0476</v>
      </c>
      <c r="Q3111" s="7">
        <f>IFERROR(VLOOKUP(Table1[[#This Row],[Trim Distributor Code]],Sheet1!$N:$O,2,FALSE),0)</f>
        <v>3401077</v>
      </c>
      <c r="R3111" s="7">
        <f>IFERROR(VLOOKUP(Table1[[#This Row],[Salesflo AppUser Code]],HIE!$A:$B,2,FALSE),0)</f>
        <v>0</v>
      </c>
      <c r="S3111" s="7">
        <f>IFERROR(VLOOKUP(Table1[[#This Row],[Salesflo AppUser Code]],HIE!$A:$B,2,FALSE),0)</f>
        <v>0</v>
      </c>
      <c r="T3111" t="s">
        <v>2772</v>
      </c>
      <c r="U3111" s="7" t="s">
        <v>2907</v>
      </c>
      <c r="V3111" s="7" t="s">
        <v>2268</v>
      </c>
      <c r="W3111" s="7" t="s">
        <v>2542</v>
      </c>
      <c r="X3111" s="7" t="str">
        <f>IFERROR(VLOOKUP( Table1[[#This Row],[Trim Distributor Code]],Sheet1!$A:$J,10,FALSE),0)</f>
        <v>Active</v>
      </c>
    </row>
    <row r="3112" spans="1:24" hidden="1" x14ac:dyDescent="0.3">
      <c r="A3112" t="s">
        <v>5332</v>
      </c>
      <c r="B3112" t="s">
        <v>5303</v>
      </c>
      <c r="C3112" t="s">
        <v>5315</v>
      </c>
      <c r="D3112" s="8" t="s">
        <v>1412</v>
      </c>
      <c r="E3112" t="s">
        <v>5316</v>
      </c>
      <c r="F3112" t="s">
        <v>4139</v>
      </c>
      <c r="G3112" t="s">
        <v>2581</v>
      </c>
      <c r="H3112" t="s">
        <v>4115</v>
      </c>
      <c r="I3112" t="s">
        <v>4542</v>
      </c>
      <c r="J3112" t="s">
        <v>16</v>
      </c>
      <c r="K3112">
        <v>5</v>
      </c>
      <c r="L3112" s="2" t="s">
        <v>1412</v>
      </c>
      <c r="M3112" s="2">
        <f ca="1">Table1[[#This Row],[Cases]]*Table1[[#This Row],[Pack Size]]</f>
        <v>0</v>
      </c>
      <c r="N3112" s="1">
        <f ca="1">Table1[[#This Row],[Cases]]*Table1[[#This Row],[Pack Size]]</f>
        <v>1440</v>
      </c>
      <c r="O3112" s="1">
        <f>IFERROR(VLOOKUP(Table1[[#This Row],[SKU Code]],'SKU Size'!$G:$H,2,FALSE),0)*Table1[[#This Row],[Cases]]</f>
        <v>24267.146338632974</v>
      </c>
      <c r="P3112" t="str">
        <f t="shared" si="59"/>
        <v>D0476</v>
      </c>
      <c r="Q3112" s="7">
        <f>IFERROR(VLOOKUP(Table1[[#This Row],[Trim Distributor Code]],Sheet1!$N:$O,2,FALSE),0)</f>
        <v>3401077</v>
      </c>
      <c r="R3112" s="7">
        <f>IFERROR(VLOOKUP(Table1[[#This Row],[Salesflo AppUser Code]],HIE!$A:$B,2,FALSE),0)</f>
        <v>0</v>
      </c>
      <c r="S3112" s="7">
        <f>IFERROR(VLOOKUP(Table1[[#This Row],[Salesflo AppUser Code]],HIE!$A:$B,2,FALSE),0)</f>
        <v>0</v>
      </c>
      <c r="T3112" t="s">
        <v>2772</v>
      </c>
      <c r="U3112" s="7" t="s">
        <v>2907</v>
      </c>
      <c r="V3112" s="7" t="s">
        <v>2616</v>
      </c>
      <c r="W3112" s="7" t="s">
        <v>2617</v>
      </c>
      <c r="X3112" s="7" t="str">
        <f>IFERROR(VLOOKUP( Table1[[#This Row],[Trim Distributor Code]],Sheet1!$A:$J,10,FALSE),0)</f>
        <v>Active</v>
      </c>
    </row>
    <row r="3113" spans="1:24" hidden="1" x14ac:dyDescent="0.3">
      <c r="A3113" t="s">
        <v>5332</v>
      </c>
      <c r="B3113" t="s">
        <v>5303</v>
      </c>
      <c r="C3113" t="s">
        <v>5315</v>
      </c>
      <c r="D3113" s="8" t="s">
        <v>1412</v>
      </c>
      <c r="E3113" t="s">
        <v>5316</v>
      </c>
      <c r="F3113" t="s">
        <v>4139</v>
      </c>
      <c r="G3113" t="s">
        <v>4107</v>
      </c>
      <c r="H3113" t="s">
        <v>4106</v>
      </c>
      <c r="I3113" t="s">
        <v>4747</v>
      </c>
      <c r="J3113" t="s">
        <v>1954</v>
      </c>
      <c r="K3113">
        <v>5</v>
      </c>
      <c r="L3113" s="2" t="s">
        <v>1412</v>
      </c>
      <c r="M3113" s="2">
        <f ca="1">Table1[[#This Row],[Cases]]*Table1[[#This Row],[Pack Size]]</f>
        <v>0</v>
      </c>
      <c r="N3113" s="1">
        <f ca="1">Table1[[#This Row],[Cases]]*Table1[[#This Row],[Pack Size]]</f>
        <v>1440</v>
      </c>
      <c r="O3113" s="1">
        <f>IFERROR(VLOOKUP(Table1[[#This Row],[SKU Code]],'SKU Size'!$G:$H,2,FALSE),0)*Table1[[#This Row],[Cases]]</f>
        <v>41011.000334571014</v>
      </c>
      <c r="P3113" t="str">
        <f t="shared" si="59"/>
        <v>D0476</v>
      </c>
      <c r="Q3113" s="7">
        <f>IFERROR(VLOOKUP(Table1[[#This Row],[Trim Distributor Code]],Sheet1!$N:$O,2,FALSE),0)</f>
        <v>3401077</v>
      </c>
      <c r="R3113" s="7">
        <f>IFERROR(VLOOKUP(Table1[[#This Row],[Salesflo AppUser Code]],HIE!$A:$B,2,FALSE),0)</f>
        <v>0</v>
      </c>
      <c r="S3113" s="7">
        <f>IFERROR(VLOOKUP(Table1[[#This Row],[Salesflo AppUser Code]],HIE!$A:$B,2,FALSE),0)</f>
        <v>0</v>
      </c>
      <c r="T3113" t="s">
        <v>2772</v>
      </c>
      <c r="U3113" s="7" t="s">
        <v>2907</v>
      </c>
      <c r="V3113" s="7" t="s">
        <v>1444</v>
      </c>
      <c r="W3113" s="7" t="s">
        <v>1867</v>
      </c>
      <c r="X3113" s="7" t="str">
        <f>IFERROR(VLOOKUP( Table1[[#This Row],[Trim Distributor Code]],Sheet1!$A:$J,10,FALSE),0)</f>
        <v>Active</v>
      </c>
    </row>
    <row r="3114" spans="1:24" hidden="1" x14ac:dyDescent="0.3">
      <c r="A3114" t="s">
        <v>5332</v>
      </c>
      <c r="B3114" t="s">
        <v>5304</v>
      </c>
      <c r="C3114" t="s">
        <v>5317</v>
      </c>
      <c r="D3114" s="8" t="s">
        <v>1412</v>
      </c>
      <c r="E3114" t="s">
        <v>5318</v>
      </c>
      <c r="F3114" t="s">
        <v>4143</v>
      </c>
      <c r="G3114" t="s">
        <v>4521</v>
      </c>
      <c r="H3114" t="s">
        <v>4106</v>
      </c>
      <c r="I3114" t="s">
        <v>4538</v>
      </c>
      <c r="J3114" t="s">
        <v>11</v>
      </c>
      <c r="K3114">
        <v>300</v>
      </c>
      <c r="L3114" s="2" t="s">
        <v>1412</v>
      </c>
      <c r="M3114" s="2">
        <f ca="1">Table1[[#This Row],[Cases]]*Table1[[#This Row],[Pack Size]]</f>
        <v>0</v>
      </c>
      <c r="N3114" s="1">
        <f ca="1">Table1[[#This Row],[Cases]]*Table1[[#This Row],[Pack Size]]</f>
        <v>105600</v>
      </c>
      <c r="O3114" s="1">
        <f>IFERROR(VLOOKUP(Table1[[#This Row],[SKU Code]],'SKU Size'!$G:$H,2,FALSE),0)*Table1[[#This Row],[Cases]]</f>
        <v>2629424.4696461726</v>
      </c>
      <c r="P3114" t="str">
        <f t="shared" si="59"/>
        <v>D0477</v>
      </c>
      <c r="Q3114" s="7">
        <f>IFERROR(VLOOKUP(Table1[[#This Row],[Trim Distributor Code]],Sheet1!$N:$O,2,FALSE),0)</f>
        <v>3401082</v>
      </c>
      <c r="R3114" s="7">
        <f>IFERROR(VLOOKUP(Table1[[#This Row],[Salesflo AppUser Code]],HIE!$A:$B,2,FALSE),0)</f>
        <v>0</v>
      </c>
      <c r="S3114" s="7">
        <f>IFERROR(VLOOKUP(Table1[[#This Row],[Salesflo AppUser Code]],HIE!$A:$B,2,FALSE),0)</f>
        <v>0</v>
      </c>
      <c r="T3114" t="s">
        <v>2772</v>
      </c>
      <c r="U3114" s="7" t="s">
        <v>2907</v>
      </c>
      <c r="V3114" s="7" t="s">
        <v>1444</v>
      </c>
      <c r="W3114" s="7" t="s">
        <v>1688</v>
      </c>
      <c r="X3114" s="7" t="str">
        <f>IFERROR(VLOOKUP( Table1[[#This Row],[Trim Distributor Code]],Sheet1!$A:$J,10,FALSE),0)</f>
        <v>Active</v>
      </c>
    </row>
    <row r="3115" spans="1:24" hidden="1" x14ac:dyDescent="0.3">
      <c r="A3115" t="s">
        <v>5332</v>
      </c>
      <c r="B3115" t="s">
        <v>5304</v>
      </c>
      <c r="C3115" t="s">
        <v>5317</v>
      </c>
      <c r="D3115" s="8" t="s">
        <v>1412</v>
      </c>
      <c r="E3115" t="s">
        <v>5318</v>
      </c>
      <c r="F3115" t="s">
        <v>4143</v>
      </c>
      <c r="G3115" t="s">
        <v>4108</v>
      </c>
      <c r="H3115" t="s">
        <v>4109</v>
      </c>
      <c r="I3115" t="s">
        <v>4566</v>
      </c>
      <c r="J3115" t="s">
        <v>13</v>
      </c>
      <c r="K3115">
        <v>5</v>
      </c>
      <c r="L3115" s="2" t="s">
        <v>1412</v>
      </c>
      <c r="M3115" s="2">
        <f ca="1">Table1[[#This Row],[Cases]]*Table1[[#This Row],[Pack Size]]</f>
        <v>0</v>
      </c>
      <c r="N3115" s="1">
        <f ca="1">Table1[[#This Row],[Cases]]*Table1[[#This Row],[Pack Size]]</f>
        <v>500</v>
      </c>
      <c r="O3115" s="1">
        <f>IFERROR(VLOOKUP(Table1[[#This Row],[SKU Code]],'SKU Size'!$G:$H,2,FALSE),0)*Table1[[#This Row],[Cases]]</f>
        <v>52843.370296523535</v>
      </c>
      <c r="P3115" t="str">
        <f t="shared" si="59"/>
        <v>D0477</v>
      </c>
      <c r="Q3115" s="7">
        <f>IFERROR(VLOOKUP(Table1[[#This Row],[Trim Distributor Code]],Sheet1!$N:$O,2,FALSE),0)</f>
        <v>3401082</v>
      </c>
      <c r="R3115" s="7">
        <f>IFERROR(VLOOKUP(Table1[[#This Row],[Salesflo AppUser Code]],HIE!$A:$B,2,FALSE),0)</f>
        <v>0</v>
      </c>
      <c r="S3115" s="7">
        <f>IFERROR(VLOOKUP(Table1[[#This Row],[Salesflo AppUser Code]],HIE!$A:$B,2,FALSE),0)</f>
        <v>0</v>
      </c>
      <c r="T3115" t="s">
        <v>2772</v>
      </c>
      <c r="U3115" s="7" t="s">
        <v>2907</v>
      </c>
      <c r="V3115" s="7" t="s">
        <v>1423</v>
      </c>
      <c r="W3115" s="7" t="s">
        <v>1659</v>
      </c>
      <c r="X3115" s="7" t="str">
        <f>IFERROR(VLOOKUP( Table1[[#This Row],[Trim Distributor Code]],Sheet1!$A:$J,10,FALSE),0)</f>
        <v>Active</v>
      </c>
    </row>
    <row r="3116" spans="1:24" hidden="1" x14ac:dyDescent="0.3">
      <c r="A3116" t="s">
        <v>5332</v>
      </c>
      <c r="B3116" t="s">
        <v>5304</v>
      </c>
      <c r="C3116" t="s">
        <v>5317</v>
      </c>
      <c r="D3116" s="8" t="s">
        <v>1412</v>
      </c>
      <c r="E3116" t="s">
        <v>5318</v>
      </c>
      <c r="F3116" t="s">
        <v>4143</v>
      </c>
      <c r="G3116" t="s">
        <v>4107</v>
      </c>
      <c r="H3116" t="s">
        <v>4137</v>
      </c>
      <c r="I3116" t="s">
        <v>4710</v>
      </c>
      <c r="J3116" t="s">
        <v>1995</v>
      </c>
      <c r="K3116">
        <v>5</v>
      </c>
      <c r="L3116" s="2" t="s">
        <v>1412</v>
      </c>
      <c r="M3116" s="2">
        <f ca="1">Table1[[#This Row],[Cases]]*Table1[[#This Row],[Pack Size]]</f>
        <v>0</v>
      </c>
      <c r="N3116" s="1">
        <f ca="1">Table1[[#This Row],[Cases]]*Table1[[#This Row],[Pack Size]]</f>
        <v>960</v>
      </c>
      <c r="O3116" s="1">
        <f>IFERROR(VLOOKUP(Table1[[#This Row],[SKU Code]],'SKU Size'!$G:$H,2,FALSE),0)*Table1[[#This Row],[Cases]]</f>
        <v>41529.207982250082</v>
      </c>
      <c r="P3116" t="str">
        <f t="shared" si="59"/>
        <v>D0477</v>
      </c>
      <c r="Q3116" s="7">
        <f>IFERROR(VLOOKUP(Table1[[#This Row],[Trim Distributor Code]],Sheet1!$N:$O,2,FALSE),0)</f>
        <v>3401082</v>
      </c>
      <c r="R3116" s="7">
        <f>IFERROR(VLOOKUP(Table1[[#This Row],[Salesflo AppUser Code]],HIE!$A:$B,2,FALSE),0)</f>
        <v>0</v>
      </c>
      <c r="S3116" s="7">
        <f>IFERROR(VLOOKUP(Table1[[#This Row],[Salesflo AppUser Code]],HIE!$A:$B,2,FALSE),0)</f>
        <v>0</v>
      </c>
      <c r="T3116" t="s">
        <v>2772</v>
      </c>
      <c r="U3116" s="7" t="s">
        <v>2907</v>
      </c>
      <c r="V3116" s="7" t="s">
        <v>1606</v>
      </c>
      <c r="W3116" s="7" t="s">
        <v>1867</v>
      </c>
      <c r="X3116" s="7" t="str">
        <f>IFERROR(VLOOKUP( Table1[[#This Row],[Trim Distributor Code]],Sheet1!$A:$J,10,FALSE),0)</f>
        <v>Active</v>
      </c>
    </row>
    <row r="3117" spans="1:24" hidden="1" x14ac:dyDescent="0.3">
      <c r="A3117" t="s">
        <v>5332</v>
      </c>
      <c r="B3117" t="s">
        <v>5304</v>
      </c>
      <c r="C3117" t="s">
        <v>5317</v>
      </c>
      <c r="D3117" s="8" t="s">
        <v>1412</v>
      </c>
      <c r="E3117" t="s">
        <v>5318</v>
      </c>
      <c r="F3117" t="s">
        <v>4143</v>
      </c>
      <c r="G3117" t="s">
        <v>4521</v>
      </c>
      <c r="H3117" t="s">
        <v>4113</v>
      </c>
      <c r="I3117" t="s">
        <v>4540</v>
      </c>
      <c r="J3117" t="s">
        <v>14</v>
      </c>
      <c r="K3117">
        <v>5</v>
      </c>
      <c r="L3117" s="2" t="s">
        <v>1412</v>
      </c>
      <c r="M3117" s="2">
        <f ca="1">Table1[[#This Row],[Cases]]*Table1[[#This Row],[Pack Size]]</f>
        <v>0</v>
      </c>
      <c r="N3117" s="1">
        <f ca="1">Table1[[#This Row],[Cases]]*Table1[[#This Row],[Pack Size]]</f>
        <v>120</v>
      </c>
      <c r="O3117" s="1">
        <f>IFERROR(VLOOKUP(Table1[[#This Row],[SKU Code]],'SKU Size'!$G:$H,2,FALSE),0)*Table1[[#This Row],[Cases]]</f>
        <v>17957.36632625305</v>
      </c>
      <c r="P3117" t="str">
        <f t="shared" si="59"/>
        <v>D0477</v>
      </c>
      <c r="Q3117" s="7">
        <f>IFERROR(VLOOKUP(Table1[[#This Row],[Trim Distributor Code]],Sheet1!$N:$O,2,FALSE),0)</f>
        <v>3401082</v>
      </c>
      <c r="R3117" s="7">
        <f>IFERROR(VLOOKUP(Table1[[#This Row],[Salesflo AppUser Code]],HIE!$A:$B,2,FALSE),0)</f>
        <v>0</v>
      </c>
      <c r="S3117" s="7">
        <f>IFERROR(VLOOKUP(Table1[[#This Row],[Salesflo AppUser Code]],HIE!$A:$B,2,FALSE),0)</f>
        <v>0</v>
      </c>
      <c r="T3117" t="s">
        <v>2772</v>
      </c>
      <c r="U3117" s="7" t="s">
        <v>2907</v>
      </c>
      <c r="V3117" s="7" t="s">
        <v>1632</v>
      </c>
      <c r="W3117" s="7" t="s">
        <v>1688</v>
      </c>
      <c r="X3117" s="7" t="str">
        <f>IFERROR(VLOOKUP( Table1[[#This Row],[Trim Distributor Code]],Sheet1!$A:$J,10,FALSE),0)</f>
        <v>Active</v>
      </c>
    </row>
    <row r="3118" spans="1:24" hidden="1" x14ac:dyDescent="0.3">
      <c r="A3118" t="s">
        <v>5332</v>
      </c>
      <c r="B3118" t="s">
        <v>5304</v>
      </c>
      <c r="C3118" t="s">
        <v>5317</v>
      </c>
      <c r="D3118" s="8" t="s">
        <v>1412</v>
      </c>
      <c r="E3118" t="s">
        <v>5318</v>
      </c>
      <c r="F3118" t="s">
        <v>4143</v>
      </c>
      <c r="G3118" t="s">
        <v>1431</v>
      </c>
      <c r="H3118" t="s">
        <v>4109</v>
      </c>
      <c r="I3118" t="s">
        <v>4605</v>
      </c>
      <c r="J3118" t="s">
        <v>1440</v>
      </c>
      <c r="K3118">
        <v>2</v>
      </c>
      <c r="L3118" s="2" t="s">
        <v>1412</v>
      </c>
      <c r="M3118" s="2">
        <f ca="1">Table1[[#This Row],[Cases]]*Table1[[#This Row],[Pack Size]]</f>
        <v>0</v>
      </c>
      <c r="N3118" s="1">
        <f ca="1">Table1[[#This Row],[Cases]]*Table1[[#This Row],[Pack Size]]</f>
        <v>200</v>
      </c>
      <c r="O3118" s="1">
        <f>IFERROR(VLOOKUP(Table1[[#This Row],[SKU Code]],'SKU Size'!$G:$H,2,FALSE),0)*Table1[[#This Row],[Cases]]</f>
        <v>20309.096167094187</v>
      </c>
      <c r="P3118" t="str">
        <f t="shared" si="59"/>
        <v>D0477</v>
      </c>
      <c r="Q3118" s="7">
        <f>IFERROR(VLOOKUP(Table1[[#This Row],[Trim Distributor Code]],Sheet1!$N:$O,2,FALSE),0)</f>
        <v>3401082</v>
      </c>
      <c r="R3118" s="7">
        <f>IFERROR(VLOOKUP(Table1[[#This Row],[Salesflo AppUser Code]],HIE!$A:$B,2,FALSE),0)</f>
        <v>0</v>
      </c>
      <c r="S3118" s="7">
        <f>IFERROR(VLOOKUP(Table1[[#This Row],[Salesflo AppUser Code]],HIE!$A:$B,2,FALSE),0)</f>
        <v>0</v>
      </c>
      <c r="T3118" t="s">
        <v>2772</v>
      </c>
      <c r="U3118" s="7" t="s">
        <v>2907</v>
      </c>
      <c r="V3118" s="7" t="s">
        <v>1423</v>
      </c>
      <c r="W3118" s="7" t="s">
        <v>1431</v>
      </c>
      <c r="X3118" s="7" t="str">
        <f>IFERROR(VLOOKUP( Table1[[#This Row],[Trim Distributor Code]],Sheet1!$A:$J,10,FALSE),0)</f>
        <v>Active</v>
      </c>
    </row>
    <row r="3119" spans="1:24" hidden="1" x14ac:dyDescent="0.3">
      <c r="A3119" t="s">
        <v>5332</v>
      </c>
      <c r="B3119" t="s">
        <v>5304</v>
      </c>
      <c r="C3119" t="s">
        <v>5317</v>
      </c>
      <c r="D3119" s="8" t="s">
        <v>1412</v>
      </c>
      <c r="E3119" t="s">
        <v>5318</v>
      </c>
      <c r="F3119" t="s">
        <v>4143</v>
      </c>
      <c r="G3119" t="s">
        <v>2542</v>
      </c>
      <c r="H3119" t="s">
        <v>2268</v>
      </c>
      <c r="I3119" t="s">
        <v>4595</v>
      </c>
      <c r="J3119" t="s">
        <v>2543</v>
      </c>
      <c r="K3119">
        <v>5</v>
      </c>
      <c r="L3119" s="2" t="s">
        <v>1412</v>
      </c>
      <c r="M3119" s="2">
        <f ca="1">Table1[[#This Row],[Cases]]*Table1[[#This Row],[Pack Size]]</f>
        <v>0</v>
      </c>
      <c r="N3119" s="1">
        <f ca="1">Table1[[#This Row],[Cases]]*Table1[[#This Row],[Pack Size]]</f>
        <v>2400</v>
      </c>
      <c r="O3119" s="1">
        <f>IFERROR(VLOOKUP(Table1[[#This Row],[SKU Code]],'SKU Size'!$G:$H,2,FALSE),0)*Table1[[#This Row],[Cases]]</f>
        <v>24964.926738875882</v>
      </c>
      <c r="P3119" t="str">
        <f t="shared" si="59"/>
        <v>D0477</v>
      </c>
      <c r="Q3119" s="7">
        <f>IFERROR(VLOOKUP(Table1[[#This Row],[Trim Distributor Code]],Sheet1!$N:$O,2,FALSE),0)</f>
        <v>3401082</v>
      </c>
      <c r="R3119" s="7">
        <f>IFERROR(VLOOKUP(Table1[[#This Row],[Salesflo AppUser Code]],HIE!$A:$B,2,FALSE),0)</f>
        <v>0</v>
      </c>
      <c r="S3119" s="7">
        <f>IFERROR(VLOOKUP(Table1[[#This Row],[Salesflo AppUser Code]],HIE!$A:$B,2,FALSE),0)</f>
        <v>0</v>
      </c>
      <c r="T3119" t="s">
        <v>2772</v>
      </c>
      <c r="U3119" s="7" t="s">
        <v>2907</v>
      </c>
      <c r="V3119" s="7" t="s">
        <v>2268</v>
      </c>
      <c r="W3119" s="7" t="s">
        <v>2542</v>
      </c>
      <c r="X3119" s="7" t="str">
        <f>IFERROR(VLOOKUP( Table1[[#This Row],[Trim Distributor Code]],Sheet1!$A:$J,10,FALSE),0)</f>
        <v>Active</v>
      </c>
    </row>
    <row r="3120" spans="1:24" hidden="1" x14ac:dyDescent="0.3">
      <c r="A3120" t="s">
        <v>5332</v>
      </c>
      <c r="B3120" t="s">
        <v>5304</v>
      </c>
      <c r="C3120" t="s">
        <v>5317</v>
      </c>
      <c r="D3120" s="8" t="s">
        <v>1412</v>
      </c>
      <c r="E3120" t="s">
        <v>5318</v>
      </c>
      <c r="F3120" t="s">
        <v>4143</v>
      </c>
      <c r="G3120" t="s">
        <v>4107</v>
      </c>
      <c r="H3120" t="s">
        <v>4106</v>
      </c>
      <c r="I3120" t="s">
        <v>4747</v>
      </c>
      <c r="J3120" t="s">
        <v>1954</v>
      </c>
      <c r="K3120">
        <v>5</v>
      </c>
      <c r="L3120" s="2" t="s">
        <v>1412</v>
      </c>
      <c r="M3120" s="2">
        <f ca="1">Table1[[#This Row],[Cases]]*Table1[[#This Row],[Pack Size]]</f>
        <v>0</v>
      </c>
      <c r="N3120" s="1">
        <f ca="1">Table1[[#This Row],[Cases]]*Table1[[#This Row],[Pack Size]]</f>
        <v>1440</v>
      </c>
      <c r="O3120" s="1">
        <f>IFERROR(VLOOKUP(Table1[[#This Row],[SKU Code]],'SKU Size'!$G:$H,2,FALSE),0)*Table1[[#This Row],[Cases]]</f>
        <v>41011.000334571014</v>
      </c>
      <c r="P3120" t="str">
        <f t="shared" si="59"/>
        <v>D0477</v>
      </c>
      <c r="Q3120" s="7">
        <f>IFERROR(VLOOKUP(Table1[[#This Row],[Trim Distributor Code]],Sheet1!$N:$O,2,FALSE),0)</f>
        <v>3401082</v>
      </c>
      <c r="R3120" s="7">
        <f>IFERROR(VLOOKUP(Table1[[#This Row],[Salesflo AppUser Code]],HIE!$A:$B,2,FALSE),0)</f>
        <v>0</v>
      </c>
      <c r="S3120" s="7">
        <f>IFERROR(VLOOKUP(Table1[[#This Row],[Salesflo AppUser Code]],HIE!$A:$B,2,FALSE),0)</f>
        <v>0</v>
      </c>
      <c r="T3120" t="s">
        <v>2772</v>
      </c>
      <c r="U3120" s="7" t="s">
        <v>2907</v>
      </c>
      <c r="V3120" s="7" t="s">
        <v>1444</v>
      </c>
      <c r="W3120" s="7" t="s">
        <v>1867</v>
      </c>
      <c r="X3120" s="7" t="str">
        <f>IFERROR(VLOOKUP( Table1[[#This Row],[Trim Distributor Code]],Sheet1!$A:$J,10,FALSE),0)</f>
        <v>Active</v>
      </c>
    </row>
    <row r="3121" spans="1:24" hidden="1" x14ac:dyDescent="0.3">
      <c r="A3121" t="s">
        <v>5332</v>
      </c>
      <c r="B3121" t="s">
        <v>5305</v>
      </c>
      <c r="C3121" t="s">
        <v>5319</v>
      </c>
      <c r="D3121" s="8" t="s">
        <v>1412</v>
      </c>
      <c r="E3121" t="s">
        <v>5320</v>
      </c>
      <c r="F3121" t="s">
        <v>5321</v>
      </c>
      <c r="G3121" t="s">
        <v>4521</v>
      </c>
      <c r="H3121" t="s">
        <v>4106</v>
      </c>
      <c r="I3121" t="s">
        <v>4538</v>
      </c>
      <c r="J3121" t="s">
        <v>11</v>
      </c>
      <c r="K3121">
        <v>300</v>
      </c>
      <c r="L3121" s="2" t="s">
        <v>1412</v>
      </c>
      <c r="M3121" s="2">
        <f ca="1">Table1[[#This Row],[Cases]]*Table1[[#This Row],[Pack Size]]</f>
        <v>0</v>
      </c>
      <c r="N3121" s="1">
        <f ca="1">Table1[[#This Row],[Cases]]*Table1[[#This Row],[Pack Size]]</f>
        <v>105600</v>
      </c>
      <c r="O3121" s="1">
        <f>IFERROR(VLOOKUP(Table1[[#This Row],[SKU Code]],'SKU Size'!$G:$H,2,FALSE),0)*Table1[[#This Row],[Cases]]</f>
        <v>2629424.4696461726</v>
      </c>
      <c r="P3121" t="str">
        <f t="shared" si="59"/>
        <v>D0487</v>
      </c>
      <c r="Q3121" s="7">
        <f>IFERROR(VLOOKUP(Table1[[#This Row],[Trim Distributor Code]],Sheet1!$N:$O,2,FALSE),0)</f>
        <v>3401093</v>
      </c>
      <c r="R3121" s="7">
        <f>IFERROR(VLOOKUP(Table1[[#This Row],[Salesflo AppUser Code]],HIE!$A:$B,2,FALSE),0)</f>
        <v>0</v>
      </c>
      <c r="S3121" s="7">
        <f>IFERROR(VLOOKUP(Table1[[#This Row],[Salesflo AppUser Code]],HIE!$A:$B,2,FALSE),0)</f>
        <v>0</v>
      </c>
      <c r="T3121" t="s">
        <v>2772</v>
      </c>
      <c r="U3121" s="7" t="s">
        <v>2907</v>
      </c>
      <c r="V3121" s="7" t="s">
        <v>1444</v>
      </c>
      <c r="W3121" s="7" t="s">
        <v>1688</v>
      </c>
      <c r="X3121" s="7" t="str">
        <f>IFERROR(VLOOKUP( Table1[[#This Row],[Trim Distributor Code]],Sheet1!$A:$J,10,FALSE),0)</f>
        <v>Active</v>
      </c>
    </row>
    <row r="3122" spans="1:24" hidden="1" x14ac:dyDescent="0.3">
      <c r="A3122" t="s">
        <v>5332</v>
      </c>
      <c r="B3122" t="s">
        <v>5305</v>
      </c>
      <c r="C3122" t="s">
        <v>5319</v>
      </c>
      <c r="D3122" s="8" t="s">
        <v>1412</v>
      </c>
      <c r="E3122" t="s">
        <v>5320</v>
      </c>
      <c r="F3122" t="s">
        <v>5321</v>
      </c>
      <c r="G3122" t="s">
        <v>4108</v>
      </c>
      <c r="H3122" t="s">
        <v>4109</v>
      </c>
      <c r="I3122" t="s">
        <v>4566</v>
      </c>
      <c r="J3122" t="s">
        <v>13</v>
      </c>
      <c r="K3122">
        <v>3</v>
      </c>
      <c r="L3122" s="2" t="s">
        <v>1412</v>
      </c>
      <c r="M3122" s="2">
        <f ca="1">Table1[[#This Row],[Cases]]*Table1[[#This Row],[Pack Size]]</f>
        <v>0</v>
      </c>
      <c r="N3122" s="1">
        <f ca="1">Table1[[#This Row],[Cases]]*Table1[[#This Row],[Pack Size]]</f>
        <v>300</v>
      </c>
      <c r="O3122" s="1">
        <f>IFERROR(VLOOKUP(Table1[[#This Row],[SKU Code]],'SKU Size'!$G:$H,2,FALSE),0)*Table1[[#This Row],[Cases]]</f>
        <v>31706.022177914121</v>
      </c>
      <c r="P3122" t="str">
        <f t="shared" si="59"/>
        <v>D0487</v>
      </c>
      <c r="Q3122" s="7">
        <f>IFERROR(VLOOKUP(Table1[[#This Row],[Trim Distributor Code]],Sheet1!$N:$O,2,FALSE),0)</f>
        <v>3401093</v>
      </c>
      <c r="R3122" s="7">
        <f>IFERROR(VLOOKUP(Table1[[#This Row],[Salesflo AppUser Code]],HIE!$A:$B,2,FALSE),0)</f>
        <v>0</v>
      </c>
      <c r="S3122" s="7">
        <f>IFERROR(VLOOKUP(Table1[[#This Row],[Salesflo AppUser Code]],HIE!$A:$B,2,FALSE),0)</f>
        <v>0</v>
      </c>
      <c r="T3122" t="s">
        <v>2772</v>
      </c>
      <c r="U3122" s="7" t="s">
        <v>2907</v>
      </c>
      <c r="V3122" s="7" t="s">
        <v>1423</v>
      </c>
      <c r="W3122" s="7" t="s">
        <v>1659</v>
      </c>
      <c r="X3122" s="7" t="str">
        <f>IFERROR(VLOOKUP( Table1[[#This Row],[Trim Distributor Code]],Sheet1!$A:$J,10,FALSE),0)</f>
        <v>Active</v>
      </c>
    </row>
    <row r="3123" spans="1:24" hidden="1" x14ac:dyDescent="0.3">
      <c r="A3123" t="s">
        <v>5332</v>
      </c>
      <c r="B3123" t="s">
        <v>5305</v>
      </c>
      <c r="C3123" t="s">
        <v>5319</v>
      </c>
      <c r="D3123" s="8" t="s">
        <v>1412</v>
      </c>
      <c r="E3123" t="s">
        <v>5320</v>
      </c>
      <c r="F3123" t="s">
        <v>5321</v>
      </c>
      <c r="G3123" t="s">
        <v>4107</v>
      </c>
      <c r="H3123" t="s">
        <v>4137</v>
      </c>
      <c r="I3123" t="s">
        <v>4710</v>
      </c>
      <c r="J3123" t="s">
        <v>1995</v>
      </c>
      <c r="K3123">
        <v>5</v>
      </c>
      <c r="L3123" s="2" t="s">
        <v>1412</v>
      </c>
      <c r="M3123" s="2">
        <f ca="1">Table1[[#This Row],[Cases]]*Table1[[#This Row],[Pack Size]]</f>
        <v>0</v>
      </c>
      <c r="N3123" s="1">
        <f ca="1">Table1[[#This Row],[Cases]]*Table1[[#This Row],[Pack Size]]</f>
        <v>960</v>
      </c>
      <c r="O3123" s="1">
        <f>IFERROR(VLOOKUP(Table1[[#This Row],[SKU Code]],'SKU Size'!$G:$H,2,FALSE),0)*Table1[[#This Row],[Cases]]</f>
        <v>41529.207982250082</v>
      </c>
      <c r="P3123" t="str">
        <f t="shared" si="59"/>
        <v>D0487</v>
      </c>
      <c r="Q3123" s="7">
        <f>IFERROR(VLOOKUP(Table1[[#This Row],[Trim Distributor Code]],Sheet1!$N:$O,2,FALSE),0)</f>
        <v>3401093</v>
      </c>
      <c r="R3123" s="7">
        <f>IFERROR(VLOOKUP(Table1[[#This Row],[Salesflo AppUser Code]],HIE!$A:$B,2,FALSE),0)</f>
        <v>0</v>
      </c>
      <c r="S3123" s="7">
        <f>IFERROR(VLOOKUP(Table1[[#This Row],[Salesflo AppUser Code]],HIE!$A:$B,2,FALSE),0)</f>
        <v>0</v>
      </c>
      <c r="T3123" t="s">
        <v>2772</v>
      </c>
      <c r="U3123" s="7" t="s">
        <v>2907</v>
      </c>
      <c r="V3123" s="7" t="s">
        <v>1606</v>
      </c>
      <c r="W3123" s="7" t="s">
        <v>1867</v>
      </c>
      <c r="X3123" s="7" t="str">
        <f>IFERROR(VLOOKUP( Table1[[#This Row],[Trim Distributor Code]],Sheet1!$A:$J,10,FALSE),0)</f>
        <v>Active</v>
      </c>
    </row>
    <row r="3124" spans="1:24" hidden="1" x14ac:dyDescent="0.3">
      <c r="A3124" t="s">
        <v>5332</v>
      </c>
      <c r="B3124" t="s">
        <v>5305</v>
      </c>
      <c r="C3124" t="s">
        <v>5319</v>
      </c>
      <c r="D3124" s="8" t="s">
        <v>1412</v>
      </c>
      <c r="E3124" t="s">
        <v>5320</v>
      </c>
      <c r="F3124" t="s">
        <v>5321</v>
      </c>
      <c r="G3124" t="s">
        <v>4521</v>
      </c>
      <c r="H3124" t="s">
        <v>4113</v>
      </c>
      <c r="I3124" t="s">
        <v>4540</v>
      </c>
      <c r="J3124" t="s">
        <v>14</v>
      </c>
      <c r="K3124">
        <v>5</v>
      </c>
      <c r="L3124" s="2" t="s">
        <v>1412</v>
      </c>
      <c r="M3124" s="2">
        <f ca="1">Table1[[#This Row],[Cases]]*Table1[[#This Row],[Pack Size]]</f>
        <v>0</v>
      </c>
      <c r="N3124" s="1">
        <f ca="1">Table1[[#This Row],[Cases]]*Table1[[#This Row],[Pack Size]]</f>
        <v>120</v>
      </c>
      <c r="O3124" s="1">
        <f>IFERROR(VLOOKUP(Table1[[#This Row],[SKU Code]],'SKU Size'!$G:$H,2,FALSE),0)*Table1[[#This Row],[Cases]]</f>
        <v>17957.36632625305</v>
      </c>
      <c r="P3124" t="str">
        <f t="shared" si="59"/>
        <v>D0487</v>
      </c>
      <c r="Q3124" s="7">
        <f>IFERROR(VLOOKUP(Table1[[#This Row],[Trim Distributor Code]],Sheet1!$N:$O,2,FALSE),0)</f>
        <v>3401093</v>
      </c>
      <c r="R3124" s="7">
        <f>IFERROR(VLOOKUP(Table1[[#This Row],[Salesflo AppUser Code]],HIE!$A:$B,2,FALSE),0)</f>
        <v>0</v>
      </c>
      <c r="S3124" s="7">
        <f>IFERROR(VLOOKUP(Table1[[#This Row],[Salesflo AppUser Code]],HIE!$A:$B,2,FALSE),0)</f>
        <v>0</v>
      </c>
      <c r="T3124" t="s">
        <v>2772</v>
      </c>
      <c r="U3124" s="7" t="s">
        <v>2907</v>
      </c>
      <c r="V3124" s="7" t="s">
        <v>1632</v>
      </c>
      <c r="W3124" s="7" t="s">
        <v>1688</v>
      </c>
      <c r="X3124" s="7" t="str">
        <f>IFERROR(VLOOKUP( Table1[[#This Row],[Trim Distributor Code]],Sheet1!$A:$J,10,FALSE),0)</f>
        <v>Active</v>
      </c>
    </row>
    <row r="3125" spans="1:24" hidden="1" x14ac:dyDescent="0.3">
      <c r="A3125" t="s">
        <v>5332</v>
      </c>
      <c r="B3125" t="s">
        <v>5305</v>
      </c>
      <c r="C3125" t="s">
        <v>5319</v>
      </c>
      <c r="D3125" s="8" t="s">
        <v>1412</v>
      </c>
      <c r="E3125" t="s">
        <v>5320</v>
      </c>
      <c r="F3125" t="s">
        <v>5321</v>
      </c>
      <c r="G3125" t="s">
        <v>4111</v>
      </c>
      <c r="H3125" t="s">
        <v>4113</v>
      </c>
      <c r="I3125" t="s">
        <v>4541</v>
      </c>
      <c r="J3125" t="s">
        <v>1656</v>
      </c>
      <c r="K3125">
        <v>10</v>
      </c>
      <c r="L3125" s="2" t="s">
        <v>1412</v>
      </c>
      <c r="M3125" s="2">
        <f ca="1">Table1[[#This Row],[Cases]]*Table1[[#This Row],[Pack Size]]</f>
        <v>0</v>
      </c>
      <c r="N3125" s="1">
        <f ca="1">Table1[[#This Row],[Cases]]*Table1[[#This Row],[Pack Size]]</f>
        <v>480</v>
      </c>
      <c r="O3125" s="1">
        <f>IFERROR(VLOOKUP(Table1[[#This Row],[SKU Code]],'SKU Size'!$G:$H,2,FALSE),0)*Table1[[#This Row],[Cases]]</f>
        <v>10039.148759070089</v>
      </c>
      <c r="P3125" t="str">
        <f t="shared" si="59"/>
        <v>D0487</v>
      </c>
      <c r="Q3125" s="7">
        <f>IFERROR(VLOOKUP(Table1[[#This Row],[Trim Distributor Code]],Sheet1!$N:$O,2,FALSE),0)</f>
        <v>3401093</v>
      </c>
      <c r="R3125" s="7">
        <f>IFERROR(VLOOKUP(Table1[[#This Row],[Salesflo AppUser Code]],HIE!$A:$B,2,FALSE),0)</f>
        <v>0</v>
      </c>
      <c r="S3125" s="7">
        <f>IFERROR(VLOOKUP(Table1[[#This Row],[Salesflo AppUser Code]],HIE!$A:$B,2,FALSE),0)</f>
        <v>0</v>
      </c>
      <c r="T3125" t="s">
        <v>2772</v>
      </c>
      <c r="U3125" s="7" t="s">
        <v>2907</v>
      </c>
      <c r="V3125" s="7" t="s">
        <v>1632</v>
      </c>
      <c r="W3125" s="7" t="s">
        <v>1431</v>
      </c>
      <c r="X3125" s="7" t="str">
        <f>IFERROR(VLOOKUP( Table1[[#This Row],[Trim Distributor Code]],Sheet1!$A:$J,10,FALSE),0)</f>
        <v>Active</v>
      </c>
    </row>
    <row r="3126" spans="1:24" hidden="1" x14ac:dyDescent="0.3">
      <c r="A3126" t="s">
        <v>5332</v>
      </c>
      <c r="B3126" t="s">
        <v>5305</v>
      </c>
      <c r="C3126" t="s">
        <v>5319</v>
      </c>
      <c r="D3126" s="8" t="s">
        <v>1412</v>
      </c>
      <c r="E3126" t="s">
        <v>5320</v>
      </c>
      <c r="F3126" t="s">
        <v>5321</v>
      </c>
      <c r="G3126" t="s">
        <v>4110</v>
      </c>
      <c r="H3126" t="s">
        <v>4109</v>
      </c>
      <c r="I3126" t="s">
        <v>4539</v>
      </c>
      <c r="J3126" t="s">
        <v>1682</v>
      </c>
      <c r="K3126">
        <v>5</v>
      </c>
      <c r="L3126" s="2" t="s">
        <v>1412</v>
      </c>
      <c r="M3126" s="2">
        <f ca="1">Table1[[#This Row],[Cases]]*Table1[[#This Row],[Pack Size]]</f>
        <v>0</v>
      </c>
      <c r="N3126" s="1">
        <f ca="1">Table1[[#This Row],[Cases]]*Table1[[#This Row],[Pack Size]]</f>
        <v>500</v>
      </c>
      <c r="O3126" s="1">
        <f>IFERROR(VLOOKUP(Table1[[#This Row],[SKU Code]],'SKU Size'!$G:$H,2,FALSE),0)*Table1[[#This Row],[Cases]]</f>
        <v>37735.673677581857</v>
      </c>
      <c r="P3126" t="str">
        <f t="shared" si="59"/>
        <v>D0487</v>
      </c>
      <c r="Q3126" s="7">
        <f>IFERROR(VLOOKUP(Table1[[#This Row],[Trim Distributor Code]],Sheet1!$N:$O,2,FALSE),0)</f>
        <v>3401093</v>
      </c>
      <c r="R3126" s="7">
        <f>IFERROR(VLOOKUP(Table1[[#This Row],[Salesflo AppUser Code]],HIE!$A:$B,2,FALSE),0)</f>
        <v>0</v>
      </c>
      <c r="S3126" s="7">
        <f>IFERROR(VLOOKUP(Table1[[#This Row],[Salesflo AppUser Code]],HIE!$A:$B,2,FALSE),0)</f>
        <v>0</v>
      </c>
      <c r="T3126" t="s">
        <v>2772</v>
      </c>
      <c r="U3126" s="7" t="s">
        <v>2907</v>
      </c>
      <c r="V3126" s="7" t="s">
        <v>1423</v>
      </c>
      <c r="W3126" s="7" t="s">
        <v>1679</v>
      </c>
      <c r="X3126" s="7" t="str">
        <f>IFERROR(VLOOKUP( Table1[[#This Row],[Trim Distributor Code]],Sheet1!$A:$J,10,FALSE),0)</f>
        <v>Active</v>
      </c>
    </row>
    <row r="3127" spans="1:24" hidden="1" x14ac:dyDescent="0.3">
      <c r="A3127" t="s">
        <v>5332</v>
      </c>
      <c r="B3127" t="s">
        <v>5305</v>
      </c>
      <c r="C3127" t="s">
        <v>5319</v>
      </c>
      <c r="D3127" s="8" t="s">
        <v>1412</v>
      </c>
      <c r="E3127" t="s">
        <v>5320</v>
      </c>
      <c r="F3127" t="s">
        <v>5321</v>
      </c>
      <c r="G3127" t="s">
        <v>2581</v>
      </c>
      <c r="H3127" t="s">
        <v>4116</v>
      </c>
      <c r="I3127" t="s">
        <v>4543</v>
      </c>
      <c r="J3127" t="s">
        <v>15</v>
      </c>
      <c r="K3127">
        <v>5</v>
      </c>
      <c r="L3127" s="2" t="s">
        <v>1412</v>
      </c>
      <c r="M3127" s="2">
        <f ca="1">Table1[[#This Row],[Cases]]*Table1[[#This Row],[Pack Size]]</f>
        <v>0</v>
      </c>
      <c r="N3127" s="1">
        <f ca="1">Table1[[#This Row],[Cases]]*Table1[[#This Row],[Pack Size]]</f>
        <v>720</v>
      </c>
      <c r="O3127" s="1">
        <f>IFERROR(VLOOKUP(Table1[[#This Row],[SKU Code]],'SKU Size'!$G:$H,2,FALSE),0)*Table1[[#This Row],[Cases]]</f>
        <v>27627.443882738626</v>
      </c>
      <c r="P3127" t="str">
        <f t="shared" si="59"/>
        <v>D0487</v>
      </c>
      <c r="Q3127" s="7">
        <f>IFERROR(VLOOKUP(Table1[[#This Row],[Trim Distributor Code]],Sheet1!$N:$O,2,FALSE),0)</f>
        <v>3401093</v>
      </c>
      <c r="R3127" s="7">
        <f>IFERROR(VLOOKUP(Table1[[#This Row],[Salesflo AppUser Code]],HIE!$A:$B,2,FALSE),0)</f>
        <v>0</v>
      </c>
      <c r="S3127" s="7">
        <f>IFERROR(VLOOKUP(Table1[[#This Row],[Salesflo AppUser Code]],HIE!$A:$B,2,FALSE),0)</f>
        <v>0</v>
      </c>
      <c r="T3127" t="s">
        <v>2772</v>
      </c>
      <c r="U3127" s="7" t="s">
        <v>2907</v>
      </c>
      <c r="V3127" s="7" t="s">
        <v>2582</v>
      </c>
      <c r="W3127" s="7" t="s">
        <v>2590</v>
      </c>
      <c r="X3127" s="7" t="str">
        <f>IFERROR(VLOOKUP( Table1[[#This Row],[Trim Distributor Code]],Sheet1!$A:$J,10,FALSE),0)</f>
        <v>Active</v>
      </c>
    </row>
    <row r="3128" spans="1:24" hidden="1" x14ac:dyDescent="0.3">
      <c r="A3128" t="s">
        <v>5332</v>
      </c>
      <c r="B3128" t="s">
        <v>5305</v>
      </c>
      <c r="C3128" t="s">
        <v>5319</v>
      </c>
      <c r="D3128" s="8" t="s">
        <v>1412</v>
      </c>
      <c r="E3128" t="s">
        <v>5320</v>
      </c>
      <c r="F3128" t="s">
        <v>5321</v>
      </c>
      <c r="G3128" t="s">
        <v>1431</v>
      </c>
      <c r="H3128" t="s">
        <v>4109</v>
      </c>
      <c r="I3128" t="s">
        <v>4605</v>
      </c>
      <c r="J3128" t="s">
        <v>1440</v>
      </c>
      <c r="K3128">
        <v>2</v>
      </c>
      <c r="L3128" s="2" t="s">
        <v>1412</v>
      </c>
      <c r="M3128" s="2">
        <f ca="1">Table1[[#This Row],[Cases]]*Table1[[#This Row],[Pack Size]]</f>
        <v>0</v>
      </c>
      <c r="N3128" s="1">
        <f ca="1">Table1[[#This Row],[Cases]]*Table1[[#This Row],[Pack Size]]</f>
        <v>200</v>
      </c>
      <c r="O3128" s="1">
        <f>IFERROR(VLOOKUP(Table1[[#This Row],[SKU Code]],'SKU Size'!$G:$H,2,FALSE),0)*Table1[[#This Row],[Cases]]</f>
        <v>20309.096167094187</v>
      </c>
      <c r="P3128" t="str">
        <f t="shared" si="59"/>
        <v>D0487</v>
      </c>
      <c r="Q3128" s="7">
        <f>IFERROR(VLOOKUP(Table1[[#This Row],[Trim Distributor Code]],Sheet1!$N:$O,2,FALSE),0)</f>
        <v>3401093</v>
      </c>
      <c r="R3128" s="7">
        <f>IFERROR(VLOOKUP(Table1[[#This Row],[Salesflo AppUser Code]],HIE!$A:$B,2,FALSE),0)</f>
        <v>0</v>
      </c>
      <c r="S3128" s="7">
        <f>IFERROR(VLOOKUP(Table1[[#This Row],[Salesflo AppUser Code]],HIE!$A:$B,2,FALSE),0)</f>
        <v>0</v>
      </c>
      <c r="T3128" t="s">
        <v>2772</v>
      </c>
      <c r="U3128" s="7" t="s">
        <v>2907</v>
      </c>
      <c r="V3128" s="7" t="s">
        <v>1423</v>
      </c>
      <c r="W3128" s="7" t="s">
        <v>1431</v>
      </c>
      <c r="X3128" s="7" t="str">
        <f>IFERROR(VLOOKUP( Table1[[#This Row],[Trim Distributor Code]],Sheet1!$A:$J,10,FALSE),0)</f>
        <v>Active</v>
      </c>
    </row>
    <row r="3129" spans="1:24" hidden="1" x14ac:dyDescent="0.3">
      <c r="A3129" t="s">
        <v>5332</v>
      </c>
      <c r="B3129" t="s">
        <v>5305</v>
      </c>
      <c r="C3129" t="s">
        <v>5319</v>
      </c>
      <c r="D3129" s="8" t="s">
        <v>1412</v>
      </c>
      <c r="E3129" t="s">
        <v>5320</v>
      </c>
      <c r="F3129" t="s">
        <v>5321</v>
      </c>
      <c r="G3129" t="s">
        <v>2542</v>
      </c>
      <c r="H3129" t="s">
        <v>2268</v>
      </c>
      <c r="I3129" t="s">
        <v>4595</v>
      </c>
      <c r="J3129" t="s">
        <v>2543</v>
      </c>
      <c r="K3129">
        <v>5</v>
      </c>
      <c r="L3129" s="2" t="s">
        <v>1412</v>
      </c>
      <c r="M3129" s="2">
        <f ca="1">Table1[[#This Row],[Cases]]*Table1[[#This Row],[Pack Size]]</f>
        <v>0</v>
      </c>
      <c r="N3129" s="1">
        <f ca="1">Table1[[#This Row],[Cases]]*Table1[[#This Row],[Pack Size]]</f>
        <v>2400</v>
      </c>
      <c r="O3129" s="1">
        <f>IFERROR(VLOOKUP(Table1[[#This Row],[SKU Code]],'SKU Size'!$G:$H,2,FALSE),0)*Table1[[#This Row],[Cases]]</f>
        <v>24964.926738875882</v>
      </c>
      <c r="P3129" t="str">
        <f t="shared" ref="P3129:P3192" si="60">TRIM(E3129)</f>
        <v>D0487</v>
      </c>
      <c r="Q3129" s="7">
        <f>IFERROR(VLOOKUP(Table1[[#This Row],[Trim Distributor Code]],Sheet1!$N:$O,2,FALSE),0)</f>
        <v>3401093</v>
      </c>
      <c r="R3129" s="7">
        <f>IFERROR(VLOOKUP(Table1[[#This Row],[Salesflo AppUser Code]],HIE!$A:$B,2,FALSE),0)</f>
        <v>0</v>
      </c>
      <c r="S3129" s="7">
        <f>IFERROR(VLOOKUP(Table1[[#This Row],[Salesflo AppUser Code]],HIE!$A:$B,2,FALSE),0)</f>
        <v>0</v>
      </c>
      <c r="T3129" t="s">
        <v>2772</v>
      </c>
      <c r="U3129" s="7" t="s">
        <v>2907</v>
      </c>
      <c r="V3129" s="7" t="s">
        <v>2268</v>
      </c>
      <c r="W3129" s="7" t="s">
        <v>2542</v>
      </c>
      <c r="X3129" s="7" t="str">
        <f>IFERROR(VLOOKUP( Table1[[#This Row],[Trim Distributor Code]],Sheet1!$A:$J,10,FALSE),0)</f>
        <v>Active</v>
      </c>
    </row>
    <row r="3130" spans="1:24" hidden="1" x14ac:dyDescent="0.3">
      <c r="A3130" t="s">
        <v>5332</v>
      </c>
      <c r="B3130" t="s">
        <v>5305</v>
      </c>
      <c r="C3130" t="s">
        <v>5319</v>
      </c>
      <c r="D3130" s="8" t="s">
        <v>1412</v>
      </c>
      <c r="E3130" t="s">
        <v>5320</v>
      </c>
      <c r="F3130" t="s">
        <v>5321</v>
      </c>
      <c r="G3130" t="s">
        <v>4107</v>
      </c>
      <c r="H3130" t="s">
        <v>4106</v>
      </c>
      <c r="I3130" t="s">
        <v>4747</v>
      </c>
      <c r="J3130" t="s">
        <v>1954</v>
      </c>
      <c r="K3130">
        <v>5</v>
      </c>
      <c r="L3130" s="2" t="s">
        <v>1412</v>
      </c>
      <c r="M3130" s="2">
        <f ca="1">Table1[[#This Row],[Cases]]*Table1[[#This Row],[Pack Size]]</f>
        <v>0</v>
      </c>
      <c r="N3130" s="1">
        <f ca="1">Table1[[#This Row],[Cases]]*Table1[[#This Row],[Pack Size]]</f>
        <v>1440</v>
      </c>
      <c r="O3130" s="1">
        <f>IFERROR(VLOOKUP(Table1[[#This Row],[SKU Code]],'SKU Size'!$G:$H,2,FALSE),0)*Table1[[#This Row],[Cases]]</f>
        <v>41011.000334571014</v>
      </c>
      <c r="P3130" t="str">
        <f t="shared" si="60"/>
        <v>D0487</v>
      </c>
      <c r="Q3130" s="7">
        <f>IFERROR(VLOOKUP(Table1[[#This Row],[Trim Distributor Code]],Sheet1!$N:$O,2,FALSE),0)</f>
        <v>3401093</v>
      </c>
      <c r="R3130" s="7">
        <f>IFERROR(VLOOKUP(Table1[[#This Row],[Salesflo AppUser Code]],HIE!$A:$B,2,FALSE),0)</f>
        <v>0</v>
      </c>
      <c r="S3130" s="7">
        <f>IFERROR(VLOOKUP(Table1[[#This Row],[Salesflo AppUser Code]],HIE!$A:$B,2,FALSE),0)</f>
        <v>0</v>
      </c>
      <c r="T3130" t="s">
        <v>2772</v>
      </c>
      <c r="U3130" s="7" t="s">
        <v>2907</v>
      </c>
      <c r="V3130" s="7" t="s">
        <v>1444</v>
      </c>
      <c r="W3130" s="7" t="s">
        <v>1867</v>
      </c>
      <c r="X3130" s="7" t="str">
        <f>IFERROR(VLOOKUP( Table1[[#This Row],[Trim Distributor Code]],Sheet1!$A:$J,10,FALSE),0)</f>
        <v>Active</v>
      </c>
    </row>
    <row r="3131" spans="1:24" hidden="1" x14ac:dyDescent="0.3">
      <c r="A3131" t="s">
        <v>5332</v>
      </c>
      <c r="B3131" t="s">
        <v>5306</v>
      </c>
      <c r="C3131" t="s">
        <v>5322</v>
      </c>
      <c r="D3131" s="8" t="s">
        <v>1412</v>
      </c>
      <c r="E3131" t="s">
        <v>5323</v>
      </c>
      <c r="F3131" t="s">
        <v>4142</v>
      </c>
      <c r="G3131" t="s">
        <v>4521</v>
      </c>
      <c r="H3131" t="s">
        <v>4106</v>
      </c>
      <c r="I3131" t="s">
        <v>4538</v>
      </c>
      <c r="J3131" t="s">
        <v>11</v>
      </c>
      <c r="K3131">
        <v>400</v>
      </c>
      <c r="L3131" s="2" t="s">
        <v>1412</v>
      </c>
      <c r="M3131" s="2">
        <f ca="1">Table1[[#This Row],[Cases]]*Table1[[#This Row],[Pack Size]]</f>
        <v>0</v>
      </c>
      <c r="N3131" s="1">
        <f ca="1">Table1[[#This Row],[Cases]]*Table1[[#This Row],[Pack Size]]</f>
        <v>140800</v>
      </c>
      <c r="O3131" s="1">
        <f>IFERROR(VLOOKUP(Table1[[#This Row],[SKU Code]],'SKU Size'!$G:$H,2,FALSE),0)*Table1[[#This Row],[Cases]]</f>
        <v>3505899.2928615632</v>
      </c>
      <c r="P3131" t="str">
        <f t="shared" si="60"/>
        <v>D0475</v>
      </c>
      <c r="Q3131" s="7">
        <f>IFERROR(VLOOKUP(Table1[[#This Row],[Trim Distributor Code]],Sheet1!$N:$O,2,FALSE),0)</f>
        <v>3401078</v>
      </c>
      <c r="R3131" s="7">
        <f>IFERROR(VLOOKUP(Table1[[#This Row],[Salesflo AppUser Code]],HIE!$A:$B,2,FALSE),0)</f>
        <v>0</v>
      </c>
      <c r="S3131" s="7">
        <f>IFERROR(VLOOKUP(Table1[[#This Row],[Salesflo AppUser Code]],HIE!$A:$B,2,FALSE),0)</f>
        <v>0</v>
      </c>
      <c r="T3131" t="s">
        <v>2772</v>
      </c>
      <c r="U3131" s="7" t="s">
        <v>2907</v>
      </c>
      <c r="V3131" s="7" t="s">
        <v>1444</v>
      </c>
      <c r="W3131" s="7" t="s">
        <v>1688</v>
      </c>
      <c r="X3131" s="7" t="str">
        <f>IFERROR(VLOOKUP( Table1[[#This Row],[Trim Distributor Code]],Sheet1!$A:$J,10,FALSE),0)</f>
        <v>Active</v>
      </c>
    </row>
    <row r="3132" spans="1:24" hidden="1" x14ac:dyDescent="0.3">
      <c r="A3132" t="s">
        <v>5332</v>
      </c>
      <c r="B3132" t="s">
        <v>5306</v>
      </c>
      <c r="C3132" t="s">
        <v>5322</v>
      </c>
      <c r="D3132" s="8" t="s">
        <v>1412</v>
      </c>
      <c r="E3132" t="s">
        <v>5323</v>
      </c>
      <c r="F3132" t="s">
        <v>4142</v>
      </c>
      <c r="G3132" t="s">
        <v>4107</v>
      </c>
      <c r="H3132" t="s">
        <v>4137</v>
      </c>
      <c r="I3132" t="s">
        <v>4710</v>
      </c>
      <c r="J3132" t="s">
        <v>1995</v>
      </c>
      <c r="K3132">
        <v>5</v>
      </c>
      <c r="L3132" s="2" t="s">
        <v>1412</v>
      </c>
      <c r="M3132" s="2">
        <f ca="1">Table1[[#This Row],[Cases]]*Table1[[#This Row],[Pack Size]]</f>
        <v>0</v>
      </c>
      <c r="N3132" s="1">
        <f ca="1">Table1[[#This Row],[Cases]]*Table1[[#This Row],[Pack Size]]</f>
        <v>960</v>
      </c>
      <c r="O3132" s="1">
        <f>IFERROR(VLOOKUP(Table1[[#This Row],[SKU Code]],'SKU Size'!$G:$H,2,FALSE),0)*Table1[[#This Row],[Cases]]</f>
        <v>41529.207982250082</v>
      </c>
      <c r="P3132" t="str">
        <f t="shared" si="60"/>
        <v>D0475</v>
      </c>
      <c r="Q3132" s="7">
        <f>IFERROR(VLOOKUP(Table1[[#This Row],[Trim Distributor Code]],Sheet1!$N:$O,2,FALSE),0)</f>
        <v>3401078</v>
      </c>
      <c r="R3132" s="7">
        <f>IFERROR(VLOOKUP(Table1[[#This Row],[Salesflo AppUser Code]],HIE!$A:$B,2,FALSE),0)</f>
        <v>0</v>
      </c>
      <c r="S3132" s="7">
        <f>IFERROR(VLOOKUP(Table1[[#This Row],[Salesflo AppUser Code]],HIE!$A:$B,2,FALSE),0)</f>
        <v>0</v>
      </c>
      <c r="T3132" t="s">
        <v>2772</v>
      </c>
      <c r="U3132" s="7" t="s">
        <v>2907</v>
      </c>
      <c r="V3132" s="7" t="s">
        <v>1606</v>
      </c>
      <c r="W3132" s="7" t="s">
        <v>1867</v>
      </c>
      <c r="X3132" s="7" t="str">
        <f>IFERROR(VLOOKUP( Table1[[#This Row],[Trim Distributor Code]],Sheet1!$A:$J,10,FALSE),0)</f>
        <v>Active</v>
      </c>
    </row>
    <row r="3133" spans="1:24" hidden="1" x14ac:dyDescent="0.3">
      <c r="A3133" t="s">
        <v>5332</v>
      </c>
      <c r="B3133" t="s">
        <v>5306</v>
      </c>
      <c r="C3133" t="s">
        <v>5322</v>
      </c>
      <c r="D3133" s="8" t="s">
        <v>1412</v>
      </c>
      <c r="E3133" t="s">
        <v>5323</v>
      </c>
      <c r="F3133" t="s">
        <v>4142</v>
      </c>
      <c r="G3133" t="s">
        <v>4521</v>
      </c>
      <c r="H3133" t="s">
        <v>4113</v>
      </c>
      <c r="I3133" t="s">
        <v>4540</v>
      </c>
      <c r="J3133" t="s">
        <v>14</v>
      </c>
      <c r="K3133">
        <v>5</v>
      </c>
      <c r="L3133" s="2" t="s">
        <v>1412</v>
      </c>
      <c r="M3133" s="2">
        <f ca="1">Table1[[#This Row],[Cases]]*Table1[[#This Row],[Pack Size]]</f>
        <v>0</v>
      </c>
      <c r="N3133" s="1">
        <f ca="1">Table1[[#This Row],[Cases]]*Table1[[#This Row],[Pack Size]]</f>
        <v>120</v>
      </c>
      <c r="O3133" s="1">
        <f>IFERROR(VLOOKUP(Table1[[#This Row],[SKU Code]],'SKU Size'!$G:$H,2,FALSE),0)*Table1[[#This Row],[Cases]]</f>
        <v>17957.36632625305</v>
      </c>
      <c r="P3133" t="str">
        <f t="shared" si="60"/>
        <v>D0475</v>
      </c>
      <c r="Q3133" s="7">
        <f>IFERROR(VLOOKUP(Table1[[#This Row],[Trim Distributor Code]],Sheet1!$N:$O,2,FALSE),0)</f>
        <v>3401078</v>
      </c>
      <c r="R3133" s="7">
        <f>IFERROR(VLOOKUP(Table1[[#This Row],[Salesflo AppUser Code]],HIE!$A:$B,2,FALSE),0)</f>
        <v>0</v>
      </c>
      <c r="S3133" s="7">
        <f>IFERROR(VLOOKUP(Table1[[#This Row],[Salesflo AppUser Code]],HIE!$A:$B,2,FALSE),0)</f>
        <v>0</v>
      </c>
      <c r="T3133" t="s">
        <v>2772</v>
      </c>
      <c r="U3133" s="7" t="s">
        <v>2907</v>
      </c>
      <c r="V3133" s="7" t="s">
        <v>1632</v>
      </c>
      <c r="W3133" s="7" t="s">
        <v>1688</v>
      </c>
      <c r="X3133" s="7" t="str">
        <f>IFERROR(VLOOKUP( Table1[[#This Row],[Trim Distributor Code]],Sheet1!$A:$J,10,FALSE),0)</f>
        <v>Active</v>
      </c>
    </row>
    <row r="3134" spans="1:24" hidden="1" x14ac:dyDescent="0.3">
      <c r="A3134" t="s">
        <v>5332</v>
      </c>
      <c r="B3134" t="s">
        <v>5306</v>
      </c>
      <c r="C3134" t="s">
        <v>5322</v>
      </c>
      <c r="D3134" s="8" t="s">
        <v>1412</v>
      </c>
      <c r="E3134" t="s">
        <v>5323</v>
      </c>
      <c r="F3134" t="s">
        <v>4142</v>
      </c>
      <c r="G3134" t="s">
        <v>4110</v>
      </c>
      <c r="H3134" t="s">
        <v>4109</v>
      </c>
      <c r="I3134" t="s">
        <v>4539</v>
      </c>
      <c r="J3134" t="s">
        <v>1682</v>
      </c>
      <c r="K3134">
        <v>5</v>
      </c>
      <c r="L3134" s="2" t="s">
        <v>1412</v>
      </c>
      <c r="M3134" s="2">
        <f ca="1">Table1[[#This Row],[Cases]]*Table1[[#This Row],[Pack Size]]</f>
        <v>0</v>
      </c>
      <c r="N3134" s="1">
        <f ca="1">Table1[[#This Row],[Cases]]*Table1[[#This Row],[Pack Size]]</f>
        <v>500</v>
      </c>
      <c r="O3134" s="1">
        <f>IFERROR(VLOOKUP(Table1[[#This Row],[SKU Code]],'SKU Size'!$G:$H,2,FALSE),0)*Table1[[#This Row],[Cases]]</f>
        <v>37735.673677581857</v>
      </c>
      <c r="P3134" t="str">
        <f t="shared" si="60"/>
        <v>D0475</v>
      </c>
      <c r="Q3134" s="7">
        <f>IFERROR(VLOOKUP(Table1[[#This Row],[Trim Distributor Code]],Sheet1!$N:$O,2,FALSE),0)</f>
        <v>3401078</v>
      </c>
      <c r="R3134" s="7">
        <f>IFERROR(VLOOKUP(Table1[[#This Row],[Salesflo AppUser Code]],HIE!$A:$B,2,FALSE),0)</f>
        <v>0</v>
      </c>
      <c r="S3134" s="7">
        <f>IFERROR(VLOOKUP(Table1[[#This Row],[Salesflo AppUser Code]],HIE!$A:$B,2,FALSE),0)</f>
        <v>0</v>
      </c>
      <c r="T3134" t="s">
        <v>2772</v>
      </c>
      <c r="U3134" s="7" t="s">
        <v>2907</v>
      </c>
      <c r="V3134" s="7" t="s">
        <v>1423</v>
      </c>
      <c r="W3134" s="7" t="s">
        <v>1679</v>
      </c>
      <c r="X3134" s="7" t="str">
        <f>IFERROR(VLOOKUP( Table1[[#This Row],[Trim Distributor Code]],Sheet1!$A:$J,10,FALSE),0)</f>
        <v>Active</v>
      </c>
    </row>
    <row r="3135" spans="1:24" hidden="1" x14ac:dyDescent="0.3">
      <c r="A3135" t="s">
        <v>5332</v>
      </c>
      <c r="B3135" t="s">
        <v>5306</v>
      </c>
      <c r="C3135" t="s">
        <v>5322</v>
      </c>
      <c r="D3135" s="8" t="s">
        <v>1412</v>
      </c>
      <c r="E3135" t="s">
        <v>5323</v>
      </c>
      <c r="F3135" t="s">
        <v>4142</v>
      </c>
      <c r="G3135" t="s">
        <v>2542</v>
      </c>
      <c r="H3135" t="s">
        <v>2268</v>
      </c>
      <c r="I3135" t="s">
        <v>4595</v>
      </c>
      <c r="J3135" t="s">
        <v>2543</v>
      </c>
      <c r="K3135">
        <v>5</v>
      </c>
      <c r="L3135" s="2" t="s">
        <v>1412</v>
      </c>
      <c r="M3135" s="2">
        <f ca="1">Table1[[#This Row],[Cases]]*Table1[[#This Row],[Pack Size]]</f>
        <v>0</v>
      </c>
      <c r="N3135" s="1">
        <f ca="1">Table1[[#This Row],[Cases]]*Table1[[#This Row],[Pack Size]]</f>
        <v>2400</v>
      </c>
      <c r="O3135" s="1">
        <f>IFERROR(VLOOKUP(Table1[[#This Row],[SKU Code]],'SKU Size'!$G:$H,2,FALSE),0)*Table1[[#This Row],[Cases]]</f>
        <v>24964.926738875882</v>
      </c>
      <c r="P3135" t="str">
        <f t="shared" si="60"/>
        <v>D0475</v>
      </c>
      <c r="Q3135" s="7">
        <f>IFERROR(VLOOKUP(Table1[[#This Row],[Trim Distributor Code]],Sheet1!$N:$O,2,FALSE),0)</f>
        <v>3401078</v>
      </c>
      <c r="R3135" s="7">
        <f>IFERROR(VLOOKUP(Table1[[#This Row],[Salesflo AppUser Code]],HIE!$A:$B,2,FALSE),0)</f>
        <v>0</v>
      </c>
      <c r="S3135" s="7">
        <f>IFERROR(VLOOKUP(Table1[[#This Row],[Salesflo AppUser Code]],HIE!$A:$B,2,FALSE),0)</f>
        <v>0</v>
      </c>
      <c r="T3135" t="s">
        <v>2772</v>
      </c>
      <c r="U3135" s="7" t="s">
        <v>2907</v>
      </c>
      <c r="V3135" s="7" t="s">
        <v>2268</v>
      </c>
      <c r="W3135" s="7" t="s">
        <v>2542</v>
      </c>
      <c r="X3135" s="7" t="str">
        <f>IFERROR(VLOOKUP( Table1[[#This Row],[Trim Distributor Code]],Sheet1!$A:$J,10,FALSE),0)</f>
        <v>Active</v>
      </c>
    </row>
    <row r="3136" spans="1:24" hidden="1" x14ac:dyDescent="0.3">
      <c r="A3136" t="s">
        <v>5332</v>
      </c>
      <c r="B3136" t="s">
        <v>5306</v>
      </c>
      <c r="C3136" t="s">
        <v>5322</v>
      </c>
      <c r="D3136" s="8" t="s">
        <v>1412</v>
      </c>
      <c r="E3136" t="s">
        <v>5323</v>
      </c>
      <c r="F3136" t="s">
        <v>4142</v>
      </c>
      <c r="G3136" t="s">
        <v>4107</v>
      </c>
      <c r="H3136" t="s">
        <v>4106</v>
      </c>
      <c r="I3136" t="s">
        <v>4747</v>
      </c>
      <c r="J3136" t="s">
        <v>1954</v>
      </c>
      <c r="K3136">
        <v>5</v>
      </c>
      <c r="L3136" s="2" t="s">
        <v>1412</v>
      </c>
      <c r="M3136" s="2">
        <f ca="1">Table1[[#This Row],[Cases]]*Table1[[#This Row],[Pack Size]]</f>
        <v>0</v>
      </c>
      <c r="N3136" s="1">
        <f ca="1">Table1[[#This Row],[Cases]]*Table1[[#This Row],[Pack Size]]</f>
        <v>1440</v>
      </c>
      <c r="O3136" s="1">
        <f>IFERROR(VLOOKUP(Table1[[#This Row],[SKU Code]],'SKU Size'!$G:$H,2,FALSE),0)*Table1[[#This Row],[Cases]]</f>
        <v>41011.000334571014</v>
      </c>
      <c r="P3136" t="str">
        <f t="shared" si="60"/>
        <v>D0475</v>
      </c>
      <c r="Q3136" s="7">
        <f>IFERROR(VLOOKUP(Table1[[#This Row],[Trim Distributor Code]],Sheet1!$N:$O,2,FALSE),0)</f>
        <v>3401078</v>
      </c>
      <c r="R3136" s="7">
        <f>IFERROR(VLOOKUP(Table1[[#This Row],[Salesflo AppUser Code]],HIE!$A:$B,2,FALSE),0)</f>
        <v>0</v>
      </c>
      <c r="S3136" s="7">
        <f>IFERROR(VLOOKUP(Table1[[#This Row],[Salesflo AppUser Code]],HIE!$A:$B,2,FALSE),0)</f>
        <v>0</v>
      </c>
      <c r="T3136" t="s">
        <v>2772</v>
      </c>
      <c r="U3136" s="7" t="s">
        <v>2907</v>
      </c>
      <c r="V3136" s="7" t="s">
        <v>1444</v>
      </c>
      <c r="W3136" s="7" t="s">
        <v>1867</v>
      </c>
      <c r="X3136" s="7" t="str">
        <f>IFERROR(VLOOKUP( Table1[[#This Row],[Trim Distributor Code]],Sheet1!$A:$J,10,FALSE),0)</f>
        <v>Active</v>
      </c>
    </row>
    <row r="3137" spans="1:24" hidden="1" x14ac:dyDescent="0.3">
      <c r="A3137" t="s">
        <v>5332</v>
      </c>
      <c r="B3137" t="s">
        <v>5307</v>
      </c>
      <c r="C3137" t="s">
        <v>5324</v>
      </c>
      <c r="D3137" s="8" t="s">
        <v>1412</v>
      </c>
      <c r="E3137" t="s">
        <v>5325</v>
      </c>
      <c r="F3137" t="s">
        <v>5326</v>
      </c>
      <c r="G3137" t="s">
        <v>4521</v>
      </c>
      <c r="H3137" t="s">
        <v>4106</v>
      </c>
      <c r="I3137" t="s">
        <v>4538</v>
      </c>
      <c r="J3137" t="s">
        <v>11</v>
      </c>
      <c r="K3137">
        <v>250</v>
      </c>
      <c r="L3137" s="2" t="s">
        <v>1412</v>
      </c>
      <c r="M3137" s="2">
        <f ca="1">Table1[[#This Row],[Cases]]*Table1[[#This Row],[Pack Size]]</f>
        <v>0</v>
      </c>
      <c r="N3137" s="1">
        <f ca="1">Table1[[#This Row],[Cases]]*Table1[[#This Row],[Pack Size]]</f>
        <v>88000</v>
      </c>
      <c r="O3137" s="1">
        <f>IFERROR(VLOOKUP(Table1[[#This Row],[SKU Code]],'SKU Size'!$G:$H,2,FALSE),0)*Table1[[#This Row],[Cases]]</f>
        <v>2191187.0580384769</v>
      </c>
      <c r="P3137" t="str">
        <f t="shared" si="60"/>
        <v>D0499</v>
      </c>
      <c r="Q3137" s="7">
        <f>IFERROR(VLOOKUP(Table1[[#This Row],[Trim Distributor Code]],Sheet1!$N:$O,2,FALSE),0)</f>
        <v>3401107</v>
      </c>
      <c r="R3137" s="7">
        <f>IFERROR(VLOOKUP(Table1[[#This Row],[Salesflo AppUser Code]],HIE!$A:$B,2,FALSE),0)</f>
        <v>0</v>
      </c>
      <c r="S3137" s="7">
        <f>IFERROR(VLOOKUP(Table1[[#This Row],[Salesflo AppUser Code]],HIE!$A:$B,2,FALSE),0)</f>
        <v>0</v>
      </c>
      <c r="T3137" t="s">
        <v>2772</v>
      </c>
      <c r="U3137" s="7" t="s">
        <v>2907</v>
      </c>
      <c r="V3137" s="7" t="s">
        <v>1444</v>
      </c>
      <c r="W3137" s="7" t="s">
        <v>1688</v>
      </c>
      <c r="X3137" s="7" t="str">
        <f>IFERROR(VLOOKUP( Table1[[#This Row],[Trim Distributor Code]],Sheet1!$A:$J,10,FALSE),0)</f>
        <v>Active</v>
      </c>
    </row>
    <row r="3138" spans="1:24" hidden="1" x14ac:dyDescent="0.3">
      <c r="A3138" t="s">
        <v>5332</v>
      </c>
      <c r="B3138" t="s">
        <v>5307</v>
      </c>
      <c r="C3138" t="s">
        <v>5324</v>
      </c>
      <c r="D3138" s="8" t="s">
        <v>1412</v>
      </c>
      <c r="E3138" t="s">
        <v>5325</v>
      </c>
      <c r="F3138" t="s">
        <v>5326</v>
      </c>
      <c r="G3138" t="s">
        <v>4108</v>
      </c>
      <c r="H3138" t="s">
        <v>4109</v>
      </c>
      <c r="I3138" t="s">
        <v>4566</v>
      </c>
      <c r="J3138" t="s">
        <v>13</v>
      </c>
      <c r="K3138">
        <v>3</v>
      </c>
      <c r="L3138" s="2" t="s">
        <v>1412</v>
      </c>
      <c r="M3138" s="2">
        <f ca="1">Table1[[#This Row],[Cases]]*Table1[[#This Row],[Pack Size]]</f>
        <v>0</v>
      </c>
      <c r="N3138" s="1">
        <f ca="1">Table1[[#This Row],[Cases]]*Table1[[#This Row],[Pack Size]]</f>
        <v>300</v>
      </c>
      <c r="O3138" s="1">
        <f>IFERROR(VLOOKUP(Table1[[#This Row],[SKU Code]],'SKU Size'!$G:$H,2,FALSE),0)*Table1[[#This Row],[Cases]]</f>
        <v>31706.022177914121</v>
      </c>
      <c r="P3138" t="str">
        <f t="shared" si="60"/>
        <v>D0499</v>
      </c>
      <c r="Q3138" s="7">
        <f>IFERROR(VLOOKUP(Table1[[#This Row],[Trim Distributor Code]],Sheet1!$N:$O,2,FALSE),0)</f>
        <v>3401107</v>
      </c>
      <c r="R3138" s="7">
        <f>IFERROR(VLOOKUP(Table1[[#This Row],[Salesflo AppUser Code]],HIE!$A:$B,2,FALSE),0)</f>
        <v>0</v>
      </c>
      <c r="S3138" s="7">
        <f>IFERROR(VLOOKUP(Table1[[#This Row],[Salesflo AppUser Code]],HIE!$A:$B,2,FALSE),0)</f>
        <v>0</v>
      </c>
      <c r="T3138" t="s">
        <v>2772</v>
      </c>
      <c r="U3138" s="7" t="s">
        <v>2907</v>
      </c>
      <c r="V3138" s="7" t="s">
        <v>1423</v>
      </c>
      <c r="W3138" s="7" t="s">
        <v>1659</v>
      </c>
      <c r="X3138" s="7" t="str">
        <f>IFERROR(VLOOKUP( Table1[[#This Row],[Trim Distributor Code]],Sheet1!$A:$J,10,FALSE),0)</f>
        <v>Active</v>
      </c>
    </row>
    <row r="3139" spans="1:24" hidden="1" x14ac:dyDescent="0.3">
      <c r="A3139" t="s">
        <v>5332</v>
      </c>
      <c r="B3139" t="s">
        <v>5307</v>
      </c>
      <c r="C3139" t="s">
        <v>5324</v>
      </c>
      <c r="D3139" s="8" t="s">
        <v>1412</v>
      </c>
      <c r="E3139" t="s">
        <v>5325</v>
      </c>
      <c r="F3139" t="s">
        <v>5326</v>
      </c>
      <c r="G3139" t="s">
        <v>4107</v>
      </c>
      <c r="H3139" t="s">
        <v>4106</v>
      </c>
      <c r="I3139" t="s">
        <v>4747</v>
      </c>
      <c r="J3139" t="s">
        <v>1954</v>
      </c>
      <c r="K3139">
        <v>5</v>
      </c>
      <c r="L3139" s="2" t="s">
        <v>1412</v>
      </c>
      <c r="M3139" s="2">
        <f ca="1">Table1[[#This Row],[Cases]]*Table1[[#This Row],[Pack Size]]</f>
        <v>0</v>
      </c>
      <c r="N3139" s="1">
        <f ca="1">Table1[[#This Row],[Cases]]*Table1[[#This Row],[Pack Size]]</f>
        <v>1440</v>
      </c>
      <c r="O3139" s="1">
        <f>IFERROR(VLOOKUP(Table1[[#This Row],[SKU Code]],'SKU Size'!$G:$H,2,FALSE),0)*Table1[[#This Row],[Cases]]</f>
        <v>41011.000334571014</v>
      </c>
      <c r="P3139" t="str">
        <f t="shared" si="60"/>
        <v>D0499</v>
      </c>
      <c r="Q3139" s="7">
        <f>IFERROR(VLOOKUP(Table1[[#This Row],[Trim Distributor Code]],Sheet1!$N:$O,2,FALSE),0)</f>
        <v>3401107</v>
      </c>
      <c r="R3139" s="7">
        <f>IFERROR(VLOOKUP(Table1[[#This Row],[Salesflo AppUser Code]],HIE!$A:$B,2,FALSE),0)</f>
        <v>0</v>
      </c>
      <c r="S3139" s="7">
        <f>IFERROR(VLOOKUP(Table1[[#This Row],[Salesflo AppUser Code]],HIE!$A:$B,2,FALSE),0)</f>
        <v>0</v>
      </c>
      <c r="T3139" t="s">
        <v>2772</v>
      </c>
      <c r="U3139" s="7" t="s">
        <v>2907</v>
      </c>
      <c r="V3139" s="7" t="s">
        <v>1444</v>
      </c>
      <c r="W3139" s="7" t="s">
        <v>1867</v>
      </c>
      <c r="X3139" s="7" t="str">
        <f>IFERROR(VLOOKUP( Table1[[#This Row],[Trim Distributor Code]],Sheet1!$A:$J,10,FALSE),0)</f>
        <v>Active</v>
      </c>
    </row>
    <row r="3140" spans="1:24" hidden="1" x14ac:dyDescent="0.3">
      <c r="A3140" t="s">
        <v>5332</v>
      </c>
      <c r="B3140" t="s">
        <v>5308</v>
      </c>
      <c r="C3140" t="s">
        <v>5327</v>
      </c>
      <c r="D3140" s="8" t="s">
        <v>1412</v>
      </c>
      <c r="E3140" t="s">
        <v>5328</v>
      </c>
      <c r="F3140" t="s">
        <v>5329</v>
      </c>
      <c r="G3140" t="s">
        <v>4521</v>
      </c>
      <c r="H3140" t="s">
        <v>4106</v>
      </c>
      <c r="I3140" t="s">
        <v>4538</v>
      </c>
      <c r="J3140" t="s">
        <v>11</v>
      </c>
      <c r="K3140">
        <v>250</v>
      </c>
      <c r="L3140" s="2" t="s">
        <v>1412</v>
      </c>
      <c r="M3140" s="2">
        <f ca="1">Table1[[#This Row],[Cases]]*Table1[[#This Row],[Pack Size]]</f>
        <v>0</v>
      </c>
      <c r="N3140" s="1">
        <f ca="1">Table1[[#This Row],[Cases]]*Table1[[#This Row],[Pack Size]]</f>
        <v>88000</v>
      </c>
      <c r="O3140" s="1">
        <f>IFERROR(VLOOKUP(Table1[[#This Row],[SKU Code]],'SKU Size'!$G:$H,2,FALSE),0)*Table1[[#This Row],[Cases]]</f>
        <v>2191187.0580384769</v>
      </c>
      <c r="P3140" t="str">
        <f t="shared" si="60"/>
        <v>D0539</v>
      </c>
      <c r="Q3140" s="7">
        <f>IFERROR(VLOOKUP(Table1[[#This Row],[Trim Distributor Code]],Sheet1!$N:$O,2,FALSE),0)</f>
        <v>0</v>
      </c>
      <c r="R3140" s="7">
        <f>IFERROR(VLOOKUP(Table1[[#This Row],[Salesflo AppUser Code]],HIE!$A:$B,2,FALSE),0)</f>
        <v>0</v>
      </c>
      <c r="S3140" s="7">
        <f>IFERROR(VLOOKUP(Table1[[#This Row],[Salesflo AppUser Code]],HIE!$A:$B,2,FALSE),0)</f>
        <v>0</v>
      </c>
      <c r="T3140" t="s">
        <v>2772</v>
      </c>
      <c r="U3140" s="7" t="s">
        <v>2907</v>
      </c>
      <c r="V3140" s="7" t="s">
        <v>1444</v>
      </c>
      <c r="W3140" s="7" t="s">
        <v>1688</v>
      </c>
      <c r="X3140" s="7">
        <f>IFERROR(VLOOKUP( Table1[[#This Row],[Trim Distributor Code]],Sheet1!$A:$J,10,FALSE),0)</f>
        <v>0</v>
      </c>
    </row>
    <row r="3141" spans="1:24" hidden="1" x14ac:dyDescent="0.3">
      <c r="A3141" t="s">
        <v>5332</v>
      </c>
      <c r="B3141" t="s">
        <v>5308</v>
      </c>
      <c r="C3141" t="s">
        <v>5327</v>
      </c>
      <c r="D3141" s="8" t="s">
        <v>1412</v>
      </c>
      <c r="E3141" t="s">
        <v>5328</v>
      </c>
      <c r="F3141" t="s">
        <v>5329</v>
      </c>
      <c r="G3141" t="s">
        <v>4107</v>
      </c>
      <c r="H3141" t="s">
        <v>4137</v>
      </c>
      <c r="I3141" t="s">
        <v>4710</v>
      </c>
      <c r="J3141" t="s">
        <v>1995</v>
      </c>
      <c r="K3141">
        <v>5</v>
      </c>
      <c r="L3141" s="2" t="s">
        <v>1412</v>
      </c>
      <c r="M3141" s="2">
        <f ca="1">Table1[[#This Row],[Cases]]*Table1[[#This Row],[Pack Size]]</f>
        <v>0</v>
      </c>
      <c r="N3141" s="1">
        <f ca="1">Table1[[#This Row],[Cases]]*Table1[[#This Row],[Pack Size]]</f>
        <v>960</v>
      </c>
      <c r="O3141" s="1">
        <f>IFERROR(VLOOKUP(Table1[[#This Row],[SKU Code]],'SKU Size'!$G:$H,2,FALSE),0)*Table1[[#This Row],[Cases]]</f>
        <v>41529.207982250082</v>
      </c>
      <c r="P3141" t="str">
        <f t="shared" si="60"/>
        <v>D0539</v>
      </c>
      <c r="Q3141" s="7">
        <f>IFERROR(VLOOKUP(Table1[[#This Row],[Trim Distributor Code]],Sheet1!$N:$O,2,FALSE),0)</f>
        <v>0</v>
      </c>
      <c r="R3141" s="7">
        <f>IFERROR(VLOOKUP(Table1[[#This Row],[Salesflo AppUser Code]],HIE!$A:$B,2,FALSE),0)</f>
        <v>0</v>
      </c>
      <c r="S3141" s="7">
        <f>IFERROR(VLOOKUP(Table1[[#This Row],[Salesflo AppUser Code]],HIE!$A:$B,2,FALSE),0)</f>
        <v>0</v>
      </c>
      <c r="T3141" t="s">
        <v>2772</v>
      </c>
      <c r="U3141" s="7" t="s">
        <v>2907</v>
      </c>
      <c r="V3141" s="7" t="s">
        <v>1606</v>
      </c>
      <c r="W3141" s="7" t="s">
        <v>1867</v>
      </c>
      <c r="X3141" s="7">
        <f>IFERROR(VLOOKUP( Table1[[#This Row],[Trim Distributor Code]],Sheet1!$A:$J,10,FALSE),0)</f>
        <v>0</v>
      </c>
    </row>
    <row r="3142" spans="1:24" hidden="1" x14ac:dyDescent="0.3">
      <c r="A3142" t="s">
        <v>5332</v>
      </c>
      <c r="B3142" t="s">
        <v>5308</v>
      </c>
      <c r="C3142" t="s">
        <v>5327</v>
      </c>
      <c r="D3142" s="8" t="s">
        <v>1412</v>
      </c>
      <c r="E3142" t="s">
        <v>5328</v>
      </c>
      <c r="F3142" t="s">
        <v>5329</v>
      </c>
      <c r="G3142" t="s">
        <v>2542</v>
      </c>
      <c r="H3142" t="s">
        <v>2268</v>
      </c>
      <c r="I3142" t="s">
        <v>4595</v>
      </c>
      <c r="J3142" t="s">
        <v>2543</v>
      </c>
      <c r="K3142">
        <v>3</v>
      </c>
      <c r="L3142" s="2" t="s">
        <v>1412</v>
      </c>
      <c r="M3142" s="2">
        <f ca="1">Table1[[#This Row],[Cases]]*Table1[[#This Row],[Pack Size]]</f>
        <v>0</v>
      </c>
      <c r="N3142" s="1">
        <f ca="1">Table1[[#This Row],[Cases]]*Table1[[#This Row],[Pack Size]]</f>
        <v>1440</v>
      </c>
      <c r="O3142" s="1">
        <f>IFERROR(VLOOKUP(Table1[[#This Row],[SKU Code]],'SKU Size'!$G:$H,2,FALSE),0)*Table1[[#This Row],[Cases]]</f>
        <v>14978.95604332553</v>
      </c>
      <c r="P3142" t="str">
        <f t="shared" si="60"/>
        <v>D0539</v>
      </c>
      <c r="Q3142" s="7">
        <f>IFERROR(VLOOKUP(Table1[[#This Row],[Trim Distributor Code]],Sheet1!$N:$O,2,FALSE),0)</f>
        <v>0</v>
      </c>
      <c r="R3142" s="7">
        <f>IFERROR(VLOOKUP(Table1[[#This Row],[Salesflo AppUser Code]],HIE!$A:$B,2,FALSE),0)</f>
        <v>0</v>
      </c>
      <c r="S3142" s="7">
        <f>IFERROR(VLOOKUP(Table1[[#This Row],[Salesflo AppUser Code]],HIE!$A:$B,2,FALSE),0)</f>
        <v>0</v>
      </c>
      <c r="T3142" t="s">
        <v>2772</v>
      </c>
      <c r="U3142" s="7" t="s">
        <v>2907</v>
      </c>
      <c r="V3142" s="7" t="s">
        <v>2268</v>
      </c>
      <c r="W3142" s="7" t="s">
        <v>2542</v>
      </c>
      <c r="X3142" s="7">
        <f>IFERROR(VLOOKUP( Table1[[#This Row],[Trim Distributor Code]],Sheet1!$A:$J,10,FALSE),0)</f>
        <v>0</v>
      </c>
    </row>
    <row r="3143" spans="1:24" hidden="1" x14ac:dyDescent="0.3">
      <c r="A3143" t="s">
        <v>5332</v>
      </c>
      <c r="B3143" t="s">
        <v>5308</v>
      </c>
      <c r="C3143" t="s">
        <v>5327</v>
      </c>
      <c r="D3143" s="8" t="s">
        <v>1412</v>
      </c>
      <c r="E3143" t="s">
        <v>5328</v>
      </c>
      <c r="F3143" t="s">
        <v>5329</v>
      </c>
      <c r="G3143" t="s">
        <v>4107</v>
      </c>
      <c r="H3143" t="s">
        <v>4106</v>
      </c>
      <c r="I3143" t="s">
        <v>4747</v>
      </c>
      <c r="J3143" t="s">
        <v>1954</v>
      </c>
      <c r="K3143">
        <v>5</v>
      </c>
      <c r="L3143" s="2" t="s">
        <v>1412</v>
      </c>
      <c r="M3143" s="2">
        <f ca="1">Table1[[#This Row],[Cases]]*Table1[[#This Row],[Pack Size]]</f>
        <v>0</v>
      </c>
      <c r="N3143" s="1">
        <f ca="1">Table1[[#This Row],[Cases]]*Table1[[#This Row],[Pack Size]]</f>
        <v>1440</v>
      </c>
      <c r="O3143" s="1">
        <f>IFERROR(VLOOKUP(Table1[[#This Row],[SKU Code]],'SKU Size'!$G:$H,2,FALSE),0)*Table1[[#This Row],[Cases]]</f>
        <v>41011.000334571014</v>
      </c>
      <c r="P3143" t="str">
        <f t="shared" si="60"/>
        <v>D0539</v>
      </c>
      <c r="Q3143" s="7">
        <f>IFERROR(VLOOKUP(Table1[[#This Row],[Trim Distributor Code]],Sheet1!$N:$O,2,FALSE),0)</f>
        <v>0</v>
      </c>
      <c r="R3143" s="7">
        <f>IFERROR(VLOOKUP(Table1[[#This Row],[Salesflo AppUser Code]],HIE!$A:$B,2,FALSE),0)</f>
        <v>0</v>
      </c>
      <c r="S3143" s="7">
        <f>IFERROR(VLOOKUP(Table1[[#This Row],[Salesflo AppUser Code]],HIE!$A:$B,2,FALSE),0)</f>
        <v>0</v>
      </c>
      <c r="T3143" t="s">
        <v>2772</v>
      </c>
      <c r="U3143" s="7" t="s">
        <v>2907</v>
      </c>
      <c r="V3143" s="7" t="s">
        <v>1444</v>
      </c>
      <c r="W3143" s="7" t="s">
        <v>1867</v>
      </c>
      <c r="X3143" s="7">
        <f>IFERROR(VLOOKUP( Table1[[#This Row],[Trim Distributor Code]],Sheet1!$A:$J,10,FALSE),0)</f>
        <v>0</v>
      </c>
    </row>
    <row r="3144" spans="1:24" hidden="1" x14ac:dyDescent="0.3">
      <c r="A3144" t="s">
        <v>5332</v>
      </c>
      <c r="B3144" t="s">
        <v>5309</v>
      </c>
      <c r="C3144" t="s">
        <v>5330</v>
      </c>
      <c r="D3144" s="8" t="s">
        <v>1412</v>
      </c>
      <c r="E3144" t="s">
        <v>5328</v>
      </c>
      <c r="F3144" t="s">
        <v>5329</v>
      </c>
      <c r="G3144" t="s">
        <v>4521</v>
      </c>
      <c r="H3144" t="s">
        <v>4106</v>
      </c>
      <c r="I3144" t="s">
        <v>4538</v>
      </c>
      <c r="J3144" t="s">
        <v>11</v>
      </c>
      <c r="K3144">
        <v>200</v>
      </c>
      <c r="L3144" s="2" t="s">
        <v>1412</v>
      </c>
      <c r="M3144" s="2">
        <f ca="1">Table1[[#This Row],[Cases]]*Table1[[#This Row],[Pack Size]]</f>
        <v>0</v>
      </c>
      <c r="N3144" s="1">
        <f ca="1">Table1[[#This Row],[Cases]]*Table1[[#This Row],[Pack Size]]</f>
        <v>70400</v>
      </c>
      <c r="O3144" s="1">
        <f>IFERROR(VLOOKUP(Table1[[#This Row],[SKU Code]],'SKU Size'!$G:$H,2,FALSE),0)*Table1[[#This Row],[Cases]]</f>
        <v>1752949.6464307816</v>
      </c>
      <c r="P3144" t="str">
        <f t="shared" si="60"/>
        <v>D0539</v>
      </c>
      <c r="Q3144" s="7">
        <f>IFERROR(VLOOKUP(Table1[[#This Row],[Trim Distributor Code]],Sheet1!$N:$O,2,FALSE),0)</f>
        <v>0</v>
      </c>
      <c r="R3144" s="7">
        <f>IFERROR(VLOOKUP(Table1[[#This Row],[Salesflo AppUser Code]],HIE!$A:$B,2,FALSE),0)</f>
        <v>0</v>
      </c>
      <c r="S3144" s="7">
        <f>IFERROR(VLOOKUP(Table1[[#This Row],[Salesflo AppUser Code]],HIE!$A:$B,2,FALSE),0)</f>
        <v>0</v>
      </c>
      <c r="T3144" t="s">
        <v>2772</v>
      </c>
      <c r="U3144" s="7" t="s">
        <v>2907</v>
      </c>
      <c r="V3144" s="7" t="s">
        <v>1444</v>
      </c>
      <c r="W3144" s="7" t="s">
        <v>1688</v>
      </c>
      <c r="X3144" s="7">
        <f>IFERROR(VLOOKUP( Table1[[#This Row],[Trim Distributor Code]],Sheet1!$A:$J,10,FALSE),0)</f>
        <v>0</v>
      </c>
    </row>
    <row r="3145" spans="1:24" hidden="1" x14ac:dyDescent="0.3">
      <c r="A3145" t="s">
        <v>5332</v>
      </c>
      <c r="B3145" t="s">
        <v>5309</v>
      </c>
      <c r="C3145" t="s">
        <v>5330</v>
      </c>
      <c r="D3145" s="8" t="s">
        <v>1412</v>
      </c>
      <c r="E3145" t="s">
        <v>5328</v>
      </c>
      <c r="F3145" t="s">
        <v>5329</v>
      </c>
      <c r="G3145" t="s">
        <v>4107</v>
      </c>
      <c r="H3145" t="s">
        <v>4137</v>
      </c>
      <c r="I3145" t="s">
        <v>4710</v>
      </c>
      <c r="J3145" t="s">
        <v>1995</v>
      </c>
      <c r="K3145">
        <v>5</v>
      </c>
      <c r="L3145" s="2" t="s">
        <v>1412</v>
      </c>
      <c r="M3145" s="2">
        <f ca="1">Table1[[#This Row],[Cases]]*Table1[[#This Row],[Pack Size]]</f>
        <v>0</v>
      </c>
      <c r="N3145" s="1">
        <f ca="1">Table1[[#This Row],[Cases]]*Table1[[#This Row],[Pack Size]]</f>
        <v>960</v>
      </c>
      <c r="O3145" s="1">
        <f>IFERROR(VLOOKUP(Table1[[#This Row],[SKU Code]],'SKU Size'!$G:$H,2,FALSE),0)*Table1[[#This Row],[Cases]]</f>
        <v>41529.207982250082</v>
      </c>
      <c r="P3145" t="str">
        <f t="shared" si="60"/>
        <v>D0539</v>
      </c>
      <c r="Q3145" s="7">
        <f>IFERROR(VLOOKUP(Table1[[#This Row],[Trim Distributor Code]],Sheet1!$N:$O,2,FALSE),0)</f>
        <v>0</v>
      </c>
      <c r="R3145" s="7">
        <f>IFERROR(VLOOKUP(Table1[[#This Row],[Salesflo AppUser Code]],HIE!$A:$B,2,FALSE),0)</f>
        <v>0</v>
      </c>
      <c r="S3145" s="7">
        <f>IFERROR(VLOOKUP(Table1[[#This Row],[Salesflo AppUser Code]],HIE!$A:$B,2,FALSE),0)</f>
        <v>0</v>
      </c>
      <c r="T3145" t="s">
        <v>2772</v>
      </c>
      <c r="U3145" s="7" t="s">
        <v>2907</v>
      </c>
      <c r="V3145" s="7" t="s">
        <v>1606</v>
      </c>
      <c r="W3145" s="7" t="s">
        <v>1867</v>
      </c>
      <c r="X3145" s="7">
        <f>IFERROR(VLOOKUP( Table1[[#This Row],[Trim Distributor Code]],Sheet1!$A:$J,10,FALSE),0)</f>
        <v>0</v>
      </c>
    </row>
    <row r="3146" spans="1:24" hidden="1" x14ac:dyDescent="0.3">
      <c r="A3146" t="s">
        <v>5332</v>
      </c>
      <c r="B3146" t="s">
        <v>5309</v>
      </c>
      <c r="C3146" t="s">
        <v>5330</v>
      </c>
      <c r="D3146" s="8" t="s">
        <v>1412</v>
      </c>
      <c r="E3146" t="s">
        <v>5328</v>
      </c>
      <c r="F3146" t="s">
        <v>5329</v>
      </c>
      <c r="G3146" t="s">
        <v>1431</v>
      </c>
      <c r="H3146" t="s">
        <v>4109</v>
      </c>
      <c r="I3146" t="s">
        <v>4605</v>
      </c>
      <c r="J3146" t="s">
        <v>1440</v>
      </c>
      <c r="K3146">
        <v>2</v>
      </c>
      <c r="L3146" s="2" t="s">
        <v>1412</v>
      </c>
      <c r="M3146" s="2">
        <f ca="1">Table1[[#This Row],[Cases]]*Table1[[#This Row],[Pack Size]]</f>
        <v>0</v>
      </c>
      <c r="N3146" s="1">
        <f ca="1">Table1[[#This Row],[Cases]]*Table1[[#This Row],[Pack Size]]</f>
        <v>200</v>
      </c>
      <c r="O3146" s="1">
        <f>IFERROR(VLOOKUP(Table1[[#This Row],[SKU Code]],'SKU Size'!$G:$H,2,FALSE),0)*Table1[[#This Row],[Cases]]</f>
        <v>20309.096167094187</v>
      </c>
      <c r="P3146" t="str">
        <f t="shared" si="60"/>
        <v>D0539</v>
      </c>
      <c r="Q3146" s="7">
        <f>IFERROR(VLOOKUP(Table1[[#This Row],[Trim Distributor Code]],Sheet1!$N:$O,2,FALSE),0)</f>
        <v>0</v>
      </c>
      <c r="R3146" s="7">
        <f>IFERROR(VLOOKUP(Table1[[#This Row],[Salesflo AppUser Code]],HIE!$A:$B,2,FALSE),0)</f>
        <v>0</v>
      </c>
      <c r="S3146" s="7">
        <f>IFERROR(VLOOKUP(Table1[[#This Row],[Salesflo AppUser Code]],HIE!$A:$B,2,FALSE),0)</f>
        <v>0</v>
      </c>
      <c r="T3146" t="s">
        <v>2772</v>
      </c>
      <c r="U3146" s="7" t="s">
        <v>2907</v>
      </c>
      <c r="V3146" s="7" t="s">
        <v>1423</v>
      </c>
      <c r="W3146" s="7" t="s">
        <v>1431</v>
      </c>
      <c r="X3146" s="7">
        <f>IFERROR(VLOOKUP( Table1[[#This Row],[Trim Distributor Code]],Sheet1!$A:$J,10,FALSE),0)</f>
        <v>0</v>
      </c>
    </row>
    <row r="3147" spans="1:24" hidden="1" x14ac:dyDescent="0.3">
      <c r="A3147" t="s">
        <v>5332</v>
      </c>
      <c r="B3147" t="s">
        <v>5310</v>
      </c>
      <c r="C3147" t="s">
        <v>5331</v>
      </c>
      <c r="D3147" s="8" t="s">
        <v>1412</v>
      </c>
      <c r="E3147" t="s">
        <v>5328</v>
      </c>
      <c r="F3147" t="s">
        <v>5329</v>
      </c>
      <c r="G3147" t="s">
        <v>4521</v>
      </c>
      <c r="H3147" t="s">
        <v>4106</v>
      </c>
      <c r="I3147" t="s">
        <v>4538</v>
      </c>
      <c r="J3147" t="s">
        <v>11</v>
      </c>
      <c r="K3147">
        <v>200</v>
      </c>
      <c r="L3147" s="2" t="s">
        <v>1412</v>
      </c>
      <c r="M3147" s="2">
        <f ca="1">Table1[[#This Row],[Cases]]*Table1[[#This Row],[Pack Size]]</f>
        <v>0</v>
      </c>
      <c r="N3147" s="1">
        <f ca="1">Table1[[#This Row],[Cases]]*Table1[[#This Row],[Pack Size]]</f>
        <v>70400</v>
      </c>
      <c r="O3147" s="1">
        <f>IFERROR(VLOOKUP(Table1[[#This Row],[SKU Code]],'SKU Size'!$G:$H,2,FALSE),0)*Table1[[#This Row],[Cases]]</f>
        <v>1752949.6464307816</v>
      </c>
      <c r="P3147" t="str">
        <f t="shared" si="60"/>
        <v>D0539</v>
      </c>
      <c r="Q3147" s="7">
        <f>IFERROR(VLOOKUP(Table1[[#This Row],[Trim Distributor Code]],Sheet1!$N:$O,2,FALSE),0)</f>
        <v>0</v>
      </c>
      <c r="R3147" s="7">
        <f>IFERROR(VLOOKUP(Table1[[#This Row],[Salesflo AppUser Code]],HIE!$A:$B,2,FALSE),0)</f>
        <v>0</v>
      </c>
      <c r="S3147" s="7">
        <f>IFERROR(VLOOKUP(Table1[[#This Row],[Salesflo AppUser Code]],HIE!$A:$B,2,FALSE),0)</f>
        <v>0</v>
      </c>
      <c r="T3147" t="s">
        <v>2772</v>
      </c>
      <c r="U3147" s="7" t="s">
        <v>2907</v>
      </c>
      <c r="V3147" s="7" t="s">
        <v>1444</v>
      </c>
      <c r="W3147" s="7" t="s">
        <v>1688</v>
      </c>
      <c r="X3147" s="7">
        <f>IFERROR(VLOOKUP( Table1[[#This Row],[Trim Distributor Code]],Sheet1!$A:$J,10,FALSE),0)</f>
        <v>0</v>
      </c>
    </row>
    <row r="3148" spans="1:24" hidden="1" x14ac:dyDescent="0.3">
      <c r="A3148" t="s">
        <v>5332</v>
      </c>
      <c r="B3148" t="s">
        <v>5310</v>
      </c>
      <c r="C3148" t="s">
        <v>5331</v>
      </c>
      <c r="D3148" s="8" t="s">
        <v>1412</v>
      </c>
      <c r="E3148" t="s">
        <v>5328</v>
      </c>
      <c r="F3148" t="s">
        <v>5329</v>
      </c>
      <c r="G3148" t="s">
        <v>4107</v>
      </c>
      <c r="H3148" t="s">
        <v>4137</v>
      </c>
      <c r="I3148" t="s">
        <v>4710</v>
      </c>
      <c r="J3148" t="s">
        <v>1995</v>
      </c>
      <c r="K3148">
        <v>5</v>
      </c>
      <c r="L3148" s="2" t="s">
        <v>1412</v>
      </c>
      <c r="M3148" s="2">
        <f ca="1">Table1[[#This Row],[Cases]]*Table1[[#This Row],[Pack Size]]</f>
        <v>0</v>
      </c>
      <c r="N3148" s="1">
        <f ca="1">Table1[[#This Row],[Cases]]*Table1[[#This Row],[Pack Size]]</f>
        <v>960</v>
      </c>
      <c r="O3148" s="1">
        <f>IFERROR(VLOOKUP(Table1[[#This Row],[SKU Code]],'SKU Size'!$G:$H,2,FALSE),0)*Table1[[#This Row],[Cases]]</f>
        <v>41529.207982250082</v>
      </c>
      <c r="P3148" t="str">
        <f t="shared" si="60"/>
        <v>D0539</v>
      </c>
      <c r="Q3148" s="7">
        <f>IFERROR(VLOOKUP(Table1[[#This Row],[Trim Distributor Code]],Sheet1!$N:$O,2,FALSE),0)</f>
        <v>0</v>
      </c>
      <c r="R3148" s="7">
        <f>IFERROR(VLOOKUP(Table1[[#This Row],[Salesflo AppUser Code]],HIE!$A:$B,2,FALSE),0)</f>
        <v>0</v>
      </c>
      <c r="S3148" s="7">
        <f>IFERROR(VLOOKUP(Table1[[#This Row],[Salesflo AppUser Code]],HIE!$A:$B,2,FALSE),0)</f>
        <v>0</v>
      </c>
      <c r="T3148" t="s">
        <v>2772</v>
      </c>
      <c r="U3148" s="7" t="s">
        <v>2907</v>
      </c>
      <c r="V3148" s="7" t="s">
        <v>1606</v>
      </c>
      <c r="W3148" s="7" t="s">
        <v>1867</v>
      </c>
      <c r="X3148" s="7">
        <f>IFERROR(VLOOKUP( Table1[[#This Row],[Trim Distributor Code]],Sheet1!$A:$J,10,FALSE),0)</f>
        <v>0</v>
      </c>
    </row>
    <row r="3149" spans="1:24" hidden="1" x14ac:dyDescent="0.3">
      <c r="A3149" t="s">
        <v>5332</v>
      </c>
      <c r="B3149" t="s">
        <v>5310</v>
      </c>
      <c r="C3149" t="s">
        <v>5331</v>
      </c>
      <c r="D3149" s="8" t="s">
        <v>1412</v>
      </c>
      <c r="E3149" t="s">
        <v>5328</v>
      </c>
      <c r="F3149" t="s">
        <v>5329</v>
      </c>
      <c r="G3149" t="s">
        <v>4521</v>
      </c>
      <c r="H3149" t="s">
        <v>4113</v>
      </c>
      <c r="I3149" t="s">
        <v>4540</v>
      </c>
      <c r="J3149" t="s">
        <v>14</v>
      </c>
      <c r="K3149">
        <v>5</v>
      </c>
      <c r="L3149" s="2" t="s">
        <v>1412</v>
      </c>
      <c r="M3149" s="2">
        <f ca="1">Table1[[#This Row],[Cases]]*Table1[[#This Row],[Pack Size]]</f>
        <v>0</v>
      </c>
      <c r="N3149" s="1">
        <f ca="1">Table1[[#This Row],[Cases]]*Table1[[#This Row],[Pack Size]]</f>
        <v>120</v>
      </c>
      <c r="O3149" s="1">
        <f>IFERROR(VLOOKUP(Table1[[#This Row],[SKU Code]],'SKU Size'!$G:$H,2,FALSE),0)*Table1[[#This Row],[Cases]]</f>
        <v>17957.36632625305</v>
      </c>
      <c r="P3149" t="str">
        <f t="shared" si="60"/>
        <v>D0539</v>
      </c>
      <c r="Q3149" s="7">
        <f>IFERROR(VLOOKUP(Table1[[#This Row],[Trim Distributor Code]],Sheet1!$N:$O,2,FALSE),0)</f>
        <v>0</v>
      </c>
      <c r="R3149" s="7">
        <f>IFERROR(VLOOKUP(Table1[[#This Row],[Salesflo AppUser Code]],HIE!$A:$B,2,FALSE),0)</f>
        <v>0</v>
      </c>
      <c r="S3149" s="7">
        <f>IFERROR(VLOOKUP(Table1[[#This Row],[Salesflo AppUser Code]],HIE!$A:$B,2,FALSE),0)</f>
        <v>0</v>
      </c>
      <c r="T3149" t="s">
        <v>2772</v>
      </c>
      <c r="U3149" s="7" t="s">
        <v>2907</v>
      </c>
      <c r="V3149" s="7" t="s">
        <v>1632</v>
      </c>
      <c r="W3149" s="7" t="s">
        <v>1688</v>
      </c>
      <c r="X3149" s="7">
        <f>IFERROR(VLOOKUP( Table1[[#This Row],[Trim Distributor Code]],Sheet1!$A:$J,10,FALSE),0)</f>
        <v>0</v>
      </c>
    </row>
    <row r="3150" spans="1:24" hidden="1" x14ac:dyDescent="0.3">
      <c r="A3150" t="s">
        <v>5332</v>
      </c>
      <c r="B3150" t="s">
        <v>5310</v>
      </c>
      <c r="C3150" t="s">
        <v>5331</v>
      </c>
      <c r="D3150" s="8" t="s">
        <v>1412</v>
      </c>
      <c r="E3150" t="s">
        <v>5328</v>
      </c>
      <c r="F3150" t="s">
        <v>5329</v>
      </c>
      <c r="G3150" t="s">
        <v>4112</v>
      </c>
      <c r="H3150" t="s">
        <v>4109</v>
      </c>
      <c r="I3150" t="s">
        <v>4749</v>
      </c>
      <c r="J3150" t="s">
        <v>1877</v>
      </c>
      <c r="K3150">
        <v>5</v>
      </c>
      <c r="L3150" s="2" t="s">
        <v>1412</v>
      </c>
      <c r="M3150" s="2">
        <f ca="1">Table1[[#This Row],[Cases]]*Table1[[#This Row],[Pack Size]]</f>
        <v>0</v>
      </c>
      <c r="N3150" s="1">
        <f ca="1">Table1[[#This Row],[Cases]]*Table1[[#This Row],[Pack Size]]</f>
        <v>500</v>
      </c>
      <c r="O3150" s="1">
        <f>IFERROR(VLOOKUP(Table1[[#This Row],[SKU Code]],'SKU Size'!$G:$H,2,FALSE),0)*Table1[[#This Row],[Cases]]</f>
        <v>61882.723641865756</v>
      </c>
      <c r="P3150" t="str">
        <f t="shared" si="60"/>
        <v>D0539</v>
      </c>
      <c r="Q3150" s="7">
        <f>IFERROR(VLOOKUP(Table1[[#This Row],[Trim Distributor Code]],Sheet1!$N:$O,2,FALSE),0)</f>
        <v>0</v>
      </c>
      <c r="R3150" s="7">
        <f>IFERROR(VLOOKUP(Table1[[#This Row],[Salesflo AppUser Code]],HIE!$A:$B,2,FALSE),0)</f>
        <v>0</v>
      </c>
      <c r="S3150" s="7">
        <f>IFERROR(VLOOKUP(Table1[[#This Row],[Salesflo AppUser Code]],HIE!$A:$B,2,FALSE),0)</f>
        <v>0</v>
      </c>
      <c r="T3150" t="s">
        <v>2772</v>
      </c>
      <c r="U3150" s="7" t="s">
        <v>2907</v>
      </c>
      <c r="V3150" s="7" t="s">
        <v>1423</v>
      </c>
      <c r="W3150" s="7" t="s">
        <v>1868</v>
      </c>
      <c r="X3150" s="7">
        <f>IFERROR(VLOOKUP( Table1[[#This Row],[Trim Distributor Code]],Sheet1!$A:$J,10,FALSE),0)</f>
        <v>0</v>
      </c>
    </row>
    <row r="3151" spans="1:24" hidden="1" x14ac:dyDescent="0.3">
      <c r="A3151" t="s">
        <v>5332</v>
      </c>
      <c r="B3151" t="s">
        <v>5310</v>
      </c>
      <c r="C3151" t="s">
        <v>5331</v>
      </c>
      <c r="D3151" s="8" t="s">
        <v>1412</v>
      </c>
      <c r="E3151" t="s">
        <v>5328</v>
      </c>
      <c r="F3151" t="s">
        <v>5329</v>
      </c>
      <c r="G3151" t="s">
        <v>2581</v>
      </c>
      <c r="H3151" t="s">
        <v>4116</v>
      </c>
      <c r="I3151" t="s">
        <v>4543</v>
      </c>
      <c r="J3151" t="s">
        <v>15</v>
      </c>
      <c r="K3151">
        <v>5</v>
      </c>
      <c r="L3151" s="2" t="s">
        <v>1412</v>
      </c>
      <c r="M3151" s="2">
        <f ca="1">Table1[[#This Row],[Cases]]*Table1[[#This Row],[Pack Size]]</f>
        <v>0</v>
      </c>
      <c r="N3151" s="1">
        <f ca="1">Table1[[#This Row],[Cases]]*Table1[[#This Row],[Pack Size]]</f>
        <v>720</v>
      </c>
      <c r="O3151" s="1">
        <f>IFERROR(VLOOKUP(Table1[[#This Row],[SKU Code]],'SKU Size'!$G:$H,2,FALSE),0)*Table1[[#This Row],[Cases]]</f>
        <v>27627.443882738626</v>
      </c>
      <c r="P3151" t="str">
        <f t="shared" si="60"/>
        <v>D0539</v>
      </c>
      <c r="Q3151" s="7">
        <f>IFERROR(VLOOKUP(Table1[[#This Row],[Trim Distributor Code]],Sheet1!$N:$O,2,FALSE),0)</f>
        <v>0</v>
      </c>
      <c r="R3151" s="7">
        <f>IFERROR(VLOOKUP(Table1[[#This Row],[Salesflo AppUser Code]],HIE!$A:$B,2,FALSE),0)</f>
        <v>0</v>
      </c>
      <c r="S3151" s="7">
        <f>IFERROR(VLOOKUP(Table1[[#This Row],[Salesflo AppUser Code]],HIE!$A:$B,2,FALSE),0)</f>
        <v>0</v>
      </c>
      <c r="T3151" t="s">
        <v>2772</v>
      </c>
      <c r="U3151" s="7" t="s">
        <v>2907</v>
      </c>
      <c r="V3151" s="7" t="s">
        <v>2582</v>
      </c>
      <c r="W3151" s="7" t="s">
        <v>2590</v>
      </c>
      <c r="X3151" s="7">
        <f>IFERROR(VLOOKUP( Table1[[#This Row],[Trim Distributor Code]],Sheet1!$A:$J,10,FALSE),0)</f>
        <v>0</v>
      </c>
    </row>
    <row r="3152" spans="1:24" hidden="1" x14ac:dyDescent="0.3">
      <c r="A3152" t="s">
        <v>5332</v>
      </c>
      <c r="B3152" t="s">
        <v>5310</v>
      </c>
      <c r="C3152" t="s">
        <v>5331</v>
      </c>
      <c r="D3152" s="8" t="s">
        <v>1412</v>
      </c>
      <c r="E3152" t="s">
        <v>5328</v>
      </c>
      <c r="F3152" t="s">
        <v>5329</v>
      </c>
      <c r="G3152" t="s">
        <v>2542</v>
      </c>
      <c r="H3152" t="s">
        <v>2268</v>
      </c>
      <c r="I3152" t="s">
        <v>4595</v>
      </c>
      <c r="J3152" t="s">
        <v>2543</v>
      </c>
      <c r="K3152">
        <v>5</v>
      </c>
      <c r="L3152" s="2" t="s">
        <v>1412</v>
      </c>
      <c r="M3152" s="2">
        <f ca="1">Table1[[#This Row],[Cases]]*Table1[[#This Row],[Pack Size]]</f>
        <v>0</v>
      </c>
      <c r="N3152" s="1">
        <f ca="1">Table1[[#This Row],[Cases]]*Table1[[#This Row],[Pack Size]]</f>
        <v>2400</v>
      </c>
      <c r="O3152" s="1">
        <f>IFERROR(VLOOKUP(Table1[[#This Row],[SKU Code]],'SKU Size'!$G:$H,2,FALSE),0)*Table1[[#This Row],[Cases]]</f>
        <v>24964.926738875882</v>
      </c>
      <c r="P3152" t="str">
        <f t="shared" si="60"/>
        <v>D0539</v>
      </c>
      <c r="Q3152" s="7">
        <f>IFERROR(VLOOKUP(Table1[[#This Row],[Trim Distributor Code]],Sheet1!$N:$O,2,FALSE),0)</f>
        <v>0</v>
      </c>
      <c r="R3152" s="7">
        <f>IFERROR(VLOOKUP(Table1[[#This Row],[Salesflo AppUser Code]],HIE!$A:$B,2,FALSE),0)</f>
        <v>0</v>
      </c>
      <c r="S3152" s="7">
        <f>IFERROR(VLOOKUP(Table1[[#This Row],[Salesflo AppUser Code]],HIE!$A:$B,2,FALSE),0)</f>
        <v>0</v>
      </c>
      <c r="T3152" t="s">
        <v>2772</v>
      </c>
      <c r="U3152" s="7" t="s">
        <v>2907</v>
      </c>
      <c r="V3152" s="7" t="s">
        <v>2268</v>
      </c>
      <c r="W3152" s="7" t="s">
        <v>2542</v>
      </c>
      <c r="X3152" s="7">
        <f>IFERROR(VLOOKUP( Table1[[#This Row],[Trim Distributor Code]],Sheet1!$A:$J,10,FALSE),0)</f>
        <v>0</v>
      </c>
    </row>
    <row r="3153" spans="1:24" hidden="1" x14ac:dyDescent="0.3">
      <c r="A3153" t="s">
        <v>5332</v>
      </c>
      <c r="B3153" t="s">
        <v>5310</v>
      </c>
      <c r="C3153" t="s">
        <v>5331</v>
      </c>
      <c r="D3153" s="8" t="s">
        <v>1412</v>
      </c>
      <c r="E3153" t="s">
        <v>5328</v>
      </c>
      <c r="F3153" t="s">
        <v>5329</v>
      </c>
      <c r="G3153" t="s">
        <v>4107</v>
      </c>
      <c r="H3153" t="s">
        <v>4106</v>
      </c>
      <c r="I3153" t="s">
        <v>4747</v>
      </c>
      <c r="J3153" t="s">
        <v>1954</v>
      </c>
      <c r="K3153">
        <v>5</v>
      </c>
      <c r="L3153" s="2" t="s">
        <v>1412</v>
      </c>
      <c r="M3153" s="2">
        <f ca="1">Table1[[#This Row],[Cases]]*Table1[[#This Row],[Pack Size]]</f>
        <v>0</v>
      </c>
      <c r="N3153" s="1">
        <f ca="1">Table1[[#This Row],[Cases]]*Table1[[#This Row],[Pack Size]]</f>
        <v>1440</v>
      </c>
      <c r="O3153" s="1">
        <f>IFERROR(VLOOKUP(Table1[[#This Row],[SKU Code]],'SKU Size'!$G:$H,2,FALSE),0)*Table1[[#This Row],[Cases]]</f>
        <v>41011.000334571014</v>
      </c>
      <c r="P3153" t="str">
        <f t="shared" si="60"/>
        <v>D0539</v>
      </c>
      <c r="Q3153" s="7">
        <f>IFERROR(VLOOKUP(Table1[[#This Row],[Trim Distributor Code]],Sheet1!$N:$O,2,FALSE),0)</f>
        <v>0</v>
      </c>
      <c r="R3153" s="7">
        <f>IFERROR(VLOOKUP(Table1[[#This Row],[Salesflo AppUser Code]],HIE!$A:$B,2,FALSE),0)</f>
        <v>0</v>
      </c>
      <c r="S3153" s="7">
        <f>IFERROR(VLOOKUP(Table1[[#This Row],[Salesflo AppUser Code]],HIE!$A:$B,2,FALSE),0)</f>
        <v>0</v>
      </c>
      <c r="T3153" t="s">
        <v>2772</v>
      </c>
      <c r="U3153" s="7" t="s">
        <v>2907</v>
      </c>
      <c r="V3153" s="7" t="s">
        <v>1444</v>
      </c>
      <c r="W3153" s="7" t="s">
        <v>1867</v>
      </c>
      <c r="X3153" s="7">
        <f>IFERROR(VLOOKUP( Table1[[#This Row],[Trim Distributor Code]],Sheet1!$A:$J,10,FALSE),0)</f>
        <v>0</v>
      </c>
    </row>
    <row r="3154" spans="1:24" hidden="1" x14ac:dyDescent="0.3">
      <c r="A3154" t="s">
        <v>5332</v>
      </c>
      <c r="B3154" t="s">
        <v>5310</v>
      </c>
      <c r="C3154" t="s">
        <v>5331</v>
      </c>
      <c r="D3154" s="8" t="s">
        <v>1412</v>
      </c>
      <c r="E3154" t="s">
        <v>5328</v>
      </c>
      <c r="F3154" t="s">
        <v>5329</v>
      </c>
      <c r="G3154" t="s">
        <v>4107</v>
      </c>
      <c r="H3154" t="s">
        <v>4113</v>
      </c>
      <c r="I3154" t="s">
        <v>4748</v>
      </c>
      <c r="J3154" t="s">
        <v>2021</v>
      </c>
      <c r="K3154">
        <v>5</v>
      </c>
      <c r="L3154" s="2" t="s">
        <v>1412</v>
      </c>
      <c r="M3154" s="2">
        <f ca="1">Table1[[#This Row],[Cases]]*Table1[[#This Row],[Pack Size]]</f>
        <v>0</v>
      </c>
      <c r="N3154" s="1">
        <f ca="1">Table1[[#This Row],[Cases]]*Table1[[#This Row],[Pack Size]]</f>
        <v>120</v>
      </c>
      <c r="O3154" s="1">
        <f>IFERROR(VLOOKUP(Table1[[#This Row],[SKU Code]],'SKU Size'!$G:$H,2,FALSE),0)*Table1[[#This Row],[Cases]]</f>
        <v>37313.215455003236</v>
      </c>
      <c r="P3154" t="str">
        <f t="shared" si="60"/>
        <v>D0539</v>
      </c>
      <c r="Q3154" s="7">
        <f>IFERROR(VLOOKUP(Table1[[#This Row],[Trim Distributor Code]],Sheet1!$N:$O,2,FALSE),0)</f>
        <v>0</v>
      </c>
      <c r="R3154" s="7">
        <f>IFERROR(VLOOKUP(Table1[[#This Row],[Salesflo AppUser Code]],HIE!$A:$B,2,FALSE),0)</f>
        <v>0</v>
      </c>
      <c r="S3154" s="7">
        <f>IFERROR(VLOOKUP(Table1[[#This Row],[Salesflo AppUser Code]],HIE!$A:$B,2,FALSE),0)</f>
        <v>0</v>
      </c>
      <c r="T3154" t="s">
        <v>2772</v>
      </c>
      <c r="U3154" s="7" t="s">
        <v>2907</v>
      </c>
      <c r="V3154" s="7" t="s">
        <v>1632</v>
      </c>
      <c r="W3154" s="7" t="s">
        <v>1867</v>
      </c>
      <c r="X3154" s="7">
        <f>IFERROR(VLOOKUP( Table1[[#This Row],[Trim Distributor Code]],Sheet1!$A:$J,10,FALSE),0)</f>
        <v>0</v>
      </c>
    </row>
    <row r="3155" spans="1:24" hidden="1" x14ac:dyDescent="0.3">
      <c r="A3155" t="s">
        <v>5332</v>
      </c>
      <c r="B3155" t="s">
        <v>5310</v>
      </c>
      <c r="C3155" t="s">
        <v>5331</v>
      </c>
      <c r="D3155" s="8" t="s">
        <v>1412</v>
      </c>
      <c r="E3155" t="s">
        <v>5328</v>
      </c>
      <c r="F3155" t="s">
        <v>5329</v>
      </c>
      <c r="G3155" t="s">
        <v>4361</v>
      </c>
      <c r="H3155" t="s">
        <v>4360</v>
      </c>
      <c r="I3155" t="s">
        <v>4845</v>
      </c>
      <c r="J3155" t="s">
        <v>4271</v>
      </c>
      <c r="K3155">
        <v>5</v>
      </c>
      <c r="L3155" s="2" t="s">
        <v>1412</v>
      </c>
      <c r="M3155" s="2">
        <f ca="1">Table1[[#This Row],[Cases]]*Table1[[#This Row],[Pack Size]]</f>
        <v>0</v>
      </c>
      <c r="N3155" s="1">
        <f ca="1">Table1[[#This Row],[Cases]]*Table1[[#This Row],[Pack Size]]</f>
        <v>480</v>
      </c>
      <c r="O3155" s="1">
        <f>IFERROR(VLOOKUP(Table1[[#This Row],[SKU Code]],'SKU Size'!$G:$H,2,FALSE),0)*Table1[[#This Row],[Cases]]</f>
        <v>0</v>
      </c>
      <c r="P3155" t="str">
        <f t="shared" si="60"/>
        <v>D0539</v>
      </c>
      <c r="Q3155" s="7">
        <f>IFERROR(VLOOKUP(Table1[[#This Row],[Trim Distributor Code]],Sheet1!$N:$O,2,FALSE),0)</f>
        <v>0</v>
      </c>
      <c r="R3155" s="7">
        <f>IFERROR(VLOOKUP(Table1[[#This Row],[Salesflo AppUser Code]],HIE!$A:$B,2,FALSE),0)</f>
        <v>0</v>
      </c>
      <c r="S3155" s="7">
        <f>IFERROR(VLOOKUP(Table1[[#This Row],[Salesflo AppUser Code]],HIE!$A:$B,2,FALSE),0)</f>
        <v>0</v>
      </c>
      <c r="T3155" t="s">
        <v>2772</v>
      </c>
      <c r="U3155" s="7" t="s">
        <v>2907</v>
      </c>
      <c r="V3155" s="7" t="s">
        <v>4360</v>
      </c>
      <c r="W3155" s="7" t="s">
        <v>1422</v>
      </c>
      <c r="X3155" s="7">
        <f>IFERROR(VLOOKUP( Table1[[#This Row],[Trim Distributor Code]],Sheet1!$A:$J,10,FALSE),0)</f>
        <v>0</v>
      </c>
    </row>
    <row r="3156" spans="1:24" hidden="1" x14ac:dyDescent="0.3">
      <c r="A3156" t="s">
        <v>4721</v>
      </c>
      <c r="B3156" t="s">
        <v>176</v>
      </c>
      <c r="C3156" t="s">
        <v>5333</v>
      </c>
      <c r="D3156" s="8" t="s">
        <v>1412</v>
      </c>
      <c r="E3156" t="s">
        <v>5350</v>
      </c>
      <c r="F3156" t="s">
        <v>5351</v>
      </c>
      <c r="G3156" t="s">
        <v>4112</v>
      </c>
      <c r="H3156" t="s">
        <v>5334</v>
      </c>
      <c r="I3156" t="s">
        <v>5335</v>
      </c>
      <c r="J3156" t="s">
        <v>1877</v>
      </c>
      <c r="K3156">
        <v>66</v>
      </c>
      <c r="L3156" s="2" t="s">
        <v>1412</v>
      </c>
      <c r="M3156" s="2">
        <f ca="1">Table1[[#This Row],[Cases]]*Table1[[#This Row],[Pack Size]]</f>
        <v>0</v>
      </c>
      <c r="N3156" s="1">
        <f ca="1">Table1[[#This Row],[Cases]]*Table1[[#This Row],[Pack Size]]</f>
        <v>6600</v>
      </c>
      <c r="O3156" s="1">
        <f>IFERROR(VLOOKUP(Table1[[#This Row],[SKU Code]],'SKU Size'!$G:$H,2,FALSE),0)*Table1[[#This Row],[Cases]]</f>
        <v>816851.95207262808</v>
      </c>
      <c r="P3156" t="str">
        <f t="shared" si="60"/>
        <v>D0021</v>
      </c>
      <c r="Q3156" s="7">
        <f>IFERROR(VLOOKUP(Table1[[#This Row],[Trim Distributor Code]],Sheet1!$N:$O,2,FALSE),0)</f>
        <v>3400530</v>
      </c>
      <c r="R3156" s="7" t="str">
        <f>IFERROR(VLOOKUP(Table1[[#This Row],[Salesflo AppUser Code]],HIE!$A:$B,2,FALSE),0)</f>
        <v>Active</v>
      </c>
      <c r="S3156" s="7" t="str">
        <f>IFERROR(VLOOKUP(Table1[[#This Row],[Salesflo AppUser Code]],HIE!$A:$B,2,FALSE),0)</f>
        <v>Active</v>
      </c>
      <c r="T3156" t="s">
        <v>5596</v>
      </c>
      <c r="U3156" s="7" t="s">
        <v>5711</v>
      </c>
      <c r="V3156" s="7" t="s">
        <v>1423</v>
      </c>
      <c r="W3156" s="7" t="s">
        <v>1868</v>
      </c>
      <c r="X3156" s="7" t="str">
        <f>IFERROR(VLOOKUP( Table1[[#This Row],[Trim Distributor Code]],Sheet1!$A:$J,10,FALSE),0)</f>
        <v>Active</v>
      </c>
    </row>
    <row r="3157" spans="1:24" hidden="1" x14ac:dyDescent="0.3">
      <c r="A3157" t="s">
        <v>4721</v>
      </c>
      <c r="B3157" t="s">
        <v>176</v>
      </c>
      <c r="C3157" t="s">
        <v>5333</v>
      </c>
      <c r="D3157" s="8" t="s">
        <v>1412</v>
      </c>
      <c r="E3157" t="s">
        <v>5350</v>
      </c>
      <c r="F3157" t="s">
        <v>5351</v>
      </c>
      <c r="G3157" t="s">
        <v>4521</v>
      </c>
      <c r="H3157" t="s">
        <v>4176</v>
      </c>
      <c r="I3157" t="s">
        <v>5336</v>
      </c>
      <c r="J3157" t="s">
        <v>11</v>
      </c>
      <c r="K3157">
        <v>273</v>
      </c>
      <c r="L3157" s="2" t="s">
        <v>1412</v>
      </c>
      <c r="M3157" s="2">
        <f ca="1">Table1[[#This Row],[Cases]]*Table1[[#This Row],[Pack Size]]</f>
        <v>0</v>
      </c>
      <c r="N3157" s="1">
        <f ca="1">Table1[[#This Row],[Cases]]*Table1[[#This Row],[Pack Size]]</f>
        <v>96096</v>
      </c>
      <c r="O3157" s="1">
        <f>IFERROR(VLOOKUP(Table1[[#This Row],[SKU Code]],'SKU Size'!$G:$H,2,FALSE),0)*Table1[[#This Row],[Cases]]</f>
        <v>2392776.2673780168</v>
      </c>
      <c r="P3157" t="str">
        <f t="shared" si="60"/>
        <v>D0021</v>
      </c>
      <c r="Q3157" s="7">
        <f>IFERROR(VLOOKUP(Table1[[#This Row],[Trim Distributor Code]],Sheet1!$N:$O,2,FALSE),0)</f>
        <v>3400530</v>
      </c>
      <c r="R3157" s="7" t="str">
        <f>IFERROR(VLOOKUP(Table1[[#This Row],[Salesflo AppUser Code]],HIE!$A:$B,2,FALSE),0)</f>
        <v>Active</v>
      </c>
      <c r="S3157" s="7" t="str">
        <f>IFERROR(VLOOKUP(Table1[[#This Row],[Salesflo AppUser Code]],HIE!$A:$B,2,FALSE),0)</f>
        <v>Active</v>
      </c>
      <c r="T3157" t="s">
        <v>5596</v>
      </c>
      <c r="U3157" s="7" t="s">
        <v>5711</v>
      </c>
      <c r="V3157" s="7" t="s">
        <v>1444</v>
      </c>
      <c r="W3157" s="7" t="s">
        <v>1688</v>
      </c>
      <c r="X3157" s="7" t="str">
        <f>IFERROR(VLOOKUP( Table1[[#This Row],[Trim Distributor Code]],Sheet1!$A:$J,10,FALSE),0)</f>
        <v>Active</v>
      </c>
    </row>
    <row r="3158" spans="1:24" hidden="1" x14ac:dyDescent="0.3">
      <c r="A3158" t="s">
        <v>4721</v>
      </c>
      <c r="B3158" t="s">
        <v>176</v>
      </c>
      <c r="C3158" t="s">
        <v>5333</v>
      </c>
      <c r="D3158" s="8" t="s">
        <v>1412</v>
      </c>
      <c r="E3158" t="s">
        <v>5350</v>
      </c>
      <c r="F3158" t="s">
        <v>5351</v>
      </c>
      <c r="G3158" t="s">
        <v>4133</v>
      </c>
      <c r="H3158" t="s">
        <v>4176</v>
      </c>
      <c r="I3158" t="s">
        <v>5337</v>
      </c>
      <c r="J3158" t="s">
        <v>1586</v>
      </c>
      <c r="K3158">
        <v>486</v>
      </c>
      <c r="L3158" s="2" t="s">
        <v>1412</v>
      </c>
      <c r="M3158" s="2">
        <f ca="1">Table1[[#This Row],[Cases]]*Table1[[#This Row],[Pack Size]]</f>
        <v>0</v>
      </c>
      <c r="N3158" s="1">
        <f ca="1">Table1[[#This Row],[Cases]]*Table1[[#This Row],[Pack Size]]</f>
        <v>194400</v>
      </c>
      <c r="O3158" s="1">
        <f>IFERROR(VLOOKUP(Table1[[#This Row],[SKU Code]],'SKU Size'!$G:$H,2,FALSE),0)*Table1[[#This Row],[Cases]]</f>
        <v>4097993.049287145</v>
      </c>
      <c r="P3158" t="str">
        <f t="shared" si="60"/>
        <v>D0021</v>
      </c>
      <c r="Q3158" s="7">
        <f>IFERROR(VLOOKUP(Table1[[#This Row],[Trim Distributor Code]],Sheet1!$N:$O,2,FALSE),0)</f>
        <v>3400530</v>
      </c>
      <c r="R3158" s="7" t="str">
        <f>IFERROR(VLOOKUP(Table1[[#This Row],[Salesflo AppUser Code]],HIE!$A:$B,2,FALSE),0)</f>
        <v>Active</v>
      </c>
      <c r="S3158" s="7" t="str">
        <f>IFERROR(VLOOKUP(Table1[[#This Row],[Salesflo AppUser Code]],HIE!$A:$B,2,FALSE),0)</f>
        <v>Active</v>
      </c>
      <c r="T3158" t="s">
        <v>5596</v>
      </c>
      <c r="U3158" s="7" t="s">
        <v>5711</v>
      </c>
      <c r="V3158" s="7" t="s">
        <v>1444</v>
      </c>
      <c r="W3158" s="7" t="s">
        <v>5707</v>
      </c>
      <c r="X3158" s="7" t="str">
        <f>IFERROR(VLOOKUP( Table1[[#This Row],[Trim Distributor Code]],Sheet1!$A:$J,10,FALSE),0)</f>
        <v>Active</v>
      </c>
    </row>
    <row r="3159" spans="1:24" hidden="1" x14ac:dyDescent="0.3">
      <c r="A3159" t="s">
        <v>4721</v>
      </c>
      <c r="B3159" t="s">
        <v>176</v>
      </c>
      <c r="C3159" t="s">
        <v>5333</v>
      </c>
      <c r="D3159" s="8" t="s">
        <v>1412</v>
      </c>
      <c r="E3159" t="s">
        <v>5350</v>
      </c>
      <c r="F3159" t="s">
        <v>5351</v>
      </c>
      <c r="G3159" t="s">
        <v>4107</v>
      </c>
      <c r="H3159" t="s">
        <v>4176</v>
      </c>
      <c r="I3159" t="s">
        <v>5338</v>
      </c>
      <c r="J3159" t="s">
        <v>1954</v>
      </c>
      <c r="K3159">
        <v>251</v>
      </c>
      <c r="L3159" s="2" t="s">
        <v>1412</v>
      </c>
      <c r="M3159" s="2">
        <f ca="1">Table1[[#This Row],[Cases]]*Table1[[#This Row],[Pack Size]]</f>
        <v>0</v>
      </c>
      <c r="N3159" s="1">
        <f ca="1">Table1[[#This Row],[Cases]]*Table1[[#This Row],[Pack Size]]</f>
        <v>72288</v>
      </c>
      <c r="O3159" s="1">
        <f>IFERROR(VLOOKUP(Table1[[#This Row],[SKU Code]],'SKU Size'!$G:$H,2,FALSE),0)*Table1[[#This Row],[Cases]]</f>
        <v>2058752.216795465</v>
      </c>
      <c r="P3159" t="str">
        <f t="shared" si="60"/>
        <v>D0021</v>
      </c>
      <c r="Q3159" s="7">
        <f>IFERROR(VLOOKUP(Table1[[#This Row],[Trim Distributor Code]],Sheet1!$N:$O,2,FALSE),0)</f>
        <v>3400530</v>
      </c>
      <c r="R3159" s="7" t="str">
        <f>IFERROR(VLOOKUP(Table1[[#This Row],[Salesflo AppUser Code]],HIE!$A:$B,2,FALSE),0)</f>
        <v>Active</v>
      </c>
      <c r="S3159" s="7" t="str">
        <f>IFERROR(VLOOKUP(Table1[[#This Row],[Salesflo AppUser Code]],HIE!$A:$B,2,FALSE),0)</f>
        <v>Active</v>
      </c>
      <c r="T3159" t="s">
        <v>5596</v>
      </c>
      <c r="U3159" s="7" t="s">
        <v>5711</v>
      </c>
      <c r="V3159" s="7" t="s">
        <v>1444</v>
      </c>
      <c r="W3159" s="7" t="s">
        <v>1867</v>
      </c>
      <c r="X3159" s="7" t="str">
        <f>IFERROR(VLOOKUP( Table1[[#This Row],[Trim Distributor Code]],Sheet1!$A:$J,10,FALSE),0)</f>
        <v>Active</v>
      </c>
    </row>
    <row r="3160" spans="1:24" hidden="1" x14ac:dyDescent="0.3">
      <c r="A3160" t="s">
        <v>4721</v>
      </c>
      <c r="B3160" t="s">
        <v>176</v>
      </c>
      <c r="C3160" t="s">
        <v>5333</v>
      </c>
      <c r="D3160" s="8" t="s">
        <v>1412</v>
      </c>
      <c r="E3160" t="s">
        <v>5350</v>
      </c>
      <c r="F3160" t="s">
        <v>5351</v>
      </c>
      <c r="G3160" t="s">
        <v>5339</v>
      </c>
      <c r="H3160" t="s">
        <v>4176</v>
      </c>
      <c r="I3160" t="s">
        <v>5340</v>
      </c>
      <c r="J3160" t="s">
        <v>2144</v>
      </c>
      <c r="K3160">
        <v>2</v>
      </c>
      <c r="L3160" s="2" t="s">
        <v>1412</v>
      </c>
      <c r="M3160" s="2">
        <f ca="1">Table1[[#This Row],[Cases]]*Table1[[#This Row],[Pack Size]]</f>
        <v>0</v>
      </c>
      <c r="N3160" s="1">
        <f ca="1">Table1[[#This Row],[Cases]]*Table1[[#This Row],[Pack Size]]</f>
        <v>800</v>
      </c>
      <c r="O3160" s="1">
        <f>IFERROR(VLOOKUP(Table1[[#This Row],[SKU Code]],'SKU Size'!$G:$H,2,FALSE),0)*Table1[[#This Row],[Cases]]</f>
        <v>18103.788729658481</v>
      </c>
      <c r="P3160" t="str">
        <f t="shared" si="60"/>
        <v>D0021</v>
      </c>
      <c r="Q3160" s="7">
        <f>IFERROR(VLOOKUP(Table1[[#This Row],[Trim Distributor Code]],Sheet1!$N:$O,2,FALSE),0)</f>
        <v>3400530</v>
      </c>
      <c r="R3160" s="7" t="str">
        <f>IFERROR(VLOOKUP(Table1[[#This Row],[Salesflo AppUser Code]],HIE!$A:$B,2,FALSE),0)</f>
        <v>Active</v>
      </c>
      <c r="S3160" s="7" t="str">
        <f>IFERROR(VLOOKUP(Table1[[#This Row],[Salesflo AppUser Code]],HIE!$A:$B,2,FALSE),0)</f>
        <v>Active</v>
      </c>
      <c r="T3160" t="s">
        <v>5596</v>
      </c>
      <c r="U3160" s="7" t="s">
        <v>5711</v>
      </c>
      <c r="V3160" s="7" t="s">
        <v>1444</v>
      </c>
      <c r="W3160" s="7" t="s">
        <v>2030</v>
      </c>
      <c r="X3160" s="7" t="str">
        <f>IFERROR(VLOOKUP( Table1[[#This Row],[Trim Distributor Code]],Sheet1!$A:$J,10,FALSE),0)</f>
        <v>Active</v>
      </c>
    </row>
    <row r="3161" spans="1:24" hidden="1" x14ac:dyDescent="0.3">
      <c r="A3161" t="s">
        <v>4721</v>
      </c>
      <c r="B3161" t="s">
        <v>176</v>
      </c>
      <c r="C3161" t="s">
        <v>5333</v>
      </c>
      <c r="D3161" s="8" t="s">
        <v>1412</v>
      </c>
      <c r="E3161" t="s">
        <v>5350</v>
      </c>
      <c r="F3161" t="s">
        <v>5351</v>
      </c>
      <c r="G3161" t="s">
        <v>4107</v>
      </c>
      <c r="H3161" t="s">
        <v>4137</v>
      </c>
      <c r="I3161" t="s">
        <v>4710</v>
      </c>
      <c r="J3161" t="s">
        <v>1995</v>
      </c>
      <c r="K3161">
        <v>182</v>
      </c>
      <c r="L3161" s="2" t="s">
        <v>1412</v>
      </c>
      <c r="M3161" s="2">
        <f ca="1">Table1[[#This Row],[Cases]]*Table1[[#This Row],[Pack Size]]</f>
        <v>0</v>
      </c>
      <c r="N3161" s="1">
        <f ca="1">Table1[[#This Row],[Cases]]*Table1[[#This Row],[Pack Size]]</f>
        <v>34944</v>
      </c>
      <c r="O3161" s="1">
        <f>IFERROR(VLOOKUP(Table1[[#This Row],[SKU Code]],'SKU Size'!$G:$H,2,FALSE),0)*Table1[[#This Row],[Cases]]</f>
        <v>1511663.1705539031</v>
      </c>
      <c r="P3161" t="str">
        <f t="shared" si="60"/>
        <v>D0021</v>
      </c>
      <c r="Q3161" s="7">
        <f>IFERROR(VLOOKUP(Table1[[#This Row],[Trim Distributor Code]],Sheet1!$N:$O,2,FALSE),0)</f>
        <v>3400530</v>
      </c>
      <c r="R3161" s="7" t="str">
        <f>IFERROR(VLOOKUP(Table1[[#This Row],[Salesflo AppUser Code]],HIE!$A:$B,2,FALSE),0)</f>
        <v>Active</v>
      </c>
      <c r="S3161" s="7" t="str">
        <f>IFERROR(VLOOKUP(Table1[[#This Row],[Salesflo AppUser Code]],HIE!$A:$B,2,FALSE),0)</f>
        <v>Active</v>
      </c>
      <c r="T3161" t="s">
        <v>5596</v>
      </c>
      <c r="U3161" s="7" t="s">
        <v>5711</v>
      </c>
      <c r="V3161" s="7" t="s">
        <v>1606</v>
      </c>
      <c r="W3161" s="7" t="s">
        <v>1867</v>
      </c>
      <c r="X3161" s="7" t="str">
        <f>IFERROR(VLOOKUP( Table1[[#This Row],[Trim Distributor Code]],Sheet1!$A:$J,10,FALSE),0)</f>
        <v>Active</v>
      </c>
    </row>
    <row r="3162" spans="1:24" hidden="1" x14ac:dyDescent="0.3">
      <c r="A3162" t="s">
        <v>4721</v>
      </c>
      <c r="B3162" t="s">
        <v>176</v>
      </c>
      <c r="C3162" t="s">
        <v>5333</v>
      </c>
      <c r="D3162" s="8" t="s">
        <v>1412</v>
      </c>
      <c r="E3162" t="s">
        <v>5350</v>
      </c>
      <c r="F3162" t="s">
        <v>5351</v>
      </c>
      <c r="G3162" t="s">
        <v>4724</v>
      </c>
      <c r="H3162" t="s">
        <v>4390</v>
      </c>
      <c r="I3162" t="s">
        <v>4756</v>
      </c>
      <c r="J3162" t="s">
        <v>2503</v>
      </c>
      <c r="K3162">
        <v>125</v>
      </c>
      <c r="L3162" s="2" t="s">
        <v>1412</v>
      </c>
      <c r="M3162" s="2">
        <f ca="1">Table1[[#This Row],[Cases]]*Table1[[#This Row],[Pack Size]]</f>
        <v>0</v>
      </c>
      <c r="N3162" s="1">
        <f ca="1">Table1[[#This Row],[Cases]]*Table1[[#This Row],[Pack Size]]</f>
        <v>42000</v>
      </c>
      <c r="O3162" s="1">
        <f>IFERROR(VLOOKUP(Table1[[#This Row],[SKU Code]],'SKU Size'!$G:$H,2,FALSE),0)*Table1[[#This Row],[Cases]]</f>
        <v>930954.66973341152</v>
      </c>
      <c r="P3162" t="str">
        <f t="shared" si="60"/>
        <v>D0021</v>
      </c>
      <c r="Q3162" s="7">
        <f>IFERROR(VLOOKUP(Table1[[#This Row],[Trim Distributor Code]],Sheet1!$N:$O,2,FALSE),0)</f>
        <v>3400530</v>
      </c>
      <c r="R3162" s="7" t="str">
        <f>IFERROR(VLOOKUP(Table1[[#This Row],[Salesflo AppUser Code]],HIE!$A:$B,2,FALSE),0)</f>
        <v>Active</v>
      </c>
      <c r="S3162" s="7" t="str">
        <f>IFERROR(VLOOKUP(Table1[[#This Row],[Salesflo AppUser Code]],HIE!$A:$B,2,FALSE),0)</f>
        <v>Active</v>
      </c>
      <c r="T3162" t="s">
        <v>5596</v>
      </c>
      <c r="U3162" s="7" t="s">
        <v>5711</v>
      </c>
      <c r="V3162" s="7" t="s">
        <v>2268</v>
      </c>
      <c r="W3162" s="7" t="s">
        <v>2314</v>
      </c>
      <c r="X3162" s="7" t="str">
        <f>IFERROR(VLOOKUP( Table1[[#This Row],[Trim Distributor Code]],Sheet1!$A:$J,10,FALSE),0)</f>
        <v>Active</v>
      </c>
    </row>
    <row r="3163" spans="1:24" hidden="1" x14ac:dyDescent="0.3">
      <c r="A3163" t="s">
        <v>4721</v>
      </c>
      <c r="B3163" t="s">
        <v>176</v>
      </c>
      <c r="C3163" t="s">
        <v>5333</v>
      </c>
      <c r="D3163" s="8" t="s">
        <v>1412</v>
      </c>
      <c r="E3163" t="s">
        <v>5350</v>
      </c>
      <c r="F3163" t="s">
        <v>5351</v>
      </c>
      <c r="G3163" t="s">
        <v>4180</v>
      </c>
      <c r="H3163" t="s">
        <v>4390</v>
      </c>
      <c r="I3163" t="s">
        <v>5162</v>
      </c>
      <c r="J3163" t="s">
        <v>4192</v>
      </c>
      <c r="K3163">
        <v>12</v>
      </c>
      <c r="L3163" s="2" t="s">
        <v>1412</v>
      </c>
      <c r="M3163" s="2">
        <f ca="1">Table1[[#This Row],[Cases]]*Table1[[#This Row],[Pack Size]]</f>
        <v>0</v>
      </c>
      <c r="N3163" s="1">
        <f ca="1">Table1[[#This Row],[Cases]]*Table1[[#This Row],[Pack Size]]</f>
        <v>5184</v>
      </c>
      <c r="O3163" s="1">
        <f>IFERROR(VLOOKUP(Table1[[#This Row],[SKU Code]],'SKU Size'!$G:$H,2,FALSE),0)*Table1[[#This Row],[Cases]]</f>
        <v>84499.509589083376</v>
      </c>
      <c r="P3163" t="str">
        <f t="shared" si="60"/>
        <v>D0021</v>
      </c>
      <c r="Q3163" s="7">
        <f>IFERROR(VLOOKUP(Table1[[#This Row],[Trim Distributor Code]],Sheet1!$N:$O,2,FALSE),0)</f>
        <v>3400530</v>
      </c>
      <c r="R3163" s="7" t="str">
        <f>IFERROR(VLOOKUP(Table1[[#This Row],[Salesflo AppUser Code]],HIE!$A:$B,2,FALSE),0)</f>
        <v>Active</v>
      </c>
      <c r="S3163" s="7" t="str">
        <f>IFERROR(VLOOKUP(Table1[[#This Row],[Salesflo AppUser Code]],HIE!$A:$B,2,FALSE),0)</f>
        <v>Active</v>
      </c>
      <c r="T3163" t="s">
        <v>5596</v>
      </c>
      <c r="U3163" s="7" t="s">
        <v>5711</v>
      </c>
      <c r="V3163" s="7" t="s">
        <v>2268</v>
      </c>
      <c r="W3163" s="7" t="s">
        <v>2314</v>
      </c>
      <c r="X3163" s="7" t="str">
        <f>IFERROR(VLOOKUP( Table1[[#This Row],[Trim Distributor Code]],Sheet1!$A:$J,10,FALSE),0)</f>
        <v>Active</v>
      </c>
    </row>
    <row r="3164" spans="1:24" hidden="1" x14ac:dyDescent="0.3">
      <c r="A3164" t="s">
        <v>4721</v>
      </c>
      <c r="B3164" t="s">
        <v>176</v>
      </c>
      <c r="C3164" t="s">
        <v>5333</v>
      </c>
      <c r="D3164" s="8" t="s">
        <v>1412</v>
      </c>
      <c r="E3164" t="s">
        <v>5350</v>
      </c>
      <c r="F3164" t="s">
        <v>5351</v>
      </c>
      <c r="G3164" t="s">
        <v>4521</v>
      </c>
      <c r="H3164" t="s">
        <v>4113</v>
      </c>
      <c r="I3164" t="s">
        <v>4540</v>
      </c>
      <c r="J3164" t="s">
        <v>14</v>
      </c>
      <c r="K3164">
        <v>71</v>
      </c>
      <c r="L3164" s="2" t="s">
        <v>1412</v>
      </c>
      <c r="M3164" s="2">
        <f ca="1">Table1[[#This Row],[Cases]]*Table1[[#This Row],[Pack Size]]</f>
        <v>0</v>
      </c>
      <c r="N3164" s="1">
        <f ca="1">Table1[[#This Row],[Cases]]*Table1[[#This Row],[Pack Size]]</f>
        <v>1704</v>
      </c>
      <c r="O3164" s="1">
        <f>IFERROR(VLOOKUP(Table1[[#This Row],[SKU Code]],'SKU Size'!$G:$H,2,FALSE),0)*Table1[[#This Row],[Cases]]</f>
        <v>254994.6018327933</v>
      </c>
      <c r="P3164" t="str">
        <f t="shared" si="60"/>
        <v>D0021</v>
      </c>
      <c r="Q3164" s="7">
        <f>IFERROR(VLOOKUP(Table1[[#This Row],[Trim Distributor Code]],Sheet1!$N:$O,2,FALSE),0)</f>
        <v>3400530</v>
      </c>
      <c r="R3164" s="7" t="str">
        <f>IFERROR(VLOOKUP(Table1[[#This Row],[Salesflo AppUser Code]],HIE!$A:$B,2,FALSE),0)</f>
        <v>Active</v>
      </c>
      <c r="S3164" s="7" t="str">
        <f>IFERROR(VLOOKUP(Table1[[#This Row],[Salesflo AppUser Code]],HIE!$A:$B,2,FALSE),0)</f>
        <v>Active</v>
      </c>
      <c r="T3164" t="s">
        <v>5596</v>
      </c>
      <c r="U3164" s="7" t="s">
        <v>5711</v>
      </c>
      <c r="V3164" s="7" t="s">
        <v>1632</v>
      </c>
      <c r="W3164" s="7" t="s">
        <v>1688</v>
      </c>
      <c r="X3164" s="7" t="str">
        <f>IFERROR(VLOOKUP( Table1[[#This Row],[Trim Distributor Code]],Sheet1!$A:$J,10,FALSE),0)</f>
        <v>Active</v>
      </c>
    </row>
    <row r="3165" spans="1:24" hidden="1" x14ac:dyDescent="0.3">
      <c r="A3165" t="s">
        <v>4721</v>
      </c>
      <c r="B3165" t="s">
        <v>176</v>
      </c>
      <c r="C3165" t="s">
        <v>5333</v>
      </c>
      <c r="D3165" s="8" t="s">
        <v>1412</v>
      </c>
      <c r="E3165" t="s">
        <v>5350</v>
      </c>
      <c r="F3165" t="s">
        <v>5351</v>
      </c>
      <c r="G3165" t="s">
        <v>4134</v>
      </c>
      <c r="H3165" t="s">
        <v>4113</v>
      </c>
      <c r="I3165" t="s">
        <v>4644</v>
      </c>
      <c r="J3165" t="s">
        <v>1635</v>
      </c>
      <c r="K3165">
        <v>16</v>
      </c>
      <c r="L3165" s="2" t="s">
        <v>1412</v>
      </c>
      <c r="M3165" s="2">
        <f ca="1">Table1[[#This Row],[Cases]]*Table1[[#This Row],[Pack Size]]</f>
        <v>0</v>
      </c>
      <c r="N3165" s="1">
        <f ca="1">Table1[[#This Row],[Cases]]*Table1[[#This Row],[Pack Size]]</f>
        <v>384</v>
      </c>
      <c r="O3165" s="1">
        <f>IFERROR(VLOOKUP(Table1[[#This Row],[SKU Code]],'SKU Size'!$G:$H,2,FALSE),0)*Table1[[#This Row],[Cases]]</f>
        <v>50282.560013825831</v>
      </c>
      <c r="P3165" t="str">
        <f t="shared" si="60"/>
        <v>D0021</v>
      </c>
      <c r="Q3165" s="7">
        <f>IFERROR(VLOOKUP(Table1[[#This Row],[Trim Distributor Code]],Sheet1!$N:$O,2,FALSE),0)</f>
        <v>3400530</v>
      </c>
      <c r="R3165" s="7" t="str">
        <f>IFERROR(VLOOKUP(Table1[[#This Row],[Salesflo AppUser Code]],HIE!$A:$B,2,FALSE),0)</f>
        <v>Active</v>
      </c>
      <c r="S3165" s="7" t="str">
        <f>IFERROR(VLOOKUP(Table1[[#This Row],[Salesflo AppUser Code]],HIE!$A:$B,2,FALSE),0)</f>
        <v>Active</v>
      </c>
      <c r="T3165" t="s">
        <v>5596</v>
      </c>
      <c r="U3165" s="7" t="s">
        <v>5711</v>
      </c>
      <c r="V3165" s="7" t="s">
        <v>1632</v>
      </c>
      <c r="W3165" s="7" t="s">
        <v>1445</v>
      </c>
      <c r="X3165" s="7" t="str">
        <f>IFERROR(VLOOKUP( Table1[[#This Row],[Trim Distributor Code]],Sheet1!$A:$J,10,FALSE),0)</f>
        <v>Active</v>
      </c>
    </row>
    <row r="3166" spans="1:24" hidden="1" x14ac:dyDescent="0.3">
      <c r="A3166" t="s">
        <v>4721</v>
      </c>
      <c r="B3166" t="s">
        <v>176</v>
      </c>
      <c r="C3166" t="s">
        <v>5333</v>
      </c>
      <c r="D3166" s="8" t="s">
        <v>1412</v>
      </c>
      <c r="E3166" t="s">
        <v>5350</v>
      </c>
      <c r="F3166" t="s">
        <v>5351</v>
      </c>
      <c r="G3166" t="s">
        <v>4107</v>
      </c>
      <c r="H3166" t="s">
        <v>4113</v>
      </c>
      <c r="I3166" t="s">
        <v>4748</v>
      </c>
      <c r="J3166" t="s">
        <v>2021</v>
      </c>
      <c r="K3166">
        <v>33</v>
      </c>
      <c r="L3166" s="2" t="s">
        <v>1412</v>
      </c>
      <c r="M3166" s="2">
        <f ca="1">Table1[[#This Row],[Cases]]*Table1[[#This Row],[Pack Size]]</f>
        <v>0</v>
      </c>
      <c r="N3166" s="1">
        <f ca="1">Table1[[#This Row],[Cases]]*Table1[[#This Row],[Pack Size]]</f>
        <v>792</v>
      </c>
      <c r="O3166" s="1">
        <f>IFERROR(VLOOKUP(Table1[[#This Row],[SKU Code]],'SKU Size'!$G:$H,2,FALSE),0)*Table1[[#This Row],[Cases]]</f>
        <v>246267.22200302134</v>
      </c>
      <c r="P3166" t="str">
        <f t="shared" si="60"/>
        <v>D0021</v>
      </c>
      <c r="Q3166" s="7">
        <f>IFERROR(VLOOKUP(Table1[[#This Row],[Trim Distributor Code]],Sheet1!$N:$O,2,FALSE),0)</f>
        <v>3400530</v>
      </c>
      <c r="R3166" s="7" t="str">
        <f>IFERROR(VLOOKUP(Table1[[#This Row],[Salesflo AppUser Code]],HIE!$A:$B,2,FALSE),0)</f>
        <v>Active</v>
      </c>
      <c r="S3166" s="7" t="str">
        <f>IFERROR(VLOOKUP(Table1[[#This Row],[Salesflo AppUser Code]],HIE!$A:$B,2,FALSE),0)</f>
        <v>Active</v>
      </c>
      <c r="T3166" t="s">
        <v>5596</v>
      </c>
      <c r="U3166" s="7" t="s">
        <v>5711</v>
      </c>
      <c r="V3166" s="7" t="s">
        <v>1632</v>
      </c>
      <c r="W3166" s="7" t="s">
        <v>1867</v>
      </c>
      <c r="X3166" s="7" t="str">
        <f>IFERROR(VLOOKUP( Table1[[#This Row],[Trim Distributor Code]],Sheet1!$A:$J,10,FALSE),0)</f>
        <v>Active</v>
      </c>
    </row>
    <row r="3167" spans="1:24" hidden="1" x14ac:dyDescent="0.3">
      <c r="A3167" t="s">
        <v>4721</v>
      </c>
      <c r="B3167" t="s">
        <v>176</v>
      </c>
      <c r="C3167" t="s">
        <v>5333</v>
      </c>
      <c r="D3167" s="8" t="s">
        <v>1412</v>
      </c>
      <c r="E3167" t="s">
        <v>5350</v>
      </c>
      <c r="F3167" t="s">
        <v>5351</v>
      </c>
      <c r="G3167" t="s">
        <v>5339</v>
      </c>
      <c r="H3167" t="s">
        <v>4113</v>
      </c>
      <c r="I3167" t="s">
        <v>5341</v>
      </c>
      <c r="J3167" t="s">
        <v>2307</v>
      </c>
      <c r="K3167">
        <v>5</v>
      </c>
      <c r="L3167" s="2" t="s">
        <v>1412</v>
      </c>
      <c r="M3167" s="2">
        <f ca="1">Table1[[#This Row],[Cases]]*Table1[[#This Row],[Pack Size]]</f>
        <v>0</v>
      </c>
      <c r="N3167" s="1">
        <f ca="1">Table1[[#This Row],[Cases]]*Table1[[#This Row],[Pack Size]]</f>
        <v>120</v>
      </c>
      <c r="O3167" s="1">
        <f>IFERROR(VLOOKUP(Table1[[#This Row],[SKU Code]],'SKU Size'!$G:$H,2,FALSE),0)*Table1[[#This Row],[Cases]]</f>
        <v>17220.323362177827</v>
      </c>
      <c r="P3167" t="str">
        <f t="shared" si="60"/>
        <v>D0021</v>
      </c>
      <c r="Q3167" s="7">
        <f>IFERROR(VLOOKUP(Table1[[#This Row],[Trim Distributor Code]],Sheet1!$N:$O,2,FALSE),0)</f>
        <v>3400530</v>
      </c>
      <c r="R3167" s="7" t="str">
        <f>IFERROR(VLOOKUP(Table1[[#This Row],[Salesflo AppUser Code]],HIE!$A:$B,2,FALSE),0)</f>
        <v>Active</v>
      </c>
      <c r="S3167" s="7" t="str">
        <f>IFERROR(VLOOKUP(Table1[[#This Row],[Salesflo AppUser Code]],HIE!$A:$B,2,FALSE),0)</f>
        <v>Active</v>
      </c>
      <c r="T3167" t="s">
        <v>5596</v>
      </c>
      <c r="U3167" s="7" t="s">
        <v>5711</v>
      </c>
      <c r="V3167" s="7" t="s">
        <v>1632</v>
      </c>
      <c r="W3167" s="7" t="s">
        <v>2030</v>
      </c>
      <c r="X3167" s="7" t="str">
        <f>IFERROR(VLOOKUP( Table1[[#This Row],[Trim Distributor Code]],Sheet1!$A:$J,10,FALSE),0)</f>
        <v>Active</v>
      </c>
    </row>
    <row r="3168" spans="1:24" hidden="1" x14ac:dyDescent="0.3">
      <c r="A3168" t="s">
        <v>4721</v>
      </c>
      <c r="B3168" t="s">
        <v>176</v>
      </c>
      <c r="C3168" t="s">
        <v>5333</v>
      </c>
      <c r="D3168" s="8" t="s">
        <v>1412</v>
      </c>
      <c r="E3168" t="s">
        <v>5350</v>
      </c>
      <c r="F3168" t="s">
        <v>5351</v>
      </c>
      <c r="G3168" t="s">
        <v>5342</v>
      </c>
      <c r="H3168" t="s">
        <v>5342</v>
      </c>
      <c r="I3168" t="s">
        <v>5343</v>
      </c>
      <c r="J3168" t="s">
        <v>4209</v>
      </c>
      <c r="K3168">
        <v>8</v>
      </c>
      <c r="L3168" s="2" t="s">
        <v>1412</v>
      </c>
      <c r="M3168" s="2">
        <f ca="1">Table1[[#This Row],[Cases]]*Table1[[#This Row],[Pack Size]]</f>
        <v>0</v>
      </c>
      <c r="N3168" s="1">
        <f ca="1">Table1[[#This Row],[Cases]]*Table1[[#This Row],[Pack Size]]</f>
        <v>288</v>
      </c>
      <c r="O3168" s="1">
        <f>IFERROR(VLOOKUP(Table1[[#This Row],[SKU Code]],'SKU Size'!$G:$H,2,FALSE),0)*Table1[[#This Row],[Cases]]</f>
        <v>0</v>
      </c>
      <c r="P3168" t="str">
        <f t="shared" si="60"/>
        <v>D0021</v>
      </c>
      <c r="Q3168" s="7">
        <f>IFERROR(VLOOKUP(Table1[[#This Row],[Trim Distributor Code]],Sheet1!$N:$O,2,FALSE),0)</f>
        <v>3400530</v>
      </c>
      <c r="R3168" s="7" t="str">
        <f>IFERROR(VLOOKUP(Table1[[#This Row],[Salesflo AppUser Code]],HIE!$A:$B,2,FALSE),0)</f>
        <v>Active</v>
      </c>
      <c r="S3168" s="7" t="str">
        <f>IFERROR(VLOOKUP(Table1[[#This Row],[Salesflo AppUser Code]],HIE!$A:$B,2,FALSE),0)</f>
        <v>Active</v>
      </c>
      <c r="T3168" t="s">
        <v>5596</v>
      </c>
      <c r="U3168" s="7" t="s">
        <v>5711</v>
      </c>
      <c r="V3168" s="7" t="s">
        <v>5708</v>
      </c>
      <c r="W3168" s="7" t="s">
        <v>5709</v>
      </c>
      <c r="X3168" s="7" t="str">
        <f>IFERROR(VLOOKUP( Table1[[#This Row],[Trim Distributor Code]],Sheet1!$A:$J,10,FALSE),0)</f>
        <v>Active</v>
      </c>
    </row>
    <row r="3169" spans="1:24" hidden="1" x14ac:dyDescent="0.3">
      <c r="A3169" t="s">
        <v>4721</v>
      </c>
      <c r="B3169" t="s">
        <v>175</v>
      </c>
      <c r="C3169" t="s">
        <v>5344</v>
      </c>
      <c r="D3169" s="8" t="s">
        <v>1412</v>
      </c>
      <c r="E3169" t="s">
        <v>5350</v>
      </c>
      <c r="F3169" t="s">
        <v>5351</v>
      </c>
      <c r="G3169" t="s">
        <v>4112</v>
      </c>
      <c r="H3169" t="s">
        <v>5334</v>
      </c>
      <c r="I3169" t="s">
        <v>5335</v>
      </c>
      <c r="J3169" t="s">
        <v>1877</v>
      </c>
      <c r="K3169">
        <v>175</v>
      </c>
      <c r="L3169" s="2" t="s">
        <v>1412</v>
      </c>
      <c r="M3169" s="2">
        <f ca="1">Table1[[#This Row],[Cases]]*Table1[[#This Row],[Pack Size]]</f>
        <v>0</v>
      </c>
      <c r="N3169" s="1">
        <f ca="1">Table1[[#This Row],[Cases]]*Table1[[#This Row],[Pack Size]]</f>
        <v>17500</v>
      </c>
      <c r="O3169" s="1">
        <f>IFERROR(VLOOKUP(Table1[[#This Row],[SKU Code]],'SKU Size'!$G:$H,2,FALSE),0)*Table1[[#This Row],[Cases]]</f>
        <v>2165895.3274653014</v>
      </c>
      <c r="P3169" t="str">
        <f t="shared" si="60"/>
        <v>D0021</v>
      </c>
      <c r="Q3169" s="7">
        <f>IFERROR(VLOOKUP(Table1[[#This Row],[Trim Distributor Code]],Sheet1!$N:$O,2,FALSE),0)</f>
        <v>3400530</v>
      </c>
      <c r="R3169" s="7" t="str">
        <f>IFERROR(VLOOKUP(Table1[[#This Row],[Salesflo AppUser Code]],HIE!$A:$B,2,FALSE),0)</f>
        <v>Active</v>
      </c>
      <c r="S3169" s="7" t="str">
        <f>IFERROR(VLOOKUP(Table1[[#This Row],[Salesflo AppUser Code]],HIE!$A:$B,2,FALSE),0)</f>
        <v>Active</v>
      </c>
      <c r="T3169" t="s">
        <v>5596</v>
      </c>
      <c r="U3169" s="7" t="s">
        <v>5711</v>
      </c>
      <c r="V3169" s="7" t="s">
        <v>1423</v>
      </c>
      <c r="W3169" s="7" t="s">
        <v>1868</v>
      </c>
      <c r="X3169" s="7" t="str">
        <f>IFERROR(VLOOKUP( Table1[[#This Row],[Trim Distributor Code]],Sheet1!$A:$J,10,FALSE),0)</f>
        <v>Active</v>
      </c>
    </row>
    <row r="3170" spans="1:24" hidden="1" x14ac:dyDescent="0.3">
      <c r="A3170" t="s">
        <v>4721</v>
      </c>
      <c r="B3170" t="s">
        <v>175</v>
      </c>
      <c r="C3170" t="s">
        <v>5344</v>
      </c>
      <c r="D3170" s="8" t="s">
        <v>1412</v>
      </c>
      <c r="E3170" t="s">
        <v>5350</v>
      </c>
      <c r="F3170" t="s">
        <v>5351</v>
      </c>
      <c r="G3170" t="s">
        <v>4521</v>
      </c>
      <c r="H3170" t="s">
        <v>4176</v>
      </c>
      <c r="I3170" t="s">
        <v>5336</v>
      </c>
      <c r="J3170" t="s">
        <v>11</v>
      </c>
      <c r="K3170">
        <v>928</v>
      </c>
      <c r="L3170" s="2" t="s">
        <v>1412</v>
      </c>
      <c r="M3170" s="2">
        <f ca="1">Table1[[#This Row],[Cases]]*Table1[[#This Row],[Pack Size]]</f>
        <v>0</v>
      </c>
      <c r="N3170" s="1">
        <f ca="1">Table1[[#This Row],[Cases]]*Table1[[#This Row],[Pack Size]]</f>
        <v>326656</v>
      </c>
      <c r="O3170" s="1">
        <f>IFERROR(VLOOKUP(Table1[[#This Row],[SKU Code]],'SKU Size'!$G:$H,2,FALSE),0)*Table1[[#This Row],[Cases]]</f>
        <v>8133686.3594388273</v>
      </c>
      <c r="P3170" t="str">
        <f t="shared" si="60"/>
        <v>D0021</v>
      </c>
      <c r="Q3170" s="7">
        <f>IFERROR(VLOOKUP(Table1[[#This Row],[Trim Distributor Code]],Sheet1!$N:$O,2,FALSE),0)</f>
        <v>3400530</v>
      </c>
      <c r="R3170" s="7" t="str">
        <f>IFERROR(VLOOKUP(Table1[[#This Row],[Salesflo AppUser Code]],HIE!$A:$B,2,FALSE),0)</f>
        <v>Active</v>
      </c>
      <c r="S3170" s="7" t="str">
        <f>IFERROR(VLOOKUP(Table1[[#This Row],[Salesflo AppUser Code]],HIE!$A:$B,2,FALSE),0)</f>
        <v>Active</v>
      </c>
      <c r="T3170" t="s">
        <v>5596</v>
      </c>
      <c r="U3170" s="7" t="s">
        <v>5711</v>
      </c>
      <c r="V3170" s="7" t="s">
        <v>1444</v>
      </c>
      <c r="W3170" s="7" t="s">
        <v>1688</v>
      </c>
      <c r="X3170" s="7" t="str">
        <f>IFERROR(VLOOKUP( Table1[[#This Row],[Trim Distributor Code]],Sheet1!$A:$J,10,FALSE),0)</f>
        <v>Active</v>
      </c>
    </row>
    <row r="3171" spans="1:24" hidden="1" x14ac:dyDescent="0.3">
      <c r="A3171" t="s">
        <v>4721</v>
      </c>
      <c r="B3171" t="s">
        <v>175</v>
      </c>
      <c r="C3171" t="s">
        <v>5344</v>
      </c>
      <c r="D3171" s="8" t="s">
        <v>1412</v>
      </c>
      <c r="E3171" t="s">
        <v>5350</v>
      </c>
      <c r="F3171" t="s">
        <v>5351</v>
      </c>
      <c r="G3171" t="s">
        <v>4133</v>
      </c>
      <c r="H3171" t="s">
        <v>4176</v>
      </c>
      <c r="I3171" t="s">
        <v>5352</v>
      </c>
      <c r="J3171" t="s">
        <v>1586</v>
      </c>
      <c r="K3171">
        <v>1601</v>
      </c>
      <c r="L3171" s="2" t="s">
        <v>1412</v>
      </c>
      <c r="M3171" s="2">
        <f ca="1">Table1[[#This Row],[Cases]]*Table1[[#This Row],[Pack Size]]</f>
        <v>0</v>
      </c>
      <c r="N3171" s="1">
        <f ca="1">Table1[[#This Row],[Cases]]*Table1[[#This Row],[Pack Size]]</f>
        <v>640400</v>
      </c>
      <c r="O3171" s="1">
        <f>IFERROR(VLOOKUP(Table1[[#This Row],[SKU Code]],'SKU Size'!$G:$H,2,FALSE),0)*Table1[[#This Row],[Cases]]</f>
        <v>13499767.226149628</v>
      </c>
      <c r="P3171" t="str">
        <f t="shared" si="60"/>
        <v>D0021</v>
      </c>
      <c r="Q3171" s="7">
        <f>IFERROR(VLOOKUP(Table1[[#This Row],[Trim Distributor Code]],Sheet1!$N:$O,2,FALSE),0)</f>
        <v>3400530</v>
      </c>
      <c r="R3171" s="7" t="str">
        <f>IFERROR(VLOOKUP(Table1[[#This Row],[Salesflo AppUser Code]],HIE!$A:$B,2,FALSE),0)</f>
        <v>Active</v>
      </c>
      <c r="S3171" s="7" t="str">
        <f>IFERROR(VLOOKUP(Table1[[#This Row],[Salesflo AppUser Code]],HIE!$A:$B,2,FALSE),0)</f>
        <v>Active</v>
      </c>
      <c r="T3171" t="s">
        <v>5596</v>
      </c>
      <c r="U3171" s="7" t="s">
        <v>5711</v>
      </c>
      <c r="V3171" s="7" t="s">
        <v>1444</v>
      </c>
      <c r="W3171" s="7" t="s">
        <v>5707</v>
      </c>
      <c r="X3171" s="7" t="str">
        <f>IFERROR(VLOOKUP( Table1[[#This Row],[Trim Distributor Code]],Sheet1!$A:$J,10,FALSE),0)</f>
        <v>Active</v>
      </c>
    </row>
    <row r="3172" spans="1:24" hidden="1" x14ac:dyDescent="0.3">
      <c r="A3172" t="s">
        <v>4721</v>
      </c>
      <c r="B3172" t="s">
        <v>175</v>
      </c>
      <c r="C3172" t="s">
        <v>5344</v>
      </c>
      <c r="D3172" s="8" t="s">
        <v>1412</v>
      </c>
      <c r="E3172" t="s">
        <v>5350</v>
      </c>
      <c r="F3172" t="s">
        <v>5351</v>
      </c>
      <c r="G3172" t="s">
        <v>4107</v>
      </c>
      <c r="H3172" t="s">
        <v>4176</v>
      </c>
      <c r="I3172" t="s">
        <v>5338</v>
      </c>
      <c r="J3172" t="s">
        <v>1954</v>
      </c>
      <c r="K3172">
        <v>530</v>
      </c>
      <c r="L3172" s="2" t="s">
        <v>1412</v>
      </c>
      <c r="M3172" s="2">
        <f ca="1">Table1[[#This Row],[Cases]]*Table1[[#This Row],[Pack Size]]</f>
        <v>0</v>
      </c>
      <c r="N3172" s="1">
        <f ca="1">Table1[[#This Row],[Cases]]*Table1[[#This Row],[Pack Size]]</f>
        <v>152640</v>
      </c>
      <c r="O3172" s="1">
        <f>IFERROR(VLOOKUP(Table1[[#This Row],[SKU Code]],'SKU Size'!$G:$H,2,FALSE),0)*Table1[[#This Row],[Cases]]</f>
        <v>4347166.035464528</v>
      </c>
      <c r="P3172" t="str">
        <f t="shared" si="60"/>
        <v>D0021</v>
      </c>
      <c r="Q3172" s="7">
        <f>IFERROR(VLOOKUP(Table1[[#This Row],[Trim Distributor Code]],Sheet1!$N:$O,2,FALSE),0)</f>
        <v>3400530</v>
      </c>
      <c r="R3172" s="7" t="str">
        <f>IFERROR(VLOOKUP(Table1[[#This Row],[Salesflo AppUser Code]],HIE!$A:$B,2,FALSE),0)</f>
        <v>Active</v>
      </c>
      <c r="S3172" s="7" t="str">
        <f>IFERROR(VLOOKUP(Table1[[#This Row],[Salesflo AppUser Code]],HIE!$A:$B,2,FALSE),0)</f>
        <v>Active</v>
      </c>
      <c r="T3172" t="s">
        <v>5596</v>
      </c>
      <c r="U3172" s="7" t="s">
        <v>5711</v>
      </c>
      <c r="V3172" s="7" t="s">
        <v>1444</v>
      </c>
      <c r="W3172" s="7" t="s">
        <v>1867</v>
      </c>
      <c r="X3172" s="7" t="str">
        <f>IFERROR(VLOOKUP( Table1[[#This Row],[Trim Distributor Code]],Sheet1!$A:$J,10,FALSE),0)</f>
        <v>Active</v>
      </c>
    </row>
    <row r="3173" spans="1:24" hidden="1" x14ac:dyDescent="0.3">
      <c r="A3173" t="s">
        <v>4721</v>
      </c>
      <c r="B3173" t="s">
        <v>175</v>
      </c>
      <c r="C3173" t="s">
        <v>5344</v>
      </c>
      <c r="D3173" s="8" t="s">
        <v>1412</v>
      </c>
      <c r="E3173" t="s">
        <v>5350</v>
      </c>
      <c r="F3173" t="s">
        <v>5351</v>
      </c>
      <c r="G3173" t="s">
        <v>5339</v>
      </c>
      <c r="H3173" t="s">
        <v>4176</v>
      </c>
      <c r="I3173" t="s">
        <v>5340</v>
      </c>
      <c r="J3173" t="s">
        <v>2144</v>
      </c>
      <c r="K3173">
        <v>48</v>
      </c>
      <c r="L3173" s="2" t="s">
        <v>1412</v>
      </c>
      <c r="M3173" s="2">
        <f ca="1">Table1[[#This Row],[Cases]]*Table1[[#This Row],[Pack Size]]</f>
        <v>0</v>
      </c>
      <c r="N3173" s="1">
        <f ca="1">Table1[[#This Row],[Cases]]*Table1[[#This Row],[Pack Size]]</f>
        <v>19200</v>
      </c>
      <c r="O3173" s="1">
        <f>IFERROR(VLOOKUP(Table1[[#This Row],[SKU Code]],'SKU Size'!$G:$H,2,FALSE),0)*Table1[[#This Row],[Cases]]</f>
        <v>434490.92951180355</v>
      </c>
      <c r="P3173" t="str">
        <f t="shared" si="60"/>
        <v>D0021</v>
      </c>
      <c r="Q3173" s="7">
        <f>IFERROR(VLOOKUP(Table1[[#This Row],[Trim Distributor Code]],Sheet1!$N:$O,2,FALSE),0)</f>
        <v>3400530</v>
      </c>
      <c r="R3173" s="7" t="str">
        <f>IFERROR(VLOOKUP(Table1[[#This Row],[Salesflo AppUser Code]],HIE!$A:$B,2,FALSE),0)</f>
        <v>Active</v>
      </c>
      <c r="S3173" s="7" t="str">
        <f>IFERROR(VLOOKUP(Table1[[#This Row],[Salesflo AppUser Code]],HIE!$A:$B,2,FALSE),0)</f>
        <v>Active</v>
      </c>
      <c r="T3173" t="s">
        <v>5596</v>
      </c>
      <c r="U3173" s="7" t="s">
        <v>5711</v>
      </c>
      <c r="V3173" s="7" t="s">
        <v>1444</v>
      </c>
      <c r="W3173" s="7" t="s">
        <v>2030</v>
      </c>
      <c r="X3173" s="7" t="str">
        <f>IFERROR(VLOOKUP( Table1[[#This Row],[Trim Distributor Code]],Sheet1!$A:$J,10,FALSE),0)</f>
        <v>Active</v>
      </c>
    </row>
    <row r="3174" spans="1:24" hidden="1" x14ac:dyDescent="0.3">
      <c r="A3174" t="s">
        <v>4721</v>
      </c>
      <c r="B3174" t="s">
        <v>175</v>
      </c>
      <c r="C3174" t="s">
        <v>5344</v>
      </c>
      <c r="D3174" s="8" t="s">
        <v>1412</v>
      </c>
      <c r="E3174" t="s">
        <v>5350</v>
      </c>
      <c r="F3174" t="s">
        <v>5351</v>
      </c>
      <c r="G3174" t="s">
        <v>4107</v>
      </c>
      <c r="H3174" t="s">
        <v>4137</v>
      </c>
      <c r="I3174" t="s">
        <v>4710</v>
      </c>
      <c r="J3174" t="s">
        <v>1995</v>
      </c>
      <c r="K3174">
        <v>415</v>
      </c>
      <c r="L3174" s="2" t="s">
        <v>1412</v>
      </c>
      <c r="M3174" s="2">
        <f ca="1">Table1[[#This Row],[Cases]]*Table1[[#This Row],[Pack Size]]</f>
        <v>0</v>
      </c>
      <c r="N3174" s="1">
        <f ca="1">Table1[[#This Row],[Cases]]*Table1[[#This Row],[Pack Size]]</f>
        <v>79680</v>
      </c>
      <c r="O3174" s="1">
        <f>IFERROR(VLOOKUP(Table1[[#This Row],[SKU Code]],'SKU Size'!$G:$H,2,FALSE),0)*Table1[[#This Row],[Cases]]</f>
        <v>3446924.2625267566</v>
      </c>
      <c r="P3174" t="str">
        <f t="shared" si="60"/>
        <v>D0021</v>
      </c>
      <c r="Q3174" s="7">
        <f>IFERROR(VLOOKUP(Table1[[#This Row],[Trim Distributor Code]],Sheet1!$N:$O,2,FALSE),0)</f>
        <v>3400530</v>
      </c>
      <c r="R3174" s="7" t="str">
        <f>IFERROR(VLOOKUP(Table1[[#This Row],[Salesflo AppUser Code]],HIE!$A:$B,2,FALSE),0)</f>
        <v>Active</v>
      </c>
      <c r="S3174" s="7" t="str">
        <f>IFERROR(VLOOKUP(Table1[[#This Row],[Salesflo AppUser Code]],HIE!$A:$B,2,FALSE),0)</f>
        <v>Active</v>
      </c>
      <c r="T3174" t="s">
        <v>5596</v>
      </c>
      <c r="U3174" s="7" t="s">
        <v>5711</v>
      </c>
      <c r="V3174" s="7" t="s">
        <v>1606</v>
      </c>
      <c r="W3174" s="7" t="s">
        <v>1867</v>
      </c>
      <c r="X3174" s="7" t="str">
        <f>IFERROR(VLOOKUP( Table1[[#This Row],[Trim Distributor Code]],Sheet1!$A:$J,10,FALSE),0)</f>
        <v>Active</v>
      </c>
    </row>
    <row r="3175" spans="1:24" hidden="1" x14ac:dyDescent="0.3">
      <c r="A3175" t="s">
        <v>4721</v>
      </c>
      <c r="B3175" t="s">
        <v>175</v>
      </c>
      <c r="C3175" t="s">
        <v>5344</v>
      </c>
      <c r="D3175" s="8" t="s">
        <v>1412</v>
      </c>
      <c r="E3175" t="s">
        <v>5350</v>
      </c>
      <c r="F3175" t="s">
        <v>5351</v>
      </c>
      <c r="G3175" t="s">
        <v>4724</v>
      </c>
      <c r="H3175" t="s">
        <v>4390</v>
      </c>
      <c r="I3175" t="s">
        <v>4756</v>
      </c>
      <c r="J3175" t="s">
        <v>2503</v>
      </c>
      <c r="K3175">
        <v>375</v>
      </c>
      <c r="L3175" s="2" t="s">
        <v>1412</v>
      </c>
      <c r="M3175" s="2">
        <f ca="1">Table1[[#This Row],[Cases]]*Table1[[#This Row],[Pack Size]]</f>
        <v>0</v>
      </c>
      <c r="N3175" s="1">
        <f ca="1">Table1[[#This Row],[Cases]]*Table1[[#This Row],[Pack Size]]</f>
        <v>126000</v>
      </c>
      <c r="O3175" s="1">
        <f>IFERROR(VLOOKUP(Table1[[#This Row],[SKU Code]],'SKU Size'!$G:$H,2,FALSE),0)*Table1[[#This Row],[Cases]]</f>
        <v>2792864.0092002344</v>
      </c>
      <c r="P3175" t="str">
        <f t="shared" si="60"/>
        <v>D0021</v>
      </c>
      <c r="Q3175" s="7">
        <f>IFERROR(VLOOKUP(Table1[[#This Row],[Trim Distributor Code]],Sheet1!$N:$O,2,FALSE),0)</f>
        <v>3400530</v>
      </c>
      <c r="R3175" s="7" t="str">
        <f>IFERROR(VLOOKUP(Table1[[#This Row],[Salesflo AppUser Code]],HIE!$A:$B,2,FALSE),0)</f>
        <v>Active</v>
      </c>
      <c r="S3175" s="7" t="str">
        <f>IFERROR(VLOOKUP(Table1[[#This Row],[Salesflo AppUser Code]],HIE!$A:$B,2,FALSE),0)</f>
        <v>Active</v>
      </c>
      <c r="T3175" t="s">
        <v>5596</v>
      </c>
      <c r="U3175" s="7" t="s">
        <v>5711</v>
      </c>
      <c r="V3175" s="7" t="s">
        <v>2268</v>
      </c>
      <c r="W3175" s="7" t="s">
        <v>2314</v>
      </c>
      <c r="X3175" s="7" t="str">
        <f>IFERROR(VLOOKUP( Table1[[#This Row],[Trim Distributor Code]],Sheet1!$A:$J,10,FALSE),0)</f>
        <v>Active</v>
      </c>
    </row>
    <row r="3176" spans="1:24" hidden="1" x14ac:dyDescent="0.3">
      <c r="A3176" t="s">
        <v>4721</v>
      </c>
      <c r="B3176" t="s">
        <v>175</v>
      </c>
      <c r="C3176" t="s">
        <v>5344</v>
      </c>
      <c r="D3176" s="8" t="s">
        <v>1412</v>
      </c>
      <c r="E3176" t="s">
        <v>5350</v>
      </c>
      <c r="F3176" t="s">
        <v>5351</v>
      </c>
      <c r="G3176" t="s">
        <v>4180</v>
      </c>
      <c r="H3176" t="s">
        <v>4390</v>
      </c>
      <c r="I3176" t="s">
        <v>5162</v>
      </c>
      <c r="J3176" t="s">
        <v>4192</v>
      </c>
      <c r="K3176">
        <v>55</v>
      </c>
      <c r="L3176" s="2" t="s">
        <v>1412</v>
      </c>
      <c r="M3176" s="2">
        <f ca="1">Table1[[#This Row],[Cases]]*Table1[[#This Row],[Pack Size]]</f>
        <v>0</v>
      </c>
      <c r="N3176" s="1">
        <f ca="1">Table1[[#This Row],[Cases]]*Table1[[#This Row],[Pack Size]]</f>
        <v>23760</v>
      </c>
      <c r="O3176" s="1">
        <f>IFERROR(VLOOKUP(Table1[[#This Row],[SKU Code]],'SKU Size'!$G:$H,2,FALSE),0)*Table1[[#This Row],[Cases]]</f>
        <v>387289.4189499655</v>
      </c>
      <c r="P3176" t="str">
        <f t="shared" si="60"/>
        <v>D0021</v>
      </c>
      <c r="Q3176" s="7">
        <f>IFERROR(VLOOKUP(Table1[[#This Row],[Trim Distributor Code]],Sheet1!$N:$O,2,FALSE),0)</f>
        <v>3400530</v>
      </c>
      <c r="R3176" s="7" t="str">
        <f>IFERROR(VLOOKUP(Table1[[#This Row],[Salesflo AppUser Code]],HIE!$A:$B,2,FALSE),0)</f>
        <v>Active</v>
      </c>
      <c r="S3176" s="7" t="str">
        <f>IFERROR(VLOOKUP(Table1[[#This Row],[Salesflo AppUser Code]],HIE!$A:$B,2,FALSE),0)</f>
        <v>Active</v>
      </c>
      <c r="T3176" t="s">
        <v>5596</v>
      </c>
      <c r="U3176" s="7" t="s">
        <v>5711</v>
      </c>
      <c r="V3176" s="7" t="s">
        <v>2268</v>
      </c>
      <c r="W3176" s="7" t="s">
        <v>2314</v>
      </c>
      <c r="X3176" s="7" t="str">
        <f>IFERROR(VLOOKUP( Table1[[#This Row],[Trim Distributor Code]],Sheet1!$A:$J,10,FALSE),0)</f>
        <v>Active</v>
      </c>
    </row>
    <row r="3177" spans="1:24" hidden="1" x14ac:dyDescent="0.3">
      <c r="A3177" t="s">
        <v>4721</v>
      </c>
      <c r="B3177" t="s">
        <v>175</v>
      </c>
      <c r="C3177" t="s">
        <v>5344</v>
      </c>
      <c r="D3177" s="8" t="s">
        <v>1412</v>
      </c>
      <c r="E3177" t="s">
        <v>5350</v>
      </c>
      <c r="F3177" t="s">
        <v>5351</v>
      </c>
      <c r="G3177" t="s">
        <v>4521</v>
      </c>
      <c r="H3177" t="s">
        <v>4113</v>
      </c>
      <c r="I3177" t="s">
        <v>4540</v>
      </c>
      <c r="J3177" t="s">
        <v>14</v>
      </c>
      <c r="K3177">
        <v>288</v>
      </c>
      <c r="L3177" s="2" t="s">
        <v>1412</v>
      </c>
      <c r="M3177" s="2">
        <f ca="1">Table1[[#This Row],[Cases]]*Table1[[#This Row],[Pack Size]]</f>
        <v>0</v>
      </c>
      <c r="N3177" s="1">
        <f ca="1">Table1[[#This Row],[Cases]]*Table1[[#This Row],[Pack Size]]</f>
        <v>6912</v>
      </c>
      <c r="O3177" s="1">
        <f>IFERROR(VLOOKUP(Table1[[#This Row],[SKU Code]],'SKU Size'!$G:$H,2,FALSE),0)*Table1[[#This Row],[Cases]]</f>
        <v>1034344.3003921757</v>
      </c>
      <c r="P3177" t="str">
        <f t="shared" si="60"/>
        <v>D0021</v>
      </c>
      <c r="Q3177" s="7">
        <f>IFERROR(VLOOKUP(Table1[[#This Row],[Trim Distributor Code]],Sheet1!$N:$O,2,FALSE),0)</f>
        <v>3400530</v>
      </c>
      <c r="R3177" s="7" t="str">
        <f>IFERROR(VLOOKUP(Table1[[#This Row],[Salesflo AppUser Code]],HIE!$A:$B,2,FALSE),0)</f>
        <v>Active</v>
      </c>
      <c r="S3177" s="7" t="str">
        <f>IFERROR(VLOOKUP(Table1[[#This Row],[Salesflo AppUser Code]],HIE!$A:$B,2,FALSE),0)</f>
        <v>Active</v>
      </c>
      <c r="T3177" t="s">
        <v>5596</v>
      </c>
      <c r="U3177" s="7" t="s">
        <v>5711</v>
      </c>
      <c r="V3177" s="7" t="s">
        <v>1632</v>
      </c>
      <c r="W3177" s="7" t="s">
        <v>1688</v>
      </c>
      <c r="X3177" s="7" t="str">
        <f>IFERROR(VLOOKUP( Table1[[#This Row],[Trim Distributor Code]],Sheet1!$A:$J,10,FALSE),0)</f>
        <v>Active</v>
      </c>
    </row>
    <row r="3178" spans="1:24" hidden="1" x14ac:dyDescent="0.3">
      <c r="A3178" t="s">
        <v>4721</v>
      </c>
      <c r="B3178" t="s">
        <v>175</v>
      </c>
      <c r="C3178" t="s">
        <v>5344</v>
      </c>
      <c r="D3178" s="8" t="s">
        <v>1412</v>
      </c>
      <c r="E3178" t="s">
        <v>5350</v>
      </c>
      <c r="F3178" t="s">
        <v>5351</v>
      </c>
      <c r="G3178" t="s">
        <v>4134</v>
      </c>
      <c r="H3178" t="s">
        <v>4113</v>
      </c>
      <c r="I3178" t="s">
        <v>4644</v>
      </c>
      <c r="J3178" t="s">
        <v>1635</v>
      </c>
      <c r="K3178">
        <v>157</v>
      </c>
      <c r="L3178" s="2" t="s">
        <v>1412</v>
      </c>
      <c r="M3178" s="2">
        <f ca="1">Table1[[#This Row],[Cases]]*Table1[[#This Row],[Pack Size]]</f>
        <v>0</v>
      </c>
      <c r="N3178" s="1">
        <f ca="1">Table1[[#This Row],[Cases]]*Table1[[#This Row],[Pack Size]]</f>
        <v>3768</v>
      </c>
      <c r="O3178" s="1">
        <f>IFERROR(VLOOKUP(Table1[[#This Row],[SKU Code]],'SKU Size'!$G:$H,2,FALSE),0)*Table1[[#This Row],[Cases]]</f>
        <v>493397.62013566599</v>
      </c>
      <c r="P3178" t="str">
        <f t="shared" si="60"/>
        <v>D0021</v>
      </c>
      <c r="Q3178" s="7">
        <f>IFERROR(VLOOKUP(Table1[[#This Row],[Trim Distributor Code]],Sheet1!$N:$O,2,FALSE),0)</f>
        <v>3400530</v>
      </c>
      <c r="R3178" s="7" t="str">
        <f>IFERROR(VLOOKUP(Table1[[#This Row],[Salesflo AppUser Code]],HIE!$A:$B,2,FALSE),0)</f>
        <v>Active</v>
      </c>
      <c r="S3178" s="7" t="str">
        <f>IFERROR(VLOOKUP(Table1[[#This Row],[Salesflo AppUser Code]],HIE!$A:$B,2,FALSE),0)</f>
        <v>Active</v>
      </c>
      <c r="T3178" t="s">
        <v>5596</v>
      </c>
      <c r="U3178" s="7" t="s">
        <v>5711</v>
      </c>
      <c r="V3178" s="7" t="s">
        <v>1632</v>
      </c>
      <c r="W3178" s="7" t="s">
        <v>1445</v>
      </c>
      <c r="X3178" s="7" t="str">
        <f>IFERROR(VLOOKUP( Table1[[#This Row],[Trim Distributor Code]],Sheet1!$A:$J,10,FALSE),0)</f>
        <v>Active</v>
      </c>
    </row>
    <row r="3179" spans="1:24" hidden="1" x14ac:dyDescent="0.3">
      <c r="A3179" t="s">
        <v>4721</v>
      </c>
      <c r="B3179" t="s">
        <v>175</v>
      </c>
      <c r="C3179" t="s">
        <v>5344</v>
      </c>
      <c r="D3179" s="8" t="s">
        <v>1412</v>
      </c>
      <c r="E3179" t="s">
        <v>5350</v>
      </c>
      <c r="F3179" t="s">
        <v>5351</v>
      </c>
      <c r="G3179" t="s">
        <v>4107</v>
      </c>
      <c r="H3179" t="s">
        <v>4113</v>
      </c>
      <c r="I3179" t="s">
        <v>4748</v>
      </c>
      <c r="J3179" t="s">
        <v>2021</v>
      </c>
      <c r="K3179">
        <v>96</v>
      </c>
      <c r="L3179" s="2" t="s">
        <v>1412</v>
      </c>
      <c r="M3179" s="2">
        <f ca="1">Table1[[#This Row],[Cases]]*Table1[[#This Row],[Pack Size]]</f>
        <v>0</v>
      </c>
      <c r="N3179" s="1">
        <f ca="1">Table1[[#This Row],[Cases]]*Table1[[#This Row],[Pack Size]]</f>
        <v>2304</v>
      </c>
      <c r="O3179" s="1">
        <f>IFERROR(VLOOKUP(Table1[[#This Row],[SKU Code]],'SKU Size'!$G:$H,2,FALSE),0)*Table1[[#This Row],[Cases]]</f>
        <v>716413.7367360621</v>
      </c>
      <c r="P3179" t="str">
        <f t="shared" si="60"/>
        <v>D0021</v>
      </c>
      <c r="Q3179" s="7">
        <f>IFERROR(VLOOKUP(Table1[[#This Row],[Trim Distributor Code]],Sheet1!$N:$O,2,FALSE),0)</f>
        <v>3400530</v>
      </c>
      <c r="R3179" s="7" t="str">
        <f>IFERROR(VLOOKUP(Table1[[#This Row],[Salesflo AppUser Code]],HIE!$A:$B,2,FALSE),0)</f>
        <v>Active</v>
      </c>
      <c r="S3179" s="7" t="str">
        <f>IFERROR(VLOOKUP(Table1[[#This Row],[Salesflo AppUser Code]],HIE!$A:$B,2,FALSE),0)</f>
        <v>Active</v>
      </c>
      <c r="T3179" t="s">
        <v>5596</v>
      </c>
      <c r="U3179" s="7" t="s">
        <v>5711</v>
      </c>
      <c r="V3179" s="7" t="s">
        <v>1632</v>
      </c>
      <c r="W3179" s="7" t="s">
        <v>1867</v>
      </c>
      <c r="X3179" s="7" t="str">
        <f>IFERROR(VLOOKUP( Table1[[#This Row],[Trim Distributor Code]],Sheet1!$A:$J,10,FALSE),0)</f>
        <v>Active</v>
      </c>
    </row>
    <row r="3180" spans="1:24" hidden="1" x14ac:dyDescent="0.3">
      <c r="A3180" t="s">
        <v>4721</v>
      </c>
      <c r="B3180" t="s">
        <v>175</v>
      </c>
      <c r="C3180" t="s">
        <v>5344</v>
      </c>
      <c r="D3180" s="8" t="s">
        <v>1412</v>
      </c>
      <c r="E3180" t="s">
        <v>5350</v>
      </c>
      <c r="F3180" t="s">
        <v>5351</v>
      </c>
      <c r="G3180" t="s">
        <v>5339</v>
      </c>
      <c r="H3180" t="s">
        <v>4113</v>
      </c>
      <c r="I3180" t="s">
        <v>5341</v>
      </c>
      <c r="J3180" t="s">
        <v>2307</v>
      </c>
      <c r="K3180">
        <v>20</v>
      </c>
      <c r="L3180" s="2" t="s">
        <v>1412</v>
      </c>
      <c r="M3180" s="2">
        <f ca="1">Table1[[#This Row],[Cases]]*Table1[[#This Row],[Pack Size]]</f>
        <v>0</v>
      </c>
      <c r="N3180" s="1">
        <f ca="1">Table1[[#This Row],[Cases]]*Table1[[#This Row],[Pack Size]]</f>
        <v>480</v>
      </c>
      <c r="O3180" s="1">
        <f>IFERROR(VLOOKUP(Table1[[#This Row],[SKU Code]],'SKU Size'!$G:$H,2,FALSE),0)*Table1[[#This Row],[Cases]]</f>
        <v>68881.293448711309</v>
      </c>
      <c r="P3180" t="str">
        <f t="shared" si="60"/>
        <v>D0021</v>
      </c>
      <c r="Q3180" s="7">
        <f>IFERROR(VLOOKUP(Table1[[#This Row],[Trim Distributor Code]],Sheet1!$N:$O,2,FALSE),0)</f>
        <v>3400530</v>
      </c>
      <c r="R3180" s="7" t="str">
        <f>IFERROR(VLOOKUP(Table1[[#This Row],[Salesflo AppUser Code]],HIE!$A:$B,2,FALSE),0)</f>
        <v>Active</v>
      </c>
      <c r="S3180" s="7" t="str">
        <f>IFERROR(VLOOKUP(Table1[[#This Row],[Salesflo AppUser Code]],HIE!$A:$B,2,FALSE),0)</f>
        <v>Active</v>
      </c>
      <c r="T3180" t="s">
        <v>5596</v>
      </c>
      <c r="U3180" s="7" t="s">
        <v>5711</v>
      </c>
      <c r="V3180" s="7" t="s">
        <v>1632</v>
      </c>
      <c r="W3180" s="7" t="s">
        <v>2030</v>
      </c>
      <c r="X3180" s="7" t="str">
        <f>IFERROR(VLOOKUP( Table1[[#This Row],[Trim Distributor Code]],Sheet1!$A:$J,10,FALSE),0)</f>
        <v>Active</v>
      </c>
    </row>
    <row r="3181" spans="1:24" hidden="1" x14ac:dyDescent="0.3">
      <c r="A3181" t="s">
        <v>4721</v>
      </c>
      <c r="B3181" t="s">
        <v>3767</v>
      </c>
      <c r="C3181" t="s">
        <v>5345</v>
      </c>
      <c r="D3181" s="8" t="s">
        <v>1412</v>
      </c>
      <c r="E3181" t="s">
        <v>5350</v>
      </c>
      <c r="F3181" t="s">
        <v>5351</v>
      </c>
      <c r="G3181" t="s">
        <v>5342</v>
      </c>
      <c r="H3181" t="s">
        <v>5342</v>
      </c>
      <c r="I3181" t="s">
        <v>5343</v>
      </c>
      <c r="J3181" t="s">
        <v>4209</v>
      </c>
      <c r="K3181">
        <v>8</v>
      </c>
      <c r="L3181" s="2" t="s">
        <v>1412</v>
      </c>
      <c r="M3181" s="2">
        <f ca="1">Table1[[#This Row],[Cases]]*Table1[[#This Row],[Pack Size]]</f>
        <v>0</v>
      </c>
      <c r="N3181" s="1">
        <f ca="1">Table1[[#This Row],[Cases]]*Table1[[#This Row],[Pack Size]]</f>
        <v>288</v>
      </c>
      <c r="O3181" s="1">
        <f>IFERROR(VLOOKUP(Table1[[#This Row],[SKU Code]],'SKU Size'!$G:$H,2,FALSE),0)*Table1[[#This Row],[Cases]]</f>
        <v>0</v>
      </c>
      <c r="P3181" t="str">
        <f t="shared" si="60"/>
        <v>D0021</v>
      </c>
      <c r="Q3181" s="7">
        <f>IFERROR(VLOOKUP(Table1[[#This Row],[Trim Distributor Code]],Sheet1!$N:$O,2,FALSE),0)</f>
        <v>3400530</v>
      </c>
      <c r="R3181" s="7" t="str">
        <f>IFERROR(VLOOKUP(Table1[[#This Row],[Salesflo AppUser Code]],HIE!$A:$B,2,FALSE),0)</f>
        <v>Active</v>
      </c>
      <c r="S3181" s="7" t="str">
        <f>IFERROR(VLOOKUP(Table1[[#This Row],[Salesflo AppUser Code]],HIE!$A:$B,2,FALSE),0)</f>
        <v>Active</v>
      </c>
      <c r="T3181" t="s">
        <v>5596</v>
      </c>
      <c r="U3181" s="7" t="s">
        <v>5711</v>
      </c>
      <c r="V3181" s="7" t="s">
        <v>5708</v>
      </c>
      <c r="W3181" s="7" t="s">
        <v>5709</v>
      </c>
      <c r="X3181" s="7" t="str">
        <f>IFERROR(VLOOKUP( Table1[[#This Row],[Trim Distributor Code]],Sheet1!$A:$J,10,FALSE),0)</f>
        <v>Active</v>
      </c>
    </row>
    <row r="3182" spans="1:24" hidden="1" x14ac:dyDescent="0.3">
      <c r="A3182" t="s">
        <v>4721</v>
      </c>
      <c r="B3182" t="s">
        <v>175</v>
      </c>
      <c r="C3182" t="s">
        <v>5344</v>
      </c>
      <c r="D3182" s="8" t="s">
        <v>1412</v>
      </c>
      <c r="E3182" t="s">
        <v>5350</v>
      </c>
      <c r="F3182" t="s">
        <v>5351</v>
      </c>
      <c r="G3182" t="s">
        <v>5342</v>
      </c>
      <c r="H3182" t="s">
        <v>5342</v>
      </c>
      <c r="I3182" t="s">
        <v>5343</v>
      </c>
      <c r="J3182" t="s">
        <v>4209</v>
      </c>
      <c r="K3182">
        <v>9</v>
      </c>
      <c r="L3182" s="2" t="s">
        <v>1412</v>
      </c>
      <c r="M3182" s="2">
        <f ca="1">Table1[[#This Row],[Cases]]*Table1[[#This Row],[Pack Size]]</f>
        <v>0</v>
      </c>
      <c r="N3182" s="1">
        <f ca="1">Table1[[#This Row],[Cases]]*Table1[[#This Row],[Pack Size]]</f>
        <v>324</v>
      </c>
      <c r="O3182" s="1">
        <f>IFERROR(VLOOKUP(Table1[[#This Row],[SKU Code]],'SKU Size'!$G:$H,2,FALSE),0)*Table1[[#This Row],[Cases]]</f>
        <v>0</v>
      </c>
      <c r="P3182" t="str">
        <f t="shared" si="60"/>
        <v>D0021</v>
      </c>
      <c r="Q3182" s="7">
        <f>IFERROR(VLOOKUP(Table1[[#This Row],[Trim Distributor Code]],Sheet1!$N:$O,2,FALSE),0)</f>
        <v>3400530</v>
      </c>
      <c r="R3182" s="7" t="str">
        <f>IFERROR(VLOOKUP(Table1[[#This Row],[Salesflo AppUser Code]],HIE!$A:$B,2,FALSE),0)</f>
        <v>Active</v>
      </c>
      <c r="S3182" s="7" t="str">
        <f>IFERROR(VLOOKUP(Table1[[#This Row],[Salesflo AppUser Code]],HIE!$A:$B,2,FALSE),0)</f>
        <v>Active</v>
      </c>
      <c r="T3182" t="s">
        <v>5596</v>
      </c>
      <c r="U3182" s="7" t="s">
        <v>5711</v>
      </c>
      <c r="V3182" s="7" t="s">
        <v>5708</v>
      </c>
      <c r="W3182" s="7" t="s">
        <v>5709</v>
      </c>
      <c r="X3182" s="7" t="str">
        <f>IFERROR(VLOOKUP( Table1[[#This Row],[Trim Distributor Code]],Sheet1!$A:$J,10,FALSE),0)</f>
        <v>Active</v>
      </c>
    </row>
    <row r="3183" spans="1:24" hidden="1" x14ac:dyDescent="0.3">
      <c r="A3183" t="s">
        <v>4721</v>
      </c>
      <c r="B3183" t="s">
        <v>3767</v>
      </c>
      <c r="C3183" t="s">
        <v>5345</v>
      </c>
      <c r="D3183" s="8" t="s">
        <v>1412</v>
      </c>
      <c r="E3183" t="s">
        <v>5350</v>
      </c>
      <c r="F3183" t="s">
        <v>5351</v>
      </c>
      <c r="G3183" t="s">
        <v>4112</v>
      </c>
      <c r="H3183" t="s">
        <v>5334</v>
      </c>
      <c r="I3183" t="s">
        <v>5335</v>
      </c>
      <c r="J3183" t="s">
        <v>1877</v>
      </c>
      <c r="K3183">
        <v>59</v>
      </c>
      <c r="L3183" s="2" t="s">
        <v>1412</v>
      </c>
      <c r="M3183" s="2">
        <f ca="1">Table1[[#This Row],[Cases]]*Table1[[#This Row],[Pack Size]]</f>
        <v>0</v>
      </c>
      <c r="N3183" s="1">
        <f ca="1">Table1[[#This Row],[Cases]]*Table1[[#This Row],[Pack Size]]</f>
        <v>5900</v>
      </c>
      <c r="O3183" s="1">
        <f>IFERROR(VLOOKUP(Table1[[#This Row],[SKU Code]],'SKU Size'!$G:$H,2,FALSE),0)*Table1[[#This Row],[Cases]]</f>
        <v>730216.13897401595</v>
      </c>
      <c r="P3183" t="str">
        <f t="shared" si="60"/>
        <v>D0021</v>
      </c>
      <c r="Q3183" s="7">
        <f>IFERROR(VLOOKUP(Table1[[#This Row],[Trim Distributor Code]],Sheet1!$N:$O,2,FALSE),0)</f>
        <v>3400530</v>
      </c>
      <c r="R3183" s="7" t="str">
        <f>IFERROR(VLOOKUP(Table1[[#This Row],[Salesflo AppUser Code]],HIE!$A:$B,2,FALSE),0)</f>
        <v>Active</v>
      </c>
      <c r="S3183" s="7" t="str">
        <f>IFERROR(VLOOKUP(Table1[[#This Row],[Salesflo AppUser Code]],HIE!$A:$B,2,FALSE),0)</f>
        <v>Active</v>
      </c>
      <c r="T3183" t="s">
        <v>5596</v>
      </c>
      <c r="U3183" s="7" t="s">
        <v>5711</v>
      </c>
      <c r="V3183" s="7" t="s">
        <v>1423</v>
      </c>
      <c r="W3183" s="7" t="s">
        <v>1868</v>
      </c>
      <c r="X3183" s="7" t="str">
        <f>IFERROR(VLOOKUP( Table1[[#This Row],[Trim Distributor Code]],Sheet1!$A:$J,10,FALSE),0)</f>
        <v>Active</v>
      </c>
    </row>
    <row r="3184" spans="1:24" hidden="1" x14ac:dyDescent="0.3">
      <c r="A3184" t="s">
        <v>4721</v>
      </c>
      <c r="B3184" t="s">
        <v>3767</v>
      </c>
      <c r="C3184" t="s">
        <v>5345</v>
      </c>
      <c r="D3184" s="8" t="s">
        <v>1412</v>
      </c>
      <c r="E3184" t="s">
        <v>5350</v>
      </c>
      <c r="F3184" t="s">
        <v>5351</v>
      </c>
      <c r="G3184" t="s">
        <v>4521</v>
      </c>
      <c r="H3184" t="s">
        <v>4176</v>
      </c>
      <c r="I3184" t="s">
        <v>5336</v>
      </c>
      <c r="J3184" t="s">
        <v>11</v>
      </c>
      <c r="K3184">
        <v>299</v>
      </c>
      <c r="L3184" s="2" t="s">
        <v>1412</v>
      </c>
      <c r="M3184" s="2">
        <f ca="1">Table1[[#This Row],[Cases]]*Table1[[#This Row],[Pack Size]]</f>
        <v>0</v>
      </c>
      <c r="N3184" s="1">
        <f ca="1">Table1[[#This Row],[Cases]]*Table1[[#This Row],[Pack Size]]</f>
        <v>105248</v>
      </c>
      <c r="O3184" s="1">
        <f>IFERROR(VLOOKUP(Table1[[#This Row],[SKU Code]],'SKU Size'!$G:$H,2,FALSE),0)*Table1[[#This Row],[Cases]]</f>
        <v>2620659.7214140184</v>
      </c>
      <c r="P3184" t="str">
        <f t="shared" si="60"/>
        <v>D0021</v>
      </c>
      <c r="Q3184" s="7">
        <f>IFERROR(VLOOKUP(Table1[[#This Row],[Trim Distributor Code]],Sheet1!$N:$O,2,FALSE),0)</f>
        <v>3400530</v>
      </c>
      <c r="R3184" s="7" t="str">
        <f>IFERROR(VLOOKUP(Table1[[#This Row],[Salesflo AppUser Code]],HIE!$A:$B,2,FALSE),0)</f>
        <v>Active</v>
      </c>
      <c r="S3184" s="7" t="str">
        <f>IFERROR(VLOOKUP(Table1[[#This Row],[Salesflo AppUser Code]],HIE!$A:$B,2,FALSE),0)</f>
        <v>Active</v>
      </c>
      <c r="T3184" t="s">
        <v>5596</v>
      </c>
      <c r="U3184" s="7" t="s">
        <v>5711</v>
      </c>
      <c r="V3184" s="7" t="s">
        <v>1444</v>
      </c>
      <c r="W3184" s="7" t="s">
        <v>1688</v>
      </c>
      <c r="X3184" s="7" t="str">
        <f>IFERROR(VLOOKUP( Table1[[#This Row],[Trim Distributor Code]],Sheet1!$A:$J,10,FALSE),0)</f>
        <v>Active</v>
      </c>
    </row>
    <row r="3185" spans="1:24" hidden="1" x14ac:dyDescent="0.3">
      <c r="A3185" t="s">
        <v>4721</v>
      </c>
      <c r="B3185" t="s">
        <v>3767</v>
      </c>
      <c r="C3185" t="s">
        <v>5345</v>
      </c>
      <c r="D3185" s="8" t="s">
        <v>1412</v>
      </c>
      <c r="E3185" t="s">
        <v>5350</v>
      </c>
      <c r="F3185" t="s">
        <v>5351</v>
      </c>
      <c r="G3185" t="s">
        <v>4133</v>
      </c>
      <c r="H3185" t="s">
        <v>4176</v>
      </c>
      <c r="I3185" t="s">
        <v>5352</v>
      </c>
      <c r="J3185" t="s">
        <v>1586</v>
      </c>
      <c r="K3185">
        <v>913</v>
      </c>
      <c r="L3185" s="2" t="s">
        <v>1412</v>
      </c>
      <c r="M3185" s="2">
        <f ca="1">Table1[[#This Row],[Cases]]*Table1[[#This Row],[Pack Size]]</f>
        <v>0</v>
      </c>
      <c r="N3185" s="1">
        <f ca="1">Table1[[#This Row],[Cases]]*Table1[[#This Row],[Pack Size]]</f>
        <v>365200</v>
      </c>
      <c r="O3185" s="1">
        <f>IFERROR(VLOOKUP(Table1[[#This Row],[SKU Code]],'SKU Size'!$G:$H,2,FALSE),0)*Table1[[#This Row],[Cases]]</f>
        <v>7698493.1152246157</v>
      </c>
      <c r="P3185" t="str">
        <f t="shared" si="60"/>
        <v>D0021</v>
      </c>
      <c r="Q3185" s="7">
        <f>IFERROR(VLOOKUP(Table1[[#This Row],[Trim Distributor Code]],Sheet1!$N:$O,2,FALSE),0)</f>
        <v>3400530</v>
      </c>
      <c r="R3185" s="7" t="str">
        <f>IFERROR(VLOOKUP(Table1[[#This Row],[Salesflo AppUser Code]],HIE!$A:$B,2,FALSE),0)</f>
        <v>Active</v>
      </c>
      <c r="S3185" s="7" t="str">
        <f>IFERROR(VLOOKUP(Table1[[#This Row],[Salesflo AppUser Code]],HIE!$A:$B,2,FALSE),0)</f>
        <v>Active</v>
      </c>
      <c r="T3185" t="s">
        <v>5596</v>
      </c>
      <c r="U3185" s="7" t="s">
        <v>5711</v>
      </c>
      <c r="V3185" s="7" t="s">
        <v>1444</v>
      </c>
      <c r="W3185" s="7" t="s">
        <v>5707</v>
      </c>
      <c r="X3185" s="7" t="str">
        <f>IFERROR(VLOOKUP( Table1[[#This Row],[Trim Distributor Code]],Sheet1!$A:$J,10,FALSE),0)</f>
        <v>Active</v>
      </c>
    </row>
    <row r="3186" spans="1:24" hidden="1" x14ac:dyDescent="0.3">
      <c r="A3186" t="s">
        <v>4721</v>
      </c>
      <c r="B3186" t="s">
        <v>3767</v>
      </c>
      <c r="C3186" t="s">
        <v>5345</v>
      </c>
      <c r="D3186" s="8" t="s">
        <v>1412</v>
      </c>
      <c r="E3186" t="s">
        <v>5350</v>
      </c>
      <c r="F3186" t="s">
        <v>5351</v>
      </c>
      <c r="G3186" t="s">
        <v>4107</v>
      </c>
      <c r="H3186" t="s">
        <v>4176</v>
      </c>
      <c r="I3186" t="s">
        <v>5338</v>
      </c>
      <c r="J3186" t="s">
        <v>1954</v>
      </c>
      <c r="K3186">
        <v>719</v>
      </c>
      <c r="L3186" s="2" t="s">
        <v>1412</v>
      </c>
      <c r="M3186" s="2">
        <f ca="1">Table1[[#This Row],[Cases]]*Table1[[#This Row],[Pack Size]]</f>
        <v>0</v>
      </c>
      <c r="N3186" s="1">
        <f ca="1">Table1[[#This Row],[Cases]]*Table1[[#This Row],[Pack Size]]</f>
        <v>207072</v>
      </c>
      <c r="O3186" s="1">
        <f>IFERROR(VLOOKUP(Table1[[#This Row],[SKU Code]],'SKU Size'!$G:$H,2,FALSE),0)*Table1[[#This Row],[Cases]]</f>
        <v>5897381.8481113119</v>
      </c>
      <c r="P3186" t="str">
        <f t="shared" si="60"/>
        <v>D0021</v>
      </c>
      <c r="Q3186" s="7">
        <f>IFERROR(VLOOKUP(Table1[[#This Row],[Trim Distributor Code]],Sheet1!$N:$O,2,FALSE),0)</f>
        <v>3400530</v>
      </c>
      <c r="R3186" s="7" t="str">
        <f>IFERROR(VLOOKUP(Table1[[#This Row],[Salesflo AppUser Code]],HIE!$A:$B,2,FALSE),0)</f>
        <v>Active</v>
      </c>
      <c r="S3186" s="7" t="str">
        <f>IFERROR(VLOOKUP(Table1[[#This Row],[Salesflo AppUser Code]],HIE!$A:$B,2,FALSE),0)</f>
        <v>Active</v>
      </c>
      <c r="T3186" t="s">
        <v>5596</v>
      </c>
      <c r="U3186" s="7" t="s">
        <v>5711</v>
      </c>
      <c r="V3186" s="7" t="s">
        <v>1444</v>
      </c>
      <c r="W3186" s="7" t="s">
        <v>1867</v>
      </c>
      <c r="X3186" s="7" t="str">
        <f>IFERROR(VLOOKUP( Table1[[#This Row],[Trim Distributor Code]],Sheet1!$A:$J,10,FALSE),0)</f>
        <v>Active</v>
      </c>
    </row>
    <row r="3187" spans="1:24" hidden="1" x14ac:dyDescent="0.3">
      <c r="A3187" t="s">
        <v>4721</v>
      </c>
      <c r="B3187" t="s">
        <v>3767</v>
      </c>
      <c r="C3187" t="s">
        <v>5345</v>
      </c>
      <c r="D3187" s="8" t="s">
        <v>1412</v>
      </c>
      <c r="E3187" t="s">
        <v>5350</v>
      </c>
      <c r="F3187" t="s">
        <v>5351</v>
      </c>
      <c r="G3187" t="s">
        <v>4107</v>
      </c>
      <c r="H3187" t="s">
        <v>4137</v>
      </c>
      <c r="I3187" t="s">
        <v>4710</v>
      </c>
      <c r="J3187" t="s">
        <v>1995</v>
      </c>
      <c r="K3187">
        <v>754</v>
      </c>
      <c r="L3187" s="2" t="s">
        <v>1412</v>
      </c>
      <c r="M3187" s="2">
        <f ca="1">Table1[[#This Row],[Cases]]*Table1[[#This Row],[Pack Size]]</f>
        <v>0</v>
      </c>
      <c r="N3187" s="1">
        <f ca="1">Table1[[#This Row],[Cases]]*Table1[[#This Row],[Pack Size]]</f>
        <v>144768</v>
      </c>
      <c r="O3187" s="1">
        <f>IFERROR(VLOOKUP(Table1[[#This Row],[SKU Code]],'SKU Size'!$G:$H,2,FALSE),0)*Table1[[#This Row],[Cases]]</f>
        <v>6262604.5637233127</v>
      </c>
      <c r="P3187" t="str">
        <f t="shared" si="60"/>
        <v>D0021</v>
      </c>
      <c r="Q3187" s="7">
        <f>IFERROR(VLOOKUP(Table1[[#This Row],[Trim Distributor Code]],Sheet1!$N:$O,2,FALSE),0)</f>
        <v>3400530</v>
      </c>
      <c r="R3187" s="7" t="str">
        <f>IFERROR(VLOOKUP(Table1[[#This Row],[Salesflo AppUser Code]],HIE!$A:$B,2,FALSE),0)</f>
        <v>Active</v>
      </c>
      <c r="S3187" s="7" t="str">
        <f>IFERROR(VLOOKUP(Table1[[#This Row],[Salesflo AppUser Code]],HIE!$A:$B,2,FALSE),0)</f>
        <v>Active</v>
      </c>
      <c r="T3187" t="s">
        <v>5596</v>
      </c>
      <c r="U3187" s="7" t="s">
        <v>5711</v>
      </c>
      <c r="V3187" s="7" t="s">
        <v>1606</v>
      </c>
      <c r="W3187" s="7" t="s">
        <v>1867</v>
      </c>
      <c r="X3187" s="7" t="str">
        <f>IFERROR(VLOOKUP( Table1[[#This Row],[Trim Distributor Code]],Sheet1!$A:$J,10,FALSE),0)</f>
        <v>Active</v>
      </c>
    </row>
    <row r="3188" spans="1:24" hidden="1" x14ac:dyDescent="0.3">
      <c r="A3188" t="s">
        <v>4721</v>
      </c>
      <c r="B3188" t="s">
        <v>3767</v>
      </c>
      <c r="C3188" t="s">
        <v>5345</v>
      </c>
      <c r="D3188" s="8" t="s">
        <v>1412</v>
      </c>
      <c r="E3188" t="s">
        <v>5350</v>
      </c>
      <c r="F3188" t="s">
        <v>5351</v>
      </c>
      <c r="G3188" t="s">
        <v>4724</v>
      </c>
      <c r="H3188" t="s">
        <v>4390</v>
      </c>
      <c r="I3188" t="s">
        <v>4756</v>
      </c>
      <c r="J3188" t="s">
        <v>2503</v>
      </c>
      <c r="K3188">
        <v>200</v>
      </c>
      <c r="L3188" s="2" t="s">
        <v>1412</v>
      </c>
      <c r="M3188" s="2">
        <f ca="1">Table1[[#This Row],[Cases]]*Table1[[#This Row],[Pack Size]]</f>
        <v>0</v>
      </c>
      <c r="N3188" s="1">
        <f ca="1">Table1[[#This Row],[Cases]]*Table1[[#This Row],[Pack Size]]</f>
        <v>67200</v>
      </c>
      <c r="O3188" s="1">
        <f>IFERROR(VLOOKUP(Table1[[#This Row],[SKU Code]],'SKU Size'!$G:$H,2,FALSE),0)*Table1[[#This Row],[Cases]]</f>
        <v>1489527.4715734583</v>
      </c>
      <c r="P3188" t="str">
        <f t="shared" si="60"/>
        <v>D0021</v>
      </c>
      <c r="Q3188" s="7">
        <f>IFERROR(VLOOKUP(Table1[[#This Row],[Trim Distributor Code]],Sheet1!$N:$O,2,FALSE),0)</f>
        <v>3400530</v>
      </c>
      <c r="R3188" s="7" t="str">
        <f>IFERROR(VLOOKUP(Table1[[#This Row],[Salesflo AppUser Code]],HIE!$A:$B,2,FALSE),0)</f>
        <v>Active</v>
      </c>
      <c r="S3188" s="7" t="str">
        <f>IFERROR(VLOOKUP(Table1[[#This Row],[Salesflo AppUser Code]],HIE!$A:$B,2,FALSE),0)</f>
        <v>Active</v>
      </c>
      <c r="T3188" t="s">
        <v>5596</v>
      </c>
      <c r="U3188" s="7" t="s">
        <v>5711</v>
      </c>
      <c r="V3188" s="7" t="s">
        <v>2268</v>
      </c>
      <c r="W3188" s="7" t="s">
        <v>2314</v>
      </c>
      <c r="X3188" s="7" t="str">
        <f>IFERROR(VLOOKUP( Table1[[#This Row],[Trim Distributor Code]],Sheet1!$A:$J,10,FALSE),0)</f>
        <v>Active</v>
      </c>
    </row>
    <row r="3189" spans="1:24" hidden="1" x14ac:dyDescent="0.3">
      <c r="A3189" t="s">
        <v>4721</v>
      </c>
      <c r="B3189" t="s">
        <v>3767</v>
      </c>
      <c r="C3189" t="s">
        <v>5345</v>
      </c>
      <c r="D3189" s="8" t="s">
        <v>1412</v>
      </c>
      <c r="E3189" t="s">
        <v>5350</v>
      </c>
      <c r="F3189" t="s">
        <v>5351</v>
      </c>
      <c r="G3189" t="s">
        <v>4180</v>
      </c>
      <c r="H3189" t="s">
        <v>4390</v>
      </c>
      <c r="I3189" t="s">
        <v>5162</v>
      </c>
      <c r="J3189" t="s">
        <v>4192</v>
      </c>
      <c r="K3189">
        <v>3</v>
      </c>
      <c r="L3189" s="2" t="s">
        <v>1412</v>
      </c>
      <c r="M3189" s="2">
        <f ca="1">Table1[[#This Row],[Cases]]*Table1[[#This Row],[Pack Size]]</f>
        <v>0</v>
      </c>
      <c r="N3189" s="1">
        <f ca="1">Table1[[#This Row],[Cases]]*Table1[[#This Row],[Pack Size]]</f>
        <v>1296</v>
      </c>
      <c r="O3189" s="1">
        <f>IFERROR(VLOOKUP(Table1[[#This Row],[SKU Code]],'SKU Size'!$G:$H,2,FALSE),0)*Table1[[#This Row],[Cases]]</f>
        <v>21124.877397270844</v>
      </c>
      <c r="P3189" t="str">
        <f t="shared" si="60"/>
        <v>D0021</v>
      </c>
      <c r="Q3189" s="7">
        <f>IFERROR(VLOOKUP(Table1[[#This Row],[Trim Distributor Code]],Sheet1!$N:$O,2,FALSE),0)</f>
        <v>3400530</v>
      </c>
      <c r="R3189" s="7" t="str">
        <f>IFERROR(VLOOKUP(Table1[[#This Row],[Salesflo AppUser Code]],HIE!$A:$B,2,FALSE),0)</f>
        <v>Active</v>
      </c>
      <c r="S3189" s="7" t="str">
        <f>IFERROR(VLOOKUP(Table1[[#This Row],[Salesflo AppUser Code]],HIE!$A:$B,2,FALSE),0)</f>
        <v>Active</v>
      </c>
      <c r="T3189" t="s">
        <v>5596</v>
      </c>
      <c r="U3189" s="7" t="s">
        <v>5711</v>
      </c>
      <c r="V3189" s="7" t="s">
        <v>2268</v>
      </c>
      <c r="W3189" s="7" t="s">
        <v>2314</v>
      </c>
      <c r="X3189" s="7" t="str">
        <f>IFERROR(VLOOKUP( Table1[[#This Row],[Trim Distributor Code]],Sheet1!$A:$J,10,FALSE),0)</f>
        <v>Active</v>
      </c>
    </row>
    <row r="3190" spans="1:24" hidden="1" x14ac:dyDescent="0.3">
      <c r="A3190" t="s">
        <v>4721</v>
      </c>
      <c r="B3190" t="s">
        <v>3767</v>
      </c>
      <c r="C3190" t="s">
        <v>5345</v>
      </c>
      <c r="D3190" s="8" t="s">
        <v>1412</v>
      </c>
      <c r="E3190" t="s">
        <v>5350</v>
      </c>
      <c r="F3190" t="s">
        <v>5351</v>
      </c>
      <c r="G3190" t="s">
        <v>4521</v>
      </c>
      <c r="H3190" t="s">
        <v>4113</v>
      </c>
      <c r="I3190" t="s">
        <v>4540</v>
      </c>
      <c r="J3190" t="s">
        <v>14</v>
      </c>
      <c r="K3190">
        <v>41</v>
      </c>
      <c r="L3190" s="2" t="s">
        <v>1412</v>
      </c>
      <c r="M3190" s="2">
        <f ca="1">Table1[[#This Row],[Cases]]*Table1[[#This Row],[Pack Size]]</f>
        <v>0</v>
      </c>
      <c r="N3190" s="1">
        <f ca="1">Table1[[#This Row],[Cases]]*Table1[[#This Row],[Pack Size]]</f>
        <v>984</v>
      </c>
      <c r="O3190" s="1">
        <f>IFERROR(VLOOKUP(Table1[[#This Row],[SKU Code]],'SKU Size'!$G:$H,2,FALSE),0)*Table1[[#This Row],[Cases]]</f>
        <v>147250.40387527502</v>
      </c>
      <c r="P3190" t="str">
        <f t="shared" si="60"/>
        <v>D0021</v>
      </c>
      <c r="Q3190" s="7">
        <f>IFERROR(VLOOKUP(Table1[[#This Row],[Trim Distributor Code]],Sheet1!$N:$O,2,FALSE),0)</f>
        <v>3400530</v>
      </c>
      <c r="R3190" s="7" t="str">
        <f>IFERROR(VLOOKUP(Table1[[#This Row],[Salesflo AppUser Code]],HIE!$A:$B,2,FALSE),0)</f>
        <v>Active</v>
      </c>
      <c r="S3190" s="7" t="str">
        <f>IFERROR(VLOOKUP(Table1[[#This Row],[Salesflo AppUser Code]],HIE!$A:$B,2,FALSE),0)</f>
        <v>Active</v>
      </c>
      <c r="T3190" t="s">
        <v>5596</v>
      </c>
      <c r="U3190" s="7" t="s">
        <v>5711</v>
      </c>
      <c r="V3190" s="7" t="s">
        <v>1632</v>
      </c>
      <c r="W3190" s="7" t="s">
        <v>1688</v>
      </c>
      <c r="X3190" s="7" t="str">
        <f>IFERROR(VLOOKUP( Table1[[#This Row],[Trim Distributor Code]],Sheet1!$A:$J,10,FALSE),0)</f>
        <v>Active</v>
      </c>
    </row>
    <row r="3191" spans="1:24" hidden="1" x14ac:dyDescent="0.3">
      <c r="A3191" t="s">
        <v>4721</v>
      </c>
      <c r="B3191" t="s">
        <v>3767</v>
      </c>
      <c r="C3191" t="s">
        <v>5345</v>
      </c>
      <c r="D3191" s="8" t="s">
        <v>1412</v>
      </c>
      <c r="E3191" t="s">
        <v>5350</v>
      </c>
      <c r="F3191" t="s">
        <v>5351</v>
      </c>
      <c r="G3191" t="s">
        <v>4134</v>
      </c>
      <c r="H3191" t="s">
        <v>4113</v>
      </c>
      <c r="I3191" t="s">
        <v>4644</v>
      </c>
      <c r="J3191" t="s">
        <v>1635</v>
      </c>
      <c r="K3191">
        <v>76</v>
      </c>
      <c r="L3191" s="2" t="s">
        <v>1412</v>
      </c>
      <c r="M3191" s="2">
        <f ca="1">Table1[[#This Row],[Cases]]*Table1[[#This Row],[Pack Size]]</f>
        <v>0</v>
      </c>
      <c r="N3191" s="1">
        <f ca="1">Table1[[#This Row],[Cases]]*Table1[[#This Row],[Pack Size]]</f>
        <v>1824</v>
      </c>
      <c r="O3191" s="1">
        <f>IFERROR(VLOOKUP(Table1[[#This Row],[SKU Code]],'SKU Size'!$G:$H,2,FALSE),0)*Table1[[#This Row],[Cases]]</f>
        <v>238842.16006567271</v>
      </c>
      <c r="P3191" t="str">
        <f t="shared" si="60"/>
        <v>D0021</v>
      </c>
      <c r="Q3191" s="7">
        <f>IFERROR(VLOOKUP(Table1[[#This Row],[Trim Distributor Code]],Sheet1!$N:$O,2,FALSE),0)</f>
        <v>3400530</v>
      </c>
      <c r="R3191" s="7" t="str">
        <f>IFERROR(VLOOKUP(Table1[[#This Row],[Salesflo AppUser Code]],HIE!$A:$B,2,FALSE),0)</f>
        <v>Active</v>
      </c>
      <c r="S3191" s="7" t="str">
        <f>IFERROR(VLOOKUP(Table1[[#This Row],[Salesflo AppUser Code]],HIE!$A:$B,2,FALSE),0)</f>
        <v>Active</v>
      </c>
      <c r="T3191" t="s">
        <v>5596</v>
      </c>
      <c r="U3191" s="7" t="s">
        <v>5711</v>
      </c>
      <c r="V3191" s="7" t="s">
        <v>1632</v>
      </c>
      <c r="W3191" s="7" t="s">
        <v>1445</v>
      </c>
      <c r="X3191" s="7" t="str">
        <f>IFERROR(VLOOKUP( Table1[[#This Row],[Trim Distributor Code]],Sheet1!$A:$J,10,FALSE),0)</f>
        <v>Active</v>
      </c>
    </row>
    <row r="3192" spans="1:24" hidden="1" x14ac:dyDescent="0.3">
      <c r="A3192" t="s">
        <v>4721</v>
      </c>
      <c r="B3192" t="s">
        <v>3767</v>
      </c>
      <c r="C3192" t="s">
        <v>5345</v>
      </c>
      <c r="D3192" s="8" t="s">
        <v>1412</v>
      </c>
      <c r="E3192" t="s">
        <v>5350</v>
      </c>
      <c r="F3192" t="s">
        <v>5351</v>
      </c>
      <c r="G3192" t="s">
        <v>4107</v>
      </c>
      <c r="H3192" t="s">
        <v>4113</v>
      </c>
      <c r="I3192" t="s">
        <v>4748</v>
      </c>
      <c r="J3192" t="s">
        <v>2021</v>
      </c>
      <c r="K3192">
        <v>71</v>
      </c>
      <c r="L3192" s="2" t="s">
        <v>1412</v>
      </c>
      <c r="M3192" s="2">
        <f ca="1">Table1[[#This Row],[Cases]]*Table1[[#This Row],[Pack Size]]</f>
        <v>0</v>
      </c>
      <c r="N3192" s="1">
        <f ca="1">Table1[[#This Row],[Cases]]*Table1[[#This Row],[Pack Size]]</f>
        <v>1704</v>
      </c>
      <c r="O3192" s="1">
        <f>IFERROR(VLOOKUP(Table1[[#This Row],[SKU Code]],'SKU Size'!$G:$H,2,FALSE),0)*Table1[[#This Row],[Cases]]</f>
        <v>529847.65946104587</v>
      </c>
      <c r="P3192" t="str">
        <f t="shared" si="60"/>
        <v>D0021</v>
      </c>
      <c r="Q3192" s="7">
        <f>IFERROR(VLOOKUP(Table1[[#This Row],[Trim Distributor Code]],Sheet1!$N:$O,2,FALSE),0)</f>
        <v>3400530</v>
      </c>
      <c r="R3192" s="7" t="str">
        <f>IFERROR(VLOOKUP(Table1[[#This Row],[Salesflo AppUser Code]],HIE!$A:$B,2,FALSE),0)</f>
        <v>Active</v>
      </c>
      <c r="S3192" s="7" t="str">
        <f>IFERROR(VLOOKUP(Table1[[#This Row],[Salesflo AppUser Code]],HIE!$A:$B,2,FALSE),0)</f>
        <v>Active</v>
      </c>
      <c r="T3192" t="s">
        <v>5596</v>
      </c>
      <c r="U3192" s="7" t="s">
        <v>5711</v>
      </c>
      <c r="V3192" s="7" t="s">
        <v>1632</v>
      </c>
      <c r="W3192" s="7" t="s">
        <v>1867</v>
      </c>
      <c r="X3192" s="7" t="str">
        <f>IFERROR(VLOOKUP( Table1[[#This Row],[Trim Distributor Code]],Sheet1!$A:$J,10,FALSE),0)</f>
        <v>Active</v>
      </c>
    </row>
    <row r="3193" spans="1:24" hidden="1" x14ac:dyDescent="0.3">
      <c r="A3193" t="s">
        <v>4721</v>
      </c>
      <c r="B3193" t="s">
        <v>176</v>
      </c>
      <c r="C3193" t="s">
        <v>5333</v>
      </c>
      <c r="D3193" s="8" t="s">
        <v>1412</v>
      </c>
      <c r="E3193" t="s">
        <v>5350</v>
      </c>
      <c r="F3193" t="s">
        <v>5351</v>
      </c>
      <c r="G3193" t="s">
        <v>2590</v>
      </c>
      <c r="H3193" t="s">
        <v>5346</v>
      </c>
      <c r="I3193" t="s">
        <v>5353</v>
      </c>
      <c r="J3193" t="s">
        <v>15</v>
      </c>
      <c r="K3193">
        <v>5</v>
      </c>
      <c r="L3193" s="2" t="s">
        <v>1412</v>
      </c>
      <c r="M3193" s="2">
        <f ca="1">Table1[[#This Row],[Cases]]*Table1[[#This Row],[Pack Size]]</f>
        <v>0</v>
      </c>
      <c r="N3193" s="1">
        <f ca="1">Table1[[#This Row],[Cases]]*Table1[[#This Row],[Pack Size]]</f>
        <v>720</v>
      </c>
      <c r="O3193" s="1">
        <f>IFERROR(VLOOKUP(Table1[[#This Row],[SKU Code]],'SKU Size'!$G:$H,2,FALSE),0)*Table1[[#This Row],[Cases]]</f>
        <v>27627.443882738626</v>
      </c>
      <c r="P3193" t="str">
        <f t="shared" ref="P3193:P3255" si="61">TRIM(E3193)</f>
        <v>D0021</v>
      </c>
      <c r="Q3193" s="7">
        <f>IFERROR(VLOOKUP(Table1[[#This Row],[Trim Distributor Code]],Sheet1!$N:$O,2,FALSE),0)</f>
        <v>3400530</v>
      </c>
      <c r="R3193" s="7" t="str">
        <f>IFERROR(VLOOKUP(Table1[[#This Row],[Salesflo AppUser Code]],HIE!$A:$B,2,FALSE),0)</f>
        <v>Active</v>
      </c>
      <c r="S3193" s="7" t="str">
        <f>IFERROR(VLOOKUP(Table1[[#This Row],[Salesflo AppUser Code]],HIE!$A:$B,2,FALSE),0)</f>
        <v>Active</v>
      </c>
      <c r="T3193" t="s">
        <v>5596</v>
      </c>
      <c r="U3193" s="7" t="s">
        <v>5711</v>
      </c>
      <c r="V3193" s="7" t="s">
        <v>2582</v>
      </c>
      <c r="W3193" s="7" t="s">
        <v>2590</v>
      </c>
      <c r="X3193" s="7" t="str">
        <f>IFERROR(VLOOKUP( Table1[[#This Row],[Trim Distributor Code]],Sheet1!$A:$J,10,FALSE),0)</f>
        <v>Active</v>
      </c>
    </row>
    <row r="3194" spans="1:24" hidden="1" x14ac:dyDescent="0.3">
      <c r="A3194" t="s">
        <v>4721</v>
      </c>
      <c r="B3194" t="s">
        <v>3767</v>
      </c>
      <c r="C3194" t="s">
        <v>5345</v>
      </c>
      <c r="D3194" s="8" t="s">
        <v>1412</v>
      </c>
      <c r="E3194" t="s">
        <v>5350</v>
      </c>
      <c r="F3194" t="s">
        <v>5351</v>
      </c>
      <c r="G3194" t="s">
        <v>2590</v>
      </c>
      <c r="H3194" t="s">
        <v>5346</v>
      </c>
      <c r="I3194" t="s">
        <v>5353</v>
      </c>
      <c r="J3194" t="s">
        <v>15</v>
      </c>
      <c r="K3194">
        <v>5</v>
      </c>
      <c r="L3194" s="2" t="s">
        <v>1412</v>
      </c>
      <c r="M3194" s="2">
        <f ca="1">Table1[[#This Row],[Cases]]*Table1[[#This Row],[Pack Size]]</f>
        <v>0</v>
      </c>
      <c r="N3194" s="1">
        <f ca="1">Table1[[#This Row],[Cases]]*Table1[[#This Row],[Pack Size]]</f>
        <v>720</v>
      </c>
      <c r="O3194" s="1">
        <f>IFERROR(VLOOKUP(Table1[[#This Row],[SKU Code]],'SKU Size'!$G:$H,2,FALSE),0)*Table1[[#This Row],[Cases]]</f>
        <v>27627.443882738626</v>
      </c>
      <c r="P3194" t="str">
        <f t="shared" si="61"/>
        <v>D0021</v>
      </c>
      <c r="Q3194" s="7">
        <f>IFERROR(VLOOKUP(Table1[[#This Row],[Trim Distributor Code]],Sheet1!$N:$O,2,FALSE),0)</f>
        <v>3400530</v>
      </c>
      <c r="R3194" s="7" t="str">
        <f>IFERROR(VLOOKUP(Table1[[#This Row],[Salesflo AppUser Code]],HIE!$A:$B,2,FALSE),0)</f>
        <v>Active</v>
      </c>
      <c r="S3194" s="7" t="str">
        <f>IFERROR(VLOOKUP(Table1[[#This Row],[Salesflo AppUser Code]],HIE!$A:$B,2,FALSE),0)</f>
        <v>Active</v>
      </c>
      <c r="T3194" t="s">
        <v>5596</v>
      </c>
      <c r="U3194" s="7" t="s">
        <v>5711</v>
      </c>
      <c r="V3194" s="7" t="s">
        <v>2582</v>
      </c>
      <c r="W3194" s="7" t="s">
        <v>2590</v>
      </c>
      <c r="X3194" s="7" t="str">
        <f>IFERROR(VLOOKUP( Table1[[#This Row],[Trim Distributor Code]],Sheet1!$A:$J,10,FALSE),0)</f>
        <v>Active</v>
      </c>
    </row>
    <row r="3195" spans="1:24" hidden="1" x14ac:dyDescent="0.3">
      <c r="A3195" t="s">
        <v>4721</v>
      </c>
      <c r="B3195" t="s">
        <v>175</v>
      </c>
      <c r="C3195" t="s">
        <v>5344</v>
      </c>
      <c r="D3195" s="8" t="s">
        <v>1412</v>
      </c>
      <c r="E3195" t="s">
        <v>5350</v>
      </c>
      <c r="F3195" t="s">
        <v>5351</v>
      </c>
      <c r="G3195" t="s">
        <v>2590</v>
      </c>
      <c r="H3195" t="s">
        <v>5346</v>
      </c>
      <c r="I3195" t="s">
        <v>5353</v>
      </c>
      <c r="J3195" t="s">
        <v>15</v>
      </c>
      <c r="K3195">
        <v>5</v>
      </c>
      <c r="L3195" s="2" t="s">
        <v>1412</v>
      </c>
      <c r="M3195" s="2">
        <f ca="1">Table1[[#This Row],[Cases]]*Table1[[#This Row],[Pack Size]]</f>
        <v>0</v>
      </c>
      <c r="N3195" s="1">
        <f ca="1">Table1[[#This Row],[Cases]]*Table1[[#This Row],[Pack Size]]</f>
        <v>720</v>
      </c>
      <c r="O3195" s="1">
        <f>IFERROR(VLOOKUP(Table1[[#This Row],[SKU Code]],'SKU Size'!$G:$H,2,FALSE),0)*Table1[[#This Row],[Cases]]</f>
        <v>27627.443882738626</v>
      </c>
      <c r="P3195" t="str">
        <f t="shared" si="61"/>
        <v>D0021</v>
      </c>
      <c r="Q3195" s="7">
        <f>IFERROR(VLOOKUP(Table1[[#This Row],[Trim Distributor Code]],Sheet1!$N:$O,2,FALSE),0)</f>
        <v>3400530</v>
      </c>
      <c r="R3195" s="7" t="str">
        <f>IFERROR(VLOOKUP(Table1[[#This Row],[Salesflo AppUser Code]],HIE!$A:$B,2,FALSE),0)</f>
        <v>Active</v>
      </c>
      <c r="S3195" s="7" t="str">
        <f>IFERROR(VLOOKUP(Table1[[#This Row],[Salesflo AppUser Code]],HIE!$A:$B,2,FALSE),0)</f>
        <v>Active</v>
      </c>
      <c r="T3195" t="s">
        <v>5596</v>
      </c>
      <c r="U3195" s="7" t="s">
        <v>5711</v>
      </c>
      <c r="V3195" s="7" t="s">
        <v>2582</v>
      </c>
      <c r="W3195" s="7" t="s">
        <v>2590</v>
      </c>
      <c r="X3195" s="7" t="str">
        <f>IFERROR(VLOOKUP( Table1[[#This Row],[Trim Distributor Code]],Sheet1!$A:$J,10,FALSE),0)</f>
        <v>Active</v>
      </c>
    </row>
    <row r="3196" spans="1:24" hidden="1" x14ac:dyDescent="0.3">
      <c r="A3196" t="s">
        <v>4721</v>
      </c>
      <c r="B3196" t="s">
        <v>176</v>
      </c>
      <c r="C3196" t="s">
        <v>5333</v>
      </c>
      <c r="D3196" s="8" t="s">
        <v>1412</v>
      </c>
      <c r="E3196" t="s">
        <v>5350</v>
      </c>
      <c r="F3196" t="s">
        <v>5351</v>
      </c>
      <c r="G3196" t="s">
        <v>2617</v>
      </c>
      <c r="H3196" t="s">
        <v>5347</v>
      </c>
      <c r="I3196" t="s">
        <v>5354</v>
      </c>
      <c r="J3196" t="s">
        <v>16</v>
      </c>
      <c r="K3196">
        <v>5</v>
      </c>
      <c r="L3196" s="2" t="s">
        <v>1412</v>
      </c>
      <c r="M3196" s="2">
        <f ca="1">Table1[[#This Row],[Cases]]*Table1[[#This Row],[Pack Size]]</f>
        <v>0</v>
      </c>
      <c r="N3196" s="1">
        <f ca="1">Table1[[#This Row],[Cases]]*Table1[[#This Row],[Pack Size]]</f>
        <v>1440</v>
      </c>
      <c r="O3196" s="1">
        <f>IFERROR(VLOOKUP(Table1[[#This Row],[SKU Code]],'SKU Size'!$G:$H,2,FALSE),0)*Table1[[#This Row],[Cases]]</f>
        <v>24267.146338632974</v>
      </c>
      <c r="P3196" t="str">
        <f t="shared" si="61"/>
        <v>D0021</v>
      </c>
      <c r="Q3196" s="7">
        <f>IFERROR(VLOOKUP(Table1[[#This Row],[Trim Distributor Code]],Sheet1!$N:$O,2,FALSE),0)</f>
        <v>3400530</v>
      </c>
      <c r="R3196" s="7" t="str">
        <f>IFERROR(VLOOKUP(Table1[[#This Row],[Salesflo AppUser Code]],HIE!$A:$B,2,FALSE),0)</f>
        <v>Active</v>
      </c>
      <c r="S3196" s="7" t="str">
        <f>IFERROR(VLOOKUP(Table1[[#This Row],[Salesflo AppUser Code]],HIE!$A:$B,2,FALSE),0)</f>
        <v>Active</v>
      </c>
      <c r="T3196" t="s">
        <v>5596</v>
      </c>
      <c r="U3196" s="7" t="s">
        <v>5711</v>
      </c>
      <c r="V3196" s="7" t="s">
        <v>2616</v>
      </c>
      <c r="W3196" s="7" t="s">
        <v>2617</v>
      </c>
      <c r="X3196" s="7" t="str">
        <f>IFERROR(VLOOKUP( Table1[[#This Row],[Trim Distributor Code]],Sheet1!$A:$J,10,FALSE),0)</f>
        <v>Active</v>
      </c>
    </row>
    <row r="3197" spans="1:24" hidden="1" x14ac:dyDescent="0.3">
      <c r="A3197" t="s">
        <v>4721</v>
      </c>
      <c r="B3197" t="s">
        <v>3767</v>
      </c>
      <c r="C3197" t="s">
        <v>5345</v>
      </c>
      <c r="D3197" s="8" t="s">
        <v>1412</v>
      </c>
      <c r="E3197" t="s">
        <v>5350</v>
      </c>
      <c r="F3197" t="s">
        <v>5351</v>
      </c>
      <c r="G3197" t="s">
        <v>2617</v>
      </c>
      <c r="H3197" t="s">
        <v>5347</v>
      </c>
      <c r="I3197" t="s">
        <v>5354</v>
      </c>
      <c r="J3197" t="s">
        <v>16</v>
      </c>
      <c r="K3197">
        <v>5</v>
      </c>
      <c r="L3197" s="2" t="s">
        <v>1412</v>
      </c>
      <c r="M3197" s="2">
        <f ca="1">Table1[[#This Row],[Cases]]*Table1[[#This Row],[Pack Size]]</f>
        <v>0</v>
      </c>
      <c r="N3197" s="1">
        <f ca="1">Table1[[#This Row],[Cases]]*Table1[[#This Row],[Pack Size]]</f>
        <v>1440</v>
      </c>
      <c r="O3197" s="1">
        <f>IFERROR(VLOOKUP(Table1[[#This Row],[SKU Code]],'SKU Size'!$G:$H,2,FALSE),0)*Table1[[#This Row],[Cases]]</f>
        <v>24267.146338632974</v>
      </c>
      <c r="P3197" t="str">
        <f t="shared" si="61"/>
        <v>D0021</v>
      </c>
      <c r="Q3197" s="7">
        <f>IFERROR(VLOOKUP(Table1[[#This Row],[Trim Distributor Code]],Sheet1!$N:$O,2,FALSE),0)</f>
        <v>3400530</v>
      </c>
      <c r="R3197" s="7" t="str">
        <f>IFERROR(VLOOKUP(Table1[[#This Row],[Salesflo AppUser Code]],HIE!$A:$B,2,FALSE),0)</f>
        <v>Active</v>
      </c>
      <c r="S3197" s="7" t="str">
        <f>IFERROR(VLOOKUP(Table1[[#This Row],[Salesflo AppUser Code]],HIE!$A:$B,2,FALSE),0)</f>
        <v>Active</v>
      </c>
      <c r="T3197" t="s">
        <v>5596</v>
      </c>
      <c r="U3197" s="7" t="s">
        <v>5711</v>
      </c>
      <c r="V3197" s="7" t="s">
        <v>2616</v>
      </c>
      <c r="W3197" s="7" t="s">
        <v>2617</v>
      </c>
      <c r="X3197" s="7" t="str">
        <f>IFERROR(VLOOKUP( Table1[[#This Row],[Trim Distributor Code]],Sheet1!$A:$J,10,FALSE),0)</f>
        <v>Active</v>
      </c>
    </row>
    <row r="3198" spans="1:24" hidden="1" x14ac:dyDescent="0.3">
      <c r="A3198" t="s">
        <v>4721</v>
      </c>
      <c r="B3198" t="s">
        <v>175</v>
      </c>
      <c r="C3198" t="s">
        <v>5344</v>
      </c>
      <c r="D3198" s="8" t="s">
        <v>1412</v>
      </c>
      <c r="E3198" t="s">
        <v>5350</v>
      </c>
      <c r="F3198" t="s">
        <v>5351</v>
      </c>
      <c r="G3198" t="s">
        <v>2617</v>
      </c>
      <c r="H3198" t="s">
        <v>5347</v>
      </c>
      <c r="I3198" t="s">
        <v>5354</v>
      </c>
      <c r="J3198" t="s">
        <v>16</v>
      </c>
      <c r="K3198">
        <v>5</v>
      </c>
      <c r="L3198" s="2" t="s">
        <v>1412</v>
      </c>
      <c r="M3198" s="2">
        <f ca="1">Table1[[#This Row],[Cases]]*Table1[[#This Row],[Pack Size]]</f>
        <v>0</v>
      </c>
      <c r="N3198" s="1">
        <f ca="1">Table1[[#This Row],[Cases]]*Table1[[#This Row],[Pack Size]]</f>
        <v>1440</v>
      </c>
      <c r="O3198" s="1">
        <f>IFERROR(VLOOKUP(Table1[[#This Row],[SKU Code]],'SKU Size'!$G:$H,2,FALSE),0)*Table1[[#This Row],[Cases]]</f>
        <v>24267.146338632974</v>
      </c>
      <c r="P3198" t="str">
        <f t="shared" si="61"/>
        <v>D0021</v>
      </c>
      <c r="Q3198" s="7">
        <f>IFERROR(VLOOKUP(Table1[[#This Row],[Trim Distributor Code]],Sheet1!$N:$O,2,FALSE),0)</f>
        <v>3400530</v>
      </c>
      <c r="R3198" s="7" t="str">
        <f>IFERROR(VLOOKUP(Table1[[#This Row],[Salesflo AppUser Code]],HIE!$A:$B,2,FALSE),0)</f>
        <v>Active</v>
      </c>
      <c r="S3198" s="7" t="str">
        <f>IFERROR(VLOOKUP(Table1[[#This Row],[Salesflo AppUser Code]],HIE!$A:$B,2,FALSE),0)</f>
        <v>Active</v>
      </c>
      <c r="T3198" t="s">
        <v>5596</v>
      </c>
      <c r="U3198" s="7" t="s">
        <v>5711</v>
      </c>
      <c r="V3198" s="7" t="s">
        <v>2616</v>
      </c>
      <c r="W3198" s="7" t="s">
        <v>2617</v>
      </c>
      <c r="X3198" s="7" t="str">
        <f>IFERROR(VLOOKUP( Table1[[#This Row],[Trim Distributor Code]],Sheet1!$A:$J,10,FALSE),0)</f>
        <v>Active</v>
      </c>
    </row>
    <row r="3199" spans="1:24" hidden="1" x14ac:dyDescent="0.3">
      <c r="A3199" t="s">
        <v>4721</v>
      </c>
      <c r="B3199" t="s">
        <v>176</v>
      </c>
      <c r="C3199" t="s">
        <v>5333</v>
      </c>
      <c r="D3199" s="8" t="s">
        <v>1412</v>
      </c>
      <c r="E3199" t="s">
        <v>5350</v>
      </c>
      <c r="F3199" t="s">
        <v>5351</v>
      </c>
      <c r="G3199" t="s">
        <v>1422</v>
      </c>
      <c r="H3199" t="s">
        <v>4360</v>
      </c>
      <c r="I3199" t="s">
        <v>4645</v>
      </c>
      <c r="J3199" t="s">
        <v>4271</v>
      </c>
      <c r="K3199">
        <v>5</v>
      </c>
      <c r="L3199" s="2" t="s">
        <v>1412</v>
      </c>
      <c r="M3199" s="2">
        <f ca="1">Table1[[#This Row],[Cases]]*Table1[[#This Row],[Pack Size]]</f>
        <v>0</v>
      </c>
      <c r="N3199" s="1">
        <f ca="1">Table1[[#This Row],[Cases]]*Table1[[#This Row],[Pack Size]]</f>
        <v>480</v>
      </c>
      <c r="O3199" s="1">
        <f>IFERROR(VLOOKUP(Table1[[#This Row],[SKU Code]],'SKU Size'!$G:$H,2,FALSE),0)*Table1[[#This Row],[Cases]]</f>
        <v>0</v>
      </c>
      <c r="P3199" t="str">
        <f t="shared" si="61"/>
        <v>D0021</v>
      </c>
      <c r="Q3199" s="7">
        <f>IFERROR(VLOOKUP(Table1[[#This Row],[Trim Distributor Code]],Sheet1!$N:$O,2,FALSE),0)</f>
        <v>3400530</v>
      </c>
      <c r="R3199" s="7" t="str">
        <f>IFERROR(VLOOKUP(Table1[[#This Row],[Salesflo AppUser Code]],HIE!$A:$B,2,FALSE),0)</f>
        <v>Active</v>
      </c>
      <c r="S3199" s="7" t="str">
        <f>IFERROR(VLOOKUP(Table1[[#This Row],[Salesflo AppUser Code]],HIE!$A:$B,2,FALSE),0)</f>
        <v>Active</v>
      </c>
      <c r="T3199" t="s">
        <v>5596</v>
      </c>
      <c r="U3199" s="7" t="s">
        <v>5711</v>
      </c>
      <c r="V3199" s="7" t="s">
        <v>4360</v>
      </c>
      <c r="W3199" s="7" t="s">
        <v>1422</v>
      </c>
      <c r="X3199" s="7" t="str">
        <f>IFERROR(VLOOKUP( Table1[[#This Row],[Trim Distributor Code]],Sheet1!$A:$J,10,FALSE),0)</f>
        <v>Active</v>
      </c>
    </row>
    <row r="3200" spans="1:24" hidden="1" x14ac:dyDescent="0.3">
      <c r="A3200" t="s">
        <v>4721</v>
      </c>
      <c r="B3200" t="s">
        <v>3767</v>
      </c>
      <c r="C3200" t="s">
        <v>5345</v>
      </c>
      <c r="D3200" s="8" t="s">
        <v>1412</v>
      </c>
      <c r="E3200" t="s">
        <v>5350</v>
      </c>
      <c r="F3200" t="s">
        <v>5351</v>
      </c>
      <c r="G3200" t="s">
        <v>5348</v>
      </c>
      <c r="H3200" t="s">
        <v>5349</v>
      </c>
      <c r="I3200" t="s">
        <v>5355</v>
      </c>
      <c r="J3200" t="s">
        <v>4271</v>
      </c>
      <c r="K3200">
        <v>5</v>
      </c>
      <c r="L3200" s="2" t="s">
        <v>1412</v>
      </c>
      <c r="M3200" s="2">
        <f ca="1">Table1[[#This Row],[Cases]]*Table1[[#This Row],[Pack Size]]</f>
        <v>0</v>
      </c>
      <c r="N3200" s="1">
        <f ca="1">Table1[[#This Row],[Cases]]*Table1[[#This Row],[Pack Size]]</f>
        <v>480</v>
      </c>
      <c r="O3200" s="1">
        <f>IFERROR(VLOOKUP(Table1[[#This Row],[SKU Code]],'SKU Size'!$G:$H,2,FALSE),0)*Table1[[#This Row],[Cases]]</f>
        <v>0</v>
      </c>
      <c r="P3200" t="str">
        <f t="shared" si="61"/>
        <v>D0021</v>
      </c>
      <c r="Q3200" s="7">
        <f>IFERROR(VLOOKUP(Table1[[#This Row],[Trim Distributor Code]],Sheet1!$N:$O,2,FALSE),0)</f>
        <v>3400530</v>
      </c>
      <c r="R3200" s="7" t="str">
        <f>IFERROR(VLOOKUP(Table1[[#This Row],[Salesflo AppUser Code]],HIE!$A:$B,2,FALSE),0)</f>
        <v>Active</v>
      </c>
      <c r="S3200" s="7" t="str">
        <f>IFERROR(VLOOKUP(Table1[[#This Row],[Salesflo AppUser Code]],HIE!$A:$B,2,FALSE),0)</f>
        <v>Active</v>
      </c>
      <c r="T3200" t="s">
        <v>5596</v>
      </c>
      <c r="U3200" s="7" t="s">
        <v>5711</v>
      </c>
      <c r="V3200" s="7" t="s">
        <v>4360</v>
      </c>
      <c r="W3200" s="7" t="s">
        <v>1422</v>
      </c>
      <c r="X3200" s="7" t="str">
        <f>IFERROR(VLOOKUP( Table1[[#This Row],[Trim Distributor Code]],Sheet1!$A:$J,10,FALSE),0)</f>
        <v>Active</v>
      </c>
    </row>
    <row r="3201" spans="1:24" hidden="1" x14ac:dyDescent="0.3">
      <c r="A3201" t="s">
        <v>4721</v>
      </c>
      <c r="B3201" t="s">
        <v>175</v>
      </c>
      <c r="C3201" t="s">
        <v>5344</v>
      </c>
      <c r="D3201" s="8" t="s">
        <v>1412</v>
      </c>
      <c r="E3201" t="s">
        <v>5350</v>
      </c>
      <c r="F3201" t="s">
        <v>5351</v>
      </c>
      <c r="G3201" t="s">
        <v>5348</v>
      </c>
      <c r="H3201" t="s">
        <v>5349</v>
      </c>
      <c r="I3201" t="s">
        <v>5355</v>
      </c>
      <c r="J3201" t="s">
        <v>4271</v>
      </c>
      <c r="K3201">
        <v>5</v>
      </c>
      <c r="L3201" s="2" t="s">
        <v>1412</v>
      </c>
      <c r="M3201" s="2">
        <f ca="1">Table1[[#This Row],[Cases]]*Table1[[#This Row],[Pack Size]]</f>
        <v>0</v>
      </c>
      <c r="N3201" s="1">
        <f ca="1">Table1[[#This Row],[Cases]]*Table1[[#This Row],[Pack Size]]</f>
        <v>480</v>
      </c>
      <c r="O3201" s="1">
        <f>IFERROR(VLOOKUP(Table1[[#This Row],[SKU Code]],'SKU Size'!$G:$H,2,FALSE),0)*Table1[[#This Row],[Cases]]</f>
        <v>0</v>
      </c>
      <c r="P3201" t="str">
        <f t="shared" si="61"/>
        <v>D0021</v>
      </c>
      <c r="Q3201" s="7">
        <f>IFERROR(VLOOKUP(Table1[[#This Row],[Trim Distributor Code]],Sheet1!$N:$O,2,FALSE),0)</f>
        <v>3400530</v>
      </c>
      <c r="R3201" s="7" t="str">
        <f>IFERROR(VLOOKUP(Table1[[#This Row],[Salesflo AppUser Code]],HIE!$A:$B,2,FALSE),0)</f>
        <v>Active</v>
      </c>
      <c r="S3201" s="7" t="str">
        <f>IFERROR(VLOOKUP(Table1[[#This Row],[Salesflo AppUser Code]],HIE!$A:$B,2,FALSE),0)</f>
        <v>Active</v>
      </c>
      <c r="T3201" t="s">
        <v>5596</v>
      </c>
      <c r="U3201" s="7" t="s">
        <v>5711</v>
      </c>
      <c r="V3201" s="7" t="s">
        <v>4360</v>
      </c>
      <c r="W3201" s="7" t="s">
        <v>1422</v>
      </c>
      <c r="X3201" s="7" t="str">
        <f>IFERROR(VLOOKUP( Table1[[#This Row],[Trim Distributor Code]],Sheet1!$A:$J,10,FALSE),0)</f>
        <v>Active</v>
      </c>
    </row>
    <row r="3202" spans="1:24" hidden="1" x14ac:dyDescent="0.3">
      <c r="A3202" t="s">
        <v>5435</v>
      </c>
      <c r="B3202" t="s">
        <v>5356</v>
      </c>
      <c r="C3202" t="s">
        <v>5382</v>
      </c>
      <c r="D3202" s="8" t="s">
        <v>1412</v>
      </c>
      <c r="E3202" t="s">
        <v>5383</v>
      </c>
      <c r="F3202" t="s">
        <v>5384</v>
      </c>
      <c r="G3202" t="s">
        <v>1445</v>
      </c>
      <c r="H3202" t="s">
        <v>4725</v>
      </c>
      <c r="I3202" t="s">
        <v>5357</v>
      </c>
      <c r="J3202" t="s">
        <v>1478</v>
      </c>
      <c r="K3202">
        <v>100</v>
      </c>
      <c r="L3202" s="2" t="s">
        <v>1412</v>
      </c>
      <c r="M3202" s="2">
        <f ca="1">Table1[[#This Row],[Cases]]*Table1[[#This Row],[Pack Size]]</f>
        <v>0</v>
      </c>
      <c r="N3202" s="1">
        <f ca="1">Table1[[#This Row],[Cases]]*Table1[[#This Row],[Pack Size]]</f>
        <v>40000</v>
      </c>
      <c r="O3202" s="1">
        <f>IFERROR(VLOOKUP(Table1[[#This Row],[SKU Code]],'SKU Size'!$G:$H,2,FALSE),0)*Table1[[#This Row],[Cases]]</f>
        <v>870902.64490845008</v>
      </c>
      <c r="P3202" t="str">
        <f t="shared" si="61"/>
        <v>D0424</v>
      </c>
      <c r="Q3202" s="7">
        <f>IFERROR(VLOOKUP(Table1[[#This Row],[Trim Distributor Code]],Sheet1!$N:$O,2,FALSE),0)</f>
        <v>3401005</v>
      </c>
      <c r="R3202" s="7">
        <f>IFERROR(VLOOKUP(Table1[[#This Row],[Salesflo AppUser Code]],HIE!$A:$B,2,FALSE),0)</f>
        <v>0</v>
      </c>
      <c r="S3202" s="7">
        <f>IFERROR(VLOOKUP(Table1[[#This Row],[Salesflo AppUser Code]],HIE!$A:$B,2,FALSE),0)</f>
        <v>0</v>
      </c>
      <c r="T3202" t="s">
        <v>2637</v>
      </c>
      <c r="U3202" s="7" t="s">
        <v>5710</v>
      </c>
      <c r="V3202" s="7" t="s">
        <v>1444</v>
      </c>
      <c r="W3202" s="7" t="s">
        <v>1445</v>
      </c>
      <c r="X3202" s="7" t="str">
        <f>IFERROR(VLOOKUP( Table1[[#This Row],[Trim Distributor Code]],Sheet1!$A:$J,10,FALSE),0)</f>
        <v>Active</v>
      </c>
    </row>
    <row r="3203" spans="1:24" hidden="1" x14ac:dyDescent="0.3">
      <c r="A3203" t="s">
        <v>5435</v>
      </c>
      <c r="B3203" t="s">
        <v>5356</v>
      </c>
      <c r="C3203" t="s">
        <v>5382</v>
      </c>
      <c r="D3203" s="8" t="s">
        <v>1412</v>
      </c>
      <c r="E3203" t="s">
        <v>5383</v>
      </c>
      <c r="F3203" t="s">
        <v>5384</v>
      </c>
      <c r="G3203" t="s">
        <v>1573</v>
      </c>
      <c r="H3203" t="s">
        <v>4725</v>
      </c>
      <c r="I3203" t="s">
        <v>5337</v>
      </c>
      <c r="J3203" t="s">
        <v>1586</v>
      </c>
      <c r="K3203">
        <v>250</v>
      </c>
      <c r="L3203" s="2" t="s">
        <v>1412</v>
      </c>
      <c r="M3203" s="2">
        <f ca="1">Table1[[#This Row],[Cases]]*Table1[[#This Row],[Pack Size]]</f>
        <v>0</v>
      </c>
      <c r="N3203" s="1">
        <f ca="1">Table1[[#This Row],[Cases]]*Table1[[#This Row],[Pack Size]]</f>
        <v>100000</v>
      </c>
      <c r="O3203" s="1">
        <f>IFERROR(VLOOKUP(Table1[[#This Row],[SKU Code]],'SKU Size'!$G:$H,2,FALSE),0)*Table1[[#This Row],[Cases]]</f>
        <v>2108021.1158884489</v>
      </c>
      <c r="P3203" t="str">
        <f t="shared" si="61"/>
        <v>D0424</v>
      </c>
      <c r="Q3203" s="7">
        <f>IFERROR(VLOOKUP(Table1[[#This Row],[Trim Distributor Code]],Sheet1!$N:$O,2,FALSE),0)</f>
        <v>3401005</v>
      </c>
      <c r="R3203" s="7">
        <f>IFERROR(VLOOKUP(Table1[[#This Row],[Salesflo AppUser Code]],HIE!$A:$B,2,FALSE),0)</f>
        <v>0</v>
      </c>
      <c r="S3203" s="7">
        <f>IFERROR(VLOOKUP(Table1[[#This Row],[Salesflo AppUser Code]],HIE!$A:$B,2,FALSE),0)</f>
        <v>0</v>
      </c>
      <c r="T3203" t="s">
        <v>2637</v>
      </c>
      <c r="U3203" s="7" t="s">
        <v>5710</v>
      </c>
      <c r="V3203" s="7" t="s">
        <v>1444</v>
      </c>
      <c r="W3203" s="7" t="s">
        <v>5707</v>
      </c>
      <c r="X3203" s="7" t="str">
        <f>IFERROR(VLOOKUP( Table1[[#This Row],[Trim Distributor Code]],Sheet1!$A:$J,10,FALSE),0)</f>
        <v>Active</v>
      </c>
    </row>
    <row r="3204" spans="1:24" hidden="1" x14ac:dyDescent="0.3">
      <c r="A3204" t="s">
        <v>5435</v>
      </c>
      <c r="B3204" t="s">
        <v>5356</v>
      </c>
      <c r="C3204" t="s">
        <v>5382</v>
      </c>
      <c r="D3204" s="8" t="s">
        <v>1412</v>
      </c>
      <c r="E3204" t="s">
        <v>5383</v>
      </c>
      <c r="F3204" t="s">
        <v>5384</v>
      </c>
      <c r="G3204" t="s">
        <v>1659</v>
      </c>
      <c r="H3204" t="s">
        <v>4726</v>
      </c>
      <c r="I3204" t="s">
        <v>5385</v>
      </c>
      <c r="J3204" t="s">
        <v>13</v>
      </c>
      <c r="K3204">
        <v>2</v>
      </c>
      <c r="L3204" s="2" t="s">
        <v>1412</v>
      </c>
      <c r="M3204" s="2">
        <f ca="1">Table1[[#This Row],[Cases]]*Table1[[#This Row],[Pack Size]]</f>
        <v>0</v>
      </c>
      <c r="N3204" s="1">
        <f ca="1">Table1[[#This Row],[Cases]]*Table1[[#This Row],[Pack Size]]</f>
        <v>200</v>
      </c>
      <c r="O3204" s="1">
        <f>IFERROR(VLOOKUP(Table1[[#This Row],[SKU Code]],'SKU Size'!$G:$H,2,FALSE),0)*Table1[[#This Row],[Cases]]</f>
        <v>21137.348118609414</v>
      </c>
      <c r="P3204" t="str">
        <f t="shared" si="61"/>
        <v>D0424</v>
      </c>
      <c r="Q3204" s="7">
        <f>IFERROR(VLOOKUP(Table1[[#This Row],[Trim Distributor Code]],Sheet1!$N:$O,2,FALSE),0)</f>
        <v>3401005</v>
      </c>
      <c r="R3204" s="7">
        <f>IFERROR(VLOOKUP(Table1[[#This Row],[Salesflo AppUser Code]],HIE!$A:$B,2,FALSE),0)</f>
        <v>0</v>
      </c>
      <c r="S3204" s="7">
        <f>IFERROR(VLOOKUP(Table1[[#This Row],[Salesflo AppUser Code]],HIE!$A:$B,2,FALSE),0)</f>
        <v>0</v>
      </c>
      <c r="T3204" t="s">
        <v>2637</v>
      </c>
      <c r="U3204" s="7" t="s">
        <v>5710</v>
      </c>
      <c r="V3204" s="7" t="s">
        <v>1423</v>
      </c>
      <c r="W3204" s="7" t="s">
        <v>1659</v>
      </c>
      <c r="X3204" s="7" t="str">
        <f>IFERROR(VLOOKUP( Table1[[#This Row],[Trim Distributor Code]],Sheet1!$A:$J,10,FALSE),0)</f>
        <v>Active</v>
      </c>
    </row>
    <row r="3205" spans="1:24" hidden="1" x14ac:dyDescent="0.3">
      <c r="A3205" t="s">
        <v>5435</v>
      </c>
      <c r="B3205" t="s">
        <v>5356</v>
      </c>
      <c r="C3205" t="s">
        <v>5382</v>
      </c>
      <c r="D3205" s="8" t="s">
        <v>1412</v>
      </c>
      <c r="E3205" t="s">
        <v>5383</v>
      </c>
      <c r="F3205" t="s">
        <v>5384</v>
      </c>
      <c r="G3205" t="s">
        <v>1627</v>
      </c>
      <c r="H3205" t="s">
        <v>4109</v>
      </c>
      <c r="I3205" t="s">
        <v>5358</v>
      </c>
      <c r="J3205" t="s">
        <v>4640</v>
      </c>
      <c r="K3205">
        <v>10</v>
      </c>
      <c r="L3205" s="2" t="s">
        <v>1412</v>
      </c>
      <c r="M3205" s="2">
        <f ca="1">Table1[[#This Row],[Cases]]*Table1[[#This Row],[Pack Size]]</f>
        <v>0</v>
      </c>
      <c r="N3205" s="1">
        <f ca="1">Table1[[#This Row],[Cases]]*Table1[[#This Row],[Pack Size]]</f>
        <v>0</v>
      </c>
      <c r="O3205" s="1">
        <f>IFERROR(VLOOKUP(Table1[[#This Row],[SKU Code]],'SKU Size'!$G:$H,2,FALSE),0)*Table1[[#This Row],[Cases]]</f>
        <v>0</v>
      </c>
      <c r="P3205" t="str">
        <f t="shared" si="61"/>
        <v>D0424</v>
      </c>
      <c r="Q3205" s="7">
        <f>IFERROR(VLOOKUP(Table1[[#This Row],[Trim Distributor Code]],Sheet1!$N:$O,2,FALSE),0)</f>
        <v>3401005</v>
      </c>
      <c r="R3205" s="7">
        <f>IFERROR(VLOOKUP(Table1[[#This Row],[Salesflo AppUser Code]],HIE!$A:$B,2,FALSE),0)</f>
        <v>0</v>
      </c>
      <c r="S3205" s="7">
        <f>IFERROR(VLOOKUP(Table1[[#This Row],[Salesflo AppUser Code]],HIE!$A:$B,2,FALSE),0)</f>
        <v>0</v>
      </c>
      <c r="T3205" t="s">
        <v>2637</v>
      </c>
      <c r="U3205" s="7" t="s">
        <v>5710</v>
      </c>
      <c r="V3205" s="7" t="s">
        <v>1423</v>
      </c>
      <c r="W3205" s="7" t="s">
        <v>1627</v>
      </c>
      <c r="X3205" s="7" t="str">
        <f>IFERROR(VLOOKUP( Table1[[#This Row],[Trim Distributor Code]],Sheet1!$A:$J,10,FALSE),0)</f>
        <v>Active</v>
      </c>
    </row>
    <row r="3206" spans="1:24" hidden="1" x14ac:dyDescent="0.3">
      <c r="A3206" t="s">
        <v>5435</v>
      </c>
      <c r="B3206" t="s">
        <v>5356</v>
      </c>
      <c r="C3206" t="s">
        <v>5382</v>
      </c>
      <c r="D3206" s="8" t="s">
        <v>1412</v>
      </c>
      <c r="E3206" t="s">
        <v>5383</v>
      </c>
      <c r="F3206" t="s">
        <v>5384</v>
      </c>
      <c r="G3206" t="s">
        <v>5359</v>
      </c>
      <c r="H3206" t="s">
        <v>1632</v>
      </c>
      <c r="I3206" t="s">
        <v>5386</v>
      </c>
      <c r="J3206" t="s">
        <v>4170</v>
      </c>
      <c r="K3206">
        <v>10</v>
      </c>
      <c r="L3206" s="2" t="s">
        <v>1412</v>
      </c>
      <c r="M3206" s="2">
        <f ca="1">Table1[[#This Row],[Cases]]*Table1[[#This Row],[Pack Size]]</f>
        <v>0</v>
      </c>
      <c r="N3206" s="1">
        <f ca="1">Table1[[#This Row],[Cases]]*Table1[[#This Row],[Pack Size]]</f>
        <v>240</v>
      </c>
      <c r="O3206" s="1">
        <f>IFERROR(VLOOKUP(Table1[[#This Row],[SKU Code]],'SKU Size'!$G:$H,2,FALSE),0)*Table1[[#This Row],[Cases]]</f>
        <v>18394.846268185654</v>
      </c>
      <c r="P3206" t="str">
        <f t="shared" si="61"/>
        <v>D0424</v>
      </c>
      <c r="Q3206" s="7">
        <f>IFERROR(VLOOKUP(Table1[[#This Row],[Trim Distributor Code]],Sheet1!$N:$O,2,FALSE),0)</f>
        <v>3401005</v>
      </c>
      <c r="R3206" s="7">
        <f>IFERROR(VLOOKUP(Table1[[#This Row],[Salesflo AppUser Code]],HIE!$A:$B,2,FALSE),0)</f>
        <v>0</v>
      </c>
      <c r="S3206" s="7">
        <f>IFERROR(VLOOKUP(Table1[[#This Row],[Salesflo AppUser Code]],HIE!$A:$B,2,FALSE),0)</f>
        <v>0</v>
      </c>
      <c r="T3206" t="s">
        <v>2637</v>
      </c>
      <c r="U3206" s="7" t="s">
        <v>5710</v>
      </c>
      <c r="V3206" s="7" t="s">
        <v>1632</v>
      </c>
      <c r="W3206" s="7" t="s">
        <v>5359</v>
      </c>
      <c r="X3206" s="7" t="str">
        <f>IFERROR(VLOOKUP( Table1[[#This Row],[Trim Distributor Code]],Sheet1!$A:$J,10,FALSE),0)</f>
        <v>Active</v>
      </c>
    </row>
    <row r="3207" spans="1:24" hidden="1" x14ac:dyDescent="0.3">
      <c r="A3207" t="s">
        <v>5435</v>
      </c>
      <c r="B3207" t="s">
        <v>5356</v>
      </c>
      <c r="C3207" t="s">
        <v>5382</v>
      </c>
      <c r="D3207" s="8" t="s">
        <v>1412</v>
      </c>
      <c r="E3207" t="s">
        <v>5383</v>
      </c>
      <c r="F3207" t="s">
        <v>5384</v>
      </c>
      <c r="G3207" t="s">
        <v>4134</v>
      </c>
      <c r="H3207" t="s">
        <v>5360</v>
      </c>
      <c r="I3207" t="s">
        <v>5361</v>
      </c>
      <c r="J3207" t="s">
        <v>14</v>
      </c>
      <c r="K3207">
        <v>2</v>
      </c>
      <c r="L3207" s="2" t="s">
        <v>1412</v>
      </c>
      <c r="M3207" s="2">
        <f ca="1">Table1[[#This Row],[Cases]]*Table1[[#This Row],[Pack Size]]</f>
        <v>0</v>
      </c>
      <c r="N3207" s="1">
        <f ca="1">Table1[[#This Row],[Cases]]*Table1[[#This Row],[Pack Size]]</f>
        <v>48</v>
      </c>
      <c r="O3207" s="1">
        <f>IFERROR(VLOOKUP(Table1[[#This Row],[SKU Code]],'SKU Size'!$G:$H,2,FALSE),0)*Table1[[#This Row],[Cases]]</f>
        <v>7182.94653050122</v>
      </c>
      <c r="P3207" t="str">
        <f t="shared" si="61"/>
        <v>D0424</v>
      </c>
      <c r="Q3207" s="7">
        <f>IFERROR(VLOOKUP(Table1[[#This Row],[Trim Distributor Code]],Sheet1!$N:$O,2,FALSE),0)</f>
        <v>3401005</v>
      </c>
      <c r="R3207" s="7">
        <f>IFERROR(VLOOKUP(Table1[[#This Row],[Salesflo AppUser Code]],HIE!$A:$B,2,FALSE),0)</f>
        <v>0</v>
      </c>
      <c r="S3207" s="7">
        <f>IFERROR(VLOOKUP(Table1[[#This Row],[Salesflo AppUser Code]],HIE!$A:$B,2,FALSE),0)</f>
        <v>0</v>
      </c>
      <c r="T3207" t="s">
        <v>2637</v>
      </c>
      <c r="U3207" s="7" t="s">
        <v>5710</v>
      </c>
      <c r="V3207" s="7" t="s">
        <v>1632</v>
      </c>
      <c r="W3207" s="7" t="s">
        <v>1688</v>
      </c>
      <c r="X3207" s="7" t="str">
        <f>IFERROR(VLOOKUP( Table1[[#This Row],[Trim Distributor Code]],Sheet1!$A:$J,10,FALSE),0)</f>
        <v>Active</v>
      </c>
    </row>
    <row r="3208" spans="1:24" hidden="1" x14ac:dyDescent="0.3">
      <c r="A3208" t="s">
        <v>5435</v>
      </c>
      <c r="B3208" t="s">
        <v>5356</v>
      </c>
      <c r="C3208" t="s">
        <v>5382</v>
      </c>
      <c r="D3208" s="8" t="s">
        <v>1412</v>
      </c>
      <c r="E3208" t="s">
        <v>5383</v>
      </c>
      <c r="F3208" t="s">
        <v>5384</v>
      </c>
      <c r="G3208" t="s">
        <v>1688</v>
      </c>
      <c r="H3208" t="s">
        <v>1632</v>
      </c>
      <c r="I3208" t="s">
        <v>4708</v>
      </c>
      <c r="J3208" t="s">
        <v>14</v>
      </c>
      <c r="K3208">
        <v>5</v>
      </c>
      <c r="L3208" s="2" t="s">
        <v>1412</v>
      </c>
      <c r="M3208" s="2">
        <f ca="1">Table1[[#This Row],[Cases]]*Table1[[#This Row],[Pack Size]]</f>
        <v>0</v>
      </c>
      <c r="N3208" s="1">
        <f ca="1">Table1[[#This Row],[Cases]]*Table1[[#This Row],[Pack Size]]</f>
        <v>120</v>
      </c>
      <c r="O3208" s="1">
        <f>IFERROR(VLOOKUP(Table1[[#This Row],[SKU Code]],'SKU Size'!$G:$H,2,FALSE),0)*Table1[[#This Row],[Cases]]</f>
        <v>17957.36632625305</v>
      </c>
      <c r="P3208" t="str">
        <f t="shared" si="61"/>
        <v>D0424</v>
      </c>
      <c r="Q3208" s="7">
        <f>IFERROR(VLOOKUP(Table1[[#This Row],[Trim Distributor Code]],Sheet1!$N:$O,2,FALSE),0)</f>
        <v>3401005</v>
      </c>
      <c r="R3208" s="7">
        <f>IFERROR(VLOOKUP(Table1[[#This Row],[Salesflo AppUser Code]],HIE!$A:$B,2,FALSE),0)</f>
        <v>0</v>
      </c>
      <c r="S3208" s="7">
        <f>IFERROR(VLOOKUP(Table1[[#This Row],[Salesflo AppUser Code]],HIE!$A:$B,2,FALSE),0)</f>
        <v>0</v>
      </c>
      <c r="T3208" t="s">
        <v>2637</v>
      </c>
      <c r="U3208" s="7" t="s">
        <v>5710</v>
      </c>
      <c r="V3208" s="7" t="s">
        <v>1632</v>
      </c>
      <c r="W3208" s="7" t="s">
        <v>1688</v>
      </c>
      <c r="X3208" s="7" t="str">
        <f>IFERROR(VLOOKUP( Table1[[#This Row],[Trim Distributor Code]],Sheet1!$A:$J,10,FALSE),0)</f>
        <v>Active</v>
      </c>
    </row>
    <row r="3209" spans="1:24" hidden="1" x14ac:dyDescent="0.3">
      <c r="A3209" t="s">
        <v>5435</v>
      </c>
      <c r="B3209" t="s">
        <v>5356</v>
      </c>
      <c r="C3209" t="s">
        <v>5382</v>
      </c>
      <c r="D3209" s="8" t="s">
        <v>1412</v>
      </c>
      <c r="E3209" t="s">
        <v>5383</v>
      </c>
      <c r="F3209" t="s">
        <v>5384</v>
      </c>
      <c r="G3209" t="s">
        <v>1445</v>
      </c>
      <c r="H3209" t="s">
        <v>1632</v>
      </c>
      <c r="I3209" t="s">
        <v>4716</v>
      </c>
      <c r="J3209" t="s">
        <v>1635</v>
      </c>
      <c r="K3209">
        <v>5</v>
      </c>
      <c r="L3209" s="2" t="s">
        <v>1412</v>
      </c>
      <c r="M3209" s="2">
        <f ca="1">Table1[[#This Row],[Cases]]*Table1[[#This Row],[Pack Size]]</f>
        <v>0</v>
      </c>
      <c r="N3209" s="1">
        <f ca="1">Table1[[#This Row],[Cases]]*Table1[[#This Row],[Pack Size]]</f>
        <v>120</v>
      </c>
      <c r="O3209" s="1">
        <f>IFERROR(VLOOKUP(Table1[[#This Row],[SKU Code]],'SKU Size'!$G:$H,2,FALSE),0)*Table1[[#This Row],[Cases]]</f>
        <v>15713.300004320572</v>
      </c>
      <c r="P3209" t="str">
        <f t="shared" si="61"/>
        <v>D0424</v>
      </c>
      <c r="Q3209" s="7">
        <f>IFERROR(VLOOKUP(Table1[[#This Row],[Trim Distributor Code]],Sheet1!$N:$O,2,FALSE),0)</f>
        <v>3401005</v>
      </c>
      <c r="R3209" s="7">
        <f>IFERROR(VLOOKUP(Table1[[#This Row],[Salesflo AppUser Code]],HIE!$A:$B,2,FALSE),0)</f>
        <v>0</v>
      </c>
      <c r="S3209" s="7">
        <f>IFERROR(VLOOKUP(Table1[[#This Row],[Salesflo AppUser Code]],HIE!$A:$B,2,FALSE),0)</f>
        <v>0</v>
      </c>
      <c r="T3209" t="s">
        <v>2637</v>
      </c>
      <c r="U3209" s="7" t="s">
        <v>5710</v>
      </c>
      <c r="V3209" s="7" t="s">
        <v>1632</v>
      </c>
      <c r="W3209" s="7" t="s">
        <v>1445</v>
      </c>
      <c r="X3209" s="7" t="str">
        <f>IFERROR(VLOOKUP( Table1[[#This Row],[Trim Distributor Code]],Sheet1!$A:$J,10,FALSE),0)</f>
        <v>Active</v>
      </c>
    </row>
    <row r="3210" spans="1:24" hidden="1" x14ac:dyDescent="0.3">
      <c r="A3210" t="s">
        <v>5435</v>
      </c>
      <c r="B3210" t="s">
        <v>5356</v>
      </c>
      <c r="C3210" t="s">
        <v>5382</v>
      </c>
      <c r="D3210" s="8" t="s">
        <v>1412</v>
      </c>
      <c r="E3210" t="s">
        <v>5383</v>
      </c>
      <c r="F3210" t="s">
        <v>5384</v>
      </c>
      <c r="G3210" t="s">
        <v>2542</v>
      </c>
      <c r="H3210" t="s">
        <v>2268</v>
      </c>
      <c r="I3210" t="s">
        <v>4595</v>
      </c>
      <c r="J3210" t="s">
        <v>2543</v>
      </c>
      <c r="K3210">
        <v>4</v>
      </c>
      <c r="L3210" s="2" t="s">
        <v>1412</v>
      </c>
      <c r="M3210" s="2">
        <f ca="1">Table1[[#This Row],[Cases]]*Table1[[#This Row],[Pack Size]]</f>
        <v>0</v>
      </c>
      <c r="N3210" s="1">
        <f ca="1">Table1[[#This Row],[Cases]]*Table1[[#This Row],[Pack Size]]</f>
        <v>1920</v>
      </c>
      <c r="O3210" s="1">
        <f>IFERROR(VLOOKUP(Table1[[#This Row],[SKU Code]],'SKU Size'!$G:$H,2,FALSE),0)*Table1[[#This Row],[Cases]]</f>
        <v>19971.941391100707</v>
      </c>
      <c r="P3210" t="str">
        <f t="shared" si="61"/>
        <v>D0424</v>
      </c>
      <c r="Q3210" s="7">
        <f>IFERROR(VLOOKUP(Table1[[#This Row],[Trim Distributor Code]],Sheet1!$N:$O,2,FALSE),0)</f>
        <v>3401005</v>
      </c>
      <c r="R3210" s="7">
        <f>IFERROR(VLOOKUP(Table1[[#This Row],[Salesflo AppUser Code]],HIE!$A:$B,2,FALSE),0)</f>
        <v>0</v>
      </c>
      <c r="S3210" s="7">
        <f>IFERROR(VLOOKUP(Table1[[#This Row],[Salesflo AppUser Code]],HIE!$A:$B,2,FALSE),0)</f>
        <v>0</v>
      </c>
      <c r="T3210" t="s">
        <v>2637</v>
      </c>
      <c r="U3210" s="7" t="s">
        <v>5710</v>
      </c>
      <c r="V3210" s="7" t="s">
        <v>2268</v>
      </c>
      <c r="W3210" s="7" t="s">
        <v>2542</v>
      </c>
      <c r="X3210" s="7" t="str">
        <f>IFERROR(VLOOKUP( Table1[[#This Row],[Trim Distributor Code]],Sheet1!$A:$J,10,FALSE),0)</f>
        <v>Active</v>
      </c>
    </row>
    <row r="3211" spans="1:24" hidden="1" x14ac:dyDescent="0.3">
      <c r="A3211" t="s">
        <v>5435</v>
      </c>
      <c r="B3211" t="s">
        <v>5356</v>
      </c>
      <c r="C3211" t="s">
        <v>5382</v>
      </c>
      <c r="D3211" s="8" t="s">
        <v>1412</v>
      </c>
      <c r="E3211" t="s">
        <v>5383</v>
      </c>
      <c r="F3211" t="s">
        <v>5384</v>
      </c>
      <c r="G3211" t="s">
        <v>1422</v>
      </c>
      <c r="H3211" t="s">
        <v>4360</v>
      </c>
      <c r="I3211" t="s">
        <v>4645</v>
      </c>
      <c r="J3211" t="s">
        <v>4271</v>
      </c>
      <c r="K3211">
        <v>4</v>
      </c>
      <c r="L3211" s="2" t="s">
        <v>1412</v>
      </c>
      <c r="M3211" s="2">
        <f ca="1">Table1[[#This Row],[Cases]]*Table1[[#This Row],[Pack Size]]</f>
        <v>0</v>
      </c>
      <c r="N3211" s="1">
        <f ca="1">Table1[[#This Row],[Cases]]*Table1[[#This Row],[Pack Size]]</f>
        <v>384</v>
      </c>
      <c r="O3211" s="1">
        <f>IFERROR(VLOOKUP(Table1[[#This Row],[SKU Code]],'SKU Size'!$G:$H,2,FALSE),0)*Table1[[#This Row],[Cases]]</f>
        <v>0</v>
      </c>
      <c r="P3211" t="str">
        <f t="shared" si="61"/>
        <v>D0424</v>
      </c>
      <c r="Q3211" s="7">
        <f>IFERROR(VLOOKUP(Table1[[#This Row],[Trim Distributor Code]],Sheet1!$N:$O,2,FALSE),0)</f>
        <v>3401005</v>
      </c>
      <c r="R3211" s="7">
        <f>IFERROR(VLOOKUP(Table1[[#This Row],[Salesflo AppUser Code]],HIE!$A:$B,2,FALSE),0)</f>
        <v>0</v>
      </c>
      <c r="S3211" s="7">
        <f>IFERROR(VLOOKUP(Table1[[#This Row],[Salesflo AppUser Code]],HIE!$A:$B,2,FALSE),0)</f>
        <v>0</v>
      </c>
      <c r="T3211" t="s">
        <v>2637</v>
      </c>
      <c r="U3211" s="7" t="s">
        <v>5710</v>
      </c>
      <c r="V3211" s="7" t="s">
        <v>4360</v>
      </c>
      <c r="W3211" s="7" t="s">
        <v>1422</v>
      </c>
      <c r="X3211" s="7" t="str">
        <f>IFERROR(VLOOKUP( Table1[[#This Row],[Trim Distributor Code]],Sheet1!$A:$J,10,FALSE),0)</f>
        <v>Active</v>
      </c>
    </row>
    <row r="3212" spans="1:24" hidden="1" x14ac:dyDescent="0.3">
      <c r="A3212" t="s">
        <v>5435</v>
      </c>
      <c r="B3212" t="s">
        <v>5362</v>
      </c>
      <c r="C3212" t="s">
        <v>5387</v>
      </c>
      <c r="D3212" s="8" t="s">
        <v>1412</v>
      </c>
      <c r="E3212" t="s">
        <v>5383</v>
      </c>
      <c r="F3212" t="s">
        <v>5384</v>
      </c>
      <c r="G3212" t="s">
        <v>1445</v>
      </c>
      <c r="H3212" t="s">
        <v>4725</v>
      </c>
      <c r="I3212" t="s">
        <v>5357</v>
      </c>
      <c r="J3212" t="s">
        <v>1478</v>
      </c>
      <c r="K3212">
        <v>50</v>
      </c>
      <c r="L3212" s="2" t="s">
        <v>1412</v>
      </c>
      <c r="M3212" s="2">
        <f ca="1">Table1[[#This Row],[Cases]]*Table1[[#This Row],[Pack Size]]</f>
        <v>0</v>
      </c>
      <c r="N3212" s="1">
        <f ca="1">Table1[[#This Row],[Cases]]*Table1[[#This Row],[Pack Size]]</f>
        <v>20000</v>
      </c>
      <c r="O3212" s="1">
        <f>IFERROR(VLOOKUP(Table1[[#This Row],[SKU Code]],'SKU Size'!$G:$H,2,FALSE),0)*Table1[[#This Row],[Cases]]</f>
        <v>435451.32245422504</v>
      </c>
      <c r="P3212" t="str">
        <f t="shared" si="61"/>
        <v>D0424</v>
      </c>
      <c r="Q3212" s="7">
        <f>IFERROR(VLOOKUP(Table1[[#This Row],[Trim Distributor Code]],Sheet1!$N:$O,2,FALSE),0)</f>
        <v>3401005</v>
      </c>
      <c r="R3212" s="7">
        <f>IFERROR(VLOOKUP(Table1[[#This Row],[Salesflo AppUser Code]],HIE!$A:$B,2,FALSE),0)</f>
        <v>0</v>
      </c>
      <c r="S3212" s="7">
        <f>IFERROR(VLOOKUP(Table1[[#This Row],[Salesflo AppUser Code]],HIE!$A:$B,2,FALSE),0)</f>
        <v>0</v>
      </c>
      <c r="T3212" t="s">
        <v>2637</v>
      </c>
      <c r="U3212" s="7" t="s">
        <v>5710</v>
      </c>
      <c r="V3212" s="7" t="s">
        <v>1444</v>
      </c>
      <c r="W3212" s="7" t="s">
        <v>1445</v>
      </c>
      <c r="X3212" s="7" t="str">
        <f>IFERROR(VLOOKUP( Table1[[#This Row],[Trim Distributor Code]],Sheet1!$A:$J,10,FALSE),0)</f>
        <v>Active</v>
      </c>
    </row>
    <row r="3213" spans="1:24" hidden="1" x14ac:dyDescent="0.3">
      <c r="A3213" t="s">
        <v>5435</v>
      </c>
      <c r="B3213" t="s">
        <v>5362</v>
      </c>
      <c r="C3213" t="s">
        <v>5387</v>
      </c>
      <c r="D3213" s="8" t="s">
        <v>1412</v>
      </c>
      <c r="E3213" t="s">
        <v>5383</v>
      </c>
      <c r="F3213" t="s">
        <v>5384</v>
      </c>
      <c r="G3213" t="s">
        <v>1573</v>
      </c>
      <c r="H3213" t="s">
        <v>4725</v>
      </c>
      <c r="I3213" t="s">
        <v>5337</v>
      </c>
      <c r="J3213" t="s">
        <v>1586</v>
      </c>
      <c r="K3213">
        <v>300</v>
      </c>
      <c r="L3213" s="2" t="s">
        <v>1412</v>
      </c>
      <c r="M3213" s="2">
        <f ca="1">Table1[[#This Row],[Cases]]*Table1[[#This Row],[Pack Size]]</f>
        <v>0</v>
      </c>
      <c r="N3213" s="1">
        <f ca="1">Table1[[#This Row],[Cases]]*Table1[[#This Row],[Pack Size]]</f>
        <v>120000</v>
      </c>
      <c r="O3213" s="1">
        <f>IFERROR(VLOOKUP(Table1[[#This Row],[SKU Code]],'SKU Size'!$G:$H,2,FALSE),0)*Table1[[#This Row],[Cases]]</f>
        <v>2529625.339066139</v>
      </c>
      <c r="P3213" t="str">
        <f t="shared" si="61"/>
        <v>D0424</v>
      </c>
      <c r="Q3213" s="7">
        <f>IFERROR(VLOOKUP(Table1[[#This Row],[Trim Distributor Code]],Sheet1!$N:$O,2,FALSE),0)</f>
        <v>3401005</v>
      </c>
      <c r="R3213" s="7">
        <f>IFERROR(VLOOKUP(Table1[[#This Row],[Salesflo AppUser Code]],HIE!$A:$B,2,FALSE),0)</f>
        <v>0</v>
      </c>
      <c r="S3213" s="7">
        <f>IFERROR(VLOOKUP(Table1[[#This Row],[Salesflo AppUser Code]],HIE!$A:$B,2,FALSE),0)</f>
        <v>0</v>
      </c>
      <c r="T3213" t="s">
        <v>2637</v>
      </c>
      <c r="U3213" s="7" t="s">
        <v>5710</v>
      </c>
      <c r="V3213" s="7" t="s">
        <v>1444</v>
      </c>
      <c r="W3213" s="7" t="s">
        <v>5707</v>
      </c>
      <c r="X3213" s="7" t="str">
        <f>IFERROR(VLOOKUP( Table1[[#This Row],[Trim Distributor Code]],Sheet1!$A:$J,10,FALSE),0)</f>
        <v>Active</v>
      </c>
    </row>
    <row r="3214" spans="1:24" hidden="1" x14ac:dyDescent="0.3">
      <c r="A3214" t="s">
        <v>5435</v>
      </c>
      <c r="B3214" t="s">
        <v>5362</v>
      </c>
      <c r="C3214" t="s">
        <v>5387</v>
      </c>
      <c r="D3214" s="8" t="s">
        <v>1412</v>
      </c>
      <c r="E3214" t="s">
        <v>5383</v>
      </c>
      <c r="F3214" t="s">
        <v>5384</v>
      </c>
      <c r="G3214" t="s">
        <v>1627</v>
      </c>
      <c r="H3214" t="s">
        <v>4109</v>
      </c>
      <c r="I3214" t="s">
        <v>5358</v>
      </c>
      <c r="J3214" t="s">
        <v>4640</v>
      </c>
      <c r="K3214">
        <v>5</v>
      </c>
      <c r="L3214" s="2" t="s">
        <v>1412</v>
      </c>
      <c r="M3214" s="2">
        <f ca="1">Table1[[#This Row],[Cases]]*Table1[[#This Row],[Pack Size]]</f>
        <v>0</v>
      </c>
      <c r="N3214" s="1">
        <f ca="1">Table1[[#This Row],[Cases]]*Table1[[#This Row],[Pack Size]]</f>
        <v>0</v>
      </c>
      <c r="O3214" s="1">
        <f>IFERROR(VLOOKUP(Table1[[#This Row],[SKU Code]],'SKU Size'!$G:$H,2,FALSE),0)*Table1[[#This Row],[Cases]]</f>
        <v>0</v>
      </c>
      <c r="P3214" t="str">
        <f t="shared" si="61"/>
        <v>D0424</v>
      </c>
      <c r="Q3214" s="7">
        <f>IFERROR(VLOOKUP(Table1[[#This Row],[Trim Distributor Code]],Sheet1!$N:$O,2,FALSE),0)</f>
        <v>3401005</v>
      </c>
      <c r="R3214" s="7">
        <f>IFERROR(VLOOKUP(Table1[[#This Row],[Salesflo AppUser Code]],HIE!$A:$B,2,FALSE),0)</f>
        <v>0</v>
      </c>
      <c r="S3214" s="7">
        <f>IFERROR(VLOOKUP(Table1[[#This Row],[Salesflo AppUser Code]],HIE!$A:$B,2,FALSE),0)</f>
        <v>0</v>
      </c>
      <c r="T3214" t="s">
        <v>2637</v>
      </c>
      <c r="U3214" s="7" t="s">
        <v>5710</v>
      </c>
      <c r="V3214" s="7" t="s">
        <v>1423</v>
      </c>
      <c r="W3214" s="7" t="s">
        <v>1627</v>
      </c>
      <c r="X3214" s="7" t="str">
        <f>IFERROR(VLOOKUP( Table1[[#This Row],[Trim Distributor Code]],Sheet1!$A:$J,10,FALSE),0)</f>
        <v>Active</v>
      </c>
    </row>
    <row r="3215" spans="1:24" hidden="1" x14ac:dyDescent="0.3">
      <c r="A3215" t="s">
        <v>5435</v>
      </c>
      <c r="B3215" t="s">
        <v>5362</v>
      </c>
      <c r="C3215" t="s">
        <v>5387</v>
      </c>
      <c r="D3215" s="8" t="s">
        <v>1412</v>
      </c>
      <c r="E3215" t="s">
        <v>5383</v>
      </c>
      <c r="F3215" t="s">
        <v>5384</v>
      </c>
      <c r="G3215" t="s">
        <v>5363</v>
      </c>
      <c r="H3215" t="s">
        <v>1632</v>
      </c>
      <c r="I3215" t="s">
        <v>5388</v>
      </c>
      <c r="J3215" t="s">
        <v>2295</v>
      </c>
      <c r="K3215">
        <v>10</v>
      </c>
      <c r="L3215" s="2" t="s">
        <v>1412</v>
      </c>
      <c r="M3215" s="2">
        <f ca="1">Table1[[#This Row],[Cases]]*Table1[[#This Row],[Pack Size]]</f>
        <v>0</v>
      </c>
      <c r="N3215" s="1">
        <f ca="1">Table1[[#This Row],[Cases]]*Table1[[#This Row],[Pack Size]]</f>
        <v>240</v>
      </c>
      <c r="O3215" s="1">
        <f>IFERROR(VLOOKUP(Table1[[#This Row],[SKU Code]],'SKU Size'!$G:$H,2,FALSE),0)*Table1[[#This Row],[Cases]]</f>
        <v>18314.037790175855</v>
      </c>
      <c r="P3215" t="str">
        <f t="shared" si="61"/>
        <v>D0424</v>
      </c>
      <c r="Q3215" s="7">
        <f>IFERROR(VLOOKUP(Table1[[#This Row],[Trim Distributor Code]],Sheet1!$N:$O,2,FALSE),0)</f>
        <v>3401005</v>
      </c>
      <c r="R3215" s="7">
        <f>IFERROR(VLOOKUP(Table1[[#This Row],[Salesflo AppUser Code]],HIE!$A:$B,2,FALSE),0)</f>
        <v>0</v>
      </c>
      <c r="S3215" s="7">
        <f>IFERROR(VLOOKUP(Table1[[#This Row],[Salesflo AppUser Code]],HIE!$A:$B,2,FALSE),0)</f>
        <v>0</v>
      </c>
      <c r="T3215" t="s">
        <v>2637</v>
      </c>
      <c r="U3215" s="7" t="s">
        <v>5710</v>
      </c>
      <c r="V3215" s="7" t="s">
        <v>1632</v>
      </c>
      <c r="W3215" s="7" t="s">
        <v>2294</v>
      </c>
      <c r="X3215" s="7" t="str">
        <f>IFERROR(VLOOKUP( Table1[[#This Row],[Trim Distributor Code]],Sheet1!$A:$J,10,FALSE),0)</f>
        <v>Active</v>
      </c>
    </row>
    <row r="3216" spans="1:24" hidden="1" x14ac:dyDescent="0.3">
      <c r="A3216" t="s">
        <v>5435</v>
      </c>
      <c r="B3216" t="s">
        <v>5362</v>
      </c>
      <c r="C3216" t="s">
        <v>5387</v>
      </c>
      <c r="D3216" s="8" t="s">
        <v>1412</v>
      </c>
      <c r="E3216" t="s">
        <v>5383</v>
      </c>
      <c r="F3216" t="s">
        <v>5384</v>
      </c>
      <c r="G3216" t="s">
        <v>4134</v>
      </c>
      <c r="H3216" t="s">
        <v>5360</v>
      </c>
      <c r="I3216" t="s">
        <v>5361</v>
      </c>
      <c r="J3216" t="s">
        <v>1608</v>
      </c>
      <c r="K3216">
        <v>3</v>
      </c>
      <c r="L3216" s="2" t="s">
        <v>1412</v>
      </c>
      <c r="M3216" s="2">
        <f ca="1">Table1[[#This Row],[Cases]]*Table1[[#This Row],[Pack Size]]</f>
        <v>0</v>
      </c>
      <c r="N3216" s="1">
        <f ca="1">Table1[[#This Row],[Cases]]*Table1[[#This Row],[Pack Size]]</f>
        <v>1200</v>
      </c>
      <c r="O3216" s="1">
        <f>IFERROR(VLOOKUP(Table1[[#This Row],[SKU Code]],'SKU Size'!$G:$H,2,FALSE),0)*Table1[[#This Row],[Cases]]</f>
        <v>0</v>
      </c>
      <c r="P3216" t="str">
        <f t="shared" si="61"/>
        <v>D0424</v>
      </c>
      <c r="Q3216" s="7">
        <f>IFERROR(VLOOKUP(Table1[[#This Row],[Trim Distributor Code]],Sheet1!$N:$O,2,FALSE),0)</f>
        <v>3401005</v>
      </c>
      <c r="R3216" s="7">
        <f>IFERROR(VLOOKUP(Table1[[#This Row],[Salesflo AppUser Code]],HIE!$A:$B,2,FALSE),0)</f>
        <v>0</v>
      </c>
      <c r="S3216" s="7">
        <f>IFERROR(VLOOKUP(Table1[[#This Row],[Salesflo AppUser Code]],HIE!$A:$B,2,FALSE),0)</f>
        <v>0</v>
      </c>
      <c r="T3216" t="s">
        <v>2637</v>
      </c>
      <c r="U3216" s="7" t="s">
        <v>5710</v>
      </c>
      <c r="V3216" s="7" t="s">
        <v>1606</v>
      </c>
      <c r="W3216" s="7" t="s">
        <v>1607</v>
      </c>
      <c r="X3216" s="7" t="str">
        <f>IFERROR(VLOOKUP( Table1[[#This Row],[Trim Distributor Code]],Sheet1!$A:$J,10,FALSE),0)</f>
        <v>Active</v>
      </c>
    </row>
    <row r="3217" spans="1:24" hidden="1" x14ac:dyDescent="0.3">
      <c r="A3217" t="s">
        <v>5435</v>
      </c>
      <c r="B3217" t="s">
        <v>5362</v>
      </c>
      <c r="C3217" t="s">
        <v>5387</v>
      </c>
      <c r="D3217" s="8" t="s">
        <v>1412</v>
      </c>
      <c r="E3217" t="s">
        <v>5383</v>
      </c>
      <c r="F3217" t="s">
        <v>5384</v>
      </c>
      <c r="G3217" t="s">
        <v>1688</v>
      </c>
      <c r="H3217" t="s">
        <v>1632</v>
      </c>
      <c r="I3217" t="s">
        <v>4708</v>
      </c>
      <c r="J3217" t="s">
        <v>14</v>
      </c>
      <c r="K3217">
        <v>5</v>
      </c>
      <c r="L3217" s="2" t="s">
        <v>1412</v>
      </c>
      <c r="M3217" s="2">
        <f ca="1">Table1[[#This Row],[Cases]]*Table1[[#This Row],[Pack Size]]</f>
        <v>0</v>
      </c>
      <c r="N3217" s="1">
        <f ca="1">Table1[[#This Row],[Cases]]*Table1[[#This Row],[Pack Size]]</f>
        <v>120</v>
      </c>
      <c r="O3217" s="1">
        <f>IFERROR(VLOOKUP(Table1[[#This Row],[SKU Code]],'SKU Size'!$G:$H,2,FALSE),0)*Table1[[#This Row],[Cases]]</f>
        <v>17957.36632625305</v>
      </c>
      <c r="P3217" t="str">
        <f t="shared" si="61"/>
        <v>D0424</v>
      </c>
      <c r="Q3217" s="7">
        <f>IFERROR(VLOOKUP(Table1[[#This Row],[Trim Distributor Code]],Sheet1!$N:$O,2,FALSE),0)</f>
        <v>3401005</v>
      </c>
      <c r="R3217" s="7">
        <f>IFERROR(VLOOKUP(Table1[[#This Row],[Salesflo AppUser Code]],HIE!$A:$B,2,FALSE),0)</f>
        <v>0</v>
      </c>
      <c r="S3217" s="7">
        <f>IFERROR(VLOOKUP(Table1[[#This Row],[Salesflo AppUser Code]],HIE!$A:$B,2,FALSE),0)</f>
        <v>0</v>
      </c>
      <c r="T3217" t="s">
        <v>2637</v>
      </c>
      <c r="U3217" s="7" t="s">
        <v>5710</v>
      </c>
      <c r="V3217" s="7" t="s">
        <v>1632</v>
      </c>
      <c r="W3217" s="7" t="s">
        <v>1688</v>
      </c>
      <c r="X3217" s="7" t="str">
        <f>IFERROR(VLOOKUP( Table1[[#This Row],[Trim Distributor Code]],Sheet1!$A:$J,10,FALSE),0)</f>
        <v>Active</v>
      </c>
    </row>
    <row r="3218" spans="1:24" hidden="1" x14ac:dyDescent="0.3">
      <c r="A3218" t="s">
        <v>5435</v>
      </c>
      <c r="B3218" t="s">
        <v>5362</v>
      </c>
      <c r="C3218" t="s">
        <v>5387</v>
      </c>
      <c r="D3218" s="8" t="s">
        <v>1412</v>
      </c>
      <c r="E3218" t="s">
        <v>5383</v>
      </c>
      <c r="F3218" t="s">
        <v>5384</v>
      </c>
      <c r="G3218" t="s">
        <v>1445</v>
      </c>
      <c r="H3218" t="s">
        <v>1632</v>
      </c>
      <c r="I3218" t="s">
        <v>4716</v>
      </c>
      <c r="J3218" t="s">
        <v>1635</v>
      </c>
      <c r="K3218">
        <v>15</v>
      </c>
      <c r="L3218" s="2" t="s">
        <v>1412</v>
      </c>
      <c r="M3218" s="2">
        <f ca="1">Table1[[#This Row],[Cases]]*Table1[[#This Row],[Pack Size]]</f>
        <v>0</v>
      </c>
      <c r="N3218" s="1">
        <f ca="1">Table1[[#This Row],[Cases]]*Table1[[#This Row],[Pack Size]]</f>
        <v>360</v>
      </c>
      <c r="O3218" s="1">
        <f>IFERROR(VLOOKUP(Table1[[#This Row],[SKU Code]],'SKU Size'!$G:$H,2,FALSE),0)*Table1[[#This Row],[Cases]]</f>
        <v>47139.90001296172</v>
      </c>
      <c r="P3218" t="str">
        <f t="shared" si="61"/>
        <v>D0424</v>
      </c>
      <c r="Q3218" s="7">
        <f>IFERROR(VLOOKUP(Table1[[#This Row],[Trim Distributor Code]],Sheet1!$N:$O,2,FALSE),0)</f>
        <v>3401005</v>
      </c>
      <c r="R3218" s="7">
        <f>IFERROR(VLOOKUP(Table1[[#This Row],[Salesflo AppUser Code]],HIE!$A:$B,2,FALSE),0)</f>
        <v>0</v>
      </c>
      <c r="S3218" s="7">
        <f>IFERROR(VLOOKUP(Table1[[#This Row],[Salesflo AppUser Code]],HIE!$A:$B,2,FALSE),0)</f>
        <v>0</v>
      </c>
      <c r="T3218" t="s">
        <v>2637</v>
      </c>
      <c r="U3218" s="7" t="s">
        <v>5710</v>
      </c>
      <c r="V3218" s="7" t="s">
        <v>1632</v>
      </c>
      <c r="W3218" s="7" t="s">
        <v>1445</v>
      </c>
      <c r="X3218" s="7" t="str">
        <f>IFERROR(VLOOKUP( Table1[[#This Row],[Trim Distributor Code]],Sheet1!$A:$J,10,FALSE),0)</f>
        <v>Active</v>
      </c>
    </row>
    <row r="3219" spans="1:24" hidden="1" x14ac:dyDescent="0.3">
      <c r="A3219" t="s">
        <v>5435</v>
      </c>
      <c r="B3219" t="s">
        <v>5362</v>
      </c>
      <c r="C3219" t="s">
        <v>5387</v>
      </c>
      <c r="D3219" s="8" t="s">
        <v>1412</v>
      </c>
      <c r="E3219" t="s">
        <v>5383</v>
      </c>
      <c r="F3219" t="s">
        <v>5384</v>
      </c>
      <c r="G3219" t="s">
        <v>2542</v>
      </c>
      <c r="H3219" t="s">
        <v>2268</v>
      </c>
      <c r="I3219" t="s">
        <v>4595</v>
      </c>
      <c r="J3219" t="s">
        <v>2543</v>
      </c>
      <c r="K3219">
        <v>4</v>
      </c>
      <c r="L3219" s="2" t="s">
        <v>1412</v>
      </c>
      <c r="M3219" s="2">
        <f ca="1">Table1[[#This Row],[Cases]]*Table1[[#This Row],[Pack Size]]</f>
        <v>0</v>
      </c>
      <c r="N3219" s="1">
        <f ca="1">Table1[[#This Row],[Cases]]*Table1[[#This Row],[Pack Size]]</f>
        <v>1920</v>
      </c>
      <c r="O3219" s="1">
        <f>IFERROR(VLOOKUP(Table1[[#This Row],[SKU Code]],'SKU Size'!$G:$H,2,FALSE),0)*Table1[[#This Row],[Cases]]</f>
        <v>19971.941391100707</v>
      </c>
      <c r="P3219" t="str">
        <f t="shared" si="61"/>
        <v>D0424</v>
      </c>
      <c r="Q3219" s="7">
        <f>IFERROR(VLOOKUP(Table1[[#This Row],[Trim Distributor Code]],Sheet1!$N:$O,2,FALSE),0)</f>
        <v>3401005</v>
      </c>
      <c r="R3219" s="7">
        <f>IFERROR(VLOOKUP(Table1[[#This Row],[Salesflo AppUser Code]],HIE!$A:$B,2,FALSE),0)</f>
        <v>0</v>
      </c>
      <c r="S3219" s="7">
        <f>IFERROR(VLOOKUP(Table1[[#This Row],[Salesflo AppUser Code]],HIE!$A:$B,2,FALSE),0)</f>
        <v>0</v>
      </c>
      <c r="T3219" t="s">
        <v>2637</v>
      </c>
      <c r="U3219" s="7" t="s">
        <v>5710</v>
      </c>
      <c r="V3219" s="7" t="s">
        <v>2268</v>
      </c>
      <c r="W3219" s="7" t="s">
        <v>2542</v>
      </c>
      <c r="X3219" s="7" t="str">
        <f>IFERROR(VLOOKUP( Table1[[#This Row],[Trim Distributor Code]],Sheet1!$A:$J,10,FALSE),0)</f>
        <v>Active</v>
      </c>
    </row>
    <row r="3220" spans="1:24" hidden="1" x14ac:dyDescent="0.3">
      <c r="A3220" t="s">
        <v>5435</v>
      </c>
      <c r="B3220" t="s">
        <v>5362</v>
      </c>
      <c r="C3220" t="s">
        <v>5387</v>
      </c>
      <c r="D3220" s="8" t="s">
        <v>1412</v>
      </c>
      <c r="E3220" t="s">
        <v>5383</v>
      </c>
      <c r="F3220" t="s">
        <v>5384</v>
      </c>
      <c r="G3220" t="s">
        <v>1422</v>
      </c>
      <c r="H3220" t="s">
        <v>4360</v>
      </c>
      <c r="I3220" t="s">
        <v>4645</v>
      </c>
      <c r="J3220" t="s">
        <v>4271</v>
      </c>
      <c r="K3220">
        <v>4</v>
      </c>
      <c r="L3220" s="2" t="s">
        <v>1412</v>
      </c>
      <c r="M3220" s="2">
        <f ca="1">Table1[[#This Row],[Cases]]*Table1[[#This Row],[Pack Size]]</f>
        <v>0</v>
      </c>
      <c r="N3220" s="1">
        <f ca="1">Table1[[#This Row],[Cases]]*Table1[[#This Row],[Pack Size]]</f>
        <v>384</v>
      </c>
      <c r="O3220" s="1">
        <f>IFERROR(VLOOKUP(Table1[[#This Row],[SKU Code]],'SKU Size'!$G:$H,2,FALSE),0)*Table1[[#This Row],[Cases]]</f>
        <v>0</v>
      </c>
      <c r="P3220" t="str">
        <f t="shared" si="61"/>
        <v>D0424</v>
      </c>
      <c r="Q3220" s="7">
        <f>IFERROR(VLOOKUP(Table1[[#This Row],[Trim Distributor Code]],Sheet1!$N:$O,2,FALSE),0)</f>
        <v>3401005</v>
      </c>
      <c r="R3220" s="7">
        <f>IFERROR(VLOOKUP(Table1[[#This Row],[Salesflo AppUser Code]],HIE!$A:$B,2,FALSE),0)</f>
        <v>0</v>
      </c>
      <c r="S3220" s="7">
        <f>IFERROR(VLOOKUP(Table1[[#This Row],[Salesflo AppUser Code]],HIE!$A:$B,2,FALSE),0)</f>
        <v>0</v>
      </c>
      <c r="T3220" t="s">
        <v>2637</v>
      </c>
      <c r="U3220" s="7" t="s">
        <v>5710</v>
      </c>
      <c r="V3220" s="7" t="s">
        <v>4360</v>
      </c>
      <c r="W3220" s="7" t="s">
        <v>1422</v>
      </c>
      <c r="X3220" s="7" t="str">
        <f>IFERROR(VLOOKUP( Table1[[#This Row],[Trim Distributor Code]],Sheet1!$A:$J,10,FALSE),0)</f>
        <v>Active</v>
      </c>
    </row>
    <row r="3221" spans="1:24" hidden="1" x14ac:dyDescent="0.3">
      <c r="A3221" t="s">
        <v>5435</v>
      </c>
      <c r="B3221" t="s">
        <v>5364</v>
      </c>
      <c r="C3221" t="s">
        <v>5389</v>
      </c>
      <c r="D3221" s="8" t="s">
        <v>1412</v>
      </c>
      <c r="E3221" t="s">
        <v>5383</v>
      </c>
      <c r="F3221" t="s">
        <v>5384</v>
      </c>
      <c r="G3221" t="s">
        <v>1445</v>
      </c>
      <c r="H3221" t="s">
        <v>4725</v>
      </c>
      <c r="I3221" t="s">
        <v>5357</v>
      </c>
      <c r="J3221" t="s">
        <v>1478</v>
      </c>
      <c r="K3221">
        <v>100</v>
      </c>
      <c r="L3221" s="2" t="s">
        <v>1412</v>
      </c>
      <c r="M3221" s="2">
        <f ca="1">Table1[[#This Row],[Cases]]*Table1[[#This Row],[Pack Size]]</f>
        <v>0</v>
      </c>
      <c r="N3221" s="1">
        <f ca="1">Table1[[#This Row],[Cases]]*Table1[[#This Row],[Pack Size]]</f>
        <v>40000</v>
      </c>
      <c r="O3221" s="1">
        <f>IFERROR(VLOOKUP(Table1[[#This Row],[SKU Code]],'SKU Size'!$G:$H,2,FALSE),0)*Table1[[#This Row],[Cases]]</f>
        <v>870902.64490845008</v>
      </c>
      <c r="P3221" t="str">
        <f t="shared" si="61"/>
        <v>D0424</v>
      </c>
      <c r="Q3221" s="7">
        <f>IFERROR(VLOOKUP(Table1[[#This Row],[Trim Distributor Code]],Sheet1!$N:$O,2,FALSE),0)</f>
        <v>3401005</v>
      </c>
      <c r="R3221" s="7">
        <f>IFERROR(VLOOKUP(Table1[[#This Row],[Salesflo AppUser Code]],HIE!$A:$B,2,FALSE),0)</f>
        <v>0</v>
      </c>
      <c r="S3221" s="7">
        <f>IFERROR(VLOOKUP(Table1[[#This Row],[Salesflo AppUser Code]],HIE!$A:$B,2,FALSE),0)</f>
        <v>0</v>
      </c>
      <c r="T3221" t="s">
        <v>2637</v>
      </c>
      <c r="U3221" s="7" t="s">
        <v>5710</v>
      </c>
      <c r="V3221" s="7" t="s">
        <v>1444</v>
      </c>
      <c r="W3221" s="7" t="s">
        <v>1445</v>
      </c>
      <c r="X3221" s="7" t="str">
        <f>IFERROR(VLOOKUP( Table1[[#This Row],[Trim Distributor Code]],Sheet1!$A:$J,10,FALSE),0)</f>
        <v>Active</v>
      </c>
    </row>
    <row r="3222" spans="1:24" hidden="1" x14ac:dyDescent="0.3">
      <c r="A3222" t="s">
        <v>5435</v>
      </c>
      <c r="B3222" t="s">
        <v>5364</v>
      </c>
      <c r="C3222" t="s">
        <v>5389</v>
      </c>
      <c r="D3222" s="8" t="s">
        <v>1412</v>
      </c>
      <c r="E3222" t="s">
        <v>5383</v>
      </c>
      <c r="F3222" t="s">
        <v>5384</v>
      </c>
      <c r="G3222" t="s">
        <v>1573</v>
      </c>
      <c r="H3222" t="s">
        <v>4725</v>
      </c>
      <c r="I3222" t="s">
        <v>5337</v>
      </c>
      <c r="J3222" t="s">
        <v>1586</v>
      </c>
      <c r="K3222">
        <v>200</v>
      </c>
      <c r="L3222" s="2" t="s">
        <v>1412</v>
      </c>
      <c r="M3222" s="2">
        <f ca="1">Table1[[#This Row],[Cases]]*Table1[[#This Row],[Pack Size]]</f>
        <v>0</v>
      </c>
      <c r="N3222" s="1">
        <f ca="1">Table1[[#This Row],[Cases]]*Table1[[#This Row],[Pack Size]]</f>
        <v>80000</v>
      </c>
      <c r="O3222" s="1">
        <f>IFERROR(VLOOKUP(Table1[[#This Row],[SKU Code]],'SKU Size'!$G:$H,2,FALSE),0)*Table1[[#This Row],[Cases]]</f>
        <v>1686416.8927107593</v>
      </c>
      <c r="P3222" t="str">
        <f t="shared" si="61"/>
        <v>D0424</v>
      </c>
      <c r="Q3222" s="7">
        <f>IFERROR(VLOOKUP(Table1[[#This Row],[Trim Distributor Code]],Sheet1!$N:$O,2,FALSE),0)</f>
        <v>3401005</v>
      </c>
      <c r="R3222" s="7">
        <f>IFERROR(VLOOKUP(Table1[[#This Row],[Salesflo AppUser Code]],HIE!$A:$B,2,FALSE),0)</f>
        <v>0</v>
      </c>
      <c r="S3222" s="7">
        <f>IFERROR(VLOOKUP(Table1[[#This Row],[Salesflo AppUser Code]],HIE!$A:$B,2,FALSE),0)</f>
        <v>0</v>
      </c>
      <c r="T3222" t="s">
        <v>2637</v>
      </c>
      <c r="U3222" s="7" t="s">
        <v>5710</v>
      </c>
      <c r="V3222" s="7" t="s">
        <v>1444</v>
      </c>
      <c r="W3222" s="7" t="s">
        <v>5707</v>
      </c>
      <c r="X3222" s="7" t="str">
        <f>IFERROR(VLOOKUP( Table1[[#This Row],[Trim Distributor Code]],Sheet1!$A:$J,10,FALSE),0)</f>
        <v>Active</v>
      </c>
    </row>
    <row r="3223" spans="1:24" hidden="1" x14ac:dyDescent="0.3">
      <c r="A3223" t="s">
        <v>5435</v>
      </c>
      <c r="B3223" t="s">
        <v>5364</v>
      </c>
      <c r="C3223" t="s">
        <v>5389</v>
      </c>
      <c r="D3223" s="8" t="s">
        <v>1412</v>
      </c>
      <c r="E3223" t="s">
        <v>5383</v>
      </c>
      <c r="F3223" t="s">
        <v>5384</v>
      </c>
      <c r="G3223" t="s">
        <v>1659</v>
      </c>
      <c r="H3223" t="s">
        <v>4726</v>
      </c>
      <c r="I3223" t="s">
        <v>5385</v>
      </c>
      <c r="J3223" t="s">
        <v>13</v>
      </c>
      <c r="K3223">
        <v>2</v>
      </c>
      <c r="L3223" s="2" t="s">
        <v>1412</v>
      </c>
      <c r="M3223" s="2">
        <f ca="1">Table1[[#This Row],[Cases]]*Table1[[#This Row],[Pack Size]]</f>
        <v>0</v>
      </c>
      <c r="N3223" s="1">
        <f ca="1">Table1[[#This Row],[Cases]]*Table1[[#This Row],[Pack Size]]</f>
        <v>200</v>
      </c>
      <c r="O3223" s="1">
        <f>IFERROR(VLOOKUP(Table1[[#This Row],[SKU Code]],'SKU Size'!$G:$H,2,FALSE),0)*Table1[[#This Row],[Cases]]</f>
        <v>21137.348118609414</v>
      </c>
      <c r="P3223" t="str">
        <f t="shared" si="61"/>
        <v>D0424</v>
      </c>
      <c r="Q3223" s="7">
        <f>IFERROR(VLOOKUP(Table1[[#This Row],[Trim Distributor Code]],Sheet1!$N:$O,2,FALSE),0)</f>
        <v>3401005</v>
      </c>
      <c r="R3223" s="7">
        <f>IFERROR(VLOOKUP(Table1[[#This Row],[Salesflo AppUser Code]],HIE!$A:$B,2,FALSE),0)</f>
        <v>0</v>
      </c>
      <c r="S3223" s="7">
        <f>IFERROR(VLOOKUP(Table1[[#This Row],[Salesflo AppUser Code]],HIE!$A:$B,2,FALSE),0)</f>
        <v>0</v>
      </c>
      <c r="T3223" t="s">
        <v>2637</v>
      </c>
      <c r="U3223" s="7" t="s">
        <v>5710</v>
      </c>
      <c r="V3223" s="7" t="s">
        <v>1423</v>
      </c>
      <c r="W3223" s="7" t="s">
        <v>1659</v>
      </c>
      <c r="X3223" s="7" t="str">
        <f>IFERROR(VLOOKUP( Table1[[#This Row],[Trim Distributor Code]],Sheet1!$A:$J,10,FALSE),0)</f>
        <v>Active</v>
      </c>
    </row>
    <row r="3224" spans="1:24" hidden="1" x14ac:dyDescent="0.3">
      <c r="A3224" t="s">
        <v>5435</v>
      </c>
      <c r="B3224" t="s">
        <v>5364</v>
      </c>
      <c r="C3224" t="s">
        <v>5389</v>
      </c>
      <c r="D3224" s="8" t="s">
        <v>1412</v>
      </c>
      <c r="E3224" t="s">
        <v>5383</v>
      </c>
      <c r="F3224" t="s">
        <v>5384</v>
      </c>
      <c r="G3224" t="s">
        <v>1627</v>
      </c>
      <c r="H3224" t="s">
        <v>4109</v>
      </c>
      <c r="I3224" t="s">
        <v>5358</v>
      </c>
      <c r="J3224" t="s">
        <v>4640</v>
      </c>
      <c r="K3224">
        <v>5</v>
      </c>
      <c r="L3224" s="2" t="s">
        <v>1412</v>
      </c>
      <c r="M3224" s="2">
        <f ca="1">Table1[[#This Row],[Cases]]*Table1[[#This Row],[Pack Size]]</f>
        <v>0</v>
      </c>
      <c r="N3224" s="1">
        <f ca="1">Table1[[#This Row],[Cases]]*Table1[[#This Row],[Pack Size]]</f>
        <v>0</v>
      </c>
      <c r="O3224" s="1">
        <f>IFERROR(VLOOKUP(Table1[[#This Row],[SKU Code]],'SKU Size'!$G:$H,2,FALSE),0)*Table1[[#This Row],[Cases]]</f>
        <v>0</v>
      </c>
      <c r="P3224" t="str">
        <f t="shared" si="61"/>
        <v>D0424</v>
      </c>
      <c r="Q3224" s="7">
        <f>IFERROR(VLOOKUP(Table1[[#This Row],[Trim Distributor Code]],Sheet1!$N:$O,2,FALSE),0)</f>
        <v>3401005</v>
      </c>
      <c r="R3224" s="7">
        <f>IFERROR(VLOOKUP(Table1[[#This Row],[Salesflo AppUser Code]],HIE!$A:$B,2,FALSE),0)</f>
        <v>0</v>
      </c>
      <c r="S3224" s="7">
        <f>IFERROR(VLOOKUP(Table1[[#This Row],[Salesflo AppUser Code]],HIE!$A:$B,2,FALSE),0)</f>
        <v>0</v>
      </c>
      <c r="T3224" t="s">
        <v>2637</v>
      </c>
      <c r="U3224" s="7" t="s">
        <v>5710</v>
      </c>
      <c r="V3224" s="7" t="s">
        <v>1423</v>
      </c>
      <c r="W3224" s="7" t="s">
        <v>1627</v>
      </c>
      <c r="X3224" s="7" t="str">
        <f>IFERROR(VLOOKUP( Table1[[#This Row],[Trim Distributor Code]],Sheet1!$A:$J,10,FALSE),0)</f>
        <v>Active</v>
      </c>
    </row>
    <row r="3225" spans="1:24" hidden="1" x14ac:dyDescent="0.3">
      <c r="A3225" t="s">
        <v>5435</v>
      </c>
      <c r="B3225" t="s">
        <v>5364</v>
      </c>
      <c r="C3225" t="s">
        <v>5389</v>
      </c>
      <c r="D3225" s="8" t="s">
        <v>1412</v>
      </c>
      <c r="E3225" t="s">
        <v>5383</v>
      </c>
      <c r="F3225" t="s">
        <v>5384</v>
      </c>
      <c r="G3225" t="s">
        <v>5363</v>
      </c>
      <c r="H3225" t="s">
        <v>1632</v>
      </c>
      <c r="I3225" t="s">
        <v>5388</v>
      </c>
      <c r="J3225" t="s">
        <v>2295</v>
      </c>
      <c r="K3225">
        <v>10</v>
      </c>
      <c r="L3225" s="2" t="s">
        <v>1412</v>
      </c>
      <c r="M3225" s="2">
        <f ca="1">Table1[[#This Row],[Cases]]*Table1[[#This Row],[Pack Size]]</f>
        <v>0</v>
      </c>
      <c r="N3225" s="1">
        <f ca="1">Table1[[#This Row],[Cases]]*Table1[[#This Row],[Pack Size]]</f>
        <v>240</v>
      </c>
      <c r="O3225" s="1">
        <f>IFERROR(VLOOKUP(Table1[[#This Row],[SKU Code]],'SKU Size'!$G:$H,2,FALSE),0)*Table1[[#This Row],[Cases]]</f>
        <v>18314.037790175855</v>
      </c>
      <c r="P3225" t="str">
        <f t="shared" si="61"/>
        <v>D0424</v>
      </c>
      <c r="Q3225" s="7">
        <f>IFERROR(VLOOKUP(Table1[[#This Row],[Trim Distributor Code]],Sheet1!$N:$O,2,FALSE),0)</f>
        <v>3401005</v>
      </c>
      <c r="R3225" s="7">
        <f>IFERROR(VLOOKUP(Table1[[#This Row],[Salesflo AppUser Code]],HIE!$A:$B,2,FALSE),0)</f>
        <v>0</v>
      </c>
      <c r="S3225" s="7">
        <f>IFERROR(VLOOKUP(Table1[[#This Row],[Salesflo AppUser Code]],HIE!$A:$B,2,FALSE),0)</f>
        <v>0</v>
      </c>
      <c r="T3225" t="s">
        <v>2637</v>
      </c>
      <c r="U3225" s="7" t="s">
        <v>5710</v>
      </c>
      <c r="V3225" s="7" t="s">
        <v>1632</v>
      </c>
      <c r="W3225" s="7" t="s">
        <v>2294</v>
      </c>
      <c r="X3225" s="7" t="str">
        <f>IFERROR(VLOOKUP( Table1[[#This Row],[Trim Distributor Code]],Sheet1!$A:$J,10,FALSE),0)</f>
        <v>Active</v>
      </c>
    </row>
    <row r="3226" spans="1:24" hidden="1" x14ac:dyDescent="0.3">
      <c r="A3226" t="s">
        <v>5435</v>
      </c>
      <c r="B3226" t="s">
        <v>5364</v>
      </c>
      <c r="C3226" t="s">
        <v>5389</v>
      </c>
      <c r="D3226" s="8" t="s">
        <v>1412</v>
      </c>
      <c r="E3226" t="s">
        <v>5383</v>
      </c>
      <c r="F3226" t="s">
        <v>5384</v>
      </c>
      <c r="G3226" t="s">
        <v>4134</v>
      </c>
      <c r="H3226" t="s">
        <v>5360</v>
      </c>
      <c r="I3226" t="s">
        <v>5361</v>
      </c>
      <c r="J3226" t="s">
        <v>1608</v>
      </c>
      <c r="K3226">
        <v>2</v>
      </c>
      <c r="L3226" s="2" t="s">
        <v>1412</v>
      </c>
      <c r="M3226" s="2">
        <f ca="1">Table1[[#This Row],[Cases]]*Table1[[#This Row],[Pack Size]]</f>
        <v>0</v>
      </c>
      <c r="N3226" s="1">
        <f ca="1">Table1[[#This Row],[Cases]]*Table1[[#This Row],[Pack Size]]</f>
        <v>800</v>
      </c>
      <c r="O3226" s="1">
        <f>IFERROR(VLOOKUP(Table1[[#This Row],[SKU Code]],'SKU Size'!$G:$H,2,FALSE),0)*Table1[[#This Row],[Cases]]</f>
        <v>0</v>
      </c>
      <c r="P3226" t="str">
        <f t="shared" si="61"/>
        <v>D0424</v>
      </c>
      <c r="Q3226" s="7">
        <f>IFERROR(VLOOKUP(Table1[[#This Row],[Trim Distributor Code]],Sheet1!$N:$O,2,FALSE),0)</f>
        <v>3401005</v>
      </c>
      <c r="R3226" s="7">
        <f>IFERROR(VLOOKUP(Table1[[#This Row],[Salesflo AppUser Code]],HIE!$A:$B,2,FALSE),0)</f>
        <v>0</v>
      </c>
      <c r="S3226" s="7">
        <f>IFERROR(VLOOKUP(Table1[[#This Row],[Salesflo AppUser Code]],HIE!$A:$B,2,FALSE),0)</f>
        <v>0</v>
      </c>
      <c r="T3226" t="s">
        <v>2637</v>
      </c>
      <c r="U3226" s="7" t="s">
        <v>5710</v>
      </c>
      <c r="V3226" s="7" t="s">
        <v>1606</v>
      </c>
      <c r="W3226" s="7" t="s">
        <v>1607</v>
      </c>
      <c r="X3226" s="7" t="str">
        <f>IFERROR(VLOOKUP( Table1[[#This Row],[Trim Distributor Code]],Sheet1!$A:$J,10,FALSE),0)</f>
        <v>Active</v>
      </c>
    </row>
    <row r="3227" spans="1:24" hidden="1" x14ac:dyDescent="0.3">
      <c r="A3227" t="s">
        <v>5435</v>
      </c>
      <c r="B3227" t="s">
        <v>5364</v>
      </c>
      <c r="C3227" t="s">
        <v>5389</v>
      </c>
      <c r="D3227" s="8" t="s">
        <v>1412</v>
      </c>
      <c r="E3227" t="s">
        <v>5383</v>
      </c>
      <c r="F3227" t="s">
        <v>5384</v>
      </c>
      <c r="G3227" t="s">
        <v>1688</v>
      </c>
      <c r="H3227" t="s">
        <v>1632</v>
      </c>
      <c r="I3227" t="s">
        <v>4708</v>
      </c>
      <c r="J3227" t="s">
        <v>14</v>
      </c>
      <c r="K3227">
        <v>5</v>
      </c>
      <c r="L3227" s="2" t="s">
        <v>1412</v>
      </c>
      <c r="M3227" s="2">
        <f ca="1">Table1[[#This Row],[Cases]]*Table1[[#This Row],[Pack Size]]</f>
        <v>0</v>
      </c>
      <c r="N3227" s="1">
        <f ca="1">Table1[[#This Row],[Cases]]*Table1[[#This Row],[Pack Size]]</f>
        <v>120</v>
      </c>
      <c r="O3227" s="1">
        <f>IFERROR(VLOOKUP(Table1[[#This Row],[SKU Code]],'SKU Size'!$G:$H,2,FALSE),0)*Table1[[#This Row],[Cases]]</f>
        <v>17957.36632625305</v>
      </c>
      <c r="P3227" t="str">
        <f t="shared" si="61"/>
        <v>D0424</v>
      </c>
      <c r="Q3227" s="7">
        <f>IFERROR(VLOOKUP(Table1[[#This Row],[Trim Distributor Code]],Sheet1!$N:$O,2,FALSE),0)</f>
        <v>3401005</v>
      </c>
      <c r="R3227" s="7">
        <f>IFERROR(VLOOKUP(Table1[[#This Row],[Salesflo AppUser Code]],HIE!$A:$B,2,FALSE),0)</f>
        <v>0</v>
      </c>
      <c r="S3227" s="7">
        <f>IFERROR(VLOOKUP(Table1[[#This Row],[Salesflo AppUser Code]],HIE!$A:$B,2,FALSE),0)</f>
        <v>0</v>
      </c>
      <c r="T3227" t="s">
        <v>2637</v>
      </c>
      <c r="U3227" s="7" t="s">
        <v>5710</v>
      </c>
      <c r="V3227" s="7" t="s">
        <v>1632</v>
      </c>
      <c r="W3227" s="7" t="s">
        <v>1688</v>
      </c>
      <c r="X3227" s="7" t="str">
        <f>IFERROR(VLOOKUP( Table1[[#This Row],[Trim Distributor Code]],Sheet1!$A:$J,10,FALSE),0)</f>
        <v>Active</v>
      </c>
    </row>
    <row r="3228" spans="1:24" hidden="1" x14ac:dyDescent="0.3">
      <c r="A3228" t="s">
        <v>5435</v>
      </c>
      <c r="B3228" t="s">
        <v>5364</v>
      </c>
      <c r="C3228" t="s">
        <v>5389</v>
      </c>
      <c r="D3228" s="8" t="s">
        <v>1412</v>
      </c>
      <c r="E3228" t="s">
        <v>5383</v>
      </c>
      <c r="F3228" t="s">
        <v>5384</v>
      </c>
      <c r="G3228" t="s">
        <v>1445</v>
      </c>
      <c r="H3228" t="s">
        <v>1632</v>
      </c>
      <c r="I3228" t="s">
        <v>4716</v>
      </c>
      <c r="J3228" t="s">
        <v>1635</v>
      </c>
      <c r="K3228">
        <v>5</v>
      </c>
      <c r="L3228" s="2" t="s">
        <v>1412</v>
      </c>
      <c r="M3228" s="2">
        <f ca="1">Table1[[#This Row],[Cases]]*Table1[[#This Row],[Pack Size]]</f>
        <v>0</v>
      </c>
      <c r="N3228" s="1">
        <f ca="1">Table1[[#This Row],[Cases]]*Table1[[#This Row],[Pack Size]]</f>
        <v>120</v>
      </c>
      <c r="O3228" s="1">
        <f>IFERROR(VLOOKUP(Table1[[#This Row],[SKU Code]],'SKU Size'!$G:$H,2,FALSE),0)*Table1[[#This Row],[Cases]]</f>
        <v>15713.300004320572</v>
      </c>
      <c r="P3228" t="str">
        <f t="shared" si="61"/>
        <v>D0424</v>
      </c>
      <c r="Q3228" s="7">
        <f>IFERROR(VLOOKUP(Table1[[#This Row],[Trim Distributor Code]],Sheet1!$N:$O,2,FALSE),0)</f>
        <v>3401005</v>
      </c>
      <c r="R3228" s="7">
        <f>IFERROR(VLOOKUP(Table1[[#This Row],[Salesflo AppUser Code]],HIE!$A:$B,2,FALSE),0)</f>
        <v>0</v>
      </c>
      <c r="S3228" s="7">
        <f>IFERROR(VLOOKUP(Table1[[#This Row],[Salesflo AppUser Code]],HIE!$A:$B,2,FALSE),0)</f>
        <v>0</v>
      </c>
      <c r="T3228" t="s">
        <v>2637</v>
      </c>
      <c r="U3228" s="7" t="s">
        <v>5710</v>
      </c>
      <c r="V3228" s="7" t="s">
        <v>1632</v>
      </c>
      <c r="W3228" s="7" t="s">
        <v>1445</v>
      </c>
      <c r="X3228" s="7" t="str">
        <f>IFERROR(VLOOKUP( Table1[[#This Row],[Trim Distributor Code]],Sheet1!$A:$J,10,FALSE),0)</f>
        <v>Active</v>
      </c>
    </row>
    <row r="3229" spans="1:24" hidden="1" x14ac:dyDescent="0.3">
      <c r="A3229" t="s">
        <v>5435</v>
      </c>
      <c r="B3229" t="s">
        <v>5364</v>
      </c>
      <c r="C3229" t="s">
        <v>5389</v>
      </c>
      <c r="D3229" s="8" t="s">
        <v>1412</v>
      </c>
      <c r="E3229" t="s">
        <v>5383</v>
      </c>
      <c r="F3229" t="s">
        <v>5384</v>
      </c>
      <c r="G3229" t="s">
        <v>2542</v>
      </c>
      <c r="H3229" t="s">
        <v>2268</v>
      </c>
      <c r="I3229" t="s">
        <v>4595</v>
      </c>
      <c r="J3229" t="s">
        <v>2543</v>
      </c>
      <c r="K3229">
        <v>4</v>
      </c>
      <c r="L3229" s="2" t="s">
        <v>1412</v>
      </c>
      <c r="M3229" s="2">
        <f ca="1">Table1[[#This Row],[Cases]]*Table1[[#This Row],[Pack Size]]</f>
        <v>0</v>
      </c>
      <c r="N3229" s="1">
        <f ca="1">Table1[[#This Row],[Cases]]*Table1[[#This Row],[Pack Size]]</f>
        <v>1920</v>
      </c>
      <c r="O3229" s="1">
        <f>IFERROR(VLOOKUP(Table1[[#This Row],[SKU Code]],'SKU Size'!$G:$H,2,FALSE),0)*Table1[[#This Row],[Cases]]</f>
        <v>19971.941391100707</v>
      </c>
      <c r="P3229" t="str">
        <f t="shared" si="61"/>
        <v>D0424</v>
      </c>
      <c r="Q3229" s="7">
        <f>IFERROR(VLOOKUP(Table1[[#This Row],[Trim Distributor Code]],Sheet1!$N:$O,2,FALSE),0)</f>
        <v>3401005</v>
      </c>
      <c r="R3229" s="7">
        <f>IFERROR(VLOOKUP(Table1[[#This Row],[Salesflo AppUser Code]],HIE!$A:$B,2,FALSE),0)</f>
        <v>0</v>
      </c>
      <c r="S3229" s="7">
        <f>IFERROR(VLOOKUP(Table1[[#This Row],[Salesflo AppUser Code]],HIE!$A:$B,2,FALSE),0)</f>
        <v>0</v>
      </c>
      <c r="T3229" t="s">
        <v>2637</v>
      </c>
      <c r="U3229" s="7" t="s">
        <v>5710</v>
      </c>
      <c r="V3229" s="7" t="s">
        <v>2268</v>
      </c>
      <c r="W3229" s="7" t="s">
        <v>2542</v>
      </c>
      <c r="X3229" s="7" t="str">
        <f>IFERROR(VLOOKUP( Table1[[#This Row],[Trim Distributor Code]],Sheet1!$A:$J,10,FALSE),0)</f>
        <v>Active</v>
      </c>
    </row>
    <row r="3230" spans="1:24" hidden="1" x14ac:dyDescent="0.3">
      <c r="A3230" t="s">
        <v>5435</v>
      </c>
      <c r="B3230" t="s">
        <v>5364</v>
      </c>
      <c r="C3230" t="s">
        <v>5389</v>
      </c>
      <c r="D3230" s="8" t="s">
        <v>1412</v>
      </c>
      <c r="E3230" t="s">
        <v>5383</v>
      </c>
      <c r="F3230" t="s">
        <v>5384</v>
      </c>
      <c r="G3230" t="s">
        <v>1422</v>
      </c>
      <c r="H3230" t="s">
        <v>4360</v>
      </c>
      <c r="I3230" t="s">
        <v>4645</v>
      </c>
      <c r="J3230" t="s">
        <v>4271</v>
      </c>
      <c r="K3230">
        <v>3</v>
      </c>
      <c r="L3230" s="2" t="s">
        <v>1412</v>
      </c>
      <c r="M3230" s="2">
        <f ca="1">Table1[[#This Row],[Cases]]*Table1[[#This Row],[Pack Size]]</f>
        <v>0</v>
      </c>
      <c r="N3230" s="1">
        <f ca="1">Table1[[#This Row],[Cases]]*Table1[[#This Row],[Pack Size]]</f>
        <v>288</v>
      </c>
      <c r="O3230" s="1">
        <f>IFERROR(VLOOKUP(Table1[[#This Row],[SKU Code]],'SKU Size'!$G:$H,2,FALSE),0)*Table1[[#This Row],[Cases]]</f>
        <v>0</v>
      </c>
      <c r="P3230" t="str">
        <f t="shared" si="61"/>
        <v>D0424</v>
      </c>
      <c r="Q3230" s="7">
        <f>IFERROR(VLOOKUP(Table1[[#This Row],[Trim Distributor Code]],Sheet1!$N:$O,2,FALSE),0)</f>
        <v>3401005</v>
      </c>
      <c r="R3230" s="7">
        <f>IFERROR(VLOOKUP(Table1[[#This Row],[Salesflo AppUser Code]],HIE!$A:$B,2,FALSE),0)</f>
        <v>0</v>
      </c>
      <c r="S3230" s="7">
        <f>IFERROR(VLOOKUP(Table1[[#This Row],[Salesflo AppUser Code]],HIE!$A:$B,2,FALSE),0)</f>
        <v>0</v>
      </c>
      <c r="T3230" t="s">
        <v>2637</v>
      </c>
      <c r="U3230" s="7" t="s">
        <v>5710</v>
      </c>
      <c r="V3230" s="7" t="s">
        <v>4360</v>
      </c>
      <c r="W3230" s="7" t="s">
        <v>1422</v>
      </c>
      <c r="X3230" s="7" t="str">
        <f>IFERROR(VLOOKUP( Table1[[#This Row],[Trim Distributor Code]],Sheet1!$A:$J,10,FALSE),0)</f>
        <v>Active</v>
      </c>
    </row>
    <row r="3231" spans="1:24" hidden="1" x14ac:dyDescent="0.3">
      <c r="A3231" t="s">
        <v>5435</v>
      </c>
      <c r="B3231" t="s">
        <v>5365</v>
      </c>
      <c r="C3231" t="s">
        <v>5390</v>
      </c>
      <c r="D3231" s="8" t="s">
        <v>1412</v>
      </c>
      <c r="E3231" t="s">
        <v>5383</v>
      </c>
      <c r="F3231" t="s">
        <v>5384</v>
      </c>
      <c r="G3231" t="s">
        <v>1445</v>
      </c>
      <c r="H3231" t="s">
        <v>4725</v>
      </c>
      <c r="I3231" t="s">
        <v>5357</v>
      </c>
      <c r="J3231" t="s">
        <v>1478</v>
      </c>
      <c r="K3231">
        <v>150</v>
      </c>
      <c r="L3231" s="2" t="s">
        <v>1412</v>
      </c>
      <c r="M3231" s="2">
        <f ca="1">Table1[[#This Row],[Cases]]*Table1[[#This Row],[Pack Size]]</f>
        <v>0</v>
      </c>
      <c r="N3231" s="1">
        <f ca="1">Table1[[#This Row],[Cases]]*Table1[[#This Row],[Pack Size]]</f>
        <v>60000</v>
      </c>
      <c r="O3231" s="1">
        <f>IFERROR(VLOOKUP(Table1[[#This Row],[SKU Code]],'SKU Size'!$G:$H,2,FALSE),0)*Table1[[#This Row],[Cases]]</f>
        <v>1306353.9673626751</v>
      </c>
      <c r="P3231" t="str">
        <f t="shared" si="61"/>
        <v>D0424</v>
      </c>
      <c r="Q3231" s="7">
        <f>IFERROR(VLOOKUP(Table1[[#This Row],[Trim Distributor Code]],Sheet1!$N:$O,2,FALSE),0)</f>
        <v>3401005</v>
      </c>
      <c r="R3231" s="7">
        <f>IFERROR(VLOOKUP(Table1[[#This Row],[Salesflo AppUser Code]],HIE!$A:$B,2,FALSE),0)</f>
        <v>0</v>
      </c>
      <c r="S3231" s="7">
        <f>IFERROR(VLOOKUP(Table1[[#This Row],[Salesflo AppUser Code]],HIE!$A:$B,2,FALSE),0)</f>
        <v>0</v>
      </c>
      <c r="T3231" t="s">
        <v>2637</v>
      </c>
      <c r="U3231" s="7" t="s">
        <v>5710</v>
      </c>
      <c r="V3231" s="7" t="s">
        <v>1444</v>
      </c>
      <c r="W3231" s="7" t="s">
        <v>1445</v>
      </c>
      <c r="X3231" s="7" t="str">
        <f>IFERROR(VLOOKUP( Table1[[#This Row],[Trim Distributor Code]],Sheet1!$A:$J,10,FALSE),0)</f>
        <v>Active</v>
      </c>
    </row>
    <row r="3232" spans="1:24" hidden="1" x14ac:dyDescent="0.3">
      <c r="A3232" t="s">
        <v>5435</v>
      </c>
      <c r="B3232" t="s">
        <v>5365</v>
      </c>
      <c r="C3232" t="s">
        <v>5390</v>
      </c>
      <c r="D3232" s="8" t="s">
        <v>1412</v>
      </c>
      <c r="E3232" t="s">
        <v>5383</v>
      </c>
      <c r="F3232" t="s">
        <v>5384</v>
      </c>
      <c r="G3232" t="s">
        <v>1573</v>
      </c>
      <c r="H3232" t="s">
        <v>4725</v>
      </c>
      <c r="I3232" t="s">
        <v>5337</v>
      </c>
      <c r="J3232" t="s">
        <v>1586</v>
      </c>
      <c r="K3232">
        <v>150</v>
      </c>
      <c r="L3232" s="2" t="s">
        <v>1412</v>
      </c>
      <c r="M3232" s="2">
        <f ca="1">Table1[[#This Row],[Cases]]*Table1[[#This Row],[Pack Size]]</f>
        <v>0</v>
      </c>
      <c r="N3232" s="1">
        <f ca="1">Table1[[#This Row],[Cases]]*Table1[[#This Row],[Pack Size]]</f>
        <v>60000</v>
      </c>
      <c r="O3232" s="1">
        <f>IFERROR(VLOOKUP(Table1[[#This Row],[SKU Code]],'SKU Size'!$G:$H,2,FALSE),0)*Table1[[#This Row],[Cases]]</f>
        <v>1264812.6695330695</v>
      </c>
      <c r="P3232" t="str">
        <f t="shared" si="61"/>
        <v>D0424</v>
      </c>
      <c r="Q3232" s="7">
        <f>IFERROR(VLOOKUP(Table1[[#This Row],[Trim Distributor Code]],Sheet1!$N:$O,2,FALSE),0)</f>
        <v>3401005</v>
      </c>
      <c r="R3232" s="7">
        <f>IFERROR(VLOOKUP(Table1[[#This Row],[Salesflo AppUser Code]],HIE!$A:$B,2,FALSE),0)</f>
        <v>0</v>
      </c>
      <c r="S3232" s="7">
        <f>IFERROR(VLOOKUP(Table1[[#This Row],[Salesflo AppUser Code]],HIE!$A:$B,2,FALSE),0)</f>
        <v>0</v>
      </c>
      <c r="T3232" t="s">
        <v>2637</v>
      </c>
      <c r="U3232" s="7" t="s">
        <v>5710</v>
      </c>
      <c r="V3232" s="7" t="s">
        <v>1444</v>
      </c>
      <c r="W3232" s="7" t="s">
        <v>5707</v>
      </c>
      <c r="X3232" s="7" t="str">
        <f>IFERROR(VLOOKUP( Table1[[#This Row],[Trim Distributor Code]],Sheet1!$A:$J,10,FALSE),0)</f>
        <v>Active</v>
      </c>
    </row>
    <row r="3233" spans="1:24" hidden="1" x14ac:dyDescent="0.3">
      <c r="A3233" t="s">
        <v>5435</v>
      </c>
      <c r="B3233" t="s">
        <v>5365</v>
      </c>
      <c r="C3233" t="s">
        <v>5390</v>
      </c>
      <c r="D3233" s="8" t="s">
        <v>1412</v>
      </c>
      <c r="E3233" t="s">
        <v>5383</v>
      </c>
      <c r="F3233" t="s">
        <v>5384</v>
      </c>
      <c r="G3233" t="s">
        <v>1659</v>
      </c>
      <c r="H3233" t="s">
        <v>4726</v>
      </c>
      <c r="I3233" t="s">
        <v>5385</v>
      </c>
      <c r="J3233" t="s">
        <v>13</v>
      </c>
      <c r="K3233">
        <v>1</v>
      </c>
      <c r="L3233" s="2" t="s">
        <v>1412</v>
      </c>
      <c r="M3233" s="2">
        <f ca="1">Table1[[#This Row],[Cases]]*Table1[[#This Row],[Pack Size]]</f>
        <v>0</v>
      </c>
      <c r="N3233" s="1">
        <f ca="1">Table1[[#This Row],[Cases]]*Table1[[#This Row],[Pack Size]]</f>
        <v>100</v>
      </c>
      <c r="O3233" s="1">
        <f>IFERROR(VLOOKUP(Table1[[#This Row],[SKU Code]],'SKU Size'!$G:$H,2,FALSE),0)*Table1[[#This Row],[Cases]]</f>
        <v>10568.674059304707</v>
      </c>
      <c r="P3233" t="str">
        <f t="shared" si="61"/>
        <v>D0424</v>
      </c>
      <c r="Q3233" s="7">
        <f>IFERROR(VLOOKUP(Table1[[#This Row],[Trim Distributor Code]],Sheet1!$N:$O,2,FALSE),0)</f>
        <v>3401005</v>
      </c>
      <c r="R3233" s="7">
        <f>IFERROR(VLOOKUP(Table1[[#This Row],[Salesflo AppUser Code]],HIE!$A:$B,2,FALSE),0)</f>
        <v>0</v>
      </c>
      <c r="S3233" s="7">
        <f>IFERROR(VLOOKUP(Table1[[#This Row],[Salesflo AppUser Code]],HIE!$A:$B,2,FALSE),0)</f>
        <v>0</v>
      </c>
      <c r="T3233" t="s">
        <v>2637</v>
      </c>
      <c r="U3233" s="7" t="s">
        <v>5710</v>
      </c>
      <c r="V3233" s="7" t="s">
        <v>1423</v>
      </c>
      <c r="W3233" s="7" t="s">
        <v>1659</v>
      </c>
      <c r="X3233" s="7" t="str">
        <f>IFERROR(VLOOKUP( Table1[[#This Row],[Trim Distributor Code]],Sheet1!$A:$J,10,FALSE),0)</f>
        <v>Active</v>
      </c>
    </row>
    <row r="3234" spans="1:24" hidden="1" x14ac:dyDescent="0.3">
      <c r="A3234" t="s">
        <v>5435</v>
      </c>
      <c r="B3234" t="s">
        <v>5365</v>
      </c>
      <c r="C3234" t="s">
        <v>5390</v>
      </c>
      <c r="D3234" s="8" t="s">
        <v>1412</v>
      </c>
      <c r="E3234" t="s">
        <v>5383</v>
      </c>
      <c r="F3234" t="s">
        <v>5384</v>
      </c>
      <c r="G3234" t="s">
        <v>1627</v>
      </c>
      <c r="H3234" t="s">
        <v>4109</v>
      </c>
      <c r="I3234" t="s">
        <v>5358</v>
      </c>
      <c r="J3234" t="s">
        <v>4640</v>
      </c>
      <c r="K3234">
        <v>5</v>
      </c>
      <c r="L3234" s="2" t="s">
        <v>1412</v>
      </c>
      <c r="M3234" s="2">
        <f ca="1">Table1[[#This Row],[Cases]]*Table1[[#This Row],[Pack Size]]</f>
        <v>0</v>
      </c>
      <c r="N3234" s="1">
        <f ca="1">Table1[[#This Row],[Cases]]*Table1[[#This Row],[Pack Size]]</f>
        <v>0</v>
      </c>
      <c r="O3234" s="1">
        <f>IFERROR(VLOOKUP(Table1[[#This Row],[SKU Code]],'SKU Size'!$G:$H,2,FALSE),0)*Table1[[#This Row],[Cases]]</f>
        <v>0</v>
      </c>
      <c r="P3234" t="str">
        <f t="shared" si="61"/>
        <v>D0424</v>
      </c>
      <c r="Q3234" s="7">
        <f>IFERROR(VLOOKUP(Table1[[#This Row],[Trim Distributor Code]],Sheet1!$N:$O,2,FALSE),0)</f>
        <v>3401005</v>
      </c>
      <c r="R3234" s="7">
        <f>IFERROR(VLOOKUP(Table1[[#This Row],[Salesflo AppUser Code]],HIE!$A:$B,2,FALSE),0)</f>
        <v>0</v>
      </c>
      <c r="S3234" s="7">
        <f>IFERROR(VLOOKUP(Table1[[#This Row],[Salesflo AppUser Code]],HIE!$A:$B,2,FALSE),0)</f>
        <v>0</v>
      </c>
      <c r="T3234" t="s">
        <v>2637</v>
      </c>
      <c r="U3234" s="7" t="s">
        <v>5710</v>
      </c>
      <c r="V3234" s="7" t="s">
        <v>1423</v>
      </c>
      <c r="W3234" s="7" t="s">
        <v>1627</v>
      </c>
      <c r="X3234" s="7" t="str">
        <f>IFERROR(VLOOKUP( Table1[[#This Row],[Trim Distributor Code]],Sheet1!$A:$J,10,FALSE),0)</f>
        <v>Active</v>
      </c>
    </row>
    <row r="3235" spans="1:24" hidden="1" x14ac:dyDescent="0.3">
      <c r="A3235" t="s">
        <v>5435</v>
      </c>
      <c r="B3235" t="s">
        <v>5365</v>
      </c>
      <c r="C3235" t="s">
        <v>5390</v>
      </c>
      <c r="D3235" s="8" t="s">
        <v>1412</v>
      </c>
      <c r="E3235" t="s">
        <v>5383</v>
      </c>
      <c r="F3235" t="s">
        <v>5384</v>
      </c>
      <c r="G3235" t="s">
        <v>5359</v>
      </c>
      <c r="H3235" t="s">
        <v>1632</v>
      </c>
      <c r="I3235" t="s">
        <v>5386</v>
      </c>
      <c r="J3235" t="s">
        <v>4170</v>
      </c>
      <c r="K3235">
        <v>10</v>
      </c>
      <c r="L3235" s="2" t="s">
        <v>1412</v>
      </c>
      <c r="M3235" s="2">
        <f ca="1">Table1[[#This Row],[Cases]]*Table1[[#This Row],[Pack Size]]</f>
        <v>0</v>
      </c>
      <c r="N3235" s="1">
        <f ca="1">Table1[[#This Row],[Cases]]*Table1[[#This Row],[Pack Size]]</f>
        <v>240</v>
      </c>
      <c r="O3235" s="1">
        <f>IFERROR(VLOOKUP(Table1[[#This Row],[SKU Code]],'SKU Size'!$G:$H,2,FALSE),0)*Table1[[#This Row],[Cases]]</f>
        <v>18394.846268185654</v>
      </c>
      <c r="P3235" t="str">
        <f t="shared" si="61"/>
        <v>D0424</v>
      </c>
      <c r="Q3235" s="7">
        <f>IFERROR(VLOOKUP(Table1[[#This Row],[Trim Distributor Code]],Sheet1!$N:$O,2,FALSE),0)</f>
        <v>3401005</v>
      </c>
      <c r="R3235" s="7">
        <f>IFERROR(VLOOKUP(Table1[[#This Row],[Salesflo AppUser Code]],HIE!$A:$B,2,FALSE),0)</f>
        <v>0</v>
      </c>
      <c r="S3235" s="7">
        <f>IFERROR(VLOOKUP(Table1[[#This Row],[Salesflo AppUser Code]],HIE!$A:$B,2,FALSE),0)</f>
        <v>0</v>
      </c>
      <c r="T3235" t="s">
        <v>2637</v>
      </c>
      <c r="U3235" s="7" t="s">
        <v>5710</v>
      </c>
      <c r="V3235" s="7" t="s">
        <v>1632</v>
      </c>
      <c r="W3235" s="7" t="s">
        <v>5359</v>
      </c>
      <c r="X3235" s="7" t="str">
        <f>IFERROR(VLOOKUP( Table1[[#This Row],[Trim Distributor Code]],Sheet1!$A:$J,10,FALSE),0)</f>
        <v>Active</v>
      </c>
    </row>
    <row r="3236" spans="1:24" hidden="1" x14ac:dyDescent="0.3">
      <c r="A3236" t="s">
        <v>5435</v>
      </c>
      <c r="B3236" t="s">
        <v>5365</v>
      </c>
      <c r="C3236" t="s">
        <v>5390</v>
      </c>
      <c r="D3236" s="8" t="s">
        <v>1412</v>
      </c>
      <c r="E3236" t="s">
        <v>5383</v>
      </c>
      <c r="F3236" t="s">
        <v>5384</v>
      </c>
      <c r="G3236" t="s">
        <v>4134</v>
      </c>
      <c r="H3236" t="s">
        <v>5360</v>
      </c>
      <c r="I3236" t="s">
        <v>5361</v>
      </c>
      <c r="J3236" t="s">
        <v>1608</v>
      </c>
      <c r="K3236">
        <v>2</v>
      </c>
      <c r="L3236" s="2" t="s">
        <v>1412</v>
      </c>
      <c r="M3236" s="2">
        <f ca="1">Table1[[#This Row],[Cases]]*Table1[[#This Row],[Pack Size]]</f>
        <v>0</v>
      </c>
      <c r="N3236" s="1">
        <f ca="1">Table1[[#This Row],[Cases]]*Table1[[#This Row],[Pack Size]]</f>
        <v>800</v>
      </c>
      <c r="O3236" s="1">
        <f>IFERROR(VLOOKUP(Table1[[#This Row],[SKU Code]],'SKU Size'!$G:$H,2,FALSE),0)*Table1[[#This Row],[Cases]]</f>
        <v>0</v>
      </c>
      <c r="P3236" t="str">
        <f t="shared" si="61"/>
        <v>D0424</v>
      </c>
      <c r="Q3236" s="7">
        <f>IFERROR(VLOOKUP(Table1[[#This Row],[Trim Distributor Code]],Sheet1!$N:$O,2,FALSE),0)</f>
        <v>3401005</v>
      </c>
      <c r="R3236" s="7">
        <f>IFERROR(VLOOKUP(Table1[[#This Row],[Salesflo AppUser Code]],HIE!$A:$B,2,FALSE),0)</f>
        <v>0</v>
      </c>
      <c r="S3236" s="7">
        <f>IFERROR(VLOOKUP(Table1[[#This Row],[Salesflo AppUser Code]],HIE!$A:$B,2,FALSE),0)</f>
        <v>0</v>
      </c>
      <c r="T3236" t="s">
        <v>2637</v>
      </c>
      <c r="U3236" s="7" t="s">
        <v>5710</v>
      </c>
      <c r="V3236" s="7" t="s">
        <v>1606</v>
      </c>
      <c r="W3236" s="7" t="s">
        <v>1607</v>
      </c>
      <c r="X3236" s="7" t="str">
        <f>IFERROR(VLOOKUP( Table1[[#This Row],[Trim Distributor Code]],Sheet1!$A:$J,10,FALSE),0)</f>
        <v>Active</v>
      </c>
    </row>
    <row r="3237" spans="1:24" hidden="1" x14ac:dyDescent="0.3">
      <c r="A3237" t="s">
        <v>5435</v>
      </c>
      <c r="B3237" t="s">
        <v>5365</v>
      </c>
      <c r="C3237" t="s">
        <v>5390</v>
      </c>
      <c r="D3237" s="8" t="s">
        <v>1412</v>
      </c>
      <c r="E3237" t="s">
        <v>5383</v>
      </c>
      <c r="F3237" t="s">
        <v>5384</v>
      </c>
      <c r="G3237" t="s">
        <v>1688</v>
      </c>
      <c r="H3237" t="s">
        <v>1632</v>
      </c>
      <c r="I3237" t="s">
        <v>4708</v>
      </c>
      <c r="J3237" t="s">
        <v>14</v>
      </c>
      <c r="K3237">
        <v>2</v>
      </c>
      <c r="L3237" s="2" t="s">
        <v>1412</v>
      </c>
      <c r="M3237" s="2">
        <f ca="1">Table1[[#This Row],[Cases]]*Table1[[#This Row],[Pack Size]]</f>
        <v>0</v>
      </c>
      <c r="N3237" s="1">
        <f ca="1">Table1[[#This Row],[Cases]]*Table1[[#This Row],[Pack Size]]</f>
        <v>48</v>
      </c>
      <c r="O3237" s="1">
        <f>IFERROR(VLOOKUP(Table1[[#This Row],[SKU Code]],'SKU Size'!$G:$H,2,FALSE),0)*Table1[[#This Row],[Cases]]</f>
        <v>7182.94653050122</v>
      </c>
      <c r="P3237" t="str">
        <f t="shared" si="61"/>
        <v>D0424</v>
      </c>
      <c r="Q3237" s="7">
        <f>IFERROR(VLOOKUP(Table1[[#This Row],[Trim Distributor Code]],Sheet1!$N:$O,2,FALSE),0)</f>
        <v>3401005</v>
      </c>
      <c r="R3237" s="7">
        <f>IFERROR(VLOOKUP(Table1[[#This Row],[Salesflo AppUser Code]],HIE!$A:$B,2,FALSE),0)</f>
        <v>0</v>
      </c>
      <c r="S3237" s="7">
        <f>IFERROR(VLOOKUP(Table1[[#This Row],[Salesflo AppUser Code]],HIE!$A:$B,2,FALSE),0)</f>
        <v>0</v>
      </c>
      <c r="T3237" t="s">
        <v>2637</v>
      </c>
      <c r="U3237" s="7" t="s">
        <v>5710</v>
      </c>
      <c r="V3237" s="7" t="s">
        <v>1632</v>
      </c>
      <c r="W3237" s="7" t="s">
        <v>1688</v>
      </c>
      <c r="X3237" s="7" t="str">
        <f>IFERROR(VLOOKUP( Table1[[#This Row],[Trim Distributor Code]],Sheet1!$A:$J,10,FALSE),0)</f>
        <v>Active</v>
      </c>
    </row>
    <row r="3238" spans="1:24" hidden="1" x14ac:dyDescent="0.3">
      <c r="A3238" t="s">
        <v>5435</v>
      </c>
      <c r="B3238" t="s">
        <v>5365</v>
      </c>
      <c r="C3238" t="s">
        <v>5390</v>
      </c>
      <c r="D3238" s="8" t="s">
        <v>1412</v>
      </c>
      <c r="E3238" t="s">
        <v>5383</v>
      </c>
      <c r="F3238" t="s">
        <v>5384</v>
      </c>
      <c r="G3238" t="s">
        <v>1445</v>
      </c>
      <c r="H3238" t="s">
        <v>1632</v>
      </c>
      <c r="I3238" t="s">
        <v>4716</v>
      </c>
      <c r="J3238" t="s">
        <v>1635</v>
      </c>
      <c r="K3238">
        <v>5</v>
      </c>
      <c r="L3238" s="2" t="s">
        <v>1412</v>
      </c>
      <c r="M3238" s="2">
        <f ca="1">Table1[[#This Row],[Cases]]*Table1[[#This Row],[Pack Size]]</f>
        <v>0</v>
      </c>
      <c r="N3238" s="1">
        <f ca="1">Table1[[#This Row],[Cases]]*Table1[[#This Row],[Pack Size]]</f>
        <v>120</v>
      </c>
      <c r="O3238" s="1">
        <f>IFERROR(VLOOKUP(Table1[[#This Row],[SKU Code]],'SKU Size'!$G:$H,2,FALSE),0)*Table1[[#This Row],[Cases]]</f>
        <v>15713.300004320572</v>
      </c>
      <c r="P3238" t="str">
        <f t="shared" si="61"/>
        <v>D0424</v>
      </c>
      <c r="Q3238" s="7">
        <f>IFERROR(VLOOKUP(Table1[[#This Row],[Trim Distributor Code]],Sheet1!$N:$O,2,FALSE),0)</f>
        <v>3401005</v>
      </c>
      <c r="R3238" s="7">
        <f>IFERROR(VLOOKUP(Table1[[#This Row],[Salesflo AppUser Code]],HIE!$A:$B,2,FALSE),0)</f>
        <v>0</v>
      </c>
      <c r="S3238" s="7">
        <f>IFERROR(VLOOKUP(Table1[[#This Row],[Salesflo AppUser Code]],HIE!$A:$B,2,FALSE),0)</f>
        <v>0</v>
      </c>
      <c r="T3238" t="s">
        <v>2637</v>
      </c>
      <c r="U3238" s="7" t="s">
        <v>5710</v>
      </c>
      <c r="V3238" s="7" t="s">
        <v>1632</v>
      </c>
      <c r="W3238" s="7" t="s">
        <v>1445</v>
      </c>
      <c r="X3238" s="7" t="str">
        <f>IFERROR(VLOOKUP( Table1[[#This Row],[Trim Distributor Code]],Sheet1!$A:$J,10,FALSE),0)</f>
        <v>Active</v>
      </c>
    </row>
    <row r="3239" spans="1:24" hidden="1" x14ac:dyDescent="0.3">
      <c r="A3239" t="s">
        <v>5435</v>
      </c>
      <c r="B3239" t="s">
        <v>5365</v>
      </c>
      <c r="C3239" t="s">
        <v>5390</v>
      </c>
      <c r="D3239" s="8" t="s">
        <v>1412</v>
      </c>
      <c r="E3239" t="s">
        <v>5383</v>
      </c>
      <c r="F3239" t="s">
        <v>5384</v>
      </c>
      <c r="G3239" t="s">
        <v>2542</v>
      </c>
      <c r="H3239" t="s">
        <v>2268</v>
      </c>
      <c r="I3239" t="s">
        <v>4595</v>
      </c>
      <c r="J3239" t="s">
        <v>2543</v>
      </c>
      <c r="K3239">
        <v>4</v>
      </c>
      <c r="L3239" s="2" t="s">
        <v>1412</v>
      </c>
      <c r="M3239" s="2">
        <f ca="1">Table1[[#This Row],[Cases]]*Table1[[#This Row],[Pack Size]]</f>
        <v>0</v>
      </c>
      <c r="N3239" s="1">
        <f ca="1">Table1[[#This Row],[Cases]]*Table1[[#This Row],[Pack Size]]</f>
        <v>1920</v>
      </c>
      <c r="O3239" s="1">
        <f>IFERROR(VLOOKUP(Table1[[#This Row],[SKU Code]],'SKU Size'!$G:$H,2,FALSE),0)*Table1[[#This Row],[Cases]]</f>
        <v>19971.941391100707</v>
      </c>
      <c r="P3239" t="str">
        <f t="shared" si="61"/>
        <v>D0424</v>
      </c>
      <c r="Q3239" s="7">
        <f>IFERROR(VLOOKUP(Table1[[#This Row],[Trim Distributor Code]],Sheet1!$N:$O,2,FALSE),0)</f>
        <v>3401005</v>
      </c>
      <c r="R3239" s="7">
        <f>IFERROR(VLOOKUP(Table1[[#This Row],[Salesflo AppUser Code]],HIE!$A:$B,2,FALSE),0)</f>
        <v>0</v>
      </c>
      <c r="S3239" s="7">
        <f>IFERROR(VLOOKUP(Table1[[#This Row],[Salesflo AppUser Code]],HIE!$A:$B,2,FALSE),0)</f>
        <v>0</v>
      </c>
      <c r="T3239" t="s">
        <v>2637</v>
      </c>
      <c r="U3239" s="7" t="s">
        <v>5710</v>
      </c>
      <c r="V3239" s="7" t="s">
        <v>2268</v>
      </c>
      <c r="W3239" s="7" t="s">
        <v>2542</v>
      </c>
      <c r="X3239" s="7" t="str">
        <f>IFERROR(VLOOKUP( Table1[[#This Row],[Trim Distributor Code]],Sheet1!$A:$J,10,FALSE),0)</f>
        <v>Active</v>
      </c>
    </row>
    <row r="3240" spans="1:24" hidden="1" x14ac:dyDescent="0.3">
      <c r="A3240" t="s">
        <v>5435</v>
      </c>
      <c r="B3240" t="s">
        <v>5365</v>
      </c>
      <c r="C3240" t="s">
        <v>5390</v>
      </c>
      <c r="D3240" s="8" t="s">
        <v>1412</v>
      </c>
      <c r="E3240" t="s">
        <v>5383</v>
      </c>
      <c r="F3240" t="s">
        <v>5384</v>
      </c>
      <c r="G3240" t="s">
        <v>1422</v>
      </c>
      <c r="H3240" t="s">
        <v>4360</v>
      </c>
      <c r="I3240" t="s">
        <v>4645</v>
      </c>
      <c r="J3240" t="s">
        <v>4271</v>
      </c>
      <c r="K3240">
        <v>3</v>
      </c>
      <c r="L3240" s="2" t="s">
        <v>1412</v>
      </c>
      <c r="M3240" s="2">
        <f ca="1">Table1[[#This Row],[Cases]]*Table1[[#This Row],[Pack Size]]</f>
        <v>0</v>
      </c>
      <c r="N3240" s="1">
        <f ca="1">Table1[[#This Row],[Cases]]*Table1[[#This Row],[Pack Size]]</f>
        <v>288</v>
      </c>
      <c r="O3240" s="1">
        <f>IFERROR(VLOOKUP(Table1[[#This Row],[SKU Code]],'SKU Size'!$G:$H,2,FALSE),0)*Table1[[#This Row],[Cases]]</f>
        <v>0</v>
      </c>
      <c r="P3240" t="str">
        <f t="shared" si="61"/>
        <v>D0424</v>
      </c>
      <c r="Q3240" s="7">
        <f>IFERROR(VLOOKUP(Table1[[#This Row],[Trim Distributor Code]],Sheet1!$N:$O,2,FALSE),0)</f>
        <v>3401005</v>
      </c>
      <c r="R3240" s="7">
        <f>IFERROR(VLOOKUP(Table1[[#This Row],[Salesflo AppUser Code]],HIE!$A:$B,2,FALSE),0)</f>
        <v>0</v>
      </c>
      <c r="S3240" s="7">
        <f>IFERROR(VLOOKUP(Table1[[#This Row],[Salesflo AppUser Code]],HIE!$A:$B,2,FALSE),0)</f>
        <v>0</v>
      </c>
      <c r="T3240" t="s">
        <v>2637</v>
      </c>
      <c r="U3240" s="7" t="s">
        <v>5710</v>
      </c>
      <c r="V3240" s="7" t="s">
        <v>4360</v>
      </c>
      <c r="W3240" s="7" t="s">
        <v>1422</v>
      </c>
      <c r="X3240" s="7" t="str">
        <f>IFERROR(VLOOKUP( Table1[[#This Row],[Trim Distributor Code]],Sheet1!$A:$J,10,FALSE),0)</f>
        <v>Active</v>
      </c>
    </row>
    <row r="3241" spans="1:24" hidden="1" x14ac:dyDescent="0.3">
      <c r="A3241" t="s">
        <v>5435</v>
      </c>
      <c r="B3241" t="s">
        <v>986</v>
      </c>
      <c r="C3241" t="s">
        <v>5391</v>
      </c>
      <c r="D3241" s="8" t="s">
        <v>1412</v>
      </c>
      <c r="E3241" t="s">
        <v>5392</v>
      </c>
      <c r="F3241" t="s">
        <v>5393</v>
      </c>
      <c r="G3241" t="s">
        <v>1445</v>
      </c>
      <c r="H3241" t="s">
        <v>4725</v>
      </c>
      <c r="I3241" t="s">
        <v>5357</v>
      </c>
      <c r="J3241" t="s">
        <v>1478</v>
      </c>
      <c r="K3241">
        <v>200</v>
      </c>
      <c r="L3241" s="2" t="s">
        <v>1412</v>
      </c>
      <c r="M3241" s="2">
        <f ca="1">Table1[[#This Row],[Cases]]*Table1[[#This Row],[Pack Size]]</f>
        <v>0</v>
      </c>
      <c r="N3241" s="1">
        <f ca="1">Table1[[#This Row],[Cases]]*Table1[[#This Row],[Pack Size]]</f>
        <v>80000</v>
      </c>
      <c r="O3241" s="1">
        <f>IFERROR(VLOOKUP(Table1[[#This Row],[SKU Code]],'SKU Size'!$G:$H,2,FALSE),0)*Table1[[#This Row],[Cases]]</f>
        <v>1741805.2898169002</v>
      </c>
      <c r="P3241" t="str">
        <f t="shared" si="61"/>
        <v>D0177</v>
      </c>
      <c r="Q3241" s="7">
        <f>IFERROR(VLOOKUP(Table1[[#This Row],[Trim Distributor Code]],Sheet1!$N:$O,2,FALSE),0)</f>
        <v>3401098</v>
      </c>
      <c r="R3241" s="7" t="str">
        <f>IFERROR(VLOOKUP(Table1[[#This Row],[Salesflo AppUser Code]],HIE!$A:$B,2,FALSE),0)</f>
        <v>Active</v>
      </c>
      <c r="S3241" s="7" t="str">
        <f>IFERROR(VLOOKUP(Table1[[#This Row],[Salesflo AppUser Code]],HIE!$A:$B,2,FALSE),0)</f>
        <v>Active</v>
      </c>
      <c r="T3241" t="s">
        <v>2637</v>
      </c>
      <c r="U3241" s="7" t="s">
        <v>5710</v>
      </c>
      <c r="V3241" s="7" t="s">
        <v>1444</v>
      </c>
      <c r="W3241" s="7" t="s">
        <v>1445</v>
      </c>
      <c r="X3241" s="7" t="str">
        <f>IFERROR(VLOOKUP( Table1[[#This Row],[Trim Distributor Code]],Sheet1!$A:$J,10,FALSE),0)</f>
        <v>Active</v>
      </c>
    </row>
    <row r="3242" spans="1:24" hidden="1" x14ac:dyDescent="0.3">
      <c r="A3242" t="s">
        <v>5435</v>
      </c>
      <c r="B3242" t="s">
        <v>986</v>
      </c>
      <c r="C3242" t="s">
        <v>5391</v>
      </c>
      <c r="D3242" s="8" t="s">
        <v>1412</v>
      </c>
      <c r="E3242" t="s">
        <v>5392</v>
      </c>
      <c r="F3242" t="s">
        <v>5393</v>
      </c>
      <c r="G3242" t="s">
        <v>1573</v>
      </c>
      <c r="H3242" t="s">
        <v>4725</v>
      </c>
      <c r="I3242" t="s">
        <v>5337</v>
      </c>
      <c r="J3242" t="s">
        <v>1586</v>
      </c>
      <c r="K3242">
        <v>100</v>
      </c>
      <c r="L3242" s="2" t="s">
        <v>1412</v>
      </c>
      <c r="M3242" s="2">
        <f ca="1">Table1[[#This Row],[Cases]]*Table1[[#This Row],[Pack Size]]</f>
        <v>0</v>
      </c>
      <c r="N3242" s="1">
        <f ca="1">Table1[[#This Row],[Cases]]*Table1[[#This Row],[Pack Size]]</f>
        <v>40000</v>
      </c>
      <c r="O3242" s="1">
        <f>IFERROR(VLOOKUP(Table1[[#This Row],[SKU Code]],'SKU Size'!$G:$H,2,FALSE),0)*Table1[[#This Row],[Cases]]</f>
        <v>843208.44635537965</v>
      </c>
      <c r="P3242" t="str">
        <f t="shared" si="61"/>
        <v>D0177</v>
      </c>
      <c r="Q3242" s="7">
        <f>IFERROR(VLOOKUP(Table1[[#This Row],[Trim Distributor Code]],Sheet1!$N:$O,2,FALSE),0)</f>
        <v>3401098</v>
      </c>
      <c r="R3242" s="7" t="str">
        <f>IFERROR(VLOOKUP(Table1[[#This Row],[Salesflo AppUser Code]],HIE!$A:$B,2,FALSE),0)</f>
        <v>Active</v>
      </c>
      <c r="S3242" s="7" t="str">
        <f>IFERROR(VLOOKUP(Table1[[#This Row],[Salesflo AppUser Code]],HIE!$A:$B,2,FALSE),0)</f>
        <v>Active</v>
      </c>
      <c r="T3242" t="s">
        <v>2637</v>
      </c>
      <c r="U3242" s="7" t="s">
        <v>5710</v>
      </c>
      <c r="V3242" s="7" t="s">
        <v>1444</v>
      </c>
      <c r="W3242" s="7" t="s">
        <v>5707</v>
      </c>
      <c r="X3242" s="7" t="str">
        <f>IFERROR(VLOOKUP( Table1[[#This Row],[Trim Distributor Code]],Sheet1!$A:$J,10,FALSE),0)</f>
        <v>Active</v>
      </c>
    </row>
    <row r="3243" spans="1:24" hidden="1" x14ac:dyDescent="0.3">
      <c r="A3243" t="s">
        <v>5435</v>
      </c>
      <c r="B3243" t="s">
        <v>986</v>
      </c>
      <c r="C3243" t="s">
        <v>5391</v>
      </c>
      <c r="D3243" s="8" t="s">
        <v>1412</v>
      </c>
      <c r="E3243" t="s">
        <v>5392</v>
      </c>
      <c r="F3243" t="s">
        <v>5393</v>
      </c>
      <c r="G3243" t="s">
        <v>1688</v>
      </c>
      <c r="H3243" t="s">
        <v>4725</v>
      </c>
      <c r="I3243" t="s">
        <v>5336</v>
      </c>
      <c r="J3243" t="s">
        <v>11</v>
      </c>
      <c r="K3243">
        <v>5</v>
      </c>
      <c r="L3243" s="2" t="s">
        <v>1412</v>
      </c>
      <c r="M3243" s="2">
        <f ca="1">Table1[[#This Row],[Cases]]*Table1[[#This Row],[Pack Size]]</f>
        <v>0</v>
      </c>
      <c r="N3243" s="1">
        <f ca="1">Table1[[#This Row],[Cases]]*Table1[[#This Row],[Pack Size]]</f>
        <v>1760</v>
      </c>
      <c r="O3243" s="1">
        <f>IFERROR(VLOOKUP(Table1[[#This Row],[SKU Code]],'SKU Size'!$G:$H,2,FALSE),0)*Table1[[#This Row],[Cases]]</f>
        <v>43823.741160769539</v>
      </c>
      <c r="P3243" t="str">
        <f t="shared" si="61"/>
        <v>D0177</v>
      </c>
      <c r="Q3243" s="7">
        <f>IFERROR(VLOOKUP(Table1[[#This Row],[Trim Distributor Code]],Sheet1!$N:$O,2,FALSE),0)</f>
        <v>3401098</v>
      </c>
      <c r="R3243" s="7" t="str">
        <f>IFERROR(VLOOKUP(Table1[[#This Row],[Salesflo AppUser Code]],HIE!$A:$B,2,FALSE),0)</f>
        <v>Active</v>
      </c>
      <c r="S3243" s="7" t="str">
        <f>IFERROR(VLOOKUP(Table1[[#This Row],[Salesflo AppUser Code]],HIE!$A:$B,2,FALSE),0)</f>
        <v>Active</v>
      </c>
      <c r="T3243" t="s">
        <v>2637</v>
      </c>
      <c r="U3243" s="7" t="s">
        <v>5710</v>
      </c>
      <c r="V3243" s="7" t="s">
        <v>1444</v>
      </c>
      <c r="W3243" s="7" t="s">
        <v>1688</v>
      </c>
      <c r="X3243" s="7" t="str">
        <f>IFERROR(VLOOKUP( Table1[[#This Row],[Trim Distributor Code]],Sheet1!$A:$J,10,FALSE),0)</f>
        <v>Active</v>
      </c>
    </row>
    <row r="3244" spans="1:24" hidden="1" x14ac:dyDescent="0.3">
      <c r="A3244" t="s">
        <v>5435</v>
      </c>
      <c r="B3244" t="s">
        <v>986</v>
      </c>
      <c r="C3244" t="s">
        <v>5391</v>
      </c>
      <c r="D3244" s="8" t="s">
        <v>1412</v>
      </c>
      <c r="E3244" t="s">
        <v>5392</v>
      </c>
      <c r="F3244" t="s">
        <v>5393</v>
      </c>
      <c r="G3244" t="s">
        <v>1659</v>
      </c>
      <c r="H3244" t="s">
        <v>4726</v>
      </c>
      <c r="I3244" t="s">
        <v>5385</v>
      </c>
      <c r="J3244" t="s">
        <v>13</v>
      </c>
      <c r="K3244">
        <v>3</v>
      </c>
      <c r="L3244" s="2" t="s">
        <v>1412</v>
      </c>
      <c r="M3244" s="2">
        <f ca="1">Table1[[#This Row],[Cases]]*Table1[[#This Row],[Pack Size]]</f>
        <v>0</v>
      </c>
      <c r="N3244" s="1">
        <f ca="1">Table1[[#This Row],[Cases]]*Table1[[#This Row],[Pack Size]]</f>
        <v>300</v>
      </c>
      <c r="O3244" s="1">
        <f>IFERROR(VLOOKUP(Table1[[#This Row],[SKU Code]],'SKU Size'!$G:$H,2,FALSE),0)*Table1[[#This Row],[Cases]]</f>
        <v>31706.022177914121</v>
      </c>
      <c r="P3244" t="str">
        <f t="shared" si="61"/>
        <v>D0177</v>
      </c>
      <c r="Q3244" s="7">
        <f>IFERROR(VLOOKUP(Table1[[#This Row],[Trim Distributor Code]],Sheet1!$N:$O,2,FALSE),0)</f>
        <v>3401098</v>
      </c>
      <c r="R3244" s="7" t="str">
        <f>IFERROR(VLOOKUP(Table1[[#This Row],[Salesflo AppUser Code]],HIE!$A:$B,2,FALSE),0)</f>
        <v>Active</v>
      </c>
      <c r="S3244" s="7" t="str">
        <f>IFERROR(VLOOKUP(Table1[[#This Row],[Salesflo AppUser Code]],HIE!$A:$B,2,FALSE),0)</f>
        <v>Active</v>
      </c>
      <c r="T3244" t="s">
        <v>2637</v>
      </c>
      <c r="U3244" s="7" t="s">
        <v>5710</v>
      </c>
      <c r="V3244" s="7" t="s">
        <v>1423</v>
      </c>
      <c r="W3244" s="7" t="s">
        <v>1659</v>
      </c>
      <c r="X3244" s="7" t="str">
        <f>IFERROR(VLOOKUP( Table1[[#This Row],[Trim Distributor Code]],Sheet1!$A:$J,10,FALSE),0)</f>
        <v>Active</v>
      </c>
    </row>
    <row r="3245" spans="1:24" hidden="1" x14ac:dyDescent="0.3">
      <c r="A3245" t="s">
        <v>5435</v>
      </c>
      <c r="B3245" t="s">
        <v>986</v>
      </c>
      <c r="C3245" t="s">
        <v>5391</v>
      </c>
      <c r="D3245" s="8" t="s">
        <v>1412</v>
      </c>
      <c r="E3245" t="s">
        <v>5392</v>
      </c>
      <c r="F3245" t="s">
        <v>5393</v>
      </c>
      <c r="G3245" t="s">
        <v>1627</v>
      </c>
      <c r="H3245" t="s">
        <v>4109</v>
      </c>
      <c r="I3245" t="s">
        <v>5358</v>
      </c>
      <c r="J3245" t="s">
        <v>4640</v>
      </c>
      <c r="K3245">
        <v>10</v>
      </c>
      <c r="L3245" s="2" t="s">
        <v>1412</v>
      </c>
      <c r="M3245" s="2">
        <f ca="1">Table1[[#This Row],[Cases]]*Table1[[#This Row],[Pack Size]]</f>
        <v>0</v>
      </c>
      <c r="N3245" s="1">
        <f ca="1">Table1[[#This Row],[Cases]]*Table1[[#This Row],[Pack Size]]</f>
        <v>0</v>
      </c>
      <c r="O3245" s="1">
        <f>IFERROR(VLOOKUP(Table1[[#This Row],[SKU Code]],'SKU Size'!$G:$H,2,FALSE),0)*Table1[[#This Row],[Cases]]</f>
        <v>0</v>
      </c>
      <c r="P3245" t="str">
        <f t="shared" si="61"/>
        <v>D0177</v>
      </c>
      <c r="Q3245" s="7">
        <f>IFERROR(VLOOKUP(Table1[[#This Row],[Trim Distributor Code]],Sheet1!$N:$O,2,FALSE),0)</f>
        <v>3401098</v>
      </c>
      <c r="R3245" s="7" t="str">
        <f>IFERROR(VLOOKUP(Table1[[#This Row],[Salesflo AppUser Code]],HIE!$A:$B,2,FALSE),0)</f>
        <v>Active</v>
      </c>
      <c r="S3245" s="7" t="str">
        <f>IFERROR(VLOOKUP(Table1[[#This Row],[Salesflo AppUser Code]],HIE!$A:$B,2,FALSE),0)</f>
        <v>Active</v>
      </c>
      <c r="T3245" t="s">
        <v>2637</v>
      </c>
      <c r="U3245" s="7" t="s">
        <v>5710</v>
      </c>
      <c r="V3245" s="7" t="s">
        <v>1423</v>
      </c>
      <c r="W3245" s="7" t="s">
        <v>1627</v>
      </c>
      <c r="X3245" s="7" t="str">
        <f>IFERROR(VLOOKUP( Table1[[#This Row],[Trim Distributor Code]],Sheet1!$A:$J,10,FALSE),0)</f>
        <v>Active</v>
      </c>
    </row>
    <row r="3246" spans="1:24" hidden="1" x14ac:dyDescent="0.3">
      <c r="A3246" t="s">
        <v>5435</v>
      </c>
      <c r="B3246" t="s">
        <v>986</v>
      </c>
      <c r="C3246" t="s">
        <v>5391</v>
      </c>
      <c r="D3246" s="8" t="s">
        <v>1412</v>
      </c>
      <c r="E3246" t="s">
        <v>5392</v>
      </c>
      <c r="F3246" t="s">
        <v>5393</v>
      </c>
      <c r="G3246" t="s">
        <v>5359</v>
      </c>
      <c r="H3246" t="s">
        <v>1632</v>
      </c>
      <c r="I3246" t="s">
        <v>5386</v>
      </c>
      <c r="J3246" t="s">
        <v>4170</v>
      </c>
      <c r="K3246">
        <v>10</v>
      </c>
      <c r="L3246" s="2" t="s">
        <v>1412</v>
      </c>
      <c r="M3246" s="2">
        <f ca="1">Table1[[#This Row],[Cases]]*Table1[[#This Row],[Pack Size]]</f>
        <v>0</v>
      </c>
      <c r="N3246" s="1">
        <f ca="1">Table1[[#This Row],[Cases]]*Table1[[#This Row],[Pack Size]]</f>
        <v>240</v>
      </c>
      <c r="O3246" s="1">
        <f>IFERROR(VLOOKUP(Table1[[#This Row],[SKU Code]],'SKU Size'!$G:$H,2,FALSE),0)*Table1[[#This Row],[Cases]]</f>
        <v>18394.846268185654</v>
      </c>
      <c r="P3246" t="str">
        <f t="shared" si="61"/>
        <v>D0177</v>
      </c>
      <c r="Q3246" s="7">
        <f>IFERROR(VLOOKUP(Table1[[#This Row],[Trim Distributor Code]],Sheet1!$N:$O,2,FALSE),0)</f>
        <v>3401098</v>
      </c>
      <c r="R3246" s="7" t="str">
        <f>IFERROR(VLOOKUP(Table1[[#This Row],[Salesflo AppUser Code]],HIE!$A:$B,2,FALSE),0)</f>
        <v>Active</v>
      </c>
      <c r="S3246" s="7" t="str">
        <f>IFERROR(VLOOKUP(Table1[[#This Row],[Salesflo AppUser Code]],HIE!$A:$B,2,FALSE),0)</f>
        <v>Active</v>
      </c>
      <c r="T3246" t="s">
        <v>2637</v>
      </c>
      <c r="U3246" s="7" t="s">
        <v>5710</v>
      </c>
      <c r="V3246" s="7" t="s">
        <v>1632</v>
      </c>
      <c r="W3246" s="7" t="s">
        <v>5359</v>
      </c>
      <c r="X3246" s="7" t="str">
        <f>IFERROR(VLOOKUP( Table1[[#This Row],[Trim Distributor Code]],Sheet1!$A:$J,10,FALSE),0)</f>
        <v>Active</v>
      </c>
    </row>
    <row r="3247" spans="1:24" hidden="1" x14ac:dyDescent="0.3">
      <c r="A3247" t="s">
        <v>5435</v>
      </c>
      <c r="B3247" t="s">
        <v>986</v>
      </c>
      <c r="C3247" t="s">
        <v>5391</v>
      </c>
      <c r="D3247" s="8" t="s">
        <v>1412</v>
      </c>
      <c r="E3247" t="s">
        <v>5392</v>
      </c>
      <c r="F3247" t="s">
        <v>5393</v>
      </c>
      <c r="G3247" t="s">
        <v>1688</v>
      </c>
      <c r="H3247" t="s">
        <v>1606</v>
      </c>
      <c r="I3247" t="s">
        <v>4821</v>
      </c>
      <c r="J3247" t="s">
        <v>12</v>
      </c>
      <c r="K3247">
        <v>3</v>
      </c>
      <c r="L3247" s="2" t="s">
        <v>1412</v>
      </c>
      <c r="M3247" s="2">
        <f ca="1">Table1[[#This Row],[Cases]]*Table1[[#This Row],[Pack Size]]</f>
        <v>0</v>
      </c>
      <c r="N3247" s="1">
        <f ca="1">Table1[[#This Row],[Cases]]*Table1[[#This Row],[Pack Size]]</f>
        <v>1080</v>
      </c>
      <c r="O3247" s="1">
        <f>IFERROR(VLOOKUP(Table1[[#This Row],[SKU Code]],'SKU Size'!$G:$H,2,FALSE),0)*Table1[[#This Row],[Cases]]</f>
        <v>27341.352610419726</v>
      </c>
      <c r="P3247" t="str">
        <f t="shared" si="61"/>
        <v>D0177</v>
      </c>
      <c r="Q3247" s="7">
        <f>IFERROR(VLOOKUP(Table1[[#This Row],[Trim Distributor Code]],Sheet1!$N:$O,2,FALSE),0)</f>
        <v>3401098</v>
      </c>
      <c r="R3247" s="7" t="str">
        <f>IFERROR(VLOOKUP(Table1[[#This Row],[Salesflo AppUser Code]],HIE!$A:$B,2,FALSE),0)</f>
        <v>Active</v>
      </c>
      <c r="S3247" s="7" t="str">
        <f>IFERROR(VLOOKUP(Table1[[#This Row],[Salesflo AppUser Code]],HIE!$A:$B,2,FALSE),0)</f>
        <v>Active</v>
      </c>
      <c r="T3247" t="s">
        <v>2637</v>
      </c>
      <c r="U3247" s="7" t="s">
        <v>5710</v>
      </c>
      <c r="V3247" s="7" t="s">
        <v>1606</v>
      </c>
      <c r="W3247" s="7" t="s">
        <v>1688</v>
      </c>
      <c r="X3247" s="7" t="str">
        <f>IFERROR(VLOOKUP( Table1[[#This Row],[Trim Distributor Code]],Sheet1!$A:$J,10,FALSE),0)</f>
        <v>Active</v>
      </c>
    </row>
    <row r="3248" spans="1:24" hidden="1" x14ac:dyDescent="0.3">
      <c r="A3248" t="s">
        <v>5435</v>
      </c>
      <c r="B3248" t="s">
        <v>986</v>
      </c>
      <c r="C3248" t="s">
        <v>5391</v>
      </c>
      <c r="D3248" s="8" t="s">
        <v>1412</v>
      </c>
      <c r="E3248" t="s">
        <v>5392</v>
      </c>
      <c r="F3248" t="s">
        <v>5393</v>
      </c>
      <c r="G3248" t="s">
        <v>1445</v>
      </c>
      <c r="H3248" t="s">
        <v>1632</v>
      </c>
      <c r="I3248" t="s">
        <v>4716</v>
      </c>
      <c r="J3248" t="s">
        <v>1635</v>
      </c>
      <c r="K3248">
        <v>10</v>
      </c>
      <c r="L3248" s="2" t="s">
        <v>1412</v>
      </c>
      <c r="M3248" s="2">
        <f ca="1">Table1[[#This Row],[Cases]]*Table1[[#This Row],[Pack Size]]</f>
        <v>0</v>
      </c>
      <c r="N3248" s="1">
        <f ca="1">Table1[[#This Row],[Cases]]*Table1[[#This Row],[Pack Size]]</f>
        <v>240</v>
      </c>
      <c r="O3248" s="1">
        <f>IFERROR(VLOOKUP(Table1[[#This Row],[SKU Code]],'SKU Size'!$G:$H,2,FALSE),0)*Table1[[#This Row],[Cases]]</f>
        <v>31426.600008641144</v>
      </c>
      <c r="P3248" t="str">
        <f t="shared" si="61"/>
        <v>D0177</v>
      </c>
      <c r="Q3248" s="7">
        <f>IFERROR(VLOOKUP(Table1[[#This Row],[Trim Distributor Code]],Sheet1!$N:$O,2,FALSE),0)</f>
        <v>3401098</v>
      </c>
      <c r="R3248" s="7" t="str">
        <f>IFERROR(VLOOKUP(Table1[[#This Row],[Salesflo AppUser Code]],HIE!$A:$B,2,FALSE),0)</f>
        <v>Active</v>
      </c>
      <c r="S3248" s="7" t="str">
        <f>IFERROR(VLOOKUP(Table1[[#This Row],[Salesflo AppUser Code]],HIE!$A:$B,2,FALSE),0)</f>
        <v>Active</v>
      </c>
      <c r="T3248" t="s">
        <v>2637</v>
      </c>
      <c r="U3248" s="7" t="s">
        <v>5710</v>
      </c>
      <c r="V3248" s="7" t="s">
        <v>1632</v>
      </c>
      <c r="W3248" s="7" t="s">
        <v>1445</v>
      </c>
      <c r="X3248" s="7" t="str">
        <f>IFERROR(VLOOKUP( Table1[[#This Row],[Trim Distributor Code]],Sheet1!$A:$J,10,FALSE),0)</f>
        <v>Active</v>
      </c>
    </row>
    <row r="3249" spans="1:24" hidden="1" x14ac:dyDescent="0.3">
      <c r="A3249" t="s">
        <v>5435</v>
      </c>
      <c r="B3249" t="s">
        <v>986</v>
      </c>
      <c r="C3249" t="s">
        <v>5391</v>
      </c>
      <c r="D3249" s="8" t="s">
        <v>1412</v>
      </c>
      <c r="E3249" t="s">
        <v>5392</v>
      </c>
      <c r="F3249" t="s">
        <v>5393</v>
      </c>
      <c r="G3249" t="s">
        <v>2542</v>
      </c>
      <c r="H3249" t="s">
        <v>2268</v>
      </c>
      <c r="I3249" t="s">
        <v>4595</v>
      </c>
      <c r="J3249" t="s">
        <v>2543</v>
      </c>
      <c r="K3249">
        <v>4</v>
      </c>
      <c r="L3249" s="2" t="s">
        <v>1412</v>
      </c>
      <c r="M3249" s="2">
        <f ca="1">Table1[[#This Row],[Cases]]*Table1[[#This Row],[Pack Size]]</f>
        <v>0</v>
      </c>
      <c r="N3249" s="1">
        <f ca="1">Table1[[#This Row],[Cases]]*Table1[[#This Row],[Pack Size]]</f>
        <v>1920</v>
      </c>
      <c r="O3249" s="1">
        <f>IFERROR(VLOOKUP(Table1[[#This Row],[SKU Code]],'SKU Size'!$G:$H,2,FALSE),0)*Table1[[#This Row],[Cases]]</f>
        <v>19971.941391100707</v>
      </c>
      <c r="P3249" t="str">
        <f t="shared" si="61"/>
        <v>D0177</v>
      </c>
      <c r="Q3249" s="7">
        <f>IFERROR(VLOOKUP(Table1[[#This Row],[Trim Distributor Code]],Sheet1!$N:$O,2,FALSE),0)</f>
        <v>3401098</v>
      </c>
      <c r="R3249" s="7" t="str">
        <f>IFERROR(VLOOKUP(Table1[[#This Row],[Salesflo AppUser Code]],HIE!$A:$B,2,FALSE),0)</f>
        <v>Active</v>
      </c>
      <c r="S3249" s="7" t="str">
        <f>IFERROR(VLOOKUP(Table1[[#This Row],[Salesflo AppUser Code]],HIE!$A:$B,2,FALSE),0)</f>
        <v>Active</v>
      </c>
      <c r="T3249" t="s">
        <v>2637</v>
      </c>
      <c r="U3249" s="7" t="s">
        <v>5710</v>
      </c>
      <c r="V3249" s="7" t="s">
        <v>2268</v>
      </c>
      <c r="W3249" s="7" t="s">
        <v>2542</v>
      </c>
      <c r="X3249" s="7" t="str">
        <f>IFERROR(VLOOKUP( Table1[[#This Row],[Trim Distributor Code]],Sheet1!$A:$J,10,FALSE),0)</f>
        <v>Active</v>
      </c>
    </row>
    <row r="3250" spans="1:24" hidden="1" x14ac:dyDescent="0.3">
      <c r="A3250" t="s">
        <v>5435</v>
      </c>
      <c r="B3250" t="s">
        <v>5366</v>
      </c>
      <c r="C3250" t="s">
        <v>5394</v>
      </c>
      <c r="D3250" s="8" t="s">
        <v>1412</v>
      </c>
      <c r="E3250" t="s">
        <v>5395</v>
      </c>
      <c r="F3250" t="s">
        <v>2644</v>
      </c>
      <c r="G3250" t="s">
        <v>1445</v>
      </c>
      <c r="H3250" t="s">
        <v>4725</v>
      </c>
      <c r="I3250" t="s">
        <v>5357</v>
      </c>
      <c r="J3250" t="s">
        <v>1478</v>
      </c>
      <c r="K3250">
        <v>250</v>
      </c>
      <c r="L3250" s="2" t="s">
        <v>1412</v>
      </c>
      <c r="M3250" s="2">
        <f ca="1">Table1[[#This Row],[Cases]]*Table1[[#This Row],[Pack Size]]</f>
        <v>0</v>
      </c>
      <c r="N3250" s="1">
        <f ca="1">Table1[[#This Row],[Cases]]*Table1[[#This Row],[Pack Size]]</f>
        <v>100000</v>
      </c>
      <c r="O3250" s="1">
        <f>IFERROR(VLOOKUP(Table1[[#This Row],[SKU Code]],'SKU Size'!$G:$H,2,FALSE),0)*Table1[[#This Row],[Cases]]</f>
        <v>2177256.612271125</v>
      </c>
      <c r="P3250" t="str">
        <f t="shared" si="61"/>
        <v>D0184</v>
      </c>
      <c r="Q3250" s="7">
        <f>IFERROR(VLOOKUP(Table1[[#This Row],[Trim Distributor Code]],Sheet1!$N:$O,2,FALSE),0)</f>
        <v>3401099</v>
      </c>
      <c r="R3250" s="7">
        <f>IFERROR(VLOOKUP(Table1[[#This Row],[Salesflo AppUser Code]],HIE!$A:$B,2,FALSE),0)</f>
        <v>0</v>
      </c>
      <c r="S3250" s="7">
        <f>IFERROR(VLOOKUP(Table1[[#This Row],[Salesflo AppUser Code]],HIE!$A:$B,2,FALSE),0)</f>
        <v>0</v>
      </c>
      <c r="T3250" t="s">
        <v>2637</v>
      </c>
      <c r="U3250" s="7" t="s">
        <v>5710</v>
      </c>
      <c r="V3250" s="7" t="s">
        <v>1444</v>
      </c>
      <c r="W3250" s="7" t="s">
        <v>1445</v>
      </c>
      <c r="X3250" s="7" t="str">
        <f>IFERROR(VLOOKUP( Table1[[#This Row],[Trim Distributor Code]],Sheet1!$A:$J,10,FALSE),0)</f>
        <v>Active</v>
      </c>
    </row>
    <row r="3251" spans="1:24" hidden="1" x14ac:dyDescent="0.3">
      <c r="A3251" t="s">
        <v>5435</v>
      </c>
      <c r="B3251" t="s">
        <v>5366</v>
      </c>
      <c r="C3251" t="s">
        <v>5394</v>
      </c>
      <c r="D3251" s="8" t="s">
        <v>1412</v>
      </c>
      <c r="E3251" t="s">
        <v>5395</v>
      </c>
      <c r="F3251" t="s">
        <v>2644</v>
      </c>
      <c r="G3251" t="s">
        <v>1573</v>
      </c>
      <c r="H3251" t="s">
        <v>4725</v>
      </c>
      <c r="I3251" t="s">
        <v>5337</v>
      </c>
      <c r="J3251" t="s">
        <v>1586</v>
      </c>
      <c r="K3251">
        <v>100</v>
      </c>
      <c r="L3251" s="2" t="s">
        <v>1412</v>
      </c>
      <c r="M3251" s="2">
        <f ca="1">Table1[[#This Row],[Cases]]*Table1[[#This Row],[Pack Size]]</f>
        <v>0</v>
      </c>
      <c r="N3251" s="1">
        <f ca="1">Table1[[#This Row],[Cases]]*Table1[[#This Row],[Pack Size]]</f>
        <v>40000</v>
      </c>
      <c r="O3251" s="1">
        <f>IFERROR(VLOOKUP(Table1[[#This Row],[SKU Code]],'SKU Size'!$G:$H,2,FALSE),0)*Table1[[#This Row],[Cases]]</f>
        <v>843208.44635537965</v>
      </c>
      <c r="P3251" t="str">
        <f t="shared" si="61"/>
        <v>D0184</v>
      </c>
      <c r="Q3251" s="7">
        <f>IFERROR(VLOOKUP(Table1[[#This Row],[Trim Distributor Code]],Sheet1!$N:$O,2,FALSE),0)</f>
        <v>3401099</v>
      </c>
      <c r="R3251" s="7">
        <f>IFERROR(VLOOKUP(Table1[[#This Row],[Salesflo AppUser Code]],HIE!$A:$B,2,FALSE),0)</f>
        <v>0</v>
      </c>
      <c r="S3251" s="7">
        <f>IFERROR(VLOOKUP(Table1[[#This Row],[Salesflo AppUser Code]],HIE!$A:$B,2,FALSE),0)</f>
        <v>0</v>
      </c>
      <c r="T3251" t="s">
        <v>2637</v>
      </c>
      <c r="U3251" s="7" t="s">
        <v>5710</v>
      </c>
      <c r="V3251" s="7" t="s">
        <v>1444</v>
      </c>
      <c r="W3251" s="7" t="s">
        <v>5707</v>
      </c>
      <c r="X3251" s="7" t="str">
        <f>IFERROR(VLOOKUP( Table1[[#This Row],[Trim Distributor Code]],Sheet1!$A:$J,10,FALSE),0)</f>
        <v>Active</v>
      </c>
    </row>
    <row r="3252" spans="1:24" hidden="1" x14ac:dyDescent="0.3">
      <c r="A3252" t="s">
        <v>5435</v>
      </c>
      <c r="B3252" t="s">
        <v>5366</v>
      </c>
      <c r="C3252" t="s">
        <v>5394</v>
      </c>
      <c r="D3252" s="8" t="s">
        <v>1412</v>
      </c>
      <c r="E3252" t="s">
        <v>5395</v>
      </c>
      <c r="F3252" t="s">
        <v>2644</v>
      </c>
      <c r="G3252" t="s">
        <v>1688</v>
      </c>
      <c r="H3252" t="s">
        <v>4725</v>
      </c>
      <c r="I3252" t="s">
        <v>5336</v>
      </c>
      <c r="J3252" t="s">
        <v>11</v>
      </c>
      <c r="K3252">
        <v>5</v>
      </c>
      <c r="L3252" s="2" t="s">
        <v>1412</v>
      </c>
      <c r="M3252" s="2">
        <f ca="1">Table1[[#This Row],[Cases]]*Table1[[#This Row],[Pack Size]]</f>
        <v>0</v>
      </c>
      <c r="N3252" s="1">
        <f ca="1">Table1[[#This Row],[Cases]]*Table1[[#This Row],[Pack Size]]</f>
        <v>1760</v>
      </c>
      <c r="O3252" s="1">
        <f>IFERROR(VLOOKUP(Table1[[#This Row],[SKU Code]],'SKU Size'!$G:$H,2,FALSE),0)*Table1[[#This Row],[Cases]]</f>
        <v>43823.741160769539</v>
      </c>
      <c r="P3252" t="str">
        <f t="shared" si="61"/>
        <v>D0184</v>
      </c>
      <c r="Q3252" s="7">
        <f>IFERROR(VLOOKUP(Table1[[#This Row],[Trim Distributor Code]],Sheet1!$N:$O,2,FALSE),0)</f>
        <v>3401099</v>
      </c>
      <c r="R3252" s="7">
        <f>IFERROR(VLOOKUP(Table1[[#This Row],[Salesflo AppUser Code]],HIE!$A:$B,2,FALSE),0)</f>
        <v>0</v>
      </c>
      <c r="S3252" s="7">
        <f>IFERROR(VLOOKUP(Table1[[#This Row],[Salesflo AppUser Code]],HIE!$A:$B,2,FALSE),0)</f>
        <v>0</v>
      </c>
      <c r="T3252" t="s">
        <v>2637</v>
      </c>
      <c r="U3252" s="7" t="s">
        <v>5710</v>
      </c>
      <c r="V3252" s="7" t="s">
        <v>1444</v>
      </c>
      <c r="W3252" s="7" t="s">
        <v>1688</v>
      </c>
      <c r="X3252" s="7" t="str">
        <f>IFERROR(VLOOKUP( Table1[[#This Row],[Trim Distributor Code]],Sheet1!$A:$J,10,FALSE),0)</f>
        <v>Active</v>
      </c>
    </row>
    <row r="3253" spans="1:24" hidden="1" x14ac:dyDescent="0.3">
      <c r="A3253" t="s">
        <v>5435</v>
      </c>
      <c r="B3253" t="s">
        <v>5366</v>
      </c>
      <c r="C3253" t="s">
        <v>5394</v>
      </c>
      <c r="D3253" s="8" t="s">
        <v>1412</v>
      </c>
      <c r="E3253" t="s">
        <v>5395</v>
      </c>
      <c r="F3253" t="s">
        <v>2644</v>
      </c>
      <c r="G3253" t="s">
        <v>1659</v>
      </c>
      <c r="H3253" t="s">
        <v>4726</v>
      </c>
      <c r="I3253" t="s">
        <v>5385</v>
      </c>
      <c r="J3253" t="s">
        <v>13</v>
      </c>
      <c r="K3253">
        <v>5</v>
      </c>
      <c r="L3253" s="2" t="s">
        <v>1412</v>
      </c>
      <c r="M3253" s="2">
        <f ca="1">Table1[[#This Row],[Cases]]*Table1[[#This Row],[Pack Size]]</f>
        <v>0</v>
      </c>
      <c r="N3253" s="1">
        <f ca="1">Table1[[#This Row],[Cases]]*Table1[[#This Row],[Pack Size]]</f>
        <v>500</v>
      </c>
      <c r="O3253" s="1">
        <f>IFERROR(VLOOKUP(Table1[[#This Row],[SKU Code]],'SKU Size'!$G:$H,2,FALSE),0)*Table1[[#This Row],[Cases]]</f>
        <v>52843.370296523535</v>
      </c>
      <c r="P3253" t="str">
        <f t="shared" si="61"/>
        <v>D0184</v>
      </c>
      <c r="Q3253" s="7">
        <f>IFERROR(VLOOKUP(Table1[[#This Row],[Trim Distributor Code]],Sheet1!$N:$O,2,FALSE),0)</f>
        <v>3401099</v>
      </c>
      <c r="R3253" s="7">
        <f>IFERROR(VLOOKUP(Table1[[#This Row],[Salesflo AppUser Code]],HIE!$A:$B,2,FALSE),0)</f>
        <v>0</v>
      </c>
      <c r="S3253" s="7">
        <f>IFERROR(VLOOKUP(Table1[[#This Row],[Salesflo AppUser Code]],HIE!$A:$B,2,FALSE),0)</f>
        <v>0</v>
      </c>
      <c r="T3253" t="s">
        <v>2637</v>
      </c>
      <c r="U3253" s="7" t="s">
        <v>5710</v>
      </c>
      <c r="V3253" s="7" t="s">
        <v>1423</v>
      </c>
      <c r="W3253" s="7" t="s">
        <v>1659</v>
      </c>
      <c r="X3253" s="7" t="str">
        <f>IFERROR(VLOOKUP( Table1[[#This Row],[Trim Distributor Code]],Sheet1!$A:$J,10,FALSE),0)</f>
        <v>Active</v>
      </c>
    </row>
    <row r="3254" spans="1:24" hidden="1" x14ac:dyDescent="0.3">
      <c r="A3254" t="s">
        <v>5435</v>
      </c>
      <c r="B3254" t="s">
        <v>5366</v>
      </c>
      <c r="C3254" t="s">
        <v>5394</v>
      </c>
      <c r="D3254" s="8" t="s">
        <v>1412</v>
      </c>
      <c r="E3254" t="s">
        <v>5395</v>
      </c>
      <c r="F3254" t="s">
        <v>2644</v>
      </c>
      <c r="G3254" t="s">
        <v>1627</v>
      </c>
      <c r="H3254" t="s">
        <v>4109</v>
      </c>
      <c r="I3254" t="s">
        <v>5358</v>
      </c>
      <c r="J3254" t="s">
        <v>4640</v>
      </c>
      <c r="K3254">
        <v>10</v>
      </c>
      <c r="L3254" s="2" t="s">
        <v>1412</v>
      </c>
      <c r="M3254" s="2">
        <f ca="1">Table1[[#This Row],[Cases]]*Table1[[#This Row],[Pack Size]]</f>
        <v>0</v>
      </c>
      <c r="N3254" s="1">
        <f ca="1">Table1[[#This Row],[Cases]]*Table1[[#This Row],[Pack Size]]</f>
        <v>0</v>
      </c>
      <c r="O3254" s="1">
        <f>IFERROR(VLOOKUP(Table1[[#This Row],[SKU Code]],'SKU Size'!$G:$H,2,FALSE),0)*Table1[[#This Row],[Cases]]</f>
        <v>0</v>
      </c>
      <c r="P3254" t="str">
        <f t="shared" si="61"/>
        <v>D0184</v>
      </c>
      <c r="Q3254" s="7">
        <f>IFERROR(VLOOKUP(Table1[[#This Row],[Trim Distributor Code]],Sheet1!$N:$O,2,FALSE),0)</f>
        <v>3401099</v>
      </c>
      <c r="R3254" s="7">
        <f>IFERROR(VLOOKUP(Table1[[#This Row],[Salesflo AppUser Code]],HIE!$A:$B,2,FALSE),0)</f>
        <v>0</v>
      </c>
      <c r="S3254" s="7">
        <f>IFERROR(VLOOKUP(Table1[[#This Row],[Salesflo AppUser Code]],HIE!$A:$B,2,FALSE),0)</f>
        <v>0</v>
      </c>
      <c r="T3254" t="s">
        <v>2637</v>
      </c>
      <c r="U3254" s="7" t="s">
        <v>5710</v>
      </c>
      <c r="V3254" s="7" t="s">
        <v>1423</v>
      </c>
      <c r="W3254" s="7" t="s">
        <v>1627</v>
      </c>
      <c r="X3254" s="7" t="str">
        <f>IFERROR(VLOOKUP( Table1[[#This Row],[Trim Distributor Code]],Sheet1!$A:$J,10,FALSE),0)</f>
        <v>Active</v>
      </c>
    </row>
    <row r="3255" spans="1:24" hidden="1" x14ac:dyDescent="0.3">
      <c r="A3255" t="s">
        <v>5435</v>
      </c>
      <c r="B3255" t="s">
        <v>5366</v>
      </c>
      <c r="C3255" t="s">
        <v>5394</v>
      </c>
      <c r="D3255" s="8" t="s">
        <v>1412</v>
      </c>
      <c r="E3255" t="s">
        <v>5395</v>
      </c>
      <c r="F3255" t="s">
        <v>2644</v>
      </c>
      <c r="G3255" t="s">
        <v>5359</v>
      </c>
      <c r="H3255" t="s">
        <v>1632</v>
      </c>
      <c r="I3255" t="s">
        <v>5386</v>
      </c>
      <c r="J3255" t="s">
        <v>4170</v>
      </c>
      <c r="K3255">
        <v>10</v>
      </c>
      <c r="L3255" s="2" t="s">
        <v>1412</v>
      </c>
      <c r="M3255" s="2">
        <f ca="1">Table1[[#This Row],[Cases]]*Table1[[#This Row],[Pack Size]]</f>
        <v>0</v>
      </c>
      <c r="N3255" s="1">
        <f ca="1">Table1[[#This Row],[Cases]]*Table1[[#This Row],[Pack Size]]</f>
        <v>240</v>
      </c>
      <c r="O3255" s="1">
        <f>IFERROR(VLOOKUP(Table1[[#This Row],[SKU Code]],'SKU Size'!$G:$H,2,FALSE),0)*Table1[[#This Row],[Cases]]</f>
        <v>18394.846268185654</v>
      </c>
      <c r="P3255" t="str">
        <f t="shared" si="61"/>
        <v>D0184</v>
      </c>
      <c r="Q3255" s="7">
        <f>IFERROR(VLOOKUP(Table1[[#This Row],[Trim Distributor Code]],Sheet1!$N:$O,2,FALSE),0)</f>
        <v>3401099</v>
      </c>
      <c r="R3255" s="7">
        <f>IFERROR(VLOOKUP(Table1[[#This Row],[Salesflo AppUser Code]],HIE!$A:$B,2,FALSE),0)</f>
        <v>0</v>
      </c>
      <c r="S3255" s="7">
        <f>IFERROR(VLOOKUP(Table1[[#This Row],[Salesflo AppUser Code]],HIE!$A:$B,2,FALSE),0)</f>
        <v>0</v>
      </c>
      <c r="T3255" t="s">
        <v>2637</v>
      </c>
      <c r="U3255" s="7" t="s">
        <v>5710</v>
      </c>
      <c r="V3255" s="7" t="s">
        <v>1632</v>
      </c>
      <c r="W3255" s="7" t="s">
        <v>5359</v>
      </c>
      <c r="X3255" s="7" t="str">
        <f>IFERROR(VLOOKUP( Table1[[#This Row],[Trim Distributor Code]],Sheet1!$A:$J,10,FALSE),0)</f>
        <v>Active</v>
      </c>
    </row>
    <row r="3256" spans="1:24" hidden="1" x14ac:dyDescent="0.3">
      <c r="A3256" t="s">
        <v>5435</v>
      </c>
      <c r="B3256" t="s">
        <v>5366</v>
      </c>
      <c r="C3256" t="s">
        <v>5394</v>
      </c>
      <c r="D3256" s="8" t="s">
        <v>1412</v>
      </c>
      <c r="E3256" t="s">
        <v>5395</v>
      </c>
      <c r="F3256" t="s">
        <v>2644</v>
      </c>
      <c r="G3256" t="s">
        <v>1688</v>
      </c>
      <c r="H3256" t="s">
        <v>1606</v>
      </c>
      <c r="I3256" t="s">
        <v>4821</v>
      </c>
      <c r="J3256" t="s">
        <v>12</v>
      </c>
      <c r="K3256">
        <v>5</v>
      </c>
      <c r="L3256" s="2" t="s">
        <v>1412</v>
      </c>
      <c r="M3256" s="2">
        <f ca="1">Table1[[#This Row],[Cases]]*Table1[[#This Row],[Pack Size]]</f>
        <v>0</v>
      </c>
      <c r="N3256" s="1">
        <f ca="1">Table1[[#This Row],[Cases]]*Table1[[#This Row],[Pack Size]]</f>
        <v>1800</v>
      </c>
      <c r="O3256" s="1">
        <f>IFERROR(VLOOKUP(Table1[[#This Row],[SKU Code]],'SKU Size'!$G:$H,2,FALSE),0)*Table1[[#This Row],[Cases]]</f>
        <v>45568.921017366214</v>
      </c>
      <c r="P3256" t="str">
        <f t="shared" ref="P3256:P3319" si="62">TRIM(E3256)</f>
        <v>D0184</v>
      </c>
      <c r="Q3256" s="7">
        <f>IFERROR(VLOOKUP(Table1[[#This Row],[Trim Distributor Code]],Sheet1!$N:$O,2,FALSE),0)</f>
        <v>3401099</v>
      </c>
      <c r="R3256" s="7">
        <f>IFERROR(VLOOKUP(Table1[[#This Row],[Salesflo AppUser Code]],HIE!$A:$B,2,FALSE),0)</f>
        <v>0</v>
      </c>
      <c r="S3256" s="7">
        <f>IFERROR(VLOOKUP(Table1[[#This Row],[Salesflo AppUser Code]],HIE!$A:$B,2,FALSE),0)</f>
        <v>0</v>
      </c>
      <c r="T3256" t="s">
        <v>2637</v>
      </c>
      <c r="U3256" s="7" t="s">
        <v>5710</v>
      </c>
      <c r="V3256" s="7" t="s">
        <v>1606</v>
      </c>
      <c r="W3256" s="7" t="s">
        <v>1688</v>
      </c>
      <c r="X3256" s="7" t="str">
        <f>IFERROR(VLOOKUP( Table1[[#This Row],[Trim Distributor Code]],Sheet1!$A:$J,10,FALSE),0)</f>
        <v>Active</v>
      </c>
    </row>
    <row r="3257" spans="1:24" hidden="1" x14ac:dyDescent="0.3">
      <c r="A3257" t="s">
        <v>5435</v>
      </c>
      <c r="B3257" t="s">
        <v>5366</v>
      </c>
      <c r="C3257" t="s">
        <v>5394</v>
      </c>
      <c r="D3257" s="8" t="s">
        <v>1412</v>
      </c>
      <c r="E3257" t="s">
        <v>5395</v>
      </c>
      <c r="F3257" t="s">
        <v>2644</v>
      </c>
      <c r="G3257" t="s">
        <v>1445</v>
      </c>
      <c r="H3257" t="s">
        <v>1632</v>
      </c>
      <c r="I3257" t="s">
        <v>4716</v>
      </c>
      <c r="J3257" t="s">
        <v>1635</v>
      </c>
      <c r="K3257">
        <v>10</v>
      </c>
      <c r="L3257" s="2" t="s">
        <v>1412</v>
      </c>
      <c r="M3257" s="2">
        <f ca="1">Table1[[#This Row],[Cases]]*Table1[[#This Row],[Pack Size]]</f>
        <v>0</v>
      </c>
      <c r="N3257" s="1">
        <f ca="1">Table1[[#This Row],[Cases]]*Table1[[#This Row],[Pack Size]]</f>
        <v>240</v>
      </c>
      <c r="O3257" s="1">
        <f>IFERROR(VLOOKUP(Table1[[#This Row],[SKU Code]],'SKU Size'!$G:$H,2,FALSE),0)*Table1[[#This Row],[Cases]]</f>
        <v>31426.600008641144</v>
      </c>
      <c r="P3257" t="str">
        <f t="shared" si="62"/>
        <v>D0184</v>
      </c>
      <c r="Q3257" s="7">
        <f>IFERROR(VLOOKUP(Table1[[#This Row],[Trim Distributor Code]],Sheet1!$N:$O,2,FALSE),0)</f>
        <v>3401099</v>
      </c>
      <c r="R3257" s="7">
        <f>IFERROR(VLOOKUP(Table1[[#This Row],[Salesflo AppUser Code]],HIE!$A:$B,2,FALSE),0)</f>
        <v>0</v>
      </c>
      <c r="S3257" s="7">
        <f>IFERROR(VLOOKUP(Table1[[#This Row],[Salesflo AppUser Code]],HIE!$A:$B,2,FALSE),0)</f>
        <v>0</v>
      </c>
      <c r="T3257" t="s">
        <v>2637</v>
      </c>
      <c r="U3257" s="7" t="s">
        <v>5710</v>
      </c>
      <c r="V3257" s="7" t="s">
        <v>1632</v>
      </c>
      <c r="W3257" s="7" t="s">
        <v>1445</v>
      </c>
      <c r="X3257" s="7" t="str">
        <f>IFERROR(VLOOKUP( Table1[[#This Row],[Trim Distributor Code]],Sheet1!$A:$J,10,FALSE),0)</f>
        <v>Active</v>
      </c>
    </row>
    <row r="3258" spans="1:24" hidden="1" x14ac:dyDescent="0.3">
      <c r="A3258" t="s">
        <v>5435</v>
      </c>
      <c r="B3258" t="s">
        <v>5366</v>
      </c>
      <c r="C3258" t="s">
        <v>5394</v>
      </c>
      <c r="D3258" s="8" t="s">
        <v>1412</v>
      </c>
      <c r="E3258" t="s">
        <v>5395</v>
      </c>
      <c r="F3258" t="s">
        <v>2644</v>
      </c>
      <c r="G3258" t="s">
        <v>2542</v>
      </c>
      <c r="H3258" t="s">
        <v>2268</v>
      </c>
      <c r="I3258" t="s">
        <v>4595</v>
      </c>
      <c r="J3258" t="s">
        <v>2543</v>
      </c>
      <c r="K3258">
        <v>10</v>
      </c>
      <c r="L3258" s="2" t="s">
        <v>1412</v>
      </c>
      <c r="M3258" s="2">
        <f ca="1">Table1[[#This Row],[Cases]]*Table1[[#This Row],[Pack Size]]</f>
        <v>0</v>
      </c>
      <c r="N3258" s="1">
        <f ca="1">Table1[[#This Row],[Cases]]*Table1[[#This Row],[Pack Size]]</f>
        <v>4800</v>
      </c>
      <c r="O3258" s="1">
        <f>IFERROR(VLOOKUP(Table1[[#This Row],[SKU Code]],'SKU Size'!$G:$H,2,FALSE),0)*Table1[[#This Row],[Cases]]</f>
        <v>49929.853477751763</v>
      </c>
      <c r="P3258" t="str">
        <f t="shared" si="62"/>
        <v>D0184</v>
      </c>
      <c r="Q3258" s="7">
        <f>IFERROR(VLOOKUP(Table1[[#This Row],[Trim Distributor Code]],Sheet1!$N:$O,2,FALSE),0)</f>
        <v>3401099</v>
      </c>
      <c r="R3258" s="7">
        <f>IFERROR(VLOOKUP(Table1[[#This Row],[Salesflo AppUser Code]],HIE!$A:$B,2,FALSE),0)</f>
        <v>0</v>
      </c>
      <c r="S3258" s="7">
        <f>IFERROR(VLOOKUP(Table1[[#This Row],[Salesflo AppUser Code]],HIE!$A:$B,2,FALSE),0)</f>
        <v>0</v>
      </c>
      <c r="T3258" t="s">
        <v>2637</v>
      </c>
      <c r="U3258" s="7" t="s">
        <v>5710</v>
      </c>
      <c r="V3258" s="7" t="s">
        <v>2268</v>
      </c>
      <c r="W3258" s="7" t="s">
        <v>2542</v>
      </c>
      <c r="X3258" s="7" t="str">
        <f>IFERROR(VLOOKUP( Table1[[#This Row],[Trim Distributor Code]],Sheet1!$A:$J,10,FALSE),0)</f>
        <v>Active</v>
      </c>
    </row>
    <row r="3259" spans="1:24" hidden="1" x14ac:dyDescent="0.3">
      <c r="A3259" t="s">
        <v>5435</v>
      </c>
      <c r="B3259" t="s">
        <v>1004</v>
      </c>
      <c r="C3259" t="s">
        <v>5396</v>
      </c>
      <c r="D3259" s="8" t="s">
        <v>1412</v>
      </c>
      <c r="E3259" t="s">
        <v>5395</v>
      </c>
      <c r="F3259" t="s">
        <v>2644</v>
      </c>
      <c r="G3259" t="s">
        <v>1573</v>
      </c>
      <c r="H3259" t="s">
        <v>4725</v>
      </c>
      <c r="I3259" t="s">
        <v>5337</v>
      </c>
      <c r="J3259" t="s">
        <v>1586</v>
      </c>
      <c r="K3259">
        <v>380</v>
      </c>
      <c r="L3259" s="2" t="s">
        <v>1412</v>
      </c>
      <c r="M3259" s="2">
        <f ca="1">Table1[[#This Row],[Cases]]*Table1[[#This Row],[Pack Size]]</f>
        <v>0</v>
      </c>
      <c r="N3259" s="1">
        <f ca="1">Table1[[#This Row],[Cases]]*Table1[[#This Row],[Pack Size]]</f>
        <v>152000</v>
      </c>
      <c r="O3259" s="1">
        <f>IFERROR(VLOOKUP(Table1[[#This Row],[SKU Code]],'SKU Size'!$G:$H,2,FALSE),0)*Table1[[#This Row],[Cases]]</f>
        <v>3204192.0961504425</v>
      </c>
      <c r="P3259" t="str">
        <f t="shared" si="62"/>
        <v>D0184</v>
      </c>
      <c r="Q3259" s="7">
        <f>IFERROR(VLOOKUP(Table1[[#This Row],[Trim Distributor Code]],Sheet1!$N:$O,2,FALSE),0)</f>
        <v>3401099</v>
      </c>
      <c r="R3259" s="7" t="str">
        <f>IFERROR(VLOOKUP(Table1[[#This Row],[Salesflo AppUser Code]],HIE!$A:$B,2,FALSE),0)</f>
        <v>Active</v>
      </c>
      <c r="S3259" s="7" t="str">
        <f>IFERROR(VLOOKUP(Table1[[#This Row],[Salesflo AppUser Code]],HIE!$A:$B,2,FALSE),0)</f>
        <v>Active</v>
      </c>
      <c r="T3259" t="s">
        <v>2637</v>
      </c>
      <c r="U3259" s="7" t="s">
        <v>5710</v>
      </c>
      <c r="V3259" s="7" t="s">
        <v>1444</v>
      </c>
      <c r="W3259" s="7" t="s">
        <v>5707</v>
      </c>
      <c r="X3259" s="7" t="str">
        <f>IFERROR(VLOOKUP( Table1[[#This Row],[Trim Distributor Code]],Sheet1!$A:$J,10,FALSE),0)</f>
        <v>Active</v>
      </c>
    </row>
    <row r="3260" spans="1:24" hidden="1" x14ac:dyDescent="0.3">
      <c r="A3260" t="s">
        <v>5435</v>
      </c>
      <c r="B3260" t="s">
        <v>1004</v>
      </c>
      <c r="C3260" t="s">
        <v>5396</v>
      </c>
      <c r="D3260" s="8" t="s">
        <v>1412</v>
      </c>
      <c r="E3260" t="s">
        <v>5395</v>
      </c>
      <c r="F3260" t="s">
        <v>2644</v>
      </c>
      <c r="G3260" t="s">
        <v>1627</v>
      </c>
      <c r="H3260" t="s">
        <v>4109</v>
      </c>
      <c r="I3260" t="s">
        <v>5358</v>
      </c>
      <c r="J3260" t="s">
        <v>4640</v>
      </c>
      <c r="K3260">
        <v>10</v>
      </c>
      <c r="L3260" s="2" t="s">
        <v>1412</v>
      </c>
      <c r="M3260" s="2">
        <f ca="1">Table1[[#This Row],[Cases]]*Table1[[#This Row],[Pack Size]]</f>
        <v>0</v>
      </c>
      <c r="N3260" s="1">
        <f ca="1">Table1[[#This Row],[Cases]]*Table1[[#This Row],[Pack Size]]</f>
        <v>0</v>
      </c>
      <c r="O3260" s="1">
        <f>IFERROR(VLOOKUP(Table1[[#This Row],[SKU Code]],'SKU Size'!$G:$H,2,FALSE),0)*Table1[[#This Row],[Cases]]</f>
        <v>0</v>
      </c>
      <c r="P3260" t="str">
        <f t="shared" si="62"/>
        <v>D0184</v>
      </c>
      <c r="Q3260" s="7">
        <f>IFERROR(VLOOKUP(Table1[[#This Row],[Trim Distributor Code]],Sheet1!$N:$O,2,FALSE),0)</f>
        <v>3401099</v>
      </c>
      <c r="R3260" s="7" t="str">
        <f>IFERROR(VLOOKUP(Table1[[#This Row],[Salesflo AppUser Code]],HIE!$A:$B,2,FALSE),0)</f>
        <v>Active</v>
      </c>
      <c r="S3260" s="7" t="str">
        <f>IFERROR(VLOOKUP(Table1[[#This Row],[Salesflo AppUser Code]],HIE!$A:$B,2,FALSE),0)</f>
        <v>Active</v>
      </c>
      <c r="T3260" t="s">
        <v>2637</v>
      </c>
      <c r="U3260" s="7" t="s">
        <v>5710</v>
      </c>
      <c r="V3260" s="7" t="s">
        <v>1423</v>
      </c>
      <c r="W3260" s="7" t="s">
        <v>1627</v>
      </c>
      <c r="X3260" s="7" t="str">
        <f>IFERROR(VLOOKUP( Table1[[#This Row],[Trim Distributor Code]],Sheet1!$A:$J,10,FALSE),0)</f>
        <v>Active</v>
      </c>
    </row>
    <row r="3261" spans="1:24" hidden="1" x14ac:dyDescent="0.3">
      <c r="A3261" t="s">
        <v>5435</v>
      </c>
      <c r="B3261" t="s">
        <v>1004</v>
      </c>
      <c r="C3261" t="s">
        <v>5396</v>
      </c>
      <c r="D3261" s="8" t="s">
        <v>1412</v>
      </c>
      <c r="E3261" t="s">
        <v>5395</v>
      </c>
      <c r="F3261" t="s">
        <v>2644</v>
      </c>
      <c r="G3261" t="s">
        <v>5363</v>
      </c>
      <c r="H3261" t="s">
        <v>1632</v>
      </c>
      <c r="I3261" t="s">
        <v>5388</v>
      </c>
      <c r="J3261" t="s">
        <v>2295</v>
      </c>
      <c r="K3261">
        <v>10</v>
      </c>
      <c r="L3261" s="2" t="s">
        <v>1412</v>
      </c>
      <c r="M3261" s="2">
        <f ca="1">Table1[[#This Row],[Cases]]*Table1[[#This Row],[Pack Size]]</f>
        <v>0</v>
      </c>
      <c r="N3261" s="1">
        <f ca="1">Table1[[#This Row],[Cases]]*Table1[[#This Row],[Pack Size]]</f>
        <v>240</v>
      </c>
      <c r="O3261" s="1">
        <f>IFERROR(VLOOKUP(Table1[[#This Row],[SKU Code]],'SKU Size'!$G:$H,2,FALSE),0)*Table1[[#This Row],[Cases]]</f>
        <v>18314.037790175855</v>
      </c>
      <c r="P3261" t="str">
        <f t="shared" si="62"/>
        <v>D0184</v>
      </c>
      <c r="Q3261" s="7">
        <f>IFERROR(VLOOKUP(Table1[[#This Row],[Trim Distributor Code]],Sheet1!$N:$O,2,FALSE),0)</f>
        <v>3401099</v>
      </c>
      <c r="R3261" s="7" t="str">
        <f>IFERROR(VLOOKUP(Table1[[#This Row],[Salesflo AppUser Code]],HIE!$A:$B,2,FALSE),0)</f>
        <v>Active</v>
      </c>
      <c r="S3261" s="7" t="str">
        <f>IFERROR(VLOOKUP(Table1[[#This Row],[Salesflo AppUser Code]],HIE!$A:$B,2,FALSE),0)</f>
        <v>Active</v>
      </c>
      <c r="T3261" t="s">
        <v>2637</v>
      </c>
      <c r="U3261" s="7" t="s">
        <v>5710</v>
      </c>
      <c r="V3261" s="7" t="s">
        <v>1632</v>
      </c>
      <c r="W3261" s="7" t="s">
        <v>2294</v>
      </c>
      <c r="X3261" s="7" t="str">
        <f>IFERROR(VLOOKUP( Table1[[#This Row],[Trim Distributor Code]],Sheet1!$A:$J,10,FALSE),0)</f>
        <v>Active</v>
      </c>
    </row>
    <row r="3262" spans="1:24" hidden="1" x14ac:dyDescent="0.3">
      <c r="A3262" t="s">
        <v>5435</v>
      </c>
      <c r="B3262" t="s">
        <v>1004</v>
      </c>
      <c r="C3262" t="s">
        <v>5396</v>
      </c>
      <c r="D3262" s="8" t="s">
        <v>1412</v>
      </c>
      <c r="E3262" t="s">
        <v>5395</v>
      </c>
      <c r="F3262" t="s">
        <v>2644</v>
      </c>
      <c r="G3262" t="s">
        <v>4134</v>
      </c>
      <c r="H3262" t="s">
        <v>5360</v>
      </c>
      <c r="I3262" t="s">
        <v>5361</v>
      </c>
      <c r="J3262" t="s">
        <v>1608</v>
      </c>
      <c r="K3262">
        <v>3</v>
      </c>
      <c r="L3262" s="2" t="s">
        <v>1412</v>
      </c>
      <c r="M3262" s="2">
        <f ca="1">Table1[[#This Row],[Cases]]*Table1[[#This Row],[Pack Size]]</f>
        <v>0</v>
      </c>
      <c r="N3262" s="1">
        <f ca="1">Table1[[#This Row],[Cases]]*Table1[[#This Row],[Pack Size]]</f>
        <v>1200</v>
      </c>
      <c r="O3262" s="1">
        <f>IFERROR(VLOOKUP(Table1[[#This Row],[SKU Code]],'SKU Size'!$G:$H,2,FALSE),0)*Table1[[#This Row],[Cases]]</f>
        <v>0</v>
      </c>
      <c r="P3262" t="str">
        <f t="shared" si="62"/>
        <v>D0184</v>
      </c>
      <c r="Q3262" s="7">
        <f>IFERROR(VLOOKUP(Table1[[#This Row],[Trim Distributor Code]],Sheet1!$N:$O,2,FALSE),0)</f>
        <v>3401099</v>
      </c>
      <c r="R3262" s="7" t="str">
        <f>IFERROR(VLOOKUP(Table1[[#This Row],[Salesflo AppUser Code]],HIE!$A:$B,2,FALSE),0)</f>
        <v>Active</v>
      </c>
      <c r="S3262" s="7" t="str">
        <f>IFERROR(VLOOKUP(Table1[[#This Row],[Salesflo AppUser Code]],HIE!$A:$B,2,FALSE),0)</f>
        <v>Active</v>
      </c>
      <c r="T3262" t="s">
        <v>2637</v>
      </c>
      <c r="U3262" s="7" t="s">
        <v>5710</v>
      </c>
      <c r="V3262" s="7" t="s">
        <v>1606</v>
      </c>
      <c r="W3262" s="7" t="s">
        <v>1607</v>
      </c>
      <c r="X3262" s="7" t="str">
        <f>IFERROR(VLOOKUP( Table1[[#This Row],[Trim Distributor Code]],Sheet1!$A:$J,10,FALSE),0)</f>
        <v>Active</v>
      </c>
    </row>
    <row r="3263" spans="1:24" hidden="1" x14ac:dyDescent="0.3">
      <c r="A3263" t="s">
        <v>5435</v>
      </c>
      <c r="B3263" t="s">
        <v>1004</v>
      </c>
      <c r="C3263" t="s">
        <v>5396</v>
      </c>
      <c r="D3263" s="8" t="s">
        <v>1412</v>
      </c>
      <c r="E3263" t="s">
        <v>5395</v>
      </c>
      <c r="F3263" t="s">
        <v>2644</v>
      </c>
      <c r="G3263" t="s">
        <v>1688</v>
      </c>
      <c r="H3263" t="s">
        <v>1632</v>
      </c>
      <c r="I3263" t="s">
        <v>4708</v>
      </c>
      <c r="J3263" t="s">
        <v>14</v>
      </c>
      <c r="K3263">
        <v>4</v>
      </c>
      <c r="L3263" s="2" t="s">
        <v>1412</v>
      </c>
      <c r="M3263" s="2">
        <f ca="1">Table1[[#This Row],[Cases]]*Table1[[#This Row],[Pack Size]]</f>
        <v>0</v>
      </c>
      <c r="N3263" s="1">
        <f ca="1">Table1[[#This Row],[Cases]]*Table1[[#This Row],[Pack Size]]</f>
        <v>96</v>
      </c>
      <c r="O3263" s="1">
        <f>IFERROR(VLOOKUP(Table1[[#This Row],[SKU Code]],'SKU Size'!$G:$H,2,FALSE),0)*Table1[[#This Row],[Cases]]</f>
        <v>14365.89306100244</v>
      </c>
      <c r="P3263" t="str">
        <f t="shared" si="62"/>
        <v>D0184</v>
      </c>
      <c r="Q3263" s="7">
        <f>IFERROR(VLOOKUP(Table1[[#This Row],[Trim Distributor Code]],Sheet1!$N:$O,2,FALSE),0)</f>
        <v>3401099</v>
      </c>
      <c r="R3263" s="7" t="str">
        <f>IFERROR(VLOOKUP(Table1[[#This Row],[Salesflo AppUser Code]],HIE!$A:$B,2,FALSE),0)</f>
        <v>Active</v>
      </c>
      <c r="S3263" s="7" t="str">
        <f>IFERROR(VLOOKUP(Table1[[#This Row],[Salesflo AppUser Code]],HIE!$A:$B,2,FALSE),0)</f>
        <v>Active</v>
      </c>
      <c r="T3263" t="s">
        <v>2637</v>
      </c>
      <c r="U3263" s="7" t="s">
        <v>5710</v>
      </c>
      <c r="V3263" s="7" t="s">
        <v>1632</v>
      </c>
      <c r="W3263" s="7" t="s">
        <v>1688</v>
      </c>
      <c r="X3263" s="7" t="str">
        <f>IFERROR(VLOOKUP( Table1[[#This Row],[Trim Distributor Code]],Sheet1!$A:$J,10,FALSE),0)</f>
        <v>Active</v>
      </c>
    </row>
    <row r="3264" spans="1:24" hidden="1" x14ac:dyDescent="0.3">
      <c r="A3264" t="s">
        <v>5435</v>
      </c>
      <c r="B3264" t="s">
        <v>1004</v>
      </c>
      <c r="C3264" t="s">
        <v>5396</v>
      </c>
      <c r="D3264" s="8" t="s">
        <v>1412</v>
      </c>
      <c r="E3264" t="s">
        <v>5395</v>
      </c>
      <c r="F3264" t="s">
        <v>2644</v>
      </c>
      <c r="G3264" t="s">
        <v>4180</v>
      </c>
      <c r="H3264" t="s">
        <v>2268</v>
      </c>
      <c r="I3264" t="s">
        <v>5109</v>
      </c>
      <c r="J3264" t="s">
        <v>4192</v>
      </c>
      <c r="K3264">
        <v>5</v>
      </c>
      <c r="L3264" s="2" t="s">
        <v>1412</v>
      </c>
      <c r="M3264" s="2">
        <f ca="1">Table1[[#This Row],[Cases]]*Table1[[#This Row],[Pack Size]]</f>
        <v>0</v>
      </c>
      <c r="N3264" s="1">
        <f ca="1">Table1[[#This Row],[Cases]]*Table1[[#This Row],[Pack Size]]</f>
        <v>2160</v>
      </c>
      <c r="O3264" s="1">
        <f>IFERROR(VLOOKUP(Table1[[#This Row],[SKU Code]],'SKU Size'!$G:$H,2,FALSE),0)*Table1[[#This Row],[Cases]]</f>
        <v>35208.128995451407</v>
      </c>
      <c r="P3264" t="str">
        <f t="shared" si="62"/>
        <v>D0184</v>
      </c>
      <c r="Q3264" s="7">
        <f>IFERROR(VLOOKUP(Table1[[#This Row],[Trim Distributor Code]],Sheet1!$N:$O,2,FALSE),0)</f>
        <v>3401099</v>
      </c>
      <c r="R3264" s="7" t="str">
        <f>IFERROR(VLOOKUP(Table1[[#This Row],[Salesflo AppUser Code]],HIE!$A:$B,2,FALSE),0)</f>
        <v>Active</v>
      </c>
      <c r="S3264" s="7" t="str">
        <f>IFERROR(VLOOKUP(Table1[[#This Row],[Salesflo AppUser Code]],HIE!$A:$B,2,FALSE),0)</f>
        <v>Active</v>
      </c>
      <c r="T3264" t="s">
        <v>2637</v>
      </c>
      <c r="U3264" s="7" t="s">
        <v>5710</v>
      </c>
      <c r="V3264" s="7" t="s">
        <v>2268</v>
      </c>
      <c r="W3264" s="7" t="s">
        <v>2314</v>
      </c>
      <c r="X3264" s="7" t="str">
        <f>IFERROR(VLOOKUP( Table1[[#This Row],[Trim Distributor Code]],Sheet1!$A:$J,10,FALSE),0)</f>
        <v>Active</v>
      </c>
    </row>
    <row r="3265" spans="1:24" hidden="1" x14ac:dyDescent="0.3">
      <c r="A3265" t="s">
        <v>5435</v>
      </c>
      <c r="B3265" t="s">
        <v>1004</v>
      </c>
      <c r="C3265" t="s">
        <v>5396</v>
      </c>
      <c r="D3265" s="8" t="s">
        <v>1412</v>
      </c>
      <c r="E3265" t="s">
        <v>5395</v>
      </c>
      <c r="F3265" t="s">
        <v>2644</v>
      </c>
      <c r="G3265" t="s">
        <v>5367</v>
      </c>
      <c r="H3265" t="s">
        <v>2582</v>
      </c>
      <c r="I3265" t="s">
        <v>5397</v>
      </c>
      <c r="J3265" t="s">
        <v>15</v>
      </c>
      <c r="K3265">
        <v>3</v>
      </c>
      <c r="L3265" s="2" t="s">
        <v>1412</v>
      </c>
      <c r="M3265" s="2">
        <f ca="1">Table1[[#This Row],[Cases]]*Table1[[#This Row],[Pack Size]]</f>
        <v>0</v>
      </c>
      <c r="N3265" s="1">
        <f ca="1">Table1[[#This Row],[Cases]]*Table1[[#This Row],[Pack Size]]</f>
        <v>432</v>
      </c>
      <c r="O3265" s="1">
        <f>IFERROR(VLOOKUP(Table1[[#This Row],[SKU Code]],'SKU Size'!$G:$H,2,FALSE),0)*Table1[[#This Row],[Cases]]</f>
        <v>16576.466329643175</v>
      </c>
      <c r="P3265" t="str">
        <f t="shared" si="62"/>
        <v>D0184</v>
      </c>
      <c r="Q3265" s="7">
        <f>IFERROR(VLOOKUP(Table1[[#This Row],[Trim Distributor Code]],Sheet1!$N:$O,2,FALSE),0)</f>
        <v>3401099</v>
      </c>
      <c r="R3265" s="7" t="str">
        <f>IFERROR(VLOOKUP(Table1[[#This Row],[Salesflo AppUser Code]],HIE!$A:$B,2,FALSE),0)</f>
        <v>Active</v>
      </c>
      <c r="S3265" s="7" t="str">
        <f>IFERROR(VLOOKUP(Table1[[#This Row],[Salesflo AppUser Code]],HIE!$A:$B,2,FALSE),0)</f>
        <v>Active</v>
      </c>
      <c r="T3265" t="s">
        <v>2637</v>
      </c>
      <c r="U3265" s="7" t="s">
        <v>5710</v>
      </c>
      <c r="V3265" s="7" t="s">
        <v>2582</v>
      </c>
      <c r="W3265" s="7" t="s">
        <v>2590</v>
      </c>
      <c r="X3265" s="7" t="str">
        <f>IFERROR(VLOOKUP( Table1[[#This Row],[Trim Distributor Code]],Sheet1!$A:$J,10,FALSE),0)</f>
        <v>Active</v>
      </c>
    </row>
    <row r="3266" spans="1:24" hidden="1" x14ac:dyDescent="0.3">
      <c r="A3266" t="s">
        <v>5435</v>
      </c>
      <c r="B3266" t="s">
        <v>1004</v>
      </c>
      <c r="C3266" t="s">
        <v>5396</v>
      </c>
      <c r="D3266" s="8" t="s">
        <v>1412</v>
      </c>
      <c r="E3266" t="s">
        <v>5395</v>
      </c>
      <c r="F3266" t="s">
        <v>2644</v>
      </c>
      <c r="G3266" t="s">
        <v>5367</v>
      </c>
      <c r="H3266" t="s">
        <v>2616</v>
      </c>
      <c r="I3266" t="s">
        <v>5398</v>
      </c>
      <c r="J3266" t="s">
        <v>16</v>
      </c>
      <c r="K3266">
        <v>5</v>
      </c>
      <c r="L3266" s="2" t="s">
        <v>1412</v>
      </c>
      <c r="M3266" s="2">
        <f ca="1">Table1[[#This Row],[Cases]]*Table1[[#This Row],[Pack Size]]</f>
        <v>0</v>
      </c>
      <c r="N3266" s="1">
        <f ca="1">Table1[[#This Row],[Cases]]*Table1[[#This Row],[Pack Size]]</f>
        <v>1440</v>
      </c>
      <c r="O3266" s="1">
        <f>IFERROR(VLOOKUP(Table1[[#This Row],[SKU Code]],'SKU Size'!$G:$H,2,FALSE),0)*Table1[[#This Row],[Cases]]</f>
        <v>24267.146338632974</v>
      </c>
      <c r="P3266" t="str">
        <f t="shared" si="62"/>
        <v>D0184</v>
      </c>
      <c r="Q3266" s="7">
        <f>IFERROR(VLOOKUP(Table1[[#This Row],[Trim Distributor Code]],Sheet1!$N:$O,2,FALSE),0)</f>
        <v>3401099</v>
      </c>
      <c r="R3266" s="7" t="str">
        <f>IFERROR(VLOOKUP(Table1[[#This Row],[Salesflo AppUser Code]],HIE!$A:$B,2,FALSE),0)</f>
        <v>Active</v>
      </c>
      <c r="S3266" s="7" t="str">
        <f>IFERROR(VLOOKUP(Table1[[#This Row],[Salesflo AppUser Code]],HIE!$A:$B,2,FALSE),0)</f>
        <v>Active</v>
      </c>
      <c r="T3266" t="s">
        <v>2637</v>
      </c>
      <c r="U3266" s="7" t="s">
        <v>5710</v>
      </c>
      <c r="V3266" s="7" t="s">
        <v>2616</v>
      </c>
      <c r="W3266" s="7" t="s">
        <v>2617</v>
      </c>
      <c r="X3266" s="7" t="str">
        <f>IFERROR(VLOOKUP( Table1[[#This Row],[Trim Distributor Code]],Sheet1!$A:$J,10,FALSE),0)</f>
        <v>Active</v>
      </c>
    </row>
    <row r="3267" spans="1:24" hidden="1" x14ac:dyDescent="0.3">
      <c r="A3267" t="s">
        <v>5435</v>
      </c>
      <c r="B3267" t="s">
        <v>1004</v>
      </c>
      <c r="C3267" t="s">
        <v>5396</v>
      </c>
      <c r="D3267" s="8" t="s">
        <v>1412</v>
      </c>
      <c r="E3267" t="s">
        <v>5395</v>
      </c>
      <c r="F3267" t="s">
        <v>2644</v>
      </c>
      <c r="G3267" t="s">
        <v>1422</v>
      </c>
      <c r="H3267" t="s">
        <v>4360</v>
      </c>
      <c r="I3267" t="s">
        <v>4645</v>
      </c>
      <c r="J3267" t="s">
        <v>4271</v>
      </c>
      <c r="K3267">
        <v>5</v>
      </c>
      <c r="L3267" s="2" t="s">
        <v>1412</v>
      </c>
      <c r="M3267" s="2">
        <f ca="1">Table1[[#This Row],[Cases]]*Table1[[#This Row],[Pack Size]]</f>
        <v>0</v>
      </c>
      <c r="N3267" s="1">
        <f ca="1">Table1[[#This Row],[Cases]]*Table1[[#This Row],[Pack Size]]</f>
        <v>480</v>
      </c>
      <c r="O3267" s="1">
        <f>IFERROR(VLOOKUP(Table1[[#This Row],[SKU Code]],'SKU Size'!$G:$H,2,FALSE),0)*Table1[[#This Row],[Cases]]</f>
        <v>0</v>
      </c>
      <c r="P3267" t="str">
        <f t="shared" si="62"/>
        <v>D0184</v>
      </c>
      <c r="Q3267" s="7">
        <f>IFERROR(VLOOKUP(Table1[[#This Row],[Trim Distributor Code]],Sheet1!$N:$O,2,FALSE),0)</f>
        <v>3401099</v>
      </c>
      <c r="R3267" s="7" t="str">
        <f>IFERROR(VLOOKUP(Table1[[#This Row],[Salesflo AppUser Code]],HIE!$A:$B,2,FALSE),0)</f>
        <v>Active</v>
      </c>
      <c r="S3267" s="7" t="str">
        <f>IFERROR(VLOOKUP(Table1[[#This Row],[Salesflo AppUser Code]],HIE!$A:$B,2,FALSE),0)</f>
        <v>Active</v>
      </c>
      <c r="T3267" t="s">
        <v>2637</v>
      </c>
      <c r="U3267" s="7" t="s">
        <v>5710</v>
      </c>
      <c r="V3267" s="7" t="s">
        <v>4360</v>
      </c>
      <c r="W3267" s="7" t="s">
        <v>1422</v>
      </c>
      <c r="X3267" s="7" t="str">
        <f>IFERROR(VLOOKUP( Table1[[#This Row],[Trim Distributor Code]],Sheet1!$A:$J,10,FALSE),0)</f>
        <v>Active</v>
      </c>
    </row>
    <row r="3268" spans="1:24" hidden="1" x14ac:dyDescent="0.3">
      <c r="A3268" t="s">
        <v>5435</v>
      </c>
      <c r="B3268" t="s">
        <v>5368</v>
      </c>
      <c r="C3268" t="s">
        <v>5399</v>
      </c>
      <c r="D3268" s="8" t="s">
        <v>1412</v>
      </c>
      <c r="E3268" t="s">
        <v>5400</v>
      </c>
      <c r="F3268" t="s">
        <v>5401</v>
      </c>
      <c r="G3268" t="s">
        <v>1445</v>
      </c>
      <c r="H3268" t="s">
        <v>4725</v>
      </c>
      <c r="I3268" t="s">
        <v>5357</v>
      </c>
      <c r="J3268" t="s">
        <v>1478</v>
      </c>
      <c r="K3268">
        <v>75</v>
      </c>
      <c r="L3268" s="2" t="s">
        <v>1412</v>
      </c>
      <c r="M3268" s="2">
        <f ca="1">Table1[[#This Row],[Cases]]*Table1[[#This Row],[Pack Size]]</f>
        <v>0</v>
      </c>
      <c r="N3268" s="1">
        <f ca="1">Table1[[#This Row],[Cases]]*Table1[[#This Row],[Pack Size]]</f>
        <v>30000</v>
      </c>
      <c r="O3268" s="1">
        <f>IFERROR(VLOOKUP(Table1[[#This Row],[SKU Code]],'SKU Size'!$G:$H,2,FALSE),0)*Table1[[#This Row],[Cases]]</f>
        <v>653176.98368133756</v>
      </c>
      <c r="P3268" t="str">
        <f t="shared" si="62"/>
        <v>D0437</v>
      </c>
      <c r="Q3268" s="7" t="str">
        <f>IFERROR(VLOOKUP(Table1[[#This Row],[Trim Distributor Code]],Sheet1!$N:$O,2,FALSE),0)</f>
        <v>D0424</v>
      </c>
      <c r="R3268" s="7">
        <f>IFERROR(VLOOKUP(Table1[[#This Row],[Salesflo AppUser Code]],HIE!$A:$B,2,FALSE),0)</f>
        <v>0</v>
      </c>
      <c r="S3268" s="7">
        <f>IFERROR(VLOOKUP(Table1[[#This Row],[Salesflo AppUser Code]],HIE!$A:$B,2,FALSE),0)</f>
        <v>0</v>
      </c>
      <c r="T3268" t="s">
        <v>2637</v>
      </c>
      <c r="U3268" s="7" t="s">
        <v>5710</v>
      </c>
      <c r="V3268" s="7" t="s">
        <v>1444</v>
      </c>
      <c r="W3268" s="7" t="s">
        <v>1445</v>
      </c>
      <c r="X3268" s="7" t="str">
        <f>IFERROR(VLOOKUP( Table1[[#This Row],[Trim Distributor Code]],Sheet1!$A:$J,10,FALSE),0)</f>
        <v>Active</v>
      </c>
    </row>
    <row r="3269" spans="1:24" hidden="1" x14ac:dyDescent="0.3">
      <c r="A3269" t="s">
        <v>5435</v>
      </c>
      <c r="B3269" t="s">
        <v>5368</v>
      </c>
      <c r="C3269" t="s">
        <v>5399</v>
      </c>
      <c r="D3269" s="8" t="s">
        <v>1412</v>
      </c>
      <c r="E3269" t="s">
        <v>5400</v>
      </c>
      <c r="F3269" t="s">
        <v>5401</v>
      </c>
      <c r="G3269" t="s">
        <v>1573</v>
      </c>
      <c r="H3269" t="s">
        <v>4725</v>
      </c>
      <c r="I3269" t="s">
        <v>5337</v>
      </c>
      <c r="J3269" t="s">
        <v>1586</v>
      </c>
      <c r="K3269">
        <v>275</v>
      </c>
      <c r="L3269" s="2" t="s">
        <v>1412</v>
      </c>
      <c r="M3269" s="2">
        <f ca="1">Table1[[#This Row],[Cases]]*Table1[[#This Row],[Pack Size]]</f>
        <v>0</v>
      </c>
      <c r="N3269" s="1">
        <f ca="1">Table1[[#This Row],[Cases]]*Table1[[#This Row],[Pack Size]]</f>
        <v>110000</v>
      </c>
      <c r="O3269" s="1">
        <f>IFERROR(VLOOKUP(Table1[[#This Row],[SKU Code]],'SKU Size'!$G:$H,2,FALSE),0)*Table1[[#This Row],[Cases]]</f>
        <v>2318823.2274772939</v>
      </c>
      <c r="P3269" t="str">
        <f t="shared" si="62"/>
        <v>D0437</v>
      </c>
      <c r="Q3269" s="7" t="str">
        <f>IFERROR(VLOOKUP(Table1[[#This Row],[Trim Distributor Code]],Sheet1!$N:$O,2,FALSE),0)</f>
        <v>D0424</v>
      </c>
      <c r="R3269" s="7">
        <f>IFERROR(VLOOKUP(Table1[[#This Row],[Salesflo AppUser Code]],HIE!$A:$B,2,FALSE),0)</f>
        <v>0</v>
      </c>
      <c r="S3269" s="7">
        <f>IFERROR(VLOOKUP(Table1[[#This Row],[Salesflo AppUser Code]],HIE!$A:$B,2,FALSE),0)</f>
        <v>0</v>
      </c>
      <c r="T3269" t="s">
        <v>2637</v>
      </c>
      <c r="U3269" s="7" t="s">
        <v>5710</v>
      </c>
      <c r="V3269" s="7" t="s">
        <v>1444</v>
      </c>
      <c r="W3269" s="7" t="s">
        <v>5707</v>
      </c>
      <c r="X3269" s="7" t="str">
        <f>IFERROR(VLOOKUP( Table1[[#This Row],[Trim Distributor Code]],Sheet1!$A:$J,10,FALSE),0)</f>
        <v>Active</v>
      </c>
    </row>
    <row r="3270" spans="1:24" hidden="1" x14ac:dyDescent="0.3">
      <c r="A3270" t="s">
        <v>5435</v>
      </c>
      <c r="B3270" t="s">
        <v>5368</v>
      </c>
      <c r="C3270" t="s">
        <v>5399</v>
      </c>
      <c r="D3270" s="8" t="s">
        <v>1412</v>
      </c>
      <c r="E3270" t="s">
        <v>5400</v>
      </c>
      <c r="F3270" t="s">
        <v>5401</v>
      </c>
      <c r="G3270" t="s">
        <v>1688</v>
      </c>
      <c r="H3270" t="s">
        <v>4725</v>
      </c>
      <c r="I3270" t="s">
        <v>5336</v>
      </c>
      <c r="J3270" t="s">
        <v>11</v>
      </c>
      <c r="K3270">
        <v>15</v>
      </c>
      <c r="L3270" s="2" t="s">
        <v>1412</v>
      </c>
      <c r="M3270" s="2">
        <f ca="1">Table1[[#This Row],[Cases]]*Table1[[#This Row],[Pack Size]]</f>
        <v>0</v>
      </c>
      <c r="N3270" s="1">
        <f ca="1">Table1[[#This Row],[Cases]]*Table1[[#This Row],[Pack Size]]</f>
        <v>5280</v>
      </c>
      <c r="O3270" s="1">
        <f>IFERROR(VLOOKUP(Table1[[#This Row],[SKU Code]],'SKU Size'!$G:$H,2,FALSE),0)*Table1[[#This Row],[Cases]]</f>
        <v>131471.22348230862</v>
      </c>
      <c r="P3270" t="str">
        <f t="shared" si="62"/>
        <v>D0437</v>
      </c>
      <c r="Q3270" s="7" t="str">
        <f>IFERROR(VLOOKUP(Table1[[#This Row],[Trim Distributor Code]],Sheet1!$N:$O,2,FALSE),0)</f>
        <v>D0424</v>
      </c>
      <c r="R3270" s="7">
        <f>IFERROR(VLOOKUP(Table1[[#This Row],[Salesflo AppUser Code]],HIE!$A:$B,2,FALSE),0)</f>
        <v>0</v>
      </c>
      <c r="S3270" s="7">
        <f>IFERROR(VLOOKUP(Table1[[#This Row],[Salesflo AppUser Code]],HIE!$A:$B,2,FALSE),0)</f>
        <v>0</v>
      </c>
      <c r="T3270" t="s">
        <v>2637</v>
      </c>
      <c r="U3270" s="7" t="s">
        <v>5710</v>
      </c>
      <c r="V3270" s="7" t="s">
        <v>1444</v>
      </c>
      <c r="W3270" s="7" t="s">
        <v>1688</v>
      </c>
      <c r="X3270" s="7" t="str">
        <f>IFERROR(VLOOKUP( Table1[[#This Row],[Trim Distributor Code]],Sheet1!$A:$J,10,FALSE),0)</f>
        <v>Active</v>
      </c>
    </row>
    <row r="3271" spans="1:24" hidden="1" x14ac:dyDescent="0.3">
      <c r="A3271" t="s">
        <v>5435</v>
      </c>
      <c r="B3271" t="s">
        <v>5368</v>
      </c>
      <c r="C3271" t="s">
        <v>5399</v>
      </c>
      <c r="D3271" s="8" t="s">
        <v>1412</v>
      </c>
      <c r="E3271" t="s">
        <v>5400</v>
      </c>
      <c r="F3271" t="s">
        <v>5401</v>
      </c>
      <c r="G3271" t="s">
        <v>1659</v>
      </c>
      <c r="H3271" t="s">
        <v>4726</v>
      </c>
      <c r="I3271" t="s">
        <v>5385</v>
      </c>
      <c r="J3271" t="s">
        <v>13</v>
      </c>
      <c r="K3271">
        <v>5</v>
      </c>
      <c r="L3271" s="2" t="s">
        <v>1412</v>
      </c>
      <c r="M3271" s="2">
        <f ca="1">Table1[[#This Row],[Cases]]*Table1[[#This Row],[Pack Size]]</f>
        <v>0</v>
      </c>
      <c r="N3271" s="1">
        <f ca="1">Table1[[#This Row],[Cases]]*Table1[[#This Row],[Pack Size]]</f>
        <v>500</v>
      </c>
      <c r="O3271" s="1">
        <f>IFERROR(VLOOKUP(Table1[[#This Row],[SKU Code]],'SKU Size'!$G:$H,2,FALSE),0)*Table1[[#This Row],[Cases]]</f>
        <v>52843.370296523535</v>
      </c>
      <c r="P3271" t="str">
        <f t="shared" si="62"/>
        <v>D0437</v>
      </c>
      <c r="Q3271" s="7" t="str">
        <f>IFERROR(VLOOKUP(Table1[[#This Row],[Trim Distributor Code]],Sheet1!$N:$O,2,FALSE),0)</f>
        <v>D0424</v>
      </c>
      <c r="R3271" s="7">
        <f>IFERROR(VLOOKUP(Table1[[#This Row],[Salesflo AppUser Code]],HIE!$A:$B,2,FALSE),0)</f>
        <v>0</v>
      </c>
      <c r="S3271" s="7">
        <f>IFERROR(VLOOKUP(Table1[[#This Row],[Salesflo AppUser Code]],HIE!$A:$B,2,FALSE),0)</f>
        <v>0</v>
      </c>
      <c r="T3271" t="s">
        <v>2637</v>
      </c>
      <c r="U3271" s="7" t="s">
        <v>5710</v>
      </c>
      <c r="V3271" s="7" t="s">
        <v>1423</v>
      </c>
      <c r="W3271" s="7" t="s">
        <v>1659</v>
      </c>
      <c r="X3271" s="7" t="str">
        <f>IFERROR(VLOOKUP( Table1[[#This Row],[Trim Distributor Code]],Sheet1!$A:$J,10,FALSE),0)</f>
        <v>Active</v>
      </c>
    </row>
    <row r="3272" spans="1:24" hidden="1" x14ac:dyDescent="0.3">
      <c r="A3272" t="s">
        <v>5435</v>
      </c>
      <c r="B3272" t="s">
        <v>5368</v>
      </c>
      <c r="C3272" t="s">
        <v>5399</v>
      </c>
      <c r="D3272" s="8" t="s">
        <v>1412</v>
      </c>
      <c r="E3272" t="s">
        <v>5400</v>
      </c>
      <c r="F3272" t="s">
        <v>5401</v>
      </c>
      <c r="G3272" t="s">
        <v>1627</v>
      </c>
      <c r="H3272" t="s">
        <v>4109</v>
      </c>
      <c r="I3272" t="s">
        <v>5358</v>
      </c>
      <c r="J3272" t="s">
        <v>4640</v>
      </c>
      <c r="K3272">
        <v>10</v>
      </c>
      <c r="L3272" s="2" t="s">
        <v>1412</v>
      </c>
      <c r="M3272" s="2">
        <f ca="1">Table1[[#This Row],[Cases]]*Table1[[#This Row],[Pack Size]]</f>
        <v>0</v>
      </c>
      <c r="N3272" s="1">
        <f ca="1">Table1[[#This Row],[Cases]]*Table1[[#This Row],[Pack Size]]</f>
        <v>0</v>
      </c>
      <c r="O3272" s="1">
        <f>IFERROR(VLOOKUP(Table1[[#This Row],[SKU Code]],'SKU Size'!$G:$H,2,FALSE),0)*Table1[[#This Row],[Cases]]</f>
        <v>0</v>
      </c>
      <c r="P3272" t="str">
        <f t="shared" si="62"/>
        <v>D0437</v>
      </c>
      <c r="Q3272" s="7" t="str">
        <f>IFERROR(VLOOKUP(Table1[[#This Row],[Trim Distributor Code]],Sheet1!$N:$O,2,FALSE),0)</f>
        <v>D0424</v>
      </c>
      <c r="R3272" s="7">
        <f>IFERROR(VLOOKUP(Table1[[#This Row],[Salesflo AppUser Code]],HIE!$A:$B,2,FALSE),0)</f>
        <v>0</v>
      </c>
      <c r="S3272" s="7">
        <f>IFERROR(VLOOKUP(Table1[[#This Row],[Salesflo AppUser Code]],HIE!$A:$B,2,FALSE),0)</f>
        <v>0</v>
      </c>
      <c r="T3272" t="s">
        <v>2637</v>
      </c>
      <c r="U3272" s="7" t="s">
        <v>5710</v>
      </c>
      <c r="V3272" s="7" t="s">
        <v>1423</v>
      </c>
      <c r="W3272" s="7" t="s">
        <v>1627</v>
      </c>
      <c r="X3272" s="7" t="str">
        <f>IFERROR(VLOOKUP( Table1[[#This Row],[Trim Distributor Code]],Sheet1!$A:$J,10,FALSE),0)</f>
        <v>Active</v>
      </c>
    </row>
    <row r="3273" spans="1:24" hidden="1" x14ac:dyDescent="0.3">
      <c r="A3273" t="s">
        <v>5435</v>
      </c>
      <c r="B3273" t="s">
        <v>5368</v>
      </c>
      <c r="C3273" t="s">
        <v>5399</v>
      </c>
      <c r="D3273" s="8" t="s">
        <v>1412</v>
      </c>
      <c r="E3273" t="s">
        <v>5400</v>
      </c>
      <c r="F3273" t="s">
        <v>5401</v>
      </c>
      <c r="G3273" t="s">
        <v>1688</v>
      </c>
      <c r="H3273" t="s">
        <v>1606</v>
      </c>
      <c r="I3273" t="s">
        <v>4821</v>
      </c>
      <c r="J3273" t="s">
        <v>12</v>
      </c>
      <c r="K3273">
        <v>4</v>
      </c>
      <c r="L3273" s="2" t="s">
        <v>1412</v>
      </c>
      <c r="M3273" s="2">
        <f ca="1">Table1[[#This Row],[Cases]]*Table1[[#This Row],[Pack Size]]</f>
        <v>0</v>
      </c>
      <c r="N3273" s="1">
        <f ca="1">Table1[[#This Row],[Cases]]*Table1[[#This Row],[Pack Size]]</f>
        <v>1440</v>
      </c>
      <c r="O3273" s="1">
        <f>IFERROR(VLOOKUP(Table1[[#This Row],[SKU Code]],'SKU Size'!$G:$H,2,FALSE),0)*Table1[[#This Row],[Cases]]</f>
        <v>36455.136813892968</v>
      </c>
      <c r="P3273" t="str">
        <f t="shared" si="62"/>
        <v>D0437</v>
      </c>
      <c r="Q3273" s="7" t="str">
        <f>IFERROR(VLOOKUP(Table1[[#This Row],[Trim Distributor Code]],Sheet1!$N:$O,2,FALSE),0)</f>
        <v>D0424</v>
      </c>
      <c r="R3273" s="7">
        <f>IFERROR(VLOOKUP(Table1[[#This Row],[Salesflo AppUser Code]],HIE!$A:$B,2,FALSE),0)</f>
        <v>0</v>
      </c>
      <c r="S3273" s="7">
        <f>IFERROR(VLOOKUP(Table1[[#This Row],[Salesflo AppUser Code]],HIE!$A:$B,2,FALSE),0)</f>
        <v>0</v>
      </c>
      <c r="T3273" t="s">
        <v>2637</v>
      </c>
      <c r="U3273" s="7" t="s">
        <v>5710</v>
      </c>
      <c r="V3273" s="7" t="s">
        <v>1606</v>
      </c>
      <c r="W3273" s="7" t="s">
        <v>1688</v>
      </c>
      <c r="X3273" s="7" t="str">
        <f>IFERROR(VLOOKUP( Table1[[#This Row],[Trim Distributor Code]],Sheet1!$A:$J,10,FALSE),0)</f>
        <v>Active</v>
      </c>
    </row>
    <row r="3274" spans="1:24" hidden="1" x14ac:dyDescent="0.3">
      <c r="A3274" t="s">
        <v>5435</v>
      </c>
      <c r="B3274" t="s">
        <v>5368</v>
      </c>
      <c r="C3274" t="s">
        <v>5399</v>
      </c>
      <c r="D3274" s="8" t="s">
        <v>1412</v>
      </c>
      <c r="E3274" t="s">
        <v>5400</v>
      </c>
      <c r="F3274" t="s">
        <v>5401</v>
      </c>
      <c r="G3274" t="s">
        <v>5363</v>
      </c>
      <c r="H3274" t="s">
        <v>1632</v>
      </c>
      <c r="I3274" t="s">
        <v>5388</v>
      </c>
      <c r="J3274" t="s">
        <v>2295</v>
      </c>
      <c r="K3274">
        <v>10</v>
      </c>
      <c r="L3274" s="2" t="s">
        <v>1412</v>
      </c>
      <c r="M3274" s="2">
        <f ca="1">Table1[[#This Row],[Cases]]*Table1[[#This Row],[Pack Size]]</f>
        <v>0</v>
      </c>
      <c r="N3274" s="1">
        <f ca="1">Table1[[#This Row],[Cases]]*Table1[[#This Row],[Pack Size]]</f>
        <v>240</v>
      </c>
      <c r="O3274" s="1">
        <f>IFERROR(VLOOKUP(Table1[[#This Row],[SKU Code]],'SKU Size'!$G:$H,2,FALSE),0)*Table1[[#This Row],[Cases]]</f>
        <v>18314.037790175855</v>
      </c>
      <c r="P3274" t="str">
        <f t="shared" si="62"/>
        <v>D0437</v>
      </c>
      <c r="Q3274" s="7" t="str">
        <f>IFERROR(VLOOKUP(Table1[[#This Row],[Trim Distributor Code]],Sheet1!$N:$O,2,FALSE),0)</f>
        <v>D0424</v>
      </c>
      <c r="R3274" s="7">
        <f>IFERROR(VLOOKUP(Table1[[#This Row],[Salesflo AppUser Code]],HIE!$A:$B,2,FALSE),0)</f>
        <v>0</v>
      </c>
      <c r="S3274" s="7">
        <f>IFERROR(VLOOKUP(Table1[[#This Row],[Salesflo AppUser Code]],HIE!$A:$B,2,FALSE),0)</f>
        <v>0</v>
      </c>
      <c r="T3274" t="s">
        <v>2637</v>
      </c>
      <c r="U3274" s="7" t="s">
        <v>5710</v>
      </c>
      <c r="V3274" s="7" t="s">
        <v>1632</v>
      </c>
      <c r="W3274" s="7" t="s">
        <v>2294</v>
      </c>
      <c r="X3274" s="7" t="str">
        <f>IFERROR(VLOOKUP( Table1[[#This Row],[Trim Distributor Code]],Sheet1!$A:$J,10,FALSE),0)</f>
        <v>Active</v>
      </c>
    </row>
    <row r="3275" spans="1:24" hidden="1" x14ac:dyDescent="0.3">
      <c r="A3275" t="s">
        <v>5435</v>
      </c>
      <c r="B3275" t="s">
        <v>5368</v>
      </c>
      <c r="C3275" t="s">
        <v>5399</v>
      </c>
      <c r="D3275" s="8" t="s">
        <v>1412</v>
      </c>
      <c r="E3275" t="s">
        <v>5400</v>
      </c>
      <c r="F3275" t="s">
        <v>5401</v>
      </c>
      <c r="G3275" t="s">
        <v>1688</v>
      </c>
      <c r="H3275" t="s">
        <v>1632</v>
      </c>
      <c r="I3275" t="s">
        <v>4708</v>
      </c>
      <c r="J3275" t="s">
        <v>14</v>
      </c>
      <c r="K3275">
        <v>4</v>
      </c>
      <c r="L3275" s="2" t="s">
        <v>1412</v>
      </c>
      <c r="M3275" s="2">
        <f ca="1">Table1[[#This Row],[Cases]]*Table1[[#This Row],[Pack Size]]</f>
        <v>0</v>
      </c>
      <c r="N3275" s="1">
        <f ca="1">Table1[[#This Row],[Cases]]*Table1[[#This Row],[Pack Size]]</f>
        <v>96</v>
      </c>
      <c r="O3275" s="1">
        <f>IFERROR(VLOOKUP(Table1[[#This Row],[SKU Code]],'SKU Size'!$G:$H,2,FALSE),0)*Table1[[#This Row],[Cases]]</f>
        <v>14365.89306100244</v>
      </c>
      <c r="P3275" t="str">
        <f t="shared" si="62"/>
        <v>D0437</v>
      </c>
      <c r="Q3275" s="7" t="str">
        <f>IFERROR(VLOOKUP(Table1[[#This Row],[Trim Distributor Code]],Sheet1!$N:$O,2,FALSE),0)</f>
        <v>D0424</v>
      </c>
      <c r="R3275" s="7">
        <f>IFERROR(VLOOKUP(Table1[[#This Row],[Salesflo AppUser Code]],HIE!$A:$B,2,FALSE),0)</f>
        <v>0</v>
      </c>
      <c r="S3275" s="7">
        <f>IFERROR(VLOOKUP(Table1[[#This Row],[Salesflo AppUser Code]],HIE!$A:$B,2,FALSE),0)</f>
        <v>0</v>
      </c>
      <c r="T3275" t="s">
        <v>2637</v>
      </c>
      <c r="U3275" s="7" t="s">
        <v>5710</v>
      </c>
      <c r="V3275" s="7" t="s">
        <v>1632</v>
      </c>
      <c r="W3275" s="7" t="s">
        <v>1688</v>
      </c>
      <c r="X3275" s="7" t="str">
        <f>IFERROR(VLOOKUP( Table1[[#This Row],[Trim Distributor Code]],Sheet1!$A:$J,10,FALSE),0)</f>
        <v>Active</v>
      </c>
    </row>
    <row r="3276" spans="1:24" hidden="1" x14ac:dyDescent="0.3">
      <c r="A3276" t="s">
        <v>5435</v>
      </c>
      <c r="B3276" t="s">
        <v>5368</v>
      </c>
      <c r="C3276" t="s">
        <v>5399</v>
      </c>
      <c r="D3276" s="8" t="s">
        <v>1412</v>
      </c>
      <c r="E3276" t="s">
        <v>5400</v>
      </c>
      <c r="F3276" t="s">
        <v>5401</v>
      </c>
      <c r="G3276" t="s">
        <v>4180</v>
      </c>
      <c r="H3276" t="s">
        <v>2268</v>
      </c>
      <c r="I3276" t="s">
        <v>5109</v>
      </c>
      <c r="J3276" t="s">
        <v>4192</v>
      </c>
      <c r="K3276">
        <v>5</v>
      </c>
      <c r="L3276" s="2" t="s">
        <v>1412</v>
      </c>
      <c r="M3276" s="2">
        <f ca="1">Table1[[#This Row],[Cases]]*Table1[[#This Row],[Pack Size]]</f>
        <v>0</v>
      </c>
      <c r="N3276" s="1">
        <f ca="1">Table1[[#This Row],[Cases]]*Table1[[#This Row],[Pack Size]]</f>
        <v>2160</v>
      </c>
      <c r="O3276" s="1">
        <f>IFERROR(VLOOKUP(Table1[[#This Row],[SKU Code]],'SKU Size'!$G:$H,2,FALSE),0)*Table1[[#This Row],[Cases]]</f>
        <v>35208.128995451407</v>
      </c>
      <c r="P3276" t="str">
        <f t="shared" si="62"/>
        <v>D0437</v>
      </c>
      <c r="Q3276" s="7" t="str">
        <f>IFERROR(VLOOKUP(Table1[[#This Row],[Trim Distributor Code]],Sheet1!$N:$O,2,FALSE),0)</f>
        <v>D0424</v>
      </c>
      <c r="R3276" s="7">
        <f>IFERROR(VLOOKUP(Table1[[#This Row],[Salesflo AppUser Code]],HIE!$A:$B,2,FALSE),0)</f>
        <v>0</v>
      </c>
      <c r="S3276" s="7">
        <f>IFERROR(VLOOKUP(Table1[[#This Row],[Salesflo AppUser Code]],HIE!$A:$B,2,FALSE),0)</f>
        <v>0</v>
      </c>
      <c r="T3276" t="s">
        <v>2637</v>
      </c>
      <c r="U3276" s="7" t="s">
        <v>5710</v>
      </c>
      <c r="V3276" s="7" t="s">
        <v>2268</v>
      </c>
      <c r="W3276" s="7" t="s">
        <v>2314</v>
      </c>
      <c r="X3276" s="7" t="str">
        <f>IFERROR(VLOOKUP( Table1[[#This Row],[Trim Distributor Code]],Sheet1!$A:$J,10,FALSE),0)</f>
        <v>Active</v>
      </c>
    </row>
    <row r="3277" spans="1:24" hidden="1" x14ac:dyDescent="0.3">
      <c r="A3277" t="s">
        <v>5435</v>
      </c>
      <c r="B3277" t="s">
        <v>5368</v>
      </c>
      <c r="C3277" t="s">
        <v>5399</v>
      </c>
      <c r="D3277" s="8" t="s">
        <v>1412</v>
      </c>
      <c r="E3277" t="s">
        <v>5400</v>
      </c>
      <c r="F3277" t="s">
        <v>5401</v>
      </c>
      <c r="G3277" t="s">
        <v>2542</v>
      </c>
      <c r="H3277" t="s">
        <v>2268</v>
      </c>
      <c r="I3277" t="s">
        <v>4595</v>
      </c>
      <c r="J3277" t="s">
        <v>15</v>
      </c>
      <c r="K3277">
        <v>5</v>
      </c>
      <c r="L3277" s="2" t="s">
        <v>1412</v>
      </c>
      <c r="M3277" s="2">
        <f ca="1">Table1[[#This Row],[Cases]]*Table1[[#This Row],[Pack Size]]</f>
        <v>0</v>
      </c>
      <c r="N3277" s="1">
        <f ca="1">Table1[[#This Row],[Cases]]*Table1[[#This Row],[Pack Size]]</f>
        <v>720</v>
      </c>
      <c r="O3277" s="1">
        <f>IFERROR(VLOOKUP(Table1[[#This Row],[SKU Code]],'SKU Size'!$G:$H,2,FALSE),0)*Table1[[#This Row],[Cases]]</f>
        <v>27627.443882738626</v>
      </c>
      <c r="P3277" t="str">
        <f t="shared" si="62"/>
        <v>D0437</v>
      </c>
      <c r="Q3277" s="7" t="str">
        <f>IFERROR(VLOOKUP(Table1[[#This Row],[Trim Distributor Code]],Sheet1!$N:$O,2,FALSE),0)</f>
        <v>D0424</v>
      </c>
      <c r="R3277" s="7">
        <f>IFERROR(VLOOKUP(Table1[[#This Row],[Salesflo AppUser Code]],HIE!$A:$B,2,FALSE),0)</f>
        <v>0</v>
      </c>
      <c r="S3277" s="7">
        <f>IFERROR(VLOOKUP(Table1[[#This Row],[Salesflo AppUser Code]],HIE!$A:$B,2,FALSE),0)</f>
        <v>0</v>
      </c>
      <c r="T3277" t="s">
        <v>2637</v>
      </c>
      <c r="U3277" s="7" t="s">
        <v>5710</v>
      </c>
      <c r="V3277" s="7" t="s">
        <v>2582</v>
      </c>
      <c r="W3277" s="7" t="s">
        <v>2590</v>
      </c>
      <c r="X3277" s="7" t="str">
        <f>IFERROR(VLOOKUP( Table1[[#This Row],[Trim Distributor Code]],Sheet1!$A:$J,10,FALSE),0)</f>
        <v>Active</v>
      </c>
    </row>
    <row r="3278" spans="1:24" hidden="1" x14ac:dyDescent="0.3">
      <c r="A3278" t="s">
        <v>5435</v>
      </c>
      <c r="B3278" t="s">
        <v>5368</v>
      </c>
      <c r="C3278" t="s">
        <v>5399</v>
      </c>
      <c r="D3278" s="8" t="s">
        <v>1412</v>
      </c>
      <c r="E3278" t="s">
        <v>5400</v>
      </c>
      <c r="F3278" t="s">
        <v>5401</v>
      </c>
      <c r="G3278" t="s">
        <v>5367</v>
      </c>
      <c r="H3278" t="s">
        <v>2582</v>
      </c>
      <c r="I3278" t="s">
        <v>5397</v>
      </c>
      <c r="J3278" t="s">
        <v>16</v>
      </c>
      <c r="K3278">
        <v>2</v>
      </c>
      <c r="L3278" s="2" t="s">
        <v>1412</v>
      </c>
      <c r="M3278" s="2">
        <f ca="1">Table1[[#This Row],[Cases]]*Table1[[#This Row],[Pack Size]]</f>
        <v>0</v>
      </c>
      <c r="N3278" s="1">
        <f ca="1">Table1[[#This Row],[Cases]]*Table1[[#This Row],[Pack Size]]</f>
        <v>576</v>
      </c>
      <c r="O3278" s="1">
        <f>IFERROR(VLOOKUP(Table1[[#This Row],[SKU Code]],'SKU Size'!$G:$H,2,FALSE),0)*Table1[[#This Row],[Cases]]</f>
        <v>9706.8585354531897</v>
      </c>
      <c r="P3278" t="str">
        <f t="shared" si="62"/>
        <v>D0437</v>
      </c>
      <c r="Q3278" s="7" t="str">
        <f>IFERROR(VLOOKUP(Table1[[#This Row],[Trim Distributor Code]],Sheet1!$N:$O,2,FALSE),0)</f>
        <v>D0424</v>
      </c>
      <c r="R3278" s="7">
        <f>IFERROR(VLOOKUP(Table1[[#This Row],[Salesflo AppUser Code]],HIE!$A:$B,2,FALSE),0)</f>
        <v>0</v>
      </c>
      <c r="S3278" s="7">
        <f>IFERROR(VLOOKUP(Table1[[#This Row],[Salesflo AppUser Code]],HIE!$A:$B,2,FALSE),0)</f>
        <v>0</v>
      </c>
      <c r="T3278" t="s">
        <v>2637</v>
      </c>
      <c r="U3278" s="7" t="s">
        <v>5710</v>
      </c>
      <c r="V3278" s="7" t="s">
        <v>2616</v>
      </c>
      <c r="W3278" s="7" t="s">
        <v>2617</v>
      </c>
      <c r="X3278" s="7" t="str">
        <f>IFERROR(VLOOKUP( Table1[[#This Row],[Trim Distributor Code]],Sheet1!$A:$J,10,FALSE),0)</f>
        <v>Active</v>
      </c>
    </row>
    <row r="3279" spans="1:24" hidden="1" x14ac:dyDescent="0.3">
      <c r="A3279" t="s">
        <v>5435</v>
      </c>
      <c r="B3279" t="s">
        <v>5368</v>
      </c>
      <c r="C3279" t="s">
        <v>5399</v>
      </c>
      <c r="D3279" s="8" t="s">
        <v>1412</v>
      </c>
      <c r="E3279" t="s">
        <v>5400</v>
      </c>
      <c r="F3279" t="s">
        <v>5401</v>
      </c>
      <c r="G3279" t="s">
        <v>5367</v>
      </c>
      <c r="H3279" t="s">
        <v>2616</v>
      </c>
      <c r="I3279" t="s">
        <v>5398</v>
      </c>
      <c r="J3279" t="s">
        <v>16</v>
      </c>
      <c r="K3279">
        <v>5</v>
      </c>
      <c r="L3279" s="2" t="s">
        <v>1412</v>
      </c>
      <c r="M3279" s="2">
        <f ca="1">Table1[[#This Row],[Cases]]*Table1[[#This Row],[Pack Size]]</f>
        <v>0</v>
      </c>
      <c r="N3279" s="1">
        <f ca="1">Table1[[#This Row],[Cases]]*Table1[[#This Row],[Pack Size]]</f>
        <v>1440</v>
      </c>
      <c r="O3279" s="1">
        <f>IFERROR(VLOOKUP(Table1[[#This Row],[SKU Code]],'SKU Size'!$G:$H,2,FALSE),0)*Table1[[#This Row],[Cases]]</f>
        <v>24267.146338632974</v>
      </c>
      <c r="P3279" t="str">
        <f t="shared" si="62"/>
        <v>D0437</v>
      </c>
      <c r="Q3279" s="7" t="str">
        <f>IFERROR(VLOOKUP(Table1[[#This Row],[Trim Distributor Code]],Sheet1!$N:$O,2,FALSE),0)</f>
        <v>D0424</v>
      </c>
      <c r="R3279" s="7">
        <f>IFERROR(VLOOKUP(Table1[[#This Row],[Salesflo AppUser Code]],HIE!$A:$B,2,FALSE),0)</f>
        <v>0</v>
      </c>
      <c r="S3279" s="7">
        <f>IFERROR(VLOOKUP(Table1[[#This Row],[Salesflo AppUser Code]],HIE!$A:$B,2,FALSE),0)</f>
        <v>0</v>
      </c>
      <c r="T3279" t="s">
        <v>2637</v>
      </c>
      <c r="U3279" s="7" t="s">
        <v>5710</v>
      </c>
      <c r="V3279" s="7" t="s">
        <v>2616</v>
      </c>
      <c r="W3279" s="7" t="s">
        <v>2617</v>
      </c>
      <c r="X3279" s="7" t="str">
        <f>IFERROR(VLOOKUP( Table1[[#This Row],[Trim Distributor Code]],Sheet1!$A:$J,10,FALSE),0)</f>
        <v>Active</v>
      </c>
    </row>
    <row r="3280" spans="1:24" hidden="1" x14ac:dyDescent="0.3">
      <c r="A3280" t="s">
        <v>5435</v>
      </c>
      <c r="B3280" t="s">
        <v>5368</v>
      </c>
      <c r="C3280" t="s">
        <v>5399</v>
      </c>
      <c r="D3280" s="8" t="s">
        <v>1412</v>
      </c>
      <c r="E3280" t="s">
        <v>5400</v>
      </c>
      <c r="F3280" t="s">
        <v>5401</v>
      </c>
      <c r="G3280" t="s">
        <v>1422</v>
      </c>
      <c r="H3280" t="s">
        <v>4360</v>
      </c>
      <c r="I3280" t="s">
        <v>4645</v>
      </c>
      <c r="J3280" t="s">
        <v>4271</v>
      </c>
      <c r="K3280">
        <v>3</v>
      </c>
      <c r="L3280" s="2" t="s">
        <v>1412</v>
      </c>
      <c r="M3280" s="2">
        <f ca="1">Table1[[#This Row],[Cases]]*Table1[[#This Row],[Pack Size]]</f>
        <v>0</v>
      </c>
      <c r="N3280" s="1">
        <f ca="1">Table1[[#This Row],[Cases]]*Table1[[#This Row],[Pack Size]]</f>
        <v>288</v>
      </c>
      <c r="O3280" s="1">
        <f>IFERROR(VLOOKUP(Table1[[#This Row],[SKU Code]],'SKU Size'!$G:$H,2,FALSE),0)*Table1[[#This Row],[Cases]]</f>
        <v>0</v>
      </c>
      <c r="P3280" t="str">
        <f t="shared" si="62"/>
        <v>D0437</v>
      </c>
      <c r="Q3280" s="7" t="str">
        <f>IFERROR(VLOOKUP(Table1[[#This Row],[Trim Distributor Code]],Sheet1!$N:$O,2,FALSE),0)</f>
        <v>D0424</v>
      </c>
      <c r="R3280" s="7">
        <f>IFERROR(VLOOKUP(Table1[[#This Row],[Salesflo AppUser Code]],HIE!$A:$B,2,FALSE),0)</f>
        <v>0</v>
      </c>
      <c r="S3280" s="7">
        <f>IFERROR(VLOOKUP(Table1[[#This Row],[Salesflo AppUser Code]],HIE!$A:$B,2,FALSE),0)</f>
        <v>0</v>
      </c>
      <c r="T3280" t="s">
        <v>2637</v>
      </c>
      <c r="U3280" s="7" t="s">
        <v>5710</v>
      </c>
      <c r="V3280" s="7" t="s">
        <v>4360</v>
      </c>
      <c r="W3280" s="7" t="s">
        <v>1422</v>
      </c>
      <c r="X3280" s="7" t="str">
        <f>IFERROR(VLOOKUP( Table1[[#This Row],[Trim Distributor Code]],Sheet1!$A:$J,10,FALSE),0)</f>
        <v>Active</v>
      </c>
    </row>
    <row r="3281" spans="1:24" hidden="1" x14ac:dyDescent="0.3">
      <c r="A3281" t="s">
        <v>5435</v>
      </c>
      <c r="B3281" t="s">
        <v>5369</v>
      </c>
      <c r="C3281" t="s">
        <v>5402</v>
      </c>
      <c r="D3281" s="8" t="s">
        <v>1412</v>
      </c>
      <c r="E3281" t="s">
        <v>5383</v>
      </c>
      <c r="F3281" t="s">
        <v>5384</v>
      </c>
      <c r="G3281" t="s">
        <v>1688</v>
      </c>
      <c r="H3281" t="s">
        <v>4725</v>
      </c>
      <c r="I3281" t="s">
        <v>5336</v>
      </c>
      <c r="J3281" t="s">
        <v>11</v>
      </c>
      <c r="K3281">
        <v>20</v>
      </c>
      <c r="L3281" s="2" t="s">
        <v>1412</v>
      </c>
      <c r="M3281" s="2">
        <f ca="1">Table1[[#This Row],[Cases]]*Table1[[#This Row],[Pack Size]]</f>
        <v>0</v>
      </c>
      <c r="N3281" s="1">
        <f ca="1">Table1[[#This Row],[Cases]]*Table1[[#This Row],[Pack Size]]</f>
        <v>7040</v>
      </c>
      <c r="O3281" s="1">
        <f>IFERROR(VLOOKUP(Table1[[#This Row],[SKU Code]],'SKU Size'!$G:$H,2,FALSE),0)*Table1[[#This Row],[Cases]]</f>
        <v>175294.96464307816</v>
      </c>
      <c r="P3281" t="str">
        <f t="shared" si="62"/>
        <v>D0424</v>
      </c>
      <c r="Q3281" s="7">
        <f>IFERROR(VLOOKUP(Table1[[#This Row],[Trim Distributor Code]],Sheet1!$N:$O,2,FALSE),0)</f>
        <v>3401005</v>
      </c>
      <c r="R3281" s="7">
        <f>IFERROR(VLOOKUP(Table1[[#This Row],[Salesflo AppUser Code]],HIE!$A:$B,2,FALSE),0)</f>
        <v>0</v>
      </c>
      <c r="S3281" s="7">
        <f>IFERROR(VLOOKUP(Table1[[#This Row],[Salesflo AppUser Code]],HIE!$A:$B,2,FALSE),0)</f>
        <v>0</v>
      </c>
      <c r="T3281" t="s">
        <v>2637</v>
      </c>
      <c r="U3281" s="7" t="s">
        <v>5710</v>
      </c>
      <c r="V3281" s="7" t="s">
        <v>1444</v>
      </c>
      <c r="W3281" s="7" t="s">
        <v>1688</v>
      </c>
      <c r="X3281" s="7" t="str">
        <f>IFERROR(VLOOKUP( Table1[[#This Row],[Trim Distributor Code]],Sheet1!$A:$J,10,FALSE),0)</f>
        <v>Active</v>
      </c>
    </row>
    <row r="3282" spans="1:24" hidden="1" x14ac:dyDescent="0.3">
      <c r="A3282" t="s">
        <v>5435</v>
      </c>
      <c r="B3282" t="s">
        <v>5369</v>
      </c>
      <c r="C3282" t="s">
        <v>5402</v>
      </c>
      <c r="D3282" s="8" t="s">
        <v>1412</v>
      </c>
      <c r="E3282" t="s">
        <v>5383</v>
      </c>
      <c r="F3282" t="s">
        <v>5384</v>
      </c>
      <c r="G3282" t="s">
        <v>1659</v>
      </c>
      <c r="H3282" t="s">
        <v>4726</v>
      </c>
      <c r="I3282" t="s">
        <v>5385</v>
      </c>
      <c r="J3282" t="s">
        <v>13</v>
      </c>
      <c r="K3282">
        <v>5</v>
      </c>
      <c r="L3282" s="2" t="s">
        <v>1412</v>
      </c>
      <c r="M3282" s="2">
        <f ca="1">Table1[[#This Row],[Cases]]*Table1[[#This Row],[Pack Size]]</f>
        <v>0</v>
      </c>
      <c r="N3282" s="1">
        <f ca="1">Table1[[#This Row],[Cases]]*Table1[[#This Row],[Pack Size]]</f>
        <v>500</v>
      </c>
      <c r="O3282" s="1">
        <f>IFERROR(VLOOKUP(Table1[[#This Row],[SKU Code]],'SKU Size'!$G:$H,2,FALSE),0)*Table1[[#This Row],[Cases]]</f>
        <v>52843.370296523535</v>
      </c>
      <c r="P3282" t="str">
        <f t="shared" si="62"/>
        <v>D0424</v>
      </c>
      <c r="Q3282" s="7">
        <f>IFERROR(VLOOKUP(Table1[[#This Row],[Trim Distributor Code]],Sheet1!$N:$O,2,FALSE),0)</f>
        <v>3401005</v>
      </c>
      <c r="R3282" s="7">
        <f>IFERROR(VLOOKUP(Table1[[#This Row],[Salesflo AppUser Code]],HIE!$A:$B,2,FALSE),0)</f>
        <v>0</v>
      </c>
      <c r="S3282" s="7">
        <f>IFERROR(VLOOKUP(Table1[[#This Row],[Salesflo AppUser Code]],HIE!$A:$B,2,FALSE),0)</f>
        <v>0</v>
      </c>
      <c r="T3282" t="s">
        <v>2637</v>
      </c>
      <c r="U3282" s="7" t="s">
        <v>5710</v>
      </c>
      <c r="V3282" s="7" t="s">
        <v>1423</v>
      </c>
      <c r="W3282" s="7" t="s">
        <v>1659</v>
      </c>
      <c r="X3282" s="7" t="str">
        <f>IFERROR(VLOOKUP( Table1[[#This Row],[Trim Distributor Code]],Sheet1!$A:$J,10,FALSE),0)</f>
        <v>Active</v>
      </c>
    </row>
    <row r="3283" spans="1:24" hidden="1" x14ac:dyDescent="0.3">
      <c r="A3283" t="s">
        <v>5435</v>
      </c>
      <c r="B3283" t="s">
        <v>5369</v>
      </c>
      <c r="C3283" t="s">
        <v>5402</v>
      </c>
      <c r="D3283" s="8" t="s">
        <v>1412</v>
      </c>
      <c r="E3283" t="s">
        <v>5383</v>
      </c>
      <c r="F3283" t="s">
        <v>5384</v>
      </c>
      <c r="G3283" t="s">
        <v>1627</v>
      </c>
      <c r="H3283" t="s">
        <v>4109</v>
      </c>
      <c r="I3283" t="s">
        <v>5358</v>
      </c>
      <c r="J3283" t="s">
        <v>4640</v>
      </c>
      <c r="K3283">
        <v>15</v>
      </c>
      <c r="L3283" s="2" t="s">
        <v>1412</v>
      </c>
      <c r="M3283" s="2">
        <f ca="1">Table1[[#This Row],[Cases]]*Table1[[#This Row],[Pack Size]]</f>
        <v>0</v>
      </c>
      <c r="N3283" s="1">
        <f ca="1">Table1[[#This Row],[Cases]]*Table1[[#This Row],[Pack Size]]</f>
        <v>0</v>
      </c>
      <c r="O3283" s="1">
        <f>IFERROR(VLOOKUP(Table1[[#This Row],[SKU Code]],'SKU Size'!$G:$H,2,FALSE),0)*Table1[[#This Row],[Cases]]</f>
        <v>0</v>
      </c>
      <c r="P3283" t="str">
        <f t="shared" si="62"/>
        <v>D0424</v>
      </c>
      <c r="Q3283" s="7">
        <f>IFERROR(VLOOKUP(Table1[[#This Row],[Trim Distributor Code]],Sheet1!$N:$O,2,FALSE),0)</f>
        <v>3401005</v>
      </c>
      <c r="R3283" s="7">
        <f>IFERROR(VLOOKUP(Table1[[#This Row],[Salesflo AppUser Code]],HIE!$A:$B,2,FALSE),0)</f>
        <v>0</v>
      </c>
      <c r="S3283" s="7">
        <f>IFERROR(VLOOKUP(Table1[[#This Row],[Salesflo AppUser Code]],HIE!$A:$B,2,FALSE),0)</f>
        <v>0</v>
      </c>
      <c r="T3283" t="s">
        <v>2637</v>
      </c>
      <c r="U3283" s="7" t="s">
        <v>5710</v>
      </c>
      <c r="V3283" s="7" t="s">
        <v>1423</v>
      </c>
      <c r="W3283" s="7" t="s">
        <v>1627</v>
      </c>
      <c r="X3283" s="7" t="str">
        <f>IFERROR(VLOOKUP( Table1[[#This Row],[Trim Distributor Code]],Sheet1!$A:$J,10,FALSE),0)</f>
        <v>Active</v>
      </c>
    </row>
    <row r="3284" spans="1:24" hidden="1" x14ac:dyDescent="0.3">
      <c r="A3284" t="s">
        <v>5435</v>
      </c>
      <c r="B3284" t="s">
        <v>5369</v>
      </c>
      <c r="C3284" t="s">
        <v>5402</v>
      </c>
      <c r="D3284" s="8" t="s">
        <v>1412</v>
      </c>
      <c r="E3284" t="s">
        <v>5383</v>
      </c>
      <c r="F3284" t="s">
        <v>5384</v>
      </c>
      <c r="G3284" t="s">
        <v>1431</v>
      </c>
      <c r="H3284" t="s">
        <v>1632</v>
      </c>
      <c r="I3284" t="s">
        <v>5403</v>
      </c>
      <c r="J3284" t="s">
        <v>1656</v>
      </c>
      <c r="K3284">
        <v>15</v>
      </c>
      <c r="L3284" s="2" t="s">
        <v>1412</v>
      </c>
      <c r="M3284" s="2">
        <f ca="1">Table1[[#This Row],[Cases]]*Table1[[#This Row],[Pack Size]]</f>
        <v>0</v>
      </c>
      <c r="N3284" s="1">
        <f ca="1">Table1[[#This Row],[Cases]]*Table1[[#This Row],[Pack Size]]</f>
        <v>720</v>
      </c>
      <c r="O3284" s="1">
        <f>IFERROR(VLOOKUP(Table1[[#This Row],[SKU Code]],'SKU Size'!$G:$H,2,FALSE),0)*Table1[[#This Row],[Cases]]</f>
        <v>15058.723138605133</v>
      </c>
      <c r="P3284" t="str">
        <f t="shared" si="62"/>
        <v>D0424</v>
      </c>
      <c r="Q3284" s="7">
        <f>IFERROR(VLOOKUP(Table1[[#This Row],[Trim Distributor Code]],Sheet1!$N:$O,2,FALSE),0)</f>
        <v>3401005</v>
      </c>
      <c r="R3284" s="7">
        <f>IFERROR(VLOOKUP(Table1[[#This Row],[Salesflo AppUser Code]],HIE!$A:$B,2,FALSE),0)</f>
        <v>0</v>
      </c>
      <c r="S3284" s="7">
        <f>IFERROR(VLOOKUP(Table1[[#This Row],[Salesflo AppUser Code]],HIE!$A:$B,2,FALSE),0)</f>
        <v>0</v>
      </c>
      <c r="T3284" t="s">
        <v>2637</v>
      </c>
      <c r="U3284" s="7" t="s">
        <v>5710</v>
      </c>
      <c r="V3284" s="7" t="s">
        <v>1632</v>
      </c>
      <c r="W3284" s="7" t="s">
        <v>1431</v>
      </c>
      <c r="X3284" s="7" t="str">
        <f>IFERROR(VLOOKUP( Table1[[#This Row],[Trim Distributor Code]],Sheet1!$A:$J,10,FALSE),0)</f>
        <v>Active</v>
      </c>
    </row>
    <row r="3285" spans="1:24" hidden="1" x14ac:dyDescent="0.3">
      <c r="A3285" t="s">
        <v>5435</v>
      </c>
      <c r="B3285" t="s">
        <v>5369</v>
      </c>
      <c r="C3285" t="s">
        <v>5402</v>
      </c>
      <c r="D3285" s="8" t="s">
        <v>1412</v>
      </c>
      <c r="E3285" t="s">
        <v>5383</v>
      </c>
      <c r="F3285" t="s">
        <v>5384</v>
      </c>
      <c r="G3285" t="s">
        <v>1688</v>
      </c>
      <c r="H3285" t="s">
        <v>1606</v>
      </c>
      <c r="I3285" t="s">
        <v>4821</v>
      </c>
      <c r="J3285" t="s">
        <v>12</v>
      </c>
      <c r="K3285">
        <v>8</v>
      </c>
      <c r="L3285" s="2" t="s">
        <v>1412</v>
      </c>
      <c r="M3285" s="2">
        <f ca="1">Table1[[#This Row],[Cases]]*Table1[[#This Row],[Pack Size]]</f>
        <v>0</v>
      </c>
      <c r="N3285" s="1">
        <f ca="1">Table1[[#This Row],[Cases]]*Table1[[#This Row],[Pack Size]]</f>
        <v>2880</v>
      </c>
      <c r="O3285" s="1">
        <f>IFERROR(VLOOKUP(Table1[[#This Row],[SKU Code]],'SKU Size'!$G:$H,2,FALSE),0)*Table1[[#This Row],[Cases]]</f>
        <v>72910.273627785937</v>
      </c>
      <c r="P3285" t="str">
        <f t="shared" si="62"/>
        <v>D0424</v>
      </c>
      <c r="Q3285" s="7">
        <f>IFERROR(VLOOKUP(Table1[[#This Row],[Trim Distributor Code]],Sheet1!$N:$O,2,FALSE),0)</f>
        <v>3401005</v>
      </c>
      <c r="R3285" s="7">
        <f>IFERROR(VLOOKUP(Table1[[#This Row],[Salesflo AppUser Code]],HIE!$A:$B,2,FALSE),0)</f>
        <v>0</v>
      </c>
      <c r="S3285" s="7">
        <f>IFERROR(VLOOKUP(Table1[[#This Row],[Salesflo AppUser Code]],HIE!$A:$B,2,FALSE),0)</f>
        <v>0</v>
      </c>
      <c r="T3285" t="s">
        <v>2637</v>
      </c>
      <c r="U3285" s="7" t="s">
        <v>5710</v>
      </c>
      <c r="V3285" s="7" t="s">
        <v>1606</v>
      </c>
      <c r="W3285" s="7" t="s">
        <v>1688</v>
      </c>
      <c r="X3285" s="7" t="str">
        <f>IFERROR(VLOOKUP( Table1[[#This Row],[Trim Distributor Code]],Sheet1!$A:$J,10,FALSE),0)</f>
        <v>Active</v>
      </c>
    </row>
    <row r="3286" spans="1:24" hidden="1" x14ac:dyDescent="0.3">
      <c r="A3286" t="s">
        <v>5435</v>
      </c>
      <c r="B3286" t="s">
        <v>5369</v>
      </c>
      <c r="C3286" t="s">
        <v>5402</v>
      </c>
      <c r="D3286" s="8" t="s">
        <v>1412</v>
      </c>
      <c r="E3286" t="s">
        <v>5383</v>
      </c>
      <c r="F3286" t="s">
        <v>5384</v>
      </c>
      <c r="G3286" t="s">
        <v>1688</v>
      </c>
      <c r="H3286" t="s">
        <v>1632</v>
      </c>
      <c r="I3286" t="s">
        <v>4708</v>
      </c>
      <c r="J3286" t="s">
        <v>14</v>
      </c>
      <c r="K3286">
        <v>10</v>
      </c>
      <c r="L3286" s="2" t="s">
        <v>1412</v>
      </c>
      <c r="M3286" s="2">
        <f ca="1">Table1[[#This Row],[Cases]]*Table1[[#This Row],[Pack Size]]</f>
        <v>0</v>
      </c>
      <c r="N3286" s="1">
        <f ca="1">Table1[[#This Row],[Cases]]*Table1[[#This Row],[Pack Size]]</f>
        <v>240</v>
      </c>
      <c r="O3286" s="1">
        <f>IFERROR(VLOOKUP(Table1[[#This Row],[SKU Code]],'SKU Size'!$G:$H,2,FALSE),0)*Table1[[#This Row],[Cases]]</f>
        <v>35914.7326525061</v>
      </c>
      <c r="P3286" t="str">
        <f t="shared" si="62"/>
        <v>D0424</v>
      </c>
      <c r="Q3286" s="7">
        <f>IFERROR(VLOOKUP(Table1[[#This Row],[Trim Distributor Code]],Sheet1!$N:$O,2,FALSE),0)</f>
        <v>3401005</v>
      </c>
      <c r="R3286" s="7">
        <f>IFERROR(VLOOKUP(Table1[[#This Row],[Salesflo AppUser Code]],HIE!$A:$B,2,FALSE),0)</f>
        <v>0</v>
      </c>
      <c r="S3286" s="7">
        <f>IFERROR(VLOOKUP(Table1[[#This Row],[Salesflo AppUser Code]],HIE!$A:$B,2,FALSE),0)</f>
        <v>0</v>
      </c>
      <c r="T3286" t="s">
        <v>2637</v>
      </c>
      <c r="U3286" s="7" t="s">
        <v>5710</v>
      </c>
      <c r="V3286" s="7" t="s">
        <v>1632</v>
      </c>
      <c r="W3286" s="7" t="s">
        <v>1688</v>
      </c>
      <c r="X3286" s="7" t="str">
        <f>IFERROR(VLOOKUP( Table1[[#This Row],[Trim Distributor Code]],Sheet1!$A:$J,10,FALSE),0)</f>
        <v>Active</v>
      </c>
    </row>
    <row r="3287" spans="1:24" hidden="1" x14ac:dyDescent="0.3">
      <c r="A3287" t="s">
        <v>5435</v>
      </c>
      <c r="B3287" t="s">
        <v>5369</v>
      </c>
      <c r="C3287" t="s">
        <v>5402</v>
      </c>
      <c r="D3287" s="8" t="s">
        <v>1412</v>
      </c>
      <c r="E3287" t="s">
        <v>5383</v>
      </c>
      <c r="F3287" t="s">
        <v>5384</v>
      </c>
      <c r="G3287" t="s">
        <v>4180</v>
      </c>
      <c r="H3287" t="s">
        <v>2268</v>
      </c>
      <c r="I3287" t="s">
        <v>5109</v>
      </c>
      <c r="J3287" t="s">
        <v>4192</v>
      </c>
      <c r="K3287">
        <v>20</v>
      </c>
      <c r="L3287" s="2" t="s">
        <v>1412</v>
      </c>
      <c r="M3287" s="2">
        <f ca="1">Table1[[#This Row],[Cases]]*Table1[[#This Row],[Pack Size]]</f>
        <v>0</v>
      </c>
      <c r="N3287" s="1">
        <f ca="1">Table1[[#This Row],[Cases]]*Table1[[#This Row],[Pack Size]]</f>
        <v>8640</v>
      </c>
      <c r="O3287" s="1">
        <f>IFERROR(VLOOKUP(Table1[[#This Row],[SKU Code]],'SKU Size'!$G:$H,2,FALSE),0)*Table1[[#This Row],[Cases]]</f>
        <v>140832.51598180563</v>
      </c>
      <c r="P3287" t="str">
        <f t="shared" si="62"/>
        <v>D0424</v>
      </c>
      <c r="Q3287" s="7">
        <f>IFERROR(VLOOKUP(Table1[[#This Row],[Trim Distributor Code]],Sheet1!$N:$O,2,FALSE),0)</f>
        <v>3401005</v>
      </c>
      <c r="R3287" s="7">
        <f>IFERROR(VLOOKUP(Table1[[#This Row],[Salesflo AppUser Code]],HIE!$A:$B,2,FALSE),0)</f>
        <v>0</v>
      </c>
      <c r="S3287" s="7">
        <f>IFERROR(VLOOKUP(Table1[[#This Row],[Salesflo AppUser Code]],HIE!$A:$B,2,FALSE),0)</f>
        <v>0</v>
      </c>
      <c r="T3287" t="s">
        <v>2637</v>
      </c>
      <c r="U3287" s="7" t="s">
        <v>5710</v>
      </c>
      <c r="V3287" s="7" t="s">
        <v>2268</v>
      </c>
      <c r="W3287" s="7" t="s">
        <v>2314</v>
      </c>
      <c r="X3287" s="7" t="str">
        <f>IFERROR(VLOOKUP( Table1[[#This Row],[Trim Distributor Code]],Sheet1!$A:$J,10,FALSE),0)</f>
        <v>Active</v>
      </c>
    </row>
    <row r="3288" spans="1:24" hidden="1" x14ac:dyDescent="0.3">
      <c r="A3288" t="s">
        <v>5435</v>
      </c>
      <c r="B3288" t="s">
        <v>5369</v>
      </c>
      <c r="C3288" t="s">
        <v>5402</v>
      </c>
      <c r="D3288" s="8" t="s">
        <v>1412</v>
      </c>
      <c r="E3288" t="s">
        <v>5383</v>
      </c>
      <c r="F3288" t="s">
        <v>5384</v>
      </c>
      <c r="G3288" t="s">
        <v>5367</v>
      </c>
      <c r="H3288" t="s">
        <v>2582</v>
      </c>
      <c r="I3288" t="s">
        <v>5397</v>
      </c>
      <c r="J3288" t="s">
        <v>15</v>
      </c>
      <c r="K3288">
        <v>7</v>
      </c>
      <c r="L3288" s="2" t="s">
        <v>1412</v>
      </c>
      <c r="M3288" s="2">
        <f ca="1">Table1[[#This Row],[Cases]]*Table1[[#This Row],[Pack Size]]</f>
        <v>0</v>
      </c>
      <c r="N3288" s="1">
        <f ca="1">Table1[[#This Row],[Cases]]*Table1[[#This Row],[Pack Size]]</f>
        <v>1008</v>
      </c>
      <c r="O3288" s="1">
        <f>IFERROR(VLOOKUP(Table1[[#This Row],[SKU Code]],'SKU Size'!$G:$H,2,FALSE),0)*Table1[[#This Row],[Cases]]</f>
        <v>38678.421435834076</v>
      </c>
      <c r="P3288" t="str">
        <f t="shared" si="62"/>
        <v>D0424</v>
      </c>
      <c r="Q3288" s="7">
        <f>IFERROR(VLOOKUP(Table1[[#This Row],[Trim Distributor Code]],Sheet1!$N:$O,2,FALSE),0)</f>
        <v>3401005</v>
      </c>
      <c r="R3288" s="7">
        <f>IFERROR(VLOOKUP(Table1[[#This Row],[Salesflo AppUser Code]],HIE!$A:$B,2,FALSE),0)</f>
        <v>0</v>
      </c>
      <c r="S3288" s="7">
        <f>IFERROR(VLOOKUP(Table1[[#This Row],[Salesflo AppUser Code]],HIE!$A:$B,2,FALSE),0)</f>
        <v>0</v>
      </c>
      <c r="T3288" t="s">
        <v>2637</v>
      </c>
      <c r="U3288" s="7" t="s">
        <v>5710</v>
      </c>
      <c r="V3288" s="7" t="s">
        <v>2582</v>
      </c>
      <c r="W3288" s="7" t="s">
        <v>2590</v>
      </c>
      <c r="X3288" s="7" t="str">
        <f>IFERROR(VLOOKUP( Table1[[#This Row],[Trim Distributor Code]],Sheet1!$A:$J,10,FALSE),0)</f>
        <v>Active</v>
      </c>
    </row>
    <row r="3289" spans="1:24" hidden="1" x14ac:dyDescent="0.3">
      <c r="A3289" t="s">
        <v>5435</v>
      </c>
      <c r="B3289" t="s">
        <v>5369</v>
      </c>
      <c r="C3289" t="s">
        <v>5402</v>
      </c>
      <c r="D3289" s="8" t="s">
        <v>1412</v>
      </c>
      <c r="E3289" t="s">
        <v>5383</v>
      </c>
      <c r="F3289" t="s">
        <v>5384</v>
      </c>
      <c r="G3289" t="s">
        <v>5367</v>
      </c>
      <c r="H3289" t="s">
        <v>2616</v>
      </c>
      <c r="I3289" t="s">
        <v>5398</v>
      </c>
      <c r="J3289" t="s">
        <v>16</v>
      </c>
      <c r="K3289">
        <v>8</v>
      </c>
      <c r="L3289" s="2" t="s">
        <v>1412</v>
      </c>
      <c r="M3289" s="2">
        <f ca="1">Table1[[#This Row],[Cases]]*Table1[[#This Row],[Pack Size]]</f>
        <v>0</v>
      </c>
      <c r="N3289" s="1">
        <f ca="1">Table1[[#This Row],[Cases]]*Table1[[#This Row],[Pack Size]]</f>
        <v>2304</v>
      </c>
      <c r="O3289" s="1">
        <f>IFERROR(VLOOKUP(Table1[[#This Row],[SKU Code]],'SKU Size'!$G:$H,2,FALSE),0)*Table1[[#This Row],[Cases]]</f>
        <v>38827.434141812759</v>
      </c>
      <c r="P3289" t="str">
        <f t="shared" si="62"/>
        <v>D0424</v>
      </c>
      <c r="Q3289" s="7">
        <f>IFERROR(VLOOKUP(Table1[[#This Row],[Trim Distributor Code]],Sheet1!$N:$O,2,FALSE),0)</f>
        <v>3401005</v>
      </c>
      <c r="R3289" s="7">
        <f>IFERROR(VLOOKUP(Table1[[#This Row],[Salesflo AppUser Code]],HIE!$A:$B,2,FALSE),0)</f>
        <v>0</v>
      </c>
      <c r="S3289" s="7">
        <f>IFERROR(VLOOKUP(Table1[[#This Row],[Salesflo AppUser Code]],HIE!$A:$B,2,FALSE),0)</f>
        <v>0</v>
      </c>
      <c r="T3289" t="s">
        <v>2637</v>
      </c>
      <c r="U3289" s="7" t="s">
        <v>5710</v>
      </c>
      <c r="V3289" s="7" t="s">
        <v>2616</v>
      </c>
      <c r="W3289" s="7" t="s">
        <v>2617</v>
      </c>
      <c r="X3289" s="7" t="str">
        <f>IFERROR(VLOOKUP( Table1[[#This Row],[Trim Distributor Code]],Sheet1!$A:$J,10,FALSE),0)</f>
        <v>Active</v>
      </c>
    </row>
    <row r="3290" spans="1:24" hidden="1" x14ac:dyDescent="0.3">
      <c r="A3290" t="s">
        <v>5435</v>
      </c>
      <c r="B3290" t="s">
        <v>5370</v>
      </c>
      <c r="C3290" t="s">
        <v>5404</v>
      </c>
      <c r="D3290" s="8" t="s">
        <v>1412</v>
      </c>
      <c r="E3290" t="s">
        <v>5383</v>
      </c>
      <c r="F3290" t="s">
        <v>5384</v>
      </c>
      <c r="G3290" t="s">
        <v>1688</v>
      </c>
      <c r="H3290" t="s">
        <v>4725</v>
      </c>
      <c r="I3290" t="s">
        <v>5336</v>
      </c>
      <c r="J3290" t="s">
        <v>11</v>
      </c>
      <c r="K3290">
        <v>20</v>
      </c>
      <c r="L3290" s="2" t="s">
        <v>1412</v>
      </c>
      <c r="M3290" s="2">
        <f ca="1">Table1[[#This Row],[Cases]]*Table1[[#This Row],[Pack Size]]</f>
        <v>0</v>
      </c>
      <c r="N3290" s="1">
        <f ca="1">Table1[[#This Row],[Cases]]*Table1[[#This Row],[Pack Size]]</f>
        <v>7040</v>
      </c>
      <c r="O3290" s="1">
        <f>IFERROR(VLOOKUP(Table1[[#This Row],[SKU Code]],'SKU Size'!$G:$H,2,FALSE),0)*Table1[[#This Row],[Cases]]</f>
        <v>175294.96464307816</v>
      </c>
      <c r="P3290" t="str">
        <f t="shared" si="62"/>
        <v>D0424</v>
      </c>
      <c r="Q3290" s="7">
        <f>IFERROR(VLOOKUP(Table1[[#This Row],[Trim Distributor Code]],Sheet1!$N:$O,2,FALSE),0)</f>
        <v>3401005</v>
      </c>
      <c r="R3290" s="7">
        <f>IFERROR(VLOOKUP(Table1[[#This Row],[Salesflo AppUser Code]],HIE!$A:$B,2,FALSE),0)</f>
        <v>0</v>
      </c>
      <c r="S3290" s="7">
        <f>IFERROR(VLOOKUP(Table1[[#This Row],[Salesflo AppUser Code]],HIE!$A:$B,2,FALSE),0)</f>
        <v>0</v>
      </c>
      <c r="T3290" t="s">
        <v>2637</v>
      </c>
      <c r="U3290" s="7" t="s">
        <v>5710</v>
      </c>
      <c r="V3290" s="7" t="s">
        <v>1444</v>
      </c>
      <c r="W3290" s="7" t="s">
        <v>1688</v>
      </c>
      <c r="X3290" s="7" t="str">
        <f>IFERROR(VLOOKUP( Table1[[#This Row],[Trim Distributor Code]],Sheet1!$A:$J,10,FALSE),0)</f>
        <v>Active</v>
      </c>
    </row>
    <row r="3291" spans="1:24" hidden="1" x14ac:dyDescent="0.3">
      <c r="A3291" t="s">
        <v>5435</v>
      </c>
      <c r="B3291" t="s">
        <v>5370</v>
      </c>
      <c r="C3291" t="s">
        <v>5404</v>
      </c>
      <c r="D3291" s="8" t="s">
        <v>1412</v>
      </c>
      <c r="E3291" t="s">
        <v>5383</v>
      </c>
      <c r="F3291" t="s">
        <v>5384</v>
      </c>
      <c r="G3291" t="s">
        <v>1659</v>
      </c>
      <c r="H3291" t="s">
        <v>4726</v>
      </c>
      <c r="I3291" t="s">
        <v>5385</v>
      </c>
      <c r="J3291" t="s">
        <v>13</v>
      </c>
      <c r="K3291">
        <v>5</v>
      </c>
      <c r="L3291" s="2" t="s">
        <v>1412</v>
      </c>
      <c r="M3291" s="2">
        <f ca="1">Table1[[#This Row],[Cases]]*Table1[[#This Row],[Pack Size]]</f>
        <v>0</v>
      </c>
      <c r="N3291" s="1">
        <f ca="1">Table1[[#This Row],[Cases]]*Table1[[#This Row],[Pack Size]]</f>
        <v>500</v>
      </c>
      <c r="O3291" s="1">
        <f>IFERROR(VLOOKUP(Table1[[#This Row],[SKU Code]],'SKU Size'!$G:$H,2,FALSE),0)*Table1[[#This Row],[Cases]]</f>
        <v>52843.370296523535</v>
      </c>
      <c r="P3291" t="str">
        <f t="shared" si="62"/>
        <v>D0424</v>
      </c>
      <c r="Q3291" s="7">
        <f>IFERROR(VLOOKUP(Table1[[#This Row],[Trim Distributor Code]],Sheet1!$N:$O,2,FALSE),0)</f>
        <v>3401005</v>
      </c>
      <c r="R3291" s="7">
        <f>IFERROR(VLOOKUP(Table1[[#This Row],[Salesflo AppUser Code]],HIE!$A:$B,2,FALSE),0)</f>
        <v>0</v>
      </c>
      <c r="S3291" s="7">
        <f>IFERROR(VLOOKUP(Table1[[#This Row],[Salesflo AppUser Code]],HIE!$A:$B,2,FALSE),0)</f>
        <v>0</v>
      </c>
      <c r="T3291" t="s">
        <v>2637</v>
      </c>
      <c r="U3291" s="7" t="s">
        <v>5710</v>
      </c>
      <c r="V3291" s="7" t="s">
        <v>1423</v>
      </c>
      <c r="W3291" s="7" t="s">
        <v>1659</v>
      </c>
      <c r="X3291" s="7" t="str">
        <f>IFERROR(VLOOKUP( Table1[[#This Row],[Trim Distributor Code]],Sheet1!$A:$J,10,FALSE),0)</f>
        <v>Active</v>
      </c>
    </row>
    <row r="3292" spans="1:24" hidden="1" x14ac:dyDescent="0.3">
      <c r="A3292" t="s">
        <v>5435</v>
      </c>
      <c r="B3292" t="s">
        <v>5370</v>
      </c>
      <c r="C3292" t="s">
        <v>5404</v>
      </c>
      <c r="D3292" s="8" t="s">
        <v>1412</v>
      </c>
      <c r="E3292" t="s">
        <v>5383</v>
      </c>
      <c r="F3292" t="s">
        <v>5384</v>
      </c>
      <c r="G3292" t="s">
        <v>1627</v>
      </c>
      <c r="H3292" t="s">
        <v>4109</v>
      </c>
      <c r="I3292" t="s">
        <v>5358</v>
      </c>
      <c r="J3292" t="s">
        <v>4640</v>
      </c>
      <c r="K3292">
        <v>15</v>
      </c>
      <c r="L3292" s="2" t="s">
        <v>1412</v>
      </c>
      <c r="M3292" s="2">
        <f ca="1">Table1[[#This Row],[Cases]]*Table1[[#This Row],[Pack Size]]</f>
        <v>0</v>
      </c>
      <c r="N3292" s="1">
        <f ca="1">Table1[[#This Row],[Cases]]*Table1[[#This Row],[Pack Size]]</f>
        <v>0</v>
      </c>
      <c r="O3292" s="1">
        <f>IFERROR(VLOOKUP(Table1[[#This Row],[SKU Code]],'SKU Size'!$G:$H,2,FALSE),0)*Table1[[#This Row],[Cases]]</f>
        <v>0</v>
      </c>
      <c r="P3292" t="str">
        <f t="shared" si="62"/>
        <v>D0424</v>
      </c>
      <c r="Q3292" s="7">
        <f>IFERROR(VLOOKUP(Table1[[#This Row],[Trim Distributor Code]],Sheet1!$N:$O,2,FALSE),0)</f>
        <v>3401005</v>
      </c>
      <c r="R3292" s="7">
        <f>IFERROR(VLOOKUP(Table1[[#This Row],[Salesflo AppUser Code]],HIE!$A:$B,2,FALSE),0)</f>
        <v>0</v>
      </c>
      <c r="S3292" s="7">
        <f>IFERROR(VLOOKUP(Table1[[#This Row],[Salesflo AppUser Code]],HIE!$A:$B,2,FALSE),0)</f>
        <v>0</v>
      </c>
      <c r="T3292" t="s">
        <v>2637</v>
      </c>
      <c r="U3292" s="7" t="s">
        <v>5710</v>
      </c>
      <c r="V3292" s="7" t="s">
        <v>1423</v>
      </c>
      <c r="W3292" s="7" t="s">
        <v>1627</v>
      </c>
      <c r="X3292" s="7" t="str">
        <f>IFERROR(VLOOKUP( Table1[[#This Row],[Trim Distributor Code]],Sheet1!$A:$J,10,FALSE),0)</f>
        <v>Active</v>
      </c>
    </row>
    <row r="3293" spans="1:24" hidden="1" x14ac:dyDescent="0.3">
      <c r="A3293" t="s">
        <v>5435</v>
      </c>
      <c r="B3293" t="s">
        <v>5370</v>
      </c>
      <c r="C3293" t="s">
        <v>5404</v>
      </c>
      <c r="D3293" s="8" t="s">
        <v>1412</v>
      </c>
      <c r="E3293" t="s">
        <v>5383</v>
      </c>
      <c r="F3293" t="s">
        <v>5384</v>
      </c>
      <c r="G3293" t="s">
        <v>1431</v>
      </c>
      <c r="H3293" t="s">
        <v>1632</v>
      </c>
      <c r="I3293" t="s">
        <v>5403</v>
      </c>
      <c r="J3293" t="s">
        <v>1656</v>
      </c>
      <c r="K3293">
        <v>15</v>
      </c>
      <c r="L3293" s="2" t="s">
        <v>1412</v>
      </c>
      <c r="M3293" s="2">
        <f ca="1">Table1[[#This Row],[Cases]]*Table1[[#This Row],[Pack Size]]</f>
        <v>0</v>
      </c>
      <c r="N3293" s="1">
        <f ca="1">Table1[[#This Row],[Cases]]*Table1[[#This Row],[Pack Size]]</f>
        <v>720</v>
      </c>
      <c r="O3293" s="1">
        <f>IFERROR(VLOOKUP(Table1[[#This Row],[SKU Code]],'SKU Size'!$G:$H,2,FALSE),0)*Table1[[#This Row],[Cases]]</f>
        <v>15058.723138605133</v>
      </c>
      <c r="P3293" t="str">
        <f t="shared" si="62"/>
        <v>D0424</v>
      </c>
      <c r="Q3293" s="7">
        <f>IFERROR(VLOOKUP(Table1[[#This Row],[Trim Distributor Code]],Sheet1!$N:$O,2,FALSE),0)</f>
        <v>3401005</v>
      </c>
      <c r="R3293" s="7">
        <f>IFERROR(VLOOKUP(Table1[[#This Row],[Salesflo AppUser Code]],HIE!$A:$B,2,FALSE),0)</f>
        <v>0</v>
      </c>
      <c r="S3293" s="7">
        <f>IFERROR(VLOOKUP(Table1[[#This Row],[Salesflo AppUser Code]],HIE!$A:$B,2,FALSE),0)</f>
        <v>0</v>
      </c>
      <c r="T3293" t="s">
        <v>2637</v>
      </c>
      <c r="U3293" s="7" t="s">
        <v>5710</v>
      </c>
      <c r="V3293" s="7" t="s">
        <v>1632</v>
      </c>
      <c r="W3293" s="7" t="s">
        <v>1431</v>
      </c>
      <c r="X3293" s="7" t="str">
        <f>IFERROR(VLOOKUP( Table1[[#This Row],[Trim Distributor Code]],Sheet1!$A:$J,10,FALSE),0)</f>
        <v>Active</v>
      </c>
    </row>
    <row r="3294" spans="1:24" hidden="1" x14ac:dyDescent="0.3">
      <c r="A3294" t="s">
        <v>5435</v>
      </c>
      <c r="B3294" t="s">
        <v>5370</v>
      </c>
      <c r="C3294" t="s">
        <v>5404</v>
      </c>
      <c r="D3294" s="8" t="s">
        <v>1412</v>
      </c>
      <c r="E3294" t="s">
        <v>5383</v>
      </c>
      <c r="F3294" t="s">
        <v>5384</v>
      </c>
      <c r="G3294" t="s">
        <v>1688</v>
      </c>
      <c r="H3294" t="s">
        <v>1606</v>
      </c>
      <c r="I3294" t="s">
        <v>4821</v>
      </c>
      <c r="J3294" t="s">
        <v>12</v>
      </c>
      <c r="K3294">
        <v>8</v>
      </c>
      <c r="L3294" s="2" t="s">
        <v>1412</v>
      </c>
      <c r="M3294" s="2">
        <f ca="1">Table1[[#This Row],[Cases]]*Table1[[#This Row],[Pack Size]]</f>
        <v>0</v>
      </c>
      <c r="N3294" s="1">
        <f ca="1">Table1[[#This Row],[Cases]]*Table1[[#This Row],[Pack Size]]</f>
        <v>2880</v>
      </c>
      <c r="O3294" s="1">
        <f>IFERROR(VLOOKUP(Table1[[#This Row],[SKU Code]],'SKU Size'!$G:$H,2,FALSE),0)*Table1[[#This Row],[Cases]]</f>
        <v>72910.273627785937</v>
      </c>
      <c r="P3294" t="str">
        <f t="shared" si="62"/>
        <v>D0424</v>
      </c>
      <c r="Q3294" s="7">
        <f>IFERROR(VLOOKUP(Table1[[#This Row],[Trim Distributor Code]],Sheet1!$N:$O,2,FALSE),0)</f>
        <v>3401005</v>
      </c>
      <c r="R3294" s="7">
        <f>IFERROR(VLOOKUP(Table1[[#This Row],[Salesflo AppUser Code]],HIE!$A:$B,2,FALSE),0)</f>
        <v>0</v>
      </c>
      <c r="S3294" s="7">
        <f>IFERROR(VLOOKUP(Table1[[#This Row],[Salesflo AppUser Code]],HIE!$A:$B,2,FALSE),0)</f>
        <v>0</v>
      </c>
      <c r="T3294" t="s">
        <v>2637</v>
      </c>
      <c r="U3294" s="7" t="s">
        <v>5710</v>
      </c>
      <c r="V3294" s="7" t="s">
        <v>1606</v>
      </c>
      <c r="W3294" s="7" t="s">
        <v>1688</v>
      </c>
      <c r="X3294" s="7" t="str">
        <f>IFERROR(VLOOKUP( Table1[[#This Row],[Trim Distributor Code]],Sheet1!$A:$J,10,FALSE),0)</f>
        <v>Active</v>
      </c>
    </row>
    <row r="3295" spans="1:24" hidden="1" x14ac:dyDescent="0.3">
      <c r="A3295" t="s">
        <v>5435</v>
      </c>
      <c r="B3295" t="s">
        <v>5370</v>
      </c>
      <c r="C3295" t="s">
        <v>5404</v>
      </c>
      <c r="D3295" s="8" t="s">
        <v>1412</v>
      </c>
      <c r="E3295" t="s">
        <v>5383</v>
      </c>
      <c r="F3295" t="s">
        <v>5384</v>
      </c>
      <c r="G3295" t="s">
        <v>1688</v>
      </c>
      <c r="H3295" t="s">
        <v>1632</v>
      </c>
      <c r="I3295" t="s">
        <v>4708</v>
      </c>
      <c r="J3295" t="s">
        <v>14</v>
      </c>
      <c r="K3295">
        <v>10</v>
      </c>
      <c r="L3295" s="2" t="s">
        <v>1412</v>
      </c>
      <c r="M3295" s="2">
        <f ca="1">Table1[[#This Row],[Cases]]*Table1[[#This Row],[Pack Size]]</f>
        <v>0</v>
      </c>
      <c r="N3295" s="1">
        <f ca="1">Table1[[#This Row],[Cases]]*Table1[[#This Row],[Pack Size]]</f>
        <v>240</v>
      </c>
      <c r="O3295" s="1">
        <f>IFERROR(VLOOKUP(Table1[[#This Row],[SKU Code]],'SKU Size'!$G:$H,2,FALSE),0)*Table1[[#This Row],[Cases]]</f>
        <v>35914.7326525061</v>
      </c>
      <c r="P3295" t="str">
        <f t="shared" si="62"/>
        <v>D0424</v>
      </c>
      <c r="Q3295" s="7">
        <f>IFERROR(VLOOKUP(Table1[[#This Row],[Trim Distributor Code]],Sheet1!$N:$O,2,FALSE),0)</f>
        <v>3401005</v>
      </c>
      <c r="R3295" s="7">
        <f>IFERROR(VLOOKUP(Table1[[#This Row],[Salesflo AppUser Code]],HIE!$A:$B,2,FALSE),0)</f>
        <v>0</v>
      </c>
      <c r="S3295" s="7">
        <f>IFERROR(VLOOKUP(Table1[[#This Row],[Salesflo AppUser Code]],HIE!$A:$B,2,FALSE),0)</f>
        <v>0</v>
      </c>
      <c r="T3295" t="s">
        <v>2637</v>
      </c>
      <c r="U3295" s="7" t="s">
        <v>5710</v>
      </c>
      <c r="V3295" s="7" t="s">
        <v>1632</v>
      </c>
      <c r="W3295" s="7" t="s">
        <v>1688</v>
      </c>
      <c r="X3295" s="7" t="str">
        <f>IFERROR(VLOOKUP( Table1[[#This Row],[Trim Distributor Code]],Sheet1!$A:$J,10,FALSE),0)</f>
        <v>Active</v>
      </c>
    </row>
    <row r="3296" spans="1:24" hidden="1" x14ac:dyDescent="0.3">
      <c r="A3296" t="s">
        <v>5435</v>
      </c>
      <c r="B3296" t="s">
        <v>5370</v>
      </c>
      <c r="C3296" t="s">
        <v>5404</v>
      </c>
      <c r="D3296" s="8" t="s">
        <v>1412</v>
      </c>
      <c r="E3296" t="s">
        <v>5383</v>
      </c>
      <c r="F3296" t="s">
        <v>5384</v>
      </c>
      <c r="G3296" t="s">
        <v>4180</v>
      </c>
      <c r="H3296" t="s">
        <v>2268</v>
      </c>
      <c r="I3296" t="s">
        <v>5109</v>
      </c>
      <c r="J3296" t="s">
        <v>4192</v>
      </c>
      <c r="K3296">
        <v>20</v>
      </c>
      <c r="L3296" s="2" t="s">
        <v>1412</v>
      </c>
      <c r="M3296" s="2">
        <f ca="1">Table1[[#This Row],[Cases]]*Table1[[#This Row],[Pack Size]]</f>
        <v>0</v>
      </c>
      <c r="N3296" s="1">
        <f ca="1">Table1[[#This Row],[Cases]]*Table1[[#This Row],[Pack Size]]</f>
        <v>8640</v>
      </c>
      <c r="O3296" s="1">
        <f>IFERROR(VLOOKUP(Table1[[#This Row],[SKU Code]],'SKU Size'!$G:$H,2,FALSE),0)*Table1[[#This Row],[Cases]]</f>
        <v>140832.51598180563</v>
      </c>
      <c r="P3296" t="str">
        <f t="shared" si="62"/>
        <v>D0424</v>
      </c>
      <c r="Q3296" s="7">
        <f>IFERROR(VLOOKUP(Table1[[#This Row],[Trim Distributor Code]],Sheet1!$N:$O,2,FALSE),0)</f>
        <v>3401005</v>
      </c>
      <c r="R3296" s="7">
        <f>IFERROR(VLOOKUP(Table1[[#This Row],[Salesflo AppUser Code]],HIE!$A:$B,2,FALSE),0)</f>
        <v>0</v>
      </c>
      <c r="S3296" s="7">
        <f>IFERROR(VLOOKUP(Table1[[#This Row],[Salesflo AppUser Code]],HIE!$A:$B,2,FALSE),0)</f>
        <v>0</v>
      </c>
      <c r="T3296" t="s">
        <v>2637</v>
      </c>
      <c r="U3296" s="7" t="s">
        <v>5710</v>
      </c>
      <c r="V3296" s="7" t="s">
        <v>2268</v>
      </c>
      <c r="W3296" s="7" t="s">
        <v>2314</v>
      </c>
      <c r="X3296" s="7" t="str">
        <f>IFERROR(VLOOKUP( Table1[[#This Row],[Trim Distributor Code]],Sheet1!$A:$J,10,FALSE),0)</f>
        <v>Active</v>
      </c>
    </row>
    <row r="3297" spans="1:24" hidden="1" x14ac:dyDescent="0.3">
      <c r="A3297" t="s">
        <v>5435</v>
      </c>
      <c r="B3297" t="s">
        <v>5370</v>
      </c>
      <c r="C3297" t="s">
        <v>5404</v>
      </c>
      <c r="D3297" s="8" t="s">
        <v>1412</v>
      </c>
      <c r="E3297" t="s">
        <v>5383</v>
      </c>
      <c r="F3297" t="s">
        <v>5384</v>
      </c>
      <c r="G3297" t="s">
        <v>5367</v>
      </c>
      <c r="H3297" t="s">
        <v>2582</v>
      </c>
      <c r="I3297" t="s">
        <v>5397</v>
      </c>
      <c r="J3297" t="s">
        <v>15</v>
      </c>
      <c r="K3297">
        <v>7</v>
      </c>
      <c r="L3297" s="2" t="s">
        <v>1412</v>
      </c>
      <c r="M3297" s="2">
        <f ca="1">Table1[[#This Row],[Cases]]*Table1[[#This Row],[Pack Size]]</f>
        <v>0</v>
      </c>
      <c r="N3297" s="1">
        <f ca="1">Table1[[#This Row],[Cases]]*Table1[[#This Row],[Pack Size]]</f>
        <v>1008</v>
      </c>
      <c r="O3297" s="1">
        <f>IFERROR(VLOOKUP(Table1[[#This Row],[SKU Code]],'SKU Size'!$G:$H,2,FALSE),0)*Table1[[#This Row],[Cases]]</f>
        <v>38678.421435834076</v>
      </c>
      <c r="P3297" t="str">
        <f t="shared" si="62"/>
        <v>D0424</v>
      </c>
      <c r="Q3297" s="7">
        <f>IFERROR(VLOOKUP(Table1[[#This Row],[Trim Distributor Code]],Sheet1!$N:$O,2,FALSE),0)</f>
        <v>3401005</v>
      </c>
      <c r="R3297" s="7">
        <f>IFERROR(VLOOKUP(Table1[[#This Row],[Salesflo AppUser Code]],HIE!$A:$B,2,FALSE),0)</f>
        <v>0</v>
      </c>
      <c r="S3297" s="7">
        <f>IFERROR(VLOOKUP(Table1[[#This Row],[Salesflo AppUser Code]],HIE!$A:$B,2,FALSE),0)</f>
        <v>0</v>
      </c>
      <c r="T3297" t="s">
        <v>2637</v>
      </c>
      <c r="U3297" s="7" t="s">
        <v>5710</v>
      </c>
      <c r="V3297" s="7" t="s">
        <v>2582</v>
      </c>
      <c r="W3297" s="7" t="s">
        <v>2590</v>
      </c>
      <c r="X3297" s="7" t="str">
        <f>IFERROR(VLOOKUP( Table1[[#This Row],[Trim Distributor Code]],Sheet1!$A:$J,10,FALSE),0)</f>
        <v>Active</v>
      </c>
    </row>
    <row r="3298" spans="1:24" hidden="1" x14ac:dyDescent="0.3">
      <c r="A3298" t="s">
        <v>5435</v>
      </c>
      <c r="B3298" t="s">
        <v>5370</v>
      </c>
      <c r="C3298" t="s">
        <v>5404</v>
      </c>
      <c r="D3298" s="8" t="s">
        <v>1412</v>
      </c>
      <c r="E3298" t="s">
        <v>5383</v>
      </c>
      <c r="F3298" t="s">
        <v>5384</v>
      </c>
      <c r="G3298" t="s">
        <v>5367</v>
      </c>
      <c r="H3298" t="s">
        <v>2616</v>
      </c>
      <c r="I3298" t="s">
        <v>5398</v>
      </c>
      <c r="J3298" t="s">
        <v>16</v>
      </c>
      <c r="K3298">
        <v>8</v>
      </c>
      <c r="L3298" s="2" t="s">
        <v>1412</v>
      </c>
      <c r="M3298" s="2">
        <f ca="1">Table1[[#This Row],[Cases]]*Table1[[#This Row],[Pack Size]]</f>
        <v>0</v>
      </c>
      <c r="N3298" s="1">
        <f ca="1">Table1[[#This Row],[Cases]]*Table1[[#This Row],[Pack Size]]</f>
        <v>2304</v>
      </c>
      <c r="O3298" s="1">
        <f>IFERROR(VLOOKUP(Table1[[#This Row],[SKU Code]],'SKU Size'!$G:$H,2,FALSE),0)*Table1[[#This Row],[Cases]]</f>
        <v>38827.434141812759</v>
      </c>
      <c r="P3298" t="str">
        <f t="shared" si="62"/>
        <v>D0424</v>
      </c>
      <c r="Q3298" s="7">
        <f>IFERROR(VLOOKUP(Table1[[#This Row],[Trim Distributor Code]],Sheet1!$N:$O,2,FALSE),0)</f>
        <v>3401005</v>
      </c>
      <c r="R3298" s="7">
        <f>IFERROR(VLOOKUP(Table1[[#This Row],[Salesflo AppUser Code]],HIE!$A:$B,2,FALSE),0)</f>
        <v>0</v>
      </c>
      <c r="S3298" s="7">
        <f>IFERROR(VLOOKUP(Table1[[#This Row],[Salesflo AppUser Code]],HIE!$A:$B,2,FALSE),0)</f>
        <v>0</v>
      </c>
      <c r="T3298" t="s">
        <v>2637</v>
      </c>
      <c r="U3298" s="7" t="s">
        <v>5710</v>
      </c>
      <c r="V3298" s="7" t="s">
        <v>2616</v>
      </c>
      <c r="W3298" s="7" t="s">
        <v>2617</v>
      </c>
      <c r="X3298" s="7" t="str">
        <f>IFERROR(VLOOKUP( Table1[[#This Row],[Trim Distributor Code]],Sheet1!$A:$J,10,FALSE),0)</f>
        <v>Active</v>
      </c>
    </row>
    <row r="3299" spans="1:24" hidden="1" x14ac:dyDescent="0.3">
      <c r="A3299" t="s">
        <v>5435</v>
      </c>
      <c r="B3299" t="s">
        <v>5371</v>
      </c>
      <c r="C3299" t="s">
        <v>4678</v>
      </c>
      <c r="D3299" s="8" t="s">
        <v>1412</v>
      </c>
      <c r="E3299" t="s">
        <v>5383</v>
      </c>
      <c r="F3299" t="s">
        <v>5384</v>
      </c>
      <c r="G3299" t="s">
        <v>1445</v>
      </c>
      <c r="H3299" t="s">
        <v>4725</v>
      </c>
      <c r="I3299" t="s">
        <v>5357</v>
      </c>
      <c r="J3299" t="s">
        <v>1478</v>
      </c>
      <c r="K3299">
        <v>470</v>
      </c>
      <c r="L3299" s="2" t="s">
        <v>1412</v>
      </c>
      <c r="M3299" s="2">
        <f ca="1">Table1[[#This Row],[Cases]]*Table1[[#This Row],[Pack Size]]</f>
        <v>0</v>
      </c>
      <c r="N3299" s="1">
        <f ca="1">Table1[[#This Row],[Cases]]*Table1[[#This Row],[Pack Size]]</f>
        <v>188000</v>
      </c>
      <c r="O3299" s="1">
        <f>IFERROR(VLOOKUP(Table1[[#This Row],[SKU Code]],'SKU Size'!$G:$H,2,FALSE),0)*Table1[[#This Row],[Cases]]</f>
        <v>4093242.4310697149</v>
      </c>
      <c r="P3299" t="str">
        <f t="shared" si="62"/>
        <v>D0424</v>
      </c>
      <c r="Q3299" s="7">
        <f>IFERROR(VLOOKUP(Table1[[#This Row],[Trim Distributor Code]],Sheet1!$N:$O,2,FALSE),0)</f>
        <v>3401005</v>
      </c>
      <c r="R3299" s="7">
        <f>IFERROR(VLOOKUP(Table1[[#This Row],[Salesflo AppUser Code]],HIE!$A:$B,2,FALSE),0)</f>
        <v>0</v>
      </c>
      <c r="S3299" s="7">
        <f>IFERROR(VLOOKUP(Table1[[#This Row],[Salesflo AppUser Code]],HIE!$A:$B,2,FALSE),0)</f>
        <v>0</v>
      </c>
      <c r="T3299" t="s">
        <v>2637</v>
      </c>
      <c r="U3299" s="7" t="s">
        <v>5710</v>
      </c>
      <c r="V3299" s="7" t="s">
        <v>1444</v>
      </c>
      <c r="W3299" s="7" t="s">
        <v>1445</v>
      </c>
      <c r="X3299" s="7" t="str">
        <f>IFERROR(VLOOKUP( Table1[[#This Row],[Trim Distributor Code]],Sheet1!$A:$J,10,FALSE),0)</f>
        <v>Active</v>
      </c>
    </row>
    <row r="3300" spans="1:24" hidden="1" x14ac:dyDescent="0.3">
      <c r="A3300" t="s">
        <v>5435</v>
      </c>
      <c r="B3300" t="s">
        <v>5371</v>
      </c>
      <c r="C3300" t="s">
        <v>4678</v>
      </c>
      <c r="D3300" s="8" t="s">
        <v>1412</v>
      </c>
      <c r="E3300" t="s">
        <v>5383</v>
      </c>
      <c r="F3300" t="s">
        <v>5384</v>
      </c>
      <c r="G3300" t="s">
        <v>1573</v>
      </c>
      <c r="H3300" t="s">
        <v>4725</v>
      </c>
      <c r="I3300" t="s">
        <v>5337</v>
      </c>
      <c r="J3300" t="s">
        <v>1586</v>
      </c>
      <c r="K3300">
        <v>500</v>
      </c>
      <c r="L3300" s="2" t="s">
        <v>1412</v>
      </c>
      <c r="M3300" s="2">
        <f ca="1">Table1[[#This Row],[Cases]]*Table1[[#This Row],[Pack Size]]</f>
        <v>0</v>
      </c>
      <c r="N3300" s="1">
        <f ca="1">Table1[[#This Row],[Cases]]*Table1[[#This Row],[Pack Size]]</f>
        <v>200000</v>
      </c>
      <c r="O3300" s="1">
        <f>IFERROR(VLOOKUP(Table1[[#This Row],[SKU Code]],'SKU Size'!$G:$H,2,FALSE),0)*Table1[[#This Row],[Cases]]</f>
        <v>4216042.2317768978</v>
      </c>
      <c r="P3300" t="str">
        <f t="shared" si="62"/>
        <v>D0424</v>
      </c>
      <c r="Q3300" s="7">
        <f>IFERROR(VLOOKUP(Table1[[#This Row],[Trim Distributor Code]],Sheet1!$N:$O,2,FALSE),0)</f>
        <v>3401005</v>
      </c>
      <c r="R3300" s="7">
        <f>IFERROR(VLOOKUP(Table1[[#This Row],[Salesflo AppUser Code]],HIE!$A:$B,2,FALSE),0)</f>
        <v>0</v>
      </c>
      <c r="S3300" s="7">
        <f>IFERROR(VLOOKUP(Table1[[#This Row],[Salesflo AppUser Code]],HIE!$A:$B,2,FALSE),0)</f>
        <v>0</v>
      </c>
      <c r="T3300" t="s">
        <v>2637</v>
      </c>
      <c r="U3300" s="7" t="s">
        <v>5710</v>
      </c>
      <c r="V3300" s="7" t="s">
        <v>1444</v>
      </c>
      <c r="W3300" s="7" t="s">
        <v>5707</v>
      </c>
      <c r="X3300" s="7" t="str">
        <f>IFERROR(VLOOKUP( Table1[[#This Row],[Trim Distributor Code]],Sheet1!$A:$J,10,FALSE),0)</f>
        <v>Active</v>
      </c>
    </row>
    <row r="3301" spans="1:24" hidden="1" x14ac:dyDescent="0.3">
      <c r="A3301" t="s">
        <v>5435</v>
      </c>
      <c r="B3301" t="s">
        <v>5371</v>
      </c>
      <c r="C3301" t="s">
        <v>4678</v>
      </c>
      <c r="D3301" s="8" t="s">
        <v>1412</v>
      </c>
      <c r="E3301" t="s">
        <v>5383</v>
      </c>
      <c r="F3301" t="s">
        <v>5384</v>
      </c>
      <c r="G3301" t="s">
        <v>1688</v>
      </c>
      <c r="H3301" t="s">
        <v>4725</v>
      </c>
      <c r="I3301" t="s">
        <v>5336</v>
      </c>
      <c r="J3301" t="s">
        <v>11</v>
      </c>
      <c r="K3301">
        <v>10</v>
      </c>
      <c r="L3301" s="2" t="s">
        <v>1412</v>
      </c>
      <c r="M3301" s="2">
        <f ca="1">Table1[[#This Row],[Cases]]*Table1[[#This Row],[Pack Size]]</f>
        <v>0</v>
      </c>
      <c r="N3301" s="1">
        <f ca="1">Table1[[#This Row],[Cases]]*Table1[[#This Row],[Pack Size]]</f>
        <v>3520</v>
      </c>
      <c r="O3301" s="1">
        <f>IFERROR(VLOOKUP(Table1[[#This Row],[SKU Code]],'SKU Size'!$G:$H,2,FALSE),0)*Table1[[#This Row],[Cases]]</f>
        <v>87647.482321539079</v>
      </c>
      <c r="P3301" t="str">
        <f t="shared" si="62"/>
        <v>D0424</v>
      </c>
      <c r="Q3301" s="7">
        <f>IFERROR(VLOOKUP(Table1[[#This Row],[Trim Distributor Code]],Sheet1!$N:$O,2,FALSE),0)</f>
        <v>3401005</v>
      </c>
      <c r="R3301" s="7">
        <f>IFERROR(VLOOKUP(Table1[[#This Row],[Salesflo AppUser Code]],HIE!$A:$B,2,FALSE),0)</f>
        <v>0</v>
      </c>
      <c r="S3301" s="7">
        <f>IFERROR(VLOOKUP(Table1[[#This Row],[Salesflo AppUser Code]],HIE!$A:$B,2,FALSE),0)</f>
        <v>0</v>
      </c>
      <c r="T3301" t="s">
        <v>2637</v>
      </c>
      <c r="U3301" s="7" t="s">
        <v>5710</v>
      </c>
      <c r="V3301" s="7" t="s">
        <v>1444</v>
      </c>
      <c r="W3301" s="7" t="s">
        <v>1688</v>
      </c>
      <c r="X3301" s="7" t="str">
        <f>IFERROR(VLOOKUP( Table1[[#This Row],[Trim Distributor Code]],Sheet1!$A:$J,10,FALSE),0)</f>
        <v>Active</v>
      </c>
    </row>
    <row r="3302" spans="1:24" hidden="1" x14ac:dyDescent="0.3">
      <c r="A3302" t="s">
        <v>5435</v>
      </c>
      <c r="B3302" t="s">
        <v>5371</v>
      </c>
      <c r="C3302" t="s">
        <v>4678</v>
      </c>
      <c r="D3302" s="8" t="s">
        <v>1412</v>
      </c>
      <c r="E3302" t="s">
        <v>5383</v>
      </c>
      <c r="F3302" t="s">
        <v>5384</v>
      </c>
      <c r="G3302" t="s">
        <v>1659</v>
      </c>
      <c r="H3302" t="s">
        <v>4726</v>
      </c>
      <c r="I3302" t="s">
        <v>5385</v>
      </c>
      <c r="J3302" t="s">
        <v>13</v>
      </c>
      <c r="K3302">
        <v>10</v>
      </c>
      <c r="L3302" s="2" t="s">
        <v>1412</v>
      </c>
      <c r="M3302" s="2">
        <f ca="1">Table1[[#This Row],[Cases]]*Table1[[#This Row],[Pack Size]]</f>
        <v>0</v>
      </c>
      <c r="N3302" s="1">
        <f ca="1">Table1[[#This Row],[Cases]]*Table1[[#This Row],[Pack Size]]</f>
        <v>1000</v>
      </c>
      <c r="O3302" s="1">
        <f>IFERROR(VLOOKUP(Table1[[#This Row],[SKU Code]],'SKU Size'!$G:$H,2,FALSE),0)*Table1[[#This Row],[Cases]]</f>
        <v>105686.74059304707</v>
      </c>
      <c r="P3302" t="str">
        <f t="shared" si="62"/>
        <v>D0424</v>
      </c>
      <c r="Q3302" s="7">
        <f>IFERROR(VLOOKUP(Table1[[#This Row],[Trim Distributor Code]],Sheet1!$N:$O,2,FALSE),0)</f>
        <v>3401005</v>
      </c>
      <c r="R3302" s="7">
        <f>IFERROR(VLOOKUP(Table1[[#This Row],[Salesflo AppUser Code]],HIE!$A:$B,2,FALSE),0)</f>
        <v>0</v>
      </c>
      <c r="S3302" s="7">
        <f>IFERROR(VLOOKUP(Table1[[#This Row],[Salesflo AppUser Code]],HIE!$A:$B,2,FALSE),0)</f>
        <v>0</v>
      </c>
      <c r="T3302" t="s">
        <v>2637</v>
      </c>
      <c r="U3302" s="7" t="s">
        <v>5710</v>
      </c>
      <c r="V3302" s="7" t="s">
        <v>1423</v>
      </c>
      <c r="W3302" s="7" t="s">
        <v>1659</v>
      </c>
      <c r="X3302" s="7" t="str">
        <f>IFERROR(VLOOKUP( Table1[[#This Row],[Trim Distributor Code]],Sheet1!$A:$J,10,FALSE),0)</f>
        <v>Active</v>
      </c>
    </row>
    <row r="3303" spans="1:24" hidden="1" x14ac:dyDescent="0.3">
      <c r="A3303" t="s">
        <v>5435</v>
      </c>
      <c r="B3303" t="s">
        <v>5371</v>
      </c>
      <c r="C3303" t="s">
        <v>4678</v>
      </c>
      <c r="D3303" s="8" t="s">
        <v>1412</v>
      </c>
      <c r="E3303" t="s">
        <v>5383</v>
      </c>
      <c r="F3303" t="s">
        <v>5384</v>
      </c>
      <c r="G3303" t="s">
        <v>1627</v>
      </c>
      <c r="H3303" t="s">
        <v>4109</v>
      </c>
      <c r="I3303" t="s">
        <v>5358</v>
      </c>
      <c r="J3303" t="s">
        <v>4640</v>
      </c>
      <c r="K3303">
        <v>25</v>
      </c>
      <c r="L3303" s="2" t="s">
        <v>1412</v>
      </c>
      <c r="M3303" s="2">
        <f ca="1">Table1[[#This Row],[Cases]]*Table1[[#This Row],[Pack Size]]</f>
        <v>0</v>
      </c>
      <c r="N3303" s="1">
        <f ca="1">Table1[[#This Row],[Cases]]*Table1[[#This Row],[Pack Size]]</f>
        <v>0</v>
      </c>
      <c r="O3303" s="1">
        <f>IFERROR(VLOOKUP(Table1[[#This Row],[SKU Code]],'SKU Size'!$G:$H,2,FALSE),0)*Table1[[#This Row],[Cases]]</f>
        <v>0</v>
      </c>
      <c r="P3303" t="str">
        <f t="shared" si="62"/>
        <v>D0424</v>
      </c>
      <c r="Q3303" s="7">
        <f>IFERROR(VLOOKUP(Table1[[#This Row],[Trim Distributor Code]],Sheet1!$N:$O,2,FALSE),0)</f>
        <v>3401005</v>
      </c>
      <c r="R3303" s="7">
        <f>IFERROR(VLOOKUP(Table1[[#This Row],[Salesflo AppUser Code]],HIE!$A:$B,2,FALSE),0)</f>
        <v>0</v>
      </c>
      <c r="S3303" s="7">
        <f>IFERROR(VLOOKUP(Table1[[#This Row],[Salesflo AppUser Code]],HIE!$A:$B,2,FALSE),0)</f>
        <v>0</v>
      </c>
      <c r="T3303" t="s">
        <v>2637</v>
      </c>
      <c r="U3303" s="7" t="s">
        <v>5710</v>
      </c>
      <c r="V3303" s="7" t="s">
        <v>1423</v>
      </c>
      <c r="W3303" s="7" t="s">
        <v>1627</v>
      </c>
      <c r="X3303" s="7" t="str">
        <f>IFERROR(VLOOKUP( Table1[[#This Row],[Trim Distributor Code]],Sheet1!$A:$J,10,FALSE),0)</f>
        <v>Active</v>
      </c>
    </row>
    <row r="3304" spans="1:24" hidden="1" x14ac:dyDescent="0.3">
      <c r="A3304" t="s">
        <v>5435</v>
      </c>
      <c r="B3304" t="s">
        <v>5371</v>
      </c>
      <c r="C3304" t="s">
        <v>4678</v>
      </c>
      <c r="D3304" s="8" t="s">
        <v>1412</v>
      </c>
      <c r="E3304" t="s">
        <v>5383</v>
      </c>
      <c r="F3304" t="s">
        <v>5384</v>
      </c>
      <c r="G3304" t="s">
        <v>1688</v>
      </c>
      <c r="H3304" t="s">
        <v>1606</v>
      </c>
      <c r="I3304" t="s">
        <v>4821</v>
      </c>
      <c r="J3304" t="s">
        <v>12</v>
      </c>
      <c r="K3304">
        <v>8</v>
      </c>
      <c r="L3304" s="2" t="s">
        <v>1412</v>
      </c>
      <c r="M3304" s="2">
        <f ca="1">Table1[[#This Row],[Cases]]*Table1[[#This Row],[Pack Size]]</f>
        <v>0</v>
      </c>
      <c r="N3304" s="1">
        <f ca="1">Table1[[#This Row],[Cases]]*Table1[[#This Row],[Pack Size]]</f>
        <v>2880</v>
      </c>
      <c r="O3304" s="1">
        <f>IFERROR(VLOOKUP(Table1[[#This Row],[SKU Code]],'SKU Size'!$G:$H,2,FALSE),0)*Table1[[#This Row],[Cases]]</f>
        <v>72910.273627785937</v>
      </c>
      <c r="P3304" t="str">
        <f t="shared" si="62"/>
        <v>D0424</v>
      </c>
      <c r="Q3304" s="7">
        <f>IFERROR(VLOOKUP(Table1[[#This Row],[Trim Distributor Code]],Sheet1!$N:$O,2,FALSE),0)</f>
        <v>3401005</v>
      </c>
      <c r="R3304" s="7">
        <f>IFERROR(VLOOKUP(Table1[[#This Row],[Salesflo AppUser Code]],HIE!$A:$B,2,FALSE),0)</f>
        <v>0</v>
      </c>
      <c r="S3304" s="7">
        <f>IFERROR(VLOOKUP(Table1[[#This Row],[Salesflo AppUser Code]],HIE!$A:$B,2,FALSE),0)</f>
        <v>0</v>
      </c>
      <c r="T3304" t="s">
        <v>2637</v>
      </c>
      <c r="U3304" s="7" t="s">
        <v>5710</v>
      </c>
      <c r="V3304" s="7" t="s">
        <v>1606</v>
      </c>
      <c r="W3304" s="7" t="s">
        <v>1688</v>
      </c>
      <c r="X3304" s="7" t="str">
        <f>IFERROR(VLOOKUP( Table1[[#This Row],[Trim Distributor Code]],Sheet1!$A:$J,10,FALSE),0)</f>
        <v>Active</v>
      </c>
    </row>
    <row r="3305" spans="1:24" hidden="1" x14ac:dyDescent="0.3">
      <c r="A3305" t="s">
        <v>5435</v>
      </c>
      <c r="B3305" t="s">
        <v>5371</v>
      </c>
      <c r="C3305" t="s">
        <v>4678</v>
      </c>
      <c r="D3305" s="8" t="s">
        <v>1412</v>
      </c>
      <c r="E3305" t="s">
        <v>5383</v>
      </c>
      <c r="F3305" t="s">
        <v>5384</v>
      </c>
      <c r="G3305" t="s">
        <v>5363</v>
      </c>
      <c r="H3305" t="s">
        <v>1632</v>
      </c>
      <c r="I3305" t="s">
        <v>5388</v>
      </c>
      <c r="J3305" t="s">
        <v>2295</v>
      </c>
      <c r="K3305">
        <v>10</v>
      </c>
      <c r="L3305" s="2" t="s">
        <v>1412</v>
      </c>
      <c r="M3305" s="2">
        <f ca="1">Table1[[#This Row],[Cases]]*Table1[[#This Row],[Pack Size]]</f>
        <v>0</v>
      </c>
      <c r="N3305" s="1">
        <f ca="1">Table1[[#This Row],[Cases]]*Table1[[#This Row],[Pack Size]]</f>
        <v>240</v>
      </c>
      <c r="O3305" s="1">
        <f>IFERROR(VLOOKUP(Table1[[#This Row],[SKU Code]],'SKU Size'!$G:$H,2,FALSE),0)*Table1[[#This Row],[Cases]]</f>
        <v>18314.037790175855</v>
      </c>
      <c r="P3305" t="str">
        <f t="shared" si="62"/>
        <v>D0424</v>
      </c>
      <c r="Q3305" s="7">
        <f>IFERROR(VLOOKUP(Table1[[#This Row],[Trim Distributor Code]],Sheet1!$N:$O,2,FALSE),0)</f>
        <v>3401005</v>
      </c>
      <c r="R3305" s="7">
        <f>IFERROR(VLOOKUP(Table1[[#This Row],[Salesflo AppUser Code]],HIE!$A:$B,2,FALSE),0)</f>
        <v>0</v>
      </c>
      <c r="S3305" s="7">
        <f>IFERROR(VLOOKUP(Table1[[#This Row],[Salesflo AppUser Code]],HIE!$A:$B,2,FALSE),0)</f>
        <v>0</v>
      </c>
      <c r="T3305" t="s">
        <v>2637</v>
      </c>
      <c r="U3305" s="7" t="s">
        <v>5710</v>
      </c>
      <c r="V3305" s="7" t="s">
        <v>1632</v>
      </c>
      <c r="W3305" s="7" t="s">
        <v>2294</v>
      </c>
      <c r="X3305" s="7" t="str">
        <f>IFERROR(VLOOKUP( Table1[[#This Row],[Trim Distributor Code]],Sheet1!$A:$J,10,FALSE),0)</f>
        <v>Active</v>
      </c>
    </row>
    <row r="3306" spans="1:24" hidden="1" x14ac:dyDescent="0.3">
      <c r="A3306" t="s">
        <v>5435</v>
      </c>
      <c r="B3306" t="s">
        <v>5371</v>
      </c>
      <c r="C3306" t="s">
        <v>4678</v>
      </c>
      <c r="D3306" s="8" t="s">
        <v>1412</v>
      </c>
      <c r="E3306" t="s">
        <v>5383</v>
      </c>
      <c r="F3306" t="s">
        <v>5384</v>
      </c>
      <c r="G3306" t="s">
        <v>1431</v>
      </c>
      <c r="H3306" t="s">
        <v>1632</v>
      </c>
      <c r="I3306" t="s">
        <v>5403</v>
      </c>
      <c r="J3306" t="s">
        <v>1656</v>
      </c>
      <c r="K3306">
        <v>10</v>
      </c>
      <c r="L3306" s="2" t="s">
        <v>1412</v>
      </c>
      <c r="M3306" s="2">
        <f ca="1">Table1[[#This Row],[Cases]]*Table1[[#This Row],[Pack Size]]</f>
        <v>0</v>
      </c>
      <c r="N3306" s="1">
        <f ca="1">Table1[[#This Row],[Cases]]*Table1[[#This Row],[Pack Size]]</f>
        <v>480</v>
      </c>
      <c r="O3306" s="1">
        <f>IFERROR(VLOOKUP(Table1[[#This Row],[SKU Code]],'SKU Size'!$G:$H,2,FALSE),0)*Table1[[#This Row],[Cases]]</f>
        <v>10039.148759070089</v>
      </c>
      <c r="P3306" t="str">
        <f t="shared" si="62"/>
        <v>D0424</v>
      </c>
      <c r="Q3306" s="7">
        <f>IFERROR(VLOOKUP(Table1[[#This Row],[Trim Distributor Code]],Sheet1!$N:$O,2,FALSE),0)</f>
        <v>3401005</v>
      </c>
      <c r="R3306" s="7">
        <f>IFERROR(VLOOKUP(Table1[[#This Row],[Salesflo AppUser Code]],HIE!$A:$B,2,FALSE),0)</f>
        <v>0</v>
      </c>
      <c r="S3306" s="7">
        <f>IFERROR(VLOOKUP(Table1[[#This Row],[Salesflo AppUser Code]],HIE!$A:$B,2,FALSE),0)</f>
        <v>0</v>
      </c>
      <c r="T3306" t="s">
        <v>2637</v>
      </c>
      <c r="U3306" s="7" t="s">
        <v>5710</v>
      </c>
      <c r="V3306" s="7" t="s">
        <v>1632</v>
      </c>
      <c r="W3306" s="7" t="s">
        <v>1431</v>
      </c>
      <c r="X3306" s="7" t="str">
        <f>IFERROR(VLOOKUP( Table1[[#This Row],[Trim Distributor Code]],Sheet1!$A:$J,10,FALSE),0)</f>
        <v>Active</v>
      </c>
    </row>
    <row r="3307" spans="1:24" hidden="1" x14ac:dyDescent="0.3">
      <c r="A3307" t="s">
        <v>5435</v>
      </c>
      <c r="B3307" t="s">
        <v>5371</v>
      </c>
      <c r="C3307" t="s">
        <v>4678</v>
      </c>
      <c r="D3307" s="8" t="s">
        <v>1412</v>
      </c>
      <c r="E3307" t="s">
        <v>5383</v>
      </c>
      <c r="F3307" t="s">
        <v>5384</v>
      </c>
      <c r="G3307" t="s">
        <v>5359</v>
      </c>
      <c r="H3307" t="s">
        <v>1632</v>
      </c>
      <c r="I3307" t="s">
        <v>5386</v>
      </c>
      <c r="J3307" t="s">
        <v>4170</v>
      </c>
      <c r="K3307">
        <v>10</v>
      </c>
      <c r="L3307" s="2" t="s">
        <v>1412</v>
      </c>
      <c r="M3307" s="2">
        <f ca="1">Table1[[#This Row],[Cases]]*Table1[[#This Row],[Pack Size]]</f>
        <v>0</v>
      </c>
      <c r="N3307" s="1">
        <f ca="1">Table1[[#This Row],[Cases]]*Table1[[#This Row],[Pack Size]]</f>
        <v>240</v>
      </c>
      <c r="O3307" s="1">
        <f>IFERROR(VLOOKUP(Table1[[#This Row],[SKU Code]],'SKU Size'!$G:$H,2,FALSE),0)*Table1[[#This Row],[Cases]]</f>
        <v>18394.846268185654</v>
      </c>
      <c r="P3307" t="str">
        <f t="shared" si="62"/>
        <v>D0424</v>
      </c>
      <c r="Q3307" s="7">
        <f>IFERROR(VLOOKUP(Table1[[#This Row],[Trim Distributor Code]],Sheet1!$N:$O,2,FALSE),0)</f>
        <v>3401005</v>
      </c>
      <c r="R3307" s="7">
        <f>IFERROR(VLOOKUP(Table1[[#This Row],[Salesflo AppUser Code]],HIE!$A:$B,2,FALSE),0)</f>
        <v>0</v>
      </c>
      <c r="S3307" s="7">
        <f>IFERROR(VLOOKUP(Table1[[#This Row],[Salesflo AppUser Code]],HIE!$A:$B,2,FALSE),0)</f>
        <v>0</v>
      </c>
      <c r="T3307" t="s">
        <v>2637</v>
      </c>
      <c r="U3307" s="7" t="s">
        <v>5710</v>
      </c>
      <c r="V3307" s="7" t="s">
        <v>1632</v>
      </c>
      <c r="W3307" s="7" t="s">
        <v>5359</v>
      </c>
      <c r="X3307" s="7" t="str">
        <f>IFERROR(VLOOKUP( Table1[[#This Row],[Trim Distributor Code]],Sheet1!$A:$J,10,FALSE),0)</f>
        <v>Active</v>
      </c>
    </row>
    <row r="3308" spans="1:24" hidden="1" x14ac:dyDescent="0.3">
      <c r="A3308" t="s">
        <v>5435</v>
      </c>
      <c r="B3308" t="s">
        <v>5371</v>
      </c>
      <c r="C3308" t="s">
        <v>4678</v>
      </c>
      <c r="D3308" s="8" t="s">
        <v>1412</v>
      </c>
      <c r="E3308" t="s">
        <v>5383</v>
      </c>
      <c r="F3308" t="s">
        <v>5384</v>
      </c>
      <c r="G3308" t="s">
        <v>4134</v>
      </c>
      <c r="H3308" t="s">
        <v>5360</v>
      </c>
      <c r="I3308" t="s">
        <v>5361</v>
      </c>
      <c r="J3308" t="s">
        <v>1608</v>
      </c>
      <c r="K3308">
        <v>5</v>
      </c>
      <c r="L3308" s="2" t="s">
        <v>1412</v>
      </c>
      <c r="M3308" s="2">
        <f ca="1">Table1[[#This Row],[Cases]]*Table1[[#This Row],[Pack Size]]</f>
        <v>0</v>
      </c>
      <c r="N3308" s="1">
        <f ca="1">Table1[[#This Row],[Cases]]*Table1[[#This Row],[Pack Size]]</f>
        <v>2000</v>
      </c>
      <c r="O3308" s="1">
        <f>IFERROR(VLOOKUP(Table1[[#This Row],[SKU Code]],'SKU Size'!$G:$H,2,FALSE),0)*Table1[[#This Row],[Cases]]</f>
        <v>0</v>
      </c>
      <c r="P3308" t="str">
        <f t="shared" si="62"/>
        <v>D0424</v>
      </c>
      <c r="Q3308" s="7">
        <f>IFERROR(VLOOKUP(Table1[[#This Row],[Trim Distributor Code]],Sheet1!$N:$O,2,FALSE),0)</f>
        <v>3401005</v>
      </c>
      <c r="R3308" s="7">
        <f>IFERROR(VLOOKUP(Table1[[#This Row],[Salesflo AppUser Code]],HIE!$A:$B,2,FALSE),0)</f>
        <v>0</v>
      </c>
      <c r="S3308" s="7">
        <f>IFERROR(VLOOKUP(Table1[[#This Row],[Salesflo AppUser Code]],HIE!$A:$B,2,FALSE),0)</f>
        <v>0</v>
      </c>
      <c r="T3308" t="s">
        <v>2637</v>
      </c>
      <c r="U3308" s="7" t="s">
        <v>5710</v>
      </c>
      <c r="V3308" s="7" t="s">
        <v>1606</v>
      </c>
      <c r="W3308" s="7" t="s">
        <v>1607</v>
      </c>
      <c r="X3308" s="7" t="str">
        <f>IFERROR(VLOOKUP( Table1[[#This Row],[Trim Distributor Code]],Sheet1!$A:$J,10,FALSE),0)</f>
        <v>Active</v>
      </c>
    </row>
    <row r="3309" spans="1:24" hidden="1" x14ac:dyDescent="0.3">
      <c r="A3309" t="s">
        <v>5435</v>
      </c>
      <c r="B3309" t="s">
        <v>5371</v>
      </c>
      <c r="C3309" t="s">
        <v>4678</v>
      </c>
      <c r="D3309" s="8" t="s">
        <v>1412</v>
      </c>
      <c r="E3309" t="s">
        <v>5383</v>
      </c>
      <c r="F3309" t="s">
        <v>5384</v>
      </c>
      <c r="G3309" t="s">
        <v>1688</v>
      </c>
      <c r="H3309" t="s">
        <v>1632</v>
      </c>
      <c r="I3309" t="s">
        <v>4708</v>
      </c>
      <c r="J3309" t="s">
        <v>14</v>
      </c>
      <c r="K3309">
        <v>5</v>
      </c>
      <c r="L3309" s="2" t="s">
        <v>1412</v>
      </c>
      <c r="M3309" s="2">
        <f ca="1">Table1[[#This Row],[Cases]]*Table1[[#This Row],[Pack Size]]</f>
        <v>0</v>
      </c>
      <c r="N3309" s="1">
        <f ca="1">Table1[[#This Row],[Cases]]*Table1[[#This Row],[Pack Size]]</f>
        <v>120</v>
      </c>
      <c r="O3309" s="1">
        <f>IFERROR(VLOOKUP(Table1[[#This Row],[SKU Code]],'SKU Size'!$G:$H,2,FALSE),0)*Table1[[#This Row],[Cases]]</f>
        <v>17957.36632625305</v>
      </c>
      <c r="P3309" t="str">
        <f t="shared" si="62"/>
        <v>D0424</v>
      </c>
      <c r="Q3309" s="7">
        <f>IFERROR(VLOOKUP(Table1[[#This Row],[Trim Distributor Code]],Sheet1!$N:$O,2,FALSE),0)</f>
        <v>3401005</v>
      </c>
      <c r="R3309" s="7">
        <f>IFERROR(VLOOKUP(Table1[[#This Row],[Salesflo AppUser Code]],HIE!$A:$B,2,FALSE),0)</f>
        <v>0</v>
      </c>
      <c r="S3309" s="7">
        <f>IFERROR(VLOOKUP(Table1[[#This Row],[Salesflo AppUser Code]],HIE!$A:$B,2,FALSE),0)</f>
        <v>0</v>
      </c>
      <c r="T3309" t="s">
        <v>2637</v>
      </c>
      <c r="U3309" s="7" t="s">
        <v>5710</v>
      </c>
      <c r="V3309" s="7" t="s">
        <v>1632</v>
      </c>
      <c r="W3309" s="7" t="s">
        <v>1688</v>
      </c>
      <c r="X3309" s="7" t="str">
        <f>IFERROR(VLOOKUP( Table1[[#This Row],[Trim Distributor Code]],Sheet1!$A:$J,10,FALSE),0)</f>
        <v>Active</v>
      </c>
    </row>
    <row r="3310" spans="1:24" hidden="1" x14ac:dyDescent="0.3">
      <c r="A3310" t="s">
        <v>5435</v>
      </c>
      <c r="B3310" t="s">
        <v>5371</v>
      </c>
      <c r="C3310" t="s">
        <v>4678</v>
      </c>
      <c r="D3310" s="8" t="s">
        <v>1412</v>
      </c>
      <c r="E3310" t="s">
        <v>5383</v>
      </c>
      <c r="F3310" t="s">
        <v>5384</v>
      </c>
      <c r="G3310" t="s">
        <v>2542</v>
      </c>
      <c r="H3310" t="s">
        <v>2268</v>
      </c>
      <c r="I3310" t="s">
        <v>4595</v>
      </c>
      <c r="J3310" t="s">
        <v>2543</v>
      </c>
      <c r="K3310">
        <v>5</v>
      </c>
      <c r="L3310" s="2" t="s">
        <v>1412</v>
      </c>
      <c r="M3310" s="2">
        <f ca="1">Table1[[#This Row],[Cases]]*Table1[[#This Row],[Pack Size]]</f>
        <v>0</v>
      </c>
      <c r="N3310" s="1">
        <f ca="1">Table1[[#This Row],[Cases]]*Table1[[#This Row],[Pack Size]]</f>
        <v>2400</v>
      </c>
      <c r="O3310" s="1">
        <f>IFERROR(VLOOKUP(Table1[[#This Row],[SKU Code]],'SKU Size'!$G:$H,2,FALSE),0)*Table1[[#This Row],[Cases]]</f>
        <v>24964.926738875882</v>
      </c>
      <c r="P3310" t="str">
        <f t="shared" si="62"/>
        <v>D0424</v>
      </c>
      <c r="Q3310" s="7">
        <f>IFERROR(VLOOKUP(Table1[[#This Row],[Trim Distributor Code]],Sheet1!$N:$O,2,FALSE),0)</f>
        <v>3401005</v>
      </c>
      <c r="R3310" s="7">
        <f>IFERROR(VLOOKUP(Table1[[#This Row],[Salesflo AppUser Code]],HIE!$A:$B,2,FALSE),0)</f>
        <v>0</v>
      </c>
      <c r="S3310" s="7">
        <f>IFERROR(VLOOKUP(Table1[[#This Row],[Salesflo AppUser Code]],HIE!$A:$B,2,FALSE),0)</f>
        <v>0</v>
      </c>
      <c r="T3310" t="s">
        <v>2637</v>
      </c>
      <c r="U3310" s="7" t="s">
        <v>5710</v>
      </c>
      <c r="V3310" s="7" t="s">
        <v>2268</v>
      </c>
      <c r="W3310" s="7" t="s">
        <v>2542</v>
      </c>
      <c r="X3310" s="7" t="str">
        <f>IFERROR(VLOOKUP( Table1[[#This Row],[Trim Distributor Code]],Sheet1!$A:$J,10,FALSE),0)</f>
        <v>Active</v>
      </c>
    </row>
    <row r="3311" spans="1:24" hidden="1" x14ac:dyDescent="0.3">
      <c r="A3311" t="s">
        <v>5435</v>
      </c>
      <c r="B3311" t="s">
        <v>5371</v>
      </c>
      <c r="C3311" t="s">
        <v>4678</v>
      </c>
      <c r="D3311" s="8" t="s">
        <v>1412</v>
      </c>
      <c r="E3311" t="s">
        <v>5383</v>
      </c>
      <c r="F3311" t="s">
        <v>5384</v>
      </c>
      <c r="G3311" t="s">
        <v>1445</v>
      </c>
      <c r="H3311" t="s">
        <v>1632</v>
      </c>
      <c r="I3311" t="s">
        <v>4716</v>
      </c>
      <c r="J3311" t="s">
        <v>1635</v>
      </c>
      <c r="K3311">
        <v>10</v>
      </c>
      <c r="L3311" s="2" t="s">
        <v>1412</v>
      </c>
      <c r="M3311" s="2">
        <f ca="1">Table1[[#This Row],[Cases]]*Table1[[#This Row],[Pack Size]]</f>
        <v>0</v>
      </c>
      <c r="N3311" s="1">
        <f ca="1">Table1[[#This Row],[Cases]]*Table1[[#This Row],[Pack Size]]</f>
        <v>240</v>
      </c>
      <c r="O3311" s="1">
        <f>IFERROR(VLOOKUP(Table1[[#This Row],[SKU Code]],'SKU Size'!$G:$H,2,FALSE),0)*Table1[[#This Row],[Cases]]</f>
        <v>31426.600008641144</v>
      </c>
      <c r="P3311" t="str">
        <f t="shared" si="62"/>
        <v>D0424</v>
      </c>
      <c r="Q3311" s="7">
        <f>IFERROR(VLOOKUP(Table1[[#This Row],[Trim Distributor Code]],Sheet1!$N:$O,2,FALSE),0)</f>
        <v>3401005</v>
      </c>
      <c r="R3311" s="7">
        <f>IFERROR(VLOOKUP(Table1[[#This Row],[Salesflo AppUser Code]],HIE!$A:$B,2,FALSE),0)</f>
        <v>0</v>
      </c>
      <c r="S3311" s="7">
        <f>IFERROR(VLOOKUP(Table1[[#This Row],[Salesflo AppUser Code]],HIE!$A:$B,2,FALSE),0)</f>
        <v>0</v>
      </c>
      <c r="T3311" t="s">
        <v>2637</v>
      </c>
      <c r="U3311" s="7" t="s">
        <v>5710</v>
      </c>
      <c r="V3311" s="7" t="s">
        <v>1632</v>
      </c>
      <c r="W3311" s="7" t="s">
        <v>1445</v>
      </c>
      <c r="X3311" s="7" t="str">
        <f>IFERROR(VLOOKUP( Table1[[#This Row],[Trim Distributor Code]],Sheet1!$A:$J,10,FALSE),0)</f>
        <v>Active</v>
      </c>
    </row>
    <row r="3312" spans="1:24" hidden="1" x14ac:dyDescent="0.3">
      <c r="A3312" t="s">
        <v>5435</v>
      </c>
      <c r="B3312" t="s">
        <v>5371</v>
      </c>
      <c r="C3312" t="s">
        <v>4678</v>
      </c>
      <c r="D3312" s="8" t="s">
        <v>1412</v>
      </c>
      <c r="E3312" t="s">
        <v>5383</v>
      </c>
      <c r="F3312" t="s">
        <v>5384</v>
      </c>
      <c r="G3312" t="s">
        <v>1422</v>
      </c>
      <c r="H3312" t="s">
        <v>4360</v>
      </c>
      <c r="I3312" t="s">
        <v>4645</v>
      </c>
      <c r="J3312" t="s">
        <v>4271</v>
      </c>
      <c r="K3312">
        <v>5</v>
      </c>
      <c r="L3312" s="2" t="s">
        <v>1412</v>
      </c>
      <c r="M3312" s="2">
        <f ca="1">Table1[[#This Row],[Cases]]*Table1[[#This Row],[Pack Size]]</f>
        <v>0</v>
      </c>
      <c r="N3312" s="1">
        <f ca="1">Table1[[#This Row],[Cases]]*Table1[[#This Row],[Pack Size]]</f>
        <v>480</v>
      </c>
      <c r="O3312" s="1">
        <f>IFERROR(VLOOKUP(Table1[[#This Row],[SKU Code]],'SKU Size'!$G:$H,2,FALSE),0)*Table1[[#This Row],[Cases]]</f>
        <v>0</v>
      </c>
      <c r="P3312" t="str">
        <f t="shared" si="62"/>
        <v>D0424</v>
      </c>
      <c r="Q3312" s="7">
        <f>IFERROR(VLOOKUP(Table1[[#This Row],[Trim Distributor Code]],Sheet1!$N:$O,2,FALSE),0)</f>
        <v>3401005</v>
      </c>
      <c r="R3312" s="7">
        <f>IFERROR(VLOOKUP(Table1[[#This Row],[Salesflo AppUser Code]],HIE!$A:$B,2,FALSE),0)</f>
        <v>0</v>
      </c>
      <c r="S3312" s="7">
        <f>IFERROR(VLOOKUP(Table1[[#This Row],[Salesflo AppUser Code]],HIE!$A:$B,2,FALSE),0)</f>
        <v>0</v>
      </c>
      <c r="T3312" t="s">
        <v>2637</v>
      </c>
      <c r="U3312" s="7" t="s">
        <v>5710</v>
      </c>
      <c r="V3312" s="7" t="s">
        <v>4360</v>
      </c>
      <c r="W3312" s="7" t="s">
        <v>1422</v>
      </c>
      <c r="X3312" s="7" t="str">
        <f>IFERROR(VLOOKUP( Table1[[#This Row],[Trim Distributor Code]],Sheet1!$A:$J,10,FALSE),0)</f>
        <v>Active</v>
      </c>
    </row>
    <row r="3313" spans="1:24" hidden="1" x14ac:dyDescent="0.3">
      <c r="A3313" t="s">
        <v>5435</v>
      </c>
      <c r="B3313" t="s">
        <v>5372</v>
      </c>
      <c r="C3313" t="s">
        <v>5405</v>
      </c>
      <c r="D3313" s="8" t="s">
        <v>1412</v>
      </c>
      <c r="E3313" t="s">
        <v>5406</v>
      </c>
      <c r="F3313" t="s">
        <v>4098</v>
      </c>
      <c r="G3313" t="s">
        <v>1445</v>
      </c>
      <c r="H3313" t="s">
        <v>4725</v>
      </c>
      <c r="I3313" t="s">
        <v>5357</v>
      </c>
      <c r="J3313" t="s">
        <v>1478</v>
      </c>
      <c r="K3313">
        <v>100</v>
      </c>
      <c r="L3313" s="2" t="s">
        <v>1412</v>
      </c>
      <c r="M3313" s="2">
        <f ca="1">Table1[[#This Row],[Cases]]*Table1[[#This Row],[Pack Size]]</f>
        <v>0</v>
      </c>
      <c r="N3313" s="1">
        <f ca="1">Table1[[#This Row],[Cases]]*Table1[[#This Row],[Pack Size]]</f>
        <v>40000</v>
      </c>
      <c r="O3313" s="1">
        <f>IFERROR(VLOOKUP(Table1[[#This Row],[SKU Code]],'SKU Size'!$G:$H,2,FALSE),0)*Table1[[#This Row],[Cases]]</f>
        <v>870902.64490845008</v>
      </c>
      <c r="P3313" t="str">
        <f t="shared" si="62"/>
        <v>D0438</v>
      </c>
      <c r="Q3313" s="7" t="str">
        <f>IFERROR(VLOOKUP(Table1[[#This Row],[Trim Distributor Code]],Sheet1!$N:$O,2,FALSE),0)</f>
        <v>D0424</v>
      </c>
      <c r="R3313" s="7">
        <f>IFERROR(VLOOKUP(Table1[[#This Row],[Salesflo AppUser Code]],HIE!$A:$B,2,FALSE),0)</f>
        <v>0</v>
      </c>
      <c r="S3313" s="7">
        <f>IFERROR(VLOOKUP(Table1[[#This Row],[Salesflo AppUser Code]],HIE!$A:$B,2,FALSE),0)</f>
        <v>0</v>
      </c>
      <c r="T3313" t="s">
        <v>2637</v>
      </c>
      <c r="U3313" s="7" t="s">
        <v>5710</v>
      </c>
      <c r="V3313" s="7" t="s">
        <v>1444</v>
      </c>
      <c r="W3313" s="7" t="s">
        <v>1445</v>
      </c>
      <c r="X3313" s="7" t="str">
        <f>IFERROR(VLOOKUP( Table1[[#This Row],[Trim Distributor Code]],Sheet1!$A:$J,10,FALSE),0)</f>
        <v>Active</v>
      </c>
    </row>
    <row r="3314" spans="1:24" hidden="1" x14ac:dyDescent="0.3">
      <c r="A3314" t="s">
        <v>5435</v>
      </c>
      <c r="B3314" t="s">
        <v>5372</v>
      </c>
      <c r="C3314" t="s">
        <v>5405</v>
      </c>
      <c r="D3314" s="8" t="s">
        <v>1412</v>
      </c>
      <c r="E3314" t="s">
        <v>5406</v>
      </c>
      <c r="F3314" t="s">
        <v>4098</v>
      </c>
      <c r="G3314" t="s">
        <v>1573</v>
      </c>
      <c r="H3314" t="s">
        <v>4725</v>
      </c>
      <c r="I3314" t="s">
        <v>5337</v>
      </c>
      <c r="J3314" t="s">
        <v>1586</v>
      </c>
      <c r="K3314">
        <v>250</v>
      </c>
      <c r="L3314" s="2" t="s">
        <v>1412</v>
      </c>
      <c r="M3314" s="2">
        <f ca="1">Table1[[#This Row],[Cases]]*Table1[[#This Row],[Pack Size]]</f>
        <v>0</v>
      </c>
      <c r="N3314" s="1">
        <f ca="1">Table1[[#This Row],[Cases]]*Table1[[#This Row],[Pack Size]]</f>
        <v>100000</v>
      </c>
      <c r="O3314" s="1">
        <f>IFERROR(VLOOKUP(Table1[[#This Row],[SKU Code]],'SKU Size'!$G:$H,2,FALSE),0)*Table1[[#This Row],[Cases]]</f>
        <v>2108021.1158884489</v>
      </c>
      <c r="P3314" t="str">
        <f t="shared" si="62"/>
        <v>D0438</v>
      </c>
      <c r="Q3314" s="7" t="str">
        <f>IFERROR(VLOOKUP(Table1[[#This Row],[Trim Distributor Code]],Sheet1!$N:$O,2,FALSE),0)</f>
        <v>D0424</v>
      </c>
      <c r="R3314" s="7">
        <f>IFERROR(VLOOKUP(Table1[[#This Row],[Salesflo AppUser Code]],HIE!$A:$B,2,FALSE),0)</f>
        <v>0</v>
      </c>
      <c r="S3314" s="7">
        <f>IFERROR(VLOOKUP(Table1[[#This Row],[Salesflo AppUser Code]],HIE!$A:$B,2,FALSE),0)</f>
        <v>0</v>
      </c>
      <c r="T3314" t="s">
        <v>2637</v>
      </c>
      <c r="U3314" s="7" t="s">
        <v>5710</v>
      </c>
      <c r="V3314" s="7" t="s">
        <v>1444</v>
      </c>
      <c r="W3314" s="7" t="s">
        <v>5707</v>
      </c>
      <c r="X3314" s="7" t="str">
        <f>IFERROR(VLOOKUP( Table1[[#This Row],[Trim Distributor Code]],Sheet1!$A:$J,10,FALSE),0)</f>
        <v>Active</v>
      </c>
    </row>
    <row r="3315" spans="1:24" hidden="1" x14ac:dyDescent="0.3">
      <c r="A3315" t="s">
        <v>5435</v>
      </c>
      <c r="B3315" t="s">
        <v>5372</v>
      </c>
      <c r="C3315" t="s">
        <v>5405</v>
      </c>
      <c r="D3315" s="8" t="s">
        <v>1412</v>
      </c>
      <c r="E3315" t="s">
        <v>5406</v>
      </c>
      <c r="F3315" t="s">
        <v>4098</v>
      </c>
      <c r="G3315" t="s">
        <v>1627</v>
      </c>
      <c r="H3315" t="s">
        <v>4109</v>
      </c>
      <c r="I3315" t="s">
        <v>5358</v>
      </c>
      <c r="J3315" t="s">
        <v>4640</v>
      </c>
      <c r="K3315">
        <v>5</v>
      </c>
      <c r="L3315" s="2" t="s">
        <v>1412</v>
      </c>
      <c r="M3315" s="2">
        <f ca="1">Table1[[#This Row],[Cases]]*Table1[[#This Row],[Pack Size]]</f>
        <v>0</v>
      </c>
      <c r="N3315" s="1">
        <f ca="1">Table1[[#This Row],[Cases]]*Table1[[#This Row],[Pack Size]]</f>
        <v>0</v>
      </c>
      <c r="O3315" s="1">
        <f>IFERROR(VLOOKUP(Table1[[#This Row],[SKU Code]],'SKU Size'!$G:$H,2,FALSE),0)*Table1[[#This Row],[Cases]]</f>
        <v>0</v>
      </c>
      <c r="P3315" t="str">
        <f t="shared" si="62"/>
        <v>D0438</v>
      </c>
      <c r="Q3315" s="7" t="str">
        <f>IFERROR(VLOOKUP(Table1[[#This Row],[Trim Distributor Code]],Sheet1!$N:$O,2,FALSE),0)</f>
        <v>D0424</v>
      </c>
      <c r="R3315" s="7">
        <f>IFERROR(VLOOKUP(Table1[[#This Row],[Salesflo AppUser Code]],HIE!$A:$B,2,FALSE),0)</f>
        <v>0</v>
      </c>
      <c r="S3315" s="7">
        <f>IFERROR(VLOOKUP(Table1[[#This Row],[Salesflo AppUser Code]],HIE!$A:$B,2,FALSE),0)</f>
        <v>0</v>
      </c>
      <c r="T3315" t="s">
        <v>2637</v>
      </c>
      <c r="U3315" s="7" t="s">
        <v>5710</v>
      </c>
      <c r="V3315" s="7" t="s">
        <v>1423</v>
      </c>
      <c r="W3315" s="7" t="s">
        <v>1627</v>
      </c>
      <c r="X3315" s="7" t="str">
        <f>IFERROR(VLOOKUP( Table1[[#This Row],[Trim Distributor Code]],Sheet1!$A:$J,10,FALSE),0)</f>
        <v>Active</v>
      </c>
    </row>
    <row r="3316" spans="1:24" hidden="1" x14ac:dyDescent="0.3">
      <c r="A3316" t="s">
        <v>5435</v>
      </c>
      <c r="B3316" t="s">
        <v>5372</v>
      </c>
      <c r="C3316" t="s">
        <v>5405</v>
      </c>
      <c r="D3316" s="8" t="s">
        <v>1412</v>
      </c>
      <c r="E3316" t="s">
        <v>5406</v>
      </c>
      <c r="F3316" t="s">
        <v>4098</v>
      </c>
      <c r="G3316" t="s">
        <v>1688</v>
      </c>
      <c r="H3316" t="s">
        <v>1606</v>
      </c>
      <c r="I3316" t="s">
        <v>4821</v>
      </c>
      <c r="J3316" t="s">
        <v>12</v>
      </c>
      <c r="K3316">
        <v>4</v>
      </c>
      <c r="L3316" s="2" t="s">
        <v>1412</v>
      </c>
      <c r="M3316" s="2">
        <f ca="1">Table1[[#This Row],[Cases]]*Table1[[#This Row],[Pack Size]]</f>
        <v>0</v>
      </c>
      <c r="N3316" s="1">
        <f ca="1">Table1[[#This Row],[Cases]]*Table1[[#This Row],[Pack Size]]</f>
        <v>1440</v>
      </c>
      <c r="O3316" s="1">
        <f>IFERROR(VLOOKUP(Table1[[#This Row],[SKU Code]],'SKU Size'!$G:$H,2,FALSE),0)*Table1[[#This Row],[Cases]]</f>
        <v>36455.136813892968</v>
      </c>
      <c r="P3316" t="str">
        <f t="shared" si="62"/>
        <v>D0438</v>
      </c>
      <c r="Q3316" s="7" t="str">
        <f>IFERROR(VLOOKUP(Table1[[#This Row],[Trim Distributor Code]],Sheet1!$N:$O,2,FALSE),0)</f>
        <v>D0424</v>
      </c>
      <c r="R3316" s="7">
        <f>IFERROR(VLOOKUP(Table1[[#This Row],[Salesflo AppUser Code]],HIE!$A:$B,2,FALSE),0)</f>
        <v>0</v>
      </c>
      <c r="S3316" s="7">
        <f>IFERROR(VLOOKUP(Table1[[#This Row],[Salesflo AppUser Code]],HIE!$A:$B,2,FALSE),0)</f>
        <v>0</v>
      </c>
      <c r="T3316" t="s">
        <v>2637</v>
      </c>
      <c r="U3316" s="7" t="s">
        <v>5710</v>
      </c>
      <c r="V3316" s="7" t="s">
        <v>1606</v>
      </c>
      <c r="W3316" s="7" t="s">
        <v>1688</v>
      </c>
      <c r="X3316" s="7" t="str">
        <f>IFERROR(VLOOKUP( Table1[[#This Row],[Trim Distributor Code]],Sheet1!$A:$J,10,FALSE),0)</f>
        <v>Active</v>
      </c>
    </row>
    <row r="3317" spans="1:24" hidden="1" x14ac:dyDescent="0.3">
      <c r="A3317" t="s">
        <v>5435</v>
      </c>
      <c r="B3317" t="s">
        <v>5372</v>
      </c>
      <c r="C3317" t="s">
        <v>5405</v>
      </c>
      <c r="D3317" s="8" t="s">
        <v>1412</v>
      </c>
      <c r="E3317" t="s">
        <v>5406</v>
      </c>
      <c r="F3317" t="s">
        <v>4098</v>
      </c>
      <c r="G3317" t="s">
        <v>5363</v>
      </c>
      <c r="H3317" t="s">
        <v>1632</v>
      </c>
      <c r="I3317" t="s">
        <v>5388</v>
      </c>
      <c r="J3317" t="s">
        <v>2295</v>
      </c>
      <c r="K3317">
        <v>10</v>
      </c>
      <c r="L3317" s="2" t="s">
        <v>1412</v>
      </c>
      <c r="M3317" s="2">
        <f ca="1">Table1[[#This Row],[Cases]]*Table1[[#This Row],[Pack Size]]</f>
        <v>0</v>
      </c>
      <c r="N3317" s="1">
        <f ca="1">Table1[[#This Row],[Cases]]*Table1[[#This Row],[Pack Size]]</f>
        <v>240</v>
      </c>
      <c r="O3317" s="1">
        <f>IFERROR(VLOOKUP(Table1[[#This Row],[SKU Code]],'SKU Size'!$G:$H,2,FALSE),0)*Table1[[#This Row],[Cases]]</f>
        <v>18314.037790175855</v>
      </c>
      <c r="P3317" t="str">
        <f t="shared" si="62"/>
        <v>D0438</v>
      </c>
      <c r="Q3317" s="7" t="str">
        <f>IFERROR(VLOOKUP(Table1[[#This Row],[Trim Distributor Code]],Sheet1!$N:$O,2,FALSE),0)</f>
        <v>D0424</v>
      </c>
      <c r="R3317" s="7">
        <f>IFERROR(VLOOKUP(Table1[[#This Row],[Salesflo AppUser Code]],HIE!$A:$B,2,FALSE),0)</f>
        <v>0</v>
      </c>
      <c r="S3317" s="7">
        <f>IFERROR(VLOOKUP(Table1[[#This Row],[Salesflo AppUser Code]],HIE!$A:$B,2,FALSE),0)</f>
        <v>0</v>
      </c>
      <c r="T3317" t="s">
        <v>2637</v>
      </c>
      <c r="U3317" s="7" t="s">
        <v>5710</v>
      </c>
      <c r="V3317" s="7" t="s">
        <v>1632</v>
      </c>
      <c r="W3317" s="7" t="s">
        <v>2294</v>
      </c>
      <c r="X3317" s="7" t="str">
        <f>IFERROR(VLOOKUP( Table1[[#This Row],[Trim Distributor Code]],Sheet1!$A:$J,10,FALSE),0)</f>
        <v>Active</v>
      </c>
    </row>
    <row r="3318" spans="1:24" hidden="1" x14ac:dyDescent="0.3">
      <c r="A3318" t="s">
        <v>5435</v>
      </c>
      <c r="B3318" t="s">
        <v>5372</v>
      </c>
      <c r="C3318" t="s">
        <v>5405</v>
      </c>
      <c r="D3318" s="8" t="s">
        <v>1412</v>
      </c>
      <c r="E3318" t="s">
        <v>5406</v>
      </c>
      <c r="F3318" t="s">
        <v>4098</v>
      </c>
      <c r="G3318" t="s">
        <v>1659</v>
      </c>
      <c r="H3318" t="s">
        <v>4726</v>
      </c>
      <c r="I3318" t="s">
        <v>5385</v>
      </c>
      <c r="J3318" t="s">
        <v>13</v>
      </c>
      <c r="K3318">
        <v>2</v>
      </c>
      <c r="L3318" s="2" t="s">
        <v>1412</v>
      </c>
      <c r="M3318" s="2">
        <f ca="1">Table1[[#This Row],[Cases]]*Table1[[#This Row],[Pack Size]]</f>
        <v>0</v>
      </c>
      <c r="N3318" s="1">
        <f ca="1">Table1[[#This Row],[Cases]]*Table1[[#This Row],[Pack Size]]</f>
        <v>200</v>
      </c>
      <c r="O3318" s="1">
        <f>IFERROR(VLOOKUP(Table1[[#This Row],[SKU Code]],'SKU Size'!$G:$H,2,FALSE),0)*Table1[[#This Row],[Cases]]</f>
        <v>21137.348118609414</v>
      </c>
      <c r="P3318" t="str">
        <f t="shared" si="62"/>
        <v>D0438</v>
      </c>
      <c r="Q3318" s="7" t="str">
        <f>IFERROR(VLOOKUP(Table1[[#This Row],[Trim Distributor Code]],Sheet1!$N:$O,2,FALSE),0)</f>
        <v>D0424</v>
      </c>
      <c r="R3318" s="7">
        <f>IFERROR(VLOOKUP(Table1[[#This Row],[Salesflo AppUser Code]],HIE!$A:$B,2,FALSE),0)</f>
        <v>0</v>
      </c>
      <c r="S3318" s="7">
        <f>IFERROR(VLOOKUP(Table1[[#This Row],[Salesflo AppUser Code]],HIE!$A:$B,2,FALSE),0)</f>
        <v>0</v>
      </c>
      <c r="T3318" t="s">
        <v>2637</v>
      </c>
      <c r="U3318" s="7" t="s">
        <v>5710</v>
      </c>
      <c r="V3318" s="7" t="s">
        <v>1423</v>
      </c>
      <c r="W3318" s="7" t="s">
        <v>1659</v>
      </c>
      <c r="X3318" s="7" t="str">
        <f>IFERROR(VLOOKUP( Table1[[#This Row],[Trim Distributor Code]],Sheet1!$A:$J,10,FALSE),0)</f>
        <v>Active</v>
      </c>
    </row>
    <row r="3319" spans="1:24" hidden="1" x14ac:dyDescent="0.3">
      <c r="A3319" t="s">
        <v>5435</v>
      </c>
      <c r="B3319" t="s">
        <v>5372</v>
      </c>
      <c r="C3319" t="s">
        <v>5405</v>
      </c>
      <c r="D3319" s="8" t="s">
        <v>1412</v>
      </c>
      <c r="E3319" t="s">
        <v>5406</v>
      </c>
      <c r="F3319" t="s">
        <v>4098</v>
      </c>
      <c r="G3319" t="s">
        <v>2542</v>
      </c>
      <c r="H3319" t="s">
        <v>2268</v>
      </c>
      <c r="I3319" t="s">
        <v>4595</v>
      </c>
      <c r="J3319" t="s">
        <v>2543</v>
      </c>
      <c r="K3319">
        <v>5</v>
      </c>
      <c r="L3319" s="2" t="s">
        <v>1412</v>
      </c>
      <c r="M3319" s="2">
        <f ca="1">Table1[[#This Row],[Cases]]*Table1[[#This Row],[Pack Size]]</f>
        <v>0</v>
      </c>
      <c r="N3319" s="1">
        <f ca="1">Table1[[#This Row],[Cases]]*Table1[[#This Row],[Pack Size]]</f>
        <v>2400</v>
      </c>
      <c r="O3319" s="1">
        <f>IFERROR(VLOOKUP(Table1[[#This Row],[SKU Code]],'SKU Size'!$G:$H,2,FALSE),0)*Table1[[#This Row],[Cases]]</f>
        <v>24964.926738875882</v>
      </c>
      <c r="P3319" t="str">
        <f t="shared" si="62"/>
        <v>D0438</v>
      </c>
      <c r="Q3319" s="7" t="str">
        <f>IFERROR(VLOOKUP(Table1[[#This Row],[Trim Distributor Code]],Sheet1!$N:$O,2,FALSE),0)</f>
        <v>D0424</v>
      </c>
      <c r="R3319" s="7">
        <f>IFERROR(VLOOKUP(Table1[[#This Row],[Salesflo AppUser Code]],HIE!$A:$B,2,FALSE),0)</f>
        <v>0</v>
      </c>
      <c r="S3319" s="7">
        <f>IFERROR(VLOOKUP(Table1[[#This Row],[Salesflo AppUser Code]],HIE!$A:$B,2,FALSE),0)</f>
        <v>0</v>
      </c>
      <c r="T3319" t="s">
        <v>2637</v>
      </c>
      <c r="U3319" s="7" t="s">
        <v>5710</v>
      </c>
      <c r="V3319" s="7" t="s">
        <v>2268</v>
      </c>
      <c r="W3319" s="7" t="s">
        <v>2542</v>
      </c>
      <c r="X3319" s="7" t="str">
        <f>IFERROR(VLOOKUP( Table1[[#This Row],[Trim Distributor Code]],Sheet1!$A:$J,10,FALSE),0)</f>
        <v>Active</v>
      </c>
    </row>
    <row r="3320" spans="1:24" hidden="1" x14ac:dyDescent="0.3">
      <c r="A3320" t="s">
        <v>5435</v>
      </c>
      <c r="B3320" t="s">
        <v>5372</v>
      </c>
      <c r="C3320" t="s">
        <v>5405</v>
      </c>
      <c r="D3320" s="8" t="s">
        <v>1412</v>
      </c>
      <c r="E3320" t="s">
        <v>5406</v>
      </c>
      <c r="F3320" t="s">
        <v>4098</v>
      </c>
      <c r="G3320" t="s">
        <v>1688</v>
      </c>
      <c r="H3320" t="s">
        <v>1632</v>
      </c>
      <c r="I3320" t="s">
        <v>4708</v>
      </c>
      <c r="J3320" t="s">
        <v>14</v>
      </c>
      <c r="K3320">
        <v>5</v>
      </c>
      <c r="L3320" s="2" t="s">
        <v>1412</v>
      </c>
      <c r="M3320" s="2">
        <f ca="1">Table1[[#This Row],[Cases]]*Table1[[#This Row],[Pack Size]]</f>
        <v>0</v>
      </c>
      <c r="N3320" s="1">
        <f ca="1">Table1[[#This Row],[Cases]]*Table1[[#This Row],[Pack Size]]</f>
        <v>120</v>
      </c>
      <c r="O3320" s="1">
        <f>IFERROR(VLOOKUP(Table1[[#This Row],[SKU Code]],'SKU Size'!$G:$H,2,FALSE),0)*Table1[[#This Row],[Cases]]</f>
        <v>17957.36632625305</v>
      </c>
      <c r="P3320" t="str">
        <f t="shared" ref="P3320:P3380" si="63">TRIM(E3320)</f>
        <v>D0438</v>
      </c>
      <c r="Q3320" s="7" t="str">
        <f>IFERROR(VLOOKUP(Table1[[#This Row],[Trim Distributor Code]],Sheet1!$N:$O,2,FALSE),0)</f>
        <v>D0424</v>
      </c>
      <c r="R3320" s="7">
        <f>IFERROR(VLOOKUP(Table1[[#This Row],[Salesflo AppUser Code]],HIE!$A:$B,2,FALSE),0)</f>
        <v>0</v>
      </c>
      <c r="S3320" s="7">
        <f>IFERROR(VLOOKUP(Table1[[#This Row],[Salesflo AppUser Code]],HIE!$A:$B,2,FALSE),0)</f>
        <v>0</v>
      </c>
      <c r="T3320" t="s">
        <v>2637</v>
      </c>
      <c r="U3320" s="7" t="s">
        <v>5710</v>
      </c>
      <c r="V3320" s="7" t="s">
        <v>1632</v>
      </c>
      <c r="W3320" s="7" t="s">
        <v>1688</v>
      </c>
      <c r="X3320" s="7" t="str">
        <f>IFERROR(VLOOKUP( Table1[[#This Row],[Trim Distributor Code]],Sheet1!$A:$J,10,FALSE),0)</f>
        <v>Active</v>
      </c>
    </row>
    <row r="3321" spans="1:24" hidden="1" x14ac:dyDescent="0.3">
      <c r="A3321" t="s">
        <v>5435</v>
      </c>
      <c r="B3321" t="s">
        <v>5372</v>
      </c>
      <c r="C3321" t="s">
        <v>5405</v>
      </c>
      <c r="D3321" s="8" t="s">
        <v>1412</v>
      </c>
      <c r="E3321" t="s">
        <v>5406</v>
      </c>
      <c r="F3321" t="s">
        <v>4098</v>
      </c>
      <c r="G3321" t="s">
        <v>1422</v>
      </c>
      <c r="H3321" t="s">
        <v>4360</v>
      </c>
      <c r="I3321" t="s">
        <v>4645</v>
      </c>
      <c r="J3321" t="s">
        <v>4271</v>
      </c>
      <c r="K3321">
        <v>3</v>
      </c>
      <c r="L3321" s="2" t="s">
        <v>1412</v>
      </c>
      <c r="M3321" s="2">
        <f ca="1">Table1[[#This Row],[Cases]]*Table1[[#This Row],[Pack Size]]</f>
        <v>0</v>
      </c>
      <c r="N3321" s="1">
        <f ca="1">Table1[[#This Row],[Cases]]*Table1[[#This Row],[Pack Size]]</f>
        <v>288</v>
      </c>
      <c r="O3321" s="1">
        <f>IFERROR(VLOOKUP(Table1[[#This Row],[SKU Code]],'SKU Size'!$G:$H,2,FALSE),0)*Table1[[#This Row],[Cases]]</f>
        <v>0</v>
      </c>
      <c r="P3321" t="str">
        <f t="shared" si="63"/>
        <v>D0438</v>
      </c>
      <c r="Q3321" s="7" t="str">
        <f>IFERROR(VLOOKUP(Table1[[#This Row],[Trim Distributor Code]],Sheet1!$N:$O,2,FALSE),0)</f>
        <v>D0424</v>
      </c>
      <c r="R3321" s="7">
        <f>IFERROR(VLOOKUP(Table1[[#This Row],[Salesflo AppUser Code]],HIE!$A:$B,2,FALSE),0)</f>
        <v>0</v>
      </c>
      <c r="S3321" s="7">
        <f>IFERROR(VLOOKUP(Table1[[#This Row],[Salesflo AppUser Code]],HIE!$A:$B,2,FALSE),0)</f>
        <v>0</v>
      </c>
      <c r="T3321" t="s">
        <v>2637</v>
      </c>
      <c r="U3321" s="7" t="s">
        <v>5710</v>
      </c>
      <c r="V3321" s="7" t="s">
        <v>4360</v>
      </c>
      <c r="W3321" s="7" t="s">
        <v>1422</v>
      </c>
      <c r="X3321" s="7" t="str">
        <f>IFERROR(VLOOKUP( Table1[[#This Row],[Trim Distributor Code]],Sheet1!$A:$J,10,FALSE),0)</f>
        <v>Active</v>
      </c>
    </row>
    <row r="3322" spans="1:24" hidden="1" x14ac:dyDescent="0.3">
      <c r="A3322" t="s">
        <v>5435</v>
      </c>
      <c r="B3322" t="s">
        <v>5373</v>
      </c>
      <c r="C3322" t="s">
        <v>5407</v>
      </c>
      <c r="D3322" s="8" t="s">
        <v>1412</v>
      </c>
      <c r="E3322" t="s">
        <v>5383</v>
      </c>
      <c r="F3322" t="s">
        <v>5384</v>
      </c>
      <c r="G3322" t="s">
        <v>4180</v>
      </c>
      <c r="H3322" t="s">
        <v>2268</v>
      </c>
      <c r="I3322" t="s">
        <v>5109</v>
      </c>
      <c r="J3322" t="s">
        <v>4192</v>
      </c>
      <c r="K3322">
        <v>6</v>
      </c>
      <c r="L3322" s="2" t="s">
        <v>1412</v>
      </c>
      <c r="M3322" s="2">
        <f ca="1">Table1[[#This Row],[Cases]]*Table1[[#This Row],[Pack Size]]</f>
        <v>0</v>
      </c>
      <c r="N3322" s="1">
        <f ca="1">Table1[[#This Row],[Cases]]*Table1[[#This Row],[Pack Size]]</f>
        <v>2592</v>
      </c>
      <c r="O3322" s="1">
        <f>IFERROR(VLOOKUP(Table1[[#This Row],[SKU Code]],'SKU Size'!$G:$H,2,FALSE),0)*Table1[[#This Row],[Cases]]</f>
        <v>42249.754794541688</v>
      </c>
      <c r="P3322" t="str">
        <f t="shared" si="63"/>
        <v>D0424</v>
      </c>
      <c r="Q3322" s="7">
        <f>IFERROR(VLOOKUP(Table1[[#This Row],[Trim Distributor Code]],Sheet1!$N:$O,2,FALSE),0)</f>
        <v>3401005</v>
      </c>
      <c r="R3322" s="7">
        <f>IFERROR(VLOOKUP(Table1[[#This Row],[Salesflo AppUser Code]],HIE!$A:$B,2,FALSE),0)</f>
        <v>0</v>
      </c>
      <c r="S3322" s="7">
        <f>IFERROR(VLOOKUP(Table1[[#This Row],[Salesflo AppUser Code]],HIE!$A:$B,2,FALSE),0)</f>
        <v>0</v>
      </c>
      <c r="T3322" t="s">
        <v>2637</v>
      </c>
      <c r="U3322" s="7" t="s">
        <v>5710</v>
      </c>
      <c r="V3322" s="7" t="s">
        <v>2268</v>
      </c>
      <c r="W3322" s="7" t="s">
        <v>2314</v>
      </c>
      <c r="X3322" s="7" t="str">
        <f>IFERROR(VLOOKUP( Table1[[#This Row],[Trim Distributor Code]],Sheet1!$A:$J,10,FALSE),0)</f>
        <v>Active</v>
      </c>
    </row>
    <row r="3323" spans="1:24" hidden="1" x14ac:dyDescent="0.3">
      <c r="A3323" t="s">
        <v>5435</v>
      </c>
      <c r="B3323" t="s">
        <v>5373</v>
      </c>
      <c r="C3323" t="s">
        <v>5407</v>
      </c>
      <c r="D3323" s="8" t="s">
        <v>1412</v>
      </c>
      <c r="E3323" t="s">
        <v>5383</v>
      </c>
      <c r="F3323" t="s">
        <v>5384</v>
      </c>
      <c r="G3323" t="s">
        <v>5367</v>
      </c>
      <c r="H3323" t="s">
        <v>2582</v>
      </c>
      <c r="I3323" t="s">
        <v>5397</v>
      </c>
      <c r="J3323" t="s">
        <v>15</v>
      </c>
      <c r="K3323">
        <v>3</v>
      </c>
      <c r="L3323" s="2" t="s">
        <v>1412</v>
      </c>
      <c r="M3323" s="2">
        <f ca="1">Table1[[#This Row],[Cases]]*Table1[[#This Row],[Pack Size]]</f>
        <v>0</v>
      </c>
      <c r="N3323" s="1">
        <f ca="1">Table1[[#This Row],[Cases]]*Table1[[#This Row],[Pack Size]]</f>
        <v>432</v>
      </c>
      <c r="O3323" s="1">
        <f>IFERROR(VLOOKUP(Table1[[#This Row],[SKU Code]],'SKU Size'!$G:$H,2,FALSE),0)*Table1[[#This Row],[Cases]]</f>
        <v>16576.466329643175</v>
      </c>
      <c r="P3323" t="str">
        <f t="shared" si="63"/>
        <v>D0424</v>
      </c>
      <c r="Q3323" s="7">
        <f>IFERROR(VLOOKUP(Table1[[#This Row],[Trim Distributor Code]],Sheet1!$N:$O,2,FALSE),0)</f>
        <v>3401005</v>
      </c>
      <c r="R3323" s="7">
        <f>IFERROR(VLOOKUP(Table1[[#This Row],[Salesflo AppUser Code]],HIE!$A:$B,2,FALSE),0)</f>
        <v>0</v>
      </c>
      <c r="S3323" s="7">
        <f>IFERROR(VLOOKUP(Table1[[#This Row],[Salesflo AppUser Code]],HIE!$A:$B,2,FALSE),0)</f>
        <v>0</v>
      </c>
      <c r="T3323" t="s">
        <v>2637</v>
      </c>
      <c r="U3323" s="7" t="s">
        <v>5710</v>
      </c>
      <c r="V3323" s="7" t="s">
        <v>2582</v>
      </c>
      <c r="W3323" s="7" t="s">
        <v>2590</v>
      </c>
      <c r="X3323" s="7" t="str">
        <f>IFERROR(VLOOKUP( Table1[[#This Row],[Trim Distributor Code]],Sheet1!$A:$J,10,FALSE),0)</f>
        <v>Active</v>
      </c>
    </row>
    <row r="3324" spans="1:24" hidden="1" x14ac:dyDescent="0.3">
      <c r="A3324" t="s">
        <v>5435</v>
      </c>
      <c r="B3324" t="s">
        <v>5373</v>
      </c>
      <c r="C3324" t="s">
        <v>5407</v>
      </c>
      <c r="D3324" s="8" t="s">
        <v>1412</v>
      </c>
      <c r="E3324" t="s">
        <v>5383</v>
      </c>
      <c r="F3324" t="s">
        <v>5384</v>
      </c>
      <c r="G3324" t="s">
        <v>5367</v>
      </c>
      <c r="H3324" t="s">
        <v>2616</v>
      </c>
      <c r="I3324" t="s">
        <v>5398</v>
      </c>
      <c r="J3324" t="s">
        <v>16</v>
      </c>
      <c r="K3324">
        <v>6</v>
      </c>
      <c r="L3324" s="2" t="s">
        <v>1412</v>
      </c>
      <c r="M3324" s="2">
        <f ca="1">Table1[[#This Row],[Cases]]*Table1[[#This Row],[Pack Size]]</f>
        <v>0</v>
      </c>
      <c r="N3324" s="1">
        <f ca="1">Table1[[#This Row],[Cases]]*Table1[[#This Row],[Pack Size]]</f>
        <v>1728</v>
      </c>
      <c r="O3324" s="1">
        <f>IFERROR(VLOOKUP(Table1[[#This Row],[SKU Code]],'SKU Size'!$G:$H,2,FALSE),0)*Table1[[#This Row],[Cases]]</f>
        <v>29120.575606359569</v>
      </c>
      <c r="P3324" t="str">
        <f t="shared" si="63"/>
        <v>D0424</v>
      </c>
      <c r="Q3324" s="7">
        <f>IFERROR(VLOOKUP(Table1[[#This Row],[Trim Distributor Code]],Sheet1!$N:$O,2,FALSE),0)</f>
        <v>3401005</v>
      </c>
      <c r="R3324" s="7">
        <f>IFERROR(VLOOKUP(Table1[[#This Row],[Salesflo AppUser Code]],HIE!$A:$B,2,FALSE),0)</f>
        <v>0</v>
      </c>
      <c r="S3324" s="7">
        <f>IFERROR(VLOOKUP(Table1[[#This Row],[Salesflo AppUser Code]],HIE!$A:$B,2,FALSE),0)</f>
        <v>0</v>
      </c>
      <c r="T3324" t="s">
        <v>2637</v>
      </c>
      <c r="U3324" s="7" t="s">
        <v>5710</v>
      </c>
      <c r="V3324" s="7" t="s">
        <v>2616</v>
      </c>
      <c r="W3324" s="7" t="s">
        <v>2617</v>
      </c>
      <c r="X3324" s="7" t="str">
        <f>IFERROR(VLOOKUP( Table1[[#This Row],[Trim Distributor Code]],Sheet1!$A:$J,10,FALSE),0)</f>
        <v>Active</v>
      </c>
    </row>
    <row r="3325" spans="1:24" hidden="1" x14ac:dyDescent="0.3">
      <c r="A3325" t="s">
        <v>5435</v>
      </c>
      <c r="B3325" t="s">
        <v>5373</v>
      </c>
      <c r="C3325" t="s">
        <v>5407</v>
      </c>
      <c r="D3325" s="8" t="s">
        <v>1412</v>
      </c>
      <c r="E3325" t="s">
        <v>5383</v>
      </c>
      <c r="F3325" t="s">
        <v>5384</v>
      </c>
      <c r="G3325" t="s">
        <v>1445</v>
      </c>
      <c r="H3325" t="s">
        <v>4725</v>
      </c>
      <c r="I3325" t="s">
        <v>5357</v>
      </c>
      <c r="J3325" t="s">
        <v>1478</v>
      </c>
      <c r="K3325">
        <v>200</v>
      </c>
      <c r="L3325" s="2" t="s">
        <v>1412</v>
      </c>
      <c r="M3325" s="2">
        <f ca="1">Table1[[#This Row],[Cases]]*Table1[[#This Row],[Pack Size]]</f>
        <v>0</v>
      </c>
      <c r="N3325" s="1">
        <f ca="1">Table1[[#This Row],[Cases]]*Table1[[#This Row],[Pack Size]]</f>
        <v>80000</v>
      </c>
      <c r="O3325" s="1">
        <f>IFERROR(VLOOKUP(Table1[[#This Row],[SKU Code]],'SKU Size'!$G:$H,2,FALSE),0)*Table1[[#This Row],[Cases]]</f>
        <v>1741805.2898169002</v>
      </c>
      <c r="P3325" t="str">
        <f t="shared" si="63"/>
        <v>D0424</v>
      </c>
      <c r="Q3325" s="7">
        <f>IFERROR(VLOOKUP(Table1[[#This Row],[Trim Distributor Code]],Sheet1!$N:$O,2,FALSE),0)</f>
        <v>3401005</v>
      </c>
      <c r="R3325" s="7">
        <f>IFERROR(VLOOKUP(Table1[[#This Row],[Salesflo AppUser Code]],HIE!$A:$B,2,FALSE),0)</f>
        <v>0</v>
      </c>
      <c r="S3325" s="7">
        <f>IFERROR(VLOOKUP(Table1[[#This Row],[Salesflo AppUser Code]],HIE!$A:$B,2,FALSE),0)</f>
        <v>0</v>
      </c>
      <c r="T3325" t="s">
        <v>2637</v>
      </c>
      <c r="U3325" s="7" t="s">
        <v>5710</v>
      </c>
      <c r="V3325" s="7" t="s">
        <v>1444</v>
      </c>
      <c r="W3325" s="7" t="s">
        <v>1445</v>
      </c>
      <c r="X3325" s="7" t="str">
        <f>IFERROR(VLOOKUP( Table1[[#This Row],[Trim Distributor Code]],Sheet1!$A:$J,10,FALSE),0)</f>
        <v>Active</v>
      </c>
    </row>
    <row r="3326" spans="1:24" hidden="1" x14ac:dyDescent="0.3">
      <c r="A3326" t="s">
        <v>5435</v>
      </c>
      <c r="B3326" t="s">
        <v>5373</v>
      </c>
      <c r="C3326" t="s">
        <v>5407</v>
      </c>
      <c r="D3326" s="8" t="s">
        <v>1412</v>
      </c>
      <c r="E3326" t="s">
        <v>5383</v>
      </c>
      <c r="F3326" t="s">
        <v>5384</v>
      </c>
      <c r="G3326" t="s">
        <v>1573</v>
      </c>
      <c r="H3326" t="s">
        <v>4725</v>
      </c>
      <c r="I3326" t="s">
        <v>5337</v>
      </c>
      <c r="J3326" t="s">
        <v>1586</v>
      </c>
      <c r="K3326">
        <v>650</v>
      </c>
      <c r="L3326" s="2" t="s">
        <v>1412</v>
      </c>
      <c r="M3326" s="2">
        <f ca="1">Table1[[#This Row],[Cases]]*Table1[[#This Row],[Pack Size]]</f>
        <v>0</v>
      </c>
      <c r="N3326" s="1">
        <f ca="1">Table1[[#This Row],[Cases]]*Table1[[#This Row],[Pack Size]]</f>
        <v>260000</v>
      </c>
      <c r="O3326" s="1">
        <f>IFERROR(VLOOKUP(Table1[[#This Row],[SKU Code]],'SKU Size'!$G:$H,2,FALSE),0)*Table1[[#This Row],[Cases]]</f>
        <v>5480854.901309967</v>
      </c>
      <c r="P3326" t="str">
        <f t="shared" si="63"/>
        <v>D0424</v>
      </c>
      <c r="Q3326" s="7">
        <f>IFERROR(VLOOKUP(Table1[[#This Row],[Trim Distributor Code]],Sheet1!$N:$O,2,FALSE),0)</f>
        <v>3401005</v>
      </c>
      <c r="R3326" s="7">
        <f>IFERROR(VLOOKUP(Table1[[#This Row],[Salesflo AppUser Code]],HIE!$A:$B,2,FALSE),0)</f>
        <v>0</v>
      </c>
      <c r="S3326" s="7">
        <f>IFERROR(VLOOKUP(Table1[[#This Row],[Salesflo AppUser Code]],HIE!$A:$B,2,FALSE),0)</f>
        <v>0</v>
      </c>
      <c r="T3326" t="s">
        <v>2637</v>
      </c>
      <c r="U3326" s="7" t="s">
        <v>5710</v>
      </c>
      <c r="V3326" s="7" t="s">
        <v>1444</v>
      </c>
      <c r="W3326" s="7" t="s">
        <v>5707</v>
      </c>
      <c r="X3326" s="7" t="str">
        <f>IFERROR(VLOOKUP( Table1[[#This Row],[Trim Distributor Code]],Sheet1!$A:$J,10,FALSE),0)</f>
        <v>Active</v>
      </c>
    </row>
    <row r="3327" spans="1:24" hidden="1" x14ac:dyDescent="0.3">
      <c r="A3327" t="s">
        <v>5435</v>
      </c>
      <c r="B3327" t="s">
        <v>5373</v>
      </c>
      <c r="C3327" t="s">
        <v>5407</v>
      </c>
      <c r="D3327" s="8" t="s">
        <v>1412</v>
      </c>
      <c r="E3327" t="s">
        <v>5383</v>
      </c>
      <c r="F3327" t="s">
        <v>5384</v>
      </c>
      <c r="G3327" t="s">
        <v>1627</v>
      </c>
      <c r="H3327" t="s">
        <v>4109</v>
      </c>
      <c r="I3327" t="s">
        <v>5358</v>
      </c>
      <c r="J3327" t="s">
        <v>4640</v>
      </c>
      <c r="K3327">
        <v>15</v>
      </c>
      <c r="L3327" s="2" t="s">
        <v>1412</v>
      </c>
      <c r="M3327" s="2">
        <f ca="1">Table1[[#This Row],[Cases]]*Table1[[#This Row],[Pack Size]]</f>
        <v>0</v>
      </c>
      <c r="N3327" s="1">
        <f ca="1">Table1[[#This Row],[Cases]]*Table1[[#This Row],[Pack Size]]</f>
        <v>0</v>
      </c>
      <c r="O3327" s="1">
        <f>IFERROR(VLOOKUP(Table1[[#This Row],[SKU Code]],'SKU Size'!$G:$H,2,FALSE),0)*Table1[[#This Row],[Cases]]</f>
        <v>0</v>
      </c>
      <c r="P3327" t="str">
        <f t="shared" si="63"/>
        <v>D0424</v>
      </c>
      <c r="Q3327" s="7">
        <f>IFERROR(VLOOKUP(Table1[[#This Row],[Trim Distributor Code]],Sheet1!$N:$O,2,FALSE),0)</f>
        <v>3401005</v>
      </c>
      <c r="R3327" s="7">
        <f>IFERROR(VLOOKUP(Table1[[#This Row],[Salesflo AppUser Code]],HIE!$A:$B,2,FALSE),0)</f>
        <v>0</v>
      </c>
      <c r="S3327" s="7">
        <f>IFERROR(VLOOKUP(Table1[[#This Row],[Salesflo AppUser Code]],HIE!$A:$B,2,FALSE),0)</f>
        <v>0</v>
      </c>
      <c r="T3327" t="s">
        <v>2637</v>
      </c>
      <c r="U3327" s="7" t="s">
        <v>5710</v>
      </c>
      <c r="V3327" s="7" t="s">
        <v>1423</v>
      </c>
      <c r="W3327" s="7" t="s">
        <v>1627</v>
      </c>
      <c r="X3327" s="7" t="str">
        <f>IFERROR(VLOOKUP( Table1[[#This Row],[Trim Distributor Code]],Sheet1!$A:$J,10,FALSE),0)</f>
        <v>Active</v>
      </c>
    </row>
    <row r="3328" spans="1:24" hidden="1" x14ac:dyDescent="0.3">
      <c r="A3328" t="s">
        <v>5435</v>
      </c>
      <c r="B3328" t="s">
        <v>5373</v>
      </c>
      <c r="C3328" t="s">
        <v>5407</v>
      </c>
      <c r="D3328" s="8" t="s">
        <v>1412</v>
      </c>
      <c r="E3328" t="s">
        <v>5383</v>
      </c>
      <c r="F3328" t="s">
        <v>5384</v>
      </c>
      <c r="G3328" t="s">
        <v>5363</v>
      </c>
      <c r="H3328" t="s">
        <v>1632</v>
      </c>
      <c r="I3328" t="s">
        <v>5388</v>
      </c>
      <c r="J3328" t="s">
        <v>2295</v>
      </c>
      <c r="K3328">
        <v>15</v>
      </c>
      <c r="L3328" s="2" t="s">
        <v>1412</v>
      </c>
      <c r="M3328" s="2">
        <f ca="1">Table1[[#This Row],[Cases]]*Table1[[#This Row],[Pack Size]]</f>
        <v>0</v>
      </c>
      <c r="N3328" s="1">
        <f ca="1">Table1[[#This Row],[Cases]]*Table1[[#This Row],[Pack Size]]</f>
        <v>360</v>
      </c>
      <c r="O3328" s="1">
        <f>IFERROR(VLOOKUP(Table1[[#This Row],[SKU Code]],'SKU Size'!$G:$H,2,FALSE),0)*Table1[[#This Row],[Cases]]</f>
        <v>27471.056685263778</v>
      </c>
      <c r="P3328" t="str">
        <f t="shared" si="63"/>
        <v>D0424</v>
      </c>
      <c r="Q3328" s="7">
        <f>IFERROR(VLOOKUP(Table1[[#This Row],[Trim Distributor Code]],Sheet1!$N:$O,2,FALSE),0)</f>
        <v>3401005</v>
      </c>
      <c r="R3328" s="7">
        <f>IFERROR(VLOOKUP(Table1[[#This Row],[Salesflo AppUser Code]],HIE!$A:$B,2,FALSE),0)</f>
        <v>0</v>
      </c>
      <c r="S3328" s="7">
        <f>IFERROR(VLOOKUP(Table1[[#This Row],[Salesflo AppUser Code]],HIE!$A:$B,2,FALSE),0)</f>
        <v>0</v>
      </c>
      <c r="T3328" t="s">
        <v>2637</v>
      </c>
      <c r="U3328" s="7" t="s">
        <v>5710</v>
      </c>
      <c r="V3328" s="7" t="s">
        <v>1632</v>
      </c>
      <c r="W3328" s="7" t="s">
        <v>2294</v>
      </c>
      <c r="X3328" s="7" t="str">
        <f>IFERROR(VLOOKUP( Table1[[#This Row],[Trim Distributor Code]],Sheet1!$A:$J,10,FALSE),0)</f>
        <v>Active</v>
      </c>
    </row>
    <row r="3329" spans="1:24" hidden="1" x14ac:dyDescent="0.3">
      <c r="A3329" t="s">
        <v>5435</v>
      </c>
      <c r="B3329" t="s">
        <v>5373</v>
      </c>
      <c r="C3329" t="s">
        <v>5407</v>
      </c>
      <c r="D3329" s="8" t="s">
        <v>1412</v>
      </c>
      <c r="E3329" t="s">
        <v>5383</v>
      </c>
      <c r="F3329" t="s">
        <v>5384</v>
      </c>
      <c r="G3329" t="s">
        <v>5359</v>
      </c>
      <c r="H3329" t="s">
        <v>1632</v>
      </c>
      <c r="I3329" t="s">
        <v>5386</v>
      </c>
      <c r="J3329" t="s">
        <v>4170</v>
      </c>
      <c r="K3329">
        <v>5</v>
      </c>
      <c r="L3329" s="2" t="s">
        <v>1412</v>
      </c>
      <c r="M3329" s="2">
        <f ca="1">Table1[[#This Row],[Cases]]*Table1[[#This Row],[Pack Size]]</f>
        <v>0</v>
      </c>
      <c r="N3329" s="1">
        <f ca="1">Table1[[#This Row],[Cases]]*Table1[[#This Row],[Pack Size]]</f>
        <v>120</v>
      </c>
      <c r="O3329" s="1">
        <f>IFERROR(VLOOKUP(Table1[[#This Row],[SKU Code]],'SKU Size'!$G:$H,2,FALSE),0)*Table1[[#This Row],[Cases]]</f>
        <v>9197.4231340928272</v>
      </c>
      <c r="P3329" t="str">
        <f t="shared" si="63"/>
        <v>D0424</v>
      </c>
      <c r="Q3329" s="7">
        <f>IFERROR(VLOOKUP(Table1[[#This Row],[Trim Distributor Code]],Sheet1!$N:$O,2,FALSE),0)</f>
        <v>3401005</v>
      </c>
      <c r="R3329" s="7">
        <f>IFERROR(VLOOKUP(Table1[[#This Row],[Salesflo AppUser Code]],HIE!$A:$B,2,FALSE),0)</f>
        <v>0</v>
      </c>
      <c r="S3329" s="7">
        <f>IFERROR(VLOOKUP(Table1[[#This Row],[Salesflo AppUser Code]],HIE!$A:$B,2,FALSE),0)</f>
        <v>0</v>
      </c>
      <c r="T3329" t="s">
        <v>2637</v>
      </c>
      <c r="U3329" s="7" t="s">
        <v>5710</v>
      </c>
      <c r="V3329" s="7" t="s">
        <v>1632</v>
      </c>
      <c r="W3329" s="7" t="s">
        <v>5359</v>
      </c>
      <c r="X3329" s="7" t="str">
        <f>IFERROR(VLOOKUP( Table1[[#This Row],[Trim Distributor Code]],Sheet1!$A:$J,10,FALSE),0)</f>
        <v>Active</v>
      </c>
    </row>
    <row r="3330" spans="1:24" hidden="1" x14ac:dyDescent="0.3">
      <c r="A3330" t="s">
        <v>5435</v>
      </c>
      <c r="B3330" t="s">
        <v>5373</v>
      </c>
      <c r="C3330" t="s">
        <v>5407</v>
      </c>
      <c r="D3330" s="8" t="s">
        <v>1412</v>
      </c>
      <c r="E3330" t="s">
        <v>5383</v>
      </c>
      <c r="F3330" t="s">
        <v>5384</v>
      </c>
      <c r="G3330" t="s">
        <v>1688</v>
      </c>
      <c r="H3330" t="s">
        <v>1632</v>
      </c>
      <c r="I3330" t="s">
        <v>4708</v>
      </c>
      <c r="J3330" t="s">
        <v>14</v>
      </c>
      <c r="K3330">
        <v>5</v>
      </c>
      <c r="L3330" s="2" t="s">
        <v>1412</v>
      </c>
      <c r="M3330" s="2">
        <f ca="1">Table1[[#This Row],[Cases]]*Table1[[#This Row],[Pack Size]]</f>
        <v>0</v>
      </c>
      <c r="N3330" s="1">
        <f ca="1">Table1[[#This Row],[Cases]]*Table1[[#This Row],[Pack Size]]</f>
        <v>120</v>
      </c>
      <c r="O3330" s="1">
        <f>IFERROR(VLOOKUP(Table1[[#This Row],[SKU Code]],'SKU Size'!$G:$H,2,FALSE),0)*Table1[[#This Row],[Cases]]</f>
        <v>17957.36632625305</v>
      </c>
      <c r="P3330" t="str">
        <f t="shared" si="63"/>
        <v>D0424</v>
      </c>
      <c r="Q3330" s="7">
        <f>IFERROR(VLOOKUP(Table1[[#This Row],[Trim Distributor Code]],Sheet1!$N:$O,2,FALSE),0)</f>
        <v>3401005</v>
      </c>
      <c r="R3330" s="7">
        <f>IFERROR(VLOOKUP(Table1[[#This Row],[Salesflo AppUser Code]],HIE!$A:$B,2,FALSE),0)</f>
        <v>0</v>
      </c>
      <c r="S3330" s="7">
        <f>IFERROR(VLOOKUP(Table1[[#This Row],[Salesflo AppUser Code]],HIE!$A:$B,2,FALSE),0)</f>
        <v>0</v>
      </c>
      <c r="T3330" t="s">
        <v>2637</v>
      </c>
      <c r="U3330" s="7" t="s">
        <v>5710</v>
      </c>
      <c r="V3330" s="7" t="s">
        <v>1632</v>
      </c>
      <c r="W3330" s="7" t="s">
        <v>1688</v>
      </c>
      <c r="X3330" s="7" t="str">
        <f>IFERROR(VLOOKUP( Table1[[#This Row],[Trim Distributor Code]],Sheet1!$A:$J,10,FALSE),0)</f>
        <v>Active</v>
      </c>
    </row>
    <row r="3331" spans="1:24" hidden="1" x14ac:dyDescent="0.3">
      <c r="A3331" t="s">
        <v>5435</v>
      </c>
      <c r="B3331" t="s">
        <v>5373</v>
      </c>
      <c r="C3331" t="s">
        <v>5407</v>
      </c>
      <c r="D3331" s="8" t="s">
        <v>1412</v>
      </c>
      <c r="E3331" t="s">
        <v>5383</v>
      </c>
      <c r="F3331" t="s">
        <v>5384</v>
      </c>
      <c r="G3331" t="s">
        <v>1445</v>
      </c>
      <c r="H3331" t="s">
        <v>1632</v>
      </c>
      <c r="I3331" t="s">
        <v>4716</v>
      </c>
      <c r="J3331" t="s">
        <v>1635</v>
      </c>
      <c r="K3331">
        <v>10</v>
      </c>
      <c r="L3331" s="2" t="s">
        <v>1412</v>
      </c>
      <c r="M3331" s="2">
        <f ca="1">Table1[[#This Row],[Cases]]*Table1[[#This Row],[Pack Size]]</f>
        <v>0</v>
      </c>
      <c r="N3331" s="1">
        <f ca="1">Table1[[#This Row],[Cases]]*Table1[[#This Row],[Pack Size]]</f>
        <v>240</v>
      </c>
      <c r="O3331" s="1">
        <f>IFERROR(VLOOKUP(Table1[[#This Row],[SKU Code]],'SKU Size'!$G:$H,2,FALSE),0)*Table1[[#This Row],[Cases]]</f>
        <v>31426.600008641144</v>
      </c>
      <c r="P3331" t="str">
        <f t="shared" si="63"/>
        <v>D0424</v>
      </c>
      <c r="Q3331" s="7">
        <f>IFERROR(VLOOKUP(Table1[[#This Row],[Trim Distributor Code]],Sheet1!$N:$O,2,FALSE),0)</f>
        <v>3401005</v>
      </c>
      <c r="R3331" s="7">
        <f>IFERROR(VLOOKUP(Table1[[#This Row],[Salesflo AppUser Code]],HIE!$A:$B,2,FALSE),0)</f>
        <v>0</v>
      </c>
      <c r="S3331" s="7">
        <f>IFERROR(VLOOKUP(Table1[[#This Row],[Salesflo AppUser Code]],HIE!$A:$B,2,FALSE),0)</f>
        <v>0</v>
      </c>
      <c r="T3331" t="s">
        <v>2637</v>
      </c>
      <c r="U3331" s="7" t="s">
        <v>5710</v>
      </c>
      <c r="V3331" s="7" t="s">
        <v>1632</v>
      </c>
      <c r="W3331" s="7" t="s">
        <v>1445</v>
      </c>
      <c r="X3331" s="7" t="str">
        <f>IFERROR(VLOOKUP( Table1[[#This Row],[Trim Distributor Code]],Sheet1!$A:$J,10,FALSE),0)</f>
        <v>Active</v>
      </c>
    </row>
    <row r="3332" spans="1:24" hidden="1" x14ac:dyDescent="0.3">
      <c r="A3332" t="s">
        <v>5435</v>
      </c>
      <c r="B3332" t="s">
        <v>5373</v>
      </c>
      <c r="C3332" t="s">
        <v>5407</v>
      </c>
      <c r="D3332" s="8" t="s">
        <v>1412</v>
      </c>
      <c r="E3332" t="s">
        <v>5383</v>
      </c>
      <c r="F3332" t="s">
        <v>5384</v>
      </c>
      <c r="G3332" t="s">
        <v>2542</v>
      </c>
      <c r="H3332" t="s">
        <v>2268</v>
      </c>
      <c r="I3332" t="s">
        <v>4595</v>
      </c>
      <c r="J3332" t="s">
        <v>2543</v>
      </c>
      <c r="K3332">
        <v>6</v>
      </c>
      <c r="L3332" s="2" t="s">
        <v>1412</v>
      </c>
      <c r="M3332" s="2">
        <f ca="1">Table1[[#This Row],[Cases]]*Table1[[#This Row],[Pack Size]]</f>
        <v>0</v>
      </c>
      <c r="N3332" s="1">
        <f ca="1">Table1[[#This Row],[Cases]]*Table1[[#This Row],[Pack Size]]</f>
        <v>2880</v>
      </c>
      <c r="O3332" s="1">
        <f>IFERROR(VLOOKUP(Table1[[#This Row],[SKU Code]],'SKU Size'!$G:$H,2,FALSE),0)*Table1[[#This Row],[Cases]]</f>
        <v>29957.91208665106</v>
      </c>
      <c r="P3332" t="str">
        <f t="shared" si="63"/>
        <v>D0424</v>
      </c>
      <c r="Q3332" s="7">
        <f>IFERROR(VLOOKUP(Table1[[#This Row],[Trim Distributor Code]],Sheet1!$N:$O,2,FALSE),0)</f>
        <v>3401005</v>
      </c>
      <c r="R3332" s="7">
        <f>IFERROR(VLOOKUP(Table1[[#This Row],[Salesflo AppUser Code]],HIE!$A:$B,2,FALSE),0)</f>
        <v>0</v>
      </c>
      <c r="S3332" s="7">
        <f>IFERROR(VLOOKUP(Table1[[#This Row],[Salesflo AppUser Code]],HIE!$A:$B,2,FALSE),0)</f>
        <v>0</v>
      </c>
      <c r="T3332" t="s">
        <v>2637</v>
      </c>
      <c r="U3332" s="7" t="s">
        <v>5710</v>
      </c>
      <c r="V3332" s="7" t="s">
        <v>2268</v>
      </c>
      <c r="W3332" s="7" t="s">
        <v>2542</v>
      </c>
      <c r="X3332" s="7" t="str">
        <f>IFERROR(VLOOKUP( Table1[[#This Row],[Trim Distributor Code]],Sheet1!$A:$J,10,FALSE),0)</f>
        <v>Active</v>
      </c>
    </row>
    <row r="3333" spans="1:24" hidden="1" x14ac:dyDescent="0.3">
      <c r="A3333" t="s">
        <v>5435</v>
      </c>
      <c r="B3333" t="s">
        <v>5373</v>
      </c>
      <c r="C3333" t="s">
        <v>5407</v>
      </c>
      <c r="D3333" s="8" t="s">
        <v>1412</v>
      </c>
      <c r="E3333" t="s">
        <v>5383</v>
      </c>
      <c r="F3333" t="s">
        <v>5384</v>
      </c>
      <c r="G3333" t="s">
        <v>4134</v>
      </c>
      <c r="H3333" t="s">
        <v>5360</v>
      </c>
      <c r="I3333" t="s">
        <v>5361</v>
      </c>
      <c r="J3333" t="s">
        <v>1608</v>
      </c>
      <c r="K3333">
        <v>1</v>
      </c>
      <c r="L3333" s="2" t="s">
        <v>1412</v>
      </c>
      <c r="M3333" s="2">
        <f ca="1">Table1[[#This Row],[Cases]]*Table1[[#This Row],[Pack Size]]</f>
        <v>0</v>
      </c>
      <c r="N3333" s="1">
        <f ca="1">Table1[[#This Row],[Cases]]*Table1[[#This Row],[Pack Size]]</f>
        <v>400</v>
      </c>
      <c r="O3333" s="1">
        <f>IFERROR(VLOOKUP(Table1[[#This Row],[SKU Code]],'SKU Size'!$G:$H,2,FALSE),0)*Table1[[#This Row],[Cases]]</f>
        <v>0</v>
      </c>
      <c r="P3333" t="str">
        <f t="shared" si="63"/>
        <v>D0424</v>
      </c>
      <c r="Q3333" s="7">
        <f>IFERROR(VLOOKUP(Table1[[#This Row],[Trim Distributor Code]],Sheet1!$N:$O,2,FALSE),0)</f>
        <v>3401005</v>
      </c>
      <c r="R3333" s="7">
        <f>IFERROR(VLOOKUP(Table1[[#This Row],[Salesflo AppUser Code]],HIE!$A:$B,2,FALSE),0)</f>
        <v>0</v>
      </c>
      <c r="S3333" s="7">
        <f>IFERROR(VLOOKUP(Table1[[#This Row],[Salesflo AppUser Code]],HIE!$A:$B,2,FALSE),0)</f>
        <v>0</v>
      </c>
      <c r="T3333" t="s">
        <v>2637</v>
      </c>
      <c r="U3333" s="7" t="s">
        <v>5710</v>
      </c>
      <c r="V3333" s="7" t="s">
        <v>1606</v>
      </c>
      <c r="W3333" s="7" t="s">
        <v>1607</v>
      </c>
      <c r="X3333" s="7" t="str">
        <f>IFERROR(VLOOKUP( Table1[[#This Row],[Trim Distributor Code]],Sheet1!$A:$J,10,FALSE),0)</f>
        <v>Active</v>
      </c>
    </row>
    <row r="3334" spans="1:24" hidden="1" x14ac:dyDescent="0.3">
      <c r="A3334" t="s">
        <v>5435</v>
      </c>
      <c r="B3334" t="s">
        <v>5373</v>
      </c>
      <c r="C3334" t="s">
        <v>5407</v>
      </c>
      <c r="D3334" s="8" t="s">
        <v>1412</v>
      </c>
      <c r="E3334" t="s">
        <v>5383</v>
      </c>
      <c r="F3334" t="s">
        <v>5384</v>
      </c>
      <c r="G3334" t="s">
        <v>1422</v>
      </c>
      <c r="H3334" t="s">
        <v>4360</v>
      </c>
      <c r="I3334" t="s">
        <v>4645</v>
      </c>
      <c r="J3334" t="s">
        <v>4271</v>
      </c>
      <c r="K3334">
        <v>5</v>
      </c>
      <c r="L3334" s="2" t="s">
        <v>1412</v>
      </c>
      <c r="M3334" s="2">
        <f ca="1">Table1[[#This Row],[Cases]]*Table1[[#This Row],[Pack Size]]</f>
        <v>0</v>
      </c>
      <c r="N3334" s="1">
        <f ca="1">Table1[[#This Row],[Cases]]*Table1[[#This Row],[Pack Size]]</f>
        <v>480</v>
      </c>
      <c r="O3334" s="1">
        <f>IFERROR(VLOOKUP(Table1[[#This Row],[SKU Code]],'SKU Size'!$G:$H,2,FALSE),0)*Table1[[#This Row],[Cases]]</f>
        <v>0</v>
      </c>
      <c r="P3334" t="str">
        <f t="shared" si="63"/>
        <v>D0424</v>
      </c>
      <c r="Q3334" s="7">
        <f>IFERROR(VLOOKUP(Table1[[#This Row],[Trim Distributor Code]],Sheet1!$N:$O,2,FALSE),0)</f>
        <v>3401005</v>
      </c>
      <c r="R3334" s="7">
        <f>IFERROR(VLOOKUP(Table1[[#This Row],[Salesflo AppUser Code]],HIE!$A:$B,2,FALSE),0)</f>
        <v>0</v>
      </c>
      <c r="S3334" s="7">
        <f>IFERROR(VLOOKUP(Table1[[#This Row],[Salesflo AppUser Code]],HIE!$A:$B,2,FALSE),0)</f>
        <v>0</v>
      </c>
      <c r="T3334" t="s">
        <v>2637</v>
      </c>
      <c r="U3334" s="7" t="s">
        <v>5710</v>
      </c>
      <c r="V3334" s="7" t="s">
        <v>4360</v>
      </c>
      <c r="W3334" s="7" t="s">
        <v>1422</v>
      </c>
      <c r="X3334" s="7" t="str">
        <f>IFERROR(VLOOKUP( Table1[[#This Row],[Trim Distributor Code]],Sheet1!$A:$J,10,FALSE),0)</f>
        <v>Active</v>
      </c>
    </row>
    <row r="3335" spans="1:24" hidden="1" x14ac:dyDescent="0.3">
      <c r="A3335" t="s">
        <v>5435</v>
      </c>
      <c r="B3335" t="s">
        <v>4076</v>
      </c>
      <c r="C3335" t="s">
        <v>5408</v>
      </c>
      <c r="D3335" s="8" t="s">
        <v>1412</v>
      </c>
      <c r="E3335" t="s">
        <v>5383</v>
      </c>
      <c r="F3335" t="s">
        <v>5384</v>
      </c>
      <c r="G3335" t="s">
        <v>4180</v>
      </c>
      <c r="H3335" t="s">
        <v>2268</v>
      </c>
      <c r="I3335" t="s">
        <v>5109</v>
      </c>
      <c r="J3335" t="s">
        <v>4192</v>
      </c>
      <c r="K3335">
        <v>8</v>
      </c>
      <c r="L3335" s="2" t="s">
        <v>1412</v>
      </c>
      <c r="M3335" s="2">
        <f ca="1">Table1[[#This Row],[Cases]]*Table1[[#This Row],[Pack Size]]</f>
        <v>0</v>
      </c>
      <c r="N3335" s="1">
        <f ca="1">Table1[[#This Row],[Cases]]*Table1[[#This Row],[Pack Size]]</f>
        <v>3456</v>
      </c>
      <c r="O3335" s="1">
        <f>IFERROR(VLOOKUP(Table1[[#This Row],[SKU Code]],'SKU Size'!$G:$H,2,FALSE),0)*Table1[[#This Row],[Cases]]</f>
        <v>56333.006392722251</v>
      </c>
      <c r="P3335" t="str">
        <f t="shared" si="63"/>
        <v>D0424</v>
      </c>
      <c r="Q3335" s="7">
        <f>IFERROR(VLOOKUP(Table1[[#This Row],[Trim Distributor Code]],Sheet1!$N:$O,2,FALSE),0)</f>
        <v>3401005</v>
      </c>
      <c r="R3335" s="7" t="str">
        <f>IFERROR(VLOOKUP(Table1[[#This Row],[Salesflo AppUser Code]],HIE!$A:$B,2,FALSE),0)</f>
        <v>Active</v>
      </c>
      <c r="S3335" s="7" t="str">
        <f>IFERROR(VLOOKUP(Table1[[#This Row],[Salesflo AppUser Code]],HIE!$A:$B,2,FALSE),0)</f>
        <v>Active</v>
      </c>
      <c r="T3335" t="s">
        <v>2637</v>
      </c>
      <c r="U3335" s="7" t="s">
        <v>5710</v>
      </c>
      <c r="V3335" s="7" t="s">
        <v>2268</v>
      </c>
      <c r="W3335" s="7" t="s">
        <v>2314</v>
      </c>
      <c r="X3335" s="7" t="str">
        <f>IFERROR(VLOOKUP( Table1[[#This Row],[Trim Distributor Code]],Sheet1!$A:$J,10,FALSE),0)</f>
        <v>Active</v>
      </c>
    </row>
    <row r="3336" spans="1:24" hidden="1" x14ac:dyDescent="0.3">
      <c r="A3336" t="s">
        <v>5435</v>
      </c>
      <c r="B3336" t="s">
        <v>4076</v>
      </c>
      <c r="C3336" t="s">
        <v>5408</v>
      </c>
      <c r="D3336" s="8" t="s">
        <v>1412</v>
      </c>
      <c r="E3336" t="s">
        <v>5383</v>
      </c>
      <c r="F3336" t="s">
        <v>5384</v>
      </c>
      <c r="G3336" t="s">
        <v>5367</v>
      </c>
      <c r="H3336" t="s">
        <v>2582</v>
      </c>
      <c r="I3336" t="s">
        <v>5397</v>
      </c>
      <c r="J3336" t="s">
        <v>15</v>
      </c>
      <c r="K3336">
        <v>3</v>
      </c>
      <c r="L3336" s="2" t="s">
        <v>1412</v>
      </c>
      <c r="M3336" s="2">
        <f ca="1">Table1[[#This Row],[Cases]]*Table1[[#This Row],[Pack Size]]</f>
        <v>0</v>
      </c>
      <c r="N3336" s="1">
        <f ca="1">Table1[[#This Row],[Cases]]*Table1[[#This Row],[Pack Size]]</f>
        <v>432</v>
      </c>
      <c r="O3336" s="1">
        <f>IFERROR(VLOOKUP(Table1[[#This Row],[SKU Code]],'SKU Size'!$G:$H,2,FALSE),0)*Table1[[#This Row],[Cases]]</f>
        <v>16576.466329643175</v>
      </c>
      <c r="P3336" t="str">
        <f t="shared" si="63"/>
        <v>D0424</v>
      </c>
      <c r="Q3336" s="7">
        <f>IFERROR(VLOOKUP(Table1[[#This Row],[Trim Distributor Code]],Sheet1!$N:$O,2,FALSE),0)</f>
        <v>3401005</v>
      </c>
      <c r="R3336" s="7" t="str">
        <f>IFERROR(VLOOKUP(Table1[[#This Row],[Salesflo AppUser Code]],HIE!$A:$B,2,FALSE),0)</f>
        <v>Active</v>
      </c>
      <c r="S3336" s="7" t="str">
        <f>IFERROR(VLOOKUP(Table1[[#This Row],[Salesflo AppUser Code]],HIE!$A:$B,2,FALSE),0)</f>
        <v>Active</v>
      </c>
      <c r="T3336" t="s">
        <v>2637</v>
      </c>
      <c r="U3336" s="7" t="s">
        <v>5710</v>
      </c>
      <c r="V3336" s="7" t="s">
        <v>2582</v>
      </c>
      <c r="W3336" s="7" t="s">
        <v>2590</v>
      </c>
      <c r="X3336" s="7" t="str">
        <f>IFERROR(VLOOKUP( Table1[[#This Row],[Trim Distributor Code]],Sheet1!$A:$J,10,FALSE),0)</f>
        <v>Active</v>
      </c>
    </row>
    <row r="3337" spans="1:24" hidden="1" x14ac:dyDescent="0.3">
      <c r="A3337" t="s">
        <v>5435</v>
      </c>
      <c r="B3337" t="s">
        <v>4076</v>
      </c>
      <c r="C3337" t="s">
        <v>5408</v>
      </c>
      <c r="D3337" s="8" t="s">
        <v>1412</v>
      </c>
      <c r="E3337" t="s">
        <v>5383</v>
      </c>
      <c r="F3337" t="s">
        <v>5384</v>
      </c>
      <c r="G3337" t="s">
        <v>5367</v>
      </c>
      <c r="H3337" t="s">
        <v>2616</v>
      </c>
      <c r="I3337" t="s">
        <v>5398</v>
      </c>
      <c r="J3337" t="s">
        <v>16</v>
      </c>
      <c r="K3337">
        <v>7</v>
      </c>
      <c r="L3337" s="2" t="s">
        <v>1412</v>
      </c>
      <c r="M3337" s="2">
        <f ca="1">Table1[[#This Row],[Cases]]*Table1[[#This Row],[Pack Size]]</f>
        <v>0</v>
      </c>
      <c r="N3337" s="1">
        <f ca="1">Table1[[#This Row],[Cases]]*Table1[[#This Row],[Pack Size]]</f>
        <v>2016</v>
      </c>
      <c r="O3337" s="1">
        <f>IFERROR(VLOOKUP(Table1[[#This Row],[SKU Code]],'SKU Size'!$G:$H,2,FALSE),0)*Table1[[#This Row],[Cases]]</f>
        <v>33974.004874086168</v>
      </c>
      <c r="P3337" t="str">
        <f t="shared" si="63"/>
        <v>D0424</v>
      </c>
      <c r="Q3337" s="7">
        <f>IFERROR(VLOOKUP(Table1[[#This Row],[Trim Distributor Code]],Sheet1!$N:$O,2,FALSE),0)</f>
        <v>3401005</v>
      </c>
      <c r="R3337" s="7" t="str">
        <f>IFERROR(VLOOKUP(Table1[[#This Row],[Salesflo AppUser Code]],HIE!$A:$B,2,FALSE),0)</f>
        <v>Active</v>
      </c>
      <c r="S3337" s="7" t="str">
        <f>IFERROR(VLOOKUP(Table1[[#This Row],[Salesflo AppUser Code]],HIE!$A:$B,2,FALSE),0)</f>
        <v>Active</v>
      </c>
      <c r="T3337" t="s">
        <v>2637</v>
      </c>
      <c r="U3337" s="7" t="s">
        <v>5710</v>
      </c>
      <c r="V3337" s="7" t="s">
        <v>2616</v>
      </c>
      <c r="W3337" s="7" t="s">
        <v>2617</v>
      </c>
      <c r="X3337" s="7" t="str">
        <f>IFERROR(VLOOKUP( Table1[[#This Row],[Trim Distributor Code]],Sheet1!$A:$J,10,FALSE),0)</f>
        <v>Active</v>
      </c>
    </row>
    <row r="3338" spans="1:24" hidden="1" x14ac:dyDescent="0.3">
      <c r="A3338" t="s">
        <v>5435</v>
      </c>
      <c r="B3338" t="s">
        <v>4076</v>
      </c>
      <c r="C3338" t="s">
        <v>5408</v>
      </c>
      <c r="D3338" s="8" t="s">
        <v>1412</v>
      </c>
      <c r="E3338" t="s">
        <v>5383</v>
      </c>
      <c r="F3338" t="s">
        <v>5384</v>
      </c>
      <c r="G3338" t="s">
        <v>1445</v>
      </c>
      <c r="H3338" t="s">
        <v>4725</v>
      </c>
      <c r="I3338" t="s">
        <v>5357</v>
      </c>
      <c r="J3338" t="s">
        <v>1478</v>
      </c>
      <c r="K3338">
        <v>50</v>
      </c>
      <c r="L3338" s="2" t="s">
        <v>1412</v>
      </c>
      <c r="M3338" s="2">
        <f ca="1">Table1[[#This Row],[Cases]]*Table1[[#This Row],[Pack Size]]</f>
        <v>0</v>
      </c>
      <c r="N3338" s="1">
        <f ca="1">Table1[[#This Row],[Cases]]*Table1[[#This Row],[Pack Size]]</f>
        <v>20000</v>
      </c>
      <c r="O3338" s="1">
        <f>IFERROR(VLOOKUP(Table1[[#This Row],[SKU Code]],'SKU Size'!$G:$H,2,FALSE),0)*Table1[[#This Row],[Cases]]</f>
        <v>435451.32245422504</v>
      </c>
      <c r="P3338" t="str">
        <f t="shared" si="63"/>
        <v>D0424</v>
      </c>
      <c r="Q3338" s="7">
        <f>IFERROR(VLOOKUP(Table1[[#This Row],[Trim Distributor Code]],Sheet1!$N:$O,2,FALSE),0)</f>
        <v>3401005</v>
      </c>
      <c r="R3338" s="7" t="str">
        <f>IFERROR(VLOOKUP(Table1[[#This Row],[Salesflo AppUser Code]],HIE!$A:$B,2,FALSE),0)</f>
        <v>Active</v>
      </c>
      <c r="S3338" s="7" t="str">
        <f>IFERROR(VLOOKUP(Table1[[#This Row],[Salesflo AppUser Code]],HIE!$A:$B,2,FALSE),0)</f>
        <v>Active</v>
      </c>
      <c r="T3338" t="s">
        <v>2637</v>
      </c>
      <c r="U3338" s="7" t="s">
        <v>5710</v>
      </c>
      <c r="V3338" s="7" t="s">
        <v>1444</v>
      </c>
      <c r="W3338" s="7" t="s">
        <v>1445</v>
      </c>
      <c r="X3338" s="7" t="str">
        <f>IFERROR(VLOOKUP( Table1[[#This Row],[Trim Distributor Code]],Sheet1!$A:$J,10,FALSE),0)</f>
        <v>Active</v>
      </c>
    </row>
    <row r="3339" spans="1:24" hidden="1" x14ac:dyDescent="0.3">
      <c r="A3339" t="s">
        <v>5435</v>
      </c>
      <c r="B3339" t="s">
        <v>4076</v>
      </c>
      <c r="C3339" t="s">
        <v>5408</v>
      </c>
      <c r="D3339" s="8" t="s">
        <v>1412</v>
      </c>
      <c r="E3339" t="s">
        <v>5383</v>
      </c>
      <c r="F3339" t="s">
        <v>5384</v>
      </c>
      <c r="G3339" t="s">
        <v>1573</v>
      </c>
      <c r="H3339" t="s">
        <v>4725</v>
      </c>
      <c r="I3339" t="s">
        <v>5337</v>
      </c>
      <c r="J3339" t="s">
        <v>1586</v>
      </c>
      <c r="K3339">
        <v>650</v>
      </c>
      <c r="L3339" s="2" t="s">
        <v>1412</v>
      </c>
      <c r="M3339" s="2">
        <f ca="1">Table1[[#This Row],[Cases]]*Table1[[#This Row],[Pack Size]]</f>
        <v>0</v>
      </c>
      <c r="N3339" s="1">
        <f ca="1">Table1[[#This Row],[Cases]]*Table1[[#This Row],[Pack Size]]</f>
        <v>260000</v>
      </c>
      <c r="O3339" s="1">
        <f>IFERROR(VLOOKUP(Table1[[#This Row],[SKU Code]],'SKU Size'!$G:$H,2,FALSE),0)*Table1[[#This Row],[Cases]]</f>
        <v>5480854.901309967</v>
      </c>
      <c r="P3339" t="str">
        <f t="shared" si="63"/>
        <v>D0424</v>
      </c>
      <c r="Q3339" s="7">
        <f>IFERROR(VLOOKUP(Table1[[#This Row],[Trim Distributor Code]],Sheet1!$N:$O,2,FALSE),0)</f>
        <v>3401005</v>
      </c>
      <c r="R3339" s="7" t="str">
        <f>IFERROR(VLOOKUP(Table1[[#This Row],[Salesflo AppUser Code]],HIE!$A:$B,2,FALSE),0)</f>
        <v>Active</v>
      </c>
      <c r="S3339" s="7" t="str">
        <f>IFERROR(VLOOKUP(Table1[[#This Row],[Salesflo AppUser Code]],HIE!$A:$B,2,FALSE),0)</f>
        <v>Active</v>
      </c>
      <c r="T3339" t="s">
        <v>2637</v>
      </c>
      <c r="U3339" s="7" t="s">
        <v>5710</v>
      </c>
      <c r="V3339" s="7" t="s">
        <v>1444</v>
      </c>
      <c r="W3339" s="7" t="s">
        <v>5707</v>
      </c>
      <c r="X3339" s="7" t="str">
        <f>IFERROR(VLOOKUP( Table1[[#This Row],[Trim Distributor Code]],Sheet1!$A:$J,10,FALSE),0)</f>
        <v>Active</v>
      </c>
    </row>
    <row r="3340" spans="1:24" hidden="1" x14ac:dyDescent="0.3">
      <c r="A3340" t="s">
        <v>5435</v>
      </c>
      <c r="B3340" t="s">
        <v>4076</v>
      </c>
      <c r="C3340" t="s">
        <v>5408</v>
      </c>
      <c r="D3340" s="8" t="s">
        <v>1412</v>
      </c>
      <c r="E3340" t="s">
        <v>5383</v>
      </c>
      <c r="F3340" t="s">
        <v>5384</v>
      </c>
      <c r="G3340" t="s">
        <v>1627</v>
      </c>
      <c r="H3340" t="s">
        <v>4109</v>
      </c>
      <c r="I3340" t="s">
        <v>5358</v>
      </c>
      <c r="J3340" t="s">
        <v>4640</v>
      </c>
      <c r="K3340">
        <v>15</v>
      </c>
      <c r="L3340" s="2" t="s">
        <v>1412</v>
      </c>
      <c r="M3340" s="2">
        <f ca="1">Table1[[#This Row],[Cases]]*Table1[[#This Row],[Pack Size]]</f>
        <v>0</v>
      </c>
      <c r="N3340" s="1">
        <f ca="1">Table1[[#This Row],[Cases]]*Table1[[#This Row],[Pack Size]]</f>
        <v>0</v>
      </c>
      <c r="O3340" s="1">
        <f>IFERROR(VLOOKUP(Table1[[#This Row],[SKU Code]],'SKU Size'!$G:$H,2,FALSE),0)*Table1[[#This Row],[Cases]]</f>
        <v>0</v>
      </c>
      <c r="P3340" t="str">
        <f t="shared" si="63"/>
        <v>D0424</v>
      </c>
      <c r="Q3340" s="7">
        <f>IFERROR(VLOOKUP(Table1[[#This Row],[Trim Distributor Code]],Sheet1!$N:$O,2,FALSE),0)</f>
        <v>3401005</v>
      </c>
      <c r="R3340" s="7" t="str">
        <f>IFERROR(VLOOKUP(Table1[[#This Row],[Salesflo AppUser Code]],HIE!$A:$B,2,FALSE),0)</f>
        <v>Active</v>
      </c>
      <c r="S3340" s="7" t="str">
        <f>IFERROR(VLOOKUP(Table1[[#This Row],[Salesflo AppUser Code]],HIE!$A:$B,2,FALSE),0)</f>
        <v>Active</v>
      </c>
      <c r="T3340" t="s">
        <v>2637</v>
      </c>
      <c r="U3340" s="7" t="s">
        <v>5710</v>
      </c>
      <c r="V3340" s="7" t="s">
        <v>1423</v>
      </c>
      <c r="W3340" s="7" t="s">
        <v>1627</v>
      </c>
      <c r="X3340" s="7" t="str">
        <f>IFERROR(VLOOKUP( Table1[[#This Row],[Trim Distributor Code]],Sheet1!$A:$J,10,FALSE),0)</f>
        <v>Active</v>
      </c>
    </row>
    <row r="3341" spans="1:24" hidden="1" x14ac:dyDescent="0.3">
      <c r="A3341" t="s">
        <v>5435</v>
      </c>
      <c r="B3341" t="s">
        <v>4076</v>
      </c>
      <c r="C3341" t="s">
        <v>5408</v>
      </c>
      <c r="D3341" s="8" t="s">
        <v>1412</v>
      </c>
      <c r="E3341" t="s">
        <v>5383</v>
      </c>
      <c r="F3341" t="s">
        <v>5384</v>
      </c>
      <c r="G3341" t="s">
        <v>5363</v>
      </c>
      <c r="H3341" t="s">
        <v>1632</v>
      </c>
      <c r="I3341" t="s">
        <v>5388</v>
      </c>
      <c r="J3341" t="s">
        <v>2295</v>
      </c>
      <c r="K3341">
        <v>15</v>
      </c>
      <c r="L3341" s="2" t="s">
        <v>1412</v>
      </c>
      <c r="M3341" s="2">
        <f ca="1">Table1[[#This Row],[Cases]]*Table1[[#This Row],[Pack Size]]</f>
        <v>0</v>
      </c>
      <c r="N3341" s="1">
        <f ca="1">Table1[[#This Row],[Cases]]*Table1[[#This Row],[Pack Size]]</f>
        <v>360</v>
      </c>
      <c r="O3341" s="1">
        <f>IFERROR(VLOOKUP(Table1[[#This Row],[SKU Code]],'SKU Size'!$G:$H,2,FALSE),0)*Table1[[#This Row],[Cases]]</f>
        <v>27471.056685263778</v>
      </c>
      <c r="P3341" t="str">
        <f t="shared" si="63"/>
        <v>D0424</v>
      </c>
      <c r="Q3341" s="7">
        <f>IFERROR(VLOOKUP(Table1[[#This Row],[Trim Distributor Code]],Sheet1!$N:$O,2,FALSE),0)</f>
        <v>3401005</v>
      </c>
      <c r="R3341" s="7" t="str">
        <f>IFERROR(VLOOKUP(Table1[[#This Row],[Salesflo AppUser Code]],HIE!$A:$B,2,FALSE),0)</f>
        <v>Active</v>
      </c>
      <c r="S3341" s="7" t="str">
        <f>IFERROR(VLOOKUP(Table1[[#This Row],[Salesflo AppUser Code]],HIE!$A:$B,2,FALSE),0)</f>
        <v>Active</v>
      </c>
      <c r="T3341" t="s">
        <v>2637</v>
      </c>
      <c r="U3341" s="7" t="s">
        <v>5710</v>
      </c>
      <c r="V3341" s="7" t="s">
        <v>1632</v>
      </c>
      <c r="W3341" s="7" t="s">
        <v>2294</v>
      </c>
      <c r="X3341" s="7" t="str">
        <f>IFERROR(VLOOKUP( Table1[[#This Row],[Trim Distributor Code]],Sheet1!$A:$J,10,FALSE),0)</f>
        <v>Active</v>
      </c>
    </row>
    <row r="3342" spans="1:24" hidden="1" x14ac:dyDescent="0.3">
      <c r="A3342" t="s">
        <v>5435</v>
      </c>
      <c r="B3342" t="s">
        <v>4076</v>
      </c>
      <c r="C3342" t="s">
        <v>5408</v>
      </c>
      <c r="D3342" s="8" t="s">
        <v>1412</v>
      </c>
      <c r="E3342" t="s">
        <v>5383</v>
      </c>
      <c r="F3342" t="s">
        <v>5384</v>
      </c>
      <c r="G3342" t="s">
        <v>5359</v>
      </c>
      <c r="H3342" t="s">
        <v>1632</v>
      </c>
      <c r="I3342" t="s">
        <v>5386</v>
      </c>
      <c r="J3342" t="s">
        <v>4170</v>
      </c>
      <c r="K3342">
        <v>5</v>
      </c>
      <c r="L3342" s="2" t="s">
        <v>1412</v>
      </c>
      <c r="M3342" s="2">
        <f ca="1">Table1[[#This Row],[Cases]]*Table1[[#This Row],[Pack Size]]</f>
        <v>0</v>
      </c>
      <c r="N3342" s="1">
        <f ca="1">Table1[[#This Row],[Cases]]*Table1[[#This Row],[Pack Size]]</f>
        <v>120</v>
      </c>
      <c r="O3342" s="1">
        <f>IFERROR(VLOOKUP(Table1[[#This Row],[SKU Code]],'SKU Size'!$G:$H,2,FALSE),0)*Table1[[#This Row],[Cases]]</f>
        <v>9197.4231340928272</v>
      </c>
      <c r="P3342" t="str">
        <f t="shared" si="63"/>
        <v>D0424</v>
      </c>
      <c r="Q3342" s="7">
        <f>IFERROR(VLOOKUP(Table1[[#This Row],[Trim Distributor Code]],Sheet1!$N:$O,2,FALSE),0)</f>
        <v>3401005</v>
      </c>
      <c r="R3342" s="7" t="str">
        <f>IFERROR(VLOOKUP(Table1[[#This Row],[Salesflo AppUser Code]],HIE!$A:$B,2,FALSE),0)</f>
        <v>Active</v>
      </c>
      <c r="S3342" s="7" t="str">
        <f>IFERROR(VLOOKUP(Table1[[#This Row],[Salesflo AppUser Code]],HIE!$A:$B,2,FALSE),0)</f>
        <v>Active</v>
      </c>
      <c r="T3342" t="s">
        <v>2637</v>
      </c>
      <c r="U3342" s="7" t="s">
        <v>5710</v>
      </c>
      <c r="V3342" s="7" t="s">
        <v>1632</v>
      </c>
      <c r="W3342" s="7" t="s">
        <v>5359</v>
      </c>
      <c r="X3342" s="7" t="str">
        <f>IFERROR(VLOOKUP( Table1[[#This Row],[Trim Distributor Code]],Sheet1!$A:$J,10,FALSE),0)</f>
        <v>Active</v>
      </c>
    </row>
    <row r="3343" spans="1:24" hidden="1" x14ac:dyDescent="0.3">
      <c r="A3343" t="s">
        <v>5435</v>
      </c>
      <c r="B3343" t="s">
        <v>4076</v>
      </c>
      <c r="C3343" t="s">
        <v>5408</v>
      </c>
      <c r="D3343" s="8" t="s">
        <v>1412</v>
      </c>
      <c r="E3343" t="s">
        <v>5383</v>
      </c>
      <c r="F3343" t="s">
        <v>5384</v>
      </c>
      <c r="G3343" t="s">
        <v>1688</v>
      </c>
      <c r="H3343" t="s">
        <v>1632</v>
      </c>
      <c r="I3343" t="s">
        <v>4708</v>
      </c>
      <c r="J3343" t="s">
        <v>14</v>
      </c>
      <c r="K3343">
        <v>5</v>
      </c>
      <c r="L3343" s="2" t="s">
        <v>1412</v>
      </c>
      <c r="M3343" s="2">
        <f ca="1">Table1[[#This Row],[Cases]]*Table1[[#This Row],[Pack Size]]</f>
        <v>0</v>
      </c>
      <c r="N3343" s="1">
        <f ca="1">Table1[[#This Row],[Cases]]*Table1[[#This Row],[Pack Size]]</f>
        <v>120</v>
      </c>
      <c r="O3343" s="1">
        <f>IFERROR(VLOOKUP(Table1[[#This Row],[SKU Code]],'SKU Size'!$G:$H,2,FALSE),0)*Table1[[#This Row],[Cases]]</f>
        <v>17957.36632625305</v>
      </c>
      <c r="P3343" t="str">
        <f t="shared" si="63"/>
        <v>D0424</v>
      </c>
      <c r="Q3343" s="7">
        <f>IFERROR(VLOOKUP(Table1[[#This Row],[Trim Distributor Code]],Sheet1!$N:$O,2,FALSE),0)</f>
        <v>3401005</v>
      </c>
      <c r="R3343" s="7" t="str">
        <f>IFERROR(VLOOKUP(Table1[[#This Row],[Salesflo AppUser Code]],HIE!$A:$B,2,FALSE),0)</f>
        <v>Active</v>
      </c>
      <c r="S3343" s="7" t="str">
        <f>IFERROR(VLOOKUP(Table1[[#This Row],[Salesflo AppUser Code]],HIE!$A:$B,2,FALSE),0)</f>
        <v>Active</v>
      </c>
      <c r="T3343" t="s">
        <v>2637</v>
      </c>
      <c r="U3343" s="7" t="s">
        <v>5710</v>
      </c>
      <c r="V3343" s="7" t="s">
        <v>1632</v>
      </c>
      <c r="W3343" s="7" t="s">
        <v>1688</v>
      </c>
      <c r="X3343" s="7" t="str">
        <f>IFERROR(VLOOKUP( Table1[[#This Row],[Trim Distributor Code]],Sheet1!$A:$J,10,FALSE),0)</f>
        <v>Active</v>
      </c>
    </row>
    <row r="3344" spans="1:24" hidden="1" x14ac:dyDescent="0.3">
      <c r="A3344" t="s">
        <v>5435</v>
      </c>
      <c r="B3344" t="s">
        <v>4076</v>
      </c>
      <c r="C3344" t="s">
        <v>5408</v>
      </c>
      <c r="D3344" s="8" t="s">
        <v>1412</v>
      </c>
      <c r="E3344" t="s">
        <v>5383</v>
      </c>
      <c r="F3344" t="s">
        <v>5384</v>
      </c>
      <c r="G3344" t="s">
        <v>2542</v>
      </c>
      <c r="H3344" t="s">
        <v>2268</v>
      </c>
      <c r="I3344" t="s">
        <v>4595</v>
      </c>
      <c r="J3344" t="s">
        <v>2543</v>
      </c>
      <c r="K3344">
        <v>6</v>
      </c>
      <c r="L3344" s="2" t="s">
        <v>1412</v>
      </c>
      <c r="M3344" s="2">
        <f ca="1">Table1[[#This Row],[Cases]]*Table1[[#This Row],[Pack Size]]</f>
        <v>0</v>
      </c>
      <c r="N3344" s="1">
        <f ca="1">Table1[[#This Row],[Cases]]*Table1[[#This Row],[Pack Size]]</f>
        <v>2880</v>
      </c>
      <c r="O3344" s="1">
        <f>IFERROR(VLOOKUP(Table1[[#This Row],[SKU Code]],'SKU Size'!$G:$H,2,FALSE),0)*Table1[[#This Row],[Cases]]</f>
        <v>29957.91208665106</v>
      </c>
      <c r="P3344" t="str">
        <f t="shared" si="63"/>
        <v>D0424</v>
      </c>
      <c r="Q3344" s="7">
        <f>IFERROR(VLOOKUP(Table1[[#This Row],[Trim Distributor Code]],Sheet1!$N:$O,2,FALSE),0)</f>
        <v>3401005</v>
      </c>
      <c r="R3344" s="7" t="str">
        <f>IFERROR(VLOOKUP(Table1[[#This Row],[Salesflo AppUser Code]],HIE!$A:$B,2,FALSE),0)</f>
        <v>Active</v>
      </c>
      <c r="S3344" s="7" t="str">
        <f>IFERROR(VLOOKUP(Table1[[#This Row],[Salesflo AppUser Code]],HIE!$A:$B,2,FALSE),0)</f>
        <v>Active</v>
      </c>
      <c r="T3344" t="s">
        <v>2637</v>
      </c>
      <c r="U3344" s="7" t="s">
        <v>5710</v>
      </c>
      <c r="V3344" s="7" t="s">
        <v>2268</v>
      </c>
      <c r="W3344" s="7" t="s">
        <v>2542</v>
      </c>
      <c r="X3344" s="7" t="str">
        <f>IFERROR(VLOOKUP( Table1[[#This Row],[Trim Distributor Code]],Sheet1!$A:$J,10,FALSE),0)</f>
        <v>Active</v>
      </c>
    </row>
    <row r="3345" spans="1:24" hidden="1" x14ac:dyDescent="0.3">
      <c r="A3345" t="s">
        <v>5435</v>
      </c>
      <c r="B3345" t="s">
        <v>4076</v>
      </c>
      <c r="C3345" t="s">
        <v>5408</v>
      </c>
      <c r="D3345" s="8" t="s">
        <v>1412</v>
      </c>
      <c r="E3345" t="s">
        <v>5383</v>
      </c>
      <c r="F3345" t="s">
        <v>5384</v>
      </c>
      <c r="G3345" t="s">
        <v>1422</v>
      </c>
      <c r="H3345" t="s">
        <v>4360</v>
      </c>
      <c r="I3345" t="s">
        <v>4645</v>
      </c>
      <c r="J3345" t="s">
        <v>4271</v>
      </c>
      <c r="K3345">
        <v>5</v>
      </c>
      <c r="L3345" s="2" t="s">
        <v>1412</v>
      </c>
      <c r="M3345" s="2">
        <f ca="1">Table1[[#This Row],[Cases]]*Table1[[#This Row],[Pack Size]]</f>
        <v>0</v>
      </c>
      <c r="N3345" s="1">
        <f ca="1">Table1[[#This Row],[Cases]]*Table1[[#This Row],[Pack Size]]</f>
        <v>480</v>
      </c>
      <c r="O3345" s="1">
        <f>IFERROR(VLOOKUP(Table1[[#This Row],[SKU Code]],'SKU Size'!$G:$H,2,FALSE),0)*Table1[[#This Row],[Cases]]</f>
        <v>0</v>
      </c>
      <c r="P3345" t="str">
        <f t="shared" si="63"/>
        <v>D0424</v>
      </c>
      <c r="Q3345" s="7">
        <f>IFERROR(VLOOKUP(Table1[[#This Row],[Trim Distributor Code]],Sheet1!$N:$O,2,FALSE),0)</f>
        <v>3401005</v>
      </c>
      <c r="R3345" s="7" t="str">
        <f>IFERROR(VLOOKUP(Table1[[#This Row],[Salesflo AppUser Code]],HIE!$A:$B,2,FALSE),0)</f>
        <v>Active</v>
      </c>
      <c r="S3345" s="7" t="str">
        <f>IFERROR(VLOOKUP(Table1[[#This Row],[Salesflo AppUser Code]],HIE!$A:$B,2,FALSE),0)</f>
        <v>Active</v>
      </c>
      <c r="T3345" t="s">
        <v>2637</v>
      </c>
      <c r="U3345" s="7" t="s">
        <v>5710</v>
      </c>
      <c r="V3345" s="7" t="s">
        <v>4360</v>
      </c>
      <c r="W3345" s="7" t="s">
        <v>1422</v>
      </c>
      <c r="X3345" s="7" t="str">
        <f>IFERROR(VLOOKUP( Table1[[#This Row],[Trim Distributor Code]],Sheet1!$A:$J,10,FALSE),0)</f>
        <v>Active</v>
      </c>
    </row>
    <row r="3346" spans="1:24" hidden="1" x14ac:dyDescent="0.3">
      <c r="A3346" t="s">
        <v>5435</v>
      </c>
      <c r="B3346" t="s">
        <v>4076</v>
      </c>
      <c r="C3346" t="s">
        <v>5408</v>
      </c>
      <c r="D3346" s="8" t="s">
        <v>1412</v>
      </c>
      <c r="E3346" t="s">
        <v>5383</v>
      </c>
      <c r="F3346" t="s">
        <v>5384</v>
      </c>
      <c r="G3346" t="s">
        <v>4180</v>
      </c>
      <c r="H3346" t="s">
        <v>2268</v>
      </c>
      <c r="I3346" t="s">
        <v>5109</v>
      </c>
      <c r="J3346" t="s">
        <v>4192</v>
      </c>
      <c r="K3346">
        <v>6</v>
      </c>
      <c r="L3346" s="2" t="s">
        <v>1412</v>
      </c>
      <c r="M3346" s="2">
        <f ca="1">Table1[[#This Row],[Cases]]*Table1[[#This Row],[Pack Size]]</f>
        <v>0</v>
      </c>
      <c r="N3346" s="1">
        <f ca="1">Table1[[#This Row],[Cases]]*Table1[[#This Row],[Pack Size]]</f>
        <v>2592</v>
      </c>
      <c r="O3346" s="1">
        <f>IFERROR(VLOOKUP(Table1[[#This Row],[SKU Code]],'SKU Size'!$G:$H,2,FALSE),0)*Table1[[#This Row],[Cases]]</f>
        <v>42249.754794541688</v>
      </c>
      <c r="P3346" t="str">
        <f t="shared" si="63"/>
        <v>D0424</v>
      </c>
      <c r="Q3346" s="7">
        <f>IFERROR(VLOOKUP(Table1[[#This Row],[Trim Distributor Code]],Sheet1!$N:$O,2,FALSE),0)</f>
        <v>3401005</v>
      </c>
      <c r="R3346" s="7" t="str">
        <f>IFERROR(VLOOKUP(Table1[[#This Row],[Salesflo AppUser Code]],HIE!$A:$B,2,FALSE),0)</f>
        <v>Active</v>
      </c>
      <c r="S3346" s="7" t="str">
        <f>IFERROR(VLOOKUP(Table1[[#This Row],[Salesflo AppUser Code]],HIE!$A:$B,2,FALSE),0)</f>
        <v>Active</v>
      </c>
      <c r="T3346" t="s">
        <v>2637</v>
      </c>
      <c r="U3346" s="7" t="s">
        <v>5710</v>
      </c>
      <c r="V3346" s="7" t="s">
        <v>2268</v>
      </c>
      <c r="W3346" s="7" t="s">
        <v>2314</v>
      </c>
      <c r="X3346" s="7" t="str">
        <f>IFERROR(VLOOKUP( Table1[[#This Row],[Trim Distributor Code]],Sheet1!$A:$J,10,FALSE),0)</f>
        <v>Active</v>
      </c>
    </row>
    <row r="3347" spans="1:24" hidden="1" x14ac:dyDescent="0.3">
      <c r="A3347" t="s">
        <v>5435</v>
      </c>
      <c r="B3347" t="s">
        <v>4075</v>
      </c>
      <c r="C3347" t="s">
        <v>5409</v>
      </c>
      <c r="D3347" s="8" t="s">
        <v>1412</v>
      </c>
      <c r="E3347" t="s">
        <v>5383</v>
      </c>
      <c r="F3347" t="s">
        <v>5384</v>
      </c>
      <c r="G3347" t="s">
        <v>5367</v>
      </c>
      <c r="H3347" t="s">
        <v>2582</v>
      </c>
      <c r="I3347" t="s">
        <v>5397</v>
      </c>
      <c r="J3347" t="s">
        <v>15</v>
      </c>
      <c r="K3347">
        <v>2</v>
      </c>
      <c r="L3347" s="2" t="s">
        <v>1412</v>
      </c>
      <c r="M3347" s="2">
        <f ca="1">Table1[[#This Row],[Cases]]*Table1[[#This Row],[Pack Size]]</f>
        <v>0</v>
      </c>
      <c r="N3347" s="1">
        <f ca="1">Table1[[#This Row],[Cases]]*Table1[[#This Row],[Pack Size]]</f>
        <v>288</v>
      </c>
      <c r="O3347" s="1">
        <f>IFERROR(VLOOKUP(Table1[[#This Row],[SKU Code]],'SKU Size'!$G:$H,2,FALSE),0)*Table1[[#This Row],[Cases]]</f>
        <v>11050.97755309545</v>
      </c>
      <c r="P3347" t="str">
        <f t="shared" si="63"/>
        <v>D0424</v>
      </c>
      <c r="Q3347" s="7">
        <f>IFERROR(VLOOKUP(Table1[[#This Row],[Trim Distributor Code]],Sheet1!$N:$O,2,FALSE),0)</f>
        <v>3401005</v>
      </c>
      <c r="R3347" s="7" t="str">
        <f>IFERROR(VLOOKUP(Table1[[#This Row],[Salesflo AppUser Code]],HIE!$A:$B,2,FALSE),0)</f>
        <v>Active</v>
      </c>
      <c r="S3347" s="7" t="str">
        <f>IFERROR(VLOOKUP(Table1[[#This Row],[Salesflo AppUser Code]],HIE!$A:$B,2,FALSE),0)</f>
        <v>Active</v>
      </c>
      <c r="T3347" t="s">
        <v>2637</v>
      </c>
      <c r="U3347" s="7" t="s">
        <v>5710</v>
      </c>
      <c r="V3347" s="7" t="s">
        <v>2582</v>
      </c>
      <c r="W3347" s="7" t="s">
        <v>2590</v>
      </c>
      <c r="X3347" s="7" t="str">
        <f>IFERROR(VLOOKUP( Table1[[#This Row],[Trim Distributor Code]],Sheet1!$A:$J,10,FALSE),0)</f>
        <v>Active</v>
      </c>
    </row>
    <row r="3348" spans="1:24" hidden="1" x14ac:dyDescent="0.3">
      <c r="A3348" t="s">
        <v>5435</v>
      </c>
      <c r="B3348" t="s">
        <v>4075</v>
      </c>
      <c r="C3348" t="s">
        <v>5409</v>
      </c>
      <c r="D3348" s="8" t="s">
        <v>1412</v>
      </c>
      <c r="E3348" t="s">
        <v>5383</v>
      </c>
      <c r="F3348" t="s">
        <v>5384</v>
      </c>
      <c r="G3348" t="s">
        <v>5367</v>
      </c>
      <c r="H3348" t="s">
        <v>2616</v>
      </c>
      <c r="I3348" t="s">
        <v>5398</v>
      </c>
      <c r="J3348" t="s">
        <v>16</v>
      </c>
      <c r="K3348">
        <v>6</v>
      </c>
      <c r="L3348" s="2" t="s">
        <v>1412</v>
      </c>
      <c r="M3348" s="2">
        <f ca="1">Table1[[#This Row],[Cases]]*Table1[[#This Row],[Pack Size]]</f>
        <v>0</v>
      </c>
      <c r="N3348" s="1">
        <f ca="1">Table1[[#This Row],[Cases]]*Table1[[#This Row],[Pack Size]]</f>
        <v>1728</v>
      </c>
      <c r="O3348" s="1">
        <f>IFERROR(VLOOKUP(Table1[[#This Row],[SKU Code]],'SKU Size'!$G:$H,2,FALSE),0)*Table1[[#This Row],[Cases]]</f>
        <v>29120.575606359569</v>
      </c>
      <c r="P3348" t="str">
        <f t="shared" si="63"/>
        <v>D0424</v>
      </c>
      <c r="Q3348" s="7">
        <f>IFERROR(VLOOKUP(Table1[[#This Row],[Trim Distributor Code]],Sheet1!$N:$O,2,FALSE),0)</f>
        <v>3401005</v>
      </c>
      <c r="R3348" s="7" t="str">
        <f>IFERROR(VLOOKUP(Table1[[#This Row],[Salesflo AppUser Code]],HIE!$A:$B,2,FALSE),0)</f>
        <v>Active</v>
      </c>
      <c r="S3348" s="7" t="str">
        <f>IFERROR(VLOOKUP(Table1[[#This Row],[Salesflo AppUser Code]],HIE!$A:$B,2,FALSE),0)</f>
        <v>Active</v>
      </c>
      <c r="T3348" t="s">
        <v>2637</v>
      </c>
      <c r="U3348" s="7" t="s">
        <v>5710</v>
      </c>
      <c r="V3348" s="7" t="s">
        <v>2616</v>
      </c>
      <c r="W3348" s="7" t="s">
        <v>2617</v>
      </c>
      <c r="X3348" s="7" t="str">
        <f>IFERROR(VLOOKUP( Table1[[#This Row],[Trim Distributor Code]],Sheet1!$A:$J,10,FALSE),0)</f>
        <v>Active</v>
      </c>
    </row>
    <row r="3349" spans="1:24" hidden="1" x14ac:dyDescent="0.3">
      <c r="A3349" t="s">
        <v>5435</v>
      </c>
      <c r="B3349" t="s">
        <v>4075</v>
      </c>
      <c r="C3349" t="s">
        <v>5409</v>
      </c>
      <c r="D3349" s="8" t="s">
        <v>1412</v>
      </c>
      <c r="E3349" t="s">
        <v>5383</v>
      </c>
      <c r="F3349" t="s">
        <v>5384</v>
      </c>
      <c r="G3349" t="s">
        <v>1445</v>
      </c>
      <c r="H3349" t="s">
        <v>4725</v>
      </c>
      <c r="I3349" t="s">
        <v>5357</v>
      </c>
      <c r="J3349" t="s">
        <v>1478</v>
      </c>
      <c r="K3349">
        <v>50</v>
      </c>
      <c r="L3349" s="2" t="s">
        <v>1412</v>
      </c>
      <c r="M3349" s="2">
        <f ca="1">Table1[[#This Row],[Cases]]*Table1[[#This Row],[Pack Size]]</f>
        <v>0</v>
      </c>
      <c r="N3349" s="1">
        <f ca="1">Table1[[#This Row],[Cases]]*Table1[[#This Row],[Pack Size]]</f>
        <v>20000</v>
      </c>
      <c r="O3349" s="1">
        <f>IFERROR(VLOOKUP(Table1[[#This Row],[SKU Code]],'SKU Size'!$G:$H,2,FALSE),0)*Table1[[#This Row],[Cases]]</f>
        <v>435451.32245422504</v>
      </c>
      <c r="P3349" t="str">
        <f t="shared" si="63"/>
        <v>D0424</v>
      </c>
      <c r="Q3349" s="7">
        <f>IFERROR(VLOOKUP(Table1[[#This Row],[Trim Distributor Code]],Sheet1!$N:$O,2,FALSE),0)</f>
        <v>3401005</v>
      </c>
      <c r="R3349" s="7" t="str">
        <f>IFERROR(VLOOKUP(Table1[[#This Row],[Salesflo AppUser Code]],HIE!$A:$B,2,FALSE),0)</f>
        <v>Active</v>
      </c>
      <c r="S3349" s="7" t="str">
        <f>IFERROR(VLOOKUP(Table1[[#This Row],[Salesflo AppUser Code]],HIE!$A:$B,2,FALSE),0)</f>
        <v>Active</v>
      </c>
      <c r="T3349" t="s">
        <v>2637</v>
      </c>
      <c r="U3349" s="7" t="s">
        <v>5710</v>
      </c>
      <c r="V3349" s="7" t="s">
        <v>1444</v>
      </c>
      <c r="W3349" s="7" t="s">
        <v>1445</v>
      </c>
      <c r="X3349" s="7" t="str">
        <f>IFERROR(VLOOKUP( Table1[[#This Row],[Trim Distributor Code]],Sheet1!$A:$J,10,FALSE),0)</f>
        <v>Active</v>
      </c>
    </row>
    <row r="3350" spans="1:24" hidden="1" x14ac:dyDescent="0.3">
      <c r="A3350" t="s">
        <v>5435</v>
      </c>
      <c r="B3350" t="s">
        <v>4075</v>
      </c>
      <c r="C3350" t="s">
        <v>5409</v>
      </c>
      <c r="D3350" s="8" t="s">
        <v>1412</v>
      </c>
      <c r="E3350" t="s">
        <v>5383</v>
      </c>
      <c r="F3350" t="s">
        <v>5384</v>
      </c>
      <c r="G3350" t="s">
        <v>1573</v>
      </c>
      <c r="H3350" t="s">
        <v>4725</v>
      </c>
      <c r="I3350" t="s">
        <v>5337</v>
      </c>
      <c r="J3350" t="s">
        <v>1586</v>
      </c>
      <c r="K3350">
        <v>350</v>
      </c>
      <c r="L3350" s="2" t="s">
        <v>1412</v>
      </c>
      <c r="M3350" s="2">
        <f ca="1">Table1[[#This Row],[Cases]]*Table1[[#This Row],[Pack Size]]</f>
        <v>0</v>
      </c>
      <c r="N3350" s="1">
        <f ca="1">Table1[[#This Row],[Cases]]*Table1[[#This Row],[Pack Size]]</f>
        <v>140000</v>
      </c>
      <c r="O3350" s="1">
        <f>IFERROR(VLOOKUP(Table1[[#This Row],[SKU Code]],'SKU Size'!$G:$H,2,FALSE),0)*Table1[[#This Row],[Cases]]</f>
        <v>2951229.5622438285</v>
      </c>
      <c r="P3350" t="str">
        <f t="shared" si="63"/>
        <v>D0424</v>
      </c>
      <c r="Q3350" s="7">
        <f>IFERROR(VLOOKUP(Table1[[#This Row],[Trim Distributor Code]],Sheet1!$N:$O,2,FALSE),0)</f>
        <v>3401005</v>
      </c>
      <c r="R3350" s="7" t="str">
        <f>IFERROR(VLOOKUP(Table1[[#This Row],[Salesflo AppUser Code]],HIE!$A:$B,2,FALSE),0)</f>
        <v>Active</v>
      </c>
      <c r="S3350" s="7" t="str">
        <f>IFERROR(VLOOKUP(Table1[[#This Row],[Salesflo AppUser Code]],HIE!$A:$B,2,FALSE),0)</f>
        <v>Active</v>
      </c>
      <c r="T3350" t="s">
        <v>2637</v>
      </c>
      <c r="U3350" s="7" t="s">
        <v>5710</v>
      </c>
      <c r="V3350" s="7" t="s">
        <v>1444</v>
      </c>
      <c r="W3350" s="7" t="s">
        <v>5707</v>
      </c>
      <c r="X3350" s="7" t="str">
        <f>IFERROR(VLOOKUP( Table1[[#This Row],[Trim Distributor Code]],Sheet1!$A:$J,10,FALSE),0)</f>
        <v>Active</v>
      </c>
    </row>
    <row r="3351" spans="1:24" hidden="1" x14ac:dyDescent="0.3">
      <c r="A3351" t="s">
        <v>5435</v>
      </c>
      <c r="B3351" t="s">
        <v>4075</v>
      </c>
      <c r="C3351" t="s">
        <v>5409</v>
      </c>
      <c r="D3351" s="8" t="s">
        <v>1412</v>
      </c>
      <c r="E3351" t="s">
        <v>5383</v>
      </c>
      <c r="F3351" t="s">
        <v>5384</v>
      </c>
      <c r="G3351" t="s">
        <v>1627</v>
      </c>
      <c r="H3351" t="s">
        <v>4109</v>
      </c>
      <c r="I3351" t="s">
        <v>5358</v>
      </c>
      <c r="J3351" t="s">
        <v>4640</v>
      </c>
      <c r="K3351">
        <v>15</v>
      </c>
      <c r="L3351" s="2" t="s">
        <v>1412</v>
      </c>
      <c r="M3351" s="2">
        <f ca="1">Table1[[#This Row],[Cases]]*Table1[[#This Row],[Pack Size]]</f>
        <v>0</v>
      </c>
      <c r="N3351" s="1">
        <f ca="1">Table1[[#This Row],[Cases]]*Table1[[#This Row],[Pack Size]]</f>
        <v>0</v>
      </c>
      <c r="O3351" s="1">
        <f>IFERROR(VLOOKUP(Table1[[#This Row],[SKU Code]],'SKU Size'!$G:$H,2,FALSE),0)*Table1[[#This Row],[Cases]]</f>
        <v>0</v>
      </c>
      <c r="P3351" t="str">
        <f t="shared" si="63"/>
        <v>D0424</v>
      </c>
      <c r="Q3351" s="7">
        <f>IFERROR(VLOOKUP(Table1[[#This Row],[Trim Distributor Code]],Sheet1!$N:$O,2,FALSE),0)</f>
        <v>3401005</v>
      </c>
      <c r="R3351" s="7" t="str">
        <f>IFERROR(VLOOKUP(Table1[[#This Row],[Salesflo AppUser Code]],HIE!$A:$B,2,FALSE),0)</f>
        <v>Active</v>
      </c>
      <c r="S3351" s="7" t="str">
        <f>IFERROR(VLOOKUP(Table1[[#This Row],[Salesflo AppUser Code]],HIE!$A:$B,2,FALSE),0)</f>
        <v>Active</v>
      </c>
      <c r="T3351" t="s">
        <v>2637</v>
      </c>
      <c r="U3351" s="7" t="s">
        <v>5710</v>
      </c>
      <c r="V3351" s="7" t="s">
        <v>1423</v>
      </c>
      <c r="W3351" s="7" t="s">
        <v>1627</v>
      </c>
      <c r="X3351" s="7" t="str">
        <f>IFERROR(VLOOKUP( Table1[[#This Row],[Trim Distributor Code]],Sheet1!$A:$J,10,FALSE),0)</f>
        <v>Active</v>
      </c>
    </row>
    <row r="3352" spans="1:24" hidden="1" x14ac:dyDescent="0.3">
      <c r="A3352" t="s">
        <v>5435</v>
      </c>
      <c r="B3352" t="s">
        <v>4075</v>
      </c>
      <c r="C3352" t="s">
        <v>5409</v>
      </c>
      <c r="D3352" s="8" t="s">
        <v>1412</v>
      </c>
      <c r="E3352" t="s">
        <v>5383</v>
      </c>
      <c r="F3352" t="s">
        <v>5384</v>
      </c>
      <c r="G3352" t="s">
        <v>5363</v>
      </c>
      <c r="H3352" t="s">
        <v>1632</v>
      </c>
      <c r="I3352" t="s">
        <v>5388</v>
      </c>
      <c r="J3352" t="s">
        <v>2295</v>
      </c>
      <c r="K3352">
        <v>5</v>
      </c>
      <c r="L3352" s="2" t="s">
        <v>1412</v>
      </c>
      <c r="M3352" s="2">
        <f ca="1">Table1[[#This Row],[Cases]]*Table1[[#This Row],[Pack Size]]</f>
        <v>0</v>
      </c>
      <c r="N3352" s="1">
        <f ca="1">Table1[[#This Row],[Cases]]*Table1[[#This Row],[Pack Size]]</f>
        <v>120</v>
      </c>
      <c r="O3352" s="1">
        <f>IFERROR(VLOOKUP(Table1[[#This Row],[SKU Code]],'SKU Size'!$G:$H,2,FALSE),0)*Table1[[#This Row],[Cases]]</f>
        <v>9157.0188950879274</v>
      </c>
      <c r="P3352" t="str">
        <f t="shared" si="63"/>
        <v>D0424</v>
      </c>
      <c r="Q3352" s="7">
        <f>IFERROR(VLOOKUP(Table1[[#This Row],[Trim Distributor Code]],Sheet1!$N:$O,2,FALSE),0)</f>
        <v>3401005</v>
      </c>
      <c r="R3352" s="7" t="str">
        <f>IFERROR(VLOOKUP(Table1[[#This Row],[Salesflo AppUser Code]],HIE!$A:$B,2,FALSE),0)</f>
        <v>Active</v>
      </c>
      <c r="S3352" s="7" t="str">
        <f>IFERROR(VLOOKUP(Table1[[#This Row],[Salesflo AppUser Code]],HIE!$A:$B,2,FALSE),0)</f>
        <v>Active</v>
      </c>
      <c r="T3352" t="s">
        <v>2637</v>
      </c>
      <c r="U3352" s="7" t="s">
        <v>5710</v>
      </c>
      <c r="V3352" s="7" t="s">
        <v>1632</v>
      </c>
      <c r="W3352" s="7" t="s">
        <v>2294</v>
      </c>
      <c r="X3352" s="7" t="str">
        <f>IFERROR(VLOOKUP( Table1[[#This Row],[Trim Distributor Code]],Sheet1!$A:$J,10,FALSE),0)</f>
        <v>Active</v>
      </c>
    </row>
    <row r="3353" spans="1:24" hidden="1" x14ac:dyDescent="0.3">
      <c r="A3353" t="s">
        <v>5435</v>
      </c>
      <c r="B3353" t="s">
        <v>4075</v>
      </c>
      <c r="C3353" t="s">
        <v>5409</v>
      </c>
      <c r="D3353" s="8" t="s">
        <v>1412</v>
      </c>
      <c r="E3353" t="s">
        <v>5383</v>
      </c>
      <c r="F3353" t="s">
        <v>5384</v>
      </c>
      <c r="G3353" t="s">
        <v>5359</v>
      </c>
      <c r="H3353" t="s">
        <v>1632</v>
      </c>
      <c r="I3353" t="s">
        <v>5386</v>
      </c>
      <c r="J3353" t="s">
        <v>4170</v>
      </c>
      <c r="K3353">
        <v>5</v>
      </c>
      <c r="L3353" s="2" t="s">
        <v>1412</v>
      </c>
      <c r="M3353" s="2">
        <f ca="1">Table1[[#This Row],[Cases]]*Table1[[#This Row],[Pack Size]]</f>
        <v>0</v>
      </c>
      <c r="N3353" s="1">
        <f ca="1">Table1[[#This Row],[Cases]]*Table1[[#This Row],[Pack Size]]</f>
        <v>120</v>
      </c>
      <c r="O3353" s="1">
        <f>IFERROR(VLOOKUP(Table1[[#This Row],[SKU Code]],'SKU Size'!$G:$H,2,FALSE),0)*Table1[[#This Row],[Cases]]</f>
        <v>9197.4231340928272</v>
      </c>
      <c r="P3353" t="str">
        <f t="shared" si="63"/>
        <v>D0424</v>
      </c>
      <c r="Q3353" s="7">
        <f>IFERROR(VLOOKUP(Table1[[#This Row],[Trim Distributor Code]],Sheet1!$N:$O,2,FALSE),0)</f>
        <v>3401005</v>
      </c>
      <c r="R3353" s="7" t="str">
        <f>IFERROR(VLOOKUP(Table1[[#This Row],[Salesflo AppUser Code]],HIE!$A:$B,2,FALSE),0)</f>
        <v>Active</v>
      </c>
      <c r="S3353" s="7" t="str">
        <f>IFERROR(VLOOKUP(Table1[[#This Row],[Salesflo AppUser Code]],HIE!$A:$B,2,FALSE),0)</f>
        <v>Active</v>
      </c>
      <c r="T3353" t="s">
        <v>2637</v>
      </c>
      <c r="U3353" s="7" t="s">
        <v>5710</v>
      </c>
      <c r="V3353" s="7" t="s">
        <v>1632</v>
      </c>
      <c r="W3353" s="7" t="s">
        <v>5359</v>
      </c>
      <c r="X3353" s="7" t="str">
        <f>IFERROR(VLOOKUP( Table1[[#This Row],[Trim Distributor Code]],Sheet1!$A:$J,10,FALSE),0)</f>
        <v>Active</v>
      </c>
    </row>
    <row r="3354" spans="1:24" hidden="1" x14ac:dyDescent="0.3">
      <c r="A3354" t="s">
        <v>5435</v>
      </c>
      <c r="B3354" t="s">
        <v>4075</v>
      </c>
      <c r="C3354" t="s">
        <v>5409</v>
      </c>
      <c r="D3354" s="8" t="s">
        <v>1412</v>
      </c>
      <c r="E3354" t="s">
        <v>5383</v>
      </c>
      <c r="F3354" t="s">
        <v>5384</v>
      </c>
      <c r="G3354" t="s">
        <v>1688</v>
      </c>
      <c r="H3354" t="s">
        <v>1632</v>
      </c>
      <c r="I3354" t="s">
        <v>4708</v>
      </c>
      <c r="J3354" t="s">
        <v>14</v>
      </c>
      <c r="K3354">
        <v>5</v>
      </c>
      <c r="L3354" s="2" t="s">
        <v>1412</v>
      </c>
      <c r="M3354" s="2">
        <f ca="1">Table1[[#This Row],[Cases]]*Table1[[#This Row],[Pack Size]]</f>
        <v>0</v>
      </c>
      <c r="N3354" s="1">
        <f ca="1">Table1[[#This Row],[Cases]]*Table1[[#This Row],[Pack Size]]</f>
        <v>120</v>
      </c>
      <c r="O3354" s="1">
        <f>IFERROR(VLOOKUP(Table1[[#This Row],[SKU Code]],'SKU Size'!$G:$H,2,FALSE),0)*Table1[[#This Row],[Cases]]</f>
        <v>17957.36632625305</v>
      </c>
      <c r="P3354" t="str">
        <f t="shared" si="63"/>
        <v>D0424</v>
      </c>
      <c r="Q3354" s="7">
        <f>IFERROR(VLOOKUP(Table1[[#This Row],[Trim Distributor Code]],Sheet1!$N:$O,2,FALSE),0)</f>
        <v>3401005</v>
      </c>
      <c r="R3354" s="7" t="str">
        <f>IFERROR(VLOOKUP(Table1[[#This Row],[Salesflo AppUser Code]],HIE!$A:$B,2,FALSE),0)</f>
        <v>Active</v>
      </c>
      <c r="S3354" s="7" t="str">
        <f>IFERROR(VLOOKUP(Table1[[#This Row],[Salesflo AppUser Code]],HIE!$A:$B,2,FALSE),0)</f>
        <v>Active</v>
      </c>
      <c r="T3354" t="s">
        <v>2637</v>
      </c>
      <c r="U3354" s="7" t="s">
        <v>5710</v>
      </c>
      <c r="V3354" s="7" t="s">
        <v>1632</v>
      </c>
      <c r="W3354" s="7" t="s">
        <v>1688</v>
      </c>
      <c r="X3354" s="7" t="str">
        <f>IFERROR(VLOOKUP( Table1[[#This Row],[Trim Distributor Code]],Sheet1!$A:$J,10,FALSE),0)</f>
        <v>Active</v>
      </c>
    </row>
    <row r="3355" spans="1:24" hidden="1" x14ac:dyDescent="0.3">
      <c r="A3355" t="s">
        <v>5435</v>
      </c>
      <c r="B3355" t="s">
        <v>4075</v>
      </c>
      <c r="C3355" t="s">
        <v>5409</v>
      </c>
      <c r="D3355" s="8" t="s">
        <v>1412</v>
      </c>
      <c r="E3355" t="s">
        <v>5383</v>
      </c>
      <c r="F3355" t="s">
        <v>5384</v>
      </c>
      <c r="G3355" t="s">
        <v>2542</v>
      </c>
      <c r="H3355" t="s">
        <v>2268</v>
      </c>
      <c r="I3355" t="s">
        <v>4595</v>
      </c>
      <c r="J3355" t="s">
        <v>2543</v>
      </c>
      <c r="K3355">
        <v>6</v>
      </c>
      <c r="L3355" s="2" t="s">
        <v>1412</v>
      </c>
      <c r="M3355" s="2">
        <f ca="1">Table1[[#This Row],[Cases]]*Table1[[#This Row],[Pack Size]]</f>
        <v>0</v>
      </c>
      <c r="N3355" s="1">
        <f ca="1">Table1[[#This Row],[Cases]]*Table1[[#This Row],[Pack Size]]</f>
        <v>2880</v>
      </c>
      <c r="O3355" s="1">
        <f>IFERROR(VLOOKUP(Table1[[#This Row],[SKU Code]],'SKU Size'!$G:$H,2,FALSE),0)*Table1[[#This Row],[Cases]]</f>
        <v>29957.91208665106</v>
      </c>
      <c r="P3355" t="str">
        <f t="shared" si="63"/>
        <v>D0424</v>
      </c>
      <c r="Q3355" s="7">
        <f>IFERROR(VLOOKUP(Table1[[#This Row],[Trim Distributor Code]],Sheet1!$N:$O,2,FALSE),0)</f>
        <v>3401005</v>
      </c>
      <c r="R3355" s="7" t="str">
        <f>IFERROR(VLOOKUP(Table1[[#This Row],[Salesflo AppUser Code]],HIE!$A:$B,2,FALSE),0)</f>
        <v>Active</v>
      </c>
      <c r="S3355" s="7" t="str">
        <f>IFERROR(VLOOKUP(Table1[[#This Row],[Salesflo AppUser Code]],HIE!$A:$B,2,FALSE),0)</f>
        <v>Active</v>
      </c>
      <c r="T3355" t="s">
        <v>2637</v>
      </c>
      <c r="U3355" s="7" t="s">
        <v>5710</v>
      </c>
      <c r="V3355" s="7" t="s">
        <v>2268</v>
      </c>
      <c r="W3355" s="7" t="s">
        <v>2542</v>
      </c>
      <c r="X3355" s="7" t="str">
        <f>IFERROR(VLOOKUP( Table1[[#This Row],[Trim Distributor Code]],Sheet1!$A:$J,10,FALSE),0)</f>
        <v>Active</v>
      </c>
    </row>
    <row r="3356" spans="1:24" hidden="1" x14ac:dyDescent="0.3">
      <c r="A3356" t="s">
        <v>5435</v>
      </c>
      <c r="B3356" t="s">
        <v>4075</v>
      </c>
      <c r="C3356" t="s">
        <v>5409</v>
      </c>
      <c r="D3356" s="8" t="s">
        <v>1412</v>
      </c>
      <c r="E3356" t="s">
        <v>5383</v>
      </c>
      <c r="F3356" t="s">
        <v>5384</v>
      </c>
      <c r="G3356" t="s">
        <v>1422</v>
      </c>
      <c r="H3356" t="s">
        <v>4360</v>
      </c>
      <c r="I3356" t="s">
        <v>4645</v>
      </c>
      <c r="J3356" t="s">
        <v>4271</v>
      </c>
      <c r="K3356">
        <v>5</v>
      </c>
      <c r="L3356" s="2" t="s">
        <v>1412</v>
      </c>
      <c r="M3356" s="2">
        <f ca="1">Table1[[#This Row],[Cases]]*Table1[[#This Row],[Pack Size]]</f>
        <v>0</v>
      </c>
      <c r="N3356" s="1">
        <f ca="1">Table1[[#This Row],[Cases]]*Table1[[#This Row],[Pack Size]]</f>
        <v>480</v>
      </c>
      <c r="O3356" s="1">
        <f>IFERROR(VLOOKUP(Table1[[#This Row],[SKU Code]],'SKU Size'!$G:$H,2,FALSE),0)*Table1[[#This Row],[Cases]]</f>
        <v>0</v>
      </c>
      <c r="P3356" t="str">
        <f t="shared" si="63"/>
        <v>D0424</v>
      </c>
      <c r="Q3356" s="7">
        <f>IFERROR(VLOOKUP(Table1[[#This Row],[Trim Distributor Code]],Sheet1!$N:$O,2,FALSE),0)</f>
        <v>3401005</v>
      </c>
      <c r="R3356" s="7" t="str">
        <f>IFERROR(VLOOKUP(Table1[[#This Row],[Salesflo AppUser Code]],HIE!$A:$B,2,FALSE),0)</f>
        <v>Active</v>
      </c>
      <c r="S3356" s="7" t="str">
        <f>IFERROR(VLOOKUP(Table1[[#This Row],[Salesflo AppUser Code]],HIE!$A:$B,2,FALSE),0)</f>
        <v>Active</v>
      </c>
      <c r="T3356" t="s">
        <v>2637</v>
      </c>
      <c r="U3356" s="7" t="s">
        <v>5710</v>
      </c>
      <c r="V3356" s="7" t="s">
        <v>4360</v>
      </c>
      <c r="W3356" s="7" t="s">
        <v>1422</v>
      </c>
      <c r="X3356" s="7" t="str">
        <f>IFERROR(VLOOKUP( Table1[[#This Row],[Trim Distributor Code]],Sheet1!$A:$J,10,FALSE),0)</f>
        <v>Active</v>
      </c>
    </row>
    <row r="3357" spans="1:24" hidden="1" x14ac:dyDescent="0.3">
      <c r="A3357" t="s">
        <v>5435</v>
      </c>
      <c r="B3357" t="s">
        <v>4075</v>
      </c>
      <c r="C3357" t="s">
        <v>5409</v>
      </c>
      <c r="D3357" s="8" t="s">
        <v>1412</v>
      </c>
      <c r="E3357" t="s">
        <v>5383</v>
      </c>
      <c r="F3357" t="s">
        <v>5384</v>
      </c>
      <c r="G3357" t="s">
        <v>4180</v>
      </c>
      <c r="H3357" t="s">
        <v>2268</v>
      </c>
      <c r="I3357" t="s">
        <v>5109</v>
      </c>
      <c r="J3357" t="s">
        <v>4192</v>
      </c>
      <c r="K3357">
        <v>6</v>
      </c>
      <c r="L3357" s="2" t="s">
        <v>1412</v>
      </c>
      <c r="M3357" s="2">
        <f ca="1">Table1[[#This Row],[Cases]]*Table1[[#This Row],[Pack Size]]</f>
        <v>0</v>
      </c>
      <c r="N3357" s="1">
        <f ca="1">Table1[[#This Row],[Cases]]*Table1[[#This Row],[Pack Size]]</f>
        <v>2592</v>
      </c>
      <c r="O3357" s="1">
        <f>IFERROR(VLOOKUP(Table1[[#This Row],[SKU Code]],'SKU Size'!$G:$H,2,FALSE),0)*Table1[[#This Row],[Cases]]</f>
        <v>42249.754794541688</v>
      </c>
      <c r="P3357" t="str">
        <f t="shared" si="63"/>
        <v>D0424</v>
      </c>
      <c r="Q3357" s="7">
        <f>IFERROR(VLOOKUP(Table1[[#This Row],[Trim Distributor Code]],Sheet1!$N:$O,2,FALSE),0)</f>
        <v>3401005</v>
      </c>
      <c r="R3357" s="7" t="str">
        <f>IFERROR(VLOOKUP(Table1[[#This Row],[Salesflo AppUser Code]],HIE!$A:$B,2,FALSE),0)</f>
        <v>Active</v>
      </c>
      <c r="S3357" s="7" t="str">
        <f>IFERROR(VLOOKUP(Table1[[#This Row],[Salesflo AppUser Code]],HIE!$A:$B,2,FALSE),0)</f>
        <v>Active</v>
      </c>
      <c r="T3357" t="s">
        <v>2637</v>
      </c>
      <c r="U3357" s="7" t="s">
        <v>5710</v>
      </c>
      <c r="V3357" s="7" t="s">
        <v>2268</v>
      </c>
      <c r="W3357" s="7" t="s">
        <v>2314</v>
      </c>
      <c r="X3357" s="7" t="str">
        <f>IFERROR(VLOOKUP( Table1[[#This Row],[Trim Distributor Code]],Sheet1!$A:$J,10,FALSE),0)</f>
        <v>Active</v>
      </c>
    </row>
    <row r="3358" spans="1:24" hidden="1" x14ac:dyDescent="0.3">
      <c r="A3358" t="s">
        <v>5435</v>
      </c>
      <c r="B3358" t="s">
        <v>5374</v>
      </c>
      <c r="C3358" t="s">
        <v>5410</v>
      </c>
      <c r="D3358" s="8" t="s">
        <v>1412</v>
      </c>
      <c r="E3358" t="s">
        <v>5383</v>
      </c>
      <c r="F3358" t="s">
        <v>5384</v>
      </c>
      <c r="G3358" t="s">
        <v>1445</v>
      </c>
      <c r="H3358" t="s">
        <v>4725</v>
      </c>
      <c r="I3358" t="s">
        <v>5357</v>
      </c>
      <c r="J3358" t="s">
        <v>1478</v>
      </c>
      <c r="K3358">
        <v>525</v>
      </c>
      <c r="L3358" s="2" t="s">
        <v>1412</v>
      </c>
      <c r="M3358" s="2">
        <f ca="1">Table1[[#This Row],[Cases]]*Table1[[#This Row],[Pack Size]]</f>
        <v>0</v>
      </c>
      <c r="N3358" s="1">
        <f ca="1">Table1[[#This Row],[Cases]]*Table1[[#This Row],[Pack Size]]</f>
        <v>210000</v>
      </c>
      <c r="O3358" s="1">
        <f>IFERROR(VLOOKUP(Table1[[#This Row],[SKU Code]],'SKU Size'!$G:$H,2,FALSE),0)*Table1[[#This Row],[Cases]]</f>
        <v>4572238.8857693626</v>
      </c>
      <c r="P3358" t="str">
        <f t="shared" si="63"/>
        <v>D0424</v>
      </c>
      <c r="Q3358" s="7">
        <f>IFERROR(VLOOKUP(Table1[[#This Row],[Trim Distributor Code]],Sheet1!$N:$O,2,FALSE),0)</f>
        <v>3401005</v>
      </c>
      <c r="R3358" s="7">
        <f>IFERROR(VLOOKUP(Table1[[#This Row],[Salesflo AppUser Code]],HIE!$A:$B,2,FALSE),0)</f>
        <v>0</v>
      </c>
      <c r="S3358" s="7">
        <f>IFERROR(VLOOKUP(Table1[[#This Row],[Salesflo AppUser Code]],HIE!$A:$B,2,FALSE),0)</f>
        <v>0</v>
      </c>
      <c r="T3358" t="s">
        <v>2637</v>
      </c>
      <c r="U3358" s="7" t="s">
        <v>5710</v>
      </c>
      <c r="V3358" s="7" t="s">
        <v>1444</v>
      </c>
      <c r="W3358" s="7" t="s">
        <v>1445</v>
      </c>
      <c r="X3358" s="7" t="str">
        <f>IFERROR(VLOOKUP( Table1[[#This Row],[Trim Distributor Code]],Sheet1!$A:$J,10,FALSE),0)</f>
        <v>Active</v>
      </c>
    </row>
    <row r="3359" spans="1:24" hidden="1" x14ac:dyDescent="0.3">
      <c r="A3359" t="s">
        <v>5435</v>
      </c>
      <c r="B3359" t="s">
        <v>5374</v>
      </c>
      <c r="C3359" t="s">
        <v>5410</v>
      </c>
      <c r="D3359" s="8" t="s">
        <v>1412</v>
      </c>
      <c r="E3359" t="s">
        <v>5383</v>
      </c>
      <c r="F3359" t="s">
        <v>5384</v>
      </c>
      <c r="G3359" t="s">
        <v>1688</v>
      </c>
      <c r="H3359" t="s">
        <v>4725</v>
      </c>
      <c r="I3359" t="s">
        <v>5336</v>
      </c>
      <c r="J3359" t="s">
        <v>11</v>
      </c>
      <c r="K3359">
        <v>12</v>
      </c>
      <c r="L3359" s="2" t="s">
        <v>1412</v>
      </c>
      <c r="M3359" s="2">
        <f ca="1">Table1[[#This Row],[Cases]]*Table1[[#This Row],[Pack Size]]</f>
        <v>0</v>
      </c>
      <c r="N3359" s="1">
        <f ca="1">Table1[[#This Row],[Cases]]*Table1[[#This Row],[Pack Size]]</f>
        <v>4224</v>
      </c>
      <c r="O3359" s="1">
        <f>IFERROR(VLOOKUP(Table1[[#This Row],[SKU Code]],'SKU Size'!$G:$H,2,FALSE),0)*Table1[[#This Row],[Cases]]</f>
        <v>105176.97878584691</v>
      </c>
      <c r="P3359" t="str">
        <f t="shared" si="63"/>
        <v>D0424</v>
      </c>
      <c r="Q3359" s="7">
        <f>IFERROR(VLOOKUP(Table1[[#This Row],[Trim Distributor Code]],Sheet1!$N:$O,2,FALSE),0)</f>
        <v>3401005</v>
      </c>
      <c r="R3359" s="7">
        <f>IFERROR(VLOOKUP(Table1[[#This Row],[Salesflo AppUser Code]],HIE!$A:$B,2,FALSE),0)</f>
        <v>0</v>
      </c>
      <c r="S3359" s="7">
        <f>IFERROR(VLOOKUP(Table1[[#This Row],[Salesflo AppUser Code]],HIE!$A:$B,2,FALSE),0)</f>
        <v>0</v>
      </c>
      <c r="T3359" t="s">
        <v>2637</v>
      </c>
      <c r="U3359" s="7" t="s">
        <v>5710</v>
      </c>
      <c r="V3359" s="7" t="s">
        <v>1444</v>
      </c>
      <c r="W3359" s="7" t="s">
        <v>1688</v>
      </c>
      <c r="X3359" s="7" t="str">
        <f>IFERROR(VLOOKUP( Table1[[#This Row],[Trim Distributor Code]],Sheet1!$A:$J,10,FALSE),0)</f>
        <v>Active</v>
      </c>
    </row>
    <row r="3360" spans="1:24" hidden="1" x14ac:dyDescent="0.3">
      <c r="A3360" t="s">
        <v>5435</v>
      </c>
      <c r="B3360" t="s">
        <v>5374</v>
      </c>
      <c r="C3360" t="s">
        <v>5410</v>
      </c>
      <c r="D3360" s="8" t="s">
        <v>1412</v>
      </c>
      <c r="E3360" t="s">
        <v>5383</v>
      </c>
      <c r="F3360" t="s">
        <v>5384</v>
      </c>
      <c r="G3360" t="s">
        <v>1659</v>
      </c>
      <c r="H3360" t="s">
        <v>4726</v>
      </c>
      <c r="I3360" t="s">
        <v>5385</v>
      </c>
      <c r="J3360" t="s">
        <v>13</v>
      </c>
      <c r="K3360">
        <v>10</v>
      </c>
      <c r="L3360" s="2" t="s">
        <v>1412</v>
      </c>
      <c r="M3360" s="2">
        <f ca="1">Table1[[#This Row],[Cases]]*Table1[[#This Row],[Pack Size]]</f>
        <v>0</v>
      </c>
      <c r="N3360" s="1">
        <f ca="1">Table1[[#This Row],[Cases]]*Table1[[#This Row],[Pack Size]]</f>
        <v>1000</v>
      </c>
      <c r="O3360" s="1">
        <f>IFERROR(VLOOKUP(Table1[[#This Row],[SKU Code]],'SKU Size'!$G:$H,2,FALSE),0)*Table1[[#This Row],[Cases]]</f>
        <v>105686.74059304707</v>
      </c>
      <c r="P3360" t="str">
        <f t="shared" si="63"/>
        <v>D0424</v>
      </c>
      <c r="Q3360" s="7">
        <f>IFERROR(VLOOKUP(Table1[[#This Row],[Trim Distributor Code]],Sheet1!$N:$O,2,FALSE),0)</f>
        <v>3401005</v>
      </c>
      <c r="R3360" s="7">
        <f>IFERROR(VLOOKUP(Table1[[#This Row],[Salesflo AppUser Code]],HIE!$A:$B,2,FALSE),0)</f>
        <v>0</v>
      </c>
      <c r="S3360" s="7">
        <f>IFERROR(VLOOKUP(Table1[[#This Row],[Salesflo AppUser Code]],HIE!$A:$B,2,FALSE),0)</f>
        <v>0</v>
      </c>
      <c r="T3360" t="s">
        <v>2637</v>
      </c>
      <c r="U3360" s="7" t="s">
        <v>5710</v>
      </c>
      <c r="V3360" s="7" t="s">
        <v>1423</v>
      </c>
      <c r="W3360" s="7" t="s">
        <v>1659</v>
      </c>
      <c r="X3360" s="7" t="str">
        <f>IFERROR(VLOOKUP( Table1[[#This Row],[Trim Distributor Code]],Sheet1!$A:$J,10,FALSE),0)</f>
        <v>Active</v>
      </c>
    </row>
    <row r="3361" spans="1:24" hidden="1" x14ac:dyDescent="0.3">
      <c r="A3361" t="s">
        <v>5435</v>
      </c>
      <c r="B3361" t="s">
        <v>5374</v>
      </c>
      <c r="C3361" t="s">
        <v>5410</v>
      </c>
      <c r="D3361" s="8" t="s">
        <v>1412</v>
      </c>
      <c r="E3361" t="s">
        <v>5383</v>
      </c>
      <c r="F3361" t="s">
        <v>5384</v>
      </c>
      <c r="G3361" t="s">
        <v>1627</v>
      </c>
      <c r="H3361" t="s">
        <v>4109</v>
      </c>
      <c r="I3361" t="s">
        <v>5358</v>
      </c>
      <c r="J3361" t="s">
        <v>4640</v>
      </c>
      <c r="K3361">
        <v>10</v>
      </c>
      <c r="L3361" s="2" t="s">
        <v>1412</v>
      </c>
      <c r="M3361" s="2">
        <f ca="1">Table1[[#This Row],[Cases]]*Table1[[#This Row],[Pack Size]]</f>
        <v>0</v>
      </c>
      <c r="N3361" s="1">
        <f ca="1">Table1[[#This Row],[Cases]]*Table1[[#This Row],[Pack Size]]</f>
        <v>0</v>
      </c>
      <c r="O3361" s="1">
        <f>IFERROR(VLOOKUP(Table1[[#This Row],[SKU Code]],'SKU Size'!$G:$H,2,FALSE),0)*Table1[[#This Row],[Cases]]</f>
        <v>0</v>
      </c>
      <c r="P3361" t="str">
        <f t="shared" si="63"/>
        <v>D0424</v>
      </c>
      <c r="Q3361" s="7">
        <f>IFERROR(VLOOKUP(Table1[[#This Row],[Trim Distributor Code]],Sheet1!$N:$O,2,FALSE),0)</f>
        <v>3401005</v>
      </c>
      <c r="R3361" s="7">
        <f>IFERROR(VLOOKUP(Table1[[#This Row],[Salesflo AppUser Code]],HIE!$A:$B,2,FALSE),0)</f>
        <v>0</v>
      </c>
      <c r="S3361" s="7">
        <f>IFERROR(VLOOKUP(Table1[[#This Row],[Salesflo AppUser Code]],HIE!$A:$B,2,FALSE),0)</f>
        <v>0</v>
      </c>
      <c r="T3361" t="s">
        <v>2637</v>
      </c>
      <c r="U3361" s="7" t="s">
        <v>5710</v>
      </c>
      <c r="V3361" s="7" t="s">
        <v>1423</v>
      </c>
      <c r="W3361" s="7" t="s">
        <v>1627</v>
      </c>
      <c r="X3361" s="7" t="str">
        <f>IFERROR(VLOOKUP( Table1[[#This Row],[Trim Distributor Code]],Sheet1!$A:$J,10,FALSE),0)</f>
        <v>Active</v>
      </c>
    </row>
    <row r="3362" spans="1:24" hidden="1" x14ac:dyDescent="0.3">
      <c r="A3362" t="s">
        <v>5435</v>
      </c>
      <c r="B3362" t="s">
        <v>5374</v>
      </c>
      <c r="C3362" t="s">
        <v>5410</v>
      </c>
      <c r="D3362" s="8" t="s">
        <v>1412</v>
      </c>
      <c r="E3362" t="s">
        <v>5383</v>
      </c>
      <c r="F3362" t="s">
        <v>5384</v>
      </c>
      <c r="G3362" t="s">
        <v>1688</v>
      </c>
      <c r="H3362" t="s">
        <v>1606</v>
      </c>
      <c r="I3362" t="s">
        <v>4821</v>
      </c>
      <c r="J3362" t="s">
        <v>12</v>
      </c>
      <c r="K3362">
        <v>5</v>
      </c>
      <c r="L3362" s="2" t="s">
        <v>1412</v>
      </c>
      <c r="M3362" s="2">
        <f ca="1">Table1[[#This Row],[Cases]]*Table1[[#This Row],[Pack Size]]</f>
        <v>0</v>
      </c>
      <c r="N3362" s="1">
        <f ca="1">Table1[[#This Row],[Cases]]*Table1[[#This Row],[Pack Size]]</f>
        <v>1800</v>
      </c>
      <c r="O3362" s="1">
        <f>IFERROR(VLOOKUP(Table1[[#This Row],[SKU Code]],'SKU Size'!$G:$H,2,FALSE),0)*Table1[[#This Row],[Cases]]</f>
        <v>45568.921017366214</v>
      </c>
      <c r="P3362" t="str">
        <f t="shared" si="63"/>
        <v>D0424</v>
      </c>
      <c r="Q3362" s="7">
        <f>IFERROR(VLOOKUP(Table1[[#This Row],[Trim Distributor Code]],Sheet1!$N:$O,2,FALSE),0)</f>
        <v>3401005</v>
      </c>
      <c r="R3362" s="7">
        <f>IFERROR(VLOOKUP(Table1[[#This Row],[Salesflo AppUser Code]],HIE!$A:$B,2,FALSE),0)</f>
        <v>0</v>
      </c>
      <c r="S3362" s="7">
        <f>IFERROR(VLOOKUP(Table1[[#This Row],[Salesflo AppUser Code]],HIE!$A:$B,2,FALSE),0)</f>
        <v>0</v>
      </c>
      <c r="T3362" t="s">
        <v>2637</v>
      </c>
      <c r="U3362" s="7" t="s">
        <v>5710</v>
      </c>
      <c r="V3362" s="7" t="s">
        <v>1606</v>
      </c>
      <c r="W3362" s="7" t="s">
        <v>1688</v>
      </c>
      <c r="X3362" s="7" t="str">
        <f>IFERROR(VLOOKUP( Table1[[#This Row],[Trim Distributor Code]],Sheet1!$A:$J,10,FALSE),0)</f>
        <v>Active</v>
      </c>
    </row>
    <row r="3363" spans="1:24" hidden="1" x14ac:dyDescent="0.3">
      <c r="A3363" t="s">
        <v>5435</v>
      </c>
      <c r="B3363" t="s">
        <v>5374</v>
      </c>
      <c r="C3363" t="s">
        <v>5410</v>
      </c>
      <c r="D3363" s="8" t="s">
        <v>1412</v>
      </c>
      <c r="E3363" t="s">
        <v>5383</v>
      </c>
      <c r="F3363" t="s">
        <v>5384</v>
      </c>
      <c r="G3363" t="s">
        <v>5359</v>
      </c>
      <c r="H3363" t="s">
        <v>1632</v>
      </c>
      <c r="I3363" t="s">
        <v>5386</v>
      </c>
      <c r="J3363" t="s">
        <v>4170</v>
      </c>
      <c r="K3363">
        <v>5</v>
      </c>
      <c r="L3363" s="2" t="s">
        <v>1412</v>
      </c>
      <c r="M3363" s="2">
        <f ca="1">Table1[[#This Row],[Cases]]*Table1[[#This Row],[Pack Size]]</f>
        <v>0</v>
      </c>
      <c r="N3363" s="1">
        <f ca="1">Table1[[#This Row],[Cases]]*Table1[[#This Row],[Pack Size]]</f>
        <v>120</v>
      </c>
      <c r="O3363" s="1">
        <f>IFERROR(VLOOKUP(Table1[[#This Row],[SKU Code]],'SKU Size'!$G:$H,2,FALSE),0)*Table1[[#This Row],[Cases]]</f>
        <v>9197.4231340928272</v>
      </c>
      <c r="P3363" t="str">
        <f t="shared" si="63"/>
        <v>D0424</v>
      </c>
      <c r="Q3363" s="7">
        <f>IFERROR(VLOOKUP(Table1[[#This Row],[Trim Distributor Code]],Sheet1!$N:$O,2,FALSE),0)</f>
        <v>3401005</v>
      </c>
      <c r="R3363" s="7">
        <f>IFERROR(VLOOKUP(Table1[[#This Row],[Salesflo AppUser Code]],HIE!$A:$B,2,FALSE),0)</f>
        <v>0</v>
      </c>
      <c r="S3363" s="7">
        <f>IFERROR(VLOOKUP(Table1[[#This Row],[Salesflo AppUser Code]],HIE!$A:$B,2,FALSE),0)</f>
        <v>0</v>
      </c>
      <c r="T3363" t="s">
        <v>2637</v>
      </c>
      <c r="U3363" s="7" t="s">
        <v>5710</v>
      </c>
      <c r="V3363" s="7" t="s">
        <v>1632</v>
      </c>
      <c r="W3363" s="7" t="s">
        <v>5359</v>
      </c>
      <c r="X3363" s="7" t="str">
        <f>IFERROR(VLOOKUP( Table1[[#This Row],[Trim Distributor Code]],Sheet1!$A:$J,10,FALSE),0)</f>
        <v>Active</v>
      </c>
    </row>
    <row r="3364" spans="1:24" hidden="1" x14ac:dyDescent="0.3">
      <c r="A3364" t="s">
        <v>5435</v>
      </c>
      <c r="B3364" t="s">
        <v>5374</v>
      </c>
      <c r="C3364" t="s">
        <v>5410</v>
      </c>
      <c r="D3364" s="8" t="s">
        <v>1412</v>
      </c>
      <c r="E3364" t="s">
        <v>5383</v>
      </c>
      <c r="F3364" t="s">
        <v>5384</v>
      </c>
      <c r="G3364" t="s">
        <v>1445</v>
      </c>
      <c r="H3364" t="s">
        <v>1632</v>
      </c>
      <c r="I3364" t="s">
        <v>4716</v>
      </c>
      <c r="J3364" t="s">
        <v>1635</v>
      </c>
      <c r="K3364">
        <v>15</v>
      </c>
      <c r="L3364" s="2" t="s">
        <v>1412</v>
      </c>
      <c r="M3364" s="2">
        <f ca="1">Table1[[#This Row],[Cases]]*Table1[[#This Row],[Pack Size]]</f>
        <v>0</v>
      </c>
      <c r="N3364" s="1">
        <f ca="1">Table1[[#This Row],[Cases]]*Table1[[#This Row],[Pack Size]]</f>
        <v>360</v>
      </c>
      <c r="O3364" s="1">
        <f>IFERROR(VLOOKUP(Table1[[#This Row],[SKU Code]],'SKU Size'!$G:$H,2,FALSE),0)*Table1[[#This Row],[Cases]]</f>
        <v>47139.90001296172</v>
      </c>
      <c r="P3364" t="str">
        <f t="shared" si="63"/>
        <v>D0424</v>
      </c>
      <c r="Q3364" s="7">
        <f>IFERROR(VLOOKUP(Table1[[#This Row],[Trim Distributor Code]],Sheet1!$N:$O,2,FALSE),0)</f>
        <v>3401005</v>
      </c>
      <c r="R3364" s="7">
        <f>IFERROR(VLOOKUP(Table1[[#This Row],[Salesflo AppUser Code]],HIE!$A:$B,2,FALSE),0)</f>
        <v>0</v>
      </c>
      <c r="S3364" s="7">
        <f>IFERROR(VLOOKUP(Table1[[#This Row],[Salesflo AppUser Code]],HIE!$A:$B,2,FALSE),0)</f>
        <v>0</v>
      </c>
      <c r="T3364" t="s">
        <v>2637</v>
      </c>
      <c r="U3364" s="7" t="s">
        <v>5710</v>
      </c>
      <c r="V3364" s="7" t="s">
        <v>1632</v>
      </c>
      <c r="W3364" s="7" t="s">
        <v>1445</v>
      </c>
      <c r="X3364" s="7" t="str">
        <f>IFERROR(VLOOKUP( Table1[[#This Row],[Trim Distributor Code]],Sheet1!$A:$J,10,FALSE),0)</f>
        <v>Active</v>
      </c>
    </row>
    <row r="3365" spans="1:24" hidden="1" x14ac:dyDescent="0.3">
      <c r="A3365" t="s">
        <v>5435</v>
      </c>
      <c r="B3365" t="s">
        <v>5374</v>
      </c>
      <c r="C3365" t="s">
        <v>5410</v>
      </c>
      <c r="D3365" s="8" t="s">
        <v>1412</v>
      </c>
      <c r="E3365" t="s">
        <v>5383</v>
      </c>
      <c r="F3365" t="s">
        <v>5384</v>
      </c>
      <c r="G3365" t="s">
        <v>2542</v>
      </c>
      <c r="H3365" t="s">
        <v>2268</v>
      </c>
      <c r="I3365" t="s">
        <v>4595</v>
      </c>
      <c r="J3365" t="s">
        <v>2543</v>
      </c>
      <c r="K3365">
        <v>6</v>
      </c>
      <c r="L3365" s="2" t="s">
        <v>1412</v>
      </c>
      <c r="M3365" s="2">
        <f ca="1">Table1[[#This Row],[Cases]]*Table1[[#This Row],[Pack Size]]</f>
        <v>0</v>
      </c>
      <c r="N3365" s="1">
        <f ca="1">Table1[[#This Row],[Cases]]*Table1[[#This Row],[Pack Size]]</f>
        <v>2880</v>
      </c>
      <c r="O3365" s="1">
        <f>IFERROR(VLOOKUP(Table1[[#This Row],[SKU Code]],'SKU Size'!$G:$H,2,FALSE),0)*Table1[[#This Row],[Cases]]</f>
        <v>29957.91208665106</v>
      </c>
      <c r="P3365" t="str">
        <f t="shared" si="63"/>
        <v>D0424</v>
      </c>
      <c r="Q3365" s="7">
        <f>IFERROR(VLOOKUP(Table1[[#This Row],[Trim Distributor Code]],Sheet1!$N:$O,2,FALSE),0)</f>
        <v>3401005</v>
      </c>
      <c r="R3365" s="7">
        <f>IFERROR(VLOOKUP(Table1[[#This Row],[Salesflo AppUser Code]],HIE!$A:$B,2,FALSE),0)</f>
        <v>0</v>
      </c>
      <c r="S3365" s="7">
        <f>IFERROR(VLOOKUP(Table1[[#This Row],[Salesflo AppUser Code]],HIE!$A:$B,2,FALSE),0)</f>
        <v>0</v>
      </c>
      <c r="T3365" t="s">
        <v>2637</v>
      </c>
      <c r="U3365" s="7" t="s">
        <v>5710</v>
      </c>
      <c r="V3365" s="7" t="s">
        <v>2268</v>
      </c>
      <c r="W3365" s="7" t="s">
        <v>2542</v>
      </c>
      <c r="X3365" s="7" t="str">
        <f>IFERROR(VLOOKUP( Table1[[#This Row],[Trim Distributor Code]],Sheet1!$A:$J,10,FALSE),0)</f>
        <v>Active</v>
      </c>
    </row>
    <row r="3366" spans="1:24" hidden="1" x14ac:dyDescent="0.3">
      <c r="A3366" t="s">
        <v>5435</v>
      </c>
      <c r="B3366" t="s">
        <v>5375</v>
      </c>
      <c r="C3366" t="s">
        <v>5411</v>
      </c>
      <c r="D3366" s="8" t="s">
        <v>1412</v>
      </c>
      <c r="E3366" t="s">
        <v>5383</v>
      </c>
      <c r="F3366" t="s">
        <v>5384</v>
      </c>
      <c r="G3366" t="s">
        <v>1445</v>
      </c>
      <c r="H3366" t="s">
        <v>4725</v>
      </c>
      <c r="I3366" t="s">
        <v>5357</v>
      </c>
      <c r="J3366" t="s">
        <v>1478</v>
      </c>
      <c r="K3366">
        <v>525</v>
      </c>
      <c r="L3366" s="2" t="s">
        <v>1412</v>
      </c>
      <c r="M3366" s="2">
        <f ca="1">Table1[[#This Row],[Cases]]*Table1[[#This Row],[Pack Size]]</f>
        <v>0</v>
      </c>
      <c r="N3366" s="1">
        <f ca="1">Table1[[#This Row],[Cases]]*Table1[[#This Row],[Pack Size]]</f>
        <v>210000</v>
      </c>
      <c r="O3366" s="1">
        <f>IFERROR(VLOOKUP(Table1[[#This Row],[SKU Code]],'SKU Size'!$G:$H,2,FALSE),0)*Table1[[#This Row],[Cases]]</f>
        <v>4572238.8857693626</v>
      </c>
      <c r="P3366" t="str">
        <f t="shared" si="63"/>
        <v>D0424</v>
      </c>
      <c r="Q3366" s="7">
        <f>IFERROR(VLOOKUP(Table1[[#This Row],[Trim Distributor Code]],Sheet1!$N:$O,2,FALSE),0)</f>
        <v>3401005</v>
      </c>
      <c r="R3366" s="7">
        <f>IFERROR(VLOOKUP(Table1[[#This Row],[Salesflo AppUser Code]],HIE!$A:$B,2,FALSE),0)</f>
        <v>0</v>
      </c>
      <c r="S3366" s="7">
        <f>IFERROR(VLOOKUP(Table1[[#This Row],[Salesflo AppUser Code]],HIE!$A:$B,2,FALSE),0)</f>
        <v>0</v>
      </c>
      <c r="T3366" t="s">
        <v>2637</v>
      </c>
      <c r="U3366" s="7" t="s">
        <v>5710</v>
      </c>
      <c r="V3366" s="7" t="s">
        <v>1444</v>
      </c>
      <c r="W3366" s="7" t="s">
        <v>1445</v>
      </c>
      <c r="X3366" s="7" t="str">
        <f>IFERROR(VLOOKUP( Table1[[#This Row],[Trim Distributor Code]],Sheet1!$A:$J,10,FALSE),0)</f>
        <v>Active</v>
      </c>
    </row>
    <row r="3367" spans="1:24" hidden="1" x14ac:dyDescent="0.3">
      <c r="A3367" t="s">
        <v>5435</v>
      </c>
      <c r="B3367" t="s">
        <v>5375</v>
      </c>
      <c r="C3367" t="s">
        <v>5411</v>
      </c>
      <c r="D3367" s="8" t="s">
        <v>1412</v>
      </c>
      <c r="E3367" t="s">
        <v>5383</v>
      </c>
      <c r="F3367" t="s">
        <v>5384</v>
      </c>
      <c r="G3367" t="s">
        <v>1688</v>
      </c>
      <c r="H3367" t="s">
        <v>4725</v>
      </c>
      <c r="I3367" t="s">
        <v>5336</v>
      </c>
      <c r="J3367" t="s">
        <v>11</v>
      </c>
      <c r="K3367">
        <v>13</v>
      </c>
      <c r="L3367" s="2" t="s">
        <v>1412</v>
      </c>
      <c r="M3367" s="2">
        <f ca="1">Table1[[#This Row],[Cases]]*Table1[[#This Row],[Pack Size]]</f>
        <v>0</v>
      </c>
      <c r="N3367" s="1">
        <f ca="1">Table1[[#This Row],[Cases]]*Table1[[#This Row],[Pack Size]]</f>
        <v>4576</v>
      </c>
      <c r="O3367" s="1">
        <f>IFERROR(VLOOKUP(Table1[[#This Row],[SKU Code]],'SKU Size'!$G:$H,2,FALSE),0)*Table1[[#This Row],[Cases]]</f>
        <v>113941.72701800081</v>
      </c>
      <c r="P3367" t="str">
        <f t="shared" si="63"/>
        <v>D0424</v>
      </c>
      <c r="Q3367" s="7">
        <f>IFERROR(VLOOKUP(Table1[[#This Row],[Trim Distributor Code]],Sheet1!$N:$O,2,FALSE),0)</f>
        <v>3401005</v>
      </c>
      <c r="R3367" s="7">
        <f>IFERROR(VLOOKUP(Table1[[#This Row],[Salesflo AppUser Code]],HIE!$A:$B,2,FALSE),0)</f>
        <v>0</v>
      </c>
      <c r="S3367" s="7">
        <f>IFERROR(VLOOKUP(Table1[[#This Row],[Salesflo AppUser Code]],HIE!$A:$B,2,FALSE),0)</f>
        <v>0</v>
      </c>
      <c r="T3367" t="s">
        <v>2637</v>
      </c>
      <c r="U3367" s="7" t="s">
        <v>5710</v>
      </c>
      <c r="V3367" s="7" t="s">
        <v>1444</v>
      </c>
      <c r="W3367" s="7" t="s">
        <v>1688</v>
      </c>
      <c r="X3367" s="7" t="str">
        <f>IFERROR(VLOOKUP( Table1[[#This Row],[Trim Distributor Code]],Sheet1!$A:$J,10,FALSE),0)</f>
        <v>Active</v>
      </c>
    </row>
    <row r="3368" spans="1:24" hidden="1" x14ac:dyDescent="0.3">
      <c r="A3368" t="s">
        <v>5435</v>
      </c>
      <c r="B3368" t="s">
        <v>5375</v>
      </c>
      <c r="C3368" t="s">
        <v>5411</v>
      </c>
      <c r="D3368" s="8" t="s">
        <v>1412</v>
      </c>
      <c r="E3368" t="s">
        <v>5383</v>
      </c>
      <c r="F3368" t="s">
        <v>5384</v>
      </c>
      <c r="G3368" t="s">
        <v>1659</v>
      </c>
      <c r="H3368" t="s">
        <v>4726</v>
      </c>
      <c r="I3368" t="s">
        <v>5385</v>
      </c>
      <c r="J3368" t="s">
        <v>13</v>
      </c>
      <c r="K3368">
        <v>10</v>
      </c>
      <c r="L3368" s="2" t="s">
        <v>1412</v>
      </c>
      <c r="M3368" s="2">
        <f ca="1">Table1[[#This Row],[Cases]]*Table1[[#This Row],[Pack Size]]</f>
        <v>0</v>
      </c>
      <c r="N3368" s="1">
        <f ca="1">Table1[[#This Row],[Cases]]*Table1[[#This Row],[Pack Size]]</f>
        <v>1000</v>
      </c>
      <c r="O3368" s="1">
        <f>IFERROR(VLOOKUP(Table1[[#This Row],[SKU Code]],'SKU Size'!$G:$H,2,FALSE),0)*Table1[[#This Row],[Cases]]</f>
        <v>105686.74059304707</v>
      </c>
      <c r="P3368" t="str">
        <f t="shared" si="63"/>
        <v>D0424</v>
      </c>
      <c r="Q3368" s="7">
        <f>IFERROR(VLOOKUP(Table1[[#This Row],[Trim Distributor Code]],Sheet1!$N:$O,2,FALSE),0)</f>
        <v>3401005</v>
      </c>
      <c r="R3368" s="7">
        <f>IFERROR(VLOOKUP(Table1[[#This Row],[Salesflo AppUser Code]],HIE!$A:$B,2,FALSE),0)</f>
        <v>0</v>
      </c>
      <c r="S3368" s="7">
        <f>IFERROR(VLOOKUP(Table1[[#This Row],[Salesflo AppUser Code]],HIE!$A:$B,2,FALSE),0)</f>
        <v>0</v>
      </c>
      <c r="T3368" t="s">
        <v>2637</v>
      </c>
      <c r="U3368" s="7" t="s">
        <v>5710</v>
      </c>
      <c r="V3368" s="7" t="s">
        <v>1423</v>
      </c>
      <c r="W3368" s="7" t="s">
        <v>1659</v>
      </c>
      <c r="X3368" s="7" t="str">
        <f>IFERROR(VLOOKUP( Table1[[#This Row],[Trim Distributor Code]],Sheet1!$A:$J,10,FALSE),0)</f>
        <v>Active</v>
      </c>
    </row>
    <row r="3369" spans="1:24" hidden="1" x14ac:dyDescent="0.3">
      <c r="A3369" t="s">
        <v>5435</v>
      </c>
      <c r="B3369" t="s">
        <v>5375</v>
      </c>
      <c r="C3369" t="s">
        <v>5411</v>
      </c>
      <c r="D3369" s="8" t="s">
        <v>1412</v>
      </c>
      <c r="E3369" t="s">
        <v>5383</v>
      </c>
      <c r="F3369" t="s">
        <v>5384</v>
      </c>
      <c r="G3369" t="s">
        <v>1679</v>
      </c>
      <c r="H3369" t="s">
        <v>4726</v>
      </c>
      <c r="I3369" t="s">
        <v>5683</v>
      </c>
      <c r="J3369" t="s">
        <v>1682</v>
      </c>
      <c r="K3369">
        <v>10</v>
      </c>
      <c r="L3369" s="2" t="s">
        <v>1412</v>
      </c>
      <c r="M3369" s="2">
        <f ca="1">Table1[[#This Row],[Cases]]*Table1[[#This Row],[Pack Size]]</f>
        <v>0</v>
      </c>
      <c r="N3369" s="1">
        <f ca="1">Table1[[#This Row],[Cases]]*Table1[[#This Row],[Pack Size]]</f>
        <v>1000</v>
      </c>
      <c r="O3369" s="1">
        <f>IFERROR(VLOOKUP(Table1[[#This Row],[SKU Code]],'SKU Size'!$G:$H,2,FALSE),0)*Table1[[#This Row],[Cases]]</f>
        <v>75471.347355163714</v>
      </c>
      <c r="P3369" t="str">
        <f t="shared" si="63"/>
        <v>D0424</v>
      </c>
      <c r="Q3369" s="7">
        <f>IFERROR(VLOOKUP(Table1[[#This Row],[Trim Distributor Code]],Sheet1!$N:$O,2,FALSE),0)</f>
        <v>3401005</v>
      </c>
      <c r="R3369" s="7">
        <f>IFERROR(VLOOKUP(Table1[[#This Row],[Salesflo AppUser Code]],HIE!$A:$B,2,FALSE),0)</f>
        <v>0</v>
      </c>
      <c r="S3369" s="7">
        <f>IFERROR(VLOOKUP(Table1[[#This Row],[Salesflo AppUser Code]],HIE!$A:$B,2,FALSE),0)</f>
        <v>0</v>
      </c>
      <c r="T3369" t="s">
        <v>2637</v>
      </c>
      <c r="U3369" s="7" t="s">
        <v>5710</v>
      </c>
      <c r="V3369" s="7" t="s">
        <v>1423</v>
      </c>
      <c r="W3369" s="7" t="s">
        <v>1679</v>
      </c>
      <c r="X3369" s="7" t="str">
        <f>IFERROR(VLOOKUP( Table1[[#This Row],[Trim Distributor Code]],Sheet1!$A:$J,10,FALSE),0)</f>
        <v>Active</v>
      </c>
    </row>
    <row r="3370" spans="1:24" hidden="1" x14ac:dyDescent="0.3">
      <c r="A3370" t="s">
        <v>5435</v>
      </c>
      <c r="B3370" t="s">
        <v>5375</v>
      </c>
      <c r="C3370" t="s">
        <v>5411</v>
      </c>
      <c r="D3370" s="8" t="s">
        <v>1412</v>
      </c>
      <c r="E3370" t="s">
        <v>5383</v>
      </c>
      <c r="F3370" t="s">
        <v>5384</v>
      </c>
      <c r="G3370" t="s">
        <v>1688</v>
      </c>
      <c r="H3370" t="s">
        <v>1606</v>
      </c>
      <c r="I3370" t="s">
        <v>4821</v>
      </c>
      <c r="J3370" t="s">
        <v>12</v>
      </c>
      <c r="K3370">
        <v>5</v>
      </c>
      <c r="L3370" s="2" t="s">
        <v>1412</v>
      </c>
      <c r="M3370" s="2">
        <f ca="1">Table1[[#This Row],[Cases]]*Table1[[#This Row],[Pack Size]]</f>
        <v>0</v>
      </c>
      <c r="N3370" s="1">
        <f ca="1">Table1[[#This Row],[Cases]]*Table1[[#This Row],[Pack Size]]</f>
        <v>1800</v>
      </c>
      <c r="O3370" s="1">
        <f>IFERROR(VLOOKUP(Table1[[#This Row],[SKU Code]],'SKU Size'!$G:$H,2,FALSE),0)*Table1[[#This Row],[Cases]]</f>
        <v>45568.921017366214</v>
      </c>
      <c r="P3370" t="str">
        <f t="shared" si="63"/>
        <v>D0424</v>
      </c>
      <c r="Q3370" s="7">
        <f>IFERROR(VLOOKUP(Table1[[#This Row],[Trim Distributor Code]],Sheet1!$N:$O,2,FALSE),0)</f>
        <v>3401005</v>
      </c>
      <c r="R3370" s="7">
        <f>IFERROR(VLOOKUP(Table1[[#This Row],[Salesflo AppUser Code]],HIE!$A:$B,2,FALSE),0)</f>
        <v>0</v>
      </c>
      <c r="S3370" s="7">
        <f>IFERROR(VLOOKUP(Table1[[#This Row],[Salesflo AppUser Code]],HIE!$A:$B,2,FALSE),0)</f>
        <v>0</v>
      </c>
      <c r="T3370" t="s">
        <v>2637</v>
      </c>
      <c r="U3370" s="7" t="s">
        <v>5710</v>
      </c>
      <c r="V3370" s="7" t="s">
        <v>1606</v>
      </c>
      <c r="W3370" s="7" t="s">
        <v>1688</v>
      </c>
      <c r="X3370" s="7" t="str">
        <f>IFERROR(VLOOKUP( Table1[[#This Row],[Trim Distributor Code]],Sheet1!$A:$J,10,FALSE),0)</f>
        <v>Active</v>
      </c>
    </row>
    <row r="3371" spans="1:24" hidden="1" x14ac:dyDescent="0.3">
      <c r="A3371" t="s">
        <v>5435</v>
      </c>
      <c r="B3371" t="s">
        <v>5375</v>
      </c>
      <c r="C3371" t="s">
        <v>5411</v>
      </c>
      <c r="D3371" s="8" t="s">
        <v>1412</v>
      </c>
      <c r="E3371" t="s">
        <v>5383</v>
      </c>
      <c r="F3371" t="s">
        <v>5384</v>
      </c>
      <c r="G3371" t="s">
        <v>5359</v>
      </c>
      <c r="H3371" t="s">
        <v>1632</v>
      </c>
      <c r="I3371" t="s">
        <v>5386</v>
      </c>
      <c r="J3371" t="s">
        <v>4170</v>
      </c>
      <c r="K3371">
        <v>5</v>
      </c>
      <c r="L3371" s="2" t="s">
        <v>1412</v>
      </c>
      <c r="M3371" s="2">
        <f ca="1">Table1[[#This Row],[Cases]]*Table1[[#This Row],[Pack Size]]</f>
        <v>0</v>
      </c>
      <c r="N3371" s="1">
        <f ca="1">Table1[[#This Row],[Cases]]*Table1[[#This Row],[Pack Size]]</f>
        <v>120</v>
      </c>
      <c r="O3371" s="1">
        <f>IFERROR(VLOOKUP(Table1[[#This Row],[SKU Code]],'SKU Size'!$G:$H,2,FALSE),0)*Table1[[#This Row],[Cases]]</f>
        <v>9197.4231340928272</v>
      </c>
      <c r="P3371" t="str">
        <f t="shared" si="63"/>
        <v>D0424</v>
      </c>
      <c r="Q3371" s="7">
        <f>IFERROR(VLOOKUP(Table1[[#This Row],[Trim Distributor Code]],Sheet1!$N:$O,2,FALSE),0)</f>
        <v>3401005</v>
      </c>
      <c r="R3371" s="7">
        <f>IFERROR(VLOOKUP(Table1[[#This Row],[Salesflo AppUser Code]],HIE!$A:$B,2,FALSE),0)</f>
        <v>0</v>
      </c>
      <c r="S3371" s="7">
        <f>IFERROR(VLOOKUP(Table1[[#This Row],[Salesflo AppUser Code]],HIE!$A:$B,2,FALSE),0)</f>
        <v>0</v>
      </c>
      <c r="T3371" t="s">
        <v>2637</v>
      </c>
      <c r="U3371" s="7" t="s">
        <v>5710</v>
      </c>
      <c r="V3371" s="7" t="s">
        <v>1632</v>
      </c>
      <c r="W3371" s="7" t="s">
        <v>5359</v>
      </c>
      <c r="X3371" s="7" t="str">
        <f>IFERROR(VLOOKUP( Table1[[#This Row],[Trim Distributor Code]],Sheet1!$A:$J,10,FALSE),0)</f>
        <v>Active</v>
      </c>
    </row>
    <row r="3372" spans="1:24" hidden="1" x14ac:dyDescent="0.3">
      <c r="A3372" t="s">
        <v>5435</v>
      </c>
      <c r="B3372" t="s">
        <v>5375</v>
      </c>
      <c r="C3372" t="s">
        <v>5411</v>
      </c>
      <c r="D3372" s="8" t="s">
        <v>1412</v>
      </c>
      <c r="E3372" t="s">
        <v>5383</v>
      </c>
      <c r="F3372" t="s">
        <v>5384</v>
      </c>
      <c r="G3372" t="s">
        <v>1445</v>
      </c>
      <c r="H3372" t="s">
        <v>1632</v>
      </c>
      <c r="I3372" t="s">
        <v>4716</v>
      </c>
      <c r="J3372" t="s">
        <v>1635</v>
      </c>
      <c r="K3372">
        <v>15</v>
      </c>
      <c r="L3372" s="2" t="s">
        <v>1412</v>
      </c>
      <c r="M3372" s="2">
        <f ca="1">Table1[[#This Row],[Cases]]*Table1[[#This Row],[Pack Size]]</f>
        <v>0</v>
      </c>
      <c r="N3372" s="1">
        <f ca="1">Table1[[#This Row],[Cases]]*Table1[[#This Row],[Pack Size]]</f>
        <v>360</v>
      </c>
      <c r="O3372" s="1">
        <f>IFERROR(VLOOKUP(Table1[[#This Row],[SKU Code]],'SKU Size'!$G:$H,2,FALSE),0)*Table1[[#This Row],[Cases]]</f>
        <v>47139.90001296172</v>
      </c>
      <c r="P3372" t="str">
        <f t="shared" si="63"/>
        <v>D0424</v>
      </c>
      <c r="Q3372" s="7">
        <f>IFERROR(VLOOKUP(Table1[[#This Row],[Trim Distributor Code]],Sheet1!$N:$O,2,FALSE),0)</f>
        <v>3401005</v>
      </c>
      <c r="R3372" s="7">
        <f>IFERROR(VLOOKUP(Table1[[#This Row],[Salesflo AppUser Code]],HIE!$A:$B,2,FALSE),0)</f>
        <v>0</v>
      </c>
      <c r="S3372" s="7">
        <f>IFERROR(VLOOKUP(Table1[[#This Row],[Salesflo AppUser Code]],HIE!$A:$B,2,FALSE),0)</f>
        <v>0</v>
      </c>
      <c r="T3372" t="s">
        <v>2637</v>
      </c>
      <c r="U3372" s="7" t="s">
        <v>5710</v>
      </c>
      <c r="V3372" s="7" t="s">
        <v>1632</v>
      </c>
      <c r="W3372" s="7" t="s">
        <v>1445</v>
      </c>
      <c r="X3372" s="7" t="str">
        <f>IFERROR(VLOOKUP( Table1[[#This Row],[Trim Distributor Code]],Sheet1!$A:$J,10,FALSE),0)</f>
        <v>Active</v>
      </c>
    </row>
    <row r="3373" spans="1:24" hidden="1" x14ac:dyDescent="0.3">
      <c r="A3373" t="s">
        <v>5435</v>
      </c>
      <c r="B3373" t="s">
        <v>5375</v>
      </c>
      <c r="C3373" t="s">
        <v>5411</v>
      </c>
      <c r="D3373" s="8" t="s">
        <v>1412</v>
      </c>
      <c r="E3373" t="s">
        <v>5383</v>
      </c>
      <c r="F3373" t="s">
        <v>5384</v>
      </c>
      <c r="G3373" t="s">
        <v>2542</v>
      </c>
      <c r="H3373" t="s">
        <v>2268</v>
      </c>
      <c r="I3373" t="s">
        <v>4595</v>
      </c>
      <c r="J3373" t="s">
        <v>2543</v>
      </c>
      <c r="K3373">
        <v>6</v>
      </c>
      <c r="L3373" s="2" t="s">
        <v>1412</v>
      </c>
      <c r="M3373" s="2">
        <f ca="1">Table1[[#This Row],[Cases]]*Table1[[#This Row],[Pack Size]]</f>
        <v>0</v>
      </c>
      <c r="N3373" s="1">
        <f ca="1">Table1[[#This Row],[Cases]]*Table1[[#This Row],[Pack Size]]</f>
        <v>2880</v>
      </c>
      <c r="O3373" s="1">
        <f>IFERROR(VLOOKUP(Table1[[#This Row],[SKU Code]],'SKU Size'!$G:$H,2,FALSE),0)*Table1[[#This Row],[Cases]]</f>
        <v>29957.91208665106</v>
      </c>
      <c r="P3373" t="str">
        <f t="shared" si="63"/>
        <v>D0424</v>
      </c>
      <c r="Q3373" s="7">
        <f>IFERROR(VLOOKUP(Table1[[#This Row],[Trim Distributor Code]],Sheet1!$N:$O,2,FALSE),0)</f>
        <v>3401005</v>
      </c>
      <c r="R3373" s="7">
        <f>IFERROR(VLOOKUP(Table1[[#This Row],[Salesflo AppUser Code]],HIE!$A:$B,2,FALSE),0)</f>
        <v>0</v>
      </c>
      <c r="S3373" s="7">
        <f>IFERROR(VLOOKUP(Table1[[#This Row],[Salesflo AppUser Code]],HIE!$A:$B,2,FALSE),0)</f>
        <v>0</v>
      </c>
      <c r="T3373" t="s">
        <v>2637</v>
      </c>
      <c r="U3373" s="7" t="s">
        <v>5710</v>
      </c>
      <c r="V3373" s="7" t="s">
        <v>2268</v>
      </c>
      <c r="W3373" s="7" t="s">
        <v>2542</v>
      </c>
      <c r="X3373" s="7" t="str">
        <f>IFERROR(VLOOKUP( Table1[[#This Row],[Trim Distributor Code]],Sheet1!$A:$J,10,FALSE),0)</f>
        <v>Active</v>
      </c>
    </row>
    <row r="3374" spans="1:24" hidden="1" x14ac:dyDescent="0.3">
      <c r="A3374" t="s">
        <v>5435</v>
      </c>
      <c r="B3374" t="s">
        <v>5376</v>
      </c>
      <c r="C3374" t="s">
        <v>5412</v>
      </c>
      <c r="D3374" s="8" t="s">
        <v>1412</v>
      </c>
      <c r="E3374" t="s">
        <v>5392</v>
      </c>
      <c r="F3374" t="s">
        <v>5393</v>
      </c>
      <c r="G3374" t="s">
        <v>1573</v>
      </c>
      <c r="H3374" t="s">
        <v>4725</v>
      </c>
      <c r="I3374" t="s">
        <v>5337</v>
      </c>
      <c r="J3374" t="s">
        <v>1586</v>
      </c>
      <c r="K3374">
        <v>300</v>
      </c>
      <c r="L3374" s="2" t="s">
        <v>1412</v>
      </c>
      <c r="M3374" s="2">
        <f ca="1">Table1[[#This Row],[Cases]]*Table1[[#This Row],[Pack Size]]</f>
        <v>0</v>
      </c>
      <c r="N3374" s="1">
        <f ca="1">Table1[[#This Row],[Cases]]*Table1[[#This Row],[Pack Size]]</f>
        <v>120000</v>
      </c>
      <c r="O3374" s="1">
        <f>IFERROR(VLOOKUP(Table1[[#This Row],[SKU Code]],'SKU Size'!$G:$H,2,FALSE),0)*Table1[[#This Row],[Cases]]</f>
        <v>2529625.339066139</v>
      </c>
      <c r="P3374" t="str">
        <f t="shared" si="63"/>
        <v>D0177</v>
      </c>
      <c r="Q3374" s="7">
        <f>IFERROR(VLOOKUP(Table1[[#This Row],[Trim Distributor Code]],Sheet1!$N:$O,2,FALSE),0)</f>
        <v>3401098</v>
      </c>
      <c r="R3374" s="7">
        <f>IFERROR(VLOOKUP(Table1[[#This Row],[Salesflo AppUser Code]],HIE!$A:$B,2,FALSE),0)</f>
        <v>0</v>
      </c>
      <c r="S3374" s="7">
        <f>IFERROR(VLOOKUP(Table1[[#This Row],[Salesflo AppUser Code]],HIE!$A:$B,2,FALSE),0)</f>
        <v>0</v>
      </c>
      <c r="T3374" t="s">
        <v>2637</v>
      </c>
      <c r="U3374" s="7" t="s">
        <v>5710</v>
      </c>
      <c r="V3374" s="7" t="s">
        <v>1444</v>
      </c>
      <c r="W3374" s="7" t="s">
        <v>5707</v>
      </c>
      <c r="X3374" s="7" t="str">
        <f>IFERROR(VLOOKUP( Table1[[#This Row],[Trim Distributor Code]],Sheet1!$A:$J,10,FALSE),0)</f>
        <v>Active</v>
      </c>
    </row>
    <row r="3375" spans="1:24" hidden="1" x14ac:dyDescent="0.3">
      <c r="A3375" t="s">
        <v>5435</v>
      </c>
      <c r="B3375" t="s">
        <v>5376</v>
      </c>
      <c r="C3375" t="s">
        <v>5412</v>
      </c>
      <c r="D3375" s="8" t="s">
        <v>1412</v>
      </c>
      <c r="E3375" t="s">
        <v>5392</v>
      </c>
      <c r="F3375" t="s">
        <v>5393</v>
      </c>
      <c r="G3375" t="s">
        <v>1679</v>
      </c>
      <c r="H3375" t="s">
        <v>4726</v>
      </c>
      <c r="I3375" t="s">
        <v>5683</v>
      </c>
      <c r="J3375" t="s">
        <v>1682</v>
      </c>
      <c r="K3375">
        <v>10</v>
      </c>
      <c r="L3375" s="2" t="s">
        <v>1412</v>
      </c>
      <c r="M3375" s="2">
        <f ca="1">Table1[[#This Row],[Cases]]*Table1[[#This Row],[Pack Size]]</f>
        <v>0</v>
      </c>
      <c r="N3375" s="1">
        <f ca="1">Table1[[#This Row],[Cases]]*Table1[[#This Row],[Pack Size]]</f>
        <v>1000</v>
      </c>
      <c r="O3375" s="1">
        <f>IFERROR(VLOOKUP(Table1[[#This Row],[SKU Code]],'SKU Size'!$G:$H,2,FALSE),0)*Table1[[#This Row],[Cases]]</f>
        <v>75471.347355163714</v>
      </c>
      <c r="P3375" t="str">
        <f t="shared" si="63"/>
        <v>D0177</v>
      </c>
      <c r="Q3375" s="7">
        <f>IFERROR(VLOOKUP(Table1[[#This Row],[Trim Distributor Code]],Sheet1!$N:$O,2,FALSE),0)</f>
        <v>3401098</v>
      </c>
      <c r="R3375" s="7">
        <f>IFERROR(VLOOKUP(Table1[[#This Row],[Salesflo AppUser Code]],HIE!$A:$B,2,FALSE),0)</f>
        <v>0</v>
      </c>
      <c r="S3375" s="7">
        <f>IFERROR(VLOOKUP(Table1[[#This Row],[Salesflo AppUser Code]],HIE!$A:$B,2,FALSE),0)</f>
        <v>0</v>
      </c>
      <c r="T3375" t="s">
        <v>2637</v>
      </c>
      <c r="U3375" s="7" t="s">
        <v>5710</v>
      </c>
      <c r="V3375" s="7" t="s">
        <v>1423</v>
      </c>
      <c r="W3375" s="7" t="s">
        <v>1679</v>
      </c>
      <c r="X3375" s="7" t="str">
        <f>IFERROR(VLOOKUP( Table1[[#This Row],[Trim Distributor Code]],Sheet1!$A:$J,10,FALSE),0)</f>
        <v>Active</v>
      </c>
    </row>
    <row r="3376" spans="1:24" hidden="1" x14ac:dyDescent="0.3">
      <c r="A3376" t="s">
        <v>5435</v>
      </c>
      <c r="B3376" t="s">
        <v>5376</v>
      </c>
      <c r="C3376" t="s">
        <v>5412</v>
      </c>
      <c r="D3376" s="8" t="s">
        <v>1412</v>
      </c>
      <c r="E3376" t="s">
        <v>5392</v>
      </c>
      <c r="F3376" t="s">
        <v>5393</v>
      </c>
      <c r="G3376" t="s">
        <v>5363</v>
      </c>
      <c r="H3376" t="s">
        <v>1632</v>
      </c>
      <c r="I3376" t="s">
        <v>5388</v>
      </c>
      <c r="J3376" t="s">
        <v>2295</v>
      </c>
      <c r="K3376">
        <v>10</v>
      </c>
      <c r="L3376" s="2" t="s">
        <v>1412</v>
      </c>
      <c r="M3376" s="2">
        <f ca="1">Table1[[#This Row],[Cases]]*Table1[[#This Row],[Pack Size]]</f>
        <v>0</v>
      </c>
      <c r="N3376" s="1">
        <f ca="1">Table1[[#This Row],[Cases]]*Table1[[#This Row],[Pack Size]]</f>
        <v>240</v>
      </c>
      <c r="O3376" s="1">
        <f>IFERROR(VLOOKUP(Table1[[#This Row],[SKU Code]],'SKU Size'!$G:$H,2,FALSE),0)*Table1[[#This Row],[Cases]]</f>
        <v>18314.037790175855</v>
      </c>
      <c r="P3376" t="str">
        <f t="shared" si="63"/>
        <v>D0177</v>
      </c>
      <c r="Q3376" s="7">
        <f>IFERROR(VLOOKUP(Table1[[#This Row],[Trim Distributor Code]],Sheet1!$N:$O,2,FALSE),0)</f>
        <v>3401098</v>
      </c>
      <c r="R3376" s="7">
        <f>IFERROR(VLOOKUP(Table1[[#This Row],[Salesflo AppUser Code]],HIE!$A:$B,2,FALSE),0)</f>
        <v>0</v>
      </c>
      <c r="S3376" s="7">
        <f>IFERROR(VLOOKUP(Table1[[#This Row],[Salesflo AppUser Code]],HIE!$A:$B,2,FALSE),0)</f>
        <v>0</v>
      </c>
      <c r="T3376" t="s">
        <v>2637</v>
      </c>
      <c r="U3376" s="7" t="s">
        <v>5710</v>
      </c>
      <c r="V3376" s="7" t="s">
        <v>1632</v>
      </c>
      <c r="W3376" s="7" t="s">
        <v>2294</v>
      </c>
      <c r="X3376" s="7" t="str">
        <f>IFERROR(VLOOKUP( Table1[[#This Row],[Trim Distributor Code]],Sheet1!$A:$J,10,FALSE),0)</f>
        <v>Active</v>
      </c>
    </row>
    <row r="3377" spans="1:24" hidden="1" x14ac:dyDescent="0.3">
      <c r="A3377" t="s">
        <v>5435</v>
      </c>
      <c r="B3377" t="s">
        <v>5376</v>
      </c>
      <c r="C3377" t="s">
        <v>5412</v>
      </c>
      <c r="D3377" s="8" t="s">
        <v>1412</v>
      </c>
      <c r="E3377" t="s">
        <v>5392</v>
      </c>
      <c r="F3377" t="s">
        <v>5393</v>
      </c>
      <c r="G3377" t="s">
        <v>4134</v>
      </c>
      <c r="H3377" t="s">
        <v>5360</v>
      </c>
      <c r="I3377" t="s">
        <v>5361</v>
      </c>
      <c r="J3377" t="s">
        <v>1608</v>
      </c>
      <c r="K3377">
        <v>2</v>
      </c>
      <c r="L3377" s="2" t="s">
        <v>1412</v>
      </c>
      <c r="M3377" s="2">
        <f ca="1">Table1[[#This Row],[Cases]]*Table1[[#This Row],[Pack Size]]</f>
        <v>0</v>
      </c>
      <c r="N3377" s="1">
        <f ca="1">Table1[[#This Row],[Cases]]*Table1[[#This Row],[Pack Size]]</f>
        <v>800</v>
      </c>
      <c r="O3377" s="1">
        <f>IFERROR(VLOOKUP(Table1[[#This Row],[SKU Code]],'SKU Size'!$G:$H,2,FALSE),0)*Table1[[#This Row],[Cases]]</f>
        <v>0</v>
      </c>
      <c r="P3377" t="str">
        <f t="shared" si="63"/>
        <v>D0177</v>
      </c>
      <c r="Q3377" s="7">
        <f>IFERROR(VLOOKUP(Table1[[#This Row],[Trim Distributor Code]],Sheet1!$N:$O,2,FALSE),0)</f>
        <v>3401098</v>
      </c>
      <c r="R3377" s="7">
        <f>IFERROR(VLOOKUP(Table1[[#This Row],[Salesflo AppUser Code]],HIE!$A:$B,2,FALSE),0)</f>
        <v>0</v>
      </c>
      <c r="S3377" s="7">
        <f>IFERROR(VLOOKUP(Table1[[#This Row],[Salesflo AppUser Code]],HIE!$A:$B,2,FALSE),0)</f>
        <v>0</v>
      </c>
      <c r="T3377" t="s">
        <v>2637</v>
      </c>
      <c r="U3377" s="7" t="s">
        <v>5710</v>
      </c>
      <c r="V3377" s="7" t="s">
        <v>1606</v>
      </c>
      <c r="W3377" s="7" t="s">
        <v>1607</v>
      </c>
      <c r="X3377" s="7" t="str">
        <f>IFERROR(VLOOKUP( Table1[[#This Row],[Trim Distributor Code]],Sheet1!$A:$J,10,FALSE),0)</f>
        <v>Active</v>
      </c>
    </row>
    <row r="3378" spans="1:24" hidden="1" x14ac:dyDescent="0.3">
      <c r="A3378" t="s">
        <v>5435</v>
      </c>
      <c r="B3378" t="s">
        <v>5376</v>
      </c>
      <c r="C3378" t="s">
        <v>5412</v>
      </c>
      <c r="D3378" s="8" t="s">
        <v>1412</v>
      </c>
      <c r="E3378" t="s">
        <v>5392</v>
      </c>
      <c r="F3378" t="s">
        <v>5393</v>
      </c>
      <c r="G3378" t="s">
        <v>1688</v>
      </c>
      <c r="H3378" t="s">
        <v>1632</v>
      </c>
      <c r="I3378" t="s">
        <v>4708</v>
      </c>
      <c r="J3378" t="s">
        <v>14</v>
      </c>
      <c r="K3378">
        <v>5</v>
      </c>
      <c r="L3378" s="2" t="s">
        <v>1412</v>
      </c>
      <c r="M3378" s="2">
        <f ca="1">Table1[[#This Row],[Cases]]*Table1[[#This Row],[Pack Size]]</f>
        <v>0</v>
      </c>
      <c r="N3378" s="1">
        <f ca="1">Table1[[#This Row],[Cases]]*Table1[[#This Row],[Pack Size]]</f>
        <v>120</v>
      </c>
      <c r="O3378" s="1">
        <f>IFERROR(VLOOKUP(Table1[[#This Row],[SKU Code]],'SKU Size'!$G:$H,2,FALSE),0)*Table1[[#This Row],[Cases]]</f>
        <v>17957.36632625305</v>
      </c>
      <c r="P3378" t="str">
        <f t="shared" si="63"/>
        <v>D0177</v>
      </c>
      <c r="Q3378" s="7">
        <f>IFERROR(VLOOKUP(Table1[[#This Row],[Trim Distributor Code]],Sheet1!$N:$O,2,FALSE),0)</f>
        <v>3401098</v>
      </c>
      <c r="R3378" s="7">
        <f>IFERROR(VLOOKUP(Table1[[#This Row],[Salesflo AppUser Code]],HIE!$A:$B,2,FALSE),0)</f>
        <v>0</v>
      </c>
      <c r="S3378" s="7">
        <f>IFERROR(VLOOKUP(Table1[[#This Row],[Salesflo AppUser Code]],HIE!$A:$B,2,FALSE),0)</f>
        <v>0</v>
      </c>
      <c r="T3378" t="s">
        <v>2637</v>
      </c>
      <c r="U3378" s="7" t="s">
        <v>5710</v>
      </c>
      <c r="V3378" s="7" t="s">
        <v>1632</v>
      </c>
      <c r="W3378" s="7" t="s">
        <v>1688</v>
      </c>
      <c r="X3378" s="7" t="str">
        <f>IFERROR(VLOOKUP( Table1[[#This Row],[Trim Distributor Code]],Sheet1!$A:$J,10,FALSE),0)</f>
        <v>Active</v>
      </c>
    </row>
    <row r="3379" spans="1:24" hidden="1" x14ac:dyDescent="0.3">
      <c r="A3379" t="s">
        <v>5435</v>
      </c>
      <c r="B3379" t="s">
        <v>5376</v>
      </c>
      <c r="C3379" t="s">
        <v>5412</v>
      </c>
      <c r="D3379" s="8" t="s">
        <v>1412</v>
      </c>
      <c r="E3379" t="s">
        <v>5392</v>
      </c>
      <c r="F3379" t="s">
        <v>5393</v>
      </c>
      <c r="G3379" t="s">
        <v>4180</v>
      </c>
      <c r="H3379" t="s">
        <v>2268</v>
      </c>
      <c r="I3379" t="s">
        <v>5109</v>
      </c>
      <c r="J3379" t="s">
        <v>4192</v>
      </c>
      <c r="K3379">
        <v>5</v>
      </c>
      <c r="L3379" s="2" t="s">
        <v>1412</v>
      </c>
      <c r="M3379" s="2">
        <f ca="1">Table1[[#This Row],[Cases]]*Table1[[#This Row],[Pack Size]]</f>
        <v>0</v>
      </c>
      <c r="N3379" s="1">
        <f ca="1">Table1[[#This Row],[Cases]]*Table1[[#This Row],[Pack Size]]</f>
        <v>2160</v>
      </c>
      <c r="O3379" s="1">
        <f>IFERROR(VLOOKUP(Table1[[#This Row],[SKU Code]],'SKU Size'!$G:$H,2,FALSE),0)*Table1[[#This Row],[Cases]]</f>
        <v>35208.128995451407</v>
      </c>
      <c r="P3379" t="str">
        <f t="shared" si="63"/>
        <v>D0177</v>
      </c>
      <c r="Q3379" s="7">
        <f>IFERROR(VLOOKUP(Table1[[#This Row],[Trim Distributor Code]],Sheet1!$N:$O,2,FALSE),0)</f>
        <v>3401098</v>
      </c>
      <c r="R3379" s="7">
        <f>IFERROR(VLOOKUP(Table1[[#This Row],[Salesflo AppUser Code]],HIE!$A:$B,2,FALSE),0)</f>
        <v>0</v>
      </c>
      <c r="S3379" s="7">
        <f>IFERROR(VLOOKUP(Table1[[#This Row],[Salesflo AppUser Code]],HIE!$A:$B,2,FALSE),0)</f>
        <v>0</v>
      </c>
      <c r="T3379" t="s">
        <v>2637</v>
      </c>
      <c r="U3379" s="7" t="s">
        <v>5710</v>
      </c>
      <c r="V3379" s="7" t="s">
        <v>2268</v>
      </c>
      <c r="W3379" s="7" t="s">
        <v>2314</v>
      </c>
      <c r="X3379" s="7" t="str">
        <f>IFERROR(VLOOKUP( Table1[[#This Row],[Trim Distributor Code]],Sheet1!$A:$J,10,FALSE),0)</f>
        <v>Active</v>
      </c>
    </row>
    <row r="3380" spans="1:24" hidden="1" x14ac:dyDescent="0.3">
      <c r="A3380" t="s">
        <v>5435</v>
      </c>
      <c r="B3380" t="s">
        <v>689</v>
      </c>
      <c r="C3380" t="s">
        <v>5413</v>
      </c>
      <c r="D3380" s="8" t="s">
        <v>1412</v>
      </c>
      <c r="E3380" t="s">
        <v>5414</v>
      </c>
      <c r="F3380" t="s">
        <v>2646</v>
      </c>
      <c r="G3380" t="s">
        <v>4134</v>
      </c>
      <c r="H3380" t="s">
        <v>4106</v>
      </c>
      <c r="I3380" t="s">
        <v>4636</v>
      </c>
      <c r="J3380" t="s">
        <v>1478</v>
      </c>
      <c r="K3380">
        <v>850</v>
      </c>
      <c r="L3380" s="2" t="s">
        <v>1412</v>
      </c>
      <c r="M3380" s="2">
        <f ca="1">Table1[[#This Row],[Cases]]*Table1[[#This Row],[Pack Size]]</f>
        <v>0</v>
      </c>
      <c r="N3380" s="1">
        <f ca="1">Table1[[#This Row],[Cases]]*Table1[[#This Row],[Pack Size]]</f>
        <v>340000</v>
      </c>
      <c r="O3380" s="1">
        <f>IFERROR(VLOOKUP(Table1[[#This Row],[SKU Code]],'SKU Size'!$G:$H,2,FALSE),0)*Table1[[#This Row],[Cases]]</f>
        <v>7402672.481721825</v>
      </c>
      <c r="P3380" t="str">
        <f t="shared" si="63"/>
        <v>D0108</v>
      </c>
      <c r="Q3380" s="7">
        <f>IFERROR(VLOOKUP(Table1[[#This Row],[Trim Distributor Code]],Sheet1!$N:$O,2,FALSE),0)</f>
        <v>3400042</v>
      </c>
      <c r="R3380" s="7" t="str">
        <f>IFERROR(VLOOKUP(Table1[[#This Row],[Salesflo AppUser Code]],HIE!$A:$B,2,FALSE),0)</f>
        <v>Active</v>
      </c>
      <c r="S3380" s="7" t="str">
        <f>IFERROR(VLOOKUP(Table1[[#This Row],[Salesflo AppUser Code]],HIE!$A:$B,2,FALSE),0)</f>
        <v>Active</v>
      </c>
      <c r="T3380" t="s">
        <v>2637</v>
      </c>
      <c r="U3380" s="7" t="s">
        <v>5710</v>
      </c>
      <c r="V3380" s="7" t="s">
        <v>1444</v>
      </c>
      <c r="W3380" s="7" t="s">
        <v>1445</v>
      </c>
      <c r="X3380" s="7" t="str">
        <f>IFERROR(VLOOKUP( Table1[[#This Row],[Trim Distributor Code]],Sheet1!$A:$J,10,FALSE),0)</f>
        <v>Active</v>
      </c>
    </row>
    <row r="3381" spans="1:24" hidden="1" x14ac:dyDescent="0.3">
      <c r="A3381" t="s">
        <v>5435</v>
      </c>
      <c r="B3381" t="s">
        <v>689</v>
      </c>
      <c r="C3381" t="s">
        <v>5413</v>
      </c>
      <c r="D3381" s="8" t="s">
        <v>1412</v>
      </c>
      <c r="E3381" t="s">
        <v>5414</v>
      </c>
      <c r="F3381" t="s">
        <v>2646</v>
      </c>
      <c r="G3381" t="s">
        <v>4521</v>
      </c>
      <c r="H3381" t="s">
        <v>4106</v>
      </c>
      <c r="I3381" t="s">
        <v>4538</v>
      </c>
      <c r="J3381" t="s">
        <v>11</v>
      </c>
      <c r="K3381">
        <v>25</v>
      </c>
      <c r="L3381" s="2" t="s">
        <v>1412</v>
      </c>
      <c r="M3381" s="2">
        <f ca="1">Table1[[#This Row],[Cases]]*Table1[[#This Row],[Pack Size]]</f>
        <v>0</v>
      </c>
      <c r="N3381" s="1">
        <f ca="1">Table1[[#This Row],[Cases]]*Table1[[#This Row],[Pack Size]]</f>
        <v>8800</v>
      </c>
      <c r="O3381" s="1">
        <f>IFERROR(VLOOKUP(Table1[[#This Row],[SKU Code]],'SKU Size'!$G:$H,2,FALSE),0)*Table1[[#This Row],[Cases]]</f>
        <v>219118.7058038477</v>
      </c>
      <c r="P3381" t="str">
        <f t="shared" ref="P3381:P3442" si="64">TRIM(E3381)</f>
        <v>D0108</v>
      </c>
      <c r="Q3381" s="7">
        <f>IFERROR(VLOOKUP(Table1[[#This Row],[Trim Distributor Code]],Sheet1!$N:$O,2,FALSE),0)</f>
        <v>3400042</v>
      </c>
      <c r="R3381" s="7" t="str">
        <f>IFERROR(VLOOKUP(Table1[[#This Row],[Salesflo AppUser Code]],HIE!$A:$B,2,FALSE),0)</f>
        <v>Active</v>
      </c>
      <c r="S3381" s="7" t="str">
        <f>IFERROR(VLOOKUP(Table1[[#This Row],[Salesflo AppUser Code]],HIE!$A:$B,2,FALSE),0)</f>
        <v>Active</v>
      </c>
      <c r="T3381" t="s">
        <v>2637</v>
      </c>
      <c r="U3381" s="7" t="s">
        <v>5710</v>
      </c>
      <c r="V3381" s="7" t="s">
        <v>1444</v>
      </c>
      <c r="W3381" s="7" t="s">
        <v>1688</v>
      </c>
      <c r="X3381" s="7" t="str">
        <f>IFERROR(VLOOKUP( Table1[[#This Row],[Trim Distributor Code]],Sheet1!$A:$J,10,FALSE),0)</f>
        <v>Active</v>
      </c>
    </row>
    <row r="3382" spans="1:24" hidden="1" x14ac:dyDescent="0.3">
      <c r="A3382" t="s">
        <v>5435</v>
      </c>
      <c r="B3382" t="s">
        <v>689</v>
      </c>
      <c r="C3382" t="s">
        <v>5413</v>
      </c>
      <c r="D3382" s="8" t="s">
        <v>1412</v>
      </c>
      <c r="E3382" t="s">
        <v>5414</v>
      </c>
      <c r="F3382" t="s">
        <v>2646</v>
      </c>
      <c r="G3382" t="s">
        <v>4521</v>
      </c>
      <c r="H3382" t="s">
        <v>4137</v>
      </c>
      <c r="I3382" t="s">
        <v>4593</v>
      </c>
      <c r="J3382" t="s">
        <v>12</v>
      </c>
      <c r="K3382">
        <v>4</v>
      </c>
      <c r="L3382" s="2" t="s">
        <v>1412</v>
      </c>
      <c r="M3382" s="2">
        <f ca="1">Table1[[#This Row],[Cases]]*Table1[[#This Row],[Pack Size]]</f>
        <v>0</v>
      </c>
      <c r="N3382" s="1">
        <f ca="1">Table1[[#This Row],[Cases]]*Table1[[#This Row],[Pack Size]]</f>
        <v>1440</v>
      </c>
      <c r="O3382" s="1">
        <f>IFERROR(VLOOKUP(Table1[[#This Row],[SKU Code]],'SKU Size'!$G:$H,2,FALSE),0)*Table1[[#This Row],[Cases]]</f>
        <v>36455.136813892968</v>
      </c>
      <c r="P3382" t="str">
        <f t="shared" si="64"/>
        <v>D0108</v>
      </c>
      <c r="Q3382" s="7">
        <f>IFERROR(VLOOKUP(Table1[[#This Row],[Trim Distributor Code]],Sheet1!$N:$O,2,FALSE),0)</f>
        <v>3400042</v>
      </c>
      <c r="R3382" s="7" t="str">
        <f>IFERROR(VLOOKUP(Table1[[#This Row],[Salesflo AppUser Code]],HIE!$A:$B,2,FALSE),0)</f>
        <v>Active</v>
      </c>
      <c r="S3382" s="7" t="str">
        <f>IFERROR(VLOOKUP(Table1[[#This Row],[Salesflo AppUser Code]],HIE!$A:$B,2,FALSE),0)</f>
        <v>Active</v>
      </c>
      <c r="T3382" t="s">
        <v>2637</v>
      </c>
      <c r="U3382" s="7" t="s">
        <v>5710</v>
      </c>
      <c r="V3382" s="7" t="s">
        <v>1606</v>
      </c>
      <c r="W3382" s="7" t="s">
        <v>1688</v>
      </c>
      <c r="X3382" s="7" t="str">
        <f>IFERROR(VLOOKUP( Table1[[#This Row],[Trim Distributor Code]],Sheet1!$A:$J,10,FALSE),0)</f>
        <v>Active</v>
      </c>
    </row>
    <row r="3383" spans="1:24" hidden="1" x14ac:dyDescent="0.3">
      <c r="A3383" t="s">
        <v>5435</v>
      </c>
      <c r="B3383" t="s">
        <v>689</v>
      </c>
      <c r="C3383" t="s">
        <v>5413</v>
      </c>
      <c r="D3383" s="8" t="s">
        <v>1412</v>
      </c>
      <c r="E3383" t="s">
        <v>5414</v>
      </c>
      <c r="F3383" t="s">
        <v>2646</v>
      </c>
      <c r="G3383" t="s">
        <v>4134</v>
      </c>
      <c r="H3383" t="s">
        <v>4113</v>
      </c>
      <c r="I3383" t="s">
        <v>4644</v>
      </c>
      <c r="J3383" t="s">
        <v>1635</v>
      </c>
      <c r="K3383">
        <v>25</v>
      </c>
      <c r="L3383" s="2" t="s">
        <v>1412</v>
      </c>
      <c r="M3383" s="2">
        <f ca="1">Table1[[#This Row],[Cases]]*Table1[[#This Row],[Pack Size]]</f>
        <v>0</v>
      </c>
      <c r="N3383" s="1">
        <f ca="1">Table1[[#This Row],[Cases]]*Table1[[#This Row],[Pack Size]]</f>
        <v>600</v>
      </c>
      <c r="O3383" s="1">
        <f>IFERROR(VLOOKUP(Table1[[#This Row],[SKU Code]],'SKU Size'!$G:$H,2,FALSE),0)*Table1[[#This Row],[Cases]]</f>
        <v>78566.500021602857</v>
      </c>
      <c r="P3383" t="str">
        <f t="shared" si="64"/>
        <v>D0108</v>
      </c>
      <c r="Q3383" s="7">
        <f>IFERROR(VLOOKUP(Table1[[#This Row],[Trim Distributor Code]],Sheet1!$N:$O,2,FALSE),0)</f>
        <v>3400042</v>
      </c>
      <c r="R3383" s="7" t="str">
        <f>IFERROR(VLOOKUP(Table1[[#This Row],[Salesflo AppUser Code]],HIE!$A:$B,2,FALSE),0)</f>
        <v>Active</v>
      </c>
      <c r="S3383" s="7" t="str">
        <f>IFERROR(VLOOKUP(Table1[[#This Row],[Salesflo AppUser Code]],HIE!$A:$B,2,FALSE),0)</f>
        <v>Active</v>
      </c>
      <c r="T3383" t="s">
        <v>2637</v>
      </c>
      <c r="U3383" s="7" t="s">
        <v>5710</v>
      </c>
      <c r="V3383" s="7" t="s">
        <v>1632</v>
      </c>
      <c r="W3383" s="7" t="s">
        <v>1445</v>
      </c>
      <c r="X3383" s="7" t="str">
        <f>IFERROR(VLOOKUP( Table1[[#This Row],[Trim Distributor Code]],Sheet1!$A:$J,10,FALSE),0)</f>
        <v>Active</v>
      </c>
    </row>
    <row r="3384" spans="1:24" hidden="1" x14ac:dyDescent="0.3">
      <c r="A3384" t="s">
        <v>5435</v>
      </c>
      <c r="B3384" t="s">
        <v>689</v>
      </c>
      <c r="C3384" t="s">
        <v>5413</v>
      </c>
      <c r="D3384" s="8" t="s">
        <v>1412</v>
      </c>
      <c r="E3384" t="s">
        <v>5414</v>
      </c>
      <c r="F3384" t="s">
        <v>2646</v>
      </c>
      <c r="G3384" t="s">
        <v>2542</v>
      </c>
      <c r="H3384" t="s">
        <v>2268</v>
      </c>
      <c r="I3384" t="s">
        <v>4595</v>
      </c>
      <c r="J3384" t="s">
        <v>2543</v>
      </c>
      <c r="K3384">
        <v>25</v>
      </c>
      <c r="L3384" s="2" t="s">
        <v>1412</v>
      </c>
      <c r="M3384" s="2">
        <f ca="1">Table1[[#This Row],[Cases]]*Table1[[#This Row],[Pack Size]]</f>
        <v>0</v>
      </c>
      <c r="N3384" s="1">
        <f ca="1">Table1[[#This Row],[Cases]]*Table1[[#This Row],[Pack Size]]</f>
        <v>12000</v>
      </c>
      <c r="O3384" s="1">
        <f>IFERROR(VLOOKUP(Table1[[#This Row],[SKU Code]],'SKU Size'!$G:$H,2,FALSE),0)*Table1[[#This Row],[Cases]]</f>
        <v>124824.63369437942</v>
      </c>
      <c r="P3384" t="str">
        <f t="shared" si="64"/>
        <v>D0108</v>
      </c>
      <c r="Q3384" s="7">
        <f>IFERROR(VLOOKUP(Table1[[#This Row],[Trim Distributor Code]],Sheet1!$N:$O,2,FALSE),0)</f>
        <v>3400042</v>
      </c>
      <c r="R3384" s="7" t="str">
        <f>IFERROR(VLOOKUP(Table1[[#This Row],[Salesflo AppUser Code]],HIE!$A:$B,2,FALSE),0)</f>
        <v>Active</v>
      </c>
      <c r="S3384" s="7" t="str">
        <f>IFERROR(VLOOKUP(Table1[[#This Row],[Salesflo AppUser Code]],HIE!$A:$B,2,FALSE),0)</f>
        <v>Active</v>
      </c>
      <c r="T3384" t="s">
        <v>2637</v>
      </c>
      <c r="U3384" s="7" t="s">
        <v>5710</v>
      </c>
      <c r="V3384" s="7" t="s">
        <v>2268</v>
      </c>
      <c r="W3384" s="7" t="s">
        <v>2542</v>
      </c>
      <c r="X3384" s="7" t="str">
        <f>IFERROR(VLOOKUP( Table1[[#This Row],[Trim Distributor Code]],Sheet1!$A:$J,10,FALSE),0)</f>
        <v>Active</v>
      </c>
    </row>
    <row r="3385" spans="1:24" hidden="1" x14ac:dyDescent="0.3">
      <c r="A3385" t="s">
        <v>5435</v>
      </c>
      <c r="B3385" t="s">
        <v>689</v>
      </c>
      <c r="C3385" t="s">
        <v>5413</v>
      </c>
      <c r="D3385" s="8" t="s">
        <v>1412</v>
      </c>
      <c r="E3385" t="s">
        <v>5414</v>
      </c>
      <c r="F3385" t="s">
        <v>2646</v>
      </c>
      <c r="G3385" t="s">
        <v>4169</v>
      </c>
      <c r="H3385" t="s">
        <v>4113</v>
      </c>
      <c r="I3385" t="s">
        <v>4642</v>
      </c>
      <c r="J3385" t="s">
        <v>4170</v>
      </c>
      <c r="K3385">
        <v>15</v>
      </c>
      <c r="L3385" s="2" t="s">
        <v>1412</v>
      </c>
      <c r="M3385" s="2">
        <f ca="1">Table1[[#This Row],[Cases]]*Table1[[#This Row],[Pack Size]]</f>
        <v>0</v>
      </c>
      <c r="N3385" s="1">
        <f ca="1">Table1[[#This Row],[Cases]]*Table1[[#This Row],[Pack Size]]</f>
        <v>360</v>
      </c>
      <c r="O3385" s="1">
        <f>IFERROR(VLOOKUP(Table1[[#This Row],[SKU Code]],'SKU Size'!$G:$H,2,FALSE),0)*Table1[[#This Row],[Cases]]</f>
        <v>27592.269402278485</v>
      </c>
      <c r="P3385" t="str">
        <f t="shared" si="64"/>
        <v>D0108</v>
      </c>
      <c r="Q3385" s="7">
        <f>IFERROR(VLOOKUP(Table1[[#This Row],[Trim Distributor Code]],Sheet1!$N:$O,2,FALSE),0)</f>
        <v>3400042</v>
      </c>
      <c r="R3385" s="7" t="str">
        <f>IFERROR(VLOOKUP(Table1[[#This Row],[Salesflo AppUser Code]],HIE!$A:$B,2,FALSE),0)</f>
        <v>Active</v>
      </c>
      <c r="S3385" s="7" t="str">
        <f>IFERROR(VLOOKUP(Table1[[#This Row],[Salesflo AppUser Code]],HIE!$A:$B,2,FALSE),0)</f>
        <v>Active</v>
      </c>
      <c r="T3385" t="s">
        <v>2637</v>
      </c>
      <c r="U3385" s="7" t="s">
        <v>5710</v>
      </c>
      <c r="V3385" s="7" t="s">
        <v>1632</v>
      </c>
      <c r="W3385" s="7" t="s">
        <v>5359</v>
      </c>
      <c r="X3385" s="7" t="str">
        <f>IFERROR(VLOOKUP( Table1[[#This Row],[Trim Distributor Code]],Sheet1!$A:$J,10,FALSE),0)</f>
        <v>Active</v>
      </c>
    </row>
    <row r="3386" spans="1:24" hidden="1" x14ac:dyDescent="0.3">
      <c r="A3386" t="s">
        <v>5435</v>
      </c>
      <c r="B3386" t="s">
        <v>689</v>
      </c>
      <c r="C3386" t="s">
        <v>5413</v>
      </c>
      <c r="D3386" s="8" t="s">
        <v>1412</v>
      </c>
      <c r="E3386" t="s">
        <v>5414</v>
      </c>
      <c r="F3386" t="s">
        <v>2646</v>
      </c>
      <c r="G3386" t="s">
        <v>1607</v>
      </c>
      <c r="H3386" t="s">
        <v>4137</v>
      </c>
      <c r="I3386" t="s">
        <v>4641</v>
      </c>
      <c r="J3386" t="s">
        <v>1622</v>
      </c>
      <c r="K3386">
        <v>5</v>
      </c>
      <c r="L3386" s="2" t="s">
        <v>1412</v>
      </c>
      <c r="M3386" s="2">
        <f ca="1">Table1[[#This Row],[Cases]]*Table1[[#This Row],[Pack Size]]</f>
        <v>0</v>
      </c>
      <c r="N3386" s="1">
        <f ca="1">Table1[[#This Row],[Cases]]*Table1[[#This Row],[Pack Size]]</f>
        <v>1200</v>
      </c>
      <c r="O3386" s="1">
        <f>IFERROR(VLOOKUP(Table1[[#This Row],[SKU Code]],'SKU Size'!$G:$H,2,FALSE),0)*Table1[[#This Row],[Cases]]</f>
        <v>37486.227962243371</v>
      </c>
      <c r="P3386" t="str">
        <f t="shared" si="64"/>
        <v>D0108</v>
      </c>
      <c r="Q3386" s="7">
        <f>IFERROR(VLOOKUP(Table1[[#This Row],[Trim Distributor Code]],Sheet1!$N:$O,2,FALSE),0)</f>
        <v>3400042</v>
      </c>
      <c r="R3386" s="7" t="str">
        <f>IFERROR(VLOOKUP(Table1[[#This Row],[Salesflo AppUser Code]],HIE!$A:$B,2,FALSE),0)</f>
        <v>Active</v>
      </c>
      <c r="S3386" s="7" t="str">
        <f>IFERROR(VLOOKUP(Table1[[#This Row],[Salesflo AppUser Code]],HIE!$A:$B,2,FALSE),0)</f>
        <v>Active</v>
      </c>
      <c r="T3386" t="s">
        <v>2637</v>
      </c>
      <c r="U3386" s="7" t="s">
        <v>5710</v>
      </c>
      <c r="V3386" s="7" t="s">
        <v>1606</v>
      </c>
      <c r="W3386" s="7" t="s">
        <v>1607</v>
      </c>
      <c r="X3386" s="7" t="str">
        <f>IFERROR(VLOOKUP( Table1[[#This Row],[Trim Distributor Code]],Sheet1!$A:$J,10,FALSE),0)</f>
        <v>Active</v>
      </c>
    </row>
    <row r="3387" spans="1:24" hidden="1" x14ac:dyDescent="0.3">
      <c r="A3387" t="s">
        <v>5435</v>
      </c>
      <c r="B3387" t="s">
        <v>689</v>
      </c>
      <c r="C3387" t="s">
        <v>5413</v>
      </c>
      <c r="D3387" s="8" t="s">
        <v>1412</v>
      </c>
      <c r="E3387" t="s">
        <v>5414</v>
      </c>
      <c r="F3387" t="s">
        <v>2646</v>
      </c>
      <c r="G3387" t="s">
        <v>4108</v>
      </c>
      <c r="H3387" t="s">
        <v>4109</v>
      </c>
      <c r="I3387" t="s">
        <v>4566</v>
      </c>
      <c r="J3387" t="s">
        <v>13</v>
      </c>
      <c r="K3387">
        <v>5</v>
      </c>
      <c r="L3387" s="2" t="s">
        <v>1412</v>
      </c>
      <c r="M3387" s="2">
        <f ca="1">Table1[[#This Row],[Cases]]*Table1[[#This Row],[Pack Size]]</f>
        <v>0</v>
      </c>
      <c r="N3387" s="1">
        <f ca="1">Table1[[#This Row],[Cases]]*Table1[[#This Row],[Pack Size]]</f>
        <v>500</v>
      </c>
      <c r="O3387" s="1">
        <f>IFERROR(VLOOKUP(Table1[[#This Row],[SKU Code]],'SKU Size'!$G:$H,2,FALSE),0)*Table1[[#This Row],[Cases]]</f>
        <v>52843.370296523535</v>
      </c>
      <c r="P3387" t="str">
        <f t="shared" si="64"/>
        <v>D0108</v>
      </c>
      <c r="Q3387" s="7">
        <f>IFERROR(VLOOKUP(Table1[[#This Row],[Trim Distributor Code]],Sheet1!$N:$O,2,FALSE),0)</f>
        <v>3400042</v>
      </c>
      <c r="R3387" s="7" t="str">
        <f>IFERROR(VLOOKUP(Table1[[#This Row],[Salesflo AppUser Code]],HIE!$A:$B,2,FALSE),0)</f>
        <v>Active</v>
      </c>
      <c r="S3387" s="7" t="str">
        <f>IFERROR(VLOOKUP(Table1[[#This Row],[Salesflo AppUser Code]],HIE!$A:$B,2,FALSE),0)</f>
        <v>Active</v>
      </c>
      <c r="T3387" t="s">
        <v>2637</v>
      </c>
      <c r="U3387" s="7" t="s">
        <v>5710</v>
      </c>
      <c r="V3387" s="7" t="s">
        <v>1423</v>
      </c>
      <c r="W3387" s="7" t="s">
        <v>1659</v>
      </c>
      <c r="X3387" s="7" t="str">
        <f>IFERROR(VLOOKUP( Table1[[#This Row],[Trim Distributor Code]],Sheet1!$A:$J,10,FALSE),0)</f>
        <v>Active</v>
      </c>
    </row>
    <row r="3388" spans="1:24" hidden="1" x14ac:dyDescent="0.3">
      <c r="A3388" t="s">
        <v>5435</v>
      </c>
      <c r="B3388" t="s">
        <v>689</v>
      </c>
      <c r="C3388" t="s">
        <v>5413</v>
      </c>
      <c r="D3388" s="8" t="s">
        <v>1412</v>
      </c>
      <c r="E3388" t="s">
        <v>5414</v>
      </c>
      <c r="F3388" t="s">
        <v>2646</v>
      </c>
      <c r="G3388" t="s">
        <v>4111</v>
      </c>
      <c r="H3388" t="s">
        <v>4113</v>
      </c>
      <c r="I3388" t="s">
        <v>4541</v>
      </c>
      <c r="J3388" t="s">
        <v>1656</v>
      </c>
      <c r="K3388">
        <v>10</v>
      </c>
      <c r="L3388" s="2" t="s">
        <v>1412</v>
      </c>
      <c r="M3388" s="2">
        <f ca="1">Table1[[#This Row],[Cases]]*Table1[[#This Row],[Pack Size]]</f>
        <v>0</v>
      </c>
      <c r="N3388" s="1">
        <f ca="1">Table1[[#This Row],[Cases]]*Table1[[#This Row],[Pack Size]]</f>
        <v>480</v>
      </c>
      <c r="O3388" s="1">
        <f>IFERROR(VLOOKUP(Table1[[#This Row],[SKU Code]],'SKU Size'!$G:$H,2,FALSE),0)*Table1[[#This Row],[Cases]]</f>
        <v>10039.148759070089</v>
      </c>
      <c r="P3388" t="str">
        <f t="shared" si="64"/>
        <v>D0108</v>
      </c>
      <c r="Q3388" s="7">
        <f>IFERROR(VLOOKUP(Table1[[#This Row],[Trim Distributor Code]],Sheet1!$N:$O,2,FALSE),0)</f>
        <v>3400042</v>
      </c>
      <c r="R3388" s="7" t="str">
        <f>IFERROR(VLOOKUP(Table1[[#This Row],[Salesflo AppUser Code]],HIE!$A:$B,2,FALSE),0)</f>
        <v>Active</v>
      </c>
      <c r="S3388" s="7" t="str">
        <f>IFERROR(VLOOKUP(Table1[[#This Row],[Salesflo AppUser Code]],HIE!$A:$B,2,FALSE),0)</f>
        <v>Active</v>
      </c>
      <c r="T3388" t="s">
        <v>2637</v>
      </c>
      <c r="U3388" s="7" t="s">
        <v>5710</v>
      </c>
      <c r="V3388" s="7" t="s">
        <v>1632</v>
      </c>
      <c r="W3388" s="7" t="s">
        <v>1431</v>
      </c>
      <c r="X3388" s="7" t="str">
        <f>IFERROR(VLOOKUP( Table1[[#This Row],[Trim Distributor Code]],Sheet1!$A:$J,10,FALSE),0)</f>
        <v>Active</v>
      </c>
    </row>
    <row r="3389" spans="1:24" hidden="1" x14ac:dyDescent="0.3">
      <c r="A3389" t="s">
        <v>5435</v>
      </c>
      <c r="B3389" t="s">
        <v>5377</v>
      </c>
      <c r="C3389" t="s">
        <v>5415</v>
      </c>
      <c r="D3389" s="8" t="s">
        <v>1412</v>
      </c>
      <c r="E3389" t="s">
        <v>5416</v>
      </c>
      <c r="F3389" t="s">
        <v>5417</v>
      </c>
      <c r="G3389" t="s">
        <v>4134</v>
      </c>
      <c r="H3389" t="s">
        <v>4106</v>
      </c>
      <c r="I3389" t="s">
        <v>4636</v>
      </c>
      <c r="J3389" t="s">
        <v>1478</v>
      </c>
      <c r="K3389">
        <v>400</v>
      </c>
      <c r="L3389" s="2" t="s">
        <v>1412</v>
      </c>
      <c r="M3389" s="2">
        <f ca="1">Table1[[#This Row],[Cases]]*Table1[[#This Row],[Pack Size]]</f>
        <v>0</v>
      </c>
      <c r="N3389" s="1">
        <f ca="1">Table1[[#This Row],[Cases]]*Table1[[#This Row],[Pack Size]]</f>
        <v>160000</v>
      </c>
      <c r="O3389" s="1">
        <f>IFERROR(VLOOKUP(Table1[[#This Row],[SKU Code]],'SKU Size'!$G:$H,2,FALSE),0)*Table1[[#This Row],[Cases]]</f>
        <v>3483610.5796338003</v>
      </c>
      <c r="P3389" t="str">
        <f t="shared" si="64"/>
        <v>D0531</v>
      </c>
      <c r="Q3389" s="7">
        <f>IFERROR(VLOOKUP(Table1[[#This Row],[Trim Distributor Code]],Sheet1!$N:$O,2,FALSE),0)</f>
        <v>0</v>
      </c>
      <c r="R3389" s="7">
        <f>IFERROR(VLOOKUP(Table1[[#This Row],[Salesflo AppUser Code]],HIE!$A:$B,2,FALSE),0)</f>
        <v>0</v>
      </c>
      <c r="S3389" s="7">
        <f>IFERROR(VLOOKUP(Table1[[#This Row],[Salesflo AppUser Code]],HIE!$A:$B,2,FALSE),0)</f>
        <v>0</v>
      </c>
      <c r="T3389" t="s">
        <v>2637</v>
      </c>
      <c r="U3389" s="7" t="s">
        <v>5710</v>
      </c>
      <c r="V3389" s="7" t="s">
        <v>1444</v>
      </c>
      <c r="W3389" s="7" t="s">
        <v>1445</v>
      </c>
      <c r="X3389" s="7">
        <f>IFERROR(VLOOKUP( Table1[[#This Row],[Trim Distributor Code]],Sheet1!$A:$J,10,FALSE),0)</f>
        <v>0</v>
      </c>
    </row>
    <row r="3390" spans="1:24" hidden="1" x14ac:dyDescent="0.3">
      <c r="A3390" t="s">
        <v>5435</v>
      </c>
      <c r="B3390" t="s">
        <v>5377</v>
      </c>
      <c r="C3390" t="s">
        <v>5415</v>
      </c>
      <c r="D3390" s="8" t="s">
        <v>1412</v>
      </c>
      <c r="E3390" t="s">
        <v>5416</v>
      </c>
      <c r="F3390" t="s">
        <v>5417</v>
      </c>
      <c r="G3390" t="s">
        <v>4521</v>
      </c>
      <c r="H3390" t="s">
        <v>4106</v>
      </c>
      <c r="I3390" t="s">
        <v>4538</v>
      </c>
      <c r="J3390" t="s">
        <v>11</v>
      </c>
      <c r="K3390">
        <v>11</v>
      </c>
      <c r="L3390" s="2" t="s">
        <v>1412</v>
      </c>
      <c r="M3390" s="2">
        <f ca="1">Table1[[#This Row],[Cases]]*Table1[[#This Row],[Pack Size]]</f>
        <v>0</v>
      </c>
      <c r="N3390" s="1">
        <f ca="1">Table1[[#This Row],[Cases]]*Table1[[#This Row],[Pack Size]]</f>
        <v>3872</v>
      </c>
      <c r="O3390" s="1">
        <f>IFERROR(VLOOKUP(Table1[[#This Row],[SKU Code]],'SKU Size'!$G:$H,2,FALSE),0)*Table1[[#This Row],[Cases]]</f>
        <v>96412.230553692993</v>
      </c>
      <c r="P3390" t="str">
        <f t="shared" si="64"/>
        <v>D0531</v>
      </c>
      <c r="Q3390" s="7">
        <f>IFERROR(VLOOKUP(Table1[[#This Row],[Trim Distributor Code]],Sheet1!$N:$O,2,FALSE),0)</f>
        <v>0</v>
      </c>
      <c r="R3390" s="7">
        <f>IFERROR(VLOOKUP(Table1[[#This Row],[Salesflo AppUser Code]],HIE!$A:$B,2,FALSE),0)</f>
        <v>0</v>
      </c>
      <c r="S3390" s="7">
        <f>IFERROR(VLOOKUP(Table1[[#This Row],[Salesflo AppUser Code]],HIE!$A:$B,2,FALSE),0)</f>
        <v>0</v>
      </c>
      <c r="T3390" t="s">
        <v>2637</v>
      </c>
      <c r="U3390" s="7" t="s">
        <v>5710</v>
      </c>
      <c r="V3390" s="7" t="s">
        <v>1444</v>
      </c>
      <c r="W3390" s="7" t="s">
        <v>1688</v>
      </c>
      <c r="X3390" s="7">
        <f>IFERROR(VLOOKUP( Table1[[#This Row],[Trim Distributor Code]],Sheet1!$A:$J,10,FALSE),0)</f>
        <v>0</v>
      </c>
    </row>
    <row r="3391" spans="1:24" hidden="1" x14ac:dyDescent="0.3">
      <c r="A3391" t="s">
        <v>5435</v>
      </c>
      <c r="B3391" t="s">
        <v>5377</v>
      </c>
      <c r="C3391" t="s">
        <v>5415</v>
      </c>
      <c r="D3391" s="8" t="s">
        <v>1412</v>
      </c>
      <c r="E3391" t="s">
        <v>5416</v>
      </c>
      <c r="F3391" t="s">
        <v>5417</v>
      </c>
      <c r="G3391" t="s">
        <v>4521</v>
      </c>
      <c r="H3391" t="s">
        <v>4137</v>
      </c>
      <c r="I3391" t="s">
        <v>4593</v>
      </c>
      <c r="J3391" t="s">
        <v>12</v>
      </c>
      <c r="K3391">
        <v>4</v>
      </c>
      <c r="L3391" s="2" t="s">
        <v>1412</v>
      </c>
      <c r="M3391" s="2">
        <f ca="1">Table1[[#This Row],[Cases]]*Table1[[#This Row],[Pack Size]]</f>
        <v>0</v>
      </c>
      <c r="N3391" s="1">
        <f ca="1">Table1[[#This Row],[Cases]]*Table1[[#This Row],[Pack Size]]</f>
        <v>1440</v>
      </c>
      <c r="O3391" s="1">
        <f>IFERROR(VLOOKUP(Table1[[#This Row],[SKU Code]],'SKU Size'!$G:$H,2,FALSE),0)*Table1[[#This Row],[Cases]]</f>
        <v>36455.136813892968</v>
      </c>
      <c r="P3391" t="str">
        <f t="shared" si="64"/>
        <v>D0531</v>
      </c>
      <c r="Q3391" s="7">
        <f>IFERROR(VLOOKUP(Table1[[#This Row],[Trim Distributor Code]],Sheet1!$N:$O,2,FALSE),0)</f>
        <v>0</v>
      </c>
      <c r="R3391" s="7">
        <f>IFERROR(VLOOKUP(Table1[[#This Row],[Salesflo AppUser Code]],HIE!$A:$B,2,FALSE),0)</f>
        <v>0</v>
      </c>
      <c r="S3391" s="7">
        <f>IFERROR(VLOOKUP(Table1[[#This Row],[Salesflo AppUser Code]],HIE!$A:$B,2,FALSE),0)</f>
        <v>0</v>
      </c>
      <c r="T3391" t="s">
        <v>2637</v>
      </c>
      <c r="U3391" s="7" t="s">
        <v>5710</v>
      </c>
      <c r="V3391" s="7" t="s">
        <v>1606</v>
      </c>
      <c r="W3391" s="7" t="s">
        <v>1688</v>
      </c>
      <c r="X3391" s="7">
        <f>IFERROR(VLOOKUP( Table1[[#This Row],[Trim Distributor Code]],Sheet1!$A:$J,10,FALSE),0)</f>
        <v>0</v>
      </c>
    </row>
    <row r="3392" spans="1:24" hidden="1" x14ac:dyDescent="0.3">
      <c r="A3392" t="s">
        <v>5435</v>
      </c>
      <c r="B3392" t="s">
        <v>5377</v>
      </c>
      <c r="C3392" t="s">
        <v>5415</v>
      </c>
      <c r="D3392" s="8" t="s">
        <v>1412</v>
      </c>
      <c r="E3392" t="s">
        <v>5416</v>
      </c>
      <c r="F3392" t="s">
        <v>5417</v>
      </c>
      <c r="G3392" t="s">
        <v>1431</v>
      </c>
      <c r="H3392" t="s">
        <v>4109</v>
      </c>
      <c r="I3392" t="s">
        <v>4605</v>
      </c>
      <c r="J3392" t="s">
        <v>1440</v>
      </c>
      <c r="K3392">
        <v>4</v>
      </c>
      <c r="L3392" s="2" t="s">
        <v>1412</v>
      </c>
      <c r="M3392" s="2">
        <f ca="1">Table1[[#This Row],[Cases]]*Table1[[#This Row],[Pack Size]]</f>
        <v>0</v>
      </c>
      <c r="N3392" s="1">
        <f ca="1">Table1[[#This Row],[Cases]]*Table1[[#This Row],[Pack Size]]</f>
        <v>400</v>
      </c>
      <c r="O3392" s="1">
        <f>IFERROR(VLOOKUP(Table1[[#This Row],[SKU Code]],'SKU Size'!$G:$H,2,FALSE),0)*Table1[[#This Row],[Cases]]</f>
        <v>40618.192334188374</v>
      </c>
      <c r="P3392" t="str">
        <f t="shared" si="64"/>
        <v>D0531</v>
      </c>
      <c r="Q3392" s="7">
        <f>IFERROR(VLOOKUP(Table1[[#This Row],[Trim Distributor Code]],Sheet1!$N:$O,2,FALSE),0)</f>
        <v>0</v>
      </c>
      <c r="R3392" s="7">
        <f>IFERROR(VLOOKUP(Table1[[#This Row],[Salesflo AppUser Code]],HIE!$A:$B,2,FALSE),0)</f>
        <v>0</v>
      </c>
      <c r="S3392" s="7">
        <f>IFERROR(VLOOKUP(Table1[[#This Row],[Salesflo AppUser Code]],HIE!$A:$B,2,FALSE),0)</f>
        <v>0</v>
      </c>
      <c r="T3392" t="s">
        <v>2637</v>
      </c>
      <c r="U3392" s="7" t="s">
        <v>5710</v>
      </c>
      <c r="V3392" s="7" t="s">
        <v>1423</v>
      </c>
      <c r="W3392" s="7" t="s">
        <v>1431</v>
      </c>
      <c r="X3392" s="7">
        <f>IFERROR(VLOOKUP( Table1[[#This Row],[Trim Distributor Code]],Sheet1!$A:$J,10,FALSE),0)</f>
        <v>0</v>
      </c>
    </row>
    <row r="3393" spans="1:24" hidden="1" x14ac:dyDescent="0.3">
      <c r="A3393" t="s">
        <v>5435</v>
      </c>
      <c r="B3393" t="s">
        <v>5377</v>
      </c>
      <c r="C3393" t="s">
        <v>5415</v>
      </c>
      <c r="D3393" s="8" t="s">
        <v>1412</v>
      </c>
      <c r="E3393" t="s">
        <v>5416</v>
      </c>
      <c r="F3393" t="s">
        <v>5417</v>
      </c>
      <c r="G3393" t="s">
        <v>4134</v>
      </c>
      <c r="H3393" t="s">
        <v>4113</v>
      </c>
      <c r="I3393" t="s">
        <v>4644</v>
      </c>
      <c r="J3393" t="s">
        <v>1635</v>
      </c>
      <c r="K3393">
        <v>10</v>
      </c>
      <c r="L3393" s="2" t="s">
        <v>1412</v>
      </c>
      <c r="M3393" s="2">
        <f ca="1">Table1[[#This Row],[Cases]]*Table1[[#This Row],[Pack Size]]</f>
        <v>0</v>
      </c>
      <c r="N3393" s="1">
        <f ca="1">Table1[[#This Row],[Cases]]*Table1[[#This Row],[Pack Size]]</f>
        <v>240</v>
      </c>
      <c r="O3393" s="1">
        <f>IFERROR(VLOOKUP(Table1[[#This Row],[SKU Code]],'SKU Size'!$G:$H,2,FALSE),0)*Table1[[#This Row],[Cases]]</f>
        <v>31426.600008641144</v>
      </c>
      <c r="P3393" t="str">
        <f t="shared" si="64"/>
        <v>D0531</v>
      </c>
      <c r="Q3393" s="7">
        <f>IFERROR(VLOOKUP(Table1[[#This Row],[Trim Distributor Code]],Sheet1!$N:$O,2,FALSE),0)</f>
        <v>0</v>
      </c>
      <c r="R3393" s="7">
        <f>IFERROR(VLOOKUP(Table1[[#This Row],[Salesflo AppUser Code]],HIE!$A:$B,2,FALSE),0)</f>
        <v>0</v>
      </c>
      <c r="S3393" s="7">
        <f>IFERROR(VLOOKUP(Table1[[#This Row],[Salesflo AppUser Code]],HIE!$A:$B,2,FALSE),0)</f>
        <v>0</v>
      </c>
      <c r="T3393" t="s">
        <v>2637</v>
      </c>
      <c r="U3393" s="7" t="s">
        <v>5710</v>
      </c>
      <c r="V3393" s="7" t="s">
        <v>1632</v>
      </c>
      <c r="W3393" s="7" t="s">
        <v>1445</v>
      </c>
      <c r="X3393" s="7">
        <f>IFERROR(VLOOKUP( Table1[[#This Row],[Trim Distributor Code]],Sheet1!$A:$J,10,FALSE),0)</f>
        <v>0</v>
      </c>
    </row>
    <row r="3394" spans="1:24" hidden="1" x14ac:dyDescent="0.3">
      <c r="A3394" t="s">
        <v>5435</v>
      </c>
      <c r="B3394" t="s">
        <v>5377</v>
      </c>
      <c r="C3394" t="s">
        <v>5415</v>
      </c>
      <c r="D3394" s="8" t="s">
        <v>1412</v>
      </c>
      <c r="E3394" t="s">
        <v>5416</v>
      </c>
      <c r="F3394" t="s">
        <v>5417</v>
      </c>
      <c r="G3394" t="s">
        <v>2542</v>
      </c>
      <c r="H3394" t="s">
        <v>2268</v>
      </c>
      <c r="I3394" t="s">
        <v>4595</v>
      </c>
      <c r="J3394" t="s">
        <v>2543</v>
      </c>
      <c r="K3394">
        <v>9</v>
      </c>
      <c r="L3394" s="2" t="s">
        <v>1412</v>
      </c>
      <c r="M3394" s="2">
        <f ca="1">Table1[[#This Row],[Cases]]*Table1[[#This Row],[Pack Size]]</f>
        <v>0</v>
      </c>
      <c r="N3394" s="1">
        <f ca="1">Table1[[#This Row],[Cases]]*Table1[[#This Row],[Pack Size]]</f>
        <v>4320</v>
      </c>
      <c r="O3394" s="1">
        <f>IFERROR(VLOOKUP(Table1[[#This Row],[SKU Code]],'SKU Size'!$G:$H,2,FALSE),0)*Table1[[#This Row],[Cases]]</f>
        <v>44936.868129976589</v>
      </c>
      <c r="P3394" t="str">
        <f t="shared" si="64"/>
        <v>D0531</v>
      </c>
      <c r="Q3394" s="7">
        <f>IFERROR(VLOOKUP(Table1[[#This Row],[Trim Distributor Code]],Sheet1!$N:$O,2,FALSE),0)</f>
        <v>0</v>
      </c>
      <c r="R3394" s="7">
        <f>IFERROR(VLOOKUP(Table1[[#This Row],[Salesflo AppUser Code]],HIE!$A:$B,2,FALSE),0)</f>
        <v>0</v>
      </c>
      <c r="S3394" s="7">
        <f>IFERROR(VLOOKUP(Table1[[#This Row],[Salesflo AppUser Code]],HIE!$A:$B,2,FALSE),0)</f>
        <v>0</v>
      </c>
      <c r="T3394" t="s">
        <v>2637</v>
      </c>
      <c r="U3394" s="7" t="s">
        <v>5710</v>
      </c>
      <c r="V3394" s="7" t="s">
        <v>2268</v>
      </c>
      <c r="W3394" s="7" t="s">
        <v>2542</v>
      </c>
      <c r="X3394" s="7">
        <f>IFERROR(VLOOKUP( Table1[[#This Row],[Trim Distributor Code]],Sheet1!$A:$J,10,FALSE),0)</f>
        <v>0</v>
      </c>
    </row>
    <row r="3395" spans="1:24" hidden="1" x14ac:dyDescent="0.3">
      <c r="A3395" t="s">
        <v>5435</v>
      </c>
      <c r="B3395" t="s">
        <v>5377</v>
      </c>
      <c r="C3395" t="s">
        <v>5415</v>
      </c>
      <c r="D3395" s="8" t="s">
        <v>1412</v>
      </c>
      <c r="E3395" t="s">
        <v>5416</v>
      </c>
      <c r="F3395" t="s">
        <v>5417</v>
      </c>
      <c r="G3395" t="s">
        <v>4169</v>
      </c>
      <c r="H3395" t="s">
        <v>4113</v>
      </c>
      <c r="I3395" t="s">
        <v>4642</v>
      </c>
      <c r="J3395" t="s">
        <v>4170</v>
      </c>
      <c r="K3395">
        <v>13</v>
      </c>
      <c r="L3395" s="2" t="s">
        <v>1412</v>
      </c>
      <c r="M3395" s="2">
        <f ca="1">Table1[[#This Row],[Cases]]*Table1[[#This Row],[Pack Size]]</f>
        <v>0</v>
      </c>
      <c r="N3395" s="1">
        <f ca="1">Table1[[#This Row],[Cases]]*Table1[[#This Row],[Pack Size]]</f>
        <v>312</v>
      </c>
      <c r="O3395" s="1">
        <f>IFERROR(VLOOKUP(Table1[[#This Row],[SKU Code]],'SKU Size'!$G:$H,2,FALSE),0)*Table1[[#This Row],[Cases]]</f>
        <v>23913.300148641352</v>
      </c>
      <c r="P3395" t="str">
        <f t="shared" si="64"/>
        <v>D0531</v>
      </c>
      <c r="Q3395" s="7">
        <f>IFERROR(VLOOKUP(Table1[[#This Row],[Trim Distributor Code]],Sheet1!$N:$O,2,FALSE),0)</f>
        <v>0</v>
      </c>
      <c r="R3395" s="7">
        <f>IFERROR(VLOOKUP(Table1[[#This Row],[Salesflo AppUser Code]],HIE!$A:$B,2,FALSE),0)</f>
        <v>0</v>
      </c>
      <c r="S3395" s="7">
        <f>IFERROR(VLOOKUP(Table1[[#This Row],[Salesflo AppUser Code]],HIE!$A:$B,2,FALSE),0)</f>
        <v>0</v>
      </c>
      <c r="T3395" t="s">
        <v>2637</v>
      </c>
      <c r="U3395" s="7" t="s">
        <v>5710</v>
      </c>
      <c r="V3395" s="7" t="s">
        <v>1632</v>
      </c>
      <c r="W3395" s="7" t="s">
        <v>5359</v>
      </c>
      <c r="X3395" s="7">
        <f>IFERROR(VLOOKUP( Table1[[#This Row],[Trim Distributor Code]],Sheet1!$A:$J,10,FALSE),0)</f>
        <v>0</v>
      </c>
    </row>
    <row r="3396" spans="1:24" hidden="1" x14ac:dyDescent="0.3">
      <c r="A3396" t="s">
        <v>5435</v>
      </c>
      <c r="B3396" t="s">
        <v>5377</v>
      </c>
      <c r="C3396" t="s">
        <v>5415</v>
      </c>
      <c r="D3396" s="8" t="s">
        <v>1412</v>
      </c>
      <c r="E3396" t="s">
        <v>5416</v>
      </c>
      <c r="F3396" t="s">
        <v>5417</v>
      </c>
      <c r="G3396" t="s">
        <v>1607</v>
      </c>
      <c r="H3396" t="s">
        <v>4137</v>
      </c>
      <c r="I3396" t="s">
        <v>4641</v>
      </c>
      <c r="J3396" t="s">
        <v>1622</v>
      </c>
      <c r="K3396">
        <v>3</v>
      </c>
      <c r="L3396" s="2" t="s">
        <v>1412</v>
      </c>
      <c r="M3396" s="2">
        <f ca="1">Table1[[#This Row],[Cases]]*Table1[[#This Row],[Pack Size]]</f>
        <v>0</v>
      </c>
      <c r="N3396" s="1">
        <f ca="1">Table1[[#This Row],[Cases]]*Table1[[#This Row],[Pack Size]]</f>
        <v>720</v>
      </c>
      <c r="O3396" s="1">
        <f>IFERROR(VLOOKUP(Table1[[#This Row],[SKU Code]],'SKU Size'!$G:$H,2,FALSE),0)*Table1[[#This Row],[Cases]]</f>
        <v>22491.736777346025</v>
      </c>
      <c r="P3396" t="str">
        <f t="shared" si="64"/>
        <v>D0531</v>
      </c>
      <c r="Q3396" s="7">
        <f>IFERROR(VLOOKUP(Table1[[#This Row],[Trim Distributor Code]],Sheet1!$N:$O,2,FALSE),0)</f>
        <v>0</v>
      </c>
      <c r="R3396" s="7">
        <f>IFERROR(VLOOKUP(Table1[[#This Row],[Salesflo AppUser Code]],HIE!$A:$B,2,FALSE),0)</f>
        <v>0</v>
      </c>
      <c r="S3396" s="7">
        <f>IFERROR(VLOOKUP(Table1[[#This Row],[Salesflo AppUser Code]],HIE!$A:$B,2,FALSE),0)</f>
        <v>0</v>
      </c>
      <c r="T3396" t="s">
        <v>2637</v>
      </c>
      <c r="U3396" s="7" t="s">
        <v>5710</v>
      </c>
      <c r="V3396" s="7" t="s">
        <v>1606</v>
      </c>
      <c r="W3396" s="7" t="s">
        <v>1607</v>
      </c>
      <c r="X3396" s="7">
        <f>IFERROR(VLOOKUP( Table1[[#This Row],[Trim Distributor Code]],Sheet1!$A:$J,10,FALSE),0)</f>
        <v>0</v>
      </c>
    </row>
    <row r="3397" spans="1:24" hidden="1" x14ac:dyDescent="0.3">
      <c r="A3397" t="s">
        <v>5435</v>
      </c>
      <c r="B3397" t="s">
        <v>5377</v>
      </c>
      <c r="C3397" t="s">
        <v>5415</v>
      </c>
      <c r="D3397" s="8" t="s">
        <v>1412</v>
      </c>
      <c r="E3397" t="s">
        <v>5416</v>
      </c>
      <c r="F3397" t="s">
        <v>5417</v>
      </c>
      <c r="G3397" t="s">
        <v>4108</v>
      </c>
      <c r="H3397" t="s">
        <v>4109</v>
      </c>
      <c r="I3397" t="s">
        <v>4566</v>
      </c>
      <c r="J3397" t="s">
        <v>13</v>
      </c>
      <c r="K3397">
        <v>4</v>
      </c>
      <c r="L3397" s="2" t="s">
        <v>1412</v>
      </c>
      <c r="M3397" s="2">
        <f ca="1">Table1[[#This Row],[Cases]]*Table1[[#This Row],[Pack Size]]</f>
        <v>0</v>
      </c>
      <c r="N3397" s="1">
        <f ca="1">Table1[[#This Row],[Cases]]*Table1[[#This Row],[Pack Size]]</f>
        <v>400</v>
      </c>
      <c r="O3397" s="1">
        <f>IFERROR(VLOOKUP(Table1[[#This Row],[SKU Code]],'SKU Size'!$G:$H,2,FALSE),0)*Table1[[#This Row],[Cases]]</f>
        <v>42274.696237218828</v>
      </c>
      <c r="P3397" t="str">
        <f t="shared" si="64"/>
        <v>D0531</v>
      </c>
      <c r="Q3397" s="7">
        <f>IFERROR(VLOOKUP(Table1[[#This Row],[Trim Distributor Code]],Sheet1!$N:$O,2,FALSE),0)</f>
        <v>0</v>
      </c>
      <c r="R3397" s="7">
        <f>IFERROR(VLOOKUP(Table1[[#This Row],[Salesflo AppUser Code]],HIE!$A:$B,2,FALSE),0)</f>
        <v>0</v>
      </c>
      <c r="S3397" s="7">
        <f>IFERROR(VLOOKUP(Table1[[#This Row],[Salesflo AppUser Code]],HIE!$A:$B,2,FALSE),0)</f>
        <v>0</v>
      </c>
      <c r="T3397" t="s">
        <v>2637</v>
      </c>
      <c r="U3397" s="7" t="s">
        <v>5710</v>
      </c>
      <c r="V3397" s="7" t="s">
        <v>1423</v>
      </c>
      <c r="W3397" s="7" t="s">
        <v>1659</v>
      </c>
      <c r="X3397" s="7">
        <f>IFERROR(VLOOKUP( Table1[[#This Row],[Trim Distributor Code]],Sheet1!$A:$J,10,FALSE),0)</f>
        <v>0</v>
      </c>
    </row>
    <row r="3398" spans="1:24" hidden="1" x14ac:dyDescent="0.3">
      <c r="A3398" t="s">
        <v>5435</v>
      </c>
      <c r="B3398" t="s">
        <v>5377</v>
      </c>
      <c r="C3398" t="s">
        <v>5415</v>
      </c>
      <c r="D3398" s="8" t="s">
        <v>1412</v>
      </c>
      <c r="E3398" t="s">
        <v>5416</v>
      </c>
      <c r="F3398" t="s">
        <v>5417</v>
      </c>
      <c r="G3398" t="s">
        <v>4111</v>
      </c>
      <c r="H3398" t="s">
        <v>4113</v>
      </c>
      <c r="I3398" t="s">
        <v>4541</v>
      </c>
      <c r="J3398" t="s">
        <v>1656</v>
      </c>
      <c r="K3398">
        <v>5</v>
      </c>
      <c r="L3398" s="2" t="s">
        <v>1412</v>
      </c>
      <c r="M3398" s="2">
        <f ca="1">Table1[[#This Row],[Cases]]*Table1[[#This Row],[Pack Size]]</f>
        <v>0</v>
      </c>
      <c r="N3398" s="1">
        <f ca="1">Table1[[#This Row],[Cases]]*Table1[[#This Row],[Pack Size]]</f>
        <v>240</v>
      </c>
      <c r="O3398" s="1">
        <f>IFERROR(VLOOKUP(Table1[[#This Row],[SKU Code]],'SKU Size'!$G:$H,2,FALSE),0)*Table1[[#This Row],[Cases]]</f>
        <v>5019.5743795350445</v>
      </c>
      <c r="P3398" t="str">
        <f t="shared" si="64"/>
        <v>D0531</v>
      </c>
      <c r="Q3398" s="7">
        <f>IFERROR(VLOOKUP(Table1[[#This Row],[Trim Distributor Code]],Sheet1!$N:$O,2,FALSE),0)</f>
        <v>0</v>
      </c>
      <c r="R3398" s="7">
        <f>IFERROR(VLOOKUP(Table1[[#This Row],[Salesflo AppUser Code]],HIE!$A:$B,2,FALSE),0)</f>
        <v>0</v>
      </c>
      <c r="S3398" s="7">
        <f>IFERROR(VLOOKUP(Table1[[#This Row],[Salesflo AppUser Code]],HIE!$A:$B,2,FALSE),0)</f>
        <v>0</v>
      </c>
      <c r="T3398" t="s">
        <v>2637</v>
      </c>
      <c r="U3398" s="7" t="s">
        <v>5710</v>
      </c>
      <c r="V3398" s="7" t="s">
        <v>1632</v>
      </c>
      <c r="W3398" s="7" t="s">
        <v>1431</v>
      </c>
      <c r="X3398" s="7">
        <f>IFERROR(VLOOKUP( Table1[[#This Row],[Trim Distributor Code]],Sheet1!$A:$J,10,FALSE),0)</f>
        <v>0</v>
      </c>
    </row>
    <row r="3399" spans="1:24" hidden="1" x14ac:dyDescent="0.3">
      <c r="A3399" t="s">
        <v>5435</v>
      </c>
      <c r="B3399" t="s">
        <v>5378</v>
      </c>
      <c r="C3399" t="s">
        <v>5187</v>
      </c>
      <c r="D3399" s="8" t="s">
        <v>1412</v>
      </c>
      <c r="E3399" t="s">
        <v>5416</v>
      </c>
      <c r="F3399" t="s">
        <v>5417</v>
      </c>
      <c r="G3399" t="s">
        <v>4134</v>
      </c>
      <c r="H3399" t="s">
        <v>4106</v>
      </c>
      <c r="I3399" t="s">
        <v>4636</v>
      </c>
      <c r="J3399" t="s">
        <v>1478</v>
      </c>
      <c r="K3399">
        <v>500</v>
      </c>
      <c r="L3399" s="2" t="s">
        <v>1412</v>
      </c>
      <c r="M3399" s="2">
        <f ca="1">Table1[[#This Row],[Cases]]*Table1[[#This Row],[Pack Size]]</f>
        <v>0</v>
      </c>
      <c r="N3399" s="1">
        <f ca="1">Table1[[#This Row],[Cases]]*Table1[[#This Row],[Pack Size]]</f>
        <v>200000</v>
      </c>
      <c r="O3399" s="1">
        <f>IFERROR(VLOOKUP(Table1[[#This Row],[SKU Code]],'SKU Size'!$G:$H,2,FALSE),0)*Table1[[#This Row],[Cases]]</f>
        <v>4354513.2245422499</v>
      </c>
      <c r="P3399" t="str">
        <f t="shared" si="64"/>
        <v>D0531</v>
      </c>
      <c r="Q3399" s="7">
        <f>IFERROR(VLOOKUP(Table1[[#This Row],[Trim Distributor Code]],Sheet1!$N:$O,2,FALSE),0)</f>
        <v>0</v>
      </c>
      <c r="R3399" s="7">
        <f>IFERROR(VLOOKUP(Table1[[#This Row],[Salesflo AppUser Code]],HIE!$A:$B,2,FALSE),0)</f>
        <v>0</v>
      </c>
      <c r="S3399" s="7">
        <f>IFERROR(VLOOKUP(Table1[[#This Row],[Salesflo AppUser Code]],HIE!$A:$B,2,FALSE),0)</f>
        <v>0</v>
      </c>
      <c r="T3399" t="s">
        <v>2637</v>
      </c>
      <c r="U3399" s="7" t="s">
        <v>5710</v>
      </c>
      <c r="V3399" s="7" t="s">
        <v>1444</v>
      </c>
      <c r="W3399" s="7" t="s">
        <v>1445</v>
      </c>
      <c r="X3399" s="7">
        <f>IFERROR(VLOOKUP( Table1[[#This Row],[Trim Distributor Code]],Sheet1!$A:$J,10,FALSE),0)</f>
        <v>0</v>
      </c>
    </row>
    <row r="3400" spans="1:24" hidden="1" x14ac:dyDescent="0.3">
      <c r="A3400" t="s">
        <v>5435</v>
      </c>
      <c r="B3400" t="s">
        <v>5378</v>
      </c>
      <c r="C3400" t="s">
        <v>5187</v>
      </c>
      <c r="D3400" s="8" t="s">
        <v>1412</v>
      </c>
      <c r="E3400" t="s">
        <v>5416</v>
      </c>
      <c r="F3400" t="s">
        <v>5417</v>
      </c>
      <c r="G3400" t="s">
        <v>4521</v>
      </c>
      <c r="H3400" t="s">
        <v>4106</v>
      </c>
      <c r="I3400" t="s">
        <v>4538</v>
      </c>
      <c r="J3400" t="s">
        <v>11</v>
      </c>
      <c r="K3400">
        <v>6</v>
      </c>
      <c r="L3400" s="2" t="s">
        <v>1412</v>
      </c>
      <c r="M3400" s="2">
        <f ca="1">Table1[[#This Row],[Cases]]*Table1[[#This Row],[Pack Size]]</f>
        <v>0</v>
      </c>
      <c r="N3400" s="1">
        <f ca="1">Table1[[#This Row],[Cases]]*Table1[[#This Row],[Pack Size]]</f>
        <v>2112</v>
      </c>
      <c r="O3400" s="1">
        <f>IFERROR(VLOOKUP(Table1[[#This Row],[SKU Code]],'SKU Size'!$G:$H,2,FALSE),0)*Table1[[#This Row],[Cases]]</f>
        <v>52588.489392923453</v>
      </c>
      <c r="P3400" t="str">
        <f t="shared" si="64"/>
        <v>D0531</v>
      </c>
      <c r="Q3400" s="7">
        <f>IFERROR(VLOOKUP(Table1[[#This Row],[Trim Distributor Code]],Sheet1!$N:$O,2,FALSE),0)</f>
        <v>0</v>
      </c>
      <c r="R3400" s="7">
        <f>IFERROR(VLOOKUP(Table1[[#This Row],[Salesflo AppUser Code]],HIE!$A:$B,2,FALSE),0)</f>
        <v>0</v>
      </c>
      <c r="S3400" s="7">
        <f>IFERROR(VLOOKUP(Table1[[#This Row],[Salesflo AppUser Code]],HIE!$A:$B,2,FALSE),0)</f>
        <v>0</v>
      </c>
      <c r="T3400" t="s">
        <v>2637</v>
      </c>
      <c r="U3400" s="7" t="s">
        <v>5710</v>
      </c>
      <c r="V3400" s="7" t="s">
        <v>1444</v>
      </c>
      <c r="W3400" s="7" t="s">
        <v>1688</v>
      </c>
      <c r="X3400" s="7">
        <f>IFERROR(VLOOKUP( Table1[[#This Row],[Trim Distributor Code]],Sheet1!$A:$J,10,FALSE),0)</f>
        <v>0</v>
      </c>
    </row>
    <row r="3401" spans="1:24" hidden="1" x14ac:dyDescent="0.3">
      <c r="A3401" t="s">
        <v>5435</v>
      </c>
      <c r="B3401" t="s">
        <v>5378</v>
      </c>
      <c r="C3401" t="s">
        <v>5187</v>
      </c>
      <c r="D3401" s="8" t="s">
        <v>1412</v>
      </c>
      <c r="E3401" t="s">
        <v>5416</v>
      </c>
      <c r="F3401" t="s">
        <v>5417</v>
      </c>
      <c r="G3401" t="s">
        <v>4521</v>
      </c>
      <c r="H3401" t="s">
        <v>4137</v>
      </c>
      <c r="I3401" t="s">
        <v>4593</v>
      </c>
      <c r="J3401" t="s">
        <v>12</v>
      </c>
      <c r="K3401">
        <v>3</v>
      </c>
      <c r="L3401" s="2" t="s">
        <v>1412</v>
      </c>
      <c r="M3401" s="2">
        <f ca="1">Table1[[#This Row],[Cases]]*Table1[[#This Row],[Pack Size]]</f>
        <v>0</v>
      </c>
      <c r="N3401" s="1">
        <f ca="1">Table1[[#This Row],[Cases]]*Table1[[#This Row],[Pack Size]]</f>
        <v>1080</v>
      </c>
      <c r="O3401" s="1">
        <f>IFERROR(VLOOKUP(Table1[[#This Row],[SKU Code]],'SKU Size'!$G:$H,2,FALSE),0)*Table1[[#This Row],[Cases]]</f>
        <v>27341.352610419726</v>
      </c>
      <c r="P3401" t="str">
        <f t="shared" si="64"/>
        <v>D0531</v>
      </c>
      <c r="Q3401" s="7">
        <f>IFERROR(VLOOKUP(Table1[[#This Row],[Trim Distributor Code]],Sheet1!$N:$O,2,FALSE),0)</f>
        <v>0</v>
      </c>
      <c r="R3401" s="7">
        <f>IFERROR(VLOOKUP(Table1[[#This Row],[Salesflo AppUser Code]],HIE!$A:$B,2,FALSE),0)</f>
        <v>0</v>
      </c>
      <c r="S3401" s="7">
        <f>IFERROR(VLOOKUP(Table1[[#This Row],[Salesflo AppUser Code]],HIE!$A:$B,2,FALSE),0)</f>
        <v>0</v>
      </c>
      <c r="T3401" t="s">
        <v>2637</v>
      </c>
      <c r="U3401" s="7" t="s">
        <v>5710</v>
      </c>
      <c r="V3401" s="7" t="s">
        <v>1606</v>
      </c>
      <c r="W3401" s="7" t="s">
        <v>1688</v>
      </c>
      <c r="X3401" s="7">
        <f>IFERROR(VLOOKUP( Table1[[#This Row],[Trim Distributor Code]],Sheet1!$A:$J,10,FALSE),0)</f>
        <v>0</v>
      </c>
    </row>
    <row r="3402" spans="1:24" hidden="1" x14ac:dyDescent="0.3">
      <c r="A3402" t="s">
        <v>5435</v>
      </c>
      <c r="B3402" t="s">
        <v>5378</v>
      </c>
      <c r="C3402" t="s">
        <v>5187</v>
      </c>
      <c r="D3402" s="8" t="s">
        <v>1412</v>
      </c>
      <c r="E3402" t="s">
        <v>5416</v>
      </c>
      <c r="F3402" t="s">
        <v>5417</v>
      </c>
      <c r="G3402" t="s">
        <v>1431</v>
      </c>
      <c r="H3402" t="s">
        <v>4109</v>
      </c>
      <c r="I3402" t="s">
        <v>4605</v>
      </c>
      <c r="J3402" t="s">
        <v>1440</v>
      </c>
      <c r="K3402">
        <v>3</v>
      </c>
      <c r="L3402" s="2" t="s">
        <v>1412</v>
      </c>
      <c r="M3402" s="2">
        <f ca="1">Table1[[#This Row],[Cases]]*Table1[[#This Row],[Pack Size]]</f>
        <v>0</v>
      </c>
      <c r="N3402" s="1">
        <f ca="1">Table1[[#This Row],[Cases]]*Table1[[#This Row],[Pack Size]]</f>
        <v>300</v>
      </c>
      <c r="O3402" s="1">
        <f>IFERROR(VLOOKUP(Table1[[#This Row],[SKU Code]],'SKU Size'!$G:$H,2,FALSE),0)*Table1[[#This Row],[Cases]]</f>
        <v>30463.644250641279</v>
      </c>
      <c r="P3402" t="str">
        <f t="shared" si="64"/>
        <v>D0531</v>
      </c>
      <c r="Q3402" s="7">
        <f>IFERROR(VLOOKUP(Table1[[#This Row],[Trim Distributor Code]],Sheet1!$N:$O,2,FALSE),0)</f>
        <v>0</v>
      </c>
      <c r="R3402" s="7">
        <f>IFERROR(VLOOKUP(Table1[[#This Row],[Salesflo AppUser Code]],HIE!$A:$B,2,FALSE),0)</f>
        <v>0</v>
      </c>
      <c r="S3402" s="7">
        <f>IFERROR(VLOOKUP(Table1[[#This Row],[Salesflo AppUser Code]],HIE!$A:$B,2,FALSE),0)</f>
        <v>0</v>
      </c>
      <c r="T3402" t="s">
        <v>2637</v>
      </c>
      <c r="U3402" s="7" t="s">
        <v>5710</v>
      </c>
      <c r="V3402" s="7" t="s">
        <v>1423</v>
      </c>
      <c r="W3402" s="7" t="s">
        <v>1431</v>
      </c>
      <c r="X3402" s="7">
        <f>IFERROR(VLOOKUP( Table1[[#This Row],[Trim Distributor Code]],Sheet1!$A:$J,10,FALSE),0)</f>
        <v>0</v>
      </c>
    </row>
    <row r="3403" spans="1:24" hidden="1" x14ac:dyDescent="0.3">
      <c r="A3403" t="s">
        <v>5435</v>
      </c>
      <c r="B3403" t="s">
        <v>5378</v>
      </c>
      <c r="C3403" t="s">
        <v>5187</v>
      </c>
      <c r="D3403" s="8" t="s">
        <v>1412</v>
      </c>
      <c r="E3403" t="s">
        <v>5416</v>
      </c>
      <c r="F3403" t="s">
        <v>5417</v>
      </c>
      <c r="G3403" t="s">
        <v>4134</v>
      </c>
      <c r="H3403" t="s">
        <v>4113</v>
      </c>
      <c r="I3403" t="s">
        <v>4644</v>
      </c>
      <c r="J3403" t="s">
        <v>1635</v>
      </c>
      <c r="K3403">
        <v>5</v>
      </c>
      <c r="L3403" s="2" t="s">
        <v>1412</v>
      </c>
      <c r="M3403" s="2">
        <f ca="1">Table1[[#This Row],[Cases]]*Table1[[#This Row],[Pack Size]]</f>
        <v>0</v>
      </c>
      <c r="N3403" s="1">
        <f ca="1">Table1[[#This Row],[Cases]]*Table1[[#This Row],[Pack Size]]</f>
        <v>120</v>
      </c>
      <c r="O3403" s="1">
        <f>IFERROR(VLOOKUP(Table1[[#This Row],[SKU Code]],'SKU Size'!$G:$H,2,FALSE),0)*Table1[[#This Row],[Cases]]</f>
        <v>15713.300004320572</v>
      </c>
      <c r="P3403" t="str">
        <f t="shared" si="64"/>
        <v>D0531</v>
      </c>
      <c r="Q3403" s="7">
        <f>IFERROR(VLOOKUP(Table1[[#This Row],[Trim Distributor Code]],Sheet1!$N:$O,2,FALSE),0)</f>
        <v>0</v>
      </c>
      <c r="R3403" s="7">
        <f>IFERROR(VLOOKUP(Table1[[#This Row],[Salesflo AppUser Code]],HIE!$A:$B,2,FALSE),0)</f>
        <v>0</v>
      </c>
      <c r="S3403" s="7">
        <f>IFERROR(VLOOKUP(Table1[[#This Row],[Salesflo AppUser Code]],HIE!$A:$B,2,FALSE),0)</f>
        <v>0</v>
      </c>
      <c r="T3403" t="s">
        <v>2637</v>
      </c>
      <c r="U3403" s="7" t="s">
        <v>5710</v>
      </c>
      <c r="V3403" s="7" t="s">
        <v>1632</v>
      </c>
      <c r="W3403" s="7" t="s">
        <v>1445</v>
      </c>
      <c r="X3403" s="7">
        <f>IFERROR(VLOOKUP( Table1[[#This Row],[Trim Distributor Code]],Sheet1!$A:$J,10,FALSE),0)</f>
        <v>0</v>
      </c>
    </row>
    <row r="3404" spans="1:24" hidden="1" x14ac:dyDescent="0.3">
      <c r="A3404" t="s">
        <v>5435</v>
      </c>
      <c r="B3404" t="s">
        <v>5378</v>
      </c>
      <c r="C3404" t="s">
        <v>5187</v>
      </c>
      <c r="D3404" s="8" t="s">
        <v>1412</v>
      </c>
      <c r="E3404" t="s">
        <v>5416</v>
      </c>
      <c r="F3404" t="s">
        <v>5417</v>
      </c>
      <c r="G3404" t="s">
        <v>2542</v>
      </c>
      <c r="H3404" t="s">
        <v>2268</v>
      </c>
      <c r="I3404" t="s">
        <v>4595</v>
      </c>
      <c r="J3404" t="s">
        <v>2543</v>
      </c>
      <c r="K3404">
        <v>8</v>
      </c>
      <c r="L3404" s="2" t="s">
        <v>1412</v>
      </c>
      <c r="M3404" s="2">
        <f ca="1">Table1[[#This Row],[Cases]]*Table1[[#This Row],[Pack Size]]</f>
        <v>0</v>
      </c>
      <c r="N3404" s="1">
        <f ca="1">Table1[[#This Row],[Cases]]*Table1[[#This Row],[Pack Size]]</f>
        <v>3840</v>
      </c>
      <c r="O3404" s="1">
        <f>IFERROR(VLOOKUP(Table1[[#This Row],[SKU Code]],'SKU Size'!$G:$H,2,FALSE),0)*Table1[[#This Row],[Cases]]</f>
        <v>39943.882782201414</v>
      </c>
      <c r="P3404" t="str">
        <f t="shared" si="64"/>
        <v>D0531</v>
      </c>
      <c r="Q3404" s="7">
        <f>IFERROR(VLOOKUP(Table1[[#This Row],[Trim Distributor Code]],Sheet1!$N:$O,2,FALSE),0)</f>
        <v>0</v>
      </c>
      <c r="R3404" s="7">
        <f>IFERROR(VLOOKUP(Table1[[#This Row],[Salesflo AppUser Code]],HIE!$A:$B,2,FALSE),0)</f>
        <v>0</v>
      </c>
      <c r="S3404" s="7">
        <f>IFERROR(VLOOKUP(Table1[[#This Row],[Salesflo AppUser Code]],HIE!$A:$B,2,FALSE),0)</f>
        <v>0</v>
      </c>
      <c r="T3404" t="s">
        <v>2637</v>
      </c>
      <c r="U3404" s="7" t="s">
        <v>5710</v>
      </c>
      <c r="V3404" s="7" t="s">
        <v>2268</v>
      </c>
      <c r="W3404" s="7" t="s">
        <v>2542</v>
      </c>
      <c r="X3404" s="7">
        <f>IFERROR(VLOOKUP( Table1[[#This Row],[Trim Distributor Code]],Sheet1!$A:$J,10,FALSE),0)</f>
        <v>0</v>
      </c>
    </row>
    <row r="3405" spans="1:24" hidden="1" x14ac:dyDescent="0.3">
      <c r="A3405" t="s">
        <v>5435</v>
      </c>
      <c r="B3405" t="s">
        <v>5378</v>
      </c>
      <c r="C3405" t="s">
        <v>5187</v>
      </c>
      <c r="D3405" s="8" t="s">
        <v>1412</v>
      </c>
      <c r="E3405" t="s">
        <v>5416</v>
      </c>
      <c r="F3405" t="s">
        <v>5417</v>
      </c>
      <c r="G3405" t="s">
        <v>4169</v>
      </c>
      <c r="H3405" t="s">
        <v>4113</v>
      </c>
      <c r="I3405" t="s">
        <v>4642</v>
      </c>
      <c r="J3405" t="s">
        <v>4170</v>
      </c>
      <c r="K3405">
        <v>10</v>
      </c>
      <c r="L3405" s="2" t="s">
        <v>1412</v>
      </c>
      <c r="M3405" s="2">
        <f ca="1">Table1[[#This Row],[Cases]]*Table1[[#This Row],[Pack Size]]</f>
        <v>0</v>
      </c>
      <c r="N3405" s="1">
        <f ca="1">Table1[[#This Row],[Cases]]*Table1[[#This Row],[Pack Size]]</f>
        <v>240</v>
      </c>
      <c r="O3405" s="1">
        <f>IFERROR(VLOOKUP(Table1[[#This Row],[SKU Code]],'SKU Size'!$G:$H,2,FALSE),0)*Table1[[#This Row],[Cases]]</f>
        <v>18394.846268185654</v>
      </c>
      <c r="P3405" t="str">
        <f t="shared" si="64"/>
        <v>D0531</v>
      </c>
      <c r="Q3405" s="7">
        <f>IFERROR(VLOOKUP(Table1[[#This Row],[Trim Distributor Code]],Sheet1!$N:$O,2,FALSE),0)</f>
        <v>0</v>
      </c>
      <c r="R3405" s="7">
        <f>IFERROR(VLOOKUP(Table1[[#This Row],[Salesflo AppUser Code]],HIE!$A:$B,2,FALSE),0)</f>
        <v>0</v>
      </c>
      <c r="S3405" s="7">
        <f>IFERROR(VLOOKUP(Table1[[#This Row],[Salesflo AppUser Code]],HIE!$A:$B,2,FALSE),0)</f>
        <v>0</v>
      </c>
      <c r="T3405" t="s">
        <v>2637</v>
      </c>
      <c r="U3405" s="7" t="s">
        <v>5710</v>
      </c>
      <c r="V3405" s="7" t="s">
        <v>1632</v>
      </c>
      <c r="W3405" s="7" t="s">
        <v>5359</v>
      </c>
      <c r="X3405" s="7">
        <f>IFERROR(VLOOKUP( Table1[[#This Row],[Trim Distributor Code]],Sheet1!$A:$J,10,FALSE),0)</f>
        <v>0</v>
      </c>
    </row>
    <row r="3406" spans="1:24" hidden="1" x14ac:dyDescent="0.3">
      <c r="A3406" t="s">
        <v>5435</v>
      </c>
      <c r="B3406" t="s">
        <v>5378</v>
      </c>
      <c r="C3406" t="s">
        <v>5187</v>
      </c>
      <c r="D3406" s="8" t="s">
        <v>1412</v>
      </c>
      <c r="E3406" t="s">
        <v>5416</v>
      </c>
      <c r="F3406" t="s">
        <v>5417</v>
      </c>
      <c r="G3406" t="s">
        <v>1607</v>
      </c>
      <c r="H3406" t="s">
        <v>4137</v>
      </c>
      <c r="I3406" t="s">
        <v>4641</v>
      </c>
      <c r="J3406" t="s">
        <v>1622</v>
      </c>
      <c r="K3406">
        <v>2</v>
      </c>
      <c r="L3406" s="2" t="s">
        <v>1412</v>
      </c>
      <c r="M3406" s="2">
        <f ca="1">Table1[[#This Row],[Cases]]*Table1[[#This Row],[Pack Size]]</f>
        <v>0</v>
      </c>
      <c r="N3406" s="1">
        <f ca="1">Table1[[#This Row],[Cases]]*Table1[[#This Row],[Pack Size]]</f>
        <v>480</v>
      </c>
      <c r="O3406" s="1">
        <f>IFERROR(VLOOKUP(Table1[[#This Row],[SKU Code]],'SKU Size'!$G:$H,2,FALSE),0)*Table1[[#This Row],[Cases]]</f>
        <v>14994.49118489735</v>
      </c>
      <c r="P3406" t="str">
        <f t="shared" si="64"/>
        <v>D0531</v>
      </c>
      <c r="Q3406" s="7">
        <f>IFERROR(VLOOKUP(Table1[[#This Row],[Trim Distributor Code]],Sheet1!$N:$O,2,FALSE),0)</f>
        <v>0</v>
      </c>
      <c r="R3406" s="7">
        <f>IFERROR(VLOOKUP(Table1[[#This Row],[Salesflo AppUser Code]],HIE!$A:$B,2,FALSE),0)</f>
        <v>0</v>
      </c>
      <c r="S3406" s="7">
        <f>IFERROR(VLOOKUP(Table1[[#This Row],[Salesflo AppUser Code]],HIE!$A:$B,2,FALSE),0)</f>
        <v>0</v>
      </c>
      <c r="T3406" t="s">
        <v>2637</v>
      </c>
      <c r="U3406" s="7" t="s">
        <v>5710</v>
      </c>
      <c r="V3406" s="7" t="s">
        <v>1606</v>
      </c>
      <c r="W3406" s="7" t="s">
        <v>1607</v>
      </c>
      <c r="X3406" s="7">
        <f>IFERROR(VLOOKUP( Table1[[#This Row],[Trim Distributor Code]],Sheet1!$A:$J,10,FALSE),0)</f>
        <v>0</v>
      </c>
    </row>
    <row r="3407" spans="1:24" hidden="1" x14ac:dyDescent="0.3">
      <c r="A3407" t="s">
        <v>5435</v>
      </c>
      <c r="B3407" t="s">
        <v>5378</v>
      </c>
      <c r="C3407" t="s">
        <v>5187</v>
      </c>
      <c r="D3407" s="8" t="s">
        <v>1412</v>
      </c>
      <c r="E3407" t="s">
        <v>5416</v>
      </c>
      <c r="F3407" t="s">
        <v>5417</v>
      </c>
      <c r="G3407" t="s">
        <v>4108</v>
      </c>
      <c r="H3407" t="s">
        <v>4109</v>
      </c>
      <c r="I3407" t="s">
        <v>4566</v>
      </c>
      <c r="J3407" t="s">
        <v>13</v>
      </c>
      <c r="K3407">
        <v>3</v>
      </c>
      <c r="L3407" s="2" t="s">
        <v>1412</v>
      </c>
      <c r="M3407" s="2">
        <f ca="1">Table1[[#This Row],[Cases]]*Table1[[#This Row],[Pack Size]]</f>
        <v>0</v>
      </c>
      <c r="N3407" s="1">
        <f ca="1">Table1[[#This Row],[Cases]]*Table1[[#This Row],[Pack Size]]</f>
        <v>300</v>
      </c>
      <c r="O3407" s="1">
        <f>IFERROR(VLOOKUP(Table1[[#This Row],[SKU Code]],'SKU Size'!$G:$H,2,FALSE),0)*Table1[[#This Row],[Cases]]</f>
        <v>31706.022177914121</v>
      </c>
      <c r="P3407" t="str">
        <f t="shared" si="64"/>
        <v>D0531</v>
      </c>
      <c r="Q3407" s="7">
        <f>IFERROR(VLOOKUP(Table1[[#This Row],[Trim Distributor Code]],Sheet1!$N:$O,2,FALSE),0)</f>
        <v>0</v>
      </c>
      <c r="R3407" s="7">
        <f>IFERROR(VLOOKUP(Table1[[#This Row],[Salesflo AppUser Code]],HIE!$A:$B,2,FALSE),0)</f>
        <v>0</v>
      </c>
      <c r="S3407" s="7">
        <f>IFERROR(VLOOKUP(Table1[[#This Row],[Salesflo AppUser Code]],HIE!$A:$B,2,FALSE),0)</f>
        <v>0</v>
      </c>
      <c r="T3407" t="s">
        <v>2637</v>
      </c>
      <c r="U3407" s="7" t="s">
        <v>5710</v>
      </c>
      <c r="V3407" s="7" t="s">
        <v>1423</v>
      </c>
      <c r="W3407" s="7" t="s">
        <v>1659</v>
      </c>
      <c r="X3407" s="7">
        <f>IFERROR(VLOOKUP( Table1[[#This Row],[Trim Distributor Code]],Sheet1!$A:$J,10,FALSE),0)</f>
        <v>0</v>
      </c>
    </row>
    <row r="3408" spans="1:24" hidden="1" x14ac:dyDescent="0.3">
      <c r="A3408" t="s">
        <v>5435</v>
      </c>
      <c r="B3408" t="s">
        <v>5378</v>
      </c>
      <c r="C3408" t="s">
        <v>5187</v>
      </c>
      <c r="D3408" s="8" t="s">
        <v>1412</v>
      </c>
      <c r="E3408" t="s">
        <v>5416</v>
      </c>
      <c r="F3408" t="s">
        <v>5417</v>
      </c>
      <c r="G3408" t="s">
        <v>4111</v>
      </c>
      <c r="H3408" t="s">
        <v>4113</v>
      </c>
      <c r="I3408" t="s">
        <v>4541</v>
      </c>
      <c r="J3408" t="s">
        <v>1656</v>
      </c>
      <c r="K3408">
        <v>5</v>
      </c>
      <c r="L3408" s="2" t="s">
        <v>1412</v>
      </c>
      <c r="M3408" s="2">
        <f ca="1">Table1[[#This Row],[Cases]]*Table1[[#This Row],[Pack Size]]</f>
        <v>0</v>
      </c>
      <c r="N3408" s="1">
        <f ca="1">Table1[[#This Row],[Cases]]*Table1[[#This Row],[Pack Size]]</f>
        <v>240</v>
      </c>
      <c r="O3408" s="1">
        <f>IFERROR(VLOOKUP(Table1[[#This Row],[SKU Code]],'SKU Size'!$G:$H,2,FALSE),0)*Table1[[#This Row],[Cases]]</f>
        <v>5019.5743795350445</v>
      </c>
      <c r="P3408" t="str">
        <f t="shared" si="64"/>
        <v>D0531</v>
      </c>
      <c r="Q3408" s="7">
        <f>IFERROR(VLOOKUP(Table1[[#This Row],[Trim Distributor Code]],Sheet1!$N:$O,2,FALSE),0)</f>
        <v>0</v>
      </c>
      <c r="R3408" s="7">
        <f>IFERROR(VLOOKUP(Table1[[#This Row],[Salesflo AppUser Code]],HIE!$A:$B,2,FALSE),0)</f>
        <v>0</v>
      </c>
      <c r="S3408" s="7">
        <f>IFERROR(VLOOKUP(Table1[[#This Row],[Salesflo AppUser Code]],HIE!$A:$B,2,FALSE),0)</f>
        <v>0</v>
      </c>
      <c r="T3408" t="s">
        <v>2637</v>
      </c>
      <c r="U3408" s="7" t="s">
        <v>5710</v>
      </c>
      <c r="V3408" s="7" t="s">
        <v>1632</v>
      </c>
      <c r="W3408" s="7" t="s">
        <v>1431</v>
      </c>
      <c r="X3408" s="7">
        <f>IFERROR(VLOOKUP( Table1[[#This Row],[Trim Distributor Code]],Sheet1!$A:$J,10,FALSE),0)</f>
        <v>0</v>
      </c>
    </row>
    <row r="3409" spans="1:24" hidden="1" x14ac:dyDescent="0.3">
      <c r="A3409" t="s">
        <v>5435</v>
      </c>
      <c r="B3409" t="s">
        <v>993</v>
      </c>
      <c r="C3409" t="s">
        <v>5418</v>
      </c>
      <c r="D3409" s="8" t="s">
        <v>1412</v>
      </c>
      <c r="E3409" t="s">
        <v>5419</v>
      </c>
      <c r="F3409" t="s">
        <v>5420</v>
      </c>
      <c r="G3409" t="s">
        <v>4134</v>
      </c>
      <c r="H3409" t="s">
        <v>4106</v>
      </c>
      <c r="I3409" t="s">
        <v>4636</v>
      </c>
      <c r="J3409" t="s">
        <v>1478</v>
      </c>
      <c r="K3409">
        <v>250</v>
      </c>
      <c r="L3409" s="2" t="s">
        <v>1412</v>
      </c>
      <c r="M3409" s="2">
        <f ca="1">Table1[[#This Row],[Cases]]*Table1[[#This Row],[Pack Size]]</f>
        <v>0</v>
      </c>
      <c r="N3409" s="1">
        <f ca="1">Table1[[#This Row],[Cases]]*Table1[[#This Row],[Pack Size]]</f>
        <v>100000</v>
      </c>
      <c r="O3409" s="1">
        <f>IFERROR(VLOOKUP(Table1[[#This Row],[SKU Code]],'SKU Size'!$G:$H,2,FALSE),0)*Table1[[#This Row],[Cases]]</f>
        <v>2177256.612271125</v>
      </c>
      <c r="P3409" t="str">
        <f t="shared" si="64"/>
        <v>D0180</v>
      </c>
      <c r="Q3409" s="7" t="str">
        <f>IFERROR(VLOOKUP(Table1[[#This Row],[Trim Distributor Code]],Sheet1!$N:$O,2,FALSE),0)</f>
        <v>D0108</v>
      </c>
      <c r="R3409" s="7" t="str">
        <f>IFERROR(VLOOKUP(Table1[[#This Row],[Salesflo AppUser Code]],HIE!$A:$B,2,FALSE),0)</f>
        <v>Active</v>
      </c>
      <c r="S3409" s="7" t="str">
        <f>IFERROR(VLOOKUP(Table1[[#This Row],[Salesflo AppUser Code]],HIE!$A:$B,2,FALSE),0)</f>
        <v>Active</v>
      </c>
      <c r="T3409" t="s">
        <v>2637</v>
      </c>
      <c r="U3409" s="7" t="s">
        <v>5710</v>
      </c>
      <c r="V3409" s="7" t="s">
        <v>1444</v>
      </c>
      <c r="W3409" s="7" t="s">
        <v>1445</v>
      </c>
      <c r="X3409" s="7" t="str">
        <f>IFERROR(VLOOKUP( Table1[[#This Row],[Trim Distributor Code]],Sheet1!$A:$J,10,FALSE),0)</f>
        <v>Active</v>
      </c>
    </row>
    <row r="3410" spans="1:24" hidden="1" x14ac:dyDescent="0.3">
      <c r="A3410" t="s">
        <v>5435</v>
      </c>
      <c r="B3410" t="s">
        <v>993</v>
      </c>
      <c r="C3410" t="s">
        <v>5418</v>
      </c>
      <c r="D3410" s="8" t="s">
        <v>1412</v>
      </c>
      <c r="E3410" t="s">
        <v>5419</v>
      </c>
      <c r="F3410" t="s">
        <v>5420</v>
      </c>
      <c r="G3410" t="s">
        <v>4521</v>
      </c>
      <c r="H3410" t="s">
        <v>4106</v>
      </c>
      <c r="I3410" t="s">
        <v>4538</v>
      </c>
      <c r="J3410" t="s">
        <v>11</v>
      </c>
      <c r="K3410">
        <v>8</v>
      </c>
      <c r="L3410" s="2" t="s">
        <v>1412</v>
      </c>
      <c r="M3410" s="2">
        <f ca="1">Table1[[#This Row],[Cases]]*Table1[[#This Row],[Pack Size]]</f>
        <v>0</v>
      </c>
      <c r="N3410" s="1">
        <f ca="1">Table1[[#This Row],[Cases]]*Table1[[#This Row],[Pack Size]]</f>
        <v>2816</v>
      </c>
      <c r="O3410" s="1">
        <f>IFERROR(VLOOKUP(Table1[[#This Row],[SKU Code]],'SKU Size'!$G:$H,2,FALSE),0)*Table1[[#This Row],[Cases]]</f>
        <v>70117.985857231266</v>
      </c>
      <c r="P3410" t="str">
        <f t="shared" si="64"/>
        <v>D0180</v>
      </c>
      <c r="Q3410" s="7" t="str">
        <f>IFERROR(VLOOKUP(Table1[[#This Row],[Trim Distributor Code]],Sheet1!$N:$O,2,FALSE),0)</f>
        <v>D0108</v>
      </c>
      <c r="R3410" s="7" t="str">
        <f>IFERROR(VLOOKUP(Table1[[#This Row],[Salesflo AppUser Code]],HIE!$A:$B,2,FALSE),0)</f>
        <v>Active</v>
      </c>
      <c r="S3410" s="7" t="str">
        <f>IFERROR(VLOOKUP(Table1[[#This Row],[Salesflo AppUser Code]],HIE!$A:$B,2,FALSE),0)</f>
        <v>Active</v>
      </c>
      <c r="T3410" t="s">
        <v>2637</v>
      </c>
      <c r="U3410" s="7" t="s">
        <v>5710</v>
      </c>
      <c r="V3410" s="7" t="s">
        <v>1444</v>
      </c>
      <c r="W3410" s="7" t="s">
        <v>1688</v>
      </c>
      <c r="X3410" s="7" t="str">
        <f>IFERROR(VLOOKUP( Table1[[#This Row],[Trim Distributor Code]],Sheet1!$A:$J,10,FALSE),0)</f>
        <v>Active</v>
      </c>
    </row>
    <row r="3411" spans="1:24" hidden="1" x14ac:dyDescent="0.3">
      <c r="A3411" t="s">
        <v>5435</v>
      </c>
      <c r="B3411" t="s">
        <v>993</v>
      </c>
      <c r="C3411" t="s">
        <v>5418</v>
      </c>
      <c r="D3411" s="8" t="s">
        <v>1412</v>
      </c>
      <c r="E3411" t="s">
        <v>5419</v>
      </c>
      <c r="F3411" t="s">
        <v>5420</v>
      </c>
      <c r="G3411" t="s">
        <v>4521</v>
      </c>
      <c r="H3411" t="s">
        <v>4137</v>
      </c>
      <c r="I3411" t="s">
        <v>4593</v>
      </c>
      <c r="J3411" t="s">
        <v>12</v>
      </c>
      <c r="K3411">
        <v>4</v>
      </c>
      <c r="L3411" s="2" t="s">
        <v>1412</v>
      </c>
      <c r="M3411" s="2">
        <f ca="1">Table1[[#This Row],[Cases]]*Table1[[#This Row],[Pack Size]]</f>
        <v>0</v>
      </c>
      <c r="N3411" s="1">
        <f ca="1">Table1[[#This Row],[Cases]]*Table1[[#This Row],[Pack Size]]</f>
        <v>1440</v>
      </c>
      <c r="O3411" s="1">
        <f>IFERROR(VLOOKUP(Table1[[#This Row],[SKU Code]],'SKU Size'!$G:$H,2,FALSE),0)*Table1[[#This Row],[Cases]]</f>
        <v>36455.136813892968</v>
      </c>
      <c r="P3411" t="str">
        <f t="shared" si="64"/>
        <v>D0180</v>
      </c>
      <c r="Q3411" s="7" t="str">
        <f>IFERROR(VLOOKUP(Table1[[#This Row],[Trim Distributor Code]],Sheet1!$N:$O,2,FALSE),0)</f>
        <v>D0108</v>
      </c>
      <c r="R3411" s="7" t="str">
        <f>IFERROR(VLOOKUP(Table1[[#This Row],[Salesflo AppUser Code]],HIE!$A:$B,2,FALSE),0)</f>
        <v>Active</v>
      </c>
      <c r="S3411" s="7" t="str">
        <f>IFERROR(VLOOKUP(Table1[[#This Row],[Salesflo AppUser Code]],HIE!$A:$B,2,FALSE),0)</f>
        <v>Active</v>
      </c>
      <c r="T3411" t="s">
        <v>2637</v>
      </c>
      <c r="U3411" s="7" t="s">
        <v>5710</v>
      </c>
      <c r="V3411" s="7" t="s">
        <v>1606</v>
      </c>
      <c r="W3411" s="7" t="s">
        <v>1688</v>
      </c>
      <c r="X3411" s="7" t="str">
        <f>IFERROR(VLOOKUP( Table1[[#This Row],[Trim Distributor Code]],Sheet1!$A:$J,10,FALSE),0)</f>
        <v>Active</v>
      </c>
    </row>
    <row r="3412" spans="1:24" hidden="1" x14ac:dyDescent="0.3">
      <c r="A3412" t="s">
        <v>5435</v>
      </c>
      <c r="B3412" t="s">
        <v>993</v>
      </c>
      <c r="C3412" t="s">
        <v>5418</v>
      </c>
      <c r="D3412" s="8" t="s">
        <v>1412</v>
      </c>
      <c r="E3412" t="s">
        <v>5419</v>
      </c>
      <c r="F3412" t="s">
        <v>5420</v>
      </c>
      <c r="G3412" t="s">
        <v>1431</v>
      </c>
      <c r="H3412" t="s">
        <v>4109</v>
      </c>
      <c r="I3412" t="s">
        <v>4605</v>
      </c>
      <c r="J3412" t="s">
        <v>1440</v>
      </c>
      <c r="K3412">
        <v>3</v>
      </c>
      <c r="L3412" s="2" t="s">
        <v>1412</v>
      </c>
      <c r="M3412" s="2">
        <f ca="1">Table1[[#This Row],[Cases]]*Table1[[#This Row],[Pack Size]]</f>
        <v>0</v>
      </c>
      <c r="N3412" s="1">
        <f ca="1">Table1[[#This Row],[Cases]]*Table1[[#This Row],[Pack Size]]</f>
        <v>300</v>
      </c>
      <c r="O3412" s="1">
        <f>IFERROR(VLOOKUP(Table1[[#This Row],[SKU Code]],'SKU Size'!$G:$H,2,FALSE),0)*Table1[[#This Row],[Cases]]</f>
        <v>30463.644250641279</v>
      </c>
      <c r="P3412" t="str">
        <f t="shared" si="64"/>
        <v>D0180</v>
      </c>
      <c r="Q3412" s="7" t="str">
        <f>IFERROR(VLOOKUP(Table1[[#This Row],[Trim Distributor Code]],Sheet1!$N:$O,2,FALSE),0)</f>
        <v>D0108</v>
      </c>
      <c r="R3412" s="7" t="str">
        <f>IFERROR(VLOOKUP(Table1[[#This Row],[Salesflo AppUser Code]],HIE!$A:$B,2,FALSE),0)</f>
        <v>Active</v>
      </c>
      <c r="S3412" s="7" t="str">
        <f>IFERROR(VLOOKUP(Table1[[#This Row],[Salesflo AppUser Code]],HIE!$A:$B,2,FALSE),0)</f>
        <v>Active</v>
      </c>
      <c r="T3412" t="s">
        <v>2637</v>
      </c>
      <c r="U3412" s="7" t="s">
        <v>5710</v>
      </c>
      <c r="V3412" s="7" t="s">
        <v>1423</v>
      </c>
      <c r="W3412" s="7" t="s">
        <v>1431</v>
      </c>
      <c r="X3412" s="7" t="str">
        <f>IFERROR(VLOOKUP( Table1[[#This Row],[Trim Distributor Code]],Sheet1!$A:$J,10,FALSE),0)</f>
        <v>Active</v>
      </c>
    </row>
    <row r="3413" spans="1:24" hidden="1" x14ac:dyDescent="0.3">
      <c r="A3413" t="s">
        <v>5435</v>
      </c>
      <c r="B3413" t="s">
        <v>993</v>
      </c>
      <c r="C3413" t="s">
        <v>5418</v>
      </c>
      <c r="D3413" s="8" t="s">
        <v>1412</v>
      </c>
      <c r="E3413" t="s">
        <v>5419</v>
      </c>
      <c r="F3413" t="s">
        <v>5420</v>
      </c>
      <c r="G3413" t="s">
        <v>4134</v>
      </c>
      <c r="H3413" t="s">
        <v>4113</v>
      </c>
      <c r="I3413" t="s">
        <v>4644</v>
      </c>
      <c r="J3413" t="s">
        <v>1635</v>
      </c>
      <c r="K3413">
        <v>10</v>
      </c>
      <c r="L3413" s="2" t="s">
        <v>1412</v>
      </c>
      <c r="M3413" s="2">
        <f ca="1">Table1[[#This Row],[Cases]]*Table1[[#This Row],[Pack Size]]</f>
        <v>0</v>
      </c>
      <c r="N3413" s="1">
        <f ca="1">Table1[[#This Row],[Cases]]*Table1[[#This Row],[Pack Size]]</f>
        <v>240</v>
      </c>
      <c r="O3413" s="1">
        <f>IFERROR(VLOOKUP(Table1[[#This Row],[SKU Code]],'SKU Size'!$G:$H,2,FALSE),0)*Table1[[#This Row],[Cases]]</f>
        <v>31426.600008641144</v>
      </c>
      <c r="P3413" t="str">
        <f t="shared" si="64"/>
        <v>D0180</v>
      </c>
      <c r="Q3413" s="7" t="str">
        <f>IFERROR(VLOOKUP(Table1[[#This Row],[Trim Distributor Code]],Sheet1!$N:$O,2,FALSE),0)</f>
        <v>D0108</v>
      </c>
      <c r="R3413" s="7" t="str">
        <f>IFERROR(VLOOKUP(Table1[[#This Row],[Salesflo AppUser Code]],HIE!$A:$B,2,FALSE),0)</f>
        <v>Active</v>
      </c>
      <c r="S3413" s="7" t="str">
        <f>IFERROR(VLOOKUP(Table1[[#This Row],[Salesflo AppUser Code]],HIE!$A:$B,2,FALSE),0)</f>
        <v>Active</v>
      </c>
      <c r="T3413" t="s">
        <v>2637</v>
      </c>
      <c r="U3413" s="7" t="s">
        <v>5710</v>
      </c>
      <c r="V3413" s="7" t="s">
        <v>1632</v>
      </c>
      <c r="W3413" s="7" t="s">
        <v>1445</v>
      </c>
      <c r="X3413" s="7" t="str">
        <f>IFERROR(VLOOKUP( Table1[[#This Row],[Trim Distributor Code]],Sheet1!$A:$J,10,FALSE),0)</f>
        <v>Active</v>
      </c>
    </row>
    <row r="3414" spans="1:24" hidden="1" x14ac:dyDescent="0.3">
      <c r="A3414" t="s">
        <v>5435</v>
      </c>
      <c r="B3414" t="s">
        <v>993</v>
      </c>
      <c r="C3414" t="s">
        <v>5418</v>
      </c>
      <c r="D3414" s="8" t="s">
        <v>1412</v>
      </c>
      <c r="E3414" t="s">
        <v>5419</v>
      </c>
      <c r="F3414" t="s">
        <v>5420</v>
      </c>
      <c r="G3414" t="s">
        <v>2542</v>
      </c>
      <c r="H3414" t="s">
        <v>2268</v>
      </c>
      <c r="I3414" t="s">
        <v>4595</v>
      </c>
      <c r="J3414" t="s">
        <v>2543</v>
      </c>
      <c r="K3414">
        <v>8</v>
      </c>
      <c r="L3414" s="2" t="s">
        <v>1412</v>
      </c>
      <c r="M3414" s="2">
        <f ca="1">Table1[[#This Row],[Cases]]*Table1[[#This Row],[Pack Size]]</f>
        <v>0</v>
      </c>
      <c r="N3414" s="1">
        <f ca="1">Table1[[#This Row],[Cases]]*Table1[[#This Row],[Pack Size]]</f>
        <v>3840</v>
      </c>
      <c r="O3414" s="1">
        <f>IFERROR(VLOOKUP(Table1[[#This Row],[SKU Code]],'SKU Size'!$G:$H,2,FALSE),0)*Table1[[#This Row],[Cases]]</f>
        <v>39943.882782201414</v>
      </c>
      <c r="P3414" t="str">
        <f t="shared" si="64"/>
        <v>D0180</v>
      </c>
      <c r="Q3414" s="7" t="str">
        <f>IFERROR(VLOOKUP(Table1[[#This Row],[Trim Distributor Code]],Sheet1!$N:$O,2,FALSE),0)</f>
        <v>D0108</v>
      </c>
      <c r="R3414" s="7" t="str">
        <f>IFERROR(VLOOKUP(Table1[[#This Row],[Salesflo AppUser Code]],HIE!$A:$B,2,FALSE),0)</f>
        <v>Active</v>
      </c>
      <c r="S3414" s="7" t="str">
        <f>IFERROR(VLOOKUP(Table1[[#This Row],[Salesflo AppUser Code]],HIE!$A:$B,2,FALSE),0)</f>
        <v>Active</v>
      </c>
      <c r="T3414" t="s">
        <v>2637</v>
      </c>
      <c r="U3414" s="7" t="s">
        <v>5710</v>
      </c>
      <c r="V3414" s="7" t="s">
        <v>2268</v>
      </c>
      <c r="W3414" s="7" t="s">
        <v>2542</v>
      </c>
      <c r="X3414" s="7" t="str">
        <f>IFERROR(VLOOKUP( Table1[[#This Row],[Trim Distributor Code]],Sheet1!$A:$J,10,FALSE),0)</f>
        <v>Active</v>
      </c>
    </row>
    <row r="3415" spans="1:24" hidden="1" x14ac:dyDescent="0.3">
      <c r="A3415" t="s">
        <v>5435</v>
      </c>
      <c r="B3415" t="s">
        <v>993</v>
      </c>
      <c r="C3415" t="s">
        <v>5418</v>
      </c>
      <c r="D3415" s="8" t="s">
        <v>1412</v>
      </c>
      <c r="E3415" t="s">
        <v>5419</v>
      </c>
      <c r="F3415" t="s">
        <v>5420</v>
      </c>
      <c r="G3415" t="s">
        <v>4169</v>
      </c>
      <c r="H3415" t="s">
        <v>4113</v>
      </c>
      <c r="I3415" t="s">
        <v>4642</v>
      </c>
      <c r="J3415" t="s">
        <v>4170</v>
      </c>
      <c r="K3415">
        <v>12</v>
      </c>
      <c r="L3415" s="2" t="s">
        <v>1412</v>
      </c>
      <c r="M3415" s="2">
        <f ca="1">Table1[[#This Row],[Cases]]*Table1[[#This Row],[Pack Size]]</f>
        <v>0</v>
      </c>
      <c r="N3415" s="1">
        <f ca="1">Table1[[#This Row],[Cases]]*Table1[[#This Row],[Pack Size]]</f>
        <v>288</v>
      </c>
      <c r="O3415" s="1">
        <f>IFERROR(VLOOKUP(Table1[[#This Row],[SKU Code]],'SKU Size'!$G:$H,2,FALSE),0)*Table1[[#This Row],[Cases]]</f>
        <v>22073.815521822788</v>
      </c>
      <c r="P3415" t="str">
        <f t="shared" si="64"/>
        <v>D0180</v>
      </c>
      <c r="Q3415" s="7" t="str">
        <f>IFERROR(VLOOKUP(Table1[[#This Row],[Trim Distributor Code]],Sheet1!$N:$O,2,FALSE),0)</f>
        <v>D0108</v>
      </c>
      <c r="R3415" s="7" t="str">
        <f>IFERROR(VLOOKUP(Table1[[#This Row],[Salesflo AppUser Code]],HIE!$A:$B,2,FALSE),0)</f>
        <v>Active</v>
      </c>
      <c r="S3415" s="7" t="str">
        <f>IFERROR(VLOOKUP(Table1[[#This Row],[Salesflo AppUser Code]],HIE!$A:$B,2,FALSE),0)</f>
        <v>Active</v>
      </c>
      <c r="T3415" t="s">
        <v>2637</v>
      </c>
      <c r="U3415" s="7" t="s">
        <v>5710</v>
      </c>
      <c r="V3415" s="7" t="s">
        <v>1632</v>
      </c>
      <c r="W3415" s="7" t="s">
        <v>5359</v>
      </c>
      <c r="X3415" s="7" t="str">
        <f>IFERROR(VLOOKUP( Table1[[#This Row],[Trim Distributor Code]],Sheet1!$A:$J,10,FALSE),0)</f>
        <v>Active</v>
      </c>
    </row>
    <row r="3416" spans="1:24" hidden="1" x14ac:dyDescent="0.3">
      <c r="A3416" t="s">
        <v>5435</v>
      </c>
      <c r="B3416" t="s">
        <v>993</v>
      </c>
      <c r="C3416" t="s">
        <v>5418</v>
      </c>
      <c r="D3416" s="8" t="s">
        <v>1412</v>
      </c>
      <c r="E3416" t="s">
        <v>5419</v>
      </c>
      <c r="F3416" t="s">
        <v>5420</v>
      </c>
      <c r="G3416" t="s">
        <v>4108</v>
      </c>
      <c r="H3416" t="s">
        <v>4109</v>
      </c>
      <c r="I3416" t="s">
        <v>4566</v>
      </c>
      <c r="J3416" t="s">
        <v>13</v>
      </c>
      <c r="K3416">
        <v>3</v>
      </c>
      <c r="L3416" s="2" t="s">
        <v>1412</v>
      </c>
      <c r="M3416" s="2">
        <f ca="1">Table1[[#This Row],[Cases]]*Table1[[#This Row],[Pack Size]]</f>
        <v>0</v>
      </c>
      <c r="N3416" s="1">
        <f ca="1">Table1[[#This Row],[Cases]]*Table1[[#This Row],[Pack Size]]</f>
        <v>300</v>
      </c>
      <c r="O3416" s="1">
        <f>IFERROR(VLOOKUP(Table1[[#This Row],[SKU Code]],'SKU Size'!$G:$H,2,FALSE),0)*Table1[[#This Row],[Cases]]</f>
        <v>31706.022177914121</v>
      </c>
      <c r="P3416" t="str">
        <f t="shared" si="64"/>
        <v>D0180</v>
      </c>
      <c r="Q3416" s="7" t="str">
        <f>IFERROR(VLOOKUP(Table1[[#This Row],[Trim Distributor Code]],Sheet1!$N:$O,2,FALSE),0)</f>
        <v>D0108</v>
      </c>
      <c r="R3416" s="7" t="str">
        <f>IFERROR(VLOOKUP(Table1[[#This Row],[Salesflo AppUser Code]],HIE!$A:$B,2,FALSE),0)</f>
        <v>Active</v>
      </c>
      <c r="S3416" s="7" t="str">
        <f>IFERROR(VLOOKUP(Table1[[#This Row],[Salesflo AppUser Code]],HIE!$A:$B,2,FALSE),0)</f>
        <v>Active</v>
      </c>
      <c r="T3416" t="s">
        <v>2637</v>
      </c>
      <c r="U3416" s="7" t="s">
        <v>5710</v>
      </c>
      <c r="V3416" s="7" t="s">
        <v>1423</v>
      </c>
      <c r="W3416" s="7" t="s">
        <v>1659</v>
      </c>
      <c r="X3416" s="7" t="str">
        <f>IFERROR(VLOOKUP( Table1[[#This Row],[Trim Distributor Code]],Sheet1!$A:$J,10,FALSE),0)</f>
        <v>Active</v>
      </c>
    </row>
    <row r="3417" spans="1:24" hidden="1" x14ac:dyDescent="0.3">
      <c r="A3417" t="s">
        <v>5435</v>
      </c>
      <c r="B3417" t="s">
        <v>993</v>
      </c>
      <c r="C3417" t="s">
        <v>5418</v>
      </c>
      <c r="D3417" s="8" t="s">
        <v>1412</v>
      </c>
      <c r="E3417" t="s">
        <v>5419</v>
      </c>
      <c r="F3417" t="s">
        <v>5420</v>
      </c>
      <c r="G3417" t="s">
        <v>4111</v>
      </c>
      <c r="H3417" t="s">
        <v>4113</v>
      </c>
      <c r="I3417" t="s">
        <v>4541</v>
      </c>
      <c r="J3417" t="s">
        <v>1656</v>
      </c>
      <c r="K3417">
        <v>5</v>
      </c>
      <c r="L3417" s="2" t="s">
        <v>1412</v>
      </c>
      <c r="M3417" s="2">
        <f ca="1">Table1[[#This Row],[Cases]]*Table1[[#This Row],[Pack Size]]</f>
        <v>0</v>
      </c>
      <c r="N3417" s="1">
        <f ca="1">Table1[[#This Row],[Cases]]*Table1[[#This Row],[Pack Size]]</f>
        <v>240</v>
      </c>
      <c r="O3417" s="1">
        <f>IFERROR(VLOOKUP(Table1[[#This Row],[SKU Code]],'SKU Size'!$G:$H,2,FALSE),0)*Table1[[#This Row],[Cases]]</f>
        <v>5019.5743795350445</v>
      </c>
      <c r="P3417" t="str">
        <f t="shared" si="64"/>
        <v>D0180</v>
      </c>
      <c r="Q3417" s="7" t="str">
        <f>IFERROR(VLOOKUP(Table1[[#This Row],[Trim Distributor Code]],Sheet1!$N:$O,2,FALSE),0)</f>
        <v>D0108</v>
      </c>
      <c r="R3417" s="7" t="str">
        <f>IFERROR(VLOOKUP(Table1[[#This Row],[Salesflo AppUser Code]],HIE!$A:$B,2,FALSE),0)</f>
        <v>Active</v>
      </c>
      <c r="S3417" s="7" t="str">
        <f>IFERROR(VLOOKUP(Table1[[#This Row],[Salesflo AppUser Code]],HIE!$A:$B,2,FALSE),0)</f>
        <v>Active</v>
      </c>
      <c r="T3417" t="s">
        <v>2637</v>
      </c>
      <c r="U3417" s="7" t="s">
        <v>5710</v>
      </c>
      <c r="V3417" s="7" t="s">
        <v>1632</v>
      </c>
      <c r="W3417" s="7" t="s">
        <v>1431</v>
      </c>
      <c r="X3417" s="7" t="str">
        <f>IFERROR(VLOOKUP( Table1[[#This Row],[Trim Distributor Code]],Sheet1!$A:$J,10,FALSE),0)</f>
        <v>Active</v>
      </c>
    </row>
    <row r="3418" spans="1:24" hidden="1" x14ac:dyDescent="0.3">
      <c r="A3418" t="s">
        <v>5435</v>
      </c>
      <c r="B3418" t="s">
        <v>3280</v>
      </c>
      <c r="C3418" t="s">
        <v>5421</v>
      </c>
      <c r="D3418" s="8" t="s">
        <v>1412</v>
      </c>
      <c r="E3418" t="s">
        <v>5422</v>
      </c>
      <c r="F3418" t="s">
        <v>5423</v>
      </c>
      <c r="G3418" t="s">
        <v>4133</v>
      </c>
      <c r="H3418" t="s">
        <v>4106</v>
      </c>
      <c r="I3418" t="s">
        <v>4637</v>
      </c>
      <c r="J3418" t="s">
        <v>1586</v>
      </c>
      <c r="K3418">
        <v>900</v>
      </c>
      <c r="L3418" s="2" t="s">
        <v>1412</v>
      </c>
      <c r="M3418" s="2">
        <f ca="1">Table1[[#This Row],[Cases]]*Table1[[#This Row],[Pack Size]]</f>
        <v>0</v>
      </c>
      <c r="N3418" s="1">
        <f ca="1">Table1[[#This Row],[Cases]]*Table1[[#This Row],[Pack Size]]</f>
        <v>360000</v>
      </c>
      <c r="O3418" s="1">
        <f>IFERROR(VLOOKUP(Table1[[#This Row],[SKU Code]],'SKU Size'!$G:$H,2,FALSE),0)*Table1[[#This Row],[Cases]]</f>
        <v>7588876.0171984164</v>
      </c>
      <c r="P3418" t="str">
        <f t="shared" si="64"/>
        <v>D0353</v>
      </c>
      <c r="Q3418" s="7">
        <f>IFERROR(VLOOKUP(Table1[[#This Row],[Trim Distributor Code]],Sheet1!$N:$O,2,FALSE),0)</f>
        <v>3400864</v>
      </c>
      <c r="R3418" s="7" t="str">
        <f>IFERROR(VLOOKUP(Table1[[#This Row],[Salesflo AppUser Code]],HIE!$A:$B,2,FALSE),0)</f>
        <v>Active</v>
      </c>
      <c r="S3418" s="7" t="str">
        <f>IFERROR(VLOOKUP(Table1[[#This Row],[Salesflo AppUser Code]],HIE!$A:$B,2,FALSE),0)</f>
        <v>Active</v>
      </c>
      <c r="T3418" t="s">
        <v>2637</v>
      </c>
      <c r="U3418" s="7" t="s">
        <v>5710</v>
      </c>
      <c r="V3418" s="7" t="s">
        <v>1444</v>
      </c>
      <c r="W3418" s="7" t="s">
        <v>5707</v>
      </c>
      <c r="X3418" s="7" t="str">
        <f>IFERROR(VLOOKUP( Table1[[#This Row],[Trim Distributor Code]],Sheet1!$A:$J,10,FALSE),0)</f>
        <v>Active</v>
      </c>
    </row>
    <row r="3419" spans="1:24" hidden="1" x14ac:dyDescent="0.3">
      <c r="A3419" t="s">
        <v>5435</v>
      </c>
      <c r="B3419" t="s">
        <v>3280</v>
      </c>
      <c r="C3419" t="s">
        <v>5421</v>
      </c>
      <c r="D3419" s="8" t="s">
        <v>1412</v>
      </c>
      <c r="E3419" t="s">
        <v>5422</v>
      </c>
      <c r="F3419" t="s">
        <v>5423</v>
      </c>
      <c r="H3419" t="s">
        <v>4109</v>
      </c>
      <c r="I3419" t="s">
        <v>5358</v>
      </c>
      <c r="J3419" t="s">
        <v>4640</v>
      </c>
      <c r="K3419">
        <v>25</v>
      </c>
      <c r="L3419" s="2" t="s">
        <v>1412</v>
      </c>
      <c r="M3419" s="2">
        <f ca="1">Table1[[#This Row],[Cases]]*Table1[[#This Row],[Pack Size]]</f>
        <v>0</v>
      </c>
      <c r="N3419" s="1">
        <f ca="1">Table1[[#This Row],[Cases]]*Table1[[#This Row],[Pack Size]]</f>
        <v>0</v>
      </c>
      <c r="O3419" s="1">
        <f>IFERROR(VLOOKUP(Table1[[#This Row],[SKU Code]],'SKU Size'!$G:$H,2,FALSE),0)*Table1[[#This Row],[Cases]]</f>
        <v>0</v>
      </c>
      <c r="P3419" t="str">
        <f t="shared" si="64"/>
        <v>D0353</v>
      </c>
      <c r="Q3419" s="7">
        <f>IFERROR(VLOOKUP(Table1[[#This Row],[Trim Distributor Code]],Sheet1!$N:$O,2,FALSE),0)</f>
        <v>3400864</v>
      </c>
      <c r="R3419" s="7" t="str">
        <f>IFERROR(VLOOKUP(Table1[[#This Row],[Salesflo AppUser Code]],HIE!$A:$B,2,FALSE),0)</f>
        <v>Active</v>
      </c>
      <c r="S3419" s="7" t="str">
        <f>IFERROR(VLOOKUP(Table1[[#This Row],[Salesflo AppUser Code]],HIE!$A:$B,2,FALSE),0)</f>
        <v>Active</v>
      </c>
      <c r="T3419" t="s">
        <v>2637</v>
      </c>
      <c r="U3419" s="7" t="s">
        <v>5710</v>
      </c>
      <c r="V3419" s="7" t="s">
        <v>1423</v>
      </c>
      <c r="W3419" s="7" t="s">
        <v>1627</v>
      </c>
      <c r="X3419" s="7" t="str">
        <f>IFERROR(VLOOKUP( Table1[[#This Row],[Trim Distributor Code]],Sheet1!$A:$J,10,FALSE),0)</f>
        <v>Active</v>
      </c>
    </row>
    <row r="3420" spans="1:24" hidden="1" x14ac:dyDescent="0.3">
      <c r="A3420" t="s">
        <v>5435</v>
      </c>
      <c r="B3420" t="s">
        <v>3280</v>
      </c>
      <c r="C3420" t="s">
        <v>5421</v>
      </c>
      <c r="D3420" s="8" t="s">
        <v>1412</v>
      </c>
      <c r="E3420" t="s">
        <v>5422</v>
      </c>
      <c r="F3420" t="s">
        <v>5423</v>
      </c>
      <c r="G3420" t="s">
        <v>4136</v>
      </c>
      <c r="H3420" t="s">
        <v>4113</v>
      </c>
      <c r="I3420" t="s">
        <v>4643</v>
      </c>
      <c r="J3420" t="s">
        <v>2295</v>
      </c>
      <c r="K3420">
        <v>20</v>
      </c>
      <c r="L3420" s="2" t="s">
        <v>1412</v>
      </c>
      <c r="M3420" s="2">
        <f ca="1">Table1[[#This Row],[Cases]]*Table1[[#This Row],[Pack Size]]</f>
        <v>0</v>
      </c>
      <c r="N3420" s="1">
        <f ca="1">Table1[[#This Row],[Cases]]*Table1[[#This Row],[Pack Size]]</f>
        <v>480</v>
      </c>
      <c r="O3420" s="1">
        <f>IFERROR(VLOOKUP(Table1[[#This Row],[SKU Code]],'SKU Size'!$G:$H,2,FALSE),0)*Table1[[#This Row],[Cases]]</f>
        <v>36628.07558035171</v>
      </c>
      <c r="P3420" t="str">
        <f t="shared" si="64"/>
        <v>D0353</v>
      </c>
      <c r="Q3420" s="7">
        <f>IFERROR(VLOOKUP(Table1[[#This Row],[Trim Distributor Code]],Sheet1!$N:$O,2,FALSE),0)</f>
        <v>3400864</v>
      </c>
      <c r="R3420" s="7" t="str">
        <f>IFERROR(VLOOKUP(Table1[[#This Row],[Salesflo AppUser Code]],HIE!$A:$B,2,FALSE),0)</f>
        <v>Active</v>
      </c>
      <c r="S3420" s="7" t="str">
        <f>IFERROR(VLOOKUP(Table1[[#This Row],[Salesflo AppUser Code]],HIE!$A:$B,2,FALSE),0)</f>
        <v>Active</v>
      </c>
      <c r="T3420" t="s">
        <v>2637</v>
      </c>
      <c r="U3420" s="7" t="s">
        <v>5710</v>
      </c>
      <c r="V3420" s="7" t="s">
        <v>1632</v>
      </c>
      <c r="W3420" s="7" t="s">
        <v>2294</v>
      </c>
      <c r="X3420" s="7" t="str">
        <f>IFERROR(VLOOKUP( Table1[[#This Row],[Trim Distributor Code]],Sheet1!$A:$J,10,FALSE),0)</f>
        <v>Active</v>
      </c>
    </row>
    <row r="3421" spans="1:24" hidden="1" x14ac:dyDescent="0.3">
      <c r="A3421" t="s">
        <v>5435</v>
      </c>
      <c r="B3421" t="s">
        <v>3280</v>
      </c>
      <c r="C3421" t="s">
        <v>5421</v>
      </c>
      <c r="D3421" s="8" t="s">
        <v>1412</v>
      </c>
      <c r="E3421" t="s">
        <v>5422</v>
      </c>
      <c r="F3421" t="s">
        <v>5423</v>
      </c>
      <c r="G3421" t="s">
        <v>2581</v>
      </c>
      <c r="H3421" t="s">
        <v>4116</v>
      </c>
      <c r="I3421" t="s">
        <v>4543</v>
      </c>
      <c r="J3421" t="s">
        <v>15</v>
      </c>
      <c r="K3421">
        <v>10</v>
      </c>
      <c r="L3421" s="2" t="s">
        <v>1412</v>
      </c>
      <c r="M3421" s="2">
        <f ca="1">Table1[[#This Row],[Cases]]*Table1[[#This Row],[Pack Size]]</f>
        <v>0</v>
      </c>
      <c r="N3421" s="1">
        <f ca="1">Table1[[#This Row],[Cases]]*Table1[[#This Row],[Pack Size]]</f>
        <v>1440</v>
      </c>
      <c r="O3421" s="1">
        <f>IFERROR(VLOOKUP(Table1[[#This Row],[SKU Code]],'SKU Size'!$G:$H,2,FALSE),0)*Table1[[#This Row],[Cases]]</f>
        <v>55254.887765477251</v>
      </c>
      <c r="P3421" t="str">
        <f t="shared" si="64"/>
        <v>D0353</v>
      </c>
      <c r="Q3421" s="7">
        <f>IFERROR(VLOOKUP(Table1[[#This Row],[Trim Distributor Code]],Sheet1!$N:$O,2,FALSE),0)</f>
        <v>3400864</v>
      </c>
      <c r="R3421" s="7" t="str">
        <f>IFERROR(VLOOKUP(Table1[[#This Row],[Salesflo AppUser Code]],HIE!$A:$B,2,FALSE),0)</f>
        <v>Active</v>
      </c>
      <c r="S3421" s="7" t="str">
        <f>IFERROR(VLOOKUP(Table1[[#This Row],[Salesflo AppUser Code]],HIE!$A:$B,2,FALSE),0)</f>
        <v>Active</v>
      </c>
      <c r="T3421" t="s">
        <v>2637</v>
      </c>
      <c r="U3421" s="7" t="s">
        <v>5710</v>
      </c>
      <c r="V3421" s="7" t="s">
        <v>2582</v>
      </c>
      <c r="W3421" s="7" t="s">
        <v>2590</v>
      </c>
      <c r="X3421" s="7" t="str">
        <f>IFERROR(VLOOKUP( Table1[[#This Row],[Trim Distributor Code]],Sheet1!$A:$J,10,FALSE),0)</f>
        <v>Active</v>
      </c>
    </row>
    <row r="3422" spans="1:24" hidden="1" x14ac:dyDescent="0.3">
      <c r="A3422" t="s">
        <v>5435</v>
      </c>
      <c r="B3422" t="s">
        <v>3280</v>
      </c>
      <c r="C3422" t="s">
        <v>5421</v>
      </c>
      <c r="D3422" s="8" t="s">
        <v>1412</v>
      </c>
      <c r="E3422" t="s">
        <v>5422</v>
      </c>
      <c r="F3422" t="s">
        <v>5423</v>
      </c>
      <c r="G3422" t="s">
        <v>2581</v>
      </c>
      <c r="H3422" t="s">
        <v>4115</v>
      </c>
      <c r="I3422" t="s">
        <v>4542</v>
      </c>
      <c r="J3422" t="s">
        <v>16</v>
      </c>
      <c r="K3422">
        <v>8</v>
      </c>
      <c r="L3422" s="2" t="s">
        <v>1412</v>
      </c>
      <c r="M3422" s="2">
        <f ca="1">Table1[[#This Row],[Cases]]*Table1[[#This Row],[Pack Size]]</f>
        <v>0</v>
      </c>
      <c r="N3422" s="1">
        <f ca="1">Table1[[#This Row],[Cases]]*Table1[[#This Row],[Pack Size]]</f>
        <v>2304</v>
      </c>
      <c r="O3422" s="1">
        <f>IFERROR(VLOOKUP(Table1[[#This Row],[SKU Code]],'SKU Size'!$G:$H,2,FALSE),0)*Table1[[#This Row],[Cases]]</f>
        <v>38827.434141812759</v>
      </c>
      <c r="P3422" t="str">
        <f t="shared" si="64"/>
        <v>D0353</v>
      </c>
      <c r="Q3422" s="7">
        <f>IFERROR(VLOOKUP(Table1[[#This Row],[Trim Distributor Code]],Sheet1!$N:$O,2,FALSE),0)</f>
        <v>3400864</v>
      </c>
      <c r="R3422" s="7" t="str">
        <f>IFERROR(VLOOKUP(Table1[[#This Row],[Salesflo AppUser Code]],HIE!$A:$B,2,FALSE),0)</f>
        <v>Active</v>
      </c>
      <c r="S3422" s="7" t="str">
        <f>IFERROR(VLOOKUP(Table1[[#This Row],[Salesflo AppUser Code]],HIE!$A:$B,2,FALSE),0)</f>
        <v>Active</v>
      </c>
      <c r="T3422" t="s">
        <v>2637</v>
      </c>
      <c r="U3422" s="7" t="s">
        <v>5710</v>
      </c>
      <c r="V3422" s="7" t="s">
        <v>2616</v>
      </c>
      <c r="W3422" s="7" t="s">
        <v>2617</v>
      </c>
      <c r="X3422" s="7" t="str">
        <f>IFERROR(VLOOKUP( Table1[[#This Row],[Trim Distributor Code]],Sheet1!$A:$J,10,FALSE),0)</f>
        <v>Active</v>
      </c>
    </row>
    <row r="3423" spans="1:24" hidden="1" x14ac:dyDescent="0.3">
      <c r="A3423" t="s">
        <v>5435</v>
      </c>
      <c r="B3423" t="s">
        <v>3280</v>
      </c>
      <c r="C3423" t="s">
        <v>5421</v>
      </c>
      <c r="D3423" s="8" t="s">
        <v>1412</v>
      </c>
      <c r="E3423" t="s">
        <v>5422</v>
      </c>
      <c r="F3423" t="s">
        <v>5423</v>
      </c>
      <c r="G3423" t="s">
        <v>2314</v>
      </c>
      <c r="H3423" t="s">
        <v>2268</v>
      </c>
      <c r="I3423" t="s">
        <v>4713</v>
      </c>
      <c r="J3423" t="s">
        <v>2503</v>
      </c>
      <c r="K3423">
        <v>13</v>
      </c>
      <c r="L3423" s="2" t="s">
        <v>1412</v>
      </c>
      <c r="M3423" s="2">
        <f ca="1">Table1[[#This Row],[Cases]]*Table1[[#This Row],[Pack Size]]</f>
        <v>0</v>
      </c>
      <c r="N3423" s="1">
        <f ca="1">Table1[[#This Row],[Cases]]*Table1[[#This Row],[Pack Size]]</f>
        <v>4368</v>
      </c>
      <c r="O3423" s="1">
        <f>IFERROR(VLOOKUP(Table1[[#This Row],[SKU Code]],'SKU Size'!$G:$H,2,FALSE),0)*Table1[[#This Row],[Cases]]</f>
        <v>96819.28565227479</v>
      </c>
      <c r="P3423" t="str">
        <f t="shared" si="64"/>
        <v>D0353</v>
      </c>
      <c r="Q3423" s="7">
        <f>IFERROR(VLOOKUP(Table1[[#This Row],[Trim Distributor Code]],Sheet1!$N:$O,2,FALSE),0)</f>
        <v>3400864</v>
      </c>
      <c r="R3423" s="7" t="str">
        <f>IFERROR(VLOOKUP(Table1[[#This Row],[Salesflo AppUser Code]],HIE!$A:$B,2,FALSE),0)</f>
        <v>Active</v>
      </c>
      <c r="S3423" s="7" t="str">
        <f>IFERROR(VLOOKUP(Table1[[#This Row],[Salesflo AppUser Code]],HIE!$A:$B,2,FALSE),0)</f>
        <v>Active</v>
      </c>
      <c r="T3423" t="s">
        <v>2637</v>
      </c>
      <c r="U3423" s="7" t="s">
        <v>5710</v>
      </c>
      <c r="V3423" s="7" t="s">
        <v>2268</v>
      </c>
      <c r="W3423" s="7" t="s">
        <v>2314</v>
      </c>
      <c r="X3423" s="7" t="str">
        <f>IFERROR(VLOOKUP( Table1[[#This Row],[Trim Distributor Code]],Sheet1!$A:$J,10,FALSE),0)</f>
        <v>Active</v>
      </c>
    </row>
    <row r="3424" spans="1:24" hidden="1" x14ac:dyDescent="0.3">
      <c r="A3424" t="s">
        <v>5435</v>
      </c>
      <c r="B3424" t="s">
        <v>3280</v>
      </c>
      <c r="C3424" t="s">
        <v>5421</v>
      </c>
      <c r="D3424" s="8" t="s">
        <v>1412</v>
      </c>
      <c r="E3424" t="s">
        <v>5422</v>
      </c>
      <c r="F3424" t="s">
        <v>5423</v>
      </c>
      <c r="G3424" t="s">
        <v>1422</v>
      </c>
      <c r="H3424" t="s">
        <v>4360</v>
      </c>
      <c r="I3424" t="s">
        <v>4645</v>
      </c>
      <c r="J3424" t="s">
        <v>4271</v>
      </c>
      <c r="K3424">
        <v>14</v>
      </c>
      <c r="L3424" s="2" t="s">
        <v>1412</v>
      </c>
      <c r="M3424" s="2">
        <f ca="1">Table1[[#This Row],[Cases]]*Table1[[#This Row],[Pack Size]]</f>
        <v>0</v>
      </c>
      <c r="N3424" s="1">
        <f ca="1">Table1[[#This Row],[Cases]]*Table1[[#This Row],[Pack Size]]</f>
        <v>1344</v>
      </c>
      <c r="O3424" s="1">
        <f>IFERROR(VLOOKUP(Table1[[#This Row],[SKU Code]],'SKU Size'!$G:$H,2,FALSE),0)*Table1[[#This Row],[Cases]]</f>
        <v>0</v>
      </c>
      <c r="P3424" t="str">
        <f t="shared" si="64"/>
        <v>D0353</v>
      </c>
      <c r="Q3424" s="7">
        <f>IFERROR(VLOOKUP(Table1[[#This Row],[Trim Distributor Code]],Sheet1!$N:$O,2,FALSE),0)</f>
        <v>3400864</v>
      </c>
      <c r="R3424" s="7" t="str">
        <f>IFERROR(VLOOKUP(Table1[[#This Row],[Salesflo AppUser Code]],HIE!$A:$B,2,FALSE),0)</f>
        <v>Active</v>
      </c>
      <c r="S3424" s="7" t="str">
        <f>IFERROR(VLOOKUP(Table1[[#This Row],[Salesflo AppUser Code]],HIE!$A:$B,2,FALSE),0)</f>
        <v>Active</v>
      </c>
      <c r="T3424" t="s">
        <v>2637</v>
      </c>
      <c r="U3424" s="7" t="s">
        <v>5710</v>
      </c>
      <c r="V3424" s="7" t="s">
        <v>4360</v>
      </c>
      <c r="W3424" s="7" t="s">
        <v>1422</v>
      </c>
      <c r="X3424" s="7" t="str">
        <f>IFERROR(VLOOKUP( Table1[[#This Row],[Trim Distributor Code]],Sheet1!$A:$J,10,FALSE),0)</f>
        <v>Active</v>
      </c>
    </row>
    <row r="3425" spans="1:24" hidden="1" x14ac:dyDescent="0.3">
      <c r="A3425" t="s">
        <v>5435</v>
      </c>
      <c r="B3425" t="s">
        <v>5379</v>
      </c>
      <c r="C3425" t="s">
        <v>5424</v>
      </c>
      <c r="D3425" s="8" t="s">
        <v>1412</v>
      </c>
      <c r="E3425" t="s">
        <v>5416</v>
      </c>
      <c r="F3425" t="s">
        <v>5417</v>
      </c>
      <c r="G3425" t="s">
        <v>4133</v>
      </c>
      <c r="H3425" t="s">
        <v>4106</v>
      </c>
      <c r="I3425" t="s">
        <v>4637</v>
      </c>
      <c r="J3425" t="s">
        <v>1586</v>
      </c>
      <c r="K3425">
        <v>300</v>
      </c>
      <c r="L3425" s="2" t="s">
        <v>1412</v>
      </c>
      <c r="M3425" s="2">
        <f ca="1">Table1[[#This Row],[Cases]]*Table1[[#This Row],[Pack Size]]</f>
        <v>0</v>
      </c>
      <c r="N3425" s="1">
        <f ca="1">Table1[[#This Row],[Cases]]*Table1[[#This Row],[Pack Size]]</f>
        <v>120000</v>
      </c>
      <c r="O3425" s="1">
        <f>IFERROR(VLOOKUP(Table1[[#This Row],[SKU Code]],'SKU Size'!$G:$H,2,FALSE),0)*Table1[[#This Row],[Cases]]</f>
        <v>2529625.339066139</v>
      </c>
      <c r="P3425" t="str">
        <f t="shared" si="64"/>
        <v>D0531</v>
      </c>
      <c r="Q3425" s="7">
        <f>IFERROR(VLOOKUP(Table1[[#This Row],[Trim Distributor Code]],Sheet1!$N:$O,2,FALSE),0)</f>
        <v>0</v>
      </c>
      <c r="R3425" s="7">
        <f>IFERROR(VLOOKUP(Table1[[#This Row],[Salesflo AppUser Code]],HIE!$A:$B,2,FALSE),0)</f>
        <v>0</v>
      </c>
      <c r="S3425" s="7">
        <f>IFERROR(VLOOKUP(Table1[[#This Row],[Salesflo AppUser Code]],HIE!$A:$B,2,FALSE),0)</f>
        <v>0</v>
      </c>
      <c r="T3425" t="s">
        <v>2637</v>
      </c>
      <c r="U3425" s="7" t="s">
        <v>5710</v>
      </c>
      <c r="V3425" s="7" t="s">
        <v>1444</v>
      </c>
      <c r="W3425" s="7" t="s">
        <v>5707</v>
      </c>
      <c r="X3425" s="7">
        <f>IFERROR(VLOOKUP( Table1[[#This Row],[Trim Distributor Code]],Sheet1!$A:$J,10,FALSE),0)</f>
        <v>0</v>
      </c>
    </row>
    <row r="3426" spans="1:24" hidden="1" x14ac:dyDescent="0.3">
      <c r="A3426" t="s">
        <v>5435</v>
      </c>
      <c r="B3426" t="s">
        <v>5379</v>
      </c>
      <c r="C3426" t="s">
        <v>5424</v>
      </c>
      <c r="D3426" s="8" t="s">
        <v>1412</v>
      </c>
      <c r="E3426" t="s">
        <v>5416</v>
      </c>
      <c r="F3426" t="s">
        <v>5417</v>
      </c>
      <c r="H3426" t="s">
        <v>4109</v>
      </c>
      <c r="I3426" t="s">
        <v>5358</v>
      </c>
      <c r="J3426" t="s">
        <v>4640</v>
      </c>
      <c r="K3426">
        <v>13</v>
      </c>
      <c r="L3426" s="2" t="s">
        <v>1412</v>
      </c>
      <c r="M3426" s="2">
        <f ca="1">Table1[[#This Row],[Cases]]*Table1[[#This Row],[Pack Size]]</f>
        <v>0</v>
      </c>
      <c r="N3426" s="1">
        <f ca="1">Table1[[#This Row],[Cases]]*Table1[[#This Row],[Pack Size]]</f>
        <v>0</v>
      </c>
      <c r="O3426" s="1">
        <f>IFERROR(VLOOKUP(Table1[[#This Row],[SKU Code]],'SKU Size'!$G:$H,2,FALSE),0)*Table1[[#This Row],[Cases]]</f>
        <v>0</v>
      </c>
      <c r="P3426" t="str">
        <f t="shared" si="64"/>
        <v>D0531</v>
      </c>
      <c r="Q3426" s="7">
        <f>IFERROR(VLOOKUP(Table1[[#This Row],[Trim Distributor Code]],Sheet1!$N:$O,2,FALSE),0)</f>
        <v>0</v>
      </c>
      <c r="R3426" s="7">
        <f>IFERROR(VLOOKUP(Table1[[#This Row],[Salesflo AppUser Code]],HIE!$A:$B,2,FALSE),0)</f>
        <v>0</v>
      </c>
      <c r="S3426" s="7">
        <f>IFERROR(VLOOKUP(Table1[[#This Row],[Salesflo AppUser Code]],HIE!$A:$B,2,FALSE),0)</f>
        <v>0</v>
      </c>
      <c r="T3426" t="s">
        <v>2637</v>
      </c>
      <c r="U3426" s="7" t="s">
        <v>5710</v>
      </c>
      <c r="V3426" s="7" t="s">
        <v>1423</v>
      </c>
      <c r="W3426" s="7" t="s">
        <v>1627</v>
      </c>
      <c r="X3426" s="7">
        <f>IFERROR(VLOOKUP( Table1[[#This Row],[Trim Distributor Code]],Sheet1!$A:$J,10,FALSE),0)</f>
        <v>0</v>
      </c>
    </row>
    <row r="3427" spans="1:24" hidden="1" x14ac:dyDescent="0.3">
      <c r="A3427" t="s">
        <v>5435</v>
      </c>
      <c r="B3427" t="s">
        <v>5379</v>
      </c>
      <c r="C3427" t="s">
        <v>5424</v>
      </c>
      <c r="D3427" s="8" t="s">
        <v>1412</v>
      </c>
      <c r="E3427" t="s">
        <v>5416</v>
      </c>
      <c r="F3427" t="s">
        <v>5417</v>
      </c>
      <c r="G3427" t="s">
        <v>4136</v>
      </c>
      <c r="H3427" t="s">
        <v>4113</v>
      </c>
      <c r="I3427" t="s">
        <v>4643</v>
      </c>
      <c r="J3427" t="s">
        <v>2295</v>
      </c>
      <c r="K3427">
        <v>15</v>
      </c>
      <c r="L3427" s="2" t="s">
        <v>1412</v>
      </c>
      <c r="M3427" s="2">
        <f ca="1">Table1[[#This Row],[Cases]]*Table1[[#This Row],[Pack Size]]</f>
        <v>0</v>
      </c>
      <c r="N3427" s="1">
        <f ca="1">Table1[[#This Row],[Cases]]*Table1[[#This Row],[Pack Size]]</f>
        <v>360</v>
      </c>
      <c r="O3427" s="1">
        <f>IFERROR(VLOOKUP(Table1[[#This Row],[SKU Code]],'SKU Size'!$G:$H,2,FALSE),0)*Table1[[#This Row],[Cases]]</f>
        <v>27471.056685263778</v>
      </c>
      <c r="P3427" t="str">
        <f t="shared" si="64"/>
        <v>D0531</v>
      </c>
      <c r="Q3427" s="7">
        <f>IFERROR(VLOOKUP(Table1[[#This Row],[Trim Distributor Code]],Sheet1!$N:$O,2,FALSE),0)</f>
        <v>0</v>
      </c>
      <c r="R3427" s="7">
        <f>IFERROR(VLOOKUP(Table1[[#This Row],[Salesflo AppUser Code]],HIE!$A:$B,2,FALSE),0)</f>
        <v>0</v>
      </c>
      <c r="S3427" s="7">
        <f>IFERROR(VLOOKUP(Table1[[#This Row],[Salesflo AppUser Code]],HIE!$A:$B,2,FALSE),0)</f>
        <v>0</v>
      </c>
      <c r="T3427" t="s">
        <v>2637</v>
      </c>
      <c r="U3427" s="7" t="s">
        <v>5710</v>
      </c>
      <c r="V3427" s="7" t="s">
        <v>1632</v>
      </c>
      <c r="W3427" s="7" t="s">
        <v>2294</v>
      </c>
      <c r="X3427" s="7">
        <f>IFERROR(VLOOKUP( Table1[[#This Row],[Trim Distributor Code]],Sheet1!$A:$J,10,FALSE),0)</f>
        <v>0</v>
      </c>
    </row>
    <row r="3428" spans="1:24" hidden="1" x14ac:dyDescent="0.3">
      <c r="A3428" t="s">
        <v>5435</v>
      </c>
      <c r="B3428" t="s">
        <v>5379</v>
      </c>
      <c r="C3428" t="s">
        <v>5424</v>
      </c>
      <c r="D3428" s="8" t="s">
        <v>1412</v>
      </c>
      <c r="E3428" t="s">
        <v>5416</v>
      </c>
      <c r="F3428" t="s">
        <v>5417</v>
      </c>
      <c r="G3428" t="s">
        <v>2581</v>
      </c>
      <c r="H3428" t="s">
        <v>4116</v>
      </c>
      <c r="I3428" t="s">
        <v>4543</v>
      </c>
      <c r="J3428" t="s">
        <v>15</v>
      </c>
      <c r="K3428">
        <v>5</v>
      </c>
      <c r="L3428" s="2" t="s">
        <v>1412</v>
      </c>
      <c r="M3428" s="2">
        <f ca="1">Table1[[#This Row],[Cases]]*Table1[[#This Row],[Pack Size]]</f>
        <v>0</v>
      </c>
      <c r="N3428" s="1">
        <f ca="1">Table1[[#This Row],[Cases]]*Table1[[#This Row],[Pack Size]]</f>
        <v>720</v>
      </c>
      <c r="O3428" s="1">
        <f>IFERROR(VLOOKUP(Table1[[#This Row],[SKU Code]],'SKU Size'!$G:$H,2,FALSE),0)*Table1[[#This Row],[Cases]]</f>
        <v>27627.443882738626</v>
      </c>
      <c r="P3428" t="str">
        <f t="shared" si="64"/>
        <v>D0531</v>
      </c>
      <c r="Q3428" s="7">
        <f>IFERROR(VLOOKUP(Table1[[#This Row],[Trim Distributor Code]],Sheet1!$N:$O,2,FALSE),0)</f>
        <v>0</v>
      </c>
      <c r="R3428" s="7">
        <f>IFERROR(VLOOKUP(Table1[[#This Row],[Salesflo AppUser Code]],HIE!$A:$B,2,FALSE),0)</f>
        <v>0</v>
      </c>
      <c r="S3428" s="7">
        <f>IFERROR(VLOOKUP(Table1[[#This Row],[Salesflo AppUser Code]],HIE!$A:$B,2,FALSE),0)</f>
        <v>0</v>
      </c>
      <c r="T3428" t="s">
        <v>2637</v>
      </c>
      <c r="U3428" s="7" t="s">
        <v>5710</v>
      </c>
      <c r="V3428" s="7" t="s">
        <v>2582</v>
      </c>
      <c r="W3428" s="7" t="s">
        <v>2590</v>
      </c>
      <c r="X3428" s="7">
        <f>IFERROR(VLOOKUP( Table1[[#This Row],[Trim Distributor Code]],Sheet1!$A:$J,10,FALSE),0)</f>
        <v>0</v>
      </c>
    </row>
    <row r="3429" spans="1:24" hidden="1" x14ac:dyDescent="0.3">
      <c r="A3429" t="s">
        <v>5435</v>
      </c>
      <c r="B3429" t="s">
        <v>5379</v>
      </c>
      <c r="C3429" t="s">
        <v>5424</v>
      </c>
      <c r="D3429" s="8" t="s">
        <v>1412</v>
      </c>
      <c r="E3429" t="s">
        <v>5416</v>
      </c>
      <c r="F3429" t="s">
        <v>5417</v>
      </c>
      <c r="G3429" t="s">
        <v>2581</v>
      </c>
      <c r="H3429" t="s">
        <v>4115</v>
      </c>
      <c r="I3429" t="s">
        <v>4542</v>
      </c>
      <c r="J3429" t="s">
        <v>16</v>
      </c>
      <c r="K3429">
        <v>3</v>
      </c>
      <c r="L3429" s="2" t="s">
        <v>1412</v>
      </c>
      <c r="M3429" s="2">
        <f ca="1">Table1[[#This Row],[Cases]]*Table1[[#This Row],[Pack Size]]</f>
        <v>0</v>
      </c>
      <c r="N3429" s="1">
        <f ca="1">Table1[[#This Row],[Cases]]*Table1[[#This Row],[Pack Size]]</f>
        <v>864</v>
      </c>
      <c r="O3429" s="1">
        <f>IFERROR(VLOOKUP(Table1[[#This Row],[SKU Code]],'SKU Size'!$G:$H,2,FALSE),0)*Table1[[#This Row],[Cases]]</f>
        <v>14560.287803179785</v>
      </c>
      <c r="P3429" t="str">
        <f t="shared" si="64"/>
        <v>D0531</v>
      </c>
      <c r="Q3429" s="7">
        <f>IFERROR(VLOOKUP(Table1[[#This Row],[Trim Distributor Code]],Sheet1!$N:$O,2,FALSE),0)</f>
        <v>0</v>
      </c>
      <c r="R3429" s="7">
        <f>IFERROR(VLOOKUP(Table1[[#This Row],[Salesflo AppUser Code]],HIE!$A:$B,2,FALSE),0)</f>
        <v>0</v>
      </c>
      <c r="S3429" s="7">
        <f>IFERROR(VLOOKUP(Table1[[#This Row],[Salesflo AppUser Code]],HIE!$A:$B,2,FALSE),0)</f>
        <v>0</v>
      </c>
      <c r="T3429" t="s">
        <v>2637</v>
      </c>
      <c r="U3429" s="7" t="s">
        <v>5710</v>
      </c>
      <c r="V3429" s="7" t="s">
        <v>2616</v>
      </c>
      <c r="W3429" s="7" t="s">
        <v>2617</v>
      </c>
      <c r="X3429" s="7">
        <f>IFERROR(VLOOKUP( Table1[[#This Row],[Trim Distributor Code]],Sheet1!$A:$J,10,FALSE),0)</f>
        <v>0</v>
      </c>
    </row>
    <row r="3430" spans="1:24" hidden="1" x14ac:dyDescent="0.3">
      <c r="A3430" t="s">
        <v>5435</v>
      </c>
      <c r="B3430" t="s">
        <v>5379</v>
      </c>
      <c r="C3430" t="s">
        <v>5424</v>
      </c>
      <c r="D3430" s="8" t="s">
        <v>1412</v>
      </c>
      <c r="E3430" t="s">
        <v>5416</v>
      </c>
      <c r="F3430" t="s">
        <v>5417</v>
      </c>
      <c r="G3430" t="s">
        <v>2314</v>
      </c>
      <c r="H3430" t="s">
        <v>2268</v>
      </c>
      <c r="I3430" t="s">
        <v>4713</v>
      </c>
      <c r="J3430" t="s">
        <v>2503</v>
      </c>
      <c r="K3430">
        <v>6</v>
      </c>
      <c r="L3430" s="2" t="s">
        <v>1412</v>
      </c>
      <c r="M3430" s="2">
        <f ca="1">Table1[[#This Row],[Cases]]*Table1[[#This Row],[Pack Size]]</f>
        <v>0</v>
      </c>
      <c r="N3430" s="1">
        <f ca="1">Table1[[#This Row],[Cases]]*Table1[[#This Row],[Pack Size]]</f>
        <v>2016</v>
      </c>
      <c r="O3430" s="1">
        <f>IFERROR(VLOOKUP(Table1[[#This Row],[SKU Code]],'SKU Size'!$G:$H,2,FALSE),0)*Table1[[#This Row],[Cases]]</f>
        <v>44685.824147203748</v>
      </c>
      <c r="P3430" t="str">
        <f t="shared" si="64"/>
        <v>D0531</v>
      </c>
      <c r="Q3430" s="7">
        <f>IFERROR(VLOOKUP(Table1[[#This Row],[Trim Distributor Code]],Sheet1!$N:$O,2,FALSE),0)</f>
        <v>0</v>
      </c>
      <c r="R3430" s="7">
        <f>IFERROR(VLOOKUP(Table1[[#This Row],[Salesflo AppUser Code]],HIE!$A:$B,2,FALSE),0)</f>
        <v>0</v>
      </c>
      <c r="S3430" s="7">
        <f>IFERROR(VLOOKUP(Table1[[#This Row],[Salesflo AppUser Code]],HIE!$A:$B,2,FALSE),0)</f>
        <v>0</v>
      </c>
      <c r="T3430" t="s">
        <v>2637</v>
      </c>
      <c r="U3430" s="7" t="s">
        <v>5710</v>
      </c>
      <c r="V3430" s="7" t="s">
        <v>2268</v>
      </c>
      <c r="W3430" s="7" t="s">
        <v>2314</v>
      </c>
      <c r="X3430" s="7">
        <f>IFERROR(VLOOKUP( Table1[[#This Row],[Trim Distributor Code]],Sheet1!$A:$J,10,FALSE),0)</f>
        <v>0</v>
      </c>
    </row>
    <row r="3431" spans="1:24" hidden="1" x14ac:dyDescent="0.3">
      <c r="A3431" t="s">
        <v>5435</v>
      </c>
      <c r="B3431" t="s">
        <v>5379</v>
      </c>
      <c r="C3431" t="s">
        <v>5424</v>
      </c>
      <c r="D3431" s="8" t="s">
        <v>1412</v>
      </c>
      <c r="E3431" t="s">
        <v>5416</v>
      </c>
      <c r="F3431" t="s">
        <v>5417</v>
      </c>
      <c r="G3431" t="s">
        <v>1422</v>
      </c>
      <c r="H3431" t="s">
        <v>4360</v>
      </c>
      <c r="I3431" t="s">
        <v>4645</v>
      </c>
      <c r="J3431" t="s">
        <v>4271</v>
      </c>
      <c r="K3431">
        <v>8</v>
      </c>
      <c r="L3431" s="2" t="s">
        <v>1412</v>
      </c>
      <c r="M3431" s="2">
        <f ca="1">Table1[[#This Row],[Cases]]*Table1[[#This Row],[Pack Size]]</f>
        <v>0</v>
      </c>
      <c r="N3431" s="1">
        <f ca="1">Table1[[#This Row],[Cases]]*Table1[[#This Row],[Pack Size]]</f>
        <v>768</v>
      </c>
      <c r="O3431" s="1">
        <f>IFERROR(VLOOKUP(Table1[[#This Row],[SKU Code]],'SKU Size'!$G:$H,2,FALSE),0)*Table1[[#This Row],[Cases]]</f>
        <v>0</v>
      </c>
      <c r="P3431" t="str">
        <f t="shared" si="64"/>
        <v>D0531</v>
      </c>
      <c r="Q3431" s="7">
        <f>IFERROR(VLOOKUP(Table1[[#This Row],[Trim Distributor Code]],Sheet1!$N:$O,2,FALSE),0)</f>
        <v>0</v>
      </c>
      <c r="R3431" s="7">
        <f>IFERROR(VLOOKUP(Table1[[#This Row],[Salesflo AppUser Code]],HIE!$A:$B,2,FALSE),0)</f>
        <v>0</v>
      </c>
      <c r="S3431" s="7">
        <f>IFERROR(VLOOKUP(Table1[[#This Row],[Salesflo AppUser Code]],HIE!$A:$B,2,FALSE),0)</f>
        <v>0</v>
      </c>
      <c r="T3431" t="s">
        <v>2637</v>
      </c>
      <c r="U3431" s="7" t="s">
        <v>5710</v>
      </c>
      <c r="V3431" s="7" t="s">
        <v>4360</v>
      </c>
      <c r="W3431" s="7" t="s">
        <v>1422</v>
      </c>
      <c r="X3431" s="7">
        <f>IFERROR(VLOOKUP( Table1[[#This Row],[Trim Distributor Code]],Sheet1!$A:$J,10,FALSE),0)</f>
        <v>0</v>
      </c>
    </row>
    <row r="3432" spans="1:24" hidden="1" x14ac:dyDescent="0.3">
      <c r="A3432" t="s">
        <v>5435</v>
      </c>
      <c r="B3432" t="s">
        <v>5380</v>
      </c>
      <c r="C3432" t="s">
        <v>5425</v>
      </c>
      <c r="D3432" s="8" t="s">
        <v>1412</v>
      </c>
      <c r="E3432" t="s">
        <v>5416</v>
      </c>
      <c r="F3432" t="s">
        <v>5417</v>
      </c>
      <c r="G3432" t="s">
        <v>4133</v>
      </c>
      <c r="H3432" t="s">
        <v>4106</v>
      </c>
      <c r="I3432" t="s">
        <v>4637</v>
      </c>
      <c r="J3432" t="s">
        <v>1586</v>
      </c>
      <c r="K3432">
        <v>200</v>
      </c>
      <c r="L3432" s="2" t="s">
        <v>1412</v>
      </c>
      <c r="M3432" s="2">
        <f ca="1">Table1[[#This Row],[Cases]]*Table1[[#This Row],[Pack Size]]</f>
        <v>0</v>
      </c>
      <c r="N3432" s="1">
        <f ca="1">Table1[[#This Row],[Cases]]*Table1[[#This Row],[Pack Size]]</f>
        <v>80000</v>
      </c>
      <c r="O3432" s="1">
        <f>IFERROR(VLOOKUP(Table1[[#This Row],[SKU Code]],'SKU Size'!$G:$H,2,FALSE),0)*Table1[[#This Row],[Cases]]</f>
        <v>1686416.8927107593</v>
      </c>
      <c r="P3432" t="str">
        <f t="shared" si="64"/>
        <v>D0531</v>
      </c>
      <c r="Q3432" s="7">
        <f>IFERROR(VLOOKUP(Table1[[#This Row],[Trim Distributor Code]],Sheet1!$N:$O,2,FALSE),0)</f>
        <v>0</v>
      </c>
      <c r="R3432" s="7">
        <f>IFERROR(VLOOKUP(Table1[[#This Row],[Salesflo AppUser Code]],HIE!$A:$B,2,FALSE),0)</f>
        <v>0</v>
      </c>
      <c r="S3432" s="7">
        <f>IFERROR(VLOOKUP(Table1[[#This Row],[Salesflo AppUser Code]],HIE!$A:$B,2,FALSE),0)</f>
        <v>0</v>
      </c>
      <c r="T3432" t="s">
        <v>2637</v>
      </c>
      <c r="U3432" s="7" t="s">
        <v>5710</v>
      </c>
      <c r="V3432" s="7" t="s">
        <v>1444</v>
      </c>
      <c r="W3432" s="7" t="s">
        <v>5707</v>
      </c>
      <c r="X3432" s="7">
        <f>IFERROR(VLOOKUP( Table1[[#This Row],[Trim Distributor Code]],Sheet1!$A:$J,10,FALSE),0)</f>
        <v>0</v>
      </c>
    </row>
    <row r="3433" spans="1:24" hidden="1" x14ac:dyDescent="0.3">
      <c r="A3433" t="s">
        <v>5435</v>
      </c>
      <c r="B3433" t="s">
        <v>5380</v>
      </c>
      <c r="C3433" t="s">
        <v>5425</v>
      </c>
      <c r="D3433" s="8" t="s">
        <v>1412</v>
      </c>
      <c r="E3433" t="s">
        <v>5416</v>
      </c>
      <c r="F3433" t="s">
        <v>5417</v>
      </c>
      <c r="H3433" t="s">
        <v>4109</v>
      </c>
      <c r="I3433" t="s">
        <v>5358</v>
      </c>
      <c r="J3433" t="s">
        <v>4640</v>
      </c>
      <c r="K3433">
        <v>12</v>
      </c>
      <c r="L3433" s="2" t="s">
        <v>1412</v>
      </c>
      <c r="M3433" s="2">
        <f ca="1">Table1[[#This Row],[Cases]]*Table1[[#This Row],[Pack Size]]</f>
        <v>0</v>
      </c>
      <c r="N3433" s="1">
        <f ca="1">Table1[[#This Row],[Cases]]*Table1[[#This Row],[Pack Size]]</f>
        <v>0</v>
      </c>
      <c r="O3433" s="1">
        <f>IFERROR(VLOOKUP(Table1[[#This Row],[SKU Code]],'SKU Size'!$G:$H,2,FALSE),0)*Table1[[#This Row],[Cases]]</f>
        <v>0</v>
      </c>
      <c r="P3433" t="str">
        <f t="shared" si="64"/>
        <v>D0531</v>
      </c>
      <c r="Q3433" s="7">
        <f>IFERROR(VLOOKUP(Table1[[#This Row],[Trim Distributor Code]],Sheet1!$N:$O,2,FALSE),0)</f>
        <v>0</v>
      </c>
      <c r="R3433" s="7">
        <f>IFERROR(VLOOKUP(Table1[[#This Row],[Salesflo AppUser Code]],HIE!$A:$B,2,FALSE),0)</f>
        <v>0</v>
      </c>
      <c r="S3433" s="7">
        <f>IFERROR(VLOOKUP(Table1[[#This Row],[Salesflo AppUser Code]],HIE!$A:$B,2,FALSE),0)</f>
        <v>0</v>
      </c>
      <c r="T3433" t="s">
        <v>2637</v>
      </c>
      <c r="U3433" s="7" t="s">
        <v>5710</v>
      </c>
      <c r="V3433" s="7" t="s">
        <v>1423</v>
      </c>
      <c r="W3433" s="7" t="s">
        <v>1627</v>
      </c>
      <c r="X3433" s="7">
        <f>IFERROR(VLOOKUP( Table1[[#This Row],[Trim Distributor Code]],Sheet1!$A:$J,10,FALSE),0)</f>
        <v>0</v>
      </c>
    </row>
    <row r="3434" spans="1:24" hidden="1" x14ac:dyDescent="0.3">
      <c r="A3434" t="s">
        <v>5435</v>
      </c>
      <c r="B3434" t="s">
        <v>5380</v>
      </c>
      <c r="C3434" t="s">
        <v>5425</v>
      </c>
      <c r="D3434" s="8" t="s">
        <v>1412</v>
      </c>
      <c r="E3434" t="s">
        <v>5416</v>
      </c>
      <c r="F3434" t="s">
        <v>5417</v>
      </c>
      <c r="G3434" t="s">
        <v>4136</v>
      </c>
      <c r="H3434" t="s">
        <v>4113</v>
      </c>
      <c r="I3434" t="s">
        <v>4643</v>
      </c>
      <c r="J3434" t="s">
        <v>2295</v>
      </c>
      <c r="K3434">
        <v>15</v>
      </c>
      <c r="L3434" s="2" t="s">
        <v>1412</v>
      </c>
      <c r="M3434" s="2">
        <f ca="1">Table1[[#This Row],[Cases]]*Table1[[#This Row],[Pack Size]]</f>
        <v>0</v>
      </c>
      <c r="N3434" s="1">
        <f ca="1">Table1[[#This Row],[Cases]]*Table1[[#This Row],[Pack Size]]</f>
        <v>360</v>
      </c>
      <c r="O3434" s="1">
        <f>IFERROR(VLOOKUP(Table1[[#This Row],[SKU Code]],'SKU Size'!$G:$H,2,FALSE),0)*Table1[[#This Row],[Cases]]</f>
        <v>27471.056685263778</v>
      </c>
      <c r="P3434" t="str">
        <f t="shared" si="64"/>
        <v>D0531</v>
      </c>
      <c r="Q3434" s="7">
        <f>IFERROR(VLOOKUP(Table1[[#This Row],[Trim Distributor Code]],Sheet1!$N:$O,2,FALSE),0)</f>
        <v>0</v>
      </c>
      <c r="R3434" s="7">
        <f>IFERROR(VLOOKUP(Table1[[#This Row],[Salesflo AppUser Code]],HIE!$A:$B,2,FALSE),0)</f>
        <v>0</v>
      </c>
      <c r="S3434" s="7">
        <f>IFERROR(VLOOKUP(Table1[[#This Row],[Salesflo AppUser Code]],HIE!$A:$B,2,FALSE),0)</f>
        <v>0</v>
      </c>
      <c r="T3434" t="s">
        <v>2637</v>
      </c>
      <c r="U3434" s="7" t="s">
        <v>5710</v>
      </c>
      <c r="V3434" s="7" t="s">
        <v>1632</v>
      </c>
      <c r="W3434" s="7" t="s">
        <v>2294</v>
      </c>
      <c r="X3434" s="7">
        <f>IFERROR(VLOOKUP( Table1[[#This Row],[Trim Distributor Code]],Sheet1!$A:$J,10,FALSE),0)</f>
        <v>0</v>
      </c>
    </row>
    <row r="3435" spans="1:24" hidden="1" x14ac:dyDescent="0.3">
      <c r="A3435" t="s">
        <v>5435</v>
      </c>
      <c r="B3435" t="s">
        <v>5380</v>
      </c>
      <c r="C3435" t="s">
        <v>5425</v>
      </c>
      <c r="D3435" s="8" t="s">
        <v>1412</v>
      </c>
      <c r="E3435" t="s">
        <v>5416</v>
      </c>
      <c r="F3435" t="s">
        <v>5417</v>
      </c>
      <c r="G3435" t="s">
        <v>2581</v>
      </c>
      <c r="H3435" t="s">
        <v>4116</v>
      </c>
      <c r="I3435" t="s">
        <v>4543</v>
      </c>
      <c r="J3435" t="s">
        <v>15</v>
      </c>
      <c r="K3435">
        <v>5</v>
      </c>
      <c r="L3435" s="2" t="s">
        <v>1412</v>
      </c>
      <c r="M3435" s="2">
        <f ca="1">Table1[[#This Row],[Cases]]*Table1[[#This Row],[Pack Size]]</f>
        <v>0</v>
      </c>
      <c r="N3435" s="1">
        <f ca="1">Table1[[#This Row],[Cases]]*Table1[[#This Row],[Pack Size]]</f>
        <v>720</v>
      </c>
      <c r="O3435" s="1">
        <f>IFERROR(VLOOKUP(Table1[[#This Row],[SKU Code]],'SKU Size'!$G:$H,2,FALSE),0)*Table1[[#This Row],[Cases]]</f>
        <v>27627.443882738626</v>
      </c>
      <c r="P3435" t="str">
        <f t="shared" si="64"/>
        <v>D0531</v>
      </c>
      <c r="Q3435" s="7">
        <f>IFERROR(VLOOKUP(Table1[[#This Row],[Trim Distributor Code]],Sheet1!$N:$O,2,FALSE),0)</f>
        <v>0</v>
      </c>
      <c r="R3435" s="7">
        <f>IFERROR(VLOOKUP(Table1[[#This Row],[Salesflo AppUser Code]],HIE!$A:$B,2,FALSE),0)</f>
        <v>0</v>
      </c>
      <c r="S3435" s="7">
        <f>IFERROR(VLOOKUP(Table1[[#This Row],[Salesflo AppUser Code]],HIE!$A:$B,2,FALSE),0)</f>
        <v>0</v>
      </c>
      <c r="T3435" t="s">
        <v>2637</v>
      </c>
      <c r="U3435" s="7" t="s">
        <v>5710</v>
      </c>
      <c r="V3435" s="7" t="s">
        <v>2582</v>
      </c>
      <c r="W3435" s="7" t="s">
        <v>2590</v>
      </c>
      <c r="X3435" s="7">
        <f>IFERROR(VLOOKUP( Table1[[#This Row],[Trim Distributor Code]],Sheet1!$A:$J,10,FALSE),0)</f>
        <v>0</v>
      </c>
    </row>
    <row r="3436" spans="1:24" hidden="1" x14ac:dyDescent="0.3">
      <c r="A3436" t="s">
        <v>5435</v>
      </c>
      <c r="B3436" t="s">
        <v>5380</v>
      </c>
      <c r="C3436" t="s">
        <v>5425</v>
      </c>
      <c r="D3436" s="8" t="s">
        <v>1412</v>
      </c>
      <c r="E3436" t="s">
        <v>5416</v>
      </c>
      <c r="F3436" t="s">
        <v>5417</v>
      </c>
      <c r="G3436" t="s">
        <v>2581</v>
      </c>
      <c r="H3436" t="s">
        <v>4115</v>
      </c>
      <c r="I3436" t="s">
        <v>4542</v>
      </c>
      <c r="J3436" t="s">
        <v>16</v>
      </c>
      <c r="K3436">
        <v>4</v>
      </c>
      <c r="L3436" s="2" t="s">
        <v>1412</v>
      </c>
      <c r="M3436" s="2">
        <f ca="1">Table1[[#This Row],[Cases]]*Table1[[#This Row],[Pack Size]]</f>
        <v>0</v>
      </c>
      <c r="N3436" s="1">
        <f ca="1">Table1[[#This Row],[Cases]]*Table1[[#This Row],[Pack Size]]</f>
        <v>1152</v>
      </c>
      <c r="O3436" s="1">
        <f>IFERROR(VLOOKUP(Table1[[#This Row],[SKU Code]],'SKU Size'!$G:$H,2,FALSE),0)*Table1[[#This Row],[Cases]]</f>
        <v>19413.717070906379</v>
      </c>
      <c r="P3436" t="str">
        <f t="shared" si="64"/>
        <v>D0531</v>
      </c>
      <c r="Q3436" s="7">
        <f>IFERROR(VLOOKUP(Table1[[#This Row],[Trim Distributor Code]],Sheet1!$N:$O,2,FALSE),0)</f>
        <v>0</v>
      </c>
      <c r="R3436" s="7">
        <f>IFERROR(VLOOKUP(Table1[[#This Row],[Salesflo AppUser Code]],HIE!$A:$B,2,FALSE),0)</f>
        <v>0</v>
      </c>
      <c r="S3436" s="7">
        <f>IFERROR(VLOOKUP(Table1[[#This Row],[Salesflo AppUser Code]],HIE!$A:$B,2,FALSE),0)</f>
        <v>0</v>
      </c>
      <c r="T3436" t="s">
        <v>2637</v>
      </c>
      <c r="U3436" s="7" t="s">
        <v>5710</v>
      </c>
      <c r="V3436" s="7" t="s">
        <v>2616</v>
      </c>
      <c r="W3436" s="7" t="s">
        <v>2617</v>
      </c>
      <c r="X3436" s="7">
        <f>IFERROR(VLOOKUP( Table1[[#This Row],[Trim Distributor Code]],Sheet1!$A:$J,10,FALSE),0)</f>
        <v>0</v>
      </c>
    </row>
    <row r="3437" spans="1:24" hidden="1" x14ac:dyDescent="0.3">
      <c r="A3437" t="s">
        <v>5435</v>
      </c>
      <c r="B3437" t="s">
        <v>5380</v>
      </c>
      <c r="C3437" t="s">
        <v>5425</v>
      </c>
      <c r="D3437" s="8" t="s">
        <v>1412</v>
      </c>
      <c r="E3437" t="s">
        <v>5416</v>
      </c>
      <c r="F3437" t="s">
        <v>5417</v>
      </c>
      <c r="G3437" t="s">
        <v>2314</v>
      </c>
      <c r="H3437" t="s">
        <v>2268</v>
      </c>
      <c r="I3437" t="s">
        <v>4713</v>
      </c>
      <c r="J3437" t="s">
        <v>2503</v>
      </c>
      <c r="K3437">
        <v>6</v>
      </c>
      <c r="L3437" s="2" t="s">
        <v>1412</v>
      </c>
      <c r="M3437" s="2">
        <f ca="1">Table1[[#This Row],[Cases]]*Table1[[#This Row],[Pack Size]]</f>
        <v>0</v>
      </c>
      <c r="N3437" s="1">
        <f ca="1">Table1[[#This Row],[Cases]]*Table1[[#This Row],[Pack Size]]</f>
        <v>2016</v>
      </c>
      <c r="O3437" s="1">
        <f>IFERROR(VLOOKUP(Table1[[#This Row],[SKU Code]],'SKU Size'!$G:$H,2,FALSE),0)*Table1[[#This Row],[Cases]]</f>
        <v>44685.824147203748</v>
      </c>
      <c r="P3437" t="str">
        <f t="shared" si="64"/>
        <v>D0531</v>
      </c>
      <c r="Q3437" s="7">
        <f>IFERROR(VLOOKUP(Table1[[#This Row],[Trim Distributor Code]],Sheet1!$N:$O,2,FALSE),0)</f>
        <v>0</v>
      </c>
      <c r="R3437" s="7">
        <f>IFERROR(VLOOKUP(Table1[[#This Row],[Salesflo AppUser Code]],HIE!$A:$B,2,FALSE),0)</f>
        <v>0</v>
      </c>
      <c r="S3437" s="7">
        <f>IFERROR(VLOOKUP(Table1[[#This Row],[Salesflo AppUser Code]],HIE!$A:$B,2,FALSE),0)</f>
        <v>0</v>
      </c>
      <c r="T3437" t="s">
        <v>2637</v>
      </c>
      <c r="U3437" s="7" t="s">
        <v>5710</v>
      </c>
      <c r="V3437" s="7" t="s">
        <v>2268</v>
      </c>
      <c r="W3437" s="7" t="s">
        <v>2314</v>
      </c>
      <c r="X3437" s="7">
        <f>IFERROR(VLOOKUP( Table1[[#This Row],[Trim Distributor Code]],Sheet1!$A:$J,10,FALSE),0)</f>
        <v>0</v>
      </c>
    </row>
    <row r="3438" spans="1:24" hidden="1" x14ac:dyDescent="0.3">
      <c r="A3438" t="s">
        <v>5435</v>
      </c>
      <c r="B3438" t="s">
        <v>5380</v>
      </c>
      <c r="C3438" t="s">
        <v>5425</v>
      </c>
      <c r="D3438" s="8" t="s">
        <v>1412</v>
      </c>
      <c r="E3438" t="s">
        <v>5416</v>
      </c>
      <c r="F3438" t="s">
        <v>5417</v>
      </c>
      <c r="G3438" t="s">
        <v>1422</v>
      </c>
      <c r="H3438" t="s">
        <v>4360</v>
      </c>
      <c r="I3438" t="s">
        <v>4645</v>
      </c>
      <c r="J3438" t="s">
        <v>4271</v>
      </c>
      <c r="K3438">
        <v>8</v>
      </c>
      <c r="L3438" s="2" t="s">
        <v>1412</v>
      </c>
      <c r="M3438" s="2">
        <f ca="1">Table1[[#This Row],[Cases]]*Table1[[#This Row],[Pack Size]]</f>
        <v>0</v>
      </c>
      <c r="N3438" s="1">
        <f ca="1">Table1[[#This Row],[Cases]]*Table1[[#This Row],[Pack Size]]</f>
        <v>768</v>
      </c>
      <c r="O3438" s="1">
        <f>IFERROR(VLOOKUP(Table1[[#This Row],[SKU Code]],'SKU Size'!$G:$H,2,FALSE),0)*Table1[[#This Row],[Cases]]</f>
        <v>0</v>
      </c>
      <c r="P3438" t="str">
        <f t="shared" si="64"/>
        <v>D0531</v>
      </c>
      <c r="Q3438" s="7">
        <f>IFERROR(VLOOKUP(Table1[[#This Row],[Trim Distributor Code]],Sheet1!$N:$O,2,FALSE),0)</f>
        <v>0</v>
      </c>
      <c r="R3438" s="7">
        <f>IFERROR(VLOOKUP(Table1[[#This Row],[Salesflo AppUser Code]],HIE!$A:$B,2,FALSE),0)</f>
        <v>0</v>
      </c>
      <c r="S3438" s="7">
        <f>IFERROR(VLOOKUP(Table1[[#This Row],[Salesflo AppUser Code]],HIE!$A:$B,2,FALSE),0)</f>
        <v>0</v>
      </c>
      <c r="T3438" t="s">
        <v>2637</v>
      </c>
      <c r="U3438" s="7" t="s">
        <v>5710</v>
      </c>
      <c r="V3438" s="7" t="s">
        <v>4360</v>
      </c>
      <c r="W3438" s="7" t="s">
        <v>1422</v>
      </c>
      <c r="X3438" s="7">
        <f>IFERROR(VLOOKUP( Table1[[#This Row],[Trim Distributor Code]],Sheet1!$A:$J,10,FALSE),0)</f>
        <v>0</v>
      </c>
    </row>
    <row r="3439" spans="1:24" hidden="1" x14ac:dyDescent="0.3">
      <c r="A3439" t="s">
        <v>5435</v>
      </c>
      <c r="B3439" t="s">
        <v>1093</v>
      </c>
      <c r="C3439" t="s">
        <v>5426</v>
      </c>
      <c r="D3439" s="8" t="s">
        <v>1412</v>
      </c>
      <c r="E3439" t="s">
        <v>5427</v>
      </c>
      <c r="F3439" t="s">
        <v>2649</v>
      </c>
      <c r="G3439" t="s">
        <v>4133</v>
      </c>
      <c r="H3439" t="s">
        <v>4106</v>
      </c>
      <c r="I3439" t="s">
        <v>4637</v>
      </c>
      <c r="J3439" t="s">
        <v>1586</v>
      </c>
      <c r="K3439">
        <v>950</v>
      </c>
      <c r="L3439" s="2" t="s">
        <v>1412</v>
      </c>
      <c r="M3439" s="2">
        <f ca="1">Table1[[#This Row],[Cases]]*Table1[[#This Row],[Pack Size]]</f>
        <v>0</v>
      </c>
      <c r="N3439" s="1">
        <f ca="1">Table1[[#This Row],[Cases]]*Table1[[#This Row],[Pack Size]]</f>
        <v>380000</v>
      </c>
      <c r="O3439" s="1">
        <f>IFERROR(VLOOKUP(Table1[[#This Row],[SKU Code]],'SKU Size'!$G:$H,2,FALSE),0)*Table1[[#This Row],[Cases]]</f>
        <v>8010480.2403761065</v>
      </c>
      <c r="P3439" t="str">
        <f t="shared" si="64"/>
        <v>D0201</v>
      </c>
      <c r="Q3439" s="7">
        <f>IFERROR(VLOOKUP(Table1[[#This Row],[Trim Distributor Code]],Sheet1!$N:$O,2,FALSE),0)</f>
        <v>3400719</v>
      </c>
      <c r="R3439" s="7" t="str">
        <f>IFERROR(VLOOKUP(Table1[[#This Row],[Salesflo AppUser Code]],HIE!$A:$B,2,FALSE),0)</f>
        <v>Active</v>
      </c>
      <c r="S3439" s="7" t="str">
        <f>IFERROR(VLOOKUP(Table1[[#This Row],[Salesflo AppUser Code]],HIE!$A:$B,2,FALSE),0)</f>
        <v>Active</v>
      </c>
      <c r="T3439" t="s">
        <v>2637</v>
      </c>
      <c r="U3439" s="7" t="s">
        <v>5710</v>
      </c>
      <c r="V3439" s="7" t="s">
        <v>1444</v>
      </c>
      <c r="W3439" s="7" t="s">
        <v>5707</v>
      </c>
      <c r="X3439" s="7" t="str">
        <f>IFERROR(VLOOKUP( Table1[[#This Row],[Trim Distributor Code]],Sheet1!$A:$J,10,FALSE),0)</f>
        <v>Active</v>
      </c>
    </row>
    <row r="3440" spans="1:24" hidden="1" x14ac:dyDescent="0.3">
      <c r="A3440" t="s">
        <v>5435</v>
      </c>
      <c r="B3440" t="s">
        <v>1093</v>
      </c>
      <c r="C3440" t="s">
        <v>5426</v>
      </c>
      <c r="D3440" s="8" t="s">
        <v>1412</v>
      </c>
      <c r="E3440" t="s">
        <v>5427</v>
      </c>
      <c r="F3440" t="s">
        <v>2649</v>
      </c>
      <c r="G3440" t="s">
        <v>4521</v>
      </c>
      <c r="H3440" t="s">
        <v>4106</v>
      </c>
      <c r="I3440" t="s">
        <v>4538</v>
      </c>
      <c r="J3440" t="s">
        <v>11</v>
      </c>
      <c r="K3440">
        <v>15</v>
      </c>
      <c r="L3440" s="2" t="s">
        <v>1412</v>
      </c>
      <c r="M3440" s="2">
        <f ca="1">Table1[[#This Row],[Cases]]*Table1[[#This Row],[Pack Size]]</f>
        <v>0</v>
      </c>
      <c r="N3440" s="1">
        <f ca="1">Table1[[#This Row],[Cases]]*Table1[[#This Row],[Pack Size]]</f>
        <v>5280</v>
      </c>
      <c r="O3440" s="1">
        <f>IFERROR(VLOOKUP(Table1[[#This Row],[SKU Code]],'SKU Size'!$G:$H,2,FALSE),0)*Table1[[#This Row],[Cases]]</f>
        <v>131471.22348230862</v>
      </c>
      <c r="P3440" t="str">
        <f t="shared" si="64"/>
        <v>D0201</v>
      </c>
      <c r="Q3440" s="7">
        <f>IFERROR(VLOOKUP(Table1[[#This Row],[Trim Distributor Code]],Sheet1!$N:$O,2,FALSE),0)</f>
        <v>3400719</v>
      </c>
      <c r="R3440" s="7" t="str">
        <f>IFERROR(VLOOKUP(Table1[[#This Row],[Salesflo AppUser Code]],HIE!$A:$B,2,FALSE),0)</f>
        <v>Active</v>
      </c>
      <c r="S3440" s="7" t="str">
        <f>IFERROR(VLOOKUP(Table1[[#This Row],[Salesflo AppUser Code]],HIE!$A:$B,2,FALSE),0)</f>
        <v>Active</v>
      </c>
      <c r="T3440" t="s">
        <v>2637</v>
      </c>
      <c r="U3440" s="7" t="s">
        <v>5710</v>
      </c>
      <c r="V3440" s="7" t="s">
        <v>1444</v>
      </c>
      <c r="W3440" s="7" t="s">
        <v>1688</v>
      </c>
      <c r="X3440" s="7" t="str">
        <f>IFERROR(VLOOKUP( Table1[[#This Row],[Trim Distributor Code]],Sheet1!$A:$J,10,FALSE),0)</f>
        <v>Active</v>
      </c>
    </row>
    <row r="3441" spans="1:24" hidden="1" x14ac:dyDescent="0.3">
      <c r="A3441" t="s">
        <v>5435</v>
      </c>
      <c r="B3441" t="s">
        <v>1093</v>
      </c>
      <c r="C3441" t="s">
        <v>5426</v>
      </c>
      <c r="D3441" s="8" t="s">
        <v>1412</v>
      </c>
      <c r="E3441" t="s">
        <v>5427</v>
      </c>
      <c r="F3441" t="s">
        <v>2649</v>
      </c>
      <c r="G3441" t="s">
        <v>4111</v>
      </c>
      <c r="H3441" t="s">
        <v>4106</v>
      </c>
      <c r="I3441" t="s">
        <v>5428</v>
      </c>
      <c r="J3441" t="s">
        <v>1440</v>
      </c>
      <c r="K3441">
        <v>6</v>
      </c>
      <c r="L3441" s="2" t="s">
        <v>1412</v>
      </c>
      <c r="M3441" s="2">
        <f ca="1">Table1[[#This Row],[Cases]]*Table1[[#This Row],[Pack Size]]</f>
        <v>0</v>
      </c>
      <c r="N3441" s="1">
        <f ca="1">Table1[[#This Row],[Cases]]*Table1[[#This Row],[Pack Size]]</f>
        <v>600</v>
      </c>
      <c r="O3441" s="1">
        <f>IFERROR(VLOOKUP(Table1[[#This Row],[SKU Code]],'SKU Size'!$G:$H,2,FALSE),0)*Table1[[#This Row],[Cases]]</f>
        <v>60927.288501282557</v>
      </c>
      <c r="P3441" t="str">
        <f t="shared" si="64"/>
        <v>D0201</v>
      </c>
      <c r="Q3441" s="7">
        <f>IFERROR(VLOOKUP(Table1[[#This Row],[Trim Distributor Code]],Sheet1!$N:$O,2,FALSE),0)</f>
        <v>3400719</v>
      </c>
      <c r="R3441" s="7" t="str">
        <f>IFERROR(VLOOKUP(Table1[[#This Row],[Salesflo AppUser Code]],HIE!$A:$B,2,FALSE),0)</f>
        <v>Active</v>
      </c>
      <c r="S3441" s="7" t="str">
        <f>IFERROR(VLOOKUP(Table1[[#This Row],[Salesflo AppUser Code]],HIE!$A:$B,2,FALSE),0)</f>
        <v>Active</v>
      </c>
      <c r="T3441" t="s">
        <v>2637</v>
      </c>
      <c r="U3441" s="7" t="s">
        <v>5710</v>
      </c>
      <c r="V3441" s="7" t="s">
        <v>1423</v>
      </c>
      <c r="W3441" s="7" t="s">
        <v>1431</v>
      </c>
      <c r="X3441" s="7" t="str">
        <f>IFERROR(VLOOKUP( Table1[[#This Row],[Trim Distributor Code]],Sheet1!$A:$J,10,FALSE),0)</f>
        <v>Active</v>
      </c>
    </row>
    <row r="3442" spans="1:24" hidden="1" x14ac:dyDescent="0.3">
      <c r="A3442" t="s">
        <v>5435</v>
      </c>
      <c r="B3442" t="s">
        <v>1093</v>
      </c>
      <c r="C3442" t="s">
        <v>5426</v>
      </c>
      <c r="D3442" s="8" t="s">
        <v>1412</v>
      </c>
      <c r="E3442" t="s">
        <v>5427</v>
      </c>
      <c r="F3442" t="s">
        <v>2649</v>
      </c>
      <c r="G3442" t="s">
        <v>1627</v>
      </c>
      <c r="H3442" t="s">
        <v>4109</v>
      </c>
      <c r="I3442" t="s">
        <v>5358</v>
      </c>
      <c r="J3442" t="s">
        <v>4640</v>
      </c>
      <c r="K3442">
        <v>50</v>
      </c>
      <c r="L3442" s="2" t="s">
        <v>1412</v>
      </c>
      <c r="M3442" s="2">
        <f ca="1">Table1[[#This Row],[Cases]]*Table1[[#This Row],[Pack Size]]</f>
        <v>0</v>
      </c>
      <c r="N3442" s="1">
        <f ca="1">Table1[[#This Row],[Cases]]*Table1[[#This Row],[Pack Size]]</f>
        <v>0</v>
      </c>
      <c r="O3442" s="1">
        <f>IFERROR(VLOOKUP(Table1[[#This Row],[SKU Code]],'SKU Size'!$G:$H,2,FALSE),0)*Table1[[#This Row],[Cases]]</f>
        <v>0</v>
      </c>
      <c r="P3442" t="str">
        <f t="shared" si="64"/>
        <v>D0201</v>
      </c>
      <c r="Q3442" s="7">
        <f>IFERROR(VLOOKUP(Table1[[#This Row],[Trim Distributor Code]],Sheet1!$N:$O,2,FALSE),0)</f>
        <v>3400719</v>
      </c>
      <c r="R3442" s="7" t="str">
        <f>IFERROR(VLOOKUP(Table1[[#This Row],[Salesflo AppUser Code]],HIE!$A:$B,2,FALSE),0)</f>
        <v>Active</v>
      </c>
      <c r="S3442" s="7" t="str">
        <f>IFERROR(VLOOKUP(Table1[[#This Row],[Salesflo AppUser Code]],HIE!$A:$B,2,FALSE),0)</f>
        <v>Active</v>
      </c>
      <c r="T3442" t="s">
        <v>2637</v>
      </c>
      <c r="U3442" s="7" t="s">
        <v>5710</v>
      </c>
      <c r="V3442" s="7" t="s">
        <v>1423</v>
      </c>
      <c r="W3442" s="7" t="s">
        <v>1627</v>
      </c>
      <c r="X3442" s="7" t="str">
        <f>IFERROR(VLOOKUP( Table1[[#This Row],[Trim Distributor Code]],Sheet1!$A:$J,10,FALSE),0)</f>
        <v>Active</v>
      </c>
    </row>
    <row r="3443" spans="1:24" hidden="1" x14ac:dyDescent="0.3">
      <c r="A3443" t="s">
        <v>5435</v>
      </c>
      <c r="B3443" t="s">
        <v>1093</v>
      </c>
      <c r="C3443" t="s">
        <v>5426</v>
      </c>
      <c r="D3443" s="8" t="s">
        <v>1412</v>
      </c>
      <c r="E3443" t="s">
        <v>5427</v>
      </c>
      <c r="F3443" t="s">
        <v>2649</v>
      </c>
      <c r="G3443" t="s">
        <v>1607</v>
      </c>
      <c r="H3443" t="s">
        <v>4109</v>
      </c>
      <c r="I3443" t="s">
        <v>5429</v>
      </c>
      <c r="J3443" t="s">
        <v>1622</v>
      </c>
      <c r="K3443">
        <v>5</v>
      </c>
      <c r="L3443" s="2" t="s">
        <v>1412</v>
      </c>
      <c r="M3443" s="2">
        <f ca="1">Table1[[#This Row],[Cases]]*Table1[[#This Row],[Pack Size]]</f>
        <v>0</v>
      </c>
      <c r="N3443" s="1">
        <f ca="1">Table1[[#This Row],[Cases]]*Table1[[#This Row],[Pack Size]]</f>
        <v>1200</v>
      </c>
      <c r="O3443" s="1">
        <f>IFERROR(VLOOKUP(Table1[[#This Row],[SKU Code]],'SKU Size'!$G:$H,2,FALSE),0)*Table1[[#This Row],[Cases]]</f>
        <v>37486.227962243371</v>
      </c>
      <c r="P3443" t="str">
        <f t="shared" ref="P3443:P3506" si="65">TRIM(E3443)</f>
        <v>D0201</v>
      </c>
      <c r="Q3443" s="7">
        <f>IFERROR(VLOOKUP(Table1[[#This Row],[Trim Distributor Code]],Sheet1!$N:$O,2,FALSE),0)</f>
        <v>3400719</v>
      </c>
      <c r="R3443" s="7" t="str">
        <f>IFERROR(VLOOKUP(Table1[[#This Row],[Salesflo AppUser Code]],HIE!$A:$B,2,FALSE),0)</f>
        <v>Active</v>
      </c>
      <c r="S3443" s="7" t="str">
        <f>IFERROR(VLOOKUP(Table1[[#This Row],[Salesflo AppUser Code]],HIE!$A:$B,2,FALSE),0)</f>
        <v>Active</v>
      </c>
      <c r="T3443" t="s">
        <v>2637</v>
      </c>
      <c r="U3443" s="7" t="s">
        <v>5710</v>
      </c>
      <c r="V3443" s="7" t="s">
        <v>1606</v>
      </c>
      <c r="W3443" s="7" t="s">
        <v>1607</v>
      </c>
      <c r="X3443" s="7" t="str">
        <f>IFERROR(VLOOKUP( Table1[[#This Row],[Trim Distributor Code]],Sheet1!$A:$J,10,FALSE),0)</f>
        <v>Active</v>
      </c>
    </row>
    <row r="3444" spans="1:24" hidden="1" x14ac:dyDescent="0.3">
      <c r="A3444" t="s">
        <v>5435</v>
      </c>
      <c r="B3444" t="s">
        <v>1093</v>
      </c>
      <c r="C3444" t="s">
        <v>5426</v>
      </c>
      <c r="D3444" s="8" t="s">
        <v>1412</v>
      </c>
      <c r="E3444" t="s">
        <v>5427</v>
      </c>
      <c r="F3444" t="s">
        <v>2649</v>
      </c>
      <c r="G3444" t="s">
        <v>4136</v>
      </c>
      <c r="H3444" t="s">
        <v>4109</v>
      </c>
      <c r="I3444" t="s">
        <v>5430</v>
      </c>
      <c r="J3444" t="s">
        <v>2295</v>
      </c>
      <c r="K3444">
        <v>25</v>
      </c>
      <c r="L3444" s="2" t="s">
        <v>1412</v>
      </c>
      <c r="M3444" s="2">
        <f ca="1">Table1[[#This Row],[Cases]]*Table1[[#This Row],[Pack Size]]</f>
        <v>0</v>
      </c>
      <c r="N3444" s="1">
        <f ca="1">Table1[[#This Row],[Cases]]*Table1[[#This Row],[Pack Size]]</f>
        <v>600</v>
      </c>
      <c r="O3444" s="1">
        <f>IFERROR(VLOOKUP(Table1[[#This Row],[SKU Code]],'SKU Size'!$G:$H,2,FALSE),0)*Table1[[#This Row],[Cases]]</f>
        <v>45785.094475439633</v>
      </c>
      <c r="P3444" t="str">
        <f t="shared" si="65"/>
        <v>D0201</v>
      </c>
      <c r="Q3444" s="7">
        <f>IFERROR(VLOOKUP(Table1[[#This Row],[Trim Distributor Code]],Sheet1!$N:$O,2,FALSE),0)</f>
        <v>3400719</v>
      </c>
      <c r="R3444" s="7" t="str">
        <f>IFERROR(VLOOKUP(Table1[[#This Row],[Salesflo AppUser Code]],HIE!$A:$B,2,FALSE),0)</f>
        <v>Active</v>
      </c>
      <c r="S3444" s="7" t="str">
        <f>IFERROR(VLOOKUP(Table1[[#This Row],[Salesflo AppUser Code]],HIE!$A:$B,2,FALSE),0)</f>
        <v>Active</v>
      </c>
      <c r="T3444" t="s">
        <v>2637</v>
      </c>
      <c r="U3444" s="7" t="s">
        <v>5710</v>
      </c>
      <c r="V3444" s="7" t="s">
        <v>1632</v>
      </c>
      <c r="W3444" s="7" t="s">
        <v>2294</v>
      </c>
      <c r="X3444" s="7" t="str">
        <f>IFERROR(VLOOKUP( Table1[[#This Row],[Trim Distributor Code]],Sheet1!$A:$J,10,FALSE),0)</f>
        <v>Active</v>
      </c>
    </row>
    <row r="3445" spans="1:24" hidden="1" x14ac:dyDescent="0.3">
      <c r="A3445" t="s">
        <v>5435</v>
      </c>
      <c r="B3445" t="s">
        <v>1093</v>
      </c>
      <c r="C3445" t="s">
        <v>5426</v>
      </c>
      <c r="D3445" s="8" t="s">
        <v>1412</v>
      </c>
      <c r="E3445" t="s">
        <v>5427</v>
      </c>
      <c r="F3445" t="s">
        <v>2649</v>
      </c>
      <c r="G3445" t="s">
        <v>4169</v>
      </c>
      <c r="H3445" t="s">
        <v>4113</v>
      </c>
      <c r="I3445" t="s">
        <v>4642</v>
      </c>
      <c r="J3445" t="s">
        <v>4170</v>
      </c>
      <c r="K3445">
        <v>20</v>
      </c>
      <c r="L3445" s="2" t="s">
        <v>1412</v>
      </c>
      <c r="M3445" s="2">
        <f ca="1">Table1[[#This Row],[Cases]]*Table1[[#This Row],[Pack Size]]</f>
        <v>0</v>
      </c>
      <c r="N3445" s="1">
        <f ca="1">Table1[[#This Row],[Cases]]*Table1[[#This Row],[Pack Size]]</f>
        <v>480</v>
      </c>
      <c r="O3445" s="1">
        <f>IFERROR(VLOOKUP(Table1[[#This Row],[SKU Code]],'SKU Size'!$G:$H,2,FALSE),0)*Table1[[#This Row],[Cases]]</f>
        <v>36789.692536371309</v>
      </c>
      <c r="P3445" t="str">
        <f t="shared" si="65"/>
        <v>D0201</v>
      </c>
      <c r="Q3445" s="7">
        <f>IFERROR(VLOOKUP(Table1[[#This Row],[Trim Distributor Code]],Sheet1!$N:$O,2,FALSE),0)</f>
        <v>3400719</v>
      </c>
      <c r="R3445" s="7" t="str">
        <f>IFERROR(VLOOKUP(Table1[[#This Row],[Salesflo AppUser Code]],HIE!$A:$B,2,FALSE),0)</f>
        <v>Active</v>
      </c>
      <c r="S3445" s="7" t="str">
        <f>IFERROR(VLOOKUP(Table1[[#This Row],[Salesflo AppUser Code]],HIE!$A:$B,2,FALSE),0)</f>
        <v>Active</v>
      </c>
      <c r="T3445" t="s">
        <v>2637</v>
      </c>
      <c r="U3445" s="7" t="s">
        <v>5710</v>
      </c>
      <c r="V3445" s="7" t="s">
        <v>1632</v>
      </c>
      <c r="W3445" s="7" t="s">
        <v>5359</v>
      </c>
      <c r="X3445" s="7" t="str">
        <f>IFERROR(VLOOKUP( Table1[[#This Row],[Trim Distributor Code]],Sheet1!$A:$J,10,FALSE),0)</f>
        <v>Active</v>
      </c>
    </row>
    <row r="3446" spans="1:24" hidden="1" x14ac:dyDescent="0.3">
      <c r="A3446" t="s">
        <v>5435</v>
      </c>
      <c r="B3446" t="s">
        <v>1093</v>
      </c>
      <c r="C3446" t="s">
        <v>5426</v>
      </c>
      <c r="D3446" s="8" t="s">
        <v>1412</v>
      </c>
      <c r="E3446" t="s">
        <v>5427</v>
      </c>
      <c r="F3446" t="s">
        <v>2649</v>
      </c>
      <c r="G3446" t="s">
        <v>4521</v>
      </c>
      <c r="H3446" t="s">
        <v>4113</v>
      </c>
      <c r="I3446" t="s">
        <v>4540</v>
      </c>
      <c r="J3446" t="s">
        <v>14</v>
      </c>
      <c r="K3446">
        <v>15</v>
      </c>
      <c r="L3446" s="2" t="s">
        <v>1412</v>
      </c>
      <c r="M3446" s="2">
        <f ca="1">Table1[[#This Row],[Cases]]*Table1[[#This Row],[Pack Size]]</f>
        <v>0</v>
      </c>
      <c r="N3446" s="1">
        <f ca="1">Table1[[#This Row],[Cases]]*Table1[[#This Row],[Pack Size]]</f>
        <v>360</v>
      </c>
      <c r="O3446" s="1">
        <f>IFERROR(VLOOKUP(Table1[[#This Row],[SKU Code]],'SKU Size'!$G:$H,2,FALSE),0)*Table1[[#This Row],[Cases]]</f>
        <v>53872.098978759153</v>
      </c>
      <c r="P3446" t="str">
        <f t="shared" si="65"/>
        <v>D0201</v>
      </c>
      <c r="Q3446" s="7">
        <f>IFERROR(VLOOKUP(Table1[[#This Row],[Trim Distributor Code]],Sheet1!$N:$O,2,FALSE),0)</f>
        <v>3400719</v>
      </c>
      <c r="R3446" s="7" t="str">
        <f>IFERROR(VLOOKUP(Table1[[#This Row],[Salesflo AppUser Code]],HIE!$A:$B,2,FALSE),0)</f>
        <v>Active</v>
      </c>
      <c r="S3446" s="7" t="str">
        <f>IFERROR(VLOOKUP(Table1[[#This Row],[Salesflo AppUser Code]],HIE!$A:$B,2,FALSE),0)</f>
        <v>Active</v>
      </c>
      <c r="T3446" t="s">
        <v>2637</v>
      </c>
      <c r="U3446" s="7" t="s">
        <v>5710</v>
      </c>
      <c r="V3446" s="7" t="s">
        <v>1632</v>
      </c>
      <c r="W3446" s="7" t="s">
        <v>1688</v>
      </c>
      <c r="X3446" s="7" t="str">
        <f>IFERROR(VLOOKUP( Table1[[#This Row],[Trim Distributor Code]],Sheet1!$A:$J,10,FALSE),0)</f>
        <v>Active</v>
      </c>
    </row>
    <row r="3447" spans="1:24" hidden="1" x14ac:dyDescent="0.3">
      <c r="A3447" t="s">
        <v>5435</v>
      </c>
      <c r="B3447" t="s">
        <v>1093</v>
      </c>
      <c r="C3447" t="s">
        <v>5426</v>
      </c>
      <c r="D3447" s="8" t="s">
        <v>1412</v>
      </c>
      <c r="E3447" t="s">
        <v>5427</v>
      </c>
      <c r="F3447" t="s">
        <v>2649</v>
      </c>
      <c r="G3447" t="s">
        <v>4134</v>
      </c>
      <c r="H3447" t="s">
        <v>4113</v>
      </c>
      <c r="I3447" t="s">
        <v>4644</v>
      </c>
      <c r="J3447" t="s">
        <v>1635</v>
      </c>
      <c r="K3447">
        <v>15</v>
      </c>
      <c r="L3447" s="2" t="s">
        <v>1412</v>
      </c>
      <c r="M3447" s="2">
        <f ca="1">Table1[[#This Row],[Cases]]*Table1[[#This Row],[Pack Size]]</f>
        <v>0</v>
      </c>
      <c r="N3447" s="1">
        <f ca="1">Table1[[#This Row],[Cases]]*Table1[[#This Row],[Pack Size]]</f>
        <v>360</v>
      </c>
      <c r="O3447" s="1">
        <f>IFERROR(VLOOKUP(Table1[[#This Row],[SKU Code]],'SKU Size'!$G:$H,2,FALSE),0)*Table1[[#This Row],[Cases]]</f>
        <v>47139.90001296172</v>
      </c>
      <c r="P3447" t="str">
        <f t="shared" si="65"/>
        <v>D0201</v>
      </c>
      <c r="Q3447" s="7">
        <f>IFERROR(VLOOKUP(Table1[[#This Row],[Trim Distributor Code]],Sheet1!$N:$O,2,FALSE),0)</f>
        <v>3400719</v>
      </c>
      <c r="R3447" s="7" t="str">
        <f>IFERROR(VLOOKUP(Table1[[#This Row],[Salesflo AppUser Code]],HIE!$A:$B,2,FALSE),0)</f>
        <v>Active</v>
      </c>
      <c r="S3447" s="7" t="str">
        <f>IFERROR(VLOOKUP(Table1[[#This Row],[Salesflo AppUser Code]],HIE!$A:$B,2,FALSE),0)</f>
        <v>Active</v>
      </c>
      <c r="T3447" t="s">
        <v>2637</v>
      </c>
      <c r="U3447" s="7" t="s">
        <v>5710</v>
      </c>
      <c r="V3447" s="7" t="s">
        <v>1632</v>
      </c>
      <c r="W3447" s="7" t="s">
        <v>1445</v>
      </c>
      <c r="X3447" s="7" t="str">
        <f>IFERROR(VLOOKUP( Table1[[#This Row],[Trim Distributor Code]],Sheet1!$A:$J,10,FALSE),0)</f>
        <v>Active</v>
      </c>
    </row>
    <row r="3448" spans="1:24" hidden="1" x14ac:dyDescent="0.3">
      <c r="A3448" t="s">
        <v>5435</v>
      </c>
      <c r="B3448" t="s">
        <v>1093</v>
      </c>
      <c r="C3448" t="s">
        <v>5426</v>
      </c>
      <c r="D3448" s="8" t="s">
        <v>1412</v>
      </c>
      <c r="E3448" t="s">
        <v>5427</v>
      </c>
      <c r="F3448" t="s">
        <v>2649</v>
      </c>
      <c r="G3448" t="s">
        <v>2542</v>
      </c>
      <c r="H3448" t="s">
        <v>2268</v>
      </c>
      <c r="I3448" t="s">
        <v>4595</v>
      </c>
      <c r="J3448" t="s">
        <v>2543</v>
      </c>
      <c r="K3448">
        <v>8</v>
      </c>
      <c r="L3448" s="2" t="s">
        <v>1412</v>
      </c>
      <c r="M3448" s="2">
        <f ca="1">Table1[[#This Row],[Cases]]*Table1[[#This Row],[Pack Size]]</f>
        <v>0</v>
      </c>
      <c r="N3448" s="1">
        <f ca="1">Table1[[#This Row],[Cases]]*Table1[[#This Row],[Pack Size]]</f>
        <v>3840</v>
      </c>
      <c r="O3448" s="1">
        <f>IFERROR(VLOOKUP(Table1[[#This Row],[SKU Code]],'SKU Size'!$G:$H,2,FALSE),0)*Table1[[#This Row],[Cases]]</f>
        <v>39943.882782201414</v>
      </c>
      <c r="P3448" t="str">
        <f t="shared" si="65"/>
        <v>D0201</v>
      </c>
      <c r="Q3448" s="7">
        <f>IFERROR(VLOOKUP(Table1[[#This Row],[Trim Distributor Code]],Sheet1!$N:$O,2,FALSE),0)</f>
        <v>3400719</v>
      </c>
      <c r="R3448" s="7" t="str">
        <f>IFERROR(VLOOKUP(Table1[[#This Row],[Salesflo AppUser Code]],HIE!$A:$B,2,FALSE),0)</f>
        <v>Active</v>
      </c>
      <c r="S3448" s="7" t="str">
        <f>IFERROR(VLOOKUP(Table1[[#This Row],[Salesflo AppUser Code]],HIE!$A:$B,2,FALSE),0)</f>
        <v>Active</v>
      </c>
      <c r="T3448" t="s">
        <v>2637</v>
      </c>
      <c r="U3448" s="7" t="s">
        <v>5710</v>
      </c>
      <c r="V3448" s="7" t="s">
        <v>2268</v>
      </c>
      <c r="W3448" s="7" t="s">
        <v>2542</v>
      </c>
      <c r="X3448" s="7" t="str">
        <f>IFERROR(VLOOKUP( Table1[[#This Row],[Trim Distributor Code]],Sheet1!$A:$J,10,FALSE),0)</f>
        <v>Active</v>
      </c>
    </row>
    <row r="3449" spans="1:24" hidden="1" x14ac:dyDescent="0.3">
      <c r="A3449" t="s">
        <v>5435</v>
      </c>
      <c r="B3449" t="s">
        <v>1093</v>
      </c>
      <c r="C3449" t="s">
        <v>5426</v>
      </c>
      <c r="D3449" s="8" t="s">
        <v>1412</v>
      </c>
      <c r="E3449" t="s">
        <v>5427</v>
      </c>
      <c r="F3449" t="s">
        <v>2649</v>
      </c>
      <c r="G3449" t="s">
        <v>2581</v>
      </c>
      <c r="H3449" t="s">
        <v>4115</v>
      </c>
      <c r="I3449" t="s">
        <v>4542</v>
      </c>
      <c r="J3449" t="s">
        <v>16</v>
      </c>
      <c r="K3449">
        <v>30</v>
      </c>
      <c r="L3449" s="2" t="s">
        <v>1412</v>
      </c>
      <c r="M3449" s="2">
        <f ca="1">Table1[[#This Row],[Cases]]*Table1[[#This Row],[Pack Size]]</f>
        <v>0</v>
      </c>
      <c r="N3449" s="1">
        <f ca="1">Table1[[#This Row],[Cases]]*Table1[[#This Row],[Pack Size]]</f>
        <v>8640</v>
      </c>
      <c r="O3449" s="1">
        <f>IFERROR(VLOOKUP(Table1[[#This Row],[SKU Code]],'SKU Size'!$G:$H,2,FALSE),0)*Table1[[#This Row],[Cases]]</f>
        <v>145602.87803179785</v>
      </c>
      <c r="P3449" t="str">
        <f t="shared" si="65"/>
        <v>D0201</v>
      </c>
      <c r="Q3449" s="7">
        <f>IFERROR(VLOOKUP(Table1[[#This Row],[Trim Distributor Code]],Sheet1!$N:$O,2,FALSE),0)</f>
        <v>3400719</v>
      </c>
      <c r="R3449" s="7" t="str">
        <f>IFERROR(VLOOKUP(Table1[[#This Row],[Salesflo AppUser Code]],HIE!$A:$B,2,FALSE),0)</f>
        <v>Active</v>
      </c>
      <c r="S3449" s="7" t="str">
        <f>IFERROR(VLOOKUP(Table1[[#This Row],[Salesflo AppUser Code]],HIE!$A:$B,2,FALSE),0)</f>
        <v>Active</v>
      </c>
      <c r="T3449" t="s">
        <v>2637</v>
      </c>
      <c r="U3449" s="7" t="s">
        <v>5710</v>
      </c>
      <c r="V3449" s="7" t="s">
        <v>2616</v>
      </c>
      <c r="W3449" s="7" t="s">
        <v>2617</v>
      </c>
      <c r="X3449" s="7" t="str">
        <f>IFERROR(VLOOKUP( Table1[[#This Row],[Trim Distributor Code]],Sheet1!$A:$J,10,FALSE),0)</f>
        <v>Active</v>
      </c>
    </row>
    <row r="3450" spans="1:24" hidden="1" x14ac:dyDescent="0.3">
      <c r="A3450" t="s">
        <v>5435</v>
      </c>
      <c r="B3450" t="s">
        <v>1093</v>
      </c>
      <c r="C3450" t="s">
        <v>5426</v>
      </c>
      <c r="D3450" s="8" t="s">
        <v>1412</v>
      </c>
      <c r="E3450" t="s">
        <v>5427</v>
      </c>
      <c r="F3450" t="s">
        <v>2649</v>
      </c>
      <c r="G3450" t="s">
        <v>2581</v>
      </c>
      <c r="H3450" t="s">
        <v>4116</v>
      </c>
      <c r="I3450" t="s">
        <v>4543</v>
      </c>
      <c r="J3450" t="s">
        <v>15</v>
      </c>
      <c r="K3450">
        <v>10</v>
      </c>
      <c r="L3450" s="2" t="s">
        <v>1412</v>
      </c>
      <c r="M3450" s="2">
        <f ca="1">Table1[[#This Row],[Cases]]*Table1[[#This Row],[Pack Size]]</f>
        <v>0</v>
      </c>
      <c r="N3450" s="1">
        <f ca="1">Table1[[#This Row],[Cases]]*Table1[[#This Row],[Pack Size]]</f>
        <v>1440</v>
      </c>
      <c r="O3450" s="1">
        <f>IFERROR(VLOOKUP(Table1[[#This Row],[SKU Code]],'SKU Size'!$G:$H,2,FALSE),0)*Table1[[#This Row],[Cases]]</f>
        <v>55254.887765477251</v>
      </c>
      <c r="P3450" t="str">
        <f t="shared" si="65"/>
        <v>D0201</v>
      </c>
      <c r="Q3450" s="7">
        <f>IFERROR(VLOOKUP(Table1[[#This Row],[Trim Distributor Code]],Sheet1!$N:$O,2,FALSE),0)</f>
        <v>3400719</v>
      </c>
      <c r="R3450" s="7" t="str">
        <f>IFERROR(VLOOKUP(Table1[[#This Row],[Salesflo AppUser Code]],HIE!$A:$B,2,FALSE),0)</f>
        <v>Active</v>
      </c>
      <c r="S3450" s="7" t="str">
        <f>IFERROR(VLOOKUP(Table1[[#This Row],[Salesflo AppUser Code]],HIE!$A:$B,2,FALSE),0)</f>
        <v>Active</v>
      </c>
      <c r="T3450" t="s">
        <v>2637</v>
      </c>
      <c r="U3450" s="7" t="s">
        <v>5710</v>
      </c>
      <c r="V3450" s="7" t="s">
        <v>2582</v>
      </c>
      <c r="W3450" s="7" t="s">
        <v>2590</v>
      </c>
      <c r="X3450" s="7" t="str">
        <f>IFERROR(VLOOKUP( Table1[[#This Row],[Trim Distributor Code]],Sheet1!$A:$J,10,FALSE),0)</f>
        <v>Active</v>
      </c>
    </row>
    <row r="3451" spans="1:24" hidden="1" x14ac:dyDescent="0.3">
      <c r="A3451" t="s">
        <v>5435</v>
      </c>
      <c r="B3451" t="s">
        <v>1093</v>
      </c>
      <c r="C3451" t="s">
        <v>5426</v>
      </c>
      <c r="D3451" s="8" t="s">
        <v>1412</v>
      </c>
      <c r="E3451" t="s">
        <v>5427</v>
      </c>
      <c r="F3451" t="s">
        <v>2649</v>
      </c>
      <c r="G3451" t="s">
        <v>1422</v>
      </c>
      <c r="H3451" t="s">
        <v>4360</v>
      </c>
      <c r="I3451" t="s">
        <v>4645</v>
      </c>
      <c r="J3451" t="s">
        <v>4271</v>
      </c>
      <c r="K3451">
        <v>8</v>
      </c>
      <c r="L3451" s="2" t="s">
        <v>1412</v>
      </c>
      <c r="M3451" s="2">
        <f ca="1">Table1[[#This Row],[Cases]]*Table1[[#This Row],[Pack Size]]</f>
        <v>0</v>
      </c>
      <c r="N3451" s="1">
        <f ca="1">Table1[[#This Row],[Cases]]*Table1[[#This Row],[Pack Size]]</f>
        <v>768</v>
      </c>
      <c r="O3451" s="1">
        <f>IFERROR(VLOOKUP(Table1[[#This Row],[SKU Code]],'SKU Size'!$G:$H,2,FALSE),0)*Table1[[#This Row],[Cases]]</f>
        <v>0</v>
      </c>
      <c r="P3451" t="str">
        <f t="shared" si="65"/>
        <v>D0201</v>
      </c>
      <c r="Q3451" s="7">
        <f>IFERROR(VLOOKUP(Table1[[#This Row],[Trim Distributor Code]],Sheet1!$N:$O,2,FALSE),0)</f>
        <v>3400719</v>
      </c>
      <c r="R3451" s="7" t="str">
        <f>IFERROR(VLOOKUP(Table1[[#This Row],[Salesflo AppUser Code]],HIE!$A:$B,2,FALSE),0)</f>
        <v>Active</v>
      </c>
      <c r="S3451" s="7" t="str">
        <f>IFERROR(VLOOKUP(Table1[[#This Row],[Salesflo AppUser Code]],HIE!$A:$B,2,FALSE),0)</f>
        <v>Active</v>
      </c>
      <c r="T3451" t="s">
        <v>2637</v>
      </c>
      <c r="U3451" s="7" t="s">
        <v>5710</v>
      </c>
      <c r="V3451" s="7" t="s">
        <v>4360</v>
      </c>
      <c r="W3451" s="7" t="s">
        <v>1422</v>
      </c>
      <c r="X3451" s="7" t="str">
        <f>IFERROR(VLOOKUP( Table1[[#This Row],[Trim Distributor Code]],Sheet1!$A:$J,10,FALSE),0)</f>
        <v>Active</v>
      </c>
    </row>
    <row r="3452" spans="1:24" hidden="1" x14ac:dyDescent="0.3">
      <c r="A3452" t="s">
        <v>5435</v>
      </c>
      <c r="B3452" t="s">
        <v>1089</v>
      </c>
      <c r="C3452" t="s">
        <v>5431</v>
      </c>
      <c r="D3452" s="8" t="s">
        <v>1412</v>
      </c>
      <c r="E3452" t="s">
        <v>5427</v>
      </c>
      <c r="F3452" t="s">
        <v>2649</v>
      </c>
      <c r="G3452" t="s">
        <v>4133</v>
      </c>
      <c r="H3452" t="s">
        <v>4106</v>
      </c>
      <c r="I3452" t="s">
        <v>4637</v>
      </c>
      <c r="J3452" t="s">
        <v>1586</v>
      </c>
      <c r="K3452">
        <v>850</v>
      </c>
      <c r="L3452" s="2" t="s">
        <v>1412</v>
      </c>
      <c r="M3452" s="2">
        <f ca="1">Table1[[#This Row],[Cases]]*Table1[[#This Row],[Pack Size]]</f>
        <v>0</v>
      </c>
      <c r="N3452" s="1">
        <f ca="1">Table1[[#This Row],[Cases]]*Table1[[#This Row],[Pack Size]]</f>
        <v>340000</v>
      </c>
      <c r="O3452" s="1">
        <f>IFERROR(VLOOKUP(Table1[[#This Row],[SKU Code]],'SKU Size'!$G:$H,2,FALSE),0)*Table1[[#This Row],[Cases]]</f>
        <v>7167271.7940207263</v>
      </c>
      <c r="P3452" t="str">
        <f t="shared" si="65"/>
        <v>D0201</v>
      </c>
      <c r="Q3452" s="7">
        <f>IFERROR(VLOOKUP(Table1[[#This Row],[Trim Distributor Code]],Sheet1!$N:$O,2,FALSE),0)</f>
        <v>3400719</v>
      </c>
      <c r="R3452" s="7" t="str">
        <f>IFERROR(VLOOKUP(Table1[[#This Row],[Salesflo AppUser Code]],HIE!$A:$B,2,FALSE),0)</f>
        <v>Active</v>
      </c>
      <c r="S3452" s="7" t="str">
        <f>IFERROR(VLOOKUP(Table1[[#This Row],[Salesflo AppUser Code]],HIE!$A:$B,2,FALSE),0)</f>
        <v>Active</v>
      </c>
      <c r="T3452" t="s">
        <v>2637</v>
      </c>
      <c r="U3452" s="7" t="s">
        <v>5710</v>
      </c>
      <c r="V3452" s="7" t="s">
        <v>1444</v>
      </c>
      <c r="W3452" s="7" t="s">
        <v>5707</v>
      </c>
      <c r="X3452" s="7" t="str">
        <f>IFERROR(VLOOKUP( Table1[[#This Row],[Trim Distributor Code]],Sheet1!$A:$J,10,FALSE),0)</f>
        <v>Active</v>
      </c>
    </row>
    <row r="3453" spans="1:24" hidden="1" x14ac:dyDescent="0.3">
      <c r="A3453" t="s">
        <v>5435</v>
      </c>
      <c r="B3453" t="s">
        <v>1089</v>
      </c>
      <c r="C3453" t="s">
        <v>5431</v>
      </c>
      <c r="D3453" s="8" t="s">
        <v>1412</v>
      </c>
      <c r="E3453" t="s">
        <v>5427</v>
      </c>
      <c r="F3453" t="s">
        <v>2649</v>
      </c>
      <c r="G3453" t="s">
        <v>4521</v>
      </c>
      <c r="H3453" t="s">
        <v>4106</v>
      </c>
      <c r="I3453" t="s">
        <v>5381</v>
      </c>
      <c r="J3453" t="s">
        <v>4271</v>
      </c>
      <c r="K3453">
        <v>15</v>
      </c>
      <c r="L3453" s="2" t="s">
        <v>1412</v>
      </c>
      <c r="M3453" s="2">
        <f ca="1">Table1[[#This Row],[Cases]]*Table1[[#This Row],[Pack Size]]</f>
        <v>0</v>
      </c>
      <c r="N3453" s="1">
        <f ca="1">Table1[[#This Row],[Cases]]*Table1[[#This Row],[Pack Size]]</f>
        <v>1440</v>
      </c>
      <c r="O3453" s="1">
        <f>IFERROR(VLOOKUP(Table1[[#This Row],[SKU Code]],'SKU Size'!$G:$H,2,FALSE),0)*Table1[[#This Row],[Cases]]</f>
        <v>0</v>
      </c>
      <c r="P3453" t="str">
        <f t="shared" si="65"/>
        <v>D0201</v>
      </c>
      <c r="Q3453" s="7">
        <f>IFERROR(VLOOKUP(Table1[[#This Row],[Trim Distributor Code]],Sheet1!$N:$O,2,FALSE),0)</f>
        <v>3400719</v>
      </c>
      <c r="R3453" s="7" t="str">
        <f>IFERROR(VLOOKUP(Table1[[#This Row],[Salesflo AppUser Code]],HIE!$A:$B,2,FALSE),0)</f>
        <v>Active</v>
      </c>
      <c r="S3453" s="7" t="str">
        <f>IFERROR(VLOOKUP(Table1[[#This Row],[Salesflo AppUser Code]],HIE!$A:$B,2,FALSE),0)</f>
        <v>Active</v>
      </c>
      <c r="T3453" t="s">
        <v>2637</v>
      </c>
      <c r="U3453" s="7" t="s">
        <v>5710</v>
      </c>
      <c r="V3453" s="7" t="s">
        <v>4360</v>
      </c>
      <c r="W3453" s="7" t="s">
        <v>1422</v>
      </c>
      <c r="X3453" s="7" t="str">
        <f>IFERROR(VLOOKUP( Table1[[#This Row],[Trim Distributor Code]],Sheet1!$A:$J,10,FALSE),0)</f>
        <v>Active</v>
      </c>
    </row>
    <row r="3454" spans="1:24" hidden="1" x14ac:dyDescent="0.3">
      <c r="A3454" t="s">
        <v>5435</v>
      </c>
      <c r="B3454" t="s">
        <v>1089</v>
      </c>
      <c r="C3454" t="s">
        <v>5431</v>
      </c>
      <c r="D3454" s="8" t="s">
        <v>1412</v>
      </c>
      <c r="E3454" t="s">
        <v>5427</v>
      </c>
      <c r="F3454" t="s">
        <v>2649</v>
      </c>
      <c r="G3454" t="s">
        <v>4111</v>
      </c>
      <c r="H3454" t="s">
        <v>4106</v>
      </c>
      <c r="I3454" t="s">
        <v>5428</v>
      </c>
      <c r="J3454" t="s">
        <v>1440</v>
      </c>
      <c r="K3454">
        <v>6</v>
      </c>
      <c r="L3454" s="2" t="s">
        <v>1412</v>
      </c>
      <c r="M3454" s="2">
        <f ca="1">Table1[[#This Row],[Cases]]*Table1[[#This Row],[Pack Size]]</f>
        <v>0</v>
      </c>
      <c r="N3454" s="1">
        <f ca="1">Table1[[#This Row],[Cases]]*Table1[[#This Row],[Pack Size]]</f>
        <v>600</v>
      </c>
      <c r="O3454" s="1">
        <f>IFERROR(VLOOKUP(Table1[[#This Row],[SKU Code]],'SKU Size'!$G:$H,2,FALSE),0)*Table1[[#This Row],[Cases]]</f>
        <v>60927.288501282557</v>
      </c>
      <c r="P3454" t="str">
        <f t="shared" si="65"/>
        <v>D0201</v>
      </c>
      <c r="Q3454" s="7">
        <f>IFERROR(VLOOKUP(Table1[[#This Row],[Trim Distributor Code]],Sheet1!$N:$O,2,FALSE),0)</f>
        <v>3400719</v>
      </c>
      <c r="R3454" s="7" t="str">
        <f>IFERROR(VLOOKUP(Table1[[#This Row],[Salesflo AppUser Code]],HIE!$A:$B,2,FALSE),0)</f>
        <v>Active</v>
      </c>
      <c r="S3454" s="7" t="str">
        <f>IFERROR(VLOOKUP(Table1[[#This Row],[Salesflo AppUser Code]],HIE!$A:$B,2,FALSE),0)</f>
        <v>Active</v>
      </c>
      <c r="T3454" t="s">
        <v>2637</v>
      </c>
      <c r="U3454" s="7" t="s">
        <v>5710</v>
      </c>
      <c r="V3454" s="7" t="s">
        <v>1423</v>
      </c>
      <c r="W3454" s="7" t="s">
        <v>1431</v>
      </c>
      <c r="X3454" s="7" t="str">
        <f>IFERROR(VLOOKUP( Table1[[#This Row],[Trim Distributor Code]],Sheet1!$A:$J,10,FALSE),0)</f>
        <v>Active</v>
      </c>
    </row>
    <row r="3455" spans="1:24" hidden="1" x14ac:dyDescent="0.3">
      <c r="A3455" t="s">
        <v>5435</v>
      </c>
      <c r="B3455" t="s">
        <v>1089</v>
      </c>
      <c r="C3455" t="s">
        <v>5431</v>
      </c>
      <c r="D3455" s="8" t="s">
        <v>1412</v>
      </c>
      <c r="E3455" t="s">
        <v>5427</v>
      </c>
      <c r="F3455" t="s">
        <v>2649</v>
      </c>
      <c r="G3455" t="s">
        <v>1627</v>
      </c>
      <c r="H3455" t="s">
        <v>4109</v>
      </c>
      <c r="I3455" t="s">
        <v>5358</v>
      </c>
      <c r="J3455" t="s">
        <v>4640</v>
      </c>
      <c r="K3455">
        <v>40</v>
      </c>
      <c r="L3455" s="2" t="s">
        <v>1412</v>
      </c>
      <c r="M3455" s="2">
        <f ca="1">Table1[[#This Row],[Cases]]*Table1[[#This Row],[Pack Size]]</f>
        <v>0</v>
      </c>
      <c r="N3455" s="1">
        <f ca="1">Table1[[#This Row],[Cases]]*Table1[[#This Row],[Pack Size]]</f>
        <v>0</v>
      </c>
      <c r="O3455" s="1">
        <f>IFERROR(VLOOKUP(Table1[[#This Row],[SKU Code]],'SKU Size'!$G:$H,2,FALSE),0)*Table1[[#This Row],[Cases]]</f>
        <v>0</v>
      </c>
      <c r="P3455" t="str">
        <f t="shared" si="65"/>
        <v>D0201</v>
      </c>
      <c r="Q3455" s="7">
        <f>IFERROR(VLOOKUP(Table1[[#This Row],[Trim Distributor Code]],Sheet1!$N:$O,2,FALSE),0)</f>
        <v>3400719</v>
      </c>
      <c r="R3455" s="7" t="str">
        <f>IFERROR(VLOOKUP(Table1[[#This Row],[Salesflo AppUser Code]],HIE!$A:$B,2,FALSE),0)</f>
        <v>Active</v>
      </c>
      <c r="S3455" s="7" t="str">
        <f>IFERROR(VLOOKUP(Table1[[#This Row],[Salesflo AppUser Code]],HIE!$A:$B,2,FALSE),0)</f>
        <v>Active</v>
      </c>
      <c r="T3455" t="s">
        <v>2637</v>
      </c>
      <c r="U3455" s="7" t="s">
        <v>5710</v>
      </c>
      <c r="V3455" s="7" t="s">
        <v>1423</v>
      </c>
      <c r="W3455" s="7" t="s">
        <v>1627</v>
      </c>
      <c r="X3455" s="7" t="str">
        <f>IFERROR(VLOOKUP( Table1[[#This Row],[Trim Distributor Code]],Sheet1!$A:$J,10,FALSE),0)</f>
        <v>Active</v>
      </c>
    </row>
    <row r="3456" spans="1:24" hidden="1" x14ac:dyDescent="0.3">
      <c r="A3456" t="s">
        <v>5435</v>
      </c>
      <c r="B3456" t="s">
        <v>1089</v>
      </c>
      <c r="C3456" t="s">
        <v>5431</v>
      </c>
      <c r="D3456" s="8" t="s">
        <v>1412</v>
      </c>
      <c r="E3456" t="s">
        <v>5427</v>
      </c>
      <c r="F3456" t="s">
        <v>2649</v>
      </c>
      <c r="G3456" t="s">
        <v>1607</v>
      </c>
      <c r="H3456" t="s">
        <v>4109</v>
      </c>
      <c r="I3456" t="s">
        <v>5429</v>
      </c>
      <c r="J3456" t="s">
        <v>1622</v>
      </c>
      <c r="K3456">
        <v>5</v>
      </c>
      <c r="L3456" s="2" t="s">
        <v>1412</v>
      </c>
      <c r="M3456" s="2">
        <f ca="1">Table1[[#This Row],[Cases]]*Table1[[#This Row],[Pack Size]]</f>
        <v>0</v>
      </c>
      <c r="N3456" s="1">
        <f ca="1">Table1[[#This Row],[Cases]]*Table1[[#This Row],[Pack Size]]</f>
        <v>1200</v>
      </c>
      <c r="O3456" s="1">
        <f>IFERROR(VLOOKUP(Table1[[#This Row],[SKU Code]],'SKU Size'!$G:$H,2,FALSE),0)*Table1[[#This Row],[Cases]]</f>
        <v>37486.227962243371</v>
      </c>
      <c r="P3456" t="str">
        <f t="shared" si="65"/>
        <v>D0201</v>
      </c>
      <c r="Q3456" s="7">
        <f>IFERROR(VLOOKUP(Table1[[#This Row],[Trim Distributor Code]],Sheet1!$N:$O,2,FALSE),0)</f>
        <v>3400719</v>
      </c>
      <c r="R3456" s="7" t="str">
        <f>IFERROR(VLOOKUP(Table1[[#This Row],[Salesflo AppUser Code]],HIE!$A:$B,2,FALSE),0)</f>
        <v>Active</v>
      </c>
      <c r="S3456" s="7" t="str">
        <f>IFERROR(VLOOKUP(Table1[[#This Row],[Salesflo AppUser Code]],HIE!$A:$B,2,FALSE),0)</f>
        <v>Active</v>
      </c>
      <c r="T3456" t="s">
        <v>2637</v>
      </c>
      <c r="U3456" s="7" t="s">
        <v>5710</v>
      </c>
      <c r="V3456" s="7" t="s">
        <v>1606</v>
      </c>
      <c r="W3456" s="7" t="s">
        <v>1607</v>
      </c>
      <c r="X3456" s="7" t="str">
        <f>IFERROR(VLOOKUP( Table1[[#This Row],[Trim Distributor Code]],Sheet1!$A:$J,10,FALSE),0)</f>
        <v>Active</v>
      </c>
    </row>
    <row r="3457" spans="1:24" hidden="1" x14ac:dyDescent="0.3">
      <c r="A3457" t="s">
        <v>5435</v>
      </c>
      <c r="B3457" t="s">
        <v>1089</v>
      </c>
      <c r="C3457" t="s">
        <v>5431</v>
      </c>
      <c r="D3457" s="8" t="s">
        <v>1412</v>
      </c>
      <c r="E3457" t="s">
        <v>5427</v>
      </c>
      <c r="F3457" t="s">
        <v>2649</v>
      </c>
      <c r="G3457" t="s">
        <v>4136</v>
      </c>
      <c r="H3457" t="s">
        <v>4109</v>
      </c>
      <c r="I3457" t="s">
        <v>5430</v>
      </c>
      <c r="J3457" t="s">
        <v>2295</v>
      </c>
      <c r="K3457">
        <v>25</v>
      </c>
      <c r="L3457" s="2" t="s">
        <v>1412</v>
      </c>
      <c r="M3457" s="2">
        <f ca="1">Table1[[#This Row],[Cases]]*Table1[[#This Row],[Pack Size]]</f>
        <v>0</v>
      </c>
      <c r="N3457" s="1">
        <f ca="1">Table1[[#This Row],[Cases]]*Table1[[#This Row],[Pack Size]]</f>
        <v>600</v>
      </c>
      <c r="O3457" s="1">
        <f>IFERROR(VLOOKUP(Table1[[#This Row],[SKU Code]],'SKU Size'!$G:$H,2,FALSE),0)*Table1[[#This Row],[Cases]]</f>
        <v>45785.094475439633</v>
      </c>
      <c r="P3457" t="str">
        <f t="shared" si="65"/>
        <v>D0201</v>
      </c>
      <c r="Q3457" s="7">
        <f>IFERROR(VLOOKUP(Table1[[#This Row],[Trim Distributor Code]],Sheet1!$N:$O,2,FALSE),0)</f>
        <v>3400719</v>
      </c>
      <c r="R3457" s="7" t="str">
        <f>IFERROR(VLOOKUP(Table1[[#This Row],[Salesflo AppUser Code]],HIE!$A:$B,2,FALSE),0)</f>
        <v>Active</v>
      </c>
      <c r="S3457" s="7" t="str">
        <f>IFERROR(VLOOKUP(Table1[[#This Row],[Salesflo AppUser Code]],HIE!$A:$B,2,FALSE),0)</f>
        <v>Active</v>
      </c>
      <c r="T3457" t="s">
        <v>2637</v>
      </c>
      <c r="U3457" s="7" t="s">
        <v>5710</v>
      </c>
      <c r="V3457" s="7" t="s">
        <v>1632</v>
      </c>
      <c r="W3457" s="7" t="s">
        <v>2294</v>
      </c>
      <c r="X3457" s="7" t="str">
        <f>IFERROR(VLOOKUP( Table1[[#This Row],[Trim Distributor Code]],Sheet1!$A:$J,10,FALSE),0)</f>
        <v>Active</v>
      </c>
    </row>
    <row r="3458" spans="1:24" hidden="1" x14ac:dyDescent="0.3">
      <c r="A3458" t="s">
        <v>5435</v>
      </c>
      <c r="B3458" t="s">
        <v>1089</v>
      </c>
      <c r="C3458" t="s">
        <v>5431</v>
      </c>
      <c r="D3458" s="8" t="s">
        <v>1412</v>
      </c>
      <c r="E3458" t="s">
        <v>5427</v>
      </c>
      <c r="F3458" t="s">
        <v>2649</v>
      </c>
      <c r="G3458" t="s">
        <v>4169</v>
      </c>
      <c r="H3458" t="s">
        <v>4113</v>
      </c>
      <c r="I3458" t="s">
        <v>4642</v>
      </c>
      <c r="J3458" t="s">
        <v>4170</v>
      </c>
      <c r="K3458">
        <v>20</v>
      </c>
      <c r="L3458" s="2" t="s">
        <v>1412</v>
      </c>
      <c r="M3458" s="2">
        <f ca="1">Table1[[#This Row],[Cases]]*Table1[[#This Row],[Pack Size]]</f>
        <v>0</v>
      </c>
      <c r="N3458" s="1">
        <f ca="1">Table1[[#This Row],[Cases]]*Table1[[#This Row],[Pack Size]]</f>
        <v>480</v>
      </c>
      <c r="O3458" s="1">
        <f>IFERROR(VLOOKUP(Table1[[#This Row],[SKU Code]],'SKU Size'!$G:$H,2,FALSE),0)*Table1[[#This Row],[Cases]]</f>
        <v>36789.692536371309</v>
      </c>
      <c r="P3458" t="str">
        <f t="shared" si="65"/>
        <v>D0201</v>
      </c>
      <c r="Q3458" s="7">
        <f>IFERROR(VLOOKUP(Table1[[#This Row],[Trim Distributor Code]],Sheet1!$N:$O,2,FALSE),0)</f>
        <v>3400719</v>
      </c>
      <c r="R3458" s="7" t="str">
        <f>IFERROR(VLOOKUP(Table1[[#This Row],[Salesflo AppUser Code]],HIE!$A:$B,2,FALSE),0)</f>
        <v>Active</v>
      </c>
      <c r="S3458" s="7" t="str">
        <f>IFERROR(VLOOKUP(Table1[[#This Row],[Salesflo AppUser Code]],HIE!$A:$B,2,FALSE),0)</f>
        <v>Active</v>
      </c>
      <c r="T3458" t="s">
        <v>2637</v>
      </c>
      <c r="U3458" s="7" t="s">
        <v>5710</v>
      </c>
      <c r="V3458" s="7" t="s">
        <v>1632</v>
      </c>
      <c r="W3458" s="7" t="s">
        <v>5359</v>
      </c>
      <c r="X3458" s="7" t="str">
        <f>IFERROR(VLOOKUP( Table1[[#This Row],[Trim Distributor Code]],Sheet1!$A:$J,10,FALSE),0)</f>
        <v>Active</v>
      </c>
    </row>
    <row r="3459" spans="1:24" hidden="1" x14ac:dyDescent="0.3">
      <c r="A3459" t="s">
        <v>5435</v>
      </c>
      <c r="B3459" t="s">
        <v>1089</v>
      </c>
      <c r="C3459" t="s">
        <v>5431</v>
      </c>
      <c r="D3459" s="8" t="s">
        <v>1412</v>
      </c>
      <c r="E3459" t="s">
        <v>5427</v>
      </c>
      <c r="F3459" t="s">
        <v>2649</v>
      </c>
      <c r="G3459" t="s">
        <v>4521</v>
      </c>
      <c r="H3459" t="s">
        <v>4113</v>
      </c>
      <c r="I3459" t="s">
        <v>4540</v>
      </c>
      <c r="J3459" t="s">
        <v>14</v>
      </c>
      <c r="K3459">
        <v>15</v>
      </c>
      <c r="L3459" s="2" t="s">
        <v>1412</v>
      </c>
      <c r="M3459" s="2">
        <f ca="1">Table1[[#This Row],[Cases]]*Table1[[#This Row],[Pack Size]]</f>
        <v>0</v>
      </c>
      <c r="N3459" s="1">
        <f ca="1">Table1[[#This Row],[Cases]]*Table1[[#This Row],[Pack Size]]</f>
        <v>360</v>
      </c>
      <c r="O3459" s="1">
        <f>IFERROR(VLOOKUP(Table1[[#This Row],[SKU Code]],'SKU Size'!$G:$H,2,FALSE),0)*Table1[[#This Row],[Cases]]</f>
        <v>53872.098978759153</v>
      </c>
      <c r="P3459" t="str">
        <f t="shared" si="65"/>
        <v>D0201</v>
      </c>
      <c r="Q3459" s="7">
        <f>IFERROR(VLOOKUP(Table1[[#This Row],[Trim Distributor Code]],Sheet1!$N:$O,2,FALSE),0)</f>
        <v>3400719</v>
      </c>
      <c r="R3459" s="7" t="str">
        <f>IFERROR(VLOOKUP(Table1[[#This Row],[Salesflo AppUser Code]],HIE!$A:$B,2,FALSE),0)</f>
        <v>Active</v>
      </c>
      <c r="S3459" s="7" t="str">
        <f>IFERROR(VLOOKUP(Table1[[#This Row],[Salesflo AppUser Code]],HIE!$A:$B,2,FALSE),0)</f>
        <v>Active</v>
      </c>
      <c r="T3459" t="s">
        <v>2637</v>
      </c>
      <c r="U3459" s="7" t="s">
        <v>5710</v>
      </c>
      <c r="V3459" s="7" t="s">
        <v>1632</v>
      </c>
      <c r="W3459" s="7" t="s">
        <v>1688</v>
      </c>
      <c r="X3459" s="7" t="str">
        <f>IFERROR(VLOOKUP( Table1[[#This Row],[Trim Distributor Code]],Sheet1!$A:$J,10,FALSE),0)</f>
        <v>Active</v>
      </c>
    </row>
    <row r="3460" spans="1:24" hidden="1" x14ac:dyDescent="0.3">
      <c r="A3460" t="s">
        <v>5435</v>
      </c>
      <c r="B3460" t="s">
        <v>1089</v>
      </c>
      <c r="C3460" t="s">
        <v>5431</v>
      </c>
      <c r="D3460" s="8" t="s">
        <v>1412</v>
      </c>
      <c r="E3460" t="s">
        <v>5427</v>
      </c>
      <c r="F3460" t="s">
        <v>2649</v>
      </c>
      <c r="G3460" t="s">
        <v>4134</v>
      </c>
      <c r="H3460" t="s">
        <v>4113</v>
      </c>
      <c r="I3460" t="s">
        <v>4644</v>
      </c>
      <c r="J3460" t="s">
        <v>1635</v>
      </c>
      <c r="K3460">
        <v>15</v>
      </c>
      <c r="L3460" s="2" t="s">
        <v>1412</v>
      </c>
      <c r="M3460" s="2">
        <f ca="1">Table1[[#This Row],[Cases]]*Table1[[#This Row],[Pack Size]]</f>
        <v>0</v>
      </c>
      <c r="N3460" s="1">
        <f ca="1">Table1[[#This Row],[Cases]]*Table1[[#This Row],[Pack Size]]</f>
        <v>360</v>
      </c>
      <c r="O3460" s="1">
        <f>IFERROR(VLOOKUP(Table1[[#This Row],[SKU Code]],'SKU Size'!$G:$H,2,FALSE),0)*Table1[[#This Row],[Cases]]</f>
        <v>47139.90001296172</v>
      </c>
      <c r="P3460" t="str">
        <f t="shared" si="65"/>
        <v>D0201</v>
      </c>
      <c r="Q3460" s="7">
        <f>IFERROR(VLOOKUP(Table1[[#This Row],[Trim Distributor Code]],Sheet1!$N:$O,2,FALSE),0)</f>
        <v>3400719</v>
      </c>
      <c r="R3460" s="7" t="str">
        <f>IFERROR(VLOOKUP(Table1[[#This Row],[Salesflo AppUser Code]],HIE!$A:$B,2,FALSE),0)</f>
        <v>Active</v>
      </c>
      <c r="S3460" s="7" t="str">
        <f>IFERROR(VLOOKUP(Table1[[#This Row],[Salesflo AppUser Code]],HIE!$A:$B,2,FALSE),0)</f>
        <v>Active</v>
      </c>
      <c r="T3460" t="s">
        <v>2637</v>
      </c>
      <c r="U3460" s="7" t="s">
        <v>5710</v>
      </c>
      <c r="V3460" s="7" t="s">
        <v>1632</v>
      </c>
      <c r="W3460" s="7" t="s">
        <v>1445</v>
      </c>
      <c r="X3460" s="7" t="str">
        <f>IFERROR(VLOOKUP( Table1[[#This Row],[Trim Distributor Code]],Sheet1!$A:$J,10,FALSE),0)</f>
        <v>Active</v>
      </c>
    </row>
    <row r="3461" spans="1:24" hidden="1" x14ac:dyDescent="0.3">
      <c r="A3461" t="s">
        <v>5435</v>
      </c>
      <c r="B3461" t="s">
        <v>1089</v>
      </c>
      <c r="C3461" t="s">
        <v>5431</v>
      </c>
      <c r="D3461" s="8" t="s">
        <v>1412</v>
      </c>
      <c r="E3461" t="s">
        <v>5427</v>
      </c>
      <c r="F3461" t="s">
        <v>2649</v>
      </c>
      <c r="G3461" t="s">
        <v>2542</v>
      </c>
      <c r="H3461" t="s">
        <v>2268</v>
      </c>
      <c r="I3461" t="s">
        <v>4595</v>
      </c>
      <c r="J3461" t="s">
        <v>2543</v>
      </c>
      <c r="K3461">
        <v>8</v>
      </c>
      <c r="L3461" s="2" t="s">
        <v>1412</v>
      </c>
      <c r="M3461" s="2">
        <f ca="1">Table1[[#This Row],[Cases]]*Table1[[#This Row],[Pack Size]]</f>
        <v>0</v>
      </c>
      <c r="N3461" s="1">
        <f ca="1">Table1[[#This Row],[Cases]]*Table1[[#This Row],[Pack Size]]</f>
        <v>3840</v>
      </c>
      <c r="O3461" s="1">
        <f>IFERROR(VLOOKUP(Table1[[#This Row],[SKU Code]],'SKU Size'!$G:$H,2,FALSE),0)*Table1[[#This Row],[Cases]]</f>
        <v>39943.882782201414</v>
      </c>
      <c r="P3461" t="str">
        <f t="shared" si="65"/>
        <v>D0201</v>
      </c>
      <c r="Q3461" s="7">
        <f>IFERROR(VLOOKUP(Table1[[#This Row],[Trim Distributor Code]],Sheet1!$N:$O,2,FALSE),0)</f>
        <v>3400719</v>
      </c>
      <c r="R3461" s="7" t="str">
        <f>IFERROR(VLOOKUP(Table1[[#This Row],[Salesflo AppUser Code]],HIE!$A:$B,2,FALSE),0)</f>
        <v>Active</v>
      </c>
      <c r="S3461" s="7" t="str">
        <f>IFERROR(VLOOKUP(Table1[[#This Row],[Salesflo AppUser Code]],HIE!$A:$B,2,FALSE),0)</f>
        <v>Active</v>
      </c>
      <c r="T3461" t="s">
        <v>2637</v>
      </c>
      <c r="U3461" s="7" t="s">
        <v>5710</v>
      </c>
      <c r="V3461" s="7" t="s">
        <v>2268</v>
      </c>
      <c r="W3461" s="7" t="s">
        <v>2542</v>
      </c>
      <c r="X3461" s="7" t="str">
        <f>IFERROR(VLOOKUP( Table1[[#This Row],[Trim Distributor Code]],Sheet1!$A:$J,10,FALSE),0)</f>
        <v>Active</v>
      </c>
    </row>
    <row r="3462" spans="1:24" hidden="1" x14ac:dyDescent="0.3">
      <c r="A3462" t="s">
        <v>5435</v>
      </c>
      <c r="B3462" t="s">
        <v>1089</v>
      </c>
      <c r="C3462" t="s">
        <v>5431</v>
      </c>
      <c r="D3462" s="8" t="s">
        <v>1412</v>
      </c>
      <c r="E3462" t="s">
        <v>5427</v>
      </c>
      <c r="F3462" t="s">
        <v>2649</v>
      </c>
      <c r="G3462" t="s">
        <v>2581</v>
      </c>
      <c r="H3462" t="s">
        <v>4115</v>
      </c>
      <c r="I3462" t="s">
        <v>4542</v>
      </c>
      <c r="J3462" t="s">
        <v>16</v>
      </c>
      <c r="K3462">
        <v>25</v>
      </c>
      <c r="L3462" s="2" t="s">
        <v>1412</v>
      </c>
      <c r="M3462" s="2">
        <f ca="1">Table1[[#This Row],[Cases]]*Table1[[#This Row],[Pack Size]]</f>
        <v>0</v>
      </c>
      <c r="N3462" s="1">
        <f ca="1">Table1[[#This Row],[Cases]]*Table1[[#This Row],[Pack Size]]</f>
        <v>7200</v>
      </c>
      <c r="O3462" s="1">
        <f>IFERROR(VLOOKUP(Table1[[#This Row],[SKU Code]],'SKU Size'!$G:$H,2,FALSE),0)*Table1[[#This Row],[Cases]]</f>
        <v>121335.73169316487</v>
      </c>
      <c r="P3462" t="str">
        <f t="shared" si="65"/>
        <v>D0201</v>
      </c>
      <c r="Q3462" s="7">
        <f>IFERROR(VLOOKUP(Table1[[#This Row],[Trim Distributor Code]],Sheet1!$N:$O,2,FALSE),0)</f>
        <v>3400719</v>
      </c>
      <c r="R3462" s="7" t="str">
        <f>IFERROR(VLOOKUP(Table1[[#This Row],[Salesflo AppUser Code]],HIE!$A:$B,2,FALSE),0)</f>
        <v>Active</v>
      </c>
      <c r="S3462" s="7" t="str">
        <f>IFERROR(VLOOKUP(Table1[[#This Row],[Salesflo AppUser Code]],HIE!$A:$B,2,FALSE),0)</f>
        <v>Active</v>
      </c>
      <c r="T3462" t="s">
        <v>2637</v>
      </c>
      <c r="U3462" s="7" t="s">
        <v>5710</v>
      </c>
      <c r="V3462" s="7" t="s">
        <v>2616</v>
      </c>
      <c r="W3462" s="7" t="s">
        <v>2617</v>
      </c>
      <c r="X3462" s="7" t="str">
        <f>IFERROR(VLOOKUP( Table1[[#This Row],[Trim Distributor Code]],Sheet1!$A:$J,10,FALSE),0)</f>
        <v>Active</v>
      </c>
    </row>
    <row r="3463" spans="1:24" hidden="1" x14ac:dyDescent="0.3">
      <c r="A3463" t="s">
        <v>5435</v>
      </c>
      <c r="B3463" t="s">
        <v>1089</v>
      </c>
      <c r="C3463" t="s">
        <v>5431</v>
      </c>
      <c r="D3463" s="8" t="s">
        <v>1412</v>
      </c>
      <c r="E3463" t="s">
        <v>5427</v>
      </c>
      <c r="F3463" t="s">
        <v>2649</v>
      </c>
      <c r="G3463" t="s">
        <v>2581</v>
      </c>
      <c r="H3463" t="s">
        <v>4116</v>
      </c>
      <c r="I3463" t="s">
        <v>4543</v>
      </c>
      <c r="J3463" t="s">
        <v>15</v>
      </c>
      <c r="K3463">
        <v>10</v>
      </c>
      <c r="L3463" s="2" t="s">
        <v>1412</v>
      </c>
      <c r="M3463" s="2">
        <f ca="1">Table1[[#This Row],[Cases]]*Table1[[#This Row],[Pack Size]]</f>
        <v>0</v>
      </c>
      <c r="N3463" s="1">
        <f ca="1">Table1[[#This Row],[Cases]]*Table1[[#This Row],[Pack Size]]</f>
        <v>1440</v>
      </c>
      <c r="O3463" s="1">
        <f>IFERROR(VLOOKUP(Table1[[#This Row],[SKU Code]],'SKU Size'!$G:$H,2,FALSE),0)*Table1[[#This Row],[Cases]]</f>
        <v>55254.887765477251</v>
      </c>
      <c r="P3463" t="str">
        <f t="shared" si="65"/>
        <v>D0201</v>
      </c>
      <c r="Q3463" s="7">
        <f>IFERROR(VLOOKUP(Table1[[#This Row],[Trim Distributor Code]],Sheet1!$N:$O,2,FALSE),0)</f>
        <v>3400719</v>
      </c>
      <c r="R3463" s="7" t="str">
        <f>IFERROR(VLOOKUP(Table1[[#This Row],[Salesflo AppUser Code]],HIE!$A:$B,2,FALSE),0)</f>
        <v>Active</v>
      </c>
      <c r="S3463" s="7" t="str">
        <f>IFERROR(VLOOKUP(Table1[[#This Row],[Salesflo AppUser Code]],HIE!$A:$B,2,FALSE),0)</f>
        <v>Active</v>
      </c>
      <c r="T3463" t="s">
        <v>2637</v>
      </c>
      <c r="U3463" s="7" t="s">
        <v>5710</v>
      </c>
      <c r="V3463" s="7" t="s">
        <v>2582</v>
      </c>
      <c r="W3463" s="7" t="s">
        <v>2590</v>
      </c>
      <c r="X3463" s="7" t="str">
        <f>IFERROR(VLOOKUP( Table1[[#This Row],[Trim Distributor Code]],Sheet1!$A:$J,10,FALSE),0)</f>
        <v>Active</v>
      </c>
    </row>
    <row r="3464" spans="1:24" hidden="1" x14ac:dyDescent="0.3">
      <c r="A3464" t="s">
        <v>5435</v>
      </c>
      <c r="B3464" t="s">
        <v>1089</v>
      </c>
      <c r="C3464" t="s">
        <v>5431</v>
      </c>
      <c r="D3464" s="8" t="s">
        <v>1412</v>
      </c>
      <c r="E3464" t="s">
        <v>5427</v>
      </c>
      <c r="F3464" t="s">
        <v>2649</v>
      </c>
      <c r="G3464" t="s">
        <v>1422</v>
      </c>
      <c r="H3464" t="s">
        <v>4360</v>
      </c>
      <c r="I3464" t="s">
        <v>4645</v>
      </c>
      <c r="J3464" t="s">
        <v>4271</v>
      </c>
      <c r="K3464">
        <v>8</v>
      </c>
      <c r="L3464" s="2" t="s">
        <v>1412</v>
      </c>
      <c r="M3464" s="2">
        <f ca="1">Table1[[#This Row],[Cases]]*Table1[[#This Row],[Pack Size]]</f>
        <v>0</v>
      </c>
      <c r="N3464" s="1">
        <f ca="1">Table1[[#This Row],[Cases]]*Table1[[#This Row],[Pack Size]]</f>
        <v>768</v>
      </c>
      <c r="O3464" s="1">
        <f>IFERROR(VLOOKUP(Table1[[#This Row],[SKU Code]],'SKU Size'!$G:$H,2,FALSE),0)*Table1[[#This Row],[Cases]]</f>
        <v>0</v>
      </c>
      <c r="P3464" t="str">
        <f t="shared" si="65"/>
        <v>D0201</v>
      </c>
      <c r="Q3464" s="7">
        <f>IFERROR(VLOOKUP(Table1[[#This Row],[Trim Distributor Code]],Sheet1!$N:$O,2,FALSE),0)</f>
        <v>3400719</v>
      </c>
      <c r="R3464" s="7" t="str">
        <f>IFERROR(VLOOKUP(Table1[[#This Row],[Salesflo AppUser Code]],HIE!$A:$B,2,FALSE),0)</f>
        <v>Active</v>
      </c>
      <c r="S3464" s="7" t="str">
        <f>IFERROR(VLOOKUP(Table1[[#This Row],[Salesflo AppUser Code]],HIE!$A:$B,2,FALSE),0)</f>
        <v>Active</v>
      </c>
      <c r="T3464" t="s">
        <v>2637</v>
      </c>
      <c r="U3464" s="7" t="s">
        <v>5710</v>
      </c>
      <c r="V3464" s="7" t="s">
        <v>4360</v>
      </c>
      <c r="W3464" s="7" t="s">
        <v>1422</v>
      </c>
      <c r="X3464" s="7" t="str">
        <f>IFERROR(VLOOKUP( Table1[[#This Row],[Trim Distributor Code]],Sheet1!$A:$J,10,FALSE),0)</f>
        <v>Active</v>
      </c>
    </row>
    <row r="3465" spans="1:24" hidden="1" x14ac:dyDescent="0.3">
      <c r="A3465" t="s">
        <v>5435</v>
      </c>
      <c r="B3465" t="s">
        <v>1094</v>
      </c>
      <c r="C3465" t="s">
        <v>5432</v>
      </c>
      <c r="D3465" s="8" t="s">
        <v>1412</v>
      </c>
      <c r="E3465" t="s">
        <v>5427</v>
      </c>
      <c r="F3465" t="s">
        <v>2649</v>
      </c>
      <c r="G3465" t="s">
        <v>4133</v>
      </c>
      <c r="H3465" t="s">
        <v>4106</v>
      </c>
      <c r="I3465" t="s">
        <v>4637</v>
      </c>
      <c r="J3465" t="s">
        <v>1586</v>
      </c>
      <c r="K3465">
        <v>575</v>
      </c>
      <c r="L3465" s="2" t="s">
        <v>1412</v>
      </c>
      <c r="M3465" s="2">
        <f ca="1">Table1[[#This Row],[Cases]]*Table1[[#This Row],[Pack Size]]</f>
        <v>0</v>
      </c>
      <c r="N3465" s="1">
        <f ca="1">Table1[[#This Row],[Cases]]*Table1[[#This Row],[Pack Size]]</f>
        <v>230000</v>
      </c>
      <c r="O3465" s="1">
        <f>IFERROR(VLOOKUP(Table1[[#This Row],[SKU Code]],'SKU Size'!$G:$H,2,FALSE),0)*Table1[[#This Row],[Cases]]</f>
        <v>4848448.5665434329</v>
      </c>
      <c r="P3465" t="str">
        <f t="shared" si="65"/>
        <v>D0201</v>
      </c>
      <c r="Q3465" s="7">
        <f>IFERROR(VLOOKUP(Table1[[#This Row],[Trim Distributor Code]],Sheet1!$N:$O,2,FALSE),0)</f>
        <v>3400719</v>
      </c>
      <c r="R3465" s="7" t="str">
        <f>IFERROR(VLOOKUP(Table1[[#This Row],[Salesflo AppUser Code]],HIE!$A:$B,2,FALSE),0)</f>
        <v>Active</v>
      </c>
      <c r="S3465" s="7" t="str">
        <f>IFERROR(VLOOKUP(Table1[[#This Row],[Salesflo AppUser Code]],HIE!$A:$B,2,FALSE),0)</f>
        <v>Active</v>
      </c>
      <c r="T3465" t="s">
        <v>2637</v>
      </c>
      <c r="U3465" s="7" t="s">
        <v>5710</v>
      </c>
      <c r="V3465" s="7" t="s">
        <v>1444</v>
      </c>
      <c r="W3465" s="7" t="s">
        <v>5707</v>
      </c>
      <c r="X3465" s="7" t="str">
        <f>IFERROR(VLOOKUP( Table1[[#This Row],[Trim Distributor Code]],Sheet1!$A:$J,10,FALSE),0)</f>
        <v>Active</v>
      </c>
    </row>
    <row r="3466" spans="1:24" hidden="1" x14ac:dyDescent="0.3">
      <c r="A3466" t="s">
        <v>5435</v>
      </c>
      <c r="B3466" t="s">
        <v>1094</v>
      </c>
      <c r="C3466" t="s">
        <v>5432</v>
      </c>
      <c r="D3466" s="8" t="s">
        <v>1412</v>
      </c>
      <c r="E3466" t="s">
        <v>5427</v>
      </c>
      <c r="F3466" t="s">
        <v>2649</v>
      </c>
      <c r="G3466" t="s">
        <v>4521</v>
      </c>
      <c r="H3466" t="s">
        <v>4106</v>
      </c>
      <c r="I3466" t="s">
        <v>4538</v>
      </c>
      <c r="J3466" t="s">
        <v>11</v>
      </c>
      <c r="K3466">
        <v>5</v>
      </c>
      <c r="L3466" s="2" t="s">
        <v>1412</v>
      </c>
      <c r="M3466" s="2">
        <f ca="1">Table1[[#This Row],[Cases]]*Table1[[#This Row],[Pack Size]]</f>
        <v>0</v>
      </c>
      <c r="N3466" s="1">
        <f ca="1">Table1[[#This Row],[Cases]]*Table1[[#This Row],[Pack Size]]</f>
        <v>1760</v>
      </c>
      <c r="O3466" s="1">
        <f>IFERROR(VLOOKUP(Table1[[#This Row],[SKU Code]],'SKU Size'!$G:$H,2,FALSE),0)*Table1[[#This Row],[Cases]]</f>
        <v>43823.741160769539</v>
      </c>
      <c r="P3466" t="str">
        <f t="shared" si="65"/>
        <v>D0201</v>
      </c>
      <c r="Q3466" s="7">
        <f>IFERROR(VLOOKUP(Table1[[#This Row],[Trim Distributor Code]],Sheet1!$N:$O,2,FALSE),0)</f>
        <v>3400719</v>
      </c>
      <c r="R3466" s="7" t="str">
        <f>IFERROR(VLOOKUP(Table1[[#This Row],[Salesflo AppUser Code]],HIE!$A:$B,2,FALSE),0)</f>
        <v>Active</v>
      </c>
      <c r="S3466" s="7" t="str">
        <f>IFERROR(VLOOKUP(Table1[[#This Row],[Salesflo AppUser Code]],HIE!$A:$B,2,FALSE),0)</f>
        <v>Active</v>
      </c>
      <c r="T3466" t="s">
        <v>2637</v>
      </c>
      <c r="U3466" s="7" t="s">
        <v>5710</v>
      </c>
      <c r="V3466" s="7" t="s">
        <v>1444</v>
      </c>
      <c r="W3466" s="7" t="s">
        <v>1688</v>
      </c>
      <c r="X3466" s="7" t="str">
        <f>IFERROR(VLOOKUP( Table1[[#This Row],[Trim Distributor Code]],Sheet1!$A:$J,10,FALSE),0)</f>
        <v>Active</v>
      </c>
    </row>
    <row r="3467" spans="1:24" hidden="1" x14ac:dyDescent="0.3">
      <c r="A3467" t="s">
        <v>5435</v>
      </c>
      <c r="B3467" t="s">
        <v>1094</v>
      </c>
      <c r="C3467" t="s">
        <v>5432</v>
      </c>
      <c r="D3467" s="8" t="s">
        <v>1412</v>
      </c>
      <c r="E3467" t="s">
        <v>5427</v>
      </c>
      <c r="F3467" t="s">
        <v>2649</v>
      </c>
      <c r="G3467" t="s">
        <v>4111</v>
      </c>
      <c r="H3467" t="s">
        <v>4106</v>
      </c>
      <c r="I3467" t="s">
        <v>5428</v>
      </c>
      <c r="J3467" t="s">
        <v>1440</v>
      </c>
      <c r="K3467">
        <v>2</v>
      </c>
      <c r="L3467" s="2" t="s">
        <v>1412</v>
      </c>
      <c r="M3467" s="2">
        <f ca="1">Table1[[#This Row],[Cases]]*Table1[[#This Row],[Pack Size]]</f>
        <v>0</v>
      </c>
      <c r="N3467" s="1">
        <f ca="1">Table1[[#This Row],[Cases]]*Table1[[#This Row],[Pack Size]]</f>
        <v>200</v>
      </c>
      <c r="O3467" s="1">
        <f>IFERROR(VLOOKUP(Table1[[#This Row],[SKU Code]],'SKU Size'!$G:$H,2,FALSE),0)*Table1[[#This Row],[Cases]]</f>
        <v>20309.096167094187</v>
      </c>
      <c r="P3467" t="str">
        <f t="shared" si="65"/>
        <v>D0201</v>
      </c>
      <c r="Q3467" s="7">
        <f>IFERROR(VLOOKUP(Table1[[#This Row],[Trim Distributor Code]],Sheet1!$N:$O,2,FALSE),0)</f>
        <v>3400719</v>
      </c>
      <c r="R3467" s="7" t="str">
        <f>IFERROR(VLOOKUP(Table1[[#This Row],[Salesflo AppUser Code]],HIE!$A:$B,2,FALSE),0)</f>
        <v>Active</v>
      </c>
      <c r="S3467" s="7" t="str">
        <f>IFERROR(VLOOKUP(Table1[[#This Row],[Salesflo AppUser Code]],HIE!$A:$B,2,FALSE),0)</f>
        <v>Active</v>
      </c>
      <c r="T3467" t="s">
        <v>2637</v>
      </c>
      <c r="U3467" s="7" t="s">
        <v>5710</v>
      </c>
      <c r="V3467" s="7" t="s">
        <v>1423</v>
      </c>
      <c r="W3467" s="7" t="s">
        <v>1431</v>
      </c>
      <c r="X3467" s="7" t="str">
        <f>IFERROR(VLOOKUP( Table1[[#This Row],[Trim Distributor Code]],Sheet1!$A:$J,10,FALSE),0)</f>
        <v>Active</v>
      </c>
    </row>
    <row r="3468" spans="1:24" hidden="1" x14ac:dyDescent="0.3">
      <c r="A3468" t="s">
        <v>5435</v>
      </c>
      <c r="B3468" t="s">
        <v>1094</v>
      </c>
      <c r="C3468" t="s">
        <v>5432</v>
      </c>
      <c r="D3468" s="8" t="s">
        <v>1412</v>
      </c>
      <c r="E3468" t="s">
        <v>5427</v>
      </c>
      <c r="F3468" t="s">
        <v>2649</v>
      </c>
      <c r="G3468" t="s">
        <v>1627</v>
      </c>
      <c r="H3468" t="s">
        <v>4109</v>
      </c>
      <c r="I3468" t="s">
        <v>5358</v>
      </c>
      <c r="J3468" t="s">
        <v>4640</v>
      </c>
      <c r="K3468">
        <v>15</v>
      </c>
      <c r="L3468" s="2" t="s">
        <v>1412</v>
      </c>
      <c r="M3468" s="2">
        <f ca="1">Table1[[#This Row],[Cases]]*Table1[[#This Row],[Pack Size]]</f>
        <v>0</v>
      </c>
      <c r="N3468" s="1">
        <f ca="1">Table1[[#This Row],[Cases]]*Table1[[#This Row],[Pack Size]]</f>
        <v>0</v>
      </c>
      <c r="O3468" s="1">
        <f>IFERROR(VLOOKUP(Table1[[#This Row],[SKU Code]],'SKU Size'!$G:$H,2,FALSE),0)*Table1[[#This Row],[Cases]]</f>
        <v>0</v>
      </c>
      <c r="P3468" t="str">
        <f t="shared" si="65"/>
        <v>D0201</v>
      </c>
      <c r="Q3468" s="7">
        <f>IFERROR(VLOOKUP(Table1[[#This Row],[Trim Distributor Code]],Sheet1!$N:$O,2,FALSE),0)</f>
        <v>3400719</v>
      </c>
      <c r="R3468" s="7" t="str">
        <f>IFERROR(VLOOKUP(Table1[[#This Row],[Salesflo AppUser Code]],HIE!$A:$B,2,FALSE),0)</f>
        <v>Active</v>
      </c>
      <c r="S3468" s="7" t="str">
        <f>IFERROR(VLOOKUP(Table1[[#This Row],[Salesflo AppUser Code]],HIE!$A:$B,2,FALSE),0)</f>
        <v>Active</v>
      </c>
      <c r="T3468" t="s">
        <v>2637</v>
      </c>
      <c r="U3468" s="7" t="s">
        <v>5710</v>
      </c>
      <c r="V3468" s="7" t="s">
        <v>1423</v>
      </c>
      <c r="W3468" s="7" t="s">
        <v>1627</v>
      </c>
      <c r="X3468" s="7" t="str">
        <f>IFERROR(VLOOKUP( Table1[[#This Row],[Trim Distributor Code]],Sheet1!$A:$J,10,FALSE),0)</f>
        <v>Active</v>
      </c>
    </row>
    <row r="3469" spans="1:24" hidden="1" x14ac:dyDescent="0.3">
      <c r="A3469" t="s">
        <v>5435</v>
      </c>
      <c r="B3469" t="s">
        <v>1094</v>
      </c>
      <c r="C3469" t="s">
        <v>5432</v>
      </c>
      <c r="D3469" s="8" t="s">
        <v>1412</v>
      </c>
      <c r="E3469" t="s">
        <v>5427</v>
      </c>
      <c r="F3469" t="s">
        <v>2649</v>
      </c>
      <c r="G3469" t="s">
        <v>1607</v>
      </c>
      <c r="H3469" t="s">
        <v>4109</v>
      </c>
      <c r="I3469" t="s">
        <v>5429</v>
      </c>
      <c r="J3469" t="s">
        <v>1622</v>
      </c>
      <c r="K3469">
        <v>4</v>
      </c>
      <c r="L3469" s="2" t="s">
        <v>1412</v>
      </c>
      <c r="M3469" s="2">
        <f ca="1">Table1[[#This Row],[Cases]]*Table1[[#This Row],[Pack Size]]</f>
        <v>0</v>
      </c>
      <c r="N3469" s="1">
        <f ca="1">Table1[[#This Row],[Cases]]*Table1[[#This Row],[Pack Size]]</f>
        <v>960</v>
      </c>
      <c r="O3469" s="1">
        <f>IFERROR(VLOOKUP(Table1[[#This Row],[SKU Code]],'SKU Size'!$G:$H,2,FALSE),0)*Table1[[#This Row],[Cases]]</f>
        <v>29988.982369794699</v>
      </c>
      <c r="P3469" t="str">
        <f t="shared" si="65"/>
        <v>D0201</v>
      </c>
      <c r="Q3469" s="7">
        <f>IFERROR(VLOOKUP(Table1[[#This Row],[Trim Distributor Code]],Sheet1!$N:$O,2,FALSE),0)</f>
        <v>3400719</v>
      </c>
      <c r="R3469" s="7" t="str">
        <f>IFERROR(VLOOKUP(Table1[[#This Row],[Salesflo AppUser Code]],HIE!$A:$B,2,FALSE),0)</f>
        <v>Active</v>
      </c>
      <c r="S3469" s="7" t="str">
        <f>IFERROR(VLOOKUP(Table1[[#This Row],[Salesflo AppUser Code]],HIE!$A:$B,2,FALSE),0)</f>
        <v>Active</v>
      </c>
      <c r="T3469" t="s">
        <v>2637</v>
      </c>
      <c r="U3469" s="7" t="s">
        <v>5710</v>
      </c>
      <c r="V3469" s="7" t="s">
        <v>1606</v>
      </c>
      <c r="W3469" s="7" t="s">
        <v>1607</v>
      </c>
      <c r="X3469" s="7" t="str">
        <f>IFERROR(VLOOKUP( Table1[[#This Row],[Trim Distributor Code]],Sheet1!$A:$J,10,FALSE),0)</f>
        <v>Active</v>
      </c>
    </row>
    <row r="3470" spans="1:24" hidden="1" x14ac:dyDescent="0.3">
      <c r="A3470" t="s">
        <v>5435</v>
      </c>
      <c r="B3470" t="s">
        <v>1094</v>
      </c>
      <c r="C3470" t="s">
        <v>5432</v>
      </c>
      <c r="D3470" s="8" t="s">
        <v>1412</v>
      </c>
      <c r="E3470" t="s">
        <v>5427</v>
      </c>
      <c r="F3470" t="s">
        <v>2649</v>
      </c>
      <c r="G3470" t="s">
        <v>4136</v>
      </c>
      <c r="H3470" t="s">
        <v>4109</v>
      </c>
      <c r="I3470" t="s">
        <v>5430</v>
      </c>
      <c r="J3470" t="s">
        <v>2295</v>
      </c>
      <c r="K3470">
        <v>10</v>
      </c>
      <c r="L3470" s="2" t="s">
        <v>1412</v>
      </c>
      <c r="M3470" s="2">
        <f ca="1">Table1[[#This Row],[Cases]]*Table1[[#This Row],[Pack Size]]</f>
        <v>0</v>
      </c>
      <c r="N3470" s="1">
        <f ca="1">Table1[[#This Row],[Cases]]*Table1[[#This Row],[Pack Size]]</f>
        <v>240</v>
      </c>
      <c r="O3470" s="1">
        <f>IFERROR(VLOOKUP(Table1[[#This Row],[SKU Code]],'SKU Size'!$G:$H,2,FALSE),0)*Table1[[#This Row],[Cases]]</f>
        <v>18314.037790175855</v>
      </c>
      <c r="P3470" t="str">
        <f t="shared" si="65"/>
        <v>D0201</v>
      </c>
      <c r="Q3470" s="7">
        <f>IFERROR(VLOOKUP(Table1[[#This Row],[Trim Distributor Code]],Sheet1!$N:$O,2,FALSE),0)</f>
        <v>3400719</v>
      </c>
      <c r="R3470" s="7" t="str">
        <f>IFERROR(VLOOKUP(Table1[[#This Row],[Salesflo AppUser Code]],HIE!$A:$B,2,FALSE),0)</f>
        <v>Active</v>
      </c>
      <c r="S3470" s="7" t="str">
        <f>IFERROR(VLOOKUP(Table1[[#This Row],[Salesflo AppUser Code]],HIE!$A:$B,2,FALSE),0)</f>
        <v>Active</v>
      </c>
      <c r="T3470" t="s">
        <v>2637</v>
      </c>
      <c r="U3470" s="7" t="s">
        <v>5710</v>
      </c>
      <c r="V3470" s="7" t="s">
        <v>1632</v>
      </c>
      <c r="W3470" s="7" t="s">
        <v>2294</v>
      </c>
      <c r="X3470" s="7" t="str">
        <f>IFERROR(VLOOKUP( Table1[[#This Row],[Trim Distributor Code]],Sheet1!$A:$J,10,FALSE),0)</f>
        <v>Active</v>
      </c>
    </row>
    <row r="3471" spans="1:24" hidden="1" x14ac:dyDescent="0.3">
      <c r="A3471" t="s">
        <v>5435</v>
      </c>
      <c r="B3471" t="s">
        <v>1094</v>
      </c>
      <c r="C3471" t="s">
        <v>5432</v>
      </c>
      <c r="D3471" s="8" t="s">
        <v>1412</v>
      </c>
      <c r="E3471" t="s">
        <v>5427</v>
      </c>
      <c r="F3471" t="s">
        <v>2649</v>
      </c>
      <c r="G3471" t="s">
        <v>4169</v>
      </c>
      <c r="H3471" t="s">
        <v>4113</v>
      </c>
      <c r="I3471" t="s">
        <v>4642</v>
      </c>
      <c r="J3471" t="s">
        <v>4170</v>
      </c>
      <c r="K3471">
        <v>10</v>
      </c>
      <c r="L3471" s="2" t="s">
        <v>1412</v>
      </c>
      <c r="M3471" s="2">
        <f ca="1">Table1[[#This Row],[Cases]]*Table1[[#This Row],[Pack Size]]</f>
        <v>0</v>
      </c>
      <c r="N3471" s="1">
        <f ca="1">Table1[[#This Row],[Cases]]*Table1[[#This Row],[Pack Size]]</f>
        <v>240</v>
      </c>
      <c r="O3471" s="1">
        <f>IFERROR(VLOOKUP(Table1[[#This Row],[SKU Code]],'SKU Size'!$G:$H,2,FALSE),0)*Table1[[#This Row],[Cases]]</f>
        <v>18394.846268185654</v>
      </c>
      <c r="P3471" t="str">
        <f t="shared" si="65"/>
        <v>D0201</v>
      </c>
      <c r="Q3471" s="7">
        <f>IFERROR(VLOOKUP(Table1[[#This Row],[Trim Distributor Code]],Sheet1!$N:$O,2,FALSE),0)</f>
        <v>3400719</v>
      </c>
      <c r="R3471" s="7" t="str">
        <f>IFERROR(VLOOKUP(Table1[[#This Row],[Salesflo AppUser Code]],HIE!$A:$B,2,FALSE),0)</f>
        <v>Active</v>
      </c>
      <c r="S3471" s="7" t="str">
        <f>IFERROR(VLOOKUP(Table1[[#This Row],[Salesflo AppUser Code]],HIE!$A:$B,2,FALSE),0)</f>
        <v>Active</v>
      </c>
      <c r="T3471" t="s">
        <v>2637</v>
      </c>
      <c r="U3471" s="7" t="s">
        <v>5710</v>
      </c>
      <c r="V3471" s="7" t="s">
        <v>1632</v>
      </c>
      <c r="W3471" s="7" t="s">
        <v>5359</v>
      </c>
      <c r="X3471" s="7" t="str">
        <f>IFERROR(VLOOKUP( Table1[[#This Row],[Trim Distributor Code]],Sheet1!$A:$J,10,FALSE),0)</f>
        <v>Active</v>
      </c>
    </row>
    <row r="3472" spans="1:24" hidden="1" x14ac:dyDescent="0.3">
      <c r="A3472" t="s">
        <v>5435</v>
      </c>
      <c r="B3472" t="s">
        <v>1094</v>
      </c>
      <c r="C3472" t="s">
        <v>5432</v>
      </c>
      <c r="D3472" s="8" t="s">
        <v>1412</v>
      </c>
      <c r="E3472" t="s">
        <v>5427</v>
      </c>
      <c r="F3472" t="s">
        <v>2649</v>
      </c>
      <c r="G3472" t="s">
        <v>4521</v>
      </c>
      <c r="H3472" t="s">
        <v>4113</v>
      </c>
      <c r="I3472" t="s">
        <v>4540</v>
      </c>
      <c r="J3472" t="s">
        <v>14</v>
      </c>
      <c r="K3472">
        <v>5</v>
      </c>
      <c r="L3472" s="2" t="s">
        <v>1412</v>
      </c>
      <c r="M3472" s="2">
        <f ca="1">Table1[[#This Row],[Cases]]*Table1[[#This Row],[Pack Size]]</f>
        <v>0</v>
      </c>
      <c r="N3472" s="1">
        <f ca="1">Table1[[#This Row],[Cases]]*Table1[[#This Row],[Pack Size]]</f>
        <v>120</v>
      </c>
      <c r="O3472" s="1">
        <f>IFERROR(VLOOKUP(Table1[[#This Row],[SKU Code]],'SKU Size'!$G:$H,2,FALSE),0)*Table1[[#This Row],[Cases]]</f>
        <v>17957.36632625305</v>
      </c>
      <c r="P3472" t="str">
        <f t="shared" si="65"/>
        <v>D0201</v>
      </c>
      <c r="Q3472" s="7">
        <f>IFERROR(VLOOKUP(Table1[[#This Row],[Trim Distributor Code]],Sheet1!$N:$O,2,FALSE),0)</f>
        <v>3400719</v>
      </c>
      <c r="R3472" s="7" t="str">
        <f>IFERROR(VLOOKUP(Table1[[#This Row],[Salesflo AppUser Code]],HIE!$A:$B,2,FALSE),0)</f>
        <v>Active</v>
      </c>
      <c r="S3472" s="7" t="str">
        <f>IFERROR(VLOOKUP(Table1[[#This Row],[Salesflo AppUser Code]],HIE!$A:$B,2,FALSE),0)</f>
        <v>Active</v>
      </c>
      <c r="T3472" t="s">
        <v>2637</v>
      </c>
      <c r="U3472" s="7" t="s">
        <v>5710</v>
      </c>
      <c r="V3472" s="7" t="s">
        <v>1632</v>
      </c>
      <c r="W3472" s="7" t="s">
        <v>1688</v>
      </c>
      <c r="X3472" s="7" t="str">
        <f>IFERROR(VLOOKUP( Table1[[#This Row],[Trim Distributor Code]],Sheet1!$A:$J,10,FALSE),0)</f>
        <v>Active</v>
      </c>
    </row>
    <row r="3473" spans="1:24" hidden="1" x14ac:dyDescent="0.3">
      <c r="A3473" t="s">
        <v>5435</v>
      </c>
      <c r="B3473" t="s">
        <v>1094</v>
      </c>
      <c r="C3473" t="s">
        <v>5432</v>
      </c>
      <c r="D3473" s="8" t="s">
        <v>1412</v>
      </c>
      <c r="E3473" t="s">
        <v>5427</v>
      </c>
      <c r="F3473" t="s">
        <v>2649</v>
      </c>
      <c r="G3473" t="s">
        <v>4134</v>
      </c>
      <c r="H3473" t="s">
        <v>4113</v>
      </c>
      <c r="I3473" t="s">
        <v>4644</v>
      </c>
      <c r="J3473" t="s">
        <v>1635</v>
      </c>
      <c r="K3473">
        <v>5</v>
      </c>
      <c r="L3473" s="2" t="s">
        <v>1412</v>
      </c>
      <c r="M3473" s="2">
        <f ca="1">Table1[[#This Row],[Cases]]*Table1[[#This Row],[Pack Size]]</f>
        <v>0</v>
      </c>
      <c r="N3473" s="1">
        <f ca="1">Table1[[#This Row],[Cases]]*Table1[[#This Row],[Pack Size]]</f>
        <v>120</v>
      </c>
      <c r="O3473" s="1">
        <f>IFERROR(VLOOKUP(Table1[[#This Row],[SKU Code]],'SKU Size'!$G:$H,2,FALSE),0)*Table1[[#This Row],[Cases]]</f>
        <v>15713.300004320572</v>
      </c>
      <c r="P3473" t="str">
        <f t="shared" si="65"/>
        <v>D0201</v>
      </c>
      <c r="Q3473" s="7">
        <f>IFERROR(VLOOKUP(Table1[[#This Row],[Trim Distributor Code]],Sheet1!$N:$O,2,FALSE),0)</f>
        <v>3400719</v>
      </c>
      <c r="R3473" s="7" t="str">
        <f>IFERROR(VLOOKUP(Table1[[#This Row],[Salesflo AppUser Code]],HIE!$A:$B,2,FALSE),0)</f>
        <v>Active</v>
      </c>
      <c r="S3473" s="7" t="str">
        <f>IFERROR(VLOOKUP(Table1[[#This Row],[Salesflo AppUser Code]],HIE!$A:$B,2,FALSE),0)</f>
        <v>Active</v>
      </c>
      <c r="T3473" t="s">
        <v>2637</v>
      </c>
      <c r="U3473" s="7" t="s">
        <v>5710</v>
      </c>
      <c r="V3473" s="7" t="s">
        <v>1632</v>
      </c>
      <c r="W3473" s="7" t="s">
        <v>1445</v>
      </c>
      <c r="X3473" s="7" t="str">
        <f>IFERROR(VLOOKUP( Table1[[#This Row],[Trim Distributor Code]],Sheet1!$A:$J,10,FALSE),0)</f>
        <v>Active</v>
      </c>
    </row>
    <row r="3474" spans="1:24" hidden="1" x14ac:dyDescent="0.3">
      <c r="A3474" t="s">
        <v>5435</v>
      </c>
      <c r="B3474" t="s">
        <v>1094</v>
      </c>
      <c r="C3474" t="s">
        <v>5432</v>
      </c>
      <c r="D3474" s="8" t="s">
        <v>1412</v>
      </c>
      <c r="E3474" t="s">
        <v>5427</v>
      </c>
      <c r="F3474" t="s">
        <v>2649</v>
      </c>
      <c r="G3474" t="s">
        <v>2542</v>
      </c>
      <c r="H3474" t="s">
        <v>2268</v>
      </c>
      <c r="I3474" t="s">
        <v>4595</v>
      </c>
      <c r="J3474" t="s">
        <v>2543</v>
      </c>
      <c r="K3474">
        <v>3</v>
      </c>
      <c r="L3474" s="2" t="s">
        <v>1412</v>
      </c>
      <c r="M3474" s="2">
        <f ca="1">Table1[[#This Row],[Cases]]*Table1[[#This Row],[Pack Size]]</f>
        <v>0</v>
      </c>
      <c r="N3474" s="1">
        <f ca="1">Table1[[#This Row],[Cases]]*Table1[[#This Row],[Pack Size]]</f>
        <v>1440</v>
      </c>
      <c r="O3474" s="1">
        <f>IFERROR(VLOOKUP(Table1[[#This Row],[SKU Code]],'SKU Size'!$G:$H,2,FALSE),0)*Table1[[#This Row],[Cases]]</f>
        <v>14978.95604332553</v>
      </c>
      <c r="P3474" t="str">
        <f t="shared" si="65"/>
        <v>D0201</v>
      </c>
      <c r="Q3474" s="7">
        <f>IFERROR(VLOOKUP(Table1[[#This Row],[Trim Distributor Code]],Sheet1!$N:$O,2,FALSE),0)</f>
        <v>3400719</v>
      </c>
      <c r="R3474" s="7" t="str">
        <f>IFERROR(VLOOKUP(Table1[[#This Row],[Salesflo AppUser Code]],HIE!$A:$B,2,FALSE),0)</f>
        <v>Active</v>
      </c>
      <c r="S3474" s="7" t="str">
        <f>IFERROR(VLOOKUP(Table1[[#This Row],[Salesflo AppUser Code]],HIE!$A:$B,2,FALSE),0)</f>
        <v>Active</v>
      </c>
      <c r="T3474" t="s">
        <v>2637</v>
      </c>
      <c r="U3474" s="7" t="s">
        <v>5710</v>
      </c>
      <c r="V3474" s="7" t="s">
        <v>2268</v>
      </c>
      <c r="W3474" s="7" t="s">
        <v>2542</v>
      </c>
      <c r="X3474" s="7" t="str">
        <f>IFERROR(VLOOKUP( Table1[[#This Row],[Trim Distributor Code]],Sheet1!$A:$J,10,FALSE),0)</f>
        <v>Active</v>
      </c>
    </row>
    <row r="3475" spans="1:24" hidden="1" x14ac:dyDescent="0.3">
      <c r="A3475" t="s">
        <v>5435</v>
      </c>
      <c r="B3475" t="s">
        <v>1094</v>
      </c>
      <c r="C3475" t="s">
        <v>5432</v>
      </c>
      <c r="D3475" s="8" t="s">
        <v>1412</v>
      </c>
      <c r="E3475" t="s">
        <v>5427</v>
      </c>
      <c r="F3475" t="s">
        <v>2649</v>
      </c>
      <c r="G3475" t="s">
        <v>2581</v>
      </c>
      <c r="H3475" t="s">
        <v>4115</v>
      </c>
      <c r="I3475" t="s">
        <v>4542</v>
      </c>
      <c r="J3475" t="s">
        <v>16</v>
      </c>
      <c r="K3475">
        <v>5</v>
      </c>
      <c r="L3475" s="2" t="s">
        <v>1412</v>
      </c>
      <c r="M3475" s="2">
        <f ca="1">Table1[[#This Row],[Cases]]*Table1[[#This Row],[Pack Size]]</f>
        <v>0</v>
      </c>
      <c r="N3475" s="1">
        <f ca="1">Table1[[#This Row],[Cases]]*Table1[[#This Row],[Pack Size]]</f>
        <v>1440</v>
      </c>
      <c r="O3475" s="1">
        <f>IFERROR(VLOOKUP(Table1[[#This Row],[SKU Code]],'SKU Size'!$G:$H,2,FALSE),0)*Table1[[#This Row],[Cases]]</f>
        <v>24267.146338632974</v>
      </c>
      <c r="P3475" t="str">
        <f t="shared" si="65"/>
        <v>D0201</v>
      </c>
      <c r="Q3475" s="7">
        <f>IFERROR(VLOOKUP(Table1[[#This Row],[Trim Distributor Code]],Sheet1!$N:$O,2,FALSE),0)</f>
        <v>3400719</v>
      </c>
      <c r="R3475" s="7" t="str">
        <f>IFERROR(VLOOKUP(Table1[[#This Row],[Salesflo AppUser Code]],HIE!$A:$B,2,FALSE),0)</f>
        <v>Active</v>
      </c>
      <c r="S3475" s="7" t="str">
        <f>IFERROR(VLOOKUP(Table1[[#This Row],[Salesflo AppUser Code]],HIE!$A:$B,2,FALSE),0)</f>
        <v>Active</v>
      </c>
      <c r="T3475" t="s">
        <v>2637</v>
      </c>
      <c r="U3475" s="7" t="s">
        <v>5710</v>
      </c>
      <c r="V3475" s="7" t="s">
        <v>2616</v>
      </c>
      <c r="W3475" s="7" t="s">
        <v>2617</v>
      </c>
      <c r="X3475" s="7" t="str">
        <f>IFERROR(VLOOKUP( Table1[[#This Row],[Trim Distributor Code]],Sheet1!$A:$J,10,FALSE),0)</f>
        <v>Active</v>
      </c>
    </row>
    <row r="3476" spans="1:24" hidden="1" x14ac:dyDescent="0.3">
      <c r="A3476" t="s">
        <v>5435</v>
      </c>
      <c r="B3476" t="s">
        <v>1094</v>
      </c>
      <c r="C3476" t="s">
        <v>5432</v>
      </c>
      <c r="D3476" s="8" t="s">
        <v>1412</v>
      </c>
      <c r="E3476" t="s">
        <v>5427</v>
      </c>
      <c r="F3476" t="s">
        <v>2649</v>
      </c>
      <c r="G3476" t="s">
        <v>2581</v>
      </c>
      <c r="H3476" t="s">
        <v>4116</v>
      </c>
      <c r="I3476" t="s">
        <v>4543</v>
      </c>
      <c r="J3476" t="s">
        <v>15</v>
      </c>
      <c r="K3476">
        <v>4</v>
      </c>
      <c r="L3476" s="2" t="s">
        <v>1412</v>
      </c>
      <c r="M3476" s="2">
        <f ca="1">Table1[[#This Row],[Cases]]*Table1[[#This Row],[Pack Size]]</f>
        <v>0</v>
      </c>
      <c r="N3476" s="1">
        <f ca="1">Table1[[#This Row],[Cases]]*Table1[[#This Row],[Pack Size]]</f>
        <v>576</v>
      </c>
      <c r="O3476" s="1">
        <f>IFERROR(VLOOKUP(Table1[[#This Row],[SKU Code]],'SKU Size'!$G:$H,2,FALSE),0)*Table1[[#This Row],[Cases]]</f>
        <v>22101.955106190901</v>
      </c>
      <c r="P3476" t="str">
        <f t="shared" si="65"/>
        <v>D0201</v>
      </c>
      <c r="Q3476" s="7">
        <f>IFERROR(VLOOKUP(Table1[[#This Row],[Trim Distributor Code]],Sheet1!$N:$O,2,FALSE),0)</f>
        <v>3400719</v>
      </c>
      <c r="R3476" s="7" t="str">
        <f>IFERROR(VLOOKUP(Table1[[#This Row],[Salesflo AppUser Code]],HIE!$A:$B,2,FALSE),0)</f>
        <v>Active</v>
      </c>
      <c r="S3476" s="7" t="str">
        <f>IFERROR(VLOOKUP(Table1[[#This Row],[Salesflo AppUser Code]],HIE!$A:$B,2,FALSE),0)</f>
        <v>Active</v>
      </c>
      <c r="T3476" t="s">
        <v>2637</v>
      </c>
      <c r="U3476" s="7" t="s">
        <v>5710</v>
      </c>
      <c r="V3476" s="7" t="s">
        <v>2582</v>
      </c>
      <c r="W3476" s="7" t="s">
        <v>2590</v>
      </c>
      <c r="X3476" s="7" t="str">
        <f>IFERROR(VLOOKUP( Table1[[#This Row],[Trim Distributor Code]],Sheet1!$A:$J,10,FALSE),0)</f>
        <v>Active</v>
      </c>
    </row>
    <row r="3477" spans="1:24" hidden="1" x14ac:dyDescent="0.3">
      <c r="A3477" t="s">
        <v>5435</v>
      </c>
      <c r="B3477" t="s">
        <v>1094</v>
      </c>
      <c r="C3477" t="s">
        <v>5432</v>
      </c>
      <c r="D3477" s="8" t="s">
        <v>1412</v>
      </c>
      <c r="E3477" t="s">
        <v>5427</v>
      </c>
      <c r="F3477" t="s">
        <v>2649</v>
      </c>
      <c r="G3477" t="s">
        <v>1422</v>
      </c>
      <c r="H3477" t="s">
        <v>4360</v>
      </c>
      <c r="I3477" t="s">
        <v>4645</v>
      </c>
      <c r="J3477" t="s">
        <v>4271</v>
      </c>
      <c r="K3477">
        <v>3</v>
      </c>
      <c r="L3477" s="2" t="s">
        <v>1412</v>
      </c>
      <c r="M3477" s="2">
        <f ca="1">Table1[[#This Row],[Cases]]*Table1[[#This Row],[Pack Size]]</f>
        <v>0</v>
      </c>
      <c r="N3477" s="1">
        <f ca="1">Table1[[#This Row],[Cases]]*Table1[[#This Row],[Pack Size]]</f>
        <v>288</v>
      </c>
      <c r="O3477" s="1">
        <f>IFERROR(VLOOKUP(Table1[[#This Row],[SKU Code]],'SKU Size'!$G:$H,2,FALSE),0)*Table1[[#This Row],[Cases]]</f>
        <v>0</v>
      </c>
      <c r="P3477" t="str">
        <f t="shared" si="65"/>
        <v>D0201</v>
      </c>
      <c r="Q3477" s="7">
        <f>IFERROR(VLOOKUP(Table1[[#This Row],[Trim Distributor Code]],Sheet1!$N:$O,2,FALSE),0)</f>
        <v>3400719</v>
      </c>
      <c r="R3477" s="7" t="str">
        <f>IFERROR(VLOOKUP(Table1[[#This Row],[Salesflo AppUser Code]],HIE!$A:$B,2,FALSE),0)</f>
        <v>Active</v>
      </c>
      <c r="S3477" s="7" t="str">
        <f>IFERROR(VLOOKUP(Table1[[#This Row],[Salesflo AppUser Code]],HIE!$A:$B,2,FALSE),0)</f>
        <v>Active</v>
      </c>
      <c r="T3477" t="s">
        <v>2637</v>
      </c>
      <c r="U3477" s="7" t="s">
        <v>5710</v>
      </c>
      <c r="V3477" s="7" t="s">
        <v>4360</v>
      </c>
      <c r="W3477" s="7" t="s">
        <v>1422</v>
      </c>
      <c r="X3477" s="7" t="str">
        <f>IFERROR(VLOOKUP( Table1[[#This Row],[Trim Distributor Code]],Sheet1!$A:$J,10,FALSE),0)</f>
        <v>Active</v>
      </c>
    </row>
    <row r="3478" spans="1:24" hidden="1" x14ac:dyDescent="0.3">
      <c r="A3478" t="s">
        <v>5435</v>
      </c>
      <c r="B3478" t="s">
        <v>1098</v>
      </c>
      <c r="C3478" t="s">
        <v>5202</v>
      </c>
      <c r="D3478" s="8" t="s">
        <v>1412</v>
      </c>
      <c r="E3478" t="s">
        <v>5427</v>
      </c>
      <c r="F3478" t="s">
        <v>2649</v>
      </c>
      <c r="G3478" t="s">
        <v>4133</v>
      </c>
      <c r="H3478" t="s">
        <v>4106</v>
      </c>
      <c r="I3478" t="s">
        <v>4637</v>
      </c>
      <c r="J3478" t="s">
        <v>1586</v>
      </c>
      <c r="K3478">
        <v>275</v>
      </c>
      <c r="L3478" s="2" t="s">
        <v>1412</v>
      </c>
      <c r="M3478" s="2">
        <f ca="1">Table1[[#This Row],[Cases]]*Table1[[#This Row],[Pack Size]]</f>
        <v>0</v>
      </c>
      <c r="N3478" s="1">
        <f ca="1">Table1[[#This Row],[Cases]]*Table1[[#This Row],[Pack Size]]</f>
        <v>110000</v>
      </c>
      <c r="O3478" s="1">
        <f>IFERROR(VLOOKUP(Table1[[#This Row],[SKU Code]],'SKU Size'!$G:$H,2,FALSE),0)*Table1[[#This Row],[Cases]]</f>
        <v>2318823.2274772939</v>
      </c>
      <c r="P3478" t="str">
        <f t="shared" si="65"/>
        <v>D0201</v>
      </c>
      <c r="Q3478" s="7">
        <f>IFERROR(VLOOKUP(Table1[[#This Row],[Trim Distributor Code]],Sheet1!$N:$O,2,FALSE),0)</f>
        <v>3400719</v>
      </c>
      <c r="R3478" s="7" t="str">
        <f>IFERROR(VLOOKUP(Table1[[#This Row],[Salesflo AppUser Code]],HIE!$A:$B,2,FALSE),0)</f>
        <v>Active</v>
      </c>
      <c r="S3478" s="7" t="str">
        <f>IFERROR(VLOOKUP(Table1[[#This Row],[Salesflo AppUser Code]],HIE!$A:$B,2,FALSE),0)</f>
        <v>Active</v>
      </c>
      <c r="T3478" t="s">
        <v>2637</v>
      </c>
      <c r="U3478" s="7" t="s">
        <v>5710</v>
      </c>
      <c r="V3478" s="7" t="s">
        <v>1444</v>
      </c>
      <c r="W3478" s="7" t="s">
        <v>5707</v>
      </c>
      <c r="X3478" s="7" t="str">
        <f>IFERROR(VLOOKUP( Table1[[#This Row],[Trim Distributor Code]],Sheet1!$A:$J,10,FALSE),0)</f>
        <v>Active</v>
      </c>
    </row>
    <row r="3479" spans="1:24" hidden="1" x14ac:dyDescent="0.3">
      <c r="A3479" t="s">
        <v>5435</v>
      </c>
      <c r="B3479" t="s">
        <v>1098</v>
      </c>
      <c r="C3479" t="s">
        <v>5202</v>
      </c>
      <c r="D3479" s="8" t="s">
        <v>1412</v>
      </c>
      <c r="E3479" t="s">
        <v>5427</v>
      </c>
      <c r="F3479" t="s">
        <v>2649</v>
      </c>
      <c r="G3479" t="s">
        <v>4521</v>
      </c>
      <c r="H3479" t="s">
        <v>4106</v>
      </c>
      <c r="I3479" t="s">
        <v>4538</v>
      </c>
      <c r="J3479" t="s">
        <v>11</v>
      </c>
      <c r="K3479">
        <v>5</v>
      </c>
      <c r="L3479" s="2" t="s">
        <v>1412</v>
      </c>
      <c r="M3479" s="2">
        <f ca="1">Table1[[#This Row],[Cases]]*Table1[[#This Row],[Pack Size]]</f>
        <v>0</v>
      </c>
      <c r="N3479" s="1">
        <f ca="1">Table1[[#This Row],[Cases]]*Table1[[#This Row],[Pack Size]]</f>
        <v>1760</v>
      </c>
      <c r="O3479" s="1">
        <f>IFERROR(VLOOKUP(Table1[[#This Row],[SKU Code]],'SKU Size'!$G:$H,2,FALSE),0)*Table1[[#This Row],[Cases]]</f>
        <v>43823.741160769539</v>
      </c>
      <c r="P3479" t="str">
        <f t="shared" si="65"/>
        <v>D0201</v>
      </c>
      <c r="Q3479" s="7">
        <f>IFERROR(VLOOKUP(Table1[[#This Row],[Trim Distributor Code]],Sheet1!$N:$O,2,FALSE),0)</f>
        <v>3400719</v>
      </c>
      <c r="R3479" s="7" t="str">
        <f>IFERROR(VLOOKUP(Table1[[#This Row],[Salesflo AppUser Code]],HIE!$A:$B,2,FALSE),0)</f>
        <v>Active</v>
      </c>
      <c r="S3479" s="7" t="str">
        <f>IFERROR(VLOOKUP(Table1[[#This Row],[Salesflo AppUser Code]],HIE!$A:$B,2,FALSE),0)</f>
        <v>Active</v>
      </c>
      <c r="T3479" t="s">
        <v>2637</v>
      </c>
      <c r="U3479" s="7" t="s">
        <v>5710</v>
      </c>
      <c r="V3479" s="7" t="s">
        <v>1444</v>
      </c>
      <c r="W3479" s="7" t="s">
        <v>1688</v>
      </c>
      <c r="X3479" s="7" t="str">
        <f>IFERROR(VLOOKUP( Table1[[#This Row],[Trim Distributor Code]],Sheet1!$A:$J,10,FALSE),0)</f>
        <v>Active</v>
      </c>
    </row>
    <row r="3480" spans="1:24" hidden="1" x14ac:dyDescent="0.3">
      <c r="A3480" t="s">
        <v>5435</v>
      </c>
      <c r="B3480" t="s">
        <v>1098</v>
      </c>
      <c r="C3480" t="s">
        <v>5202</v>
      </c>
      <c r="D3480" s="8" t="s">
        <v>1412</v>
      </c>
      <c r="E3480" t="s">
        <v>5427</v>
      </c>
      <c r="F3480" t="s">
        <v>2649</v>
      </c>
      <c r="G3480" t="s">
        <v>4111</v>
      </c>
      <c r="H3480" t="s">
        <v>4106</v>
      </c>
      <c r="I3480" t="s">
        <v>5428</v>
      </c>
      <c r="J3480" t="s">
        <v>1440</v>
      </c>
      <c r="K3480">
        <v>2</v>
      </c>
      <c r="L3480" s="2" t="s">
        <v>1412</v>
      </c>
      <c r="M3480" s="2">
        <f ca="1">Table1[[#This Row],[Cases]]*Table1[[#This Row],[Pack Size]]</f>
        <v>0</v>
      </c>
      <c r="N3480" s="1">
        <f ca="1">Table1[[#This Row],[Cases]]*Table1[[#This Row],[Pack Size]]</f>
        <v>200</v>
      </c>
      <c r="O3480" s="1">
        <f>IFERROR(VLOOKUP(Table1[[#This Row],[SKU Code]],'SKU Size'!$G:$H,2,FALSE),0)*Table1[[#This Row],[Cases]]</f>
        <v>20309.096167094187</v>
      </c>
      <c r="P3480" t="str">
        <f t="shared" si="65"/>
        <v>D0201</v>
      </c>
      <c r="Q3480" s="7">
        <f>IFERROR(VLOOKUP(Table1[[#This Row],[Trim Distributor Code]],Sheet1!$N:$O,2,FALSE),0)</f>
        <v>3400719</v>
      </c>
      <c r="R3480" s="7" t="str">
        <f>IFERROR(VLOOKUP(Table1[[#This Row],[Salesflo AppUser Code]],HIE!$A:$B,2,FALSE),0)</f>
        <v>Active</v>
      </c>
      <c r="S3480" s="7" t="str">
        <f>IFERROR(VLOOKUP(Table1[[#This Row],[Salesflo AppUser Code]],HIE!$A:$B,2,FALSE),0)</f>
        <v>Active</v>
      </c>
      <c r="T3480" t="s">
        <v>2637</v>
      </c>
      <c r="U3480" s="7" t="s">
        <v>5710</v>
      </c>
      <c r="V3480" s="7" t="s">
        <v>1423</v>
      </c>
      <c r="W3480" s="7" t="s">
        <v>1431</v>
      </c>
      <c r="X3480" s="7" t="str">
        <f>IFERROR(VLOOKUP( Table1[[#This Row],[Trim Distributor Code]],Sheet1!$A:$J,10,FALSE),0)</f>
        <v>Active</v>
      </c>
    </row>
    <row r="3481" spans="1:24" hidden="1" x14ac:dyDescent="0.3">
      <c r="A3481" t="s">
        <v>5435</v>
      </c>
      <c r="B3481" t="s">
        <v>1098</v>
      </c>
      <c r="C3481" t="s">
        <v>5202</v>
      </c>
      <c r="D3481" s="8" t="s">
        <v>1412</v>
      </c>
      <c r="E3481" t="s">
        <v>5427</v>
      </c>
      <c r="F3481" t="s">
        <v>2649</v>
      </c>
      <c r="G3481" t="s">
        <v>1627</v>
      </c>
      <c r="H3481" t="s">
        <v>4109</v>
      </c>
      <c r="I3481" t="s">
        <v>5358</v>
      </c>
      <c r="J3481" t="s">
        <v>4640</v>
      </c>
      <c r="K3481">
        <v>15</v>
      </c>
      <c r="L3481" s="2" t="s">
        <v>1412</v>
      </c>
      <c r="M3481" s="2">
        <f ca="1">Table1[[#This Row],[Cases]]*Table1[[#This Row],[Pack Size]]</f>
        <v>0</v>
      </c>
      <c r="N3481" s="1">
        <f ca="1">Table1[[#This Row],[Cases]]*Table1[[#This Row],[Pack Size]]</f>
        <v>0</v>
      </c>
      <c r="O3481" s="1">
        <f>IFERROR(VLOOKUP(Table1[[#This Row],[SKU Code]],'SKU Size'!$G:$H,2,FALSE),0)*Table1[[#This Row],[Cases]]</f>
        <v>0</v>
      </c>
      <c r="P3481" t="str">
        <f t="shared" si="65"/>
        <v>D0201</v>
      </c>
      <c r="Q3481" s="7">
        <f>IFERROR(VLOOKUP(Table1[[#This Row],[Trim Distributor Code]],Sheet1!$N:$O,2,FALSE),0)</f>
        <v>3400719</v>
      </c>
      <c r="R3481" s="7" t="str">
        <f>IFERROR(VLOOKUP(Table1[[#This Row],[Salesflo AppUser Code]],HIE!$A:$B,2,FALSE),0)</f>
        <v>Active</v>
      </c>
      <c r="S3481" s="7" t="str">
        <f>IFERROR(VLOOKUP(Table1[[#This Row],[Salesflo AppUser Code]],HIE!$A:$B,2,FALSE),0)</f>
        <v>Active</v>
      </c>
      <c r="T3481" t="s">
        <v>2637</v>
      </c>
      <c r="U3481" s="7" t="s">
        <v>5710</v>
      </c>
      <c r="V3481" s="7" t="s">
        <v>1423</v>
      </c>
      <c r="W3481" s="7" t="s">
        <v>1627</v>
      </c>
      <c r="X3481" s="7" t="str">
        <f>IFERROR(VLOOKUP( Table1[[#This Row],[Trim Distributor Code]],Sheet1!$A:$J,10,FALSE),0)</f>
        <v>Active</v>
      </c>
    </row>
    <row r="3482" spans="1:24" hidden="1" x14ac:dyDescent="0.3">
      <c r="A3482" t="s">
        <v>5435</v>
      </c>
      <c r="B3482" t="s">
        <v>1098</v>
      </c>
      <c r="C3482" t="s">
        <v>5202</v>
      </c>
      <c r="D3482" s="8" t="s">
        <v>1412</v>
      </c>
      <c r="E3482" t="s">
        <v>5427</v>
      </c>
      <c r="F3482" t="s">
        <v>2649</v>
      </c>
      <c r="G3482" t="s">
        <v>1607</v>
      </c>
      <c r="H3482" t="s">
        <v>4109</v>
      </c>
      <c r="I3482" t="s">
        <v>5429</v>
      </c>
      <c r="J3482" t="s">
        <v>1622</v>
      </c>
      <c r="K3482">
        <v>2</v>
      </c>
      <c r="L3482" s="2" t="s">
        <v>1412</v>
      </c>
      <c r="M3482" s="2">
        <f ca="1">Table1[[#This Row],[Cases]]*Table1[[#This Row],[Pack Size]]</f>
        <v>0</v>
      </c>
      <c r="N3482" s="1">
        <f ca="1">Table1[[#This Row],[Cases]]*Table1[[#This Row],[Pack Size]]</f>
        <v>480</v>
      </c>
      <c r="O3482" s="1">
        <f>IFERROR(VLOOKUP(Table1[[#This Row],[SKU Code]],'SKU Size'!$G:$H,2,FALSE),0)*Table1[[#This Row],[Cases]]</f>
        <v>14994.49118489735</v>
      </c>
      <c r="P3482" t="str">
        <f t="shared" si="65"/>
        <v>D0201</v>
      </c>
      <c r="Q3482" s="7">
        <f>IFERROR(VLOOKUP(Table1[[#This Row],[Trim Distributor Code]],Sheet1!$N:$O,2,FALSE),0)</f>
        <v>3400719</v>
      </c>
      <c r="R3482" s="7" t="str">
        <f>IFERROR(VLOOKUP(Table1[[#This Row],[Salesflo AppUser Code]],HIE!$A:$B,2,FALSE),0)</f>
        <v>Active</v>
      </c>
      <c r="S3482" s="7" t="str">
        <f>IFERROR(VLOOKUP(Table1[[#This Row],[Salesflo AppUser Code]],HIE!$A:$B,2,FALSE),0)</f>
        <v>Active</v>
      </c>
      <c r="T3482" t="s">
        <v>2637</v>
      </c>
      <c r="U3482" s="7" t="s">
        <v>5710</v>
      </c>
      <c r="V3482" s="7" t="s">
        <v>1606</v>
      </c>
      <c r="W3482" s="7" t="s">
        <v>1607</v>
      </c>
      <c r="X3482" s="7" t="str">
        <f>IFERROR(VLOOKUP( Table1[[#This Row],[Trim Distributor Code]],Sheet1!$A:$J,10,FALSE),0)</f>
        <v>Active</v>
      </c>
    </row>
    <row r="3483" spans="1:24" hidden="1" x14ac:dyDescent="0.3">
      <c r="A3483" t="s">
        <v>5435</v>
      </c>
      <c r="B3483" t="s">
        <v>1098</v>
      </c>
      <c r="C3483" t="s">
        <v>5202</v>
      </c>
      <c r="D3483" s="8" t="s">
        <v>1412</v>
      </c>
      <c r="E3483" t="s">
        <v>5427</v>
      </c>
      <c r="F3483" t="s">
        <v>2649</v>
      </c>
      <c r="G3483" t="s">
        <v>4136</v>
      </c>
      <c r="H3483" t="s">
        <v>4109</v>
      </c>
      <c r="I3483" t="s">
        <v>5430</v>
      </c>
      <c r="J3483" t="s">
        <v>2295</v>
      </c>
      <c r="K3483">
        <v>10</v>
      </c>
      <c r="L3483" s="2" t="s">
        <v>1412</v>
      </c>
      <c r="M3483" s="2">
        <f ca="1">Table1[[#This Row],[Cases]]*Table1[[#This Row],[Pack Size]]</f>
        <v>0</v>
      </c>
      <c r="N3483" s="1">
        <f ca="1">Table1[[#This Row],[Cases]]*Table1[[#This Row],[Pack Size]]</f>
        <v>240</v>
      </c>
      <c r="O3483" s="1">
        <f>IFERROR(VLOOKUP(Table1[[#This Row],[SKU Code]],'SKU Size'!$G:$H,2,FALSE),0)*Table1[[#This Row],[Cases]]</f>
        <v>18314.037790175855</v>
      </c>
      <c r="P3483" t="str">
        <f t="shared" si="65"/>
        <v>D0201</v>
      </c>
      <c r="Q3483" s="7">
        <f>IFERROR(VLOOKUP(Table1[[#This Row],[Trim Distributor Code]],Sheet1!$N:$O,2,FALSE),0)</f>
        <v>3400719</v>
      </c>
      <c r="R3483" s="7" t="str">
        <f>IFERROR(VLOOKUP(Table1[[#This Row],[Salesflo AppUser Code]],HIE!$A:$B,2,FALSE),0)</f>
        <v>Active</v>
      </c>
      <c r="S3483" s="7" t="str">
        <f>IFERROR(VLOOKUP(Table1[[#This Row],[Salesflo AppUser Code]],HIE!$A:$B,2,FALSE),0)</f>
        <v>Active</v>
      </c>
      <c r="T3483" t="s">
        <v>2637</v>
      </c>
      <c r="U3483" s="7" t="s">
        <v>5710</v>
      </c>
      <c r="V3483" s="7" t="s">
        <v>1632</v>
      </c>
      <c r="W3483" s="7" t="s">
        <v>2294</v>
      </c>
      <c r="X3483" s="7" t="str">
        <f>IFERROR(VLOOKUP( Table1[[#This Row],[Trim Distributor Code]],Sheet1!$A:$J,10,FALSE),0)</f>
        <v>Active</v>
      </c>
    </row>
    <row r="3484" spans="1:24" hidden="1" x14ac:dyDescent="0.3">
      <c r="A3484" t="s">
        <v>5435</v>
      </c>
      <c r="B3484" t="s">
        <v>1098</v>
      </c>
      <c r="C3484" t="s">
        <v>5202</v>
      </c>
      <c r="D3484" s="8" t="s">
        <v>1412</v>
      </c>
      <c r="E3484" t="s">
        <v>5427</v>
      </c>
      <c r="F3484" t="s">
        <v>2649</v>
      </c>
      <c r="G3484" t="s">
        <v>4169</v>
      </c>
      <c r="H3484" t="s">
        <v>4113</v>
      </c>
      <c r="I3484" t="s">
        <v>4642</v>
      </c>
      <c r="J3484" t="s">
        <v>4170</v>
      </c>
      <c r="K3484">
        <v>5</v>
      </c>
      <c r="L3484" s="2" t="s">
        <v>1412</v>
      </c>
      <c r="M3484" s="2">
        <f ca="1">Table1[[#This Row],[Cases]]*Table1[[#This Row],[Pack Size]]</f>
        <v>0</v>
      </c>
      <c r="N3484" s="1">
        <f ca="1">Table1[[#This Row],[Cases]]*Table1[[#This Row],[Pack Size]]</f>
        <v>120</v>
      </c>
      <c r="O3484" s="1">
        <f>IFERROR(VLOOKUP(Table1[[#This Row],[SKU Code]],'SKU Size'!$G:$H,2,FALSE),0)*Table1[[#This Row],[Cases]]</f>
        <v>9197.4231340928272</v>
      </c>
      <c r="P3484" t="str">
        <f t="shared" si="65"/>
        <v>D0201</v>
      </c>
      <c r="Q3484" s="7">
        <f>IFERROR(VLOOKUP(Table1[[#This Row],[Trim Distributor Code]],Sheet1!$N:$O,2,FALSE),0)</f>
        <v>3400719</v>
      </c>
      <c r="R3484" s="7" t="str">
        <f>IFERROR(VLOOKUP(Table1[[#This Row],[Salesflo AppUser Code]],HIE!$A:$B,2,FALSE),0)</f>
        <v>Active</v>
      </c>
      <c r="S3484" s="7" t="str">
        <f>IFERROR(VLOOKUP(Table1[[#This Row],[Salesflo AppUser Code]],HIE!$A:$B,2,FALSE),0)</f>
        <v>Active</v>
      </c>
      <c r="T3484" t="s">
        <v>2637</v>
      </c>
      <c r="U3484" s="7" t="s">
        <v>5710</v>
      </c>
      <c r="V3484" s="7" t="s">
        <v>1632</v>
      </c>
      <c r="W3484" s="7" t="s">
        <v>5359</v>
      </c>
      <c r="X3484" s="7" t="str">
        <f>IFERROR(VLOOKUP( Table1[[#This Row],[Trim Distributor Code]],Sheet1!$A:$J,10,FALSE),0)</f>
        <v>Active</v>
      </c>
    </row>
    <row r="3485" spans="1:24" hidden="1" x14ac:dyDescent="0.3">
      <c r="A3485" t="s">
        <v>5435</v>
      </c>
      <c r="B3485" t="s">
        <v>1098</v>
      </c>
      <c r="C3485" t="s">
        <v>5202</v>
      </c>
      <c r="D3485" s="8" t="s">
        <v>1412</v>
      </c>
      <c r="E3485" t="s">
        <v>5427</v>
      </c>
      <c r="F3485" t="s">
        <v>2649</v>
      </c>
      <c r="G3485" t="s">
        <v>4521</v>
      </c>
      <c r="H3485" t="s">
        <v>4113</v>
      </c>
      <c r="I3485" t="s">
        <v>4540</v>
      </c>
      <c r="J3485" t="s">
        <v>14</v>
      </c>
      <c r="K3485">
        <v>5</v>
      </c>
      <c r="L3485" s="2" t="s">
        <v>1412</v>
      </c>
      <c r="M3485" s="2">
        <f ca="1">Table1[[#This Row],[Cases]]*Table1[[#This Row],[Pack Size]]</f>
        <v>0</v>
      </c>
      <c r="N3485" s="1">
        <f ca="1">Table1[[#This Row],[Cases]]*Table1[[#This Row],[Pack Size]]</f>
        <v>120</v>
      </c>
      <c r="O3485" s="1">
        <f>IFERROR(VLOOKUP(Table1[[#This Row],[SKU Code]],'SKU Size'!$G:$H,2,FALSE),0)*Table1[[#This Row],[Cases]]</f>
        <v>17957.36632625305</v>
      </c>
      <c r="P3485" t="str">
        <f t="shared" si="65"/>
        <v>D0201</v>
      </c>
      <c r="Q3485" s="7">
        <f>IFERROR(VLOOKUP(Table1[[#This Row],[Trim Distributor Code]],Sheet1!$N:$O,2,FALSE),0)</f>
        <v>3400719</v>
      </c>
      <c r="R3485" s="7" t="str">
        <f>IFERROR(VLOOKUP(Table1[[#This Row],[Salesflo AppUser Code]],HIE!$A:$B,2,FALSE),0)</f>
        <v>Active</v>
      </c>
      <c r="S3485" s="7" t="str">
        <f>IFERROR(VLOOKUP(Table1[[#This Row],[Salesflo AppUser Code]],HIE!$A:$B,2,FALSE),0)</f>
        <v>Active</v>
      </c>
      <c r="T3485" t="s">
        <v>2637</v>
      </c>
      <c r="U3485" s="7" t="s">
        <v>5710</v>
      </c>
      <c r="V3485" s="7" t="s">
        <v>1632</v>
      </c>
      <c r="W3485" s="7" t="s">
        <v>1688</v>
      </c>
      <c r="X3485" s="7" t="str">
        <f>IFERROR(VLOOKUP( Table1[[#This Row],[Trim Distributor Code]],Sheet1!$A:$J,10,FALSE),0)</f>
        <v>Active</v>
      </c>
    </row>
    <row r="3486" spans="1:24" hidden="1" x14ac:dyDescent="0.3">
      <c r="A3486" t="s">
        <v>5435</v>
      </c>
      <c r="B3486" t="s">
        <v>1098</v>
      </c>
      <c r="C3486" t="s">
        <v>5202</v>
      </c>
      <c r="D3486" s="8" t="s">
        <v>1412</v>
      </c>
      <c r="E3486" t="s">
        <v>5427</v>
      </c>
      <c r="F3486" t="s">
        <v>2649</v>
      </c>
      <c r="G3486" t="s">
        <v>4134</v>
      </c>
      <c r="H3486" t="s">
        <v>4113</v>
      </c>
      <c r="I3486" t="s">
        <v>4644</v>
      </c>
      <c r="J3486" t="s">
        <v>1635</v>
      </c>
      <c r="K3486">
        <v>5</v>
      </c>
      <c r="L3486" s="2" t="s">
        <v>1412</v>
      </c>
      <c r="M3486" s="2">
        <f ca="1">Table1[[#This Row],[Cases]]*Table1[[#This Row],[Pack Size]]</f>
        <v>0</v>
      </c>
      <c r="N3486" s="1">
        <f ca="1">Table1[[#This Row],[Cases]]*Table1[[#This Row],[Pack Size]]</f>
        <v>120</v>
      </c>
      <c r="O3486" s="1">
        <f>IFERROR(VLOOKUP(Table1[[#This Row],[SKU Code]],'SKU Size'!$G:$H,2,FALSE),0)*Table1[[#This Row],[Cases]]</f>
        <v>15713.300004320572</v>
      </c>
      <c r="P3486" t="str">
        <f t="shared" si="65"/>
        <v>D0201</v>
      </c>
      <c r="Q3486" s="7">
        <f>IFERROR(VLOOKUP(Table1[[#This Row],[Trim Distributor Code]],Sheet1!$N:$O,2,FALSE),0)</f>
        <v>3400719</v>
      </c>
      <c r="R3486" s="7" t="str">
        <f>IFERROR(VLOOKUP(Table1[[#This Row],[Salesflo AppUser Code]],HIE!$A:$B,2,FALSE),0)</f>
        <v>Active</v>
      </c>
      <c r="S3486" s="7" t="str">
        <f>IFERROR(VLOOKUP(Table1[[#This Row],[Salesflo AppUser Code]],HIE!$A:$B,2,FALSE),0)</f>
        <v>Active</v>
      </c>
      <c r="T3486" t="s">
        <v>2637</v>
      </c>
      <c r="U3486" s="7" t="s">
        <v>5710</v>
      </c>
      <c r="V3486" s="7" t="s">
        <v>1632</v>
      </c>
      <c r="W3486" s="7" t="s">
        <v>1445</v>
      </c>
      <c r="X3486" s="7" t="str">
        <f>IFERROR(VLOOKUP( Table1[[#This Row],[Trim Distributor Code]],Sheet1!$A:$J,10,FALSE),0)</f>
        <v>Active</v>
      </c>
    </row>
    <row r="3487" spans="1:24" hidden="1" x14ac:dyDescent="0.3">
      <c r="A3487" t="s">
        <v>5435</v>
      </c>
      <c r="B3487" t="s">
        <v>1098</v>
      </c>
      <c r="C3487" t="s">
        <v>5202</v>
      </c>
      <c r="D3487" s="8" t="s">
        <v>1412</v>
      </c>
      <c r="E3487" t="s">
        <v>5427</v>
      </c>
      <c r="F3487" t="s">
        <v>2649</v>
      </c>
      <c r="G3487" t="s">
        <v>2542</v>
      </c>
      <c r="H3487" t="s">
        <v>2268</v>
      </c>
      <c r="I3487" t="s">
        <v>4595</v>
      </c>
      <c r="J3487" t="s">
        <v>2543</v>
      </c>
      <c r="K3487">
        <v>2</v>
      </c>
      <c r="L3487" s="2" t="s">
        <v>1412</v>
      </c>
      <c r="M3487" s="2">
        <f ca="1">Table1[[#This Row],[Cases]]*Table1[[#This Row],[Pack Size]]</f>
        <v>0</v>
      </c>
      <c r="N3487" s="1">
        <f ca="1">Table1[[#This Row],[Cases]]*Table1[[#This Row],[Pack Size]]</f>
        <v>960</v>
      </c>
      <c r="O3487" s="1">
        <f>IFERROR(VLOOKUP(Table1[[#This Row],[SKU Code]],'SKU Size'!$G:$H,2,FALSE),0)*Table1[[#This Row],[Cases]]</f>
        <v>9985.9706955503534</v>
      </c>
      <c r="P3487" t="str">
        <f t="shared" si="65"/>
        <v>D0201</v>
      </c>
      <c r="Q3487" s="7">
        <f>IFERROR(VLOOKUP(Table1[[#This Row],[Trim Distributor Code]],Sheet1!$N:$O,2,FALSE),0)</f>
        <v>3400719</v>
      </c>
      <c r="R3487" s="7" t="str">
        <f>IFERROR(VLOOKUP(Table1[[#This Row],[Salesflo AppUser Code]],HIE!$A:$B,2,FALSE),0)</f>
        <v>Active</v>
      </c>
      <c r="S3487" s="7" t="str">
        <f>IFERROR(VLOOKUP(Table1[[#This Row],[Salesflo AppUser Code]],HIE!$A:$B,2,FALSE),0)</f>
        <v>Active</v>
      </c>
      <c r="T3487" t="s">
        <v>2637</v>
      </c>
      <c r="U3487" s="7" t="s">
        <v>5710</v>
      </c>
      <c r="V3487" s="7" t="s">
        <v>2268</v>
      </c>
      <c r="W3487" s="7" t="s">
        <v>2542</v>
      </c>
      <c r="X3487" s="7" t="str">
        <f>IFERROR(VLOOKUP( Table1[[#This Row],[Trim Distributor Code]],Sheet1!$A:$J,10,FALSE),0)</f>
        <v>Active</v>
      </c>
    </row>
    <row r="3488" spans="1:24" hidden="1" x14ac:dyDescent="0.3">
      <c r="A3488" t="s">
        <v>5435</v>
      </c>
      <c r="B3488" t="s">
        <v>1098</v>
      </c>
      <c r="C3488" t="s">
        <v>5202</v>
      </c>
      <c r="D3488" s="8" t="s">
        <v>1412</v>
      </c>
      <c r="E3488" t="s">
        <v>5427</v>
      </c>
      <c r="F3488" t="s">
        <v>2649</v>
      </c>
      <c r="G3488" t="s">
        <v>2581</v>
      </c>
      <c r="H3488" t="s">
        <v>4115</v>
      </c>
      <c r="I3488" t="s">
        <v>4542</v>
      </c>
      <c r="J3488" t="s">
        <v>16</v>
      </c>
      <c r="K3488">
        <v>5</v>
      </c>
      <c r="L3488" s="2" t="s">
        <v>1412</v>
      </c>
      <c r="M3488" s="2">
        <f ca="1">Table1[[#This Row],[Cases]]*Table1[[#This Row],[Pack Size]]</f>
        <v>0</v>
      </c>
      <c r="N3488" s="1">
        <f ca="1">Table1[[#This Row],[Cases]]*Table1[[#This Row],[Pack Size]]</f>
        <v>1440</v>
      </c>
      <c r="O3488" s="1">
        <f>IFERROR(VLOOKUP(Table1[[#This Row],[SKU Code]],'SKU Size'!$G:$H,2,FALSE),0)*Table1[[#This Row],[Cases]]</f>
        <v>24267.146338632974</v>
      </c>
      <c r="P3488" t="str">
        <f t="shared" si="65"/>
        <v>D0201</v>
      </c>
      <c r="Q3488" s="7">
        <f>IFERROR(VLOOKUP(Table1[[#This Row],[Trim Distributor Code]],Sheet1!$N:$O,2,FALSE),0)</f>
        <v>3400719</v>
      </c>
      <c r="R3488" s="7" t="str">
        <f>IFERROR(VLOOKUP(Table1[[#This Row],[Salesflo AppUser Code]],HIE!$A:$B,2,FALSE),0)</f>
        <v>Active</v>
      </c>
      <c r="S3488" s="7" t="str">
        <f>IFERROR(VLOOKUP(Table1[[#This Row],[Salesflo AppUser Code]],HIE!$A:$B,2,FALSE),0)</f>
        <v>Active</v>
      </c>
      <c r="T3488" t="s">
        <v>2637</v>
      </c>
      <c r="U3488" s="7" t="s">
        <v>5710</v>
      </c>
      <c r="V3488" s="7" t="s">
        <v>2616</v>
      </c>
      <c r="W3488" s="7" t="s">
        <v>2617</v>
      </c>
      <c r="X3488" s="7" t="str">
        <f>IFERROR(VLOOKUP( Table1[[#This Row],[Trim Distributor Code]],Sheet1!$A:$J,10,FALSE),0)</f>
        <v>Active</v>
      </c>
    </row>
    <row r="3489" spans="1:24" hidden="1" x14ac:dyDescent="0.3">
      <c r="A3489" t="s">
        <v>5435</v>
      </c>
      <c r="B3489" t="s">
        <v>1098</v>
      </c>
      <c r="C3489" t="s">
        <v>5202</v>
      </c>
      <c r="D3489" s="8" t="s">
        <v>1412</v>
      </c>
      <c r="E3489" t="s">
        <v>5427</v>
      </c>
      <c r="F3489" t="s">
        <v>2649</v>
      </c>
      <c r="G3489" t="s">
        <v>2581</v>
      </c>
      <c r="H3489" t="s">
        <v>4116</v>
      </c>
      <c r="I3489" t="s">
        <v>4543</v>
      </c>
      <c r="J3489" t="s">
        <v>15</v>
      </c>
      <c r="K3489">
        <v>2</v>
      </c>
      <c r="L3489" s="2" t="s">
        <v>1412</v>
      </c>
      <c r="M3489" s="2">
        <f ca="1">Table1[[#This Row],[Cases]]*Table1[[#This Row],[Pack Size]]</f>
        <v>0</v>
      </c>
      <c r="N3489" s="1">
        <f ca="1">Table1[[#This Row],[Cases]]*Table1[[#This Row],[Pack Size]]</f>
        <v>288</v>
      </c>
      <c r="O3489" s="1">
        <f>IFERROR(VLOOKUP(Table1[[#This Row],[SKU Code]],'SKU Size'!$G:$H,2,FALSE),0)*Table1[[#This Row],[Cases]]</f>
        <v>11050.97755309545</v>
      </c>
      <c r="P3489" t="str">
        <f t="shared" si="65"/>
        <v>D0201</v>
      </c>
      <c r="Q3489" s="7">
        <f>IFERROR(VLOOKUP(Table1[[#This Row],[Trim Distributor Code]],Sheet1!$N:$O,2,FALSE),0)</f>
        <v>3400719</v>
      </c>
      <c r="R3489" s="7" t="str">
        <f>IFERROR(VLOOKUP(Table1[[#This Row],[Salesflo AppUser Code]],HIE!$A:$B,2,FALSE),0)</f>
        <v>Active</v>
      </c>
      <c r="S3489" s="7" t="str">
        <f>IFERROR(VLOOKUP(Table1[[#This Row],[Salesflo AppUser Code]],HIE!$A:$B,2,FALSE),0)</f>
        <v>Active</v>
      </c>
      <c r="T3489" t="s">
        <v>2637</v>
      </c>
      <c r="U3489" s="7" t="s">
        <v>5710</v>
      </c>
      <c r="V3489" s="7" t="s">
        <v>2582</v>
      </c>
      <c r="W3489" s="7" t="s">
        <v>2590</v>
      </c>
      <c r="X3489" s="7" t="str">
        <f>IFERROR(VLOOKUP( Table1[[#This Row],[Trim Distributor Code]],Sheet1!$A:$J,10,FALSE),0)</f>
        <v>Active</v>
      </c>
    </row>
    <row r="3490" spans="1:24" hidden="1" x14ac:dyDescent="0.3">
      <c r="A3490" t="s">
        <v>5435</v>
      </c>
      <c r="B3490" t="s">
        <v>1098</v>
      </c>
      <c r="C3490" t="s">
        <v>5202</v>
      </c>
      <c r="D3490" s="8" t="s">
        <v>1412</v>
      </c>
      <c r="E3490" t="s">
        <v>5427</v>
      </c>
      <c r="F3490" t="s">
        <v>2649</v>
      </c>
      <c r="G3490" t="s">
        <v>1422</v>
      </c>
      <c r="H3490" t="s">
        <v>4360</v>
      </c>
      <c r="I3490" t="s">
        <v>4645</v>
      </c>
      <c r="J3490" t="s">
        <v>4271</v>
      </c>
      <c r="K3490">
        <v>2</v>
      </c>
      <c r="L3490" s="2" t="s">
        <v>1412</v>
      </c>
      <c r="M3490" s="2">
        <f ca="1">Table1[[#This Row],[Cases]]*Table1[[#This Row],[Pack Size]]</f>
        <v>0</v>
      </c>
      <c r="N3490" s="1">
        <f ca="1">Table1[[#This Row],[Cases]]*Table1[[#This Row],[Pack Size]]</f>
        <v>192</v>
      </c>
      <c r="O3490" s="1">
        <f>IFERROR(VLOOKUP(Table1[[#This Row],[SKU Code]],'SKU Size'!$G:$H,2,FALSE),0)*Table1[[#This Row],[Cases]]</f>
        <v>0</v>
      </c>
      <c r="P3490" t="str">
        <f t="shared" si="65"/>
        <v>D0201</v>
      </c>
      <c r="Q3490" s="7">
        <f>IFERROR(VLOOKUP(Table1[[#This Row],[Trim Distributor Code]],Sheet1!$N:$O,2,FALSE),0)</f>
        <v>3400719</v>
      </c>
      <c r="R3490" s="7" t="str">
        <f>IFERROR(VLOOKUP(Table1[[#This Row],[Salesflo AppUser Code]],HIE!$A:$B,2,FALSE),0)</f>
        <v>Active</v>
      </c>
      <c r="S3490" s="7" t="str">
        <f>IFERROR(VLOOKUP(Table1[[#This Row],[Salesflo AppUser Code]],HIE!$A:$B,2,FALSE),0)</f>
        <v>Active</v>
      </c>
      <c r="T3490" t="s">
        <v>2637</v>
      </c>
      <c r="U3490" s="7" t="s">
        <v>5710</v>
      </c>
      <c r="V3490" s="7" t="s">
        <v>4360</v>
      </c>
      <c r="W3490" s="7" t="s">
        <v>1422</v>
      </c>
      <c r="X3490" s="7" t="str">
        <f>IFERROR(VLOOKUP( Table1[[#This Row],[Trim Distributor Code]],Sheet1!$A:$J,10,FALSE),0)</f>
        <v>Active</v>
      </c>
    </row>
    <row r="3491" spans="1:24" hidden="1" x14ac:dyDescent="0.3">
      <c r="A3491" t="s">
        <v>5435</v>
      </c>
      <c r="B3491" t="s">
        <v>1091</v>
      </c>
      <c r="C3491" t="s">
        <v>5433</v>
      </c>
      <c r="D3491" s="8" t="s">
        <v>1412</v>
      </c>
      <c r="E3491" t="s">
        <v>5427</v>
      </c>
      <c r="F3491" t="s">
        <v>2649</v>
      </c>
      <c r="G3491" t="s">
        <v>4133</v>
      </c>
      <c r="H3491" t="s">
        <v>4106</v>
      </c>
      <c r="I3491" t="s">
        <v>4637</v>
      </c>
      <c r="J3491" t="s">
        <v>1586</v>
      </c>
      <c r="K3491">
        <v>275</v>
      </c>
      <c r="L3491" s="2" t="s">
        <v>1412</v>
      </c>
      <c r="M3491" s="2">
        <f ca="1">Table1[[#This Row],[Cases]]*Table1[[#This Row],[Pack Size]]</f>
        <v>0</v>
      </c>
      <c r="N3491" s="1">
        <f ca="1">Table1[[#This Row],[Cases]]*Table1[[#This Row],[Pack Size]]</f>
        <v>110000</v>
      </c>
      <c r="O3491" s="1">
        <f>IFERROR(VLOOKUP(Table1[[#This Row],[SKU Code]],'SKU Size'!$G:$H,2,FALSE),0)*Table1[[#This Row],[Cases]]</f>
        <v>2318823.2274772939</v>
      </c>
      <c r="P3491" t="str">
        <f t="shared" si="65"/>
        <v>D0201</v>
      </c>
      <c r="Q3491" s="7">
        <f>IFERROR(VLOOKUP(Table1[[#This Row],[Trim Distributor Code]],Sheet1!$N:$O,2,FALSE),0)</f>
        <v>3400719</v>
      </c>
      <c r="R3491" s="7" t="str">
        <f>IFERROR(VLOOKUP(Table1[[#This Row],[Salesflo AppUser Code]],HIE!$A:$B,2,FALSE),0)</f>
        <v>Active</v>
      </c>
      <c r="S3491" s="7" t="str">
        <f>IFERROR(VLOOKUP(Table1[[#This Row],[Salesflo AppUser Code]],HIE!$A:$B,2,FALSE),0)</f>
        <v>Active</v>
      </c>
      <c r="T3491" t="s">
        <v>2637</v>
      </c>
      <c r="U3491" s="7" t="s">
        <v>5710</v>
      </c>
      <c r="V3491" s="7" t="s">
        <v>1444</v>
      </c>
      <c r="W3491" s="7" t="s">
        <v>5707</v>
      </c>
      <c r="X3491" s="7" t="str">
        <f>IFERROR(VLOOKUP( Table1[[#This Row],[Trim Distributor Code]],Sheet1!$A:$J,10,FALSE),0)</f>
        <v>Active</v>
      </c>
    </row>
    <row r="3492" spans="1:24" hidden="1" x14ac:dyDescent="0.3">
      <c r="A3492" t="s">
        <v>5435</v>
      </c>
      <c r="B3492" t="s">
        <v>1091</v>
      </c>
      <c r="C3492" t="s">
        <v>5433</v>
      </c>
      <c r="D3492" s="8" t="s">
        <v>1412</v>
      </c>
      <c r="E3492" t="s">
        <v>5427</v>
      </c>
      <c r="F3492" t="s">
        <v>2649</v>
      </c>
      <c r="G3492" t="s">
        <v>4521</v>
      </c>
      <c r="H3492" t="s">
        <v>4106</v>
      </c>
      <c r="I3492" t="s">
        <v>4538</v>
      </c>
      <c r="J3492" t="s">
        <v>11</v>
      </c>
      <c r="K3492">
        <v>5</v>
      </c>
      <c r="L3492" s="2" t="s">
        <v>1412</v>
      </c>
      <c r="M3492" s="2">
        <f ca="1">Table1[[#This Row],[Cases]]*Table1[[#This Row],[Pack Size]]</f>
        <v>0</v>
      </c>
      <c r="N3492" s="1">
        <f ca="1">Table1[[#This Row],[Cases]]*Table1[[#This Row],[Pack Size]]</f>
        <v>1760</v>
      </c>
      <c r="O3492" s="1">
        <f>IFERROR(VLOOKUP(Table1[[#This Row],[SKU Code]],'SKU Size'!$G:$H,2,FALSE),0)*Table1[[#This Row],[Cases]]</f>
        <v>43823.741160769539</v>
      </c>
      <c r="P3492" t="str">
        <f t="shared" si="65"/>
        <v>D0201</v>
      </c>
      <c r="Q3492" s="7">
        <f>IFERROR(VLOOKUP(Table1[[#This Row],[Trim Distributor Code]],Sheet1!$N:$O,2,FALSE),0)</f>
        <v>3400719</v>
      </c>
      <c r="R3492" s="7" t="str">
        <f>IFERROR(VLOOKUP(Table1[[#This Row],[Salesflo AppUser Code]],HIE!$A:$B,2,FALSE),0)</f>
        <v>Active</v>
      </c>
      <c r="S3492" s="7" t="str">
        <f>IFERROR(VLOOKUP(Table1[[#This Row],[Salesflo AppUser Code]],HIE!$A:$B,2,FALSE),0)</f>
        <v>Active</v>
      </c>
      <c r="T3492" t="s">
        <v>2637</v>
      </c>
      <c r="U3492" s="7" t="s">
        <v>5710</v>
      </c>
      <c r="V3492" s="7" t="s">
        <v>1444</v>
      </c>
      <c r="W3492" s="7" t="s">
        <v>1688</v>
      </c>
      <c r="X3492" s="7" t="str">
        <f>IFERROR(VLOOKUP( Table1[[#This Row],[Trim Distributor Code]],Sheet1!$A:$J,10,FALSE),0)</f>
        <v>Active</v>
      </c>
    </row>
    <row r="3493" spans="1:24" hidden="1" x14ac:dyDescent="0.3">
      <c r="A3493" t="s">
        <v>5435</v>
      </c>
      <c r="B3493" t="s">
        <v>1091</v>
      </c>
      <c r="C3493" t="s">
        <v>5433</v>
      </c>
      <c r="D3493" s="8" t="s">
        <v>1412</v>
      </c>
      <c r="E3493" t="s">
        <v>5427</v>
      </c>
      <c r="F3493" t="s">
        <v>2649</v>
      </c>
      <c r="G3493" t="s">
        <v>4111</v>
      </c>
      <c r="H3493" t="s">
        <v>4106</v>
      </c>
      <c r="I3493" t="s">
        <v>5428</v>
      </c>
      <c r="J3493" t="s">
        <v>1440</v>
      </c>
      <c r="K3493">
        <v>2</v>
      </c>
      <c r="L3493" s="2" t="s">
        <v>1412</v>
      </c>
      <c r="M3493" s="2">
        <f ca="1">Table1[[#This Row],[Cases]]*Table1[[#This Row],[Pack Size]]</f>
        <v>0</v>
      </c>
      <c r="N3493" s="1">
        <f ca="1">Table1[[#This Row],[Cases]]*Table1[[#This Row],[Pack Size]]</f>
        <v>200</v>
      </c>
      <c r="O3493" s="1">
        <f>IFERROR(VLOOKUP(Table1[[#This Row],[SKU Code]],'SKU Size'!$G:$H,2,FALSE),0)*Table1[[#This Row],[Cases]]</f>
        <v>20309.096167094187</v>
      </c>
      <c r="P3493" t="str">
        <f t="shared" si="65"/>
        <v>D0201</v>
      </c>
      <c r="Q3493" s="7">
        <f>IFERROR(VLOOKUP(Table1[[#This Row],[Trim Distributor Code]],Sheet1!$N:$O,2,FALSE),0)</f>
        <v>3400719</v>
      </c>
      <c r="R3493" s="7" t="str">
        <f>IFERROR(VLOOKUP(Table1[[#This Row],[Salesflo AppUser Code]],HIE!$A:$B,2,FALSE),0)</f>
        <v>Active</v>
      </c>
      <c r="S3493" s="7" t="str">
        <f>IFERROR(VLOOKUP(Table1[[#This Row],[Salesflo AppUser Code]],HIE!$A:$B,2,FALSE),0)</f>
        <v>Active</v>
      </c>
      <c r="T3493" t="s">
        <v>2637</v>
      </c>
      <c r="U3493" s="7" t="s">
        <v>5710</v>
      </c>
      <c r="V3493" s="7" t="s">
        <v>1423</v>
      </c>
      <c r="W3493" s="7" t="s">
        <v>1431</v>
      </c>
      <c r="X3493" s="7" t="str">
        <f>IFERROR(VLOOKUP( Table1[[#This Row],[Trim Distributor Code]],Sheet1!$A:$J,10,FALSE),0)</f>
        <v>Active</v>
      </c>
    </row>
    <row r="3494" spans="1:24" hidden="1" x14ac:dyDescent="0.3">
      <c r="A3494" t="s">
        <v>5435</v>
      </c>
      <c r="B3494" t="s">
        <v>1091</v>
      </c>
      <c r="C3494" t="s">
        <v>5433</v>
      </c>
      <c r="D3494" s="8" t="s">
        <v>1412</v>
      </c>
      <c r="E3494" t="s">
        <v>5427</v>
      </c>
      <c r="F3494" t="s">
        <v>2649</v>
      </c>
      <c r="G3494" t="s">
        <v>1627</v>
      </c>
      <c r="H3494" t="s">
        <v>4109</v>
      </c>
      <c r="I3494" t="s">
        <v>5358</v>
      </c>
      <c r="J3494" t="s">
        <v>4640</v>
      </c>
      <c r="K3494">
        <v>15</v>
      </c>
      <c r="L3494" s="2" t="s">
        <v>1412</v>
      </c>
      <c r="M3494" s="2">
        <f ca="1">Table1[[#This Row],[Cases]]*Table1[[#This Row],[Pack Size]]</f>
        <v>0</v>
      </c>
      <c r="N3494" s="1">
        <f ca="1">Table1[[#This Row],[Cases]]*Table1[[#This Row],[Pack Size]]</f>
        <v>0</v>
      </c>
      <c r="O3494" s="1">
        <f>IFERROR(VLOOKUP(Table1[[#This Row],[SKU Code]],'SKU Size'!$G:$H,2,FALSE),0)*Table1[[#This Row],[Cases]]</f>
        <v>0</v>
      </c>
      <c r="P3494" t="str">
        <f t="shared" si="65"/>
        <v>D0201</v>
      </c>
      <c r="Q3494" s="7">
        <f>IFERROR(VLOOKUP(Table1[[#This Row],[Trim Distributor Code]],Sheet1!$N:$O,2,FALSE),0)</f>
        <v>3400719</v>
      </c>
      <c r="R3494" s="7" t="str">
        <f>IFERROR(VLOOKUP(Table1[[#This Row],[Salesflo AppUser Code]],HIE!$A:$B,2,FALSE),0)</f>
        <v>Active</v>
      </c>
      <c r="S3494" s="7" t="str">
        <f>IFERROR(VLOOKUP(Table1[[#This Row],[Salesflo AppUser Code]],HIE!$A:$B,2,FALSE),0)</f>
        <v>Active</v>
      </c>
      <c r="T3494" t="s">
        <v>2637</v>
      </c>
      <c r="U3494" s="7" t="s">
        <v>5710</v>
      </c>
      <c r="V3494" s="7" t="s">
        <v>1423</v>
      </c>
      <c r="W3494" s="7" t="s">
        <v>1627</v>
      </c>
      <c r="X3494" s="7" t="str">
        <f>IFERROR(VLOOKUP( Table1[[#This Row],[Trim Distributor Code]],Sheet1!$A:$J,10,FALSE),0)</f>
        <v>Active</v>
      </c>
    </row>
    <row r="3495" spans="1:24" hidden="1" x14ac:dyDescent="0.3">
      <c r="A3495" t="s">
        <v>5435</v>
      </c>
      <c r="B3495" t="s">
        <v>1091</v>
      </c>
      <c r="C3495" t="s">
        <v>5433</v>
      </c>
      <c r="D3495" s="8" t="s">
        <v>1412</v>
      </c>
      <c r="E3495" t="s">
        <v>5427</v>
      </c>
      <c r="F3495" t="s">
        <v>2649</v>
      </c>
      <c r="G3495" t="s">
        <v>1607</v>
      </c>
      <c r="H3495" t="s">
        <v>4109</v>
      </c>
      <c r="I3495" t="s">
        <v>5429</v>
      </c>
      <c r="J3495" t="s">
        <v>1622</v>
      </c>
      <c r="K3495">
        <v>2</v>
      </c>
      <c r="L3495" s="2" t="s">
        <v>1412</v>
      </c>
      <c r="M3495" s="2">
        <f ca="1">Table1[[#This Row],[Cases]]*Table1[[#This Row],[Pack Size]]</f>
        <v>0</v>
      </c>
      <c r="N3495" s="1">
        <f ca="1">Table1[[#This Row],[Cases]]*Table1[[#This Row],[Pack Size]]</f>
        <v>480</v>
      </c>
      <c r="O3495" s="1">
        <f>IFERROR(VLOOKUP(Table1[[#This Row],[SKU Code]],'SKU Size'!$G:$H,2,FALSE),0)*Table1[[#This Row],[Cases]]</f>
        <v>14994.49118489735</v>
      </c>
      <c r="P3495" t="str">
        <f t="shared" si="65"/>
        <v>D0201</v>
      </c>
      <c r="Q3495" s="7">
        <f>IFERROR(VLOOKUP(Table1[[#This Row],[Trim Distributor Code]],Sheet1!$N:$O,2,FALSE),0)</f>
        <v>3400719</v>
      </c>
      <c r="R3495" s="7" t="str">
        <f>IFERROR(VLOOKUP(Table1[[#This Row],[Salesflo AppUser Code]],HIE!$A:$B,2,FALSE),0)</f>
        <v>Active</v>
      </c>
      <c r="S3495" s="7" t="str">
        <f>IFERROR(VLOOKUP(Table1[[#This Row],[Salesflo AppUser Code]],HIE!$A:$B,2,FALSE),0)</f>
        <v>Active</v>
      </c>
      <c r="T3495" t="s">
        <v>2637</v>
      </c>
      <c r="U3495" s="7" t="s">
        <v>5710</v>
      </c>
      <c r="V3495" s="7" t="s">
        <v>1606</v>
      </c>
      <c r="W3495" s="7" t="s">
        <v>1607</v>
      </c>
      <c r="X3495" s="7" t="str">
        <f>IFERROR(VLOOKUP( Table1[[#This Row],[Trim Distributor Code]],Sheet1!$A:$J,10,FALSE),0)</f>
        <v>Active</v>
      </c>
    </row>
    <row r="3496" spans="1:24" hidden="1" x14ac:dyDescent="0.3">
      <c r="A3496" t="s">
        <v>5435</v>
      </c>
      <c r="B3496" t="s">
        <v>1091</v>
      </c>
      <c r="C3496" t="s">
        <v>5433</v>
      </c>
      <c r="D3496" s="8" t="s">
        <v>1412</v>
      </c>
      <c r="E3496" t="s">
        <v>5427</v>
      </c>
      <c r="F3496" t="s">
        <v>2649</v>
      </c>
      <c r="G3496" t="s">
        <v>4136</v>
      </c>
      <c r="H3496" t="s">
        <v>4109</v>
      </c>
      <c r="I3496" t="s">
        <v>5430</v>
      </c>
      <c r="J3496" t="s">
        <v>2295</v>
      </c>
      <c r="K3496">
        <v>10</v>
      </c>
      <c r="L3496" s="2" t="s">
        <v>1412</v>
      </c>
      <c r="M3496" s="2">
        <f ca="1">Table1[[#This Row],[Cases]]*Table1[[#This Row],[Pack Size]]</f>
        <v>0</v>
      </c>
      <c r="N3496" s="1">
        <f ca="1">Table1[[#This Row],[Cases]]*Table1[[#This Row],[Pack Size]]</f>
        <v>240</v>
      </c>
      <c r="O3496" s="1">
        <f>IFERROR(VLOOKUP(Table1[[#This Row],[SKU Code]],'SKU Size'!$G:$H,2,FALSE),0)*Table1[[#This Row],[Cases]]</f>
        <v>18314.037790175855</v>
      </c>
      <c r="P3496" t="str">
        <f t="shared" si="65"/>
        <v>D0201</v>
      </c>
      <c r="Q3496" s="7">
        <f>IFERROR(VLOOKUP(Table1[[#This Row],[Trim Distributor Code]],Sheet1!$N:$O,2,FALSE),0)</f>
        <v>3400719</v>
      </c>
      <c r="R3496" s="7" t="str">
        <f>IFERROR(VLOOKUP(Table1[[#This Row],[Salesflo AppUser Code]],HIE!$A:$B,2,FALSE),0)</f>
        <v>Active</v>
      </c>
      <c r="S3496" s="7" t="str">
        <f>IFERROR(VLOOKUP(Table1[[#This Row],[Salesflo AppUser Code]],HIE!$A:$B,2,FALSE),0)</f>
        <v>Active</v>
      </c>
      <c r="T3496" t="s">
        <v>2637</v>
      </c>
      <c r="U3496" s="7" t="s">
        <v>5710</v>
      </c>
      <c r="V3496" s="7" t="s">
        <v>1632</v>
      </c>
      <c r="W3496" s="7" t="s">
        <v>2294</v>
      </c>
      <c r="X3496" s="7" t="str">
        <f>IFERROR(VLOOKUP( Table1[[#This Row],[Trim Distributor Code]],Sheet1!$A:$J,10,FALSE),0)</f>
        <v>Active</v>
      </c>
    </row>
    <row r="3497" spans="1:24" hidden="1" x14ac:dyDescent="0.3">
      <c r="A3497" t="s">
        <v>5435</v>
      </c>
      <c r="B3497" t="s">
        <v>1091</v>
      </c>
      <c r="C3497" t="s">
        <v>5433</v>
      </c>
      <c r="D3497" s="8" t="s">
        <v>1412</v>
      </c>
      <c r="E3497" t="s">
        <v>5427</v>
      </c>
      <c r="F3497" t="s">
        <v>2649</v>
      </c>
      <c r="G3497" t="s">
        <v>4169</v>
      </c>
      <c r="H3497" t="s">
        <v>4113</v>
      </c>
      <c r="I3497" t="s">
        <v>4642</v>
      </c>
      <c r="J3497" t="s">
        <v>4170</v>
      </c>
      <c r="K3497">
        <v>5</v>
      </c>
      <c r="L3497" s="2" t="s">
        <v>1412</v>
      </c>
      <c r="M3497" s="2">
        <f ca="1">Table1[[#This Row],[Cases]]*Table1[[#This Row],[Pack Size]]</f>
        <v>0</v>
      </c>
      <c r="N3497" s="1">
        <f ca="1">Table1[[#This Row],[Cases]]*Table1[[#This Row],[Pack Size]]</f>
        <v>120</v>
      </c>
      <c r="O3497" s="1">
        <f>IFERROR(VLOOKUP(Table1[[#This Row],[SKU Code]],'SKU Size'!$G:$H,2,FALSE),0)*Table1[[#This Row],[Cases]]</f>
        <v>9197.4231340928272</v>
      </c>
      <c r="P3497" t="str">
        <f t="shared" si="65"/>
        <v>D0201</v>
      </c>
      <c r="Q3497" s="7">
        <f>IFERROR(VLOOKUP(Table1[[#This Row],[Trim Distributor Code]],Sheet1!$N:$O,2,FALSE),0)</f>
        <v>3400719</v>
      </c>
      <c r="R3497" s="7" t="str">
        <f>IFERROR(VLOOKUP(Table1[[#This Row],[Salesflo AppUser Code]],HIE!$A:$B,2,FALSE),0)</f>
        <v>Active</v>
      </c>
      <c r="S3497" s="7" t="str">
        <f>IFERROR(VLOOKUP(Table1[[#This Row],[Salesflo AppUser Code]],HIE!$A:$B,2,FALSE),0)</f>
        <v>Active</v>
      </c>
      <c r="T3497" t="s">
        <v>2637</v>
      </c>
      <c r="U3497" s="7" t="s">
        <v>5710</v>
      </c>
      <c r="V3497" s="7" t="s">
        <v>1632</v>
      </c>
      <c r="W3497" s="7" t="s">
        <v>5359</v>
      </c>
      <c r="X3497" s="7" t="str">
        <f>IFERROR(VLOOKUP( Table1[[#This Row],[Trim Distributor Code]],Sheet1!$A:$J,10,FALSE),0)</f>
        <v>Active</v>
      </c>
    </row>
    <row r="3498" spans="1:24" hidden="1" x14ac:dyDescent="0.3">
      <c r="A3498" t="s">
        <v>5435</v>
      </c>
      <c r="B3498" t="s">
        <v>1091</v>
      </c>
      <c r="C3498" t="s">
        <v>5433</v>
      </c>
      <c r="D3498" s="8" t="s">
        <v>1412</v>
      </c>
      <c r="E3498" t="s">
        <v>5427</v>
      </c>
      <c r="F3498" t="s">
        <v>2649</v>
      </c>
      <c r="G3498" t="s">
        <v>4521</v>
      </c>
      <c r="H3498" t="s">
        <v>4113</v>
      </c>
      <c r="I3498" t="s">
        <v>4540</v>
      </c>
      <c r="J3498" t="s">
        <v>14</v>
      </c>
      <c r="K3498">
        <v>5</v>
      </c>
      <c r="L3498" s="2" t="s">
        <v>1412</v>
      </c>
      <c r="M3498" s="2">
        <f ca="1">Table1[[#This Row],[Cases]]*Table1[[#This Row],[Pack Size]]</f>
        <v>0</v>
      </c>
      <c r="N3498" s="1">
        <f ca="1">Table1[[#This Row],[Cases]]*Table1[[#This Row],[Pack Size]]</f>
        <v>120</v>
      </c>
      <c r="O3498" s="1">
        <f>IFERROR(VLOOKUP(Table1[[#This Row],[SKU Code]],'SKU Size'!$G:$H,2,FALSE),0)*Table1[[#This Row],[Cases]]</f>
        <v>17957.36632625305</v>
      </c>
      <c r="P3498" t="str">
        <f t="shared" si="65"/>
        <v>D0201</v>
      </c>
      <c r="Q3498" s="7">
        <f>IFERROR(VLOOKUP(Table1[[#This Row],[Trim Distributor Code]],Sheet1!$N:$O,2,FALSE),0)</f>
        <v>3400719</v>
      </c>
      <c r="R3498" s="7" t="str">
        <f>IFERROR(VLOOKUP(Table1[[#This Row],[Salesflo AppUser Code]],HIE!$A:$B,2,FALSE),0)</f>
        <v>Active</v>
      </c>
      <c r="S3498" s="7" t="str">
        <f>IFERROR(VLOOKUP(Table1[[#This Row],[Salesflo AppUser Code]],HIE!$A:$B,2,FALSE),0)</f>
        <v>Active</v>
      </c>
      <c r="T3498" t="s">
        <v>2637</v>
      </c>
      <c r="U3498" s="7" t="s">
        <v>5710</v>
      </c>
      <c r="V3498" s="7" t="s">
        <v>1632</v>
      </c>
      <c r="W3498" s="7" t="s">
        <v>1688</v>
      </c>
      <c r="X3498" s="7" t="str">
        <f>IFERROR(VLOOKUP( Table1[[#This Row],[Trim Distributor Code]],Sheet1!$A:$J,10,FALSE),0)</f>
        <v>Active</v>
      </c>
    </row>
    <row r="3499" spans="1:24" hidden="1" x14ac:dyDescent="0.3">
      <c r="A3499" t="s">
        <v>5435</v>
      </c>
      <c r="B3499" t="s">
        <v>1091</v>
      </c>
      <c r="C3499" t="s">
        <v>5433</v>
      </c>
      <c r="D3499" s="8" t="s">
        <v>1412</v>
      </c>
      <c r="E3499" t="s">
        <v>5427</v>
      </c>
      <c r="F3499" t="s">
        <v>2649</v>
      </c>
      <c r="G3499" t="s">
        <v>4134</v>
      </c>
      <c r="H3499" t="s">
        <v>4113</v>
      </c>
      <c r="I3499" t="s">
        <v>4644</v>
      </c>
      <c r="J3499" t="s">
        <v>1635</v>
      </c>
      <c r="K3499">
        <v>5</v>
      </c>
      <c r="L3499" s="2" t="s">
        <v>1412</v>
      </c>
      <c r="M3499" s="2">
        <f ca="1">Table1[[#This Row],[Cases]]*Table1[[#This Row],[Pack Size]]</f>
        <v>0</v>
      </c>
      <c r="N3499" s="1">
        <f ca="1">Table1[[#This Row],[Cases]]*Table1[[#This Row],[Pack Size]]</f>
        <v>120</v>
      </c>
      <c r="O3499" s="1">
        <f>IFERROR(VLOOKUP(Table1[[#This Row],[SKU Code]],'SKU Size'!$G:$H,2,FALSE),0)*Table1[[#This Row],[Cases]]</f>
        <v>15713.300004320572</v>
      </c>
      <c r="P3499" t="str">
        <f t="shared" si="65"/>
        <v>D0201</v>
      </c>
      <c r="Q3499" s="7">
        <f>IFERROR(VLOOKUP(Table1[[#This Row],[Trim Distributor Code]],Sheet1!$N:$O,2,FALSE),0)</f>
        <v>3400719</v>
      </c>
      <c r="R3499" s="7" t="str">
        <f>IFERROR(VLOOKUP(Table1[[#This Row],[Salesflo AppUser Code]],HIE!$A:$B,2,FALSE),0)</f>
        <v>Active</v>
      </c>
      <c r="S3499" s="7" t="str">
        <f>IFERROR(VLOOKUP(Table1[[#This Row],[Salesflo AppUser Code]],HIE!$A:$B,2,FALSE),0)</f>
        <v>Active</v>
      </c>
      <c r="T3499" t="s">
        <v>2637</v>
      </c>
      <c r="U3499" s="7" t="s">
        <v>5710</v>
      </c>
      <c r="V3499" s="7" t="s">
        <v>1632</v>
      </c>
      <c r="W3499" s="7" t="s">
        <v>1445</v>
      </c>
      <c r="X3499" s="7" t="str">
        <f>IFERROR(VLOOKUP( Table1[[#This Row],[Trim Distributor Code]],Sheet1!$A:$J,10,FALSE),0)</f>
        <v>Active</v>
      </c>
    </row>
    <row r="3500" spans="1:24" hidden="1" x14ac:dyDescent="0.3">
      <c r="A3500" t="s">
        <v>5435</v>
      </c>
      <c r="B3500" t="s">
        <v>1091</v>
      </c>
      <c r="C3500" t="s">
        <v>5433</v>
      </c>
      <c r="D3500" s="8" t="s">
        <v>1412</v>
      </c>
      <c r="E3500" t="s">
        <v>5427</v>
      </c>
      <c r="F3500" t="s">
        <v>2649</v>
      </c>
      <c r="G3500" t="s">
        <v>2542</v>
      </c>
      <c r="H3500" t="s">
        <v>2268</v>
      </c>
      <c r="I3500" t="s">
        <v>4595</v>
      </c>
      <c r="J3500" t="s">
        <v>2543</v>
      </c>
      <c r="K3500">
        <v>2</v>
      </c>
      <c r="L3500" s="2" t="s">
        <v>1412</v>
      </c>
      <c r="M3500" s="2">
        <f ca="1">Table1[[#This Row],[Cases]]*Table1[[#This Row],[Pack Size]]</f>
        <v>0</v>
      </c>
      <c r="N3500" s="1">
        <f ca="1">Table1[[#This Row],[Cases]]*Table1[[#This Row],[Pack Size]]</f>
        <v>960</v>
      </c>
      <c r="O3500" s="1">
        <f>IFERROR(VLOOKUP(Table1[[#This Row],[SKU Code]],'SKU Size'!$G:$H,2,FALSE),0)*Table1[[#This Row],[Cases]]</f>
        <v>9985.9706955503534</v>
      </c>
      <c r="P3500" t="str">
        <f t="shared" si="65"/>
        <v>D0201</v>
      </c>
      <c r="Q3500" s="7">
        <f>IFERROR(VLOOKUP(Table1[[#This Row],[Trim Distributor Code]],Sheet1!$N:$O,2,FALSE),0)</f>
        <v>3400719</v>
      </c>
      <c r="R3500" s="7" t="str">
        <f>IFERROR(VLOOKUP(Table1[[#This Row],[Salesflo AppUser Code]],HIE!$A:$B,2,FALSE),0)</f>
        <v>Active</v>
      </c>
      <c r="S3500" s="7" t="str">
        <f>IFERROR(VLOOKUP(Table1[[#This Row],[Salesflo AppUser Code]],HIE!$A:$B,2,FALSE),0)</f>
        <v>Active</v>
      </c>
      <c r="T3500" t="s">
        <v>2637</v>
      </c>
      <c r="U3500" s="7" t="s">
        <v>5710</v>
      </c>
      <c r="V3500" s="7" t="s">
        <v>2268</v>
      </c>
      <c r="W3500" s="7" t="s">
        <v>2542</v>
      </c>
      <c r="X3500" s="7" t="str">
        <f>IFERROR(VLOOKUP( Table1[[#This Row],[Trim Distributor Code]],Sheet1!$A:$J,10,FALSE),0)</f>
        <v>Active</v>
      </c>
    </row>
    <row r="3501" spans="1:24" hidden="1" x14ac:dyDescent="0.3">
      <c r="A3501" t="s">
        <v>5435</v>
      </c>
      <c r="B3501" t="s">
        <v>1091</v>
      </c>
      <c r="C3501" t="s">
        <v>5433</v>
      </c>
      <c r="D3501" s="8" t="s">
        <v>1412</v>
      </c>
      <c r="E3501" t="s">
        <v>5427</v>
      </c>
      <c r="F3501" t="s">
        <v>2649</v>
      </c>
      <c r="G3501" t="s">
        <v>2581</v>
      </c>
      <c r="H3501" t="s">
        <v>4115</v>
      </c>
      <c r="I3501" t="s">
        <v>4542</v>
      </c>
      <c r="J3501" t="s">
        <v>16</v>
      </c>
      <c r="K3501">
        <v>5</v>
      </c>
      <c r="L3501" s="2" t="s">
        <v>1412</v>
      </c>
      <c r="M3501" s="2">
        <f ca="1">Table1[[#This Row],[Cases]]*Table1[[#This Row],[Pack Size]]</f>
        <v>0</v>
      </c>
      <c r="N3501" s="1">
        <f ca="1">Table1[[#This Row],[Cases]]*Table1[[#This Row],[Pack Size]]</f>
        <v>1440</v>
      </c>
      <c r="O3501" s="1">
        <f>IFERROR(VLOOKUP(Table1[[#This Row],[SKU Code]],'SKU Size'!$G:$H,2,FALSE),0)*Table1[[#This Row],[Cases]]</f>
        <v>24267.146338632974</v>
      </c>
      <c r="P3501" t="str">
        <f t="shared" si="65"/>
        <v>D0201</v>
      </c>
      <c r="Q3501" s="7">
        <f>IFERROR(VLOOKUP(Table1[[#This Row],[Trim Distributor Code]],Sheet1!$N:$O,2,FALSE),0)</f>
        <v>3400719</v>
      </c>
      <c r="R3501" s="7" t="str">
        <f>IFERROR(VLOOKUP(Table1[[#This Row],[Salesflo AppUser Code]],HIE!$A:$B,2,FALSE),0)</f>
        <v>Active</v>
      </c>
      <c r="S3501" s="7" t="str">
        <f>IFERROR(VLOOKUP(Table1[[#This Row],[Salesflo AppUser Code]],HIE!$A:$B,2,FALSE),0)</f>
        <v>Active</v>
      </c>
      <c r="T3501" t="s">
        <v>2637</v>
      </c>
      <c r="U3501" s="7" t="s">
        <v>5710</v>
      </c>
      <c r="V3501" s="7" t="s">
        <v>2616</v>
      </c>
      <c r="W3501" s="7" t="s">
        <v>2617</v>
      </c>
      <c r="X3501" s="7" t="str">
        <f>IFERROR(VLOOKUP( Table1[[#This Row],[Trim Distributor Code]],Sheet1!$A:$J,10,FALSE),0)</f>
        <v>Active</v>
      </c>
    </row>
    <row r="3502" spans="1:24" hidden="1" x14ac:dyDescent="0.3">
      <c r="A3502" t="s">
        <v>5435</v>
      </c>
      <c r="B3502" t="s">
        <v>1091</v>
      </c>
      <c r="C3502" t="s">
        <v>5433</v>
      </c>
      <c r="D3502" s="8" t="s">
        <v>1412</v>
      </c>
      <c r="E3502" t="s">
        <v>5427</v>
      </c>
      <c r="F3502" t="s">
        <v>2649</v>
      </c>
      <c r="G3502" t="s">
        <v>2581</v>
      </c>
      <c r="H3502" t="s">
        <v>4116</v>
      </c>
      <c r="I3502" t="s">
        <v>4543</v>
      </c>
      <c r="J3502" t="s">
        <v>15</v>
      </c>
      <c r="K3502">
        <v>2</v>
      </c>
      <c r="L3502" s="2" t="s">
        <v>1412</v>
      </c>
      <c r="M3502" s="2">
        <f ca="1">Table1[[#This Row],[Cases]]*Table1[[#This Row],[Pack Size]]</f>
        <v>0</v>
      </c>
      <c r="N3502" s="1">
        <f ca="1">Table1[[#This Row],[Cases]]*Table1[[#This Row],[Pack Size]]</f>
        <v>288</v>
      </c>
      <c r="O3502" s="1">
        <f>IFERROR(VLOOKUP(Table1[[#This Row],[SKU Code]],'SKU Size'!$G:$H,2,FALSE),0)*Table1[[#This Row],[Cases]]</f>
        <v>11050.97755309545</v>
      </c>
      <c r="P3502" t="str">
        <f t="shared" si="65"/>
        <v>D0201</v>
      </c>
      <c r="Q3502" s="7">
        <f>IFERROR(VLOOKUP(Table1[[#This Row],[Trim Distributor Code]],Sheet1!$N:$O,2,FALSE),0)</f>
        <v>3400719</v>
      </c>
      <c r="R3502" s="7" t="str">
        <f>IFERROR(VLOOKUP(Table1[[#This Row],[Salesflo AppUser Code]],HIE!$A:$B,2,FALSE),0)</f>
        <v>Active</v>
      </c>
      <c r="S3502" s="7" t="str">
        <f>IFERROR(VLOOKUP(Table1[[#This Row],[Salesflo AppUser Code]],HIE!$A:$B,2,FALSE),0)</f>
        <v>Active</v>
      </c>
      <c r="T3502" t="s">
        <v>2637</v>
      </c>
      <c r="U3502" s="7" t="s">
        <v>5710</v>
      </c>
      <c r="V3502" s="7" t="s">
        <v>2582</v>
      </c>
      <c r="W3502" s="7" t="s">
        <v>2590</v>
      </c>
      <c r="X3502" s="7" t="str">
        <f>IFERROR(VLOOKUP( Table1[[#This Row],[Trim Distributor Code]],Sheet1!$A:$J,10,FALSE),0)</f>
        <v>Active</v>
      </c>
    </row>
    <row r="3503" spans="1:24" hidden="1" x14ac:dyDescent="0.3">
      <c r="A3503" t="s">
        <v>5435</v>
      </c>
      <c r="B3503" t="s">
        <v>1091</v>
      </c>
      <c r="C3503" t="s">
        <v>5433</v>
      </c>
      <c r="D3503" s="8" t="s">
        <v>1412</v>
      </c>
      <c r="E3503" t="s">
        <v>5427</v>
      </c>
      <c r="F3503" t="s">
        <v>2649</v>
      </c>
      <c r="G3503" t="s">
        <v>1422</v>
      </c>
      <c r="H3503" t="s">
        <v>4360</v>
      </c>
      <c r="I3503" t="s">
        <v>4645</v>
      </c>
      <c r="J3503" t="s">
        <v>4271</v>
      </c>
      <c r="K3503">
        <v>2</v>
      </c>
      <c r="L3503" s="2" t="s">
        <v>1412</v>
      </c>
      <c r="M3503" s="2">
        <f ca="1">Table1[[#This Row],[Cases]]*Table1[[#This Row],[Pack Size]]</f>
        <v>0</v>
      </c>
      <c r="N3503" s="1">
        <f ca="1">Table1[[#This Row],[Cases]]*Table1[[#This Row],[Pack Size]]</f>
        <v>192</v>
      </c>
      <c r="O3503" s="1">
        <f>IFERROR(VLOOKUP(Table1[[#This Row],[SKU Code]],'SKU Size'!$G:$H,2,FALSE),0)*Table1[[#This Row],[Cases]]</f>
        <v>0</v>
      </c>
      <c r="P3503" t="str">
        <f t="shared" si="65"/>
        <v>D0201</v>
      </c>
      <c r="Q3503" s="7">
        <f>IFERROR(VLOOKUP(Table1[[#This Row],[Trim Distributor Code]],Sheet1!$N:$O,2,FALSE),0)</f>
        <v>3400719</v>
      </c>
      <c r="R3503" s="7" t="str">
        <f>IFERROR(VLOOKUP(Table1[[#This Row],[Salesflo AppUser Code]],HIE!$A:$B,2,FALSE),0)</f>
        <v>Active</v>
      </c>
      <c r="S3503" s="7" t="str">
        <f>IFERROR(VLOOKUP(Table1[[#This Row],[Salesflo AppUser Code]],HIE!$A:$B,2,FALSE),0)</f>
        <v>Active</v>
      </c>
      <c r="T3503" t="s">
        <v>2637</v>
      </c>
      <c r="U3503" s="7" t="s">
        <v>5710</v>
      </c>
      <c r="V3503" s="7" t="s">
        <v>4360</v>
      </c>
      <c r="W3503" s="7" t="s">
        <v>1422</v>
      </c>
      <c r="X3503" s="7" t="str">
        <f>IFERROR(VLOOKUP( Table1[[#This Row],[Trim Distributor Code]],Sheet1!$A:$J,10,FALSE),0)</f>
        <v>Active</v>
      </c>
    </row>
    <row r="3504" spans="1:24" hidden="1" x14ac:dyDescent="0.3">
      <c r="A3504" t="s">
        <v>5435</v>
      </c>
      <c r="B3504" t="s">
        <v>1090</v>
      </c>
      <c r="C3504" t="s">
        <v>5434</v>
      </c>
      <c r="D3504" s="8" t="s">
        <v>1412</v>
      </c>
      <c r="E3504" t="s">
        <v>5427</v>
      </c>
      <c r="F3504" t="s">
        <v>2649</v>
      </c>
      <c r="G3504" t="s">
        <v>4133</v>
      </c>
      <c r="H3504" t="s">
        <v>4106</v>
      </c>
      <c r="I3504" t="s">
        <v>4637</v>
      </c>
      <c r="J3504" t="s">
        <v>1586</v>
      </c>
      <c r="K3504">
        <v>275</v>
      </c>
      <c r="L3504" s="2" t="s">
        <v>1412</v>
      </c>
      <c r="M3504" s="2">
        <f ca="1">Table1[[#This Row],[Cases]]*Table1[[#This Row],[Pack Size]]</f>
        <v>0</v>
      </c>
      <c r="N3504" s="1">
        <f ca="1">Table1[[#This Row],[Cases]]*Table1[[#This Row],[Pack Size]]</f>
        <v>110000</v>
      </c>
      <c r="O3504" s="1">
        <f>IFERROR(VLOOKUP(Table1[[#This Row],[SKU Code]],'SKU Size'!$G:$H,2,FALSE),0)*Table1[[#This Row],[Cases]]</f>
        <v>2318823.2274772939</v>
      </c>
      <c r="P3504" t="str">
        <f t="shared" si="65"/>
        <v>D0201</v>
      </c>
      <c r="Q3504" s="7">
        <f>IFERROR(VLOOKUP(Table1[[#This Row],[Trim Distributor Code]],Sheet1!$N:$O,2,FALSE),0)</f>
        <v>3400719</v>
      </c>
      <c r="R3504" s="7" t="str">
        <f>IFERROR(VLOOKUP(Table1[[#This Row],[Salesflo AppUser Code]],HIE!$A:$B,2,FALSE),0)</f>
        <v>Active</v>
      </c>
      <c r="S3504" s="7" t="str">
        <f>IFERROR(VLOOKUP(Table1[[#This Row],[Salesflo AppUser Code]],HIE!$A:$B,2,FALSE),0)</f>
        <v>Active</v>
      </c>
      <c r="T3504" t="s">
        <v>2637</v>
      </c>
      <c r="U3504" s="7" t="s">
        <v>5710</v>
      </c>
      <c r="V3504" s="7" t="s">
        <v>1444</v>
      </c>
      <c r="W3504" s="7" t="s">
        <v>5707</v>
      </c>
      <c r="X3504" s="7" t="str">
        <f>IFERROR(VLOOKUP( Table1[[#This Row],[Trim Distributor Code]],Sheet1!$A:$J,10,FALSE),0)</f>
        <v>Active</v>
      </c>
    </row>
    <row r="3505" spans="1:24" hidden="1" x14ac:dyDescent="0.3">
      <c r="A3505" t="s">
        <v>5435</v>
      </c>
      <c r="B3505" t="s">
        <v>1090</v>
      </c>
      <c r="C3505" t="s">
        <v>5434</v>
      </c>
      <c r="D3505" s="8" t="s">
        <v>1412</v>
      </c>
      <c r="E3505" t="s">
        <v>5427</v>
      </c>
      <c r="F3505" t="s">
        <v>2649</v>
      </c>
      <c r="G3505" t="s">
        <v>4521</v>
      </c>
      <c r="H3505" t="s">
        <v>4106</v>
      </c>
      <c r="I3505" t="s">
        <v>4538</v>
      </c>
      <c r="J3505" t="s">
        <v>11</v>
      </c>
      <c r="K3505">
        <v>5</v>
      </c>
      <c r="L3505" s="2" t="s">
        <v>1412</v>
      </c>
      <c r="M3505" s="2">
        <f ca="1">Table1[[#This Row],[Cases]]*Table1[[#This Row],[Pack Size]]</f>
        <v>0</v>
      </c>
      <c r="N3505" s="1">
        <f ca="1">Table1[[#This Row],[Cases]]*Table1[[#This Row],[Pack Size]]</f>
        <v>1760</v>
      </c>
      <c r="O3505" s="1">
        <f>IFERROR(VLOOKUP(Table1[[#This Row],[SKU Code]],'SKU Size'!$G:$H,2,FALSE),0)*Table1[[#This Row],[Cases]]</f>
        <v>43823.741160769539</v>
      </c>
      <c r="P3505" t="str">
        <f t="shared" si="65"/>
        <v>D0201</v>
      </c>
      <c r="Q3505" s="7">
        <f>IFERROR(VLOOKUP(Table1[[#This Row],[Trim Distributor Code]],Sheet1!$N:$O,2,FALSE),0)</f>
        <v>3400719</v>
      </c>
      <c r="R3505" s="7" t="str">
        <f>IFERROR(VLOOKUP(Table1[[#This Row],[Salesflo AppUser Code]],HIE!$A:$B,2,FALSE),0)</f>
        <v>Active</v>
      </c>
      <c r="S3505" s="7" t="str">
        <f>IFERROR(VLOOKUP(Table1[[#This Row],[Salesflo AppUser Code]],HIE!$A:$B,2,FALSE),0)</f>
        <v>Active</v>
      </c>
      <c r="T3505" t="s">
        <v>2637</v>
      </c>
      <c r="U3505" s="7" t="s">
        <v>5710</v>
      </c>
      <c r="V3505" s="7" t="s">
        <v>1444</v>
      </c>
      <c r="W3505" s="7" t="s">
        <v>1688</v>
      </c>
      <c r="X3505" s="7" t="str">
        <f>IFERROR(VLOOKUP( Table1[[#This Row],[Trim Distributor Code]],Sheet1!$A:$J,10,FALSE),0)</f>
        <v>Active</v>
      </c>
    </row>
    <row r="3506" spans="1:24" hidden="1" x14ac:dyDescent="0.3">
      <c r="A3506" t="s">
        <v>5435</v>
      </c>
      <c r="B3506" t="s">
        <v>1090</v>
      </c>
      <c r="C3506" t="s">
        <v>5434</v>
      </c>
      <c r="D3506" s="8" t="s">
        <v>1412</v>
      </c>
      <c r="E3506" t="s">
        <v>5427</v>
      </c>
      <c r="F3506" t="s">
        <v>2649</v>
      </c>
      <c r="G3506" t="s">
        <v>4111</v>
      </c>
      <c r="H3506" t="s">
        <v>4106</v>
      </c>
      <c r="I3506" t="s">
        <v>5428</v>
      </c>
      <c r="J3506" t="s">
        <v>1440</v>
      </c>
      <c r="K3506">
        <v>2</v>
      </c>
      <c r="L3506" s="2" t="s">
        <v>1412</v>
      </c>
      <c r="M3506" s="2">
        <f ca="1">Table1[[#This Row],[Cases]]*Table1[[#This Row],[Pack Size]]</f>
        <v>0</v>
      </c>
      <c r="N3506" s="1">
        <f ca="1">Table1[[#This Row],[Cases]]*Table1[[#This Row],[Pack Size]]</f>
        <v>200</v>
      </c>
      <c r="O3506" s="1">
        <f>IFERROR(VLOOKUP(Table1[[#This Row],[SKU Code]],'SKU Size'!$G:$H,2,FALSE),0)*Table1[[#This Row],[Cases]]</f>
        <v>20309.096167094187</v>
      </c>
      <c r="P3506" t="str">
        <f t="shared" si="65"/>
        <v>D0201</v>
      </c>
      <c r="Q3506" s="7">
        <f>IFERROR(VLOOKUP(Table1[[#This Row],[Trim Distributor Code]],Sheet1!$N:$O,2,FALSE),0)</f>
        <v>3400719</v>
      </c>
      <c r="R3506" s="7" t="str">
        <f>IFERROR(VLOOKUP(Table1[[#This Row],[Salesflo AppUser Code]],HIE!$A:$B,2,FALSE),0)</f>
        <v>Active</v>
      </c>
      <c r="S3506" s="7" t="str">
        <f>IFERROR(VLOOKUP(Table1[[#This Row],[Salesflo AppUser Code]],HIE!$A:$B,2,FALSE),0)</f>
        <v>Active</v>
      </c>
      <c r="T3506" t="s">
        <v>2637</v>
      </c>
      <c r="U3506" s="7" t="s">
        <v>5710</v>
      </c>
      <c r="V3506" s="7" t="s">
        <v>1423</v>
      </c>
      <c r="W3506" s="7" t="s">
        <v>1431</v>
      </c>
      <c r="X3506" s="7" t="str">
        <f>IFERROR(VLOOKUP( Table1[[#This Row],[Trim Distributor Code]],Sheet1!$A:$J,10,FALSE),0)</f>
        <v>Active</v>
      </c>
    </row>
    <row r="3507" spans="1:24" hidden="1" x14ac:dyDescent="0.3">
      <c r="A3507" t="s">
        <v>5435</v>
      </c>
      <c r="B3507" t="s">
        <v>1090</v>
      </c>
      <c r="C3507" t="s">
        <v>5434</v>
      </c>
      <c r="D3507" s="8" t="s">
        <v>1412</v>
      </c>
      <c r="E3507" t="s">
        <v>5427</v>
      </c>
      <c r="F3507" t="s">
        <v>2649</v>
      </c>
      <c r="G3507" t="s">
        <v>1627</v>
      </c>
      <c r="H3507" t="s">
        <v>4109</v>
      </c>
      <c r="I3507" t="s">
        <v>5358</v>
      </c>
      <c r="J3507" t="s">
        <v>4640</v>
      </c>
      <c r="K3507">
        <v>15</v>
      </c>
      <c r="L3507" s="2" t="s">
        <v>1412</v>
      </c>
      <c r="M3507" s="2">
        <f ca="1">Table1[[#This Row],[Cases]]*Table1[[#This Row],[Pack Size]]</f>
        <v>0</v>
      </c>
      <c r="N3507" s="1">
        <f ca="1">Table1[[#This Row],[Cases]]*Table1[[#This Row],[Pack Size]]</f>
        <v>0</v>
      </c>
      <c r="O3507" s="1">
        <f>IFERROR(VLOOKUP(Table1[[#This Row],[SKU Code]],'SKU Size'!$G:$H,2,FALSE),0)*Table1[[#This Row],[Cases]]</f>
        <v>0</v>
      </c>
      <c r="P3507" t="str">
        <f t="shared" ref="P3507:P3562" si="66">TRIM(E3507)</f>
        <v>D0201</v>
      </c>
      <c r="Q3507" s="7">
        <f>IFERROR(VLOOKUP(Table1[[#This Row],[Trim Distributor Code]],Sheet1!$N:$O,2,FALSE),0)</f>
        <v>3400719</v>
      </c>
      <c r="R3507" s="7" t="str">
        <f>IFERROR(VLOOKUP(Table1[[#This Row],[Salesflo AppUser Code]],HIE!$A:$B,2,FALSE),0)</f>
        <v>Active</v>
      </c>
      <c r="S3507" s="7" t="str">
        <f>IFERROR(VLOOKUP(Table1[[#This Row],[Salesflo AppUser Code]],HIE!$A:$B,2,FALSE),0)</f>
        <v>Active</v>
      </c>
      <c r="T3507" t="s">
        <v>2637</v>
      </c>
      <c r="U3507" s="7" t="s">
        <v>5710</v>
      </c>
      <c r="V3507" s="7" t="s">
        <v>1423</v>
      </c>
      <c r="W3507" s="7" t="s">
        <v>1627</v>
      </c>
      <c r="X3507" s="7" t="str">
        <f>IFERROR(VLOOKUP( Table1[[#This Row],[Trim Distributor Code]],Sheet1!$A:$J,10,FALSE),0)</f>
        <v>Active</v>
      </c>
    </row>
    <row r="3508" spans="1:24" hidden="1" x14ac:dyDescent="0.3">
      <c r="A3508" t="s">
        <v>5435</v>
      </c>
      <c r="B3508" t="s">
        <v>1090</v>
      </c>
      <c r="C3508" t="s">
        <v>5434</v>
      </c>
      <c r="D3508" s="8" t="s">
        <v>1412</v>
      </c>
      <c r="E3508" t="s">
        <v>5427</v>
      </c>
      <c r="F3508" t="s">
        <v>2649</v>
      </c>
      <c r="G3508" t="s">
        <v>1607</v>
      </c>
      <c r="H3508" t="s">
        <v>4109</v>
      </c>
      <c r="I3508" t="s">
        <v>5429</v>
      </c>
      <c r="J3508" t="s">
        <v>1622</v>
      </c>
      <c r="K3508">
        <v>2</v>
      </c>
      <c r="L3508" s="2" t="s">
        <v>1412</v>
      </c>
      <c r="M3508" s="2">
        <f ca="1">Table1[[#This Row],[Cases]]*Table1[[#This Row],[Pack Size]]</f>
        <v>0</v>
      </c>
      <c r="N3508" s="1">
        <f ca="1">Table1[[#This Row],[Cases]]*Table1[[#This Row],[Pack Size]]</f>
        <v>480</v>
      </c>
      <c r="O3508" s="1">
        <f>IFERROR(VLOOKUP(Table1[[#This Row],[SKU Code]],'SKU Size'!$G:$H,2,FALSE),0)*Table1[[#This Row],[Cases]]</f>
        <v>14994.49118489735</v>
      </c>
      <c r="P3508" t="str">
        <f t="shared" si="66"/>
        <v>D0201</v>
      </c>
      <c r="Q3508" s="7">
        <f>IFERROR(VLOOKUP(Table1[[#This Row],[Trim Distributor Code]],Sheet1!$N:$O,2,FALSE),0)</f>
        <v>3400719</v>
      </c>
      <c r="R3508" s="7" t="str">
        <f>IFERROR(VLOOKUP(Table1[[#This Row],[Salesflo AppUser Code]],HIE!$A:$B,2,FALSE),0)</f>
        <v>Active</v>
      </c>
      <c r="S3508" s="7" t="str">
        <f>IFERROR(VLOOKUP(Table1[[#This Row],[Salesflo AppUser Code]],HIE!$A:$B,2,FALSE),0)</f>
        <v>Active</v>
      </c>
      <c r="T3508" t="s">
        <v>2637</v>
      </c>
      <c r="U3508" s="7" t="s">
        <v>5710</v>
      </c>
      <c r="V3508" s="7" t="s">
        <v>1606</v>
      </c>
      <c r="W3508" s="7" t="s">
        <v>1607</v>
      </c>
      <c r="X3508" s="7" t="str">
        <f>IFERROR(VLOOKUP( Table1[[#This Row],[Trim Distributor Code]],Sheet1!$A:$J,10,FALSE),0)</f>
        <v>Active</v>
      </c>
    </row>
    <row r="3509" spans="1:24" hidden="1" x14ac:dyDescent="0.3">
      <c r="A3509" t="s">
        <v>5435</v>
      </c>
      <c r="B3509" t="s">
        <v>1090</v>
      </c>
      <c r="C3509" t="s">
        <v>5434</v>
      </c>
      <c r="D3509" s="8" t="s">
        <v>1412</v>
      </c>
      <c r="E3509" t="s">
        <v>5427</v>
      </c>
      <c r="F3509" t="s">
        <v>2649</v>
      </c>
      <c r="G3509" t="s">
        <v>4136</v>
      </c>
      <c r="H3509" t="s">
        <v>4109</v>
      </c>
      <c r="I3509" t="s">
        <v>5430</v>
      </c>
      <c r="J3509" t="s">
        <v>2295</v>
      </c>
      <c r="K3509">
        <v>10</v>
      </c>
      <c r="L3509" s="2" t="s">
        <v>1412</v>
      </c>
      <c r="M3509" s="2">
        <f ca="1">Table1[[#This Row],[Cases]]*Table1[[#This Row],[Pack Size]]</f>
        <v>0</v>
      </c>
      <c r="N3509" s="1">
        <f ca="1">Table1[[#This Row],[Cases]]*Table1[[#This Row],[Pack Size]]</f>
        <v>240</v>
      </c>
      <c r="O3509" s="1">
        <f>IFERROR(VLOOKUP(Table1[[#This Row],[SKU Code]],'SKU Size'!$G:$H,2,FALSE),0)*Table1[[#This Row],[Cases]]</f>
        <v>18314.037790175855</v>
      </c>
      <c r="P3509" t="str">
        <f t="shared" si="66"/>
        <v>D0201</v>
      </c>
      <c r="Q3509" s="7">
        <f>IFERROR(VLOOKUP(Table1[[#This Row],[Trim Distributor Code]],Sheet1!$N:$O,2,FALSE),0)</f>
        <v>3400719</v>
      </c>
      <c r="R3509" s="7" t="str">
        <f>IFERROR(VLOOKUP(Table1[[#This Row],[Salesflo AppUser Code]],HIE!$A:$B,2,FALSE),0)</f>
        <v>Active</v>
      </c>
      <c r="S3509" s="7" t="str">
        <f>IFERROR(VLOOKUP(Table1[[#This Row],[Salesflo AppUser Code]],HIE!$A:$B,2,FALSE),0)</f>
        <v>Active</v>
      </c>
      <c r="T3509" t="s">
        <v>2637</v>
      </c>
      <c r="U3509" s="7" t="s">
        <v>5710</v>
      </c>
      <c r="V3509" s="7" t="s">
        <v>1632</v>
      </c>
      <c r="W3509" s="7" t="s">
        <v>2294</v>
      </c>
      <c r="X3509" s="7" t="str">
        <f>IFERROR(VLOOKUP( Table1[[#This Row],[Trim Distributor Code]],Sheet1!$A:$J,10,FALSE),0)</f>
        <v>Active</v>
      </c>
    </row>
    <row r="3510" spans="1:24" hidden="1" x14ac:dyDescent="0.3">
      <c r="A3510" t="s">
        <v>5435</v>
      </c>
      <c r="B3510" t="s">
        <v>1090</v>
      </c>
      <c r="C3510" t="s">
        <v>5434</v>
      </c>
      <c r="D3510" s="8" t="s">
        <v>1412</v>
      </c>
      <c r="E3510" t="s">
        <v>5427</v>
      </c>
      <c r="F3510" t="s">
        <v>2649</v>
      </c>
      <c r="G3510" t="s">
        <v>4169</v>
      </c>
      <c r="H3510" t="s">
        <v>4113</v>
      </c>
      <c r="I3510" t="s">
        <v>4642</v>
      </c>
      <c r="J3510" t="s">
        <v>4170</v>
      </c>
      <c r="K3510">
        <v>5</v>
      </c>
      <c r="L3510" s="2" t="s">
        <v>1412</v>
      </c>
      <c r="M3510" s="2">
        <f ca="1">Table1[[#This Row],[Cases]]*Table1[[#This Row],[Pack Size]]</f>
        <v>0</v>
      </c>
      <c r="N3510" s="1">
        <f ca="1">Table1[[#This Row],[Cases]]*Table1[[#This Row],[Pack Size]]</f>
        <v>120</v>
      </c>
      <c r="O3510" s="1">
        <f>IFERROR(VLOOKUP(Table1[[#This Row],[SKU Code]],'SKU Size'!$G:$H,2,FALSE),0)*Table1[[#This Row],[Cases]]</f>
        <v>9197.4231340928272</v>
      </c>
      <c r="P3510" t="str">
        <f t="shared" si="66"/>
        <v>D0201</v>
      </c>
      <c r="Q3510" s="7">
        <f>IFERROR(VLOOKUP(Table1[[#This Row],[Trim Distributor Code]],Sheet1!$N:$O,2,FALSE),0)</f>
        <v>3400719</v>
      </c>
      <c r="R3510" s="7" t="str">
        <f>IFERROR(VLOOKUP(Table1[[#This Row],[Salesflo AppUser Code]],HIE!$A:$B,2,FALSE),0)</f>
        <v>Active</v>
      </c>
      <c r="S3510" s="7" t="str">
        <f>IFERROR(VLOOKUP(Table1[[#This Row],[Salesflo AppUser Code]],HIE!$A:$B,2,FALSE),0)</f>
        <v>Active</v>
      </c>
      <c r="T3510" t="s">
        <v>2637</v>
      </c>
      <c r="U3510" s="7" t="s">
        <v>5710</v>
      </c>
      <c r="V3510" s="7" t="s">
        <v>1632</v>
      </c>
      <c r="W3510" s="7" t="s">
        <v>5359</v>
      </c>
      <c r="X3510" s="7" t="str">
        <f>IFERROR(VLOOKUP( Table1[[#This Row],[Trim Distributor Code]],Sheet1!$A:$J,10,FALSE),0)</f>
        <v>Active</v>
      </c>
    </row>
    <row r="3511" spans="1:24" hidden="1" x14ac:dyDescent="0.3">
      <c r="A3511" t="s">
        <v>5435</v>
      </c>
      <c r="B3511" t="s">
        <v>1090</v>
      </c>
      <c r="C3511" t="s">
        <v>5434</v>
      </c>
      <c r="D3511" s="8" t="s">
        <v>1412</v>
      </c>
      <c r="E3511" t="s">
        <v>5427</v>
      </c>
      <c r="F3511" t="s">
        <v>2649</v>
      </c>
      <c r="G3511" t="s">
        <v>4521</v>
      </c>
      <c r="H3511" t="s">
        <v>4113</v>
      </c>
      <c r="I3511" t="s">
        <v>4540</v>
      </c>
      <c r="J3511" t="s">
        <v>14</v>
      </c>
      <c r="K3511">
        <v>5</v>
      </c>
      <c r="L3511" s="2" t="s">
        <v>1412</v>
      </c>
      <c r="M3511" s="2">
        <f ca="1">Table1[[#This Row],[Cases]]*Table1[[#This Row],[Pack Size]]</f>
        <v>0</v>
      </c>
      <c r="N3511" s="1">
        <f ca="1">Table1[[#This Row],[Cases]]*Table1[[#This Row],[Pack Size]]</f>
        <v>120</v>
      </c>
      <c r="O3511" s="1">
        <f>IFERROR(VLOOKUP(Table1[[#This Row],[SKU Code]],'SKU Size'!$G:$H,2,FALSE),0)*Table1[[#This Row],[Cases]]</f>
        <v>17957.36632625305</v>
      </c>
      <c r="P3511" t="str">
        <f t="shared" si="66"/>
        <v>D0201</v>
      </c>
      <c r="Q3511" s="7">
        <f>IFERROR(VLOOKUP(Table1[[#This Row],[Trim Distributor Code]],Sheet1!$N:$O,2,FALSE),0)</f>
        <v>3400719</v>
      </c>
      <c r="R3511" s="7" t="str">
        <f>IFERROR(VLOOKUP(Table1[[#This Row],[Salesflo AppUser Code]],HIE!$A:$B,2,FALSE),0)</f>
        <v>Active</v>
      </c>
      <c r="S3511" s="7" t="str">
        <f>IFERROR(VLOOKUP(Table1[[#This Row],[Salesflo AppUser Code]],HIE!$A:$B,2,FALSE),0)</f>
        <v>Active</v>
      </c>
      <c r="T3511" t="s">
        <v>2637</v>
      </c>
      <c r="U3511" s="7" t="s">
        <v>5710</v>
      </c>
      <c r="V3511" s="7" t="s">
        <v>1632</v>
      </c>
      <c r="W3511" s="7" t="s">
        <v>1688</v>
      </c>
      <c r="X3511" s="7" t="str">
        <f>IFERROR(VLOOKUP( Table1[[#This Row],[Trim Distributor Code]],Sheet1!$A:$J,10,FALSE),0)</f>
        <v>Active</v>
      </c>
    </row>
    <row r="3512" spans="1:24" hidden="1" x14ac:dyDescent="0.3">
      <c r="A3512" t="s">
        <v>5435</v>
      </c>
      <c r="B3512" t="s">
        <v>1090</v>
      </c>
      <c r="C3512" t="s">
        <v>5434</v>
      </c>
      <c r="D3512" s="8" t="s">
        <v>1412</v>
      </c>
      <c r="E3512" t="s">
        <v>5427</v>
      </c>
      <c r="F3512" t="s">
        <v>2649</v>
      </c>
      <c r="G3512" t="s">
        <v>4134</v>
      </c>
      <c r="H3512" t="s">
        <v>4113</v>
      </c>
      <c r="I3512" t="s">
        <v>4644</v>
      </c>
      <c r="J3512" t="s">
        <v>1635</v>
      </c>
      <c r="K3512">
        <v>5</v>
      </c>
      <c r="L3512" s="2" t="s">
        <v>1412</v>
      </c>
      <c r="M3512" s="2">
        <f ca="1">Table1[[#This Row],[Cases]]*Table1[[#This Row],[Pack Size]]</f>
        <v>0</v>
      </c>
      <c r="N3512" s="1">
        <f ca="1">Table1[[#This Row],[Cases]]*Table1[[#This Row],[Pack Size]]</f>
        <v>120</v>
      </c>
      <c r="O3512" s="1">
        <f>IFERROR(VLOOKUP(Table1[[#This Row],[SKU Code]],'SKU Size'!$G:$H,2,FALSE),0)*Table1[[#This Row],[Cases]]</f>
        <v>15713.300004320572</v>
      </c>
      <c r="P3512" t="str">
        <f t="shared" si="66"/>
        <v>D0201</v>
      </c>
      <c r="Q3512" s="7">
        <f>IFERROR(VLOOKUP(Table1[[#This Row],[Trim Distributor Code]],Sheet1!$N:$O,2,FALSE),0)</f>
        <v>3400719</v>
      </c>
      <c r="R3512" s="7" t="str">
        <f>IFERROR(VLOOKUP(Table1[[#This Row],[Salesflo AppUser Code]],HIE!$A:$B,2,FALSE),0)</f>
        <v>Active</v>
      </c>
      <c r="S3512" s="7" t="str">
        <f>IFERROR(VLOOKUP(Table1[[#This Row],[Salesflo AppUser Code]],HIE!$A:$B,2,FALSE),0)</f>
        <v>Active</v>
      </c>
      <c r="T3512" t="s">
        <v>2637</v>
      </c>
      <c r="U3512" s="7" t="s">
        <v>5710</v>
      </c>
      <c r="V3512" s="7" t="s">
        <v>1632</v>
      </c>
      <c r="W3512" s="7" t="s">
        <v>1445</v>
      </c>
      <c r="X3512" s="7" t="str">
        <f>IFERROR(VLOOKUP( Table1[[#This Row],[Trim Distributor Code]],Sheet1!$A:$J,10,FALSE),0)</f>
        <v>Active</v>
      </c>
    </row>
    <row r="3513" spans="1:24" hidden="1" x14ac:dyDescent="0.3">
      <c r="A3513" t="s">
        <v>5435</v>
      </c>
      <c r="B3513" t="s">
        <v>1090</v>
      </c>
      <c r="C3513" t="s">
        <v>5434</v>
      </c>
      <c r="D3513" s="8" t="s">
        <v>1412</v>
      </c>
      <c r="E3513" t="s">
        <v>5427</v>
      </c>
      <c r="F3513" t="s">
        <v>2649</v>
      </c>
      <c r="G3513" t="s">
        <v>2542</v>
      </c>
      <c r="H3513" t="s">
        <v>2268</v>
      </c>
      <c r="I3513" t="s">
        <v>4595</v>
      </c>
      <c r="J3513" t="s">
        <v>2543</v>
      </c>
      <c r="K3513">
        <v>2</v>
      </c>
      <c r="L3513" s="2" t="s">
        <v>1412</v>
      </c>
      <c r="M3513" s="2">
        <f ca="1">Table1[[#This Row],[Cases]]*Table1[[#This Row],[Pack Size]]</f>
        <v>0</v>
      </c>
      <c r="N3513" s="1">
        <f ca="1">Table1[[#This Row],[Cases]]*Table1[[#This Row],[Pack Size]]</f>
        <v>960</v>
      </c>
      <c r="O3513" s="1">
        <f>IFERROR(VLOOKUP(Table1[[#This Row],[SKU Code]],'SKU Size'!$G:$H,2,FALSE),0)*Table1[[#This Row],[Cases]]</f>
        <v>9985.9706955503534</v>
      </c>
      <c r="P3513" t="str">
        <f t="shared" si="66"/>
        <v>D0201</v>
      </c>
      <c r="Q3513" s="7">
        <f>IFERROR(VLOOKUP(Table1[[#This Row],[Trim Distributor Code]],Sheet1!$N:$O,2,FALSE),0)</f>
        <v>3400719</v>
      </c>
      <c r="R3513" s="7" t="str">
        <f>IFERROR(VLOOKUP(Table1[[#This Row],[Salesflo AppUser Code]],HIE!$A:$B,2,FALSE),0)</f>
        <v>Active</v>
      </c>
      <c r="S3513" s="7" t="str">
        <f>IFERROR(VLOOKUP(Table1[[#This Row],[Salesflo AppUser Code]],HIE!$A:$B,2,FALSE),0)</f>
        <v>Active</v>
      </c>
      <c r="T3513" t="s">
        <v>2637</v>
      </c>
      <c r="U3513" s="7" t="s">
        <v>5710</v>
      </c>
      <c r="V3513" s="7" t="s">
        <v>2268</v>
      </c>
      <c r="W3513" s="7" t="s">
        <v>2542</v>
      </c>
      <c r="X3513" s="7" t="str">
        <f>IFERROR(VLOOKUP( Table1[[#This Row],[Trim Distributor Code]],Sheet1!$A:$J,10,FALSE),0)</f>
        <v>Active</v>
      </c>
    </row>
    <row r="3514" spans="1:24" hidden="1" x14ac:dyDescent="0.3">
      <c r="A3514" t="s">
        <v>5435</v>
      </c>
      <c r="B3514" t="s">
        <v>1090</v>
      </c>
      <c r="C3514" t="s">
        <v>5434</v>
      </c>
      <c r="D3514" s="8" t="s">
        <v>1412</v>
      </c>
      <c r="E3514" t="s">
        <v>5427</v>
      </c>
      <c r="F3514" t="s">
        <v>2649</v>
      </c>
      <c r="G3514" t="s">
        <v>2581</v>
      </c>
      <c r="H3514" t="s">
        <v>4115</v>
      </c>
      <c r="I3514" t="s">
        <v>4542</v>
      </c>
      <c r="J3514" t="s">
        <v>16</v>
      </c>
      <c r="K3514">
        <v>5</v>
      </c>
      <c r="L3514" s="2" t="s">
        <v>1412</v>
      </c>
      <c r="M3514" s="2">
        <f ca="1">Table1[[#This Row],[Cases]]*Table1[[#This Row],[Pack Size]]</f>
        <v>0</v>
      </c>
      <c r="N3514" s="1">
        <f ca="1">Table1[[#This Row],[Cases]]*Table1[[#This Row],[Pack Size]]</f>
        <v>1440</v>
      </c>
      <c r="O3514" s="1">
        <f>IFERROR(VLOOKUP(Table1[[#This Row],[SKU Code]],'SKU Size'!$G:$H,2,FALSE),0)*Table1[[#This Row],[Cases]]</f>
        <v>24267.146338632974</v>
      </c>
      <c r="P3514" t="str">
        <f t="shared" si="66"/>
        <v>D0201</v>
      </c>
      <c r="Q3514" s="7">
        <f>IFERROR(VLOOKUP(Table1[[#This Row],[Trim Distributor Code]],Sheet1!$N:$O,2,FALSE),0)</f>
        <v>3400719</v>
      </c>
      <c r="R3514" s="7" t="str">
        <f>IFERROR(VLOOKUP(Table1[[#This Row],[Salesflo AppUser Code]],HIE!$A:$B,2,FALSE),0)</f>
        <v>Active</v>
      </c>
      <c r="S3514" s="7" t="str">
        <f>IFERROR(VLOOKUP(Table1[[#This Row],[Salesflo AppUser Code]],HIE!$A:$B,2,FALSE),0)</f>
        <v>Active</v>
      </c>
      <c r="T3514" t="s">
        <v>2637</v>
      </c>
      <c r="U3514" s="7" t="s">
        <v>5710</v>
      </c>
      <c r="V3514" s="7" t="s">
        <v>2616</v>
      </c>
      <c r="W3514" s="7" t="s">
        <v>2617</v>
      </c>
      <c r="X3514" s="7" t="str">
        <f>IFERROR(VLOOKUP( Table1[[#This Row],[Trim Distributor Code]],Sheet1!$A:$J,10,FALSE),0)</f>
        <v>Active</v>
      </c>
    </row>
    <row r="3515" spans="1:24" hidden="1" x14ac:dyDescent="0.3">
      <c r="A3515" t="s">
        <v>5435</v>
      </c>
      <c r="B3515" t="s">
        <v>1090</v>
      </c>
      <c r="C3515" t="s">
        <v>5434</v>
      </c>
      <c r="D3515" s="8" t="s">
        <v>1412</v>
      </c>
      <c r="E3515" t="s">
        <v>5427</v>
      </c>
      <c r="F3515" t="s">
        <v>2649</v>
      </c>
      <c r="G3515" t="s">
        <v>2581</v>
      </c>
      <c r="H3515" t="s">
        <v>4116</v>
      </c>
      <c r="I3515" t="s">
        <v>4543</v>
      </c>
      <c r="J3515" t="s">
        <v>15</v>
      </c>
      <c r="K3515">
        <v>2</v>
      </c>
      <c r="L3515" s="2" t="s">
        <v>1412</v>
      </c>
      <c r="M3515" s="2">
        <f ca="1">Table1[[#This Row],[Cases]]*Table1[[#This Row],[Pack Size]]</f>
        <v>0</v>
      </c>
      <c r="N3515" s="1">
        <f ca="1">Table1[[#This Row],[Cases]]*Table1[[#This Row],[Pack Size]]</f>
        <v>288</v>
      </c>
      <c r="O3515" s="1">
        <f>IFERROR(VLOOKUP(Table1[[#This Row],[SKU Code]],'SKU Size'!$G:$H,2,FALSE),0)*Table1[[#This Row],[Cases]]</f>
        <v>11050.97755309545</v>
      </c>
      <c r="P3515" t="str">
        <f t="shared" si="66"/>
        <v>D0201</v>
      </c>
      <c r="Q3515" s="7">
        <f>IFERROR(VLOOKUP(Table1[[#This Row],[Trim Distributor Code]],Sheet1!$N:$O,2,FALSE),0)</f>
        <v>3400719</v>
      </c>
      <c r="R3515" s="7" t="str">
        <f>IFERROR(VLOOKUP(Table1[[#This Row],[Salesflo AppUser Code]],HIE!$A:$B,2,FALSE),0)</f>
        <v>Active</v>
      </c>
      <c r="S3515" s="7" t="str">
        <f>IFERROR(VLOOKUP(Table1[[#This Row],[Salesflo AppUser Code]],HIE!$A:$B,2,FALSE),0)</f>
        <v>Active</v>
      </c>
      <c r="T3515" t="s">
        <v>2637</v>
      </c>
      <c r="U3515" s="7" t="s">
        <v>5710</v>
      </c>
      <c r="V3515" s="7" t="s">
        <v>2582</v>
      </c>
      <c r="W3515" s="7" t="s">
        <v>2590</v>
      </c>
      <c r="X3515" s="7" t="str">
        <f>IFERROR(VLOOKUP( Table1[[#This Row],[Trim Distributor Code]],Sheet1!$A:$J,10,FALSE),0)</f>
        <v>Active</v>
      </c>
    </row>
    <row r="3516" spans="1:24" hidden="1" x14ac:dyDescent="0.3">
      <c r="A3516" t="s">
        <v>5435</v>
      </c>
      <c r="B3516" t="s">
        <v>1090</v>
      </c>
      <c r="C3516" t="s">
        <v>5434</v>
      </c>
      <c r="D3516" s="8" t="s">
        <v>1412</v>
      </c>
      <c r="E3516" t="s">
        <v>5427</v>
      </c>
      <c r="F3516" t="s">
        <v>2649</v>
      </c>
      <c r="G3516" t="s">
        <v>1422</v>
      </c>
      <c r="H3516" t="s">
        <v>4360</v>
      </c>
      <c r="I3516" t="s">
        <v>4645</v>
      </c>
      <c r="J3516" t="s">
        <v>4271</v>
      </c>
      <c r="K3516">
        <v>2</v>
      </c>
      <c r="L3516" s="2" t="s">
        <v>1412</v>
      </c>
      <c r="M3516" s="2">
        <f ca="1">Table1[[#This Row],[Cases]]*Table1[[#This Row],[Pack Size]]</f>
        <v>0</v>
      </c>
      <c r="N3516" s="1">
        <f ca="1">Table1[[#This Row],[Cases]]*Table1[[#This Row],[Pack Size]]</f>
        <v>192</v>
      </c>
      <c r="O3516" s="1">
        <f>IFERROR(VLOOKUP(Table1[[#This Row],[SKU Code]],'SKU Size'!$G:$H,2,FALSE),0)*Table1[[#This Row],[Cases]]</f>
        <v>0</v>
      </c>
      <c r="P3516" t="str">
        <f t="shared" si="66"/>
        <v>D0201</v>
      </c>
      <c r="Q3516" s="7">
        <f>IFERROR(VLOOKUP(Table1[[#This Row],[Trim Distributor Code]],Sheet1!$N:$O,2,FALSE),0)</f>
        <v>3400719</v>
      </c>
      <c r="R3516" s="7" t="str">
        <f>IFERROR(VLOOKUP(Table1[[#This Row],[Salesflo AppUser Code]],HIE!$A:$B,2,FALSE),0)</f>
        <v>Active</v>
      </c>
      <c r="S3516" s="7" t="str">
        <f>IFERROR(VLOOKUP(Table1[[#This Row],[Salesflo AppUser Code]],HIE!$A:$B,2,FALSE),0)</f>
        <v>Active</v>
      </c>
      <c r="T3516" t="s">
        <v>2637</v>
      </c>
      <c r="U3516" s="7" t="s">
        <v>5710</v>
      </c>
      <c r="V3516" s="7" t="s">
        <v>4360</v>
      </c>
      <c r="W3516" s="7" t="s">
        <v>1422</v>
      </c>
      <c r="X3516" s="7" t="str">
        <f>IFERROR(VLOOKUP( Table1[[#This Row],[Trim Distributor Code]],Sheet1!$A:$J,10,FALSE),0)</f>
        <v>Active</v>
      </c>
    </row>
    <row r="3517" spans="1:24" hidden="1" x14ac:dyDescent="0.3">
      <c r="A3517" t="s">
        <v>5517</v>
      </c>
      <c r="B3517" s="17" t="s">
        <v>696</v>
      </c>
      <c r="C3517" s="17" t="s">
        <v>5436</v>
      </c>
      <c r="D3517" s="17" t="s">
        <v>1412</v>
      </c>
      <c r="E3517" s="17" t="s">
        <v>5437</v>
      </c>
      <c r="F3517" s="17" t="s">
        <v>2659</v>
      </c>
      <c r="G3517" s="17" t="s">
        <v>4134</v>
      </c>
      <c r="H3517" s="17" t="s">
        <v>4106</v>
      </c>
      <c r="I3517" s="17" t="s">
        <v>4636</v>
      </c>
      <c r="J3517" s="17" t="s">
        <v>1478</v>
      </c>
      <c r="K3517" s="18">
        <v>20</v>
      </c>
      <c r="L3517" s="2" t="s">
        <v>1412</v>
      </c>
      <c r="M3517" s="2">
        <f ca="1">Table1[[#This Row],[Cases]]*Table1[[#This Row],[Pack Size]]</f>
        <v>0</v>
      </c>
      <c r="N3517" s="1">
        <f ca="1">Table1[[#This Row],[Cases]]*Table1[[#This Row],[Pack Size]]</f>
        <v>8000</v>
      </c>
      <c r="O3517" s="1">
        <f>IFERROR(VLOOKUP(Table1[[#This Row],[SKU Code]],'SKU Size'!$G:$H,2,FALSE),0)*Table1[[#This Row],[Cases]]</f>
        <v>174180.52898169</v>
      </c>
      <c r="P3517" t="str">
        <f t="shared" si="66"/>
        <v>D0109</v>
      </c>
      <c r="Q3517" s="7">
        <f>IFERROR(VLOOKUP(Table1[[#This Row],[Trim Distributor Code]],Sheet1!$N:$O,2,FALSE),0)</f>
        <v>3400621</v>
      </c>
      <c r="R3517" s="7" t="str">
        <f>IFERROR(VLOOKUP(Table1[[#This Row],[Salesflo AppUser Code]],HIE!$A:$B,2,FALSE),0)</f>
        <v>Active</v>
      </c>
      <c r="S3517" s="7" t="str">
        <f>IFERROR(VLOOKUP(Table1[[#This Row],[Salesflo AppUser Code]],HIE!$A:$B,2,FALSE),0)</f>
        <v>Active</v>
      </c>
      <c r="T3517" t="s">
        <v>3354</v>
      </c>
      <c r="U3517" s="7" t="s">
        <v>5713</v>
      </c>
      <c r="V3517" s="7" t="s">
        <v>1444</v>
      </c>
      <c r="W3517" s="7" t="s">
        <v>1445</v>
      </c>
      <c r="X3517" s="7" t="str">
        <f>IFERROR(VLOOKUP( Table1[[#This Row],[Trim Distributor Code]],Sheet1!$A:$J,10,FALSE),0)</f>
        <v>Active</v>
      </c>
    </row>
    <row r="3518" spans="1:24" hidden="1" x14ac:dyDescent="0.3">
      <c r="A3518" t="s">
        <v>5517</v>
      </c>
      <c r="B3518" s="19" t="s">
        <v>696</v>
      </c>
      <c r="C3518" s="19" t="s">
        <v>5436</v>
      </c>
      <c r="D3518" s="19" t="s">
        <v>1412</v>
      </c>
      <c r="E3518" s="19" t="s">
        <v>5437</v>
      </c>
      <c r="F3518" s="19" t="s">
        <v>2659</v>
      </c>
      <c r="G3518" s="19" t="s">
        <v>4133</v>
      </c>
      <c r="H3518" s="19" t="s">
        <v>4106</v>
      </c>
      <c r="I3518" s="19" t="s">
        <v>4637</v>
      </c>
      <c r="J3518" s="19" t="s">
        <v>1586</v>
      </c>
      <c r="K3518" s="20">
        <v>1780</v>
      </c>
      <c r="L3518" s="2" t="s">
        <v>1412</v>
      </c>
      <c r="M3518" s="2">
        <f ca="1">Table1[[#This Row],[Cases]]*Table1[[#This Row],[Pack Size]]</f>
        <v>0</v>
      </c>
      <c r="N3518" s="1">
        <f ca="1">Table1[[#This Row],[Cases]]*Table1[[#This Row],[Pack Size]]</f>
        <v>712000</v>
      </c>
      <c r="O3518" s="1">
        <f>IFERROR(VLOOKUP(Table1[[#This Row],[SKU Code]],'SKU Size'!$G:$H,2,FALSE),0)*Table1[[#This Row],[Cases]]</f>
        <v>15009110.345125757</v>
      </c>
      <c r="P3518" t="str">
        <f t="shared" si="66"/>
        <v>D0109</v>
      </c>
      <c r="Q3518" s="7">
        <f>IFERROR(VLOOKUP(Table1[[#This Row],[Trim Distributor Code]],Sheet1!$N:$O,2,FALSE),0)</f>
        <v>3400621</v>
      </c>
      <c r="R3518" s="7" t="str">
        <f>IFERROR(VLOOKUP(Table1[[#This Row],[Salesflo AppUser Code]],HIE!$A:$B,2,FALSE),0)</f>
        <v>Active</v>
      </c>
      <c r="S3518" s="7" t="str">
        <f>IFERROR(VLOOKUP(Table1[[#This Row],[Salesflo AppUser Code]],HIE!$A:$B,2,FALSE),0)</f>
        <v>Active</v>
      </c>
      <c r="T3518" t="s">
        <v>3354</v>
      </c>
      <c r="U3518" s="7" t="s">
        <v>5713</v>
      </c>
      <c r="V3518" s="7" t="s">
        <v>1444</v>
      </c>
      <c r="W3518" s="7" t="s">
        <v>5707</v>
      </c>
      <c r="X3518" s="7" t="str">
        <f>IFERROR(VLOOKUP( Table1[[#This Row],[Trim Distributor Code]],Sheet1!$A:$J,10,FALSE),0)</f>
        <v>Active</v>
      </c>
    </row>
    <row r="3519" spans="1:24" hidden="1" x14ac:dyDescent="0.3">
      <c r="A3519" t="s">
        <v>5517</v>
      </c>
      <c r="B3519" s="17" t="s">
        <v>696</v>
      </c>
      <c r="C3519" s="17" t="s">
        <v>5436</v>
      </c>
      <c r="D3519" s="17" t="s">
        <v>1412</v>
      </c>
      <c r="E3519" s="17" t="s">
        <v>5437</v>
      </c>
      <c r="F3519" s="17" t="s">
        <v>2659</v>
      </c>
      <c r="G3519" s="17" t="s">
        <v>4156</v>
      </c>
      <c r="H3519" s="17" t="s">
        <v>4106</v>
      </c>
      <c r="I3519" s="17" t="s">
        <v>4391</v>
      </c>
      <c r="J3519" s="17" t="s">
        <v>2144</v>
      </c>
      <c r="K3519" s="18">
        <v>3</v>
      </c>
      <c r="L3519" s="2" t="s">
        <v>1412</v>
      </c>
      <c r="M3519" s="2">
        <f ca="1">Table1[[#This Row],[Cases]]*Table1[[#This Row],[Pack Size]]</f>
        <v>0</v>
      </c>
      <c r="N3519" s="1">
        <f ca="1">Table1[[#This Row],[Cases]]*Table1[[#This Row],[Pack Size]]</f>
        <v>1200</v>
      </c>
      <c r="O3519" s="1">
        <f>IFERROR(VLOOKUP(Table1[[#This Row],[SKU Code]],'SKU Size'!$G:$H,2,FALSE),0)*Table1[[#This Row],[Cases]]</f>
        <v>27155.683094487722</v>
      </c>
      <c r="P3519" t="str">
        <f t="shared" si="66"/>
        <v>D0109</v>
      </c>
      <c r="Q3519" s="7">
        <f>IFERROR(VLOOKUP(Table1[[#This Row],[Trim Distributor Code]],Sheet1!$N:$O,2,FALSE),0)</f>
        <v>3400621</v>
      </c>
      <c r="R3519" s="7" t="str">
        <f>IFERROR(VLOOKUP(Table1[[#This Row],[Salesflo AppUser Code]],HIE!$A:$B,2,FALSE),0)</f>
        <v>Active</v>
      </c>
      <c r="S3519" s="7" t="str">
        <f>IFERROR(VLOOKUP(Table1[[#This Row],[Salesflo AppUser Code]],HIE!$A:$B,2,FALSE),0)</f>
        <v>Active</v>
      </c>
      <c r="T3519" t="s">
        <v>3354</v>
      </c>
      <c r="U3519" s="7" t="s">
        <v>5713</v>
      </c>
      <c r="V3519" s="7" t="s">
        <v>1444</v>
      </c>
      <c r="W3519" s="7" t="s">
        <v>2030</v>
      </c>
      <c r="X3519" s="7" t="str">
        <f>IFERROR(VLOOKUP( Table1[[#This Row],[Trim Distributor Code]],Sheet1!$A:$J,10,FALSE),0)</f>
        <v>Active</v>
      </c>
    </row>
    <row r="3520" spans="1:24" hidden="1" x14ac:dyDescent="0.3">
      <c r="A3520" t="s">
        <v>5517</v>
      </c>
      <c r="B3520" s="19" t="s">
        <v>696</v>
      </c>
      <c r="C3520" s="19" t="s">
        <v>5436</v>
      </c>
      <c r="D3520" s="19" t="s">
        <v>1412</v>
      </c>
      <c r="E3520" s="19" t="s">
        <v>5437</v>
      </c>
      <c r="F3520" s="19" t="s">
        <v>2659</v>
      </c>
      <c r="G3520" s="19" t="s">
        <v>4156</v>
      </c>
      <c r="H3520" s="19" t="s">
        <v>4137</v>
      </c>
      <c r="I3520" s="19" t="s">
        <v>4392</v>
      </c>
      <c r="J3520" s="19" t="s">
        <v>2238</v>
      </c>
      <c r="K3520" s="21">
        <v>3</v>
      </c>
      <c r="L3520" s="2" t="s">
        <v>1412</v>
      </c>
      <c r="M3520" s="2">
        <f ca="1">Table1[[#This Row],[Cases]]*Table1[[#This Row],[Pack Size]]</f>
        <v>0</v>
      </c>
      <c r="N3520" s="1">
        <f ca="1">Table1[[#This Row],[Cases]]*Table1[[#This Row],[Pack Size]]</f>
        <v>1152</v>
      </c>
      <c r="O3520" s="1">
        <f>IFERROR(VLOOKUP(Table1[[#This Row],[SKU Code]],'SKU Size'!$G:$H,2,FALSE),0)*Table1[[#This Row],[Cases]]</f>
        <v>27958.169019880166</v>
      </c>
      <c r="P3520" t="str">
        <f t="shared" si="66"/>
        <v>D0109</v>
      </c>
      <c r="Q3520" s="7">
        <f>IFERROR(VLOOKUP(Table1[[#This Row],[Trim Distributor Code]],Sheet1!$N:$O,2,FALSE),0)</f>
        <v>3400621</v>
      </c>
      <c r="R3520" s="7" t="str">
        <f>IFERROR(VLOOKUP(Table1[[#This Row],[Salesflo AppUser Code]],HIE!$A:$B,2,FALSE),0)</f>
        <v>Active</v>
      </c>
      <c r="S3520" s="7" t="str">
        <f>IFERROR(VLOOKUP(Table1[[#This Row],[Salesflo AppUser Code]],HIE!$A:$B,2,FALSE),0)</f>
        <v>Active</v>
      </c>
      <c r="T3520" t="s">
        <v>3354</v>
      </c>
      <c r="U3520" s="7" t="s">
        <v>5713</v>
      </c>
      <c r="V3520" s="7" t="s">
        <v>1606</v>
      </c>
      <c r="W3520" s="7" t="s">
        <v>2030</v>
      </c>
      <c r="X3520" s="7" t="str">
        <f>IFERROR(VLOOKUP( Table1[[#This Row],[Trim Distributor Code]],Sheet1!$A:$J,10,FALSE),0)</f>
        <v>Active</v>
      </c>
    </row>
    <row r="3521" spans="1:24" hidden="1" x14ac:dyDescent="0.3">
      <c r="A3521" t="s">
        <v>5517</v>
      </c>
      <c r="B3521" s="17" t="s">
        <v>696</v>
      </c>
      <c r="C3521" s="17" t="s">
        <v>5436</v>
      </c>
      <c r="D3521" s="17" t="s">
        <v>1412</v>
      </c>
      <c r="E3521" s="17" t="s">
        <v>5437</v>
      </c>
      <c r="F3521" s="17" t="s">
        <v>2659</v>
      </c>
      <c r="G3521" s="17" t="s">
        <v>4305</v>
      </c>
      <c r="H3521" s="17" t="s">
        <v>4109</v>
      </c>
      <c r="I3521" s="17" t="s">
        <v>4393</v>
      </c>
      <c r="J3521" s="17" t="s">
        <v>2060</v>
      </c>
      <c r="K3521" s="18">
        <v>2</v>
      </c>
      <c r="L3521" s="2" t="s">
        <v>1412</v>
      </c>
      <c r="M3521" s="2">
        <f ca="1">Table1[[#This Row],[Cases]]*Table1[[#This Row],[Pack Size]]</f>
        <v>0</v>
      </c>
      <c r="N3521" s="1">
        <f ca="1">Table1[[#This Row],[Cases]]*Table1[[#This Row],[Pack Size]]</f>
        <v>200</v>
      </c>
      <c r="O3521" s="1">
        <f>IFERROR(VLOOKUP(Table1[[#This Row],[SKU Code]],'SKU Size'!$G:$H,2,FALSE),0)*Table1[[#This Row],[Cases]]</f>
        <v>20342.508650388041</v>
      </c>
      <c r="P3521" t="str">
        <f t="shared" si="66"/>
        <v>D0109</v>
      </c>
      <c r="Q3521" s="7">
        <f>IFERROR(VLOOKUP(Table1[[#This Row],[Trim Distributor Code]],Sheet1!$N:$O,2,FALSE),0)</f>
        <v>3400621</v>
      </c>
      <c r="R3521" s="7" t="str">
        <f>IFERROR(VLOOKUP(Table1[[#This Row],[Salesflo AppUser Code]],HIE!$A:$B,2,FALSE),0)</f>
        <v>Active</v>
      </c>
      <c r="S3521" s="7" t="str">
        <f>IFERROR(VLOOKUP(Table1[[#This Row],[Salesflo AppUser Code]],HIE!$A:$B,2,FALSE),0)</f>
        <v>Active</v>
      </c>
      <c r="T3521" t="s">
        <v>3354</v>
      </c>
      <c r="U3521" s="7" t="s">
        <v>5713</v>
      </c>
      <c r="V3521" s="7" t="s">
        <v>1423</v>
      </c>
      <c r="W3521" s="7" t="s">
        <v>2040</v>
      </c>
      <c r="X3521" s="7" t="str">
        <f>IFERROR(VLOOKUP( Table1[[#This Row],[Trim Distributor Code]],Sheet1!$A:$J,10,FALSE),0)</f>
        <v>Active</v>
      </c>
    </row>
    <row r="3522" spans="1:24" hidden="1" x14ac:dyDescent="0.3">
      <c r="A3522" t="s">
        <v>5517</v>
      </c>
      <c r="B3522" s="17" t="s">
        <v>696</v>
      </c>
      <c r="C3522" s="17" t="s">
        <v>5436</v>
      </c>
      <c r="D3522" s="17" t="s">
        <v>1412</v>
      </c>
      <c r="E3522" s="17" t="s">
        <v>5437</v>
      </c>
      <c r="F3522" s="17" t="s">
        <v>2659</v>
      </c>
      <c r="G3522" s="17" t="s">
        <v>1424</v>
      </c>
      <c r="H3522" s="17" t="s">
        <v>4109</v>
      </c>
      <c r="I3522" s="17" t="s">
        <v>4307</v>
      </c>
      <c r="J3522" s="17" t="s">
        <v>2034</v>
      </c>
      <c r="K3522" s="18">
        <v>5</v>
      </c>
      <c r="L3522" s="2" t="s">
        <v>1412</v>
      </c>
      <c r="M3522" s="2">
        <f ca="1">Table1[[#This Row],[Cases]]*Table1[[#This Row],[Pack Size]]</f>
        <v>0</v>
      </c>
      <c r="N3522" s="1">
        <f ca="1">Table1[[#This Row],[Cases]]*Table1[[#This Row],[Pack Size]]</f>
        <v>500</v>
      </c>
      <c r="O3522" s="1">
        <f>IFERROR(VLOOKUP(Table1[[#This Row],[SKU Code]],'SKU Size'!$G:$H,2,FALSE),0)*Table1[[#This Row],[Cases]]</f>
        <v>37800.121189757512</v>
      </c>
      <c r="P3522" t="str">
        <f t="shared" si="66"/>
        <v>D0109</v>
      </c>
      <c r="Q3522" s="7">
        <f>IFERROR(VLOOKUP(Table1[[#This Row],[Trim Distributor Code]],Sheet1!$N:$O,2,FALSE),0)</f>
        <v>3400621</v>
      </c>
      <c r="R3522" s="7" t="str">
        <f>IFERROR(VLOOKUP(Table1[[#This Row],[Salesflo AppUser Code]],HIE!$A:$B,2,FALSE),0)</f>
        <v>Active</v>
      </c>
      <c r="S3522" s="7" t="str">
        <f>IFERROR(VLOOKUP(Table1[[#This Row],[Salesflo AppUser Code]],HIE!$A:$B,2,FALSE),0)</f>
        <v>Active</v>
      </c>
      <c r="T3522" t="s">
        <v>3354</v>
      </c>
      <c r="U3522" s="7" t="s">
        <v>5713</v>
      </c>
      <c r="V3522" s="7" t="s">
        <v>1423</v>
      </c>
      <c r="W3522" s="7" t="s">
        <v>2031</v>
      </c>
      <c r="X3522" s="7" t="str">
        <f>IFERROR(VLOOKUP( Table1[[#This Row],[Trim Distributor Code]],Sheet1!$A:$J,10,FALSE),0)</f>
        <v>Active</v>
      </c>
    </row>
    <row r="3523" spans="1:24" hidden="1" x14ac:dyDescent="0.3">
      <c r="A3523" t="s">
        <v>5517</v>
      </c>
      <c r="B3523" s="19" t="s">
        <v>696</v>
      </c>
      <c r="C3523" s="19" t="s">
        <v>5436</v>
      </c>
      <c r="D3523" s="19" t="s">
        <v>1412</v>
      </c>
      <c r="E3523" s="19" t="s">
        <v>5437</v>
      </c>
      <c r="F3523" s="19" t="s">
        <v>2659</v>
      </c>
      <c r="G3523" s="19" t="s">
        <v>4108</v>
      </c>
      <c r="H3523" s="19" t="s">
        <v>4109</v>
      </c>
      <c r="I3523" s="19" t="s">
        <v>4566</v>
      </c>
      <c r="J3523" s="19" t="s">
        <v>13</v>
      </c>
      <c r="K3523" s="20">
        <v>15</v>
      </c>
      <c r="L3523" s="2" t="s">
        <v>1412</v>
      </c>
      <c r="M3523" s="2">
        <f ca="1">Table1[[#This Row],[Cases]]*Table1[[#This Row],[Pack Size]]</f>
        <v>0</v>
      </c>
      <c r="N3523" s="1">
        <f ca="1">Table1[[#This Row],[Cases]]*Table1[[#This Row],[Pack Size]]</f>
        <v>1500</v>
      </c>
      <c r="O3523" s="1">
        <f>IFERROR(VLOOKUP(Table1[[#This Row],[SKU Code]],'SKU Size'!$G:$H,2,FALSE),0)*Table1[[#This Row],[Cases]]</f>
        <v>158530.11088957061</v>
      </c>
      <c r="P3523" t="str">
        <f t="shared" si="66"/>
        <v>D0109</v>
      </c>
      <c r="Q3523" s="7">
        <f>IFERROR(VLOOKUP(Table1[[#This Row],[Trim Distributor Code]],Sheet1!$N:$O,2,FALSE),0)</f>
        <v>3400621</v>
      </c>
      <c r="R3523" s="7" t="str">
        <f>IFERROR(VLOOKUP(Table1[[#This Row],[Salesflo AppUser Code]],HIE!$A:$B,2,FALSE),0)</f>
        <v>Active</v>
      </c>
      <c r="S3523" s="7" t="str">
        <f>IFERROR(VLOOKUP(Table1[[#This Row],[Salesflo AppUser Code]],HIE!$A:$B,2,FALSE),0)</f>
        <v>Active</v>
      </c>
      <c r="T3523" t="s">
        <v>3354</v>
      </c>
      <c r="U3523" s="7" t="s">
        <v>5713</v>
      </c>
      <c r="V3523" s="7" t="s">
        <v>1423</v>
      </c>
      <c r="W3523" s="7" t="s">
        <v>1659</v>
      </c>
      <c r="X3523" s="7" t="str">
        <f>IFERROR(VLOOKUP( Table1[[#This Row],[Trim Distributor Code]],Sheet1!$A:$J,10,FALSE),0)</f>
        <v>Active</v>
      </c>
    </row>
    <row r="3524" spans="1:24" hidden="1" x14ac:dyDescent="0.3">
      <c r="A3524" t="s">
        <v>5517</v>
      </c>
      <c r="B3524" s="19" t="s">
        <v>696</v>
      </c>
      <c r="C3524" s="19" t="s">
        <v>5436</v>
      </c>
      <c r="D3524" s="19" t="s">
        <v>1412</v>
      </c>
      <c r="E3524" s="19" t="s">
        <v>5437</v>
      </c>
      <c r="F3524" s="19" t="s">
        <v>2659</v>
      </c>
      <c r="G3524" s="19" t="s">
        <v>4136</v>
      </c>
      <c r="H3524" s="19" t="s">
        <v>4113</v>
      </c>
      <c r="I3524" s="19" t="s">
        <v>4643</v>
      </c>
      <c r="J3524" s="19" t="s">
        <v>2295</v>
      </c>
      <c r="K3524" s="20">
        <v>15</v>
      </c>
      <c r="L3524" s="2" t="s">
        <v>1412</v>
      </c>
      <c r="M3524" s="2">
        <f ca="1">Table1[[#This Row],[Cases]]*Table1[[#This Row],[Pack Size]]</f>
        <v>0</v>
      </c>
      <c r="N3524" s="1">
        <f ca="1">Table1[[#This Row],[Cases]]*Table1[[#This Row],[Pack Size]]</f>
        <v>360</v>
      </c>
      <c r="O3524" s="1">
        <f>IFERROR(VLOOKUP(Table1[[#This Row],[SKU Code]],'SKU Size'!$G:$H,2,FALSE),0)*Table1[[#This Row],[Cases]]</f>
        <v>27471.056685263778</v>
      </c>
      <c r="P3524" t="str">
        <f t="shared" si="66"/>
        <v>D0109</v>
      </c>
      <c r="Q3524" s="7">
        <f>IFERROR(VLOOKUP(Table1[[#This Row],[Trim Distributor Code]],Sheet1!$N:$O,2,FALSE),0)</f>
        <v>3400621</v>
      </c>
      <c r="R3524" s="7" t="str">
        <f>IFERROR(VLOOKUP(Table1[[#This Row],[Salesflo AppUser Code]],HIE!$A:$B,2,FALSE),0)</f>
        <v>Active</v>
      </c>
      <c r="S3524" s="7" t="str">
        <f>IFERROR(VLOOKUP(Table1[[#This Row],[Salesflo AppUser Code]],HIE!$A:$B,2,FALSE),0)</f>
        <v>Active</v>
      </c>
      <c r="T3524" t="s">
        <v>3354</v>
      </c>
      <c r="U3524" s="7" t="s">
        <v>5713</v>
      </c>
      <c r="V3524" s="7" t="s">
        <v>1632</v>
      </c>
      <c r="W3524" s="7" t="s">
        <v>2294</v>
      </c>
      <c r="X3524" s="7" t="str">
        <f>IFERROR(VLOOKUP( Table1[[#This Row],[Trim Distributor Code]],Sheet1!$A:$J,10,FALSE),0)</f>
        <v>Active</v>
      </c>
    </row>
    <row r="3525" spans="1:24" hidden="1" x14ac:dyDescent="0.3">
      <c r="A3525" t="s">
        <v>5517</v>
      </c>
      <c r="B3525" s="17" t="s">
        <v>696</v>
      </c>
      <c r="C3525" s="17" t="s">
        <v>5436</v>
      </c>
      <c r="D3525" s="17" t="s">
        <v>1412</v>
      </c>
      <c r="E3525" s="17" t="s">
        <v>5437</v>
      </c>
      <c r="F3525" s="17" t="s">
        <v>2659</v>
      </c>
      <c r="G3525" s="17" t="s">
        <v>4134</v>
      </c>
      <c r="H3525" s="17" t="s">
        <v>4113</v>
      </c>
      <c r="I3525" s="17" t="s">
        <v>4644</v>
      </c>
      <c r="J3525" s="17" t="s">
        <v>1635</v>
      </c>
      <c r="K3525" s="18">
        <v>8</v>
      </c>
      <c r="L3525" s="2" t="s">
        <v>1412</v>
      </c>
      <c r="M3525" s="2">
        <f ca="1">Table1[[#This Row],[Cases]]*Table1[[#This Row],[Pack Size]]</f>
        <v>0</v>
      </c>
      <c r="N3525" s="1">
        <f ca="1">Table1[[#This Row],[Cases]]*Table1[[#This Row],[Pack Size]]</f>
        <v>192</v>
      </c>
      <c r="O3525" s="1">
        <f>IFERROR(VLOOKUP(Table1[[#This Row],[SKU Code]],'SKU Size'!$G:$H,2,FALSE),0)*Table1[[#This Row],[Cases]]</f>
        <v>25141.280006912915</v>
      </c>
      <c r="P3525" t="str">
        <f t="shared" si="66"/>
        <v>D0109</v>
      </c>
      <c r="Q3525" s="7">
        <f>IFERROR(VLOOKUP(Table1[[#This Row],[Trim Distributor Code]],Sheet1!$N:$O,2,FALSE),0)</f>
        <v>3400621</v>
      </c>
      <c r="R3525" s="7" t="str">
        <f>IFERROR(VLOOKUP(Table1[[#This Row],[Salesflo AppUser Code]],HIE!$A:$B,2,FALSE),0)</f>
        <v>Active</v>
      </c>
      <c r="S3525" s="7" t="str">
        <f>IFERROR(VLOOKUP(Table1[[#This Row],[Salesflo AppUser Code]],HIE!$A:$B,2,FALSE),0)</f>
        <v>Active</v>
      </c>
      <c r="T3525" t="s">
        <v>3354</v>
      </c>
      <c r="U3525" s="7" t="s">
        <v>5713</v>
      </c>
      <c r="V3525" s="7" t="s">
        <v>1632</v>
      </c>
      <c r="W3525" s="7" t="s">
        <v>1445</v>
      </c>
      <c r="X3525" s="7" t="str">
        <f>IFERROR(VLOOKUP( Table1[[#This Row],[Trim Distributor Code]],Sheet1!$A:$J,10,FALSE),0)</f>
        <v>Active</v>
      </c>
    </row>
    <row r="3526" spans="1:24" hidden="1" x14ac:dyDescent="0.3">
      <c r="A3526" t="s">
        <v>5517</v>
      </c>
      <c r="B3526" s="19" t="s">
        <v>696</v>
      </c>
      <c r="C3526" s="19" t="s">
        <v>5436</v>
      </c>
      <c r="D3526" s="19" t="s">
        <v>1412</v>
      </c>
      <c r="E3526" s="19" t="s">
        <v>5437</v>
      </c>
      <c r="F3526" s="19" t="s">
        <v>2659</v>
      </c>
      <c r="G3526" s="19" t="s">
        <v>4169</v>
      </c>
      <c r="H3526" s="19" t="s">
        <v>4113</v>
      </c>
      <c r="I3526" s="19" t="s">
        <v>4642</v>
      </c>
      <c r="J3526" s="19" t="s">
        <v>4170</v>
      </c>
      <c r="K3526" s="20">
        <v>10</v>
      </c>
      <c r="L3526" s="2" t="s">
        <v>1412</v>
      </c>
      <c r="M3526" s="2">
        <f ca="1">Table1[[#This Row],[Cases]]*Table1[[#This Row],[Pack Size]]</f>
        <v>0</v>
      </c>
      <c r="N3526" s="1">
        <f ca="1">Table1[[#This Row],[Cases]]*Table1[[#This Row],[Pack Size]]</f>
        <v>240</v>
      </c>
      <c r="O3526" s="1">
        <f>IFERROR(VLOOKUP(Table1[[#This Row],[SKU Code]],'SKU Size'!$G:$H,2,FALSE),0)*Table1[[#This Row],[Cases]]</f>
        <v>18394.846268185654</v>
      </c>
      <c r="P3526" t="str">
        <f t="shared" si="66"/>
        <v>D0109</v>
      </c>
      <c r="Q3526" s="7">
        <f>IFERROR(VLOOKUP(Table1[[#This Row],[Trim Distributor Code]],Sheet1!$N:$O,2,FALSE),0)</f>
        <v>3400621</v>
      </c>
      <c r="R3526" s="7" t="str">
        <f>IFERROR(VLOOKUP(Table1[[#This Row],[Salesflo AppUser Code]],HIE!$A:$B,2,FALSE),0)</f>
        <v>Active</v>
      </c>
      <c r="S3526" s="7" t="str">
        <f>IFERROR(VLOOKUP(Table1[[#This Row],[Salesflo AppUser Code]],HIE!$A:$B,2,FALSE),0)</f>
        <v>Active</v>
      </c>
      <c r="T3526" t="s">
        <v>3354</v>
      </c>
      <c r="U3526" s="7" t="s">
        <v>5713</v>
      </c>
      <c r="V3526" s="7" t="s">
        <v>1632</v>
      </c>
      <c r="W3526" s="7" t="s">
        <v>5359</v>
      </c>
      <c r="X3526" s="7" t="str">
        <f>IFERROR(VLOOKUP( Table1[[#This Row],[Trim Distributor Code]],Sheet1!$A:$J,10,FALSE),0)</f>
        <v>Active</v>
      </c>
    </row>
    <row r="3527" spans="1:24" hidden="1" x14ac:dyDescent="0.3">
      <c r="A3527" t="s">
        <v>5517</v>
      </c>
      <c r="B3527" s="17" t="s">
        <v>696</v>
      </c>
      <c r="C3527" s="17" t="s">
        <v>5436</v>
      </c>
      <c r="D3527" s="17" t="s">
        <v>1412</v>
      </c>
      <c r="E3527" s="17" t="s">
        <v>5437</v>
      </c>
      <c r="F3527" s="17" t="s">
        <v>2659</v>
      </c>
      <c r="G3527" s="17" t="s">
        <v>2314</v>
      </c>
      <c r="H3527" s="17" t="s">
        <v>2268</v>
      </c>
      <c r="I3527" s="17" t="s">
        <v>4713</v>
      </c>
      <c r="J3527" t="s">
        <v>2503</v>
      </c>
      <c r="K3527" s="22">
        <v>50</v>
      </c>
      <c r="L3527" s="2" t="s">
        <v>1412</v>
      </c>
      <c r="M3527" s="2">
        <f ca="1">Table1[[#This Row],[Cases]]*Table1[[#This Row],[Pack Size]]</f>
        <v>0</v>
      </c>
      <c r="N3527" s="1">
        <f ca="1">Table1[[#This Row],[Cases]]*Table1[[#This Row],[Pack Size]]</f>
        <v>16800</v>
      </c>
      <c r="O3527" s="1">
        <f>IFERROR(VLOOKUP(Table1[[#This Row],[SKU Code]],'SKU Size'!$G:$H,2,FALSE),0)*Table1[[#This Row],[Cases]]</f>
        <v>372381.86789336457</v>
      </c>
      <c r="P3527" t="str">
        <f t="shared" si="66"/>
        <v>D0109</v>
      </c>
      <c r="Q3527" s="7">
        <f>IFERROR(VLOOKUP(Table1[[#This Row],[Trim Distributor Code]],Sheet1!$N:$O,2,FALSE),0)</f>
        <v>3400621</v>
      </c>
      <c r="R3527" s="7" t="str">
        <f>IFERROR(VLOOKUP(Table1[[#This Row],[Salesflo AppUser Code]],HIE!$A:$B,2,FALSE),0)</f>
        <v>Active</v>
      </c>
      <c r="S3527" s="7" t="str">
        <f>IFERROR(VLOOKUP(Table1[[#This Row],[Salesflo AppUser Code]],HIE!$A:$B,2,FALSE),0)</f>
        <v>Active</v>
      </c>
      <c r="T3527" t="s">
        <v>3354</v>
      </c>
      <c r="U3527" s="7" t="s">
        <v>5713</v>
      </c>
      <c r="V3527" s="7" t="s">
        <v>2268</v>
      </c>
      <c r="W3527" s="7" t="s">
        <v>2314</v>
      </c>
      <c r="X3527" s="7" t="str">
        <f>IFERROR(VLOOKUP( Table1[[#This Row],[Trim Distributor Code]],Sheet1!$A:$J,10,FALSE),0)</f>
        <v>Active</v>
      </c>
    </row>
    <row r="3528" spans="1:24" hidden="1" x14ac:dyDescent="0.3">
      <c r="A3528" t="s">
        <v>5517</v>
      </c>
      <c r="B3528" s="19" t="s">
        <v>696</v>
      </c>
      <c r="C3528" s="19" t="s">
        <v>5436</v>
      </c>
      <c r="D3528" s="19" t="s">
        <v>1412</v>
      </c>
      <c r="E3528" s="19" t="s">
        <v>5437</v>
      </c>
      <c r="F3528" s="19" t="s">
        <v>2659</v>
      </c>
      <c r="G3528" s="19" t="s">
        <v>1627</v>
      </c>
      <c r="H3528" s="19" t="s">
        <v>4116</v>
      </c>
      <c r="I3528" s="19" t="s">
        <v>5438</v>
      </c>
      <c r="J3528" s="19" t="s">
        <v>1628</v>
      </c>
      <c r="K3528" s="20">
        <v>2</v>
      </c>
      <c r="L3528" s="2" t="s">
        <v>1412</v>
      </c>
      <c r="M3528" s="2">
        <f ca="1">Table1[[#This Row],[Cases]]*Table1[[#This Row],[Pack Size]]</f>
        <v>0</v>
      </c>
      <c r="N3528" s="1">
        <f ca="1">Table1[[#This Row],[Cases]]*Table1[[#This Row],[Pack Size]]</f>
        <v>576</v>
      </c>
      <c r="O3528" s="1">
        <f>IFERROR(VLOOKUP(Table1[[#This Row],[SKU Code]],'SKU Size'!$G:$H,2,FALSE),0)*Table1[[#This Row],[Cases]]</f>
        <v>0</v>
      </c>
      <c r="P3528" t="str">
        <f t="shared" si="66"/>
        <v>D0109</v>
      </c>
      <c r="Q3528" s="7">
        <f>IFERROR(VLOOKUP(Table1[[#This Row],[Trim Distributor Code]],Sheet1!$N:$O,2,FALSE),0)</f>
        <v>3400621</v>
      </c>
      <c r="R3528" s="7" t="str">
        <f>IFERROR(VLOOKUP(Table1[[#This Row],[Salesflo AppUser Code]],HIE!$A:$B,2,FALSE),0)</f>
        <v>Active</v>
      </c>
      <c r="S3528" s="7" t="str">
        <f>IFERROR(VLOOKUP(Table1[[#This Row],[Salesflo AppUser Code]],HIE!$A:$B,2,FALSE),0)</f>
        <v>Active</v>
      </c>
      <c r="T3528" t="s">
        <v>3354</v>
      </c>
      <c r="U3528" s="7" t="s">
        <v>5713</v>
      </c>
      <c r="V3528" s="7" t="s">
        <v>1624</v>
      </c>
      <c r="W3528" s="7" t="s">
        <v>1627</v>
      </c>
      <c r="X3528" s="7" t="str">
        <f>IFERROR(VLOOKUP( Table1[[#This Row],[Trim Distributor Code]],Sheet1!$A:$J,10,FALSE),0)</f>
        <v>Active</v>
      </c>
    </row>
    <row r="3529" spans="1:24" hidden="1" x14ac:dyDescent="0.3">
      <c r="A3529" t="s">
        <v>5517</v>
      </c>
      <c r="B3529" s="17" t="s">
        <v>696</v>
      </c>
      <c r="C3529" s="17" t="s">
        <v>5436</v>
      </c>
      <c r="D3529" s="17" t="s">
        <v>1412</v>
      </c>
      <c r="E3529" s="17" t="s">
        <v>5437</v>
      </c>
      <c r="F3529" s="17" t="s">
        <v>2659</v>
      </c>
      <c r="G3529" s="17" t="s">
        <v>1422</v>
      </c>
      <c r="H3529" s="17" t="s">
        <v>4360</v>
      </c>
      <c r="I3529" s="17" t="s">
        <v>4645</v>
      </c>
      <c r="J3529" s="17" t="s">
        <v>4271</v>
      </c>
      <c r="K3529" s="18">
        <v>5</v>
      </c>
      <c r="L3529" s="2" t="s">
        <v>1412</v>
      </c>
      <c r="M3529" s="2">
        <f ca="1">Table1[[#This Row],[Cases]]*Table1[[#This Row],[Pack Size]]</f>
        <v>0</v>
      </c>
      <c r="N3529" s="1">
        <f ca="1">Table1[[#This Row],[Cases]]*Table1[[#This Row],[Pack Size]]</f>
        <v>480</v>
      </c>
      <c r="O3529" s="1">
        <f>IFERROR(VLOOKUP(Table1[[#This Row],[SKU Code]],'SKU Size'!$G:$H,2,FALSE),0)*Table1[[#This Row],[Cases]]</f>
        <v>0</v>
      </c>
      <c r="P3529" t="str">
        <f t="shared" si="66"/>
        <v>D0109</v>
      </c>
      <c r="Q3529" s="7">
        <f>IFERROR(VLOOKUP(Table1[[#This Row],[Trim Distributor Code]],Sheet1!$N:$O,2,FALSE),0)</f>
        <v>3400621</v>
      </c>
      <c r="R3529" s="7" t="str">
        <f>IFERROR(VLOOKUP(Table1[[#This Row],[Salesflo AppUser Code]],HIE!$A:$B,2,FALSE),0)</f>
        <v>Active</v>
      </c>
      <c r="S3529" s="7" t="str">
        <f>IFERROR(VLOOKUP(Table1[[#This Row],[Salesflo AppUser Code]],HIE!$A:$B,2,FALSE),0)</f>
        <v>Active</v>
      </c>
      <c r="T3529" t="s">
        <v>3354</v>
      </c>
      <c r="U3529" s="7" t="s">
        <v>5713</v>
      </c>
      <c r="V3529" s="7" t="s">
        <v>4360</v>
      </c>
      <c r="W3529" s="7" t="s">
        <v>1422</v>
      </c>
      <c r="X3529" s="7" t="str">
        <f>IFERROR(VLOOKUP( Table1[[#This Row],[Trim Distributor Code]],Sheet1!$A:$J,10,FALSE),0)</f>
        <v>Active</v>
      </c>
    </row>
    <row r="3530" spans="1:24" hidden="1" x14ac:dyDescent="0.3">
      <c r="A3530" t="s">
        <v>5517</v>
      </c>
      <c r="B3530" s="19" t="s">
        <v>694</v>
      </c>
      <c r="C3530" s="19" t="s">
        <v>5439</v>
      </c>
      <c r="D3530" s="19" t="s">
        <v>1412</v>
      </c>
      <c r="E3530" s="19" t="s">
        <v>5437</v>
      </c>
      <c r="F3530" s="19" t="s">
        <v>2659</v>
      </c>
      <c r="G3530" s="19" t="s">
        <v>4134</v>
      </c>
      <c r="H3530" s="19" t="s">
        <v>4106</v>
      </c>
      <c r="I3530" s="19" t="s">
        <v>4636</v>
      </c>
      <c r="J3530" s="19" t="s">
        <v>1478</v>
      </c>
      <c r="K3530" s="20">
        <v>20</v>
      </c>
      <c r="L3530" s="2" t="s">
        <v>1412</v>
      </c>
      <c r="M3530" s="2">
        <f ca="1">Table1[[#This Row],[Cases]]*Table1[[#This Row],[Pack Size]]</f>
        <v>0</v>
      </c>
      <c r="N3530" s="1">
        <f ca="1">Table1[[#This Row],[Cases]]*Table1[[#This Row],[Pack Size]]</f>
        <v>8000</v>
      </c>
      <c r="O3530" s="1">
        <f>IFERROR(VLOOKUP(Table1[[#This Row],[SKU Code]],'SKU Size'!$G:$H,2,FALSE),0)*Table1[[#This Row],[Cases]]</f>
        <v>174180.52898169</v>
      </c>
      <c r="P3530" t="str">
        <f t="shared" si="66"/>
        <v>D0109</v>
      </c>
      <c r="Q3530" s="7">
        <f>IFERROR(VLOOKUP(Table1[[#This Row],[Trim Distributor Code]],Sheet1!$N:$O,2,FALSE),0)</f>
        <v>3400621</v>
      </c>
      <c r="R3530" s="7" t="str">
        <f>IFERROR(VLOOKUP(Table1[[#This Row],[Salesflo AppUser Code]],HIE!$A:$B,2,FALSE),0)</f>
        <v>Active</v>
      </c>
      <c r="S3530" s="7" t="str">
        <f>IFERROR(VLOOKUP(Table1[[#This Row],[Salesflo AppUser Code]],HIE!$A:$B,2,FALSE),0)</f>
        <v>Active</v>
      </c>
      <c r="T3530" t="s">
        <v>3354</v>
      </c>
      <c r="U3530" s="7" t="s">
        <v>5713</v>
      </c>
      <c r="V3530" s="7" t="s">
        <v>1444</v>
      </c>
      <c r="W3530" s="7" t="s">
        <v>1445</v>
      </c>
      <c r="X3530" s="7" t="str">
        <f>IFERROR(VLOOKUP( Table1[[#This Row],[Trim Distributor Code]],Sheet1!$A:$J,10,FALSE),0)</f>
        <v>Active</v>
      </c>
    </row>
    <row r="3531" spans="1:24" hidden="1" x14ac:dyDescent="0.3">
      <c r="A3531" t="s">
        <v>5517</v>
      </c>
      <c r="B3531" s="17" t="s">
        <v>694</v>
      </c>
      <c r="C3531" s="17" t="s">
        <v>5439</v>
      </c>
      <c r="D3531" s="17" t="s">
        <v>1412</v>
      </c>
      <c r="E3531" s="17" t="s">
        <v>5437</v>
      </c>
      <c r="F3531" s="17" t="s">
        <v>2659</v>
      </c>
      <c r="G3531" s="17" t="s">
        <v>4133</v>
      </c>
      <c r="H3531" s="17" t="s">
        <v>4106</v>
      </c>
      <c r="I3531" s="17" t="s">
        <v>4637</v>
      </c>
      <c r="J3531" s="17" t="s">
        <v>1586</v>
      </c>
      <c r="K3531" s="18">
        <v>980</v>
      </c>
      <c r="L3531" s="2" t="s">
        <v>1412</v>
      </c>
      <c r="M3531" s="2">
        <f ca="1">Table1[[#This Row],[Cases]]*Table1[[#This Row],[Pack Size]]</f>
        <v>0</v>
      </c>
      <c r="N3531" s="1">
        <f ca="1">Table1[[#This Row],[Cases]]*Table1[[#This Row],[Pack Size]]</f>
        <v>392000</v>
      </c>
      <c r="O3531" s="1">
        <f>IFERROR(VLOOKUP(Table1[[#This Row],[SKU Code]],'SKU Size'!$G:$H,2,FALSE),0)*Table1[[#This Row],[Cases]]</f>
        <v>8263442.7742827199</v>
      </c>
      <c r="P3531" t="str">
        <f t="shared" si="66"/>
        <v>D0109</v>
      </c>
      <c r="Q3531" s="7">
        <f>IFERROR(VLOOKUP(Table1[[#This Row],[Trim Distributor Code]],Sheet1!$N:$O,2,FALSE),0)</f>
        <v>3400621</v>
      </c>
      <c r="R3531" s="7" t="str">
        <f>IFERROR(VLOOKUP(Table1[[#This Row],[Salesflo AppUser Code]],HIE!$A:$B,2,FALSE),0)</f>
        <v>Active</v>
      </c>
      <c r="S3531" s="7" t="str">
        <f>IFERROR(VLOOKUP(Table1[[#This Row],[Salesflo AppUser Code]],HIE!$A:$B,2,FALSE),0)</f>
        <v>Active</v>
      </c>
      <c r="T3531" t="s">
        <v>3354</v>
      </c>
      <c r="U3531" s="7" t="s">
        <v>5713</v>
      </c>
      <c r="V3531" s="7" t="s">
        <v>1444</v>
      </c>
      <c r="W3531" s="7" t="s">
        <v>5707</v>
      </c>
      <c r="X3531" s="7" t="str">
        <f>IFERROR(VLOOKUP( Table1[[#This Row],[Trim Distributor Code]],Sheet1!$A:$J,10,FALSE),0)</f>
        <v>Active</v>
      </c>
    </row>
    <row r="3532" spans="1:24" hidden="1" x14ac:dyDescent="0.3">
      <c r="A3532" t="s">
        <v>5517</v>
      </c>
      <c r="B3532" s="19" t="s">
        <v>694</v>
      </c>
      <c r="C3532" s="19" t="s">
        <v>5439</v>
      </c>
      <c r="D3532" s="19" t="s">
        <v>1412</v>
      </c>
      <c r="E3532" s="19" t="s">
        <v>5437</v>
      </c>
      <c r="F3532" s="19" t="s">
        <v>2659</v>
      </c>
      <c r="G3532" s="19" t="s">
        <v>4156</v>
      </c>
      <c r="H3532" s="19" t="s">
        <v>4106</v>
      </c>
      <c r="I3532" s="19" t="s">
        <v>4391</v>
      </c>
      <c r="J3532" s="19" t="s">
        <v>2144</v>
      </c>
      <c r="K3532" s="20">
        <v>2</v>
      </c>
      <c r="L3532" s="2" t="s">
        <v>1412</v>
      </c>
      <c r="M3532" s="2">
        <f ca="1">Table1[[#This Row],[Cases]]*Table1[[#This Row],[Pack Size]]</f>
        <v>0</v>
      </c>
      <c r="N3532" s="1">
        <f ca="1">Table1[[#This Row],[Cases]]*Table1[[#This Row],[Pack Size]]</f>
        <v>800</v>
      </c>
      <c r="O3532" s="1">
        <f>IFERROR(VLOOKUP(Table1[[#This Row],[SKU Code]],'SKU Size'!$G:$H,2,FALSE),0)*Table1[[#This Row],[Cases]]</f>
        <v>18103.788729658481</v>
      </c>
      <c r="P3532" t="str">
        <f t="shared" si="66"/>
        <v>D0109</v>
      </c>
      <c r="Q3532" s="7">
        <f>IFERROR(VLOOKUP(Table1[[#This Row],[Trim Distributor Code]],Sheet1!$N:$O,2,FALSE),0)</f>
        <v>3400621</v>
      </c>
      <c r="R3532" s="7" t="str">
        <f>IFERROR(VLOOKUP(Table1[[#This Row],[Salesflo AppUser Code]],HIE!$A:$B,2,FALSE),0)</f>
        <v>Active</v>
      </c>
      <c r="S3532" s="7" t="str">
        <f>IFERROR(VLOOKUP(Table1[[#This Row],[Salesflo AppUser Code]],HIE!$A:$B,2,FALSE),0)</f>
        <v>Active</v>
      </c>
      <c r="T3532" t="s">
        <v>3354</v>
      </c>
      <c r="U3532" s="7" t="s">
        <v>5713</v>
      </c>
      <c r="V3532" s="7" t="s">
        <v>1444</v>
      </c>
      <c r="W3532" s="7" t="s">
        <v>2030</v>
      </c>
      <c r="X3532" s="7" t="str">
        <f>IFERROR(VLOOKUP( Table1[[#This Row],[Trim Distributor Code]],Sheet1!$A:$J,10,FALSE),0)</f>
        <v>Active</v>
      </c>
    </row>
    <row r="3533" spans="1:24" hidden="1" x14ac:dyDescent="0.3">
      <c r="A3533" t="s">
        <v>5517</v>
      </c>
      <c r="B3533" s="17" t="s">
        <v>694</v>
      </c>
      <c r="C3533" s="17" t="s">
        <v>5439</v>
      </c>
      <c r="D3533" s="17" t="s">
        <v>1412</v>
      </c>
      <c r="E3533" s="17" t="s">
        <v>5437</v>
      </c>
      <c r="F3533" s="17" t="s">
        <v>2659</v>
      </c>
      <c r="G3533" s="17" t="s">
        <v>4156</v>
      </c>
      <c r="H3533" s="17" t="s">
        <v>4137</v>
      </c>
      <c r="I3533" s="17" t="s">
        <v>4392</v>
      </c>
      <c r="J3533" s="17" t="s">
        <v>2238</v>
      </c>
      <c r="K3533" s="18">
        <v>2</v>
      </c>
      <c r="L3533" s="2" t="s">
        <v>1412</v>
      </c>
      <c r="M3533" s="2">
        <f ca="1">Table1[[#This Row],[Cases]]*Table1[[#This Row],[Pack Size]]</f>
        <v>0</v>
      </c>
      <c r="N3533" s="1">
        <f ca="1">Table1[[#This Row],[Cases]]*Table1[[#This Row],[Pack Size]]</f>
        <v>768</v>
      </c>
      <c r="O3533" s="1">
        <f>IFERROR(VLOOKUP(Table1[[#This Row],[SKU Code]],'SKU Size'!$G:$H,2,FALSE),0)*Table1[[#This Row],[Cases]]</f>
        <v>18638.779346586776</v>
      </c>
      <c r="P3533" t="str">
        <f t="shared" si="66"/>
        <v>D0109</v>
      </c>
      <c r="Q3533" s="7">
        <f>IFERROR(VLOOKUP(Table1[[#This Row],[Trim Distributor Code]],Sheet1!$N:$O,2,FALSE),0)</f>
        <v>3400621</v>
      </c>
      <c r="R3533" s="7" t="str">
        <f>IFERROR(VLOOKUP(Table1[[#This Row],[Salesflo AppUser Code]],HIE!$A:$B,2,FALSE),0)</f>
        <v>Active</v>
      </c>
      <c r="S3533" s="7" t="str">
        <f>IFERROR(VLOOKUP(Table1[[#This Row],[Salesflo AppUser Code]],HIE!$A:$B,2,FALSE),0)</f>
        <v>Active</v>
      </c>
      <c r="T3533" t="s">
        <v>3354</v>
      </c>
      <c r="U3533" s="7" t="s">
        <v>5713</v>
      </c>
      <c r="V3533" s="7" t="s">
        <v>1606</v>
      </c>
      <c r="W3533" s="7" t="s">
        <v>2030</v>
      </c>
      <c r="X3533" s="7" t="str">
        <f>IFERROR(VLOOKUP( Table1[[#This Row],[Trim Distributor Code]],Sheet1!$A:$J,10,FALSE),0)</f>
        <v>Active</v>
      </c>
    </row>
    <row r="3534" spans="1:24" hidden="1" x14ac:dyDescent="0.3">
      <c r="A3534" t="s">
        <v>5517</v>
      </c>
      <c r="B3534" s="19" t="s">
        <v>694</v>
      </c>
      <c r="C3534" s="19" t="s">
        <v>5439</v>
      </c>
      <c r="D3534" s="19" t="s">
        <v>1412</v>
      </c>
      <c r="E3534" s="19" t="s">
        <v>5437</v>
      </c>
      <c r="F3534" s="19" t="s">
        <v>2659</v>
      </c>
      <c r="G3534" s="19" t="s">
        <v>4305</v>
      </c>
      <c r="H3534" s="19" t="s">
        <v>4109</v>
      </c>
      <c r="I3534" s="19" t="s">
        <v>4393</v>
      </c>
      <c r="J3534" s="19" t="s">
        <v>2060</v>
      </c>
      <c r="K3534" s="21">
        <v>2</v>
      </c>
      <c r="L3534" s="2" t="s">
        <v>1412</v>
      </c>
      <c r="M3534" s="2">
        <f ca="1">Table1[[#This Row],[Cases]]*Table1[[#This Row],[Pack Size]]</f>
        <v>0</v>
      </c>
      <c r="N3534" s="1">
        <f ca="1">Table1[[#This Row],[Cases]]*Table1[[#This Row],[Pack Size]]</f>
        <v>200</v>
      </c>
      <c r="O3534" s="1">
        <f>IFERROR(VLOOKUP(Table1[[#This Row],[SKU Code]],'SKU Size'!$G:$H,2,FALSE),0)*Table1[[#This Row],[Cases]]</f>
        <v>20342.508650388041</v>
      </c>
      <c r="P3534" t="str">
        <f t="shared" si="66"/>
        <v>D0109</v>
      </c>
      <c r="Q3534" s="7">
        <f>IFERROR(VLOOKUP(Table1[[#This Row],[Trim Distributor Code]],Sheet1!$N:$O,2,FALSE),0)</f>
        <v>3400621</v>
      </c>
      <c r="R3534" s="7" t="str">
        <f>IFERROR(VLOOKUP(Table1[[#This Row],[Salesflo AppUser Code]],HIE!$A:$B,2,FALSE),0)</f>
        <v>Active</v>
      </c>
      <c r="S3534" s="7" t="str">
        <f>IFERROR(VLOOKUP(Table1[[#This Row],[Salesflo AppUser Code]],HIE!$A:$B,2,FALSE),0)</f>
        <v>Active</v>
      </c>
      <c r="T3534" t="s">
        <v>3354</v>
      </c>
      <c r="U3534" s="7" t="s">
        <v>5713</v>
      </c>
      <c r="V3534" s="7" t="s">
        <v>1423</v>
      </c>
      <c r="W3534" s="7" t="s">
        <v>2040</v>
      </c>
      <c r="X3534" s="7" t="str">
        <f>IFERROR(VLOOKUP( Table1[[#This Row],[Trim Distributor Code]],Sheet1!$A:$J,10,FALSE),0)</f>
        <v>Active</v>
      </c>
    </row>
    <row r="3535" spans="1:24" hidden="1" x14ac:dyDescent="0.3">
      <c r="A3535" t="s">
        <v>5517</v>
      </c>
      <c r="B3535" s="19" t="s">
        <v>694</v>
      </c>
      <c r="C3535" s="19" t="s">
        <v>5439</v>
      </c>
      <c r="D3535" s="19" t="s">
        <v>1412</v>
      </c>
      <c r="E3535" s="19" t="s">
        <v>5437</v>
      </c>
      <c r="F3535" s="19" t="s">
        <v>2659</v>
      </c>
      <c r="G3535" s="19" t="s">
        <v>1424</v>
      </c>
      <c r="H3535" s="19" t="s">
        <v>4109</v>
      </c>
      <c r="I3535" s="19" t="s">
        <v>4307</v>
      </c>
      <c r="J3535" s="19" t="s">
        <v>2034</v>
      </c>
      <c r="K3535" s="20">
        <v>5</v>
      </c>
      <c r="L3535" s="2" t="s">
        <v>1412</v>
      </c>
      <c r="M3535" s="2">
        <f ca="1">Table1[[#This Row],[Cases]]*Table1[[#This Row],[Pack Size]]</f>
        <v>0</v>
      </c>
      <c r="N3535" s="1">
        <f ca="1">Table1[[#This Row],[Cases]]*Table1[[#This Row],[Pack Size]]</f>
        <v>500</v>
      </c>
      <c r="O3535" s="1">
        <f>IFERROR(VLOOKUP(Table1[[#This Row],[SKU Code]],'SKU Size'!$G:$H,2,FALSE),0)*Table1[[#This Row],[Cases]]</f>
        <v>37800.121189757512</v>
      </c>
      <c r="P3535" t="str">
        <f t="shared" si="66"/>
        <v>D0109</v>
      </c>
      <c r="Q3535" s="7">
        <f>IFERROR(VLOOKUP(Table1[[#This Row],[Trim Distributor Code]],Sheet1!$N:$O,2,FALSE),0)</f>
        <v>3400621</v>
      </c>
      <c r="R3535" s="7" t="str">
        <f>IFERROR(VLOOKUP(Table1[[#This Row],[Salesflo AppUser Code]],HIE!$A:$B,2,FALSE),0)</f>
        <v>Active</v>
      </c>
      <c r="S3535" s="7" t="str">
        <f>IFERROR(VLOOKUP(Table1[[#This Row],[Salesflo AppUser Code]],HIE!$A:$B,2,FALSE),0)</f>
        <v>Active</v>
      </c>
      <c r="T3535" t="s">
        <v>3354</v>
      </c>
      <c r="U3535" s="7" t="s">
        <v>5713</v>
      </c>
      <c r="V3535" s="7" t="s">
        <v>1423</v>
      </c>
      <c r="W3535" s="7" t="s">
        <v>2031</v>
      </c>
      <c r="X3535" s="7" t="str">
        <f>IFERROR(VLOOKUP( Table1[[#This Row],[Trim Distributor Code]],Sheet1!$A:$J,10,FALSE),0)</f>
        <v>Active</v>
      </c>
    </row>
    <row r="3536" spans="1:24" hidden="1" x14ac:dyDescent="0.3">
      <c r="A3536" t="s">
        <v>5517</v>
      </c>
      <c r="B3536" s="17" t="s">
        <v>694</v>
      </c>
      <c r="C3536" s="17" t="s">
        <v>5439</v>
      </c>
      <c r="D3536" s="17" t="s">
        <v>1412</v>
      </c>
      <c r="E3536" s="17" t="s">
        <v>5437</v>
      </c>
      <c r="F3536" s="17" t="s">
        <v>2659</v>
      </c>
      <c r="G3536" s="17" t="s">
        <v>4108</v>
      </c>
      <c r="H3536" s="17" t="s">
        <v>4109</v>
      </c>
      <c r="I3536" s="17" t="s">
        <v>4566</v>
      </c>
      <c r="J3536" s="17" t="s">
        <v>13</v>
      </c>
      <c r="K3536" s="18">
        <v>5</v>
      </c>
      <c r="L3536" s="2" t="s">
        <v>1412</v>
      </c>
      <c r="M3536" s="2">
        <f ca="1">Table1[[#This Row],[Cases]]*Table1[[#This Row],[Pack Size]]</f>
        <v>0</v>
      </c>
      <c r="N3536" s="1">
        <f ca="1">Table1[[#This Row],[Cases]]*Table1[[#This Row],[Pack Size]]</f>
        <v>500</v>
      </c>
      <c r="O3536" s="1">
        <f>IFERROR(VLOOKUP(Table1[[#This Row],[SKU Code]],'SKU Size'!$G:$H,2,FALSE),0)*Table1[[#This Row],[Cases]]</f>
        <v>52843.370296523535</v>
      </c>
      <c r="P3536" t="str">
        <f t="shared" si="66"/>
        <v>D0109</v>
      </c>
      <c r="Q3536" s="7">
        <f>IFERROR(VLOOKUP(Table1[[#This Row],[Trim Distributor Code]],Sheet1!$N:$O,2,FALSE),0)</f>
        <v>3400621</v>
      </c>
      <c r="R3536" s="7" t="str">
        <f>IFERROR(VLOOKUP(Table1[[#This Row],[Salesflo AppUser Code]],HIE!$A:$B,2,FALSE),0)</f>
        <v>Active</v>
      </c>
      <c r="S3536" s="7" t="str">
        <f>IFERROR(VLOOKUP(Table1[[#This Row],[Salesflo AppUser Code]],HIE!$A:$B,2,FALSE),0)</f>
        <v>Active</v>
      </c>
      <c r="T3536" t="s">
        <v>3354</v>
      </c>
      <c r="U3536" s="7" t="s">
        <v>5713</v>
      </c>
      <c r="V3536" s="7" t="s">
        <v>1423</v>
      </c>
      <c r="W3536" s="7" t="s">
        <v>1659</v>
      </c>
      <c r="X3536" s="7" t="str">
        <f>IFERROR(VLOOKUP( Table1[[#This Row],[Trim Distributor Code]],Sheet1!$A:$J,10,FALSE),0)</f>
        <v>Active</v>
      </c>
    </row>
    <row r="3537" spans="1:24" hidden="1" x14ac:dyDescent="0.3">
      <c r="A3537" t="s">
        <v>5517</v>
      </c>
      <c r="B3537" s="17" t="s">
        <v>694</v>
      </c>
      <c r="C3537" s="17" t="s">
        <v>5439</v>
      </c>
      <c r="D3537" s="17" t="s">
        <v>1412</v>
      </c>
      <c r="E3537" s="17" t="s">
        <v>5437</v>
      </c>
      <c r="F3537" s="17" t="s">
        <v>2659</v>
      </c>
      <c r="G3537" s="17" t="s">
        <v>4136</v>
      </c>
      <c r="H3537" s="17" t="s">
        <v>4113</v>
      </c>
      <c r="I3537" s="17" t="s">
        <v>4643</v>
      </c>
      <c r="J3537" s="17" t="s">
        <v>2295</v>
      </c>
      <c r="K3537" s="18">
        <v>10</v>
      </c>
      <c r="L3537" s="2" t="s">
        <v>1412</v>
      </c>
      <c r="M3537" s="2">
        <f ca="1">Table1[[#This Row],[Cases]]*Table1[[#This Row],[Pack Size]]</f>
        <v>0</v>
      </c>
      <c r="N3537" s="1">
        <f ca="1">Table1[[#This Row],[Cases]]*Table1[[#This Row],[Pack Size]]</f>
        <v>240</v>
      </c>
      <c r="O3537" s="1">
        <f>IFERROR(VLOOKUP(Table1[[#This Row],[SKU Code]],'SKU Size'!$G:$H,2,FALSE),0)*Table1[[#This Row],[Cases]]</f>
        <v>18314.037790175855</v>
      </c>
      <c r="P3537" t="str">
        <f t="shared" si="66"/>
        <v>D0109</v>
      </c>
      <c r="Q3537" s="7">
        <f>IFERROR(VLOOKUP(Table1[[#This Row],[Trim Distributor Code]],Sheet1!$N:$O,2,FALSE),0)</f>
        <v>3400621</v>
      </c>
      <c r="R3537" s="7" t="str">
        <f>IFERROR(VLOOKUP(Table1[[#This Row],[Salesflo AppUser Code]],HIE!$A:$B,2,FALSE),0)</f>
        <v>Active</v>
      </c>
      <c r="S3537" s="7" t="str">
        <f>IFERROR(VLOOKUP(Table1[[#This Row],[Salesflo AppUser Code]],HIE!$A:$B,2,FALSE),0)</f>
        <v>Active</v>
      </c>
      <c r="T3537" t="s">
        <v>3354</v>
      </c>
      <c r="U3537" s="7" t="s">
        <v>5713</v>
      </c>
      <c r="V3537" s="7" t="s">
        <v>1632</v>
      </c>
      <c r="W3537" s="7" t="s">
        <v>2294</v>
      </c>
      <c r="X3537" s="7" t="str">
        <f>IFERROR(VLOOKUP( Table1[[#This Row],[Trim Distributor Code]],Sheet1!$A:$J,10,FALSE),0)</f>
        <v>Active</v>
      </c>
    </row>
    <row r="3538" spans="1:24" hidden="1" x14ac:dyDescent="0.3">
      <c r="A3538" t="s">
        <v>5517</v>
      </c>
      <c r="B3538" s="19" t="s">
        <v>694</v>
      </c>
      <c r="C3538" s="19" t="s">
        <v>5439</v>
      </c>
      <c r="D3538" s="19" t="s">
        <v>1412</v>
      </c>
      <c r="E3538" s="19" t="s">
        <v>5437</v>
      </c>
      <c r="F3538" s="19" t="s">
        <v>2659</v>
      </c>
      <c r="G3538" s="19" t="s">
        <v>4134</v>
      </c>
      <c r="H3538" s="19" t="s">
        <v>4113</v>
      </c>
      <c r="I3538" s="19" t="s">
        <v>4644</v>
      </c>
      <c r="J3538" s="19" t="s">
        <v>1635</v>
      </c>
      <c r="K3538" s="20">
        <v>7</v>
      </c>
      <c r="L3538" s="2" t="s">
        <v>1412</v>
      </c>
      <c r="M3538" s="2">
        <f ca="1">Table1[[#This Row],[Cases]]*Table1[[#This Row],[Pack Size]]</f>
        <v>0</v>
      </c>
      <c r="N3538" s="1">
        <f ca="1">Table1[[#This Row],[Cases]]*Table1[[#This Row],[Pack Size]]</f>
        <v>168</v>
      </c>
      <c r="O3538" s="1">
        <f>IFERROR(VLOOKUP(Table1[[#This Row],[SKU Code]],'SKU Size'!$G:$H,2,FALSE),0)*Table1[[#This Row],[Cases]]</f>
        <v>21998.620006048801</v>
      </c>
      <c r="P3538" t="str">
        <f t="shared" si="66"/>
        <v>D0109</v>
      </c>
      <c r="Q3538" s="7">
        <f>IFERROR(VLOOKUP(Table1[[#This Row],[Trim Distributor Code]],Sheet1!$N:$O,2,FALSE),0)</f>
        <v>3400621</v>
      </c>
      <c r="R3538" s="7" t="str">
        <f>IFERROR(VLOOKUP(Table1[[#This Row],[Salesflo AppUser Code]],HIE!$A:$B,2,FALSE),0)</f>
        <v>Active</v>
      </c>
      <c r="S3538" s="7" t="str">
        <f>IFERROR(VLOOKUP(Table1[[#This Row],[Salesflo AppUser Code]],HIE!$A:$B,2,FALSE),0)</f>
        <v>Active</v>
      </c>
      <c r="T3538" t="s">
        <v>3354</v>
      </c>
      <c r="U3538" s="7" t="s">
        <v>5713</v>
      </c>
      <c r="V3538" s="7" t="s">
        <v>1632</v>
      </c>
      <c r="W3538" s="7" t="s">
        <v>1445</v>
      </c>
      <c r="X3538" s="7" t="str">
        <f>IFERROR(VLOOKUP( Table1[[#This Row],[Trim Distributor Code]],Sheet1!$A:$J,10,FALSE),0)</f>
        <v>Active</v>
      </c>
    </row>
    <row r="3539" spans="1:24" hidden="1" x14ac:dyDescent="0.3">
      <c r="A3539" t="s">
        <v>5517</v>
      </c>
      <c r="B3539" s="17" t="s">
        <v>694</v>
      </c>
      <c r="C3539" s="17" t="s">
        <v>5439</v>
      </c>
      <c r="D3539" s="17" t="s">
        <v>1412</v>
      </c>
      <c r="E3539" s="17" t="s">
        <v>5437</v>
      </c>
      <c r="F3539" s="17" t="s">
        <v>2659</v>
      </c>
      <c r="G3539" s="17" t="s">
        <v>4169</v>
      </c>
      <c r="H3539" s="17" t="s">
        <v>4113</v>
      </c>
      <c r="I3539" s="17" t="s">
        <v>4642</v>
      </c>
      <c r="J3539" s="17" t="s">
        <v>4170</v>
      </c>
      <c r="K3539" s="18">
        <v>10</v>
      </c>
      <c r="L3539" s="2" t="s">
        <v>1412</v>
      </c>
      <c r="M3539" s="2">
        <f ca="1">Table1[[#This Row],[Cases]]*Table1[[#This Row],[Pack Size]]</f>
        <v>0</v>
      </c>
      <c r="N3539" s="1">
        <f ca="1">Table1[[#This Row],[Cases]]*Table1[[#This Row],[Pack Size]]</f>
        <v>240</v>
      </c>
      <c r="O3539" s="1">
        <f>IFERROR(VLOOKUP(Table1[[#This Row],[SKU Code]],'SKU Size'!$G:$H,2,FALSE),0)*Table1[[#This Row],[Cases]]</f>
        <v>18394.846268185654</v>
      </c>
      <c r="P3539" t="str">
        <f t="shared" si="66"/>
        <v>D0109</v>
      </c>
      <c r="Q3539" s="7">
        <f>IFERROR(VLOOKUP(Table1[[#This Row],[Trim Distributor Code]],Sheet1!$N:$O,2,FALSE),0)</f>
        <v>3400621</v>
      </c>
      <c r="R3539" s="7" t="str">
        <f>IFERROR(VLOOKUP(Table1[[#This Row],[Salesflo AppUser Code]],HIE!$A:$B,2,FALSE),0)</f>
        <v>Active</v>
      </c>
      <c r="S3539" s="7" t="str">
        <f>IFERROR(VLOOKUP(Table1[[#This Row],[Salesflo AppUser Code]],HIE!$A:$B,2,FALSE),0)</f>
        <v>Active</v>
      </c>
      <c r="T3539" t="s">
        <v>3354</v>
      </c>
      <c r="U3539" s="7" t="s">
        <v>5713</v>
      </c>
      <c r="V3539" s="7" t="s">
        <v>1632</v>
      </c>
      <c r="W3539" s="7" t="s">
        <v>5359</v>
      </c>
      <c r="X3539" s="7" t="str">
        <f>IFERROR(VLOOKUP( Table1[[#This Row],[Trim Distributor Code]],Sheet1!$A:$J,10,FALSE),0)</f>
        <v>Active</v>
      </c>
    </row>
    <row r="3540" spans="1:24" hidden="1" x14ac:dyDescent="0.3">
      <c r="A3540" t="s">
        <v>5517</v>
      </c>
      <c r="B3540" s="19" t="s">
        <v>694</v>
      </c>
      <c r="C3540" s="19" t="s">
        <v>5439</v>
      </c>
      <c r="D3540" s="19" t="s">
        <v>1412</v>
      </c>
      <c r="E3540" s="19" t="s">
        <v>5437</v>
      </c>
      <c r="F3540" s="19" t="s">
        <v>2659</v>
      </c>
      <c r="G3540" s="19" t="s">
        <v>2314</v>
      </c>
      <c r="H3540" s="19" t="s">
        <v>2268</v>
      </c>
      <c r="I3540" s="19" t="s">
        <v>4713</v>
      </c>
      <c r="J3540" t="s">
        <v>2503</v>
      </c>
      <c r="K3540" s="20">
        <v>50</v>
      </c>
      <c r="L3540" s="2" t="s">
        <v>1412</v>
      </c>
      <c r="M3540" s="2">
        <f ca="1">Table1[[#This Row],[Cases]]*Table1[[#This Row],[Pack Size]]</f>
        <v>0</v>
      </c>
      <c r="N3540" s="1">
        <f ca="1">Table1[[#This Row],[Cases]]*Table1[[#This Row],[Pack Size]]</f>
        <v>16800</v>
      </c>
      <c r="O3540" s="1">
        <f>IFERROR(VLOOKUP(Table1[[#This Row],[SKU Code]],'SKU Size'!$G:$H,2,FALSE),0)*Table1[[#This Row],[Cases]]</f>
        <v>372381.86789336457</v>
      </c>
      <c r="P3540" t="str">
        <f t="shared" si="66"/>
        <v>D0109</v>
      </c>
      <c r="Q3540" s="7">
        <f>IFERROR(VLOOKUP(Table1[[#This Row],[Trim Distributor Code]],Sheet1!$N:$O,2,FALSE),0)</f>
        <v>3400621</v>
      </c>
      <c r="R3540" s="7" t="str">
        <f>IFERROR(VLOOKUP(Table1[[#This Row],[Salesflo AppUser Code]],HIE!$A:$B,2,FALSE),0)</f>
        <v>Active</v>
      </c>
      <c r="S3540" s="7" t="str">
        <f>IFERROR(VLOOKUP(Table1[[#This Row],[Salesflo AppUser Code]],HIE!$A:$B,2,FALSE),0)</f>
        <v>Active</v>
      </c>
      <c r="T3540" t="s">
        <v>3354</v>
      </c>
      <c r="U3540" s="7" t="s">
        <v>5713</v>
      </c>
      <c r="V3540" s="7" t="s">
        <v>2268</v>
      </c>
      <c r="W3540" s="7" t="s">
        <v>2314</v>
      </c>
      <c r="X3540" s="7" t="str">
        <f>IFERROR(VLOOKUP( Table1[[#This Row],[Trim Distributor Code]],Sheet1!$A:$J,10,FALSE),0)</f>
        <v>Active</v>
      </c>
    </row>
    <row r="3541" spans="1:24" hidden="1" x14ac:dyDescent="0.3">
      <c r="A3541" t="s">
        <v>5517</v>
      </c>
      <c r="B3541" s="17" t="s">
        <v>694</v>
      </c>
      <c r="C3541" s="17" t="s">
        <v>5439</v>
      </c>
      <c r="D3541" s="17" t="s">
        <v>1412</v>
      </c>
      <c r="E3541" s="17" t="s">
        <v>5437</v>
      </c>
      <c r="F3541" s="17" t="s">
        <v>2659</v>
      </c>
      <c r="G3541" s="17" t="s">
        <v>1627</v>
      </c>
      <c r="H3541" s="17" t="s">
        <v>4116</v>
      </c>
      <c r="I3541" s="17" t="s">
        <v>5438</v>
      </c>
      <c r="J3541" s="17" t="s">
        <v>1628</v>
      </c>
      <c r="K3541" s="22">
        <v>1</v>
      </c>
      <c r="L3541" s="2" t="s">
        <v>1412</v>
      </c>
      <c r="M3541" s="2">
        <f ca="1">Table1[[#This Row],[Cases]]*Table1[[#This Row],[Pack Size]]</f>
        <v>0</v>
      </c>
      <c r="N3541" s="1">
        <f ca="1">Table1[[#This Row],[Cases]]*Table1[[#This Row],[Pack Size]]</f>
        <v>288</v>
      </c>
      <c r="O3541" s="1">
        <f>IFERROR(VLOOKUP(Table1[[#This Row],[SKU Code]],'SKU Size'!$G:$H,2,FALSE),0)*Table1[[#This Row],[Cases]]</f>
        <v>0</v>
      </c>
      <c r="P3541" t="str">
        <f t="shared" si="66"/>
        <v>D0109</v>
      </c>
      <c r="Q3541" s="7">
        <f>IFERROR(VLOOKUP(Table1[[#This Row],[Trim Distributor Code]],Sheet1!$N:$O,2,FALSE),0)</f>
        <v>3400621</v>
      </c>
      <c r="R3541" s="7" t="str">
        <f>IFERROR(VLOOKUP(Table1[[#This Row],[Salesflo AppUser Code]],HIE!$A:$B,2,FALSE),0)</f>
        <v>Active</v>
      </c>
      <c r="S3541" s="7" t="str">
        <f>IFERROR(VLOOKUP(Table1[[#This Row],[Salesflo AppUser Code]],HIE!$A:$B,2,FALSE),0)</f>
        <v>Active</v>
      </c>
      <c r="T3541" t="s">
        <v>3354</v>
      </c>
      <c r="U3541" s="7" t="s">
        <v>5713</v>
      </c>
      <c r="V3541" s="7" t="s">
        <v>1624</v>
      </c>
      <c r="W3541" s="7" t="s">
        <v>1627</v>
      </c>
      <c r="X3541" s="7" t="str">
        <f>IFERROR(VLOOKUP( Table1[[#This Row],[Trim Distributor Code]],Sheet1!$A:$J,10,FALSE),0)</f>
        <v>Active</v>
      </c>
    </row>
    <row r="3542" spans="1:24" hidden="1" x14ac:dyDescent="0.3">
      <c r="A3542" t="s">
        <v>5517</v>
      </c>
      <c r="B3542" s="19" t="s">
        <v>694</v>
      </c>
      <c r="C3542" s="19" t="s">
        <v>5439</v>
      </c>
      <c r="D3542" s="19" t="s">
        <v>1412</v>
      </c>
      <c r="E3542" s="19" t="s">
        <v>5437</v>
      </c>
      <c r="F3542" s="19" t="s">
        <v>2659</v>
      </c>
      <c r="G3542" s="19" t="s">
        <v>1422</v>
      </c>
      <c r="H3542" s="19" t="s">
        <v>4360</v>
      </c>
      <c r="I3542" s="19" t="s">
        <v>4645</v>
      </c>
      <c r="J3542" s="19" t="s">
        <v>4271</v>
      </c>
      <c r="K3542" s="20">
        <v>3</v>
      </c>
      <c r="L3542" s="2" t="s">
        <v>1412</v>
      </c>
      <c r="M3542" s="2">
        <f ca="1">Table1[[#This Row],[Cases]]*Table1[[#This Row],[Pack Size]]</f>
        <v>0</v>
      </c>
      <c r="N3542" s="1">
        <f ca="1">Table1[[#This Row],[Cases]]*Table1[[#This Row],[Pack Size]]</f>
        <v>288</v>
      </c>
      <c r="O3542" s="1">
        <f>IFERROR(VLOOKUP(Table1[[#This Row],[SKU Code]],'SKU Size'!$G:$H,2,FALSE),0)*Table1[[#This Row],[Cases]]</f>
        <v>0</v>
      </c>
      <c r="P3542" t="str">
        <f t="shared" si="66"/>
        <v>D0109</v>
      </c>
      <c r="Q3542" s="7">
        <f>IFERROR(VLOOKUP(Table1[[#This Row],[Trim Distributor Code]],Sheet1!$N:$O,2,FALSE),0)</f>
        <v>3400621</v>
      </c>
      <c r="R3542" s="7" t="str">
        <f>IFERROR(VLOOKUP(Table1[[#This Row],[Salesflo AppUser Code]],HIE!$A:$B,2,FALSE),0)</f>
        <v>Active</v>
      </c>
      <c r="S3542" s="7" t="str">
        <f>IFERROR(VLOOKUP(Table1[[#This Row],[Salesflo AppUser Code]],HIE!$A:$B,2,FALSE),0)</f>
        <v>Active</v>
      </c>
      <c r="T3542" t="s">
        <v>3354</v>
      </c>
      <c r="U3542" s="7" t="s">
        <v>5713</v>
      </c>
      <c r="V3542" s="7" t="s">
        <v>4360</v>
      </c>
      <c r="W3542" s="7" t="s">
        <v>1422</v>
      </c>
      <c r="X3542" s="7" t="str">
        <f>IFERROR(VLOOKUP( Table1[[#This Row],[Trim Distributor Code]],Sheet1!$A:$J,10,FALSE),0)</f>
        <v>Active</v>
      </c>
    </row>
    <row r="3543" spans="1:24" hidden="1" x14ac:dyDescent="0.3">
      <c r="A3543" t="s">
        <v>5517</v>
      </c>
      <c r="B3543" s="17" t="s">
        <v>692</v>
      </c>
      <c r="C3543" s="17" t="s">
        <v>5440</v>
      </c>
      <c r="D3543" s="17" t="s">
        <v>1412</v>
      </c>
      <c r="E3543" s="17" t="s">
        <v>5437</v>
      </c>
      <c r="F3543" s="17" t="s">
        <v>2659</v>
      </c>
      <c r="G3543" s="17" t="s">
        <v>4134</v>
      </c>
      <c r="H3543" s="17" t="s">
        <v>4106</v>
      </c>
      <c r="I3543" s="17" t="s">
        <v>4636</v>
      </c>
      <c r="J3543" s="17" t="s">
        <v>1478</v>
      </c>
      <c r="K3543" s="18">
        <v>20</v>
      </c>
      <c r="L3543" s="2" t="s">
        <v>1412</v>
      </c>
      <c r="M3543" s="2">
        <f ca="1">Table1[[#This Row],[Cases]]*Table1[[#This Row],[Pack Size]]</f>
        <v>0</v>
      </c>
      <c r="N3543" s="1">
        <f ca="1">Table1[[#This Row],[Cases]]*Table1[[#This Row],[Pack Size]]</f>
        <v>8000</v>
      </c>
      <c r="O3543" s="1">
        <f>IFERROR(VLOOKUP(Table1[[#This Row],[SKU Code]],'SKU Size'!$G:$H,2,FALSE),0)*Table1[[#This Row],[Cases]]</f>
        <v>174180.52898169</v>
      </c>
      <c r="P3543" t="str">
        <f t="shared" si="66"/>
        <v>D0109</v>
      </c>
      <c r="Q3543" s="7">
        <f>IFERROR(VLOOKUP(Table1[[#This Row],[Trim Distributor Code]],Sheet1!$N:$O,2,FALSE),0)</f>
        <v>3400621</v>
      </c>
      <c r="R3543" s="7" t="str">
        <f>IFERROR(VLOOKUP(Table1[[#This Row],[Salesflo AppUser Code]],HIE!$A:$B,2,FALSE),0)</f>
        <v>Active</v>
      </c>
      <c r="S3543" s="7" t="str">
        <f>IFERROR(VLOOKUP(Table1[[#This Row],[Salesflo AppUser Code]],HIE!$A:$B,2,FALSE),0)</f>
        <v>Active</v>
      </c>
      <c r="T3543" t="s">
        <v>3354</v>
      </c>
      <c r="U3543" s="7" t="s">
        <v>5713</v>
      </c>
      <c r="V3543" s="7" t="s">
        <v>1444</v>
      </c>
      <c r="W3543" s="7" t="s">
        <v>1445</v>
      </c>
      <c r="X3543" s="7" t="str">
        <f>IFERROR(VLOOKUP( Table1[[#This Row],[Trim Distributor Code]],Sheet1!$A:$J,10,FALSE),0)</f>
        <v>Active</v>
      </c>
    </row>
    <row r="3544" spans="1:24" hidden="1" x14ac:dyDescent="0.3">
      <c r="A3544" t="s">
        <v>5517</v>
      </c>
      <c r="B3544" s="19" t="s">
        <v>692</v>
      </c>
      <c r="C3544" s="19" t="s">
        <v>5440</v>
      </c>
      <c r="D3544" s="19" t="s">
        <v>1412</v>
      </c>
      <c r="E3544" s="19" t="s">
        <v>5437</v>
      </c>
      <c r="F3544" s="19" t="s">
        <v>2659</v>
      </c>
      <c r="G3544" s="19" t="s">
        <v>4133</v>
      </c>
      <c r="H3544" s="19" t="s">
        <v>4106</v>
      </c>
      <c r="I3544" s="19" t="s">
        <v>4637</v>
      </c>
      <c r="J3544" s="19" t="s">
        <v>1586</v>
      </c>
      <c r="K3544" s="20">
        <v>680</v>
      </c>
      <c r="L3544" s="2" t="s">
        <v>1412</v>
      </c>
      <c r="M3544" s="2">
        <f ca="1">Table1[[#This Row],[Cases]]*Table1[[#This Row],[Pack Size]]</f>
        <v>0</v>
      </c>
      <c r="N3544" s="1">
        <f ca="1">Table1[[#This Row],[Cases]]*Table1[[#This Row],[Pack Size]]</f>
        <v>272000</v>
      </c>
      <c r="O3544" s="1">
        <f>IFERROR(VLOOKUP(Table1[[#This Row],[SKU Code]],'SKU Size'!$G:$H,2,FALSE),0)*Table1[[#This Row],[Cases]]</f>
        <v>5733817.4352165814</v>
      </c>
      <c r="P3544" t="str">
        <f t="shared" si="66"/>
        <v>D0109</v>
      </c>
      <c r="Q3544" s="7">
        <f>IFERROR(VLOOKUP(Table1[[#This Row],[Trim Distributor Code]],Sheet1!$N:$O,2,FALSE),0)</f>
        <v>3400621</v>
      </c>
      <c r="R3544" s="7" t="str">
        <f>IFERROR(VLOOKUP(Table1[[#This Row],[Salesflo AppUser Code]],HIE!$A:$B,2,FALSE),0)</f>
        <v>Active</v>
      </c>
      <c r="S3544" s="7" t="str">
        <f>IFERROR(VLOOKUP(Table1[[#This Row],[Salesflo AppUser Code]],HIE!$A:$B,2,FALSE),0)</f>
        <v>Active</v>
      </c>
      <c r="T3544" t="s">
        <v>3354</v>
      </c>
      <c r="U3544" s="7" t="s">
        <v>5713</v>
      </c>
      <c r="V3544" s="7" t="s">
        <v>1444</v>
      </c>
      <c r="W3544" s="7" t="s">
        <v>5707</v>
      </c>
      <c r="X3544" s="7" t="str">
        <f>IFERROR(VLOOKUP( Table1[[#This Row],[Trim Distributor Code]],Sheet1!$A:$J,10,FALSE),0)</f>
        <v>Active</v>
      </c>
    </row>
    <row r="3545" spans="1:24" hidden="1" x14ac:dyDescent="0.3">
      <c r="A3545" t="s">
        <v>5517</v>
      </c>
      <c r="B3545" s="17" t="s">
        <v>692</v>
      </c>
      <c r="C3545" s="17" t="s">
        <v>5440</v>
      </c>
      <c r="D3545" s="17" t="s">
        <v>1412</v>
      </c>
      <c r="E3545" s="17" t="s">
        <v>5437</v>
      </c>
      <c r="F3545" s="17" t="s">
        <v>2659</v>
      </c>
      <c r="G3545" s="17" t="s">
        <v>4156</v>
      </c>
      <c r="H3545" s="17" t="s">
        <v>4106</v>
      </c>
      <c r="I3545" s="17" t="s">
        <v>4391</v>
      </c>
      <c r="J3545" s="17" t="s">
        <v>2144</v>
      </c>
      <c r="K3545" s="18">
        <v>2</v>
      </c>
      <c r="L3545" s="2" t="s">
        <v>1412</v>
      </c>
      <c r="M3545" s="2">
        <f ca="1">Table1[[#This Row],[Cases]]*Table1[[#This Row],[Pack Size]]</f>
        <v>0</v>
      </c>
      <c r="N3545" s="1">
        <f ca="1">Table1[[#This Row],[Cases]]*Table1[[#This Row],[Pack Size]]</f>
        <v>800</v>
      </c>
      <c r="O3545" s="1">
        <f>IFERROR(VLOOKUP(Table1[[#This Row],[SKU Code]],'SKU Size'!$G:$H,2,FALSE),0)*Table1[[#This Row],[Cases]]</f>
        <v>18103.788729658481</v>
      </c>
      <c r="P3545" t="str">
        <f t="shared" si="66"/>
        <v>D0109</v>
      </c>
      <c r="Q3545" s="7">
        <f>IFERROR(VLOOKUP(Table1[[#This Row],[Trim Distributor Code]],Sheet1!$N:$O,2,FALSE),0)</f>
        <v>3400621</v>
      </c>
      <c r="R3545" s="7" t="str">
        <f>IFERROR(VLOOKUP(Table1[[#This Row],[Salesflo AppUser Code]],HIE!$A:$B,2,FALSE),0)</f>
        <v>Active</v>
      </c>
      <c r="S3545" s="7" t="str">
        <f>IFERROR(VLOOKUP(Table1[[#This Row],[Salesflo AppUser Code]],HIE!$A:$B,2,FALSE),0)</f>
        <v>Active</v>
      </c>
      <c r="T3545" t="s">
        <v>3354</v>
      </c>
      <c r="U3545" s="7" t="s">
        <v>5713</v>
      </c>
      <c r="V3545" s="7" t="s">
        <v>1444</v>
      </c>
      <c r="W3545" s="7" t="s">
        <v>2030</v>
      </c>
      <c r="X3545" s="7" t="str">
        <f>IFERROR(VLOOKUP( Table1[[#This Row],[Trim Distributor Code]],Sheet1!$A:$J,10,FALSE),0)</f>
        <v>Active</v>
      </c>
    </row>
    <row r="3546" spans="1:24" hidden="1" x14ac:dyDescent="0.3">
      <c r="A3546" t="s">
        <v>5517</v>
      </c>
      <c r="B3546" s="19" t="s">
        <v>692</v>
      </c>
      <c r="C3546" s="19" t="s">
        <v>5440</v>
      </c>
      <c r="D3546" s="19" t="s">
        <v>1412</v>
      </c>
      <c r="E3546" s="19" t="s">
        <v>5437</v>
      </c>
      <c r="F3546" s="19" t="s">
        <v>2659</v>
      </c>
      <c r="G3546" s="19" t="s">
        <v>4156</v>
      </c>
      <c r="H3546" s="19" t="s">
        <v>4137</v>
      </c>
      <c r="I3546" s="19" t="s">
        <v>4392</v>
      </c>
      <c r="J3546" s="19" t="s">
        <v>2238</v>
      </c>
      <c r="K3546" s="20">
        <v>2</v>
      </c>
      <c r="L3546" s="2" t="s">
        <v>1412</v>
      </c>
      <c r="M3546" s="2">
        <f ca="1">Table1[[#This Row],[Cases]]*Table1[[#This Row],[Pack Size]]</f>
        <v>0</v>
      </c>
      <c r="N3546" s="1">
        <f ca="1">Table1[[#This Row],[Cases]]*Table1[[#This Row],[Pack Size]]</f>
        <v>768</v>
      </c>
      <c r="O3546" s="1">
        <f>IFERROR(VLOOKUP(Table1[[#This Row],[SKU Code]],'SKU Size'!$G:$H,2,FALSE),0)*Table1[[#This Row],[Cases]]</f>
        <v>18638.779346586776</v>
      </c>
      <c r="P3546" t="str">
        <f t="shared" si="66"/>
        <v>D0109</v>
      </c>
      <c r="Q3546" s="7">
        <f>IFERROR(VLOOKUP(Table1[[#This Row],[Trim Distributor Code]],Sheet1!$N:$O,2,FALSE),0)</f>
        <v>3400621</v>
      </c>
      <c r="R3546" s="7" t="str">
        <f>IFERROR(VLOOKUP(Table1[[#This Row],[Salesflo AppUser Code]],HIE!$A:$B,2,FALSE),0)</f>
        <v>Active</v>
      </c>
      <c r="S3546" s="7" t="str">
        <f>IFERROR(VLOOKUP(Table1[[#This Row],[Salesflo AppUser Code]],HIE!$A:$B,2,FALSE),0)</f>
        <v>Active</v>
      </c>
      <c r="T3546" t="s">
        <v>3354</v>
      </c>
      <c r="U3546" s="7" t="s">
        <v>5713</v>
      </c>
      <c r="V3546" s="7" t="s">
        <v>1606</v>
      </c>
      <c r="W3546" s="7" t="s">
        <v>2030</v>
      </c>
      <c r="X3546" s="7" t="str">
        <f>IFERROR(VLOOKUP( Table1[[#This Row],[Trim Distributor Code]],Sheet1!$A:$J,10,FALSE),0)</f>
        <v>Active</v>
      </c>
    </row>
    <row r="3547" spans="1:24" hidden="1" x14ac:dyDescent="0.3">
      <c r="A3547" t="s">
        <v>5517</v>
      </c>
      <c r="B3547" s="17" t="s">
        <v>692</v>
      </c>
      <c r="C3547" s="17" t="s">
        <v>5440</v>
      </c>
      <c r="D3547" s="17" t="s">
        <v>1412</v>
      </c>
      <c r="E3547" s="17" t="s">
        <v>5437</v>
      </c>
      <c r="F3547" s="17" t="s">
        <v>2659</v>
      </c>
      <c r="G3547" s="17" t="s">
        <v>4305</v>
      </c>
      <c r="H3547" s="17" t="s">
        <v>4109</v>
      </c>
      <c r="I3547" s="17" t="s">
        <v>4393</v>
      </c>
      <c r="J3547" s="17" t="s">
        <v>2060</v>
      </c>
      <c r="K3547" s="18">
        <v>2</v>
      </c>
      <c r="L3547" s="2" t="s">
        <v>1412</v>
      </c>
      <c r="M3547" s="2">
        <f ca="1">Table1[[#This Row],[Cases]]*Table1[[#This Row],[Pack Size]]</f>
        <v>0</v>
      </c>
      <c r="N3547" s="1">
        <f ca="1">Table1[[#This Row],[Cases]]*Table1[[#This Row],[Pack Size]]</f>
        <v>200</v>
      </c>
      <c r="O3547" s="1">
        <f>IFERROR(VLOOKUP(Table1[[#This Row],[SKU Code]],'SKU Size'!$G:$H,2,FALSE),0)*Table1[[#This Row],[Cases]]</f>
        <v>20342.508650388041</v>
      </c>
      <c r="P3547" t="str">
        <f t="shared" si="66"/>
        <v>D0109</v>
      </c>
      <c r="Q3547" s="7">
        <f>IFERROR(VLOOKUP(Table1[[#This Row],[Trim Distributor Code]],Sheet1!$N:$O,2,FALSE),0)</f>
        <v>3400621</v>
      </c>
      <c r="R3547" s="7" t="str">
        <f>IFERROR(VLOOKUP(Table1[[#This Row],[Salesflo AppUser Code]],HIE!$A:$B,2,FALSE),0)</f>
        <v>Active</v>
      </c>
      <c r="S3547" s="7" t="str">
        <f>IFERROR(VLOOKUP(Table1[[#This Row],[Salesflo AppUser Code]],HIE!$A:$B,2,FALSE),0)</f>
        <v>Active</v>
      </c>
      <c r="T3547" t="s">
        <v>3354</v>
      </c>
      <c r="U3547" s="7" t="s">
        <v>5713</v>
      </c>
      <c r="V3547" s="7" t="s">
        <v>1423</v>
      </c>
      <c r="W3547" s="7" t="s">
        <v>2040</v>
      </c>
      <c r="X3547" s="7" t="str">
        <f>IFERROR(VLOOKUP( Table1[[#This Row],[Trim Distributor Code]],Sheet1!$A:$J,10,FALSE),0)</f>
        <v>Active</v>
      </c>
    </row>
    <row r="3548" spans="1:24" hidden="1" x14ac:dyDescent="0.3">
      <c r="A3548" t="s">
        <v>5517</v>
      </c>
      <c r="B3548" s="17" t="s">
        <v>692</v>
      </c>
      <c r="C3548" s="17" t="s">
        <v>5440</v>
      </c>
      <c r="D3548" s="17" t="s">
        <v>1412</v>
      </c>
      <c r="E3548" s="17" t="s">
        <v>5437</v>
      </c>
      <c r="F3548" s="17" t="s">
        <v>2659</v>
      </c>
      <c r="G3548" s="17" t="s">
        <v>1424</v>
      </c>
      <c r="H3548" s="17" t="s">
        <v>4109</v>
      </c>
      <c r="I3548" s="17" t="s">
        <v>4307</v>
      </c>
      <c r="J3548" s="17" t="s">
        <v>2034</v>
      </c>
      <c r="K3548" s="18">
        <v>2</v>
      </c>
      <c r="L3548" s="2" t="s">
        <v>1412</v>
      </c>
      <c r="M3548" s="2">
        <f ca="1">Table1[[#This Row],[Cases]]*Table1[[#This Row],[Pack Size]]</f>
        <v>0</v>
      </c>
      <c r="N3548" s="1">
        <f ca="1">Table1[[#This Row],[Cases]]*Table1[[#This Row],[Pack Size]]</f>
        <v>200</v>
      </c>
      <c r="O3548" s="1">
        <f>IFERROR(VLOOKUP(Table1[[#This Row],[SKU Code]],'SKU Size'!$G:$H,2,FALSE),0)*Table1[[#This Row],[Cases]]</f>
        <v>15120.048475903004</v>
      </c>
      <c r="P3548" t="str">
        <f t="shared" si="66"/>
        <v>D0109</v>
      </c>
      <c r="Q3548" s="7">
        <f>IFERROR(VLOOKUP(Table1[[#This Row],[Trim Distributor Code]],Sheet1!$N:$O,2,FALSE),0)</f>
        <v>3400621</v>
      </c>
      <c r="R3548" s="7" t="str">
        <f>IFERROR(VLOOKUP(Table1[[#This Row],[Salesflo AppUser Code]],HIE!$A:$B,2,FALSE),0)</f>
        <v>Active</v>
      </c>
      <c r="S3548" s="7" t="str">
        <f>IFERROR(VLOOKUP(Table1[[#This Row],[Salesflo AppUser Code]],HIE!$A:$B,2,FALSE),0)</f>
        <v>Active</v>
      </c>
      <c r="T3548" t="s">
        <v>3354</v>
      </c>
      <c r="U3548" s="7" t="s">
        <v>5713</v>
      </c>
      <c r="V3548" s="7" t="s">
        <v>1423</v>
      </c>
      <c r="W3548" s="7" t="s">
        <v>2031</v>
      </c>
      <c r="X3548" s="7" t="str">
        <f>IFERROR(VLOOKUP( Table1[[#This Row],[Trim Distributor Code]],Sheet1!$A:$J,10,FALSE),0)</f>
        <v>Active</v>
      </c>
    </row>
    <row r="3549" spans="1:24" hidden="1" x14ac:dyDescent="0.3">
      <c r="A3549" t="s">
        <v>5517</v>
      </c>
      <c r="B3549" s="19" t="s">
        <v>692</v>
      </c>
      <c r="C3549" s="19" t="s">
        <v>5440</v>
      </c>
      <c r="D3549" s="19" t="s">
        <v>1412</v>
      </c>
      <c r="E3549" s="19" t="s">
        <v>5437</v>
      </c>
      <c r="F3549" s="19" t="s">
        <v>2659</v>
      </c>
      <c r="G3549" s="19" t="s">
        <v>4108</v>
      </c>
      <c r="H3549" s="19" t="s">
        <v>4109</v>
      </c>
      <c r="I3549" s="19" t="s">
        <v>4566</v>
      </c>
      <c r="J3549" s="19" t="s">
        <v>13</v>
      </c>
      <c r="K3549" s="20">
        <v>2</v>
      </c>
      <c r="L3549" s="2" t="s">
        <v>1412</v>
      </c>
      <c r="M3549" s="2">
        <f ca="1">Table1[[#This Row],[Cases]]*Table1[[#This Row],[Pack Size]]</f>
        <v>0</v>
      </c>
      <c r="N3549" s="1">
        <f ca="1">Table1[[#This Row],[Cases]]*Table1[[#This Row],[Pack Size]]</f>
        <v>200</v>
      </c>
      <c r="O3549" s="1">
        <f>IFERROR(VLOOKUP(Table1[[#This Row],[SKU Code]],'SKU Size'!$G:$H,2,FALSE),0)*Table1[[#This Row],[Cases]]</f>
        <v>21137.348118609414</v>
      </c>
      <c r="P3549" t="str">
        <f t="shared" si="66"/>
        <v>D0109</v>
      </c>
      <c r="Q3549" s="7">
        <f>IFERROR(VLOOKUP(Table1[[#This Row],[Trim Distributor Code]],Sheet1!$N:$O,2,FALSE),0)</f>
        <v>3400621</v>
      </c>
      <c r="R3549" s="7" t="str">
        <f>IFERROR(VLOOKUP(Table1[[#This Row],[Salesflo AppUser Code]],HIE!$A:$B,2,FALSE),0)</f>
        <v>Active</v>
      </c>
      <c r="S3549" s="7" t="str">
        <f>IFERROR(VLOOKUP(Table1[[#This Row],[Salesflo AppUser Code]],HIE!$A:$B,2,FALSE),0)</f>
        <v>Active</v>
      </c>
      <c r="T3549" t="s">
        <v>3354</v>
      </c>
      <c r="U3549" s="7" t="s">
        <v>5713</v>
      </c>
      <c r="V3549" s="7" t="s">
        <v>1423</v>
      </c>
      <c r="W3549" s="7" t="s">
        <v>1659</v>
      </c>
      <c r="X3549" s="7" t="str">
        <f>IFERROR(VLOOKUP( Table1[[#This Row],[Trim Distributor Code]],Sheet1!$A:$J,10,FALSE),0)</f>
        <v>Active</v>
      </c>
    </row>
    <row r="3550" spans="1:24" hidden="1" x14ac:dyDescent="0.3">
      <c r="A3550" t="s">
        <v>5517</v>
      </c>
      <c r="B3550" s="19" t="s">
        <v>692</v>
      </c>
      <c r="C3550" s="19" t="s">
        <v>5440</v>
      </c>
      <c r="D3550" s="19" t="s">
        <v>1412</v>
      </c>
      <c r="E3550" s="19" t="s">
        <v>5437</v>
      </c>
      <c r="F3550" s="19" t="s">
        <v>2659</v>
      </c>
      <c r="G3550" s="19" t="s">
        <v>4136</v>
      </c>
      <c r="H3550" s="19" t="s">
        <v>4113</v>
      </c>
      <c r="I3550" s="19" t="s">
        <v>4643</v>
      </c>
      <c r="J3550" s="19" t="s">
        <v>2295</v>
      </c>
      <c r="K3550" s="20">
        <v>20</v>
      </c>
      <c r="L3550" s="2" t="s">
        <v>1412</v>
      </c>
      <c r="M3550" s="2">
        <f ca="1">Table1[[#This Row],[Cases]]*Table1[[#This Row],[Pack Size]]</f>
        <v>0</v>
      </c>
      <c r="N3550" s="1">
        <f ca="1">Table1[[#This Row],[Cases]]*Table1[[#This Row],[Pack Size]]</f>
        <v>480</v>
      </c>
      <c r="O3550" s="1">
        <f>IFERROR(VLOOKUP(Table1[[#This Row],[SKU Code]],'SKU Size'!$G:$H,2,FALSE),0)*Table1[[#This Row],[Cases]]</f>
        <v>36628.07558035171</v>
      </c>
      <c r="P3550" t="str">
        <f t="shared" si="66"/>
        <v>D0109</v>
      </c>
      <c r="Q3550" s="7">
        <f>IFERROR(VLOOKUP(Table1[[#This Row],[Trim Distributor Code]],Sheet1!$N:$O,2,FALSE),0)</f>
        <v>3400621</v>
      </c>
      <c r="R3550" s="7" t="str">
        <f>IFERROR(VLOOKUP(Table1[[#This Row],[Salesflo AppUser Code]],HIE!$A:$B,2,FALSE),0)</f>
        <v>Active</v>
      </c>
      <c r="S3550" s="7" t="str">
        <f>IFERROR(VLOOKUP(Table1[[#This Row],[Salesflo AppUser Code]],HIE!$A:$B,2,FALSE),0)</f>
        <v>Active</v>
      </c>
      <c r="T3550" t="s">
        <v>3354</v>
      </c>
      <c r="U3550" s="7" t="s">
        <v>5713</v>
      </c>
      <c r="V3550" s="7" t="s">
        <v>1632</v>
      </c>
      <c r="W3550" s="7" t="s">
        <v>2294</v>
      </c>
      <c r="X3550" s="7" t="str">
        <f>IFERROR(VLOOKUP( Table1[[#This Row],[Trim Distributor Code]],Sheet1!$A:$J,10,FALSE),0)</f>
        <v>Active</v>
      </c>
    </row>
    <row r="3551" spans="1:24" hidden="1" x14ac:dyDescent="0.3">
      <c r="A3551" t="s">
        <v>5517</v>
      </c>
      <c r="B3551" s="17" t="s">
        <v>692</v>
      </c>
      <c r="C3551" s="17" t="s">
        <v>5440</v>
      </c>
      <c r="D3551" s="17" t="s">
        <v>1412</v>
      </c>
      <c r="E3551" s="17" t="s">
        <v>5437</v>
      </c>
      <c r="F3551" s="17" t="s">
        <v>2659</v>
      </c>
      <c r="G3551" s="17" t="s">
        <v>4134</v>
      </c>
      <c r="H3551" s="17" t="s">
        <v>4113</v>
      </c>
      <c r="I3551" s="17" t="s">
        <v>4644</v>
      </c>
      <c r="J3551" s="17" t="s">
        <v>1635</v>
      </c>
      <c r="K3551" s="18">
        <v>6</v>
      </c>
      <c r="L3551" s="2" t="s">
        <v>1412</v>
      </c>
      <c r="M3551" s="2">
        <f ca="1">Table1[[#This Row],[Cases]]*Table1[[#This Row],[Pack Size]]</f>
        <v>0</v>
      </c>
      <c r="N3551" s="1">
        <f ca="1">Table1[[#This Row],[Cases]]*Table1[[#This Row],[Pack Size]]</f>
        <v>144</v>
      </c>
      <c r="O3551" s="1">
        <f>IFERROR(VLOOKUP(Table1[[#This Row],[SKU Code]],'SKU Size'!$G:$H,2,FALSE),0)*Table1[[#This Row],[Cases]]</f>
        <v>18855.960005184686</v>
      </c>
      <c r="P3551" t="str">
        <f t="shared" si="66"/>
        <v>D0109</v>
      </c>
      <c r="Q3551" s="7">
        <f>IFERROR(VLOOKUP(Table1[[#This Row],[Trim Distributor Code]],Sheet1!$N:$O,2,FALSE),0)</f>
        <v>3400621</v>
      </c>
      <c r="R3551" s="7" t="str">
        <f>IFERROR(VLOOKUP(Table1[[#This Row],[Salesflo AppUser Code]],HIE!$A:$B,2,FALSE),0)</f>
        <v>Active</v>
      </c>
      <c r="S3551" s="7" t="str">
        <f>IFERROR(VLOOKUP(Table1[[#This Row],[Salesflo AppUser Code]],HIE!$A:$B,2,FALSE),0)</f>
        <v>Active</v>
      </c>
      <c r="T3551" t="s">
        <v>3354</v>
      </c>
      <c r="U3551" s="7" t="s">
        <v>5713</v>
      </c>
      <c r="V3551" s="7" t="s">
        <v>1632</v>
      </c>
      <c r="W3551" s="7" t="s">
        <v>1445</v>
      </c>
      <c r="X3551" s="7" t="str">
        <f>IFERROR(VLOOKUP( Table1[[#This Row],[Trim Distributor Code]],Sheet1!$A:$J,10,FALSE),0)</f>
        <v>Active</v>
      </c>
    </row>
    <row r="3552" spans="1:24" hidden="1" x14ac:dyDescent="0.3">
      <c r="A3552" t="s">
        <v>5517</v>
      </c>
      <c r="B3552" s="19" t="s">
        <v>692</v>
      </c>
      <c r="C3552" s="19" t="s">
        <v>5440</v>
      </c>
      <c r="D3552" s="19" t="s">
        <v>1412</v>
      </c>
      <c r="E3552" s="19" t="s">
        <v>5437</v>
      </c>
      <c r="F3552" s="19" t="s">
        <v>2659</v>
      </c>
      <c r="G3552" s="19" t="s">
        <v>4169</v>
      </c>
      <c r="H3552" s="19" t="s">
        <v>4113</v>
      </c>
      <c r="I3552" s="19" t="s">
        <v>4642</v>
      </c>
      <c r="J3552" s="19" t="s">
        <v>4170</v>
      </c>
      <c r="K3552" s="20">
        <v>10</v>
      </c>
      <c r="L3552" s="2" t="s">
        <v>1412</v>
      </c>
      <c r="M3552" s="2">
        <f ca="1">Table1[[#This Row],[Cases]]*Table1[[#This Row],[Pack Size]]</f>
        <v>0</v>
      </c>
      <c r="N3552" s="1">
        <f ca="1">Table1[[#This Row],[Cases]]*Table1[[#This Row],[Pack Size]]</f>
        <v>240</v>
      </c>
      <c r="O3552" s="1">
        <f>IFERROR(VLOOKUP(Table1[[#This Row],[SKU Code]],'SKU Size'!$G:$H,2,FALSE),0)*Table1[[#This Row],[Cases]]</f>
        <v>18394.846268185654</v>
      </c>
      <c r="P3552" t="str">
        <f t="shared" si="66"/>
        <v>D0109</v>
      </c>
      <c r="Q3552" s="7">
        <f>IFERROR(VLOOKUP(Table1[[#This Row],[Trim Distributor Code]],Sheet1!$N:$O,2,FALSE),0)</f>
        <v>3400621</v>
      </c>
      <c r="R3552" s="7" t="str">
        <f>IFERROR(VLOOKUP(Table1[[#This Row],[Salesflo AppUser Code]],HIE!$A:$B,2,FALSE),0)</f>
        <v>Active</v>
      </c>
      <c r="S3552" s="7" t="str">
        <f>IFERROR(VLOOKUP(Table1[[#This Row],[Salesflo AppUser Code]],HIE!$A:$B,2,FALSE),0)</f>
        <v>Active</v>
      </c>
      <c r="T3552" t="s">
        <v>3354</v>
      </c>
      <c r="U3552" s="7" t="s">
        <v>5713</v>
      </c>
      <c r="V3552" s="7" t="s">
        <v>1632</v>
      </c>
      <c r="W3552" s="7" t="s">
        <v>5359</v>
      </c>
      <c r="X3552" s="7" t="str">
        <f>IFERROR(VLOOKUP( Table1[[#This Row],[Trim Distributor Code]],Sheet1!$A:$J,10,FALSE),0)</f>
        <v>Active</v>
      </c>
    </row>
    <row r="3553" spans="1:24" hidden="1" x14ac:dyDescent="0.3">
      <c r="A3553" t="s">
        <v>5517</v>
      </c>
      <c r="B3553" s="17" t="s">
        <v>692</v>
      </c>
      <c r="C3553" s="17" t="s">
        <v>5440</v>
      </c>
      <c r="D3553" s="17" t="s">
        <v>1412</v>
      </c>
      <c r="E3553" s="17" t="s">
        <v>5437</v>
      </c>
      <c r="F3553" s="17" t="s">
        <v>2659</v>
      </c>
      <c r="G3553" s="17" t="s">
        <v>2314</v>
      </c>
      <c r="H3553" s="17" t="s">
        <v>2268</v>
      </c>
      <c r="I3553" s="17" t="s">
        <v>4713</v>
      </c>
      <c r="J3553" t="s">
        <v>2503</v>
      </c>
      <c r="K3553" s="18">
        <v>50</v>
      </c>
      <c r="L3553" s="2" t="s">
        <v>1412</v>
      </c>
      <c r="M3553" s="2">
        <f ca="1">Table1[[#This Row],[Cases]]*Table1[[#This Row],[Pack Size]]</f>
        <v>0</v>
      </c>
      <c r="N3553" s="1">
        <f ca="1">Table1[[#This Row],[Cases]]*Table1[[#This Row],[Pack Size]]</f>
        <v>16800</v>
      </c>
      <c r="O3553" s="1">
        <f>IFERROR(VLOOKUP(Table1[[#This Row],[SKU Code]],'SKU Size'!$G:$H,2,FALSE),0)*Table1[[#This Row],[Cases]]</f>
        <v>372381.86789336457</v>
      </c>
      <c r="P3553" t="str">
        <f t="shared" si="66"/>
        <v>D0109</v>
      </c>
      <c r="Q3553" s="7">
        <f>IFERROR(VLOOKUP(Table1[[#This Row],[Trim Distributor Code]],Sheet1!$N:$O,2,FALSE),0)</f>
        <v>3400621</v>
      </c>
      <c r="R3553" s="7" t="str">
        <f>IFERROR(VLOOKUP(Table1[[#This Row],[Salesflo AppUser Code]],HIE!$A:$B,2,FALSE),0)</f>
        <v>Active</v>
      </c>
      <c r="S3553" s="7" t="str">
        <f>IFERROR(VLOOKUP(Table1[[#This Row],[Salesflo AppUser Code]],HIE!$A:$B,2,FALSE),0)</f>
        <v>Active</v>
      </c>
      <c r="T3553" t="s">
        <v>3354</v>
      </c>
      <c r="U3553" s="7" t="s">
        <v>5713</v>
      </c>
      <c r="V3553" s="7" t="s">
        <v>2268</v>
      </c>
      <c r="W3553" s="7" t="s">
        <v>2314</v>
      </c>
      <c r="X3553" s="7" t="str">
        <f>IFERROR(VLOOKUP( Table1[[#This Row],[Trim Distributor Code]],Sheet1!$A:$J,10,FALSE),0)</f>
        <v>Active</v>
      </c>
    </row>
    <row r="3554" spans="1:24" hidden="1" x14ac:dyDescent="0.3">
      <c r="A3554" t="s">
        <v>5517</v>
      </c>
      <c r="B3554" s="19" t="s">
        <v>692</v>
      </c>
      <c r="C3554" s="19" t="s">
        <v>5440</v>
      </c>
      <c r="D3554" s="19" t="s">
        <v>1412</v>
      </c>
      <c r="E3554" s="19" t="s">
        <v>5437</v>
      </c>
      <c r="F3554" s="19" t="s">
        <v>2659</v>
      </c>
      <c r="G3554" s="19" t="s">
        <v>1627</v>
      </c>
      <c r="H3554" s="19" t="s">
        <v>4116</v>
      </c>
      <c r="I3554" s="19" t="s">
        <v>5438</v>
      </c>
      <c r="J3554" s="19" t="s">
        <v>1628</v>
      </c>
      <c r="K3554" s="20">
        <v>1</v>
      </c>
      <c r="L3554" s="2" t="s">
        <v>1412</v>
      </c>
      <c r="M3554" s="2">
        <f ca="1">Table1[[#This Row],[Cases]]*Table1[[#This Row],[Pack Size]]</f>
        <v>0</v>
      </c>
      <c r="N3554" s="1">
        <f ca="1">Table1[[#This Row],[Cases]]*Table1[[#This Row],[Pack Size]]</f>
        <v>288</v>
      </c>
      <c r="O3554" s="1">
        <f>IFERROR(VLOOKUP(Table1[[#This Row],[SKU Code]],'SKU Size'!$G:$H,2,FALSE),0)*Table1[[#This Row],[Cases]]</f>
        <v>0</v>
      </c>
      <c r="P3554" t="str">
        <f t="shared" si="66"/>
        <v>D0109</v>
      </c>
      <c r="Q3554" s="7">
        <f>IFERROR(VLOOKUP(Table1[[#This Row],[Trim Distributor Code]],Sheet1!$N:$O,2,FALSE),0)</f>
        <v>3400621</v>
      </c>
      <c r="R3554" s="7" t="str">
        <f>IFERROR(VLOOKUP(Table1[[#This Row],[Salesflo AppUser Code]],HIE!$A:$B,2,FALSE),0)</f>
        <v>Active</v>
      </c>
      <c r="S3554" s="7" t="str">
        <f>IFERROR(VLOOKUP(Table1[[#This Row],[Salesflo AppUser Code]],HIE!$A:$B,2,FALSE),0)</f>
        <v>Active</v>
      </c>
      <c r="T3554" t="s">
        <v>3354</v>
      </c>
      <c r="U3554" s="7" t="s">
        <v>5713</v>
      </c>
      <c r="V3554" s="7" t="s">
        <v>1624</v>
      </c>
      <c r="W3554" s="7" t="s">
        <v>1627</v>
      </c>
      <c r="X3554" s="7" t="str">
        <f>IFERROR(VLOOKUP( Table1[[#This Row],[Trim Distributor Code]],Sheet1!$A:$J,10,FALSE),0)</f>
        <v>Active</v>
      </c>
    </row>
    <row r="3555" spans="1:24" hidden="1" x14ac:dyDescent="0.3">
      <c r="A3555" t="s">
        <v>5517</v>
      </c>
      <c r="B3555" s="17" t="s">
        <v>692</v>
      </c>
      <c r="C3555" s="17" t="s">
        <v>5440</v>
      </c>
      <c r="D3555" s="17" t="s">
        <v>1412</v>
      </c>
      <c r="E3555" s="17" t="s">
        <v>5437</v>
      </c>
      <c r="F3555" s="17" t="s">
        <v>2659</v>
      </c>
      <c r="G3555" s="17" t="s">
        <v>1422</v>
      </c>
      <c r="H3555" s="17" t="s">
        <v>4360</v>
      </c>
      <c r="I3555" s="17" t="s">
        <v>4645</v>
      </c>
      <c r="J3555" s="17" t="s">
        <v>4271</v>
      </c>
      <c r="K3555" s="22">
        <v>2</v>
      </c>
      <c r="L3555" s="2" t="s">
        <v>1412</v>
      </c>
      <c r="M3555" s="2">
        <f ca="1">Table1[[#This Row],[Cases]]*Table1[[#This Row],[Pack Size]]</f>
        <v>0</v>
      </c>
      <c r="N3555" s="1">
        <f ca="1">Table1[[#This Row],[Cases]]*Table1[[#This Row],[Pack Size]]</f>
        <v>192</v>
      </c>
      <c r="O3555" s="1">
        <f>IFERROR(VLOOKUP(Table1[[#This Row],[SKU Code]],'SKU Size'!$G:$H,2,FALSE),0)*Table1[[#This Row],[Cases]]</f>
        <v>0</v>
      </c>
      <c r="P3555" t="str">
        <f t="shared" si="66"/>
        <v>D0109</v>
      </c>
      <c r="Q3555" s="7">
        <f>IFERROR(VLOOKUP(Table1[[#This Row],[Trim Distributor Code]],Sheet1!$N:$O,2,FALSE),0)</f>
        <v>3400621</v>
      </c>
      <c r="R3555" s="7" t="str">
        <f>IFERROR(VLOOKUP(Table1[[#This Row],[Salesflo AppUser Code]],HIE!$A:$B,2,FALSE),0)</f>
        <v>Active</v>
      </c>
      <c r="S3555" s="7" t="str">
        <f>IFERROR(VLOOKUP(Table1[[#This Row],[Salesflo AppUser Code]],HIE!$A:$B,2,FALSE),0)</f>
        <v>Active</v>
      </c>
      <c r="T3555" t="s">
        <v>3354</v>
      </c>
      <c r="U3555" s="7" t="s">
        <v>5713</v>
      </c>
      <c r="V3555" s="7" t="s">
        <v>4360</v>
      </c>
      <c r="W3555" s="7" t="s">
        <v>1422</v>
      </c>
      <c r="X3555" s="7" t="str">
        <f>IFERROR(VLOOKUP( Table1[[#This Row],[Trim Distributor Code]],Sheet1!$A:$J,10,FALSE),0)</f>
        <v>Active</v>
      </c>
    </row>
    <row r="3556" spans="1:24" hidden="1" x14ac:dyDescent="0.3">
      <c r="A3556" t="s">
        <v>5517</v>
      </c>
      <c r="B3556" s="19" t="s">
        <v>698</v>
      </c>
      <c r="C3556" s="19" t="s">
        <v>5441</v>
      </c>
      <c r="D3556" s="19" t="s">
        <v>1412</v>
      </c>
      <c r="E3556" s="19" t="s">
        <v>5437</v>
      </c>
      <c r="F3556" s="19" t="s">
        <v>2659</v>
      </c>
      <c r="G3556" s="19" t="s">
        <v>4134</v>
      </c>
      <c r="H3556" s="19" t="s">
        <v>4106</v>
      </c>
      <c r="I3556" s="19" t="s">
        <v>4636</v>
      </c>
      <c r="J3556" s="19" t="s">
        <v>1478</v>
      </c>
      <c r="K3556" s="20">
        <v>20</v>
      </c>
      <c r="L3556" s="2" t="s">
        <v>1412</v>
      </c>
      <c r="M3556" s="2">
        <f ca="1">Table1[[#This Row],[Cases]]*Table1[[#This Row],[Pack Size]]</f>
        <v>0</v>
      </c>
      <c r="N3556" s="1">
        <f ca="1">Table1[[#This Row],[Cases]]*Table1[[#This Row],[Pack Size]]</f>
        <v>8000</v>
      </c>
      <c r="O3556" s="1">
        <f>IFERROR(VLOOKUP(Table1[[#This Row],[SKU Code]],'SKU Size'!$G:$H,2,FALSE),0)*Table1[[#This Row],[Cases]]</f>
        <v>174180.52898169</v>
      </c>
      <c r="P3556" t="str">
        <f t="shared" si="66"/>
        <v>D0109</v>
      </c>
      <c r="Q3556" s="7">
        <f>IFERROR(VLOOKUP(Table1[[#This Row],[Trim Distributor Code]],Sheet1!$N:$O,2,FALSE),0)</f>
        <v>3400621</v>
      </c>
      <c r="R3556" s="7" t="str">
        <f>IFERROR(VLOOKUP(Table1[[#This Row],[Salesflo AppUser Code]],HIE!$A:$B,2,FALSE),0)</f>
        <v>Active</v>
      </c>
      <c r="S3556" s="7" t="str">
        <f>IFERROR(VLOOKUP(Table1[[#This Row],[Salesflo AppUser Code]],HIE!$A:$B,2,FALSE),0)</f>
        <v>Active</v>
      </c>
      <c r="T3556" t="s">
        <v>3354</v>
      </c>
      <c r="U3556" s="7" t="s">
        <v>5713</v>
      </c>
      <c r="V3556" s="7" t="s">
        <v>1444</v>
      </c>
      <c r="W3556" s="7" t="s">
        <v>1445</v>
      </c>
      <c r="X3556" s="7" t="str">
        <f>IFERROR(VLOOKUP( Table1[[#This Row],[Trim Distributor Code]],Sheet1!$A:$J,10,FALSE),0)</f>
        <v>Active</v>
      </c>
    </row>
    <row r="3557" spans="1:24" hidden="1" x14ac:dyDescent="0.3">
      <c r="A3557" t="s">
        <v>5517</v>
      </c>
      <c r="B3557" s="17" t="s">
        <v>698</v>
      </c>
      <c r="C3557" s="17" t="s">
        <v>5441</v>
      </c>
      <c r="D3557" s="17" t="s">
        <v>1412</v>
      </c>
      <c r="E3557" s="17" t="s">
        <v>5437</v>
      </c>
      <c r="F3557" s="17" t="s">
        <v>2659</v>
      </c>
      <c r="G3557" s="17" t="s">
        <v>4133</v>
      </c>
      <c r="H3557" s="17" t="s">
        <v>4106</v>
      </c>
      <c r="I3557" s="17" t="s">
        <v>4637</v>
      </c>
      <c r="J3557" s="17" t="s">
        <v>1586</v>
      </c>
      <c r="K3557" s="18">
        <v>980</v>
      </c>
      <c r="L3557" s="2" t="s">
        <v>1412</v>
      </c>
      <c r="M3557" s="2">
        <f ca="1">Table1[[#This Row],[Cases]]*Table1[[#This Row],[Pack Size]]</f>
        <v>0</v>
      </c>
      <c r="N3557" s="1">
        <f ca="1">Table1[[#This Row],[Cases]]*Table1[[#This Row],[Pack Size]]</f>
        <v>392000</v>
      </c>
      <c r="O3557" s="1">
        <f>IFERROR(VLOOKUP(Table1[[#This Row],[SKU Code]],'SKU Size'!$G:$H,2,FALSE),0)*Table1[[#This Row],[Cases]]</f>
        <v>8263442.7742827199</v>
      </c>
      <c r="P3557" t="str">
        <f t="shared" si="66"/>
        <v>D0109</v>
      </c>
      <c r="Q3557" s="7">
        <f>IFERROR(VLOOKUP(Table1[[#This Row],[Trim Distributor Code]],Sheet1!$N:$O,2,FALSE),0)</f>
        <v>3400621</v>
      </c>
      <c r="R3557" s="7" t="str">
        <f>IFERROR(VLOOKUP(Table1[[#This Row],[Salesflo AppUser Code]],HIE!$A:$B,2,FALSE),0)</f>
        <v>Active</v>
      </c>
      <c r="S3557" s="7" t="str">
        <f>IFERROR(VLOOKUP(Table1[[#This Row],[Salesflo AppUser Code]],HIE!$A:$B,2,FALSE),0)</f>
        <v>Active</v>
      </c>
      <c r="T3557" t="s">
        <v>3354</v>
      </c>
      <c r="U3557" s="7" t="s">
        <v>5713</v>
      </c>
      <c r="V3557" s="7" t="s">
        <v>1444</v>
      </c>
      <c r="W3557" s="7" t="s">
        <v>5707</v>
      </c>
      <c r="X3557" s="7" t="str">
        <f>IFERROR(VLOOKUP( Table1[[#This Row],[Trim Distributor Code]],Sheet1!$A:$J,10,FALSE),0)</f>
        <v>Active</v>
      </c>
    </row>
    <row r="3558" spans="1:24" hidden="1" x14ac:dyDescent="0.3">
      <c r="A3558" t="s">
        <v>5517</v>
      </c>
      <c r="B3558" s="19" t="s">
        <v>698</v>
      </c>
      <c r="C3558" s="19" t="s">
        <v>5441</v>
      </c>
      <c r="D3558" s="19" t="s">
        <v>1412</v>
      </c>
      <c r="E3558" s="19" t="s">
        <v>5437</v>
      </c>
      <c r="F3558" s="19" t="s">
        <v>2659</v>
      </c>
      <c r="G3558" s="19" t="s">
        <v>4156</v>
      </c>
      <c r="H3558" s="19" t="s">
        <v>4106</v>
      </c>
      <c r="I3558" s="19" t="s">
        <v>4391</v>
      </c>
      <c r="J3558" s="19" t="s">
        <v>2144</v>
      </c>
      <c r="K3558" s="20">
        <v>2</v>
      </c>
      <c r="L3558" s="2" t="s">
        <v>1412</v>
      </c>
      <c r="M3558" s="2">
        <f ca="1">Table1[[#This Row],[Cases]]*Table1[[#This Row],[Pack Size]]</f>
        <v>0</v>
      </c>
      <c r="N3558" s="1">
        <f ca="1">Table1[[#This Row],[Cases]]*Table1[[#This Row],[Pack Size]]</f>
        <v>800</v>
      </c>
      <c r="O3558" s="1">
        <f>IFERROR(VLOOKUP(Table1[[#This Row],[SKU Code]],'SKU Size'!$G:$H,2,FALSE),0)*Table1[[#This Row],[Cases]]</f>
        <v>18103.788729658481</v>
      </c>
      <c r="P3558" t="str">
        <f t="shared" si="66"/>
        <v>D0109</v>
      </c>
      <c r="Q3558" s="7">
        <f>IFERROR(VLOOKUP(Table1[[#This Row],[Trim Distributor Code]],Sheet1!$N:$O,2,FALSE),0)</f>
        <v>3400621</v>
      </c>
      <c r="R3558" s="7" t="str">
        <f>IFERROR(VLOOKUP(Table1[[#This Row],[Salesflo AppUser Code]],HIE!$A:$B,2,FALSE),0)</f>
        <v>Active</v>
      </c>
      <c r="S3558" s="7" t="str">
        <f>IFERROR(VLOOKUP(Table1[[#This Row],[Salesflo AppUser Code]],HIE!$A:$B,2,FALSE),0)</f>
        <v>Active</v>
      </c>
      <c r="T3558" t="s">
        <v>3354</v>
      </c>
      <c r="U3558" s="7" t="s">
        <v>5713</v>
      </c>
      <c r="V3558" s="7" t="s">
        <v>1444</v>
      </c>
      <c r="W3558" s="7" t="s">
        <v>2030</v>
      </c>
      <c r="X3558" s="7" t="str">
        <f>IFERROR(VLOOKUP( Table1[[#This Row],[Trim Distributor Code]],Sheet1!$A:$J,10,FALSE),0)</f>
        <v>Active</v>
      </c>
    </row>
    <row r="3559" spans="1:24" hidden="1" x14ac:dyDescent="0.3">
      <c r="A3559" t="s">
        <v>5517</v>
      </c>
      <c r="B3559" s="17" t="s">
        <v>698</v>
      </c>
      <c r="C3559" s="17" t="s">
        <v>5441</v>
      </c>
      <c r="D3559" s="17" t="s">
        <v>1412</v>
      </c>
      <c r="E3559" s="17" t="s">
        <v>5437</v>
      </c>
      <c r="F3559" s="17" t="s">
        <v>2659</v>
      </c>
      <c r="G3559" s="17" t="s">
        <v>4156</v>
      </c>
      <c r="H3559" s="17" t="s">
        <v>4137</v>
      </c>
      <c r="I3559" s="17" t="s">
        <v>4392</v>
      </c>
      <c r="J3559" s="17" t="s">
        <v>2238</v>
      </c>
      <c r="K3559" s="18">
        <v>2</v>
      </c>
      <c r="L3559" s="2" t="s">
        <v>1412</v>
      </c>
      <c r="M3559" s="2">
        <f ca="1">Table1[[#This Row],[Cases]]*Table1[[#This Row],[Pack Size]]</f>
        <v>0</v>
      </c>
      <c r="N3559" s="1">
        <f ca="1">Table1[[#This Row],[Cases]]*Table1[[#This Row],[Pack Size]]</f>
        <v>768</v>
      </c>
      <c r="O3559" s="1">
        <f>IFERROR(VLOOKUP(Table1[[#This Row],[SKU Code]],'SKU Size'!$G:$H,2,FALSE),0)*Table1[[#This Row],[Cases]]</f>
        <v>18638.779346586776</v>
      </c>
      <c r="P3559" t="str">
        <f t="shared" si="66"/>
        <v>D0109</v>
      </c>
      <c r="Q3559" s="7">
        <f>IFERROR(VLOOKUP(Table1[[#This Row],[Trim Distributor Code]],Sheet1!$N:$O,2,FALSE),0)</f>
        <v>3400621</v>
      </c>
      <c r="R3559" s="7" t="str">
        <f>IFERROR(VLOOKUP(Table1[[#This Row],[Salesflo AppUser Code]],HIE!$A:$B,2,FALSE),0)</f>
        <v>Active</v>
      </c>
      <c r="S3559" s="7" t="str">
        <f>IFERROR(VLOOKUP(Table1[[#This Row],[Salesflo AppUser Code]],HIE!$A:$B,2,FALSE),0)</f>
        <v>Active</v>
      </c>
      <c r="T3559" t="s">
        <v>3354</v>
      </c>
      <c r="U3559" s="7" t="s">
        <v>5713</v>
      </c>
      <c r="V3559" s="7" t="s">
        <v>1606</v>
      </c>
      <c r="W3559" s="7" t="s">
        <v>2030</v>
      </c>
      <c r="X3559" s="7" t="str">
        <f>IFERROR(VLOOKUP( Table1[[#This Row],[Trim Distributor Code]],Sheet1!$A:$J,10,FALSE),0)</f>
        <v>Active</v>
      </c>
    </row>
    <row r="3560" spans="1:24" hidden="1" x14ac:dyDescent="0.3">
      <c r="A3560" t="s">
        <v>5517</v>
      </c>
      <c r="B3560" s="19" t="s">
        <v>698</v>
      </c>
      <c r="C3560" s="19" t="s">
        <v>5441</v>
      </c>
      <c r="D3560" s="19" t="s">
        <v>1412</v>
      </c>
      <c r="E3560" s="19" t="s">
        <v>5437</v>
      </c>
      <c r="F3560" s="19" t="s">
        <v>2659</v>
      </c>
      <c r="G3560" s="19" t="s">
        <v>4305</v>
      </c>
      <c r="H3560" s="19" t="s">
        <v>4109</v>
      </c>
      <c r="I3560" s="19" t="s">
        <v>4393</v>
      </c>
      <c r="J3560" s="19" t="s">
        <v>2060</v>
      </c>
      <c r="K3560" s="20">
        <v>2</v>
      </c>
      <c r="L3560" s="2" t="s">
        <v>1412</v>
      </c>
      <c r="M3560" s="2">
        <f ca="1">Table1[[#This Row],[Cases]]*Table1[[#This Row],[Pack Size]]</f>
        <v>0</v>
      </c>
      <c r="N3560" s="1">
        <f ca="1">Table1[[#This Row],[Cases]]*Table1[[#This Row],[Pack Size]]</f>
        <v>200</v>
      </c>
      <c r="O3560" s="1">
        <f>IFERROR(VLOOKUP(Table1[[#This Row],[SKU Code]],'SKU Size'!$G:$H,2,FALSE),0)*Table1[[#This Row],[Cases]]</f>
        <v>20342.508650388041</v>
      </c>
      <c r="P3560" t="str">
        <f t="shared" si="66"/>
        <v>D0109</v>
      </c>
      <c r="Q3560" s="7">
        <f>IFERROR(VLOOKUP(Table1[[#This Row],[Trim Distributor Code]],Sheet1!$N:$O,2,FALSE),0)</f>
        <v>3400621</v>
      </c>
      <c r="R3560" s="7" t="str">
        <f>IFERROR(VLOOKUP(Table1[[#This Row],[Salesflo AppUser Code]],HIE!$A:$B,2,FALSE),0)</f>
        <v>Active</v>
      </c>
      <c r="S3560" s="7" t="str">
        <f>IFERROR(VLOOKUP(Table1[[#This Row],[Salesflo AppUser Code]],HIE!$A:$B,2,FALSE),0)</f>
        <v>Active</v>
      </c>
      <c r="T3560" t="s">
        <v>3354</v>
      </c>
      <c r="U3560" s="7" t="s">
        <v>5713</v>
      </c>
      <c r="V3560" s="7" t="s">
        <v>1423</v>
      </c>
      <c r="W3560" s="7" t="s">
        <v>2040</v>
      </c>
      <c r="X3560" s="7" t="str">
        <f>IFERROR(VLOOKUP( Table1[[#This Row],[Trim Distributor Code]],Sheet1!$A:$J,10,FALSE),0)</f>
        <v>Active</v>
      </c>
    </row>
    <row r="3561" spans="1:24" hidden="1" x14ac:dyDescent="0.3">
      <c r="A3561" t="s">
        <v>5517</v>
      </c>
      <c r="B3561" s="19" t="s">
        <v>698</v>
      </c>
      <c r="C3561" s="19" t="s">
        <v>5441</v>
      </c>
      <c r="D3561" s="19" t="s">
        <v>1412</v>
      </c>
      <c r="E3561" s="19" t="s">
        <v>5437</v>
      </c>
      <c r="F3561" s="19" t="s">
        <v>2659</v>
      </c>
      <c r="G3561" s="19" t="s">
        <v>1424</v>
      </c>
      <c r="H3561" s="19" t="s">
        <v>4109</v>
      </c>
      <c r="I3561" s="19" t="s">
        <v>4307</v>
      </c>
      <c r="J3561" s="19" t="s">
        <v>2034</v>
      </c>
      <c r="K3561" s="21">
        <v>5</v>
      </c>
      <c r="L3561" s="2" t="s">
        <v>1412</v>
      </c>
      <c r="M3561" s="2">
        <f ca="1">Table1[[#This Row],[Cases]]*Table1[[#This Row],[Pack Size]]</f>
        <v>0</v>
      </c>
      <c r="N3561" s="1">
        <f ca="1">Table1[[#This Row],[Cases]]*Table1[[#This Row],[Pack Size]]</f>
        <v>500</v>
      </c>
      <c r="O3561" s="1">
        <f>IFERROR(VLOOKUP(Table1[[#This Row],[SKU Code]],'SKU Size'!$G:$H,2,FALSE),0)*Table1[[#This Row],[Cases]]</f>
        <v>37800.121189757512</v>
      </c>
      <c r="P3561" t="str">
        <f t="shared" si="66"/>
        <v>D0109</v>
      </c>
      <c r="Q3561" s="7">
        <f>IFERROR(VLOOKUP(Table1[[#This Row],[Trim Distributor Code]],Sheet1!$N:$O,2,FALSE),0)</f>
        <v>3400621</v>
      </c>
      <c r="R3561" s="7" t="str">
        <f>IFERROR(VLOOKUP(Table1[[#This Row],[Salesflo AppUser Code]],HIE!$A:$B,2,FALSE),0)</f>
        <v>Active</v>
      </c>
      <c r="S3561" s="7" t="str">
        <f>IFERROR(VLOOKUP(Table1[[#This Row],[Salesflo AppUser Code]],HIE!$A:$B,2,FALSE),0)</f>
        <v>Active</v>
      </c>
      <c r="T3561" t="s">
        <v>3354</v>
      </c>
      <c r="U3561" s="7" t="s">
        <v>5713</v>
      </c>
      <c r="V3561" s="7" t="s">
        <v>1423</v>
      </c>
      <c r="W3561" s="7" t="s">
        <v>2031</v>
      </c>
      <c r="X3561" s="7" t="str">
        <f>IFERROR(VLOOKUP( Table1[[#This Row],[Trim Distributor Code]],Sheet1!$A:$J,10,FALSE),0)</f>
        <v>Active</v>
      </c>
    </row>
    <row r="3562" spans="1:24" hidden="1" x14ac:dyDescent="0.3">
      <c r="A3562" t="s">
        <v>5517</v>
      </c>
      <c r="B3562" s="17" t="s">
        <v>698</v>
      </c>
      <c r="C3562" s="17" t="s">
        <v>5441</v>
      </c>
      <c r="D3562" s="17" t="s">
        <v>1412</v>
      </c>
      <c r="E3562" s="17" t="s">
        <v>5437</v>
      </c>
      <c r="F3562" s="17" t="s">
        <v>2659</v>
      </c>
      <c r="G3562" s="17" t="s">
        <v>4108</v>
      </c>
      <c r="H3562" s="17" t="s">
        <v>4109</v>
      </c>
      <c r="I3562" s="17" t="s">
        <v>4566</v>
      </c>
      <c r="J3562" s="17" t="s">
        <v>13</v>
      </c>
      <c r="K3562" s="18">
        <v>6</v>
      </c>
      <c r="L3562" s="2" t="s">
        <v>1412</v>
      </c>
      <c r="M3562" s="2">
        <f ca="1">Table1[[#This Row],[Cases]]*Table1[[#This Row],[Pack Size]]</f>
        <v>0</v>
      </c>
      <c r="N3562" s="1">
        <f ca="1">Table1[[#This Row],[Cases]]*Table1[[#This Row],[Pack Size]]</f>
        <v>600</v>
      </c>
      <c r="O3562" s="1">
        <f>IFERROR(VLOOKUP(Table1[[#This Row],[SKU Code]],'SKU Size'!$G:$H,2,FALSE),0)*Table1[[#This Row],[Cases]]</f>
        <v>63412.044355828242</v>
      </c>
      <c r="P3562" t="str">
        <f t="shared" si="66"/>
        <v>D0109</v>
      </c>
      <c r="Q3562" s="7">
        <f>IFERROR(VLOOKUP(Table1[[#This Row],[Trim Distributor Code]],Sheet1!$N:$O,2,FALSE),0)</f>
        <v>3400621</v>
      </c>
      <c r="R3562" s="7" t="str">
        <f>IFERROR(VLOOKUP(Table1[[#This Row],[Salesflo AppUser Code]],HIE!$A:$B,2,FALSE),0)</f>
        <v>Active</v>
      </c>
      <c r="S3562" s="7" t="str">
        <f>IFERROR(VLOOKUP(Table1[[#This Row],[Salesflo AppUser Code]],HIE!$A:$B,2,FALSE),0)</f>
        <v>Active</v>
      </c>
      <c r="T3562" t="s">
        <v>3354</v>
      </c>
      <c r="U3562" s="7" t="s">
        <v>5713</v>
      </c>
      <c r="V3562" s="7" t="s">
        <v>1423</v>
      </c>
      <c r="W3562" s="7" t="s">
        <v>1659</v>
      </c>
      <c r="X3562" s="7" t="str">
        <f>IFERROR(VLOOKUP( Table1[[#This Row],[Trim Distributor Code]],Sheet1!$A:$J,10,FALSE),0)</f>
        <v>Active</v>
      </c>
    </row>
    <row r="3563" spans="1:24" hidden="1" x14ac:dyDescent="0.3">
      <c r="A3563" t="s">
        <v>5517</v>
      </c>
      <c r="B3563" s="17" t="s">
        <v>698</v>
      </c>
      <c r="C3563" s="17" t="s">
        <v>5441</v>
      </c>
      <c r="D3563" s="17" t="s">
        <v>1412</v>
      </c>
      <c r="E3563" s="17" t="s">
        <v>5437</v>
      </c>
      <c r="F3563" s="17" t="s">
        <v>2659</v>
      </c>
      <c r="G3563" s="17" t="s">
        <v>4136</v>
      </c>
      <c r="H3563" s="17" t="s">
        <v>4113</v>
      </c>
      <c r="I3563" s="17" t="s">
        <v>4643</v>
      </c>
      <c r="J3563" s="17" t="s">
        <v>2295</v>
      </c>
      <c r="K3563" s="18">
        <v>10</v>
      </c>
      <c r="L3563" s="2" t="s">
        <v>1412</v>
      </c>
      <c r="M3563" s="2">
        <f ca="1">Table1[[#This Row],[Cases]]*Table1[[#This Row],[Pack Size]]</f>
        <v>0</v>
      </c>
      <c r="N3563" s="1">
        <f ca="1">Table1[[#This Row],[Cases]]*Table1[[#This Row],[Pack Size]]</f>
        <v>240</v>
      </c>
      <c r="O3563" s="1">
        <f>IFERROR(VLOOKUP(Table1[[#This Row],[SKU Code]],'SKU Size'!$G:$H,2,FALSE),0)*Table1[[#This Row],[Cases]]</f>
        <v>18314.037790175855</v>
      </c>
      <c r="P3563" t="str">
        <f t="shared" ref="P3563:P3618" si="67">TRIM(E3563)</f>
        <v>D0109</v>
      </c>
      <c r="Q3563" s="7">
        <f>IFERROR(VLOOKUP(Table1[[#This Row],[Trim Distributor Code]],Sheet1!$N:$O,2,FALSE),0)</f>
        <v>3400621</v>
      </c>
      <c r="R3563" s="7" t="str">
        <f>IFERROR(VLOOKUP(Table1[[#This Row],[Salesflo AppUser Code]],HIE!$A:$B,2,FALSE),0)</f>
        <v>Active</v>
      </c>
      <c r="S3563" s="7" t="str">
        <f>IFERROR(VLOOKUP(Table1[[#This Row],[Salesflo AppUser Code]],HIE!$A:$B,2,FALSE),0)</f>
        <v>Active</v>
      </c>
      <c r="T3563" t="s">
        <v>3354</v>
      </c>
      <c r="U3563" s="7" t="s">
        <v>5713</v>
      </c>
      <c r="V3563" s="7" t="s">
        <v>1632</v>
      </c>
      <c r="W3563" s="7" t="s">
        <v>2294</v>
      </c>
      <c r="X3563" s="7" t="str">
        <f>IFERROR(VLOOKUP( Table1[[#This Row],[Trim Distributor Code]],Sheet1!$A:$J,10,FALSE),0)</f>
        <v>Active</v>
      </c>
    </row>
    <row r="3564" spans="1:24" hidden="1" x14ac:dyDescent="0.3">
      <c r="A3564" t="s">
        <v>5517</v>
      </c>
      <c r="B3564" s="19" t="s">
        <v>698</v>
      </c>
      <c r="C3564" s="19" t="s">
        <v>5441</v>
      </c>
      <c r="D3564" s="19" t="s">
        <v>1412</v>
      </c>
      <c r="E3564" s="19" t="s">
        <v>5437</v>
      </c>
      <c r="F3564" s="19" t="s">
        <v>2659</v>
      </c>
      <c r="G3564" s="19" t="s">
        <v>4134</v>
      </c>
      <c r="H3564" s="19" t="s">
        <v>4113</v>
      </c>
      <c r="I3564" s="19" t="s">
        <v>4644</v>
      </c>
      <c r="J3564" s="19" t="s">
        <v>1635</v>
      </c>
      <c r="K3564" s="20">
        <v>7</v>
      </c>
      <c r="L3564" s="2" t="s">
        <v>1412</v>
      </c>
      <c r="M3564" s="2">
        <f ca="1">Table1[[#This Row],[Cases]]*Table1[[#This Row],[Pack Size]]</f>
        <v>0</v>
      </c>
      <c r="N3564" s="1">
        <f ca="1">Table1[[#This Row],[Cases]]*Table1[[#This Row],[Pack Size]]</f>
        <v>168</v>
      </c>
      <c r="O3564" s="1">
        <f>IFERROR(VLOOKUP(Table1[[#This Row],[SKU Code]],'SKU Size'!$G:$H,2,FALSE),0)*Table1[[#This Row],[Cases]]</f>
        <v>21998.620006048801</v>
      </c>
      <c r="P3564" t="str">
        <f t="shared" si="67"/>
        <v>D0109</v>
      </c>
      <c r="Q3564" s="7">
        <f>IFERROR(VLOOKUP(Table1[[#This Row],[Trim Distributor Code]],Sheet1!$N:$O,2,FALSE),0)</f>
        <v>3400621</v>
      </c>
      <c r="R3564" s="7" t="str">
        <f>IFERROR(VLOOKUP(Table1[[#This Row],[Salesflo AppUser Code]],HIE!$A:$B,2,FALSE),0)</f>
        <v>Active</v>
      </c>
      <c r="S3564" s="7" t="str">
        <f>IFERROR(VLOOKUP(Table1[[#This Row],[Salesflo AppUser Code]],HIE!$A:$B,2,FALSE),0)</f>
        <v>Active</v>
      </c>
      <c r="T3564" t="s">
        <v>3354</v>
      </c>
      <c r="U3564" s="7" t="s">
        <v>5713</v>
      </c>
      <c r="V3564" s="7" t="s">
        <v>1632</v>
      </c>
      <c r="W3564" s="7" t="s">
        <v>1445</v>
      </c>
      <c r="X3564" s="7" t="str">
        <f>IFERROR(VLOOKUP( Table1[[#This Row],[Trim Distributor Code]],Sheet1!$A:$J,10,FALSE),0)</f>
        <v>Active</v>
      </c>
    </row>
    <row r="3565" spans="1:24" hidden="1" x14ac:dyDescent="0.3">
      <c r="A3565" t="s">
        <v>5517</v>
      </c>
      <c r="B3565" s="17" t="s">
        <v>698</v>
      </c>
      <c r="C3565" s="17" t="s">
        <v>5441</v>
      </c>
      <c r="D3565" s="17" t="s">
        <v>1412</v>
      </c>
      <c r="E3565" s="17" t="s">
        <v>5437</v>
      </c>
      <c r="F3565" s="17" t="s">
        <v>2659</v>
      </c>
      <c r="G3565" s="17" t="s">
        <v>4169</v>
      </c>
      <c r="H3565" s="17" t="s">
        <v>4113</v>
      </c>
      <c r="I3565" s="17" t="s">
        <v>4642</v>
      </c>
      <c r="J3565" s="17" t="s">
        <v>4170</v>
      </c>
      <c r="K3565" s="18">
        <v>10</v>
      </c>
      <c r="L3565" s="2" t="s">
        <v>1412</v>
      </c>
      <c r="M3565" s="2">
        <f ca="1">Table1[[#This Row],[Cases]]*Table1[[#This Row],[Pack Size]]</f>
        <v>0</v>
      </c>
      <c r="N3565" s="1">
        <f ca="1">Table1[[#This Row],[Cases]]*Table1[[#This Row],[Pack Size]]</f>
        <v>240</v>
      </c>
      <c r="O3565" s="1">
        <f>IFERROR(VLOOKUP(Table1[[#This Row],[SKU Code]],'SKU Size'!$G:$H,2,FALSE),0)*Table1[[#This Row],[Cases]]</f>
        <v>18394.846268185654</v>
      </c>
      <c r="P3565" t="str">
        <f t="shared" si="67"/>
        <v>D0109</v>
      </c>
      <c r="Q3565" s="7">
        <f>IFERROR(VLOOKUP(Table1[[#This Row],[Trim Distributor Code]],Sheet1!$N:$O,2,FALSE),0)</f>
        <v>3400621</v>
      </c>
      <c r="R3565" s="7" t="str">
        <f>IFERROR(VLOOKUP(Table1[[#This Row],[Salesflo AppUser Code]],HIE!$A:$B,2,FALSE),0)</f>
        <v>Active</v>
      </c>
      <c r="S3565" s="7" t="str">
        <f>IFERROR(VLOOKUP(Table1[[#This Row],[Salesflo AppUser Code]],HIE!$A:$B,2,FALSE),0)</f>
        <v>Active</v>
      </c>
      <c r="T3565" t="s">
        <v>3354</v>
      </c>
      <c r="U3565" s="7" t="s">
        <v>5713</v>
      </c>
      <c r="V3565" s="7" t="s">
        <v>1632</v>
      </c>
      <c r="W3565" s="7" t="s">
        <v>5359</v>
      </c>
      <c r="X3565" s="7" t="str">
        <f>IFERROR(VLOOKUP( Table1[[#This Row],[Trim Distributor Code]],Sheet1!$A:$J,10,FALSE),0)</f>
        <v>Active</v>
      </c>
    </row>
    <row r="3566" spans="1:24" hidden="1" x14ac:dyDescent="0.3">
      <c r="A3566" t="s">
        <v>5517</v>
      </c>
      <c r="B3566" s="19" t="s">
        <v>698</v>
      </c>
      <c r="C3566" s="19" t="s">
        <v>5441</v>
      </c>
      <c r="D3566" s="19" t="s">
        <v>1412</v>
      </c>
      <c r="E3566" s="19" t="s">
        <v>5437</v>
      </c>
      <c r="F3566" s="19" t="s">
        <v>2659</v>
      </c>
      <c r="G3566" s="19" t="s">
        <v>2314</v>
      </c>
      <c r="H3566" s="19" t="s">
        <v>2268</v>
      </c>
      <c r="I3566" s="19" t="s">
        <v>4713</v>
      </c>
      <c r="J3566" t="s">
        <v>2503</v>
      </c>
      <c r="K3566" s="20">
        <v>50</v>
      </c>
      <c r="L3566" s="2" t="s">
        <v>1412</v>
      </c>
      <c r="M3566" s="2">
        <f ca="1">Table1[[#This Row],[Cases]]*Table1[[#This Row],[Pack Size]]</f>
        <v>0</v>
      </c>
      <c r="N3566" s="1">
        <f ca="1">Table1[[#This Row],[Cases]]*Table1[[#This Row],[Pack Size]]</f>
        <v>16800</v>
      </c>
      <c r="O3566" s="1">
        <f>IFERROR(VLOOKUP(Table1[[#This Row],[SKU Code]],'SKU Size'!$G:$H,2,FALSE),0)*Table1[[#This Row],[Cases]]</f>
        <v>372381.86789336457</v>
      </c>
      <c r="P3566" t="str">
        <f t="shared" si="67"/>
        <v>D0109</v>
      </c>
      <c r="Q3566" s="7">
        <f>IFERROR(VLOOKUP(Table1[[#This Row],[Trim Distributor Code]],Sheet1!$N:$O,2,FALSE),0)</f>
        <v>3400621</v>
      </c>
      <c r="R3566" s="7" t="str">
        <f>IFERROR(VLOOKUP(Table1[[#This Row],[Salesflo AppUser Code]],HIE!$A:$B,2,FALSE),0)</f>
        <v>Active</v>
      </c>
      <c r="S3566" s="7" t="str">
        <f>IFERROR(VLOOKUP(Table1[[#This Row],[Salesflo AppUser Code]],HIE!$A:$B,2,FALSE),0)</f>
        <v>Active</v>
      </c>
      <c r="T3566" t="s">
        <v>3354</v>
      </c>
      <c r="U3566" s="7" t="s">
        <v>5713</v>
      </c>
      <c r="V3566" s="7" t="s">
        <v>2268</v>
      </c>
      <c r="W3566" s="7" t="s">
        <v>2314</v>
      </c>
      <c r="X3566" s="7" t="str">
        <f>IFERROR(VLOOKUP( Table1[[#This Row],[Trim Distributor Code]],Sheet1!$A:$J,10,FALSE),0)</f>
        <v>Active</v>
      </c>
    </row>
    <row r="3567" spans="1:24" hidden="1" x14ac:dyDescent="0.3">
      <c r="A3567" t="s">
        <v>5517</v>
      </c>
      <c r="B3567" s="17" t="s">
        <v>698</v>
      </c>
      <c r="C3567" s="17" t="s">
        <v>5441</v>
      </c>
      <c r="D3567" s="17" t="s">
        <v>1412</v>
      </c>
      <c r="E3567" s="17" t="s">
        <v>5437</v>
      </c>
      <c r="F3567" s="17" t="s">
        <v>2659</v>
      </c>
      <c r="G3567" s="17" t="s">
        <v>1627</v>
      </c>
      <c r="H3567" s="17" t="s">
        <v>4116</v>
      </c>
      <c r="I3567" s="17" t="s">
        <v>5438</v>
      </c>
      <c r="J3567" s="17" t="s">
        <v>1628</v>
      </c>
      <c r="K3567" s="18">
        <v>1</v>
      </c>
      <c r="L3567" s="2" t="s">
        <v>1412</v>
      </c>
      <c r="M3567" s="2">
        <f ca="1">Table1[[#This Row],[Cases]]*Table1[[#This Row],[Pack Size]]</f>
        <v>0</v>
      </c>
      <c r="N3567" s="1">
        <f ca="1">Table1[[#This Row],[Cases]]*Table1[[#This Row],[Pack Size]]</f>
        <v>288</v>
      </c>
      <c r="O3567" s="1">
        <f>IFERROR(VLOOKUP(Table1[[#This Row],[SKU Code]],'SKU Size'!$G:$H,2,FALSE),0)*Table1[[#This Row],[Cases]]</f>
        <v>0</v>
      </c>
      <c r="P3567" t="str">
        <f t="shared" si="67"/>
        <v>D0109</v>
      </c>
      <c r="Q3567" s="7">
        <f>IFERROR(VLOOKUP(Table1[[#This Row],[Trim Distributor Code]],Sheet1!$N:$O,2,FALSE),0)</f>
        <v>3400621</v>
      </c>
      <c r="R3567" s="7" t="str">
        <f>IFERROR(VLOOKUP(Table1[[#This Row],[Salesflo AppUser Code]],HIE!$A:$B,2,FALSE),0)</f>
        <v>Active</v>
      </c>
      <c r="S3567" s="7" t="str">
        <f>IFERROR(VLOOKUP(Table1[[#This Row],[Salesflo AppUser Code]],HIE!$A:$B,2,FALSE),0)</f>
        <v>Active</v>
      </c>
      <c r="T3567" t="s">
        <v>3354</v>
      </c>
      <c r="U3567" s="7" t="s">
        <v>5713</v>
      </c>
      <c r="V3567" s="7" t="s">
        <v>1624</v>
      </c>
      <c r="W3567" s="7" t="s">
        <v>1627</v>
      </c>
      <c r="X3567" s="7" t="str">
        <f>IFERROR(VLOOKUP( Table1[[#This Row],[Trim Distributor Code]],Sheet1!$A:$J,10,FALSE),0)</f>
        <v>Active</v>
      </c>
    </row>
    <row r="3568" spans="1:24" hidden="1" x14ac:dyDescent="0.3">
      <c r="A3568" t="s">
        <v>5517</v>
      </c>
      <c r="B3568" s="19" t="s">
        <v>698</v>
      </c>
      <c r="C3568" s="19" t="s">
        <v>5441</v>
      </c>
      <c r="D3568" s="19" t="s">
        <v>1412</v>
      </c>
      <c r="E3568" s="19" t="s">
        <v>5437</v>
      </c>
      <c r="F3568" s="19" t="s">
        <v>2659</v>
      </c>
      <c r="G3568" s="19" t="s">
        <v>1422</v>
      </c>
      <c r="H3568" s="19" t="s">
        <v>4360</v>
      </c>
      <c r="I3568" s="19" t="s">
        <v>4645</v>
      </c>
      <c r="J3568" s="19" t="s">
        <v>4271</v>
      </c>
      <c r="K3568" s="20">
        <v>3</v>
      </c>
      <c r="L3568" s="2" t="s">
        <v>1412</v>
      </c>
      <c r="M3568" s="2">
        <f ca="1">Table1[[#This Row],[Cases]]*Table1[[#This Row],[Pack Size]]</f>
        <v>0</v>
      </c>
      <c r="N3568" s="1">
        <f ca="1">Table1[[#This Row],[Cases]]*Table1[[#This Row],[Pack Size]]</f>
        <v>288</v>
      </c>
      <c r="O3568" s="1">
        <f>IFERROR(VLOOKUP(Table1[[#This Row],[SKU Code]],'SKU Size'!$G:$H,2,FALSE),0)*Table1[[#This Row],[Cases]]</f>
        <v>0</v>
      </c>
      <c r="P3568" t="str">
        <f t="shared" si="67"/>
        <v>D0109</v>
      </c>
      <c r="Q3568" s="7">
        <f>IFERROR(VLOOKUP(Table1[[#This Row],[Trim Distributor Code]],Sheet1!$N:$O,2,FALSE),0)</f>
        <v>3400621</v>
      </c>
      <c r="R3568" s="7" t="str">
        <f>IFERROR(VLOOKUP(Table1[[#This Row],[Salesflo AppUser Code]],HIE!$A:$B,2,FALSE),0)</f>
        <v>Active</v>
      </c>
      <c r="S3568" s="7" t="str">
        <f>IFERROR(VLOOKUP(Table1[[#This Row],[Salesflo AppUser Code]],HIE!$A:$B,2,FALSE),0)</f>
        <v>Active</v>
      </c>
      <c r="T3568" t="s">
        <v>3354</v>
      </c>
      <c r="U3568" s="7" t="s">
        <v>5713</v>
      </c>
      <c r="V3568" s="7" t="s">
        <v>4360</v>
      </c>
      <c r="W3568" s="7" t="s">
        <v>1422</v>
      </c>
      <c r="X3568" s="7" t="str">
        <f>IFERROR(VLOOKUP( Table1[[#This Row],[Trim Distributor Code]],Sheet1!$A:$J,10,FALSE),0)</f>
        <v>Active</v>
      </c>
    </row>
    <row r="3569" spans="1:24" hidden="1" x14ac:dyDescent="0.3">
      <c r="A3569" t="s">
        <v>5517</v>
      </c>
      <c r="B3569" s="17" t="s">
        <v>697</v>
      </c>
      <c r="C3569" s="17" t="s">
        <v>5442</v>
      </c>
      <c r="D3569" s="17" t="s">
        <v>1412</v>
      </c>
      <c r="E3569" s="17" t="s">
        <v>5437</v>
      </c>
      <c r="F3569" s="17" t="s">
        <v>2659</v>
      </c>
      <c r="G3569" s="17" t="s">
        <v>4134</v>
      </c>
      <c r="H3569" s="17" t="s">
        <v>4106</v>
      </c>
      <c r="I3569" s="17" t="s">
        <v>4636</v>
      </c>
      <c r="J3569" s="17" t="s">
        <v>1478</v>
      </c>
      <c r="K3569" s="22">
        <v>20</v>
      </c>
      <c r="L3569" s="2" t="s">
        <v>1412</v>
      </c>
      <c r="M3569" s="2">
        <f ca="1">Table1[[#This Row],[Cases]]*Table1[[#This Row],[Pack Size]]</f>
        <v>0</v>
      </c>
      <c r="N3569" s="1">
        <f ca="1">Table1[[#This Row],[Cases]]*Table1[[#This Row],[Pack Size]]</f>
        <v>8000</v>
      </c>
      <c r="O3569" s="1">
        <f>IFERROR(VLOOKUP(Table1[[#This Row],[SKU Code]],'SKU Size'!$G:$H,2,FALSE),0)*Table1[[#This Row],[Cases]]</f>
        <v>174180.52898169</v>
      </c>
      <c r="P3569" t="str">
        <f t="shared" si="67"/>
        <v>D0109</v>
      </c>
      <c r="Q3569" s="7">
        <f>IFERROR(VLOOKUP(Table1[[#This Row],[Trim Distributor Code]],Sheet1!$N:$O,2,FALSE),0)</f>
        <v>3400621</v>
      </c>
      <c r="R3569" s="7" t="str">
        <f>IFERROR(VLOOKUP(Table1[[#This Row],[Salesflo AppUser Code]],HIE!$A:$B,2,FALSE),0)</f>
        <v>Active</v>
      </c>
      <c r="S3569" s="7" t="str">
        <f>IFERROR(VLOOKUP(Table1[[#This Row],[Salesflo AppUser Code]],HIE!$A:$B,2,FALSE),0)</f>
        <v>Active</v>
      </c>
      <c r="T3569" t="s">
        <v>3354</v>
      </c>
      <c r="U3569" s="7" t="s">
        <v>5713</v>
      </c>
      <c r="V3569" s="7" t="s">
        <v>1444</v>
      </c>
      <c r="W3569" s="7" t="s">
        <v>1445</v>
      </c>
      <c r="X3569" s="7" t="str">
        <f>IFERROR(VLOOKUP( Table1[[#This Row],[Trim Distributor Code]],Sheet1!$A:$J,10,FALSE),0)</f>
        <v>Active</v>
      </c>
    </row>
    <row r="3570" spans="1:24" hidden="1" x14ac:dyDescent="0.3">
      <c r="A3570" t="s">
        <v>5517</v>
      </c>
      <c r="B3570" s="19" t="s">
        <v>697</v>
      </c>
      <c r="C3570" s="19" t="s">
        <v>5442</v>
      </c>
      <c r="D3570" s="19" t="s">
        <v>1412</v>
      </c>
      <c r="E3570" s="19" t="s">
        <v>5437</v>
      </c>
      <c r="F3570" s="19" t="s">
        <v>2659</v>
      </c>
      <c r="G3570" s="19" t="s">
        <v>4133</v>
      </c>
      <c r="H3570" s="19" t="s">
        <v>4106</v>
      </c>
      <c r="I3570" s="19" t="s">
        <v>4637</v>
      </c>
      <c r="J3570" s="19" t="s">
        <v>1586</v>
      </c>
      <c r="K3570" s="20">
        <v>480</v>
      </c>
      <c r="L3570" s="2" t="s">
        <v>1412</v>
      </c>
      <c r="M3570" s="2">
        <f ca="1">Table1[[#This Row],[Cases]]*Table1[[#This Row],[Pack Size]]</f>
        <v>0</v>
      </c>
      <c r="N3570" s="1">
        <f ca="1">Table1[[#This Row],[Cases]]*Table1[[#This Row],[Pack Size]]</f>
        <v>192000</v>
      </c>
      <c r="O3570" s="1">
        <f>IFERROR(VLOOKUP(Table1[[#This Row],[SKU Code]],'SKU Size'!$G:$H,2,FALSE),0)*Table1[[#This Row],[Cases]]</f>
        <v>4047400.5425058221</v>
      </c>
      <c r="P3570" t="str">
        <f t="shared" si="67"/>
        <v>D0109</v>
      </c>
      <c r="Q3570" s="7">
        <f>IFERROR(VLOOKUP(Table1[[#This Row],[Trim Distributor Code]],Sheet1!$N:$O,2,FALSE),0)</f>
        <v>3400621</v>
      </c>
      <c r="R3570" s="7" t="str">
        <f>IFERROR(VLOOKUP(Table1[[#This Row],[Salesflo AppUser Code]],HIE!$A:$B,2,FALSE),0)</f>
        <v>Active</v>
      </c>
      <c r="S3570" s="7" t="str">
        <f>IFERROR(VLOOKUP(Table1[[#This Row],[Salesflo AppUser Code]],HIE!$A:$B,2,FALSE),0)</f>
        <v>Active</v>
      </c>
      <c r="T3570" t="s">
        <v>3354</v>
      </c>
      <c r="U3570" s="7" t="s">
        <v>5713</v>
      </c>
      <c r="V3570" s="7" t="s">
        <v>1444</v>
      </c>
      <c r="W3570" s="7" t="s">
        <v>5707</v>
      </c>
      <c r="X3570" s="7" t="str">
        <f>IFERROR(VLOOKUP( Table1[[#This Row],[Trim Distributor Code]],Sheet1!$A:$J,10,FALSE),0)</f>
        <v>Active</v>
      </c>
    </row>
    <row r="3571" spans="1:24" hidden="1" x14ac:dyDescent="0.3">
      <c r="A3571" t="s">
        <v>5517</v>
      </c>
      <c r="B3571" s="17" t="s">
        <v>697</v>
      </c>
      <c r="C3571" s="17" t="s">
        <v>5442</v>
      </c>
      <c r="D3571" s="17" t="s">
        <v>1412</v>
      </c>
      <c r="E3571" s="17" t="s">
        <v>5437</v>
      </c>
      <c r="F3571" s="17" t="s">
        <v>2659</v>
      </c>
      <c r="G3571" s="17" t="s">
        <v>4156</v>
      </c>
      <c r="H3571" s="17" t="s">
        <v>4106</v>
      </c>
      <c r="I3571" s="17" t="s">
        <v>4391</v>
      </c>
      <c r="J3571" s="17" t="s">
        <v>2144</v>
      </c>
      <c r="K3571" s="18">
        <v>1</v>
      </c>
      <c r="L3571" s="2" t="s">
        <v>1412</v>
      </c>
      <c r="M3571" s="2">
        <f ca="1">Table1[[#This Row],[Cases]]*Table1[[#This Row],[Pack Size]]</f>
        <v>0</v>
      </c>
      <c r="N3571" s="1">
        <f ca="1">Table1[[#This Row],[Cases]]*Table1[[#This Row],[Pack Size]]</f>
        <v>400</v>
      </c>
      <c r="O3571" s="1">
        <f>IFERROR(VLOOKUP(Table1[[#This Row],[SKU Code]],'SKU Size'!$G:$H,2,FALSE),0)*Table1[[#This Row],[Cases]]</f>
        <v>9051.8943648292407</v>
      </c>
      <c r="P3571" t="str">
        <f t="shared" si="67"/>
        <v>D0109</v>
      </c>
      <c r="Q3571" s="7">
        <f>IFERROR(VLOOKUP(Table1[[#This Row],[Trim Distributor Code]],Sheet1!$N:$O,2,FALSE),0)</f>
        <v>3400621</v>
      </c>
      <c r="R3571" s="7" t="str">
        <f>IFERROR(VLOOKUP(Table1[[#This Row],[Salesflo AppUser Code]],HIE!$A:$B,2,FALSE),0)</f>
        <v>Active</v>
      </c>
      <c r="S3571" s="7" t="str">
        <f>IFERROR(VLOOKUP(Table1[[#This Row],[Salesflo AppUser Code]],HIE!$A:$B,2,FALSE),0)</f>
        <v>Active</v>
      </c>
      <c r="T3571" t="s">
        <v>3354</v>
      </c>
      <c r="U3571" s="7" t="s">
        <v>5713</v>
      </c>
      <c r="V3571" s="7" t="s">
        <v>1444</v>
      </c>
      <c r="W3571" s="7" t="s">
        <v>2030</v>
      </c>
      <c r="X3571" s="7" t="str">
        <f>IFERROR(VLOOKUP( Table1[[#This Row],[Trim Distributor Code]],Sheet1!$A:$J,10,FALSE),0)</f>
        <v>Active</v>
      </c>
    </row>
    <row r="3572" spans="1:24" hidden="1" x14ac:dyDescent="0.3">
      <c r="A3572" t="s">
        <v>5517</v>
      </c>
      <c r="B3572" s="19" t="s">
        <v>697</v>
      </c>
      <c r="C3572" s="19" t="s">
        <v>5442</v>
      </c>
      <c r="D3572" s="19" t="s">
        <v>1412</v>
      </c>
      <c r="E3572" s="19" t="s">
        <v>5437</v>
      </c>
      <c r="F3572" s="19" t="s">
        <v>2659</v>
      </c>
      <c r="G3572" s="19" t="s">
        <v>4156</v>
      </c>
      <c r="H3572" s="19" t="s">
        <v>4137</v>
      </c>
      <c r="I3572" s="19" t="s">
        <v>4392</v>
      </c>
      <c r="J3572" s="19" t="s">
        <v>2238</v>
      </c>
      <c r="K3572" s="20">
        <v>1</v>
      </c>
      <c r="L3572" s="2" t="s">
        <v>1412</v>
      </c>
      <c r="M3572" s="2">
        <f ca="1">Table1[[#This Row],[Cases]]*Table1[[#This Row],[Pack Size]]</f>
        <v>0</v>
      </c>
      <c r="N3572" s="1">
        <f ca="1">Table1[[#This Row],[Cases]]*Table1[[#This Row],[Pack Size]]</f>
        <v>384</v>
      </c>
      <c r="O3572" s="1">
        <f>IFERROR(VLOOKUP(Table1[[#This Row],[SKU Code]],'SKU Size'!$G:$H,2,FALSE),0)*Table1[[#This Row],[Cases]]</f>
        <v>9319.3896732933881</v>
      </c>
      <c r="P3572" t="str">
        <f t="shared" si="67"/>
        <v>D0109</v>
      </c>
      <c r="Q3572" s="7">
        <f>IFERROR(VLOOKUP(Table1[[#This Row],[Trim Distributor Code]],Sheet1!$N:$O,2,FALSE),0)</f>
        <v>3400621</v>
      </c>
      <c r="R3572" s="7" t="str">
        <f>IFERROR(VLOOKUP(Table1[[#This Row],[Salesflo AppUser Code]],HIE!$A:$B,2,FALSE),0)</f>
        <v>Active</v>
      </c>
      <c r="S3572" s="7" t="str">
        <f>IFERROR(VLOOKUP(Table1[[#This Row],[Salesflo AppUser Code]],HIE!$A:$B,2,FALSE),0)</f>
        <v>Active</v>
      </c>
      <c r="T3572" t="s">
        <v>3354</v>
      </c>
      <c r="U3572" s="7" t="s">
        <v>5713</v>
      </c>
      <c r="V3572" s="7" t="s">
        <v>1606</v>
      </c>
      <c r="W3572" s="7" t="s">
        <v>2030</v>
      </c>
      <c r="X3572" s="7" t="str">
        <f>IFERROR(VLOOKUP( Table1[[#This Row],[Trim Distributor Code]],Sheet1!$A:$J,10,FALSE),0)</f>
        <v>Active</v>
      </c>
    </row>
    <row r="3573" spans="1:24" hidden="1" x14ac:dyDescent="0.3">
      <c r="A3573" t="s">
        <v>5517</v>
      </c>
      <c r="B3573" s="17" t="s">
        <v>697</v>
      </c>
      <c r="C3573" s="17" t="s">
        <v>5442</v>
      </c>
      <c r="D3573" s="17" t="s">
        <v>1412</v>
      </c>
      <c r="E3573" s="17" t="s">
        <v>5437</v>
      </c>
      <c r="F3573" s="17" t="s">
        <v>2659</v>
      </c>
      <c r="G3573" s="17" t="s">
        <v>4305</v>
      </c>
      <c r="H3573" s="17" t="s">
        <v>4109</v>
      </c>
      <c r="I3573" s="17" t="s">
        <v>4393</v>
      </c>
      <c r="J3573" s="17" t="s">
        <v>2060</v>
      </c>
      <c r="K3573" s="18">
        <v>1</v>
      </c>
      <c r="L3573" s="2" t="s">
        <v>1412</v>
      </c>
      <c r="M3573" s="2">
        <f ca="1">Table1[[#This Row],[Cases]]*Table1[[#This Row],[Pack Size]]</f>
        <v>0</v>
      </c>
      <c r="N3573" s="1">
        <f ca="1">Table1[[#This Row],[Cases]]*Table1[[#This Row],[Pack Size]]</f>
        <v>100</v>
      </c>
      <c r="O3573" s="1">
        <f>IFERROR(VLOOKUP(Table1[[#This Row],[SKU Code]],'SKU Size'!$G:$H,2,FALSE),0)*Table1[[#This Row],[Cases]]</f>
        <v>10171.254325194021</v>
      </c>
      <c r="P3573" t="str">
        <f t="shared" si="67"/>
        <v>D0109</v>
      </c>
      <c r="Q3573" s="7">
        <f>IFERROR(VLOOKUP(Table1[[#This Row],[Trim Distributor Code]],Sheet1!$N:$O,2,FALSE),0)</f>
        <v>3400621</v>
      </c>
      <c r="R3573" s="7" t="str">
        <f>IFERROR(VLOOKUP(Table1[[#This Row],[Salesflo AppUser Code]],HIE!$A:$B,2,FALSE),0)</f>
        <v>Active</v>
      </c>
      <c r="S3573" s="7" t="str">
        <f>IFERROR(VLOOKUP(Table1[[#This Row],[Salesflo AppUser Code]],HIE!$A:$B,2,FALSE),0)</f>
        <v>Active</v>
      </c>
      <c r="T3573" t="s">
        <v>3354</v>
      </c>
      <c r="U3573" s="7" t="s">
        <v>5713</v>
      </c>
      <c r="V3573" s="7" t="s">
        <v>1423</v>
      </c>
      <c r="W3573" s="7" t="s">
        <v>2040</v>
      </c>
      <c r="X3573" s="7" t="str">
        <f>IFERROR(VLOOKUP( Table1[[#This Row],[Trim Distributor Code]],Sheet1!$A:$J,10,FALSE),0)</f>
        <v>Active</v>
      </c>
    </row>
    <row r="3574" spans="1:24" hidden="1" x14ac:dyDescent="0.3">
      <c r="A3574" t="s">
        <v>5517</v>
      </c>
      <c r="B3574" s="17" t="s">
        <v>697</v>
      </c>
      <c r="C3574" s="17" t="s">
        <v>5442</v>
      </c>
      <c r="D3574" s="17" t="s">
        <v>1412</v>
      </c>
      <c r="E3574" s="17" t="s">
        <v>5437</v>
      </c>
      <c r="F3574" s="17" t="s">
        <v>2659</v>
      </c>
      <c r="G3574" s="17" t="s">
        <v>1424</v>
      </c>
      <c r="H3574" s="17" t="s">
        <v>4109</v>
      </c>
      <c r="I3574" s="17" t="s">
        <v>4307</v>
      </c>
      <c r="J3574" s="17" t="s">
        <v>2034</v>
      </c>
      <c r="K3574" s="18">
        <v>1</v>
      </c>
      <c r="L3574" s="2" t="s">
        <v>1412</v>
      </c>
      <c r="M3574" s="2">
        <f ca="1">Table1[[#This Row],[Cases]]*Table1[[#This Row],[Pack Size]]</f>
        <v>0</v>
      </c>
      <c r="N3574" s="1">
        <f ca="1">Table1[[#This Row],[Cases]]*Table1[[#This Row],[Pack Size]]</f>
        <v>100</v>
      </c>
      <c r="O3574" s="1">
        <f>IFERROR(VLOOKUP(Table1[[#This Row],[SKU Code]],'SKU Size'!$G:$H,2,FALSE),0)*Table1[[#This Row],[Cases]]</f>
        <v>7560.0242379515021</v>
      </c>
      <c r="P3574" t="str">
        <f t="shared" si="67"/>
        <v>D0109</v>
      </c>
      <c r="Q3574" s="7">
        <f>IFERROR(VLOOKUP(Table1[[#This Row],[Trim Distributor Code]],Sheet1!$N:$O,2,FALSE),0)</f>
        <v>3400621</v>
      </c>
      <c r="R3574" s="7" t="str">
        <f>IFERROR(VLOOKUP(Table1[[#This Row],[Salesflo AppUser Code]],HIE!$A:$B,2,FALSE),0)</f>
        <v>Active</v>
      </c>
      <c r="S3574" s="7" t="str">
        <f>IFERROR(VLOOKUP(Table1[[#This Row],[Salesflo AppUser Code]],HIE!$A:$B,2,FALSE),0)</f>
        <v>Active</v>
      </c>
      <c r="T3574" t="s">
        <v>3354</v>
      </c>
      <c r="U3574" s="7" t="s">
        <v>5713</v>
      </c>
      <c r="V3574" s="7" t="s">
        <v>1423</v>
      </c>
      <c r="W3574" s="7" t="s">
        <v>2031</v>
      </c>
      <c r="X3574" s="7" t="str">
        <f>IFERROR(VLOOKUP( Table1[[#This Row],[Trim Distributor Code]],Sheet1!$A:$J,10,FALSE),0)</f>
        <v>Active</v>
      </c>
    </row>
    <row r="3575" spans="1:24" hidden="1" x14ac:dyDescent="0.3">
      <c r="A3575" t="s">
        <v>5517</v>
      </c>
      <c r="B3575" s="19" t="s">
        <v>697</v>
      </c>
      <c r="C3575" s="19" t="s">
        <v>5442</v>
      </c>
      <c r="D3575" s="19" t="s">
        <v>1412</v>
      </c>
      <c r="E3575" s="19" t="s">
        <v>5437</v>
      </c>
      <c r="F3575" s="19" t="s">
        <v>2659</v>
      </c>
      <c r="G3575" s="19" t="s">
        <v>4108</v>
      </c>
      <c r="H3575" s="19" t="s">
        <v>4109</v>
      </c>
      <c r="I3575" s="19" t="s">
        <v>4566</v>
      </c>
      <c r="J3575" s="19" t="s">
        <v>13</v>
      </c>
      <c r="K3575" s="21">
        <v>3</v>
      </c>
      <c r="L3575" s="2" t="s">
        <v>1412</v>
      </c>
      <c r="M3575" s="2">
        <f ca="1">Table1[[#This Row],[Cases]]*Table1[[#This Row],[Pack Size]]</f>
        <v>0</v>
      </c>
      <c r="N3575" s="1">
        <f ca="1">Table1[[#This Row],[Cases]]*Table1[[#This Row],[Pack Size]]</f>
        <v>300</v>
      </c>
      <c r="O3575" s="1">
        <f>IFERROR(VLOOKUP(Table1[[#This Row],[SKU Code]],'SKU Size'!$G:$H,2,FALSE),0)*Table1[[#This Row],[Cases]]</f>
        <v>31706.022177914121</v>
      </c>
      <c r="P3575" t="str">
        <f t="shared" si="67"/>
        <v>D0109</v>
      </c>
      <c r="Q3575" s="7">
        <f>IFERROR(VLOOKUP(Table1[[#This Row],[Trim Distributor Code]],Sheet1!$N:$O,2,FALSE),0)</f>
        <v>3400621</v>
      </c>
      <c r="R3575" s="7" t="str">
        <f>IFERROR(VLOOKUP(Table1[[#This Row],[Salesflo AppUser Code]],HIE!$A:$B,2,FALSE),0)</f>
        <v>Active</v>
      </c>
      <c r="S3575" s="7" t="str">
        <f>IFERROR(VLOOKUP(Table1[[#This Row],[Salesflo AppUser Code]],HIE!$A:$B,2,FALSE),0)</f>
        <v>Active</v>
      </c>
      <c r="T3575" t="s">
        <v>3354</v>
      </c>
      <c r="U3575" s="7" t="s">
        <v>5713</v>
      </c>
      <c r="V3575" s="7" t="s">
        <v>1423</v>
      </c>
      <c r="W3575" s="7" t="s">
        <v>1659</v>
      </c>
      <c r="X3575" s="7" t="str">
        <f>IFERROR(VLOOKUP( Table1[[#This Row],[Trim Distributor Code]],Sheet1!$A:$J,10,FALSE),0)</f>
        <v>Active</v>
      </c>
    </row>
    <row r="3576" spans="1:24" hidden="1" x14ac:dyDescent="0.3">
      <c r="A3576" t="s">
        <v>5517</v>
      </c>
      <c r="B3576" s="19" t="s">
        <v>697</v>
      </c>
      <c r="C3576" s="19" t="s">
        <v>5442</v>
      </c>
      <c r="D3576" s="19" t="s">
        <v>1412</v>
      </c>
      <c r="E3576" s="19" t="s">
        <v>5437</v>
      </c>
      <c r="F3576" s="19" t="s">
        <v>2659</v>
      </c>
      <c r="G3576" s="19" t="s">
        <v>4136</v>
      </c>
      <c r="H3576" s="19" t="s">
        <v>4113</v>
      </c>
      <c r="I3576" s="19" t="s">
        <v>4643</v>
      </c>
      <c r="J3576" s="19" t="s">
        <v>2295</v>
      </c>
      <c r="K3576" s="20">
        <v>12</v>
      </c>
      <c r="L3576" s="2" t="s">
        <v>1412</v>
      </c>
      <c r="M3576" s="2">
        <f ca="1">Table1[[#This Row],[Cases]]*Table1[[#This Row],[Pack Size]]</f>
        <v>0</v>
      </c>
      <c r="N3576" s="1">
        <f ca="1">Table1[[#This Row],[Cases]]*Table1[[#This Row],[Pack Size]]</f>
        <v>288</v>
      </c>
      <c r="O3576" s="1">
        <f>IFERROR(VLOOKUP(Table1[[#This Row],[SKU Code]],'SKU Size'!$G:$H,2,FALSE),0)*Table1[[#This Row],[Cases]]</f>
        <v>21976.845348211024</v>
      </c>
      <c r="P3576" t="str">
        <f t="shared" si="67"/>
        <v>D0109</v>
      </c>
      <c r="Q3576" s="7">
        <f>IFERROR(VLOOKUP(Table1[[#This Row],[Trim Distributor Code]],Sheet1!$N:$O,2,FALSE),0)</f>
        <v>3400621</v>
      </c>
      <c r="R3576" s="7" t="str">
        <f>IFERROR(VLOOKUP(Table1[[#This Row],[Salesflo AppUser Code]],HIE!$A:$B,2,FALSE),0)</f>
        <v>Active</v>
      </c>
      <c r="S3576" s="7" t="str">
        <f>IFERROR(VLOOKUP(Table1[[#This Row],[Salesflo AppUser Code]],HIE!$A:$B,2,FALSE),0)</f>
        <v>Active</v>
      </c>
      <c r="T3576" t="s">
        <v>3354</v>
      </c>
      <c r="U3576" s="7" t="s">
        <v>5713</v>
      </c>
      <c r="V3576" s="7" t="s">
        <v>1632</v>
      </c>
      <c r="W3576" s="7" t="s">
        <v>2294</v>
      </c>
      <c r="X3576" s="7" t="str">
        <f>IFERROR(VLOOKUP( Table1[[#This Row],[Trim Distributor Code]],Sheet1!$A:$J,10,FALSE),0)</f>
        <v>Active</v>
      </c>
    </row>
    <row r="3577" spans="1:24" hidden="1" x14ac:dyDescent="0.3">
      <c r="A3577" t="s">
        <v>5517</v>
      </c>
      <c r="B3577" s="17" t="s">
        <v>697</v>
      </c>
      <c r="C3577" s="17" t="s">
        <v>5442</v>
      </c>
      <c r="D3577" s="17" t="s">
        <v>1412</v>
      </c>
      <c r="E3577" s="17" t="s">
        <v>5437</v>
      </c>
      <c r="F3577" s="17" t="s">
        <v>2659</v>
      </c>
      <c r="G3577" s="17" t="s">
        <v>4134</v>
      </c>
      <c r="H3577" s="17" t="s">
        <v>4113</v>
      </c>
      <c r="I3577" s="17" t="s">
        <v>4644</v>
      </c>
      <c r="J3577" s="17" t="s">
        <v>1635</v>
      </c>
      <c r="K3577" s="18">
        <v>5</v>
      </c>
      <c r="L3577" s="2" t="s">
        <v>1412</v>
      </c>
      <c r="M3577" s="2">
        <f ca="1">Table1[[#This Row],[Cases]]*Table1[[#This Row],[Pack Size]]</f>
        <v>0</v>
      </c>
      <c r="N3577" s="1">
        <f ca="1">Table1[[#This Row],[Cases]]*Table1[[#This Row],[Pack Size]]</f>
        <v>120</v>
      </c>
      <c r="O3577" s="1">
        <f>IFERROR(VLOOKUP(Table1[[#This Row],[SKU Code]],'SKU Size'!$G:$H,2,FALSE),0)*Table1[[#This Row],[Cases]]</f>
        <v>15713.300004320572</v>
      </c>
      <c r="P3577" t="str">
        <f t="shared" si="67"/>
        <v>D0109</v>
      </c>
      <c r="Q3577" s="7">
        <f>IFERROR(VLOOKUP(Table1[[#This Row],[Trim Distributor Code]],Sheet1!$N:$O,2,FALSE),0)</f>
        <v>3400621</v>
      </c>
      <c r="R3577" s="7" t="str">
        <f>IFERROR(VLOOKUP(Table1[[#This Row],[Salesflo AppUser Code]],HIE!$A:$B,2,FALSE),0)</f>
        <v>Active</v>
      </c>
      <c r="S3577" s="7" t="str">
        <f>IFERROR(VLOOKUP(Table1[[#This Row],[Salesflo AppUser Code]],HIE!$A:$B,2,FALSE),0)</f>
        <v>Active</v>
      </c>
      <c r="T3577" t="s">
        <v>3354</v>
      </c>
      <c r="U3577" s="7" t="s">
        <v>5713</v>
      </c>
      <c r="V3577" s="7" t="s">
        <v>1632</v>
      </c>
      <c r="W3577" s="7" t="s">
        <v>1445</v>
      </c>
      <c r="X3577" s="7" t="str">
        <f>IFERROR(VLOOKUP( Table1[[#This Row],[Trim Distributor Code]],Sheet1!$A:$J,10,FALSE),0)</f>
        <v>Active</v>
      </c>
    </row>
    <row r="3578" spans="1:24" hidden="1" x14ac:dyDescent="0.3">
      <c r="A3578" t="s">
        <v>5517</v>
      </c>
      <c r="B3578" s="19" t="s">
        <v>697</v>
      </c>
      <c r="C3578" s="19" t="s">
        <v>5442</v>
      </c>
      <c r="D3578" s="19" t="s">
        <v>1412</v>
      </c>
      <c r="E3578" s="19" t="s">
        <v>5437</v>
      </c>
      <c r="F3578" s="19" t="s">
        <v>2659</v>
      </c>
      <c r="G3578" s="19" t="s">
        <v>4169</v>
      </c>
      <c r="H3578" s="19" t="s">
        <v>4113</v>
      </c>
      <c r="I3578" s="19" t="s">
        <v>4642</v>
      </c>
      <c r="J3578" s="19" t="s">
        <v>4170</v>
      </c>
      <c r="K3578" s="20">
        <v>7</v>
      </c>
      <c r="L3578" s="2" t="s">
        <v>1412</v>
      </c>
      <c r="M3578" s="2">
        <f ca="1">Table1[[#This Row],[Cases]]*Table1[[#This Row],[Pack Size]]</f>
        <v>0</v>
      </c>
      <c r="N3578" s="1">
        <f ca="1">Table1[[#This Row],[Cases]]*Table1[[#This Row],[Pack Size]]</f>
        <v>168</v>
      </c>
      <c r="O3578" s="1">
        <f>IFERROR(VLOOKUP(Table1[[#This Row],[SKU Code]],'SKU Size'!$G:$H,2,FALSE),0)*Table1[[#This Row],[Cases]]</f>
        <v>12876.39238772996</v>
      </c>
      <c r="P3578" t="str">
        <f t="shared" si="67"/>
        <v>D0109</v>
      </c>
      <c r="Q3578" s="7">
        <f>IFERROR(VLOOKUP(Table1[[#This Row],[Trim Distributor Code]],Sheet1!$N:$O,2,FALSE),0)</f>
        <v>3400621</v>
      </c>
      <c r="R3578" s="7" t="str">
        <f>IFERROR(VLOOKUP(Table1[[#This Row],[Salesflo AppUser Code]],HIE!$A:$B,2,FALSE),0)</f>
        <v>Active</v>
      </c>
      <c r="S3578" s="7" t="str">
        <f>IFERROR(VLOOKUP(Table1[[#This Row],[Salesflo AppUser Code]],HIE!$A:$B,2,FALSE),0)</f>
        <v>Active</v>
      </c>
      <c r="T3578" t="s">
        <v>3354</v>
      </c>
      <c r="U3578" s="7" t="s">
        <v>5713</v>
      </c>
      <c r="V3578" s="7" t="s">
        <v>1632</v>
      </c>
      <c r="W3578" s="7" t="s">
        <v>5359</v>
      </c>
      <c r="X3578" s="7" t="str">
        <f>IFERROR(VLOOKUP( Table1[[#This Row],[Trim Distributor Code]],Sheet1!$A:$J,10,FALSE),0)</f>
        <v>Active</v>
      </c>
    </row>
    <row r="3579" spans="1:24" hidden="1" x14ac:dyDescent="0.3">
      <c r="A3579" t="s">
        <v>5517</v>
      </c>
      <c r="B3579" s="17" t="s">
        <v>697</v>
      </c>
      <c r="C3579" s="17" t="s">
        <v>5442</v>
      </c>
      <c r="D3579" s="17" t="s">
        <v>1412</v>
      </c>
      <c r="E3579" s="17" t="s">
        <v>5437</v>
      </c>
      <c r="F3579" s="17" t="s">
        <v>2659</v>
      </c>
      <c r="G3579" s="17" t="s">
        <v>2314</v>
      </c>
      <c r="H3579" s="17" t="s">
        <v>2268</v>
      </c>
      <c r="I3579" s="17" t="s">
        <v>4713</v>
      </c>
      <c r="J3579" t="s">
        <v>2503</v>
      </c>
      <c r="K3579" s="18">
        <v>50</v>
      </c>
      <c r="L3579" s="2" t="s">
        <v>1412</v>
      </c>
      <c r="M3579" s="2">
        <f ca="1">Table1[[#This Row],[Cases]]*Table1[[#This Row],[Pack Size]]</f>
        <v>0</v>
      </c>
      <c r="N3579" s="1">
        <f ca="1">Table1[[#This Row],[Cases]]*Table1[[#This Row],[Pack Size]]</f>
        <v>16800</v>
      </c>
      <c r="O3579" s="1">
        <f>IFERROR(VLOOKUP(Table1[[#This Row],[SKU Code]],'SKU Size'!$G:$H,2,FALSE),0)*Table1[[#This Row],[Cases]]</f>
        <v>372381.86789336457</v>
      </c>
      <c r="P3579" t="str">
        <f t="shared" si="67"/>
        <v>D0109</v>
      </c>
      <c r="Q3579" s="7">
        <f>IFERROR(VLOOKUP(Table1[[#This Row],[Trim Distributor Code]],Sheet1!$N:$O,2,FALSE),0)</f>
        <v>3400621</v>
      </c>
      <c r="R3579" s="7" t="str">
        <f>IFERROR(VLOOKUP(Table1[[#This Row],[Salesflo AppUser Code]],HIE!$A:$B,2,FALSE),0)</f>
        <v>Active</v>
      </c>
      <c r="S3579" s="7" t="str">
        <f>IFERROR(VLOOKUP(Table1[[#This Row],[Salesflo AppUser Code]],HIE!$A:$B,2,FALSE),0)</f>
        <v>Active</v>
      </c>
      <c r="T3579" t="s">
        <v>3354</v>
      </c>
      <c r="U3579" s="7" t="s">
        <v>5713</v>
      </c>
      <c r="V3579" s="7" t="s">
        <v>2268</v>
      </c>
      <c r="W3579" s="7" t="s">
        <v>2314</v>
      </c>
      <c r="X3579" s="7" t="str">
        <f>IFERROR(VLOOKUP( Table1[[#This Row],[Trim Distributor Code]],Sheet1!$A:$J,10,FALSE),0)</f>
        <v>Active</v>
      </c>
    </row>
    <row r="3580" spans="1:24" hidden="1" x14ac:dyDescent="0.3">
      <c r="A3580" t="s">
        <v>5517</v>
      </c>
      <c r="B3580" s="19" t="s">
        <v>697</v>
      </c>
      <c r="C3580" s="19" t="s">
        <v>5442</v>
      </c>
      <c r="D3580" s="19" t="s">
        <v>1412</v>
      </c>
      <c r="E3580" s="19" t="s">
        <v>5437</v>
      </c>
      <c r="F3580" s="19" t="s">
        <v>2659</v>
      </c>
      <c r="G3580" s="19" t="s">
        <v>1627</v>
      </c>
      <c r="H3580" s="19" t="s">
        <v>4116</v>
      </c>
      <c r="I3580" s="19" t="s">
        <v>5438</v>
      </c>
      <c r="J3580" s="19" t="s">
        <v>1628</v>
      </c>
      <c r="K3580" s="20">
        <v>1</v>
      </c>
      <c r="L3580" s="2" t="s">
        <v>1412</v>
      </c>
      <c r="M3580" s="2">
        <f ca="1">Table1[[#This Row],[Cases]]*Table1[[#This Row],[Pack Size]]</f>
        <v>0</v>
      </c>
      <c r="N3580" s="1">
        <f ca="1">Table1[[#This Row],[Cases]]*Table1[[#This Row],[Pack Size]]</f>
        <v>288</v>
      </c>
      <c r="O3580" s="1">
        <f>IFERROR(VLOOKUP(Table1[[#This Row],[SKU Code]],'SKU Size'!$G:$H,2,FALSE),0)*Table1[[#This Row],[Cases]]</f>
        <v>0</v>
      </c>
      <c r="P3580" t="str">
        <f t="shared" si="67"/>
        <v>D0109</v>
      </c>
      <c r="Q3580" s="7">
        <f>IFERROR(VLOOKUP(Table1[[#This Row],[Trim Distributor Code]],Sheet1!$N:$O,2,FALSE),0)</f>
        <v>3400621</v>
      </c>
      <c r="R3580" s="7" t="str">
        <f>IFERROR(VLOOKUP(Table1[[#This Row],[Salesflo AppUser Code]],HIE!$A:$B,2,FALSE),0)</f>
        <v>Active</v>
      </c>
      <c r="S3580" s="7" t="str">
        <f>IFERROR(VLOOKUP(Table1[[#This Row],[Salesflo AppUser Code]],HIE!$A:$B,2,FALSE),0)</f>
        <v>Active</v>
      </c>
      <c r="T3580" t="s">
        <v>3354</v>
      </c>
      <c r="U3580" s="7" t="s">
        <v>5713</v>
      </c>
      <c r="V3580" s="7" t="s">
        <v>1624</v>
      </c>
      <c r="W3580" s="7" t="s">
        <v>1627</v>
      </c>
      <c r="X3580" s="7" t="str">
        <f>IFERROR(VLOOKUP( Table1[[#This Row],[Trim Distributor Code]],Sheet1!$A:$J,10,FALSE),0)</f>
        <v>Active</v>
      </c>
    </row>
    <row r="3581" spans="1:24" hidden="1" x14ac:dyDescent="0.3">
      <c r="A3581" t="s">
        <v>5517</v>
      </c>
      <c r="B3581" s="17" t="s">
        <v>697</v>
      </c>
      <c r="C3581" s="17" t="s">
        <v>5442</v>
      </c>
      <c r="D3581" s="17" t="s">
        <v>1412</v>
      </c>
      <c r="E3581" s="17" t="s">
        <v>5437</v>
      </c>
      <c r="F3581" s="17" t="s">
        <v>2659</v>
      </c>
      <c r="G3581" s="17" t="s">
        <v>1422</v>
      </c>
      <c r="H3581" s="17" t="s">
        <v>4360</v>
      </c>
      <c r="I3581" s="17" t="s">
        <v>4645</v>
      </c>
      <c r="J3581" s="17" t="s">
        <v>4271</v>
      </c>
      <c r="K3581" s="18">
        <v>2</v>
      </c>
      <c r="L3581" s="2" t="s">
        <v>1412</v>
      </c>
      <c r="M3581" s="2">
        <f ca="1">Table1[[#This Row],[Cases]]*Table1[[#This Row],[Pack Size]]</f>
        <v>0</v>
      </c>
      <c r="N3581" s="1">
        <f ca="1">Table1[[#This Row],[Cases]]*Table1[[#This Row],[Pack Size]]</f>
        <v>192</v>
      </c>
      <c r="O3581" s="1">
        <f>IFERROR(VLOOKUP(Table1[[#This Row],[SKU Code]],'SKU Size'!$G:$H,2,FALSE),0)*Table1[[#This Row],[Cases]]</f>
        <v>0</v>
      </c>
      <c r="P3581" t="str">
        <f t="shared" si="67"/>
        <v>D0109</v>
      </c>
      <c r="Q3581" s="7">
        <f>IFERROR(VLOOKUP(Table1[[#This Row],[Trim Distributor Code]],Sheet1!$N:$O,2,FALSE),0)</f>
        <v>3400621</v>
      </c>
      <c r="R3581" s="7" t="str">
        <f>IFERROR(VLOOKUP(Table1[[#This Row],[Salesflo AppUser Code]],HIE!$A:$B,2,FALSE),0)</f>
        <v>Active</v>
      </c>
      <c r="S3581" s="7" t="str">
        <f>IFERROR(VLOOKUP(Table1[[#This Row],[Salesflo AppUser Code]],HIE!$A:$B,2,FALSE),0)</f>
        <v>Active</v>
      </c>
      <c r="T3581" t="s">
        <v>3354</v>
      </c>
      <c r="U3581" s="7" t="s">
        <v>5713</v>
      </c>
      <c r="V3581" s="7" t="s">
        <v>4360</v>
      </c>
      <c r="W3581" s="7" t="s">
        <v>1422</v>
      </c>
      <c r="X3581" s="7" t="str">
        <f>IFERROR(VLOOKUP( Table1[[#This Row],[Trim Distributor Code]],Sheet1!$A:$J,10,FALSE),0)</f>
        <v>Active</v>
      </c>
    </row>
    <row r="3582" spans="1:24" hidden="1" x14ac:dyDescent="0.3">
      <c r="A3582" t="s">
        <v>5517</v>
      </c>
      <c r="B3582" s="19" t="s">
        <v>700</v>
      </c>
      <c r="C3582" s="19" t="s">
        <v>5443</v>
      </c>
      <c r="D3582" s="19" t="s">
        <v>1412</v>
      </c>
      <c r="E3582" s="19" t="s">
        <v>5444</v>
      </c>
      <c r="F3582" s="19" t="s">
        <v>2660</v>
      </c>
      <c r="G3582" s="19" t="s">
        <v>4134</v>
      </c>
      <c r="H3582" s="19" t="s">
        <v>4106</v>
      </c>
      <c r="I3582" s="19" t="s">
        <v>4636</v>
      </c>
      <c r="J3582" s="19" t="s">
        <v>1478</v>
      </c>
      <c r="K3582" s="20">
        <v>50</v>
      </c>
      <c r="L3582" s="2" t="s">
        <v>1412</v>
      </c>
      <c r="M3582" s="2">
        <f ca="1">Table1[[#This Row],[Cases]]*Table1[[#This Row],[Pack Size]]</f>
        <v>0</v>
      </c>
      <c r="N3582" s="1">
        <f ca="1">Table1[[#This Row],[Cases]]*Table1[[#This Row],[Pack Size]]</f>
        <v>20000</v>
      </c>
      <c r="O3582" s="1">
        <f>IFERROR(VLOOKUP(Table1[[#This Row],[SKU Code]],'SKU Size'!$G:$H,2,FALSE),0)*Table1[[#This Row],[Cases]]</f>
        <v>435451.32245422504</v>
      </c>
      <c r="P3582" t="str">
        <f t="shared" si="67"/>
        <v>D0110</v>
      </c>
      <c r="Q3582" s="7">
        <f>IFERROR(VLOOKUP(Table1[[#This Row],[Trim Distributor Code]],Sheet1!$N:$O,2,FALSE),0)</f>
        <v>3400622</v>
      </c>
      <c r="R3582" s="7" t="str">
        <f>IFERROR(VLOOKUP(Table1[[#This Row],[Salesflo AppUser Code]],HIE!$A:$B,2,FALSE),0)</f>
        <v>Active</v>
      </c>
      <c r="S3582" s="7" t="str">
        <f>IFERROR(VLOOKUP(Table1[[#This Row],[Salesflo AppUser Code]],HIE!$A:$B,2,FALSE),0)</f>
        <v>Active</v>
      </c>
      <c r="T3582" t="s">
        <v>3354</v>
      </c>
      <c r="U3582" s="7" t="s">
        <v>5713</v>
      </c>
      <c r="V3582" s="7" t="s">
        <v>1444</v>
      </c>
      <c r="W3582" s="7" t="s">
        <v>1445</v>
      </c>
      <c r="X3582" s="7" t="str">
        <f>IFERROR(VLOOKUP( Table1[[#This Row],[Trim Distributor Code]],Sheet1!$A:$J,10,FALSE),0)</f>
        <v>Active</v>
      </c>
    </row>
    <row r="3583" spans="1:24" hidden="1" x14ac:dyDescent="0.3">
      <c r="A3583" t="s">
        <v>5517</v>
      </c>
      <c r="B3583" s="17" t="s">
        <v>700</v>
      </c>
      <c r="C3583" s="17" t="s">
        <v>5443</v>
      </c>
      <c r="D3583" s="17" t="s">
        <v>1412</v>
      </c>
      <c r="E3583" s="17" t="s">
        <v>5444</v>
      </c>
      <c r="F3583" s="17" t="s">
        <v>2660</v>
      </c>
      <c r="G3583" s="17" t="s">
        <v>4133</v>
      </c>
      <c r="H3583" s="17" t="s">
        <v>4106</v>
      </c>
      <c r="I3583" s="17" t="s">
        <v>4637</v>
      </c>
      <c r="J3583" s="17" t="s">
        <v>1586</v>
      </c>
      <c r="K3583" s="22">
        <v>1400</v>
      </c>
      <c r="L3583" s="2" t="s">
        <v>1412</v>
      </c>
      <c r="M3583" s="2">
        <f ca="1">Table1[[#This Row],[Cases]]*Table1[[#This Row],[Pack Size]]</f>
        <v>0</v>
      </c>
      <c r="N3583" s="1">
        <f ca="1">Table1[[#This Row],[Cases]]*Table1[[#This Row],[Pack Size]]</f>
        <v>560000</v>
      </c>
      <c r="O3583" s="1">
        <f>IFERROR(VLOOKUP(Table1[[#This Row],[SKU Code]],'SKU Size'!$G:$H,2,FALSE),0)*Table1[[#This Row],[Cases]]</f>
        <v>11804918.248975314</v>
      </c>
      <c r="P3583" t="str">
        <f t="shared" si="67"/>
        <v>D0110</v>
      </c>
      <c r="Q3583" s="7">
        <f>IFERROR(VLOOKUP(Table1[[#This Row],[Trim Distributor Code]],Sheet1!$N:$O,2,FALSE),0)</f>
        <v>3400622</v>
      </c>
      <c r="R3583" s="7" t="str">
        <f>IFERROR(VLOOKUP(Table1[[#This Row],[Salesflo AppUser Code]],HIE!$A:$B,2,FALSE),0)</f>
        <v>Active</v>
      </c>
      <c r="S3583" s="7" t="str">
        <f>IFERROR(VLOOKUP(Table1[[#This Row],[Salesflo AppUser Code]],HIE!$A:$B,2,FALSE),0)</f>
        <v>Active</v>
      </c>
      <c r="T3583" t="s">
        <v>3354</v>
      </c>
      <c r="U3583" s="7" t="s">
        <v>5713</v>
      </c>
      <c r="V3583" s="7" t="s">
        <v>1444</v>
      </c>
      <c r="W3583" s="7" t="s">
        <v>5707</v>
      </c>
      <c r="X3583" s="7" t="str">
        <f>IFERROR(VLOOKUP( Table1[[#This Row],[Trim Distributor Code]],Sheet1!$A:$J,10,FALSE),0)</f>
        <v>Active</v>
      </c>
    </row>
    <row r="3584" spans="1:24" hidden="1" x14ac:dyDescent="0.3">
      <c r="A3584" t="s">
        <v>5517</v>
      </c>
      <c r="B3584" s="19" t="s">
        <v>700</v>
      </c>
      <c r="C3584" s="19" t="s">
        <v>5443</v>
      </c>
      <c r="D3584" s="19" t="s">
        <v>1412</v>
      </c>
      <c r="E3584" s="19" t="s">
        <v>5444</v>
      </c>
      <c r="F3584" s="19" t="s">
        <v>2660</v>
      </c>
      <c r="G3584" s="19" t="s">
        <v>4156</v>
      </c>
      <c r="H3584" s="19" t="s">
        <v>4106</v>
      </c>
      <c r="I3584" s="19" t="s">
        <v>4391</v>
      </c>
      <c r="J3584" s="19" t="s">
        <v>2144</v>
      </c>
      <c r="K3584" s="20">
        <v>2</v>
      </c>
      <c r="L3584" s="2" t="s">
        <v>1412</v>
      </c>
      <c r="M3584" s="2">
        <f ca="1">Table1[[#This Row],[Cases]]*Table1[[#This Row],[Pack Size]]</f>
        <v>0</v>
      </c>
      <c r="N3584" s="1">
        <f ca="1">Table1[[#This Row],[Cases]]*Table1[[#This Row],[Pack Size]]</f>
        <v>800</v>
      </c>
      <c r="O3584" s="1">
        <f>IFERROR(VLOOKUP(Table1[[#This Row],[SKU Code]],'SKU Size'!$G:$H,2,FALSE),0)*Table1[[#This Row],[Cases]]</f>
        <v>18103.788729658481</v>
      </c>
      <c r="P3584" t="str">
        <f t="shared" si="67"/>
        <v>D0110</v>
      </c>
      <c r="Q3584" s="7">
        <f>IFERROR(VLOOKUP(Table1[[#This Row],[Trim Distributor Code]],Sheet1!$N:$O,2,FALSE),0)</f>
        <v>3400622</v>
      </c>
      <c r="R3584" s="7" t="str">
        <f>IFERROR(VLOOKUP(Table1[[#This Row],[Salesflo AppUser Code]],HIE!$A:$B,2,FALSE),0)</f>
        <v>Active</v>
      </c>
      <c r="S3584" s="7" t="str">
        <f>IFERROR(VLOOKUP(Table1[[#This Row],[Salesflo AppUser Code]],HIE!$A:$B,2,FALSE),0)</f>
        <v>Active</v>
      </c>
      <c r="T3584" t="s">
        <v>3354</v>
      </c>
      <c r="U3584" s="7" t="s">
        <v>5713</v>
      </c>
      <c r="V3584" s="7" t="s">
        <v>1444</v>
      </c>
      <c r="W3584" s="7" t="s">
        <v>2030</v>
      </c>
      <c r="X3584" s="7" t="str">
        <f>IFERROR(VLOOKUP( Table1[[#This Row],[Trim Distributor Code]],Sheet1!$A:$J,10,FALSE),0)</f>
        <v>Active</v>
      </c>
    </row>
    <row r="3585" spans="1:24" hidden="1" x14ac:dyDescent="0.3">
      <c r="A3585" t="s">
        <v>5517</v>
      </c>
      <c r="B3585" s="17" t="s">
        <v>700</v>
      </c>
      <c r="C3585" s="17" t="s">
        <v>5443</v>
      </c>
      <c r="D3585" s="17" t="s">
        <v>1412</v>
      </c>
      <c r="E3585" s="17" t="s">
        <v>5444</v>
      </c>
      <c r="F3585" s="17" t="s">
        <v>2660</v>
      </c>
      <c r="G3585" s="17" t="s">
        <v>4156</v>
      </c>
      <c r="H3585" s="17" t="s">
        <v>4137</v>
      </c>
      <c r="I3585" s="17" t="s">
        <v>4392</v>
      </c>
      <c r="J3585" s="17" t="s">
        <v>2238</v>
      </c>
      <c r="K3585" s="18">
        <v>2</v>
      </c>
      <c r="L3585" s="2" t="s">
        <v>1412</v>
      </c>
      <c r="M3585" s="2">
        <f ca="1">Table1[[#This Row],[Cases]]*Table1[[#This Row],[Pack Size]]</f>
        <v>0</v>
      </c>
      <c r="N3585" s="1">
        <f ca="1">Table1[[#This Row],[Cases]]*Table1[[#This Row],[Pack Size]]</f>
        <v>768</v>
      </c>
      <c r="O3585" s="1">
        <f>IFERROR(VLOOKUP(Table1[[#This Row],[SKU Code]],'SKU Size'!$G:$H,2,FALSE),0)*Table1[[#This Row],[Cases]]</f>
        <v>18638.779346586776</v>
      </c>
      <c r="P3585" t="str">
        <f t="shared" si="67"/>
        <v>D0110</v>
      </c>
      <c r="Q3585" s="7">
        <f>IFERROR(VLOOKUP(Table1[[#This Row],[Trim Distributor Code]],Sheet1!$N:$O,2,FALSE),0)</f>
        <v>3400622</v>
      </c>
      <c r="R3585" s="7" t="str">
        <f>IFERROR(VLOOKUP(Table1[[#This Row],[Salesflo AppUser Code]],HIE!$A:$B,2,FALSE),0)</f>
        <v>Active</v>
      </c>
      <c r="S3585" s="7" t="str">
        <f>IFERROR(VLOOKUP(Table1[[#This Row],[Salesflo AppUser Code]],HIE!$A:$B,2,FALSE),0)</f>
        <v>Active</v>
      </c>
      <c r="T3585" t="s">
        <v>3354</v>
      </c>
      <c r="U3585" s="7" t="s">
        <v>5713</v>
      </c>
      <c r="V3585" s="7" t="s">
        <v>1606</v>
      </c>
      <c r="W3585" s="7" t="s">
        <v>2030</v>
      </c>
      <c r="X3585" s="7" t="str">
        <f>IFERROR(VLOOKUP( Table1[[#This Row],[Trim Distributor Code]],Sheet1!$A:$J,10,FALSE),0)</f>
        <v>Active</v>
      </c>
    </row>
    <row r="3586" spans="1:24" hidden="1" x14ac:dyDescent="0.3">
      <c r="A3586" t="s">
        <v>5517</v>
      </c>
      <c r="B3586" s="19" t="s">
        <v>700</v>
      </c>
      <c r="C3586" s="19" t="s">
        <v>5443</v>
      </c>
      <c r="D3586" s="19" t="s">
        <v>1412</v>
      </c>
      <c r="E3586" s="19" t="s">
        <v>5444</v>
      </c>
      <c r="F3586" s="19" t="s">
        <v>2660</v>
      </c>
      <c r="G3586" s="19" t="s">
        <v>4305</v>
      </c>
      <c r="H3586" s="19" t="s">
        <v>4109</v>
      </c>
      <c r="I3586" s="19" t="s">
        <v>4393</v>
      </c>
      <c r="J3586" s="19" t="s">
        <v>2060</v>
      </c>
      <c r="K3586" s="20">
        <v>2</v>
      </c>
      <c r="L3586" s="2" t="s">
        <v>1412</v>
      </c>
      <c r="M3586" s="2">
        <f ca="1">Table1[[#This Row],[Cases]]*Table1[[#This Row],[Pack Size]]</f>
        <v>0</v>
      </c>
      <c r="N3586" s="1">
        <f ca="1">Table1[[#This Row],[Cases]]*Table1[[#This Row],[Pack Size]]</f>
        <v>200</v>
      </c>
      <c r="O3586" s="1">
        <f>IFERROR(VLOOKUP(Table1[[#This Row],[SKU Code]],'SKU Size'!$G:$H,2,FALSE),0)*Table1[[#This Row],[Cases]]</f>
        <v>20342.508650388041</v>
      </c>
      <c r="P3586" t="str">
        <f t="shared" si="67"/>
        <v>D0110</v>
      </c>
      <c r="Q3586" s="7">
        <f>IFERROR(VLOOKUP(Table1[[#This Row],[Trim Distributor Code]],Sheet1!$N:$O,2,FALSE),0)</f>
        <v>3400622</v>
      </c>
      <c r="R3586" s="7" t="str">
        <f>IFERROR(VLOOKUP(Table1[[#This Row],[Salesflo AppUser Code]],HIE!$A:$B,2,FALSE),0)</f>
        <v>Active</v>
      </c>
      <c r="S3586" s="7" t="str">
        <f>IFERROR(VLOOKUP(Table1[[#This Row],[Salesflo AppUser Code]],HIE!$A:$B,2,FALSE),0)</f>
        <v>Active</v>
      </c>
      <c r="T3586" t="s">
        <v>3354</v>
      </c>
      <c r="U3586" s="7" t="s">
        <v>5713</v>
      </c>
      <c r="V3586" s="7" t="s">
        <v>1423</v>
      </c>
      <c r="W3586" s="7" t="s">
        <v>2040</v>
      </c>
      <c r="X3586" s="7" t="str">
        <f>IFERROR(VLOOKUP( Table1[[#This Row],[Trim Distributor Code]],Sheet1!$A:$J,10,FALSE),0)</f>
        <v>Active</v>
      </c>
    </row>
    <row r="3587" spans="1:24" hidden="1" x14ac:dyDescent="0.3">
      <c r="A3587" t="s">
        <v>5517</v>
      </c>
      <c r="B3587" s="19" t="s">
        <v>700</v>
      </c>
      <c r="C3587" s="19" t="s">
        <v>5443</v>
      </c>
      <c r="D3587" s="19" t="s">
        <v>1412</v>
      </c>
      <c r="E3587" s="19" t="s">
        <v>5444</v>
      </c>
      <c r="F3587" s="19" t="s">
        <v>2660</v>
      </c>
      <c r="G3587" s="19" t="s">
        <v>1424</v>
      </c>
      <c r="H3587" s="19" t="s">
        <v>4109</v>
      </c>
      <c r="I3587" s="19" t="s">
        <v>4307</v>
      </c>
      <c r="J3587" s="19" t="s">
        <v>2034</v>
      </c>
      <c r="K3587" s="20">
        <v>5</v>
      </c>
      <c r="L3587" s="2" t="s">
        <v>1412</v>
      </c>
      <c r="M3587" s="2">
        <f ca="1">Table1[[#This Row],[Cases]]*Table1[[#This Row],[Pack Size]]</f>
        <v>0</v>
      </c>
      <c r="N3587" s="1">
        <f ca="1">Table1[[#This Row],[Cases]]*Table1[[#This Row],[Pack Size]]</f>
        <v>500</v>
      </c>
      <c r="O3587" s="1">
        <f>IFERROR(VLOOKUP(Table1[[#This Row],[SKU Code]],'SKU Size'!$G:$H,2,FALSE),0)*Table1[[#This Row],[Cases]]</f>
        <v>37800.121189757512</v>
      </c>
      <c r="P3587" t="str">
        <f t="shared" si="67"/>
        <v>D0110</v>
      </c>
      <c r="Q3587" s="7">
        <f>IFERROR(VLOOKUP(Table1[[#This Row],[Trim Distributor Code]],Sheet1!$N:$O,2,FALSE),0)</f>
        <v>3400622</v>
      </c>
      <c r="R3587" s="7" t="str">
        <f>IFERROR(VLOOKUP(Table1[[#This Row],[Salesflo AppUser Code]],HIE!$A:$B,2,FALSE),0)</f>
        <v>Active</v>
      </c>
      <c r="S3587" s="7" t="str">
        <f>IFERROR(VLOOKUP(Table1[[#This Row],[Salesflo AppUser Code]],HIE!$A:$B,2,FALSE),0)</f>
        <v>Active</v>
      </c>
      <c r="T3587" t="s">
        <v>3354</v>
      </c>
      <c r="U3587" s="7" t="s">
        <v>5713</v>
      </c>
      <c r="V3587" s="7" t="s">
        <v>1423</v>
      </c>
      <c r="W3587" s="7" t="s">
        <v>2031</v>
      </c>
      <c r="X3587" s="7" t="str">
        <f>IFERROR(VLOOKUP( Table1[[#This Row],[Trim Distributor Code]],Sheet1!$A:$J,10,FALSE),0)</f>
        <v>Active</v>
      </c>
    </row>
    <row r="3588" spans="1:24" hidden="1" x14ac:dyDescent="0.3">
      <c r="A3588" t="s">
        <v>5517</v>
      </c>
      <c r="B3588" s="17" t="s">
        <v>700</v>
      </c>
      <c r="C3588" s="17" t="s">
        <v>5443</v>
      </c>
      <c r="D3588" s="17" t="s">
        <v>1412</v>
      </c>
      <c r="E3588" s="17" t="s">
        <v>5444</v>
      </c>
      <c r="F3588" s="17" t="s">
        <v>2660</v>
      </c>
      <c r="G3588" s="17" t="s">
        <v>4108</v>
      </c>
      <c r="H3588" s="17" t="s">
        <v>4109</v>
      </c>
      <c r="I3588" s="17" t="s">
        <v>4566</v>
      </c>
      <c r="J3588" s="17" t="s">
        <v>13</v>
      </c>
      <c r="K3588" s="18">
        <v>15</v>
      </c>
      <c r="L3588" s="2" t="s">
        <v>1412</v>
      </c>
      <c r="M3588" s="2">
        <f ca="1">Table1[[#This Row],[Cases]]*Table1[[#This Row],[Pack Size]]</f>
        <v>0</v>
      </c>
      <c r="N3588" s="1">
        <f ca="1">Table1[[#This Row],[Cases]]*Table1[[#This Row],[Pack Size]]</f>
        <v>1500</v>
      </c>
      <c r="O3588" s="1">
        <f>IFERROR(VLOOKUP(Table1[[#This Row],[SKU Code]],'SKU Size'!$G:$H,2,FALSE),0)*Table1[[#This Row],[Cases]]</f>
        <v>158530.11088957061</v>
      </c>
      <c r="P3588" t="str">
        <f t="shared" si="67"/>
        <v>D0110</v>
      </c>
      <c r="Q3588" s="7">
        <f>IFERROR(VLOOKUP(Table1[[#This Row],[Trim Distributor Code]],Sheet1!$N:$O,2,FALSE),0)</f>
        <v>3400622</v>
      </c>
      <c r="R3588" s="7" t="str">
        <f>IFERROR(VLOOKUP(Table1[[#This Row],[Salesflo AppUser Code]],HIE!$A:$B,2,FALSE),0)</f>
        <v>Active</v>
      </c>
      <c r="S3588" s="7" t="str">
        <f>IFERROR(VLOOKUP(Table1[[#This Row],[Salesflo AppUser Code]],HIE!$A:$B,2,FALSE),0)</f>
        <v>Active</v>
      </c>
      <c r="T3588" t="s">
        <v>3354</v>
      </c>
      <c r="U3588" s="7" t="s">
        <v>5713</v>
      </c>
      <c r="V3588" s="7" t="s">
        <v>1423</v>
      </c>
      <c r="W3588" s="7" t="s">
        <v>1659</v>
      </c>
      <c r="X3588" s="7" t="str">
        <f>IFERROR(VLOOKUP( Table1[[#This Row],[Trim Distributor Code]],Sheet1!$A:$J,10,FALSE),0)</f>
        <v>Active</v>
      </c>
    </row>
    <row r="3589" spans="1:24" hidden="1" x14ac:dyDescent="0.3">
      <c r="A3589" t="s">
        <v>5517</v>
      </c>
      <c r="B3589" s="17" t="s">
        <v>700</v>
      </c>
      <c r="C3589" s="17" t="s">
        <v>5443</v>
      </c>
      <c r="D3589" s="17" t="s">
        <v>1412</v>
      </c>
      <c r="E3589" s="17" t="s">
        <v>5444</v>
      </c>
      <c r="F3589" s="17" t="s">
        <v>2660</v>
      </c>
      <c r="G3589" s="17" t="s">
        <v>4136</v>
      </c>
      <c r="H3589" s="17" t="s">
        <v>4113</v>
      </c>
      <c r="I3589" s="17" t="s">
        <v>4643</v>
      </c>
      <c r="J3589" s="17" t="s">
        <v>2295</v>
      </c>
      <c r="K3589" s="18">
        <v>20</v>
      </c>
      <c r="L3589" s="2" t="s">
        <v>1412</v>
      </c>
      <c r="M3589" s="2">
        <f ca="1">Table1[[#This Row],[Cases]]*Table1[[#This Row],[Pack Size]]</f>
        <v>0</v>
      </c>
      <c r="N3589" s="1">
        <f ca="1">Table1[[#This Row],[Cases]]*Table1[[#This Row],[Pack Size]]</f>
        <v>480</v>
      </c>
      <c r="O3589" s="1">
        <f>IFERROR(VLOOKUP(Table1[[#This Row],[SKU Code]],'SKU Size'!$G:$H,2,FALSE),0)*Table1[[#This Row],[Cases]]</f>
        <v>36628.07558035171</v>
      </c>
      <c r="P3589" t="str">
        <f t="shared" si="67"/>
        <v>D0110</v>
      </c>
      <c r="Q3589" s="7">
        <f>IFERROR(VLOOKUP(Table1[[#This Row],[Trim Distributor Code]],Sheet1!$N:$O,2,FALSE),0)</f>
        <v>3400622</v>
      </c>
      <c r="R3589" s="7" t="str">
        <f>IFERROR(VLOOKUP(Table1[[#This Row],[Salesflo AppUser Code]],HIE!$A:$B,2,FALSE),0)</f>
        <v>Active</v>
      </c>
      <c r="S3589" s="7" t="str">
        <f>IFERROR(VLOOKUP(Table1[[#This Row],[Salesflo AppUser Code]],HIE!$A:$B,2,FALSE),0)</f>
        <v>Active</v>
      </c>
      <c r="T3589" t="s">
        <v>3354</v>
      </c>
      <c r="U3589" s="7" t="s">
        <v>5713</v>
      </c>
      <c r="V3589" s="7" t="s">
        <v>1632</v>
      </c>
      <c r="W3589" s="7" t="s">
        <v>2294</v>
      </c>
      <c r="X3589" s="7" t="str">
        <f>IFERROR(VLOOKUP( Table1[[#This Row],[Trim Distributor Code]],Sheet1!$A:$J,10,FALSE),0)</f>
        <v>Active</v>
      </c>
    </row>
    <row r="3590" spans="1:24" hidden="1" x14ac:dyDescent="0.3">
      <c r="A3590" t="s">
        <v>5517</v>
      </c>
      <c r="B3590" s="19" t="s">
        <v>700</v>
      </c>
      <c r="C3590" s="19" t="s">
        <v>5443</v>
      </c>
      <c r="D3590" s="19" t="s">
        <v>1412</v>
      </c>
      <c r="E3590" s="19" t="s">
        <v>5444</v>
      </c>
      <c r="F3590" s="19" t="s">
        <v>2660</v>
      </c>
      <c r="G3590" s="19" t="s">
        <v>4134</v>
      </c>
      <c r="H3590" s="19" t="s">
        <v>4113</v>
      </c>
      <c r="I3590" s="19" t="s">
        <v>4644</v>
      </c>
      <c r="J3590" s="19" t="s">
        <v>1635</v>
      </c>
      <c r="K3590" s="20">
        <v>10</v>
      </c>
      <c r="L3590" s="2" t="s">
        <v>1412</v>
      </c>
      <c r="M3590" s="2">
        <f ca="1">Table1[[#This Row],[Cases]]*Table1[[#This Row],[Pack Size]]</f>
        <v>0</v>
      </c>
      <c r="N3590" s="1">
        <f ca="1">Table1[[#This Row],[Cases]]*Table1[[#This Row],[Pack Size]]</f>
        <v>240</v>
      </c>
      <c r="O3590" s="1">
        <f>IFERROR(VLOOKUP(Table1[[#This Row],[SKU Code]],'SKU Size'!$G:$H,2,FALSE),0)*Table1[[#This Row],[Cases]]</f>
        <v>31426.600008641144</v>
      </c>
      <c r="P3590" t="str">
        <f t="shared" si="67"/>
        <v>D0110</v>
      </c>
      <c r="Q3590" s="7">
        <f>IFERROR(VLOOKUP(Table1[[#This Row],[Trim Distributor Code]],Sheet1!$N:$O,2,FALSE),0)</f>
        <v>3400622</v>
      </c>
      <c r="R3590" s="7" t="str">
        <f>IFERROR(VLOOKUP(Table1[[#This Row],[Salesflo AppUser Code]],HIE!$A:$B,2,FALSE),0)</f>
        <v>Active</v>
      </c>
      <c r="S3590" s="7" t="str">
        <f>IFERROR(VLOOKUP(Table1[[#This Row],[Salesflo AppUser Code]],HIE!$A:$B,2,FALSE),0)</f>
        <v>Active</v>
      </c>
      <c r="T3590" t="s">
        <v>3354</v>
      </c>
      <c r="U3590" s="7" t="s">
        <v>5713</v>
      </c>
      <c r="V3590" s="7" t="s">
        <v>1632</v>
      </c>
      <c r="W3590" s="7" t="s">
        <v>1445</v>
      </c>
      <c r="X3590" s="7" t="str">
        <f>IFERROR(VLOOKUP( Table1[[#This Row],[Trim Distributor Code]],Sheet1!$A:$J,10,FALSE),0)</f>
        <v>Active</v>
      </c>
    </row>
    <row r="3591" spans="1:24" hidden="1" x14ac:dyDescent="0.3">
      <c r="A3591" t="s">
        <v>5517</v>
      </c>
      <c r="B3591" s="17" t="s">
        <v>700</v>
      </c>
      <c r="C3591" s="17" t="s">
        <v>5443</v>
      </c>
      <c r="D3591" s="17" t="s">
        <v>1412</v>
      </c>
      <c r="E3591" s="17" t="s">
        <v>5444</v>
      </c>
      <c r="F3591" s="17" t="s">
        <v>2660</v>
      </c>
      <c r="G3591" s="17" t="s">
        <v>4169</v>
      </c>
      <c r="H3591" s="17" t="s">
        <v>4113</v>
      </c>
      <c r="I3591" s="17" t="s">
        <v>4642</v>
      </c>
      <c r="J3591" s="17" t="s">
        <v>4170</v>
      </c>
      <c r="K3591" s="18">
        <v>10</v>
      </c>
      <c r="L3591" s="2" t="s">
        <v>1412</v>
      </c>
      <c r="M3591" s="2">
        <f ca="1">Table1[[#This Row],[Cases]]*Table1[[#This Row],[Pack Size]]</f>
        <v>0</v>
      </c>
      <c r="N3591" s="1">
        <f ca="1">Table1[[#This Row],[Cases]]*Table1[[#This Row],[Pack Size]]</f>
        <v>240</v>
      </c>
      <c r="O3591" s="1">
        <f>IFERROR(VLOOKUP(Table1[[#This Row],[SKU Code]],'SKU Size'!$G:$H,2,FALSE),0)*Table1[[#This Row],[Cases]]</f>
        <v>18394.846268185654</v>
      </c>
      <c r="P3591" t="str">
        <f t="shared" si="67"/>
        <v>D0110</v>
      </c>
      <c r="Q3591" s="7">
        <f>IFERROR(VLOOKUP(Table1[[#This Row],[Trim Distributor Code]],Sheet1!$N:$O,2,FALSE),0)</f>
        <v>3400622</v>
      </c>
      <c r="R3591" s="7" t="str">
        <f>IFERROR(VLOOKUP(Table1[[#This Row],[Salesflo AppUser Code]],HIE!$A:$B,2,FALSE),0)</f>
        <v>Active</v>
      </c>
      <c r="S3591" s="7" t="str">
        <f>IFERROR(VLOOKUP(Table1[[#This Row],[Salesflo AppUser Code]],HIE!$A:$B,2,FALSE),0)</f>
        <v>Active</v>
      </c>
      <c r="T3591" t="s">
        <v>3354</v>
      </c>
      <c r="U3591" s="7" t="s">
        <v>5713</v>
      </c>
      <c r="V3591" s="7" t="s">
        <v>1632</v>
      </c>
      <c r="W3591" s="7" t="s">
        <v>5359</v>
      </c>
      <c r="X3591" s="7" t="str">
        <f>IFERROR(VLOOKUP( Table1[[#This Row],[Trim Distributor Code]],Sheet1!$A:$J,10,FALSE),0)</f>
        <v>Active</v>
      </c>
    </row>
    <row r="3592" spans="1:24" hidden="1" x14ac:dyDescent="0.3">
      <c r="A3592" t="s">
        <v>5517</v>
      </c>
      <c r="B3592" s="19" t="s">
        <v>700</v>
      </c>
      <c r="C3592" s="19" t="s">
        <v>5443</v>
      </c>
      <c r="D3592" s="19" t="s">
        <v>1412</v>
      </c>
      <c r="E3592" s="19" t="s">
        <v>5444</v>
      </c>
      <c r="F3592" s="19" t="s">
        <v>2660</v>
      </c>
      <c r="G3592" s="19" t="s">
        <v>2314</v>
      </c>
      <c r="H3592" s="19" t="s">
        <v>2268</v>
      </c>
      <c r="I3592" s="19" t="s">
        <v>4713</v>
      </c>
      <c r="J3592" t="s">
        <v>2503</v>
      </c>
      <c r="K3592" s="20">
        <v>60</v>
      </c>
      <c r="L3592" s="2" t="s">
        <v>1412</v>
      </c>
      <c r="M3592" s="2">
        <f ca="1">Table1[[#This Row],[Cases]]*Table1[[#This Row],[Pack Size]]</f>
        <v>0</v>
      </c>
      <c r="N3592" s="1">
        <f ca="1">Table1[[#This Row],[Cases]]*Table1[[#This Row],[Pack Size]]</f>
        <v>20160</v>
      </c>
      <c r="O3592" s="1">
        <f>IFERROR(VLOOKUP(Table1[[#This Row],[SKU Code]],'SKU Size'!$G:$H,2,FALSE),0)*Table1[[#This Row],[Cases]]</f>
        <v>446858.24147203751</v>
      </c>
      <c r="P3592" t="str">
        <f t="shared" si="67"/>
        <v>D0110</v>
      </c>
      <c r="Q3592" s="7">
        <f>IFERROR(VLOOKUP(Table1[[#This Row],[Trim Distributor Code]],Sheet1!$N:$O,2,FALSE),0)</f>
        <v>3400622</v>
      </c>
      <c r="R3592" s="7" t="str">
        <f>IFERROR(VLOOKUP(Table1[[#This Row],[Salesflo AppUser Code]],HIE!$A:$B,2,FALSE),0)</f>
        <v>Active</v>
      </c>
      <c r="S3592" s="7" t="str">
        <f>IFERROR(VLOOKUP(Table1[[#This Row],[Salesflo AppUser Code]],HIE!$A:$B,2,FALSE),0)</f>
        <v>Active</v>
      </c>
      <c r="T3592" t="s">
        <v>3354</v>
      </c>
      <c r="U3592" s="7" t="s">
        <v>5713</v>
      </c>
      <c r="V3592" s="7" t="s">
        <v>2268</v>
      </c>
      <c r="W3592" s="7" t="s">
        <v>2314</v>
      </c>
      <c r="X3592" s="7" t="str">
        <f>IFERROR(VLOOKUP( Table1[[#This Row],[Trim Distributor Code]],Sheet1!$A:$J,10,FALSE),0)</f>
        <v>Active</v>
      </c>
    </row>
    <row r="3593" spans="1:24" hidden="1" x14ac:dyDescent="0.3">
      <c r="A3593" t="s">
        <v>5517</v>
      </c>
      <c r="B3593" s="17" t="s">
        <v>700</v>
      </c>
      <c r="C3593" s="17" t="s">
        <v>5443</v>
      </c>
      <c r="D3593" s="17" t="s">
        <v>1412</v>
      </c>
      <c r="E3593" s="17" t="s">
        <v>5444</v>
      </c>
      <c r="F3593" s="17" t="s">
        <v>2660</v>
      </c>
      <c r="G3593" s="17" t="s">
        <v>1627</v>
      </c>
      <c r="H3593" s="17" t="s">
        <v>4116</v>
      </c>
      <c r="I3593" s="17" t="s">
        <v>5438</v>
      </c>
      <c r="J3593" s="17" t="s">
        <v>1628</v>
      </c>
      <c r="K3593" s="18">
        <v>3</v>
      </c>
      <c r="L3593" s="2" t="s">
        <v>1412</v>
      </c>
      <c r="M3593" s="2">
        <f ca="1">Table1[[#This Row],[Cases]]*Table1[[#This Row],[Pack Size]]</f>
        <v>0</v>
      </c>
      <c r="N3593" s="1">
        <f ca="1">Table1[[#This Row],[Cases]]*Table1[[#This Row],[Pack Size]]</f>
        <v>864</v>
      </c>
      <c r="O3593" s="1">
        <f>IFERROR(VLOOKUP(Table1[[#This Row],[SKU Code]],'SKU Size'!$G:$H,2,FALSE),0)*Table1[[#This Row],[Cases]]</f>
        <v>0</v>
      </c>
      <c r="P3593" t="str">
        <f t="shared" si="67"/>
        <v>D0110</v>
      </c>
      <c r="Q3593" s="7">
        <f>IFERROR(VLOOKUP(Table1[[#This Row],[Trim Distributor Code]],Sheet1!$N:$O,2,FALSE),0)</f>
        <v>3400622</v>
      </c>
      <c r="R3593" s="7" t="str">
        <f>IFERROR(VLOOKUP(Table1[[#This Row],[Salesflo AppUser Code]],HIE!$A:$B,2,FALSE),0)</f>
        <v>Active</v>
      </c>
      <c r="S3593" s="7" t="str">
        <f>IFERROR(VLOOKUP(Table1[[#This Row],[Salesflo AppUser Code]],HIE!$A:$B,2,FALSE),0)</f>
        <v>Active</v>
      </c>
      <c r="T3593" t="s">
        <v>3354</v>
      </c>
      <c r="U3593" s="7" t="s">
        <v>5713</v>
      </c>
      <c r="V3593" s="7" t="s">
        <v>1624</v>
      </c>
      <c r="W3593" s="7" t="s">
        <v>1627</v>
      </c>
      <c r="X3593" s="7" t="str">
        <f>IFERROR(VLOOKUP( Table1[[#This Row],[Trim Distributor Code]],Sheet1!$A:$J,10,FALSE),0)</f>
        <v>Active</v>
      </c>
    </row>
    <row r="3594" spans="1:24" hidden="1" x14ac:dyDescent="0.3">
      <c r="A3594" t="s">
        <v>5517</v>
      </c>
      <c r="B3594" s="19" t="s">
        <v>700</v>
      </c>
      <c r="C3594" s="19" t="s">
        <v>5443</v>
      </c>
      <c r="D3594" s="19" t="s">
        <v>1412</v>
      </c>
      <c r="E3594" s="19" t="s">
        <v>5444</v>
      </c>
      <c r="F3594" s="19" t="s">
        <v>2660</v>
      </c>
      <c r="G3594" s="19" t="s">
        <v>1422</v>
      </c>
      <c r="H3594" s="19" t="s">
        <v>4360</v>
      </c>
      <c r="I3594" s="19" t="s">
        <v>4645</v>
      </c>
      <c r="J3594" s="19" t="s">
        <v>4271</v>
      </c>
      <c r="K3594" s="20">
        <v>6</v>
      </c>
      <c r="L3594" s="2" t="s">
        <v>1412</v>
      </c>
      <c r="M3594" s="2">
        <f ca="1">Table1[[#This Row],[Cases]]*Table1[[#This Row],[Pack Size]]</f>
        <v>0</v>
      </c>
      <c r="N3594" s="1">
        <f ca="1">Table1[[#This Row],[Cases]]*Table1[[#This Row],[Pack Size]]</f>
        <v>576</v>
      </c>
      <c r="O3594" s="1">
        <f>IFERROR(VLOOKUP(Table1[[#This Row],[SKU Code]],'SKU Size'!$G:$H,2,FALSE),0)*Table1[[#This Row],[Cases]]</f>
        <v>0</v>
      </c>
      <c r="P3594" t="str">
        <f t="shared" si="67"/>
        <v>D0110</v>
      </c>
      <c r="Q3594" s="7">
        <f>IFERROR(VLOOKUP(Table1[[#This Row],[Trim Distributor Code]],Sheet1!$N:$O,2,FALSE),0)</f>
        <v>3400622</v>
      </c>
      <c r="R3594" s="7" t="str">
        <f>IFERROR(VLOOKUP(Table1[[#This Row],[Salesflo AppUser Code]],HIE!$A:$B,2,FALSE),0)</f>
        <v>Active</v>
      </c>
      <c r="S3594" s="7" t="str">
        <f>IFERROR(VLOOKUP(Table1[[#This Row],[Salesflo AppUser Code]],HIE!$A:$B,2,FALSE),0)</f>
        <v>Active</v>
      </c>
      <c r="T3594" t="s">
        <v>3354</v>
      </c>
      <c r="U3594" s="7" t="s">
        <v>5713</v>
      </c>
      <c r="V3594" s="7" t="s">
        <v>4360</v>
      </c>
      <c r="W3594" s="7" t="s">
        <v>1422</v>
      </c>
      <c r="X3594" s="7" t="str">
        <f>IFERROR(VLOOKUP( Table1[[#This Row],[Trim Distributor Code]],Sheet1!$A:$J,10,FALSE),0)</f>
        <v>Active</v>
      </c>
    </row>
    <row r="3595" spans="1:24" hidden="1" x14ac:dyDescent="0.3">
      <c r="A3595" t="s">
        <v>5517</v>
      </c>
      <c r="B3595" s="17" t="s">
        <v>699</v>
      </c>
      <c r="C3595" s="17" t="s">
        <v>5445</v>
      </c>
      <c r="D3595" s="17" t="s">
        <v>1412</v>
      </c>
      <c r="E3595" s="17" t="s">
        <v>5444</v>
      </c>
      <c r="F3595" s="17" t="s">
        <v>2660</v>
      </c>
      <c r="G3595" s="17" t="s">
        <v>4134</v>
      </c>
      <c r="H3595" s="17" t="s">
        <v>4106</v>
      </c>
      <c r="I3595" s="17" t="s">
        <v>4636</v>
      </c>
      <c r="J3595" s="17" t="s">
        <v>1478</v>
      </c>
      <c r="K3595" s="22">
        <v>30</v>
      </c>
      <c r="L3595" s="2" t="s">
        <v>1412</v>
      </c>
      <c r="M3595" s="2">
        <f ca="1">Table1[[#This Row],[Cases]]*Table1[[#This Row],[Pack Size]]</f>
        <v>0</v>
      </c>
      <c r="N3595" s="1">
        <f ca="1">Table1[[#This Row],[Cases]]*Table1[[#This Row],[Pack Size]]</f>
        <v>12000</v>
      </c>
      <c r="O3595" s="1">
        <f>IFERROR(VLOOKUP(Table1[[#This Row],[SKU Code]],'SKU Size'!$G:$H,2,FALSE),0)*Table1[[#This Row],[Cases]]</f>
        <v>261270.79347253501</v>
      </c>
      <c r="P3595" t="str">
        <f t="shared" si="67"/>
        <v>D0110</v>
      </c>
      <c r="Q3595" s="7">
        <f>IFERROR(VLOOKUP(Table1[[#This Row],[Trim Distributor Code]],Sheet1!$N:$O,2,FALSE),0)</f>
        <v>3400622</v>
      </c>
      <c r="R3595" s="7" t="str">
        <f>IFERROR(VLOOKUP(Table1[[#This Row],[Salesflo AppUser Code]],HIE!$A:$B,2,FALSE),0)</f>
        <v>Active</v>
      </c>
      <c r="S3595" s="7" t="str">
        <f>IFERROR(VLOOKUP(Table1[[#This Row],[Salesflo AppUser Code]],HIE!$A:$B,2,FALSE),0)</f>
        <v>Active</v>
      </c>
      <c r="T3595" t="s">
        <v>3354</v>
      </c>
      <c r="U3595" s="7" t="s">
        <v>5713</v>
      </c>
      <c r="V3595" s="7" t="s">
        <v>1444</v>
      </c>
      <c r="W3595" s="7" t="s">
        <v>1445</v>
      </c>
      <c r="X3595" s="7" t="str">
        <f>IFERROR(VLOOKUP( Table1[[#This Row],[Trim Distributor Code]],Sheet1!$A:$J,10,FALSE),0)</f>
        <v>Active</v>
      </c>
    </row>
    <row r="3596" spans="1:24" hidden="1" x14ac:dyDescent="0.3">
      <c r="A3596" t="s">
        <v>5517</v>
      </c>
      <c r="B3596" s="19" t="s">
        <v>699</v>
      </c>
      <c r="C3596" s="19" t="s">
        <v>5445</v>
      </c>
      <c r="D3596" s="19" t="s">
        <v>1412</v>
      </c>
      <c r="E3596" s="19" t="s">
        <v>5444</v>
      </c>
      <c r="F3596" s="19" t="s">
        <v>2660</v>
      </c>
      <c r="G3596" s="19" t="s">
        <v>4133</v>
      </c>
      <c r="H3596" s="19" t="s">
        <v>4106</v>
      </c>
      <c r="I3596" s="19" t="s">
        <v>4637</v>
      </c>
      <c r="J3596" s="19" t="s">
        <v>1586</v>
      </c>
      <c r="K3596" s="20">
        <v>870</v>
      </c>
      <c r="L3596" s="2" t="s">
        <v>1412</v>
      </c>
      <c r="M3596" s="2">
        <f ca="1">Table1[[#This Row],[Cases]]*Table1[[#This Row],[Pack Size]]</f>
        <v>0</v>
      </c>
      <c r="N3596" s="1">
        <f ca="1">Table1[[#This Row],[Cases]]*Table1[[#This Row],[Pack Size]]</f>
        <v>348000</v>
      </c>
      <c r="O3596" s="1">
        <f>IFERROR(VLOOKUP(Table1[[#This Row],[SKU Code]],'SKU Size'!$G:$H,2,FALSE),0)*Table1[[#This Row],[Cases]]</f>
        <v>7335913.4832918029</v>
      </c>
      <c r="P3596" t="str">
        <f t="shared" si="67"/>
        <v>D0110</v>
      </c>
      <c r="Q3596" s="7">
        <f>IFERROR(VLOOKUP(Table1[[#This Row],[Trim Distributor Code]],Sheet1!$N:$O,2,FALSE),0)</f>
        <v>3400622</v>
      </c>
      <c r="R3596" s="7" t="str">
        <f>IFERROR(VLOOKUP(Table1[[#This Row],[Salesflo AppUser Code]],HIE!$A:$B,2,FALSE),0)</f>
        <v>Active</v>
      </c>
      <c r="S3596" s="7" t="str">
        <f>IFERROR(VLOOKUP(Table1[[#This Row],[Salesflo AppUser Code]],HIE!$A:$B,2,FALSE),0)</f>
        <v>Active</v>
      </c>
      <c r="T3596" t="s">
        <v>3354</v>
      </c>
      <c r="U3596" s="7" t="s">
        <v>5713</v>
      </c>
      <c r="V3596" s="7" t="s">
        <v>1444</v>
      </c>
      <c r="W3596" s="7" t="s">
        <v>5707</v>
      </c>
      <c r="X3596" s="7" t="str">
        <f>IFERROR(VLOOKUP( Table1[[#This Row],[Trim Distributor Code]],Sheet1!$A:$J,10,FALSE),0)</f>
        <v>Active</v>
      </c>
    </row>
    <row r="3597" spans="1:24" hidden="1" x14ac:dyDescent="0.3">
      <c r="A3597" t="s">
        <v>5517</v>
      </c>
      <c r="B3597" s="17" t="s">
        <v>699</v>
      </c>
      <c r="C3597" s="17" t="s">
        <v>5445</v>
      </c>
      <c r="D3597" s="17" t="s">
        <v>1412</v>
      </c>
      <c r="E3597" s="17" t="s">
        <v>5444</v>
      </c>
      <c r="F3597" s="17" t="s">
        <v>2660</v>
      </c>
      <c r="G3597" s="17" t="s">
        <v>4156</v>
      </c>
      <c r="H3597" s="17" t="s">
        <v>4106</v>
      </c>
      <c r="I3597" s="17" t="s">
        <v>4391</v>
      </c>
      <c r="J3597" s="17" t="s">
        <v>2144</v>
      </c>
      <c r="K3597" s="18">
        <v>2</v>
      </c>
      <c r="L3597" s="2" t="s">
        <v>1412</v>
      </c>
      <c r="M3597" s="2">
        <f ca="1">Table1[[#This Row],[Cases]]*Table1[[#This Row],[Pack Size]]</f>
        <v>0</v>
      </c>
      <c r="N3597" s="1">
        <f ca="1">Table1[[#This Row],[Cases]]*Table1[[#This Row],[Pack Size]]</f>
        <v>800</v>
      </c>
      <c r="O3597" s="1">
        <f>IFERROR(VLOOKUP(Table1[[#This Row],[SKU Code]],'SKU Size'!$G:$H,2,FALSE),0)*Table1[[#This Row],[Cases]]</f>
        <v>18103.788729658481</v>
      </c>
      <c r="P3597" t="str">
        <f t="shared" si="67"/>
        <v>D0110</v>
      </c>
      <c r="Q3597" s="7">
        <f>IFERROR(VLOOKUP(Table1[[#This Row],[Trim Distributor Code]],Sheet1!$N:$O,2,FALSE),0)</f>
        <v>3400622</v>
      </c>
      <c r="R3597" s="7" t="str">
        <f>IFERROR(VLOOKUP(Table1[[#This Row],[Salesflo AppUser Code]],HIE!$A:$B,2,FALSE),0)</f>
        <v>Active</v>
      </c>
      <c r="S3597" s="7" t="str">
        <f>IFERROR(VLOOKUP(Table1[[#This Row],[Salesflo AppUser Code]],HIE!$A:$B,2,FALSE),0)</f>
        <v>Active</v>
      </c>
      <c r="T3597" t="s">
        <v>3354</v>
      </c>
      <c r="U3597" s="7" t="s">
        <v>5713</v>
      </c>
      <c r="V3597" s="7" t="s">
        <v>1444</v>
      </c>
      <c r="W3597" s="7" t="s">
        <v>2030</v>
      </c>
      <c r="X3597" s="7" t="str">
        <f>IFERROR(VLOOKUP( Table1[[#This Row],[Trim Distributor Code]],Sheet1!$A:$J,10,FALSE),0)</f>
        <v>Active</v>
      </c>
    </row>
    <row r="3598" spans="1:24" hidden="1" x14ac:dyDescent="0.3">
      <c r="A3598" t="s">
        <v>5517</v>
      </c>
      <c r="B3598" s="19" t="s">
        <v>699</v>
      </c>
      <c r="C3598" s="19" t="s">
        <v>5445</v>
      </c>
      <c r="D3598" s="19" t="s">
        <v>1412</v>
      </c>
      <c r="E3598" s="19" t="s">
        <v>5444</v>
      </c>
      <c r="F3598" s="19" t="s">
        <v>2660</v>
      </c>
      <c r="G3598" s="19" t="s">
        <v>4156</v>
      </c>
      <c r="H3598" s="19" t="s">
        <v>4137</v>
      </c>
      <c r="I3598" s="19" t="s">
        <v>4392</v>
      </c>
      <c r="J3598" s="19" t="s">
        <v>2238</v>
      </c>
      <c r="K3598" s="20">
        <v>2</v>
      </c>
      <c r="L3598" s="2" t="s">
        <v>1412</v>
      </c>
      <c r="M3598" s="2">
        <f ca="1">Table1[[#This Row],[Cases]]*Table1[[#This Row],[Pack Size]]</f>
        <v>0</v>
      </c>
      <c r="N3598" s="1">
        <f ca="1">Table1[[#This Row],[Cases]]*Table1[[#This Row],[Pack Size]]</f>
        <v>768</v>
      </c>
      <c r="O3598" s="1">
        <f>IFERROR(VLOOKUP(Table1[[#This Row],[SKU Code]],'SKU Size'!$G:$H,2,FALSE),0)*Table1[[#This Row],[Cases]]</f>
        <v>18638.779346586776</v>
      </c>
      <c r="P3598" t="str">
        <f t="shared" si="67"/>
        <v>D0110</v>
      </c>
      <c r="Q3598" s="7">
        <f>IFERROR(VLOOKUP(Table1[[#This Row],[Trim Distributor Code]],Sheet1!$N:$O,2,FALSE),0)</f>
        <v>3400622</v>
      </c>
      <c r="R3598" s="7" t="str">
        <f>IFERROR(VLOOKUP(Table1[[#This Row],[Salesflo AppUser Code]],HIE!$A:$B,2,FALSE),0)</f>
        <v>Active</v>
      </c>
      <c r="S3598" s="7" t="str">
        <f>IFERROR(VLOOKUP(Table1[[#This Row],[Salesflo AppUser Code]],HIE!$A:$B,2,FALSE),0)</f>
        <v>Active</v>
      </c>
      <c r="T3598" t="s">
        <v>3354</v>
      </c>
      <c r="U3598" s="7" t="s">
        <v>5713</v>
      </c>
      <c r="V3598" s="7" t="s">
        <v>1606</v>
      </c>
      <c r="W3598" s="7" t="s">
        <v>2030</v>
      </c>
      <c r="X3598" s="7" t="str">
        <f>IFERROR(VLOOKUP( Table1[[#This Row],[Trim Distributor Code]],Sheet1!$A:$J,10,FALSE),0)</f>
        <v>Active</v>
      </c>
    </row>
    <row r="3599" spans="1:24" hidden="1" x14ac:dyDescent="0.3">
      <c r="A3599" t="s">
        <v>5517</v>
      </c>
      <c r="B3599" s="17" t="s">
        <v>699</v>
      </c>
      <c r="C3599" s="17" t="s">
        <v>5445</v>
      </c>
      <c r="D3599" s="17" t="s">
        <v>1412</v>
      </c>
      <c r="E3599" s="17" t="s">
        <v>5444</v>
      </c>
      <c r="F3599" s="17" t="s">
        <v>2660</v>
      </c>
      <c r="G3599" s="17" t="s">
        <v>4305</v>
      </c>
      <c r="H3599" s="17" t="s">
        <v>4109</v>
      </c>
      <c r="I3599" s="17" t="s">
        <v>4393</v>
      </c>
      <c r="J3599" s="17" t="s">
        <v>2060</v>
      </c>
      <c r="K3599" s="18">
        <v>2</v>
      </c>
      <c r="L3599" s="2" t="s">
        <v>1412</v>
      </c>
      <c r="M3599" s="2">
        <f ca="1">Table1[[#This Row],[Cases]]*Table1[[#This Row],[Pack Size]]</f>
        <v>0</v>
      </c>
      <c r="N3599" s="1">
        <f ca="1">Table1[[#This Row],[Cases]]*Table1[[#This Row],[Pack Size]]</f>
        <v>200</v>
      </c>
      <c r="O3599" s="1">
        <f>IFERROR(VLOOKUP(Table1[[#This Row],[SKU Code]],'SKU Size'!$G:$H,2,FALSE),0)*Table1[[#This Row],[Cases]]</f>
        <v>20342.508650388041</v>
      </c>
      <c r="P3599" t="str">
        <f t="shared" si="67"/>
        <v>D0110</v>
      </c>
      <c r="Q3599" s="7">
        <f>IFERROR(VLOOKUP(Table1[[#This Row],[Trim Distributor Code]],Sheet1!$N:$O,2,FALSE),0)</f>
        <v>3400622</v>
      </c>
      <c r="R3599" s="7" t="str">
        <f>IFERROR(VLOOKUP(Table1[[#This Row],[Salesflo AppUser Code]],HIE!$A:$B,2,FALSE),0)</f>
        <v>Active</v>
      </c>
      <c r="S3599" s="7" t="str">
        <f>IFERROR(VLOOKUP(Table1[[#This Row],[Salesflo AppUser Code]],HIE!$A:$B,2,FALSE),0)</f>
        <v>Active</v>
      </c>
      <c r="T3599" t="s">
        <v>3354</v>
      </c>
      <c r="U3599" s="7" t="s">
        <v>5713</v>
      </c>
      <c r="V3599" s="7" t="s">
        <v>1423</v>
      </c>
      <c r="W3599" s="7" t="s">
        <v>2040</v>
      </c>
      <c r="X3599" s="7" t="str">
        <f>IFERROR(VLOOKUP( Table1[[#This Row],[Trim Distributor Code]],Sheet1!$A:$J,10,FALSE),0)</f>
        <v>Active</v>
      </c>
    </row>
    <row r="3600" spans="1:24" hidden="1" x14ac:dyDescent="0.3">
      <c r="A3600" t="s">
        <v>5517</v>
      </c>
      <c r="B3600" s="17" t="s">
        <v>699</v>
      </c>
      <c r="C3600" s="17" t="s">
        <v>5445</v>
      </c>
      <c r="D3600" s="17" t="s">
        <v>1412</v>
      </c>
      <c r="E3600" s="17" t="s">
        <v>5444</v>
      </c>
      <c r="F3600" s="17" t="s">
        <v>2660</v>
      </c>
      <c r="G3600" s="17" t="s">
        <v>1424</v>
      </c>
      <c r="H3600" s="17" t="s">
        <v>4109</v>
      </c>
      <c r="I3600" s="17" t="s">
        <v>4307</v>
      </c>
      <c r="J3600" s="17" t="s">
        <v>2034</v>
      </c>
      <c r="K3600" s="22">
        <v>5</v>
      </c>
      <c r="L3600" s="2" t="s">
        <v>1412</v>
      </c>
      <c r="M3600" s="2">
        <f ca="1">Table1[[#This Row],[Cases]]*Table1[[#This Row],[Pack Size]]</f>
        <v>0</v>
      </c>
      <c r="N3600" s="1">
        <f ca="1">Table1[[#This Row],[Cases]]*Table1[[#This Row],[Pack Size]]</f>
        <v>500</v>
      </c>
      <c r="O3600" s="1">
        <f>IFERROR(VLOOKUP(Table1[[#This Row],[SKU Code]],'SKU Size'!$G:$H,2,FALSE),0)*Table1[[#This Row],[Cases]]</f>
        <v>37800.121189757512</v>
      </c>
      <c r="P3600" t="str">
        <f t="shared" si="67"/>
        <v>D0110</v>
      </c>
      <c r="Q3600" s="7">
        <f>IFERROR(VLOOKUP(Table1[[#This Row],[Trim Distributor Code]],Sheet1!$N:$O,2,FALSE),0)</f>
        <v>3400622</v>
      </c>
      <c r="R3600" s="7" t="str">
        <f>IFERROR(VLOOKUP(Table1[[#This Row],[Salesflo AppUser Code]],HIE!$A:$B,2,FALSE),0)</f>
        <v>Active</v>
      </c>
      <c r="S3600" s="7" t="str">
        <f>IFERROR(VLOOKUP(Table1[[#This Row],[Salesflo AppUser Code]],HIE!$A:$B,2,FALSE),0)</f>
        <v>Active</v>
      </c>
      <c r="T3600" t="s">
        <v>3354</v>
      </c>
      <c r="U3600" s="7" t="s">
        <v>5713</v>
      </c>
      <c r="V3600" s="7" t="s">
        <v>1423</v>
      </c>
      <c r="W3600" s="7" t="s">
        <v>2031</v>
      </c>
      <c r="X3600" s="7" t="str">
        <f>IFERROR(VLOOKUP( Table1[[#This Row],[Trim Distributor Code]],Sheet1!$A:$J,10,FALSE),0)</f>
        <v>Active</v>
      </c>
    </row>
    <row r="3601" spans="1:24" hidden="1" x14ac:dyDescent="0.3">
      <c r="A3601" t="s">
        <v>5517</v>
      </c>
      <c r="B3601" s="19" t="s">
        <v>699</v>
      </c>
      <c r="C3601" s="19" t="s">
        <v>5445</v>
      </c>
      <c r="D3601" s="19" t="s">
        <v>1412</v>
      </c>
      <c r="E3601" s="19" t="s">
        <v>5444</v>
      </c>
      <c r="F3601" s="19" t="s">
        <v>2660</v>
      </c>
      <c r="G3601" s="19" t="s">
        <v>4108</v>
      </c>
      <c r="H3601" s="19" t="s">
        <v>4109</v>
      </c>
      <c r="I3601" s="19" t="s">
        <v>4566</v>
      </c>
      <c r="J3601" s="19" t="s">
        <v>13</v>
      </c>
      <c r="K3601" s="20">
        <v>5</v>
      </c>
      <c r="L3601" s="2" t="s">
        <v>1412</v>
      </c>
      <c r="M3601" s="2">
        <f ca="1">Table1[[#This Row],[Cases]]*Table1[[#This Row],[Pack Size]]</f>
        <v>0</v>
      </c>
      <c r="N3601" s="1">
        <f ca="1">Table1[[#This Row],[Cases]]*Table1[[#This Row],[Pack Size]]</f>
        <v>500</v>
      </c>
      <c r="O3601" s="1">
        <f>IFERROR(VLOOKUP(Table1[[#This Row],[SKU Code]],'SKU Size'!$G:$H,2,FALSE),0)*Table1[[#This Row],[Cases]]</f>
        <v>52843.370296523535</v>
      </c>
      <c r="P3601" t="str">
        <f t="shared" si="67"/>
        <v>D0110</v>
      </c>
      <c r="Q3601" s="7">
        <f>IFERROR(VLOOKUP(Table1[[#This Row],[Trim Distributor Code]],Sheet1!$N:$O,2,FALSE),0)</f>
        <v>3400622</v>
      </c>
      <c r="R3601" s="7" t="str">
        <f>IFERROR(VLOOKUP(Table1[[#This Row],[Salesflo AppUser Code]],HIE!$A:$B,2,FALSE),0)</f>
        <v>Active</v>
      </c>
      <c r="S3601" s="7" t="str">
        <f>IFERROR(VLOOKUP(Table1[[#This Row],[Salesflo AppUser Code]],HIE!$A:$B,2,FALSE),0)</f>
        <v>Active</v>
      </c>
      <c r="T3601" t="s">
        <v>3354</v>
      </c>
      <c r="U3601" s="7" t="s">
        <v>5713</v>
      </c>
      <c r="V3601" s="7" t="s">
        <v>1423</v>
      </c>
      <c r="W3601" s="7" t="s">
        <v>1659</v>
      </c>
      <c r="X3601" s="7" t="str">
        <f>IFERROR(VLOOKUP( Table1[[#This Row],[Trim Distributor Code]],Sheet1!$A:$J,10,FALSE),0)</f>
        <v>Active</v>
      </c>
    </row>
    <row r="3602" spans="1:24" hidden="1" x14ac:dyDescent="0.3">
      <c r="A3602" t="s">
        <v>5517</v>
      </c>
      <c r="B3602" s="19" t="s">
        <v>699</v>
      </c>
      <c r="C3602" s="19" t="s">
        <v>5445</v>
      </c>
      <c r="D3602" s="19" t="s">
        <v>1412</v>
      </c>
      <c r="E3602" s="19" t="s">
        <v>5444</v>
      </c>
      <c r="F3602" s="19" t="s">
        <v>2660</v>
      </c>
      <c r="G3602" s="19" t="s">
        <v>4136</v>
      </c>
      <c r="H3602" s="19" t="s">
        <v>4113</v>
      </c>
      <c r="I3602" s="19" t="s">
        <v>4643</v>
      </c>
      <c r="J3602" s="19" t="s">
        <v>2295</v>
      </c>
      <c r="K3602" s="20">
        <v>15</v>
      </c>
      <c r="L3602" s="2" t="s">
        <v>1412</v>
      </c>
      <c r="M3602" s="2">
        <f ca="1">Table1[[#This Row],[Cases]]*Table1[[#This Row],[Pack Size]]</f>
        <v>0</v>
      </c>
      <c r="N3602" s="1">
        <f ca="1">Table1[[#This Row],[Cases]]*Table1[[#This Row],[Pack Size]]</f>
        <v>360</v>
      </c>
      <c r="O3602" s="1">
        <f>IFERROR(VLOOKUP(Table1[[#This Row],[SKU Code]],'SKU Size'!$G:$H,2,FALSE),0)*Table1[[#This Row],[Cases]]</f>
        <v>27471.056685263778</v>
      </c>
      <c r="P3602" t="str">
        <f t="shared" si="67"/>
        <v>D0110</v>
      </c>
      <c r="Q3602" s="7">
        <f>IFERROR(VLOOKUP(Table1[[#This Row],[Trim Distributor Code]],Sheet1!$N:$O,2,FALSE),0)</f>
        <v>3400622</v>
      </c>
      <c r="R3602" s="7" t="str">
        <f>IFERROR(VLOOKUP(Table1[[#This Row],[Salesflo AppUser Code]],HIE!$A:$B,2,FALSE),0)</f>
        <v>Active</v>
      </c>
      <c r="S3602" s="7" t="str">
        <f>IFERROR(VLOOKUP(Table1[[#This Row],[Salesflo AppUser Code]],HIE!$A:$B,2,FALSE),0)</f>
        <v>Active</v>
      </c>
      <c r="T3602" t="s">
        <v>3354</v>
      </c>
      <c r="U3602" s="7" t="s">
        <v>5713</v>
      </c>
      <c r="V3602" s="7" t="s">
        <v>1632</v>
      </c>
      <c r="W3602" s="7" t="s">
        <v>2294</v>
      </c>
      <c r="X3602" s="7" t="str">
        <f>IFERROR(VLOOKUP( Table1[[#This Row],[Trim Distributor Code]],Sheet1!$A:$J,10,FALSE),0)</f>
        <v>Active</v>
      </c>
    </row>
    <row r="3603" spans="1:24" hidden="1" x14ac:dyDescent="0.3">
      <c r="A3603" t="s">
        <v>5517</v>
      </c>
      <c r="B3603" s="17" t="s">
        <v>699</v>
      </c>
      <c r="C3603" s="17" t="s">
        <v>5445</v>
      </c>
      <c r="D3603" s="17" t="s">
        <v>1412</v>
      </c>
      <c r="E3603" s="17" t="s">
        <v>5444</v>
      </c>
      <c r="F3603" s="17" t="s">
        <v>2660</v>
      </c>
      <c r="G3603" s="17" t="s">
        <v>4134</v>
      </c>
      <c r="H3603" s="17" t="s">
        <v>4113</v>
      </c>
      <c r="I3603" s="17" t="s">
        <v>4644</v>
      </c>
      <c r="J3603" s="17" t="s">
        <v>1635</v>
      </c>
      <c r="K3603" s="18">
        <v>8</v>
      </c>
      <c r="L3603" s="2" t="s">
        <v>1412</v>
      </c>
      <c r="M3603" s="2">
        <f ca="1">Table1[[#This Row],[Cases]]*Table1[[#This Row],[Pack Size]]</f>
        <v>0</v>
      </c>
      <c r="N3603" s="1">
        <f ca="1">Table1[[#This Row],[Cases]]*Table1[[#This Row],[Pack Size]]</f>
        <v>192</v>
      </c>
      <c r="O3603" s="1">
        <f>IFERROR(VLOOKUP(Table1[[#This Row],[SKU Code]],'SKU Size'!$G:$H,2,FALSE),0)*Table1[[#This Row],[Cases]]</f>
        <v>25141.280006912915</v>
      </c>
      <c r="P3603" t="str">
        <f t="shared" si="67"/>
        <v>D0110</v>
      </c>
      <c r="Q3603" s="7">
        <f>IFERROR(VLOOKUP(Table1[[#This Row],[Trim Distributor Code]],Sheet1!$N:$O,2,FALSE),0)</f>
        <v>3400622</v>
      </c>
      <c r="R3603" s="7" t="str">
        <f>IFERROR(VLOOKUP(Table1[[#This Row],[Salesflo AppUser Code]],HIE!$A:$B,2,FALSE),0)</f>
        <v>Active</v>
      </c>
      <c r="S3603" s="7" t="str">
        <f>IFERROR(VLOOKUP(Table1[[#This Row],[Salesflo AppUser Code]],HIE!$A:$B,2,FALSE),0)</f>
        <v>Active</v>
      </c>
      <c r="T3603" t="s">
        <v>3354</v>
      </c>
      <c r="U3603" s="7" t="s">
        <v>5713</v>
      </c>
      <c r="V3603" s="7" t="s">
        <v>1632</v>
      </c>
      <c r="W3603" s="7" t="s">
        <v>1445</v>
      </c>
      <c r="X3603" s="7" t="str">
        <f>IFERROR(VLOOKUP( Table1[[#This Row],[Trim Distributor Code]],Sheet1!$A:$J,10,FALSE),0)</f>
        <v>Active</v>
      </c>
    </row>
    <row r="3604" spans="1:24" hidden="1" x14ac:dyDescent="0.3">
      <c r="A3604" t="s">
        <v>5517</v>
      </c>
      <c r="B3604" s="19" t="s">
        <v>699</v>
      </c>
      <c r="C3604" s="19" t="s">
        <v>5445</v>
      </c>
      <c r="D3604" s="19" t="s">
        <v>1412</v>
      </c>
      <c r="E3604" s="19" t="s">
        <v>5444</v>
      </c>
      <c r="F3604" s="19" t="s">
        <v>2660</v>
      </c>
      <c r="G3604" s="19" t="s">
        <v>4169</v>
      </c>
      <c r="H3604" s="19" t="s">
        <v>4113</v>
      </c>
      <c r="I3604" s="19" t="s">
        <v>4642</v>
      </c>
      <c r="J3604" s="19" t="s">
        <v>4170</v>
      </c>
      <c r="K3604" s="20">
        <v>10</v>
      </c>
      <c r="L3604" s="2" t="s">
        <v>1412</v>
      </c>
      <c r="M3604" s="2">
        <f ca="1">Table1[[#This Row],[Cases]]*Table1[[#This Row],[Pack Size]]</f>
        <v>0</v>
      </c>
      <c r="N3604" s="1">
        <f ca="1">Table1[[#This Row],[Cases]]*Table1[[#This Row],[Pack Size]]</f>
        <v>240</v>
      </c>
      <c r="O3604" s="1">
        <f>IFERROR(VLOOKUP(Table1[[#This Row],[SKU Code]],'SKU Size'!$G:$H,2,FALSE),0)*Table1[[#This Row],[Cases]]</f>
        <v>18394.846268185654</v>
      </c>
      <c r="P3604" t="str">
        <f t="shared" si="67"/>
        <v>D0110</v>
      </c>
      <c r="Q3604" s="7">
        <f>IFERROR(VLOOKUP(Table1[[#This Row],[Trim Distributor Code]],Sheet1!$N:$O,2,FALSE),0)</f>
        <v>3400622</v>
      </c>
      <c r="R3604" s="7" t="str">
        <f>IFERROR(VLOOKUP(Table1[[#This Row],[Salesflo AppUser Code]],HIE!$A:$B,2,FALSE),0)</f>
        <v>Active</v>
      </c>
      <c r="S3604" s="7" t="str">
        <f>IFERROR(VLOOKUP(Table1[[#This Row],[Salesflo AppUser Code]],HIE!$A:$B,2,FALSE),0)</f>
        <v>Active</v>
      </c>
      <c r="T3604" t="s">
        <v>3354</v>
      </c>
      <c r="U3604" s="7" t="s">
        <v>5713</v>
      </c>
      <c r="V3604" s="7" t="s">
        <v>1632</v>
      </c>
      <c r="W3604" s="7" t="s">
        <v>5359</v>
      </c>
      <c r="X3604" s="7" t="str">
        <f>IFERROR(VLOOKUP( Table1[[#This Row],[Trim Distributor Code]],Sheet1!$A:$J,10,FALSE),0)</f>
        <v>Active</v>
      </c>
    </row>
    <row r="3605" spans="1:24" hidden="1" x14ac:dyDescent="0.3">
      <c r="A3605" t="s">
        <v>5517</v>
      </c>
      <c r="B3605" s="17" t="s">
        <v>699</v>
      </c>
      <c r="C3605" s="17" t="s">
        <v>5445</v>
      </c>
      <c r="D3605" s="17" t="s">
        <v>1412</v>
      </c>
      <c r="E3605" s="17" t="s">
        <v>5444</v>
      </c>
      <c r="F3605" s="17" t="s">
        <v>2660</v>
      </c>
      <c r="G3605" s="17" t="s">
        <v>2314</v>
      </c>
      <c r="H3605" s="17" t="s">
        <v>2268</v>
      </c>
      <c r="I3605" s="17" t="s">
        <v>4713</v>
      </c>
      <c r="J3605" t="s">
        <v>2503</v>
      </c>
      <c r="K3605" s="18">
        <v>60</v>
      </c>
      <c r="L3605" s="2" t="s">
        <v>1412</v>
      </c>
      <c r="M3605" s="2">
        <f ca="1">Table1[[#This Row],[Cases]]*Table1[[#This Row],[Pack Size]]</f>
        <v>0</v>
      </c>
      <c r="N3605" s="1">
        <f ca="1">Table1[[#This Row],[Cases]]*Table1[[#This Row],[Pack Size]]</f>
        <v>20160</v>
      </c>
      <c r="O3605" s="1">
        <f>IFERROR(VLOOKUP(Table1[[#This Row],[SKU Code]],'SKU Size'!$G:$H,2,FALSE),0)*Table1[[#This Row],[Cases]]</f>
        <v>446858.24147203751</v>
      </c>
      <c r="P3605" t="str">
        <f t="shared" si="67"/>
        <v>D0110</v>
      </c>
      <c r="Q3605" s="7">
        <f>IFERROR(VLOOKUP(Table1[[#This Row],[Trim Distributor Code]],Sheet1!$N:$O,2,FALSE),0)</f>
        <v>3400622</v>
      </c>
      <c r="R3605" s="7" t="str">
        <f>IFERROR(VLOOKUP(Table1[[#This Row],[Salesflo AppUser Code]],HIE!$A:$B,2,FALSE),0)</f>
        <v>Active</v>
      </c>
      <c r="S3605" s="7" t="str">
        <f>IFERROR(VLOOKUP(Table1[[#This Row],[Salesflo AppUser Code]],HIE!$A:$B,2,FALSE),0)</f>
        <v>Active</v>
      </c>
      <c r="T3605" t="s">
        <v>3354</v>
      </c>
      <c r="U3605" s="7" t="s">
        <v>5713</v>
      </c>
      <c r="V3605" s="7" t="s">
        <v>2268</v>
      </c>
      <c r="W3605" s="7" t="s">
        <v>2314</v>
      </c>
      <c r="X3605" s="7" t="str">
        <f>IFERROR(VLOOKUP( Table1[[#This Row],[Trim Distributor Code]],Sheet1!$A:$J,10,FALSE),0)</f>
        <v>Active</v>
      </c>
    </row>
    <row r="3606" spans="1:24" hidden="1" x14ac:dyDescent="0.3">
      <c r="A3606" t="s">
        <v>5517</v>
      </c>
      <c r="B3606" s="19" t="s">
        <v>699</v>
      </c>
      <c r="C3606" s="19" t="s">
        <v>5445</v>
      </c>
      <c r="D3606" s="19" t="s">
        <v>1412</v>
      </c>
      <c r="E3606" s="19" t="s">
        <v>5444</v>
      </c>
      <c r="F3606" s="19" t="s">
        <v>2660</v>
      </c>
      <c r="G3606" s="19" t="s">
        <v>1627</v>
      </c>
      <c r="H3606" s="19" t="s">
        <v>4116</v>
      </c>
      <c r="I3606" s="19" t="s">
        <v>5438</v>
      </c>
      <c r="J3606" s="19" t="s">
        <v>1628</v>
      </c>
      <c r="K3606" s="21">
        <v>2</v>
      </c>
      <c r="L3606" s="2" t="s">
        <v>1412</v>
      </c>
      <c r="M3606" s="2">
        <f ca="1">Table1[[#This Row],[Cases]]*Table1[[#This Row],[Pack Size]]</f>
        <v>0</v>
      </c>
      <c r="N3606" s="1">
        <f ca="1">Table1[[#This Row],[Cases]]*Table1[[#This Row],[Pack Size]]</f>
        <v>576</v>
      </c>
      <c r="O3606" s="1">
        <f>IFERROR(VLOOKUP(Table1[[#This Row],[SKU Code]],'SKU Size'!$G:$H,2,FALSE),0)*Table1[[#This Row],[Cases]]</f>
        <v>0</v>
      </c>
      <c r="P3606" t="str">
        <f t="shared" si="67"/>
        <v>D0110</v>
      </c>
      <c r="Q3606" s="7">
        <f>IFERROR(VLOOKUP(Table1[[#This Row],[Trim Distributor Code]],Sheet1!$N:$O,2,FALSE),0)</f>
        <v>3400622</v>
      </c>
      <c r="R3606" s="7" t="str">
        <f>IFERROR(VLOOKUP(Table1[[#This Row],[Salesflo AppUser Code]],HIE!$A:$B,2,FALSE),0)</f>
        <v>Active</v>
      </c>
      <c r="S3606" s="7" t="str">
        <f>IFERROR(VLOOKUP(Table1[[#This Row],[Salesflo AppUser Code]],HIE!$A:$B,2,FALSE),0)</f>
        <v>Active</v>
      </c>
      <c r="T3606" t="s">
        <v>3354</v>
      </c>
      <c r="U3606" s="7" t="s">
        <v>5713</v>
      </c>
      <c r="V3606" s="7" t="s">
        <v>1624</v>
      </c>
      <c r="W3606" s="7" t="s">
        <v>1627</v>
      </c>
      <c r="X3606" s="7" t="str">
        <f>IFERROR(VLOOKUP( Table1[[#This Row],[Trim Distributor Code]],Sheet1!$A:$J,10,FALSE),0)</f>
        <v>Active</v>
      </c>
    </row>
    <row r="3607" spans="1:24" hidden="1" x14ac:dyDescent="0.3">
      <c r="A3607" t="s">
        <v>5517</v>
      </c>
      <c r="B3607" s="17" t="s">
        <v>699</v>
      </c>
      <c r="C3607" s="17" t="s">
        <v>5445</v>
      </c>
      <c r="D3607" s="17" t="s">
        <v>1412</v>
      </c>
      <c r="E3607" s="17" t="s">
        <v>5444</v>
      </c>
      <c r="F3607" s="17" t="s">
        <v>2660</v>
      </c>
      <c r="G3607" s="17" t="s">
        <v>1422</v>
      </c>
      <c r="H3607" s="17" t="s">
        <v>4360</v>
      </c>
      <c r="I3607" s="17" t="s">
        <v>4645</v>
      </c>
      <c r="J3607" s="17" t="s">
        <v>4271</v>
      </c>
      <c r="K3607" s="18">
        <v>3</v>
      </c>
      <c r="L3607" s="2" t="s">
        <v>1412</v>
      </c>
      <c r="M3607" s="2">
        <f ca="1">Table1[[#This Row],[Cases]]*Table1[[#This Row],[Pack Size]]</f>
        <v>0</v>
      </c>
      <c r="N3607" s="1">
        <f ca="1">Table1[[#This Row],[Cases]]*Table1[[#This Row],[Pack Size]]</f>
        <v>288</v>
      </c>
      <c r="O3607" s="1">
        <f>IFERROR(VLOOKUP(Table1[[#This Row],[SKU Code]],'SKU Size'!$G:$H,2,FALSE),0)*Table1[[#This Row],[Cases]]</f>
        <v>0</v>
      </c>
      <c r="P3607" t="str">
        <f t="shared" si="67"/>
        <v>D0110</v>
      </c>
      <c r="Q3607" s="7">
        <f>IFERROR(VLOOKUP(Table1[[#This Row],[Trim Distributor Code]],Sheet1!$N:$O,2,FALSE),0)</f>
        <v>3400622</v>
      </c>
      <c r="R3607" s="7" t="str">
        <f>IFERROR(VLOOKUP(Table1[[#This Row],[Salesflo AppUser Code]],HIE!$A:$B,2,FALSE),0)</f>
        <v>Active</v>
      </c>
      <c r="S3607" s="7" t="str">
        <f>IFERROR(VLOOKUP(Table1[[#This Row],[Salesflo AppUser Code]],HIE!$A:$B,2,FALSE),0)</f>
        <v>Active</v>
      </c>
      <c r="T3607" t="s">
        <v>3354</v>
      </c>
      <c r="U3607" s="7" t="s">
        <v>5713</v>
      </c>
      <c r="V3607" s="7" t="s">
        <v>4360</v>
      </c>
      <c r="W3607" s="7" t="s">
        <v>1422</v>
      </c>
      <c r="X3607" s="7" t="str">
        <f>IFERROR(VLOOKUP( Table1[[#This Row],[Trim Distributor Code]],Sheet1!$A:$J,10,FALSE),0)</f>
        <v>Active</v>
      </c>
    </row>
    <row r="3608" spans="1:24" hidden="1" x14ac:dyDescent="0.3">
      <c r="A3608" t="s">
        <v>5517</v>
      </c>
      <c r="B3608" s="19" t="s">
        <v>701</v>
      </c>
      <c r="C3608" s="19" t="s">
        <v>5446</v>
      </c>
      <c r="D3608" s="19" t="s">
        <v>1412</v>
      </c>
      <c r="E3608" s="19" t="s">
        <v>5444</v>
      </c>
      <c r="F3608" s="19" t="s">
        <v>2660</v>
      </c>
      <c r="G3608" s="19" t="s">
        <v>4134</v>
      </c>
      <c r="H3608" s="19" t="s">
        <v>4106</v>
      </c>
      <c r="I3608" s="19" t="s">
        <v>4636</v>
      </c>
      <c r="J3608" s="19" t="s">
        <v>1478</v>
      </c>
      <c r="K3608" s="20">
        <v>20</v>
      </c>
      <c r="L3608" s="2" t="s">
        <v>1412</v>
      </c>
      <c r="M3608" s="2">
        <f ca="1">Table1[[#This Row],[Cases]]*Table1[[#This Row],[Pack Size]]</f>
        <v>0</v>
      </c>
      <c r="N3608" s="1">
        <f ca="1">Table1[[#This Row],[Cases]]*Table1[[#This Row],[Pack Size]]</f>
        <v>8000</v>
      </c>
      <c r="O3608" s="1">
        <f>IFERROR(VLOOKUP(Table1[[#This Row],[SKU Code]],'SKU Size'!$G:$H,2,FALSE),0)*Table1[[#This Row],[Cases]]</f>
        <v>174180.52898169</v>
      </c>
      <c r="P3608" t="str">
        <f t="shared" si="67"/>
        <v>D0110</v>
      </c>
      <c r="Q3608" s="7">
        <f>IFERROR(VLOOKUP(Table1[[#This Row],[Trim Distributor Code]],Sheet1!$N:$O,2,FALSE),0)</f>
        <v>3400622</v>
      </c>
      <c r="R3608" s="7" t="str">
        <f>IFERROR(VLOOKUP(Table1[[#This Row],[Salesflo AppUser Code]],HIE!$A:$B,2,FALSE),0)</f>
        <v>Active</v>
      </c>
      <c r="S3608" s="7" t="str">
        <f>IFERROR(VLOOKUP(Table1[[#This Row],[Salesflo AppUser Code]],HIE!$A:$B,2,FALSE),0)</f>
        <v>Active</v>
      </c>
      <c r="T3608" t="s">
        <v>3354</v>
      </c>
      <c r="U3608" s="7" t="s">
        <v>5713</v>
      </c>
      <c r="V3608" s="7" t="s">
        <v>1444</v>
      </c>
      <c r="W3608" s="7" t="s">
        <v>1445</v>
      </c>
      <c r="X3608" s="7" t="str">
        <f>IFERROR(VLOOKUP( Table1[[#This Row],[Trim Distributor Code]],Sheet1!$A:$J,10,FALSE),0)</f>
        <v>Active</v>
      </c>
    </row>
    <row r="3609" spans="1:24" hidden="1" x14ac:dyDescent="0.3">
      <c r="A3609" t="s">
        <v>5517</v>
      </c>
      <c r="B3609" s="17" t="s">
        <v>701</v>
      </c>
      <c r="C3609" s="17" t="s">
        <v>5446</v>
      </c>
      <c r="D3609" s="17" t="s">
        <v>1412</v>
      </c>
      <c r="E3609" s="17" t="s">
        <v>5444</v>
      </c>
      <c r="F3609" s="17" t="s">
        <v>2660</v>
      </c>
      <c r="G3609" s="17" t="s">
        <v>4133</v>
      </c>
      <c r="H3609" s="17" t="s">
        <v>4106</v>
      </c>
      <c r="I3609" s="17" t="s">
        <v>4637</v>
      </c>
      <c r="J3609" s="17" t="s">
        <v>1586</v>
      </c>
      <c r="K3609" s="18">
        <v>480</v>
      </c>
      <c r="L3609" s="2" t="s">
        <v>1412</v>
      </c>
      <c r="M3609" s="2">
        <f ca="1">Table1[[#This Row],[Cases]]*Table1[[#This Row],[Pack Size]]</f>
        <v>0</v>
      </c>
      <c r="N3609" s="1">
        <f ca="1">Table1[[#This Row],[Cases]]*Table1[[#This Row],[Pack Size]]</f>
        <v>192000</v>
      </c>
      <c r="O3609" s="1">
        <f>IFERROR(VLOOKUP(Table1[[#This Row],[SKU Code]],'SKU Size'!$G:$H,2,FALSE),0)*Table1[[#This Row],[Cases]]</f>
        <v>4047400.5425058221</v>
      </c>
      <c r="P3609" t="str">
        <f t="shared" si="67"/>
        <v>D0110</v>
      </c>
      <c r="Q3609" s="7">
        <f>IFERROR(VLOOKUP(Table1[[#This Row],[Trim Distributor Code]],Sheet1!$N:$O,2,FALSE),0)</f>
        <v>3400622</v>
      </c>
      <c r="R3609" s="7" t="str">
        <f>IFERROR(VLOOKUP(Table1[[#This Row],[Salesflo AppUser Code]],HIE!$A:$B,2,FALSE),0)</f>
        <v>Active</v>
      </c>
      <c r="S3609" s="7" t="str">
        <f>IFERROR(VLOOKUP(Table1[[#This Row],[Salesflo AppUser Code]],HIE!$A:$B,2,FALSE),0)</f>
        <v>Active</v>
      </c>
      <c r="T3609" t="s">
        <v>3354</v>
      </c>
      <c r="U3609" s="7" t="s">
        <v>5713</v>
      </c>
      <c r="V3609" s="7" t="s">
        <v>1444</v>
      </c>
      <c r="W3609" s="7" t="s">
        <v>5707</v>
      </c>
      <c r="X3609" s="7" t="str">
        <f>IFERROR(VLOOKUP( Table1[[#This Row],[Trim Distributor Code]],Sheet1!$A:$J,10,FALSE),0)</f>
        <v>Active</v>
      </c>
    </row>
    <row r="3610" spans="1:24" hidden="1" x14ac:dyDescent="0.3">
      <c r="A3610" t="s">
        <v>5517</v>
      </c>
      <c r="B3610" s="19" t="s">
        <v>701</v>
      </c>
      <c r="C3610" s="19" t="s">
        <v>5446</v>
      </c>
      <c r="D3610" s="19" t="s">
        <v>1412</v>
      </c>
      <c r="E3610" s="19" t="s">
        <v>5444</v>
      </c>
      <c r="F3610" s="19" t="s">
        <v>2660</v>
      </c>
      <c r="G3610" s="19" t="s">
        <v>4156</v>
      </c>
      <c r="H3610" s="19" t="s">
        <v>4106</v>
      </c>
      <c r="I3610" s="19" t="s">
        <v>4391</v>
      </c>
      <c r="J3610" s="19" t="s">
        <v>2144</v>
      </c>
      <c r="K3610" s="20">
        <v>2</v>
      </c>
      <c r="L3610" s="2" t="s">
        <v>1412</v>
      </c>
      <c r="M3610" s="2">
        <f ca="1">Table1[[#This Row],[Cases]]*Table1[[#This Row],[Pack Size]]</f>
        <v>0</v>
      </c>
      <c r="N3610" s="1">
        <f ca="1">Table1[[#This Row],[Cases]]*Table1[[#This Row],[Pack Size]]</f>
        <v>800</v>
      </c>
      <c r="O3610" s="1">
        <f>IFERROR(VLOOKUP(Table1[[#This Row],[SKU Code]],'SKU Size'!$G:$H,2,FALSE),0)*Table1[[#This Row],[Cases]]</f>
        <v>18103.788729658481</v>
      </c>
      <c r="P3610" t="str">
        <f t="shared" si="67"/>
        <v>D0110</v>
      </c>
      <c r="Q3610" s="7">
        <f>IFERROR(VLOOKUP(Table1[[#This Row],[Trim Distributor Code]],Sheet1!$N:$O,2,FALSE),0)</f>
        <v>3400622</v>
      </c>
      <c r="R3610" s="7" t="str">
        <f>IFERROR(VLOOKUP(Table1[[#This Row],[Salesflo AppUser Code]],HIE!$A:$B,2,FALSE),0)</f>
        <v>Active</v>
      </c>
      <c r="S3610" s="7" t="str">
        <f>IFERROR(VLOOKUP(Table1[[#This Row],[Salesflo AppUser Code]],HIE!$A:$B,2,FALSE),0)</f>
        <v>Active</v>
      </c>
      <c r="T3610" t="s">
        <v>3354</v>
      </c>
      <c r="U3610" s="7" t="s">
        <v>5713</v>
      </c>
      <c r="V3610" s="7" t="s">
        <v>1444</v>
      </c>
      <c r="W3610" s="7" t="s">
        <v>2030</v>
      </c>
      <c r="X3610" s="7" t="str">
        <f>IFERROR(VLOOKUP( Table1[[#This Row],[Trim Distributor Code]],Sheet1!$A:$J,10,FALSE),0)</f>
        <v>Active</v>
      </c>
    </row>
    <row r="3611" spans="1:24" hidden="1" x14ac:dyDescent="0.3">
      <c r="A3611" t="s">
        <v>5517</v>
      </c>
      <c r="B3611" s="17" t="s">
        <v>701</v>
      </c>
      <c r="C3611" s="17" t="s">
        <v>5446</v>
      </c>
      <c r="D3611" s="17" t="s">
        <v>1412</v>
      </c>
      <c r="E3611" s="17" t="s">
        <v>5444</v>
      </c>
      <c r="F3611" s="17" t="s">
        <v>2660</v>
      </c>
      <c r="G3611" s="17" t="s">
        <v>4156</v>
      </c>
      <c r="H3611" s="17" t="s">
        <v>4137</v>
      </c>
      <c r="I3611" s="17" t="s">
        <v>4392</v>
      </c>
      <c r="J3611" s="17" t="s">
        <v>2238</v>
      </c>
      <c r="K3611" s="18">
        <v>2</v>
      </c>
      <c r="L3611" s="2" t="s">
        <v>1412</v>
      </c>
      <c r="M3611" s="2">
        <f ca="1">Table1[[#This Row],[Cases]]*Table1[[#This Row],[Pack Size]]</f>
        <v>0</v>
      </c>
      <c r="N3611" s="1">
        <f ca="1">Table1[[#This Row],[Cases]]*Table1[[#This Row],[Pack Size]]</f>
        <v>768</v>
      </c>
      <c r="O3611" s="1">
        <f>IFERROR(VLOOKUP(Table1[[#This Row],[SKU Code]],'SKU Size'!$G:$H,2,FALSE),0)*Table1[[#This Row],[Cases]]</f>
        <v>18638.779346586776</v>
      </c>
      <c r="P3611" t="str">
        <f t="shared" si="67"/>
        <v>D0110</v>
      </c>
      <c r="Q3611" s="7">
        <f>IFERROR(VLOOKUP(Table1[[#This Row],[Trim Distributor Code]],Sheet1!$N:$O,2,FALSE),0)</f>
        <v>3400622</v>
      </c>
      <c r="R3611" s="7" t="str">
        <f>IFERROR(VLOOKUP(Table1[[#This Row],[Salesflo AppUser Code]],HIE!$A:$B,2,FALSE),0)</f>
        <v>Active</v>
      </c>
      <c r="S3611" s="7" t="str">
        <f>IFERROR(VLOOKUP(Table1[[#This Row],[Salesflo AppUser Code]],HIE!$A:$B,2,FALSE),0)</f>
        <v>Active</v>
      </c>
      <c r="T3611" t="s">
        <v>3354</v>
      </c>
      <c r="U3611" s="7" t="s">
        <v>5713</v>
      </c>
      <c r="V3611" s="7" t="s">
        <v>1606</v>
      </c>
      <c r="W3611" s="7" t="s">
        <v>2030</v>
      </c>
      <c r="X3611" s="7" t="str">
        <f>IFERROR(VLOOKUP( Table1[[#This Row],[Trim Distributor Code]],Sheet1!$A:$J,10,FALSE),0)</f>
        <v>Active</v>
      </c>
    </row>
    <row r="3612" spans="1:24" hidden="1" x14ac:dyDescent="0.3">
      <c r="A3612" t="s">
        <v>5517</v>
      </c>
      <c r="B3612" s="19" t="s">
        <v>701</v>
      </c>
      <c r="C3612" s="19" t="s">
        <v>5446</v>
      </c>
      <c r="D3612" s="19" t="s">
        <v>1412</v>
      </c>
      <c r="E3612" s="19" t="s">
        <v>5444</v>
      </c>
      <c r="F3612" s="19" t="s">
        <v>2660</v>
      </c>
      <c r="G3612" s="19" t="s">
        <v>4305</v>
      </c>
      <c r="H3612" s="19" t="s">
        <v>4109</v>
      </c>
      <c r="I3612" s="19" t="s">
        <v>4393</v>
      </c>
      <c r="J3612" s="19" t="s">
        <v>2060</v>
      </c>
      <c r="K3612" s="20">
        <v>2</v>
      </c>
      <c r="L3612" s="2" t="s">
        <v>1412</v>
      </c>
      <c r="M3612" s="2">
        <f ca="1">Table1[[#This Row],[Cases]]*Table1[[#This Row],[Pack Size]]</f>
        <v>0</v>
      </c>
      <c r="N3612" s="1">
        <f ca="1">Table1[[#This Row],[Cases]]*Table1[[#This Row],[Pack Size]]</f>
        <v>200</v>
      </c>
      <c r="O3612" s="1">
        <f>IFERROR(VLOOKUP(Table1[[#This Row],[SKU Code]],'SKU Size'!$G:$H,2,FALSE),0)*Table1[[#This Row],[Cases]]</f>
        <v>20342.508650388041</v>
      </c>
      <c r="P3612" t="str">
        <f t="shared" si="67"/>
        <v>D0110</v>
      </c>
      <c r="Q3612" s="7">
        <f>IFERROR(VLOOKUP(Table1[[#This Row],[Trim Distributor Code]],Sheet1!$N:$O,2,FALSE),0)</f>
        <v>3400622</v>
      </c>
      <c r="R3612" s="7" t="str">
        <f>IFERROR(VLOOKUP(Table1[[#This Row],[Salesflo AppUser Code]],HIE!$A:$B,2,FALSE),0)</f>
        <v>Active</v>
      </c>
      <c r="S3612" s="7" t="str">
        <f>IFERROR(VLOOKUP(Table1[[#This Row],[Salesflo AppUser Code]],HIE!$A:$B,2,FALSE),0)</f>
        <v>Active</v>
      </c>
      <c r="T3612" t="s">
        <v>3354</v>
      </c>
      <c r="U3612" s="7" t="s">
        <v>5713</v>
      </c>
      <c r="V3612" s="7" t="s">
        <v>1423</v>
      </c>
      <c r="W3612" s="7" t="s">
        <v>2040</v>
      </c>
      <c r="X3612" s="7" t="str">
        <f>IFERROR(VLOOKUP( Table1[[#This Row],[Trim Distributor Code]],Sheet1!$A:$J,10,FALSE),0)</f>
        <v>Active</v>
      </c>
    </row>
    <row r="3613" spans="1:24" hidden="1" x14ac:dyDescent="0.3">
      <c r="A3613" t="s">
        <v>5517</v>
      </c>
      <c r="B3613" s="19" t="s">
        <v>701</v>
      </c>
      <c r="C3613" s="19" t="s">
        <v>5446</v>
      </c>
      <c r="D3613" s="19" t="s">
        <v>1412</v>
      </c>
      <c r="E3613" s="19" t="s">
        <v>5444</v>
      </c>
      <c r="F3613" s="19" t="s">
        <v>2660</v>
      </c>
      <c r="G3613" s="19" t="s">
        <v>1424</v>
      </c>
      <c r="H3613" s="19" t="s">
        <v>4109</v>
      </c>
      <c r="I3613" s="19" t="s">
        <v>4307</v>
      </c>
      <c r="J3613" s="19" t="s">
        <v>2034</v>
      </c>
      <c r="K3613" s="20">
        <v>4</v>
      </c>
      <c r="L3613" s="2" t="s">
        <v>1412</v>
      </c>
      <c r="M3613" s="2">
        <f ca="1">Table1[[#This Row],[Cases]]*Table1[[#This Row],[Pack Size]]</f>
        <v>0</v>
      </c>
      <c r="N3613" s="1">
        <f ca="1">Table1[[#This Row],[Cases]]*Table1[[#This Row],[Pack Size]]</f>
        <v>400</v>
      </c>
      <c r="O3613" s="1">
        <f>IFERROR(VLOOKUP(Table1[[#This Row],[SKU Code]],'SKU Size'!$G:$H,2,FALSE),0)*Table1[[#This Row],[Cases]]</f>
        <v>30240.096951806008</v>
      </c>
      <c r="P3613" t="str">
        <f t="shared" si="67"/>
        <v>D0110</v>
      </c>
      <c r="Q3613" s="7">
        <f>IFERROR(VLOOKUP(Table1[[#This Row],[Trim Distributor Code]],Sheet1!$N:$O,2,FALSE),0)</f>
        <v>3400622</v>
      </c>
      <c r="R3613" s="7" t="str">
        <f>IFERROR(VLOOKUP(Table1[[#This Row],[Salesflo AppUser Code]],HIE!$A:$B,2,FALSE),0)</f>
        <v>Active</v>
      </c>
      <c r="S3613" s="7" t="str">
        <f>IFERROR(VLOOKUP(Table1[[#This Row],[Salesflo AppUser Code]],HIE!$A:$B,2,FALSE),0)</f>
        <v>Active</v>
      </c>
      <c r="T3613" t="s">
        <v>3354</v>
      </c>
      <c r="U3613" s="7" t="s">
        <v>5713</v>
      </c>
      <c r="V3613" s="7" t="s">
        <v>1423</v>
      </c>
      <c r="W3613" s="7" t="s">
        <v>2031</v>
      </c>
      <c r="X3613" s="7" t="str">
        <f>IFERROR(VLOOKUP( Table1[[#This Row],[Trim Distributor Code]],Sheet1!$A:$J,10,FALSE),0)</f>
        <v>Active</v>
      </c>
    </row>
    <row r="3614" spans="1:24" hidden="1" x14ac:dyDescent="0.3">
      <c r="A3614" t="s">
        <v>5517</v>
      </c>
      <c r="B3614" s="17" t="s">
        <v>701</v>
      </c>
      <c r="C3614" s="17" t="s">
        <v>5446</v>
      </c>
      <c r="D3614" s="17" t="s">
        <v>1412</v>
      </c>
      <c r="E3614" s="17" t="s">
        <v>5444</v>
      </c>
      <c r="F3614" s="17" t="s">
        <v>2660</v>
      </c>
      <c r="G3614" s="17" t="s">
        <v>4108</v>
      </c>
      <c r="H3614" s="17" t="s">
        <v>4109</v>
      </c>
      <c r="I3614" s="17" t="s">
        <v>4566</v>
      </c>
      <c r="J3614" s="17" t="s">
        <v>13</v>
      </c>
      <c r="K3614" s="22">
        <v>5</v>
      </c>
      <c r="L3614" s="2" t="s">
        <v>1412</v>
      </c>
      <c r="M3614" s="2">
        <f ca="1">Table1[[#This Row],[Cases]]*Table1[[#This Row],[Pack Size]]</f>
        <v>0</v>
      </c>
      <c r="N3614" s="1">
        <f ca="1">Table1[[#This Row],[Cases]]*Table1[[#This Row],[Pack Size]]</f>
        <v>500</v>
      </c>
      <c r="O3614" s="1">
        <f>IFERROR(VLOOKUP(Table1[[#This Row],[SKU Code]],'SKU Size'!$G:$H,2,FALSE),0)*Table1[[#This Row],[Cases]]</f>
        <v>52843.370296523535</v>
      </c>
      <c r="P3614" t="str">
        <f t="shared" si="67"/>
        <v>D0110</v>
      </c>
      <c r="Q3614" s="7">
        <f>IFERROR(VLOOKUP(Table1[[#This Row],[Trim Distributor Code]],Sheet1!$N:$O,2,FALSE),0)</f>
        <v>3400622</v>
      </c>
      <c r="R3614" s="7" t="str">
        <f>IFERROR(VLOOKUP(Table1[[#This Row],[Salesflo AppUser Code]],HIE!$A:$B,2,FALSE),0)</f>
        <v>Active</v>
      </c>
      <c r="S3614" s="7" t="str">
        <f>IFERROR(VLOOKUP(Table1[[#This Row],[Salesflo AppUser Code]],HIE!$A:$B,2,FALSE),0)</f>
        <v>Active</v>
      </c>
      <c r="T3614" t="s">
        <v>3354</v>
      </c>
      <c r="U3614" s="7" t="s">
        <v>5713</v>
      </c>
      <c r="V3614" s="7" t="s">
        <v>1423</v>
      </c>
      <c r="W3614" s="7" t="s">
        <v>1659</v>
      </c>
      <c r="X3614" s="7" t="str">
        <f>IFERROR(VLOOKUP( Table1[[#This Row],[Trim Distributor Code]],Sheet1!$A:$J,10,FALSE),0)</f>
        <v>Active</v>
      </c>
    </row>
    <row r="3615" spans="1:24" hidden="1" x14ac:dyDescent="0.3">
      <c r="A3615" t="s">
        <v>5517</v>
      </c>
      <c r="B3615" s="17" t="s">
        <v>701</v>
      </c>
      <c r="C3615" s="17" t="s">
        <v>5446</v>
      </c>
      <c r="D3615" s="17" t="s">
        <v>1412</v>
      </c>
      <c r="E3615" s="17" t="s">
        <v>5444</v>
      </c>
      <c r="F3615" s="17" t="s">
        <v>2660</v>
      </c>
      <c r="G3615" s="17" t="s">
        <v>4136</v>
      </c>
      <c r="H3615" s="17" t="s">
        <v>4113</v>
      </c>
      <c r="I3615" s="17" t="s">
        <v>4643</v>
      </c>
      <c r="J3615" s="17" t="s">
        <v>2295</v>
      </c>
      <c r="K3615" s="18">
        <v>10</v>
      </c>
      <c r="L3615" s="2" t="s">
        <v>1412</v>
      </c>
      <c r="M3615" s="2">
        <f ca="1">Table1[[#This Row],[Cases]]*Table1[[#This Row],[Pack Size]]</f>
        <v>0</v>
      </c>
      <c r="N3615" s="1">
        <f ca="1">Table1[[#This Row],[Cases]]*Table1[[#This Row],[Pack Size]]</f>
        <v>240</v>
      </c>
      <c r="O3615" s="1">
        <f>IFERROR(VLOOKUP(Table1[[#This Row],[SKU Code]],'SKU Size'!$G:$H,2,FALSE),0)*Table1[[#This Row],[Cases]]</f>
        <v>18314.037790175855</v>
      </c>
      <c r="P3615" t="str">
        <f t="shared" si="67"/>
        <v>D0110</v>
      </c>
      <c r="Q3615" s="7">
        <f>IFERROR(VLOOKUP(Table1[[#This Row],[Trim Distributor Code]],Sheet1!$N:$O,2,FALSE),0)</f>
        <v>3400622</v>
      </c>
      <c r="R3615" s="7" t="str">
        <f>IFERROR(VLOOKUP(Table1[[#This Row],[Salesflo AppUser Code]],HIE!$A:$B,2,FALSE),0)</f>
        <v>Active</v>
      </c>
      <c r="S3615" s="7" t="str">
        <f>IFERROR(VLOOKUP(Table1[[#This Row],[Salesflo AppUser Code]],HIE!$A:$B,2,FALSE),0)</f>
        <v>Active</v>
      </c>
      <c r="T3615" t="s">
        <v>3354</v>
      </c>
      <c r="U3615" s="7" t="s">
        <v>5713</v>
      </c>
      <c r="V3615" s="7" t="s">
        <v>1632</v>
      </c>
      <c r="W3615" s="7" t="s">
        <v>2294</v>
      </c>
      <c r="X3615" s="7" t="str">
        <f>IFERROR(VLOOKUP( Table1[[#This Row],[Trim Distributor Code]],Sheet1!$A:$J,10,FALSE),0)</f>
        <v>Active</v>
      </c>
    </row>
    <row r="3616" spans="1:24" hidden="1" x14ac:dyDescent="0.3">
      <c r="A3616" t="s">
        <v>5517</v>
      </c>
      <c r="B3616" s="19" t="s">
        <v>701</v>
      </c>
      <c r="C3616" s="19" t="s">
        <v>5446</v>
      </c>
      <c r="D3616" s="19" t="s">
        <v>1412</v>
      </c>
      <c r="E3616" s="19" t="s">
        <v>5444</v>
      </c>
      <c r="F3616" s="19" t="s">
        <v>2660</v>
      </c>
      <c r="G3616" s="19" t="s">
        <v>4134</v>
      </c>
      <c r="H3616" s="19" t="s">
        <v>4113</v>
      </c>
      <c r="I3616" s="19" t="s">
        <v>4644</v>
      </c>
      <c r="J3616" s="19" t="s">
        <v>1635</v>
      </c>
      <c r="K3616" s="20">
        <v>5</v>
      </c>
      <c r="L3616" s="2" t="s">
        <v>1412</v>
      </c>
      <c r="M3616" s="2">
        <f ca="1">Table1[[#This Row],[Cases]]*Table1[[#This Row],[Pack Size]]</f>
        <v>0</v>
      </c>
      <c r="N3616" s="1">
        <f ca="1">Table1[[#This Row],[Cases]]*Table1[[#This Row],[Pack Size]]</f>
        <v>120</v>
      </c>
      <c r="O3616" s="1">
        <f>IFERROR(VLOOKUP(Table1[[#This Row],[SKU Code]],'SKU Size'!$G:$H,2,FALSE),0)*Table1[[#This Row],[Cases]]</f>
        <v>15713.300004320572</v>
      </c>
      <c r="P3616" t="str">
        <f t="shared" si="67"/>
        <v>D0110</v>
      </c>
      <c r="Q3616" s="7">
        <f>IFERROR(VLOOKUP(Table1[[#This Row],[Trim Distributor Code]],Sheet1!$N:$O,2,FALSE),0)</f>
        <v>3400622</v>
      </c>
      <c r="R3616" s="7" t="str">
        <f>IFERROR(VLOOKUP(Table1[[#This Row],[Salesflo AppUser Code]],HIE!$A:$B,2,FALSE),0)</f>
        <v>Active</v>
      </c>
      <c r="S3616" s="7" t="str">
        <f>IFERROR(VLOOKUP(Table1[[#This Row],[Salesflo AppUser Code]],HIE!$A:$B,2,FALSE),0)</f>
        <v>Active</v>
      </c>
      <c r="T3616" t="s">
        <v>3354</v>
      </c>
      <c r="U3616" s="7" t="s">
        <v>5713</v>
      </c>
      <c r="V3616" s="7" t="s">
        <v>1632</v>
      </c>
      <c r="W3616" s="7" t="s">
        <v>1445</v>
      </c>
      <c r="X3616" s="7" t="str">
        <f>IFERROR(VLOOKUP( Table1[[#This Row],[Trim Distributor Code]],Sheet1!$A:$J,10,FALSE),0)</f>
        <v>Active</v>
      </c>
    </row>
    <row r="3617" spans="1:24" hidden="1" x14ac:dyDescent="0.3">
      <c r="A3617" t="s">
        <v>5517</v>
      </c>
      <c r="B3617" s="17" t="s">
        <v>701</v>
      </c>
      <c r="C3617" s="17" t="s">
        <v>5446</v>
      </c>
      <c r="D3617" s="17" t="s">
        <v>1412</v>
      </c>
      <c r="E3617" s="17" t="s">
        <v>5444</v>
      </c>
      <c r="F3617" s="17" t="s">
        <v>2660</v>
      </c>
      <c r="G3617" s="17" t="s">
        <v>4169</v>
      </c>
      <c r="H3617" s="17" t="s">
        <v>4113</v>
      </c>
      <c r="I3617" s="17" t="s">
        <v>4642</v>
      </c>
      <c r="J3617" s="17" t="s">
        <v>4170</v>
      </c>
      <c r="K3617" s="22">
        <v>5</v>
      </c>
      <c r="L3617" s="2" t="s">
        <v>1412</v>
      </c>
      <c r="M3617" s="2">
        <f ca="1">Table1[[#This Row],[Cases]]*Table1[[#This Row],[Pack Size]]</f>
        <v>0</v>
      </c>
      <c r="N3617" s="1">
        <f ca="1">Table1[[#This Row],[Cases]]*Table1[[#This Row],[Pack Size]]</f>
        <v>120</v>
      </c>
      <c r="O3617" s="1">
        <f>IFERROR(VLOOKUP(Table1[[#This Row],[SKU Code]],'SKU Size'!$G:$H,2,FALSE),0)*Table1[[#This Row],[Cases]]</f>
        <v>9197.4231340928272</v>
      </c>
      <c r="P3617" t="str">
        <f t="shared" si="67"/>
        <v>D0110</v>
      </c>
      <c r="Q3617" s="7">
        <f>IFERROR(VLOOKUP(Table1[[#This Row],[Trim Distributor Code]],Sheet1!$N:$O,2,FALSE),0)</f>
        <v>3400622</v>
      </c>
      <c r="R3617" s="7" t="str">
        <f>IFERROR(VLOOKUP(Table1[[#This Row],[Salesflo AppUser Code]],HIE!$A:$B,2,FALSE),0)</f>
        <v>Active</v>
      </c>
      <c r="S3617" s="7" t="str">
        <f>IFERROR(VLOOKUP(Table1[[#This Row],[Salesflo AppUser Code]],HIE!$A:$B,2,FALSE),0)</f>
        <v>Active</v>
      </c>
      <c r="T3617" t="s">
        <v>3354</v>
      </c>
      <c r="U3617" s="7" t="s">
        <v>5713</v>
      </c>
      <c r="V3617" s="7" t="s">
        <v>1632</v>
      </c>
      <c r="W3617" s="7" t="s">
        <v>5359</v>
      </c>
      <c r="X3617" s="7" t="str">
        <f>IFERROR(VLOOKUP( Table1[[#This Row],[Trim Distributor Code]],Sheet1!$A:$J,10,FALSE),0)</f>
        <v>Active</v>
      </c>
    </row>
    <row r="3618" spans="1:24" hidden="1" x14ac:dyDescent="0.3">
      <c r="A3618" t="s">
        <v>5517</v>
      </c>
      <c r="B3618" s="19" t="s">
        <v>701</v>
      </c>
      <c r="C3618" s="19" t="s">
        <v>5446</v>
      </c>
      <c r="D3618" s="19" t="s">
        <v>1412</v>
      </c>
      <c r="E3618" s="19" t="s">
        <v>5444</v>
      </c>
      <c r="F3618" s="19" t="s">
        <v>2660</v>
      </c>
      <c r="G3618" s="19" t="s">
        <v>2314</v>
      </c>
      <c r="H3618" s="19" t="s">
        <v>2268</v>
      </c>
      <c r="I3618" s="19" t="s">
        <v>4713</v>
      </c>
      <c r="J3618" t="s">
        <v>2503</v>
      </c>
      <c r="K3618" s="20">
        <v>30</v>
      </c>
      <c r="L3618" s="2" t="s">
        <v>1412</v>
      </c>
      <c r="M3618" s="2">
        <f ca="1">Table1[[#This Row],[Cases]]*Table1[[#This Row],[Pack Size]]</f>
        <v>0</v>
      </c>
      <c r="N3618" s="1">
        <f ca="1">Table1[[#This Row],[Cases]]*Table1[[#This Row],[Pack Size]]</f>
        <v>10080</v>
      </c>
      <c r="O3618" s="1">
        <f>IFERROR(VLOOKUP(Table1[[#This Row],[SKU Code]],'SKU Size'!$G:$H,2,FALSE),0)*Table1[[#This Row],[Cases]]</f>
        <v>223429.12073601875</v>
      </c>
      <c r="P3618" t="str">
        <f t="shared" si="67"/>
        <v>D0110</v>
      </c>
      <c r="Q3618" s="7">
        <f>IFERROR(VLOOKUP(Table1[[#This Row],[Trim Distributor Code]],Sheet1!$N:$O,2,FALSE),0)</f>
        <v>3400622</v>
      </c>
      <c r="R3618" s="7" t="str">
        <f>IFERROR(VLOOKUP(Table1[[#This Row],[Salesflo AppUser Code]],HIE!$A:$B,2,FALSE),0)</f>
        <v>Active</v>
      </c>
      <c r="S3618" s="7" t="str">
        <f>IFERROR(VLOOKUP(Table1[[#This Row],[Salesflo AppUser Code]],HIE!$A:$B,2,FALSE),0)</f>
        <v>Active</v>
      </c>
      <c r="T3618" t="s">
        <v>3354</v>
      </c>
      <c r="U3618" s="7" t="s">
        <v>5713</v>
      </c>
      <c r="V3618" s="7" t="s">
        <v>2268</v>
      </c>
      <c r="W3618" s="7" t="s">
        <v>2314</v>
      </c>
      <c r="X3618" s="7" t="str">
        <f>IFERROR(VLOOKUP( Table1[[#This Row],[Trim Distributor Code]],Sheet1!$A:$J,10,FALSE),0)</f>
        <v>Active</v>
      </c>
    </row>
    <row r="3619" spans="1:24" hidden="1" x14ac:dyDescent="0.3">
      <c r="A3619" t="s">
        <v>5517</v>
      </c>
      <c r="B3619" s="17" t="s">
        <v>701</v>
      </c>
      <c r="C3619" s="17" t="s">
        <v>5446</v>
      </c>
      <c r="D3619" s="17" t="s">
        <v>1412</v>
      </c>
      <c r="E3619" s="17" t="s">
        <v>5444</v>
      </c>
      <c r="F3619" s="17" t="s">
        <v>2660</v>
      </c>
      <c r="G3619" s="17" t="s">
        <v>1627</v>
      </c>
      <c r="H3619" s="17" t="s">
        <v>4116</v>
      </c>
      <c r="I3619" s="17" t="s">
        <v>5438</v>
      </c>
      <c r="J3619" s="17" t="s">
        <v>1628</v>
      </c>
      <c r="K3619" s="18">
        <v>2</v>
      </c>
      <c r="L3619" s="2" t="s">
        <v>1412</v>
      </c>
      <c r="M3619" s="2">
        <f ca="1">Table1[[#This Row],[Cases]]*Table1[[#This Row],[Pack Size]]</f>
        <v>0</v>
      </c>
      <c r="N3619" s="1">
        <f ca="1">Table1[[#This Row],[Cases]]*Table1[[#This Row],[Pack Size]]</f>
        <v>576</v>
      </c>
      <c r="O3619" s="1">
        <f>IFERROR(VLOOKUP(Table1[[#This Row],[SKU Code]],'SKU Size'!$G:$H,2,FALSE),0)*Table1[[#This Row],[Cases]]</f>
        <v>0</v>
      </c>
      <c r="P3619" t="str">
        <f t="shared" ref="P3619:P3674" si="68">TRIM(E3619)</f>
        <v>D0110</v>
      </c>
      <c r="Q3619" s="7">
        <f>IFERROR(VLOOKUP(Table1[[#This Row],[Trim Distributor Code]],Sheet1!$N:$O,2,FALSE),0)</f>
        <v>3400622</v>
      </c>
      <c r="R3619" s="7" t="str">
        <f>IFERROR(VLOOKUP(Table1[[#This Row],[Salesflo AppUser Code]],HIE!$A:$B,2,FALSE),0)</f>
        <v>Active</v>
      </c>
      <c r="S3619" s="7" t="str">
        <f>IFERROR(VLOOKUP(Table1[[#This Row],[Salesflo AppUser Code]],HIE!$A:$B,2,FALSE),0)</f>
        <v>Active</v>
      </c>
      <c r="T3619" t="s">
        <v>3354</v>
      </c>
      <c r="U3619" s="7" t="s">
        <v>5713</v>
      </c>
      <c r="V3619" s="7" t="s">
        <v>1624</v>
      </c>
      <c r="W3619" s="7" t="s">
        <v>1627</v>
      </c>
      <c r="X3619" s="7" t="str">
        <f>IFERROR(VLOOKUP( Table1[[#This Row],[Trim Distributor Code]],Sheet1!$A:$J,10,FALSE),0)</f>
        <v>Active</v>
      </c>
    </row>
    <row r="3620" spans="1:24" hidden="1" x14ac:dyDescent="0.3">
      <c r="A3620" t="s">
        <v>5517</v>
      </c>
      <c r="B3620" s="19" t="s">
        <v>701</v>
      </c>
      <c r="C3620" s="19" t="s">
        <v>5446</v>
      </c>
      <c r="D3620" s="19" t="s">
        <v>1412</v>
      </c>
      <c r="E3620" s="19" t="s">
        <v>5444</v>
      </c>
      <c r="F3620" s="19" t="s">
        <v>2660</v>
      </c>
      <c r="G3620" s="19" t="s">
        <v>1422</v>
      </c>
      <c r="H3620" s="19" t="s">
        <v>4360</v>
      </c>
      <c r="I3620" s="19" t="s">
        <v>4645</v>
      </c>
      <c r="J3620" s="19" t="s">
        <v>4271</v>
      </c>
      <c r="K3620" s="20">
        <v>2</v>
      </c>
      <c r="L3620" s="2" t="s">
        <v>1412</v>
      </c>
      <c r="M3620" s="2">
        <f ca="1">Table1[[#This Row],[Cases]]*Table1[[#This Row],[Pack Size]]</f>
        <v>0</v>
      </c>
      <c r="N3620" s="1">
        <f ca="1">Table1[[#This Row],[Cases]]*Table1[[#This Row],[Pack Size]]</f>
        <v>192</v>
      </c>
      <c r="O3620" s="1">
        <f>IFERROR(VLOOKUP(Table1[[#This Row],[SKU Code]],'SKU Size'!$G:$H,2,FALSE),0)*Table1[[#This Row],[Cases]]</f>
        <v>0</v>
      </c>
      <c r="P3620" t="str">
        <f t="shared" si="68"/>
        <v>D0110</v>
      </c>
      <c r="Q3620" s="7">
        <f>IFERROR(VLOOKUP(Table1[[#This Row],[Trim Distributor Code]],Sheet1!$N:$O,2,FALSE),0)</f>
        <v>3400622</v>
      </c>
      <c r="R3620" s="7" t="str">
        <f>IFERROR(VLOOKUP(Table1[[#This Row],[Salesflo AppUser Code]],HIE!$A:$B,2,FALSE),0)</f>
        <v>Active</v>
      </c>
      <c r="S3620" s="7" t="str">
        <f>IFERROR(VLOOKUP(Table1[[#This Row],[Salesflo AppUser Code]],HIE!$A:$B,2,FALSE),0)</f>
        <v>Active</v>
      </c>
      <c r="T3620" t="s">
        <v>3354</v>
      </c>
      <c r="U3620" s="7" t="s">
        <v>5713</v>
      </c>
      <c r="V3620" s="7" t="s">
        <v>4360</v>
      </c>
      <c r="W3620" s="7" t="s">
        <v>1422</v>
      </c>
      <c r="X3620" s="7" t="str">
        <f>IFERROR(VLOOKUP( Table1[[#This Row],[Trim Distributor Code]],Sheet1!$A:$J,10,FALSE),0)</f>
        <v>Active</v>
      </c>
    </row>
    <row r="3621" spans="1:24" hidden="1" x14ac:dyDescent="0.3">
      <c r="A3621" t="s">
        <v>5517</v>
      </c>
      <c r="B3621" s="17" t="s">
        <v>94</v>
      </c>
      <c r="C3621" s="17" t="s">
        <v>5447</v>
      </c>
      <c r="D3621" s="17" t="s">
        <v>1412</v>
      </c>
      <c r="E3621" s="17" t="s">
        <v>5448</v>
      </c>
      <c r="F3621" s="17" t="s">
        <v>2662</v>
      </c>
      <c r="G3621" s="17" t="s">
        <v>4134</v>
      </c>
      <c r="H3621" s="17" t="s">
        <v>4106</v>
      </c>
      <c r="I3621" s="17" t="s">
        <v>4636</v>
      </c>
      <c r="J3621" s="17" t="s">
        <v>1478</v>
      </c>
      <c r="K3621" s="18">
        <v>25</v>
      </c>
      <c r="L3621" s="2" t="s">
        <v>1412</v>
      </c>
      <c r="M3621" s="2">
        <f ca="1">Table1[[#This Row],[Cases]]*Table1[[#This Row],[Pack Size]]</f>
        <v>0</v>
      </c>
      <c r="N3621" s="1">
        <f ca="1">Table1[[#This Row],[Cases]]*Table1[[#This Row],[Pack Size]]</f>
        <v>10000</v>
      </c>
      <c r="O3621" s="1">
        <f>IFERROR(VLOOKUP(Table1[[#This Row],[SKU Code]],'SKU Size'!$G:$H,2,FALSE),0)*Table1[[#This Row],[Cases]]</f>
        <v>217725.66122711252</v>
      </c>
      <c r="P3621" t="str">
        <f t="shared" si="68"/>
        <v>D0008</v>
      </c>
      <c r="Q3621" s="7">
        <f>IFERROR(VLOOKUP(Table1[[#This Row],[Trim Distributor Code]],Sheet1!$N:$O,2,FALSE),0)</f>
        <v>3400083</v>
      </c>
      <c r="R3621" s="7" t="str">
        <f>IFERROR(VLOOKUP(Table1[[#This Row],[Salesflo AppUser Code]],HIE!$A:$B,2,FALSE),0)</f>
        <v>Active</v>
      </c>
      <c r="S3621" s="7" t="str">
        <f>IFERROR(VLOOKUP(Table1[[#This Row],[Salesflo AppUser Code]],HIE!$A:$B,2,FALSE),0)</f>
        <v>Active</v>
      </c>
      <c r="T3621" t="s">
        <v>3354</v>
      </c>
      <c r="U3621" s="7" t="s">
        <v>5713</v>
      </c>
      <c r="V3621" s="7" t="s">
        <v>1444</v>
      </c>
      <c r="W3621" s="7" t="s">
        <v>1445</v>
      </c>
      <c r="X3621" s="7" t="str">
        <f>IFERROR(VLOOKUP( Table1[[#This Row],[Trim Distributor Code]],Sheet1!$A:$J,10,FALSE),0)</f>
        <v>Active</v>
      </c>
    </row>
    <row r="3622" spans="1:24" hidden="1" x14ac:dyDescent="0.3">
      <c r="A3622" t="s">
        <v>5517</v>
      </c>
      <c r="B3622" s="19" t="s">
        <v>94</v>
      </c>
      <c r="C3622" s="19" t="s">
        <v>5447</v>
      </c>
      <c r="D3622" s="19" t="s">
        <v>1412</v>
      </c>
      <c r="E3622" s="19" t="s">
        <v>5448</v>
      </c>
      <c r="F3622" s="19" t="s">
        <v>2662</v>
      </c>
      <c r="G3622" s="19" t="s">
        <v>4133</v>
      </c>
      <c r="H3622" s="19" t="s">
        <v>4106</v>
      </c>
      <c r="I3622" s="19" t="s">
        <v>4637</v>
      </c>
      <c r="J3622" s="19" t="s">
        <v>1586</v>
      </c>
      <c r="K3622" s="20">
        <v>1625</v>
      </c>
      <c r="L3622" s="2" t="s">
        <v>1412</v>
      </c>
      <c r="M3622" s="2">
        <f ca="1">Table1[[#This Row],[Cases]]*Table1[[#This Row],[Pack Size]]</f>
        <v>0</v>
      </c>
      <c r="N3622" s="1">
        <f ca="1">Table1[[#This Row],[Cases]]*Table1[[#This Row],[Pack Size]]</f>
        <v>650000</v>
      </c>
      <c r="O3622" s="1">
        <f>IFERROR(VLOOKUP(Table1[[#This Row],[SKU Code]],'SKU Size'!$G:$H,2,FALSE),0)*Table1[[#This Row],[Cases]]</f>
        <v>13702137.253274918</v>
      </c>
      <c r="P3622" t="str">
        <f t="shared" si="68"/>
        <v>D0008</v>
      </c>
      <c r="Q3622" s="7">
        <f>IFERROR(VLOOKUP(Table1[[#This Row],[Trim Distributor Code]],Sheet1!$N:$O,2,FALSE),0)</f>
        <v>3400083</v>
      </c>
      <c r="R3622" s="7" t="str">
        <f>IFERROR(VLOOKUP(Table1[[#This Row],[Salesflo AppUser Code]],HIE!$A:$B,2,FALSE),0)</f>
        <v>Active</v>
      </c>
      <c r="S3622" s="7" t="str">
        <f>IFERROR(VLOOKUP(Table1[[#This Row],[Salesflo AppUser Code]],HIE!$A:$B,2,FALSE),0)</f>
        <v>Active</v>
      </c>
      <c r="T3622" t="s">
        <v>3354</v>
      </c>
      <c r="U3622" s="7" t="s">
        <v>5713</v>
      </c>
      <c r="V3622" s="7" t="s">
        <v>1444</v>
      </c>
      <c r="W3622" s="7" t="s">
        <v>5707</v>
      </c>
      <c r="X3622" s="7" t="str">
        <f>IFERROR(VLOOKUP( Table1[[#This Row],[Trim Distributor Code]],Sheet1!$A:$J,10,FALSE),0)</f>
        <v>Active</v>
      </c>
    </row>
    <row r="3623" spans="1:24" hidden="1" x14ac:dyDescent="0.3">
      <c r="A3623" t="s">
        <v>5517</v>
      </c>
      <c r="B3623" s="17" t="s">
        <v>94</v>
      </c>
      <c r="C3623" s="17" t="s">
        <v>5447</v>
      </c>
      <c r="D3623" s="17" t="s">
        <v>1412</v>
      </c>
      <c r="E3623" s="17" t="s">
        <v>5448</v>
      </c>
      <c r="F3623" s="17" t="s">
        <v>2662</v>
      </c>
      <c r="G3623" s="17" t="s">
        <v>4156</v>
      </c>
      <c r="H3623" s="17" t="s">
        <v>4106</v>
      </c>
      <c r="I3623" s="17" t="s">
        <v>4391</v>
      </c>
      <c r="J3623" s="17" t="s">
        <v>2144</v>
      </c>
      <c r="K3623" s="18">
        <v>2</v>
      </c>
      <c r="L3623" s="2" t="s">
        <v>1412</v>
      </c>
      <c r="M3623" s="2">
        <f ca="1">Table1[[#This Row],[Cases]]*Table1[[#This Row],[Pack Size]]</f>
        <v>0</v>
      </c>
      <c r="N3623" s="1">
        <f ca="1">Table1[[#This Row],[Cases]]*Table1[[#This Row],[Pack Size]]</f>
        <v>800</v>
      </c>
      <c r="O3623" s="1">
        <f>IFERROR(VLOOKUP(Table1[[#This Row],[SKU Code]],'SKU Size'!$G:$H,2,FALSE),0)*Table1[[#This Row],[Cases]]</f>
        <v>18103.788729658481</v>
      </c>
      <c r="P3623" t="str">
        <f t="shared" si="68"/>
        <v>D0008</v>
      </c>
      <c r="Q3623" s="7">
        <f>IFERROR(VLOOKUP(Table1[[#This Row],[Trim Distributor Code]],Sheet1!$N:$O,2,FALSE),0)</f>
        <v>3400083</v>
      </c>
      <c r="R3623" s="7" t="str">
        <f>IFERROR(VLOOKUP(Table1[[#This Row],[Salesflo AppUser Code]],HIE!$A:$B,2,FALSE),0)</f>
        <v>Active</v>
      </c>
      <c r="S3623" s="7" t="str">
        <f>IFERROR(VLOOKUP(Table1[[#This Row],[Salesflo AppUser Code]],HIE!$A:$B,2,FALSE),0)</f>
        <v>Active</v>
      </c>
      <c r="T3623" t="s">
        <v>3354</v>
      </c>
      <c r="U3623" s="7" t="s">
        <v>5713</v>
      </c>
      <c r="V3623" s="7" t="s">
        <v>1444</v>
      </c>
      <c r="W3623" s="7" t="s">
        <v>2030</v>
      </c>
      <c r="X3623" s="7" t="str">
        <f>IFERROR(VLOOKUP( Table1[[#This Row],[Trim Distributor Code]],Sheet1!$A:$J,10,FALSE),0)</f>
        <v>Active</v>
      </c>
    </row>
    <row r="3624" spans="1:24" hidden="1" x14ac:dyDescent="0.3">
      <c r="A3624" t="s">
        <v>5517</v>
      </c>
      <c r="B3624" s="19" t="s">
        <v>94</v>
      </c>
      <c r="C3624" s="19" t="s">
        <v>5447</v>
      </c>
      <c r="D3624" s="19" t="s">
        <v>1412</v>
      </c>
      <c r="E3624" s="19" t="s">
        <v>5448</v>
      </c>
      <c r="F3624" s="19" t="s">
        <v>2662</v>
      </c>
      <c r="G3624" s="19" t="s">
        <v>4156</v>
      </c>
      <c r="H3624" s="19" t="s">
        <v>4137</v>
      </c>
      <c r="I3624" s="19" t="s">
        <v>4392</v>
      </c>
      <c r="J3624" s="19" t="s">
        <v>2238</v>
      </c>
      <c r="K3624" s="20">
        <v>2</v>
      </c>
      <c r="L3624" s="2" t="s">
        <v>1412</v>
      </c>
      <c r="M3624" s="2">
        <f ca="1">Table1[[#This Row],[Cases]]*Table1[[#This Row],[Pack Size]]</f>
        <v>0</v>
      </c>
      <c r="N3624" s="1">
        <f ca="1">Table1[[#This Row],[Cases]]*Table1[[#This Row],[Pack Size]]</f>
        <v>768</v>
      </c>
      <c r="O3624" s="1">
        <f>IFERROR(VLOOKUP(Table1[[#This Row],[SKU Code]],'SKU Size'!$G:$H,2,FALSE),0)*Table1[[#This Row],[Cases]]</f>
        <v>18638.779346586776</v>
      </c>
      <c r="P3624" t="str">
        <f t="shared" si="68"/>
        <v>D0008</v>
      </c>
      <c r="Q3624" s="7">
        <f>IFERROR(VLOOKUP(Table1[[#This Row],[Trim Distributor Code]],Sheet1!$N:$O,2,FALSE),0)</f>
        <v>3400083</v>
      </c>
      <c r="R3624" s="7" t="str">
        <f>IFERROR(VLOOKUP(Table1[[#This Row],[Salesflo AppUser Code]],HIE!$A:$B,2,FALSE),0)</f>
        <v>Active</v>
      </c>
      <c r="S3624" s="7" t="str">
        <f>IFERROR(VLOOKUP(Table1[[#This Row],[Salesflo AppUser Code]],HIE!$A:$B,2,FALSE),0)</f>
        <v>Active</v>
      </c>
      <c r="T3624" t="s">
        <v>3354</v>
      </c>
      <c r="U3624" s="7" t="s">
        <v>5713</v>
      </c>
      <c r="V3624" s="7" t="s">
        <v>1606</v>
      </c>
      <c r="W3624" s="7" t="s">
        <v>2030</v>
      </c>
      <c r="X3624" s="7" t="str">
        <f>IFERROR(VLOOKUP( Table1[[#This Row],[Trim Distributor Code]],Sheet1!$A:$J,10,FALSE),0)</f>
        <v>Active</v>
      </c>
    </row>
    <row r="3625" spans="1:24" hidden="1" x14ac:dyDescent="0.3">
      <c r="A3625" t="s">
        <v>5517</v>
      </c>
      <c r="B3625" s="17" t="s">
        <v>94</v>
      </c>
      <c r="C3625" s="17" t="s">
        <v>5447</v>
      </c>
      <c r="D3625" s="17" t="s">
        <v>1412</v>
      </c>
      <c r="E3625" s="17" t="s">
        <v>5448</v>
      </c>
      <c r="F3625" s="17" t="s">
        <v>2662</v>
      </c>
      <c r="G3625" s="17" t="s">
        <v>4305</v>
      </c>
      <c r="H3625" s="17" t="s">
        <v>4109</v>
      </c>
      <c r="I3625" s="17" t="s">
        <v>4393</v>
      </c>
      <c r="J3625" s="17" t="s">
        <v>2060</v>
      </c>
      <c r="K3625" s="18">
        <v>2</v>
      </c>
      <c r="L3625" s="2" t="s">
        <v>1412</v>
      </c>
      <c r="M3625" s="2">
        <f ca="1">Table1[[#This Row],[Cases]]*Table1[[#This Row],[Pack Size]]</f>
        <v>0</v>
      </c>
      <c r="N3625" s="1">
        <f ca="1">Table1[[#This Row],[Cases]]*Table1[[#This Row],[Pack Size]]</f>
        <v>200</v>
      </c>
      <c r="O3625" s="1">
        <f>IFERROR(VLOOKUP(Table1[[#This Row],[SKU Code]],'SKU Size'!$G:$H,2,FALSE),0)*Table1[[#This Row],[Cases]]</f>
        <v>20342.508650388041</v>
      </c>
      <c r="P3625" t="str">
        <f t="shared" si="68"/>
        <v>D0008</v>
      </c>
      <c r="Q3625" s="7">
        <f>IFERROR(VLOOKUP(Table1[[#This Row],[Trim Distributor Code]],Sheet1!$N:$O,2,FALSE),0)</f>
        <v>3400083</v>
      </c>
      <c r="R3625" s="7" t="str">
        <f>IFERROR(VLOOKUP(Table1[[#This Row],[Salesflo AppUser Code]],HIE!$A:$B,2,FALSE),0)</f>
        <v>Active</v>
      </c>
      <c r="S3625" s="7" t="str">
        <f>IFERROR(VLOOKUP(Table1[[#This Row],[Salesflo AppUser Code]],HIE!$A:$B,2,FALSE),0)</f>
        <v>Active</v>
      </c>
      <c r="T3625" t="s">
        <v>3354</v>
      </c>
      <c r="U3625" s="7" t="s">
        <v>5713</v>
      </c>
      <c r="V3625" s="7" t="s">
        <v>1423</v>
      </c>
      <c r="W3625" s="7" t="s">
        <v>2040</v>
      </c>
      <c r="X3625" s="7" t="str">
        <f>IFERROR(VLOOKUP( Table1[[#This Row],[Trim Distributor Code]],Sheet1!$A:$J,10,FALSE),0)</f>
        <v>Active</v>
      </c>
    </row>
    <row r="3626" spans="1:24" hidden="1" x14ac:dyDescent="0.3">
      <c r="A3626" t="s">
        <v>5517</v>
      </c>
      <c r="B3626" s="17" t="s">
        <v>94</v>
      </c>
      <c r="C3626" s="17" t="s">
        <v>5447</v>
      </c>
      <c r="D3626" s="17" t="s">
        <v>1412</v>
      </c>
      <c r="E3626" s="17" t="s">
        <v>5448</v>
      </c>
      <c r="F3626" s="17" t="s">
        <v>2662</v>
      </c>
      <c r="G3626" s="17" t="s">
        <v>1424</v>
      </c>
      <c r="H3626" s="17" t="s">
        <v>4109</v>
      </c>
      <c r="I3626" s="17" t="s">
        <v>4307</v>
      </c>
      <c r="J3626" s="17" t="s">
        <v>2034</v>
      </c>
      <c r="K3626" s="18">
        <v>4</v>
      </c>
      <c r="L3626" s="2" t="s">
        <v>1412</v>
      </c>
      <c r="M3626" s="2">
        <f ca="1">Table1[[#This Row],[Cases]]*Table1[[#This Row],[Pack Size]]</f>
        <v>0</v>
      </c>
      <c r="N3626" s="1">
        <f ca="1">Table1[[#This Row],[Cases]]*Table1[[#This Row],[Pack Size]]</f>
        <v>400</v>
      </c>
      <c r="O3626" s="1">
        <f>IFERROR(VLOOKUP(Table1[[#This Row],[SKU Code]],'SKU Size'!$G:$H,2,FALSE),0)*Table1[[#This Row],[Cases]]</f>
        <v>30240.096951806008</v>
      </c>
      <c r="P3626" t="str">
        <f t="shared" si="68"/>
        <v>D0008</v>
      </c>
      <c r="Q3626" s="7">
        <f>IFERROR(VLOOKUP(Table1[[#This Row],[Trim Distributor Code]],Sheet1!$N:$O,2,FALSE),0)</f>
        <v>3400083</v>
      </c>
      <c r="R3626" s="7" t="str">
        <f>IFERROR(VLOOKUP(Table1[[#This Row],[Salesflo AppUser Code]],HIE!$A:$B,2,FALSE),0)</f>
        <v>Active</v>
      </c>
      <c r="S3626" s="7" t="str">
        <f>IFERROR(VLOOKUP(Table1[[#This Row],[Salesflo AppUser Code]],HIE!$A:$B,2,FALSE),0)</f>
        <v>Active</v>
      </c>
      <c r="T3626" t="s">
        <v>3354</v>
      </c>
      <c r="U3626" s="7" t="s">
        <v>5713</v>
      </c>
      <c r="V3626" s="7" t="s">
        <v>1423</v>
      </c>
      <c r="W3626" s="7" t="s">
        <v>2031</v>
      </c>
      <c r="X3626" s="7" t="str">
        <f>IFERROR(VLOOKUP( Table1[[#This Row],[Trim Distributor Code]],Sheet1!$A:$J,10,FALSE),0)</f>
        <v>Active</v>
      </c>
    </row>
    <row r="3627" spans="1:24" hidden="1" x14ac:dyDescent="0.3">
      <c r="A3627" t="s">
        <v>5517</v>
      </c>
      <c r="B3627" s="19" t="s">
        <v>94</v>
      </c>
      <c r="C3627" s="19" t="s">
        <v>5447</v>
      </c>
      <c r="D3627" s="19" t="s">
        <v>1412</v>
      </c>
      <c r="E3627" s="19" t="s">
        <v>5448</v>
      </c>
      <c r="F3627" s="19" t="s">
        <v>2662</v>
      </c>
      <c r="G3627" s="19" t="s">
        <v>4108</v>
      </c>
      <c r="H3627" s="19" t="s">
        <v>4109</v>
      </c>
      <c r="I3627" s="19" t="s">
        <v>4566</v>
      </c>
      <c r="J3627" s="19" t="s">
        <v>13</v>
      </c>
      <c r="K3627" s="21">
        <v>3</v>
      </c>
      <c r="L3627" s="2" t="s">
        <v>1412</v>
      </c>
      <c r="M3627" s="2">
        <f ca="1">Table1[[#This Row],[Cases]]*Table1[[#This Row],[Pack Size]]</f>
        <v>0</v>
      </c>
      <c r="N3627" s="1">
        <f ca="1">Table1[[#This Row],[Cases]]*Table1[[#This Row],[Pack Size]]</f>
        <v>300</v>
      </c>
      <c r="O3627" s="1">
        <f>IFERROR(VLOOKUP(Table1[[#This Row],[SKU Code]],'SKU Size'!$G:$H,2,FALSE),0)*Table1[[#This Row],[Cases]]</f>
        <v>31706.022177914121</v>
      </c>
      <c r="P3627" t="str">
        <f t="shared" si="68"/>
        <v>D0008</v>
      </c>
      <c r="Q3627" s="7">
        <f>IFERROR(VLOOKUP(Table1[[#This Row],[Trim Distributor Code]],Sheet1!$N:$O,2,FALSE),0)</f>
        <v>3400083</v>
      </c>
      <c r="R3627" s="7" t="str">
        <f>IFERROR(VLOOKUP(Table1[[#This Row],[Salesflo AppUser Code]],HIE!$A:$B,2,FALSE),0)</f>
        <v>Active</v>
      </c>
      <c r="S3627" s="7" t="str">
        <f>IFERROR(VLOOKUP(Table1[[#This Row],[Salesflo AppUser Code]],HIE!$A:$B,2,FALSE),0)</f>
        <v>Active</v>
      </c>
      <c r="T3627" t="s">
        <v>3354</v>
      </c>
      <c r="U3627" s="7" t="s">
        <v>5713</v>
      </c>
      <c r="V3627" s="7" t="s">
        <v>1423</v>
      </c>
      <c r="W3627" s="7" t="s">
        <v>1659</v>
      </c>
      <c r="X3627" s="7" t="str">
        <f>IFERROR(VLOOKUP( Table1[[#This Row],[Trim Distributor Code]],Sheet1!$A:$J,10,FALSE),0)</f>
        <v>Active</v>
      </c>
    </row>
    <row r="3628" spans="1:24" hidden="1" x14ac:dyDescent="0.3">
      <c r="A3628" t="s">
        <v>5517</v>
      </c>
      <c r="B3628" s="19" t="s">
        <v>94</v>
      </c>
      <c r="C3628" s="19" t="s">
        <v>5447</v>
      </c>
      <c r="D3628" s="19" t="s">
        <v>1412</v>
      </c>
      <c r="E3628" s="19" t="s">
        <v>5448</v>
      </c>
      <c r="F3628" s="19" t="s">
        <v>2662</v>
      </c>
      <c r="G3628" s="19" t="s">
        <v>4136</v>
      </c>
      <c r="H3628" s="19" t="s">
        <v>4113</v>
      </c>
      <c r="I3628" s="19" t="s">
        <v>4643</v>
      </c>
      <c r="J3628" s="19" t="s">
        <v>2295</v>
      </c>
      <c r="K3628" s="20">
        <v>14</v>
      </c>
      <c r="L3628" s="2" t="s">
        <v>1412</v>
      </c>
      <c r="M3628" s="2">
        <f ca="1">Table1[[#This Row],[Cases]]*Table1[[#This Row],[Pack Size]]</f>
        <v>0</v>
      </c>
      <c r="N3628" s="1">
        <f ca="1">Table1[[#This Row],[Cases]]*Table1[[#This Row],[Pack Size]]</f>
        <v>336</v>
      </c>
      <c r="O3628" s="1">
        <f>IFERROR(VLOOKUP(Table1[[#This Row],[SKU Code]],'SKU Size'!$G:$H,2,FALSE),0)*Table1[[#This Row],[Cases]]</f>
        <v>25639.652906246192</v>
      </c>
      <c r="P3628" t="str">
        <f t="shared" si="68"/>
        <v>D0008</v>
      </c>
      <c r="Q3628" s="7">
        <f>IFERROR(VLOOKUP(Table1[[#This Row],[Trim Distributor Code]],Sheet1!$N:$O,2,FALSE),0)</f>
        <v>3400083</v>
      </c>
      <c r="R3628" s="7" t="str">
        <f>IFERROR(VLOOKUP(Table1[[#This Row],[Salesflo AppUser Code]],HIE!$A:$B,2,FALSE),0)</f>
        <v>Active</v>
      </c>
      <c r="S3628" s="7" t="str">
        <f>IFERROR(VLOOKUP(Table1[[#This Row],[Salesflo AppUser Code]],HIE!$A:$B,2,FALSE),0)</f>
        <v>Active</v>
      </c>
      <c r="T3628" t="s">
        <v>3354</v>
      </c>
      <c r="U3628" s="7" t="s">
        <v>5713</v>
      </c>
      <c r="V3628" s="7" t="s">
        <v>1632</v>
      </c>
      <c r="W3628" s="7" t="s">
        <v>2294</v>
      </c>
      <c r="X3628" s="7" t="str">
        <f>IFERROR(VLOOKUP( Table1[[#This Row],[Trim Distributor Code]],Sheet1!$A:$J,10,FALSE),0)</f>
        <v>Active</v>
      </c>
    </row>
    <row r="3629" spans="1:24" hidden="1" x14ac:dyDescent="0.3">
      <c r="A3629" t="s">
        <v>5517</v>
      </c>
      <c r="B3629" s="17" t="s">
        <v>94</v>
      </c>
      <c r="C3629" s="17" t="s">
        <v>5447</v>
      </c>
      <c r="D3629" s="17" t="s">
        <v>1412</v>
      </c>
      <c r="E3629" s="17" t="s">
        <v>5448</v>
      </c>
      <c r="F3629" s="17" t="s">
        <v>2662</v>
      </c>
      <c r="G3629" s="17" t="s">
        <v>4134</v>
      </c>
      <c r="H3629" s="17" t="s">
        <v>4113</v>
      </c>
      <c r="I3629" s="17" t="s">
        <v>4644</v>
      </c>
      <c r="J3629" s="17" t="s">
        <v>1635</v>
      </c>
      <c r="K3629" s="18">
        <v>10</v>
      </c>
      <c r="L3629" s="2" t="s">
        <v>1412</v>
      </c>
      <c r="M3629" s="2">
        <f ca="1">Table1[[#This Row],[Cases]]*Table1[[#This Row],[Pack Size]]</f>
        <v>0</v>
      </c>
      <c r="N3629" s="1">
        <f ca="1">Table1[[#This Row],[Cases]]*Table1[[#This Row],[Pack Size]]</f>
        <v>240</v>
      </c>
      <c r="O3629" s="1">
        <f>IFERROR(VLOOKUP(Table1[[#This Row],[SKU Code]],'SKU Size'!$G:$H,2,FALSE),0)*Table1[[#This Row],[Cases]]</f>
        <v>31426.600008641144</v>
      </c>
      <c r="P3629" t="str">
        <f t="shared" si="68"/>
        <v>D0008</v>
      </c>
      <c r="Q3629" s="7">
        <f>IFERROR(VLOOKUP(Table1[[#This Row],[Trim Distributor Code]],Sheet1!$N:$O,2,FALSE),0)</f>
        <v>3400083</v>
      </c>
      <c r="R3629" s="7" t="str">
        <f>IFERROR(VLOOKUP(Table1[[#This Row],[Salesflo AppUser Code]],HIE!$A:$B,2,FALSE),0)</f>
        <v>Active</v>
      </c>
      <c r="S3629" s="7" t="str">
        <f>IFERROR(VLOOKUP(Table1[[#This Row],[Salesflo AppUser Code]],HIE!$A:$B,2,FALSE),0)</f>
        <v>Active</v>
      </c>
      <c r="T3629" t="s">
        <v>3354</v>
      </c>
      <c r="U3629" s="7" t="s">
        <v>5713</v>
      </c>
      <c r="V3629" s="7" t="s">
        <v>1632</v>
      </c>
      <c r="W3629" s="7" t="s">
        <v>1445</v>
      </c>
      <c r="X3629" s="7" t="str">
        <f>IFERROR(VLOOKUP( Table1[[#This Row],[Trim Distributor Code]],Sheet1!$A:$J,10,FALSE),0)</f>
        <v>Active</v>
      </c>
    </row>
    <row r="3630" spans="1:24" hidden="1" x14ac:dyDescent="0.3">
      <c r="A3630" t="s">
        <v>5517</v>
      </c>
      <c r="B3630" s="19" t="s">
        <v>94</v>
      </c>
      <c r="C3630" s="19" t="s">
        <v>5447</v>
      </c>
      <c r="D3630" s="19" t="s">
        <v>1412</v>
      </c>
      <c r="E3630" s="19" t="s">
        <v>5448</v>
      </c>
      <c r="F3630" s="19" t="s">
        <v>2662</v>
      </c>
      <c r="G3630" s="19" t="s">
        <v>4169</v>
      </c>
      <c r="H3630" s="19" t="s">
        <v>4113</v>
      </c>
      <c r="I3630" s="19" t="s">
        <v>4642</v>
      </c>
      <c r="J3630" s="19" t="s">
        <v>4170</v>
      </c>
      <c r="K3630" s="21">
        <v>8</v>
      </c>
      <c r="L3630" s="2" t="s">
        <v>1412</v>
      </c>
      <c r="M3630" s="2">
        <f ca="1">Table1[[#This Row],[Cases]]*Table1[[#This Row],[Pack Size]]</f>
        <v>0</v>
      </c>
      <c r="N3630" s="1">
        <f ca="1">Table1[[#This Row],[Cases]]*Table1[[#This Row],[Pack Size]]</f>
        <v>192</v>
      </c>
      <c r="O3630" s="1">
        <f>IFERROR(VLOOKUP(Table1[[#This Row],[SKU Code]],'SKU Size'!$G:$H,2,FALSE),0)*Table1[[#This Row],[Cases]]</f>
        <v>14715.877014548525</v>
      </c>
      <c r="P3630" t="str">
        <f t="shared" si="68"/>
        <v>D0008</v>
      </c>
      <c r="Q3630" s="7">
        <f>IFERROR(VLOOKUP(Table1[[#This Row],[Trim Distributor Code]],Sheet1!$N:$O,2,FALSE),0)</f>
        <v>3400083</v>
      </c>
      <c r="R3630" s="7" t="str">
        <f>IFERROR(VLOOKUP(Table1[[#This Row],[Salesflo AppUser Code]],HIE!$A:$B,2,FALSE),0)</f>
        <v>Active</v>
      </c>
      <c r="S3630" s="7" t="str">
        <f>IFERROR(VLOOKUP(Table1[[#This Row],[Salesflo AppUser Code]],HIE!$A:$B,2,FALSE),0)</f>
        <v>Active</v>
      </c>
      <c r="T3630" t="s">
        <v>3354</v>
      </c>
      <c r="U3630" s="7" t="s">
        <v>5713</v>
      </c>
      <c r="V3630" s="7" t="s">
        <v>1632</v>
      </c>
      <c r="W3630" s="7" t="s">
        <v>5359</v>
      </c>
      <c r="X3630" s="7" t="str">
        <f>IFERROR(VLOOKUP( Table1[[#This Row],[Trim Distributor Code]],Sheet1!$A:$J,10,FALSE),0)</f>
        <v>Active</v>
      </c>
    </row>
    <row r="3631" spans="1:24" hidden="1" x14ac:dyDescent="0.3">
      <c r="A3631" t="s">
        <v>5517</v>
      </c>
      <c r="B3631" s="17" t="s">
        <v>94</v>
      </c>
      <c r="C3631" s="17" t="s">
        <v>5447</v>
      </c>
      <c r="D3631" s="17" t="s">
        <v>1412</v>
      </c>
      <c r="E3631" s="17" t="s">
        <v>5448</v>
      </c>
      <c r="F3631" s="17" t="s">
        <v>2662</v>
      </c>
      <c r="G3631" s="17" t="s">
        <v>2314</v>
      </c>
      <c r="H3631" s="17" t="s">
        <v>2268</v>
      </c>
      <c r="I3631" s="17" t="s">
        <v>4713</v>
      </c>
      <c r="J3631" t="s">
        <v>2503</v>
      </c>
      <c r="K3631" s="18">
        <v>40</v>
      </c>
      <c r="L3631" s="2" t="s">
        <v>1412</v>
      </c>
      <c r="M3631" s="2">
        <f ca="1">Table1[[#This Row],[Cases]]*Table1[[#This Row],[Pack Size]]</f>
        <v>0</v>
      </c>
      <c r="N3631" s="1">
        <f ca="1">Table1[[#This Row],[Cases]]*Table1[[#This Row],[Pack Size]]</f>
        <v>13440</v>
      </c>
      <c r="O3631" s="1">
        <f>IFERROR(VLOOKUP(Table1[[#This Row],[SKU Code]],'SKU Size'!$G:$H,2,FALSE),0)*Table1[[#This Row],[Cases]]</f>
        <v>297905.49431469169</v>
      </c>
      <c r="P3631" t="str">
        <f t="shared" si="68"/>
        <v>D0008</v>
      </c>
      <c r="Q3631" s="7">
        <f>IFERROR(VLOOKUP(Table1[[#This Row],[Trim Distributor Code]],Sheet1!$N:$O,2,FALSE),0)</f>
        <v>3400083</v>
      </c>
      <c r="R3631" s="7" t="str">
        <f>IFERROR(VLOOKUP(Table1[[#This Row],[Salesflo AppUser Code]],HIE!$A:$B,2,FALSE),0)</f>
        <v>Active</v>
      </c>
      <c r="S3631" s="7" t="str">
        <f>IFERROR(VLOOKUP(Table1[[#This Row],[Salesflo AppUser Code]],HIE!$A:$B,2,FALSE),0)</f>
        <v>Active</v>
      </c>
      <c r="T3631" t="s">
        <v>3354</v>
      </c>
      <c r="U3631" s="7" t="s">
        <v>5713</v>
      </c>
      <c r="V3631" s="7" t="s">
        <v>2268</v>
      </c>
      <c r="W3631" s="7" t="s">
        <v>2314</v>
      </c>
      <c r="X3631" s="7" t="str">
        <f>IFERROR(VLOOKUP( Table1[[#This Row],[Trim Distributor Code]],Sheet1!$A:$J,10,FALSE),0)</f>
        <v>Active</v>
      </c>
    </row>
    <row r="3632" spans="1:24" hidden="1" x14ac:dyDescent="0.3">
      <c r="A3632" t="s">
        <v>5517</v>
      </c>
      <c r="B3632" s="19" t="s">
        <v>94</v>
      </c>
      <c r="C3632" s="19" t="s">
        <v>5447</v>
      </c>
      <c r="D3632" s="19" t="s">
        <v>1412</v>
      </c>
      <c r="E3632" s="19" t="s">
        <v>5448</v>
      </c>
      <c r="F3632" s="19" t="s">
        <v>2662</v>
      </c>
      <c r="G3632" s="19" t="s">
        <v>1627</v>
      </c>
      <c r="H3632" s="19" t="s">
        <v>4116</v>
      </c>
      <c r="I3632" s="19" t="s">
        <v>5438</v>
      </c>
      <c r="J3632" s="19" t="s">
        <v>1628</v>
      </c>
      <c r="K3632" s="20">
        <v>2</v>
      </c>
      <c r="L3632" s="2" t="s">
        <v>1412</v>
      </c>
      <c r="M3632" s="2">
        <f ca="1">Table1[[#This Row],[Cases]]*Table1[[#This Row],[Pack Size]]</f>
        <v>0</v>
      </c>
      <c r="N3632" s="1">
        <f ca="1">Table1[[#This Row],[Cases]]*Table1[[#This Row],[Pack Size]]</f>
        <v>576</v>
      </c>
      <c r="O3632" s="1">
        <f>IFERROR(VLOOKUP(Table1[[#This Row],[SKU Code]],'SKU Size'!$G:$H,2,FALSE),0)*Table1[[#This Row],[Cases]]</f>
        <v>0</v>
      </c>
      <c r="P3632" t="str">
        <f t="shared" si="68"/>
        <v>D0008</v>
      </c>
      <c r="Q3632" s="7">
        <f>IFERROR(VLOOKUP(Table1[[#This Row],[Trim Distributor Code]],Sheet1!$N:$O,2,FALSE),0)</f>
        <v>3400083</v>
      </c>
      <c r="R3632" s="7" t="str">
        <f>IFERROR(VLOOKUP(Table1[[#This Row],[Salesflo AppUser Code]],HIE!$A:$B,2,FALSE),0)</f>
        <v>Active</v>
      </c>
      <c r="S3632" s="7" t="str">
        <f>IFERROR(VLOOKUP(Table1[[#This Row],[Salesflo AppUser Code]],HIE!$A:$B,2,FALSE),0)</f>
        <v>Active</v>
      </c>
      <c r="T3632" t="s">
        <v>3354</v>
      </c>
      <c r="U3632" s="7" t="s">
        <v>5713</v>
      </c>
      <c r="V3632" s="7" t="s">
        <v>1624</v>
      </c>
      <c r="W3632" s="7" t="s">
        <v>1627</v>
      </c>
      <c r="X3632" s="7" t="str">
        <f>IFERROR(VLOOKUP( Table1[[#This Row],[Trim Distributor Code]],Sheet1!$A:$J,10,FALSE),0)</f>
        <v>Active</v>
      </c>
    </row>
    <row r="3633" spans="1:24" hidden="1" x14ac:dyDescent="0.3">
      <c r="A3633" t="s">
        <v>5517</v>
      </c>
      <c r="B3633" s="17" t="s">
        <v>94</v>
      </c>
      <c r="C3633" s="17" t="s">
        <v>5447</v>
      </c>
      <c r="D3633" s="17" t="s">
        <v>1412</v>
      </c>
      <c r="E3633" s="17" t="s">
        <v>5448</v>
      </c>
      <c r="F3633" s="17" t="s">
        <v>2662</v>
      </c>
      <c r="G3633" s="17" t="s">
        <v>1422</v>
      </c>
      <c r="H3633" s="17" t="s">
        <v>4360</v>
      </c>
      <c r="I3633" s="17" t="s">
        <v>4645</v>
      </c>
      <c r="J3633" s="17" t="s">
        <v>4271</v>
      </c>
      <c r="K3633" s="18">
        <v>5</v>
      </c>
      <c r="L3633" s="2" t="s">
        <v>1412</v>
      </c>
      <c r="M3633" s="2">
        <f ca="1">Table1[[#This Row],[Cases]]*Table1[[#This Row],[Pack Size]]</f>
        <v>0</v>
      </c>
      <c r="N3633" s="1">
        <f ca="1">Table1[[#This Row],[Cases]]*Table1[[#This Row],[Pack Size]]</f>
        <v>480</v>
      </c>
      <c r="O3633" s="1">
        <f>IFERROR(VLOOKUP(Table1[[#This Row],[SKU Code]],'SKU Size'!$G:$H,2,FALSE),0)*Table1[[#This Row],[Cases]]</f>
        <v>0</v>
      </c>
      <c r="P3633" t="str">
        <f t="shared" si="68"/>
        <v>D0008</v>
      </c>
      <c r="Q3633" s="7">
        <f>IFERROR(VLOOKUP(Table1[[#This Row],[Trim Distributor Code]],Sheet1!$N:$O,2,FALSE),0)</f>
        <v>3400083</v>
      </c>
      <c r="R3633" s="7" t="str">
        <f>IFERROR(VLOOKUP(Table1[[#This Row],[Salesflo AppUser Code]],HIE!$A:$B,2,FALSE),0)</f>
        <v>Active</v>
      </c>
      <c r="S3633" s="7" t="str">
        <f>IFERROR(VLOOKUP(Table1[[#This Row],[Salesflo AppUser Code]],HIE!$A:$B,2,FALSE),0)</f>
        <v>Active</v>
      </c>
      <c r="T3633" t="s">
        <v>3354</v>
      </c>
      <c r="U3633" s="7" t="s">
        <v>5713</v>
      </c>
      <c r="V3633" s="7" t="s">
        <v>4360</v>
      </c>
      <c r="W3633" s="7" t="s">
        <v>1422</v>
      </c>
      <c r="X3633" s="7" t="str">
        <f>IFERROR(VLOOKUP( Table1[[#This Row],[Trim Distributor Code]],Sheet1!$A:$J,10,FALSE),0)</f>
        <v>Active</v>
      </c>
    </row>
    <row r="3634" spans="1:24" hidden="1" x14ac:dyDescent="0.3">
      <c r="A3634" t="s">
        <v>5517</v>
      </c>
      <c r="B3634" s="19" t="s">
        <v>97</v>
      </c>
      <c r="C3634" s="19" t="s">
        <v>5449</v>
      </c>
      <c r="D3634" s="19" t="s">
        <v>1412</v>
      </c>
      <c r="E3634" s="19" t="s">
        <v>5448</v>
      </c>
      <c r="F3634" s="19" t="s">
        <v>2662</v>
      </c>
      <c r="G3634" s="19" t="s">
        <v>4134</v>
      </c>
      <c r="H3634" s="19" t="s">
        <v>4106</v>
      </c>
      <c r="I3634" s="19" t="s">
        <v>4636</v>
      </c>
      <c r="J3634" s="19" t="s">
        <v>1478</v>
      </c>
      <c r="K3634" s="20">
        <v>25</v>
      </c>
      <c r="L3634" s="2" t="s">
        <v>1412</v>
      </c>
      <c r="M3634" s="2">
        <f ca="1">Table1[[#This Row],[Cases]]*Table1[[#This Row],[Pack Size]]</f>
        <v>0</v>
      </c>
      <c r="N3634" s="1">
        <f ca="1">Table1[[#This Row],[Cases]]*Table1[[#This Row],[Pack Size]]</f>
        <v>10000</v>
      </c>
      <c r="O3634" s="1">
        <f>IFERROR(VLOOKUP(Table1[[#This Row],[SKU Code]],'SKU Size'!$G:$H,2,FALSE),0)*Table1[[#This Row],[Cases]]</f>
        <v>217725.66122711252</v>
      </c>
      <c r="P3634" t="str">
        <f t="shared" si="68"/>
        <v>D0008</v>
      </c>
      <c r="Q3634" s="7">
        <f>IFERROR(VLOOKUP(Table1[[#This Row],[Trim Distributor Code]],Sheet1!$N:$O,2,FALSE),0)</f>
        <v>3400083</v>
      </c>
      <c r="R3634" s="7" t="str">
        <f>IFERROR(VLOOKUP(Table1[[#This Row],[Salesflo AppUser Code]],HIE!$A:$B,2,FALSE),0)</f>
        <v>Active</v>
      </c>
      <c r="S3634" s="7" t="str">
        <f>IFERROR(VLOOKUP(Table1[[#This Row],[Salesflo AppUser Code]],HIE!$A:$B,2,FALSE),0)</f>
        <v>Active</v>
      </c>
      <c r="T3634" t="s">
        <v>3354</v>
      </c>
      <c r="U3634" s="7" t="s">
        <v>5713</v>
      </c>
      <c r="V3634" s="7" t="s">
        <v>1444</v>
      </c>
      <c r="W3634" s="7" t="s">
        <v>1445</v>
      </c>
      <c r="X3634" s="7" t="str">
        <f>IFERROR(VLOOKUP( Table1[[#This Row],[Trim Distributor Code]],Sheet1!$A:$J,10,FALSE),0)</f>
        <v>Active</v>
      </c>
    </row>
    <row r="3635" spans="1:24" hidden="1" x14ac:dyDescent="0.3">
      <c r="A3635" t="s">
        <v>5517</v>
      </c>
      <c r="B3635" s="17" t="s">
        <v>97</v>
      </c>
      <c r="C3635" s="17" t="s">
        <v>5449</v>
      </c>
      <c r="D3635" s="17" t="s">
        <v>1412</v>
      </c>
      <c r="E3635" s="17" t="s">
        <v>5448</v>
      </c>
      <c r="F3635" s="17" t="s">
        <v>2662</v>
      </c>
      <c r="G3635" s="17" t="s">
        <v>4133</v>
      </c>
      <c r="H3635" s="17" t="s">
        <v>4106</v>
      </c>
      <c r="I3635" s="17" t="s">
        <v>4637</v>
      </c>
      <c r="J3635" s="17" t="s">
        <v>1586</v>
      </c>
      <c r="K3635" s="18">
        <v>1175</v>
      </c>
      <c r="L3635" s="2" t="s">
        <v>1412</v>
      </c>
      <c r="M3635" s="2">
        <f ca="1">Table1[[#This Row],[Cases]]*Table1[[#This Row],[Pack Size]]</f>
        <v>0</v>
      </c>
      <c r="N3635" s="1">
        <f ca="1">Table1[[#This Row],[Cases]]*Table1[[#This Row],[Pack Size]]</f>
        <v>470000</v>
      </c>
      <c r="O3635" s="1">
        <f>IFERROR(VLOOKUP(Table1[[#This Row],[SKU Code]],'SKU Size'!$G:$H,2,FALSE),0)*Table1[[#This Row],[Cases]]</f>
        <v>9907699.2446757108</v>
      </c>
      <c r="P3635" t="str">
        <f t="shared" si="68"/>
        <v>D0008</v>
      </c>
      <c r="Q3635" s="7">
        <f>IFERROR(VLOOKUP(Table1[[#This Row],[Trim Distributor Code]],Sheet1!$N:$O,2,FALSE),0)</f>
        <v>3400083</v>
      </c>
      <c r="R3635" s="7" t="str">
        <f>IFERROR(VLOOKUP(Table1[[#This Row],[Salesflo AppUser Code]],HIE!$A:$B,2,FALSE),0)</f>
        <v>Active</v>
      </c>
      <c r="S3635" s="7" t="str">
        <f>IFERROR(VLOOKUP(Table1[[#This Row],[Salesflo AppUser Code]],HIE!$A:$B,2,FALSE),0)</f>
        <v>Active</v>
      </c>
      <c r="T3635" t="s">
        <v>3354</v>
      </c>
      <c r="U3635" s="7" t="s">
        <v>5713</v>
      </c>
      <c r="V3635" s="7" t="s">
        <v>1444</v>
      </c>
      <c r="W3635" s="7" t="s">
        <v>5707</v>
      </c>
      <c r="X3635" s="7" t="str">
        <f>IFERROR(VLOOKUP( Table1[[#This Row],[Trim Distributor Code]],Sheet1!$A:$J,10,FALSE),0)</f>
        <v>Active</v>
      </c>
    </row>
    <row r="3636" spans="1:24" hidden="1" x14ac:dyDescent="0.3">
      <c r="A3636" t="s">
        <v>5517</v>
      </c>
      <c r="B3636" s="19" t="s">
        <v>97</v>
      </c>
      <c r="C3636" s="19" t="s">
        <v>5449</v>
      </c>
      <c r="D3636" s="19" t="s">
        <v>1412</v>
      </c>
      <c r="E3636" s="19" t="s">
        <v>5448</v>
      </c>
      <c r="F3636" s="19" t="s">
        <v>2662</v>
      </c>
      <c r="G3636" s="19" t="s">
        <v>4156</v>
      </c>
      <c r="H3636" s="19" t="s">
        <v>4106</v>
      </c>
      <c r="I3636" s="19" t="s">
        <v>4391</v>
      </c>
      <c r="J3636" s="19" t="s">
        <v>2144</v>
      </c>
      <c r="K3636" s="20">
        <v>2</v>
      </c>
      <c r="L3636" s="2" t="s">
        <v>1412</v>
      </c>
      <c r="M3636" s="2">
        <f ca="1">Table1[[#This Row],[Cases]]*Table1[[#This Row],[Pack Size]]</f>
        <v>0</v>
      </c>
      <c r="N3636" s="1">
        <f ca="1">Table1[[#This Row],[Cases]]*Table1[[#This Row],[Pack Size]]</f>
        <v>800</v>
      </c>
      <c r="O3636" s="1">
        <f>IFERROR(VLOOKUP(Table1[[#This Row],[SKU Code]],'SKU Size'!$G:$H,2,FALSE),0)*Table1[[#This Row],[Cases]]</f>
        <v>18103.788729658481</v>
      </c>
      <c r="P3636" t="str">
        <f t="shared" si="68"/>
        <v>D0008</v>
      </c>
      <c r="Q3636" s="7">
        <f>IFERROR(VLOOKUP(Table1[[#This Row],[Trim Distributor Code]],Sheet1!$N:$O,2,FALSE),0)</f>
        <v>3400083</v>
      </c>
      <c r="R3636" s="7" t="str">
        <f>IFERROR(VLOOKUP(Table1[[#This Row],[Salesflo AppUser Code]],HIE!$A:$B,2,FALSE),0)</f>
        <v>Active</v>
      </c>
      <c r="S3636" s="7" t="str">
        <f>IFERROR(VLOOKUP(Table1[[#This Row],[Salesflo AppUser Code]],HIE!$A:$B,2,FALSE),0)</f>
        <v>Active</v>
      </c>
      <c r="T3636" t="s">
        <v>3354</v>
      </c>
      <c r="U3636" s="7" t="s">
        <v>5713</v>
      </c>
      <c r="V3636" s="7" t="s">
        <v>1444</v>
      </c>
      <c r="W3636" s="7" t="s">
        <v>2030</v>
      </c>
      <c r="X3636" s="7" t="str">
        <f>IFERROR(VLOOKUP( Table1[[#This Row],[Trim Distributor Code]],Sheet1!$A:$J,10,FALSE),0)</f>
        <v>Active</v>
      </c>
    </row>
    <row r="3637" spans="1:24" hidden="1" x14ac:dyDescent="0.3">
      <c r="A3637" t="s">
        <v>5517</v>
      </c>
      <c r="B3637" s="17" t="s">
        <v>97</v>
      </c>
      <c r="C3637" s="17" t="s">
        <v>5449</v>
      </c>
      <c r="D3637" s="17" t="s">
        <v>1412</v>
      </c>
      <c r="E3637" s="17" t="s">
        <v>5448</v>
      </c>
      <c r="F3637" s="17" t="s">
        <v>2662</v>
      </c>
      <c r="G3637" s="17" t="s">
        <v>4156</v>
      </c>
      <c r="H3637" s="17" t="s">
        <v>4137</v>
      </c>
      <c r="I3637" s="17" t="s">
        <v>4392</v>
      </c>
      <c r="J3637" s="17" t="s">
        <v>2238</v>
      </c>
      <c r="K3637" s="18">
        <v>2</v>
      </c>
      <c r="L3637" s="2" t="s">
        <v>1412</v>
      </c>
      <c r="M3637" s="2">
        <f ca="1">Table1[[#This Row],[Cases]]*Table1[[#This Row],[Pack Size]]</f>
        <v>0</v>
      </c>
      <c r="N3637" s="1">
        <f ca="1">Table1[[#This Row],[Cases]]*Table1[[#This Row],[Pack Size]]</f>
        <v>768</v>
      </c>
      <c r="O3637" s="1">
        <f>IFERROR(VLOOKUP(Table1[[#This Row],[SKU Code]],'SKU Size'!$G:$H,2,FALSE),0)*Table1[[#This Row],[Cases]]</f>
        <v>18638.779346586776</v>
      </c>
      <c r="P3637" t="str">
        <f t="shared" si="68"/>
        <v>D0008</v>
      </c>
      <c r="Q3637" s="7">
        <f>IFERROR(VLOOKUP(Table1[[#This Row],[Trim Distributor Code]],Sheet1!$N:$O,2,FALSE),0)</f>
        <v>3400083</v>
      </c>
      <c r="R3637" s="7" t="str">
        <f>IFERROR(VLOOKUP(Table1[[#This Row],[Salesflo AppUser Code]],HIE!$A:$B,2,FALSE),0)</f>
        <v>Active</v>
      </c>
      <c r="S3637" s="7" t="str">
        <f>IFERROR(VLOOKUP(Table1[[#This Row],[Salesflo AppUser Code]],HIE!$A:$B,2,FALSE),0)</f>
        <v>Active</v>
      </c>
      <c r="T3637" t="s">
        <v>3354</v>
      </c>
      <c r="U3637" s="7" t="s">
        <v>5713</v>
      </c>
      <c r="V3637" s="7" t="s">
        <v>1606</v>
      </c>
      <c r="W3637" s="7" t="s">
        <v>2030</v>
      </c>
      <c r="X3637" s="7" t="str">
        <f>IFERROR(VLOOKUP( Table1[[#This Row],[Trim Distributor Code]],Sheet1!$A:$J,10,FALSE),0)</f>
        <v>Active</v>
      </c>
    </row>
    <row r="3638" spans="1:24" hidden="1" x14ac:dyDescent="0.3">
      <c r="A3638" t="s">
        <v>5517</v>
      </c>
      <c r="B3638" s="19" t="s">
        <v>97</v>
      </c>
      <c r="C3638" s="19" t="s">
        <v>5449</v>
      </c>
      <c r="D3638" s="19" t="s">
        <v>1412</v>
      </c>
      <c r="E3638" s="19" t="s">
        <v>5448</v>
      </c>
      <c r="F3638" s="19" t="s">
        <v>2662</v>
      </c>
      <c r="G3638" s="19" t="s">
        <v>4305</v>
      </c>
      <c r="H3638" s="19" t="s">
        <v>4109</v>
      </c>
      <c r="I3638" s="19" t="s">
        <v>4393</v>
      </c>
      <c r="J3638" s="19" t="s">
        <v>2060</v>
      </c>
      <c r="K3638" s="20">
        <v>2</v>
      </c>
      <c r="L3638" s="2" t="s">
        <v>1412</v>
      </c>
      <c r="M3638" s="2">
        <f ca="1">Table1[[#This Row],[Cases]]*Table1[[#This Row],[Pack Size]]</f>
        <v>0</v>
      </c>
      <c r="N3638" s="1">
        <f ca="1">Table1[[#This Row],[Cases]]*Table1[[#This Row],[Pack Size]]</f>
        <v>200</v>
      </c>
      <c r="O3638" s="1">
        <f>IFERROR(VLOOKUP(Table1[[#This Row],[SKU Code]],'SKU Size'!$G:$H,2,FALSE),0)*Table1[[#This Row],[Cases]]</f>
        <v>20342.508650388041</v>
      </c>
      <c r="P3638" t="str">
        <f t="shared" si="68"/>
        <v>D0008</v>
      </c>
      <c r="Q3638" s="7">
        <f>IFERROR(VLOOKUP(Table1[[#This Row],[Trim Distributor Code]],Sheet1!$N:$O,2,FALSE),0)</f>
        <v>3400083</v>
      </c>
      <c r="R3638" s="7" t="str">
        <f>IFERROR(VLOOKUP(Table1[[#This Row],[Salesflo AppUser Code]],HIE!$A:$B,2,FALSE),0)</f>
        <v>Active</v>
      </c>
      <c r="S3638" s="7" t="str">
        <f>IFERROR(VLOOKUP(Table1[[#This Row],[Salesflo AppUser Code]],HIE!$A:$B,2,FALSE),0)</f>
        <v>Active</v>
      </c>
      <c r="T3638" t="s">
        <v>3354</v>
      </c>
      <c r="U3638" s="7" t="s">
        <v>5713</v>
      </c>
      <c r="V3638" s="7" t="s">
        <v>1423</v>
      </c>
      <c r="W3638" s="7" t="s">
        <v>2040</v>
      </c>
      <c r="X3638" s="7" t="str">
        <f>IFERROR(VLOOKUP( Table1[[#This Row],[Trim Distributor Code]],Sheet1!$A:$J,10,FALSE),0)</f>
        <v>Active</v>
      </c>
    </row>
    <row r="3639" spans="1:24" hidden="1" x14ac:dyDescent="0.3">
      <c r="A3639" t="s">
        <v>5517</v>
      </c>
      <c r="B3639" s="19" t="s">
        <v>97</v>
      </c>
      <c r="C3639" s="19" t="s">
        <v>5449</v>
      </c>
      <c r="D3639" s="19" t="s">
        <v>1412</v>
      </c>
      <c r="E3639" s="19" t="s">
        <v>5448</v>
      </c>
      <c r="F3639" s="19" t="s">
        <v>2662</v>
      </c>
      <c r="G3639" s="19" t="s">
        <v>1424</v>
      </c>
      <c r="H3639" s="19" t="s">
        <v>4109</v>
      </c>
      <c r="I3639" s="19" t="s">
        <v>4307</v>
      </c>
      <c r="J3639" s="19" t="s">
        <v>2034</v>
      </c>
      <c r="K3639" s="20">
        <v>4</v>
      </c>
      <c r="L3639" s="2" t="s">
        <v>1412</v>
      </c>
      <c r="M3639" s="2">
        <f ca="1">Table1[[#This Row],[Cases]]*Table1[[#This Row],[Pack Size]]</f>
        <v>0</v>
      </c>
      <c r="N3639" s="1">
        <f ca="1">Table1[[#This Row],[Cases]]*Table1[[#This Row],[Pack Size]]</f>
        <v>400</v>
      </c>
      <c r="O3639" s="1">
        <f>IFERROR(VLOOKUP(Table1[[#This Row],[SKU Code]],'SKU Size'!$G:$H,2,FALSE),0)*Table1[[#This Row],[Cases]]</f>
        <v>30240.096951806008</v>
      </c>
      <c r="P3639" t="str">
        <f t="shared" si="68"/>
        <v>D0008</v>
      </c>
      <c r="Q3639" s="7">
        <f>IFERROR(VLOOKUP(Table1[[#This Row],[Trim Distributor Code]],Sheet1!$N:$O,2,FALSE),0)</f>
        <v>3400083</v>
      </c>
      <c r="R3639" s="7" t="str">
        <f>IFERROR(VLOOKUP(Table1[[#This Row],[Salesflo AppUser Code]],HIE!$A:$B,2,FALSE),0)</f>
        <v>Active</v>
      </c>
      <c r="S3639" s="7" t="str">
        <f>IFERROR(VLOOKUP(Table1[[#This Row],[Salesflo AppUser Code]],HIE!$A:$B,2,FALSE),0)</f>
        <v>Active</v>
      </c>
      <c r="T3639" t="s">
        <v>3354</v>
      </c>
      <c r="U3639" s="7" t="s">
        <v>5713</v>
      </c>
      <c r="V3639" s="7" t="s">
        <v>1423</v>
      </c>
      <c r="W3639" s="7" t="s">
        <v>2031</v>
      </c>
      <c r="X3639" s="7" t="str">
        <f>IFERROR(VLOOKUP( Table1[[#This Row],[Trim Distributor Code]],Sheet1!$A:$J,10,FALSE),0)</f>
        <v>Active</v>
      </c>
    </row>
    <row r="3640" spans="1:24" hidden="1" x14ac:dyDescent="0.3">
      <c r="A3640" t="s">
        <v>5517</v>
      </c>
      <c r="B3640" s="17" t="s">
        <v>97</v>
      </c>
      <c r="C3640" s="17" t="s">
        <v>5449</v>
      </c>
      <c r="D3640" s="17" t="s">
        <v>1412</v>
      </c>
      <c r="E3640" s="17" t="s">
        <v>5448</v>
      </c>
      <c r="F3640" s="17" t="s">
        <v>2662</v>
      </c>
      <c r="G3640" s="17" t="s">
        <v>4108</v>
      </c>
      <c r="H3640" s="17" t="s">
        <v>4109</v>
      </c>
      <c r="I3640" s="17" t="s">
        <v>4566</v>
      </c>
      <c r="J3640" s="17" t="s">
        <v>13</v>
      </c>
      <c r="K3640" s="18">
        <v>2</v>
      </c>
      <c r="L3640" s="2" t="s">
        <v>1412</v>
      </c>
      <c r="M3640" s="2">
        <f ca="1">Table1[[#This Row],[Cases]]*Table1[[#This Row],[Pack Size]]</f>
        <v>0</v>
      </c>
      <c r="N3640" s="1">
        <f ca="1">Table1[[#This Row],[Cases]]*Table1[[#This Row],[Pack Size]]</f>
        <v>200</v>
      </c>
      <c r="O3640" s="1">
        <f>IFERROR(VLOOKUP(Table1[[#This Row],[SKU Code]],'SKU Size'!$G:$H,2,FALSE),0)*Table1[[#This Row],[Cases]]</f>
        <v>21137.348118609414</v>
      </c>
      <c r="P3640" t="str">
        <f t="shared" si="68"/>
        <v>D0008</v>
      </c>
      <c r="Q3640" s="7">
        <f>IFERROR(VLOOKUP(Table1[[#This Row],[Trim Distributor Code]],Sheet1!$N:$O,2,FALSE),0)</f>
        <v>3400083</v>
      </c>
      <c r="R3640" s="7" t="str">
        <f>IFERROR(VLOOKUP(Table1[[#This Row],[Salesflo AppUser Code]],HIE!$A:$B,2,FALSE),0)</f>
        <v>Active</v>
      </c>
      <c r="S3640" s="7" t="str">
        <f>IFERROR(VLOOKUP(Table1[[#This Row],[Salesflo AppUser Code]],HIE!$A:$B,2,FALSE),0)</f>
        <v>Active</v>
      </c>
      <c r="T3640" t="s">
        <v>3354</v>
      </c>
      <c r="U3640" s="7" t="s">
        <v>5713</v>
      </c>
      <c r="V3640" s="7" t="s">
        <v>1423</v>
      </c>
      <c r="W3640" s="7" t="s">
        <v>1659</v>
      </c>
      <c r="X3640" s="7" t="str">
        <f>IFERROR(VLOOKUP( Table1[[#This Row],[Trim Distributor Code]],Sheet1!$A:$J,10,FALSE),0)</f>
        <v>Active</v>
      </c>
    </row>
    <row r="3641" spans="1:24" hidden="1" x14ac:dyDescent="0.3">
      <c r="A3641" t="s">
        <v>5517</v>
      </c>
      <c r="B3641" s="17" t="s">
        <v>97</v>
      </c>
      <c r="C3641" s="17" t="s">
        <v>5449</v>
      </c>
      <c r="D3641" s="17" t="s">
        <v>1412</v>
      </c>
      <c r="E3641" s="17" t="s">
        <v>5448</v>
      </c>
      <c r="F3641" s="17" t="s">
        <v>2662</v>
      </c>
      <c r="G3641" s="17" t="s">
        <v>4136</v>
      </c>
      <c r="H3641" s="17" t="s">
        <v>4113</v>
      </c>
      <c r="I3641" s="17" t="s">
        <v>4643</v>
      </c>
      <c r="J3641" s="17" t="s">
        <v>2295</v>
      </c>
      <c r="K3641" s="22">
        <v>15</v>
      </c>
      <c r="L3641" s="2" t="s">
        <v>1412</v>
      </c>
      <c r="M3641" s="2">
        <f ca="1">Table1[[#This Row],[Cases]]*Table1[[#This Row],[Pack Size]]</f>
        <v>0</v>
      </c>
      <c r="N3641" s="1">
        <f ca="1">Table1[[#This Row],[Cases]]*Table1[[#This Row],[Pack Size]]</f>
        <v>360</v>
      </c>
      <c r="O3641" s="1">
        <f>IFERROR(VLOOKUP(Table1[[#This Row],[SKU Code]],'SKU Size'!$G:$H,2,FALSE),0)*Table1[[#This Row],[Cases]]</f>
        <v>27471.056685263778</v>
      </c>
      <c r="P3641" t="str">
        <f t="shared" si="68"/>
        <v>D0008</v>
      </c>
      <c r="Q3641" s="7">
        <f>IFERROR(VLOOKUP(Table1[[#This Row],[Trim Distributor Code]],Sheet1!$N:$O,2,FALSE),0)</f>
        <v>3400083</v>
      </c>
      <c r="R3641" s="7" t="str">
        <f>IFERROR(VLOOKUP(Table1[[#This Row],[Salesflo AppUser Code]],HIE!$A:$B,2,FALSE),0)</f>
        <v>Active</v>
      </c>
      <c r="S3641" s="7" t="str">
        <f>IFERROR(VLOOKUP(Table1[[#This Row],[Salesflo AppUser Code]],HIE!$A:$B,2,FALSE),0)</f>
        <v>Active</v>
      </c>
      <c r="T3641" t="s">
        <v>3354</v>
      </c>
      <c r="U3641" s="7" t="s">
        <v>5713</v>
      </c>
      <c r="V3641" s="7" t="s">
        <v>1632</v>
      </c>
      <c r="W3641" s="7" t="s">
        <v>2294</v>
      </c>
      <c r="X3641" s="7" t="str">
        <f>IFERROR(VLOOKUP( Table1[[#This Row],[Trim Distributor Code]],Sheet1!$A:$J,10,FALSE),0)</f>
        <v>Active</v>
      </c>
    </row>
    <row r="3642" spans="1:24" hidden="1" x14ac:dyDescent="0.3">
      <c r="A3642" t="s">
        <v>5517</v>
      </c>
      <c r="B3642" s="19" t="s">
        <v>97</v>
      </c>
      <c r="C3642" s="19" t="s">
        <v>5449</v>
      </c>
      <c r="D3642" s="19" t="s">
        <v>1412</v>
      </c>
      <c r="E3642" s="19" t="s">
        <v>5448</v>
      </c>
      <c r="F3642" s="19" t="s">
        <v>2662</v>
      </c>
      <c r="G3642" s="19" t="s">
        <v>4134</v>
      </c>
      <c r="H3642" s="19" t="s">
        <v>4113</v>
      </c>
      <c r="I3642" s="19" t="s">
        <v>4644</v>
      </c>
      <c r="J3642" s="19" t="s">
        <v>1635</v>
      </c>
      <c r="K3642" s="19">
        <v>8</v>
      </c>
      <c r="L3642" s="2" t="s">
        <v>1412</v>
      </c>
      <c r="M3642" s="2">
        <f ca="1">Table1[[#This Row],[Cases]]*Table1[[#This Row],[Pack Size]]</f>
        <v>0</v>
      </c>
      <c r="N3642" s="1">
        <f ca="1">Table1[[#This Row],[Cases]]*Table1[[#This Row],[Pack Size]]</f>
        <v>192</v>
      </c>
      <c r="O3642" s="1">
        <f>IFERROR(VLOOKUP(Table1[[#This Row],[SKU Code]],'SKU Size'!$G:$H,2,FALSE),0)*Table1[[#This Row],[Cases]]</f>
        <v>25141.280006912915</v>
      </c>
      <c r="P3642" t="str">
        <f t="shared" si="68"/>
        <v>D0008</v>
      </c>
      <c r="Q3642" s="7">
        <f>IFERROR(VLOOKUP(Table1[[#This Row],[Trim Distributor Code]],Sheet1!$N:$O,2,FALSE),0)</f>
        <v>3400083</v>
      </c>
      <c r="R3642" s="7" t="str">
        <f>IFERROR(VLOOKUP(Table1[[#This Row],[Salesflo AppUser Code]],HIE!$A:$B,2,FALSE),0)</f>
        <v>Active</v>
      </c>
      <c r="S3642" s="7" t="str">
        <f>IFERROR(VLOOKUP(Table1[[#This Row],[Salesflo AppUser Code]],HIE!$A:$B,2,FALSE),0)</f>
        <v>Active</v>
      </c>
      <c r="T3642" t="s">
        <v>3354</v>
      </c>
      <c r="U3642" s="7" t="s">
        <v>5713</v>
      </c>
      <c r="V3642" s="7" t="s">
        <v>1632</v>
      </c>
      <c r="W3642" s="7" t="s">
        <v>1445</v>
      </c>
      <c r="X3642" s="7" t="str">
        <f>IFERROR(VLOOKUP( Table1[[#This Row],[Trim Distributor Code]],Sheet1!$A:$J,10,FALSE),0)</f>
        <v>Active</v>
      </c>
    </row>
    <row r="3643" spans="1:24" hidden="1" x14ac:dyDescent="0.3">
      <c r="A3643" t="s">
        <v>5517</v>
      </c>
      <c r="B3643" s="17" t="s">
        <v>97</v>
      </c>
      <c r="C3643" s="17" t="s">
        <v>5449</v>
      </c>
      <c r="D3643" s="17" t="s">
        <v>1412</v>
      </c>
      <c r="E3643" s="17" t="s">
        <v>5448</v>
      </c>
      <c r="F3643" s="17" t="s">
        <v>2662</v>
      </c>
      <c r="G3643" s="17" t="s">
        <v>4169</v>
      </c>
      <c r="H3643" s="17" t="s">
        <v>4113</v>
      </c>
      <c r="I3643" s="17" t="s">
        <v>4642</v>
      </c>
      <c r="J3643" s="17" t="s">
        <v>4170</v>
      </c>
      <c r="K3643" s="17">
        <v>10</v>
      </c>
      <c r="L3643" s="2" t="s">
        <v>1412</v>
      </c>
      <c r="M3643" s="2">
        <f ca="1">Table1[[#This Row],[Cases]]*Table1[[#This Row],[Pack Size]]</f>
        <v>0</v>
      </c>
      <c r="N3643" s="1">
        <f ca="1">Table1[[#This Row],[Cases]]*Table1[[#This Row],[Pack Size]]</f>
        <v>240</v>
      </c>
      <c r="O3643" s="1">
        <f>IFERROR(VLOOKUP(Table1[[#This Row],[SKU Code]],'SKU Size'!$G:$H,2,FALSE),0)*Table1[[#This Row],[Cases]]</f>
        <v>18394.846268185654</v>
      </c>
      <c r="P3643" t="str">
        <f t="shared" si="68"/>
        <v>D0008</v>
      </c>
      <c r="Q3643" s="7">
        <f>IFERROR(VLOOKUP(Table1[[#This Row],[Trim Distributor Code]],Sheet1!$N:$O,2,FALSE),0)</f>
        <v>3400083</v>
      </c>
      <c r="R3643" s="7" t="str">
        <f>IFERROR(VLOOKUP(Table1[[#This Row],[Salesflo AppUser Code]],HIE!$A:$B,2,FALSE),0)</f>
        <v>Active</v>
      </c>
      <c r="S3643" s="7" t="str">
        <f>IFERROR(VLOOKUP(Table1[[#This Row],[Salesflo AppUser Code]],HIE!$A:$B,2,FALSE),0)</f>
        <v>Active</v>
      </c>
      <c r="T3643" t="s">
        <v>3354</v>
      </c>
      <c r="U3643" s="7" t="s">
        <v>5713</v>
      </c>
      <c r="V3643" s="7" t="s">
        <v>1632</v>
      </c>
      <c r="W3643" s="7" t="s">
        <v>5359</v>
      </c>
      <c r="X3643" s="7" t="str">
        <f>IFERROR(VLOOKUP( Table1[[#This Row],[Trim Distributor Code]],Sheet1!$A:$J,10,FALSE),0)</f>
        <v>Active</v>
      </c>
    </row>
    <row r="3644" spans="1:24" hidden="1" x14ac:dyDescent="0.3">
      <c r="A3644" t="s">
        <v>5517</v>
      </c>
      <c r="B3644" s="19" t="s">
        <v>97</v>
      </c>
      <c r="C3644" s="19" t="s">
        <v>5449</v>
      </c>
      <c r="D3644" s="19" t="s">
        <v>1412</v>
      </c>
      <c r="E3644" s="19" t="s">
        <v>5448</v>
      </c>
      <c r="F3644" s="19" t="s">
        <v>2662</v>
      </c>
      <c r="G3644" s="19" t="s">
        <v>2314</v>
      </c>
      <c r="H3644" s="19" t="s">
        <v>2268</v>
      </c>
      <c r="I3644" s="19" t="s">
        <v>4713</v>
      </c>
      <c r="J3644" t="s">
        <v>2503</v>
      </c>
      <c r="K3644" s="19">
        <v>40</v>
      </c>
      <c r="L3644" s="2" t="s">
        <v>1412</v>
      </c>
      <c r="M3644" s="2">
        <f ca="1">Table1[[#This Row],[Cases]]*Table1[[#This Row],[Pack Size]]</f>
        <v>0</v>
      </c>
      <c r="N3644" s="1">
        <f ca="1">Table1[[#This Row],[Cases]]*Table1[[#This Row],[Pack Size]]</f>
        <v>13440</v>
      </c>
      <c r="O3644" s="1">
        <f>IFERROR(VLOOKUP(Table1[[#This Row],[SKU Code]],'SKU Size'!$G:$H,2,FALSE),0)*Table1[[#This Row],[Cases]]</f>
        <v>297905.49431469169</v>
      </c>
      <c r="P3644" t="str">
        <f t="shared" si="68"/>
        <v>D0008</v>
      </c>
      <c r="Q3644" s="7">
        <f>IFERROR(VLOOKUP(Table1[[#This Row],[Trim Distributor Code]],Sheet1!$N:$O,2,FALSE),0)</f>
        <v>3400083</v>
      </c>
      <c r="R3644" s="7" t="str">
        <f>IFERROR(VLOOKUP(Table1[[#This Row],[Salesflo AppUser Code]],HIE!$A:$B,2,FALSE),0)</f>
        <v>Active</v>
      </c>
      <c r="S3644" s="7" t="str">
        <f>IFERROR(VLOOKUP(Table1[[#This Row],[Salesflo AppUser Code]],HIE!$A:$B,2,FALSE),0)</f>
        <v>Active</v>
      </c>
      <c r="T3644" t="s">
        <v>3354</v>
      </c>
      <c r="U3644" s="7" t="s">
        <v>5713</v>
      </c>
      <c r="V3644" s="7" t="s">
        <v>2268</v>
      </c>
      <c r="W3644" s="7" t="s">
        <v>2314</v>
      </c>
      <c r="X3644" s="7" t="str">
        <f>IFERROR(VLOOKUP( Table1[[#This Row],[Trim Distributor Code]],Sheet1!$A:$J,10,FALSE),0)</f>
        <v>Active</v>
      </c>
    </row>
    <row r="3645" spans="1:24" hidden="1" x14ac:dyDescent="0.3">
      <c r="A3645" t="s">
        <v>5517</v>
      </c>
      <c r="B3645" s="17" t="s">
        <v>97</v>
      </c>
      <c r="C3645" s="17" t="s">
        <v>5449</v>
      </c>
      <c r="D3645" s="17" t="s">
        <v>1412</v>
      </c>
      <c r="E3645" s="17" t="s">
        <v>5448</v>
      </c>
      <c r="F3645" s="17" t="s">
        <v>2662</v>
      </c>
      <c r="G3645" s="17" t="s">
        <v>1627</v>
      </c>
      <c r="H3645" s="17" t="s">
        <v>4116</v>
      </c>
      <c r="I3645" s="17" t="s">
        <v>5438</v>
      </c>
      <c r="J3645" s="17" t="s">
        <v>1628</v>
      </c>
      <c r="K3645" s="17">
        <v>2</v>
      </c>
      <c r="L3645" s="2" t="s">
        <v>1412</v>
      </c>
      <c r="M3645" s="2">
        <f ca="1">Table1[[#This Row],[Cases]]*Table1[[#This Row],[Pack Size]]</f>
        <v>0</v>
      </c>
      <c r="N3645" s="1">
        <f ca="1">Table1[[#This Row],[Cases]]*Table1[[#This Row],[Pack Size]]</f>
        <v>576</v>
      </c>
      <c r="O3645" s="1">
        <f>IFERROR(VLOOKUP(Table1[[#This Row],[SKU Code]],'SKU Size'!$G:$H,2,FALSE),0)*Table1[[#This Row],[Cases]]</f>
        <v>0</v>
      </c>
      <c r="P3645" t="str">
        <f t="shared" si="68"/>
        <v>D0008</v>
      </c>
      <c r="Q3645" s="7">
        <f>IFERROR(VLOOKUP(Table1[[#This Row],[Trim Distributor Code]],Sheet1!$N:$O,2,FALSE),0)</f>
        <v>3400083</v>
      </c>
      <c r="R3645" s="7" t="str">
        <f>IFERROR(VLOOKUP(Table1[[#This Row],[Salesflo AppUser Code]],HIE!$A:$B,2,FALSE),0)</f>
        <v>Active</v>
      </c>
      <c r="S3645" s="7" t="str">
        <f>IFERROR(VLOOKUP(Table1[[#This Row],[Salesflo AppUser Code]],HIE!$A:$B,2,FALSE),0)</f>
        <v>Active</v>
      </c>
      <c r="T3645" t="s">
        <v>3354</v>
      </c>
      <c r="U3645" s="7" t="s">
        <v>5713</v>
      </c>
      <c r="V3645" s="7" t="s">
        <v>1624</v>
      </c>
      <c r="W3645" s="7" t="s">
        <v>1627</v>
      </c>
      <c r="X3645" s="7" t="str">
        <f>IFERROR(VLOOKUP( Table1[[#This Row],[Trim Distributor Code]],Sheet1!$A:$J,10,FALSE),0)</f>
        <v>Active</v>
      </c>
    </row>
    <row r="3646" spans="1:24" hidden="1" x14ac:dyDescent="0.3">
      <c r="A3646" t="s">
        <v>5517</v>
      </c>
      <c r="B3646" s="19" t="s">
        <v>97</v>
      </c>
      <c r="C3646" s="19" t="s">
        <v>5449</v>
      </c>
      <c r="D3646" s="19" t="s">
        <v>1412</v>
      </c>
      <c r="E3646" s="19" t="s">
        <v>5448</v>
      </c>
      <c r="F3646" s="19" t="s">
        <v>2662</v>
      </c>
      <c r="G3646" s="19" t="s">
        <v>1422</v>
      </c>
      <c r="H3646" s="19" t="s">
        <v>4360</v>
      </c>
      <c r="I3646" s="19" t="s">
        <v>4645</v>
      </c>
      <c r="J3646" s="19" t="s">
        <v>4271</v>
      </c>
      <c r="K3646" s="19">
        <v>4</v>
      </c>
      <c r="L3646" s="2" t="s">
        <v>1412</v>
      </c>
      <c r="M3646" s="2">
        <f ca="1">Table1[[#This Row],[Cases]]*Table1[[#This Row],[Pack Size]]</f>
        <v>0</v>
      </c>
      <c r="N3646" s="1">
        <f ca="1">Table1[[#This Row],[Cases]]*Table1[[#This Row],[Pack Size]]</f>
        <v>384</v>
      </c>
      <c r="O3646" s="1">
        <f>IFERROR(VLOOKUP(Table1[[#This Row],[SKU Code]],'SKU Size'!$G:$H,2,FALSE),0)*Table1[[#This Row],[Cases]]</f>
        <v>0</v>
      </c>
      <c r="P3646" t="str">
        <f t="shared" si="68"/>
        <v>D0008</v>
      </c>
      <c r="Q3646" s="7">
        <f>IFERROR(VLOOKUP(Table1[[#This Row],[Trim Distributor Code]],Sheet1!$N:$O,2,FALSE),0)</f>
        <v>3400083</v>
      </c>
      <c r="R3646" s="7" t="str">
        <f>IFERROR(VLOOKUP(Table1[[#This Row],[Salesflo AppUser Code]],HIE!$A:$B,2,FALSE),0)</f>
        <v>Active</v>
      </c>
      <c r="S3646" s="7" t="str">
        <f>IFERROR(VLOOKUP(Table1[[#This Row],[Salesflo AppUser Code]],HIE!$A:$B,2,FALSE),0)</f>
        <v>Active</v>
      </c>
      <c r="T3646" t="s">
        <v>3354</v>
      </c>
      <c r="U3646" s="7" t="s">
        <v>5713</v>
      </c>
      <c r="V3646" s="7" t="s">
        <v>4360</v>
      </c>
      <c r="W3646" s="7" t="s">
        <v>1422</v>
      </c>
      <c r="X3646" s="7" t="str">
        <f>IFERROR(VLOOKUP( Table1[[#This Row],[Trim Distributor Code]],Sheet1!$A:$J,10,FALSE),0)</f>
        <v>Active</v>
      </c>
    </row>
    <row r="3647" spans="1:24" hidden="1" x14ac:dyDescent="0.3">
      <c r="A3647" t="s">
        <v>5517</v>
      </c>
      <c r="B3647" s="17" t="s">
        <v>93</v>
      </c>
      <c r="C3647" s="17" t="s">
        <v>4565</v>
      </c>
      <c r="D3647" s="17" t="s">
        <v>1412</v>
      </c>
      <c r="E3647" s="17" t="s">
        <v>5448</v>
      </c>
      <c r="F3647" s="17" t="s">
        <v>2662</v>
      </c>
      <c r="G3647" s="17" t="s">
        <v>4134</v>
      </c>
      <c r="H3647" s="17" t="s">
        <v>4106</v>
      </c>
      <c r="I3647" s="17" t="s">
        <v>4636</v>
      </c>
      <c r="J3647" s="17" t="s">
        <v>1478</v>
      </c>
      <c r="K3647" s="17">
        <v>25</v>
      </c>
      <c r="L3647" s="2" t="s">
        <v>1412</v>
      </c>
      <c r="M3647" s="2">
        <f ca="1">Table1[[#This Row],[Cases]]*Table1[[#This Row],[Pack Size]]</f>
        <v>0</v>
      </c>
      <c r="N3647" s="1">
        <f ca="1">Table1[[#This Row],[Cases]]*Table1[[#This Row],[Pack Size]]</f>
        <v>10000</v>
      </c>
      <c r="O3647" s="1">
        <f>IFERROR(VLOOKUP(Table1[[#This Row],[SKU Code]],'SKU Size'!$G:$H,2,FALSE),0)*Table1[[#This Row],[Cases]]</f>
        <v>217725.66122711252</v>
      </c>
      <c r="P3647" t="str">
        <f t="shared" si="68"/>
        <v>D0008</v>
      </c>
      <c r="Q3647" s="7">
        <f>IFERROR(VLOOKUP(Table1[[#This Row],[Trim Distributor Code]],Sheet1!$N:$O,2,FALSE),0)</f>
        <v>3400083</v>
      </c>
      <c r="R3647" s="7" t="str">
        <f>IFERROR(VLOOKUP(Table1[[#This Row],[Salesflo AppUser Code]],HIE!$A:$B,2,FALSE),0)</f>
        <v>Active</v>
      </c>
      <c r="S3647" s="7" t="str">
        <f>IFERROR(VLOOKUP(Table1[[#This Row],[Salesflo AppUser Code]],HIE!$A:$B,2,FALSE),0)</f>
        <v>Active</v>
      </c>
      <c r="T3647" t="s">
        <v>3354</v>
      </c>
      <c r="U3647" s="7" t="s">
        <v>5713</v>
      </c>
      <c r="V3647" s="7" t="s">
        <v>1444</v>
      </c>
      <c r="W3647" s="7" t="s">
        <v>1445</v>
      </c>
      <c r="X3647" s="7" t="str">
        <f>IFERROR(VLOOKUP( Table1[[#This Row],[Trim Distributor Code]],Sheet1!$A:$J,10,FALSE),0)</f>
        <v>Active</v>
      </c>
    </row>
    <row r="3648" spans="1:24" hidden="1" x14ac:dyDescent="0.3">
      <c r="A3648" t="s">
        <v>5517</v>
      </c>
      <c r="B3648" s="19" t="s">
        <v>93</v>
      </c>
      <c r="C3648" s="19" t="s">
        <v>4565</v>
      </c>
      <c r="D3648" s="19" t="s">
        <v>1412</v>
      </c>
      <c r="E3648" s="19" t="s">
        <v>5448</v>
      </c>
      <c r="F3648" s="19" t="s">
        <v>2662</v>
      </c>
      <c r="G3648" s="19" t="s">
        <v>4133</v>
      </c>
      <c r="H3648" s="19" t="s">
        <v>4106</v>
      </c>
      <c r="I3648" s="19" t="s">
        <v>4637</v>
      </c>
      <c r="J3648" s="19" t="s">
        <v>1586</v>
      </c>
      <c r="K3648" s="19">
        <v>875</v>
      </c>
      <c r="L3648" s="2" t="s">
        <v>1412</v>
      </c>
      <c r="M3648" s="2">
        <f ca="1">Table1[[#This Row],[Cases]]*Table1[[#This Row],[Pack Size]]</f>
        <v>0</v>
      </c>
      <c r="N3648" s="1">
        <f ca="1">Table1[[#This Row],[Cases]]*Table1[[#This Row],[Pack Size]]</f>
        <v>350000</v>
      </c>
      <c r="O3648" s="1">
        <f>IFERROR(VLOOKUP(Table1[[#This Row],[SKU Code]],'SKU Size'!$G:$H,2,FALSE),0)*Table1[[#This Row],[Cases]]</f>
        <v>7378073.9056095714</v>
      </c>
      <c r="P3648" t="str">
        <f t="shared" si="68"/>
        <v>D0008</v>
      </c>
      <c r="Q3648" s="7">
        <f>IFERROR(VLOOKUP(Table1[[#This Row],[Trim Distributor Code]],Sheet1!$N:$O,2,FALSE),0)</f>
        <v>3400083</v>
      </c>
      <c r="R3648" s="7" t="str">
        <f>IFERROR(VLOOKUP(Table1[[#This Row],[Salesflo AppUser Code]],HIE!$A:$B,2,FALSE),0)</f>
        <v>Active</v>
      </c>
      <c r="S3648" s="7" t="str">
        <f>IFERROR(VLOOKUP(Table1[[#This Row],[Salesflo AppUser Code]],HIE!$A:$B,2,FALSE),0)</f>
        <v>Active</v>
      </c>
      <c r="T3648" t="s">
        <v>3354</v>
      </c>
      <c r="U3648" s="7" t="s">
        <v>5713</v>
      </c>
      <c r="V3648" s="7" t="s">
        <v>1444</v>
      </c>
      <c r="W3648" s="7" t="s">
        <v>5707</v>
      </c>
      <c r="X3648" s="7" t="str">
        <f>IFERROR(VLOOKUP( Table1[[#This Row],[Trim Distributor Code]],Sheet1!$A:$J,10,FALSE),0)</f>
        <v>Active</v>
      </c>
    </row>
    <row r="3649" spans="1:24" hidden="1" x14ac:dyDescent="0.3">
      <c r="A3649" t="s">
        <v>5517</v>
      </c>
      <c r="B3649" s="17" t="s">
        <v>93</v>
      </c>
      <c r="C3649" s="17" t="s">
        <v>4565</v>
      </c>
      <c r="D3649" s="17" t="s">
        <v>1412</v>
      </c>
      <c r="E3649" s="17" t="s">
        <v>5448</v>
      </c>
      <c r="F3649" s="17" t="s">
        <v>2662</v>
      </c>
      <c r="G3649" s="17" t="s">
        <v>4156</v>
      </c>
      <c r="H3649" s="17" t="s">
        <v>4106</v>
      </c>
      <c r="I3649" s="17" t="s">
        <v>4391</v>
      </c>
      <c r="J3649" s="17" t="s">
        <v>2144</v>
      </c>
      <c r="K3649" s="17">
        <v>2</v>
      </c>
      <c r="L3649" s="2" t="s">
        <v>1412</v>
      </c>
      <c r="M3649" s="2">
        <f ca="1">Table1[[#This Row],[Cases]]*Table1[[#This Row],[Pack Size]]</f>
        <v>0</v>
      </c>
      <c r="N3649" s="1">
        <f ca="1">Table1[[#This Row],[Cases]]*Table1[[#This Row],[Pack Size]]</f>
        <v>800</v>
      </c>
      <c r="O3649" s="1">
        <f>IFERROR(VLOOKUP(Table1[[#This Row],[SKU Code]],'SKU Size'!$G:$H,2,FALSE),0)*Table1[[#This Row],[Cases]]</f>
        <v>18103.788729658481</v>
      </c>
      <c r="P3649" t="str">
        <f t="shared" si="68"/>
        <v>D0008</v>
      </c>
      <c r="Q3649" s="7">
        <f>IFERROR(VLOOKUP(Table1[[#This Row],[Trim Distributor Code]],Sheet1!$N:$O,2,FALSE),0)</f>
        <v>3400083</v>
      </c>
      <c r="R3649" s="7" t="str">
        <f>IFERROR(VLOOKUP(Table1[[#This Row],[Salesflo AppUser Code]],HIE!$A:$B,2,FALSE),0)</f>
        <v>Active</v>
      </c>
      <c r="S3649" s="7" t="str">
        <f>IFERROR(VLOOKUP(Table1[[#This Row],[Salesflo AppUser Code]],HIE!$A:$B,2,FALSE),0)</f>
        <v>Active</v>
      </c>
      <c r="T3649" t="s">
        <v>3354</v>
      </c>
      <c r="U3649" s="7" t="s">
        <v>5713</v>
      </c>
      <c r="V3649" s="7" t="s">
        <v>1444</v>
      </c>
      <c r="W3649" s="7" t="s">
        <v>2030</v>
      </c>
      <c r="X3649" s="7" t="str">
        <f>IFERROR(VLOOKUP( Table1[[#This Row],[Trim Distributor Code]],Sheet1!$A:$J,10,FALSE),0)</f>
        <v>Active</v>
      </c>
    </row>
    <row r="3650" spans="1:24" hidden="1" x14ac:dyDescent="0.3">
      <c r="A3650" t="s">
        <v>5517</v>
      </c>
      <c r="B3650" s="19" t="s">
        <v>93</v>
      </c>
      <c r="C3650" s="19" t="s">
        <v>4565</v>
      </c>
      <c r="D3650" s="19" t="s">
        <v>1412</v>
      </c>
      <c r="E3650" s="19" t="s">
        <v>5448</v>
      </c>
      <c r="F3650" s="19" t="s">
        <v>2662</v>
      </c>
      <c r="G3650" s="19" t="s">
        <v>4156</v>
      </c>
      <c r="H3650" s="19" t="s">
        <v>4137</v>
      </c>
      <c r="I3650" s="19" t="s">
        <v>4392</v>
      </c>
      <c r="J3650" s="19" t="s">
        <v>2238</v>
      </c>
      <c r="K3650" s="21">
        <v>2</v>
      </c>
      <c r="L3650" s="2" t="s">
        <v>1412</v>
      </c>
      <c r="M3650" s="2">
        <f ca="1">Table1[[#This Row],[Cases]]*Table1[[#This Row],[Pack Size]]</f>
        <v>0</v>
      </c>
      <c r="N3650" s="1">
        <f ca="1">Table1[[#This Row],[Cases]]*Table1[[#This Row],[Pack Size]]</f>
        <v>768</v>
      </c>
      <c r="O3650" s="1">
        <f>IFERROR(VLOOKUP(Table1[[#This Row],[SKU Code]],'SKU Size'!$G:$H,2,FALSE),0)*Table1[[#This Row],[Cases]]</f>
        <v>18638.779346586776</v>
      </c>
      <c r="P3650" t="str">
        <f t="shared" si="68"/>
        <v>D0008</v>
      </c>
      <c r="Q3650" s="7">
        <f>IFERROR(VLOOKUP(Table1[[#This Row],[Trim Distributor Code]],Sheet1!$N:$O,2,FALSE),0)</f>
        <v>3400083</v>
      </c>
      <c r="R3650" s="7" t="str">
        <f>IFERROR(VLOOKUP(Table1[[#This Row],[Salesflo AppUser Code]],HIE!$A:$B,2,FALSE),0)</f>
        <v>Active</v>
      </c>
      <c r="S3650" s="7" t="str">
        <f>IFERROR(VLOOKUP(Table1[[#This Row],[Salesflo AppUser Code]],HIE!$A:$B,2,FALSE),0)</f>
        <v>Active</v>
      </c>
      <c r="T3650" t="s">
        <v>3354</v>
      </c>
      <c r="U3650" s="7" t="s">
        <v>5713</v>
      </c>
      <c r="V3650" s="7" t="s">
        <v>1606</v>
      </c>
      <c r="W3650" s="7" t="s">
        <v>2030</v>
      </c>
      <c r="X3650" s="7" t="str">
        <f>IFERROR(VLOOKUP( Table1[[#This Row],[Trim Distributor Code]],Sheet1!$A:$J,10,FALSE),0)</f>
        <v>Active</v>
      </c>
    </row>
    <row r="3651" spans="1:24" hidden="1" x14ac:dyDescent="0.3">
      <c r="A3651" t="s">
        <v>5517</v>
      </c>
      <c r="B3651" s="17" t="s">
        <v>93</v>
      </c>
      <c r="C3651" s="17" t="s">
        <v>4565</v>
      </c>
      <c r="D3651" s="17" t="s">
        <v>1412</v>
      </c>
      <c r="E3651" s="17" t="s">
        <v>5448</v>
      </c>
      <c r="F3651" s="17" t="s">
        <v>2662</v>
      </c>
      <c r="G3651" s="17" t="s">
        <v>4305</v>
      </c>
      <c r="H3651" s="17" t="s">
        <v>4109</v>
      </c>
      <c r="I3651" s="17" t="s">
        <v>4393</v>
      </c>
      <c r="J3651" s="17" t="s">
        <v>2060</v>
      </c>
      <c r="K3651" s="17">
        <v>2</v>
      </c>
      <c r="L3651" s="2" t="s">
        <v>1412</v>
      </c>
      <c r="M3651" s="2">
        <f ca="1">Table1[[#This Row],[Cases]]*Table1[[#This Row],[Pack Size]]</f>
        <v>0</v>
      </c>
      <c r="N3651" s="1">
        <f ca="1">Table1[[#This Row],[Cases]]*Table1[[#This Row],[Pack Size]]</f>
        <v>200</v>
      </c>
      <c r="O3651" s="1">
        <f>IFERROR(VLOOKUP(Table1[[#This Row],[SKU Code]],'SKU Size'!$G:$H,2,FALSE),0)*Table1[[#This Row],[Cases]]</f>
        <v>20342.508650388041</v>
      </c>
      <c r="P3651" t="str">
        <f t="shared" si="68"/>
        <v>D0008</v>
      </c>
      <c r="Q3651" s="7">
        <f>IFERROR(VLOOKUP(Table1[[#This Row],[Trim Distributor Code]],Sheet1!$N:$O,2,FALSE),0)</f>
        <v>3400083</v>
      </c>
      <c r="R3651" s="7" t="str">
        <f>IFERROR(VLOOKUP(Table1[[#This Row],[Salesflo AppUser Code]],HIE!$A:$B,2,FALSE),0)</f>
        <v>Active</v>
      </c>
      <c r="S3651" s="7" t="str">
        <f>IFERROR(VLOOKUP(Table1[[#This Row],[Salesflo AppUser Code]],HIE!$A:$B,2,FALSE),0)</f>
        <v>Active</v>
      </c>
      <c r="T3651" t="s">
        <v>3354</v>
      </c>
      <c r="U3651" s="7" t="s">
        <v>5713</v>
      </c>
      <c r="V3651" s="7" t="s">
        <v>1423</v>
      </c>
      <c r="W3651" s="7" t="s">
        <v>2040</v>
      </c>
      <c r="X3651" s="7" t="str">
        <f>IFERROR(VLOOKUP( Table1[[#This Row],[Trim Distributor Code]],Sheet1!$A:$J,10,FALSE),0)</f>
        <v>Active</v>
      </c>
    </row>
    <row r="3652" spans="1:24" hidden="1" x14ac:dyDescent="0.3">
      <c r="A3652" t="s">
        <v>5517</v>
      </c>
      <c r="B3652" s="17" t="s">
        <v>93</v>
      </c>
      <c r="C3652" s="17" t="s">
        <v>4565</v>
      </c>
      <c r="D3652" s="17" t="s">
        <v>1412</v>
      </c>
      <c r="E3652" s="17" t="s">
        <v>5448</v>
      </c>
      <c r="F3652" s="17" t="s">
        <v>2662</v>
      </c>
      <c r="G3652" s="17" t="s">
        <v>1424</v>
      </c>
      <c r="H3652" s="17" t="s">
        <v>4109</v>
      </c>
      <c r="I3652" s="17" t="s">
        <v>4307</v>
      </c>
      <c r="J3652" s="17" t="s">
        <v>2034</v>
      </c>
      <c r="K3652" s="17">
        <v>3</v>
      </c>
      <c r="L3652" s="2" t="s">
        <v>1412</v>
      </c>
      <c r="M3652" s="2">
        <f ca="1">Table1[[#This Row],[Cases]]*Table1[[#This Row],[Pack Size]]</f>
        <v>0</v>
      </c>
      <c r="N3652" s="1">
        <f ca="1">Table1[[#This Row],[Cases]]*Table1[[#This Row],[Pack Size]]</f>
        <v>300</v>
      </c>
      <c r="O3652" s="1">
        <f>IFERROR(VLOOKUP(Table1[[#This Row],[SKU Code]],'SKU Size'!$G:$H,2,FALSE),0)*Table1[[#This Row],[Cases]]</f>
        <v>22680.072713854504</v>
      </c>
      <c r="P3652" t="str">
        <f t="shared" si="68"/>
        <v>D0008</v>
      </c>
      <c r="Q3652" s="7">
        <f>IFERROR(VLOOKUP(Table1[[#This Row],[Trim Distributor Code]],Sheet1!$N:$O,2,FALSE),0)</f>
        <v>3400083</v>
      </c>
      <c r="R3652" s="7" t="str">
        <f>IFERROR(VLOOKUP(Table1[[#This Row],[Salesflo AppUser Code]],HIE!$A:$B,2,FALSE),0)</f>
        <v>Active</v>
      </c>
      <c r="S3652" s="7" t="str">
        <f>IFERROR(VLOOKUP(Table1[[#This Row],[Salesflo AppUser Code]],HIE!$A:$B,2,FALSE),0)</f>
        <v>Active</v>
      </c>
      <c r="T3652" t="s">
        <v>3354</v>
      </c>
      <c r="U3652" s="7" t="s">
        <v>5713</v>
      </c>
      <c r="V3652" s="7" t="s">
        <v>1423</v>
      </c>
      <c r="W3652" s="7" t="s">
        <v>2031</v>
      </c>
      <c r="X3652" s="7" t="str">
        <f>IFERROR(VLOOKUP( Table1[[#This Row],[Trim Distributor Code]],Sheet1!$A:$J,10,FALSE),0)</f>
        <v>Active</v>
      </c>
    </row>
    <row r="3653" spans="1:24" hidden="1" x14ac:dyDescent="0.3">
      <c r="A3653" t="s">
        <v>5517</v>
      </c>
      <c r="B3653" s="19" t="s">
        <v>93</v>
      </c>
      <c r="C3653" s="19" t="s">
        <v>4565</v>
      </c>
      <c r="D3653" s="19" t="s">
        <v>1412</v>
      </c>
      <c r="E3653" s="19" t="s">
        <v>5448</v>
      </c>
      <c r="F3653" s="19" t="s">
        <v>2662</v>
      </c>
      <c r="G3653" s="19" t="s">
        <v>4108</v>
      </c>
      <c r="H3653" s="19" t="s">
        <v>4109</v>
      </c>
      <c r="I3653" s="19" t="s">
        <v>4566</v>
      </c>
      <c r="J3653" s="19" t="s">
        <v>13</v>
      </c>
      <c r="K3653" s="21">
        <v>2</v>
      </c>
      <c r="L3653" s="2" t="s">
        <v>1412</v>
      </c>
      <c r="M3653" s="2">
        <f ca="1">Table1[[#This Row],[Cases]]*Table1[[#This Row],[Pack Size]]</f>
        <v>0</v>
      </c>
      <c r="N3653" s="1">
        <f ca="1">Table1[[#This Row],[Cases]]*Table1[[#This Row],[Pack Size]]</f>
        <v>200</v>
      </c>
      <c r="O3653" s="1">
        <f>IFERROR(VLOOKUP(Table1[[#This Row],[SKU Code]],'SKU Size'!$G:$H,2,FALSE),0)*Table1[[#This Row],[Cases]]</f>
        <v>21137.348118609414</v>
      </c>
      <c r="P3653" t="str">
        <f t="shared" si="68"/>
        <v>D0008</v>
      </c>
      <c r="Q3653" s="7">
        <f>IFERROR(VLOOKUP(Table1[[#This Row],[Trim Distributor Code]],Sheet1!$N:$O,2,FALSE),0)</f>
        <v>3400083</v>
      </c>
      <c r="R3653" s="7" t="str">
        <f>IFERROR(VLOOKUP(Table1[[#This Row],[Salesflo AppUser Code]],HIE!$A:$B,2,FALSE),0)</f>
        <v>Active</v>
      </c>
      <c r="S3653" s="7" t="str">
        <f>IFERROR(VLOOKUP(Table1[[#This Row],[Salesflo AppUser Code]],HIE!$A:$B,2,FALSE),0)</f>
        <v>Active</v>
      </c>
      <c r="T3653" t="s">
        <v>3354</v>
      </c>
      <c r="U3653" s="7" t="s">
        <v>5713</v>
      </c>
      <c r="V3653" s="7" t="s">
        <v>1423</v>
      </c>
      <c r="W3653" s="7" t="s">
        <v>1659</v>
      </c>
      <c r="X3653" s="7" t="str">
        <f>IFERROR(VLOOKUP( Table1[[#This Row],[Trim Distributor Code]],Sheet1!$A:$J,10,FALSE),0)</f>
        <v>Active</v>
      </c>
    </row>
    <row r="3654" spans="1:24" hidden="1" x14ac:dyDescent="0.3">
      <c r="A3654" t="s">
        <v>5517</v>
      </c>
      <c r="B3654" s="19" t="s">
        <v>93</v>
      </c>
      <c r="C3654" s="19" t="s">
        <v>4565</v>
      </c>
      <c r="D3654" s="19" t="s">
        <v>1412</v>
      </c>
      <c r="E3654" s="19" t="s">
        <v>5448</v>
      </c>
      <c r="F3654" s="19" t="s">
        <v>2662</v>
      </c>
      <c r="G3654" s="19" t="s">
        <v>4136</v>
      </c>
      <c r="H3654" s="19" t="s">
        <v>4113</v>
      </c>
      <c r="I3654" s="19" t="s">
        <v>4643</v>
      </c>
      <c r="J3654" s="19" t="s">
        <v>2295</v>
      </c>
      <c r="K3654" s="19">
        <v>12</v>
      </c>
      <c r="L3654" s="2" t="s">
        <v>1412</v>
      </c>
      <c r="M3654" s="2">
        <f ca="1">Table1[[#This Row],[Cases]]*Table1[[#This Row],[Pack Size]]</f>
        <v>0</v>
      </c>
      <c r="N3654" s="1">
        <f ca="1">Table1[[#This Row],[Cases]]*Table1[[#This Row],[Pack Size]]</f>
        <v>288</v>
      </c>
      <c r="O3654" s="1">
        <f>IFERROR(VLOOKUP(Table1[[#This Row],[SKU Code]],'SKU Size'!$G:$H,2,FALSE),0)*Table1[[#This Row],[Cases]]</f>
        <v>21976.845348211024</v>
      </c>
      <c r="P3654" t="str">
        <f t="shared" si="68"/>
        <v>D0008</v>
      </c>
      <c r="Q3654" s="7">
        <f>IFERROR(VLOOKUP(Table1[[#This Row],[Trim Distributor Code]],Sheet1!$N:$O,2,FALSE),0)</f>
        <v>3400083</v>
      </c>
      <c r="R3654" s="7" t="str">
        <f>IFERROR(VLOOKUP(Table1[[#This Row],[Salesflo AppUser Code]],HIE!$A:$B,2,FALSE),0)</f>
        <v>Active</v>
      </c>
      <c r="S3654" s="7" t="str">
        <f>IFERROR(VLOOKUP(Table1[[#This Row],[Salesflo AppUser Code]],HIE!$A:$B,2,FALSE),0)</f>
        <v>Active</v>
      </c>
      <c r="T3654" t="s">
        <v>3354</v>
      </c>
      <c r="U3654" s="7" t="s">
        <v>5713</v>
      </c>
      <c r="V3654" s="7" t="s">
        <v>1632</v>
      </c>
      <c r="W3654" s="7" t="s">
        <v>2294</v>
      </c>
      <c r="X3654" s="7" t="str">
        <f>IFERROR(VLOOKUP( Table1[[#This Row],[Trim Distributor Code]],Sheet1!$A:$J,10,FALSE),0)</f>
        <v>Active</v>
      </c>
    </row>
    <row r="3655" spans="1:24" hidden="1" x14ac:dyDescent="0.3">
      <c r="A3655" t="s">
        <v>5517</v>
      </c>
      <c r="B3655" s="17" t="s">
        <v>93</v>
      </c>
      <c r="C3655" s="17" t="s">
        <v>4565</v>
      </c>
      <c r="D3655" s="17" t="s">
        <v>1412</v>
      </c>
      <c r="E3655" s="17" t="s">
        <v>5448</v>
      </c>
      <c r="F3655" s="17" t="s">
        <v>2662</v>
      </c>
      <c r="G3655" s="17" t="s">
        <v>4134</v>
      </c>
      <c r="H3655" s="17" t="s">
        <v>4113</v>
      </c>
      <c r="I3655" s="17" t="s">
        <v>4644</v>
      </c>
      <c r="J3655" s="17" t="s">
        <v>1635</v>
      </c>
      <c r="K3655" s="17">
        <v>6</v>
      </c>
      <c r="L3655" s="2" t="s">
        <v>1412</v>
      </c>
      <c r="M3655" s="2">
        <f ca="1">Table1[[#This Row],[Cases]]*Table1[[#This Row],[Pack Size]]</f>
        <v>0</v>
      </c>
      <c r="N3655" s="1">
        <f ca="1">Table1[[#This Row],[Cases]]*Table1[[#This Row],[Pack Size]]</f>
        <v>144</v>
      </c>
      <c r="O3655" s="1">
        <f>IFERROR(VLOOKUP(Table1[[#This Row],[SKU Code]],'SKU Size'!$G:$H,2,FALSE),0)*Table1[[#This Row],[Cases]]</f>
        <v>18855.960005184686</v>
      </c>
      <c r="P3655" t="str">
        <f t="shared" si="68"/>
        <v>D0008</v>
      </c>
      <c r="Q3655" s="7">
        <f>IFERROR(VLOOKUP(Table1[[#This Row],[Trim Distributor Code]],Sheet1!$N:$O,2,FALSE),0)</f>
        <v>3400083</v>
      </c>
      <c r="R3655" s="7" t="str">
        <f>IFERROR(VLOOKUP(Table1[[#This Row],[Salesflo AppUser Code]],HIE!$A:$B,2,FALSE),0)</f>
        <v>Active</v>
      </c>
      <c r="S3655" s="7" t="str">
        <f>IFERROR(VLOOKUP(Table1[[#This Row],[Salesflo AppUser Code]],HIE!$A:$B,2,FALSE),0)</f>
        <v>Active</v>
      </c>
      <c r="T3655" t="s">
        <v>3354</v>
      </c>
      <c r="U3655" s="7" t="s">
        <v>5713</v>
      </c>
      <c r="V3655" s="7" t="s">
        <v>1632</v>
      </c>
      <c r="W3655" s="7" t="s">
        <v>1445</v>
      </c>
      <c r="X3655" s="7" t="str">
        <f>IFERROR(VLOOKUP( Table1[[#This Row],[Trim Distributor Code]],Sheet1!$A:$J,10,FALSE),0)</f>
        <v>Active</v>
      </c>
    </row>
    <row r="3656" spans="1:24" hidden="1" x14ac:dyDescent="0.3">
      <c r="A3656" t="s">
        <v>5517</v>
      </c>
      <c r="B3656" s="19" t="s">
        <v>93</v>
      </c>
      <c r="C3656" s="19" t="s">
        <v>4565</v>
      </c>
      <c r="D3656" s="19" t="s">
        <v>1412</v>
      </c>
      <c r="E3656" s="19" t="s">
        <v>5448</v>
      </c>
      <c r="F3656" s="19" t="s">
        <v>2662</v>
      </c>
      <c r="G3656" s="19" t="s">
        <v>4169</v>
      </c>
      <c r="H3656" s="19" t="s">
        <v>4113</v>
      </c>
      <c r="I3656" s="19" t="s">
        <v>4642</v>
      </c>
      <c r="J3656" s="19" t="s">
        <v>4170</v>
      </c>
      <c r="K3656" s="19">
        <v>10</v>
      </c>
      <c r="L3656" s="2" t="s">
        <v>1412</v>
      </c>
      <c r="M3656" s="2">
        <f ca="1">Table1[[#This Row],[Cases]]*Table1[[#This Row],[Pack Size]]</f>
        <v>0</v>
      </c>
      <c r="N3656" s="1">
        <f ca="1">Table1[[#This Row],[Cases]]*Table1[[#This Row],[Pack Size]]</f>
        <v>240</v>
      </c>
      <c r="O3656" s="1">
        <f>IFERROR(VLOOKUP(Table1[[#This Row],[SKU Code]],'SKU Size'!$G:$H,2,FALSE),0)*Table1[[#This Row],[Cases]]</f>
        <v>18394.846268185654</v>
      </c>
      <c r="P3656" t="str">
        <f t="shared" si="68"/>
        <v>D0008</v>
      </c>
      <c r="Q3656" s="7">
        <f>IFERROR(VLOOKUP(Table1[[#This Row],[Trim Distributor Code]],Sheet1!$N:$O,2,FALSE),0)</f>
        <v>3400083</v>
      </c>
      <c r="R3656" s="7" t="str">
        <f>IFERROR(VLOOKUP(Table1[[#This Row],[Salesflo AppUser Code]],HIE!$A:$B,2,FALSE),0)</f>
        <v>Active</v>
      </c>
      <c r="S3656" s="7" t="str">
        <f>IFERROR(VLOOKUP(Table1[[#This Row],[Salesflo AppUser Code]],HIE!$A:$B,2,FALSE),0)</f>
        <v>Active</v>
      </c>
      <c r="T3656" t="s">
        <v>3354</v>
      </c>
      <c r="U3656" s="7" t="s">
        <v>5713</v>
      </c>
      <c r="V3656" s="7" t="s">
        <v>1632</v>
      </c>
      <c r="W3656" s="7" t="s">
        <v>5359</v>
      </c>
      <c r="X3656" s="7" t="str">
        <f>IFERROR(VLOOKUP( Table1[[#This Row],[Trim Distributor Code]],Sheet1!$A:$J,10,FALSE),0)</f>
        <v>Active</v>
      </c>
    </row>
    <row r="3657" spans="1:24" hidden="1" x14ac:dyDescent="0.3">
      <c r="A3657" t="s">
        <v>5517</v>
      </c>
      <c r="B3657" s="17" t="s">
        <v>93</v>
      </c>
      <c r="C3657" s="17" t="s">
        <v>4565</v>
      </c>
      <c r="D3657" s="17" t="s">
        <v>1412</v>
      </c>
      <c r="E3657" s="17" t="s">
        <v>5448</v>
      </c>
      <c r="F3657" s="17" t="s">
        <v>2662</v>
      </c>
      <c r="G3657" s="17" t="s">
        <v>2314</v>
      </c>
      <c r="H3657" s="17" t="s">
        <v>2268</v>
      </c>
      <c r="I3657" s="17" t="s">
        <v>4713</v>
      </c>
      <c r="J3657" t="s">
        <v>2503</v>
      </c>
      <c r="K3657" s="17">
        <v>35</v>
      </c>
      <c r="L3657" s="2" t="s">
        <v>1412</v>
      </c>
      <c r="M3657" s="2">
        <f ca="1">Table1[[#This Row],[Cases]]*Table1[[#This Row],[Pack Size]]</f>
        <v>0</v>
      </c>
      <c r="N3657" s="1">
        <f ca="1">Table1[[#This Row],[Cases]]*Table1[[#This Row],[Pack Size]]</f>
        <v>11760</v>
      </c>
      <c r="O3657" s="1">
        <f>IFERROR(VLOOKUP(Table1[[#This Row],[SKU Code]],'SKU Size'!$G:$H,2,FALSE),0)*Table1[[#This Row],[Cases]]</f>
        <v>260667.30752535522</v>
      </c>
      <c r="P3657" t="str">
        <f t="shared" si="68"/>
        <v>D0008</v>
      </c>
      <c r="Q3657" s="7">
        <f>IFERROR(VLOOKUP(Table1[[#This Row],[Trim Distributor Code]],Sheet1!$N:$O,2,FALSE),0)</f>
        <v>3400083</v>
      </c>
      <c r="R3657" s="7" t="str">
        <f>IFERROR(VLOOKUP(Table1[[#This Row],[Salesflo AppUser Code]],HIE!$A:$B,2,FALSE),0)</f>
        <v>Active</v>
      </c>
      <c r="S3657" s="7" t="str">
        <f>IFERROR(VLOOKUP(Table1[[#This Row],[Salesflo AppUser Code]],HIE!$A:$B,2,FALSE),0)</f>
        <v>Active</v>
      </c>
      <c r="T3657" t="s">
        <v>3354</v>
      </c>
      <c r="U3657" s="7" t="s">
        <v>5713</v>
      </c>
      <c r="V3657" s="7" t="s">
        <v>2268</v>
      </c>
      <c r="W3657" s="7" t="s">
        <v>2314</v>
      </c>
      <c r="X3657" s="7" t="str">
        <f>IFERROR(VLOOKUP( Table1[[#This Row],[Trim Distributor Code]],Sheet1!$A:$J,10,FALSE),0)</f>
        <v>Active</v>
      </c>
    </row>
    <row r="3658" spans="1:24" hidden="1" x14ac:dyDescent="0.3">
      <c r="A3658" t="s">
        <v>5517</v>
      </c>
      <c r="B3658" s="19" t="s">
        <v>93</v>
      </c>
      <c r="C3658" s="19" t="s">
        <v>4565</v>
      </c>
      <c r="D3658" s="19" t="s">
        <v>1412</v>
      </c>
      <c r="E3658" s="19" t="s">
        <v>5448</v>
      </c>
      <c r="F3658" s="19" t="s">
        <v>2662</v>
      </c>
      <c r="G3658" s="19" t="s">
        <v>1627</v>
      </c>
      <c r="H3658" s="19" t="s">
        <v>4116</v>
      </c>
      <c r="I3658" s="19" t="s">
        <v>5438</v>
      </c>
      <c r="J3658" s="19" t="s">
        <v>1628</v>
      </c>
      <c r="K3658" s="19">
        <v>1</v>
      </c>
      <c r="L3658" s="2" t="s">
        <v>1412</v>
      </c>
      <c r="M3658" s="2">
        <f ca="1">Table1[[#This Row],[Cases]]*Table1[[#This Row],[Pack Size]]</f>
        <v>0</v>
      </c>
      <c r="N3658" s="1">
        <f ca="1">Table1[[#This Row],[Cases]]*Table1[[#This Row],[Pack Size]]</f>
        <v>288</v>
      </c>
      <c r="O3658" s="1">
        <f>IFERROR(VLOOKUP(Table1[[#This Row],[SKU Code]],'SKU Size'!$G:$H,2,FALSE),0)*Table1[[#This Row],[Cases]]</f>
        <v>0</v>
      </c>
      <c r="P3658" t="str">
        <f t="shared" si="68"/>
        <v>D0008</v>
      </c>
      <c r="Q3658" s="7">
        <f>IFERROR(VLOOKUP(Table1[[#This Row],[Trim Distributor Code]],Sheet1!$N:$O,2,FALSE),0)</f>
        <v>3400083</v>
      </c>
      <c r="R3658" s="7" t="str">
        <f>IFERROR(VLOOKUP(Table1[[#This Row],[Salesflo AppUser Code]],HIE!$A:$B,2,FALSE),0)</f>
        <v>Active</v>
      </c>
      <c r="S3658" s="7" t="str">
        <f>IFERROR(VLOOKUP(Table1[[#This Row],[Salesflo AppUser Code]],HIE!$A:$B,2,FALSE),0)</f>
        <v>Active</v>
      </c>
      <c r="T3658" t="s">
        <v>3354</v>
      </c>
      <c r="U3658" s="7" t="s">
        <v>5713</v>
      </c>
      <c r="V3658" s="7" t="s">
        <v>1624</v>
      </c>
      <c r="W3658" s="7" t="s">
        <v>1627</v>
      </c>
      <c r="X3658" s="7" t="str">
        <f>IFERROR(VLOOKUP( Table1[[#This Row],[Trim Distributor Code]],Sheet1!$A:$J,10,FALSE),0)</f>
        <v>Active</v>
      </c>
    </row>
    <row r="3659" spans="1:24" hidden="1" x14ac:dyDescent="0.3">
      <c r="A3659" t="s">
        <v>5517</v>
      </c>
      <c r="B3659" s="17" t="s">
        <v>93</v>
      </c>
      <c r="C3659" s="17" t="s">
        <v>4565</v>
      </c>
      <c r="D3659" s="17" t="s">
        <v>1412</v>
      </c>
      <c r="E3659" s="17" t="s">
        <v>5448</v>
      </c>
      <c r="F3659" s="17" t="s">
        <v>2662</v>
      </c>
      <c r="G3659" s="17" t="s">
        <v>1422</v>
      </c>
      <c r="H3659" s="17" t="s">
        <v>4360</v>
      </c>
      <c r="I3659" s="17" t="s">
        <v>4645</v>
      </c>
      <c r="J3659" s="17" t="s">
        <v>4271</v>
      </c>
      <c r="K3659" s="17">
        <v>3</v>
      </c>
      <c r="L3659" s="2" t="s">
        <v>1412</v>
      </c>
      <c r="M3659" s="2">
        <f ca="1">Table1[[#This Row],[Cases]]*Table1[[#This Row],[Pack Size]]</f>
        <v>0</v>
      </c>
      <c r="N3659" s="1">
        <f ca="1">Table1[[#This Row],[Cases]]*Table1[[#This Row],[Pack Size]]</f>
        <v>288</v>
      </c>
      <c r="O3659" s="1">
        <f>IFERROR(VLOOKUP(Table1[[#This Row],[SKU Code]],'SKU Size'!$G:$H,2,FALSE),0)*Table1[[#This Row],[Cases]]</f>
        <v>0</v>
      </c>
      <c r="P3659" t="str">
        <f t="shared" si="68"/>
        <v>D0008</v>
      </c>
      <c r="Q3659" s="7">
        <f>IFERROR(VLOOKUP(Table1[[#This Row],[Trim Distributor Code]],Sheet1!$N:$O,2,FALSE),0)</f>
        <v>3400083</v>
      </c>
      <c r="R3659" s="7" t="str">
        <f>IFERROR(VLOOKUP(Table1[[#This Row],[Salesflo AppUser Code]],HIE!$A:$B,2,FALSE),0)</f>
        <v>Active</v>
      </c>
      <c r="S3659" s="7" t="str">
        <f>IFERROR(VLOOKUP(Table1[[#This Row],[Salesflo AppUser Code]],HIE!$A:$B,2,FALSE),0)</f>
        <v>Active</v>
      </c>
      <c r="T3659" t="s">
        <v>3354</v>
      </c>
      <c r="U3659" s="7" t="s">
        <v>5713</v>
      </c>
      <c r="V3659" s="7" t="s">
        <v>4360</v>
      </c>
      <c r="W3659" s="7" t="s">
        <v>1422</v>
      </c>
      <c r="X3659" s="7" t="str">
        <f>IFERROR(VLOOKUP( Table1[[#This Row],[Trim Distributor Code]],Sheet1!$A:$J,10,FALSE),0)</f>
        <v>Active</v>
      </c>
    </row>
    <row r="3660" spans="1:24" hidden="1" x14ac:dyDescent="0.3">
      <c r="A3660" t="s">
        <v>5517</v>
      </c>
      <c r="B3660" s="19" t="s">
        <v>95</v>
      </c>
      <c r="C3660" s="19" t="s">
        <v>5450</v>
      </c>
      <c r="D3660" s="19" t="s">
        <v>1412</v>
      </c>
      <c r="E3660" s="19" t="s">
        <v>5448</v>
      </c>
      <c r="F3660" s="19" t="s">
        <v>2662</v>
      </c>
      <c r="G3660" s="19" t="s">
        <v>4134</v>
      </c>
      <c r="H3660" s="19" t="s">
        <v>4106</v>
      </c>
      <c r="I3660" s="19" t="s">
        <v>4636</v>
      </c>
      <c r="J3660" s="19" t="s">
        <v>1478</v>
      </c>
      <c r="K3660" s="19">
        <v>25</v>
      </c>
      <c r="L3660" s="2" t="s">
        <v>1412</v>
      </c>
      <c r="M3660" s="2">
        <f ca="1">Table1[[#This Row],[Cases]]*Table1[[#This Row],[Pack Size]]</f>
        <v>0</v>
      </c>
      <c r="N3660" s="1">
        <f ca="1">Table1[[#This Row],[Cases]]*Table1[[#This Row],[Pack Size]]</f>
        <v>10000</v>
      </c>
      <c r="O3660" s="1">
        <f>IFERROR(VLOOKUP(Table1[[#This Row],[SKU Code]],'SKU Size'!$G:$H,2,FALSE),0)*Table1[[#This Row],[Cases]]</f>
        <v>217725.66122711252</v>
      </c>
      <c r="P3660" t="str">
        <f t="shared" si="68"/>
        <v>D0008</v>
      </c>
      <c r="Q3660" s="7">
        <f>IFERROR(VLOOKUP(Table1[[#This Row],[Trim Distributor Code]],Sheet1!$N:$O,2,FALSE),0)</f>
        <v>3400083</v>
      </c>
      <c r="R3660" s="7" t="str">
        <f>IFERROR(VLOOKUP(Table1[[#This Row],[Salesflo AppUser Code]],HIE!$A:$B,2,FALSE),0)</f>
        <v>Active</v>
      </c>
      <c r="S3660" s="7" t="str">
        <f>IFERROR(VLOOKUP(Table1[[#This Row],[Salesflo AppUser Code]],HIE!$A:$B,2,FALSE),0)</f>
        <v>Active</v>
      </c>
      <c r="T3660" t="s">
        <v>3354</v>
      </c>
      <c r="U3660" s="7" t="s">
        <v>5713</v>
      </c>
      <c r="V3660" s="7" t="s">
        <v>1444</v>
      </c>
      <c r="W3660" s="7" t="s">
        <v>1445</v>
      </c>
      <c r="X3660" s="7" t="str">
        <f>IFERROR(VLOOKUP( Table1[[#This Row],[Trim Distributor Code]],Sheet1!$A:$J,10,FALSE),0)</f>
        <v>Active</v>
      </c>
    </row>
    <row r="3661" spans="1:24" hidden="1" x14ac:dyDescent="0.3">
      <c r="A3661" t="s">
        <v>5517</v>
      </c>
      <c r="B3661" s="17" t="s">
        <v>95</v>
      </c>
      <c r="C3661" s="17" t="s">
        <v>5450</v>
      </c>
      <c r="D3661" s="17" t="s">
        <v>1412</v>
      </c>
      <c r="E3661" s="17" t="s">
        <v>5448</v>
      </c>
      <c r="F3661" s="17" t="s">
        <v>2662</v>
      </c>
      <c r="G3661" s="17" t="s">
        <v>4133</v>
      </c>
      <c r="H3661" s="17" t="s">
        <v>4106</v>
      </c>
      <c r="I3661" s="17" t="s">
        <v>4637</v>
      </c>
      <c r="J3661" s="17" t="s">
        <v>1586</v>
      </c>
      <c r="K3661" s="22">
        <v>625</v>
      </c>
      <c r="L3661" s="2" t="s">
        <v>1412</v>
      </c>
      <c r="M3661" s="2">
        <f ca="1">Table1[[#This Row],[Cases]]*Table1[[#This Row],[Pack Size]]</f>
        <v>0</v>
      </c>
      <c r="N3661" s="1">
        <f ca="1">Table1[[#This Row],[Cases]]*Table1[[#This Row],[Pack Size]]</f>
        <v>250000</v>
      </c>
      <c r="O3661" s="1">
        <f>IFERROR(VLOOKUP(Table1[[#This Row],[SKU Code]],'SKU Size'!$G:$H,2,FALSE),0)*Table1[[#This Row],[Cases]]</f>
        <v>5270052.7897211229</v>
      </c>
      <c r="P3661" t="str">
        <f t="shared" si="68"/>
        <v>D0008</v>
      </c>
      <c r="Q3661" s="7">
        <f>IFERROR(VLOOKUP(Table1[[#This Row],[Trim Distributor Code]],Sheet1!$N:$O,2,FALSE),0)</f>
        <v>3400083</v>
      </c>
      <c r="R3661" s="7" t="str">
        <f>IFERROR(VLOOKUP(Table1[[#This Row],[Salesflo AppUser Code]],HIE!$A:$B,2,FALSE),0)</f>
        <v>Active</v>
      </c>
      <c r="S3661" s="7" t="str">
        <f>IFERROR(VLOOKUP(Table1[[#This Row],[Salesflo AppUser Code]],HIE!$A:$B,2,FALSE),0)</f>
        <v>Active</v>
      </c>
      <c r="T3661" t="s">
        <v>3354</v>
      </c>
      <c r="U3661" s="7" t="s">
        <v>5713</v>
      </c>
      <c r="V3661" s="7" t="s">
        <v>1444</v>
      </c>
      <c r="W3661" s="7" t="s">
        <v>5707</v>
      </c>
      <c r="X3661" s="7" t="str">
        <f>IFERROR(VLOOKUP( Table1[[#This Row],[Trim Distributor Code]],Sheet1!$A:$J,10,FALSE),0)</f>
        <v>Active</v>
      </c>
    </row>
    <row r="3662" spans="1:24" hidden="1" x14ac:dyDescent="0.3">
      <c r="A3662" t="s">
        <v>5517</v>
      </c>
      <c r="B3662" s="19" t="s">
        <v>95</v>
      </c>
      <c r="C3662" s="19" t="s">
        <v>5450</v>
      </c>
      <c r="D3662" s="19" t="s">
        <v>1412</v>
      </c>
      <c r="E3662" s="19" t="s">
        <v>5448</v>
      </c>
      <c r="F3662" s="19" t="s">
        <v>2662</v>
      </c>
      <c r="G3662" s="19" t="s">
        <v>4156</v>
      </c>
      <c r="H3662" s="19" t="s">
        <v>4106</v>
      </c>
      <c r="I3662" s="19" t="s">
        <v>4391</v>
      </c>
      <c r="J3662" s="19" t="s">
        <v>2144</v>
      </c>
      <c r="K3662" s="19">
        <v>2</v>
      </c>
      <c r="L3662" s="2" t="s">
        <v>1412</v>
      </c>
      <c r="M3662" s="2">
        <f ca="1">Table1[[#This Row],[Cases]]*Table1[[#This Row],[Pack Size]]</f>
        <v>0</v>
      </c>
      <c r="N3662" s="1">
        <f ca="1">Table1[[#This Row],[Cases]]*Table1[[#This Row],[Pack Size]]</f>
        <v>800</v>
      </c>
      <c r="O3662" s="1">
        <f>IFERROR(VLOOKUP(Table1[[#This Row],[SKU Code]],'SKU Size'!$G:$H,2,FALSE),0)*Table1[[#This Row],[Cases]]</f>
        <v>18103.788729658481</v>
      </c>
      <c r="P3662" t="str">
        <f t="shared" si="68"/>
        <v>D0008</v>
      </c>
      <c r="Q3662" s="7">
        <f>IFERROR(VLOOKUP(Table1[[#This Row],[Trim Distributor Code]],Sheet1!$N:$O,2,FALSE),0)</f>
        <v>3400083</v>
      </c>
      <c r="R3662" s="7" t="str">
        <f>IFERROR(VLOOKUP(Table1[[#This Row],[Salesflo AppUser Code]],HIE!$A:$B,2,FALSE),0)</f>
        <v>Active</v>
      </c>
      <c r="S3662" s="7" t="str">
        <f>IFERROR(VLOOKUP(Table1[[#This Row],[Salesflo AppUser Code]],HIE!$A:$B,2,FALSE),0)</f>
        <v>Active</v>
      </c>
      <c r="T3662" t="s">
        <v>3354</v>
      </c>
      <c r="U3662" s="7" t="s">
        <v>5713</v>
      </c>
      <c r="V3662" s="7" t="s">
        <v>1444</v>
      </c>
      <c r="W3662" s="7" t="s">
        <v>2030</v>
      </c>
      <c r="X3662" s="7" t="str">
        <f>IFERROR(VLOOKUP( Table1[[#This Row],[Trim Distributor Code]],Sheet1!$A:$J,10,FALSE),0)</f>
        <v>Active</v>
      </c>
    </row>
    <row r="3663" spans="1:24" hidden="1" x14ac:dyDescent="0.3">
      <c r="A3663" t="s">
        <v>5517</v>
      </c>
      <c r="B3663" s="17" t="s">
        <v>95</v>
      </c>
      <c r="C3663" s="17" t="s">
        <v>5450</v>
      </c>
      <c r="D3663" s="17" t="s">
        <v>1412</v>
      </c>
      <c r="E3663" s="17" t="s">
        <v>5448</v>
      </c>
      <c r="F3663" s="17" t="s">
        <v>2662</v>
      </c>
      <c r="G3663" s="17" t="s">
        <v>4156</v>
      </c>
      <c r="H3663" s="17" t="s">
        <v>4137</v>
      </c>
      <c r="I3663" s="17" t="s">
        <v>4392</v>
      </c>
      <c r="J3663" s="17" t="s">
        <v>2238</v>
      </c>
      <c r="K3663" s="17">
        <v>2</v>
      </c>
      <c r="L3663" s="2" t="s">
        <v>1412</v>
      </c>
      <c r="M3663" s="2">
        <f ca="1">Table1[[#This Row],[Cases]]*Table1[[#This Row],[Pack Size]]</f>
        <v>0</v>
      </c>
      <c r="N3663" s="1">
        <f ca="1">Table1[[#This Row],[Cases]]*Table1[[#This Row],[Pack Size]]</f>
        <v>768</v>
      </c>
      <c r="O3663" s="1">
        <f>IFERROR(VLOOKUP(Table1[[#This Row],[SKU Code]],'SKU Size'!$G:$H,2,FALSE),0)*Table1[[#This Row],[Cases]]</f>
        <v>18638.779346586776</v>
      </c>
      <c r="P3663" t="str">
        <f t="shared" si="68"/>
        <v>D0008</v>
      </c>
      <c r="Q3663" s="7">
        <f>IFERROR(VLOOKUP(Table1[[#This Row],[Trim Distributor Code]],Sheet1!$N:$O,2,FALSE),0)</f>
        <v>3400083</v>
      </c>
      <c r="R3663" s="7" t="str">
        <f>IFERROR(VLOOKUP(Table1[[#This Row],[Salesflo AppUser Code]],HIE!$A:$B,2,FALSE),0)</f>
        <v>Active</v>
      </c>
      <c r="S3663" s="7" t="str">
        <f>IFERROR(VLOOKUP(Table1[[#This Row],[Salesflo AppUser Code]],HIE!$A:$B,2,FALSE),0)</f>
        <v>Active</v>
      </c>
      <c r="T3663" t="s">
        <v>3354</v>
      </c>
      <c r="U3663" s="7" t="s">
        <v>5713</v>
      </c>
      <c r="V3663" s="7" t="s">
        <v>1606</v>
      </c>
      <c r="W3663" s="7" t="s">
        <v>2030</v>
      </c>
      <c r="X3663" s="7" t="str">
        <f>IFERROR(VLOOKUP( Table1[[#This Row],[Trim Distributor Code]],Sheet1!$A:$J,10,FALSE),0)</f>
        <v>Active</v>
      </c>
    </row>
    <row r="3664" spans="1:24" hidden="1" x14ac:dyDescent="0.3">
      <c r="A3664" t="s">
        <v>5517</v>
      </c>
      <c r="B3664" s="19" t="s">
        <v>95</v>
      </c>
      <c r="C3664" s="19" t="s">
        <v>5450</v>
      </c>
      <c r="D3664" s="19" t="s">
        <v>1412</v>
      </c>
      <c r="E3664" s="19" t="s">
        <v>5448</v>
      </c>
      <c r="F3664" s="19" t="s">
        <v>2662</v>
      </c>
      <c r="G3664" s="19" t="s">
        <v>4305</v>
      </c>
      <c r="H3664" s="19" t="s">
        <v>4109</v>
      </c>
      <c r="I3664" s="19" t="s">
        <v>4393</v>
      </c>
      <c r="J3664" s="19" t="s">
        <v>2060</v>
      </c>
      <c r="K3664" s="19">
        <v>2</v>
      </c>
      <c r="L3664" s="2" t="s">
        <v>1412</v>
      </c>
      <c r="M3664" s="2">
        <f ca="1">Table1[[#This Row],[Cases]]*Table1[[#This Row],[Pack Size]]</f>
        <v>0</v>
      </c>
      <c r="N3664" s="1">
        <f ca="1">Table1[[#This Row],[Cases]]*Table1[[#This Row],[Pack Size]]</f>
        <v>200</v>
      </c>
      <c r="O3664" s="1">
        <f>IFERROR(VLOOKUP(Table1[[#This Row],[SKU Code]],'SKU Size'!$G:$H,2,FALSE),0)*Table1[[#This Row],[Cases]]</f>
        <v>20342.508650388041</v>
      </c>
      <c r="P3664" t="str">
        <f t="shared" si="68"/>
        <v>D0008</v>
      </c>
      <c r="Q3664" s="7">
        <f>IFERROR(VLOOKUP(Table1[[#This Row],[Trim Distributor Code]],Sheet1!$N:$O,2,FALSE),0)</f>
        <v>3400083</v>
      </c>
      <c r="R3664" s="7" t="str">
        <f>IFERROR(VLOOKUP(Table1[[#This Row],[Salesflo AppUser Code]],HIE!$A:$B,2,FALSE),0)</f>
        <v>Active</v>
      </c>
      <c r="S3664" s="7" t="str">
        <f>IFERROR(VLOOKUP(Table1[[#This Row],[Salesflo AppUser Code]],HIE!$A:$B,2,FALSE),0)</f>
        <v>Active</v>
      </c>
      <c r="T3664" t="s">
        <v>3354</v>
      </c>
      <c r="U3664" s="7" t="s">
        <v>5713</v>
      </c>
      <c r="V3664" s="7" t="s">
        <v>1423</v>
      </c>
      <c r="W3664" s="7" t="s">
        <v>2040</v>
      </c>
      <c r="X3664" s="7" t="str">
        <f>IFERROR(VLOOKUP( Table1[[#This Row],[Trim Distributor Code]],Sheet1!$A:$J,10,FALSE),0)</f>
        <v>Active</v>
      </c>
    </row>
    <row r="3665" spans="1:24" hidden="1" x14ac:dyDescent="0.3">
      <c r="A3665" t="s">
        <v>5517</v>
      </c>
      <c r="B3665" s="19" t="s">
        <v>95</v>
      </c>
      <c r="C3665" s="19" t="s">
        <v>5450</v>
      </c>
      <c r="D3665" s="19" t="s">
        <v>1412</v>
      </c>
      <c r="E3665" s="19" t="s">
        <v>5448</v>
      </c>
      <c r="F3665" s="19" t="s">
        <v>2662</v>
      </c>
      <c r="G3665" s="19" t="s">
        <v>1424</v>
      </c>
      <c r="H3665" s="19" t="s">
        <v>4109</v>
      </c>
      <c r="I3665" s="19" t="s">
        <v>4307</v>
      </c>
      <c r="J3665" s="19" t="s">
        <v>2034</v>
      </c>
      <c r="K3665" s="19">
        <v>3</v>
      </c>
      <c r="L3665" s="2" t="s">
        <v>1412</v>
      </c>
      <c r="M3665" s="2">
        <f ca="1">Table1[[#This Row],[Cases]]*Table1[[#This Row],[Pack Size]]</f>
        <v>0</v>
      </c>
      <c r="N3665" s="1">
        <f ca="1">Table1[[#This Row],[Cases]]*Table1[[#This Row],[Pack Size]]</f>
        <v>300</v>
      </c>
      <c r="O3665" s="1">
        <f>IFERROR(VLOOKUP(Table1[[#This Row],[SKU Code]],'SKU Size'!$G:$H,2,FALSE),0)*Table1[[#This Row],[Cases]]</f>
        <v>22680.072713854504</v>
      </c>
      <c r="P3665" t="str">
        <f t="shared" si="68"/>
        <v>D0008</v>
      </c>
      <c r="Q3665" s="7">
        <f>IFERROR(VLOOKUP(Table1[[#This Row],[Trim Distributor Code]],Sheet1!$N:$O,2,FALSE),0)</f>
        <v>3400083</v>
      </c>
      <c r="R3665" s="7" t="str">
        <f>IFERROR(VLOOKUP(Table1[[#This Row],[Salesflo AppUser Code]],HIE!$A:$B,2,FALSE),0)</f>
        <v>Active</v>
      </c>
      <c r="S3665" s="7" t="str">
        <f>IFERROR(VLOOKUP(Table1[[#This Row],[Salesflo AppUser Code]],HIE!$A:$B,2,FALSE),0)</f>
        <v>Active</v>
      </c>
      <c r="T3665" t="s">
        <v>3354</v>
      </c>
      <c r="U3665" s="7" t="s">
        <v>5713</v>
      </c>
      <c r="V3665" s="7" t="s">
        <v>1423</v>
      </c>
      <c r="W3665" s="7" t="s">
        <v>2031</v>
      </c>
      <c r="X3665" s="7" t="str">
        <f>IFERROR(VLOOKUP( Table1[[#This Row],[Trim Distributor Code]],Sheet1!$A:$J,10,FALSE),0)</f>
        <v>Active</v>
      </c>
    </row>
    <row r="3666" spans="1:24" hidden="1" x14ac:dyDescent="0.3">
      <c r="A3666" t="s">
        <v>5517</v>
      </c>
      <c r="B3666" s="17" t="s">
        <v>95</v>
      </c>
      <c r="C3666" s="17" t="s">
        <v>5450</v>
      </c>
      <c r="D3666" s="17" t="s">
        <v>1412</v>
      </c>
      <c r="E3666" s="17" t="s">
        <v>5448</v>
      </c>
      <c r="F3666" s="17" t="s">
        <v>2662</v>
      </c>
      <c r="G3666" s="17" t="s">
        <v>4108</v>
      </c>
      <c r="H3666" s="17" t="s">
        <v>4109</v>
      </c>
      <c r="I3666" s="17" t="s">
        <v>4566</v>
      </c>
      <c r="J3666" s="17" t="s">
        <v>13</v>
      </c>
      <c r="K3666" s="17">
        <v>2</v>
      </c>
      <c r="L3666" s="2" t="s">
        <v>1412</v>
      </c>
      <c r="M3666" s="2">
        <f ca="1">Table1[[#This Row],[Cases]]*Table1[[#This Row],[Pack Size]]</f>
        <v>0</v>
      </c>
      <c r="N3666" s="1">
        <f ca="1">Table1[[#This Row],[Cases]]*Table1[[#This Row],[Pack Size]]</f>
        <v>200</v>
      </c>
      <c r="O3666" s="1">
        <f>IFERROR(VLOOKUP(Table1[[#This Row],[SKU Code]],'SKU Size'!$G:$H,2,FALSE),0)*Table1[[#This Row],[Cases]]</f>
        <v>21137.348118609414</v>
      </c>
      <c r="P3666" t="str">
        <f t="shared" si="68"/>
        <v>D0008</v>
      </c>
      <c r="Q3666" s="7">
        <f>IFERROR(VLOOKUP(Table1[[#This Row],[Trim Distributor Code]],Sheet1!$N:$O,2,FALSE),0)</f>
        <v>3400083</v>
      </c>
      <c r="R3666" s="7" t="str">
        <f>IFERROR(VLOOKUP(Table1[[#This Row],[Salesflo AppUser Code]],HIE!$A:$B,2,FALSE),0)</f>
        <v>Active</v>
      </c>
      <c r="S3666" s="7" t="str">
        <f>IFERROR(VLOOKUP(Table1[[#This Row],[Salesflo AppUser Code]],HIE!$A:$B,2,FALSE),0)</f>
        <v>Active</v>
      </c>
      <c r="T3666" t="s">
        <v>3354</v>
      </c>
      <c r="U3666" s="7" t="s">
        <v>5713</v>
      </c>
      <c r="V3666" s="7" t="s">
        <v>1423</v>
      </c>
      <c r="W3666" s="7" t="s">
        <v>1659</v>
      </c>
      <c r="X3666" s="7" t="str">
        <f>IFERROR(VLOOKUP( Table1[[#This Row],[Trim Distributor Code]],Sheet1!$A:$J,10,FALSE),0)</f>
        <v>Active</v>
      </c>
    </row>
    <row r="3667" spans="1:24" hidden="1" x14ac:dyDescent="0.3">
      <c r="A3667" t="s">
        <v>5517</v>
      </c>
      <c r="B3667" s="17" t="s">
        <v>95</v>
      </c>
      <c r="C3667" s="17" t="s">
        <v>5450</v>
      </c>
      <c r="D3667" s="17" t="s">
        <v>1412</v>
      </c>
      <c r="E3667" s="17" t="s">
        <v>5448</v>
      </c>
      <c r="F3667" s="17" t="s">
        <v>2662</v>
      </c>
      <c r="G3667" s="17" t="s">
        <v>4136</v>
      </c>
      <c r="H3667" s="17" t="s">
        <v>4113</v>
      </c>
      <c r="I3667" s="17" t="s">
        <v>4643</v>
      </c>
      <c r="J3667" s="17" t="s">
        <v>2295</v>
      </c>
      <c r="K3667" s="17">
        <v>12</v>
      </c>
      <c r="L3667" s="2" t="s">
        <v>1412</v>
      </c>
      <c r="M3667" s="2">
        <f ca="1">Table1[[#This Row],[Cases]]*Table1[[#This Row],[Pack Size]]</f>
        <v>0</v>
      </c>
      <c r="N3667" s="1">
        <f ca="1">Table1[[#This Row],[Cases]]*Table1[[#This Row],[Pack Size]]</f>
        <v>288</v>
      </c>
      <c r="O3667" s="1">
        <f>IFERROR(VLOOKUP(Table1[[#This Row],[SKU Code]],'SKU Size'!$G:$H,2,FALSE),0)*Table1[[#This Row],[Cases]]</f>
        <v>21976.845348211024</v>
      </c>
      <c r="P3667" t="str">
        <f t="shared" si="68"/>
        <v>D0008</v>
      </c>
      <c r="Q3667" s="7">
        <f>IFERROR(VLOOKUP(Table1[[#This Row],[Trim Distributor Code]],Sheet1!$N:$O,2,FALSE),0)</f>
        <v>3400083</v>
      </c>
      <c r="R3667" s="7" t="str">
        <f>IFERROR(VLOOKUP(Table1[[#This Row],[Salesflo AppUser Code]],HIE!$A:$B,2,FALSE),0)</f>
        <v>Active</v>
      </c>
      <c r="S3667" s="7" t="str">
        <f>IFERROR(VLOOKUP(Table1[[#This Row],[Salesflo AppUser Code]],HIE!$A:$B,2,FALSE),0)</f>
        <v>Active</v>
      </c>
      <c r="T3667" t="s">
        <v>3354</v>
      </c>
      <c r="U3667" s="7" t="s">
        <v>5713</v>
      </c>
      <c r="V3667" s="7" t="s">
        <v>1632</v>
      </c>
      <c r="W3667" s="7" t="s">
        <v>2294</v>
      </c>
      <c r="X3667" s="7" t="str">
        <f>IFERROR(VLOOKUP( Table1[[#This Row],[Trim Distributor Code]],Sheet1!$A:$J,10,FALSE),0)</f>
        <v>Active</v>
      </c>
    </row>
    <row r="3668" spans="1:24" hidden="1" x14ac:dyDescent="0.3">
      <c r="A3668" t="s">
        <v>5517</v>
      </c>
      <c r="B3668" s="19" t="s">
        <v>95</v>
      </c>
      <c r="C3668" s="19" t="s">
        <v>5450</v>
      </c>
      <c r="D3668" s="19" t="s">
        <v>1412</v>
      </c>
      <c r="E3668" s="19" t="s">
        <v>5448</v>
      </c>
      <c r="F3668" s="19" t="s">
        <v>2662</v>
      </c>
      <c r="G3668" s="19" t="s">
        <v>4134</v>
      </c>
      <c r="H3668" s="19" t="s">
        <v>4113</v>
      </c>
      <c r="I3668" s="19" t="s">
        <v>4644</v>
      </c>
      <c r="J3668" s="19" t="s">
        <v>1635</v>
      </c>
      <c r="K3668" s="19">
        <v>6</v>
      </c>
      <c r="L3668" s="2" t="s">
        <v>1412</v>
      </c>
      <c r="M3668" s="2">
        <f ca="1">Table1[[#This Row],[Cases]]*Table1[[#This Row],[Pack Size]]</f>
        <v>0</v>
      </c>
      <c r="N3668" s="1">
        <f ca="1">Table1[[#This Row],[Cases]]*Table1[[#This Row],[Pack Size]]</f>
        <v>144</v>
      </c>
      <c r="O3668" s="1">
        <f>IFERROR(VLOOKUP(Table1[[#This Row],[SKU Code]],'SKU Size'!$G:$H,2,FALSE),0)*Table1[[#This Row],[Cases]]</f>
        <v>18855.960005184686</v>
      </c>
      <c r="P3668" t="str">
        <f t="shared" si="68"/>
        <v>D0008</v>
      </c>
      <c r="Q3668" s="7">
        <f>IFERROR(VLOOKUP(Table1[[#This Row],[Trim Distributor Code]],Sheet1!$N:$O,2,FALSE),0)</f>
        <v>3400083</v>
      </c>
      <c r="R3668" s="7" t="str">
        <f>IFERROR(VLOOKUP(Table1[[#This Row],[Salesflo AppUser Code]],HIE!$A:$B,2,FALSE),0)</f>
        <v>Active</v>
      </c>
      <c r="S3668" s="7" t="str">
        <f>IFERROR(VLOOKUP(Table1[[#This Row],[Salesflo AppUser Code]],HIE!$A:$B,2,FALSE),0)</f>
        <v>Active</v>
      </c>
      <c r="T3668" t="s">
        <v>3354</v>
      </c>
      <c r="U3668" s="7" t="s">
        <v>5713</v>
      </c>
      <c r="V3668" s="7" t="s">
        <v>1632</v>
      </c>
      <c r="W3668" s="7" t="s">
        <v>1445</v>
      </c>
      <c r="X3668" s="7" t="str">
        <f>IFERROR(VLOOKUP( Table1[[#This Row],[Trim Distributor Code]],Sheet1!$A:$J,10,FALSE),0)</f>
        <v>Active</v>
      </c>
    </row>
    <row r="3669" spans="1:24" hidden="1" x14ac:dyDescent="0.3">
      <c r="A3669" t="s">
        <v>5517</v>
      </c>
      <c r="B3669" s="17" t="s">
        <v>95</v>
      </c>
      <c r="C3669" s="17" t="s">
        <v>5450</v>
      </c>
      <c r="D3669" s="17" t="s">
        <v>1412</v>
      </c>
      <c r="E3669" s="17" t="s">
        <v>5448</v>
      </c>
      <c r="F3669" s="17" t="s">
        <v>2662</v>
      </c>
      <c r="G3669" s="17" t="s">
        <v>4169</v>
      </c>
      <c r="H3669" s="17" t="s">
        <v>4113</v>
      </c>
      <c r="I3669" s="17" t="s">
        <v>4642</v>
      </c>
      <c r="J3669" s="17" t="s">
        <v>4170</v>
      </c>
      <c r="K3669" s="17">
        <v>10</v>
      </c>
      <c r="L3669" s="2" t="s">
        <v>1412</v>
      </c>
      <c r="M3669" s="2">
        <f ca="1">Table1[[#This Row],[Cases]]*Table1[[#This Row],[Pack Size]]</f>
        <v>0</v>
      </c>
      <c r="N3669" s="1">
        <f ca="1">Table1[[#This Row],[Cases]]*Table1[[#This Row],[Pack Size]]</f>
        <v>240</v>
      </c>
      <c r="O3669" s="1">
        <f>IFERROR(VLOOKUP(Table1[[#This Row],[SKU Code]],'SKU Size'!$G:$H,2,FALSE),0)*Table1[[#This Row],[Cases]]</f>
        <v>18394.846268185654</v>
      </c>
      <c r="P3669" t="str">
        <f t="shared" si="68"/>
        <v>D0008</v>
      </c>
      <c r="Q3669" s="7">
        <f>IFERROR(VLOOKUP(Table1[[#This Row],[Trim Distributor Code]],Sheet1!$N:$O,2,FALSE),0)</f>
        <v>3400083</v>
      </c>
      <c r="R3669" s="7" t="str">
        <f>IFERROR(VLOOKUP(Table1[[#This Row],[Salesflo AppUser Code]],HIE!$A:$B,2,FALSE),0)</f>
        <v>Active</v>
      </c>
      <c r="S3669" s="7" t="str">
        <f>IFERROR(VLOOKUP(Table1[[#This Row],[Salesflo AppUser Code]],HIE!$A:$B,2,FALSE),0)</f>
        <v>Active</v>
      </c>
      <c r="T3669" t="s">
        <v>3354</v>
      </c>
      <c r="U3669" s="7" t="s">
        <v>5713</v>
      </c>
      <c r="V3669" s="7" t="s">
        <v>1632</v>
      </c>
      <c r="W3669" s="7" t="s">
        <v>5359</v>
      </c>
      <c r="X3669" s="7" t="str">
        <f>IFERROR(VLOOKUP( Table1[[#This Row],[Trim Distributor Code]],Sheet1!$A:$J,10,FALSE),0)</f>
        <v>Active</v>
      </c>
    </row>
    <row r="3670" spans="1:24" hidden="1" x14ac:dyDescent="0.3">
      <c r="A3670" t="s">
        <v>5517</v>
      </c>
      <c r="B3670" s="19" t="s">
        <v>95</v>
      </c>
      <c r="C3670" s="19" t="s">
        <v>5450</v>
      </c>
      <c r="D3670" s="19" t="s">
        <v>1412</v>
      </c>
      <c r="E3670" s="19" t="s">
        <v>5448</v>
      </c>
      <c r="F3670" s="19" t="s">
        <v>2662</v>
      </c>
      <c r="G3670" s="19" t="s">
        <v>2314</v>
      </c>
      <c r="H3670" s="19" t="s">
        <v>2268</v>
      </c>
      <c r="I3670" s="19" t="s">
        <v>4713</v>
      </c>
      <c r="J3670" t="s">
        <v>2503</v>
      </c>
      <c r="K3670" s="19">
        <v>35</v>
      </c>
      <c r="L3670" s="2" t="s">
        <v>1412</v>
      </c>
      <c r="M3670" s="2">
        <f ca="1">Table1[[#This Row],[Cases]]*Table1[[#This Row],[Pack Size]]</f>
        <v>0</v>
      </c>
      <c r="N3670" s="1">
        <f ca="1">Table1[[#This Row],[Cases]]*Table1[[#This Row],[Pack Size]]</f>
        <v>11760</v>
      </c>
      <c r="O3670" s="1">
        <f>IFERROR(VLOOKUP(Table1[[#This Row],[SKU Code]],'SKU Size'!$G:$H,2,FALSE),0)*Table1[[#This Row],[Cases]]</f>
        <v>260667.30752535522</v>
      </c>
      <c r="P3670" t="str">
        <f t="shared" si="68"/>
        <v>D0008</v>
      </c>
      <c r="Q3670" s="7">
        <f>IFERROR(VLOOKUP(Table1[[#This Row],[Trim Distributor Code]],Sheet1!$N:$O,2,FALSE),0)</f>
        <v>3400083</v>
      </c>
      <c r="R3670" s="7" t="str">
        <f>IFERROR(VLOOKUP(Table1[[#This Row],[Salesflo AppUser Code]],HIE!$A:$B,2,FALSE),0)</f>
        <v>Active</v>
      </c>
      <c r="S3670" s="7" t="str">
        <f>IFERROR(VLOOKUP(Table1[[#This Row],[Salesflo AppUser Code]],HIE!$A:$B,2,FALSE),0)</f>
        <v>Active</v>
      </c>
      <c r="T3670" t="s">
        <v>3354</v>
      </c>
      <c r="U3670" s="7" t="s">
        <v>5713</v>
      </c>
      <c r="V3670" s="7" t="s">
        <v>2268</v>
      </c>
      <c r="W3670" s="7" t="s">
        <v>2314</v>
      </c>
      <c r="X3670" s="7" t="str">
        <f>IFERROR(VLOOKUP( Table1[[#This Row],[Trim Distributor Code]],Sheet1!$A:$J,10,FALSE),0)</f>
        <v>Active</v>
      </c>
    </row>
    <row r="3671" spans="1:24" hidden="1" x14ac:dyDescent="0.3">
      <c r="A3671" t="s">
        <v>5517</v>
      </c>
      <c r="B3671" s="17" t="s">
        <v>95</v>
      </c>
      <c r="C3671" s="17" t="s">
        <v>5450</v>
      </c>
      <c r="D3671" s="17" t="s">
        <v>1412</v>
      </c>
      <c r="E3671" s="17" t="s">
        <v>5448</v>
      </c>
      <c r="F3671" s="17" t="s">
        <v>2662</v>
      </c>
      <c r="G3671" s="17" t="s">
        <v>1627</v>
      </c>
      <c r="H3671" s="17" t="s">
        <v>4116</v>
      </c>
      <c r="I3671" s="17" t="s">
        <v>5438</v>
      </c>
      <c r="J3671" s="17" t="s">
        <v>1628</v>
      </c>
      <c r="K3671" s="17">
        <v>1</v>
      </c>
      <c r="L3671" s="2" t="s">
        <v>1412</v>
      </c>
      <c r="M3671" s="2">
        <f ca="1">Table1[[#This Row],[Cases]]*Table1[[#This Row],[Pack Size]]</f>
        <v>0</v>
      </c>
      <c r="N3671" s="1">
        <f ca="1">Table1[[#This Row],[Cases]]*Table1[[#This Row],[Pack Size]]</f>
        <v>288</v>
      </c>
      <c r="O3671" s="1">
        <f>IFERROR(VLOOKUP(Table1[[#This Row],[SKU Code]],'SKU Size'!$G:$H,2,FALSE),0)*Table1[[#This Row],[Cases]]</f>
        <v>0</v>
      </c>
      <c r="P3671" t="str">
        <f t="shared" si="68"/>
        <v>D0008</v>
      </c>
      <c r="Q3671" s="7">
        <f>IFERROR(VLOOKUP(Table1[[#This Row],[Trim Distributor Code]],Sheet1!$N:$O,2,FALSE),0)</f>
        <v>3400083</v>
      </c>
      <c r="R3671" s="7" t="str">
        <f>IFERROR(VLOOKUP(Table1[[#This Row],[Salesflo AppUser Code]],HIE!$A:$B,2,FALSE),0)</f>
        <v>Active</v>
      </c>
      <c r="S3671" s="7" t="str">
        <f>IFERROR(VLOOKUP(Table1[[#This Row],[Salesflo AppUser Code]],HIE!$A:$B,2,FALSE),0)</f>
        <v>Active</v>
      </c>
      <c r="T3671" t="s">
        <v>3354</v>
      </c>
      <c r="U3671" s="7" t="s">
        <v>5713</v>
      </c>
      <c r="V3671" s="7" t="s">
        <v>1624</v>
      </c>
      <c r="W3671" s="7" t="s">
        <v>1627</v>
      </c>
      <c r="X3671" s="7" t="str">
        <f>IFERROR(VLOOKUP( Table1[[#This Row],[Trim Distributor Code]],Sheet1!$A:$J,10,FALSE),0)</f>
        <v>Active</v>
      </c>
    </row>
    <row r="3672" spans="1:24" hidden="1" x14ac:dyDescent="0.3">
      <c r="A3672" t="s">
        <v>5517</v>
      </c>
      <c r="B3672" s="19" t="s">
        <v>95</v>
      </c>
      <c r="C3672" s="19" t="s">
        <v>5450</v>
      </c>
      <c r="D3672" s="19" t="s">
        <v>1412</v>
      </c>
      <c r="E3672" s="19" t="s">
        <v>5448</v>
      </c>
      <c r="F3672" s="19" t="s">
        <v>2662</v>
      </c>
      <c r="G3672" s="19" t="s">
        <v>1422</v>
      </c>
      <c r="H3672" s="19" t="s">
        <v>4360</v>
      </c>
      <c r="I3672" s="19" t="s">
        <v>4645</v>
      </c>
      <c r="J3672" s="19" t="s">
        <v>4271</v>
      </c>
      <c r="K3672" s="21">
        <v>3</v>
      </c>
      <c r="L3672" s="2" t="s">
        <v>1412</v>
      </c>
      <c r="M3672" s="2">
        <f ca="1">Table1[[#This Row],[Cases]]*Table1[[#This Row],[Pack Size]]</f>
        <v>0</v>
      </c>
      <c r="N3672" s="1">
        <f ca="1">Table1[[#This Row],[Cases]]*Table1[[#This Row],[Pack Size]]</f>
        <v>288</v>
      </c>
      <c r="O3672" s="1">
        <f>IFERROR(VLOOKUP(Table1[[#This Row],[SKU Code]],'SKU Size'!$G:$H,2,FALSE),0)*Table1[[#This Row],[Cases]]</f>
        <v>0</v>
      </c>
      <c r="P3672" t="str">
        <f t="shared" si="68"/>
        <v>D0008</v>
      </c>
      <c r="Q3672" s="7">
        <f>IFERROR(VLOOKUP(Table1[[#This Row],[Trim Distributor Code]],Sheet1!$N:$O,2,FALSE),0)</f>
        <v>3400083</v>
      </c>
      <c r="R3672" s="7" t="str">
        <f>IFERROR(VLOOKUP(Table1[[#This Row],[Salesflo AppUser Code]],HIE!$A:$B,2,FALSE),0)</f>
        <v>Active</v>
      </c>
      <c r="S3672" s="7" t="str">
        <f>IFERROR(VLOOKUP(Table1[[#This Row],[Salesflo AppUser Code]],HIE!$A:$B,2,FALSE),0)</f>
        <v>Active</v>
      </c>
      <c r="T3672" t="s">
        <v>3354</v>
      </c>
      <c r="U3672" s="7" t="s">
        <v>5713</v>
      </c>
      <c r="V3672" s="7" t="s">
        <v>4360</v>
      </c>
      <c r="W3672" s="7" t="s">
        <v>1422</v>
      </c>
      <c r="X3672" s="7" t="str">
        <f>IFERROR(VLOOKUP( Table1[[#This Row],[Trim Distributor Code]],Sheet1!$A:$J,10,FALSE),0)</f>
        <v>Active</v>
      </c>
    </row>
    <row r="3673" spans="1:24" hidden="1" x14ac:dyDescent="0.3">
      <c r="A3673" t="s">
        <v>5517</v>
      </c>
      <c r="B3673" s="17" t="s">
        <v>50</v>
      </c>
      <c r="C3673" s="17" t="s">
        <v>5451</v>
      </c>
      <c r="D3673" s="17" t="s">
        <v>1412</v>
      </c>
      <c r="E3673" s="17" t="s">
        <v>5452</v>
      </c>
      <c r="F3673" s="17" t="s">
        <v>26</v>
      </c>
      <c r="G3673" s="17" t="s">
        <v>4134</v>
      </c>
      <c r="H3673" s="17" t="s">
        <v>4106</v>
      </c>
      <c r="I3673" s="17" t="s">
        <v>4636</v>
      </c>
      <c r="J3673" s="17" t="s">
        <v>1478</v>
      </c>
      <c r="K3673" s="17">
        <v>15</v>
      </c>
      <c r="L3673" s="2" t="s">
        <v>1412</v>
      </c>
      <c r="M3673" s="2">
        <f ca="1">Table1[[#This Row],[Cases]]*Table1[[#This Row],[Pack Size]]</f>
        <v>0</v>
      </c>
      <c r="N3673" s="1">
        <f ca="1">Table1[[#This Row],[Cases]]*Table1[[#This Row],[Pack Size]]</f>
        <v>6000</v>
      </c>
      <c r="O3673" s="1">
        <f>IFERROR(VLOOKUP(Table1[[#This Row],[SKU Code]],'SKU Size'!$G:$H,2,FALSE),0)*Table1[[#This Row],[Cases]]</f>
        <v>130635.3967362675</v>
      </c>
      <c r="P3673" t="str">
        <f t="shared" si="68"/>
        <v>D0001</v>
      </c>
      <c r="Q3673" s="7">
        <f>IFERROR(VLOOKUP(Table1[[#This Row],[Trim Distributor Code]],Sheet1!$N:$O,2,FALSE),0)</f>
        <v>3400081</v>
      </c>
      <c r="R3673" s="7" t="str">
        <f>IFERROR(VLOOKUP(Table1[[#This Row],[Salesflo AppUser Code]],HIE!$A:$B,2,FALSE),0)</f>
        <v>Active</v>
      </c>
      <c r="S3673" s="7" t="str">
        <f>IFERROR(VLOOKUP(Table1[[#This Row],[Salesflo AppUser Code]],HIE!$A:$B,2,FALSE),0)</f>
        <v>Active</v>
      </c>
      <c r="T3673" t="s">
        <v>3354</v>
      </c>
      <c r="U3673" s="7" t="s">
        <v>5713</v>
      </c>
      <c r="V3673" s="7" t="s">
        <v>1444</v>
      </c>
      <c r="W3673" s="7" t="s">
        <v>1445</v>
      </c>
      <c r="X3673" s="7" t="str">
        <f>IFERROR(VLOOKUP( Table1[[#This Row],[Trim Distributor Code]],Sheet1!$A:$J,10,FALSE),0)</f>
        <v>Active</v>
      </c>
    </row>
    <row r="3674" spans="1:24" hidden="1" x14ac:dyDescent="0.3">
      <c r="A3674" t="s">
        <v>5517</v>
      </c>
      <c r="B3674" s="19" t="s">
        <v>50</v>
      </c>
      <c r="C3674" s="19" t="s">
        <v>5451</v>
      </c>
      <c r="D3674" s="19" t="s">
        <v>1412</v>
      </c>
      <c r="E3674" s="19" t="s">
        <v>5452</v>
      </c>
      <c r="F3674" s="19" t="s">
        <v>26</v>
      </c>
      <c r="G3674" s="19" t="s">
        <v>4133</v>
      </c>
      <c r="H3674" s="19" t="s">
        <v>4106</v>
      </c>
      <c r="I3674" s="19" t="s">
        <v>4637</v>
      </c>
      <c r="J3674" s="19" t="s">
        <v>1586</v>
      </c>
      <c r="K3674" s="19">
        <v>685</v>
      </c>
      <c r="L3674" s="2" t="s">
        <v>1412</v>
      </c>
      <c r="M3674" s="2">
        <f ca="1">Table1[[#This Row],[Cases]]*Table1[[#This Row],[Pack Size]]</f>
        <v>0</v>
      </c>
      <c r="N3674" s="1">
        <f ca="1">Table1[[#This Row],[Cases]]*Table1[[#This Row],[Pack Size]]</f>
        <v>274000</v>
      </c>
      <c r="O3674" s="1">
        <f>IFERROR(VLOOKUP(Table1[[#This Row],[SKU Code]],'SKU Size'!$G:$H,2,FALSE),0)*Table1[[#This Row],[Cases]]</f>
        <v>5775977.8575343499</v>
      </c>
      <c r="P3674" t="str">
        <f t="shared" si="68"/>
        <v>D0001</v>
      </c>
      <c r="Q3674" s="7">
        <f>IFERROR(VLOOKUP(Table1[[#This Row],[Trim Distributor Code]],Sheet1!$N:$O,2,FALSE),0)</f>
        <v>3400081</v>
      </c>
      <c r="R3674" s="7" t="str">
        <f>IFERROR(VLOOKUP(Table1[[#This Row],[Salesflo AppUser Code]],HIE!$A:$B,2,FALSE),0)</f>
        <v>Active</v>
      </c>
      <c r="S3674" s="7" t="str">
        <f>IFERROR(VLOOKUP(Table1[[#This Row],[Salesflo AppUser Code]],HIE!$A:$B,2,FALSE),0)</f>
        <v>Active</v>
      </c>
      <c r="T3674" t="s">
        <v>3354</v>
      </c>
      <c r="U3674" s="7" t="s">
        <v>5713</v>
      </c>
      <c r="V3674" s="7" t="s">
        <v>1444</v>
      </c>
      <c r="W3674" s="7" t="s">
        <v>5707</v>
      </c>
      <c r="X3674" s="7" t="str">
        <f>IFERROR(VLOOKUP( Table1[[#This Row],[Trim Distributor Code]],Sheet1!$A:$J,10,FALSE),0)</f>
        <v>Active</v>
      </c>
    </row>
    <row r="3675" spans="1:24" hidden="1" x14ac:dyDescent="0.3">
      <c r="A3675" t="s">
        <v>5517</v>
      </c>
      <c r="B3675" s="17" t="s">
        <v>50</v>
      </c>
      <c r="C3675" s="17" t="s">
        <v>5451</v>
      </c>
      <c r="D3675" s="17" t="s">
        <v>1412</v>
      </c>
      <c r="E3675" s="17" t="s">
        <v>5452</v>
      </c>
      <c r="F3675" s="17" t="s">
        <v>26</v>
      </c>
      <c r="G3675" s="17" t="s">
        <v>4156</v>
      </c>
      <c r="H3675" s="17" t="s">
        <v>4106</v>
      </c>
      <c r="I3675" s="17" t="s">
        <v>4391</v>
      </c>
      <c r="J3675" s="17" t="s">
        <v>2144</v>
      </c>
      <c r="K3675" s="17">
        <v>2</v>
      </c>
      <c r="L3675" s="2" t="s">
        <v>1412</v>
      </c>
      <c r="M3675" s="2">
        <f ca="1">Table1[[#This Row],[Cases]]*Table1[[#This Row],[Pack Size]]</f>
        <v>0</v>
      </c>
      <c r="N3675" s="1">
        <f ca="1">Table1[[#This Row],[Cases]]*Table1[[#This Row],[Pack Size]]</f>
        <v>800</v>
      </c>
      <c r="O3675" s="1">
        <f>IFERROR(VLOOKUP(Table1[[#This Row],[SKU Code]],'SKU Size'!$G:$H,2,FALSE),0)*Table1[[#This Row],[Cases]]</f>
        <v>18103.788729658481</v>
      </c>
      <c r="P3675" t="str">
        <f t="shared" ref="P3675:P3729" si="69">TRIM(E3675)</f>
        <v>D0001</v>
      </c>
      <c r="Q3675" s="7">
        <f>IFERROR(VLOOKUP(Table1[[#This Row],[Trim Distributor Code]],Sheet1!$N:$O,2,FALSE),0)</f>
        <v>3400081</v>
      </c>
      <c r="R3675" s="7" t="str">
        <f>IFERROR(VLOOKUP(Table1[[#This Row],[Salesflo AppUser Code]],HIE!$A:$B,2,FALSE),0)</f>
        <v>Active</v>
      </c>
      <c r="S3675" s="7" t="str">
        <f>IFERROR(VLOOKUP(Table1[[#This Row],[Salesflo AppUser Code]],HIE!$A:$B,2,FALSE),0)</f>
        <v>Active</v>
      </c>
      <c r="T3675" t="s">
        <v>3354</v>
      </c>
      <c r="U3675" s="7" t="s">
        <v>5713</v>
      </c>
      <c r="V3675" s="7" t="s">
        <v>1444</v>
      </c>
      <c r="W3675" s="7" t="s">
        <v>2030</v>
      </c>
      <c r="X3675" s="7" t="str">
        <f>IFERROR(VLOOKUP( Table1[[#This Row],[Trim Distributor Code]],Sheet1!$A:$J,10,FALSE),0)</f>
        <v>Active</v>
      </c>
    </row>
    <row r="3676" spans="1:24" hidden="1" x14ac:dyDescent="0.3">
      <c r="A3676" t="s">
        <v>5517</v>
      </c>
      <c r="B3676" s="19" t="s">
        <v>50</v>
      </c>
      <c r="C3676" s="19" t="s">
        <v>5451</v>
      </c>
      <c r="D3676" s="19" t="s">
        <v>1412</v>
      </c>
      <c r="E3676" s="19" t="s">
        <v>5452</v>
      </c>
      <c r="F3676" s="19" t="s">
        <v>26</v>
      </c>
      <c r="G3676" s="19" t="s">
        <v>4156</v>
      </c>
      <c r="H3676" s="19" t="s">
        <v>4137</v>
      </c>
      <c r="I3676" s="19" t="s">
        <v>4392</v>
      </c>
      <c r="J3676" s="19" t="s">
        <v>2238</v>
      </c>
      <c r="K3676" s="21">
        <v>2</v>
      </c>
      <c r="L3676" s="2" t="s">
        <v>1412</v>
      </c>
      <c r="M3676" s="2">
        <f ca="1">Table1[[#This Row],[Cases]]*Table1[[#This Row],[Pack Size]]</f>
        <v>0</v>
      </c>
      <c r="N3676" s="1">
        <f ca="1">Table1[[#This Row],[Cases]]*Table1[[#This Row],[Pack Size]]</f>
        <v>768</v>
      </c>
      <c r="O3676" s="1">
        <f>IFERROR(VLOOKUP(Table1[[#This Row],[SKU Code]],'SKU Size'!$G:$H,2,FALSE),0)*Table1[[#This Row],[Cases]]</f>
        <v>18638.779346586776</v>
      </c>
      <c r="P3676" t="str">
        <f t="shared" si="69"/>
        <v>D0001</v>
      </c>
      <c r="Q3676" s="7">
        <f>IFERROR(VLOOKUP(Table1[[#This Row],[Trim Distributor Code]],Sheet1!$N:$O,2,FALSE),0)</f>
        <v>3400081</v>
      </c>
      <c r="R3676" s="7" t="str">
        <f>IFERROR(VLOOKUP(Table1[[#This Row],[Salesflo AppUser Code]],HIE!$A:$B,2,FALSE),0)</f>
        <v>Active</v>
      </c>
      <c r="S3676" s="7" t="str">
        <f>IFERROR(VLOOKUP(Table1[[#This Row],[Salesflo AppUser Code]],HIE!$A:$B,2,FALSE),0)</f>
        <v>Active</v>
      </c>
      <c r="T3676" t="s">
        <v>3354</v>
      </c>
      <c r="U3676" s="7" t="s">
        <v>5713</v>
      </c>
      <c r="V3676" s="7" t="s">
        <v>1606</v>
      </c>
      <c r="W3676" s="7" t="s">
        <v>2030</v>
      </c>
      <c r="X3676" s="7" t="str">
        <f>IFERROR(VLOOKUP( Table1[[#This Row],[Trim Distributor Code]],Sheet1!$A:$J,10,FALSE),0)</f>
        <v>Active</v>
      </c>
    </row>
    <row r="3677" spans="1:24" hidden="1" x14ac:dyDescent="0.3">
      <c r="A3677" t="s">
        <v>5517</v>
      </c>
      <c r="B3677" s="17" t="s">
        <v>50</v>
      </c>
      <c r="C3677" s="17" t="s">
        <v>5451</v>
      </c>
      <c r="D3677" s="17" t="s">
        <v>1412</v>
      </c>
      <c r="E3677" s="17" t="s">
        <v>5452</v>
      </c>
      <c r="F3677" s="17" t="s">
        <v>26</v>
      </c>
      <c r="G3677" s="17" t="s">
        <v>4305</v>
      </c>
      <c r="H3677" s="17" t="s">
        <v>4109</v>
      </c>
      <c r="I3677" s="17" t="s">
        <v>4393</v>
      </c>
      <c r="J3677" s="17" t="s">
        <v>2060</v>
      </c>
      <c r="K3677" s="17">
        <v>1</v>
      </c>
      <c r="L3677" s="2" t="s">
        <v>1412</v>
      </c>
      <c r="M3677" s="2">
        <f ca="1">Table1[[#This Row],[Cases]]*Table1[[#This Row],[Pack Size]]</f>
        <v>0</v>
      </c>
      <c r="N3677" s="1">
        <f ca="1">Table1[[#This Row],[Cases]]*Table1[[#This Row],[Pack Size]]</f>
        <v>100</v>
      </c>
      <c r="O3677" s="1">
        <f>IFERROR(VLOOKUP(Table1[[#This Row],[SKU Code]],'SKU Size'!$G:$H,2,FALSE),0)*Table1[[#This Row],[Cases]]</f>
        <v>10171.254325194021</v>
      </c>
      <c r="P3677" t="str">
        <f t="shared" si="69"/>
        <v>D0001</v>
      </c>
      <c r="Q3677" s="7">
        <f>IFERROR(VLOOKUP(Table1[[#This Row],[Trim Distributor Code]],Sheet1!$N:$O,2,FALSE),0)</f>
        <v>3400081</v>
      </c>
      <c r="R3677" s="7" t="str">
        <f>IFERROR(VLOOKUP(Table1[[#This Row],[Salesflo AppUser Code]],HIE!$A:$B,2,FALSE),0)</f>
        <v>Active</v>
      </c>
      <c r="S3677" s="7" t="str">
        <f>IFERROR(VLOOKUP(Table1[[#This Row],[Salesflo AppUser Code]],HIE!$A:$B,2,FALSE),0)</f>
        <v>Active</v>
      </c>
      <c r="T3677" t="s">
        <v>3354</v>
      </c>
      <c r="U3677" s="7" t="s">
        <v>5713</v>
      </c>
      <c r="V3677" s="7" t="s">
        <v>1423</v>
      </c>
      <c r="W3677" s="7" t="s">
        <v>2040</v>
      </c>
      <c r="X3677" s="7" t="str">
        <f>IFERROR(VLOOKUP( Table1[[#This Row],[Trim Distributor Code]],Sheet1!$A:$J,10,FALSE),0)</f>
        <v>Active</v>
      </c>
    </row>
    <row r="3678" spans="1:24" hidden="1" x14ac:dyDescent="0.3">
      <c r="A3678" t="s">
        <v>5517</v>
      </c>
      <c r="B3678" s="17" t="s">
        <v>50</v>
      </c>
      <c r="C3678" s="17" t="s">
        <v>5451</v>
      </c>
      <c r="D3678" s="17" t="s">
        <v>1412</v>
      </c>
      <c r="E3678" s="17" t="s">
        <v>5452</v>
      </c>
      <c r="F3678" s="17" t="s">
        <v>26</v>
      </c>
      <c r="G3678" s="17" t="s">
        <v>1424</v>
      </c>
      <c r="H3678" s="17" t="s">
        <v>4109</v>
      </c>
      <c r="I3678" s="17" t="s">
        <v>4307</v>
      </c>
      <c r="J3678" s="17" t="s">
        <v>2034</v>
      </c>
      <c r="K3678" s="17">
        <v>5</v>
      </c>
      <c r="L3678" s="2" t="s">
        <v>1412</v>
      </c>
      <c r="M3678" s="2">
        <f ca="1">Table1[[#This Row],[Cases]]*Table1[[#This Row],[Pack Size]]</f>
        <v>0</v>
      </c>
      <c r="N3678" s="1">
        <f ca="1">Table1[[#This Row],[Cases]]*Table1[[#This Row],[Pack Size]]</f>
        <v>500</v>
      </c>
      <c r="O3678" s="1">
        <f>IFERROR(VLOOKUP(Table1[[#This Row],[SKU Code]],'SKU Size'!$G:$H,2,FALSE),0)*Table1[[#This Row],[Cases]]</f>
        <v>37800.121189757512</v>
      </c>
      <c r="P3678" t="str">
        <f t="shared" si="69"/>
        <v>D0001</v>
      </c>
      <c r="Q3678" s="7">
        <f>IFERROR(VLOOKUP(Table1[[#This Row],[Trim Distributor Code]],Sheet1!$N:$O,2,FALSE),0)</f>
        <v>3400081</v>
      </c>
      <c r="R3678" s="7" t="str">
        <f>IFERROR(VLOOKUP(Table1[[#This Row],[Salesflo AppUser Code]],HIE!$A:$B,2,FALSE),0)</f>
        <v>Active</v>
      </c>
      <c r="S3678" s="7" t="str">
        <f>IFERROR(VLOOKUP(Table1[[#This Row],[Salesflo AppUser Code]],HIE!$A:$B,2,FALSE),0)</f>
        <v>Active</v>
      </c>
      <c r="T3678" t="s">
        <v>3354</v>
      </c>
      <c r="U3678" s="7" t="s">
        <v>5713</v>
      </c>
      <c r="V3678" s="7" t="s">
        <v>1423</v>
      </c>
      <c r="W3678" s="7" t="s">
        <v>2031</v>
      </c>
      <c r="X3678" s="7" t="str">
        <f>IFERROR(VLOOKUP( Table1[[#This Row],[Trim Distributor Code]],Sheet1!$A:$J,10,FALSE),0)</f>
        <v>Active</v>
      </c>
    </row>
    <row r="3679" spans="1:24" hidden="1" x14ac:dyDescent="0.3">
      <c r="A3679" t="s">
        <v>5517</v>
      </c>
      <c r="B3679" s="19" t="s">
        <v>50</v>
      </c>
      <c r="C3679" s="19" t="s">
        <v>5451</v>
      </c>
      <c r="D3679" s="19" t="s">
        <v>1412</v>
      </c>
      <c r="E3679" s="19" t="s">
        <v>5452</v>
      </c>
      <c r="F3679" s="19" t="s">
        <v>26</v>
      </c>
      <c r="G3679" s="19" t="s">
        <v>4108</v>
      </c>
      <c r="H3679" s="19" t="s">
        <v>4109</v>
      </c>
      <c r="I3679" s="19" t="s">
        <v>4566</v>
      </c>
      <c r="J3679" s="19" t="s">
        <v>13</v>
      </c>
      <c r="K3679" s="19">
        <v>5</v>
      </c>
      <c r="L3679" s="2" t="s">
        <v>1412</v>
      </c>
      <c r="M3679" s="2">
        <f ca="1">Table1[[#This Row],[Cases]]*Table1[[#This Row],[Pack Size]]</f>
        <v>0</v>
      </c>
      <c r="N3679" s="1">
        <f ca="1">Table1[[#This Row],[Cases]]*Table1[[#This Row],[Pack Size]]</f>
        <v>500</v>
      </c>
      <c r="O3679" s="1">
        <f>IFERROR(VLOOKUP(Table1[[#This Row],[SKU Code]],'SKU Size'!$G:$H,2,FALSE),0)*Table1[[#This Row],[Cases]]</f>
        <v>52843.370296523535</v>
      </c>
      <c r="P3679" t="str">
        <f t="shared" si="69"/>
        <v>D0001</v>
      </c>
      <c r="Q3679" s="7">
        <f>IFERROR(VLOOKUP(Table1[[#This Row],[Trim Distributor Code]],Sheet1!$N:$O,2,FALSE),0)</f>
        <v>3400081</v>
      </c>
      <c r="R3679" s="7" t="str">
        <f>IFERROR(VLOOKUP(Table1[[#This Row],[Salesflo AppUser Code]],HIE!$A:$B,2,FALSE),0)</f>
        <v>Active</v>
      </c>
      <c r="S3679" s="7" t="str">
        <f>IFERROR(VLOOKUP(Table1[[#This Row],[Salesflo AppUser Code]],HIE!$A:$B,2,FALSE),0)</f>
        <v>Active</v>
      </c>
      <c r="T3679" t="s">
        <v>3354</v>
      </c>
      <c r="U3679" s="7" t="s">
        <v>5713</v>
      </c>
      <c r="V3679" s="7" t="s">
        <v>1423</v>
      </c>
      <c r="W3679" s="7" t="s">
        <v>1659</v>
      </c>
      <c r="X3679" s="7" t="str">
        <f>IFERROR(VLOOKUP( Table1[[#This Row],[Trim Distributor Code]],Sheet1!$A:$J,10,FALSE),0)</f>
        <v>Active</v>
      </c>
    </row>
    <row r="3680" spans="1:24" hidden="1" x14ac:dyDescent="0.3">
      <c r="A3680" t="s">
        <v>5517</v>
      </c>
      <c r="B3680" s="19" t="s">
        <v>50</v>
      </c>
      <c r="C3680" s="19" t="s">
        <v>5451</v>
      </c>
      <c r="D3680" s="19" t="s">
        <v>1412</v>
      </c>
      <c r="E3680" s="19" t="s">
        <v>5452</v>
      </c>
      <c r="F3680" s="19" t="s">
        <v>26</v>
      </c>
      <c r="G3680" s="19" t="s">
        <v>4136</v>
      </c>
      <c r="H3680" s="19" t="s">
        <v>4113</v>
      </c>
      <c r="I3680" s="19" t="s">
        <v>4643</v>
      </c>
      <c r="J3680" s="19" t="s">
        <v>2295</v>
      </c>
      <c r="K3680" s="19">
        <v>15</v>
      </c>
      <c r="L3680" s="2" t="s">
        <v>1412</v>
      </c>
      <c r="M3680" s="2">
        <f ca="1">Table1[[#This Row],[Cases]]*Table1[[#This Row],[Pack Size]]</f>
        <v>0</v>
      </c>
      <c r="N3680" s="1">
        <f ca="1">Table1[[#This Row],[Cases]]*Table1[[#This Row],[Pack Size]]</f>
        <v>360</v>
      </c>
      <c r="O3680" s="1">
        <f>IFERROR(VLOOKUP(Table1[[#This Row],[SKU Code]],'SKU Size'!$G:$H,2,FALSE),0)*Table1[[#This Row],[Cases]]</f>
        <v>27471.056685263778</v>
      </c>
      <c r="P3680" t="str">
        <f t="shared" si="69"/>
        <v>D0001</v>
      </c>
      <c r="Q3680" s="7">
        <f>IFERROR(VLOOKUP(Table1[[#This Row],[Trim Distributor Code]],Sheet1!$N:$O,2,FALSE),0)</f>
        <v>3400081</v>
      </c>
      <c r="R3680" s="7" t="str">
        <f>IFERROR(VLOOKUP(Table1[[#This Row],[Salesflo AppUser Code]],HIE!$A:$B,2,FALSE),0)</f>
        <v>Active</v>
      </c>
      <c r="S3680" s="7" t="str">
        <f>IFERROR(VLOOKUP(Table1[[#This Row],[Salesflo AppUser Code]],HIE!$A:$B,2,FALSE),0)</f>
        <v>Active</v>
      </c>
      <c r="T3680" t="s">
        <v>3354</v>
      </c>
      <c r="U3680" s="7" t="s">
        <v>5713</v>
      </c>
      <c r="V3680" s="7" t="s">
        <v>1632</v>
      </c>
      <c r="W3680" s="7" t="s">
        <v>2294</v>
      </c>
      <c r="X3680" s="7" t="str">
        <f>IFERROR(VLOOKUP( Table1[[#This Row],[Trim Distributor Code]],Sheet1!$A:$J,10,FALSE),0)</f>
        <v>Active</v>
      </c>
    </row>
    <row r="3681" spans="1:24" hidden="1" x14ac:dyDescent="0.3">
      <c r="A3681" t="s">
        <v>5517</v>
      </c>
      <c r="B3681" s="17" t="s">
        <v>50</v>
      </c>
      <c r="C3681" s="17" t="s">
        <v>5451</v>
      </c>
      <c r="D3681" s="17" t="s">
        <v>1412</v>
      </c>
      <c r="E3681" s="17" t="s">
        <v>5452</v>
      </c>
      <c r="F3681" s="17" t="s">
        <v>26</v>
      </c>
      <c r="G3681" s="17" t="s">
        <v>4134</v>
      </c>
      <c r="H3681" s="17" t="s">
        <v>4113</v>
      </c>
      <c r="I3681" s="17" t="s">
        <v>4644</v>
      </c>
      <c r="J3681" s="17" t="s">
        <v>1635</v>
      </c>
      <c r="K3681" s="17">
        <v>8</v>
      </c>
      <c r="L3681" s="2" t="s">
        <v>1412</v>
      </c>
      <c r="M3681" s="2">
        <f ca="1">Table1[[#This Row],[Cases]]*Table1[[#This Row],[Pack Size]]</f>
        <v>0</v>
      </c>
      <c r="N3681" s="1">
        <f ca="1">Table1[[#This Row],[Cases]]*Table1[[#This Row],[Pack Size]]</f>
        <v>192</v>
      </c>
      <c r="O3681" s="1">
        <f>IFERROR(VLOOKUP(Table1[[#This Row],[SKU Code]],'SKU Size'!$G:$H,2,FALSE),0)*Table1[[#This Row],[Cases]]</f>
        <v>25141.280006912915</v>
      </c>
      <c r="P3681" t="str">
        <f t="shared" si="69"/>
        <v>D0001</v>
      </c>
      <c r="Q3681" s="7">
        <f>IFERROR(VLOOKUP(Table1[[#This Row],[Trim Distributor Code]],Sheet1!$N:$O,2,FALSE),0)</f>
        <v>3400081</v>
      </c>
      <c r="R3681" s="7" t="str">
        <f>IFERROR(VLOOKUP(Table1[[#This Row],[Salesflo AppUser Code]],HIE!$A:$B,2,FALSE),0)</f>
        <v>Active</v>
      </c>
      <c r="S3681" s="7" t="str">
        <f>IFERROR(VLOOKUP(Table1[[#This Row],[Salesflo AppUser Code]],HIE!$A:$B,2,FALSE),0)</f>
        <v>Active</v>
      </c>
      <c r="T3681" t="s">
        <v>3354</v>
      </c>
      <c r="U3681" s="7" t="s">
        <v>5713</v>
      </c>
      <c r="V3681" s="7" t="s">
        <v>1632</v>
      </c>
      <c r="W3681" s="7" t="s">
        <v>1445</v>
      </c>
      <c r="X3681" s="7" t="str">
        <f>IFERROR(VLOOKUP( Table1[[#This Row],[Trim Distributor Code]],Sheet1!$A:$J,10,FALSE),0)</f>
        <v>Active</v>
      </c>
    </row>
    <row r="3682" spans="1:24" hidden="1" x14ac:dyDescent="0.3">
      <c r="A3682" t="s">
        <v>5517</v>
      </c>
      <c r="B3682" s="19" t="s">
        <v>50</v>
      </c>
      <c r="C3682" s="19" t="s">
        <v>5451</v>
      </c>
      <c r="D3682" s="19" t="s">
        <v>1412</v>
      </c>
      <c r="E3682" s="19" t="s">
        <v>5452</v>
      </c>
      <c r="F3682" s="19" t="s">
        <v>26</v>
      </c>
      <c r="G3682" s="19" t="s">
        <v>4169</v>
      </c>
      <c r="H3682" s="19" t="s">
        <v>4113</v>
      </c>
      <c r="I3682" s="19" t="s">
        <v>4642</v>
      </c>
      <c r="J3682" s="19" t="s">
        <v>4170</v>
      </c>
      <c r="K3682" s="19">
        <v>5</v>
      </c>
      <c r="L3682" s="2" t="s">
        <v>1412</v>
      </c>
      <c r="M3682" s="2">
        <f ca="1">Table1[[#This Row],[Cases]]*Table1[[#This Row],[Pack Size]]</f>
        <v>0</v>
      </c>
      <c r="N3682" s="1">
        <f ca="1">Table1[[#This Row],[Cases]]*Table1[[#This Row],[Pack Size]]</f>
        <v>120</v>
      </c>
      <c r="O3682" s="1">
        <f>IFERROR(VLOOKUP(Table1[[#This Row],[SKU Code]],'SKU Size'!$G:$H,2,FALSE),0)*Table1[[#This Row],[Cases]]</f>
        <v>9197.4231340928272</v>
      </c>
      <c r="P3682" t="str">
        <f t="shared" si="69"/>
        <v>D0001</v>
      </c>
      <c r="Q3682" s="7">
        <f>IFERROR(VLOOKUP(Table1[[#This Row],[Trim Distributor Code]],Sheet1!$N:$O,2,FALSE),0)</f>
        <v>3400081</v>
      </c>
      <c r="R3682" s="7" t="str">
        <f>IFERROR(VLOOKUP(Table1[[#This Row],[Salesflo AppUser Code]],HIE!$A:$B,2,FALSE),0)</f>
        <v>Active</v>
      </c>
      <c r="S3682" s="7" t="str">
        <f>IFERROR(VLOOKUP(Table1[[#This Row],[Salesflo AppUser Code]],HIE!$A:$B,2,FALSE),0)</f>
        <v>Active</v>
      </c>
      <c r="T3682" t="s">
        <v>3354</v>
      </c>
      <c r="U3682" s="7" t="s">
        <v>5713</v>
      </c>
      <c r="V3682" s="7" t="s">
        <v>1632</v>
      </c>
      <c r="W3682" s="7" t="s">
        <v>5359</v>
      </c>
      <c r="X3682" s="7" t="str">
        <f>IFERROR(VLOOKUP( Table1[[#This Row],[Trim Distributor Code]],Sheet1!$A:$J,10,FALSE),0)</f>
        <v>Active</v>
      </c>
    </row>
    <row r="3683" spans="1:24" hidden="1" x14ac:dyDescent="0.3">
      <c r="A3683" t="s">
        <v>5517</v>
      </c>
      <c r="B3683" s="17" t="s">
        <v>50</v>
      </c>
      <c r="C3683" s="17" t="s">
        <v>5451</v>
      </c>
      <c r="D3683" s="17" t="s">
        <v>1412</v>
      </c>
      <c r="E3683" s="17" t="s">
        <v>5452</v>
      </c>
      <c r="F3683" s="17" t="s">
        <v>26</v>
      </c>
      <c r="G3683" s="17" t="s">
        <v>2314</v>
      </c>
      <c r="H3683" s="17" t="s">
        <v>2268</v>
      </c>
      <c r="I3683" s="17" t="s">
        <v>4713</v>
      </c>
      <c r="J3683" t="s">
        <v>2503</v>
      </c>
      <c r="K3683" s="22">
        <v>50</v>
      </c>
      <c r="L3683" s="2" t="s">
        <v>1412</v>
      </c>
      <c r="M3683" s="2">
        <f ca="1">Table1[[#This Row],[Cases]]*Table1[[#This Row],[Pack Size]]</f>
        <v>0</v>
      </c>
      <c r="N3683" s="1">
        <f ca="1">Table1[[#This Row],[Cases]]*Table1[[#This Row],[Pack Size]]</f>
        <v>16800</v>
      </c>
      <c r="O3683" s="1">
        <f>IFERROR(VLOOKUP(Table1[[#This Row],[SKU Code]],'SKU Size'!$G:$H,2,FALSE),0)*Table1[[#This Row],[Cases]]</f>
        <v>372381.86789336457</v>
      </c>
      <c r="P3683" t="str">
        <f t="shared" si="69"/>
        <v>D0001</v>
      </c>
      <c r="Q3683" s="7">
        <f>IFERROR(VLOOKUP(Table1[[#This Row],[Trim Distributor Code]],Sheet1!$N:$O,2,FALSE),0)</f>
        <v>3400081</v>
      </c>
      <c r="R3683" s="7" t="str">
        <f>IFERROR(VLOOKUP(Table1[[#This Row],[Salesflo AppUser Code]],HIE!$A:$B,2,FALSE),0)</f>
        <v>Active</v>
      </c>
      <c r="S3683" s="7" t="str">
        <f>IFERROR(VLOOKUP(Table1[[#This Row],[Salesflo AppUser Code]],HIE!$A:$B,2,FALSE),0)</f>
        <v>Active</v>
      </c>
      <c r="T3683" t="s">
        <v>3354</v>
      </c>
      <c r="U3683" s="7" t="s">
        <v>5713</v>
      </c>
      <c r="V3683" s="7" t="s">
        <v>2268</v>
      </c>
      <c r="W3683" s="7" t="s">
        <v>2314</v>
      </c>
      <c r="X3683" s="7" t="str">
        <f>IFERROR(VLOOKUP( Table1[[#This Row],[Trim Distributor Code]],Sheet1!$A:$J,10,FALSE),0)</f>
        <v>Active</v>
      </c>
    </row>
    <row r="3684" spans="1:24" hidden="1" x14ac:dyDescent="0.3">
      <c r="A3684" t="s">
        <v>5517</v>
      </c>
      <c r="B3684" s="19" t="s">
        <v>50</v>
      </c>
      <c r="C3684" s="19" t="s">
        <v>5451</v>
      </c>
      <c r="D3684" s="19" t="s">
        <v>1412</v>
      </c>
      <c r="E3684" s="19" t="s">
        <v>5452</v>
      </c>
      <c r="F3684" s="19" t="s">
        <v>26</v>
      </c>
      <c r="G3684" s="19" t="s">
        <v>1627</v>
      </c>
      <c r="H3684" s="19" t="s">
        <v>4116</v>
      </c>
      <c r="I3684" s="19" t="s">
        <v>5438</v>
      </c>
      <c r="J3684" s="19" t="s">
        <v>1628</v>
      </c>
      <c r="K3684" s="19">
        <v>2</v>
      </c>
      <c r="L3684" s="2" t="s">
        <v>1412</v>
      </c>
      <c r="M3684" s="2">
        <f ca="1">Table1[[#This Row],[Cases]]*Table1[[#This Row],[Pack Size]]</f>
        <v>0</v>
      </c>
      <c r="N3684" s="1">
        <f ca="1">Table1[[#This Row],[Cases]]*Table1[[#This Row],[Pack Size]]</f>
        <v>576</v>
      </c>
      <c r="O3684" s="1">
        <f>IFERROR(VLOOKUP(Table1[[#This Row],[SKU Code]],'SKU Size'!$G:$H,2,FALSE),0)*Table1[[#This Row],[Cases]]</f>
        <v>0</v>
      </c>
      <c r="P3684" t="str">
        <f t="shared" si="69"/>
        <v>D0001</v>
      </c>
      <c r="Q3684" s="7">
        <f>IFERROR(VLOOKUP(Table1[[#This Row],[Trim Distributor Code]],Sheet1!$N:$O,2,FALSE),0)</f>
        <v>3400081</v>
      </c>
      <c r="R3684" s="7" t="str">
        <f>IFERROR(VLOOKUP(Table1[[#This Row],[Salesflo AppUser Code]],HIE!$A:$B,2,FALSE),0)</f>
        <v>Active</v>
      </c>
      <c r="S3684" s="7" t="str">
        <f>IFERROR(VLOOKUP(Table1[[#This Row],[Salesflo AppUser Code]],HIE!$A:$B,2,FALSE),0)</f>
        <v>Active</v>
      </c>
      <c r="T3684" t="s">
        <v>3354</v>
      </c>
      <c r="U3684" s="7" t="s">
        <v>5713</v>
      </c>
      <c r="V3684" s="7" t="s">
        <v>1624</v>
      </c>
      <c r="W3684" s="7" t="s">
        <v>1627</v>
      </c>
      <c r="X3684" s="7" t="str">
        <f>IFERROR(VLOOKUP( Table1[[#This Row],[Trim Distributor Code]],Sheet1!$A:$J,10,FALSE),0)</f>
        <v>Active</v>
      </c>
    </row>
    <row r="3685" spans="1:24" hidden="1" x14ac:dyDescent="0.3">
      <c r="A3685" t="s">
        <v>5517</v>
      </c>
      <c r="B3685" s="17" t="s">
        <v>50</v>
      </c>
      <c r="C3685" s="17" t="s">
        <v>5451</v>
      </c>
      <c r="D3685" s="17" t="s">
        <v>1412</v>
      </c>
      <c r="E3685" s="17" t="s">
        <v>5452</v>
      </c>
      <c r="F3685" s="17" t="s">
        <v>26</v>
      </c>
      <c r="G3685" s="17" t="s">
        <v>1422</v>
      </c>
      <c r="H3685" s="17" t="s">
        <v>4360</v>
      </c>
      <c r="I3685" s="17" t="s">
        <v>4645</v>
      </c>
      <c r="J3685" s="17" t="s">
        <v>4271</v>
      </c>
      <c r="K3685" s="17">
        <v>2</v>
      </c>
      <c r="L3685" s="2" t="s">
        <v>1412</v>
      </c>
      <c r="M3685" s="2">
        <f ca="1">Table1[[#This Row],[Cases]]*Table1[[#This Row],[Pack Size]]</f>
        <v>0</v>
      </c>
      <c r="N3685" s="1">
        <f ca="1">Table1[[#This Row],[Cases]]*Table1[[#This Row],[Pack Size]]</f>
        <v>192</v>
      </c>
      <c r="O3685" s="1">
        <f>IFERROR(VLOOKUP(Table1[[#This Row],[SKU Code]],'SKU Size'!$G:$H,2,FALSE),0)*Table1[[#This Row],[Cases]]</f>
        <v>0</v>
      </c>
      <c r="P3685" t="str">
        <f t="shared" si="69"/>
        <v>D0001</v>
      </c>
      <c r="Q3685" s="7">
        <f>IFERROR(VLOOKUP(Table1[[#This Row],[Trim Distributor Code]],Sheet1!$N:$O,2,FALSE),0)</f>
        <v>3400081</v>
      </c>
      <c r="R3685" s="7" t="str">
        <f>IFERROR(VLOOKUP(Table1[[#This Row],[Salesflo AppUser Code]],HIE!$A:$B,2,FALSE),0)</f>
        <v>Active</v>
      </c>
      <c r="S3685" s="7" t="str">
        <f>IFERROR(VLOOKUP(Table1[[#This Row],[Salesflo AppUser Code]],HIE!$A:$B,2,FALSE),0)</f>
        <v>Active</v>
      </c>
      <c r="T3685" t="s">
        <v>3354</v>
      </c>
      <c r="U3685" s="7" t="s">
        <v>5713</v>
      </c>
      <c r="V3685" s="7" t="s">
        <v>4360</v>
      </c>
      <c r="W3685" s="7" t="s">
        <v>1422</v>
      </c>
      <c r="X3685" s="7" t="str">
        <f>IFERROR(VLOOKUP( Table1[[#This Row],[Trim Distributor Code]],Sheet1!$A:$J,10,FALSE),0)</f>
        <v>Active</v>
      </c>
    </row>
    <row r="3686" spans="1:24" hidden="1" x14ac:dyDescent="0.3">
      <c r="A3686" t="s">
        <v>5517</v>
      </c>
      <c r="B3686" s="19" t="s">
        <v>52</v>
      </c>
      <c r="C3686" s="19" t="s">
        <v>5453</v>
      </c>
      <c r="D3686" s="19" t="s">
        <v>1412</v>
      </c>
      <c r="E3686" s="19" t="s">
        <v>5452</v>
      </c>
      <c r="F3686" s="19" t="s">
        <v>26</v>
      </c>
      <c r="G3686" s="19" t="s">
        <v>4134</v>
      </c>
      <c r="H3686" s="19" t="s">
        <v>4106</v>
      </c>
      <c r="I3686" s="19" t="s">
        <v>4636</v>
      </c>
      <c r="J3686" s="19" t="s">
        <v>1478</v>
      </c>
      <c r="K3686" s="19">
        <v>20</v>
      </c>
      <c r="L3686" s="2" t="s">
        <v>1412</v>
      </c>
      <c r="M3686" s="2">
        <f ca="1">Table1[[#This Row],[Cases]]*Table1[[#This Row],[Pack Size]]</f>
        <v>0</v>
      </c>
      <c r="N3686" s="1">
        <f ca="1">Table1[[#This Row],[Cases]]*Table1[[#This Row],[Pack Size]]</f>
        <v>8000</v>
      </c>
      <c r="O3686" s="1">
        <f>IFERROR(VLOOKUP(Table1[[#This Row],[SKU Code]],'SKU Size'!$G:$H,2,FALSE),0)*Table1[[#This Row],[Cases]]</f>
        <v>174180.52898169</v>
      </c>
      <c r="P3686" t="str">
        <f t="shared" si="69"/>
        <v>D0001</v>
      </c>
      <c r="Q3686" s="7">
        <f>IFERROR(VLOOKUP(Table1[[#This Row],[Trim Distributor Code]],Sheet1!$N:$O,2,FALSE),0)</f>
        <v>3400081</v>
      </c>
      <c r="R3686" s="7" t="str">
        <f>IFERROR(VLOOKUP(Table1[[#This Row],[Salesflo AppUser Code]],HIE!$A:$B,2,FALSE),0)</f>
        <v>Active</v>
      </c>
      <c r="S3686" s="7" t="str">
        <f>IFERROR(VLOOKUP(Table1[[#This Row],[Salesflo AppUser Code]],HIE!$A:$B,2,FALSE),0)</f>
        <v>Active</v>
      </c>
      <c r="T3686" t="s">
        <v>3354</v>
      </c>
      <c r="U3686" s="7" t="s">
        <v>5713</v>
      </c>
      <c r="V3686" s="7" t="s">
        <v>1444</v>
      </c>
      <c r="W3686" s="7" t="s">
        <v>1445</v>
      </c>
      <c r="X3686" s="7" t="str">
        <f>IFERROR(VLOOKUP( Table1[[#This Row],[Trim Distributor Code]],Sheet1!$A:$J,10,FALSE),0)</f>
        <v>Active</v>
      </c>
    </row>
    <row r="3687" spans="1:24" hidden="1" x14ac:dyDescent="0.3">
      <c r="A3687" t="s">
        <v>5517</v>
      </c>
      <c r="B3687" s="17" t="s">
        <v>52</v>
      </c>
      <c r="C3687" s="17" t="s">
        <v>5453</v>
      </c>
      <c r="D3687" s="17" t="s">
        <v>1412</v>
      </c>
      <c r="E3687" s="17" t="s">
        <v>5452</v>
      </c>
      <c r="F3687" s="17" t="s">
        <v>26</v>
      </c>
      <c r="G3687" s="17" t="s">
        <v>4133</v>
      </c>
      <c r="H3687" s="17" t="s">
        <v>4106</v>
      </c>
      <c r="I3687" s="17" t="s">
        <v>4637</v>
      </c>
      <c r="J3687" s="17" t="s">
        <v>1586</v>
      </c>
      <c r="K3687" s="22">
        <v>1380</v>
      </c>
      <c r="L3687" s="2" t="s">
        <v>1412</v>
      </c>
      <c r="M3687" s="2">
        <f ca="1">Table1[[#This Row],[Cases]]*Table1[[#This Row],[Pack Size]]</f>
        <v>0</v>
      </c>
      <c r="N3687" s="1">
        <f ca="1">Table1[[#This Row],[Cases]]*Table1[[#This Row],[Pack Size]]</f>
        <v>552000</v>
      </c>
      <c r="O3687" s="1">
        <f>IFERROR(VLOOKUP(Table1[[#This Row],[SKU Code]],'SKU Size'!$G:$H,2,FALSE),0)*Table1[[#This Row],[Cases]]</f>
        <v>11636276.559704239</v>
      </c>
      <c r="P3687" t="str">
        <f t="shared" si="69"/>
        <v>D0001</v>
      </c>
      <c r="Q3687" s="7">
        <f>IFERROR(VLOOKUP(Table1[[#This Row],[Trim Distributor Code]],Sheet1!$N:$O,2,FALSE),0)</f>
        <v>3400081</v>
      </c>
      <c r="R3687" s="7" t="str">
        <f>IFERROR(VLOOKUP(Table1[[#This Row],[Salesflo AppUser Code]],HIE!$A:$B,2,FALSE),0)</f>
        <v>Active</v>
      </c>
      <c r="S3687" s="7" t="str">
        <f>IFERROR(VLOOKUP(Table1[[#This Row],[Salesflo AppUser Code]],HIE!$A:$B,2,FALSE),0)</f>
        <v>Active</v>
      </c>
      <c r="T3687" t="s">
        <v>3354</v>
      </c>
      <c r="U3687" s="7" t="s">
        <v>5713</v>
      </c>
      <c r="V3687" s="7" t="s">
        <v>1444</v>
      </c>
      <c r="W3687" s="7" t="s">
        <v>5707</v>
      </c>
      <c r="X3687" s="7" t="str">
        <f>IFERROR(VLOOKUP( Table1[[#This Row],[Trim Distributor Code]],Sheet1!$A:$J,10,FALSE),0)</f>
        <v>Active</v>
      </c>
    </row>
    <row r="3688" spans="1:24" hidden="1" x14ac:dyDescent="0.3">
      <c r="A3688" t="s">
        <v>5517</v>
      </c>
      <c r="B3688" s="19" t="s">
        <v>52</v>
      </c>
      <c r="C3688" s="19" t="s">
        <v>5453</v>
      </c>
      <c r="D3688" s="19" t="s">
        <v>1412</v>
      </c>
      <c r="E3688" s="19" t="s">
        <v>5452</v>
      </c>
      <c r="F3688" s="19" t="s">
        <v>26</v>
      </c>
      <c r="G3688" s="19" t="s">
        <v>4156</v>
      </c>
      <c r="H3688" s="19" t="s">
        <v>4106</v>
      </c>
      <c r="I3688" s="19" t="s">
        <v>4391</v>
      </c>
      <c r="J3688" s="19" t="s">
        <v>2144</v>
      </c>
      <c r="K3688" s="19">
        <v>1</v>
      </c>
      <c r="L3688" s="2" t="s">
        <v>1412</v>
      </c>
      <c r="M3688" s="2">
        <f ca="1">Table1[[#This Row],[Cases]]*Table1[[#This Row],[Pack Size]]</f>
        <v>0</v>
      </c>
      <c r="N3688" s="1">
        <f ca="1">Table1[[#This Row],[Cases]]*Table1[[#This Row],[Pack Size]]</f>
        <v>400</v>
      </c>
      <c r="O3688" s="1">
        <f>IFERROR(VLOOKUP(Table1[[#This Row],[SKU Code]],'SKU Size'!$G:$H,2,FALSE),0)*Table1[[#This Row],[Cases]]</f>
        <v>9051.8943648292407</v>
      </c>
      <c r="P3688" t="str">
        <f t="shared" si="69"/>
        <v>D0001</v>
      </c>
      <c r="Q3688" s="7">
        <f>IFERROR(VLOOKUP(Table1[[#This Row],[Trim Distributor Code]],Sheet1!$N:$O,2,FALSE),0)</f>
        <v>3400081</v>
      </c>
      <c r="R3688" s="7" t="str">
        <f>IFERROR(VLOOKUP(Table1[[#This Row],[Salesflo AppUser Code]],HIE!$A:$B,2,FALSE),0)</f>
        <v>Active</v>
      </c>
      <c r="S3688" s="7" t="str">
        <f>IFERROR(VLOOKUP(Table1[[#This Row],[Salesflo AppUser Code]],HIE!$A:$B,2,FALSE),0)</f>
        <v>Active</v>
      </c>
      <c r="T3688" t="s">
        <v>3354</v>
      </c>
      <c r="U3688" s="7" t="s">
        <v>5713</v>
      </c>
      <c r="V3688" s="7" t="s">
        <v>1444</v>
      </c>
      <c r="W3688" s="7" t="s">
        <v>2030</v>
      </c>
      <c r="X3688" s="7" t="str">
        <f>IFERROR(VLOOKUP( Table1[[#This Row],[Trim Distributor Code]],Sheet1!$A:$J,10,FALSE),0)</f>
        <v>Active</v>
      </c>
    </row>
    <row r="3689" spans="1:24" hidden="1" x14ac:dyDescent="0.3">
      <c r="A3689" t="s">
        <v>5517</v>
      </c>
      <c r="B3689" s="17" t="s">
        <v>52</v>
      </c>
      <c r="C3689" s="17" t="s">
        <v>5453</v>
      </c>
      <c r="D3689" s="17" t="s">
        <v>1412</v>
      </c>
      <c r="E3689" s="17" t="s">
        <v>5452</v>
      </c>
      <c r="F3689" s="17" t="s">
        <v>26</v>
      </c>
      <c r="G3689" s="17" t="s">
        <v>4156</v>
      </c>
      <c r="H3689" s="17" t="s">
        <v>4137</v>
      </c>
      <c r="I3689" s="17" t="s">
        <v>4392</v>
      </c>
      <c r="J3689" s="17" t="s">
        <v>2238</v>
      </c>
      <c r="K3689" s="17">
        <v>1</v>
      </c>
      <c r="L3689" s="2" t="s">
        <v>1412</v>
      </c>
      <c r="M3689" s="2">
        <f ca="1">Table1[[#This Row],[Cases]]*Table1[[#This Row],[Pack Size]]</f>
        <v>0</v>
      </c>
      <c r="N3689" s="1">
        <f ca="1">Table1[[#This Row],[Cases]]*Table1[[#This Row],[Pack Size]]</f>
        <v>384</v>
      </c>
      <c r="O3689" s="1">
        <f>IFERROR(VLOOKUP(Table1[[#This Row],[SKU Code]],'SKU Size'!$G:$H,2,FALSE),0)*Table1[[#This Row],[Cases]]</f>
        <v>9319.3896732933881</v>
      </c>
      <c r="P3689" t="str">
        <f t="shared" si="69"/>
        <v>D0001</v>
      </c>
      <c r="Q3689" s="7">
        <f>IFERROR(VLOOKUP(Table1[[#This Row],[Trim Distributor Code]],Sheet1!$N:$O,2,FALSE),0)</f>
        <v>3400081</v>
      </c>
      <c r="R3689" s="7" t="str">
        <f>IFERROR(VLOOKUP(Table1[[#This Row],[Salesflo AppUser Code]],HIE!$A:$B,2,FALSE),0)</f>
        <v>Active</v>
      </c>
      <c r="S3689" s="7" t="str">
        <f>IFERROR(VLOOKUP(Table1[[#This Row],[Salesflo AppUser Code]],HIE!$A:$B,2,FALSE),0)</f>
        <v>Active</v>
      </c>
      <c r="T3689" t="s">
        <v>3354</v>
      </c>
      <c r="U3689" s="7" t="s">
        <v>5713</v>
      </c>
      <c r="V3689" s="7" t="s">
        <v>1606</v>
      </c>
      <c r="W3689" s="7" t="s">
        <v>2030</v>
      </c>
      <c r="X3689" s="7" t="str">
        <f>IFERROR(VLOOKUP( Table1[[#This Row],[Trim Distributor Code]],Sheet1!$A:$J,10,FALSE),0)</f>
        <v>Active</v>
      </c>
    </row>
    <row r="3690" spans="1:24" hidden="1" x14ac:dyDescent="0.3">
      <c r="A3690" t="s">
        <v>5517</v>
      </c>
      <c r="B3690" s="19" t="s">
        <v>52</v>
      </c>
      <c r="C3690" s="19" t="s">
        <v>5453</v>
      </c>
      <c r="D3690" s="19" t="s">
        <v>1412</v>
      </c>
      <c r="E3690" s="19" t="s">
        <v>5452</v>
      </c>
      <c r="F3690" s="19" t="s">
        <v>26</v>
      </c>
      <c r="G3690" s="19" t="s">
        <v>4305</v>
      </c>
      <c r="H3690" s="19" t="s">
        <v>4109</v>
      </c>
      <c r="I3690" s="19" t="s">
        <v>4393</v>
      </c>
      <c r="J3690" s="19" t="s">
        <v>2060</v>
      </c>
      <c r="K3690" s="19">
        <v>1</v>
      </c>
      <c r="L3690" s="2" t="s">
        <v>1412</v>
      </c>
      <c r="M3690" s="2">
        <f ca="1">Table1[[#This Row],[Cases]]*Table1[[#This Row],[Pack Size]]</f>
        <v>0</v>
      </c>
      <c r="N3690" s="1">
        <f ca="1">Table1[[#This Row],[Cases]]*Table1[[#This Row],[Pack Size]]</f>
        <v>100</v>
      </c>
      <c r="O3690" s="1">
        <f>IFERROR(VLOOKUP(Table1[[#This Row],[SKU Code]],'SKU Size'!$G:$H,2,FALSE),0)*Table1[[#This Row],[Cases]]</f>
        <v>10171.254325194021</v>
      </c>
      <c r="P3690" t="str">
        <f t="shared" si="69"/>
        <v>D0001</v>
      </c>
      <c r="Q3690" s="7">
        <f>IFERROR(VLOOKUP(Table1[[#This Row],[Trim Distributor Code]],Sheet1!$N:$O,2,FALSE),0)</f>
        <v>3400081</v>
      </c>
      <c r="R3690" s="7" t="str">
        <f>IFERROR(VLOOKUP(Table1[[#This Row],[Salesflo AppUser Code]],HIE!$A:$B,2,FALSE),0)</f>
        <v>Active</v>
      </c>
      <c r="S3690" s="7" t="str">
        <f>IFERROR(VLOOKUP(Table1[[#This Row],[Salesflo AppUser Code]],HIE!$A:$B,2,FALSE),0)</f>
        <v>Active</v>
      </c>
      <c r="T3690" t="s">
        <v>3354</v>
      </c>
      <c r="U3690" s="7" t="s">
        <v>5713</v>
      </c>
      <c r="V3690" s="7" t="s">
        <v>1423</v>
      </c>
      <c r="W3690" s="7" t="s">
        <v>2040</v>
      </c>
      <c r="X3690" s="7" t="str">
        <f>IFERROR(VLOOKUP( Table1[[#This Row],[Trim Distributor Code]],Sheet1!$A:$J,10,FALSE),0)</f>
        <v>Active</v>
      </c>
    </row>
    <row r="3691" spans="1:24" hidden="1" x14ac:dyDescent="0.3">
      <c r="A3691" t="s">
        <v>5517</v>
      </c>
      <c r="B3691" s="19" t="s">
        <v>52</v>
      </c>
      <c r="C3691" s="19" t="s">
        <v>5453</v>
      </c>
      <c r="D3691" s="19" t="s">
        <v>1412</v>
      </c>
      <c r="E3691" s="19" t="s">
        <v>5452</v>
      </c>
      <c r="F3691" s="19" t="s">
        <v>26</v>
      </c>
      <c r="G3691" s="19" t="s">
        <v>1424</v>
      </c>
      <c r="H3691" s="19" t="s">
        <v>4109</v>
      </c>
      <c r="I3691" s="19" t="s">
        <v>4307</v>
      </c>
      <c r="J3691" s="19" t="s">
        <v>2034</v>
      </c>
      <c r="K3691" s="19">
        <v>5</v>
      </c>
      <c r="L3691" s="2" t="s">
        <v>1412</v>
      </c>
      <c r="M3691" s="2">
        <f ca="1">Table1[[#This Row],[Cases]]*Table1[[#This Row],[Pack Size]]</f>
        <v>0</v>
      </c>
      <c r="N3691" s="1">
        <f ca="1">Table1[[#This Row],[Cases]]*Table1[[#This Row],[Pack Size]]</f>
        <v>500</v>
      </c>
      <c r="O3691" s="1">
        <f>IFERROR(VLOOKUP(Table1[[#This Row],[SKU Code]],'SKU Size'!$G:$H,2,FALSE),0)*Table1[[#This Row],[Cases]]</f>
        <v>37800.121189757512</v>
      </c>
      <c r="P3691" t="str">
        <f t="shared" si="69"/>
        <v>D0001</v>
      </c>
      <c r="Q3691" s="7">
        <f>IFERROR(VLOOKUP(Table1[[#This Row],[Trim Distributor Code]],Sheet1!$N:$O,2,FALSE),0)</f>
        <v>3400081</v>
      </c>
      <c r="R3691" s="7" t="str">
        <f>IFERROR(VLOOKUP(Table1[[#This Row],[Salesflo AppUser Code]],HIE!$A:$B,2,FALSE),0)</f>
        <v>Active</v>
      </c>
      <c r="S3691" s="7" t="str">
        <f>IFERROR(VLOOKUP(Table1[[#This Row],[Salesflo AppUser Code]],HIE!$A:$B,2,FALSE),0)</f>
        <v>Active</v>
      </c>
      <c r="T3691" t="s">
        <v>3354</v>
      </c>
      <c r="U3691" s="7" t="s">
        <v>5713</v>
      </c>
      <c r="V3691" s="7" t="s">
        <v>1423</v>
      </c>
      <c r="W3691" s="7" t="s">
        <v>2031</v>
      </c>
      <c r="X3691" s="7" t="str">
        <f>IFERROR(VLOOKUP( Table1[[#This Row],[Trim Distributor Code]],Sheet1!$A:$J,10,FALSE),0)</f>
        <v>Active</v>
      </c>
    </row>
    <row r="3692" spans="1:24" hidden="1" x14ac:dyDescent="0.3">
      <c r="A3692" t="s">
        <v>5517</v>
      </c>
      <c r="B3692" s="17" t="s">
        <v>52</v>
      </c>
      <c r="C3692" s="17" t="s">
        <v>5453</v>
      </c>
      <c r="D3692" s="17" t="s">
        <v>1412</v>
      </c>
      <c r="E3692" s="17" t="s">
        <v>5452</v>
      </c>
      <c r="F3692" s="17" t="s">
        <v>26</v>
      </c>
      <c r="G3692" s="17" t="s">
        <v>4108</v>
      </c>
      <c r="H3692" s="17" t="s">
        <v>4109</v>
      </c>
      <c r="I3692" s="17" t="s">
        <v>4566</v>
      </c>
      <c r="J3692" s="17" t="s">
        <v>13</v>
      </c>
      <c r="K3692" s="17">
        <v>15</v>
      </c>
      <c r="L3692" s="2" t="s">
        <v>1412</v>
      </c>
      <c r="M3692" s="2">
        <f ca="1">Table1[[#This Row],[Cases]]*Table1[[#This Row],[Pack Size]]</f>
        <v>0</v>
      </c>
      <c r="N3692" s="1">
        <f ca="1">Table1[[#This Row],[Cases]]*Table1[[#This Row],[Pack Size]]</f>
        <v>1500</v>
      </c>
      <c r="O3692" s="1">
        <f>IFERROR(VLOOKUP(Table1[[#This Row],[SKU Code]],'SKU Size'!$G:$H,2,FALSE),0)*Table1[[#This Row],[Cases]]</f>
        <v>158530.11088957061</v>
      </c>
      <c r="P3692" t="str">
        <f t="shared" si="69"/>
        <v>D0001</v>
      </c>
      <c r="Q3692" s="7">
        <f>IFERROR(VLOOKUP(Table1[[#This Row],[Trim Distributor Code]],Sheet1!$N:$O,2,FALSE),0)</f>
        <v>3400081</v>
      </c>
      <c r="R3692" s="7" t="str">
        <f>IFERROR(VLOOKUP(Table1[[#This Row],[Salesflo AppUser Code]],HIE!$A:$B,2,FALSE),0)</f>
        <v>Active</v>
      </c>
      <c r="S3692" s="7" t="str">
        <f>IFERROR(VLOOKUP(Table1[[#This Row],[Salesflo AppUser Code]],HIE!$A:$B,2,FALSE),0)</f>
        <v>Active</v>
      </c>
      <c r="T3692" t="s">
        <v>3354</v>
      </c>
      <c r="U3692" s="7" t="s">
        <v>5713</v>
      </c>
      <c r="V3692" s="7" t="s">
        <v>1423</v>
      </c>
      <c r="W3692" s="7" t="s">
        <v>1659</v>
      </c>
      <c r="X3692" s="7" t="str">
        <f>IFERROR(VLOOKUP( Table1[[#This Row],[Trim Distributor Code]],Sheet1!$A:$J,10,FALSE),0)</f>
        <v>Active</v>
      </c>
    </row>
    <row r="3693" spans="1:24" hidden="1" x14ac:dyDescent="0.3">
      <c r="A3693" t="s">
        <v>5517</v>
      </c>
      <c r="B3693" s="17" t="s">
        <v>52</v>
      </c>
      <c r="C3693" s="17" t="s">
        <v>5453</v>
      </c>
      <c r="D3693" s="17" t="s">
        <v>1412</v>
      </c>
      <c r="E3693" s="17" t="s">
        <v>5452</v>
      </c>
      <c r="F3693" s="17" t="s">
        <v>26</v>
      </c>
      <c r="G3693" s="17" t="s">
        <v>4136</v>
      </c>
      <c r="H3693" s="17" t="s">
        <v>4113</v>
      </c>
      <c r="I3693" s="17" t="s">
        <v>4643</v>
      </c>
      <c r="J3693" s="17" t="s">
        <v>2295</v>
      </c>
      <c r="K3693" s="17">
        <v>15</v>
      </c>
      <c r="L3693" s="2" t="s">
        <v>1412</v>
      </c>
      <c r="M3693" s="2">
        <f ca="1">Table1[[#This Row],[Cases]]*Table1[[#This Row],[Pack Size]]</f>
        <v>0</v>
      </c>
      <c r="N3693" s="1">
        <f ca="1">Table1[[#This Row],[Cases]]*Table1[[#This Row],[Pack Size]]</f>
        <v>360</v>
      </c>
      <c r="O3693" s="1">
        <f>IFERROR(VLOOKUP(Table1[[#This Row],[SKU Code]],'SKU Size'!$G:$H,2,FALSE),0)*Table1[[#This Row],[Cases]]</f>
        <v>27471.056685263778</v>
      </c>
      <c r="P3693" t="str">
        <f t="shared" si="69"/>
        <v>D0001</v>
      </c>
      <c r="Q3693" s="7">
        <f>IFERROR(VLOOKUP(Table1[[#This Row],[Trim Distributor Code]],Sheet1!$N:$O,2,FALSE),0)</f>
        <v>3400081</v>
      </c>
      <c r="R3693" s="7" t="str">
        <f>IFERROR(VLOOKUP(Table1[[#This Row],[Salesflo AppUser Code]],HIE!$A:$B,2,FALSE),0)</f>
        <v>Active</v>
      </c>
      <c r="S3693" s="7" t="str">
        <f>IFERROR(VLOOKUP(Table1[[#This Row],[Salesflo AppUser Code]],HIE!$A:$B,2,FALSE),0)</f>
        <v>Active</v>
      </c>
      <c r="T3693" t="s">
        <v>3354</v>
      </c>
      <c r="U3693" s="7" t="s">
        <v>5713</v>
      </c>
      <c r="V3693" s="7" t="s">
        <v>1632</v>
      </c>
      <c r="W3693" s="7" t="s">
        <v>2294</v>
      </c>
      <c r="X3693" s="7" t="str">
        <f>IFERROR(VLOOKUP( Table1[[#This Row],[Trim Distributor Code]],Sheet1!$A:$J,10,FALSE),0)</f>
        <v>Active</v>
      </c>
    </row>
    <row r="3694" spans="1:24" hidden="1" x14ac:dyDescent="0.3">
      <c r="A3694" t="s">
        <v>5517</v>
      </c>
      <c r="B3694" s="19" t="s">
        <v>52</v>
      </c>
      <c r="C3694" s="19" t="s">
        <v>5453</v>
      </c>
      <c r="D3694" s="19" t="s">
        <v>1412</v>
      </c>
      <c r="E3694" s="19" t="s">
        <v>5452</v>
      </c>
      <c r="F3694" s="19" t="s">
        <v>26</v>
      </c>
      <c r="G3694" s="19" t="s">
        <v>4134</v>
      </c>
      <c r="H3694" s="19" t="s">
        <v>4113</v>
      </c>
      <c r="I3694" s="19" t="s">
        <v>4644</v>
      </c>
      <c r="J3694" s="19" t="s">
        <v>1635</v>
      </c>
      <c r="K3694" s="21">
        <v>10</v>
      </c>
      <c r="L3694" s="2" t="s">
        <v>1412</v>
      </c>
      <c r="M3694" s="2">
        <f ca="1">Table1[[#This Row],[Cases]]*Table1[[#This Row],[Pack Size]]</f>
        <v>0</v>
      </c>
      <c r="N3694" s="1">
        <f ca="1">Table1[[#This Row],[Cases]]*Table1[[#This Row],[Pack Size]]</f>
        <v>240</v>
      </c>
      <c r="O3694" s="1">
        <f>IFERROR(VLOOKUP(Table1[[#This Row],[SKU Code]],'SKU Size'!$G:$H,2,FALSE),0)*Table1[[#This Row],[Cases]]</f>
        <v>31426.600008641144</v>
      </c>
      <c r="P3694" t="str">
        <f t="shared" si="69"/>
        <v>D0001</v>
      </c>
      <c r="Q3694" s="7">
        <f>IFERROR(VLOOKUP(Table1[[#This Row],[Trim Distributor Code]],Sheet1!$N:$O,2,FALSE),0)</f>
        <v>3400081</v>
      </c>
      <c r="R3694" s="7" t="str">
        <f>IFERROR(VLOOKUP(Table1[[#This Row],[Salesflo AppUser Code]],HIE!$A:$B,2,FALSE),0)</f>
        <v>Active</v>
      </c>
      <c r="S3694" s="7" t="str">
        <f>IFERROR(VLOOKUP(Table1[[#This Row],[Salesflo AppUser Code]],HIE!$A:$B,2,FALSE),0)</f>
        <v>Active</v>
      </c>
      <c r="T3694" t="s">
        <v>3354</v>
      </c>
      <c r="U3694" s="7" t="s">
        <v>5713</v>
      </c>
      <c r="V3694" s="7" t="s">
        <v>1632</v>
      </c>
      <c r="W3694" s="7" t="s">
        <v>1445</v>
      </c>
      <c r="X3694" s="7" t="str">
        <f>IFERROR(VLOOKUP( Table1[[#This Row],[Trim Distributor Code]],Sheet1!$A:$J,10,FALSE),0)</f>
        <v>Active</v>
      </c>
    </row>
    <row r="3695" spans="1:24" hidden="1" x14ac:dyDescent="0.3">
      <c r="A3695" t="s">
        <v>5517</v>
      </c>
      <c r="B3695" s="17" t="s">
        <v>52</v>
      </c>
      <c r="C3695" s="17" t="s">
        <v>5453</v>
      </c>
      <c r="D3695" s="17" t="s">
        <v>1412</v>
      </c>
      <c r="E3695" s="17" t="s">
        <v>5452</v>
      </c>
      <c r="F3695" s="17" t="s">
        <v>26</v>
      </c>
      <c r="G3695" s="17" t="s">
        <v>4169</v>
      </c>
      <c r="H3695" s="17" t="s">
        <v>4113</v>
      </c>
      <c r="I3695" s="17" t="s">
        <v>4642</v>
      </c>
      <c r="J3695" s="17" t="s">
        <v>4170</v>
      </c>
      <c r="K3695" s="17">
        <v>10</v>
      </c>
      <c r="L3695" s="2" t="s">
        <v>1412</v>
      </c>
      <c r="M3695" s="2">
        <f ca="1">Table1[[#This Row],[Cases]]*Table1[[#This Row],[Pack Size]]</f>
        <v>0</v>
      </c>
      <c r="N3695" s="1">
        <f ca="1">Table1[[#This Row],[Cases]]*Table1[[#This Row],[Pack Size]]</f>
        <v>240</v>
      </c>
      <c r="O3695" s="1">
        <f>IFERROR(VLOOKUP(Table1[[#This Row],[SKU Code]],'SKU Size'!$G:$H,2,FALSE),0)*Table1[[#This Row],[Cases]]</f>
        <v>18394.846268185654</v>
      </c>
      <c r="P3695" t="str">
        <f t="shared" si="69"/>
        <v>D0001</v>
      </c>
      <c r="Q3695" s="7">
        <f>IFERROR(VLOOKUP(Table1[[#This Row],[Trim Distributor Code]],Sheet1!$N:$O,2,FALSE),0)</f>
        <v>3400081</v>
      </c>
      <c r="R3695" s="7" t="str">
        <f>IFERROR(VLOOKUP(Table1[[#This Row],[Salesflo AppUser Code]],HIE!$A:$B,2,FALSE),0)</f>
        <v>Active</v>
      </c>
      <c r="S3695" s="7" t="str">
        <f>IFERROR(VLOOKUP(Table1[[#This Row],[Salesflo AppUser Code]],HIE!$A:$B,2,FALSE),0)</f>
        <v>Active</v>
      </c>
      <c r="T3695" t="s">
        <v>3354</v>
      </c>
      <c r="U3695" s="7" t="s">
        <v>5713</v>
      </c>
      <c r="V3695" s="7" t="s">
        <v>1632</v>
      </c>
      <c r="W3695" s="7" t="s">
        <v>5359</v>
      </c>
      <c r="X3695" s="7" t="str">
        <f>IFERROR(VLOOKUP( Table1[[#This Row],[Trim Distributor Code]],Sheet1!$A:$J,10,FALSE),0)</f>
        <v>Active</v>
      </c>
    </row>
    <row r="3696" spans="1:24" hidden="1" x14ac:dyDescent="0.3">
      <c r="A3696" t="s">
        <v>5517</v>
      </c>
      <c r="B3696" s="19" t="s">
        <v>52</v>
      </c>
      <c r="C3696" s="19" t="s">
        <v>5453</v>
      </c>
      <c r="D3696" s="19" t="s">
        <v>1412</v>
      </c>
      <c r="E3696" s="19" t="s">
        <v>5452</v>
      </c>
      <c r="F3696" s="19" t="s">
        <v>26</v>
      </c>
      <c r="G3696" s="19" t="s">
        <v>2314</v>
      </c>
      <c r="H3696" s="19" t="s">
        <v>2268</v>
      </c>
      <c r="I3696" s="19" t="s">
        <v>4713</v>
      </c>
      <c r="J3696" t="s">
        <v>2503</v>
      </c>
      <c r="K3696" s="19">
        <v>50</v>
      </c>
      <c r="L3696" s="2" t="s">
        <v>1412</v>
      </c>
      <c r="M3696" s="2">
        <f ca="1">Table1[[#This Row],[Cases]]*Table1[[#This Row],[Pack Size]]</f>
        <v>0</v>
      </c>
      <c r="N3696" s="1">
        <f ca="1">Table1[[#This Row],[Cases]]*Table1[[#This Row],[Pack Size]]</f>
        <v>16800</v>
      </c>
      <c r="O3696" s="1">
        <f>IFERROR(VLOOKUP(Table1[[#This Row],[SKU Code]],'SKU Size'!$G:$H,2,FALSE),0)*Table1[[#This Row],[Cases]]</f>
        <v>372381.86789336457</v>
      </c>
      <c r="P3696" t="str">
        <f t="shared" si="69"/>
        <v>D0001</v>
      </c>
      <c r="Q3696" s="7">
        <f>IFERROR(VLOOKUP(Table1[[#This Row],[Trim Distributor Code]],Sheet1!$N:$O,2,FALSE),0)</f>
        <v>3400081</v>
      </c>
      <c r="R3696" s="7" t="str">
        <f>IFERROR(VLOOKUP(Table1[[#This Row],[Salesflo AppUser Code]],HIE!$A:$B,2,FALSE),0)</f>
        <v>Active</v>
      </c>
      <c r="S3696" s="7" t="str">
        <f>IFERROR(VLOOKUP(Table1[[#This Row],[Salesflo AppUser Code]],HIE!$A:$B,2,FALSE),0)</f>
        <v>Active</v>
      </c>
      <c r="T3696" t="s">
        <v>3354</v>
      </c>
      <c r="U3696" s="7" t="s">
        <v>5713</v>
      </c>
      <c r="V3696" s="7" t="s">
        <v>2268</v>
      </c>
      <c r="W3696" s="7" t="s">
        <v>2314</v>
      </c>
      <c r="X3696" s="7" t="str">
        <f>IFERROR(VLOOKUP( Table1[[#This Row],[Trim Distributor Code]],Sheet1!$A:$J,10,FALSE),0)</f>
        <v>Active</v>
      </c>
    </row>
    <row r="3697" spans="1:24" hidden="1" x14ac:dyDescent="0.3">
      <c r="A3697" t="s">
        <v>5517</v>
      </c>
      <c r="B3697" s="17" t="s">
        <v>52</v>
      </c>
      <c r="C3697" s="17" t="s">
        <v>5453</v>
      </c>
      <c r="D3697" s="17" t="s">
        <v>1412</v>
      </c>
      <c r="E3697" s="17" t="s">
        <v>5452</v>
      </c>
      <c r="F3697" s="17" t="s">
        <v>26</v>
      </c>
      <c r="G3697" s="17" t="s">
        <v>1627</v>
      </c>
      <c r="H3697" s="17" t="s">
        <v>4116</v>
      </c>
      <c r="I3697" s="17" t="s">
        <v>5438</v>
      </c>
      <c r="J3697" s="17" t="s">
        <v>1628</v>
      </c>
      <c r="K3697" s="17">
        <v>1</v>
      </c>
      <c r="L3697" s="2" t="s">
        <v>1412</v>
      </c>
      <c r="M3697" s="2">
        <f ca="1">Table1[[#This Row],[Cases]]*Table1[[#This Row],[Pack Size]]</f>
        <v>0</v>
      </c>
      <c r="N3697" s="1">
        <f ca="1">Table1[[#This Row],[Cases]]*Table1[[#This Row],[Pack Size]]</f>
        <v>288</v>
      </c>
      <c r="O3697" s="1">
        <f>IFERROR(VLOOKUP(Table1[[#This Row],[SKU Code]],'SKU Size'!$G:$H,2,FALSE),0)*Table1[[#This Row],[Cases]]</f>
        <v>0</v>
      </c>
      <c r="P3697" t="str">
        <f t="shared" si="69"/>
        <v>D0001</v>
      </c>
      <c r="Q3697" s="7">
        <f>IFERROR(VLOOKUP(Table1[[#This Row],[Trim Distributor Code]],Sheet1!$N:$O,2,FALSE),0)</f>
        <v>3400081</v>
      </c>
      <c r="R3697" s="7" t="str">
        <f>IFERROR(VLOOKUP(Table1[[#This Row],[Salesflo AppUser Code]],HIE!$A:$B,2,FALSE),0)</f>
        <v>Active</v>
      </c>
      <c r="S3697" s="7" t="str">
        <f>IFERROR(VLOOKUP(Table1[[#This Row],[Salesflo AppUser Code]],HIE!$A:$B,2,FALSE),0)</f>
        <v>Active</v>
      </c>
      <c r="T3697" t="s">
        <v>3354</v>
      </c>
      <c r="U3697" s="7" t="s">
        <v>5713</v>
      </c>
      <c r="V3697" s="7" t="s">
        <v>1624</v>
      </c>
      <c r="W3697" s="7" t="s">
        <v>1627</v>
      </c>
      <c r="X3697" s="7" t="str">
        <f>IFERROR(VLOOKUP( Table1[[#This Row],[Trim Distributor Code]],Sheet1!$A:$J,10,FALSE),0)</f>
        <v>Active</v>
      </c>
    </row>
    <row r="3698" spans="1:24" hidden="1" x14ac:dyDescent="0.3">
      <c r="A3698" t="s">
        <v>5517</v>
      </c>
      <c r="B3698" s="19" t="s">
        <v>52</v>
      </c>
      <c r="C3698" s="19" t="s">
        <v>5453</v>
      </c>
      <c r="D3698" s="19" t="s">
        <v>1412</v>
      </c>
      <c r="E3698" s="19" t="s">
        <v>5452</v>
      </c>
      <c r="F3698" s="19" t="s">
        <v>26</v>
      </c>
      <c r="G3698" s="19" t="s">
        <v>1422</v>
      </c>
      <c r="H3698" s="19" t="s">
        <v>4360</v>
      </c>
      <c r="I3698" s="19" t="s">
        <v>4645</v>
      </c>
      <c r="J3698" s="19" t="s">
        <v>4271</v>
      </c>
      <c r="K3698" s="21">
        <v>6</v>
      </c>
      <c r="L3698" s="2" t="s">
        <v>1412</v>
      </c>
      <c r="M3698" s="2">
        <f ca="1">Table1[[#This Row],[Cases]]*Table1[[#This Row],[Pack Size]]</f>
        <v>0</v>
      </c>
      <c r="N3698" s="1">
        <f ca="1">Table1[[#This Row],[Cases]]*Table1[[#This Row],[Pack Size]]</f>
        <v>576</v>
      </c>
      <c r="O3698" s="1">
        <f>IFERROR(VLOOKUP(Table1[[#This Row],[SKU Code]],'SKU Size'!$G:$H,2,FALSE),0)*Table1[[#This Row],[Cases]]</f>
        <v>0</v>
      </c>
      <c r="P3698" t="str">
        <f t="shared" si="69"/>
        <v>D0001</v>
      </c>
      <c r="Q3698" s="7">
        <f>IFERROR(VLOOKUP(Table1[[#This Row],[Trim Distributor Code]],Sheet1!$N:$O,2,FALSE),0)</f>
        <v>3400081</v>
      </c>
      <c r="R3698" s="7" t="str">
        <f>IFERROR(VLOOKUP(Table1[[#This Row],[Salesflo AppUser Code]],HIE!$A:$B,2,FALSE),0)</f>
        <v>Active</v>
      </c>
      <c r="S3698" s="7" t="str">
        <f>IFERROR(VLOOKUP(Table1[[#This Row],[Salesflo AppUser Code]],HIE!$A:$B,2,FALSE),0)</f>
        <v>Active</v>
      </c>
      <c r="T3698" t="s">
        <v>3354</v>
      </c>
      <c r="U3698" s="7" t="s">
        <v>5713</v>
      </c>
      <c r="V3698" s="7" t="s">
        <v>4360</v>
      </c>
      <c r="W3698" s="7" t="s">
        <v>1422</v>
      </c>
      <c r="X3698" s="7" t="str">
        <f>IFERROR(VLOOKUP( Table1[[#This Row],[Trim Distributor Code]],Sheet1!$A:$J,10,FALSE),0)</f>
        <v>Active</v>
      </c>
    </row>
    <row r="3699" spans="1:24" hidden="1" x14ac:dyDescent="0.3">
      <c r="A3699" t="s">
        <v>5517</v>
      </c>
      <c r="B3699" s="17" t="s">
        <v>53</v>
      </c>
      <c r="C3699" s="17" t="s">
        <v>5454</v>
      </c>
      <c r="D3699" s="17" t="s">
        <v>1412</v>
      </c>
      <c r="E3699" s="17" t="s">
        <v>5452</v>
      </c>
      <c r="F3699" s="17" t="s">
        <v>26</v>
      </c>
      <c r="G3699" s="17" t="s">
        <v>4134</v>
      </c>
      <c r="H3699" s="17" t="s">
        <v>4106</v>
      </c>
      <c r="I3699" s="17" t="s">
        <v>4636</v>
      </c>
      <c r="J3699" s="17" t="s">
        <v>1478</v>
      </c>
      <c r="K3699" s="17">
        <v>50</v>
      </c>
      <c r="L3699" s="2" t="s">
        <v>1412</v>
      </c>
      <c r="M3699" s="2">
        <f ca="1">Table1[[#This Row],[Cases]]*Table1[[#This Row],[Pack Size]]</f>
        <v>0</v>
      </c>
      <c r="N3699" s="1">
        <f ca="1">Table1[[#This Row],[Cases]]*Table1[[#This Row],[Pack Size]]</f>
        <v>20000</v>
      </c>
      <c r="O3699" s="1">
        <f>IFERROR(VLOOKUP(Table1[[#This Row],[SKU Code]],'SKU Size'!$G:$H,2,FALSE),0)*Table1[[#This Row],[Cases]]</f>
        <v>435451.32245422504</v>
      </c>
      <c r="P3699" t="str">
        <f t="shared" si="69"/>
        <v>D0001</v>
      </c>
      <c r="Q3699" s="7">
        <f>IFERROR(VLOOKUP(Table1[[#This Row],[Trim Distributor Code]],Sheet1!$N:$O,2,FALSE),0)</f>
        <v>3400081</v>
      </c>
      <c r="R3699" s="7" t="str">
        <f>IFERROR(VLOOKUP(Table1[[#This Row],[Salesflo AppUser Code]],HIE!$A:$B,2,FALSE),0)</f>
        <v>Active</v>
      </c>
      <c r="S3699" s="7" t="str">
        <f>IFERROR(VLOOKUP(Table1[[#This Row],[Salesflo AppUser Code]],HIE!$A:$B,2,FALSE),0)</f>
        <v>Active</v>
      </c>
      <c r="T3699" t="s">
        <v>3354</v>
      </c>
      <c r="U3699" s="7" t="s">
        <v>5713</v>
      </c>
      <c r="V3699" s="7" t="s">
        <v>1444</v>
      </c>
      <c r="W3699" s="7" t="s">
        <v>1445</v>
      </c>
      <c r="X3699" s="7" t="str">
        <f>IFERROR(VLOOKUP( Table1[[#This Row],[Trim Distributor Code]],Sheet1!$A:$J,10,FALSE),0)</f>
        <v>Active</v>
      </c>
    </row>
    <row r="3700" spans="1:24" hidden="1" x14ac:dyDescent="0.3">
      <c r="A3700" t="s">
        <v>5517</v>
      </c>
      <c r="B3700" s="19" t="s">
        <v>53</v>
      </c>
      <c r="C3700" s="19" t="s">
        <v>5454</v>
      </c>
      <c r="D3700" s="19" t="s">
        <v>1412</v>
      </c>
      <c r="E3700" s="19" t="s">
        <v>5452</v>
      </c>
      <c r="F3700" s="19" t="s">
        <v>26</v>
      </c>
      <c r="G3700" s="19" t="s">
        <v>4133</v>
      </c>
      <c r="H3700" s="19" t="s">
        <v>4106</v>
      </c>
      <c r="I3700" s="19" t="s">
        <v>4637</v>
      </c>
      <c r="J3700" s="19" t="s">
        <v>1586</v>
      </c>
      <c r="K3700" s="19">
        <v>1100</v>
      </c>
      <c r="L3700" s="2" t="s">
        <v>1412</v>
      </c>
      <c r="M3700" s="2">
        <f ca="1">Table1[[#This Row],[Cases]]*Table1[[#This Row],[Pack Size]]</f>
        <v>0</v>
      </c>
      <c r="N3700" s="1">
        <f ca="1">Table1[[#This Row],[Cases]]*Table1[[#This Row],[Pack Size]]</f>
        <v>440000</v>
      </c>
      <c r="O3700" s="1">
        <f>IFERROR(VLOOKUP(Table1[[#This Row],[SKU Code]],'SKU Size'!$G:$H,2,FALSE),0)*Table1[[#This Row],[Cases]]</f>
        <v>9275292.9099091757</v>
      </c>
      <c r="P3700" t="str">
        <f t="shared" si="69"/>
        <v>D0001</v>
      </c>
      <c r="Q3700" s="7">
        <f>IFERROR(VLOOKUP(Table1[[#This Row],[Trim Distributor Code]],Sheet1!$N:$O,2,FALSE),0)</f>
        <v>3400081</v>
      </c>
      <c r="R3700" s="7" t="str">
        <f>IFERROR(VLOOKUP(Table1[[#This Row],[Salesflo AppUser Code]],HIE!$A:$B,2,FALSE),0)</f>
        <v>Active</v>
      </c>
      <c r="S3700" s="7" t="str">
        <f>IFERROR(VLOOKUP(Table1[[#This Row],[Salesflo AppUser Code]],HIE!$A:$B,2,FALSE),0)</f>
        <v>Active</v>
      </c>
      <c r="T3700" t="s">
        <v>3354</v>
      </c>
      <c r="U3700" s="7" t="s">
        <v>5713</v>
      </c>
      <c r="V3700" s="7" t="s">
        <v>1444</v>
      </c>
      <c r="W3700" s="7" t="s">
        <v>5707</v>
      </c>
      <c r="X3700" s="7" t="str">
        <f>IFERROR(VLOOKUP( Table1[[#This Row],[Trim Distributor Code]],Sheet1!$A:$J,10,FALSE),0)</f>
        <v>Active</v>
      </c>
    </row>
    <row r="3701" spans="1:24" hidden="1" x14ac:dyDescent="0.3">
      <c r="A3701" t="s">
        <v>5517</v>
      </c>
      <c r="B3701" s="17" t="s">
        <v>53</v>
      </c>
      <c r="C3701" s="17" t="s">
        <v>5454</v>
      </c>
      <c r="D3701" s="17" t="s">
        <v>1412</v>
      </c>
      <c r="E3701" s="17" t="s">
        <v>5452</v>
      </c>
      <c r="F3701" s="17" t="s">
        <v>26</v>
      </c>
      <c r="G3701" s="17" t="s">
        <v>4156</v>
      </c>
      <c r="H3701" s="17" t="s">
        <v>4106</v>
      </c>
      <c r="I3701" s="17" t="s">
        <v>4391</v>
      </c>
      <c r="J3701" s="17" t="s">
        <v>2144</v>
      </c>
      <c r="K3701" s="17">
        <v>6</v>
      </c>
      <c r="L3701" s="2" t="s">
        <v>1412</v>
      </c>
      <c r="M3701" s="2">
        <f ca="1">Table1[[#This Row],[Cases]]*Table1[[#This Row],[Pack Size]]</f>
        <v>0</v>
      </c>
      <c r="N3701" s="1">
        <f ca="1">Table1[[#This Row],[Cases]]*Table1[[#This Row],[Pack Size]]</f>
        <v>2400</v>
      </c>
      <c r="O3701" s="1">
        <f>IFERROR(VLOOKUP(Table1[[#This Row],[SKU Code]],'SKU Size'!$G:$H,2,FALSE),0)*Table1[[#This Row],[Cases]]</f>
        <v>54311.366188975444</v>
      </c>
      <c r="P3701" t="str">
        <f t="shared" si="69"/>
        <v>D0001</v>
      </c>
      <c r="Q3701" s="7">
        <f>IFERROR(VLOOKUP(Table1[[#This Row],[Trim Distributor Code]],Sheet1!$N:$O,2,FALSE),0)</f>
        <v>3400081</v>
      </c>
      <c r="R3701" s="7" t="str">
        <f>IFERROR(VLOOKUP(Table1[[#This Row],[Salesflo AppUser Code]],HIE!$A:$B,2,FALSE),0)</f>
        <v>Active</v>
      </c>
      <c r="S3701" s="7" t="str">
        <f>IFERROR(VLOOKUP(Table1[[#This Row],[Salesflo AppUser Code]],HIE!$A:$B,2,FALSE),0)</f>
        <v>Active</v>
      </c>
      <c r="T3701" t="s">
        <v>3354</v>
      </c>
      <c r="U3701" s="7" t="s">
        <v>5713</v>
      </c>
      <c r="V3701" s="7" t="s">
        <v>1444</v>
      </c>
      <c r="W3701" s="7" t="s">
        <v>2030</v>
      </c>
      <c r="X3701" s="7" t="str">
        <f>IFERROR(VLOOKUP( Table1[[#This Row],[Trim Distributor Code]],Sheet1!$A:$J,10,FALSE),0)</f>
        <v>Active</v>
      </c>
    </row>
    <row r="3702" spans="1:24" hidden="1" x14ac:dyDescent="0.3">
      <c r="A3702" t="s">
        <v>5517</v>
      </c>
      <c r="B3702" s="19" t="s">
        <v>53</v>
      </c>
      <c r="C3702" s="19" t="s">
        <v>5454</v>
      </c>
      <c r="D3702" s="19" t="s">
        <v>1412</v>
      </c>
      <c r="E3702" s="19" t="s">
        <v>5452</v>
      </c>
      <c r="F3702" s="19" t="s">
        <v>26</v>
      </c>
      <c r="G3702" s="19" t="s">
        <v>4156</v>
      </c>
      <c r="H3702" s="19" t="s">
        <v>4137</v>
      </c>
      <c r="I3702" s="19" t="s">
        <v>4392</v>
      </c>
      <c r="J3702" s="19" t="s">
        <v>2238</v>
      </c>
      <c r="K3702" s="19">
        <v>6</v>
      </c>
      <c r="L3702" s="2" t="s">
        <v>1412</v>
      </c>
      <c r="M3702" s="2">
        <f ca="1">Table1[[#This Row],[Cases]]*Table1[[#This Row],[Pack Size]]</f>
        <v>0</v>
      </c>
      <c r="N3702" s="1">
        <f ca="1">Table1[[#This Row],[Cases]]*Table1[[#This Row],[Pack Size]]</f>
        <v>2304</v>
      </c>
      <c r="O3702" s="1">
        <f>IFERROR(VLOOKUP(Table1[[#This Row],[SKU Code]],'SKU Size'!$G:$H,2,FALSE),0)*Table1[[#This Row],[Cases]]</f>
        <v>55916.338039760332</v>
      </c>
      <c r="P3702" t="str">
        <f t="shared" si="69"/>
        <v>D0001</v>
      </c>
      <c r="Q3702" s="7">
        <f>IFERROR(VLOOKUP(Table1[[#This Row],[Trim Distributor Code]],Sheet1!$N:$O,2,FALSE),0)</f>
        <v>3400081</v>
      </c>
      <c r="R3702" s="7" t="str">
        <f>IFERROR(VLOOKUP(Table1[[#This Row],[Salesflo AppUser Code]],HIE!$A:$B,2,FALSE),0)</f>
        <v>Active</v>
      </c>
      <c r="S3702" s="7" t="str">
        <f>IFERROR(VLOOKUP(Table1[[#This Row],[Salesflo AppUser Code]],HIE!$A:$B,2,FALSE),0)</f>
        <v>Active</v>
      </c>
      <c r="T3702" t="s">
        <v>3354</v>
      </c>
      <c r="U3702" s="7" t="s">
        <v>5713</v>
      </c>
      <c r="V3702" s="7" t="s">
        <v>1606</v>
      </c>
      <c r="W3702" s="7" t="s">
        <v>2030</v>
      </c>
      <c r="X3702" s="7" t="str">
        <f>IFERROR(VLOOKUP( Table1[[#This Row],[Trim Distributor Code]],Sheet1!$A:$J,10,FALSE),0)</f>
        <v>Active</v>
      </c>
    </row>
    <row r="3703" spans="1:24" hidden="1" x14ac:dyDescent="0.3">
      <c r="A3703" t="s">
        <v>5517</v>
      </c>
      <c r="B3703" s="17" t="s">
        <v>53</v>
      </c>
      <c r="C3703" s="17" t="s">
        <v>5454</v>
      </c>
      <c r="D3703" s="17" t="s">
        <v>1412</v>
      </c>
      <c r="E3703" s="17" t="s">
        <v>5452</v>
      </c>
      <c r="F3703" s="17" t="s">
        <v>26</v>
      </c>
      <c r="G3703" s="17" t="s">
        <v>4305</v>
      </c>
      <c r="H3703" s="17" t="s">
        <v>4109</v>
      </c>
      <c r="I3703" s="17" t="s">
        <v>4393</v>
      </c>
      <c r="J3703" s="17" t="s">
        <v>2060</v>
      </c>
      <c r="K3703" s="17">
        <v>8</v>
      </c>
      <c r="L3703" s="2" t="s">
        <v>1412</v>
      </c>
      <c r="M3703" s="2">
        <f ca="1">Table1[[#This Row],[Cases]]*Table1[[#This Row],[Pack Size]]</f>
        <v>0</v>
      </c>
      <c r="N3703" s="1">
        <f ca="1">Table1[[#This Row],[Cases]]*Table1[[#This Row],[Pack Size]]</f>
        <v>800</v>
      </c>
      <c r="O3703" s="1">
        <f>IFERROR(VLOOKUP(Table1[[#This Row],[SKU Code]],'SKU Size'!$G:$H,2,FALSE),0)*Table1[[#This Row],[Cases]]</f>
        <v>81370.034601552165</v>
      </c>
      <c r="P3703" t="str">
        <f t="shared" si="69"/>
        <v>D0001</v>
      </c>
      <c r="Q3703" s="7">
        <f>IFERROR(VLOOKUP(Table1[[#This Row],[Trim Distributor Code]],Sheet1!$N:$O,2,FALSE),0)</f>
        <v>3400081</v>
      </c>
      <c r="R3703" s="7" t="str">
        <f>IFERROR(VLOOKUP(Table1[[#This Row],[Salesflo AppUser Code]],HIE!$A:$B,2,FALSE),0)</f>
        <v>Active</v>
      </c>
      <c r="S3703" s="7" t="str">
        <f>IFERROR(VLOOKUP(Table1[[#This Row],[Salesflo AppUser Code]],HIE!$A:$B,2,FALSE),0)</f>
        <v>Active</v>
      </c>
      <c r="T3703" t="s">
        <v>3354</v>
      </c>
      <c r="U3703" s="7" t="s">
        <v>5713</v>
      </c>
      <c r="V3703" s="7" t="s">
        <v>1423</v>
      </c>
      <c r="W3703" s="7" t="s">
        <v>2040</v>
      </c>
      <c r="X3703" s="7" t="str">
        <f>IFERROR(VLOOKUP( Table1[[#This Row],[Trim Distributor Code]],Sheet1!$A:$J,10,FALSE),0)</f>
        <v>Active</v>
      </c>
    </row>
    <row r="3704" spans="1:24" hidden="1" x14ac:dyDescent="0.3">
      <c r="A3704" t="s">
        <v>5517</v>
      </c>
      <c r="B3704" s="17" t="s">
        <v>53</v>
      </c>
      <c r="C3704" s="17" t="s">
        <v>5454</v>
      </c>
      <c r="D3704" s="17" t="s">
        <v>1412</v>
      </c>
      <c r="E3704" s="17" t="s">
        <v>5452</v>
      </c>
      <c r="F3704" s="17" t="s">
        <v>26</v>
      </c>
      <c r="G3704" s="17" t="s">
        <v>1424</v>
      </c>
      <c r="H3704" s="17" t="s">
        <v>4109</v>
      </c>
      <c r="I3704" s="17" t="s">
        <v>4307</v>
      </c>
      <c r="J3704" s="17" t="s">
        <v>2034</v>
      </c>
      <c r="K3704" s="17">
        <v>5</v>
      </c>
      <c r="L3704" s="2" t="s">
        <v>1412</v>
      </c>
      <c r="M3704" s="2">
        <f ca="1">Table1[[#This Row],[Cases]]*Table1[[#This Row],[Pack Size]]</f>
        <v>0</v>
      </c>
      <c r="N3704" s="1">
        <f ca="1">Table1[[#This Row],[Cases]]*Table1[[#This Row],[Pack Size]]</f>
        <v>500</v>
      </c>
      <c r="O3704" s="1">
        <f>IFERROR(VLOOKUP(Table1[[#This Row],[SKU Code]],'SKU Size'!$G:$H,2,FALSE),0)*Table1[[#This Row],[Cases]]</f>
        <v>37800.121189757512</v>
      </c>
      <c r="P3704" t="str">
        <f t="shared" si="69"/>
        <v>D0001</v>
      </c>
      <c r="Q3704" s="7">
        <f>IFERROR(VLOOKUP(Table1[[#This Row],[Trim Distributor Code]],Sheet1!$N:$O,2,FALSE),0)</f>
        <v>3400081</v>
      </c>
      <c r="R3704" s="7" t="str">
        <f>IFERROR(VLOOKUP(Table1[[#This Row],[Salesflo AppUser Code]],HIE!$A:$B,2,FALSE),0)</f>
        <v>Active</v>
      </c>
      <c r="S3704" s="7" t="str">
        <f>IFERROR(VLOOKUP(Table1[[#This Row],[Salesflo AppUser Code]],HIE!$A:$B,2,FALSE),0)</f>
        <v>Active</v>
      </c>
      <c r="T3704" t="s">
        <v>3354</v>
      </c>
      <c r="U3704" s="7" t="s">
        <v>5713</v>
      </c>
      <c r="V3704" s="7" t="s">
        <v>1423</v>
      </c>
      <c r="W3704" s="7" t="s">
        <v>2031</v>
      </c>
      <c r="X3704" s="7" t="str">
        <f>IFERROR(VLOOKUP( Table1[[#This Row],[Trim Distributor Code]],Sheet1!$A:$J,10,FALSE),0)</f>
        <v>Active</v>
      </c>
    </row>
    <row r="3705" spans="1:24" hidden="1" x14ac:dyDescent="0.3">
      <c r="A3705" t="s">
        <v>5517</v>
      </c>
      <c r="B3705" s="19" t="s">
        <v>53</v>
      </c>
      <c r="C3705" s="19" t="s">
        <v>5454</v>
      </c>
      <c r="D3705" s="19" t="s">
        <v>1412</v>
      </c>
      <c r="E3705" s="19" t="s">
        <v>5452</v>
      </c>
      <c r="F3705" s="19" t="s">
        <v>26</v>
      </c>
      <c r="G3705" s="19" t="s">
        <v>4108</v>
      </c>
      <c r="H3705" s="19" t="s">
        <v>4109</v>
      </c>
      <c r="I3705" s="19" t="s">
        <v>4566</v>
      </c>
      <c r="J3705" s="19" t="s">
        <v>13</v>
      </c>
      <c r="K3705" s="19">
        <v>10</v>
      </c>
      <c r="L3705" s="2" t="s">
        <v>1412</v>
      </c>
      <c r="M3705" s="2">
        <f ca="1">Table1[[#This Row],[Cases]]*Table1[[#This Row],[Pack Size]]</f>
        <v>0</v>
      </c>
      <c r="N3705" s="1">
        <f ca="1">Table1[[#This Row],[Cases]]*Table1[[#This Row],[Pack Size]]</f>
        <v>1000</v>
      </c>
      <c r="O3705" s="1">
        <f>IFERROR(VLOOKUP(Table1[[#This Row],[SKU Code]],'SKU Size'!$G:$H,2,FALSE),0)*Table1[[#This Row],[Cases]]</f>
        <v>105686.74059304707</v>
      </c>
      <c r="P3705" t="str">
        <f t="shared" si="69"/>
        <v>D0001</v>
      </c>
      <c r="Q3705" s="7">
        <f>IFERROR(VLOOKUP(Table1[[#This Row],[Trim Distributor Code]],Sheet1!$N:$O,2,FALSE),0)</f>
        <v>3400081</v>
      </c>
      <c r="R3705" s="7" t="str">
        <f>IFERROR(VLOOKUP(Table1[[#This Row],[Salesflo AppUser Code]],HIE!$A:$B,2,FALSE),0)</f>
        <v>Active</v>
      </c>
      <c r="S3705" s="7" t="str">
        <f>IFERROR(VLOOKUP(Table1[[#This Row],[Salesflo AppUser Code]],HIE!$A:$B,2,FALSE),0)</f>
        <v>Active</v>
      </c>
      <c r="T3705" t="s">
        <v>3354</v>
      </c>
      <c r="U3705" s="7" t="s">
        <v>5713</v>
      </c>
      <c r="V3705" s="7" t="s">
        <v>1423</v>
      </c>
      <c r="W3705" s="7" t="s">
        <v>1659</v>
      </c>
      <c r="X3705" s="7" t="str">
        <f>IFERROR(VLOOKUP( Table1[[#This Row],[Trim Distributor Code]],Sheet1!$A:$J,10,FALSE),0)</f>
        <v>Active</v>
      </c>
    </row>
    <row r="3706" spans="1:24" hidden="1" x14ac:dyDescent="0.3">
      <c r="A3706" t="s">
        <v>5517</v>
      </c>
      <c r="B3706" s="19" t="s">
        <v>53</v>
      </c>
      <c r="C3706" s="19" t="s">
        <v>5454</v>
      </c>
      <c r="D3706" s="19" t="s">
        <v>1412</v>
      </c>
      <c r="E3706" s="19" t="s">
        <v>5452</v>
      </c>
      <c r="F3706" s="19" t="s">
        <v>26</v>
      </c>
      <c r="G3706" s="19" t="s">
        <v>4136</v>
      </c>
      <c r="H3706" s="19" t="s">
        <v>4113</v>
      </c>
      <c r="I3706" s="19" t="s">
        <v>4643</v>
      </c>
      <c r="J3706" s="19" t="s">
        <v>2295</v>
      </c>
      <c r="K3706" s="21">
        <v>15</v>
      </c>
      <c r="L3706" s="2" t="s">
        <v>1412</v>
      </c>
      <c r="M3706" s="2">
        <f ca="1">Table1[[#This Row],[Cases]]*Table1[[#This Row],[Pack Size]]</f>
        <v>0</v>
      </c>
      <c r="N3706" s="1">
        <f ca="1">Table1[[#This Row],[Cases]]*Table1[[#This Row],[Pack Size]]</f>
        <v>360</v>
      </c>
      <c r="O3706" s="1">
        <f>IFERROR(VLOOKUP(Table1[[#This Row],[SKU Code]],'SKU Size'!$G:$H,2,FALSE),0)*Table1[[#This Row],[Cases]]</f>
        <v>27471.056685263778</v>
      </c>
      <c r="P3706" t="str">
        <f t="shared" si="69"/>
        <v>D0001</v>
      </c>
      <c r="Q3706" s="7">
        <f>IFERROR(VLOOKUP(Table1[[#This Row],[Trim Distributor Code]],Sheet1!$N:$O,2,FALSE),0)</f>
        <v>3400081</v>
      </c>
      <c r="R3706" s="7" t="str">
        <f>IFERROR(VLOOKUP(Table1[[#This Row],[Salesflo AppUser Code]],HIE!$A:$B,2,FALSE),0)</f>
        <v>Active</v>
      </c>
      <c r="S3706" s="7" t="str">
        <f>IFERROR(VLOOKUP(Table1[[#This Row],[Salesflo AppUser Code]],HIE!$A:$B,2,FALSE),0)</f>
        <v>Active</v>
      </c>
      <c r="T3706" t="s">
        <v>3354</v>
      </c>
      <c r="U3706" s="7" t="s">
        <v>5713</v>
      </c>
      <c r="V3706" s="7" t="s">
        <v>1632</v>
      </c>
      <c r="W3706" s="7" t="s">
        <v>2294</v>
      </c>
      <c r="X3706" s="7" t="str">
        <f>IFERROR(VLOOKUP( Table1[[#This Row],[Trim Distributor Code]],Sheet1!$A:$J,10,FALSE),0)</f>
        <v>Active</v>
      </c>
    </row>
    <row r="3707" spans="1:24" hidden="1" x14ac:dyDescent="0.3">
      <c r="A3707" t="s">
        <v>5517</v>
      </c>
      <c r="B3707" s="17" t="s">
        <v>53</v>
      </c>
      <c r="C3707" s="17" t="s">
        <v>5454</v>
      </c>
      <c r="D3707" s="17" t="s">
        <v>1412</v>
      </c>
      <c r="E3707" s="17" t="s">
        <v>5452</v>
      </c>
      <c r="F3707" s="17" t="s">
        <v>26</v>
      </c>
      <c r="G3707" s="17" t="s">
        <v>4134</v>
      </c>
      <c r="H3707" s="17" t="s">
        <v>4113</v>
      </c>
      <c r="I3707" s="17" t="s">
        <v>4644</v>
      </c>
      <c r="J3707" s="17" t="s">
        <v>1635</v>
      </c>
      <c r="K3707" s="17">
        <v>11</v>
      </c>
      <c r="L3707" s="2" t="s">
        <v>1412</v>
      </c>
      <c r="M3707" s="2">
        <f ca="1">Table1[[#This Row],[Cases]]*Table1[[#This Row],[Pack Size]]</f>
        <v>0</v>
      </c>
      <c r="N3707" s="1">
        <f ca="1">Table1[[#This Row],[Cases]]*Table1[[#This Row],[Pack Size]]</f>
        <v>264</v>
      </c>
      <c r="O3707" s="1">
        <f>IFERROR(VLOOKUP(Table1[[#This Row],[SKU Code]],'SKU Size'!$G:$H,2,FALSE),0)*Table1[[#This Row],[Cases]]</f>
        <v>34569.260009505262</v>
      </c>
      <c r="P3707" t="str">
        <f t="shared" si="69"/>
        <v>D0001</v>
      </c>
      <c r="Q3707" s="7">
        <f>IFERROR(VLOOKUP(Table1[[#This Row],[Trim Distributor Code]],Sheet1!$N:$O,2,FALSE),0)</f>
        <v>3400081</v>
      </c>
      <c r="R3707" s="7" t="str">
        <f>IFERROR(VLOOKUP(Table1[[#This Row],[Salesflo AppUser Code]],HIE!$A:$B,2,FALSE),0)</f>
        <v>Active</v>
      </c>
      <c r="S3707" s="7" t="str">
        <f>IFERROR(VLOOKUP(Table1[[#This Row],[Salesflo AppUser Code]],HIE!$A:$B,2,FALSE),0)</f>
        <v>Active</v>
      </c>
      <c r="T3707" t="s">
        <v>3354</v>
      </c>
      <c r="U3707" s="7" t="s">
        <v>5713</v>
      </c>
      <c r="V3707" s="7" t="s">
        <v>1632</v>
      </c>
      <c r="W3707" s="7" t="s">
        <v>1445</v>
      </c>
      <c r="X3707" s="7" t="str">
        <f>IFERROR(VLOOKUP( Table1[[#This Row],[Trim Distributor Code]],Sheet1!$A:$J,10,FALSE),0)</f>
        <v>Active</v>
      </c>
    </row>
    <row r="3708" spans="1:24" hidden="1" x14ac:dyDescent="0.3">
      <c r="A3708" t="s">
        <v>5517</v>
      </c>
      <c r="B3708" s="19" t="s">
        <v>53</v>
      </c>
      <c r="C3708" s="19" t="s">
        <v>5454</v>
      </c>
      <c r="D3708" s="19" t="s">
        <v>1412</v>
      </c>
      <c r="E3708" s="19" t="s">
        <v>5452</v>
      </c>
      <c r="F3708" s="19" t="s">
        <v>26</v>
      </c>
      <c r="G3708" s="19" t="s">
        <v>4169</v>
      </c>
      <c r="H3708" s="19" t="s">
        <v>4113</v>
      </c>
      <c r="I3708" s="19" t="s">
        <v>4642</v>
      </c>
      <c r="J3708" s="19" t="s">
        <v>4170</v>
      </c>
      <c r="K3708" s="19">
        <v>10</v>
      </c>
      <c r="L3708" s="2" t="s">
        <v>1412</v>
      </c>
      <c r="M3708" s="2">
        <f ca="1">Table1[[#This Row],[Cases]]*Table1[[#This Row],[Pack Size]]</f>
        <v>0</v>
      </c>
      <c r="N3708" s="1">
        <f ca="1">Table1[[#This Row],[Cases]]*Table1[[#This Row],[Pack Size]]</f>
        <v>240</v>
      </c>
      <c r="O3708" s="1">
        <f>IFERROR(VLOOKUP(Table1[[#This Row],[SKU Code]],'SKU Size'!$G:$H,2,FALSE),0)*Table1[[#This Row],[Cases]]</f>
        <v>18394.846268185654</v>
      </c>
      <c r="P3708" t="str">
        <f t="shared" si="69"/>
        <v>D0001</v>
      </c>
      <c r="Q3708" s="7">
        <f>IFERROR(VLOOKUP(Table1[[#This Row],[Trim Distributor Code]],Sheet1!$N:$O,2,FALSE),0)</f>
        <v>3400081</v>
      </c>
      <c r="R3708" s="7" t="str">
        <f>IFERROR(VLOOKUP(Table1[[#This Row],[Salesflo AppUser Code]],HIE!$A:$B,2,FALSE),0)</f>
        <v>Active</v>
      </c>
      <c r="S3708" s="7" t="str">
        <f>IFERROR(VLOOKUP(Table1[[#This Row],[Salesflo AppUser Code]],HIE!$A:$B,2,FALSE),0)</f>
        <v>Active</v>
      </c>
      <c r="T3708" t="s">
        <v>3354</v>
      </c>
      <c r="U3708" s="7" t="s">
        <v>5713</v>
      </c>
      <c r="V3708" s="7" t="s">
        <v>1632</v>
      </c>
      <c r="W3708" s="7" t="s">
        <v>5359</v>
      </c>
      <c r="X3708" s="7" t="str">
        <f>IFERROR(VLOOKUP( Table1[[#This Row],[Trim Distributor Code]],Sheet1!$A:$J,10,FALSE),0)</f>
        <v>Active</v>
      </c>
    </row>
    <row r="3709" spans="1:24" hidden="1" x14ac:dyDescent="0.3">
      <c r="A3709" t="s">
        <v>5517</v>
      </c>
      <c r="B3709" s="17" t="s">
        <v>53</v>
      </c>
      <c r="C3709" s="17" t="s">
        <v>5454</v>
      </c>
      <c r="D3709" s="17" t="s">
        <v>1412</v>
      </c>
      <c r="E3709" s="17" t="s">
        <v>5452</v>
      </c>
      <c r="F3709" s="17" t="s">
        <v>26</v>
      </c>
      <c r="G3709" s="17" t="s">
        <v>2314</v>
      </c>
      <c r="H3709" s="17" t="s">
        <v>2268</v>
      </c>
      <c r="I3709" s="17" t="s">
        <v>4713</v>
      </c>
      <c r="J3709" t="s">
        <v>2503</v>
      </c>
      <c r="K3709" s="17">
        <v>50</v>
      </c>
      <c r="L3709" s="2" t="s">
        <v>1412</v>
      </c>
      <c r="M3709" s="2">
        <f ca="1">Table1[[#This Row],[Cases]]*Table1[[#This Row],[Pack Size]]</f>
        <v>0</v>
      </c>
      <c r="N3709" s="1">
        <f ca="1">Table1[[#This Row],[Cases]]*Table1[[#This Row],[Pack Size]]</f>
        <v>16800</v>
      </c>
      <c r="O3709" s="1">
        <f>IFERROR(VLOOKUP(Table1[[#This Row],[SKU Code]],'SKU Size'!$G:$H,2,FALSE),0)*Table1[[#This Row],[Cases]]</f>
        <v>372381.86789336457</v>
      </c>
      <c r="P3709" t="str">
        <f t="shared" si="69"/>
        <v>D0001</v>
      </c>
      <c r="Q3709" s="7">
        <f>IFERROR(VLOOKUP(Table1[[#This Row],[Trim Distributor Code]],Sheet1!$N:$O,2,FALSE),0)</f>
        <v>3400081</v>
      </c>
      <c r="R3709" s="7" t="str">
        <f>IFERROR(VLOOKUP(Table1[[#This Row],[Salesflo AppUser Code]],HIE!$A:$B,2,FALSE),0)</f>
        <v>Active</v>
      </c>
      <c r="S3709" s="7" t="str">
        <f>IFERROR(VLOOKUP(Table1[[#This Row],[Salesflo AppUser Code]],HIE!$A:$B,2,FALSE),0)</f>
        <v>Active</v>
      </c>
      <c r="T3709" t="s">
        <v>3354</v>
      </c>
      <c r="U3709" s="7" t="s">
        <v>5713</v>
      </c>
      <c r="V3709" s="7" t="s">
        <v>2268</v>
      </c>
      <c r="W3709" s="7" t="s">
        <v>2314</v>
      </c>
      <c r="X3709" s="7" t="str">
        <f>IFERROR(VLOOKUP( Table1[[#This Row],[Trim Distributor Code]],Sheet1!$A:$J,10,FALSE),0)</f>
        <v>Active</v>
      </c>
    </row>
    <row r="3710" spans="1:24" hidden="1" x14ac:dyDescent="0.3">
      <c r="A3710" t="s">
        <v>5517</v>
      </c>
      <c r="B3710" s="19" t="s">
        <v>53</v>
      </c>
      <c r="C3710" s="19" t="s">
        <v>5454</v>
      </c>
      <c r="D3710" s="19" t="s">
        <v>1412</v>
      </c>
      <c r="E3710" s="19" t="s">
        <v>5452</v>
      </c>
      <c r="F3710" s="19" t="s">
        <v>26</v>
      </c>
      <c r="G3710" s="19" t="s">
        <v>1627</v>
      </c>
      <c r="H3710" s="19" t="s">
        <v>4116</v>
      </c>
      <c r="I3710" s="19" t="s">
        <v>5438</v>
      </c>
      <c r="J3710" s="19" t="s">
        <v>1628</v>
      </c>
      <c r="K3710" s="19">
        <v>2</v>
      </c>
      <c r="L3710" s="2" t="s">
        <v>1412</v>
      </c>
      <c r="M3710" s="2">
        <f ca="1">Table1[[#This Row],[Cases]]*Table1[[#This Row],[Pack Size]]</f>
        <v>0</v>
      </c>
      <c r="N3710" s="1">
        <f ca="1">Table1[[#This Row],[Cases]]*Table1[[#This Row],[Pack Size]]</f>
        <v>576</v>
      </c>
      <c r="O3710" s="1">
        <f>IFERROR(VLOOKUP(Table1[[#This Row],[SKU Code]],'SKU Size'!$G:$H,2,FALSE),0)*Table1[[#This Row],[Cases]]</f>
        <v>0</v>
      </c>
      <c r="P3710" t="str">
        <f t="shared" si="69"/>
        <v>D0001</v>
      </c>
      <c r="Q3710" s="7">
        <f>IFERROR(VLOOKUP(Table1[[#This Row],[Trim Distributor Code]],Sheet1!$N:$O,2,FALSE),0)</f>
        <v>3400081</v>
      </c>
      <c r="R3710" s="7" t="str">
        <f>IFERROR(VLOOKUP(Table1[[#This Row],[Salesflo AppUser Code]],HIE!$A:$B,2,FALSE),0)</f>
        <v>Active</v>
      </c>
      <c r="S3710" s="7" t="str">
        <f>IFERROR(VLOOKUP(Table1[[#This Row],[Salesflo AppUser Code]],HIE!$A:$B,2,FALSE),0)</f>
        <v>Active</v>
      </c>
      <c r="T3710" t="s">
        <v>3354</v>
      </c>
      <c r="U3710" s="7" t="s">
        <v>5713</v>
      </c>
      <c r="V3710" s="7" t="s">
        <v>1624</v>
      </c>
      <c r="W3710" s="7" t="s">
        <v>1627</v>
      </c>
      <c r="X3710" s="7" t="str">
        <f>IFERROR(VLOOKUP( Table1[[#This Row],[Trim Distributor Code]],Sheet1!$A:$J,10,FALSE),0)</f>
        <v>Active</v>
      </c>
    </row>
    <row r="3711" spans="1:24" hidden="1" x14ac:dyDescent="0.3">
      <c r="A3711" t="s">
        <v>5517</v>
      </c>
      <c r="B3711" s="17" t="s">
        <v>53</v>
      </c>
      <c r="C3711" s="17" t="s">
        <v>5454</v>
      </c>
      <c r="D3711" s="17" t="s">
        <v>1412</v>
      </c>
      <c r="E3711" s="17" t="s">
        <v>5452</v>
      </c>
      <c r="F3711" s="17" t="s">
        <v>26</v>
      </c>
      <c r="G3711" s="17" t="s">
        <v>1422</v>
      </c>
      <c r="H3711" s="17" t="s">
        <v>4360</v>
      </c>
      <c r="I3711" s="17" t="s">
        <v>4645</v>
      </c>
      <c r="J3711" s="17" t="s">
        <v>4271</v>
      </c>
      <c r="K3711" s="17">
        <v>6</v>
      </c>
      <c r="L3711" s="2" t="s">
        <v>1412</v>
      </c>
      <c r="M3711" s="2">
        <f ca="1">Table1[[#This Row],[Cases]]*Table1[[#This Row],[Pack Size]]</f>
        <v>0</v>
      </c>
      <c r="N3711" s="1">
        <f ca="1">Table1[[#This Row],[Cases]]*Table1[[#This Row],[Pack Size]]</f>
        <v>576</v>
      </c>
      <c r="O3711" s="1">
        <f>IFERROR(VLOOKUP(Table1[[#This Row],[SKU Code]],'SKU Size'!$G:$H,2,FALSE),0)*Table1[[#This Row],[Cases]]</f>
        <v>0</v>
      </c>
      <c r="P3711" t="str">
        <f t="shared" si="69"/>
        <v>D0001</v>
      </c>
      <c r="Q3711" s="7">
        <f>IFERROR(VLOOKUP(Table1[[#This Row],[Trim Distributor Code]],Sheet1!$N:$O,2,FALSE),0)</f>
        <v>3400081</v>
      </c>
      <c r="R3711" s="7" t="str">
        <f>IFERROR(VLOOKUP(Table1[[#This Row],[Salesflo AppUser Code]],HIE!$A:$B,2,FALSE),0)</f>
        <v>Active</v>
      </c>
      <c r="S3711" s="7" t="str">
        <f>IFERROR(VLOOKUP(Table1[[#This Row],[Salesflo AppUser Code]],HIE!$A:$B,2,FALSE),0)</f>
        <v>Active</v>
      </c>
      <c r="T3711" t="s">
        <v>3354</v>
      </c>
      <c r="U3711" s="7" t="s">
        <v>5713</v>
      </c>
      <c r="V3711" s="7" t="s">
        <v>4360</v>
      </c>
      <c r="W3711" s="7" t="s">
        <v>1422</v>
      </c>
      <c r="X3711" s="7" t="str">
        <f>IFERROR(VLOOKUP( Table1[[#This Row],[Trim Distributor Code]],Sheet1!$A:$J,10,FALSE),0)</f>
        <v>Active</v>
      </c>
    </row>
    <row r="3712" spans="1:24" hidden="1" x14ac:dyDescent="0.3">
      <c r="A3712" t="s">
        <v>5517</v>
      </c>
      <c r="B3712" s="19" t="s">
        <v>51</v>
      </c>
      <c r="C3712" s="19" t="s">
        <v>5455</v>
      </c>
      <c r="D3712" s="19" t="s">
        <v>1412</v>
      </c>
      <c r="E3712" s="19" t="s">
        <v>5452</v>
      </c>
      <c r="F3712" s="19" t="s">
        <v>26</v>
      </c>
      <c r="G3712" s="19" t="s">
        <v>4134</v>
      </c>
      <c r="H3712" s="19" t="s">
        <v>4106</v>
      </c>
      <c r="I3712" s="19" t="s">
        <v>4636</v>
      </c>
      <c r="J3712" s="19" t="s">
        <v>1478</v>
      </c>
      <c r="K3712" s="21">
        <v>15</v>
      </c>
      <c r="L3712" s="2" t="s">
        <v>1412</v>
      </c>
      <c r="M3712" s="2">
        <f ca="1">Table1[[#This Row],[Cases]]*Table1[[#This Row],[Pack Size]]</f>
        <v>0</v>
      </c>
      <c r="N3712" s="1">
        <f ca="1">Table1[[#This Row],[Cases]]*Table1[[#This Row],[Pack Size]]</f>
        <v>6000</v>
      </c>
      <c r="O3712" s="1">
        <f>IFERROR(VLOOKUP(Table1[[#This Row],[SKU Code]],'SKU Size'!$G:$H,2,FALSE),0)*Table1[[#This Row],[Cases]]</f>
        <v>130635.3967362675</v>
      </c>
      <c r="P3712" t="str">
        <f t="shared" si="69"/>
        <v>D0001</v>
      </c>
      <c r="Q3712" s="7">
        <f>IFERROR(VLOOKUP(Table1[[#This Row],[Trim Distributor Code]],Sheet1!$N:$O,2,FALSE),0)</f>
        <v>3400081</v>
      </c>
      <c r="R3712" s="7" t="str">
        <f>IFERROR(VLOOKUP(Table1[[#This Row],[Salesflo AppUser Code]],HIE!$A:$B,2,FALSE),0)</f>
        <v>Active</v>
      </c>
      <c r="S3712" s="7" t="str">
        <f>IFERROR(VLOOKUP(Table1[[#This Row],[Salesflo AppUser Code]],HIE!$A:$B,2,FALSE),0)</f>
        <v>Active</v>
      </c>
      <c r="T3712" t="s">
        <v>3354</v>
      </c>
      <c r="U3712" s="7" t="s">
        <v>5713</v>
      </c>
      <c r="V3712" s="7" t="s">
        <v>1444</v>
      </c>
      <c r="W3712" s="7" t="s">
        <v>1445</v>
      </c>
      <c r="X3712" s="7" t="str">
        <f>IFERROR(VLOOKUP( Table1[[#This Row],[Trim Distributor Code]],Sheet1!$A:$J,10,FALSE),0)</f>
        <v>Active</v>
      </c>
    </row>
    <row r="3713" spans="1:24" hidden="1" x14ac:dyDescent="0.3">
      <c r="A3713" t="s">
        <v>5517</v>
      </c>
      <c r="B3713" s="17" t="s">
        <v>51</v>
      </c>
      <c r="C3713" s="17" t="s">
        <v>5455</v>
      </c>
      <c r="D3713" s="17" t="s">
        <v>1412</v>
      </c>
      <c r="E3713" s="17" t="s">
        <v>5452</v>
      </c>
      <c r="F3713" s="17" t="s">
        <v>26</v>
      </c>
      <c r="G3713" s="17" t="s">
        <v>4133</v>
      </c>
      <c r="H3713" s="17" t="s">
        <v>4106</v>
      </c>
      <c r="I3713" s="17" t="s">
        <v>4637</v>
      </c>
      <c r="J3713" s="17" t="s">
        <v>1586</v>
      </c>
      <c r="K3713" s="17">
        <v>735</v>
      </c>
      <c r="L3713" s="2" t="s">
        <v>1412</v>
      </c>
      <c r="M3713" s="2">
        <f ca="1">Table1[[#This Row],[Cases]]*Table1[[#This Row],[Pack Size]]</f>
        <v>0</v>
      </c>
      <c r="N3713" s="1">
        <f ca="1">Table1[[#This Row],[Cases]]*Table1[[#This Row],[Pack Size]]</f>
        <v>294000</v>
      </c>
      <c r="O3713" s="1">
        <f>IFERROR(VLOOKUP(Table1[[#This Row],[SKU Code]],'SKU Size'!$G:$H,2,FALSE),0)*Table1[[#This Row],[Cases]]</f>
        <v>6197582.08071204</v>
      </c>
      <c r="P3713" t="str">
        <f t="shared" si="69"/>
        <v>D0001</v>
      </c>
      <c r="Q3713" s="7">
        <f>IFERROR(VLOOKUP(Table1[[#This Row],[Trim Distributor Code]],Sheet1!$N:$O,2,FALSE),0)</f>
        <v>3400081</v>
      </c>
      <c r="R3713" s="7" t="str">
        <f>IFERROR(VLOOKUP(Table1[[#This Row],[Salesflo AppUser Code]],HIE!$A:$B,2,FALSE),0)</f>
        <v>Active</v>
      </c>
      <c r="S3713" s="7" t="str">
        <f>IFERROR(VLOOKUP(Table1[[#This Row],[Salesflo AppUser Code]],HIE!$A:$B,2,FALSE),0)</f>
        <v>Active</v>
      </c>
      <c r="T3713" t="s">
        <v>3354</v>
      </c>
      <c r="U3713" s="7" t="s">
        <v>5713</v>
      </c>
      <c r="V3713" s="7" t="s">
        <v>1444</v>
      </c>
      <c r="W3713" s="7" t="s">
        <v>5707</v>
      </c>
      <c r="X3713" s="7" t="str">
        <f>IFERROR(VLOOKUP( Table1[[#This Row],[Trim Distributor Code]],Sheet1!$A:$J,10,FALSE),0)</f>
        <v>Active</v>
      </c>
    </row>
    <row r="3714" spans="1:24" hidden="1" x14ac:dyDescent="0.3">
      <c r="A3714" t="s">
        <v>5517</v>
      </c>
      <c r="B3714" s="19" t="s">
        <v>51</v>
      </c>
      <c r="C3714" s="19" t="s">
        <v>5455</v>
      </c>
      <c r="D3714" s="19" t="s">
        <v>1412</v>
      </c>
      <c r="E3714" s="19" t="s">
        <v>5452</v>
      </c>
      <c r="F3714" s="19" t="s">
        <v>26</v>
      </c>
      <c r="G3714" s="19" t="s">
        <v>4156</v>
      </c>
      <c r="H3714" s="19" t="s">
        <v>4106</v>
      </c>
      <c r="I3714" s="19" t="s">
        <v>4391</v>
      </c>
      <c r="J3714" s="19" t="s">
        <v>2144</v>
      </c>
      <c r="K3714" s="19">
        <v>1</v>
      </c>
      <c r="L3714" s="2" t="s">
        <v>1412</v>
      </c>
      <c r="M3714" s="2">
        <f ca="1">Table1[[#This Row],[Cases]]*Table1[[#This Row],[Pack Size]]</f>
        <v>0</v>
      </c>
      <c r="N3714" s="1">
        <f ca="1">Table1[[#This Row],[Cases]]*Table1[[#This Row],[Pack Size]]</f>
        <v>400</v>
      </c>
      <c r="O3714" s="1">
        <f>IFERROR(VLOOKUP(Table1[[#This Row],[SKU Code]],'SKU Size'!$G:$H,2,FALSE),0)*Table1[[#This Row],[Cases]]</f>
        <v>9051.8943648292407</v>
      </c>
      <c r="P3714" t="str">
        <f t="shared" si="69"/>
        <v>D0001</v>
      </c>
      <c r="Q3714" s="7">
        <f>IFERROR(VLOOKUP(Table1[[#This Row],[Trim Distributor Code]],Sheet1!$N:$O,2,FALSE),0)</f>
        <v>3400081</v>
      </c>
      <c r="R3714" s="7" t="str">
        <f>IFERROR(VLOOKUP(Table1[[#This Row],[Salesflo AppUser Code]],HIE!$A:$B,2,FALSE),0)</f>
        <v>Active</v>
      </c>
      <c r="S3714" s="7" t="str">
        <f>IFERROR(VLOOKUP(Table1[[#This Row],[Salesflo AppUser Code]],HIE!$A:$B,2,FALSE),0)</f>
        <v>Active</v>
      </c>
      <c r="T3714" t="s">
        <v>3354</v>
      </c>
      <c r="U3714" s="7" t="s">
        <v>5713</v>
      </c>
      <c r="V3714" s="7" t="s">
        <v>1444</v>
      </c>
      <c r="W3714" s="7" t="s">
        <v>2030</v>
      </c>
      <c r="X3714" s="7" t="str">
        <f>IFERROR(VLOOKUP( Table1[[#This Row],[Trim Distributor Code]],Sheet1!$A:$J,10,FALSE),0)</f>
        <v>Active</v>
      </c>
    </row>
    <row r="3715" spans="1:24" hidden="1" x14ac:dyDescent="0.3">
      <c r="A3715" t="s">
        <v>5517</v>
      </c>
      <c r="B3715" s="17" t="s">
        <v>51</v>
      </c>
      <c r="C3715" s="17" t="s">
        <v>5455</v>
      </c>
      <c r="D3715" s="17" t="s">
        <v>1412</v>
      </c>
      <c r="E3715" s="17" t="s">
        <v>5452</v>
      </c>
      <c r="F3715" s="17" t="s">
        <v>26</v>
      </c>
      <c r="G3715" s="17" t="s">
        <v>4156</v>
      </c>
      <c r="H3715" s="17" t="s">
        <v>4137</v>
      </c>
      <c r="I3715" s="17" t="s">
        <v>4392</v>
      </c>
      <c r="J3715" s="17" t="s">
        <v>2238</v>
      </c>
      <c r="K3715" s="17">
        <v>1</v>
      </c>
      <c r="L3715" s="2" t="s">
        <v>1412</v>
      </c>
      <c r="M3715" s="2">
        <f ca="1">Table1[[#This Row],[Cases]]*Table1[[#This Row],[Pack Size]]</f>
        <v>0</v>
      </c>
      <c r="N3715" s="1">
        <f ca="1">Table1[[#This Row],[Cases]]*Table1[[#This Row],[Pack Size]]</f>
        <v>384</v>
      </c>
      <c r="O3715" s="1">
        <f>IFERROR(VLOOKUP(Table1[[#This Row],[SKU Code]],'SKU Size'!$G:$H,2,FALSE),0)*Table1[[#This Row],[Cases]]</f>
        <v>9319.3896732933881</v>
      </c>
      <c r="P3715" t="str">
        <f t="shared" si="69"/>
        <v>D0001</v>
      </c>
      <c r="Q3715" s="7">
        <f>IFERROR(VLOOKUP(Table1[[#This Row],[Trim Distributor Code]],Sheet1!$N:$O,2,FALSE),0)</f>
        <v>3400081</v>
      </c>
      <c r="R3715" s="7" t="str">
        <f>IFERROR(VLOOKUP(Table1[[#This Row],[Salesflo AppUser Code]],HIE!$A:$B,2,FALSE),0)</f>
        <v>Active</v>
      </c>
      <c r="S3715" s="7" t="str">
        <f>IFERROR(VLOOKUP(Table1[[#This Row],[Salesflo AppUser Code]],HIE!$A:$B,2,FALSE),0)</f>
        <v>Active</v>
      </c>
      <c r="T3715" t="s">
        <v>3354</v>
      </c>
      <c r="U3715" s="7" t="s">
        <v>5713</v>
      </c>
      <c r="V3715" s="7" t="s">
        <v>1606</v>
      </c>
      <c r="W3715" s="7" t="s">
        <v>2030</v>
      </c>
      <c r="X3715" s="7" t="str">
        <f>IFERROR(VLOOKUP( Table1[[#This Row],[Trim Distributor Code]],Sheet1!$A:$J,10,FALSE),0)</f>
        <v>Active</v>
      </c>
    </row>
    <row r="3716" spans="1:24" hidden="1" x14ac:dyDescent="0.3">
      <c r="A3716" t="s">
        <v>5517</v>
      </c>
      <c r="B3716" s="19" t="s">
        <v>51</v>
      </c>
      <c r="C3716" s="19" t="s">
        <v>5455</v>
      </c>
      <c r="D3716" s="19" t="s">
        <v>1412</v>
      </c>
      <c r="E3716" s="19" t="s">
        <v>5452</v>
      </c>
      <c r="F3716" s="19" t="s">
        <v>26</v>
      </c>
      <c r="G3716" s="19" t="s">
        <v>4305</v>
      </c>
      <c r="H3716" s="19" t="s">
        <v>4109</v>
      </c>
      <c r="I3716" s="19" t="s">
        <v>4393</v>
      </c>
      <c r="J3716" s="19" t="s">
        <v>2060</v>
      </c>
      <c r="K3716" s="19">
        <v>1</v>
      </c>
      <c r="L3716" s="2" t="s">
        <v>1412</v>
      </c>
      <c r="M3716" s="2">
        <f ca="1">Table1[[#This Row],[Cases]]*Table1[[#This Row],[Pack Size]]</f>
        <v>0</v>
      </c>
      <c r="N3716" s="1">
        <f ca="1">Table1[[#This Row],[Cases]]*Table1[[#This Row],[Pack Size]]</f>
        <v>100</v>
      </c>
      <c r="O3716" s="1">
        <f>IFERROR(VLOOKUP(Table1[[#This Row],[SKU Code]],'SKU Size'!$G:$H,2,FALSE),0)*Table1[[#This Row],[Cases]]</f>
        <v>10171.254325194021</v>
      </c>
      <c r="P3716" t="str">
        <f t="shared" si="69"/>
        <v>D0001</v>
      </c>
      <c r="Q3716" s="7">
        <f>IFERROR(VLOOKUP(Table1[[#This Row],[Trim Distributor Code]],Sheet1!$N:$O,2,FALSE),0)</f>
        <v>3400081</v>
      </c>
      <c r="R3716" s="7" t="str">
        <f>IFERROR(VLOOKUP(Table1[[#This Row],[Salesflo AppUser Code]],HIE!$A:$B,2,FALSE),0)</f>
        <v>Active</v>
      </c>
      <c r="S3716" s="7" t="str">
        <f>IFERROR(VLOOKUP(Table1[[#This Row],[Salesflo AppUser Code]],HIE!$A:$B,2,FALSE),0)</f>
        <v>Active</v>
      </c>
      <c r="T3716" t="s">
        <v>3354</v>
      </c>
      <c r="U3716" s="7" t="s">
        <v>5713</v>
      </c>
      <c r="V3716" s="7" t="s">
        <v>1423</v>
      </c>
      <c r="W3716" s="7" t="s">
        <v>2040</v>
      </c>
      <c r="X3716" s="7" t="str">
        <f>IFERROR(VLOOKUP( Table1[[#This Row],[Trim Distributor Code]],Sheet1!$A:$J,10,FALSE),0)</f>
        <v>Active</v>
      </c>
    </row>
    <row r="3717" spans="1:24" hidden="1" x14ac:dyDescent="0.3">
      <c r="A3717" t="s">
        <v>5517</v>
      </c>
      <c r="B3717" s="19" t="s">
        <v>51</v>
      </c>
      <c r="C3717" s="19" t="s">
        <v>5455</v>
      </c>
      <c r="D3717" s="19" t="s">
        <v>1412</v>
      </c>
      <c r="E3717" s="19" t="s">
        <v>5452</v>
      </c>
      <c r="F3717" s="19" t="s">
        <v>26</v>
      </c>
      <c r="G3717" s="19" t="s">
        <v>1424</v>
      </c>
      <c r="H3717" s="19" t="s">
        <v>4109</v>
      </c>
      <c r="I3717" s="19" t="s">
        <v>4307</v>
      </c>
      <c r="J3717" s="19" t="s">
        <v>2034</v>
      </c>
      <c r="K3717" s="19">
        <v>5</v>
      </c>
      <c r="L3717" s="2" t="s">
        <v>1412</v>
      </c>
      <c r="M3717" s="2">
        <f ca="1">Table1[[#This Row],[Cases]]*Table1[[#This Row],[Pack Size]]</f>
        <v>0</v>
      </c>
      <c r="N3717" s="1">
        <f ca="1">Table1[[#This Row],[Cases]]*Table1[[#This Row],[Pack Size]]</f>
        <v>500</v>
      </c>
      <c r="O3717" s="1">
        <f>IFERROR(VLOOKUP(Table1[[#This Row],[SKU Code]],'SKU Size'!$G:$H,2,FALSE),0)*Table1[[#This Row],[Cases]]</f>
        <v>37800.121189757512</v>
      </c>
      <c r="P3717" t="str">
        <f t="shared" si="69"/>
        <v>D0001</v>
      </c>
      <c r="Q3717" s="7">
        <f>IFERROR(VLOOKUP(Table1[[#This Row],[Trim Distributor Code]],Sheet1!$N:$O,2,FALSE),0)</f>
        <v>3400081</v>
      </c>
      <c r="R3717" s="7" t="str">
        <f>IFERROR(VLOOKUP(Table1[[#This Row],[Salesflo AppUser Code]],HIE!$A:$B,2,FALSE),0)</f>
        <v>Active</v>
      </c>
      <c r="S3717" s="7" t="str">
        <f>IFERROR(VLOOKUP(Table1[[#This Row],[Salesflo AppUser Code]],HIE!$A:$B,2,FALSE),0)</f>
        <v>Active</v>
      </c>
      <c r="T3717" t="s">
        <v>3354</v>
      </c>
      <c r="U3717" s="7" t="s">
        <v>5713</v>
      </c>
      <c r="V3717" s="7" t="s">
        <v>1423</v>
      </c>
      <c r="W3717" s="7" t="s">
        <v>2031</v>
      </c>
      <c r="X3717" s="7" t="str">
        <f>IFERROR(VLOOKUP( Table1[[#This Row],[Trim Distributor Code]],Sheet1!$A:$J,10,FALSE),0)</f>
        <v>Active</v>
      </c>
    </row>
    <row r="3718" spans="1:24" hidden="1" x14ac:dyDescent="0.3">
      <c r="A3718" t="s">
        <v>5517</v>
      </c>
      <c r="B3718" s="17" t="s">
        <v>51</v>
      </c>
      <c r="C3718" s="17" t="s">
        <v>5455</v>
      </c>
      <c r="D3718" s="17" t="s">
        <v>1412</v>
      </c>
      <c r="E3718" s="17" t="s">
        <v>5452</v>
      </c>
      <c r="F3718" s="17" t="s">
        <v>26</v>
      </c>
      <c r="G3718" s="17" t="s">
        <v>4108</v>
      </c>
      <c r="H3718" s="17" t="s">
        <v>4109</v>
      </c>
      <c r="I3718" s="17" t="s">
        <v>4566</v>
      </c>
      <c r="J3718" s="17" t="s">
        <v>13</v>
      </c>
      <c r="K3718" s="17">
        <v>5</v>
      </c>
      <c r="L3718" s="2" t="s">
        <v>1412</v>
      </c>
      <c r="M3718" s="2">
        <f ca="1">Table1[[#This Row],[Cases]]*Table1[[#This Row],[Pack Size]]</f>
        <v>0</v>
      </c>
      <c r="N3718" s="1">
        <f ca="1">Table1[[#This Row],[Cases]]*Table1[[#This Row],[Pack Size]]</f>
        <v>500</v>
      </c>
      <c r="O3718" s="1">
        <f>IFERROR(VLOOKUP(Table1[[#This Row],[SKU Code]],'SKU Size'!$G:$H,2,FALSE),0)*Table1[[#This Row],[Cases]]</f>
        <v>52843.370296523535</v>
      </c>
      <c r="P3718" t="str">
        <f t="shared" si="69"/>
        <v>D0001</v>
      </c>
      <c r="Q3718" s="7">
        <f>IFERROR(VLOOKUP(Table1[[#This Row],[Trim Distributor Code]],Sheet1!$N:$O,2,FALSE),0)</f>
        <v>3400081</v>
      </c>
      <c r="R3718" s="7" t="str">
        <f>IFERROR(VLOOKUP(Table1[[#This Row],[Salesflo AppUser Code]],HIE!$A:$B,2,FALSE),0)</f>
        <v>Active</v>
      </c>
      <c r="S3718" s="7" t="str">
        <f>IFERROR(VLOOKUP(Table1[[#This Row],[Salesflo AppUser Code]],HIE!$A:$B,2,FALSE),0)</f>
        <v>Active</v>
      </c>
      <c r="T3718" t="s">
        <v>3354</v>
      </c>
      <c r="U3718" s="7" t="s">
        <v>5713</v>
      </c>
      <c r="V3718" s="7" t="s">
        <v>1423</v>
      </c>
      <c r="W3718" s="7" t="s">
        <v>1659</v>
      </c>
      <c r="X3718" s="7" t="str">
        <f>IFERROR(VLOOKUP( Table1[[#This Row],[Trim Distributor Code]],Sheet1!$A:$J,10,FALSE),0)</f>
        <v>Active</v>
      </c>
    </row>
    <row r="3719" spans="1:24" hidden="1" x14ac:dyDescent="0.3">
      <c r="A3719" t="s">
        <v>5517</v>
      </c>
      <c r="B3719" s="17" t="s">
        <v>51</v>
      </c>
      <c r="C3719" s="17" t="s">
        <v>5455</v>
      </c>
      <c r="D3719" s="17" t="s">
        <v>1412</v>
      </c>
      <c r="E3719" s="17" t="s">
        <v>5452</v>
      </c>
      <c r="F3719" s="17" t="s">
        <v>26</v>
      </c>
      <c r="G3719" s="17" t="s">
        <v>4136</v>
      </c>
      <c r="H3719" s="17" t="s">
        <v>4113</v>
      </c>
      <c r="I3719" s="17" t="s">
        <v>4643</v>
      </c>
      <c r="J3719" s="17" t="s">
        <v>2295</v>
      </c>
      <c r="K3719" s="17">
        <v>10</v>
      </c>
      <c r="L3719" s="2" t="s">
        <v>1412</v>
      </c>
      <c r="M3719" s="2">
        <f ca="1">Table1[[#This Row],[Cases]]*Table1[[#This Row],[Pack Size]]</f>
        <v>0</v>
      </c>
      <c r="N3719" s="1">
        <f ca="1">Table1[[#This Row],[Cases]]*Table1[[#This Row],[Pack Size]]</f>
        <v>240</v>
      </c>
      <c r="O3719" s="1">
        <f>IFERROR(VLOOKUP(Table1[[#This Row],[SKU Code]],'SKU Size'!$G:$H,2,FALSE),0)*Table1[[#This Row],[Cases]]</f>
        <v>18314.037790175855</v>
      </c>
      <c r="P3719" t="str">
        <f t="shared" si="69"/>
        <v>D0001</v>
      </c>
      <c r="Q3719" s="7">
        <f>IFERROR(VLOOKUP(Table1[[#This Row],[Trim Distributor Code]],Sheet1!$N:$O,2,FALSE),0)</f>
        <v>3400081</v>
      </c>
      <c r="R3719" s="7" t="str">
        <f>IFERROR(VLOOKUP(Table1[[#This Row],[Salesflo AppUser Code]],HIE!$A:$B,2,FALSE),0)</f>
        <v>Active</v>
      </c>
      <c r="S3719" s="7" t="str">
        <f>IFERROR(VLOOKUP(Table1[[#This Row],[Salesflo AppUser Code]],HIE!$A:$B,2,FALSE),0)</f>
        <v>Active</v>
      </c>
      <c r="T3719" t="s">
        <v>3354</v>
      </c>
      <c r="U3719" s="7" t="s">
        <v>5713</v>
      </c>
      <c r="V3719" s="7" t="s">
        <v>1632</v>
      </c>
      <c r="W3719" s="7" t="s">
        <v>2294</v>
      </c>
      <c r="X3719" s="7" t="str">
        <f>IFERROR(VLOOKUP( Table1[[#This Row],[Trim Distributor Code]],Sheet1!$A:$J,10,FALSE),0)</f>
        <v>Active</v>
      </c>
    </row>
    <row r="3720" spans="1:24" hidden="1" x14ac:dyDescent="0.3">
      <c r="A3720" t="s">
        <v>5517</v>
      </c>
      <c r="B3720" s="19" t="s">
        <v>51</v>
      </c>
      <c r="C3720" s="19" t="s">
        <v>5455</v>
      </c>
      <c r="D3720" s="19" t="s">
        <v>1412</v>
      </c>
      <c r="E3720" s="19" t="s">
        <v>5452</v>
      </c>
      <c r="F3720" s="19" t="s">
        <v>26</v>
      </c>
      <c r="G3720" s="19" t="s">
        <v>4134</v>
      </c>
      <c r="H3720" s="19" t="s">
        <v>4113</v>
      </c>
      <c r="I3720" s="19" t="s">
        <v>4644</v>
      </c>
      <c r="J3720" s="19" t="s">
        <v>1635</v>
      </c>
      <c r="K3720" s="19">
        <v>12</v>
      </c>
      <c r="L3720" s="2" t="s">
        <v>1412</v>
      </c>
      <c r="M3720" s="2">
        <f ca="1">Table1[[#This Row],[Cases]]*Table1[[#This Row],[Pack Size]]</f>
        <v>0</v>
      </c>
      <c r="N3720" s="1">
        <f ca="1">Table1[[#This Row],[Cases]]*Table1[[#This Row],[Pack Size]]</f>
        <v>288</v>
      </c>
      <c r="O3720" s="1">
        <f>IFERROR(VLOOKUP(Table1[[#This Row],[SKU Code]],'SKU Size'!$G:$H,2,FALSE),0)*Table1[[#This Row],[Cases]]</f>
        <v>37711.920010369373</v>
      </c>
      <c r="P3720" t="str">
        <f t="shared" si="69"/>
        <v>D0001</v>
      </c>
      <c r="Q3720" s="7">
        <f>IFERROR(VLOOKUP(Table1[[#This Row],[Trim Distributor Code]],Sheet1!$N:$O,2,FALSE),0)</f>
        <v>3400081</v>
      </c>
      <c r="R3720" s="7" t="str">
        <f>IFERROR(VLOOKUP(Table1[[#This Row],[Salesflo AppUser Code]],HIE!$A:$B,2,FALSE),0)</f>
        <v>Active</v>
      </c>
      <c r="S3720" s="7" t="str">
        <f>IFERROR(VLOOKUP(Table1[[#This Row],[Salesflo AppUser Code]],HIE!$A:$B,2,FALSE),0)</f>
        <v>Active</v>
      </c>
      <c r="T3720" t="s">
        <v>3354</v>
      </c>
      <c r="U3720" s="7" t="s">
        <v>5713</v>
      </c>
      <c r="V3720" s="7" t="s">
        <v>1632</v>
      </c>
      <c r="W3720" s="7" t="s">
        <v>1445</v>
      </c>
      <c r="X3720" s="7" t="str">
        <f>IFERROR(VLOOKUP( Table1[[#This Row],[Trim Distributor Code]],Sheet1!$A:$J,10,FALSE),0)</f>
        <v>Active</v>
      </c>
    </row>
    <row r="3721" spans="1:24" hidden="1" x14ac:dyDescent="0.3">
      <c r="A3721" t="s">
        <v>5517</v>
      </c>
      <c r="B3721" s="17" t="s">
        <v>51</v>
      </c>
      <c r="C3721" s="17" t="s">
        <v>5455</v>
      </c>
      <c r="D3721" s="17" t="s">
        <v>1412</v>
      </c>
      <c r="E3721" s="17" t="s">
        <v>5452</v>
      </c>
      <c r="F3721" s="17" t="s">
        <v>26</v>
      </c>
      <c r="G3721" s="17" t="s">
        <v>4169</v>
      </c>
      <c r="H3721" s="17" t="s">
        <v>4113</v>
      </c>
      <c r="I3721" s="17" t="s">
        <v>4642</v>
      </c>
      <c r="J3721" s="17" t="s">
        <v>4170</v>
      </c>
      <c r="K3721" s="17">
        <v>5</v>
      </c>
      <c r="L3721" s="2" t="s">
        <v>1412</v>
      </c>
      <c r="M3721" s="2">
        <f ca="1">Table1[[#This Row],[Cases]]*Table1[[#This Row],[Pack Size]]</f>
        <v>0</v>
      </c>
      <c r="N3721" s="1">
        <f ca="1">Table1[[#This Row],[Cases]]*Table1[[#This Row],[Pack Size]]</f>
        <v>120</v>
      </c>
      <c r="O3721" s="1">
        <f>IFERROR(VLOOKUP(Table1[[#This Row],[SKU Code]],'SKU Size'!$G:$H,2,FALSE),0)*Table1[[#This Row],[Cases]]</f>
        <v>9197.4231340928272</v>
      </c>
      <c r="P3721" t="str">
        <f t="shared" si="69"/>
        <v>D0001</v>
      </c>
      <c r="Q3721" s="7">
        <f>IFERROR(VLOOKUP(Table1[[#This Row],[Trim Distributor Code]],Sheet1!$N:$O,2,FALSE),0)</f>
        <v>3400081</v>
      </c>
      <c r="R3721" s="7" t="str">
        <f>IFERROR(VLOOKUP(Table1[[#This Row],[Salesflo AppUser Code]],HIE!$A:$B,2,FALSE),0)</f>
        <v>Active</v>
      </c>
      <c r="S3721" s="7" t="str">
        <f>IFERROR(VLOOKUP(Table1[[#This Row],[Salesflo AppUser Code]],HIE!$A:$B,2,FALSE),0)</f>
        <v>Active</v>
      </c>
      <c r="T3721" t="s">
        <v>3354</v>
      </c>
      <c r="U3721" s="7" t="s">
        <v>5713</v>
      </c>
      <c r="V3721" s="7" t="s">
        <v>1632</v>
      </c>
      <c r="W3721" s="7" t="s">
        <v>5359</v>
      </c>
      <c r="X3721" s="7" t="str">
        <f>IFERROR(VLOOKUP( Table1[[#This Row],[Trim Distributor Code]],Sheet1!$A:$J,10,FALSE),0)</f>
        <v>Active</v>
      </c>
    </row>
    <row r="3722" spans="1:24" hidden="1" x14ac:dyDescent="0.3">
      <c r="A3722" t="s">
        <v>5517</v>
      </c>
      <c r="B3722" s="19" t="s">
        <v>51</v>
      </c>
      <c r="C3722" s="19" t="s">
        <v>5455</v>
      </c>
      <c r="D3722" s="19" t="s">
        <v>1412</v>
      </c>
      <c r="E3722" s="19" t="s">
        <v>5452</v>
      </c>
      <c r="F3722" s="19" t="s">
        <v>26</v>
      </c>
      <c r="G3722" s="19" t="s">
        <v>2314</v>
      </c>
      <c r="H3722" s="19" t="s">
        <v>2268</v>
      </c>
      <c r="I3722" s="19" t="s">
        <v>4713</v>
      </c>
      <c r="J3722" t="s">
        <v>2503</v>
      </c>
      <c r="K3722" s="19">
        <v>50</v>
      </c>
      <c r="L3722" s="2" t="s">
        <v>1412</v>
      </c>
      <c r="M3722" s="2">
        <f ca="1">Table1[[#This Row],[Cases]]*Table1[[#This Row],[Pack Size]]</f>
        <v>0</v>
      </c>
      <c r="N3722" s="1">
        <f ca="1">Table1[[#This Row],[Cases]]*Table1[[#This Row],[Pack Size]]</f>
        <v>16800</v>
      </c>
      <c r="O3722" s="1">
        <f>IFERROR(VLOOKUP(Table1[[#This Row],[SKU Code]],'SKU Size'!$G:$H,2,FALSE),0)*Table1[[#This Row],[Cases]]</f>
        <v>372381.86789336457</v>
      </c>
      <c r="P3722" t="str">
        <f t="shared" si="69"/>
        <v>D0001</v>
      </c>
      <c r="Q3722" s="7">
        <f>IFERROR(VLOOKUP(Table1[[#This Row],[Trim Distributor Code]],Sheet1!$N:$O,2,FALSE),0)</f>
        <v>3400081</v>
      </c>
      <c r="R3722" s="7" t="str">
        <f>IFERROR(VLOOKUP(Table1[[#This Row],[Salesflo AppUser Code]],HIE!$A:$B,2,FALSE),0)</f>
        <v>Active</v>
      </c>
      <c r="S3722" s="7" t="str">
        <f>IFERROR(VLOOKUP(Table1[[#This Row],[Salesflo AppUser Code]],HIE!$A:$B,2,FALSE),0)</f>
        <v>Active</v>
      </c>
      <c r="T3722" t="s">
        <v>3354</v>
      </c>
      <c r="U3722" s="7" t="s">
        <v>5713</v>
      </c>
      <c r="V3722" s="7" t="s">
        <v>2268</v>
      </c>
      <c r="W3722" s="7" t="s">
        <v>2314</v>
      </c>
      <c r="X3722" s="7" t="str">
        <f>IFERROR(VLOOKUP( Table1[[#This Row],[Trim Distributor Code]],Sheet1!$A:$J,10,FALSE),0)</f>
        <v>Active</v>
      </c>
    </row>
    <row r="3723" spans="1:24" hidden="1" x14ac:dyDescent="0.3">
      <c r="A3723" t="s">
        <v>5517</v>
      </c>
      <c r="B3723" s="17" t="s">
        <v>51</v>
      </c>
      <c r="C3723" s="17" t="s">
        <v>5455</v>
      </c>
      <c r="D3723" s="17" t="s">
        <v>1412</v>
      </c>
      <c r="E3723" s="17" t="s">
        <v>5452</v>
      </c>
      <c r="F3723" s="17" t="s">
        <v>26</v>
      </c>
      <c r="G3723" s="17" t="s">
        <v>1627</v>
      </c>
      <c r="H3723" s="17" t="s">
        <v>4116</v>
      </c>
      <c r="I3723" s="17" t="s">
        <v>5438</v>
      </c>
      <c r="J3723" s="17" t="s">
        <v>1628</v>
      </c>
      <c r="K3723" s="17">
        <v>1</v>
      </c>
      <c r="L3723" s="2" t="s">
        <v>1412</v>
      </c>
      <c r="M3723" s="2">
        <f ca="1">Table1[[#This Row],[Cases]]*Table1[[#This Row],[Pack Size]]</f>
        <v>0</v>
      </c>
      <c r="N3723" s="1">
        <f ca="1">Table1[[#This Row],[Cases]]*Table1[[#This Row],[Pack Size]]</f>
        <v>288</v>
      </c>
      <c r="O3723" s="1">
        <f>IFERROR(VLOOKUP(Table1[[#This Row],[SKU Code]],'SKU Size'!$G:$H,2,FALSE),0)*Table1[[#This Row],[Cases]]</f>
        <v>0</v>
      </c>
      <c r="P3723" t="str">
        <f t="shared" si="69"/>
        <v>D0001</v>
      </c>
      <c r="Q3723" s="7">
        <f>IFERROR(VLOOKUP(Table1[[#This Row],[Trim Distributor Code]],Sheet1!$N:$O,2,FALSE),0)</f>
        <v>3400081</v>
      </c>
      <c r="R3723" s="7" t="str">
        <f>IFERROR(VLOOKUP(Table1[[#This Row],[Salesflo AppUser Code]],HIE!$A:$B,2,FALSE),0)</f>
        <v>Active</v>
      </c>
      <c r="S3723" s="7" t="str">
        <f>IFERROR(VLOOKUP(Table1[[#This Row],[Salesflo AppUser Code]],HIE!$A:$B,2,FALSE),0)</f>
        <v>Active</v>
      </c>
      <c r="T3723" t="s">
        <v>3354</v>
      </c>
      <c r="U3723" s="7" t="s">
        <v>5713</v>
      </c>
      <c r="V3723" s="7" t="s">
        <v>1624</v>
      </c>
      <c r="W3723" s="7" t="s">
        <v>1627</v>
      </c>
      <c r="X3723" s="7" t="str">
        <f>IFERROR(VLOOKUP( Table1[[#This Row],[Trim Distributor Code]],Sheet1!$A:$J,10,FALSE),0)</f>
        <v>Active</v>
      </c>
    </row>
    <row r="3724" spans="1:24" hidden="1" x14ac:dyDescent="0.3">
      <c r="A3724" t="s">
        <v>5517</v>
      </c>
      <c r="B3724" s="19" t="s">
        <v>51</v>
      </c>
      <c r="C3724" s="19" t="s">
        <v>5455</v>
      </c>
      <c r="D3724" s="19" t="s">
        <v>1412</v>
      </c>
      <c r="E3724" s="19" t="s">
        <v>5452</v>
      </c>
      <c r="F3724" s="19" t="s">
        <v>26</v>
      </c>
      <c r="G3724" s="19" t="s">
        <v>1422</v>
      </c>
      <c r="H3724" s="19" t="s">
        <v>4360</v>
      </c>
      <c r="I3724" s="19" t="s">
        <v>4645</v>
      </c>
      <c r="J3724" s="19" t="s">
        <v>4271</v>
      </c>
      <c r="K3724" s="19">
        <v>2</v>
      </c>
      <c r="L3724" s="2" t="s">
        <v>1412</v>
      </c>
      <c r="M3724" s="2">
        <f ca="1">Table1[[#This Row],[Cases]]*Table1[[#This Row],[Pack Size]]</f>
        <v>0</v>
      </c>
      <c r="N3724" s="1">
        <f ca="1">Table1[[#This Row],[Cases]]*Table1[[#This Row],[Pack Size]]</f>
        <v>192</v>
      </c>
      <c r="O3724" s="1">
        <f>IFERROR(VLOOKUP(Table1[[#This Row],[SKU Code]],'SKU Size'!$G:$H,2,FALSE),0)*Table1[[#This Row],[Cases]]</f>
        <v>0</v>
      </c>
      <c r="P3724" t="str">
        <f t="shared" si="69"/>
        <v>D0001</v>
      </c>
      <c r="Q3724" s="7">
        <f>IFERROR(VLOOKUP(Table1[[#This Row],[Trim Distributor Code]],Sheet1!$N:$O,2,FALSE),0)</f>
        <v>3400081</v>
      </c>
      <c r="R3724" s="7" t="str">
        <f>IFERROR(VLOOKUP(Table1[[#This Row],[Salesflo AppUser Code]],HIE!$A:$B,2,FALSE),0)</f>
        <v>Active</v>
      </c>
      <c r="S3724" s="7" t="str">
        <f>IFERROR(VLOOKUP(Table1[[#This Row],[Salesflo AppUser Code]],HIE!$A:$B,2,FALSE),0)</f>
        <v>Active</v>
      </c>
      <c r="T3724" t="s">
        <v>3354</v>
      </c>
      <c r="U3724" s="7" t="s">
        <v>5713</v>
      </c>
      <c r="V3724" s="7" t="s">
        <v>4360</v>
      </c>
      <c r="W3724" s="7" t="s">
        <v>1422</v>
      </c>
      <c r="X3724" s="7" t="str">
        <f>IFERROR(VLOOKUP( Table1[[#This Row],[Trim Distributor Code]],Sheet1!$A:$J,10,FALSE),0)</f>
        <v>Active</v>
      </c>
    </row>
    <row r="3725" spans="1:24" hidden="1" x14ac:dyDescent="0.3">
      <c r="A3725" t="s">
        <v>5517</v>
      </c>
      <c r="B3725" s="17" t="s">
        <v>5456</v>
      </c>
      <c r="C3725" s="17" t="s">
        <v>5457</v>
      </c>
      <c r="D3725" s="17" t="s">
        <v>1412</v>
      </c>
      <c r="E3725" s="17" t="s">
        <v>5458</v>
      </c>
      <c r="F3725" s="17" t="s">
        <v>5459</v>
      </c>
      <c r="G3725" s="17" t="s">
        <v>4134</v>
      </c>
      <c r="H3725" s="17" t="s">
        <v>4106</v>
      </c>
      <c r="I3725" s="17" t="s">
        <v>4636</v>
      </c>
      <c r="J3725" s="17" t="s">
        <v>1478</v>
      </c>
      <c r="K3725" s="17">
        <v>20</v>
      </c>
      <c r="L3725" s="2" t="s">
        <v>1412</v>
      </c>
      <c r="M3725" s="2">
        <f ca="1">Table1[[#This Row],[Cases]]*Table1[[#This Row],[Pack Size]]</f>
        <v>0</v>
      </c>
      <c r="N3725" s="1">
        <f ca="1">Table1[[#This Row],[Cases]]*Table1[[#This Row],[Pack Size]]</f>
        <v>8000</v>
      </c>
      <c r="O3725" s="1">
        <f>IFERROR(VLOOKUP(Table1[[#This Row],[SKU Code]],'SKU Size'!$G:$H,2,FALSE),0)*Table1[[#This Row],[Cases]]</f>
        <v>174180.52898169</v>
      </c>
      <c r="P3725" t="str">
        <f t="shared" si="69"/>
        <v>D0461</v>
      </c>
      <c r="Q3725" s="7">
        <f>IFERROR(VLOOKUP(Table1[[#This Row],[Trim Distributor Code]],Sheet1!$N:$O,2,FALSE),0)</f>
        <v>3401067</v>
      </c>
      <c r="R3725" s="7">
        <f>IFERROR(VLOOKUP(Table1[[#This Row],[Salesflo AppUser Code]],HIE!$A:$B,2,FALSE),0)</f>
        <v>0</v>
      </c>
      <c r="S3725" s="7">
        <f>IFERROR(VLOOKUP(Table1[[#This Row],[Salesflo AppUser Code]],HIE!$A:$B,2,FALSE),0)</f>
        <v>0</v>
      </c>
      <c r="T3725" t="s">
        <v>3354</v>
      </c>
      <c r="U3725" s="7" t="s">
        <v>5713</v>
      </c>
      <c r="V3725" s="7" t="s">
        <v>1444</v>
      </c>
      <c r="W3725" s="7" t="s">
        <v>1445</v>
      </c>
      <c r="X3725" s="7" t="str">
        <f>IFERROR(VLOOKUP( Table1[[#This Row],[Trim Distributor Code]],Sheet1!$A:$J,10,FALSE),0)</f>
        <v>Active</v>
      </c>
    </row>
    <row r="3726" spans="1:24" hidden="1" x14ac:dyDescent="0.3">
      <c r="A3726" t="s">
        <v>5517</v>
      </c>
      <c r="B3726" s="19" t="s">
        <v>5456</v>
      </c>
      <c r="C3726" s="19" t="s">
        <v>5457</v>
      </c>
      <c r="D3726" s="19" t="s">
        <v>1412</v>
      </c>
      <c r="E3726" s="19" t="s">
        <v>5458</v>
      </c>
      <c r="F3726" s="19" t="s">
        <v>5459</v>
      </c>
      <c r="G3726" s="19" t="s">
        <v>4133</v>
      </c>
      <c r="H3726" s="19" t="s">
        <v>4106</v>
      </c>
      <c r="I3726" s="19" t="s">
        <v>4637</v>
      </c>
      <c r="J3726" s="19" t="s">
        <v>1586</v>
      </c>
      <c r="K3726" s="19">
        <v>1280</v>
      </c>
      <c r="L3726" s="2" t="s">
        <v>1412</v>
      </c>
      <c r="M3726" s="2">
        <f ca="1">Table1[[#This Row],[Cases]]*Table1[[#This Row],[Pack Size]]</f>
        <v>0</v>
      </c>
      <c r="N3726" s="1">
        <f ca="1">Table1[[#This Row],[Cases]]*Table1[[#This Row],[Pack Size]]</f>
        <v>512000</v>
      </c>
      <c r="O3726" s="1">
        <f>IFERROR(VLOOKUP(Table1[[#This Row],[SKU Code]],'SKU Size'!$G:$H,2,FALSE),0)*Table1[[#This Row],[Cases]]</f>
        <v>10793068.113348858</v>
      </c>
      <c r="P3726" t="str">
        <f t="shared" si="69"/>
        <v>D0461</v>
      </c>
      <c r="Q3726" s="7">
        <f>IFERROR(VLOOKUP(Table1[[#This Row],[Trim Distributor Code]],Sheet1!$N:$O,2,FALSE),0)</f>
        <v>3401067</v>
      </c>
      <c r="R3726" s="7">
        <f>IFERROR(VLOOKUP(Table1[[#This Row],[Salesflo AppUser Code]],HIE!$A:$B,2,FALSE),0)</f>
        <v>0</v>
      </c>
      <c r="S3726" s="7">
        <f>IFERROR(VLOOKUP(Table1[[#This Row],[Salesflo AppUser Code]],HIE!$A:$B,2,FALSE),0)</f>
        <v>0</v>
      </c>
      <c r="T3726" t="s">
        <v>3354</v>
      </c>
      <c r="U3726" s="7" t="s">
        <v>5713</v>
      </c>
      <c r="V3726" s="7" t="s">
        <v>1444</v>
      </c>
      <c r="W3726" s="7" t="s">
        <v>5707</v>
      </c>
      <c r="X3726" s="7" t="str">
        <f>IFERROR(VLOOKUP( Table1[[#This Row],[Trim Distributor Code]],Sheet1!$A:$J,10,FALSE),0)</f>
        <v>Active</v>
      </c>
    </row>
    <row r="3727" spans="1:24" hidden="1" x14ac:dyDescent="0.3">
      <c r="A3727" t="s">
        <v>5517</v>
      </c>
      <c r="B3727" s="17" t="s">
        <v>5456</v>
      </c>
      <c r="C3727" s="17" t="s">
        <v>5457</v>
      </c>
      <c r="D3727" s="17" t="s">
        <v>1412</v>
      </c>
      <c r="E3727" s="17" t="s">
        <v>5458</v>
      </c>
      <c r="F3727" s="17" t="s">
        <v>5459</v>
      </c>
      <c r="G3727" s="17" t="s">
        <v>4156</v>
      </c>
      <c r="H3727" s="17" t="s">
        <v>4106</v>
      </c>
      <c r="I3727" s="17" t="s">
        <v>4391</v>
      </c>
      <c r="J3727" s="17" t="s">
        <v>2144</v>
      </c>
      <c r="K3727" s="22">
        <v>2</v>
      </c>
      <c r="L3727" s="2" t="s">
        <v>1412</v>
      </c>
      <c r="M3727" s="2">
        <f ca="1">Table1[[#This Row],[Cases]]*Table1[[#This Row],[Pack Size]]</f>
        <v>0</v>
      </c>
      <c r="N3727" s="1">
        <f ca="1">Table1[[#This Row],[Cases]]*Table1[[#This Row],[Pack Size]]</f>
        <v>800</v>
      </c>
      <c r="O3727" s="1">
        <f>IFERROR(VLOOKUP(Table1[[#This Row],[SKU Code]],'SKU Size'!$G:$H,2,FALSE),0)*Table1[[#This Row],[Cases]]</f>
        <v>18103.788729658481</v>
      </c>
      <c r="P3727" t="str">
        <f t="shared" si="69"/>
        <v>D0461</v>
      </c>
      <c r="Q3727" s="7">
        <f>IFERROR(VLOOKUP(Table1[[#This Row],[Trim Distributor Code]],Sheet1!$N:$O,2,FALSE),0)</f>
        <v>3401067</v>
      </c>
      <c r="R3727" s="7">
        <f>IFERROR(VLOOKUP(Table1[[#This Row],[Salesflo AppUser Code]],HIE!$A:$B,2,FALSE),0)</f>
        <v>0</v>
      </c>
      <c r="S3727" s="7">
        <f>IFERROR(VLOOKUP(Table1[[#This Row],[Salesflo AppUser Code]],HIE!$A:$B,2,FALSE),0)</f>
        <v>0</v>
      </c>
      <c r="T3727" t="s">
        <v>3354</v>
      </c>
      <c r="U3727" s="7" t="s">
        <v>5713</v>
      </c>
      <c r="V3727" s="7" t="s">
        <v>1444</v>
      </c>
      <c r="W3727" s="7" t="s">
        <v>2030</v>
      </c>
      <c r="X3727" s="7" t="str">
        <f>IFERROR(VLOOKUP( Table1[[#This Row],[Trim Distributor Code]],Sheet1!$A:$J,10,FALSE),0)</f>
        <v>Active</v>
      </c>
    </row>
    <row r="3728" spans="1:24" hidden="1" x14ac:dyDescent="0.3">
      <c r="A3728" t="s">
        <v>5517</v>
      </c>
      <c r="B3728" s="19" t="s">
        <v>5456</v>
      </c>
      <c r="C3728" s="19" t="s">
        <v>5457</v>
      </c>
      <c r="D3728" s="19" t="s">
        <v>1412</v>
      </c>
      <c r="E3728" s="19" t="s">
        <v>5458</v>
      </c>
      <c r="F3728" s="19" t="s">
        <v>5459</v>
      </c>
      <c r="G3728" s="19" t="s">
        <v>4156</v>
      </c>
      <c r="H3728" s="19" t="s">
        <v>4137</v>
      </c>
      <c r="I3728" s="19" t="s">
        <v>4392</v>
      </c>
      <c r="J3728" s="19" t="s">
        <v>2238</v>
      </c>
      <c r="K3728" s="19">
        <v>2</v>
      </c>
      <c r="L3728" s="2" t="s">
        <v>1412</v>
      </c>
      <c r="M3728" s="2">
        <f ca="1">Table1[[#This Row],[Cases]]*Table1[[#This Row],[Pack Size]]</f>
        <v>0</v>
      </c>
      <c r="N3728" s="1">
        <f ca="1">Table1[[#This Row],[Cases]]*Table1[[#This Row],[Pack Size]]</f>
        <v>768</v>
      </c>
      <c r="O3728" s="1">
        <f>IFERROR(VLOOKUP(Table1[[#This Row],[SKU Code]],'SKU Size'!$G:$H,2,FALSE),0)*Table1[[#This Row],[Cases]]</f>
        <v>18638.779346586776</v>
      </c>
      <c r="P3728" t="str">
        <f t="shared" si="69"/>
        <v>D0461</v>
      </c>
      <c r="Q3728" s="7">
        <f>IFERROR(VLOOKUP(Table1[[#This Row],[Trim Distributor Code]],Sheet1!$N:$O,2,FALSE),0)</f>
        <v>3401067</v>
      </c>
      <c r="R3728" s="7">
        <f>IFERROR(VLOOKUP(Table1[[#This Row],[Salesflo AppUser Code]],HIE!$A:$B,2,FALSE),0)</f>
        <v>0</v>
      </c>
      <c r="S3728" s="7">
        <f>IFERROR(VLOOKUP(Table1[[#This Row],[Salesflo AppUser Code]],HIE!$A:$B,2,FALSE),0)</f>
        <v>0</v>
      </c>
      <c r="T3728" t="s">
        <v>3354</v>
      </c>
      <c r="U3728" s="7" t="s">
        <v>5713</v>
      </c>
      <c r="V3728" s="7" t="s">
        <v>1606</v>
      </c>
      <c r="W3728" s="7" t="s">
        <v>2030</v>
      </c>
      <c r="X3728" s="7" t="str">
        <f>IFERROR(VLOOKUP( Table1[[#This Row],[Trim Distributor Code]],Sheet1!$A:$J,10,FALSE),0)</f>
        <v>Active</v>
      </c>
    </row>
    <row r="3729" spans="1:24" hidden="1" x14ac:dyDescent="0.3">
      <c r="A3729" t="s">
        <v>5517</v>
      </c>
      <c r="B3729" s="17" t="s">
        <v>5456</v>
      </c>
      <c r="C3729" s="17" t="s">
        <v>5457</v>
      </c>
      <c r="D3729" s="17" t="s">
        <v>1412</v>
      </c>
      <c r="E3729" s="17" t="s">
        <v>5458</v>
      </c>
      <c r="F3729" s="17" t="s">
        <v>5459</v>
      </c>
      <c r="G3729" s="17" t="s">
        <v>4305</v>
      </c>
      <c r="H3729" s="17" t="s">
        <v>4109</v>
      </c>
      <c r="I3729" s="17" t="s">
        <v>4393</v>
      </c>
      <c r="J3729" s="17" t="s">
        <v>2060</v>
      </c>
      <c r="K3729" s="17">
        <v>2</v>
      </c>
      <c r="L3729" s="2" t="s">
        <v>1412</v>
      </c>
      <c r="M3729" s="2">
        <f ca="1">Table1[[#This Row],[Cases]]*Table1[[#This Row],[Pack Size]]</f>
        <v>0</v>
      </c>
      <c r="N3729" s="1">
        <f ca="1">Table1[[#This Row],[Cases]]*Table1[[#This Row],[Pack Size]]</f>
        <v>200</v>
      </c>
      <c r="O3729" s="1">
        <f>IFERROR(VLOOKUP(Table1[[#This Row],[SKU Code]],'SKU Size'!$G:$H,2,FALSE),0)*Table1[[#This Row],[Cases]]</f>
        <v>20342.508650388041</v>
      </c>
      <c r="P3729" t="str">
        <f t="shared" si="69"/>
        <v>D0461</v>
      </c>
      <c r="Q3729" s="7">
        <f>IFERROR(VLOOKUP(Table1[[#This Row],[Trim Distributor Code]],Sheet1!$N:$O,2,FALSE),0)</f>
        <v>3401067</v>
      </c>
      <c r="R3729" s="7">
        <f>IFERROR(VLOOKUP(Table1[[#This Row],[Salesflo AppUser Code]],HIE!$A:$B,2,FALSE),0)</f>
        <v>0</v>
      </c>
      <c r="S3729" s="7">
        <f>IFERROR(VLOOKUP(Table1[[#This Row],[Salesflo AppUser Code]],HIE!$A:$B,2,FALSE),0)</f>
        <v>0</v>
      </c>
      <c r="T3729" t="s">
        <v>3354</v>
      </c>
      <c r="U3729" s="7" t="s">
        <v>5713</v>
      </c>
      <c r="V3729" s="7" t="s">
        <v>1423</v>
      </c>
      <c r="W3729" s="7" t="s">
        <v>2040</v>
      </c>
      <c r="X3729" s="7" t="str">
        <f>IFERROR(VLOOKUP( Table1[[#This Row],[Trim Distributor Code]],Sheet1!$A:$J,10,FALSE),0)</f>
        <v>Active</v>
      </c>
    </row>
    <row r="3730" spans="1:24" hidden="1" x14ac:dyDescent="0.3">
      <c r="A3730" t="s">
        <v>5517</v>
      </c>
      <c r="B3730" s="17" t="s">
        <v>5456</v>
      </c>
      <c r="C3730" s="17" t="s">
        <v>5457</v>
      </c>
      <c r="D3730" s="17" t="s">
        <v>1412</v>
      </c>
      <c r="E3730" s="17" t="s">
        <v>5458</v>
      </c>
      <c r="F3730" s="17" t="s">
        <v>5459</v>
      </c>
      <c r="G3730" s="17" t="s">
        <v>1424</v>
      </c>
      <c r="H3730" s="17" t="s">
        <v>4109</v>
      </c>
      <c r="I3730" s="17" t="s">
        <v>4307</v>
      </c>
      <c r="J3730" s="17" t="s">
        <v>2034</v>
      </c>
      <c r="K3730" s="17">
        <v>5</v>
      </c>
      <c r="L3730" s="2" t="s">
        <v>1412</v>
      </c>
      <c r="M3730" s="2">
        <f ca="1">Table1[[#This Row],[Cases]]*Table1[[#This Row],[Pack Size]]</f>
        <v>0</v>
      </c>
      <c r="N3730" s="1">
        <f ca="1">Table1[[#This Row],[Cases]]*Table1[[#This Row],[Pack Size]]</f>
        <v>500</v>
      </c>
      <c r="O3730" s="1">
        <f>IFERROR(VLOOKUP(Table1[[#This Row],[SKU Code]],'SKU Size'!$G:$H,2,FALSE),0)*Table1[[#This Row],[Cases]]</f>
        <v>37800.121189757512</v>
      </c>
      <c r="P3730" t="str">
        <f t="shared" ref="P3730:P3788" si="70">TRIM(E3730)</f>
        <v>D0461</v>
      </c>
      <c r="Q3730" s="7">
        <f>IFERROR(VLOOKUP(Table1[[#This Row],[Trim Distributor Code]],Sheet1!$N:$O,2,FALSE),0)</f>
        <v>3401067</v>
      </c>
      <c r="R3730" s="7">
        <f>IFERROR(VLOOKUP(Table1[[#This Row],[Salesflo AppUser Code]],HIE!$A:$B,2,FALSE),0)</f>
        <v>0</v>
      </c>
      <c r="S3730" s="7">
        <f>IFERROR(VLOOKUP(Table1[[#This Row],[Salesflo AppUser Code]],HIE!$A:$B,2,FALSE),0)</f>
        <v>0</v>
      </c>
      <c r="T3730" t="s">
        <v>3354</v>
      </c>
      <c r="U3730" s="7" t="s">
        <v>5713</v>
      </c>
      <c r="V3730" s="7" t="s">
        <v>1423</v>
      </c>
      <c r="W3730" s="7" t="s">
        <v>2031</v>
      </c>
      <c r="X3730" s="7" t="str">
        <f>IFERROR(VLOOKUP( Table1[[#This Row],[Trim Distributor Code]],Sheet1!$A:$J,10,FALSE),0)</f>
        <v>Active</v>
      </c>
    </row>
    <row r="3731" spans="1:24" hidden="1" x14ac:dyDescent="0.3">
      <c r="A3731" t="s">
        <v>5517</v>
      </c>
      <c r="B3731" s="19" t="s">
        <v>5456</v>
      </c>
      <c r="C3731" s="19" t="s">
        <v>5457</v>
      </c>
      <c r="D3731" s="19" t="s">
        <v>1412</v>
      </c>
      <c r="E3731" s="19" t="s">
        <v>5458</v>
      </c>
      <c r="F3731" s="19" t="s">
        <v>5459</v>
      </c>
      <c r="G3731" s="19" t="s">
        <v>4108</v>
      </c>
      <c r="H3731" s="19" t="s">
        <v>4109</v>
      </c>
      <c r="I3731" s="19" t="s">
        <v>4566</v>
      </c>
      <c r="J3731" s="19" t="s">
        <v>13</v>
      </c>
      <c r="K3731" s="19">
        <v>4</v>
      </c>
      <c r="L3731" s="2" t="s">
        <v>1412</v>
      </c>
      <c r="M3731" s="2">
        <f ca="1">Table1[[#This Row],[Cases]]*Table1[[#This Row],[Pack Size]]</f>
        <v>0</v>
      </c>
      <c r="N3731" s="1">
        <f ca="1">Table1[[#This Row],[Cases]]*Table1[[#This Row],[Pack Size]]</f>
        <v>400</v>
      </c>
      <c r="O3731" s="1">
        <f>IFERROR(VLOOKUP(Table1[[#This Row],[SKU Code]],'SKU Size'!$G:$H,2,FALSE),0)*Table1[[#This Row],[Cases]]</f>
        <v>42274.696237218828</v>
      </c>
      <c r="P3731" t="str">
        <f t="shared" si="70"/>
        <v>D0461</v>
      </c>
      <c r="Q3731" s="7">
        <f>IFERROR(VLOOKUP(Table1[[#This Row],[Trim Distributor Code]],Sheet1!$N:$O,2,FALSE),0)</f>
        <v>3401067</v>
      </c>
      <c r="R3731" s="7">
        <f>IFERROR(VLOOKUP(Table1[[#This Row],[Salesflo AppUser Code]],HIE!$A:$B,2,FALSE),0)</f>
        <v>0</v>
      </c>
      <c r="S3731" s="7">
        <f>IFERROR(VLOOKUP(Table1[[#This Row],[Salesflo AppUser Code]],HIE!$A:$B,2,FALSE),0)</f>
        <v>0</v>
      </c>
      <c r="T3731" t="s">
        <v>3354</v>
      </c>
      <c r="U3731" s="7" t="s">
        <v>5713</v>
      </c>
      <c r="V3731" s="7" t="s">
        <v>1423</v>
      </c>
      <c r="W3731" s="7" t="s">
        <v>1659</v>
      </c>
      <c r="X3731" s="7" t="str">
        <f>IFERROR(VLOOKUP( Table1[[#This Row],[Trim Distributor Code]],Sheet1!$A:$J,10,FALSE),0)</f>
        <v>Active</v>
      </c>
    </row>
    <row r="3732" spans="1:24" hidden="1" x14ac:dyDescent="0.3">
      <c r="A3732" t="s">
        <v>5517</v>
      </c>
      <c r="B3732" s="19" t="s">
        <v>5456</v>
      </c>
      <c r="C3732" s="19" t="s">
        <v>5457</v>
      </c>
      <c r="D3732" s="19" t="s">
        <v>1412</v>
      </c>
      <c r="E3732" s="19" t="s">
        <v>5458</v>
      </c>
      <c r="F3732" s="19" t="s">
        <v>5459</v>
      </c>
      <c r="G3732" s="19" t="s">
        <v>4136</v>
      </c>
      <c r="H3732" s="19" t="s">
        <v>4113</v>
      </c>
      <c r="I3732" s="19" t="s">
        <v>4643</v>
      </c>
      <c r="J3732" s="19" t="s">
        <v>2295</v>
      </c>
      <c r="K3732" s="19">
        <v>10</v>
      </c>
      <c r="L3732" s="2" t="s">
        <v>1412</v>
      </c>
      <c r="M3732" s="2">
        <f ca="1">Table1[[#This Row],[Cases]]*Table1[[#This Row],[Pack Size]]</f>
        <v>0</v>
      </c>
      <c r="N3732" s="1">
        <f ca="1">Table1[[#This Row],[Cases]]*Table1[[#This Row],[Pack Size]]</f>
        <v>240</v>
      </c>
      <c r="O3732" s="1">
        <f>IFERROR(VLOOKUP(Table1[[#This Row],[SKU Code]],'SKU Size'!$G:$H,2,FALSE),0)*Table1[[#This Row],[Cases]]</f>
        <v>18314.037790175855</v>
      </c>
      <c r="P3732" t="str">
        <f t="shared" si="70"/>
        <v>D0461</v>
      </c>
      <c r="Q3732" s="7">
        <f>IFERROR(VLOOKUP(Table1[[#This Row],[Trim Distributor Code]],Sheet1!$N:$O,2,FALSE),0)</f>
        <v>3401067</v>
      </c>
      <c r="R3732" s="7">
        <f>IFERROR(VLOOKUP(Table1[[#This Row],[Salesflo AppUser Code]],HIE!$A:$B,2,FALSE),0)</f>
        <v>0</v>
      </c>
      <c r="S3732" s="7">
        <f>IFERROR(VLOOKUP(Table1[[#This Row],[Salesflo AppUser Code]],HIE!$A:$B,2,FALSE),0)</f>
        <v>0</v>
      </c>
      <c r="T3732" t="s">
        <v>3354</v>
      </c>
      <c r="U3732" s="7" t="s">
        <v>5713</v>
      </c>
      <c r="V3732" s="7" t="s">
        <v>1632</v>
      </c>
      <c r="W3732" s="7" t="s">
        <v>2294</v>
      </c>
      <c r="X3732" s="7" t="str">
        <f>IFERROR(VLOOKUP( Table1[[#This Row],[Trim Distributor Code]],Sheet1!$A:$J,10,FALSE),0)</f>
        <v>Active</v>
      </c>
    </row>
    <row r="3733" spans="1:24" hidden="1" x14ac:dyDescent="0.3">
      <c r="A3733" t="s">
        <v>5517</v>
      </c>
      <c r="B3733" s="17" t="s">
        <v>5456</v>
      </c>
      <c r="C3733" s="17" t="s">
        <v>5457</v>
      </c>
      <c r="D3733" s="17" t="s">
        <v>1412</v>
      </c>
      <c r="E3733" s="17" t="s">
        <v>5458</v>
      </c>
      <c r="F3733" s="17" t="s">
        <v>5459</v>
      </c>
      <c r="G3733" s="17" t="s">
        <v>4134</v>
      </c>
      <c r="H3733" s="17" t="s">
        <v>4113</v>
      </c>
      <c r="I3733" s="17" t="s">
        <v>4644</v>
      </c>
      <c r="J3733" s="17" t="s">
        <v>1635</v>
      </c>
      <c r="K3733" s="17">
        <v>10</v>
      </c>
      <c r="L3733" s="2" t="s">
        <v>1412</v>
      </c>
      <c r="M3733" s="2">
        <f ca="1">Table1[[#This Row],[Cases]]*Table1[[#This Row],[Pack Size]]</f>
        <v>0</v>
      </c>
      <c r="N3733" s="1">
        <f ca="1">Table1[[#This Row],[Cases]]*Table1[[#This Row],[Pack Size]]</f>
        <v>240</v>
      </c>
      <c r="O3733" s="1">
        <f>IFERROR(VLOOKUP(Table1[[#This Row],[SKU Code]],'SKU Size'!$G:$H,2,FALSE),0)*Table1[[#This Row],[Cases]]</f>
        <v>31426.600008641144</v>
      </c>
      <c r="P3733" t="str">
        <f t="shared" si="70"/>
        <v>D0461</v>
      </c>
      <c r="Q3733" s="7">
        <f>IFERROR(VLOOKUP(Table1[[#This Row],[Trim Distributor Code]],Sheet1!$N:$O,2,FALSE),0)</f>
        <v>3401067</v>
      </c>
      <c r="R3733" s="7">
        <f>IFERROR(VLOOKUP(Table1[[#This Row],[Salesflo AppUser Code]],HIE!$A:$B,2,FALSE),0)</f>
        <v>0</v>
      </c>
      <c r="S3733" s="7">
        <f>IFERROR(VLOOKUP(Table1[[#This Row],[Salesflo AppUser Code]],HIE!$A:$B,2,FALSE),0)</f>
        <v>0</v>
      </c>
      <c r="T3733" t="s">
        <v>3354</v>
      </c>
      <c r="U3733" s="7" t="s">
        <v>5713</v>
      </c>
      <c r="V3733" s="7" t="s">
        <v>1632</v>
      </c>
      <c r="W3733" s="7" t="s">
        <v>1445</v>
      </c>
      <c r="X3733" s="7" t="str">
        <f>IFERROR(VLOOKUP( Table1[[#This Row],[Trim Distributor Code]],Sheet1!$A:$J,10,FALSE),0)</f>
        <v>Active</v>
      </c>
    </row>
    <row r="3734" spans="1:24" hidden="1" x14ac:dyDescent="0.3">
      <c r="A3734" t="s">
        <v>5517</v>
      </c>
      <c r="B3734" s="19" t="s">
        <v>5456</v>
      </c>
      <c r="C3734" s="19" t="s">
        <v>5457</v>
      </c>
      <c r="D3734" s="19" t="s">
        <v>1412</v>
      </c>
      <c r="E3734" s="19" t="s">
        <v>5458</v>
      </c>
      <c r="F3734" s="19" t="s">
        <v>5459</v>
      </c>
      <c r="G3734" s="19" t="s">
        <v>4169</v>
      </c>
      <c r="H3734" s="19" t="s">
        <v>4113</v>
      </c>
      <c r="I3734" s="19" t="s">
        <v>4642</v>
      </c>
      <c r="J3734" s="19" t="s">
        <v>4170</v>
      </c>
      <c r="K3734" s="21">
        <v>8</v>
      </c>
      <c r="L3734" s="2" t="s">
        <v>1412</v>
      </c>
      <c r="M3734" s="2">
        <f ca="1">Table1[[#This Row],[Cases]]*Table1[[#This Row],[Pack Size]]</f>
        <v>0</v>
      </c>
      <c r="N3734" s="1">
        <f ca="1">Table1[[#This Row],[Cases]]*Table1[[#This Row],[Pack Size]]</f>
        <v>192</v>
      </c>
      <c r="O3734" s="1">
        <f>IFERROR(VLOOKUP(Table1[[#This Row],[SKU Code]],'SKU Size'!$G:$H,2,FALSE),0)*Table1[[#This Row],[Cases]]</f>
        <v>14715.877014548525</v>
      </c>
      <c r="P3734" t="str">
        <f t="shared" si="70"/>
        <v>D0461</v>
      </c>
      <c r="Q3734" s="7">
        <f>IFERROR(VLOOKUP(Table1[[#This Row],[Trim Distributor Code]],Sheet1!$N:$O,2,FALSE),0)</f>
        <v>3401067</v>
      </c>
      <c r="R3734" s="7">
        <f>IFERROR(VLOOKUP(Table1[[#This Row],[Salesflo AppUser Code]],HIE!$A:$B,2,FALSE),0)</f>
        <v>0</v>
      </c>
      <c r="S3734" s="7">
        <f>IFERROR(VLOOKUP(Table1[[#This Row],[Salesflo AppUser Code]],HIE!$A:$B,2,FALSE),0)</f>
        <v>0</v>
      </c>
      <c r="T3734" t="s">
        <v>3354</v>
      </c>
      <c r="U3734" s="7" t="s">
        <v>5713</v>
      </c>
      <c r="V3734" s="7" t="s">
        <v>1632</v>
      </c>
      <c r="W3734" s="7" t="s">
        <v>5359</v>
      </c>
      <c r="X3734" s="7" t="str">
        <f>IFERROR(VLOOKUP( Table1[[#This Row],[Trim Distributor Code]],Sheet1!$A:$J,10,FALSE),0)</f>
        <v>Active</v>
      </c>
    </row>
    <row r="3735" spans="1:24" hidden="1" x14ac:dyDescent="0.3">
      <c r="A3735" t="s">
        <v>5517</v>
      </c>
      <c r="B3735" s="17" t="s">
        <v>5456</v>
      </c>
      <c r="C3735" s="17" t="s">
        <v>5457</v>
      </c>
      <c r="D3735" s="17" t="s">
        <v>1412</v>
      </c>
      <c r="E3735" s="17" t="s">
        <v>5458</v>
      </c>
      <c r="F3735" s="17" t="s">
        <v>5459</v>
      </c>
      <c r="G3735" s="17" t="s">
        <v>2314</v>
      </c>
      <c r="H3735" s="17" t="s">
        <v>2268</v>
      </c>
      <c r="I3735" s="17" t="s">
        <v>4713</v>
      </c>
      <c r="J3735" t="s">
        <v>2503</v>
      </c>
      <c r="K3735" s="17">
        <v>70</v>
      </c>
      <c r="L3735" s="2" t="s">
        <v>1412</v>
      </c>
      <c r="M3735" s="2">
        <f ca="1">Table1[[#This Row],[Cases]]*Table1[[#This Row],[Pack Size]]</f>
        <v>0</v>
      </c>
      <c r="N3735" s="1">
        <f ca="1">Table1[[#This Row],[Cases]]*Table1[[#This Row],[Pack Size]]</f>
        <v>23520</v>
      </c>
      <c r="O3735" s="1">
        <f>IFERROR(VLOOKUP(Table1[[#This Row],[SKU Code]],'SKU Size'!$G:$H,2,FALSE),0)*Table1[[#This Row],[Cases]]</f>
        <v>521334.61505071045</v>
      </c>
      <c r="P3735" t="str">
        <f t="shared" si="70"/>
        <v>D0461</v>
      </c>
      <c r="Q3735" s="7">
        <f>IFERROR(VLOOKUP(Table1[[#This Row],[Trim Distributor Code]],Sheet1!$N:$O,2,FALSE),0)</f>
        <v>3401067</v>
      </c>
      <c r="R3735" s="7">
        <f>IFERROR(VLOOKUP(Table1[[#This Row],[Salesflo AppUser Code]],HIE!$A:$B,2,FALSE),0)</f>
        <v>0</v>
      </c>
      <c r="S3735" s="7">
        <f>IFERROR(VLOOKUP(Table1[[#This Row],[Salesflo AppUser Code]],HIE!$A:$B,2,FALSE),0)</f>
        <v>0</v>
      </c>
      <c r="T3735" t="s">
        <v>3354</v>
      </c>
      <c r="U3735" s="7" t="s">
        <v>5713</v>
      </c>
      <c r="V3735" s="7" t="s">
        <v>2268</v>
      </c>
      <c r="W3735" s="7" t="s">
        <v>2314</v>
      </c>
      <c r="X3735" s="7" t="str">
        <f>IFERROR(VLOOKUP( Table1[[#This Row],[Trim Distributor Code]],Sheet1!$A:$J,10,FALSE),0)</f>
        <v>Active</v>
      </c>
    </row>
    <row r="3736" spans="1:24" hidden="1" x14ac:dyDescent="0.3">
      <c r="A3736" t="s">
        <v>5517</v>
      </c>
      <c r="B3736" s="19" t="s">
        <v>5456</v>
      </c>
      <c r="C3736" s="19" t="s">
        <v>5457</v>
      </c>
      <c r="D3736" s="19" t="s">
        <v>1412</v>
      </c>
      <c r="E3736" s="19" t="s">
        <v>5458</v>
      </c>
      <c r="F3736" s="19" t="s">
        <v>5459</v>
      </c>
      <c r="G3736" s="19" t="s">
        <v>1627</v>
      </c>
      <c r="H3736" s="19" t="s">
        <v>4116</v>
      </c>
      <c r="I3736" s="19" t="s">
        <v>5438</v>
      </c>
      <c r="J3736" s="19" t="s">
        <v>1628</v>
      </c>
      <c r="K3736" s="19">
        <v>2</v>
      </c>
      <c r="L3736" s="2" t="s">
        <v>1412</v>
      </c>
      <c r="M3736" s="2">
        <f ca="1">Table1[[#This Row],[Cases]]*Table1[[#This Row],[Pack Size]]</f>
        <v>0</v>
      </c>
      <c r="N3736" s="1">
        <f ca="1">Table1[[#This Row],[Cases]]*Table1[[#This Row],[Pack Size]]</f>
        <v>576</v>
      </c>
      <c r="O3736" s="1">
        <f>IFERROR(VLOOKUP(Table1[[#This Row],[SKU Code]],'SKU Size'!$G:$H,2,FALSE),0)*Table1[[#This Row],[Cases]]</f>
        <v>0</v>
      </c>
      <c r="P3736" t="str">
        <f t="shared" si="70"/>
        <v>D0461</v>
      </c>
      <c r="Q3736" s="7">
        <f>IFERROR(VLOOKUP(Table1[[#This Row],[Trim Distributor Code]],Sheet1!$N:$O,2,FALSE),0)</f>
        <v>3401067</v>
      </c>
      <c r="R3736" s="7">
        <f>IFERROR(VLOOKUP(Table1[[#This Row],[Salesflo AppUser Code]],HIE!$A:$B,2,FALSE),0)</f>
        <v>0</v>
      </c>
      <c r="S3736" s="7">
        <f>IFERROR(VLOOKUP(Table1[[#This Row],[Salesflo AppUser Code]],HIE!$A:$B,2,FALSE),0)</f>
        <v>0</v>
      </c>
      <c r="T3736" t="s">
        <v>3354</v>
      </c>
      <c r="U3736" s="7" t="s">
        <v>5713</v>
      </c>
      <c r="V3736" s="7" t="s">
        <v>1624</v>
      </c>
      <c r="W3736" s="7" t="s">
        <v>1627</v>
      </c>
      <c r="X3736" s="7" t="str">
        <f>IFERROR(VLOOKUP( Table1[[#This Row],[Trim Distributor Code]],Sheet1!$A:$J,10,FALSE),0)</f>
        <v>Active</v>
      </c>
    </row>
    <row r="3737" spans="1:24" hidden="1" x14ac:dyDescent="0.3">
      <c r="A3737" t="s">
        <v>5517</v>
      </c>
      <c r="B3737" s="17" t="s">
        <v>5456</v>
      </c>
      <c r="C3737" s="17" t="s">
        <v>5457</v>
      </c>
      <c r="D3737" s="17" t="s">
        <v>1412</v>
      </c>
      <c r="E3737" s="17" t="s">
        <v>5458</v>
      </c>
      <c r="F3737" s="17" t="s">
        <v>5459</v>
      </c>
      <c r="G3737" s="17" t="s">
        <v>1422</v>
      </c>
      <c r="H3737" s="17" t="s">
        <v>4360</v>
      </c>
      <c r="I3737" s="17" t="s">
        <v>4645</v>
      </c>
      <c r="J3737" s="17" t="s">
        <v>4271</v>
      </c>
      <c r="K3737" s="17">
        <v>3</v>
      </c>
      <c r="L3737" s="2" t="s">
        <v>1412</v>
      </c>
      <c r="M3737" s="2">
        <f ca="1">Table1[[#This Row],[Cases]]*Table1[[#This Row],[Pack Size]]</f>
        <v>0</v>
      </c>
      <c r="N3737" s="1">
        <f ca="1">Table1[[#This Row],[Cases]]*Table1[[#This Row],[Pack Size]]</f>
        <v>288</v>
      </c>
      <c r="O3737" s="1">
        <f>IFERROR(VLOOKUP(Table1[[#This Row],[SKU Code]],'SKU Size'!$G:$H,2,FALSE),0)*Table1[[#This Row],[Cases]]</f>
        <v>0</v>
      </c>
      <c r="P3737" t="str">
        <f t="shared" si="70"/>
        <v>D0461</v>
      </c>
      <c r="Q3737" s="7">
        <f>IFERROR(VLOOKUP(Table1[[#This Row],[Trim Distributor Code]],Sheet1!$N:$O,2,FALSE),0)</f>
        <v>3401067</v>
      </c>
      <c r="R3737" s="7">
        <f>IFERROR(VLOOKUP(Table1[[#This Row],[Salesflo AppUser Code]],HIE!$A:$B,2,FALSE),0)</f>
        <v>0</v>
      </c>
      <c r="S3737" s="7">
        <f>IFERROR(VLOOKUP(Table1[[#This Row],[Salesflo AppUser Code]],HIE!$A:$B,2,FALSE),0)</f>
        <v>0</v>
      </c>
      <c r="T3737" t="s">
        <v>3354</v>
      </c>
      <c r="U3737" s="7" t="s">
        <v>5713</v>
      </c>
      <c r="V3737" s="7" t="s">
        <v>4360</v>
      </c>
      <c r="W3737" s="7" t="s">
        <v>1422</v>
      </c>
      <c r="X3737" s="7" t="str">
        <f>IFERROR(VLOOKUP( Table1[[#This Row],[Trim Distributor Code]],Sheet1!$A:$J,10,FALSE),0)</f>
        <v>Active</v>
      </c>
    </row>
    <row r="3738" spans="1:24" hidden="1" x14ac:dyDescent="0.3">
      <c r="A3738" t="s">
        <v>5517</v>
      </c>
      <c r="B3738" s="19" t="s">
        <v>5460</v>
      </c>
      <c r="C3738" s="19" t="s">
        <v>5461</v>
      </c>
      <c r="D3738" s="19" t="s">
        <v>1412</v>
      </c>
      <c r="E3738" s="19" t="s">
        <v>5458</v>
      </c>
      <c r="F3738" s="19" t="s">
        <v>5459</v>
      </c>
      <c r="G3738" s="19" t="s">
        <v>4134</v>
      </c>
      <c r="H3738" s="19" t="s">
        <v>4106</v>
      </c>
      <c r="I3738" s="19" t="s">
        <v>4636</v>
      </c>
      <c r="J3738" s="19" t="s">
        <v>1478</v>
      </c>
      <c r="K3738" s="19">
        <v>10</v>
      </c>
      <c r="L3738" s="2" t="s">
        <v>1412</v>
      </c>
      <c r="M3738" s="2">
        <f ca="1">Table1[[#This Row],[Cases]]*Table1[[#This Row],[Pack Size]]</f>
        <v>0</v>
      </c>
      <c r="N3738" s="1">
        <f ca="1">Table1[[#This Row],[Cases]]*Table1[[#This Row],[Pack Size]]</f>
        <v>4000</v>
      </c>
      <c r="O3738" s="1">
        <f>IFERROR(VLOOKUP(Table1[[#This Row],[SKU Code]],'SKU Size'!$G:$H,2,FALSE),0)*Table1[[#This Row],[Cases]]</f>
        <v>87090.264490845002</v>
      </c>
      <c r="P3738" t="str">
        <f t="shared" si="70"/>
        <v>D0461</v>
      </c>
      <c r="Q3738" s="7">
        <f>IFERROR(VLOOKUP(Table1[[#This Row],[Trim Distributor Code]],Sheet1!$N:$O,2,FALSE),0)</f>
        <v>3401067</v>
      </c>
      <c r="R3738" s="7">
        <f>IFERROR(VLOOKUP(Table1[[#This Row],[Salesflo AppUser Code]],HIE!$A:$B,2,FALSE),0)</f>
        <v>0</v>
      </c>
      <c r="S3738" s="7">
        <f>IFERROR(VLOOKUP(Table1[[#This Row],[Salesflo AppUser Code]],HIE!$A:$B,2,FALSE),0)</f>
        <v>0</v>
      </c>
      <c r="T3738" t="s">
        <v>3354</v>
      </c>
      <c r="U3738" s="7" t="s">
        <v>5713</v>
      </c>
      <c r="V3738" s="7" t="s">
        <v>1444</v>
      </c>
      <c r="W3738" s="7" t="s">
        <v>1445</v>
      </c>
      <c r="X3738" s="7" t="str">
        <f>IFERROR(VLOOKUP( Table1[[#This Row],[Trim Distributor Code]],Sheet1!$A:$J,10,FALSE),0)</f>
        <v>Active</v>
      </c>
    </row>
    <row r="3739" spans="1:24" hidden="1" x14ac:dyDescent="0.3">
      <c r="A3739" t="s">
        <v>5517</v>
      </c>
      <c r="B3739" s="17" t="s">
        <v>5460</v>
      </c>
      <c r="C3739" s="17" t="s">
        <v>5461</v>
      </c>
      <c r="D3739" s="17" t="s">
        <v>1412</v>
      </c>
      <c r="E3739" s="17" t="s">
        <v>5458</v>
      </c>
      <c r="F3739" s="17" t="s">
        <v>5459</v>
      </c>
      <c r="G3739" s="17" t="s">
        <v>4133</v>
      </c>
      <c r="H3739" s="17" t="s">
        <v>4106</v>
      </c>
      <c r="I3739" s="17" t="s">
        <v>4637</v>
      </c>
      <c r="J3739" s="17" t="s">
        <v>1586</v>
      </c>
      <c r="K3739" s="17">
        <v>1240</v>
      </c>
      <c r="L3739" s="2" t="s">
        <v>1412</v>
      </c>
      <c r="M3739" s="2">
        <f ca="1">Table1[[#This Row],[Cases]]*Table1[[#This Row],[Pack Size]]</f>
        <v>0</v>
      </c>
      <c r="N3739" s="1">
        <f ca="1">Table1[[#This Row],[Cases]]*Table1[[#This Row],[Pack Size]]</f>
        <v>496000</v>
      </c>
      <c r="O3739" s="1">
        <f>IFERROR(VLOOKUP(Table1[[#This Row],[SKU Code]],'SKU Size'!$G:$H,2,FALSE),0)*Table1[[#This Row],[Cases]]</f>
        <v>10455784.734806707</v>
      </c>
      <c r="P3739" t="str">
        <f t="shared" si="70"/>
        <v>D0461</v>
      </c>
      <c r="Q3739" s="7">
        <f>IFERROR(VLOOKUP(Table1[[#This Row],[Trim Distributor Code]],Sheet1!$N:$O,2,FALSE),0)</f>
        <v>3401067</v>
      </c>
      <c r="R3739" s="7">
        <f>IFERROR(VLOOKUP(Table1[[#This Row],[Salesflo AppUser Code]],HIE!$A:$B,2,FALSE),0)</f>
        <v>0</v>
      </c>
      <c r="S3739" s="7">
        <f>IFERROR(VLOOKUP(Table1[[#This Row],[Salesflo AppUser Code]],HIE!$A:$B,2,FALSE),0)</f>
        <v>0</v>
      </c>
      <c r="T3739" t="s">
        <v>3354</v>
      </c>
      <c r="U3739" s="7" t="s">
        <v>5713</v>
      </c>
      <c r="V3739" s="7" t="s">
        <v>1444</v>
      </c>
      <c r="W3739" s="7" t="s">
        <v>5707</v>
      </c>
      <c r="X3739" s="7" t="str">
        <f>IFERROR(VLOOKUP( Table1[[#This Row],[Trim Distributor Code]],Sheet1!$A:$J,10,FALSE),0)</f>
        <v>Active</v>
      </c>
    </row>
    <row r="3740" spans="1:24" hidden="1" x14ac:dyDescent="0.3">
      <c r="A3740" t="s">
        <v>5517</v>
      </c>
      <c r="B3740" s="19" t="s">
        <v>5460</v>
      </c>
      <c r="C3740" s="19" t="s">
        <v>5461</v>
      </c>
      <c r="D3740" s="19" t="s">
        <v>1412</v>
      </c>
      <c r="E3740" s="19" t="s">
        <v>5458</v>
      </c>
      <c r="F3740" s="19" t="s">
        <v>5459</v>
      </c>
      <c r="G3740" s="19" t="s">
        <v>4156</v>
      </c>
      <c r="H3740" s="19" t="s">
        <v>4106</v>
      </c>
      <c r="I3740" s="19" t="s">
        <v>4391</v>
      </c>
      <c r="J3740" s="19" t="s">
        <v>2144</v>
      </c>
      <c r="K3740" s="19">
        <v>2</v>
      </c>
      <c r="L3740" s="2" t="s">
        <v>1412</v>
      </c>
      <c r="M3740" s="2">
        <f ca="1">Table1[[#This Row],[Cases]]*Table1[[#This Row],[Pack Size]]</f>
        <v>0</v>
      </c>
      <c r="N3740" s="1">
        <f ca="1">Table1[[#This Row],[Cases]]*Table1[[#This Row],[Pack Size]]</f>
        <v>800</v>
      </c>
      <c r="O3740" s="1">
        <f>IFERROR(VLOOKUP(Table1[[#This Row],[SKU Code]],'SKU Size'!$G:$H,2,FALSE),0)*Table1[[#This Row],[Cases]]</f>
        <v>18103.788729658481</v>
      </c>
      <c r="P3740" t="str">
        <f t="shared" si="70"/>
        <v>D0461</v>
      </c>
      <c r="Q3740" s="7">
        <f>IFERROR(VLOOKUP(Table1[[#This Row],[Trim Distributor Code]],Sheet1!$N:$O,2,FALSE),0)</f>
        <v>3401067</v>
      </c>
      <c r="R3740" s="7">
        <f>IFERROR(VLOOKUP(Table1[[#This Row],[Salesflo AppUser Code]],HIE!$A:$B,2,FALSE),0)</f>
        <v>0</v>
      </c>
      <c r="S3740" s="7">
        <f>IFERROR(VLOOKUP(Table1[[#This Row],[Salesflo AppUser Code]],HIE!$A:$B,2,FALSE),0)</f>
        <v>0</v>
      </c>
      <c r="T3740" t="s">
        <v>3354</v>
      </c>
      <c r="U3740" s="7" t="s">
        <v>5713</v>
      </c>
      <c r="V3740" s="7" t="s">
        <v>1444</v>
      </c>
      <c r="W3740" s="7" t="s">
        <v>2030</v>
      </c>
      <c r="X3740" s="7" t="str">
        <f>IFERROR(VLOOKUP( Table1[[#This Row],[Trim Distributor Code]],Sheet1!$A:$J,10,FALSE),0)</f>
        <v>Active</v>
      </c>
    </row>
    <row r="3741" spans="1:24" hidden="1" x14ac:dyDescent="0.3">
      <c r="A3741" t="s">
        <v>5517</v>
      </c>
      <c r="B3741" s="17" t="s">
        <v>5460</v>
      </c>
      <c r="C3741" s="17" t="s">
        <v>5461</v>
      </c>
      <c r="D3741" s="17" t="s">
        <v>1412</v>
      </c>
      <c r="E3741" s="17" t="s">
        <v>5458</v>
      </c>
      <c r="F3741" s="17" t="s">
        <v>5459</v>
      </c>
      <c r="G3741" s="17" t="s">
        <v>4156</v>
      </c>
      <c r="H3741" s="17" t="s">
        <v>4137</v>
      </c>
      <c r="I3741" s="17" t="s">
        <v>4392</v>
      </c>
      <c r="J3741" s="17" t="s">
        <v>2238</v>
      </c>
      <c r="K3741" s="17">
        <v>2</v>
      </c>
      <c r="L3741" s="2" t="s">
        <v>1412</v>
      </c>
      <c r="M3741" s="2">
        <f ca="1">Table1[[#This Row],[Cases]]*Table1[[#This Row],[Pack Size]]</f>
        <v>0</v>
      </c>
      <c r="N3741" s="1">
        <f ca="1">Table1[[#This Row],[Cases]]*Table1[[#This Row],[Pack Size]]</f>
        <v>768</v>
      </c>
      <c r="O3741" s="1">
        <f>IFERROR(VLOOKUP(Table1[[#This Row],[SKU Code]],'SKU Size'!$G:$H,2,FALSE),0)*Table1[[#This Row],[Cases]]</f>
        <v>18638.779346586776</v>
      </c>
      <c r="P3741" t="str">
        <f t="shared" si="70"/>
        <v>D0461</v>
      </c>
      <c r="Q3741" s="7">
        <f>IFERROR(VLOOKUP(Table1[[#This Row],[Trim Distributor Code]],Sheet1!$N:$O,2,FALSE),0)</f>
        <v>3401067</v>
      </c>
      <c r="R3741" s="7">
        <f>IFERROR(VLOOKUP(Table1[[#This Row],[Salesflo AppUser Code]],HIE!$A:$B,2,FALSE),0)</f>
        <v>0</v>
      </c>
      <c r="S3741" s="7">
        <f>IFERROR(VLOOKUP(Table1[[#This Row],[Salesflo AppUser Code]],HIE!$A:$B,2,FALSE),0)</f>
        <v>0</v>
      </c>
      <c r="T3741" t="s">
        <v>3354</v>
      </c>
      <c r="U3741" s="7" t="s">
        <v>5713</v>
      </c>
      <c r="V3741" s="7" t="s">
        <v>1606</v>
      </c>
      <c r="W3741" s="7" t="s">
        <v>2030</v>
      </c>
      <c r="X3741" s="7" t="str">
        <f>IFERROR(VLOOKUP( Table1[[#This Row],[Trim Distributor Code]],Sheet1!$A:$J,10,FALSE),0)</f>
        <v>Active</v>
      </c>
    </row>
    <row r="3742" spans="1:24" hidden="1" x14ac:dyDescent="0.3">
      <c r="A3742" t="s">
        <v>5517</v>
      </c>
      <c r="B3742" s="19" t="s">
        <v>5460</v>
      </c>
      <c r="C3742" s="19" t="s">
        <v>5461</v>
      </c>
      <c r="D3742" s="19" t="s">
        <v>1412</v>
      </c>
      <c r="E3742" s="19" t="s">
        <v>5458</v>
      </c>
      <c r="F3742" s="19" t="s">
        <v>5459</v>
      </c>
      <c r="G3742" s="19" t="s">
        <v>4305</v>
      </c>
      <c r="H3742" s="19" t="s">
        <v>4109</v>
      </c>
      <c r="I3742" s="19" t="s">
        <v>4393</v>
      </c>
      <c r="J3742" s="19" t="s">
        <v>2060</v>
      </c>
      <c r="K3742" s="19">
        <v>2</v>
      </c>
      <c r="L3742" s="2" t="s">
        <v>1412</v>
      </c>
      <c r="M3742" s="2">
        <f ca="1">Table1[[#This Row],[Cases]]*Table1[[#This Row],[Pack Size]]</f>
        <v>0</v>
      </c>
      <c r="N3742" s="1">
        <f ca="1">Table1[[#This Row],[Cases]]*Table1[[#This Row],[Pack Size]]</f>
        <v>200</v>
      </c>
      <c r="O3742" s="1">
        <f>IFERROR(VLOOKUP(Table1[[#This Row],[SKU Code]],'SKU Size'!$G:$H,2,FALSE),0)*Table1[[#This Row],[Cases]]</f>
        <v>20342.508650388041</v>
      </c>
      <c r="P3742" t="str">
        <f t="shared" si="70"/>
        <v>D0461</v>
      </c>
      <c r="Q3742" s="7">
        <f>IFERROR(VLOOKUP(Table1[[#This Row],[Trim Distributor Code]],Sheet1!$N:$O,2,FALSE),0)</f>
        <v>3401067</v>
      </c>
      <c r="R3742" s="7">
        <f>IFERROR(VLOOKUP(Table1[[#This Row],[Salesflo AppUser Code]],HIE!$A:$B,2,FALSE),0)</f>
        <v>0</v>
      </c>
      <c r="S3742" s="7">
        <f>IFERROR(VLOOKUP(Table1[[#This Row],[Salesflo AppUser Code]],HIE!$A:$B,2,FALSE),0)</f>
        <v>0</v>
      </c>
      <c r="T3742" t="s">
        <v>3354</v>
      </c>
      <c r="U3742" s="7" t="s">
        <v>5713</v>
      </c>
      <c r="V3742" s="7" t="s">
        <v>1423</v>
      </c>
      <c r="W3742" s="7" t="s">
        <v>2040</v>
      </c>
      <c r="X3742" s="7" t="str">
        <f>IFERROR(VLOOKUP( Table1[[#This Row],[Trim Distributor Code]],Sheet1!$A:$J,10,FALSE),0)</f>
        <v>Active</v>
      </c>
    </row>
    <row r="3743" spans="1:24" hidden="1" x14ac:dyDescent="0.3">
      <c r="A3743" t="s">
        <v>5517</v>
      </c>
      <c r="B3743" s="19" t="s">
        <v>5460</v>
      </c>
      <c r="C3743" s="19" t="s">
        <v>5461</v>
      </c>
      <c r="D3743" s="19" t="s">
        <v>1412</v>
      </c>
      <c r="E3743" s="19" t="s">
        <v>5458</v>
      </c>
      <c r="F3743" s="19" t="s">
        <v>5459</v>
      </c>
      <c r="G3743" s="19" t="s">
        <v>1424</v>
      </c>
      <c r="H3743" s="19" t="s">
        <v>4109</v>
      </c>
      <c r="I3743" s="19" t="s">
        <v>4307</v>
      </c>
      <c r="J3743" s="19" t="s">
        <v>2034</v>
      </c>
      <c r="K3743" s="19">
        <v>5</v>
      </c>
      <c r="L3743" s="2" t="s">
        <v>1412</v>
      </c>
      <c r="M3743" s="2">
        <f ca="1">Table1[[#This Row],[Cases]]*Table1[[#This Row],[Pack Size]]</f>
        <v>0</v>
      </c>
      <c r="N3743" s="1">
        <f ca="1">Table1[[#This Row],[Cases]]*Table1[[#This Row],[Pack Size]]</f>
        <v>500</v>
      </c>
      <c r="O3743" s="1">
        <f>IFERROR(VLOOKUP(Table1[[#This Row],[SKU Code]],'SKU Size'!$G:$H,2,FALSE),0)*Table1[[#This Row],[Cases]]</f>
        <v>37800.121189757512</v>
      </c>
      <c r="P3743" t="str">
        <f t="shared" si="70"/>
        <v>D0461</v>
      </c>
      <c r="Q3743" s="7">
        <f>IFERROR(VLOOKUP(Table1[[#This Row],[Trim Distributor Code]],Sheet1!$N:$O,2,FALSE),0)</f>
        <v>3401067</v>
      </c>
      <c r="R3743" s="7">
        <f>IFERROR(VLOOKUP(Table1[[#This Row],[Salesflo AppUser Code]],HIE!$A:$B,2,FALSE),0)</f>
        <v>0</v>
      </c>
      <c r="S3743" s="7">
        <f>IFERROR(VLOOKUP(Table1[[#This Row],[Salesflo AppUser Code]],HIE!$A:$B,2,FALSE),0)</f>
        <v>0</v>
      </c>
      <c r="T3743" t="s">
        <v>3354</v>
      </c>
      <c r="U3743" s="7" t="s">
        <v>5713</v>
      </c>
      <c r="V3743" s="7" t="s">
        <v>1423</v>
      </c>
      <c r="W3743" s="7" t="s">
        <v>2031</v>
      </c>
      <c r="X3743" s="7" t="str">
        <f>IFERROR(VLOOKUP( Table1[[#This Row],[Trim Distributor Code]],Sheet1!$A:$J,10,FALSE),0)</f>
        <v>Active</v>
      </c>
    </row>
    <row r="3744" spans="1:24" hidden="1" x14ac:dyDescent="0.3">
      <c r="A3744" t="s">
        <v>5517</v>
      </c>
      <c r="B3744" s="17" t="s">
        <v>5460</v>
      </c>
      <c r="C3744" s="17" t="s">
        <v>5461</v>
      </c>
      <c r="D3744" s="17" t="s">
        <v>1412</v>
      </c>
      <c r="E3744" s="17" t="s">
        <v>5458</v>
      </c>
      <c r="F3744" s="17" t="s">
        <v>5459</v>
      </c>
      <c r="G3744" s="17" t="s">
        <v>4108</v>
      </c>
      <c r="H3744" s="17" t="s">
        <v>4109</v>
      </c>
      <c r="I3744" s="17" t="s">
        <v>4566</v>
      </c>
      <c r="J3744" s="17" t="s">
        <v>13</v>
      </c>
      <c r="K3744" s="17">
        <v>4</v>
      </c>
      <c r="L3744" s="2" t="s">
        <v>1412</v>
      </c>
      <c r="M3744" s="2">
        <f ca="1">Table1[[#This Row],[Cases]]*Table1[[#This Row],[Pack Size]]</f>
        <v>0</v>
      </c>
      <c r="N3744" s="1">
        <f ca="1">Table1[[#This Row],[Cases]]*Table1[[#This Row],[Pack Size]]</f>
        <v>400</v>
      </c>
      <c r="O3744" s="1">
        <f>IFERROR(VLOOKUP(Table1[[#This Row],[SKU Code]],'SKU Size'!$G:$H,2,FALSE),0)*Table1[[#This Row],[Cases]]</f>
        <v>42274.696237218828</v>
      </c>
      <c r="P3744" t="str">
        <f t="shared" si="70"/>
        <v>D0461</v>
      </c>
      <c r="Q3744" s="7">
        <f>IFERROR(VLOOKUP(Table1[[#This Row],[Trim Distributor Code]],Sheet1!$N:$O,2,FALSE),0)</f>
        <v>3401067</v>
      </c>
      <c r="R3744" s="7">
        <f>IFERROR(VLOOKUP(Table1[[#This Row],[Salesflo AppUser Code]],HIE!$A:$B,2,FALSE),0)</f>
        <v>0</v>
      </c>
      <c r="S3744" s="7">
        <f>IFERROR(VLOOKUP(Table1[[#This Row],[Salesflo AppUser Code]],HIE!$A:$B,2,FALSE),0)</f>
        <v>0</v>
      </c>
      <c r="T3744" t="s">
        <v>3354</v>
      </c>
      <c r="U3744" s="7" t="s">
        <v>5713</v>
      </c>
      <c r="V3744" s="7" t="s">
        <v>1423</v>
      </c>
      <c r="W3744" s="7" t="s">
        <v>1659</v>
      </c>
      <c r="X3744" s="7" t="str">
        <f>IFERROR(VLOOKUP( Table1[[#This Row],[Trim Distributor Code]],Sheet1!$A:$J,10,FALSE),0)</f>
        <v>Active</v>
      </c>
    </row>
    <row r="3745" spans="1:24" hidden="1" x14ac:dyDescent="0.3">
      <c r="A3745" t="s">
        <v>5517</v>
      </c>
      <c r="B3745" s="17" t="s">
        <v>5460</v>
      </c>
      <c r="C3745" s="17" t="s">
        <v>5461</v>
      </c>
      <c r="D3745" s="17" t="s">
        <v>1412</v>
      </c>
      <c r="E3745" s="17" t="s">
        <v>5458</v>
      </c>
      <c r="F3745" s="17" t="s">
        <v>5459</v>
      </c>
      <c r="G3745" s="17" t="s">
        <v>4136</v>
      </c>
      <c r="H3745" s="17" t="s">
        <v>4113</v>
      </c>
      <c r="I3745" s="17" t="s">
        <v>4643</v>
      </c>
      <c r="J3745" s="17" t="s">
        <v>2295</v>
      </c>
      <c r="K3745" s="17">
        <v>10</v>
      </c>
      <c r="L3745" s="2" t="s">
        <v>1412</v>
      </c>
      <c r="M3745" s="2">
        <f ca="1">Table1[[#This Row],[Cases]]*Table1[[#This Row],[Pack Size]]</f>
        <v>0</v>
      </c>
      <c r="N3745" s="1">
        <f ca="1">Table1[[#This Row],[Cases]]*Table1[[#This Row],[Pack Size]]</f>
        <v>240</v>
      </c>
      <c r="O3745" s="1">
        <f>IFERROR(VLOOKUP(Table1[[#This Row],[SKU Code]],'SKU Size'!$G:$H,2,FALSE),0)*Table1[[#This Row],[Cases]]</f>
        <v>18314.037790175855</v>
      </c>
      <c r="P3745" t="str">
        <f t="shared" si="70"/>
        <v>D0461</v>
      </c>
      <c r="Q3745" s="7">
        <f>IFERROR(VLOOKUP(Table1[[#This Row],[Trim Distributor Code]],Sheet1!$N:$O,2,FALSE),0)</f>
        <v>3401067</v>
      </c>
      <c r="R3745" s="7">
        <f>IFERROR(VLOOKUP(Table1[[#This Row],[Salesflo AppUser Code]],HIE!$A:$B,2,FALSE),0)</f>
        <v>0</v>
      </c>
      <c r="S3745" s="7">
        <f>IFERROR(VLOOKUP(Table1[[#This Row],[Salesflo AppUser Code]],HIE!$A:$B,2,FALSE),0)</f>
        <v>0</v>
      </c>
      <c r="T3745" t="s">
        <v>3354</v>
      </c>
      <c r="U3745" s="7" t="s">
        <v>5713</v>
      </c>
      <c r="V3745" s="7" t="s">
        <v>1632</v>
      </c>
      <c r="W3745" s="7" t="s">
        <v>2294</v>
      </c>
      <c r="X3745" s="7" t="str">
        <f>IFERROR(VLOOKUP( Table1[[#This Row],[Trim Distributor Code]],Sheet1!$A:$J,10,FALSE),0)</f>
        <v>Active</v>
      </c>
    </row>
    <row r="3746" spans="1:24" hidden="1" x14ac:dyDescent="0.3">
      <c r="A3746" t="s">
        <v>5517</v>
      </c>
      <c r="B3746" s="19" t="s">
        <v>5460</v>
      </c>
      <c r="C3746" s="19" t="s">
        <v>5461</v>
      </c>
      <c r="D3746" s="19" t="s">
        <v>1412</v>
      </c>
      <c r="E3746" s="19" t="s">
        <v>5458</v>
      </c>
      <c r="F3746" s="19" t="s">
        <v>5459</v>
      </c>
      <c r="G3746" s="19" t="s">
        <v>4134</v>
      </c>
      <c r="H3746" s="19" t="s">
        <v>4113</v>
      </c>
      <c r="I3746" s="19" t="s">
        <v>4644</v>
      </c>
      <c r="J3746" s="19" t="s">
        <v>1635</v>
      </c>
      <c r="K3746" s="19">
        <v>8</v>
      </c>
      <c r="L3746" s="2" t="s">
        <v>1412</v>
      </c>
      <c r="M3746" s="2">
        <f ca="1">Table1[[#This Row],[Cases]]*Table1[[#This Row],[Pack Size]]</f>
        <v>0</v>
      </c>
      <c r="N3746" s="1">
        <f ca="1">Table1[[#This Row],[Cases]]*Table1[[#This Row],[Pack Size]]</f>
        <v>192</v>
      </c>
      <c r="O3746" s="1">
        <f>IFERROR(VLOOKUP(Table1[[#This Row],[SKU Code]],'SKU Size'!$G:$H,2,FALSE),0)*Table1[[#This Row],[Cases]]</f>
        <v>25141.280006912915</v>
      </c>
      <c r="P3746" t="str">
        <f t="shared" si="70"/>
        <v>D0461</v>
      </c>
      <c r="Q3746" s="7">
        <f>IFERROR(VLOOKUP(Table1[[#This Row],[Trim Distributor Code]],Sheet1!$N:$O,2,FALSE),0)</f>
        <v>3401067</v>
      </c>
      <c r="R3746" s="7">
        <f>IFERROR(VLOOKUP(Table1[[#This Row],[Salesflo AppUser Code]],HIE!$A:$B,2,FALSE),0)</f>
        <v>0</v>
      </c>
      <c r="S3746" s="7">
        <f>IFERROR(VLOOKUP(Table1[[#This Row],[Salesflo AppUser Code]],HIE!$A:$B,2,FALSE),0)</f>
        <v>0</v>
      </c>
      <c r="T3746" t="s">
        <v>3354</v>
      </c>
      <c r="U3746" s="7" t="s">
        <v>5713</v>
      </c>
      <c r="V3746" s="7" t="s">
        <v>1632</v>
      </c>
      <c r="W3746" s="7" t="s">
        <v>1445</v>
      </c>
      <c r="X3746" s="7" t="str">
        <f>IFERROR(VLOOKUP( Table1[[#This Row],[Trim Distributor Code]],Sheet1!$A:$J,10,FALSE),0)</f>
        <v>Active</v>
      </c>
    </row>
    <row r="3747" spans="1:24" hidden="1" x14ac:dyDescent="0.3">
      <c r="A3747" t="s">
        <v>5517</v>
      </c>
      <c r="B3747" s="17" t="s">
        <v>5460</v>
      </c>
      <c r="C3747" s="17" t="s">
        <v>5461</v>
      </c>
      <c r="D3747" s="17" t="s">
        <v>1412</v>
      </c>
      <c r="E3747" s="17" t="s">
        <v>5458</v>
      </c>
      <c r="F3747" s="17" t="s">
        <v>5459</v>
      </c>
      <c r="G3747" s="17" t="s">
        <v>4169</v>
      </c>
      <c r="H3747" s="17" t="s">
        <v>4113</v>
      </c>
      <c r="I3747" s="17" t="s">
        <v>4642</v>
      </c>
      <c r="J3747" s="17" t="s">
        <v>4170</v>
      </c>
      <c r="K3747" s="22">
        <v>7</v>
      </c>
      <c r="L3747" s="2" t="s">
        <v>1412</v>
      </c>
      <c r="M3747" s="2">
        <f ca="1">Table1[[#This Row],[Cases]]*Table1[[#This Row],[Pack Size]]</f>
        <v>0</v>
      </c>
      <c r="N3747" s="1">
        <f ca="1">Table1[[#This Row],[Cases]]*Table1[[#This Row],[Pack Size]]</f>
        <v>168</v>
      </c>
      <c r="O3747" s="1">
        <f>IFERROR(VLOOKUP(Table1[[#This Row],[SKU Code]],'SKU Size'!$G:$H,2,FALSE),0)*Table1[[#This Row],[Cases]]</f>
        <v>12876.39238772996</v>
      </c>
      <c r="P3747" t="str">
        <f t="shared" si="70"/>
        <v>D0461</v>
      </c>
      <c r="Q3747" s="7">
        <f>IFERROR(VLOOKUP(Table1[[#This Row],[Trim Distributor Code]],Sheet1!$N:$O,2,FALSE),0)</f>
        <v>3401067</v>
      </c>
      <c r="R3747" s="7">
        <f>IFERROR(VLOOKUP(Table1[[#This Row],[Salesflo AppUser Code]],HIE!$A:$B,2,FALSE),0)</f>
        <v>0</v>
      </c>
      <c r="S3747" s="7">
        <f>IFERROR(VLOOKUP(Table1[[#This Row],[Salesflo AppUser Code]],HIE!$A:$B,2,FALSE),0)</f>
        <v>0</v>
      </c>
      <c r="T3747" t="s">
        <v>3354</v>
      </c>
      <c r="U3747" s="7" t="s">
        <v>5713</v>
      </c>
      <c r="V3747" s="7" t="s">
        <v>1632</v>
      </c>
      <c r="W3747" s="7" t="s">
        <v>5359</v>
      </c>
      <c r="X3747" s="7" t="str">
        <f>IFERROR(VLOOKUP( Table1[[#This Row],[Trim Distributor Code]],Sheet1!$A:$J,10,FALSE),0)</f>
        <v>Active</v>
      </c>
    </row>
    <row r="3748" spans="1:24" hidden="1" x14ac:dyDescent="0.3">
      <c r="A3748" t="s">
        <v>5517</v>
      </c>
      <c r="B3748" s="19" t="s">
        <v>5460</v>
      </c>
      <c r="C3748" s="19" t="s">
        <v>5461</v>
      </c>
      <c r="D3748" s="19" t="s">
        <v>1412</v>
      </c>
      <c r="E3748" s="19" t="s">
        <v>5458</v>
      </c>
      <c r="F3748" s="19" t="s">
        <v>5459</v>
      </c>
      <c r="G3748" s="19" t="s">
        <v>2314</v>
      </c>
      <c r="H3748" s="19" t="s">
        <v>2268</v>
      </c>
      <c r="I3748" s="19" t="s">
        <v>4713</v>
      </c>
      <c r="J3748" t="s">
        <v>2503</v>
      </c>
      <c r="K3748" s="19">
        <v>50</v>
      </c>
      <c r="L3748" s="2" t="s">
        <v>1412</v>
      </c>
      <c r="M3748" s="2">
        <f ca="1">Table1[[#This Row],[Cases]]*Table1[[#This Row],[Pack Size]]</f>
        <v>0</v>
      </c>
      <c r="N3748" s="1">
        <f ca="1">Table1[[#This Row],[Cases]]*Table1[[#This Row],[Pack Size]]</f>
        <v>16800</v>
      </c>
      <c r="O3748" s="1">
        <f>IFERROR(VLOOKUP(Table1[[#This Row],[SKU Code]],'SKU Size'!$G:$H,2,FALSE),0)*Table1[[#This Row],[Cases]]</f>
        <v>372381.86789336457</v>
      </c>
      <c r="P3748" t="str">
        <f t="shared" si="70"/>
        <v>D0461</v>
      </c>
      <c r="Q3748" s="7">
        <f>IFERROR(VLOOKUP(Table1[[#This Row],[Trim Distributor Code]],Sheet1!$N:$O,2,FALSE),0)</f>
        <v>3401067</v>
      </c>
      <c r="R3748" s="7">
        <f>IFERROR(VLOOKUP(Table1[[#This Row],[Salesflo AppUser Code]],HIE!$A:$B,2,FALSE),0)</f>
        <v>0</v>
      </c>
      <c r="S3748" s="7">
        <f>IFERROR(VLOOKUP(Table1[[#This Row],[Salesflo AppUser Code]],HIE!$A:$B,2,FALSE),0)</f>
        <v>0</v>
      </c>
      <c r="T3748" t="s">
        <v>3354</v>
      </c>
      <c r="U3748" s="7" t="s">
        <v>5713</v>
      </c>
      <c r="V3748" s="7" t="s">
        <v>2268</v>
      </c>
      <c r="W3748" s="7" t="s">
        <v>2314</v>
      </c>
      <c r="X3748" s="7" t="str">
        <f>IFERROR(VLOOKUP( Table1[[#This Row],[Trim Distributor Code]],Sheet1!$A:$J,10,FALSE),0)</f>
        <v>Active</v>
      </c>
    </row>
    <row r="3749" spans="1:24" hidden="1" x14ac:dyDescent="0.3">
      <c r="A3749" t="s">
        <v>5517</v>
      </c>
      <c r="B3749" s="17" t="s">
        <v>5460</v>
      </c>
      <c r="C3749" s="17" t="s">
        <v>5461</v>
      </c>
      <c r="D3749" s="17" t="s">
        <v>1412</v>
      </c>
      <c r="E3749" s="17" t="s">
        <v>5458</v>
      </c>
      <c r="F3749" s="17" t="s">
        <v>5459</v>
      </c>
      <c r="G3749" s="17" t="s">
        <v>1627</v>
      </c>
      <c r="H3749" s="17" t="s">
        <v>4116</v>
      </c>
      <c r="I3749" s="17" t="s">
        <v>5438</v>
      </c>
      <c r="J3749" s="17" t="s">
        <v>1628</v>
      </c>
      <c r="K3749" s="17">
        <v>2</v>
      </c>
      <c r="L3749" s="2" t="s">
        <v>1412</v>
      </c>
      <c r="M3749" s="2">
        <f ca="1">Table1[[#This Row],[Cases]]*Table1[[#This Row],[Pack Size]]</f>
        <v>0</v>
      </c>
      <c r="N3749" s="1">
        <f ca="1">Table1[[#This Row],[Cases]]*Table1[[#This Row],[Pack Size]]</f>
        <v>576</v>
      </c>
      <c r="O3749" s="1">
        <f>IFERROR(VLOOKUP(Table1[[#This Row],[SKU Code]],'SKU Size'!$G:$H,2,FALSE),0)*Table1[[#This Row],[Cases]]</f>
        <v>0</v>
      </c>
      <c r="P3749" t="str">
        <f t="shared" si="70"/>
        <v>D0461</v>
      </c>
      <c r="Q3749" s="7">
        <f>IFERROR(VLOOKUP(Table1[[#This Row],[Trim Distributor Code]],Sheet1!$N:$O,2,FALSE),0)</f>
        <v>3401067</v>
      </c>
      <c r="R3749" s="7">
        <f>IFERROR(VLOOKUP(Table1[[#This Row],[Salesflo AppUser Code]],HIE!$A:$B,2,FALSE),0)</f>
        <v>0</v>
      </c>
      <c r="S3749" s="7">
        <f>IFERROR(VLOOKUP(Table1[[#This Row],[Salesflo AppUser Code]],HIE!$A:$B,2,FALSE),0)</f>
        <v>0</v>
      </c>
      <c r="T3749" t="s">
        <v>3354</v>
      </c>
      <c r="U3749" s="7" t="s">
        <v>5713</v>
      </c>
      <c r="V3749" s="7" t="s">
        <v>1624</v>
      </c>
      <c r="W3749" s="7" t="s">
        <v>1627</v>
      </c>
      <c r="X3749" s="7" t="str">
        <f>IFERROR(VLOOKUP( Table1[[#This Row],[Trim Distributor Code]],Sheet1!$A:$J,10,FALSE),0)</f>
        <v>Active</v>
      </c>
    </row>
    <row r="3750" spans="1:24" hidden="1" x14ac:dyDescent="0.3">
      <c r="A3750" t="s">
        <v>5517</v>
      </c>
      <c r="B3750" s="19" t="s">
        <v>5460</v>
      </c>
      <c r="C3750" s="19" t="s">
        <v>5461</v>
      </c>
      <c r="D3750" s="19" t="s">
        <v>1412</v>
      </c>
      <c r="E3750" s="19" t="s">
        <v>5458</v>
      </c>
      <c r="F3750" s="19" t="s">
        <v>5459</v>
      </c>
      <c r="G3750" s="19" t="s">
        <v>1422</v>
      </c>
      <c r="H3750" s="19" t="s">
        <v>4360</v>
      </c>
      <c r="I3750" s="19" t="s">
        <v>4645</v>
      </c>
      <c r="J3750" s="19" t="s">
        <v>4271</v>
      </c>
      <c r="K3750" s="19">
        <v>3</v>
      </c>
      <c r="L3750" s="2" t="s">
        <v>1412</v>
      </c>
      <c r="M3750" s="2">
        <f ca="1">Table1[[#This Row],[Cases]]*Table1[[#This Row],[Pack Size]]</f>
        <v>0</v>
      </c>
      <c r="N3750" s="1">
        <f ca="1">Table1[[#This Row],[Cases]]*Table1[[#This Row],[Pack Size]]</f>
        <v>288</v>
      </c>
      <c r="O3750" s="1">
        <f>IFERROR(VLOOKUP(Table1[[#This Row],[SKU Code]],'SKU Size'!$G:$H,2,FALSE),0)*Table1[[#This Row],[Cases]]</f>
        <v>0</v>
      </c>
      <c r="P3750" t="str">
        <f t="shared" si="70"/>
        <v>D0461</v>
      </c>
      <c r="Q3750" s="7">
        <f>IFERROR(VLOOKUP(Table1[[#This Row],[Trim Distributor Code]],Sheet1!$N:$O,2,FALSE),0)</f>
        <v>3401067</v>
      </c>
      <c r="R3750" s="7">
        <f>IFERROR(VLOOKUP(Table1[[#This Row],[Salesflo AppUser Code]],HIE!$A:$B,2,FALSE),0)</f>
        <v>0</v>
      </c>
      <c r="S3750" s="7">
        <f>IFERROR(VLOOKUP(Table1[[#This Row],[Salesflo AppUser Code]],HIE!$A:$B,2,FALSE),0)</f>
        <v>0</v>
      </c>
      <c r="T3750" t="s">
        <v>3354</v>
      </c>
      <c r="U3750" s="7" t="s">
        <v>5713</v>
      </c>
      <c r="V3750" s="7" t="s">
        <v>4360</v>
      </c>
      <c r="W3750" s="7" t="s">
        <v>1422</v>
      </c>
      <c r="X3750" s="7" t="str">
        <f>IFERROR(VLOOKUP( Table1[[#This Row],[Trim Distributor Code]],Sheet1!$A:$J,10,FALSE),0)</f>
        <v>Active</v>
      </c>
    </row>
    <row r="3751" spans="1:24" hidden="1" x14ac:dyDescent="0.3">
      <c r="A3751" t="s">
        <v>5517</v>
      </c>
      <c r="B3751" s="17" t="s">
        <v>5462</v>
      </c>
      <c r="C3751" s="17" t="s">
        <v>5463</v>
      </c>
      <c r="D3751" s="17" t="s">
        <v>1412</v>
      </c>
      <c r="E3751" s="17" t="s">
        <v>5458</v>
      </c>
      <c r="F3751" s="17" t="s">
        <v>5459</v>
      </c>
      <c r="G3751" s="17" t="s">
        <v>4134</v>
      </c>
      <c r="H3751" s="17" t="s">
        <v>4106</v>
      </c>
      <c r="I3751" s="17" t="s">
        <v>4636</v>
      </c>
      <c r="J3751" s="17" t="s">
        <v>1478</v>
      </c>
      <c r="K3751" s="17">
        <v>10</v>
      </c>
      <c r="L3751" s="2" t="s">
        <v>1412</v>
      </c>
      <c r="M3751" s="2">
        <f ca="1">Table1[[#This Row],[Cases]]*Table1[[#This Row],[Pack Size]]</f>
        <v>0</v>
      </c>
      <c r="N3751" s="1">
        <f ca="1">Table1[[#This Row],[Cases]]*Table1[[#This Row],[Pack Size]]</f>
        <v>4000</v>
      </c>
      <c r="O3751" s="1">
        <f>IFERROR(VLOOKUP(Table1[[#This Row],[SKU Code]],'SKU Size'!$G:$H,2,FALSE),0)*Table1[[#This Row],[Cases]]</f>
        <v>87090.264490845002</v>
      </c>
      <c r="P3751" t="str">
        <f t="shared" si="70"/>
        <v>D0461</v>
      </c>
      <c r="Q3751" s="7">
        <f>IFERROR(VLOOKUP(Table1[[#This Row],[Trim Distributor Code]],Sheet1!$N:$O,2,FALSE),0)</f>
        <v>3401067</v>
      </c>
      <c r="R3751" s="7">
        <f>IFERROR(VLOOKUP(Table1[[#This Row],[Salesflo AppUser Code]],HIE!$A:$B,2,FALSE),0)</f>
        <v>0</v>
      </c>
      <c r="S3751" s="7">
        <f>IFERROR(VLOOKUP(Table1[[#This Row],[Salesflo AppUser Code]],HIE!$A:$B,2,FALSE),0)</f>
        <v>0</v>
      </c>
      <c r="T3751" t="s">
        <v>3354</v>
      </c>
      <c r="U3751" s="7" t="s">
        <v>5713</v>
      </c>
      <c r="V3751" s="7" t="s">
        <v>1444</v>
      </c>
      <c r="W3751" s="7" t="s">
        <v>1445</v>
      </c>
      <c r="X3751" s="7" t="str">
        <f>IFERROR(VLOOKUP( Table1[[#This Row],[Trim Distributor Code]],Sheet1!$A:$J,10,FALSE),0)</f>
        <v>Active</v>
      </c>
    </row>
    <row r="3752" spans="1:24" hidden="1" x14ac:dyDescent="0.3">
      <c r="A3752" t="s">
        <v>5517</v>
      </c>
      <c r="B3752" s="19" t="s">
        <v>5462</v>
      </c>
      <c r="C3752" s="19" t="s">
        <v>5463</v>
      </c>
      <c r="D3752" s="19" t="s">
        <v>1412</v>
      </c>
      <c r="E3752" s="19" t="s">
        <v>5458</v>
      </c>
      <c r="F3752" s="19" t="s">
        <v>5459</v>
      </c>
      <c r="G3752" s="19" t="s">
        <v>4133</v>
      </c>
      <c r="H3752" s="19" t="s">
        <v>4106</v>
      </c>
      <c r="I3752" s="19" t="s">
        <v>4637</v>
      </c>
      <c r="J3752" s="19" t="s">
        <v>1586</v>
      </c>
      <c r="K3752" s="19">
        <v>290</v>
      </c>
      <c r="L3752" s="2" t="s">
        <v>1412</v>
      </c>
      <c r="M3752" s="2">
        <f ca="1">Table1[[#This Row],[Cases]]*Table1[[#This Row],[Pack Size]]</f>
        <v>0</v>
      </c>
      <c r="N3752" s="1">
        <f ca="1">Table1[[#This Row],[Cases]]*Table1[[#This Row],[Pack Size]]</f>
        <v>116000</v>
      </c>
      <c r="O3752" s="1">
        <f>IFERROR(VLOOKUP(Table1[[#This Row],[SKU Code]],'SKU Size'!$G:$H,2,FALSE),0)*Table1[[#This Row],[Cases]]</f>
        <v>2445304.4944306007</v>
      </c>
      <c r="P3752" t="str">
        <f t="shared" si="70"/>
        <v>D0461</v>
      </c>
      <c r="Q3752" s="7">
        <f>IFERROR(VLOOKUP(Table1[[#This Row],[Trim Distributor Code]],Sheet1!$N:$O,2,FALSE),0)</f>
        <v>3401067</v>
      </c>
      <c r="R3752" s="7">
        <f>IFERROR(VLOOKUP(Table1[[#This Row],[Salesflo AppUser Code]],HIE!$A:$B,2,FALSE),0)</f>
        <v>0</v>
      </c>
      <c r="S3752" s="7">
        <f>IFERROR(VLOOKUP(Table1[[#This Row],[Salesflo AppUser Code]],HIE!$A:$B,2,FALSE),0)</f>
        <v>0</v>
      </c>
      <c r="T3752" t="s">
        <v>3354</v>
      </c>
      <c r="U3752" s="7" t="s">
        <v>5713</v>
      </c>
      <c r="V3752" s="7" t="s">
        <v>1444</v>
      </c>
      <c r="W3752" s="7" t="s">
        <v>5707</v>
      </c>
      <c r="X3752" s="7" t="str">
        <f>IFERROR(VLOOKUP( Table1[[#This Row],[Trim Distributor Code]],Sheet1!$A:$J,10,FALSE),0)</f>
        <v>Active</v>
      </c>
    </row>
    <row r="3753" spans="1:24" hidden="1" x14ac:dyDescent="0.3">
      <c r="A3753" t="s">
        <v>5517</v>
      </c>
      <c r="B3753" s="17" t="s">
        <v>5462</v>
      </c>
      <c r="C3753" s="17" t="s">
        <v>5463</v>
      </c>
      <c r="D3753" s="17" t="s">
        <v>1412</v>
      </c>
      <c r="E3753" s="17" t="s">
        <v>5458</v>
      </c>
      <c r="F3753" s="17" t="s">
        <v>5459</v>
      </c>
      <c r="G3753" s="17" t="s">
        <v>4156</v>
      </c>
      <c r="H3753" s="17" t="s">
        <v>4106</v>
      </c>
      <c r="I3753" s="17" t="s">
        <v>4391</v>
      </c>
      <c r="J3753" s="17" t="s">
        <v>2144</v>
      </c>
      <c r="K3753" s="17">
        <v>2</v>
      </c>
      <c r="L3753" s="2" t="s">
        <v>1412</v>
      </c>
      <c r="M3753" s="2">
        <f ca="1">Table1[[#This Row],[Cases]]*Table1[[#This Row],[Pack Size]]</f>
        <v>0</v>
      </c>
      <c r="N3753" s="1">
        <f ca="1">Table1[[#This Row],[Cases]]*Table1[[#This Row],[Pack Size]]</f>
        <v>800</v>
      </c>
      <c r="O3753" s="1">
        <f>IFERROR(VLOOKUP(Table1[[#This Row],[SKU Code]],'SKU Size'!$G:$H,2,FALSE),0)*Table1[[#This Row],[Cases]]</f>
        <v>18103.788729658481</v>
      </c>
      <c r="P3753" t="str">
        <f t="shared" si="70"/>
        <v>D0461</v>
      </c>
      <c r="Q3753" s="7">
        <f>IFERROR(VLOOKUP(Table1[[#This Row],[Trim Distributor Code]],Sheet1!$N:$O,2,FALSE),0)</f>
        <v>3401067</v>
      </c>
      <c r="R3753" s="7">
        <f>IFERROR(VLOOKUP(Table1[[#This Row],[Salesflo AppUser Code]],HIE!$A:$B,2,FALSE),0)</f>
        <v>0</v>
      </c>
      <c r="S3753" s="7">
        <f>IFERROR(VLOOKUP(Table1[[#This Row],[Salesflo AppUser Code]],HIE!$A:$B,2,FALSE),0)</f>
        <v>0</v>
      </c>
      <c r="T3753" t="s">
        <v>3354</v>
      </c>
      <c r="U3753" s="7" t="s">
        <v>5713</v>
      </c>
      <c r="V3753" s="7" t="s">
        <v>1444</v>
      </c>
      <c r="W3753" s="7" t="s">
        <v>2030</v>
      </c>
      <c r="X3753" s="7" t="str">
        <f>IFERROR(VLOOKUP( Table1[[#This Row],[Trim Distributor Code]],Sheet1!$A:$J,10,FALSE),0)</f>
        <v>Active</v>
      </c>
    </row>
    <row r="3754" spans="1:24" hidden="1" x14ac:dyDescent="0.3">
      <c r="A3754" t="s">
        <v>5517</v>
      </c>
      <c r="B3754" s="19" t="s">
        <v>5462</v>
      </c>
      <c r="C3754" s="19" t="s">
        <v>5463</v>
      </c>
      <c r="D3754" s="19" t="s">
        <v>1412</v>
      </c>
      <c r="E3754" s="19" t="s">
        <v>5458</v>
      </c>
      <c r="F3754" s="19" t="s">
        <v>5459</v>
      </c>
      <c r="G3754" s="19" t="s">
        <v>4156</v>
      </c>
      <c r="H3754" s="19" t="s">
        <v>4137</v>
      </c>
      <c r="I3754" s="19" t="s">
        <v>4392</v>
      </c>
      <c r="J3754" s="19" t="s">
        <v>2238</v>
      </c>
      <c r="K3754" s="19">
        <v>2</v>
      </c>
      <c r="L3754" s="2" t="s">
        <v>1412</v>
      </c>
      <c r="M3754" s="2">
        <f ca="1">Table1[[#This Row],[Cases]]*Table1[[#This Row],[Pack Size]]</f>
        <v>0</v>
      </c>
      <c r="N3754" s="1">
        <f ca="1">Table1[[#This Row],[Cases]]*Table1[[#This Row],[Pack Size]]</f>
        <v>768</v>
      </c>
      <c r="O3754" s="1">
        <f>IFERROR(VLOOKUP(Table1[[#This Row],[SKU Code]],'SKU Size'!$G:$H,2,FALSE),0)*Table1[[#This Row],[Cases]]</f>
        <v>18638.779346586776</v>
      </c>
      <c r="P3754" t="str">
        <f t="shared" si="70"/>
        <v>D0461</v>
      </c>
      <c r="Q3754" s="7">
        <f>IFERROR(VLOOKUP(Table1[[#This Row],[Trim Distributor Code]],Sheet1!$N:$O,2,FALSE),0)</f>
        <v>3401067</v>
      </c>
      <c r="R3754" s="7">
        <f>IFERROR(VLOOKUP(Table1[[#This Row],[Salesflo AppUser Code]],HIE!$A:$B,2,FALSE),0)</f>
        <v>0</v>
      </c>
      <c r="S3754" s="7">
        <f>IFERROR(VLOOKUP(Table1[[#This Row],[Salesflo AppUser Code]],HIE!$A:$B,2,FALSE),0)</f>
        <v>0</v>
      </c>
      <c r="T3754" t="s">
        <v>3354</v>
      </c>
      <c r="U3754" s="7" t="s">
        <v>5713</v>
      </c>
      <c r="V3754" s="7" t="s">
        <v>1606</v>
      </c>
      <c r="W3754" s="7" t="s">
        <v>2030</v>
      </c>
      <c r="X3754" s="7" t="str">
        <f>IFERROR(VLOOKUP( Table1[[#This Row],[Trim Distributor Code]],Sheet1!$A:$J,10,FALSE),0)</f>
        <v>Active</v>
      </c>
    </row>
    <row r="3755" spans="1:24" hidden="1" x14ac:dyDescent="0.3">
      <c r="A3755" t="s">
        <v>5517</v>
      </c>
      <c r="B3755" s="17" t="s">
        <v>5462</v>
      </c>
      <c r="C3755" s="17" t="s">
        <v>5463</v>
      </c>
      <c r="D3755" s="17" t="s">
        <v>1412</v>
      </c>
      <c r="E3755" s="17" t="s">
        <v>5458</v>
      </c>
      <c r="F3755" s="17" t="s">
        <v>5459</v>
      </c>
      <c r="G3755" s="17" t="s">
        <v>4305</v>
      </c>
      <c r="H3755" s="17" t="s">
        <v>4109</v>
      </c>
      <c r="I3755" s="17" t="s">
        <v>4393</v>
      </c>
      <c r="J3755" s="17" t="s">
        <v>2060</v>
      </c>
      <c r="K3755" s="17">
        <v>2</v>
      </c>
      <c r="L3755" s="2" t="s">
        <v>1412</v>
      </c>
      <c r="M3755" s="2">
        <f ca="1">Table1[[#This Row],[Cases]]*Table1[[#This Row],[Pack Size]]</f>
        <v>0</v>
      </c>
      <c r="N3755" s="1">
        <f ca="1">Table1[[#This Row],[Cases]]*Table1[[#This Row],[Pack Size]]</f>
        <v>200</v>
      </c>
      <c r="O3755" s="1">
        <f>IFERROR(VLOOKUP(Table1[[#This Row],[SKU Code]],'SKU Size'!$G:$H,2,FALSE),0)*Table1[[#This Row],[Cases]]</f>
        <v>20342.508650388041</v>
      </c>
      <c r="P3755" t="str">
        <f t="shared" si="70"/>
        <v>D0461</v>
      </c>
      <c r="Q3755" s="7">
        <f>IFERROR(VLOOKUP(Table1[[#This Row],[Trim Distributor Code]],Sheet1!$N:$O,2,FALSE),0)</f>
        <v>3401067</v>
      </c>
      <c r="R3755" s="7">
        <f>IFERROR(VLOOKUP(Table1[[#This Row],[Salesflo AppUser Code]],HIE!$A:$B,2,FALSE),0)</f>
        <v>0</v>
      </c>
      <c r="S3755" s="7">
        <f>IFERROR(VLOOKUP(Table1[[#This Row],[Salesflo AppUser Code]],HIE!$A:$B,2,FALSE),0)</f>
        <v>0</v>
      </c>
      <c r="T3755" t="s">
        <v>3354</v>
      </c>
      <c r="U3755" s="7" t="s">
        <v>5713</v>
      </c>
      <c r="V3755" s="7" t="s">
        <v>1423</v>
      </c>
      <c r="W3755" s="7" t="s">
        <v>2040</v>
      </c>
      <c r="X3755" s="7" t="str">
        <f>IFERROR(VLOOKUP( Table1[[#This Row],[Trim Distributor Code]],Sheet1!$A:$J,10,FALSE),0)</f>
        <v>Active</v>
      </c>
    </row>
    <row r="3756" spans="1:24" hidden="1" x14ac:dyDescent="0.3">
      <c r="A3756" t="s">
        <v>5517</v>
      </c>
      <c r="B3756" s="17" t="s">
        <v>5462</v>
      </c>
      <c r="C3756" s="17" t="s">
        <v>5463</v>
      </c>
      <c r="D3756" s="17" t="s">
        <v>1412</v>
      </c>
      <c r="E3756" s="17" t="s">
        <v>5458</v>
      </c>
      <c r="F3756" s="17" t="s">
        <v>5459</v>
      </c>
      <c r="G3756" s="17" t="s">
        <v>1424</v>
      </c>
      <c r="H3756" s="17" t="s">
        <v>4109</v>
      </c>
      <c r="I3756" s="17" t="s">
        <v>4307</v>
      </c>
      <c r="J3756" s="17" t="s">
        <v>2034</v>
      </c>
      <c r="K3756" s="22">
        <v>4</v>
      </c>
      <c r="L3756" s="2" t="s">
        <v>1412</v>
      </c>
      <c r="M3756" s="2">
        <f ca="1">Table1[[#This Row],[Cases]]*Table1[[#This Row],[Pack Size]]</f>
        <v>0</v>
      </c>
      <c r="N3756" s="1">
        <f ca="1">Table1[[#This Row],[Cases]]*Table1[[#This Row],[Pack Size]]</f>
        <v>400</v>
      </c>
      <c r="O3756" s="1">
        <f>IFERROR(VLOOKUP(Table1[[#This Row],[SKU Code]],'SKU Size'!$G:$H,2,FALSE),0)*Table1[[#This Row],[Cases]]</f>
        <v>30240.096951806008</v>
      </c>
      <c r="P3756" t="str">
        <f t="shared" si="70"/>
        <v>D0461</v>
      </c>
      <c r="Q3756" s="7">
        <f>IFERROR(VLOOKUP(Table1[[#This Row],[Trim Distributor Code]],Sheet1!$N:$O,2,FALSE),0)</f>
        <v>3401067</v>
      </c>
      <c r="R3756" s="7">
        <f>IFERROR(VLOOKUP(Table1[[#This Row],[Salesflo AppUser Code]],HIE!$A:$B,2,FALSE),0)</f>
        <v>0</v>
      </c>
      <c r="S3756" s="7">
        <f>IFERROR(VLOOKUP(Table1[[#This Row],[Salesflo AppUser Code]],HIE!$A:$B,2,FALSE),0)</f>
        <v>0</v>
      </c>
      <c r="T3756" t="s">
        <v>3354</v>
      </c>
      <c r="U3756" s="7" t="s">
        <v>5713</v>
      </c>
      <c r="V3756" s="7" t="s">
        <v>1423</v>
      </c>
      <c r="W3756" s="7" t="s">
        <v>2031</v>
      </c>
      <c r="X3756" s="7" t="str">
        <f>IFERROR(VLOOKUP( Table1[[#This Row],[Trim Distributor Code]],Sheet1!$A:$J,10,FALSE),0)</f>
        <v>Active</v>
      </c>
    </row>
    <row r="3757" spans="1:24" hidden="1" x14ac:dyDescent="0.3">
      <c r="A3757" t="s">
        <v>5517</v>
      </c>
      <c r="B3757" s="19" t="s">
        <v>5462</v>
      </c>
      <c r="C3757" s="19" t="s">
        <v>5463</v>
      </c>
      <c r="D3757" s="19" t="s">
        <v>1412</v>
      </c>
      <c r="E3757" s="19" t="s">
        <v>5458</v>
      </c>
      <c r="F3757" s="19" t="s">
        <v>5459</v>
      </c>
      <c r="G3757" s="19" t="s">
        <v>4108</v>
      </c>
      <c r="H3757" s="19" t="s">
        <v>4109</v>
      </c>
      <c r="I3757" s="19" t="s">
        <v>4566</v>
      </c>
      <c r="J3757" s="19" t="s">
        <v>13</v>
      </c>
      <c r="K3757" s="19">
        <v>2</v>
      </c>
      <c r="L3757" s="2" t="s">
        <v>1412</v>
      </c>
      <c r="M3757" s="2">
        <f ca="1">Table1[[#This Row],[Cases]]*Table1[[#This Row],[Pack Size]]</f>
        <v>0</v>
      </c>
      <c r="N3757" s="1">
        <f ca="1">Table1[[#This Row],[Cases]]*Table1[[#This Row],[Pack Size]]</f>
        <v>200</v>
      </c>
      <c r="O3757" s="1">
        <f>IFERROR(VLOOKUP(Table1[[#This Row],[SKU Code]],'SKU Size'!$G:$H,2,FALSE),0)*Table1[[#This Row],[Cases]]</f>
        <v>21137.348118609414</v>
      </c>
      <c r="P3757" t="str">
        <f t="shared" si="70"/>
        <v>D0461</v>
      </c>
      <c r="Q3757" s="7">
        <f>IFERROR(VLOOKUP(Table1[[#This Row],[Trim Distributor Code]],Sheet1!$N:$O,2,FALSE),0)</f>
        <v>3401067</v>
      </c>
      <c r="R3757" s="7">
        <f>IFERROR(VLOOKUP(Table1[[#This Row],[Salesflo AppUser Code]],HIE!$A:$B,2,FALSE),0)</f>
        <v>0</v>
      </c>
      <c r="S3757" s="7">
        <f>IFERROR(VLOOKUP(Table1[[#This Row],[Salesflo AppUser Code]],HIE!$A:$B,2,FALSE),0)</f>
        <v>0</v>
      </c>
      <c r="T3757" t="s">
        <v>3354</v>
      </c>
      <c r="U3757" s="7" t="s">
        <v>5713</v>
      </c>
      <c r="V3757" s="7" t="s">
        <v>1423</v>
      </c>
      <c r="W3757" s="7" t="s">
        <v>1659</v>
      </c>
      <c r="X3757" s="7" t="str">
        <f>IFERROR(VLOOKUP( Table1[[#This Row],[Trim Distributor Code]],Sheet1!$A:$J,10,FALSE),0)</f>
        <v>Active</v>
      </c>
    </row>
    <row r="3758" spans="1:24" hidden="1" x14ac:dyDescent="0.3">
      <c r="A3758" t="s">
        <v>5517</v>
      </c>
      <c r="B3758" s="19" t="s">
        <v>5462</v>
      </c>
      <c r="C3758" s="19" t="s">
        <v>5463</v>
      </c>
      <c r="D3758" s="19" t="s">
        <v>1412</v>
      </c>
      <c r="E3758" s="19" t="s">
        <v>5458</v>
      </c>
      <c r="F3758" s="19" t="s">
        <v>5459</v>
      </c>
      <c r="G3758" s="19" t="s">
        <v>4136</v>
      </c>
      <c r="H3758" s="19" t="s">
        <v>4113</v>
      </c>
      <c r="I3758" s="19" t="s">
        <v>4643</v>
      </c>
      <c r="J3758" s="19" t="s">
        <v>2295</v>
      </c>
      <c r="K3758" s="19">
        <v>10</v>
      </c>
      <c r="L3758" s="2" t="s">
        <v>1412</v>
      </c>
      <c r="M3758" s="2">
        <f ca="1">Table1[[#This Row],[Cases]]*Table1[[#This Row],[Pack Size]]</f>
        <v>0</v>
      </c>
      <c r="N3758" s="1">
        <f ca="1">Table1[[#This Row],[Cases]]*Table1[[#This Row],[Pack Size]]</f>
        <v>240</v>
      </c>
      <c r="O3758" s="1">
        <f>IFERROR(VLOOKUP(Table1[[#This Row],[SKU Code]],'SKU Size'!$G:$H,2,FALSE),0)*Table1[[#This Row],[Cases]]</f>
        <v>18314.037790175855</v>
      </c>
      <c r="P3758" t="str">
        <f t="shared" si="70"/>
        <v>D0461</v>
      </c>
      <c r="Q3758" s="7">
        <f>IFERROR(VLOOKUP(Table1[[#This Row],[Trim Distributor Code]],Sheet1!$N:$O,2,FALSE),0)</f>
        <v>3401067</v>
      </c>
      <c r="R3758" s="7">
        <f>IFERROR(VLOOKUP(Table1[[#This Row],[Salesflo AppUser Code]],HIE!$A:$B,2,FALSE),0)</f>
        <v>0</v>
      </c>
      <c r="S3758" s="7">
        <f>IFERROR(VLOOKUP(Table1[[#This Row],[Salesflo AppUser Code]],HIE!$A:$B,2,FALSE),0)</f>
        <v>0</v>
      </c>
      <c r="T3758" t="s">
        <v>3354</v>
      </c>
      <c r="U3758" s="7" t="s">
        <v>5713</v>
      </c>
      <c r="V3758" s="7" t="s">
        <v>1632</v>
      </c>
      <c r="W3758" s="7" t="s">
        <v>2294</v>
      </c>
      <c r="X3758" s="7" t="str">
        <f>IFERROR(VLOOKUP( Table1[[#This Row],[Trim Distributor Code]],Sheet1!$A:$J,10,FALSE),0)</f>
        <v>Active</v>
      </c>
    </row>
    <row r="3759" spans="1:24" hidden="1" x14ac:dyDescent="0.3">
      <c r="A3759" t="s">
        <v>5517</v>
      </c>
      <c r="B3759" s="17" t="s">
        <v>5462</v>
      </c>
      <c r="C3759" s="17" t="s">
        <v>5463</v>
      </c>
      <c r="D3759" s="17" t="s">
        <v>1412</v>
      </c>
      <c r="E3759" s="17" t="s">
        <v>5458</v>
      </c>
      <c r="F3759" s="17" t="s">
        <v>5459</v>
      </c>
      <c r="G3759" s="17" t="s">
        <v>4134</v>
      </c>
      <c r="H3759" s="17" t="s">
        <v>4113</v>
      </c>
      <c r="I3759" s="17" t="s">
        <v>4644</v>
      </c>
      <c r="J3759" s="17" t="s">
        <v>1635</v>
      </c>
      <c r="K3759" s="17">
        <v>5</v>
      </c>
      <c r="L3759" s="2" t="s">
        <v>1412</v>
      </c>
      <c r="M3759" s="2">
        <f ca="1">Table1[[#This Row],[Cases]]*Table1[[#This Row],[Pack Size]]</f>
        <v>0</v>
      </c>
      <c r="N3759" s="1">
        <f ca="1">Table1[[#This Row],[Cases]]*Table1[[#This Row],[Pack Size]]</f>
        <v>120</v>
      </c>
      <c r="O3759" s="1">
        <f>IFERROR(VLOOKUP(Table1[[#This Row],[SKU Code]],'SKU Size'!$G:$H,2,FALSE),0)*Table1[[#This Row],[Cases]]</f>
        <v>15713.300004320572</v>
      </c>
      <c r="P3759" t="str">
        <f t="shared" si="70"/>
        <v>D0461</v>
      </c>
      <c r="Q3759" s="7">
        <f>IFERROR(VLOOKUP(Table1[[#This Row],[Trim Distributor Code]],Sheet1!$N:$O,2,FALSE),0)</f>
        <v>3401067</v>
      </c>
      <c r="R3759" s="7">
        <f>IFERROR(VLOOKUP(Table1[[#This Row],[Salesflo AppUser Code]],HIE!$A:$B,2,FALSE),0)</f>
        <v>0</v>
      </c>
      <c r="S3759" s="7">
        <f>IFERROR(VLOOKUP(Table1[[#This Row],[Salesflo AppUser Code]],HIE!$A:$B,2,FALSE),0)</f>
        <v>0</v>
      </c>
      <c r="T3759" t="s">
        <v>3354</v>
      </c>
      <c r="U3759" s="7" t="s">
        <v>5713</v>
      </c>
      <c r="V3759" s="7" t="s">
        <v>1632</v>
      </c>
      <c r="W3759" s="7" t="s">
        <v>1445</v>
      </c>
      <c r="X3759" s="7" t="str">
        <f>IFERROR(VLOOKUP( Table1[[#This Row],[Trim Distributor Code]],Sheet1!$A:$J,10,FALSE),0)</f>
        <v>Active</v>
      </c>
    </row>
    <row r="3760" spans="1:24" hidden="1" x14ac:dyDescent="0.3">
      <c r="A3760" t="s">
        <v>5517</v>
      </c>
      <c r="B3760" s="19" t="s">
        <v>5462</v>
      </c>
      <c r="C3760" s="19" t="s">
        <v>5463</v>
      </c>
      <c r="D3760" s="19" t="s">
        <v>1412</v>
      </c>
      <c r="E3760" s="19" t="s">
        <v>5458</v>
      </c>
      <c r="F3760" s="19" t="s">
        <v>5459</v>
      </c>
      <c r="G3760" s="19" t="s">
        <v>4169</v>
      </c>
      <c r="H3760" s="19" t="s">
        <v>4113</v>
      </c>
      <c r="I3760" s="19" t="s">
        <v>4642</v>
      </c>
      <c r="J3760" s="19" t="s">
        <v>4170</v>
      </c>
      <c r="K3760" s="19">
        <v>5</v>
      </c>
      <c r="L3760" s="2" t="s">
        <v>1412</v>
      </c>
      <c r="M3760" s="2">
        <f ca="1">Table1[[#This Row],[Cases]]*Table1[[#This Row],[Pack Size]]</f>
        <v>0</v>
      </c>
      <c r="N3760" s="1">
        <f ca="1">Table1[[#This Row],[Cases]]*Table1[[#This Row],[Pack Size]]</f>
        <v>120</v>
      </c>
      <c r="O3760" s="1">
        <f>IFERROR(VLOOKUP(Table1[[#This Row],[SKU Code]],'SKU Size'!$G:$H,2,FALSE),0)*Table1[[#This Row],[Cases]]</f>
        <v>9197.4231340928272</v>
      </c>
      <c r="P3760" t="str">
        <f t="shared" si="70"/>
        <v>D0461</v>
      </c>
      <c r="Q3760" s="7">
        <f>IFERROR(VLOOKUP(Table1[[#This Row],[Trim Distributor Code]],Sheet1!$N:$O,2,FALSE),0)</f>
        <v>3401067</v>
      </c>
      <c r="R3760" s="7">
        <f>IFERROR(VLOOKUP(Table1[[#This Row],[Salesflo AppUser Code]],HIE!$A:$B,2,FALSE),0)</f>
        <v>0</v>
      </c>
      <c r="S3760" s="7">
        <f>IFERROR(VLOOKUP(Table1[[#This Row],[Salesflo AppUser Code]],HIE!$A:$B,2,FALSE),0)</f>
        <v>0</v>
      </c>
      <c r="T3760" t="s">
        <v>3354</v>
      </c>
      <c r="U3760" s="7" t="s">
        <v>5713</v>
      </c>
      <c r="V3760" s="7" t="s">
        <v>1632</v>
      </c>
      <c r="W3760" s="7" t="s">
        <v>5359</v>
      </c>
      <c r="X3760" s="7" t="str">
        <f>IFERROR(VLOOKUP( Table1[[#This Row],[Trim Distributor Code]],Sheet1!$A:$J,10,FALSE),0)</f>
        <v>Active</v>
      </c>
    </row>
    <row r="3761" spans="1:24" hidden="1" x14ac:dyDescent="0.3">
      <c r="A3761" t="s">
        <v>5517</v>
      </c>
      <c r="B3761" s="17" t="s">
        <v>5462</v>
      </c>
      <c r="C3761" s="17" t="s">
        <v>5463</v>
      </c>
      <c r="D3761" s="17" t="s">
        <v>1412</v>
      </c>
      <c r="E3761" s="17" t="s">
        <v>5458</v>
      </c>
      <c r="F3761" s="17" t="s">
        <v>5459</v>
      </c>
      <c r="G3761" s="17" t="s">
        <v>2314</v>
      </c>
      <c r="H3761" s="17" t="s">
        <v>2268</v>
      </c>
      <c r="I3761" s="17" t="s">
        <v>4713</v>
      </c>
      <c r="J3761" t="s">
        <v>2503</v>
      </c>
      <c r="K3761" s="17">
        <v>30</v>
      </c>
      <c r="L3761" s="2" t="s">
        <v>1412</v>
      </c>
      <c r="M3761" s="2">
        <f ca="1">Table1[[#This Row],[Cases]]*Table1[[#This Row],[Pack Size]]</f>
        <v>0</v>
      </c>
      <c r="N3761" s="1">
        <f ca="1">Table1[[#This Row],[Cases]]*Table1[[#This Row],[Pack Size]]</f>
        <v>10080</v>
      </c>
      <c r="O3761" s="1">
        <f>IFERROR(VLOOKUP(Table1[[#This Row],[SKU Code]],'SKU Size'!$G:$H,2,FALSE),0)*Table1[[#This Row],[Cases]]</f>
        <v>223429.12073601875</v>
      </c>
      <c r="P3761" t="str">
        <f t="shared" si="70"/>
        <v>D0461</v>
      </c>
      <c r="Q3761" s="7">
        <f>IFERROR(VLOOKUP(Table1[[#This Row],[Trim Distributor Code]],Sheet1!$N:$O,2,FALSE),0)</f>
        <v>3401067</v>
      </c>
      <c r="R3761" s="7">
        <f>IFERROR(VLOOKUP(Table1[[#This Row],[Salesflo AppUser Code]],HIE!$A:$B,2,FALSE),0)</f>
        <v>0</v>
      </c>
      <c r="S3761" s="7">
        <f>IFERROR(VLOOKUP(Table1[[#This Row],[Salesflo AppUser Code]],HIE!$A:$B,2,FALSE),0)</f>
        <v>0</v>
      </c>
      <c r="T3761" t="s">
        <v>3354</v>
      </c>
      <c r="U3761" s="7" t="s">
        <v>5713</v>
      </c>
      <c r="V3761" s="7" t="s">
        <v>2268</v>
      </c>
      <c r="W3761" s="7" t="s">
        <v>2314</v>
      </c>
      <c r="X3761" s="7" t="str">
        <f>IFERROR(VLOOKUP( Table1[[#This Row],[Trim Distributor Code]],Sheet1!$A:$J,10,FALSE),0)</f>
        <v>Active</v>
      </c>
    </row>
    <row r="3762" spans="1:24" hidden="1" x14ac:dyDescent="0.3">
      <c r="A3762" t="s">
        <v>5517</v>
      </c>
      <c r="B3762" s="19" t="s">
        <v>5462</v>
      </c>
      <c r="C3762" s="19" t="s">
        <v>5463</v>
      </c>
      <c r="D3762" s="19" t="s">
        <v>1412</v>
      </c>
      <c r="E3762" s="19" t="s">
        <v>5458</v>
      </c>
      <c r="F3762" s="19" t="s">
        <v>5459</v>
      </c>
      <c r="G3762" s="19" t="s">
        <v>1627</v>
      </c>
      <c r="H3762" s="19" t="s">
        <v>4116</v>
      </c>
      <c r="I3762" s="19" t="s">
        <v>5438</v>
      </c>
      <c r="J3762" s="19" t="s">
        <v>1628</v>
      </c>
      <c r="K3762" s="19">
        <v>1</v>
      </c>
      <c r="L3762" s="2" t="s">
        <v>1412</v>
      </c>
      <c r="M3762" s="2">
        <f ca="1">Table1[[#This Row],[Cases]]*Table1[[#This Row],[Pack Size]]</f>
        <v>0</v>
      </c>
      <c r="N3762" s="1">
        <f ca="1">Table1[[#This Row],[Cases]]*Table1[[#This Row],[Pack Size]]</f>
        <v>288</v>
      </c>
      <c r="O3762" s="1">
        <f>IFERROR(VLOOKUP(Table1[[#This Row],[SKU Code]],'SKU Size'!$G:$H,2,FALSE),0)*Table1[[#This Row],[Cases]]</f>
        <v>0</v>
      </c>
      <c r="P3762" t="str">
        <f t="shared" si="70"/>
        <v>D0461</v>
      </c>
      <c r="Q3762" s="7">
        <f>IFERROR(VLOOKUP(Table1[[#This Row],[Trim Distributor Code]],Sheet1!$N:$O,2,FALSE),0)</f>
        <v>3401067</v>
      </c>
      <c r="R3762" s="7">
        <f>IFERROR(VLOOKUP(Table1[[#This Row],[Salesflo AppUser Code]],HIE!$A:$B,2,FALSE),0)</f>
        <v>0</v>
      </c>
      <c r="S3762" s="7">
        <f>IFERROR(VLOOKUP(Table1[[#This Row],[Salesflo AppUser Code]],HIE!$A:$B,2,FALSE),0)</f>
        <v>0</v>
      </c>
      <c r="T3762" t="s">
        <v>3354</v>
      </c>
      <c r="U3762" s="7" t="s">
        <v>5713</v>
      </c>
      <c r="V3762" s="7" t="s">
        <v>1624</v>
      </c>
      <c r="W3762" s="7" t="s">
        <v>1627</v>
      </c>
      <c r="X3762" s="7" t="str">
        <f>IFERROR(VLOOKUP( Table1[[#This Row],[Trim Distributor Code]],Sheet1!$A:$J,10,FALSE),0)</f>
        <v>Active</v>
      </c>
    </row>
    <row r="3763" spans="1:24" hidden="1" x14ac:dyDescent="0.3">
      <c r="A3763" t="s">
        <v>5517</v>
      </c>
      <c r="B3763" s="17" t="s">
        <v>5462</v>
      </c>
      <c r="C3763" s="17" t="s">
        <v>5463</v>
      </c>
      <c r="D3763" s="17" t="s">
        <v>1412</v>
      </c>
      <c r="E3763" s="17" t="s">
        <v>5458</v>
      </c>
      <c r="F3763" s="17" t="s">
        <v>5459</v>
      </c>
      <c r="G3763" s="17" t="s">
        <v>1422</v>
      </c>
      <c r="H3763" s="17" t="s">
        <v>4360</v>
      </c>
      <c r="I3763" s="17" t="s">
        <v>4645</v>
      </c>
      <c r="J3763" s="17" t="s">
        <v>4271</v>
      </c>
      <c r="K3763" s="17">
        <v>2</v>
      </c>
      <c r="L3763" s="2" t="s">
        <v>1412</v>
      </c>
      <c r="M3763" s="2">
        <f ca="1">Table1[[#This Row],[Cases]]*Table1[[#This Row],[Pack Size]]</f>
        <v>0</v>
      </c>
      <c r="N3763" s="1">
        <f ca="1">Table1[[#This Row],[Cases]]*Table1[[#This Row],[Pack Size]]</f>
        <v>192</v>
      </c>
      <c r="O3763" s="1">
        <f>IFERROR(VLOOKUP(Table1[[#This Row],[SKU Code]],'SKU Size'!$G:$H,2,FALSE),0)*Table1[[#This Row],[Cases]]</f>
        <v>0</v>
      </c>
      <c r="P3763" t="str">
        <f t="shared" si="70"/>
        <v>D0461</v>
      </c>
      <c r="Q3763" s="7">
        <f>IFERROR(VLOOKUP(Table1[[#This Row],[Trim Distributor Code]],Sheet1!$N:$O,2,FALSE),0)</f>
        <v>3401067</v>
      </c>
      <c r="R3763" s="7">
        <f>IFERROR(VLOOKUP(Table1[[#This Row],[Salesflo AppUser Code]],HIE!$A:$B,2,FALSE),0)</f>
        <v>0</v>
      </c>
      <c r="S3763" s="7">
        <f>IFERROR(VLOOKUP(Table1[[#This Row],[Salesflo AppUser Code]],HIE!$A:$B,2,FALSE),0)</f>
        <v>0</v>
      </c>
      <c r="T3763" t="s">
        <v>3354</v>
      </c>
      <c r="U3763" s="7" t="s">
        <v>5713</v>
      </c>
      <c r="V3763" s="7" t="s">
        <v>4360</v>
      </c>
      <c r="W3763" s="7" t="s">
        <v>1422</v>
      </c>
      <c r="X3763" s="7" t="str">
        <f>IFERROR(VLOOKUP( Table1[[#This Row],[Trim Distributor Code]],Sheet1!$A:$J,10,FALSE),0)</f>
        <v>Active</v>
      </c>
    </row>
    <row r="3764" spans="1:24" hidden="1" x14ac:dyDescent="0.3">
      <c r="A3764" t="s">
        <v>5517</v>
      </c>
      <c r="B3764" s="19" t="s">
        <v>113</v>
      </c>
      <c r="C3764" s="19" t="s">
        <v>5464</v>
      </c>
      <c r="D3764" s="19" t="s">
        <v>1412</v>
      </c>
      <c r="E3764" s="19" t="s">
        <v>5465</v>
      </c>
      <c r="F3764" s="19" t="s">
        <v>2663</v>
      </c>
      <c r="G3764" s="19" t="s">
        <v>4134</v>
      </c>
      <c r="H3764" s="19" t="s">
        <v>4106</v>
      </c>
      <c r="I3764" s="19" t="s">
        <v>4636</v>
      </c>
      <c r="J3764" s="19" t="s">
        <v>1478</v>
      </c>
      <c r="K3764" s="21">
        <v>20</v>
      </c>
      <c r="L3764" s="2" t="s">
        <v>1412</v>
      </c>
      <c r="M3764" s="2">
        <f ca="1">Table1[[#This Row],[Cases]]*Table1[[#This Row],[Pack Size]]</f>
        <v>0</v>
      </c>
      <c r="N3764" s="1">
        <f ca="1">Table1[[#This Row],[Cases]]*Table1[[#This Row],[Pack Size]]</f>
        <v>8000</v>
      </c>
      <c r="O3764" s="1">
        <f>IFERROR(VLOOKUP(Table1[[#This Row],[SKU Code]],'SKU Size'!$G:$H,2,FALSE),0)*Table1[[#This Row],[Cases]]</f>
        <v>174180.52898169</v>
      </c>
      <c r="P3764" t="str">
        <f t="shared" si="70"/>
        <v>D0012</v>
      </c>
      <c r="Q3764" s="7">
        <f>IFERROR(VLOOKUP(Table1[[#This Row],[Trim Distributor Code]],Sheet1!$N:$O,2,FALSE),0)</f>
        <v>3400082</v>
      </c>
      <c r="R3764" s="7" t="str">
        <f>IFERROR(VLOOKUP(Table1[[#This Row],[Salesflo AppUser Code]],HIE!$A:$B,2,FALSE),0)</f>
        <v>Active</v>
      </c>
      <c r="S3764" s="7" t="str">
        <f>IFERROR(VLOOKUP(Table1[[#This Row],[Salesflo AppUser Code]],HIE!$A:$B,2,FALSE),0)</f>
        <v>Active</v>
      </c>
      <c r="T3764" t="s">
        <v>3354</v>
      </c>
      <c r="U3764" s="7" t="s">
        <v>5713</v>
      </c>
      <c r="V3764" s="7" t="s">
        <v>1444</v>
      </c>
      <c r="W3764" s="7" t="s">
        <v>1445</v>
      </c>
      <c r="X3764" s="7" t="str">
        <f>IFERROR(VLOOKUP( Table1[[#This Row],[Trim Distributor Code]],Sheet1!$A:$J,10,FALSE),0)</f>
        <v>Active</v>
      </c>
    </row>
    <row r="3765" spans="1:24" hidden="1" x14ac:dyDescent="0.3">
      <c r="A3765" t="s">
        <v>5517</v>
      </c>
      <c r="B3765" s="17" t="s">
        <v>113</v>
      </c>
      <c r="C3765" s="17" t="s">
        <v>5464</v>
      </c>
      <c r="D3765" s="17" t="s">
        <v>1412</v>
      </c>
      <c r="E3765" s="17" t="s">
        <v>5465</v>
      </c>
      <c r="F3765" s="17" t="s">
        <v>2663</v>
      </c>
      <c r="G3765" s="17" t="s">
        <v>4133</v>
      </c>
      <c r="H3765" s="17" t="s">
        <v>4106</v>
      </c>
      <c r="I3765" s="17" t="s">
        <v>4637</v>
      </c>
      <c r="J3765" s="17" t="s">
        <v>1586</v>
      </c>
      <c r="K3765" s="17">
        <v>1130</v>
      </c>
      <c r="L3765" s="2" t="s">
        <v>1412</v>
      </c>
      <c r="M3765" s="2">
        <f ca="1">Table1[[#This Row],[Cases]]*Table1[[#This Row],[Pack Size]]</f>
        <v>0</v>
      </c>
      <c r="N3765" s="1">
        <f ca="1">Table1[[#This Row],[Cases]]*Table1[[#This Row],[Pack Size]]</f>
        <v>452000</v>
      </c>
      <c r="O3765" s="1">
        <f>IFERROR(VLOOKUP(Table1[[#This Row],[SKU Code]],'SKU Size'!$G:$H,2,FALSE),0)*Table1[[#This Row],[Cases]]</f>
        <v>9528255.4438157901</v>
      </c>
      <c r="P3765" t="str">
        <f t="shared" si="70"/>
        <v>D0012</v>
      </c>
      <c r="Q3765" s="7">
        <f>IFERROR(VLOOKUP(Table1[[#This Row],[Trim Distributor Code]],Sheet1!$N:$O,2,FALSE),0)</f>
        <v>3400082</v>
      </c>
      <c r="R3765" s="7" t="str">
        <f>IFERROR(VLOOKUP(Table1[[#This Row],[Salesflo AppUser Code]],HIE!$A:$B,2,FALSE),0)</f>
        <v>Active</v>
      </c>
      <c r="S3765" s="7" t="str">
        <f>IFERROR(VLOOKUP(Table1[[#This Row],[Salesflo AppUser Code]],HIE!$A:$B,2,FALSE),0)</f>
        <v>Active</v>
      </c>
      <c r="T3765" t="s">
        <v>3354</v>
      </c>
      <c r="U3765" s="7" t="s">
        <v>5713</v>
      </c>
      <c r="V3765" s="7" t="s">
        <v>1444</v>
      </c>
      <c r="W3765" s="7" t="s">
        <v>5707</v>
      </c>
      <c r="X3765" s="7" t="str">
        <f>IFERROR(VLOOKUP( Table1[[#This Row],[Trim Distributor Code]],Sheet1!$A:$J,10,FALSE),0)</f>
        <v>Active</v>
      </c>
    </row>
    <row r="3766" spans="1:24" hidden="1" x14ac:dyDescent="0.3">
      <c r="A3766" t="s">
        <v>5517</v>
      </c>
      <c r="B3766" s="19" t="s">
        <v>113</v>
      </c>
      <c r="C3766" s="19" t="s">
        <v>5464</v>
      </c>
      <c r="D3766" s="19" t="s">
        <v>1412</v>
      </c>
      <c r="E3766" s="19" t="s">
        <v>5465</v>
      </c>
      <c r="F3766" s="19" t="s">
        <v>2663</v>
      </c>
      <c r="G3766" s="19" t="s">
        <v>4180</v>
      </c>
      <c r="H3766" s="19" t="s">
        <v>2268</v>
      </c>
      <c r="I3766" s="19" t="s">
        <v>5109</v>
      </c>
      <c r="J3766" s="19" t="s">
        <v>4192</v>
      </c>
      <c r="K3766" s="19">
        <v>30</v>
      </c>
      <c r="L3766" s="2" t="s">
        <v>1412</v>
      </c>
      <c r="M3766" s="2">
        <f ca="1">Table1[[#This Row],[Cases]]*Table1[[#This Row],[Pack Size]]</f>
        <v>0</v>
      </c>
      <c r="N3766" s="1">
        <f ca="1">Table1[[#This Row],[Cases]]*Table1[[#This Row],[Pack Size]]</f>
        <v>12960</v>
      </c>
      <c r="O3766" s="1">
        <f>IFERROR(VLOOKUP(Table1[[#This Row],[SKU Code]],'SKU Size'!$G:$H,2,FALSE),0)*Table1[[#This Row],[Cases]]</f>
        <v>211248.77397270844</v>
      </c>
      <c r="P3766" t="str">
        <f t="shared" si="70"/>
        <v>D0012</v>
      </c>
      <c r="Q3766" s="7">
        <f>IFERROR(VLOOKUP(Table1[[#This Row],[Trim Distributor Code]],Sheet1!$N:$O,2,FALSE),0)</f>
        <v>3400082</v>
      </c>
      <c r="R3766" s="7" t="str">
        <f>IFERROR(VLOOKUP(Table1[[#This Row],[Salesflo AppUser Code]],HIE!$A:$B,2,FALSE),0)</f>
        <v>Active</v>
      </c>
      <c r="S3766" s="7" t="str">
        <f>IFERROR(VLOOKUP(Table1[[#This Row],[Salesflo AppUser Code]],HIE!$A:$B,2,FALSE),0)</f>
        <v>Active</v>
      </c>
      <c r="T3766" t="s">
        <v>3354</v>
      </c>
      <c r="U3766" s="7" t="s">
        <v>5713</v>
      </c>
      <c r="V3766" s="7" t="s">
        <v>2268</v>
      </c>
      <c r="W3766" s="7" t="s">
        <v>2314</v>
      </c>
      <c r="X3766" s="7" t="str">
        <f>IFERROR(VLOOKUP( Table1[[#This Row],[Trim Distributor Code]],Sheet1!$A:$J,10,FALSE),0)</f>
        <v>Active</v>
      </c>
    </row>
    <row r="3767" spans="1:24" hidden="1" x14ac:dyDescent="0.3">
      <c r="A3767" t="s">
        <v>5517</v>
      </c>
      <c r="B3767" s="17" t="s">
        <v>113</v>
      </c>
      <c r="C3767" s="17" t="s">
        <v>5464</v>
      </c>
      <c r="D3767" s="17" t="s">
        <v>1412</v>
      </c>
      <c r="E3767" s="17" t="s">
        <v>5465</v>
      </c>
      <c r="F3767" s="17" t="s">
        <v>2663</v>
      </c>
      <c r="G3767" s="17" t="s">
        <v>4108</v>
      </c>
      <c r="H3767" s="17" t="s">
        <v>4109</v>
      </c>
      <c r="I3767" s="17" t="s">
        <v>4566</v>
      </c>
      <c r="J3767" s="17" t="s">
        <v>13</v>
      </c>
      <c r="K3767" s="17">
        <v>10</v>
      </c>
      <c r="L3767" s="2" t="s">
        <v>1412</v>
      </c>
      <c r="M3767" s="2">
        <f ca="1">Table1[[#This Row],[Cases]]*Table1[[#This Row],[Pack Size]]</f>
        <v>0</v>
      </c>
      <c r="N3767" s="1">
        <f ca="1">Table1[[#This Row],[Cases]]*Table1[[#This Row],[Pack Size]]</f>
        <v>1000</v>
      </c>
      <c r="O3767" s="1">
        <f>IFERROR(VLOOKUP(Table1[[#This Row],[SKU Code]],'SKU Size'!$G:$H,2,FALSE),0)*Table1[[#This Row],[Cases]]</f>
        <v>105686.74059304707</v>
      </c>
      <c r="P3767" t="str">
        <f t="shared" si="70"/>
        <v>D0012</v>
      </c>
      <c r="Q3767" s="7">
        <f>IFERROR(VLOOKUP(Table1[[#This Row],[Trim Distributor Code]],Sheet1!$N:$O,2,FALSE),0)</f>
        <v>3400082</v>
      </c>
      <c r="R3767" s="7" t="str">
        <f>IFERROR(VLOOKUP(Table1[[#This Row],[Salesflo AppUser Code]],HIE!$A:$B,2,FALSE),0)</f>
        <v>Active</v>
      </c>
      <c r="S3767" s="7" t="str">
        <f>IFERROR(VLOOKUP(Table1[[#This Row],[Salesflo AppUser Code]],HIE!$A:$B,2,FALSE),0)</f>
        <v>Active</v>
      </c>
      <c r="T3767" t="s">
        <v>3354</v>
      </c>
      <c r="U3767" s="7" t="s">
        <v>5713</v>
      </c>
      <c r="V3767" s="7" t="s">
        <v>1423</v>
      </c>
      <c r="W3767" s="7" t="s">
        <v>1659</v>
      </c>
      <c r="X3767" s="7" t="str">
        <f>IFERROR(VLOOKUP( Table1[[#This Row],[Trim Distributor Code]],Sheet1!$A:$J,10,FALSE),0)</f>
        <v>Active</v>
      </c>
    </row>
    <row r="3768" spans="1:24" hidden="1" x14ac:dyDescent="0.3">
      <c r="A3768" t="s">
        <v>5517</v>
      </c>
      <c r="B3768" s="19" t="s">
        <v>113</v>
      </c>
      <c r="C3768" s="19" t="s">
        <v>5464</v>
      </c>
      <c r="D3768" s="19" t="s">
        <v>1412</v>
      </c>
      <c r="E3768" s="19" t="s">
        <v>5465</v>
      </c>
      <c r="F3768" s="19" t="s">
        <v>2663</v>
      </c>
      <c r="G3768" s="19" t="s">
        <v>4306</v>
      </c>
      <c r="H3768" s="19" t="s">
        <v>4109</v>
      </c>
      <c r="I3768" s="19" t="s">
        <v>4307</v>
      </c>
      <c r="J3768" s="19" t="s">
        <v>2034</v>
      </c>
      <c r="K3768" s="21">
        <v>5</v>
      </c>
      <c r="L3768" s="2" t="s">
        <v>1412</v>
      </c>
      <c r="M3768" s="2">
        <f ca="1">Table1[[#This Row],[Cases]]*Table1[[#This Row],[Pack Size]]</f>
        <v>0</v>
      </c>
      <c r="N3768" s="1">
        <f ca="1">Table1[[#This Row],[Cases]]*Table1[[#This Row],[Pack Size]]</f>
        <v>500</v>
      </c>
      <c r="O3768" s="1">
        <f>IFERROR(VLOOKUP(Table1[[#This Row],[SKU Code]],'SKU Size'!$G:$H,2,FALSE),0)*Table1[[#This Row],[Cases]]</f>
        <v>37800.121189757512</v>
      </c>
      <c r="P3768" t="str">
        <f t="shared" si="70"/>
        <v>D0012</v>
      </c>
      <c r="Q3768" s="7">
        <f>IFERROR(VLOOKUP(Table1[[#This Row],[Trim Distributor Code]],Sheet1!$N:$O,2,FALSE),0)</f>
        <v>3400082</v>
      </c>
      <c r="R3768" s="7" t="str">
        <f>IFERROR(VLOOKUP(Table1[[#This Row],[Salesflo AppUser Code]],HIE!$A:$B,2,FALSE),0)</f>
        <v>Active</v>
      </c>
      <c r="S3768" s="7" t="str">
        <f>IFERROR(VLOOKUP(Table1[[#This Row],[Salesflo AppUser Code]],HIE!$A:$B,2,FALSE),0)</f>
        <v>Active</v>
      </c>
      <c r="T3768" t="s">
        <v>3354</v>
      </c>
      <c r="U3768" s="7" t="s">
        <v>5713</v>
      </c>
      <c r="V3768" s="7" t="s">
        <v>1423</v>
      </c>
      <c r="W3768" s="7" t="s">
        <v>2031</v>
      </c>
      <c r="X3768" s="7" t="str">
        <f>IFERROR(VLOOKUP( Table1[[#This Row],[Trim Distributor Code]],Sheet1!$A:$J,10,FALSE),0)</f>
        <v>Active</v>
      </c>
    </row>
    <row r="3769" spans="1:24" hidden="1" x14ac:dyDescent="0.3">
      <c r="A3769" t="s">
        <v>5517</v>
      </c>
      <c r="B3769" s="17" t="s">
        <v>113</v>
      </c>
      <c r="C3769" s="17" t="s">
        <v>5464</v>
      </c>
      <c r="D3769" s="17" t="s">
        <v>1412</v>
      </c>
      <c r="E3769" s="17" t="s">
        <v>5465</v>
      </c>
      <c r="F3769" s="17" t="s">
        <v>2663</v>
      </c>
      <c r="G3769" s="17" t="s">
        <v>4134</v>
      </c>
      <c r="H3769" s="17" t="s">
        <v>4113</v>
      </c>
      <c r="I3769" s="17" t="s">
        <v>4644</v>
      </c>
      <c r="J3769" s="17" t="s">
        <v>1635</v>
      </c>
      <c r="K3769" s="17">
        <v>10</v>
      </c>
      <c r="L3769" s="2" t="s">
        <v>1412</v>
      </c>
      <c r="M3769" s="2">
        <f ca="1">Table1[[#This Row],[Cases]]*Table1[[#This Row],[Pack Size]]</f>
        <v>0</v>
      </c>
      <c r="N3769" s="1">
        <f ca="1">Table1[[#This Row],[Cases]]*Table1[[#This Row],[Pack Size]]</f>
        <v>240</v>
      </c>
      <c r="O3769" s="1">
        <f>IFERROR(VLOOKUP(Table1[[#This Row],[SKU Code]],'SKU Size'!$G:$H,2,FALSE),0)*Table1[[#This Row],[Cases]]</f>
        <v>31426.600008641144</v>
      </c>
      <c r="P3769" t="str">
        <f t="shared" si="70"/>
        <v>D0012</v>
      </c>
      <c r="Q3769" s="7">
        <f>IFERROR(VLOOKUP(Table1[[#This Row],[Trim Distributor Code]],Sheet1!$N:$O,2,FALSE),0)</f>
        <v>3400082</v>
      </c>
      <c r="R3769" s="7" t="str">
        <f>IFERROR(VLOOKUP(Table1[[#This Row],[Salesflo AppUser Code]],HIE!$A:$B,2,FALSE),0)</f>
        <v>Active</v>
      </c>
      <c r="S3769" s="7" t="str">
        <f>IFERROR(VLOOKUP(Table1[[#This Row],[Salesflo AppUser Code]],HIE!$A:$B,2,FALSE),0)</f>
        <v>Active</v>
      </c>
      <c r="T3769" t="s">
        <v>3354</v>
      </c>
      <c r="U3769" s="7" t="s">
        <v>5713</v>
      </c>
      <c r="V3769" s="7" t="s">
        <v>1632</v>
      </c>
      <c r="W3769" s="7" t="s">
        <v>1445</v>
      </c>
      <c r="X3769" s="7" t="str">
        <f>IFERROR(VLOOKUP( Table1[[#This Row],[Trim Distributor Code]],Sheet1!$A:$J,10,FALSE),0)</f>
        <v>Active</v>
      </c>
    </row>
    <row r="3770" spans="1:24" hidden="1" x14ac:dyDescent="0.3">
      <c r="A3770" t="s">
        <v>5517</v>
      </c>
      <c r="B3770" s="19" t="s">
        <v>113</v>
      </c>
      <c r="C3770" s="19" t="s">
        <v>5464</v>
      </c>
      <c r="D3770" s="19" t="s">
        <v>1412</v>
      </c>
      <c r="E3770" s="19" t="s">
        <v>5465</v>
      </c>
      <c r="F3770" s="19" t="s">
        <v>2663</v>
      </c>
      <c r="G3770" s="19" t="s">
        <v>4136</v>
      </c>
      <c r="H3770" s="19" t="s">
        <v>4113</v>
      </c>
      <c r="I3770" s="19" t="s">
        <v>4643</v>
      </c>
      <c r="J3770" s="19" t="s">
        <v>2295</v>
      </c>
      <c r="K3770" s="19">
        <v>10</v>
      </c>
      <c r="L3770" s="2" t="s">
        <v>1412</v>
      </c>
      <c r="M3770" s="2">
        <f ca="1">Table1[[#This Row],[Cases]]*Table1[[#This Row],[Pack Size]]</f>
        <v>0</v>
      </c>
      <c r="N3770" s="1">
        <f ca="1">Table1[[#This Row],[Cases]]*Table1[[#This Row],[Pack Size]]</f>
        <v>240</v>
      </c>
      <c r="O3770" s="1">
        <f>IFERROR(VLOOKUP(Table1[[#This Row],[SKU Code]],'SKU Size'!$G:$H,2,FALSE),0)*Table1[[#This Row],[Cases]]</f>
        <v>18314.037790175855</v>
      </c>
      <c r="P3770" t="str">
        <f t="shared" si="70"/>
        <v>D0012</v>
      </c>
      <c r="Q3770" s="7">
        <f>IFERROR(VLOOKUP(Table1[[#This Row],[Trim Distributor Code]],Sheet1!$N:$O,2,FALSE),0)</f>
        <v>3400082</v>
      </c>
      <c r="R3770" s="7" t="str">
        <f>IFERROR(VLOOKUP(Table1[[#This Row],[Salesflo AppUser Code]],HIE!$A:$B,2,FALSE),0)</f>
        <v>Active</v>
      </c>
      <c r="S3770" s="7" t="str">
        <f>IFERROR(VLOOKUP(Table1[[#This Row],[Salesflo AppUser Code]],HIE!$A:$B,2,FALSE),0)</f>
        <v>Active</v>
      </c>
      <c r="T3770" t="s">
        <v>3354</v>
      </c>
      <c r="U3770" s="7" t="s">
        <v>5713</v>
      </c>
      <c r="V3770" s="7" t="s">
        <v>1632</v>
      </c>
      <c r="W3770" s="7" t="s">
        <v>2294</v>
      </c>
      <c r="X3770" s="7" t="str">
        <f>IFERROR(VLOOKUP( Table1[[#This Row],[Trim Distributor Code]],Sheet1!$A:$J,10,FALSE),0)</f>
        <v>Active</v>
      </c>
    </row>
    <row r="3771" spans="1:24" hidden="1" x14ac:dyDescent="0.3">
      <c r="A3771" t="s">
        <v>5517</v>
      </c>
      <c r="B3771" s="17" t="s">
        <v>113</v>
      </c>
      <c r="C3771" s="17" t="s">
        <v>5464</v>
      </c>
      <c r="D3771" s="17" t="s">
        <v>1412</v>
      </c>
      <c r="E3771" s="17" t="s">
        <v>5465</v>
      </c>
      <c r="F3771" s="17" t="s">
        <v>2663</v>
      </c>
      <c r="G3771" s="17" t="s">
        <v>4169</v>
      </c>
      <c r="H3771" s="17" t="s">
        <v>4113</v>
      </c>
      <c r="I3771" s="17" t="s">
        <v>4642</v>
      </c>
      <c r="J3771" s="17" t="s">
        <v>4170</v>
      </c>
      <c r="K3771" s="17">
        <v>10</v>
      </c>
      <c r="L3771" s="2" t="s">
        <v>1412</v>
      </c>
      <c r="M3771" s="2">
        <f ca="1">Table1[[#This Row],[Cases]]*Table1[[#This Row],[Pack Size]]</f>
        <v>0</v>
      </c>
      <c r="N3771" s="1">
        <f ca="1">Table1[[#This Row],[Cases]]*Table1[[#This Row],[Pack Size]]</f>
        <v>240</v>
      </c>
      <c r="O3771" s="1">
        <f>IFERROR(VLOOKUP(Table1[[#This Row],[SKU Code]],'SKU Size'!$G:$H,2,FALSE),0)*Table1[[#This Row],[Cases]]</f>
        <v>18394.846268185654</v>
      </c>
      <c r="P3771" t="str">
        <f t="shared" si="70"/>
        <v>D0012</v>
      </c>
      <c r="Q3771" s="7">
        <f>IFERROR(VLOOKUP(Table1[[#This Row],[Trim Distributor Code]],Sheet1!$N:$O,2,FALSE),0)</f>
        <v>3400082</v>
      </c>
      <c r="R3771" s="7" t="str">
        <f>IFERROR(VLOOKUP(Table1[[#This Row],[Salesflo AppUser Code]],HIE!$A:$B,2,FALSE),0)</f>
        <v>Active</v>
      </c>
      <c r="S3771" s="7" t="str">
        <f>IFERROR(VLOOKUP(Table1[[#This Row],[Salesflo AppUser Code]],HIE!$A:$B,2,FALSE),0)</f>
        <v>Active</v>
      </c>
      <c r="T3771" t="s">
        <v>3354</v>
      </c>
      <c r="U3771" s="7" t="s">
        <v>5713</v>
      </c>
      <c r="V3771" s="7" t="s">
        <v>1632</v>
      </c>
      <c r="W3771" s="7" t="s">
        <v>5359</v>
      </c>
      <c r="X3771" s="7" t="str">
        <f>IFERROR(VLOOKUP( Table1[[#This Row],[Trim Distributor Code]],Sheet1!$A:$J,10,FALSE),0)</f>
        <v>Active</v>
      </c>
    </row>
    <row r="3772" spans="1:24" hidden="1" x14ac:dyDescent="0.3">
      <c r="A3772" t="s">
        <v>5517</v>
      </c>
      <c r="B3772" s="19" t="s">
        <v>113</v>
      </c>
      <c r="C3772" s="19" t="s">
        <v>5464</v>
      </c>
      <c r="D3772" s="19" t="s">
        <v>1412</v>
      </c>
      <c r="E3772" s="19" t="s">
        <v>5465</v>
      </c>
      <c r="F3772" s="19" t="s">
        <v>2663</v>
      </c>
      <c r="G3772" s="19" t="s">
        <v>1422</v>
      </c>
      <c r="H3772" s="19" t="s">
        <v>4360</v>
      </c>
      <c r="I3772" s="19" t="s">
        <v>4645</v>
      </c>
      <c r="J3772" s="19" t="s">
        <v>4271</v>
      </c>
      <c r="K3772" s="19">
        <v>3</v>
      </c>
      <c r="L3772" s="2" t="s">
        <v>1412</v>
      </c>
      <c r="M3772" s="2">
        <f ca="1">Table1[[#This Row],[Cases]]*Table1[[#This Row],[Pack Size]]</f>
        <v>0</v>
      </c>
      <c r="N3772" s="1">
        <f ca="1">Table1[[#This Row],[Cases]]*Table1[[#This Row],[Pack Size]]</f>
        <v>288</v>
      </c>
      <c r="O3772" s="1">
        <f>IFERROR(VLOOKUP(Table1[[#This Row],[SKU Code]],'SKU Size'!$G:$H,2,FALSE),0)*Table1[[#This Row],[Cases]]</f>
        <v>0</v>
      </c>
      <c r="P3772" t="str">
        <f t="shared" si="70"/>
        <v>D0012</v>
      </c>
      <c r="Q3772" s="7">
        <f>IFERROR(VLOOKUP(Table1[[#This Row],[Trim Distributor Code]],Sheet1!$N:$O,2,FALSE),0)</f>
        <v>3400082</v>
      </c>
      <c r="R3772" s="7" t="str">
        <f>IFERROR(VLOOKUP(Table1[[#This Row],[Salesflo AppUser Code]],HIE!$A:$B,2,FALSE),0)</f>
        <v>Active</v>
      </c>
      <c r="S3772" s="7" t="str">
        <f>IFERROR(VLOOKUP(Table1[[#This Row],[Salesflo AppUser Code]],HIE!$A:$B,2,FALSE),0)</f>
        <v>Active</v>
      </c>
      <c r="T3772" t="s">
        <v>3354</v>
      </c>
      <c r="U3772" s="7" t="s">
        <v>5713</v>
      </c>
      <c r="V3772" s="7" t="s">
        <v>4360</v>
      </c>
      <c r="W3772" s="7" t="s">
        <v>1422</v>
      </c>
      <c r="X3772" s="7" t="str">
        <f>IFERROR(VLOOKUP( Table1[[#This Row],[Trim Distributor Code]],Sheet1!$A:$J,10,FALSE),0)</f>
        <v>Active</v>
      </c>
    </row>
    <row r="3773" spans="1:24" hidden="1" x14ac:dyDescent="0.3">
      <c r="A3773" t="s">
        <v>5517</v>
      </c>
      <c r="B3773" s="17" t="s">
        <v>115</v>
      </c>
      <c r="C3773" s="17" t="s">
        <v>5466</v>
      </c>
      <c r="D3773" s="17" t="s">
        <v>1412</v>
      </c>
      <c r="E3773" s="17" t="s">
        <v>5465</v>
      </c>
      <c r="F3773" s="17" t="s">
        <v>2663</v>
      </c>
      <c r="G3773" s="17" t="s">
        <v>4134</v>
      </c>
      <c r="H3773" s="17" t="s">
        <v>4106</v>
      </c>
      <c r="I3773" s="17" t="s">
        <v>4636</v>
      </c>
      <c r="J3773" s="17" t="s">
        <v>1478</v>
      </c>
      <c r="K3773" s="17">
        <v>30</v>
      </c>
      <c r="L3773" s="2" t="s">
        <v>1412</v>
      </c>
      <c r="M3773" s="2">
        <f ca="1">Table1[[#This Row],[Cases]]*Table1[[#This Row],[Pack Size]]</f>
        <v>0</v>
      </c>
      <c r="N3773" s="1">
        <f ca="1">Table1[[#This Row],[Cases]]*Table1[[#This Row],[Pack Size]]</f>
        <v>12000</v>
      </c>
      <c r="O3773" s="1">
        <f>IFERROR(VLOOKUP(Table1[[#This Row],[SKU Code]],'SKU Size'!$G:$H,2,FALSE),0)*Table1[[#This Row],[Cases]]</f>
        <v>261270.79347253501</v>
      </c>
      <c r="P3773" t="str">
        <f t="shared" si="70"/>
        <v>D0012</v>
      </c>
      <c r="Q3773" s="7">
        <f>IFERROR(VLOOKUP(Table1[[#This Row],[Trim Distributor Code]],Sheet1!$N:$O,2,FALSE),0)</f>
        <v>3400082</v>
      </c>
      <c r="R3773" s="7" t="str">
        <f>IFERROR(VLOOKUP(Table1[[#This Row],[Salesflo AppUser Code]],HIE!$A:$B,2,FALSE),0)</f>
        <v>Active</v>
      </c>
      <c r="S3773" s="7" t="str">
        <f>IFERROR(VLOOKUP(Table1[[#This Row],[Salesflo AppUser Code]],HIE!$A:$B,2,FALSE),0)</f>
        <v>Active</v>
      </c>
      <c r="T3773" t="s">
        <v>3354</v>
      </c>
      <c r="U3773" s="7" t="s">
        <v>5713</v>
      </c>
      <c r="V3773" s="7" t="s">
        <v>1444</v>
      </c>
      <c r="W3773" s="7" t="s">
        <v>1445</v>
      </c>
      <c r="X3773" s="7" t="str">
        <f>IFERROR(VLOOKUP( Table1[[#This Row],[Trim Distributor Code]],Sheet1!$A:$J,10,FALSE),0)</f>
        <v>Active</v>
      </c>
    </row>
    <row r="3774" spans="1:24" hidden="1" x14ac:dyDescent="0.3">
      <c r="A3774" t="s">
        <v>5517</v>
      </c>
      <c r="B3774" s="19" t="s">
        <v>115</v>
      </c>
      <c r="C3774" s="19" t="s">
        <v>5466</v>
      </c>
      <c r="D3774" s="19" t="s">
        <v>1412</v>
      </c>
      <c r="E3774" s="19" t="s">
        <v>5465</v>
      </c>
      <c r="F3774" s="19" t="s">
        <v>2663</v>
      </c>
      <c r="G3774" s="19" t="s">
        <v>4133</v>
      </c>
      <c r="H3774" s="19" t="s">
        <v>4106</v>
      </c>
      <c r="I3774" s="19" t="s">
        <v>4637</v>
      </c>
      <c r="J3774" s="19" t="s">
        <v>1586</v>
      </c>
      <c r="K3774" s="19">
        <v>2320</v>
      </c>
      <c r="L3774" s="2" t="s">
        <v>1412</v>
      </c>
      <c r="M3774" s="2">
        <f ca="1">Table1[[#This Row],[Cases]]*Table1[[#This Row],[Pack Size]]</f>
        <v>0</v>
      </c>
      <c r="N3774" s="1">
        <f ca="1">Table1[[#This Row],[Cases]]*Table1[[#This Row],[Pack Size]]</f>
        <v>928000</v>
      </c>
      <c r="O3774" s="1">
        <f>IFERROR(VLOOKUP(Table1[[#This Row],[SKU Code]],'SKU Size'!$G:$H,2,FALSE),0)*Table1[[#This Row],[Cases]]</f>
        <v>19562435.955444805</v>
      </c>
      <c r="P3774" t="str">
        <f t="shared" si="70"/>
        <v>D0012</v>
      </c>
      <c r="Q3774" s="7">
        <f>IFERROR(VLOOKUP(Table1[[#This Row],[Trim Distributor Code]],Sheet1!$N:$O,2,FALSE),0)</f>
        <v>3400082</v>
      </c>
      <c r="R3774" s="7" t="str">
        <f>IFERROR(VLOOKUP(Table1[[#This Row],[Salesflo AppUser Code]],HIE!$A:$B,2,FALSE),0)</f>
        <v>Active</v>
      </c>
      <c r="S3774" s="7" t="str">
        <f>IFERROR(VLOOKUP(Table1[[#This Row],[Salesflo AppUser Code]],HIE!$A:$B,2,FALSE),0)</f>
        <v>Active</v>
      </c>
      <c r="T3774" t="s">
        <v>3354</v>
      </c>
      <c r="U3774" s="7" t="s">
        <v>5713</v>
      </c>
      <c r="V3774" s="7" t="s">
        <v>1444</v>
      </c>
      <c r="W3774" s="7" t="s">
        <v>5707</v>
      </c>
      <c r="X3774" s="7" t="str">
        <f>IFERROR(VLOOKUP( Table1[[#This Row],[Trim Distributor Code]],Sheet1!$A:$J,10,FALSE),0)</f>
        <v>Active</v>
      </c>
    </row>
    <row r="3775" spans="1:24" hidden="1" x14ac:dyDescent="0.3">
      <c r="A3775" t="s">
        <v>5517</v>
      </c>
      <c r="B3775" s="17" t="s">
        <v>115</v>
      </c>
      <c r="C3775" s="17" t="s">
        <v>5466</v>
      </c>
      <c r="D3775" s="17" t="s">
        <v>1412</v>
      </c>
      <c r="E3775" s="17" t="s">
        <v>5465</v>
      </c>
      <c r="F3775" s="17" t="s">
        <v>2663</v>
      </c>
      <c r="G3775" s="17" t="s">
        <v>4180</v>
      </c>
      <c r="H3775" s="17" t="s">
        <v>2268</v>
      </c>
      <c r="I3775" s="17" t="s">
        <v>5109</v>
      </c>
      <c r="J3775" s="17" t="s">
        <v>4192</v>
      </c>
      <c r="K3775" s="17">
        <v>40</v>
      </c>
      <c r="L3775" s="2" t="s">
        <v>1412</v>
      </c>
      <c r="M3775" s="2">
        <f ca="1">Table1[[#This Row],[Cases]]*Table1[[#This Row],[Pack Size]]</f>
        <v>0</v>
      </c>
      <c r="N3775" s="1">
        <f ca="1">Table1[[#This Row],[Cases]]*Table1[[#This Row],[Pack Size]]</f>
        <v>17280</v>
      </c>
      <c r="O3775" s="1">
        <f>IFERROR(VLOOKUP(Table1[[#This Row],[SKU Code]],'SKU Size'!$G:$H,2,FALSE),0)*Table1[[#This Row],[Cases]]</f>
        <v>281665.03196361125</v>
      </c>
      <c r="P3775" t="str">
        <f t="shared" si="70"/>
        <v>D0012</v>
      </c>
      <c r="Q3775" s="7">
        <f>IFERROR(VLOOKUP(Table1[[#This Row],[Trim Distributor Code]],Sheet1!$N:$O,2,FALSE),0)</f>
        <v>3400082</v>
      </c>
      <c r="R3775" s="7" t="str">
        <f>IFERROR(VLOOKUP(Table1[[#This Row],[Salesflo AppUser Code]],HIE!$A:$B,2,FALSE),0)</f>
        <v>Active</v>
      </c>
      <c r="S3775" s="7" t="str">
        <f>IFERROR(VLOOKUP(Table1[[#This Row],[Salesflo AppUser Code]],HIE!$A:$B,2,FALSE),0)</f>
        <v>Active</v>
      </c>
      <c r="T3775" t="s">
        <v>3354</v>
      </c>
      <c r="U3775" s="7" t="s">
        <v>5713</v>
      </c>
      <c r="V3775" s="7" t="s">
        <v>2268</v>
      </c>
      <c r="W3775" s="7" t="s">
        <v>2314</v>
      </c>
      <c r="X3775" s="7" t="str">
        <f>IFERROR(VLOOKUP( Table1[[#This Row],[Trim Distributor Code]],Sheet1!$A:$J,10,FALSE),0)</f>
        <v>Active</v>
      </c>
    </row>
    <row r="3776" spans="1:24" hidden="1" x14ac:dyDescent="0.3">
      <c r="A3776" t="s">
        <v>5517</v>
      </c>
      <c r="B3776" s="19" t="s">
        <v>115</v>
      </c>
      <c r="C3776" s="19" t="s">
        <v>5466</v>
      </c>
      <c r="D3776" s="19" t="s">
        <v>1412</v>
      </c>
      <c r="E3776" s="19" t="s">
        <v>5465</v>
      </c>
      <c r="F3776" s="19" t="s">
        <v>2663</v>
      </c>
      <c r="G3776" s="19" t="s">
        <v>4108</v>
      </c>
      <c r="H3776" s="19" t="s">
        <v>4109</v>
      </c>
      <c r="I3776" s="19" t="s">
        <v>4566</v>
      </c>
      <c r="J3776" s="19" t="s">
        <v>13</v>
      </c>
      <c r="K3776" s="21">
        <v>12</v>
      </c>
      <c r="L3776" s="2" t="s">
        <v>1412</v>
      </c>
      <c r="M3776" s="2">
        <f ca="1">Table1[[#This Row],[Cases]]*Table1[[#This Row],[Pack Size]]</f>
        <v>0</v>
      </c>
      <c r="N3776" s="1">
        <f ca="1">Table1[[#This Row],[Cases]]*Table1[[#This Row],[Pack Size]]</f>
        <v>1200</v>
      </c>
      <c r="O3776" s="1">
        <f>IFERROR(VLOOKUP(Table1[[#This Row],[SKU Code]],'SKU Size'!$G:$H,2,FALSE),0)*Table1[[#This Row],[Cases]]</f>
        <v>126824.08871165648</v>
      </c>
      <c r="P3776" t="str">
        <f t="shared" si="70"/>
        <v>D0012</v>
      </c>
      <c r="Q3776" s="7">
        <f>IFERROR(VLOOKUP(Table1[[#This Row],[Trim Distributor Code]],Sheet1!$N:$O,2,FALSE),0)</f>
        <v>3400082</v>
      </c>
      <c r="R3776" s="7" t="str">
        <f>IFERROR(VLOOKUP(Table1[[#This Row],[Salesflo AppUser Code]],HIE!$A:$B,2,FALSE),0)</f>
        <v>Active</v>
      </c>
      <c r="S3776" s="7" t="str">
        <f>IFERROR(VLOOKUP(Table1[[#This Row],[Salesflo AppUser Code]],HIE!$A:$B,2,FALSE),0)</f>
        <v>Active</v>
      </c>
      <c r="T3776" t="s">
        <v>3354</v>
      </c>
      <c r="U3776" s="7" t="s">
        <v>5713</v>
      </c>
      <c r="V3776" s="7" t="s">
        <v>1423</v>
      </c>
      <c r="W3776" s="7" t="s">
        <v>1659</v>
      </c>
      <c r="X3776" s="7" t="str">
        <f>IFERROR(VLOOKUP( Table1[[#This Row],[Trim Distributor Code]],Sheet1!$A:$J,10,FALSE),0)</f>
        <v>Active</v>
      </c>
    </row>
    <row r="3777" spans="1:24" hidden="1" x14ac:dyDescent="0.3">
      <c r="A3777" t="s">
        <v>5517</v>
      </c>
      <c r="B3777" s="17" t="s">
        <v>115</v>
      </c>
      <c r="C3777" s="17" t="s">
        <v>5466</v>
      </c>
      <c r="D3777" s="17" t="s">
        <v>1412</v>
      </c>
      <c r="E3777" s="17" t="s">
        <v>5465</v>
      </c>
      <c r="F3777" s="17" t="s">
        <v>2663</v>
      </c>
      <c r="G3777" s="17" t="s">
        <v>4306</v>
      </c>
      <c r="H3777" s="17" t="s">
        <v>4109</v>
      </c>
      <c r="I3777" s="17" t="s">
        <v>4307</v>
      </c>
      <c r="J3777" s="17" t="s">
        <v>2034</v>
      </c>
      <c r="K3777" s="17">
        <v>5</v>
      </c>
      <c r="L3777" s="2" t="s">
        <v>1412</v>
      </c>
      <c r="M3777" s="2">
        <f ca="1">Table1[[#This Row],[Cases]]*Table1[[#This Row],[Pack Size]]</f>
        <v>0</v>
      </c>
      <c r="N3777" s="1">
        <f ca="1">Table1[[#This Row],[Cases]]*Table1[[#This Row],[Pack Size]]</f>
        <v>500</v>
      </c>
      <c r="O3777" s="1">
        <f>IFERROR(VLOOKUP(Table1[[#This Row],[SKU Code]],'SKU Size'!$G:$H,2,FALSE),0)*Table1[[#This Row],[Cases]]</f>
        <v>37800.121189757512</v>
      </c>
      <c r="P3777" t="str">
        <f t="shared" si="70"/>
        <v>D0012</v>
      </c>
      <c r="Q3777" s="7">
        <f>IFERROR(VLOOKUP(Table1[[#This Row],[Trim Distributor Code]],Sheet1!$N:$O,2,FALSE),0)</f>
        <v>3400082</v>
      </c>
      <c r="R3777" s="7" t="str">
        <f>IFERROR(VLOOKUP(Table1[[#This Row],[Salesflo AppUser Code]],HIE!$A:$B,2,FALSE),0)</f>
        <v>Active</v>
      </c>
      <c r="S3777" s="7" t="str">
        <f>IFERROR(VLOOKUP(Table1[[#This Row],[Salesflo AppUser Code]],HIE!$A:$B,2,FALSE),0)</f>
        <v>Active</v>
      </c>
      <c r="T3777" t="s">
        <v>3354</v>
      </c>
      <c r="U3777" s="7" t="s">
        <v>5713</v>
      </c>
      <c r="V3777" s="7" t="s">
        <v>1423</v>
      </c>
      <c r="W3777" s="7" t="s">
        <v>2031</v>
      </c>
      <c r="X3777" s="7" t="str">
        <f>IFERROR(VLOOKUP( Table1[[#This Row],[Trim Distributor Code]],Sheet1!$A:$J,10,FALSE),0)</f>
        <v>Active</v>
      </c>
    </row>
    <row r="3778" spans="1:24" hidden="1" x14ac:dyDescent="0.3">
      <c r="A3778" t="s">
        <v>5517</v>
      </c>
      <c r="B3778" s="19" t="s">
        <v>115</v>
      </c>
      <c r="C3778" s="19" t="s">
        <v>5466</v>
      </c>
      <c r="D3778" s="19" t="s">
        <v>1412</v>
      </c>
      <c r="E3778" s="19" t="s">
        <v>5465</v>
      </c>
      <c r="F3778" s="19" t="s">
        <v>2663</v>
      </c>
      <c r="G3778" s="19" t="s">
        <v>4134</v>
      </c>
      <c r="H3778" s="19" t="s">
        <v>4113</v>
      </c>
      <c r="I3778" s="19" t="s">
        <v>4644</v>
      </c>
      <c r="J3778" s="19" t="s">
        <v>1635</v>
      </c>
      <c r="K3778" s="19">
        <v>20</v>
      </c>
      <c r="L3778" s="2" t="s">
        <v>1412</v>
      </c>
      <c r="M3778" s="2">
        <f ca="1">Table1[[#This Row],[Cases]]*Table1[[#This Row],[Pack Size]]</f>
        <v>0</v>
      </c>
      <c r="N3778" s="1">
        <f ca="1">Table1[[#This Row],[Cases]]*Table1[[#This Row],[Pack Size]]</f>
        <v>480</v>
      </c>
      <c r="O3778" s="1">
        <f>IFERROR(VLOOKUP(Table1[[#This Row],[SKU Code]],'SKU Size'!$G:$H,2,FALSE),0)*Table1[[#This Row],[Cases]]</f>
        <v>62853.200017282288</v>
      </c>
      <c r="P3778" t="str">
        <f t="shared" si="70"/>
        <v>D0012</v>
      </c>
      <c r="Q3778" s="7">
        <f>IFERROR(VLOOKUP(Table1[[#This Row],[Trim Distributor Code]],Sheet1!$N:$O,2,FALSE),0)</f>
        <v>3400082</v>
      </c>
      <c r="R3778" s="7" t="str">
        <f>IFERROR(VLOOKUP(Table1[[#This Row],[Salesflo AppUser Code]],HIE!$A:$B,2,FALSE),0)</f>
        <v>Active</v>
      </c>
      <c r="S3778" s="7" t="str">
        <f>IFERROR(VLOOKUP(Table1[[#This Row],[Salesflo AppUser Code]],HIE!$A:$B,2,FALSE),0)</f>
        <v>Active</v>
      </c>
      <c r="T3778" t="s">
        <v>3354</v>
      </c>
      <c r="U3778" s="7" t="s">
        <v>5713</v>
      </c>
      <c r="V3778" s="7" t="s">
        <v>1632</v>
      </c>
      <c r="W3778" s="7" t="s">
        <v>1445</v>
      </c>
      <c r="X3778" s="7" t="str">
        <f>IFERROR(VLOOKUP( Table1[[#This Row],[Trim Distributor Code]],Sheet1!$A:$J,10,FALSE),0)</f>
        <v>Active</v>
      </c>
    </row>
    <row r="3779" spans="1:24" hidden="1" x14ac:dyDescent="0.3">
      <c r="A3779" t="s">
        <v>5517</v>
      </c>
      <c r="B3779" s="17" t="s">
        <v>115</v>
      </c>
      <c r="C3779" s="17" t="s">
        <v>5466</v>
      </c>
      <c r="D3779" s="17" t="s">
        <v>1412</v>
      </c>
      <c r="E3779" s="17" t="s">
        <v>5465</v>
      </c>
      <c r="F3779" s="17" t="s">
        <v>2663</v>
      </c>
      <c r="G3779" s="17" t="s">
        <v>4136</v>
      </c>
      <c r="H3779" s="17" t="s">
        <v>4113</v>
      </c>
      <c r="I3779" s="17" t="s">
        <v>4643</v>
      </c>
      <c r="J3779" s="17" t="s">
        <v>2295</v>
      </c>
      <c r="K3779" s="17">
        <v>20</v>
      </c>
      <c r="L3779" s="2" t="s">
        <v>1412</v>
      </c>
      <c r="M3779" s="2">
        <f ca="1">Table1[[#This Row],[Cases]]*Table1[[#This Row],[Pack Size]]</f>
        <v>0</v>
      </c>
      <c r="N3779" s="1">
        <f ca="1">Table1[[#This Row],[Cases]]*Table1[[#This Row],[Pack Size]]</f>
        <v>480</v>
      </c>
      <c r="O3779" s="1">
        <f>IFERROR(VLOOKUP(Table1[[#This Row],[SKU Code]],'SKU Size'!$G:$H,2,FALSE),0)*Table1[[#This Row],[Cases]]</f>
        <v>36628.07558035171</v>
      </c>
      <c r="P3779" t="str">
        <f t="shared" si="70"/>
        <v>D0012</v>
      </c>
      <c r="Q3779" s="7">
        <f>IFERROR(VLOOKUP(Table1[[#This Row],[Trim Distributor Code]],Sheet1!$N:$O,2,FALSE),0)</f>
        <v>3400082</v>
      </c>
      <c r="R3779" s="7" t="str">
        <f>IFERROR(VLOOKUP(Table1[[#This Row],[Salesflo AppUser Code]],HIE!$A:$B,2,FALSE),0)</f>
        <v>Active</v>
      </c>
      <c r="S3779" s="7" t="str">
        <f>IFERROR(VLOOKUP(Table1[[#This Row],[Salesflo AppUser Code]],HIE!$A:$B,2,FALSE),0)</f>
        <v>Active</v>
      </c>
      <c r="T3779" t="s">
        <v>3354</v>
      </c>
      <c r="U3779" s="7" t="s">
        <v>5713</v>
      </c>
      <c r="V3779" s="7" t="s">
        <v>1632</v>
      </c>
      <c r="W3779" s="7" t="s">
        <v>2294</v>
      </c>
      <c r="X3779" s="7" t="str">
        <f>IFERROR(VLOOKUP( Table1[[#This Row],[Trim Distributor Code]],Sheet1!$A:$J,10,FALSE),0)</f>
        <v>Active</v>
      </c>
    </row>
    <row r="3780" spans="1:24" hidden="1" x14ac:dyDescent="0.3">
      <c r="A3780" t="s">
        <v>5517</v>
      </c>
      <c r="B3780" s="19" t="s">
        <v>115</v>
      </c>
      <c r="C3780" s="19" t="s">
        <v>5466</v>
      </c>
      <c r="D3780" s="19" t="s">
        <v>1412</v>
      </c>
      <c r="E3780" s="19" t="s">
        <v>5465</v>
      </c>
      <c r="F3780" s="19" t="s">
        <v>2663</v>
      </c>
      <c r="G3780" s="19" t="s">
        <v>4169</v>
      </c>
      <c r="H3780" s="19" t="s">
        <v>4113</v>
      </c>
      <c r="I3780" s="19" t="s">
        <v>4642</v>
      </c>
      <c r="J3780" s="19" t="s">
        <v>4170</v>
      </c>
      <c r="K3780" s="21">
        <v>20</v>
      </c>
      <c r="L3780" s="2" t="s">
        <v>1412</v>
      </c>
      <c r="M3780" s="2">
        <f ca="1">Table1[[#This Row],[Cases]]*Table1[[#This Row],[Pack Size]]</f>
        <v>0</v>
      </c>
      <c r="N3780" s="1">
        <f ca="1">Table1[[#This Row],[Cases]]*Table1[[#This Row],[Pack Size]]</f>
        <v>480</v>
      </c>
      <c r="O3780" s="1">
        <f>IFERROR(VLOOKUP(Table1[[#This Row],[SKU Code]],'SKU Size'!$G:$H,2,FALSE),0)*Table1[[#This Row],[Cases]]</f>
        <v>36789.692536371309</v>
      </c>
      <c r="P3780" t="str">
        <f t="shared" si="70"/>
        <v>D0012</v>
      </c>
      <c r="Q3780" s="7">
        <f>IFERROR(VLOOKUP(Table1[[#This Row],[Trim Distributor Code]],Sheet1!$N:$O,2,FALSE),0)</f>
        <v>3400082</v>
      </c>
      <c r="R3780" s="7" t="str">
        <f>IFERROR(VLOOKUP(Table1[[#This Row],[Salesflo AppUser Code]],HIE!$A:$B,2,FALSE),0)</f>
        <v>Active</v>
      </c>
      <c r="S3780" s="7" t="str">
        <f>IFERROR(VLOOKUP(Table1[[#This Row],[Salesflo AppUser Code]],HIE!$A:$B,2,FALSE),0)</f>
        <v>Active</v>
      </c>
      <c r="T3780" t="s">
        <v>3354</v>
      </c>
      <c r="U3780" s="7" t="s">
        <v>5713</v>
      </c>
      <c r="V3780" s="7" t="s">
        <v>1632</v>
      </c>
      <c r="W3780" s="7" t="s">
        <v>5359</v>
      </c>
      <c r="X3780" s="7" t="str">
        <f>IFERROR(VLOOKUP( Table1[[#This Row],[Trim Distributor Code]],Sheet1!$A:$J,10,FALSE),0)</f>
        <v>Active</v>
      </c>
    </row>
    <row r="3781" spans="1:24" hidden="1" x14ac:dyDescent="0.3">
      <c r="A3781" t="s">
        <v>5517</v>
      </c>
      <c r="B3781" s="17" t="s">
        <v>115</v>
      </c>
      <c r="C3781" s="17" t="s">
        <v>5466</v>
      </c>
      <c r="D3781" s="17" t="s">
        <v>1412</v>
      </c>
      <c r="E3781" s="17" t="s">
        <v>5465</v>
      </c>
      <c r="F3781" s="17" t="s">
        <v>2663</v>
      </c>
      <c r="G3781" s="17" t="s">
        <v>1422</v>
      </c>
      <c r="H3781" s="17" t="s">
        <v>4360</v>
      </c>
      <c r="I3781" s="17" t="s">
        <v>4645</v>
      </c>
      <c r="J3781" s="17" t="s">
        <v>4271</v>
      </c>
      <c r="K3781" s="17">
        <v>40</v>
      </c>
      <c r="L3781" s="2" t="s">
        <v>1412</v>
      </c>
      <c r="M3781" s="2">
        <f ca="1">Table1[[#This Row],[Cases]]*Table1[[#This Row],[Pack Size]]</f>
        <v>0</v>
      </c>
      <c r="N3781" s="1">
        <f ca="1">Table1[[#This Row],[Cases]]*Table1[[#This Row],[Pack Size]]</f>
        <v>3840</v>
      </c>
      <c r="O3781" s="1">
        <f>IFERROR(VLOOKUP(Table1[[#This Row],[SKU Code]],'SKU Size'!$G:$H,2,FALSE),0)*Table1[[#This Row],[Cases]]</f>
        <v>0</v>
      </c>
      <c r="P3781" t="str">
        <f t="shared" si="70"/>
        <v>D0012</v>
      </c>
      <c r="Q3781" s="7">
        <f>IFERROR(VLOOKUP(Table1[[#This Row],[Trim Distributor Code]],Sheet1!$N:$O,2,FALSE),0)</f>
        <v>3400082</v>
      </c>
      <c r="R3781" s="7" t="str">
        <f>IFERROR(VLOOKUP(Table1[[#This Row],[Salesflo AppUser Code]],HIE!$A:$B,2,FALSE),0)</f>
        <v>Active</v>
      </c>
      <c r="S3781" s="7" t="str">
        <f>IFERROR(VLOOKUP(Table1[[#This Row],[Salesflo AppUser Code]],HIE!$A:$B,2,FALSE),0)</f>
        <v>Active</v>
      </c>
      <c r="T3781" t="s">
        <v>3354</v>
      </c>
      <c r="U3781" s="7" t="s">
        <v>5713</v>
      </c>
      <c r="V3781" s="7" t="s">
        <v>4360</v>
      </c>
      <c r="W3781" s="7" t="s">
        <v>1422</v>
      </c>
      <c r="X3781" s="7" t="str">
        <f>IFERROR(VLOOKUP( Table1[[#This Row],[Trim Distributor Code]],Sheet1!$A:$J,10,FALSE),0)</f>
        <v>Active</v>
      </c>
    </row>
    <row r="3782" spans="1:24" hidden="1" x14ac:dyDescent="0.3">
      <c r="A3782" t="s">
        <v>5517</v>
      </c>
      <c r="B3782" s="19" t="s">
        <v>118</v>
      </c>
      <c r="C3782" s="19" t="s">
        <v>5467</v>
      </c>
      <c r="D3782" s="19" t="s">
        <v>1412</v>
      </c>
      <c r="E3782" s="19" t="s">
        <v>5465</v>
      </c>
      <c r="F3782" s="19" t="s">
        <v>2663</v>
      </c>
      <c r="G3782" s="19" t="s">
        <v>4134</v>
      </c>
      <c r="H3782" s="19" t="s">
        <v>4106</v>
      </c>
      <c r="I3782" s="19" t="s">
        <v>4636</v>
      </c>
      <c r="J3782" s="19" t="s">
        <v>1478</v>
      </c>
      <c r="K3782" s="19">
        <v>50</v>
      </c>
      <c r="L3782" s="2" t="s">
        <v>1412</v>
      </c>
      <c r="M3782" s="2">
        <f ca="1">Table1[[#This Row],[Cases]]*Table1[[#This Row],[Pack Size]]</f>
        <v>0</v>
      </c>
      <c r="N3782" s="1">
        <f ca="1">Table1[[#This Row],[Cases]]*Table1[[#This Row],[Pack Size]]</f>
        <v>20000</v>
      </c>
      <c r="O3782" s="1">
        <f>IFERROR(VLOOKUP(Table1[[#This Row],[SKU Code]],'SKU Size'!$G:$H,2,FALSE),0)*Table1[[#This Row],[Cases]]</f>
        <v>435451.32245422504</v>
      </c>
      <c r="P3782" t="str">
        <f t="shared" si="70"/>
        <v>D0012</v>
      </c>
      <c r="Q3782" s="7">
        <f>IFERROR(VLOOKUP(Table1[[#This Row],[Trim Distributor Code]],Sheet1!$N:$O,2,FALSE),0)</f>
        <v>3400082</v>
      </c>
      <c r="R3782" s="7" t="str">
        <f>IFERROR(VLOOKUP(Table1[[#This Row],[Salesflo AppUser Code]],HIE!$A:$B,2,FALSE),0)</f>
        <v>Active</v>
      </c>
      <c r="S3782" s="7" t="str">
        <f>IFERROR(VLOOKUP(Table1[[#This Row],[Salesflo AppUser Code]],HIE!$A:$B,2,FALSE),0)</f>
        <v>Active</v>
      </c>
      <c r="T3782" t="s">
        <v>3354</v>
      </c>
      <c r="U3782" s="7" t="s">
        <v>5713</v>
      </c>
      <c r="V3782" s="7" t="s">
        <v>1444</v>
      </c>
      <c r="W3782" s="7" t="s">
        <v>1445</v>
      </c>
      <c r="X3782" s="7" t="str">
        <f>IFERROR(VLOOKUP( Table1[[#This Row],[Trim Distributor Code]],Sheet1!$A:$J,10,FALSE),0)</f>
        <v>Active</v>
      </c>
    </row>
    <row r="3783" spans="1:24" hidden="1" x14ac:dyDescent="0.3">
      <c r="A3783" t="s">
        <v>5517</v>
      </c>
      <c r="B3783" s="17" t="s">
        <v>118</v>
      </c>
      <c r="C3783" s="17" t="s">
        <v>5467</v>
      </c>
      <c r="D3783" s="17" t="s">
        <v>1412</v>
      </c>
      <c r="E3783" s="17" t="s">
        <v>5465</v>
      </c>
      <c r="F3783" s="17" t="s">
        <v>2663</v>
      </c>
      <c r="G3783" s="17" t="s">
        <v>4133</v>
      </c>
      <c r="H3783" s="17" t="s">
        <v>4106</v>
      </c>
      <c r="I3783" s="17" t="s">
        <v>4637</v>
      </c>
      <c r="J3783" s="17" t="s">
        <v>1586</v>
      </c>
      <c r="K3783" s="17">
        <v>2600</v>
      </c>
      <c r="L3783" s="2" t="s">
        <v>1412</v>
      </c>
      <c r="M3783" s="2">
        <f ca="1">Table1[[#This Row],[Cases]]*Table1[[#This Row],[Pack Size]]</f>
        <v>0</v>
      </c>
      <c r="N3783" s="1">
        <f ca="1">Table1[[#This Row],[Cases]]*Table1[[#This Row],[Pack Size]]</f>
        <v>1040000</v>
      </c>
      <c r="O3783" s="1">
        <f>IFERROR(VLOOKUP(Table1[[#This Row],[SKU Code]],'SKU Size'!$G:$H,2,FALSE),0)*Table1[[#This Row],[Cases]]</f>
        <v>21923419.605239868</v>
      </c>
      <c r="P3783" t="str">
        <f t="shared" si="70"/>
        <v>D0012</v>
      </c>
      <c r="Q3783" s="7">
        <f>IFERROR(VLOOKUP(Table1[[#This Row],[Trim Distributor Code]],Sheet1!$N:$O,2,FALSE),0)</f>
        <v>3400082</v>
      </c>
      <c r="R3783" s="7" t="str">
        <f>IFERROR(VLOOKUP(Table1[[#This Row],[Salesflo AppUser Code]],HIE!$A:$B,2,FALSE),0)</f>
        <v>Active</v>
      </c>
      <c r="S3783" s="7" t="str">
        <f>IFERROR(VLOOKUP(Table1[[#This Row],[Salesflo AppUser Code]],HIE!$A:$B,2,FALSE),0)</f>
        <v>Active</v>
      </c>
      <c r="T3783" t="s">
        <v>3354</v>
      </c>
      <c r="U3783" s="7" t="s">
        <v>5713</v>
      </c>
      <c r="V3783" s="7" t="s">
        <v>1444</v>
      </c>
      <c r="W3783" s="7" t="s">
        <v>5707</v>
      </c>
      <c r="X3783" s="7" t="str">
        <f>IFERROR(VLOOKUP( Table1[[#This Row],[Trim Distributor Code]],Sheet1!$A:$J,10,FALSE),0)</f>
        <v>Active</v>
      </c>
    </row>
    <row r="3784" spans="1:24" hidden="1" x14ac:dyDescent="0.3">
      <c r="A3784" t="s">
        <v>5517</v>
      </c>
      <c r="B3784" s="19" t="s">
        <v>118</v>
      </c>
      <c r="C3784" s="19" t="s">
        <v>5467</v>
      </c>
      <c r="D3784" s="19" t="s">
        <v>1412</v>
      </c>
      <c r="E3784" s="19" t="s">
        <v>5465</v>
      </c>
      <c r="F3784" s="19" t="s">
        <v>2663</v>
      </c>
      <c r="G3784" s="19" t="s">
        <v>4180</v>
      </c>
      <c r="H3784" s="19" t="s">
        <v>2268</v>
      </c>
      <c r="I3784" s="19" t="s">
        <v>5109</v>
      </c>
      <c r="J3784" s="19" t="s">
        <v>4192</v>
      </c>
      <c r="K3784" s="19">
        <v>40</v>
      </c>
      <c r="L3784" s="2" t="s">
        <v>1412</v>
      </c>
      <c r="M3784" s="2">
        <f ca="1">Table1[[#This Row],[Cases]]*Table1[[#This Row],[Pack Size]]</f>
        <v>0</v>
      </c>
      <c r="N3784" s="1">
        <f ca="1">Table1[[#This Row],[Cases]]*Table1[[#This Row],[Pack Size]]</f>
        <v>17280</v>
      </c>
      <c r="O3784" s="1">
        <f>IFERROR(VLOOKUP(Table1[[#This Row],[SKU Code]],'SKU Size'!$G:$H,2,FALSE),0)*Table1[[#This Row],[Cases]]</f>
        <v>281665.03196361125</v>
      </c>
      <c r="P3784" t="str">
        <f t="shared" si="70"/>
        <v>D0012</v>
      </c>
      <c r="Q3784" s="7">
        <f>IFERROR(VLOOKUP(Table1[[#This Row],[Trim Distributor Code]],Sheet1!$N:$O,2,FALSE),0)</f>
        <v>3400082</v>
      </c>
      <c r="R3784" s="7" t="str">
        <f>IFERROR(VLOOKUP(Table1[[#This Row],[Salesflo AppUser Code]],HIE!$A:$B,2,FALSE),0)</f>
        <v>Active</v>
      </c>
      <c r="S3784" s="7" t="str">
        <f>IFERROR(VLOOKUP(Table1[[#This Row],[Salesflo AppUser Code]],HIE!$A:$B,2,FALSE),0)</f>
        <v>Active</v>
      </c>
      <c r="T3784" t="s">
        <v>3354</v>
      </c>
      <c r="U3784" s="7" t="s">
        <v>5713</v>
      </c>
      <c r="V3784" s="7" t="s">
        <v>2268</v>
      </c>
      <c r="W3784" s="7" t="s">
        <v>2314</v>
      </c>
      <c r="X3784" s="7" t="str">
        <f>IFERROR(VLOOKUP( Table1[[#This Row],[Trim Distributor Code]],Sheet1!$A:$J,10,FALSE),0)</f>
        <v>Active</v>
      </c>
    </row>
    <row r="3785" spans="1:24" hidden="1" x14ac:dyDescent="0.3">
      <c r="A3785" t="s">
        <v>5517</v>
      </c>
      <c r="B3785" s="17" t="s">
        <v>118</v>
      </c>
      <c r="C3785" s="17" t="s">
        <v>5467</v>
      </c>
      <c r="D3785" s="17" t="s">
        <v>1412</v>
      </c>
      <c r="E3785" s="17" t="s">
        <v>5465</v>
      </c>
      <c r="F3785" s="17" t="s">
        <v>2663</v>
      </c>
      <c r="G3785" s="17" t="s">
        <v>4108</v>
      </c>
      <c r="H3785" s="17" t="s">
        <v>4109</v>
      </c>
      <c r="I3785" s="17" t="s">
        <v>4566</v>
      </c>
      <c r="J3785" s="17" t="s">
        <v>13</v>
      </c>
      <c r="K3785" s="17">
        <v>13</v>
      </c>
      <c r="L3785" s="2" t="s">
        <v>1412</v>
      </c>
      <c r="M3785" s="2">
        <f ca="1">Table1[[#This Row],[Cases]]*Table1[[#This Row],[Pack Size]]</f>
        <v>0</v>
      </c>
      <c r="N3785" s="1">
        <f ca="1">Table1[[#This Row],[Cases]]*Table1[[#This Row],[Pack Size]]</f>
        <v>1300</v>
      </c>
      <c r="O3785" s="1">
        <f>IFERROR(VLOOKUP(Table1[[#This Row],[SKU Code]],'SKU Size'!$G:$H,2,FALSE),0)*Table1[[#This Row],[Cases]]</f>
        <v>137392.76277096118</v>
      </c>
      <c r="P3785" t="str">
        <f t="shared" si="70"/>
        <v>D0012</v>
      </c>
      <c r="Q3785" s="7">
        <f>IFERROR(VLOOKUP(Table1[[#This Row],[Trim Distributor Code]],Sheet1!$N:$O,2,FALSE),0)</f>
        <v>3400082</v>
      </c>
      <c r="R3785" s="7" t="str">
        <f>IFERROR(VLOOKUP(Table1[[#This Row],[Salesflo AppUser Code]],HIE!$A:$B,2,FALSE),0)</f>
        <v>Active</v>
      </c>
      <c r="S3785" s="7" t="str">
        <f>IFERROR(VLOOKUP(Table1[[#This Row],[Salesflo AppUser Code]],HIE!$A:$B,2,FALSE),0)</f>
        <v>Active</v>
      </c>
      <c r="T3785" t="s">
        <v>3354</v>
      </c>
      <c r="U3785" s="7" t="s">
        <v>5713</v>
      </c>
      <c r="V3785" s="7" t="s">
        <v>1423</v>
      </c>
      <c r="W3785" s="7" t="s">
        <v>1659</v>
      </c>
      <c r="X3785" s="7" t="str">
        <f>IFERROR(VLOOKUP( Table1[[#This Row],[Trim Distributor Code]],Sheet1!$A:$J,10,FALSE),0)</f>
        <v>Active</v>
      </c>
    </row>
    <row r="3786" spans="1:24" hidden="1" x14ac:dyDescent="0.3">
      <c r="A3786" t="s">
        <v>5517</v>
      </c>
      <c r="B3786" s="19" t="s">
        <v>118</v>
      </c>
      <c r="C3786" s="19" t="s">
        <v>5467</v>
      </c>
      <c r="D3786" s="19" t="s">
        <v>1412</v>
      </c>
      <c r="E3786" s="19" t="s">
        <v>5465</v>
      </c>
      <c r="F3786" s="19" t="s">
        <v>2663</v>
      </c>
      <c r="G3786" s="19" t="s">
        <v>4306</v>
      </c>
      <c r="H3786" s="19" t="s">
        <v>4109</v>
      </c>
      <c r="I3786" s="19" t="s">
        <v>4307</v>
      </c>
      <c r="J3786" s="19" t="s">
        <v>2034</v>
      </c>
      <c r="K3786" s="19">
        <v>5</v>
      </c>
      <c r="L3786" s="2" t="s">
        <v>1412</v>
      </c>
      <c r="M3786" s="2">
        <f ca="1">Table1[[#This Row],[Cases]]*Table1[[#This Row],[Pack Size]]</f>
        <v>0</v>
      </c>
      <c r="N3786" s="1">
        <f ca="1">Table1[[#This Row],[Cases]]*Table1[[#This Row],[Pack Size]]</f>
        <v>500</v>
      </c>
      <c r="O3786" s="1">
        <f>IFERROR(VLOOKUP(Table1[[#This Row],[SKU Code]],'SKU Size'!$G:$H,2,FALSE),0)*Table1[[#This Row],[Cases]]</f>
        <v>37800.121189757512</v>
      </c>
      <c r="P3786" t="str">
        <f t="shared" si="70"/>
        <v>D0012</v>
      </c>
      <c r="Q3786" s="7">
        <f>IFERROR(VLOOKUP(Table1[[#This Row],[Trim Distributor Code]],Sheet1!$N:$O,2,FALSE),0)</f>
        <v>3400082</v>
      </c>
      <c r="R3786" s="7" t="str">
        <f>IFERROR(VLOOKUP(Table1[[#This Row],[Salesflo AppUser Code]],HIE!$A:$B,2,FALSE),0)</f>
        <v>Active</v>
      </c>
      <c r="S3786" s="7" t="str">
        <f>IFERROR(VLOOKUP(Table1[[#This Row],[Salesflo AppUser Code]],HIE!$A:$B,2,FALSE),0)</f>
        <v>Active</v>
      </c>
      <c r="T3786" t="s">
        <v>3354</v>
      </c>
      <c r="U3786" s="7" t="s">
        <v>5713</v>
      </c>
      <c r="V3786" s="7" t="s">
        <v>1423</v>
      </c>
      <c r="W3786" s="7" t="s">
        <v>2031</v>
      </c>
      <c r="X3786" s="7" t="str">
        <f>IFERROR(VLOOKUP( Table1[[#This Row],[Trim Distributor Code]],Sheet1!$A:$J,10,FALSE),0)</f>
        <v>Active</v>
      </c>
    </row>
    <row r="3787" spans="1:24" hidden="1" x14ac:dyDescent="0.3">
      <c r="A3787" t="s">
        <v>5517</v>
      </c>
      <c r="B3787" s="17" t="s">
        <v>118</v>
      </c>
      <c r="C3787" s="17" t="s">
        <v>5467</v>
      </c>
      <c r="D3787" s="17" t="s">
        <v>1412</v>
      </c>
      <c r="E3787" s="17" t="s">
        <v>5465</v>
      </c>
      <c r="F3787" s="17" t="s">
        <v>2663</v>
      </c>
      <c r="G3787" s="17" t="s">
        <v>4134</v>
      </c>
      <c r="H3787" s="17" t="s">
        <v>4113</v>
      </c>
      <c r="I3787" s="17" t="s">
        <v>4644</v>
      </c>
      <c r="J3787" s="17" t="s">
        <v>1635</v>
      </c>
      <c r="K3787" s="17">
        <v>20</v>
      </c>
      <c r="L3787" s="2" t="s">
        <v>1412</v>
      </c>
      <c r="M3787" s="2">
        <f ca="1">Table1[[#This Row],[Cases]]*Table1[[#This Row],[Pack Size]]</f>
        <v>0</v>
      </c>
      <c r="N3787" s="1">
        <f ca="1">Table1[[#This Row],[Cases]]*Table1[[#This Row],[Pack Size]]</f>
        <v>480</v>
      </c>
      <c r="O3787" s="1">
        <f>IFERROR(VLOOKUP(Table1[[#This Row],[SKU Code]],'SKU Size'!$G:$H,2,FALSE),0)*Table1[[#This Row],[Cases]]</f>
        <v>62853.200017282288</v>
      </c>
      <c r="P3787" t="str">
        <f t="shared" si="70"/>
        <v>D0012</v>
      </c>
      <c r="Q3787" s="7">
        <f>IFERROR(VLOOKUP(Table1[[#This Row],[Trim Distributor Code]],Sheet1!$N:$O,2,FALSE),0)</f>
        <v>3400082</v>
      </c>
      <c r="R3787" s="7" t="str">
        <f>IFERROR(VLOOKUP(Table1[[#This Row],[Salesflo AppUser Code]],HIE!$A:$B,2,FALSE),0)</f>
        <v>Active</v>
      </c>
      <c r="S3787" s="7" t="str">
        <f>IFERROR(VLOOKUP(Table1[[#This Row],[Salesflo AppUser Code]],HIE!$A:$B,2,FALSE),0)</f>
        <v>Active</v>
      </c>
      <c r="T3787" t="s">
        <v>3354</v>
      </c>
      <c r="U3787" s="7" t="s">
        <v>5713</v>
      </c>
      <c r="V3787" s="7" t="s">
        <v>1632</v>
      </c>
      <c r="W3787" s="7" t="s">
        <v>1445</v>
      </c>
      <c r="X3787" s="7" t="str">
        <f>IFERROR(VLOOKUP( Table1[[#This Row],[Trim Distributor Code]],Sheet1!$A:$J,10,FALSE),0)</f>
        <v>Active</v>
      </c>
    </row>
    <row r="3788" spans="1:24" hidden="1" x14ac:dyDescent="0.3">
      <c r="A3788" t="s">
        <v>5517</v>
      </c>
      <c r="B3788" s="19" t="s">
        <v>118</v>
      </c>
      <c r="C3788" s="19" t="s">
        <v>5467</v>
      </c>
      <c r="D3788" s="19" t="s">
        <v>1412</v>
      </c>
      <c r="E3788" s="19" t="s">
        <v>5465</v>
      </c>
      <c r="F3788" s="19" t="s">
        <v>2663</v>
      </c>
      <c r="G3788" s="19" t="s">
        <v>4136</v>
      </c>
      <c r="H3788" s="19" t="s">
        <v>4113</v>
      </c>
      <c r="I3788" s="19" t="s">
        <v>4643</v>
      </c>
      <c r="J3788" s="19" t="s">
        <v>2295</v>
      </c>
      <c r="K3788" s="19">
        <v>20</v>
      </c>
      <c r="L3788" s="2" t="s">
        <v>1412</v>
      </c>
      <c r="M3788" s="2">
        <f ca="1">Table1[[#This Row],[Cases]]*Table1[[#This Row],[Pack Size]]</f>
        <v>0</v>
      </c>
      <c r="N3788" s="1">
        <f ca="1">Table1[[#This Row],[Cases]]*Table1[[#This Row],[Pack Size]]</f>
        <v>480</v>
      </c>
      <c r="O3788" s="1">
        <f>IFERROR(VLOOKUP(Table1[[#This Row],[SKU Code]],'SKU Size'!$G:$H,2,FALSE),0)*Table1[[#This Row],[Cases]]</f>
        <v>36628.07558035171</v>
      </c>
      <c r="P3788" t="str">
        <f t="shared" si="70"/>
        <v>D0012</v>
      </c>
      <c r="Q3788" s="7">
        <f>IFERROR(VLOOKUP(Table1[[#This Row],[Trim Distributor Code]],Sheet1!$N:$O,2,FALSE),0)</f>
        <v>3400082</v>
      </c>
      <c r="R3788" s="7" t="str">
        <f>IFERROR(VLOOKUP(Table1[[#This Row],[Salesflo AppUser Code]],HIE!$A:$B,2,FALSE),0)</f>
        <v>Active</v>
      </c>
      <c r="S3788" s="7" t="str">
        <f>IFERROR(VLOOKUP(Table1[[#This Row],[Salesflo AppUser Code]],HIE!$A:$B,2,FALSE),0)</f>
        <v>Active</v>
      </c>
      <c r="T3788" t="s">
        <v>3354</v>
      </c>
      <c r="U3788" s="7" t="s">
        <v>5713</v>
      </c>
      <c r="V3788" s="7" t="s">
        <v>1632</v>
      </c>
      <c r="W3788" s="7" t="s">
        <v>2294</v>
      </c>
      <c r="X3788" s="7" t="str">
        <f>IFERROR(VLOOKUP( Table1[[#This Row],[Trim Distributor Code]],Sheet1!$A:$J,10,FALSE),0)</f>
        <v>Active</v>
      </c>
    </row>
    <row r="3789" spans="1:24" hidden="1" x14ac:dyDescent="0.3">
      <c r="A3789" t="s">
        <v>5517</v>
      </c>
      <c r="B3789" s="17" t="s">
        <v>118</v>
      </c>
      <c r="C3789" s="17" t="s">
        <v>5467</v>
      </c>
      <c r="D3789" s="17" t="s">
        <v>1412</v>
      </c>
      <c r="E3789" s="17" t="s">
        <v>5465</v>
      </c>
      <c r="F3789" s="17" t="s">
        <v>2663</v>
      </c>
      <c r="G3789" s="17" t="s">
        <v>4169</v>
      </c>
      <c r="H3789" s="17" t="s">
        <v>4113</v>
      </c>
      <c r="I3789" s="17" t="s">
        <v>4642</v>
      </c>
      <c r="J3789" s="17" t="s">
        <v>4170</v>
      </c>
      <c r="K3789" s="22">
        <v>20</v>
      </c>
      <c r="L3789" s="2" t="s">
        <v>1412</v>
      </c>
      <c r="M3789" s="2">
        <f ca="1">Table1[[#This Row],[Cases]]*Table1[[#This Row],[Pack Size]]</f>
        <v>0</v>
      </c>
      <c r="N3789" s="1">
        <f ca="1">Table1[[#This Row],[Cases]]*Table1[[#This Row],[Pack Size]]</f>
        <v>480</v>
      </c>
      <c r="O3789" s="1">
        <f>IFERROR(VLOOKUP(Table1[[#This Row],[SKU Code]],'SKU Size'!$G:$H,2,FALSE),0)*Table1[[#This Row],[Cases]]</f>
        <v>36789.692536371309</v>
      </c>
      <c r="P3789" t="str">
        <f t="shared" ref="P3789:P3850" si="71">TRIM(E3789)</f>
        <v>D0012</v>
      </c>
      <c r="Q3789" s="7">
        <f>IFERROR(VLOOKUP(Table1[[#This Row],[Trim Distributor Code]],Sheet1!$N:$O,2,FALSE),0)</f>
        <v>3400082</v>
      </c>
      <c r="R3789" s="7" t="str">
        <f>IFERROR(VLOOKUP(Table1[[#This Row],[Salesflo AppUser Code]],HIE!$A:$B,2,FALSE),0)</f>
        <v>Active</v>
      </c>
      <c r="S3789" s="7" t="str">
        <f>IFERROR(VLOOKUP(Table1[[#This Row],[Salesflo AppUser Code]],HIE!$A:$B,2,FALSE),0)</f>
        <v>Active</v>
      </c>
      <c r="T3789" t="s">
        <v>3354</v>
      </c>
      <c r="U3789" s="7" t="s">
        <v>5713</v>
      </c>
      <c r="V3789" s="7" t="s">
        <v>1632</v>
      </c>
      <c r="W3789" s="7" t="s">
        <v>5359</v>
      </c>
      <c r="X3789" s="7" t="str">
        <f>IFERROR(VLOOKUP( Table1[[#This Row],[Trim Distributor Code]],Sheet1!$A:$J,10,FALSE),0)</f>
        <v>Active</v>
      </c>
    </row>
    <row r="3790" spans="1:24" hidden="1" x14ac:dyDescent="0.3">
      <c r="A3790" t="s">
        <v>5517</v>
      </c>
      <c r="B3790" s="19" t="s">
        <v>118</v>
      </c>
      <c r="C3790" s="19" t="s">
        <v>5467</v>
      </c>
      <c r="D3790" s="19" t="s">
        <v>1412</v>
      </c>
      <c r="E3790" s="19" t="s">
        <v>5465</v>
      </c>
      <c r="F3790" s="19" t="s">
        <v>2663</v>
      </c>
      <c r="G3790" s="19" t="s">
        <v>1422</v>
      </c>
      <c r="H3790" s="19" t="s">
        <v>4360</v>
      </c>
      <c r="I3790" s="19" t="s">
        <v>4645</v>
      </c>
      <c r="J3790" s="19" t="s">
        <v>4271</v>
      </c>
      <c r="K3790" s="19">
        <v>3</v>
      </c>
      <c r="L3790" s="2" t="s">
        <v>1412</v>
      </c>
      <c r="M3790" s="2">
        <f ca="1">Table1[[#This Row],[Cases]]*Table1[[#This Row],[Pack Size]]</f>
        <v>0</v>
      </c>
      <c r="N3790" s="1">
        <f ca="1">Table1[[#This Row],[Cases]]*Table1[[#This Row],[Pack Size]]</f>
        <v>288</v>
      </c>
      <c r="O3790" s="1">
        <f>IFERROR(VLOOKUP(Table1[[#This Row],[SKU Code]],'SKU Size'!$G:$H,2,FALSE),0)*Table1[[#This Row],[Cases]]</f>
        <v>0</v>
      </c>
      <c r="P3790" t="str">
        <f t="shared" si="71"/>
        <v>D0012</v>
      </c>
      <c r="Q3790" s="7">
        <f>IFERROR(VLOOKUP(Table1[[#This Row],[Trim Distributor Code]],Sheet1!$N:$O,2,FALSE),0)</f>
        <v>3400082</v>
      </c>
      <c r="R3790" s="7" t="str">
        <f>IFERROR(VLOOKUP(Table1[[#This Row],[Salesflo AppUser Code]],HIE!$A:$B,2,FALSE),0)</f>
        <v>Active</v>
      </c>
      <c r="S3790" s="7" t="str">
        <f>IFERROR(VLOOKUP(Table1[[#This Row],[Salesflo AppUser Code]],HIE!$A:$B,2,FALSE),0)</f>
        <v>Active</v>
      </c>
      <c r="T3790" t="s">
        <v>3354</v>
      </c>
      <c r="U3790" s="7" t="s">
        <v>5713</v>
      </c>
      <c r="V3790" s="7" t="s">
        <v>4360</v>
      </c>
      <c r="W3790" s="7" t="s">
        <v>1422</v>
      </c>
      <c r="X3790" s="7" t="str">
        <f>IFERROR(VLOOKUP( Table1[[#This Row],[Trim Distributor Code]],Sheet1!$A:$J,10,FALSE),0)</f>
        <v>Active</v>
      </c>
    </row>
    <row r="3791" spans="1:24" hidden="1" x14ac:dyDescent="0.3">
      <c r="A3791" t="s">
        <v>5517</v>
      </c>
      <c r="B3791" s="17" t="s">
        <v>119</v>
      </c>
      <c r="C3791" s="17" t="s">
        <v>5468</v>
      </c>
      <c r="D3791" s="17" t="s">
        <v>1412</v>
      </c>
      <c r="E3791" s="17" t="s">
        <v>5465</v>
      </c>
      <c r="F3791" s="17" t="s">
        <v>2663</v>
      </c>
      <c r="G3791" s="17" t="s">
        <v>4134</v>
      </c>
      <c r="H3791" s="17" t="s">
        <v>4106</v>
      </c>
      <c r="I3791" s="17" t="s">
        <v>4636</v>
      </c>
      <c r="J3791" s="17" t="s">
        <v>1478</v>
      </c>
      <c r="K3791" s="17">
        <v>50</v>
      </c>
      <c r="L3791" s="2" t="s">
        <v>1412</v>
      </c>
      <c r="M3791" s="2">
        <f ca="1">Table1[[#This Row],[Cases]]*Table1[[#This Row],[Pack Size]]</f>
        <v>0</v>
      </c>
      <c r="N3791" s="1">
        <f ca="1">Table1[[#This Row],[Cases]]*Table1[[#This Row],[Pack Size]]</f>
        <v>20000</v>
      </c>
      <c r="O3791" s="1">
        <f>IFERROR(VLOOKUP(Table1[[#This Row],[SKU Code]],'SKU Size'!$G:$H,2,FALSE),0)*Table1[[#This Row],[Cases]]</f>
        <v>435451.32245422504</v>
      </c>
      <c r="P3791" t="str">
        <f t="shared" si="71"/>
        <v>D0012</v>
      </c>
      <c r="Q3791" s="7">
        <f>IFERROR(VLOOKUP(Table1[[#This Row],[Trim Distributor Code]],Sheet1!$N:$O,2,FALSE),0)</f>
        <v>3400082</v>
      </c>
      <c r="R3791" s="7" t="str">
        <f>IFERROR(VLOOKUP(Table1[[#This Row],[Salesflo AppUser Code]],HIE!$A:$B,2,FALSE),0)</f>
        <v>Active</v>
      </c>
      <c r="S3791" s="7" t="str">
        <f>IFERROR(VLOOKUP(Table1[[#This Row],[Salesflo AppUser Code]],HIE!$A:$B,2,FALSE),0)</f>
        <v>Active</v>
      </c>
      <c r="T3791" t="s">
        <v>3354</v>
      </c>
      <c r="U3791" s="7" t="s">
        <v>5713</v>
      </c>
      <c r="V3791" s="7" t="s">
        <v>1444</v>
      </c>
      <c r="W3791" s="7" t="s">
        <v>1445</v>
      </c>
      <c r="X3791" s="7" t="str">
        <f>IFERROR(VLOOKUP( Table1[[#This Row],[Trim Distributor Code]],Sheet1!$A:$J,10,FALSE),0)</f>
        <v>Active</v>
      </c>
    </row>
    <row r="3792" spans="1:24" hidden="1" x14ac:dyDescent="0.3">
      <c r="A3792" t="s">
        <v>5517</v>
      </c>
      <c r="B3792" s="19" t="s">
        <v>119</v>
      </c>
      <c r="C3792" s="19" t="s">
        <v>5468</v>
      </c>
      <c r="D3792" s="19" t="s">
        <v>1412</v>
      </c>
      <c r="E3792" s="19" t="s">
        <v>5465</v>
      </c>
      <c r="F3792" s="19" t="s">
        <v>2663</v>
      </c>
      <c r="G3792" s="19" t="s">
        <v>4133</v>
      </c>
      <c r="H3792" s="19" t="s">
        <v>4106</v>
      </c>
      <c r="I3792" s="19" t="s">
        <v>4637</v>
      </c>
      <c r="J3792" s="19" t="s">
        <v>1586</v>
      </c>
      <c r="K3792" s="19">
        <v>3700</v>
      </c>
      <c r="L3792" s="2" t="s">
        <v>1412</v>
      </c>
      <c r="M3792" s="2">
        <f ca="1">Table1[[#This Row],[Cases]]*Table1[[#This Row],[Pack Size]]</f>
        <v>0</v>
      </c>
      <c r="N3792" s="1">
        <f ca="1">Table1[[#This Row],[Cases]]*Table1[[#This Row],[Pack Size]]</f>
        <v>1480000</v>
      </c>
      <c r="O3792" s="1">
        <f>IFERROR(VLOOKUP(Table1[[#This Row],[SKU Code]],'SKU Size'!$G:$H,2,FALSE),0)*Table1[[#This Row],[Cases]]</f>
        <v>31198712.515149046</v>
      </c>
      <c r="P3792" t="str">
        <f t="shared" si="71"/>
        <v>D0012</v>
      </c>
      <c r="Q3792" s="7">
        <f>IFERROR(VLOOKUP(Table1[[#This Row],[Trim Distributor Code]],Sheet1!$N:$O,2,FALSE),0)</f>
        <v>3400082</v>
      </c>
      <c r="R3792" s="7" t="str">
        <f>IFERROR(VLOOKUP(Table1[[#This Row],[Salesflo AppUser Code]],HIE!$A:$B,2,FALSE),0)</f>
        <v>Active</v>
      </c>
      <c r="S3792" s="7" t="str">
        <f>IFERROR(VLOOKUP(Table1[[#This Row],[Salesflo AppUser Code]],HIE!$A:$B,2,FALSE),0)</f>
        <v>Active</v>
      </c>
      <c r="T3792" t="s">
        <v>3354</v>
      </c>
      <c r="U3792" s="7" t="s">
        <v>5713</v>
      </c>
      <c r="V3792" s="7" t="s">
        <v>1444</v>
      </c>
      <c r="W3792" s="7" t="s">
        <v>5707</v>
      </c>
      <c r="X3792" s="7" t="str">
        <f>IFERROR(VLOOKUP( Table1[[#This Row],[Trim Distributor Code]],Sheet1!$A:$J,10,FALSE),0)</f>
        <v>Active</v>
      </c>
    </row>
    <row r="3793" spans="1:24" hidden="1" x14ac:dyDescent="0.3">
      <c r="A3793" t="s">
        <v>5517</v>
      </c>
      <c r="B3793" s="17" t="s">
        <v>119</v>
      </c>
      <c r="C3793" s="17" t="s">
        <v>5468</v>
      </c>
      <c r="D3793" s="17" t="s">
        <v>1412</v>
      </c>
      <c r="E3793" s="17" t="s">
        <v>5465</v>
      </c>
      <c r="F3793" s="17" t="s">
        <v>2663</v>
      </c>
      <c r="G3793" s="17" t="s">
        <v>4180</v>
      </c>
      <c r="H3793" s="17" t="s">
        <v>2268</v>
      </c>
      <c r="I3793" s="17" t="s">
        <v>5109</v>
      </c>
      <c r="J3793" s="17" t="s">
        <v>4192</v>
      </c>
      <c r="K3793" s="22">
        <v>60</v>
      </c>
      <c r="L3793" s="2" t="s">
        <v>1412</v>
      </c>
      <c r="M3793" s="2">
        <f ca="1">Table1[[#This Row],[Cases]]*Table1[[#This Row],[Pack Size]]</f>
        <v>0</v>
      </c>
      <c r="N3793" s="1">
        <f ca="1">Table1[[#This Row],[Cases]]*Table1[[#This Row],[Pack Size]]</f>
        <v>25920</v>
      </c>
      <c r="O3793" s="1">
        <f>IFERROR(VLOOKUP(Table1[[#This Row],[SKU Code]],'SKU Size'!$G:$H,2,FALSE),0)*Table1[[#This Row],[Cases]]</f>
        <v>422497.54794541688</v>
      </c>
      <c r="P3793" t="str">
        <f t="shared" si="71"/>
        <v>D0012</v>
      </c>
      <c r="Q3793" s="7">
        <f>IFERROR(VLOOKUP(Table1[[#This Row],[Trim Distributor Code]],Sheet1!$N:$O,2,FALSE),0)</f>
        <v>3400082</v>
      </c>
      <c r="R3793" s="7" t="str">
        <f>IFERROR(VLOOKUP(Table1[[#This Row],[Salesflo AppUser Code]],HIE!$A:$B,2,FALSE),0)</f>
        <v>Active</v>
      </c>
      <c r="S3793" s="7" t="str">
        <f>IFERROR(VLOOKUP(Table1[[#This Row],[Salesflo AppUser Code]],HIE!$A:$B,2,FALSE),0)</f>
        <v>Active</v>
      </c>
      <c r="T3793" t="s">
        <v>3354</v>
      </c>
      <c r="U3793" s="7" t="s">
        <v>5713</v>
      </c>
      <c r="V3793" s="7" t="s">
        <v>2268</v>
      </c>
      <c r="W3793" s="7" t="s">
        <v>2314</v>
      </c>
      <c r="X3793" s="7" t="str">
        <f>IFERROR(VLOOKUP( Table1[[#This Row],[Trim Distributor Code]],Sheet1!$A:$J,10,FALSE),0)</f>
        <v>Active</v>
      </c>
    </row>
    <row r="3794" spans="1:24" hidden="1" x14ac:dyDescent="0.3">
      <c r="A3794" t="s">
        <v>5517</v>
      </c>
      <c r="B3794" s="19" t="s">
        <v>119</v>
      </c>
      <c r="C3794" s="19" t="s">
        <v>5468</v>
      </c>
      <c r="D3794" s="19" t="s">
        <v>1412</v>
      </c>
      <c r="E3794" s="19" t="s">
        <v>5465</v>
      </c>
      <c r="F3794" s="19" t="s">
        <v>2663</v>
      </c>
      <c r="G3794" s="19" t="s">
        <v>4108</v>
      </c>
      <c r="H3794" s="19" t="s">
        <v>4109</v>
      </c>
      <c r="I3794" s="19" t="s">
        <v>4566</v>
      </c>
      <c r="J3794" s="19" t="s">
        <v>13</v>
      </c>
      <c r="K3794" s="19">
        <v>25</v>
      </c>
      <c r="L3794" s="2" t="s">
        <v>1412</v>
      </c>
      <c r="M3794" s="2">
        <f ca="1">Table1[[#This Row],[Cases]]*Table1[[#This Row],[Pack Size]]</f>
        <v>0</v>
      </c>
      <c r="N3794" s="1">
        <f ca="1">Table1[[#This Row],[Cases]]*Table1[[#This Row],[Pack Size]]</f>
        <v>2500</v>
      </c>
      <c r="O3794" s="1">
        <f>IFERROR(VLOOKUP(Table1[[#This Row],[SKU Code]],'SKU Size'!$G:$H,2,FALSE),0)*Table1[[#This Row],[Cases]]</f>
        <v>264216.85148261767</v>
      </c>
      <c r="P3794" t="str">
        <f t="shared" si="71"/>
        <v>D0012</v>
      </c>
      <c r="Q3794" s="7">
        <f>IFERROR(VLOOKUP(Table1[[#This Row],[Trim Distributor Code]],Sheet1!$N:$O,2,FALSE),0)</f>
        <v>3400082</v>
      </c>
      <c r="R3794" s="7" t="str">
        <f>IFERROR(VLOOKUP(Table1[[#This Row],[Salesflo AppUser Code]],HIE!$A:$B,2,FALSE),0)</f>
        <v>Active</v>
      </c>
      <c r="S3794" s="7" t="str">
        <f>IFERROR(VLOOKUP(Table1[[#This Row],[Salesflo AppUser Code]],HIE!$A:$B,2,FALSE),0)</f>
        <v>Active</v>
      </c>
      <c r="T3794" t="s">
        <v>3354</v>
      </c>
      <c r="U3794" s="7" t="s">
        <v>5713</v>
      </c>
      <c r="V3794" s="7" t="s">
        <v>1423</v>
      </c>
      <c r="W3794" s="7" t="s">
        <v>1659</v>
      </c>
      <c r="X3794" s="7" t="str">
        <f>IFERROR(VLOOKUP( Table1[[#This Row],[Trim Distributor Code]],Sheet1!$A:$J,10,FALSE),0)</f>
        <v>Active</v>
      </c>
    </row>
    <row r="3795" spans="1:24" hidden="1" x14ac:dyDescent="0.3">
      <c r="A3795" t="s">
        <v>5517</v>
      </c>
      <c r="B3795" s="17" t="s">
        <v>119</v>
      </c>
      <c r="C3795" s="17" t="s">
        <v>5468</v>
      </c>
      <c r="D3795" s="17" t="s">
        <v>1412</v>
      </c>
      <c r="E3795" s="17" t="s">
        <v>5465</v>
      </c>
      <c r="F3795" s="17" t="s">
        <v>2663</v>
      </c>
      <c r="G3795" s="17" t="s">
        <v>4306</v>
      </c>
      <c r="H3795" s="17" t="s">
        <v>4109</v>
      </c>
      <c r="I3795" s="17" t="s">
        <v>4307</v>
      </c>
      <c r="J3795" s="17" t="s">
        <v>2034</v>
      </c>
      <c r="K3795" s="17">
        <v>6</v>
      </c>
      <c r="L3795" s="2" t="s">
        <v>1412</v>
      </c>
      <c r="M3795" s="2">
        <f ca="1">Table1[[#This Row],[Cases]]*Table1[[#This Row],[Pack Size]]</f>
        <v>0</v>
      </c>
      <c r="N3795" s="1">
        <f ca="1">Table1[[#This Row],[Cases]]*Table1[[#This Row],[Pack Size]]</f>
        <v>600</v>
      </c>
      <c r="O3795" s="1">
        <f>IFERROR(VLOOKUP(Table1[[#This Row],[SKU Code]],'SKU Size'!$G:$H,2,FALSE),0)*Table1[[#This Row],[Cases]]</f>
        <v>45360.145427709009</v>
      </c>
      <c r="P3795" t="str">
        <f t="shared" si="71"/>
        <v>D0012</v>
      </c>
      <c r="Q3795" s="7">
        <f>IFERROR(VLOOKUP(Table1[[#This Row],[Trim Distributor Code]],Sheet1!$N:$O,2,FALSE),0)</f>
        <v>3400082</v>
      </c>
      <c r="R3795" s="7" t="str">
        <f>IFERROR(VLOOKUP(Table1[[#This Row],[Salesflo AppUser Code]],HIE!$A:$B,2,FALSE),0)</f>
        <v>Active</v>
      </c>
      <c r="S3795" s="7" t="str">
        <f>IFERROR(VLOOKUP(Table1[[#This Row],[Salesflo AppUser Code]],HIE!$A:$B,2,FALSE),0)</f>
        <v>Active</v>
      </c>
      <c r="T3795" t="s">
        <v>3354</v>
      </c>
      <c r="U3795" s="7" t="s">
        <v>5713</v>
      </c>
      <c r="V3795" s="7" t="s">
        <v>1423</v>
      </c>
      <c r="W3795" s="7" t="s">
        <v>2031</v>
      </c>
      <c r="X3795" s="7" t="str">
        <f>IFERROR(VLOOKUP( Table1[[#This Row],[Trim Distributor Code]],Sheet1!$A:$J,10,FALSE),0)</f>
        <v>Active</v>
      </c>
    </row>
    <row r="3796" spans="1:24" hidden="1" x14ac:dyDescent="0.3">
      <c r="A3796" t="s">
        <v>5517</v>
      </c>
      <c r="B3796" s="19" t="s">
        <v>119</v>
      </c>
      <c r="C3796" s="19" t="s">
        <v>5468</v>
      </c>
      <c r="D3796" s="19" t="s">
        <v>1412</v>
      </c>
      <c r="E3796" s="19" t="s">
        <v>5465</v>
      </c>
      <c r="F3796" s="19" t="s">
        <v>2663</v>
      </c>
      <c r="G3796" s="19" t="s">
        <v>4134</v>
      </c>
      <c r="H3796" s="19" t="s">
        <v>4113</v>
      </c>
      <c r="I3796" s="19" t="s">
        <v>4644</v>
      </c>
      <c r="J3796" s="19" t="s">
        <v>1635</v>
      </c>
      <c r="K3796" s="19">
        <v>20</v>
      </c>
      <c r="L3796" s="2" t="s">
        <v>1412</v>
      </c>
      <c r="M3796" s="2">
        <f ca="1">Table1[[#This Row],[Cases]]*Table1[[#This Row],[Pack Size]]</f>
        <v>0</v>
      </c>
      <c r="N3796" s="1">
        <f ca="1">Table1[[#This Row],[Cases]]*Table1[[#This Row],[Pack Size]]</f>
        <v>480</v>
      </c>
      <c r="O3796" s="1">
        <f>IFERROR(VLOOKUP(Table1[[#This Row],[SKU Code]],'SKU Size'!$G:$H,2,FALSE),0)*Table1[[#This Row],[Cases]]</f>
        <v>62853.200017282288</v>
      </c>
      <c r="P3796" t="str">
        <f t="shared" si="71"/>
        <v>D0012</v>
      </c>
      <c r="Q3796" s="7">
        <f>IFERROR(VLOOKUP(Table1[[#This Row],[Trim Distributor Code]],Sheet1!$N:$O,2,FALSE),0)</f>
        <v>3400082</v>
      </c>
      <c r="R3796" s="7" t="str">
        <f>IFERROR(VLOOKUP(Table1[[#This Row],[Salesflo AppUser Code]],HIE!$A:$B,2,FALSE),0)</f>
        <v>Active</v>
      </c>
      <c r="S3796" s="7" t="str">
        <f>IFERROR(VLOOKUP(Table1[[#This Row],[Salesflo AppUser Code]],HIE!$A:$B,2,FALSE),0)</f>
        <v>Active</v>
      </c>
      <c r="T3796" t="s">
        <v>3354</v>
      </c>
      <c r="U3796" s="7" t="s">
        <v>5713</v>
      </c>
      <c r="V3796" s="7" t="s">
        <v>1632</v>
      </c>
      <c r="W3796" s="7" t="s">
        <v>1445</v>
      </c>
      <c r="X3796" s="7" t="str">
        <f>IFERROR(VLOOKUP( Table1[[#This Row],[Trim Distributor Code]],Sheet1!$A:$J,10,FALSE),0)</f>
        <v>Active</v>
      </c>
    </row>
    <row r="3797" spans="1:24" hidden="1" x14ac:dyDescent="0.3">
      <c r="A3797" t="s">
        <v>5517</v>
      </c>
      <c r="B3797" s="17" t="s">
        <v>119</v>
      </c>
      <c r="C3797" s="17" t="s">
        <v>5468</v>
      </c>
      <c r="D3797" s="17" t="s">
        <v>1412</v>
      </c>
      <c r="E3797" s="17" t="s">
        <v>5465</v>
      </c>
      <c r="F3797" s="17" t="s">
        <v>2663</v>
      </c>
      <c r="G3797" s="17" t="s">
        <v>4136</v>
      </c>
      <c r="H3797" s="17" t="s">
        <v>4113</v>
      </c>
      <c r="I3797" s="17" t="s">
        <v>4643</v>
      </c>
      <c r="J3797" s="17" t="s">
        <v>2295</v>
      </c>
      <c r="K3797" s="17">
        <v>20</v>
      </c>
      <c r="L3797" s="2" t="s">
        <v>1412</v>
      </c>
      <c r="M3797" s="2">
        <f ca="1">Table1[[#This Row],[Cases]]*Table1[[#This Row],[Pack Size]]</f>
        <v>0</v>
      </c>
      <c r="N3797" s="1">
        <f ca="1">Table1[[#This Row],[Cases]]*Table1[[#This Row],[Pack Size]]</f>
        <v>480</v>
      </c>
      <c r="O3797" s="1">
        <f>IFERROR(VLOOKUP(Table1[[#This Row],[SKU Code]],'SKU Size'!$G:$H,2,FALSE),0)*Table1[[#This Row],[Cases]]</f>
        <v>36628.07558035171</v>
      </c>
      <c r="P3797" t="str">
        <f t="shared" si="71"/>
        <v>D0012</v>
      </c>
      <c r="Q3797" s="7">
        <f>IFERROR(VLOOKUP(Table1[[#This Row],[Trim Distributor Code]],Sheet1!$N:$O,2,FALSE),0)</f>
        <v>3400082</v>
      </c>
      <c r="R3797" s="7" t="str">
        <f>IFERROR(VLOOKUP(Table1[[#This Row],[Salesflo AppUser Code]],HIE!$A:$B,2,FALSE),0)</f>
        <v>Active</v>
      </c>
      <c r="S3797" s="7" t="str">
        <f>IFERROR(VLOOKUP(Table1[[#This Row],[Salesflo AppUser Code]],HIE!$A:$B,2,FALSE),0)</f>
        <v>Active</v>
      </c>
      <c r="T3797" t="s">
        <v>3354</v>
      </c>
      <c r="U3797" s="7" t="s">
        <v>5713</v>
      </c>
      <c r="V3797" s="7" t="s">
        <v>1632</v>
      </c>
      <c r="W3797" s="7" t="s">
        <v>2294</v>
      </c>
      <c r="X3797" s="7" t="str">
        <f>IFERROR(VLOOKUP( Table1[[#This Row],[Trim Distributor Code]],Sheet1!$A:$J,10,FALSE),0)</f>
        <v>Active</v>
      </c>
    </row>
    <row r="3798" spans="1:24" hidden="1" x14ac:dyDescent="0.3">
      <c r="A3798" t="s">
        <v>5517</v>
      </c>
      <c r="B3798" s="19" t="s">
        <v>119</v>
      </c>
      <c r="C3798" s="19" t="s">
        <v>5468</v>
      </c>
      <c r="D3798" s="19" t="s">
        <v>1412</v>
      </c>
      <c r="E3798" s="19" t="s">
        <v>5465</v>
      </c>
      <c r="F3798" s="19" t="s">
        <v>2663</v>
      </c>
      <c r="G3798" s="19" t="s">
        <v>4169</v>
      </c>
      <c r="H3798" s="19" t="s">
        <v>4113</v>
      </c>
      <c r="I3798" s="19" t="s">
        <v>4642</v>
      </c>
      <c r="J3798" s="19" t="s">
        <v>4170</v>
      </c>
      <c r="K3798" s="19">
        <v>20</v>
      </c>
      <c r="L3798" s="2" t="s">
        <v>1412</v>
      </c>
      <c r="M3798" s="2">
        <f ca="1">Table1[[#This Row],[Cases]]*Table1[[#This Row],[Pack Size]]</f>
        <v>0</v>
      </c>
      <c r="N3798" s="1">
        <f ca="1">Table1[[#This Row],[Cases]]*Table1[[#This Row],[Pack Size]]</f>
        <v>480</v>
      </c>
      <c r="O3798" s="1">
        <f>IFERROR(VLOOKUP(Table1[[#This Row],[SKU Code]],'SKU Size'!$G:$H,2,FALSE),0)*Table1[[#This Row],[Cases]]</f>
        <v>36789.692536371309</v>
      </c>
      <c r="P3798" t="str">
        <f t="shared" si="71"/>
        <v>D0012</v>
      </c>
      <c r="Q3798" s="7">
        <f>IFERROR(VLOOKUP(Table1[[#This Row],[Trim Distributor Code]],Sheet1!$N:$O,2,FALSE),0)</f>
        <v>3400082</v>
      </c>
      <c r="R3798" s="7" t="str">
        <f>IFERROR(VLOOKUP(Table1[[#This Row],[Salesflo AppUser Code]],HIE!$A:$B,2,FALSE),0)</f>
        <v>Active</v>
      </c>
      <c r="S3798" s="7" t="str">
        <f>IFERROR(VLOOKUP(Table1[[#This Row],[Salesflo AppUser Code]],HIE!$A:$B,2,FALSE),0)</f>
        <v>Active</v>
      </c>
      <c r="T3798" t="s">
        <v>3354</v>
      </c>
      <c r="U3798" s="7" t="s">
        <v>5713</v>
      </c>
      <c r="V3798" s="7" t="s">
        <v>1632</v>
      </c>
      <c r="W3798" s="7" t="s">
        <v>5359</v>
      </c>
      <c r="X3798" s="7" t="str">
        <f>IFERROR(VLOOKUP( Table1[[#This Row],[Trim Distributor Code]],Sheet1!$A:$J,10,FALSE),0)</f>
        <v>Active</v>
      </c>
    </row>
    <row r="3799" spans="1:24" hidden="1" x14ac:dyDescent="0.3">
      <c r="A3799" t="s">
        <v>5517</v>
      </c>
      <c r="B3799" s="17" t="s">
        <v>119</v>
      </c>
      <c r="C3799" s="17" t="s">
        <v>5468</v>
      </c>
      <c r="D3799" s="17" t="s">
        <v>1412</v>
      </c>
      <c r="E3799" s="17" t="s">
        <v>5465</v>
      </c>
      <c r="F3799" s="17" t="s">
        <v>2663</v>
      </c>
      <c r="G3799" s="17" t="s">
        <v>1422</v>
      </c>
      <c r="H3799" s="17" t="s">
        <v>4360</v>
      </c>
      <c r="I3799" s="17" t="s">
        <v>4645</v>
      </c>
      <c r="J3799" s="17" t="s">
        <v>4271</v>
      </c>
      <c r="K3799" s="17">
        <v>4</v>
      </c>
      <c r="L3799" s="2" t="s">
        <v>1412</v>
      </c>
      <c r="M3799" s="2">
        <f ca="1">Table1[[#This Row],[Cases]]*Table1[[#This Row],[Pack Size]]</f>
        <v>0</v>
      </c>
      <c r="N3799" s="1">
        <f ca="1">Table1[[#This Row],[Cases]]*Table1[[#This Row],[Pack Size]]</f>
        <v>384</v>
      </c>
      <c r="O3799" s="1">
        <f>IFERROR(VLOOKUP(Table1[[#This Row],[SKU Code]],'SKU Size'!$G:$H,2,FALSE),0)*Table1[[#This Row],[Cases]]</f>
        <v>0</v>
      </c>
      <c r="P3799" t="str">
        <f t="shared" si="71"/>
        <v>D0012</v>
      </c>
      <c r="Q3799" s="7">
        <f>IFERROR(VLOOKUP(Table1[[#This Row],[Trim Distributor Code]],Sheet1!$N:$O,2,FALSE),0)</f>
        <v>3400082</v>
      </c>
      <c r="R3799" s="7" t="str">
        <f>IFERROR(VLOOKUP(Table1[[#This Row],[Salesflo AppUser Code]],HIE!$A:$B,2,FALSE),0)</f>
        <v>Active</v>
      </c>
      <c r="S3799" s="7" t="str">
        <f>IFERROR(VLOOKUP(Table1[[#This Row],[Salesflo AppUser Code]],HIE!$A:$B,2,FALSE),0)</f>
        <v>Active</v>
      </c>
      <c r="T3799" t="s">
        <v>3354</v>
      </c>
      <c r="U3799" s="7" t="s">
        <v>5713</v>
      </c>
      <c r="V3799" s="7" t="s">
        <v>4360</v>
      </c>
      <c r="W3799" s="7" t="s">
        <v>1422</v>
      </c>
      <c r="X3799" s="7" t="str">
        <f>IFERROR(VLOOKUP( Table1[[#This Row],[Trim Distributor Code]],Sheet1!$A:$J,10,FALSE),0)</f>
        <v>Active</v>
      </c>
    </row>
    <row r="3800" spans="1:24" hidden="1" x14ac:dyDescent="0.3">
      <c r="A3800" t="s">
        <v>5517</v>
      </c>
      <c r="B3800" s="19" t="s">
        <v>120</v>
      </c>
      <c r="C3800" s="19" t="s">
        <v>5469</v>
      </c>
      <c r="D3800" s="19" t="s">
        <v>1412</v>
      </c>
      <c r="E3800" s="19" t="s">
        <v>5465</v>
      </c>
      <c r="F3800" s="19" t="s">
        <v>2663</v>
      </c>
      <c r="G3800" s="19" t="s">
        <v>4134</v>
      </c>
      <c r="H3800" s="19" t="s">
        <v>4106</v>
      </c>
      <c r="I3800" s="19" t="s">
        <v>4636</v>
      </c>
      <c r="J3800" s="19" t="s">
        <v>1478</v>
      </c>
      <c r="K3800" s="19">
        <v>50</v>
      </c>
      <c r="L3800" s="2" t="s">
        <v>1412</v>
      </c>
      <c r="M3800" s="2">
        <f ca="1">Table1[[#This Row],[Cases]]*Table1[[#This Row],[Pack Size]]</f>
        <v>0</v>
      </c>
      <c r="N3800" s="1">
        <f ca="1">Table1[[#This Row],[Cases]]*Table1[[#This Row],[Pack Size]]</f>
        <v>20000</v>
      </c>
      <c r="O3800" s="1">
        <f>IFERROR(VLOOKUP(Table1[[#This Row],[SKU Code]],'SKU Size'!$G:$H,2,FALSE),0)*Table1[[#This Row],[Cases]]</f>
        <v>435451.32245422504</v>
      </c>
      <c r="P3800" t="str">
        <f t="shared" si="71"/>
        <v>D0012</v>
      </c>
      <c r="Q3800" s="7">
        <f>IFERROR(VLOOKUP(Table1[[#This Row],[Trim Distributor Code]],Sheet1!$N:$O,2,FALSE),0)</f>
        <v>3400082</v>
      </c>
      <c r="R3800" s="7" t="str">
        <f>IFERROR(VLOOKUP(Table1[[#This Row],[Salesflo AppUser Code]],HIE!$A:$B,2,FALSE),0)</f>
        <v>Active</v>
      </c>
      <c r="S3800" s="7" t="str">
        <f>IFERROR(VLOOKUP(Table1[[#This Row],[Salesflo AppUser Code]],HIE!$A:$B,2,FALSE),0)</f>
        <v>Active</v>
      </c>
      <c r="T3800" t="s">
        <v>3354</v>
      </c>
      <c r="U3800" s="7" t="s">
        <v>5713</v>
      </c>
      <c r="V3800" s="7" t="s">
        <v>1444</v>
      </c>
      <c r="W3800" s="7" t="s">
        <v>1445</v>
      </c>
      <c r="X3800" s="7" t="str">
        <f>IFERROR(VLOOKUP( Table1[[#This Row],[Trim Distributor Code]],Sheet1!$A:$J,10,FALSE),0)</f>
        <v>Active</v>
      </c>
    </row>
    <row r="3801" spans="1:24" hidden="1" x14ac:dyDescent="0.3">
      <c r="A3801" t="s">
        <v>5517</v>
      </c>
      <c r="B3801" s="17" t="s">
        <v>120</v>
      </c>
      <c r="C3801" s="17" t="s">
        <v>5469</v>
      </c>
      <c r="D3801" s="17" t="s">
        <v>1412</v>
      </c>
      <c r="E3801" s="17" t="s">
        <v>5465</v>
      </c>
      <c r="F3801" s="17" t="s">
        <v>2663</v>
      </c>
      <c r="G3801" s="17" t="s">
        <v>4133</v>
      </c>
      <c r="H3801" s="17" t="s">
        <v>4106</v>
      </c>
      <c r="I3801" s="17" t="s">
        <v>4637</v>
      </c>
      <c r="J3801" s="17" t="s">
        <v>1586</v>
      </c>
      <c r="K3801" s="17">
        <v>2800</v>
      </c>
      <c r="L3801" s="2" t="s">
        <v>1412</v>
      </c>
      <c r="M3801" s="2">
        <f ca="1">Table1[[#This Row],[Cases]]*Table1[[#This Row],[Pack Size]]</f>
        <v>0</v>
      </c>
      <c r="N3801" s="1">
        <f ca="1">Table1[[#This Row],[Cases]]*Table1[[#This Row],[Pack Size]]</f>
        <v>1120000</v>
      </c>
      <c r="O3801" s="1">
        <f>IFERROR(VLOOKUP(Table1[[#This Row],[SKU Code]],'SKU Size'!$G:$H,2,FALSE),0)*Table1[[#This Row],[Cases]]</f>
        <v>23609836.497950628</v>
      </c>
      <c r="P3801" t="str">
        <f t="shared" si="71"/>
        <v>D0012</v>
      </c>
      <c r="Q3801" s="7">
        <f>IFERROR(VLOOKUP(Table1[[#This Row],[Trim Distributor Code]],Sheet1!$N:$O,2,FALSE),0)</f>
        <v>3400082</v>
      </c>
      <c r="R3801" s="7" t="str">
        <f>IFERROR(VLOOKUP(Table1[[#This Row],[Salesflo AppUser Code]],HIE!$A:$B,2,FALSE),0)</f>
        <v>Active</v>
      </c>
      <c r="S3801" s="7" t="str">
        <f>IFERROR(VLOOKUP(Table1[[#This Row],[Salesflo AppUser Code]],HIE!$A:$B,2,FALSE),0)</f>
        <v>Active</v>
      </c>
      <c r="T3801" t="s">
        <v>3354</v>
      </c>
      <c r="U3801" s="7" t="s">
        <v>5713</v>
      </c>
      <c r="V3801" s="7" t="s">
        <v>1444</v>
      </c>
      <c r="W3801" s="7" t="s">
        <v>5707</v>
      </c>
      <c r="X3801" s="7" t="str">
        <f>IFERROR(VLOOKUP( Table1[[#This Row],[Trim Distributor Code]],Sheet1!$A:$J,10,FALSE),0)</f>
        <v>Active</v>
      </c>
    </row>
    <row r="3802" spans="1:24" hidden="1" x14ac:dyDescent="0.3">
      <c r="A3802" t="s">
        <v>5517</v>
      </c>
      <c r="B3802" s="19" t="s">
        <v>120</v>
      </c>
      <c r="C3802" s="19" t="s">
        <v>5469</v>
      </c>
      <c r="D3802" s="19" t="s">
        <v>1412</v>
      </c>
      <c r="E3802" s="19" t="s">
        <v>5465</v>
      </c>
      <c r="F3802" s="19" t="s">
        <v>2663</v>
      </c>
      <c r="G3802" s="19" t="s">
        <v>4180</v>
      </c>
      <c r="H3802" s="19" t="s">
        <v>2268</v>
      </c>
      <c r="I3802" s="19" t="s">
        <v>5109</v>
      </c>
      <c r="J3802" s="19" t="s">
        <v>4192</v>
      </c>
      <c r="K3802" s="21">
        <v>60</v>
      </c>
      <c r="L3802" s="2" t="s">
        <v>1412</v>
      </c>
      <c r="M3802" s="2">
        <f ca="1">Table1[[#This Row],[Cases]]*Table1[[#This Row],[Pack Size]]</f>
        <v>0</v>
      </c>
      <c r="N3802" s="1">
        <f ca="1">Table1[[#This Row],[Cases]]*Table1[[#This Row],[Pack Size]]</f>
        <v>25920</v>
      </c>
      <c r="O3802" s="1">
        <f>IFERROR(VLOOKUP(Table1[[#This Row],[SKU Code]],'SKU Size'!$G:$H,2,FALSE),0)*Table1[[#This Row],[Cases]]</f>
        <v>422497.54794541688</v>
      </c>
      <c r="P3802" t="str">
        <f t="shared" si="71"/>
        <v>D0012</v>
      </c>
      <c r="Q3802" s="7">
        <f>IFERROR(VLOOKUP(Table1[[#This Row],[Trim Distributor Code]],Sheet1!$N:$O,2,FALSE),0)</f>
        <v>3400082</v>
      </c>
      <c r="R3802" s="7" t="str">
        <f>IFERROR(VLOOKUP(Table1[[#This Row],[Salesflo AppUser Code]],HIE!$A:$B,2,FALSE),0)</f>
        <v>Active</v>
      </c>
      <c r="S3802" s="7" t="str">
        <f>IFERROR(VLOOKUP(Table1[[#This Row],[Salesflo AppUser Code]],HIE!$A:$B,2,FALSE),0)</f>
        <v>Active</v>
      </c>
      <c r="T3802" t="s">
        <v>3354</v>
      </c>
      <c r="U3802" s="7" t="s">
        <v>5713</v>
      </c>
      <c r="V3802" s="7" t="s">
        <v>2268</v>
      </c>
      <c r="W3802" s="7" t="s">
        <v>2314</v>
      </c>
      <c r="X3802" s="7" t="str">
        <f>IFERROR(VLOOKUP( Table1[[#This Row],[Trim Distributor Code]],Sheet1!$A:$J,10,FALSE),0)</f>
        <v>Active</v>
      </c>
    </row>
    <row r="3803" spans="1:24" hidden="1" x14ac:dyDescent="0.3">
      <c r="A3803" t="s">
        <v>5517</v>
      </c>
      <c r="B3803" s="17" t="s">
        <v>120</v>
      </c>
      <c r="C3803" s="17" t="s">
        <v>5469</v>
      </c>
      <c r="D3803" s="17" t="s">
        <v>1412</v>
      </c>
      <c r="E3803" s="17" t="s">
        <v>5465</v>
      </c>
      <c r="F3803" s="17" t="s">
        <v>2663</v>
      </c>
      <c r="G3803" s="17" t="s">
        <v>4108</v>
      </c>
      <c r="H3803" s="17" t="s">
        <v>4109</v>
      </c>
      <c r="I3803" s="17" t="s">
        <v>4566</v>
      </c>
      <c r="J3803" s="17" t="s">
        <v>13</v>
      </c>
      <c r="K3803" s="17">
        <v>25</v>
      </c>
      <c r="L3803" s="2" t="s">
        <v>1412</v>
      </c>
      <c r="M3803" s="2">
        <f ca="1">Table1[[#This Row],[Cases]]*Table1[[#This Row],[Pack Size]]</f>
        <v>0</v>
      </c>
      <c r="N3803" s="1">
        <f ca="1">Table1[[#This Row],[Cases]]*Table1[[#This Row],[Pack Size]]</f>
        <v>2500</v>
      </c>
      <c r="O3803" s="1">
        <f>IFERROR(VLOOKUP(Table1[[#This Row],[SKU Code]],'SKU Size'!$G:$H,2,FALSE),0)*Table1[[#This Row],[Cases]]</f>
        <v>264216.85148261767</v>
      </c>
      <c r="P3803" t="str">
        <f t="shared" si="71"/>
        <v>D0012</v>
      </c>
      <c r="Q3803" s="7">
        <f>IFERROR(VLOOKUP(Table1[[#This Row],[Trim Distributor Code]],Sheet1!$N:$O,2,FALSE),0)</f>
        <v>3400082</v>
      </c>
      <c r="R3803" s="7" t="str">
        <f>IFERROR(VLOOKUP(Table1[[#This Row],[Salesflo AppUser Code]],HIE!$A:$B,2,FALSE),0)</f>
        <v>Active</v>
      </c>
      <c r="S3803" s="7" t="str">
        <f>IFERROR(VLOOKUP(Table1[[#This Row],[Salesflo AppUser Code]],HIE!$A:$B,2,FALSE),0)</f>
        <v>Active</v>
      </c>
      <c r="T3803" t="s">
        <v>3354</v>
      </c>
      <c r="U3803" s="7" t="s">
        <v>5713</v>
      </c>
      <c r="V3803" s="7" t="s">
        <v>1423</v>
      </c>
      <c r="W3803" s="7" t="s">
        <v>1659</v>
      </c>
      <c r="X3803" s="7" t="str">
        <f>IFERROR(VLOOKUP( Table1[[#This Row],[Trim Distributor Code]],Sheet1!$A:$J,10,FALSE),0)</f>
        <v>Active</v>
      </c>
    </row>
    <row r="3804" spans="1:24" hidden="1" x14ac:dyDescent="0.3">
      <c r="A3804" t="s">
        <v>5517</v>
      </c>
      <c r="B3804" s="19" t="s">
        <v>120</v>
      </c>
      <c r="C3804" s="19" t="s">
        <v>5469</v>
      </c>
      <c r="D3804" s="19" t="s">
        <v>1412</v>
      </c>
      <c r="E3804" s="19" t="s">
        <v>5465</v>
      </c>
      <c r="F3804" s="19" t="s">
        <v>2663</v>
      </c>
      <c r="G3804" s="19" t="s">
        <v>4306</v>
      </c>
      <c r="H3804" s="19" t="s">
        <v>4109</v>
      </c>
      <c r="I3804" s="19" t="s">
        <v>4307</v>
      </c>
      <c r="J3804" s="19" t="s">
        <v>2034</v>
      </c>
      <c r="K3804" s="19">
        <v>6</v>
      </c>
      <c r="L3804" s="2" t="s">
        <v>1412</v>
      </c>
      <c r="M3804" s="2">
        <f ca="1">Table1[[#This Row],[Cases]]*Table1[[#This Row],[Pack Size]]</f>
        <v>0</v>
      </c>
      <c r="N3804" s="1">
        <f ca="1">Table1[[#This Row],[Cases]]*Table1[[#This Row],[Pack Size]]</f>
        <v>600</v>
      </c>
      <c r="O3804" s="1">
        <f>IFERROR(VLOOKUP(Table1[[#This Row],[SKU Code]],'SKU Size'!$G:$H,2,FALSE),0)*Table1[[#This Row],[Cases]]</f>
        <v>45360.145427709009</v>
      </c>
      <c r="P3804" t="str">
        <f t="shared" si="71"/>
        <v>D0012</v>
      </c>
      <c r="Q3804" s="7">
        <f>IFERROR(VLOOKUP(Table1[[#This Row],[Trim Distributor Code]],Sheet1!$N:$O,2,FALSE),0)</f>
        <v>3400082</v>
      </c>
      <c r="R3804" s="7" t="str">
        <f>IFERROR(VLOOKUP(Table1[[#This Row],[Salesflo AppUser Code]],HIE!$A:$B,2,FALSE),0)</f>
        <v>Active</v>
      </c>
      <c r="S3804" s="7" t="str">
        <f>IFERROR(VLOOKUP(Table1[[#This Row],[Salesflo AppUser Code]],HIE!$A:$B,2,FALSE),0)</f>
        <v>Active</v>
      </c>
      <c r="T3804" t="s">
        <v>3354</v>
      </c>
      <c r="U3804" s="7" t="s">
        <v>5713</v>
      </c>
      <c r="V3804" s="7" t="s">
        <v>1423</v>
      </c>
      <c r="W3804" s="7" t="s">
        <v>2031</v>
      </c>
      <c r="X3804" s="7" t="str">
        <f>IFERROR(VLOOKUP( Table1[[#This Row],[Trim Distributor Code]],Sheet1!$A:$J,10,FALSE),0)</f>
        <v>Active</v>
      </c>
    </row>
    <row r="3805" spans="1:24" hidden="1" x14ac:dyDescent="0.3">
      <c r="A3805" t="s">
        <v>5517</v>
      </c>
      <c r="B3805" s="17" t="s">
        <v>120</v>
      </c>
      <c r="C3805" s="17" t="s">
        <v>5469</v>
      </c>
      <c r="D3805" s="17" t="s">
        <v>1412</v>
      </c>
      <c r="E3805" s="17" t="s">
        <v>5465</v>
      </c>
      <c r="F3805" s="17" t="s">
        <v>2663</v>
      </c>
      <c r="G3805" s="17" t="s">
        <v>4134</v>
      </c>
      <c r="H3805" s="17" t="s">
        <v>4113</v>
      </c>
      <c r="I3805" s="17" t="s">
        <v>4644</v>
      </c>
      <c r="J3805" s="17" t="s">
        <v>1635</v>
      </c>
      <c r="K3805" s="17">
        <v>20</v>
      </c>
      <c r="L3805" s="2" t="s">
        <v>1412</v>
      </c>
      <c r="M3805" s="2">
        <f ca="1">Table1[[#This Row],[Cases]]*Table1[[#This Row],[Pack Size]]</f>
        <v>0</v>
      </c>
      <c r="N3805" s="1">
        <f ca="1">Table1[[#This Row],[Cases]]*Table1[[#This Row],[Pack Size]]</f>
        <v>480</v>
      </c>
      <c r="O3805" s="1">
        <f>IFERROR(VLOOKUP(Table1[[#This Row],[SKU Code]],'SKU Size'!$G:$H,2,FALSE),0)*Table1[[#This Row],[Cases]]</f>
        <v>62853.200017282288</v>
      </c>
      <c r="P3805" t="str">
        <f t="shared" si="71"/>
        <v>D0012</v>
      </c>
      <c r="Q3805" s="7">
        <f>IFERROR(VLOOKUP(Table1[[#This Row],[Trim Distributor Code]],Sheet1!$N:$O,2,FALSE),0)</f>
        <v>3400082</v>
      </c>
      <c r="R3805" s="7" t="str">
        <f>IFERROR(VLOOKUP(Table1[[#This Row],[Salesflo AppUser Code]],HIE!$A:$B,2,FALSE),0)</f>
        <v>Active</v>
      </c>
      <c r="S3805" s="7" t="str">
        <f>IFERROR(VLOOKUP(Table1[[#This Row],[Salesflo AppUser Code]],HIE!$A:$B,2,FALSE),0)</f>
        <v>Active</v>
      </c>
      <c r="T3805" t="s">
        <v>3354</v>
      </c>
      <c r="U3805" s="7" t="s">
        <v>5713</v>
      </c>
      <c r="V3805" s="7" t="s">
        <v>1632</v>
      </c>
      <c r="W3805" s="7" t="s">
        <v>1445</v>
      </c>
      <c r="X3805" s="7" t="str">
        <f>IFERROR(VLOOKUP( Table1[[#This Row],[Trim Distributor Code]],Sheet1!$A:$J,10,FALSE),0)</f>
        <v>Active</v>
      </c>
    </row>
    <row r="3806" spans="1:24" hidden="1" x14ac:dyDescent="0.3">
      <c r="A3806" t="s">
        <v>5517</v>
      </c>
      <c r="B3806" s="19" t="s">
        <v>120</v>
      </c>
      <c r="C3806" s="19" t="s">
        <v>5469</v>
      </c>
      <c r="D3806" s="19" t="s">
        <v>1412</v>
      </c>
      <c r="E3806" s="19" t="s">
        <v>5465</v>
      </c>
      <c r="F3806" s="19" t="s">
        <v>2663</v>
      </c>
      <c r="G3806" s="19" t="s">
        <v>4136</v>
      </c>
      <c r="H3806" s="19" t="s">
        <v>4113</v>
      </c>
      <c r="I3806" s="19" t="s">
        <v>4643</v>
      </c>
      <c r="J3806" s="19" t="s">
        <v>2295</v>
      </c>
      <c r="K3806" s="19">
        <v>20</v>
      </c>
      <c r="L3806" s="2" t="s">
        <v>1412</v>
      </c>
      <c r="M3806" s="2">
        <f ca="1">Table1[[#This Row],[Cases]]*Table1[[#This Row],[Pack Size]]</f>
        <v>0</v>
      </c>
      <c r="N3806" s="1">
        <f ca="1">Table1[[#This Row],[Cases]]*Table1[[#This Row],[Pack Size]]</f>
        <v>480</v>
      </c>
      <c r="O3806" s="1">
        <f>IFERROR(VLOOKUP(Table1[[#This Row],[SKU Code]],'SKU Size'!$G:$H,2,FALSE),0)*Table1[[#This Row],[Cases]]</f>
        <v>36628.07558035171</v>
      </c>
      <c r="P3806" t="str">
        <f t="shared" si="71"/>
        <v>D0012</v>
      </c>
      <c r="Q3806" s="7">
        <f>IFERROR(VLOOKUP(Table1[[#This Row],[Trim Distributor Code]],Sheet1!$N:$O,2,FALSE),0)</f>
        <v>3400082</v>
      </c>
      <c r="R3806" s="7" t="str">
        <f>IFERROR(VLOOKUP(Table1[[#This Row],[Salesflo AppUser Code]],HIE!$A:$B,2,FALSE),0)</f>
        <v>Active</v>
      </c>
      <c r="S3806" s="7" t="str">
        <f>IFERROR(VLOOKUP(Table1[[#This Row],[Salesflo AppUser Code]],HIE!$A:$B,2,FALSE),0)</f>
        <v>Active</v>
      </c>
      <c r="T3806" t="s">
        <v>3354</v>
      </c>
      <c r="U3806" s="7" t="s">
        <v>5713</v>
      </c>
      <c r="V3806" s="7" t="s">
        <v>1632</v>
      </c>
      <c r="W3806" s="7" t="s">
        <v>2294</v>
      </c>
      <c r="X3806" s="7" t="str">
        <f>IFERROR(VLOOKUP( Table1[[#This Row],[Trim Distributor Code]],Sheet1!$A:$J,10,FALSE),0)</f>
        <v>Active</v>
      </c>
    </row>
    <row r="3807" spans="1:24" hidden="1" x14ac:dyDescent="0.3">
      <c r="A3807" t="s">
        <v>5517</v>
      </c>
      <c r="B3807" s="17" t="s">
        <v>120</v>
      </c>
      <c r="C3807" s="17" t="s">
        <v>5469</v>
      </c>
      <c r="D3807" s="17" t="s">
        <v>1412</v>
      </c>
      <c r="E3807" s="17" t="s">
        <v>5465</v>
      </c>
      <c r="F3807" s="17" t="s">
        <v>2663</v>
      </c>
      <c r="G3807" s="17" t="s">
        <v>4169</v>
      </c>
      <c r="H3807" s="17" t="s">
        <v>4113</v>
      </c>
      <c r="I3807" s="17" t="s">
        <v>4642</v>
      </c>
      <c r="J3807" s="17" t="s">
        <v>4170</v>
      </c>
      <c r="K3807" s="17">
        <v>20</v>
      </c>
      <c r="L3807" s="2" t="s">
        <v>1412</v>
      </c>
      <c r="M3807" s="2">
        <f ca="1">Table1[[#This Row],[Cases]]*Table1[[#This Row],[Pack Size]]</f>
        <v>0</v>
      </c>
      <c r="N3807" s="1">
        <f ca="1">Table1[[#This Row],[Cases]]*Table1[[#This Row],[Pack Size]]</f>
        <v>480</v>
      </c>
      <c r="O3807" s="1">
        <f>IFERROR(VLOOKUP(Table1[[#This Row],[SKU Code]],'SKU Size'!$G:$H,2,FALSE),0)*Table1[[#This Row],[Cases]]</f>
        <v>36789.692536371309</v>
      </c>
      <c r="P3807" t="str">
        <f t="shared" si="71"/>
        <v>D0012</v>
      </c>
      <c r="Q3807" s="7">
        <f>IFERROR(VLOOKUP(Table1[[#This Row],[Trim Distributor Code]],Sheet1!$N:$O,2,FALSE),0)</f>
        <v>3400082</v>
      </c>
      <c r="R3807" s="7" t="str">
        <f>IFERROR(VLOOKUP(Table1[[#This Row],[Salesflo AppUser Code]],HIE!$A:$B,2,FALSE),0)</f>
        <v>Active</v>
      </c>
      <c r="S3807" s="7" t="str">
        <f>IFERROR(VLOOKUP(Table1[[#This Row],[Salesflo AppUser Code]],HIE!$A:$B,2,FALSE),0)</f>
        <v>Active</v>
      </c>
      <c r="T3807" t="s">
        <v>3354</v>
      </c>
      <c r="U3807" s="7" t="s">
        <v>5713</v>
      </c>
      <c r="V3807" s="7" t="s">
        <v>1632</v>
      </c>
      <c r="W3807" s="7" t="s">
        <v>5359</v>
      </c>
      <c r="X3807" s="7" t="str">
        <f>IFERROR(VLOOKUP( Table1[[#This Row],[Trim Distributor Code]],Sheet1!$A:$J,10,FALSE),0)</f>
        <v>Active</v>
      </c>
    </row>
    <row r="3808" spans="1:24" hidden="1" x14ac:dyDescent="0.3">
      <c r="A3808" t="s">
        <v>5517</v>
      </c>
      <c r="B3808" s="19" t="s">
        <v>120</v>
      </c>
      <c r="C3808" s="19" t="s">
        <v>5469</v>
      </c>
      <c r="D3808" s="19" t="s">
        <v>1412</v>
      </c>
      <c r="E3808" s="19" t="s">
        <v>5465</v>
      </c>
      <c r="F3808" s="19" t="s">
        <v>2663</v>
      </c>
      <c r="G3808" s="19" t="s">
        <v>1422</v>
      </c>
      <c r="H3808" s="19" t="s">
        <v>4360</v>
      </c>
      <c r="I3808" s="19" t="s">
        <v>4645</v>
      </c>
      <c r="J3808" s="19" t="s">
        <v>4271</v>
      </c>
      <c r="K3808" s="19">
        <v>4</v>
      </c>
      <c r="L3808" s="2" t="s">
        <v>1412</v>
      </c>
      <c r="M3808" s="2">
        <f ca="1">Table1[[#This Row],[Cases]]*Table1[[#This Row],[Pack Size]]</f>
        <v>0</v>
      </c>
      <c r="N3808" s="1">
        <f ca="1">Table1[[#This Row],[Cases]]*Table1[[#This Row],[Pack Size]]</f>
        <v>384</v>
      </c>
      <c r="O3808" s="1">
        <f>IFERROR(VLOOKUP(Table1[[#This Row],[SKU Code]],'SKU Size'!$G:$H,2,FALSE),0)*Table1[[#This Row],[Cases]]</f>
        <v>0</v>
      </c>
      <c r="P3808" t="str">
        <f t="shared" si="71"/>
        <v>D0012</v>
      </c>
      <c r="Q3808" s="7">
        <f>IFERROR(VLOOKUP(Table1[[#This Row],[Trim Distributor Code]],Sheet1!$N:$O,2,FALSE),0)</f>
        <v>3400082</v>
      </c>
      <c r="R3808" s="7" t="str">
        <f>IFERROR(VLOOKUP(Table1[[#This Row],[Salesflo AppUser Code]],HIE!$A:$B,2,FALSE),0)</f>
        <v>Active</v>
      </c>
      <c r="S3808" s="7" t="str">
        <f>IFERROR(VLOOKUP(Table1[[#This Row],[Salesflo AppUser Code]],HIE!$A:$B,2,FALSE),0)</f>
        <v>Active</v>
      </c>
      <c r="T3808" t="s">
        <v>3354</v>
      </c>
      <c r="U3808" s="7" t="s">
        <v>5713</v>
      </c>
      <c r="V3808" s="7" t="s">
        <v>4360</v>
      </c>
      <c r="W3808" s="7" t="s">
        <v>1422</v>
      </c>
      <c r="X3808" s="7" t="str">
        <f>IFERROR(VLOOKUP( Table1[[#This Row],[Trim Distributor Code]],Sheet1!$A:$J,10,FALSE),0)</f>
        <v>Active</v>
      </c>
    </row>
    <row r="3809" spans="1:24" hidden="1" x14ac:dyDescent="0.3">
      <c r="A3809" t="s">
        <v>5517</v>
      </c>
      <c r="B3809" s="19" t="s">
        <v>5470</v>
      </c>
      <c r="C3809" s="19" t="s">
        <v>5471</v>
      </c>
      <c r="D3809" s="19" t="s">
        <v>1412</v>
      </c>
      <c r="E3809" s="19" t="s">
        <v>5465</v>
      </c>
      <c r="F3809" s="19" t="s">
        <v>2663</v>
      </c>
      <c r="G3809" s="19" t="s">
        <v>4133</v>
      </c>
      <c r="H3809" s="19" t="s">
        <v>4106</v>
      </c>
      <c r="I3809" s="19" t="s">
        <v>4637</v>
      </c>
      <c r="J3809" s="19" t="s">
        <v>1586</v>
      </c>
      <c r="K3809" s="19">
        <v>550</v>
      </c>
      <c r="L3809" s="2" t="s">
        <v>1412</v>
      </c>
      <c r="M3809" s="2">
        <f ca="1">Table1[[#This Row],[Cases]]*Table1[[#This Row],[Pack Size]]</f>
        <v>0</v>
      </c>
      <c r="N3809" s="1">
        <f ca="1">Table1[[#This Row],[Cases]]*Table1[[#This Row],[Pack Size]]</f>
        <v>220000</v>
      </c>
      <c r="O3809" s="1">
        <f>IFERROR(VLOOKUP(Table1[[#This Row],[SKU Code]],'SKU Size'!$G:$H,2,FALSE),0)*Table1[[#This Row],[Cases]]</f>
        <v>4637646.4549545879</v>
      </c>
      <c r="P3809" t="str">
        <f t="shared" si="71"/>
        <v>D0012</v>
      </c>
      <c r="Q3809" s="7">
        <f>IFERROR(VLOOKUP(Table1[[#This Row],[Trim Distributor Code]],Sheet1!$N:$O,2,FALSE),0)</f>
        <v>3400082</v>
      </c>
      <c r="R3809" s="7">
        <f>IFERROR(VLOOKUP(Table1[[#This Row],[Salesflo AppUser Code]],HIE!$A:$B,2,FALSE),0)</f>
        <v>0</v>
      </c>
      <c r="S3809" s="7">
        <f>IFERROR(VLOOKUP(Table1[[#This Row],[Salesflo AppUser Code]],HIE!$A:$B,2,FALSE),0)</f>
        <v>0</v>
      </c>
      <c r="T3809" t="s">
        <v>3354</v>
      </c>
      <c r="U3809" s="7" t="s">
        <v>5713</v>
      </c>
      <c r="V3809" s="7" t="s">
        <v>1444</v>
      </c>
      <c r="W3809" s="7" t="s">
        <v>5707</v>
      </c>
      <c r="X3809" s="7" t="str">
        <f>IFERROR(VLOOKUP( Table1[[#This Row],[Trim Distributor Code]],Sheet1!$A:$J,10,FALSE),0)</f>
        <v>Active</v>
      </c>
    </row>
    <row r="3810" spans="1:24" hidden="1" x14ac:dyDescent="0.3">
      <c r="A3810" t="s">
        <v>5517</v>
      </c>
      <c r="B3810" s="17" t="s">
        <v>5470</v>
      </c>
      <c r="C3810" s="17" t="s">
        <v>5471</v>
      </c>
      <c r="D3810" s="17" t="s">
        <v>1412</v>
      </c>
      <c r="E3810" s="17" t="s">
        <v>5465</v>
      </c>
      <c r="F3810" s="17" t="s">
        <v>2663</v>
      </c>
      <c r="G3810" s="17" t="s">
        <v>4180</v>
      </c>
      <c r="H3810" s="17" t="s">
        <v>2268</v>
      </c>
      <c r="I3810" s="17" t="s">
        <v>5109</v>
      </c>
      <c r="J3810" s="17" t="s">
        <v>4192</v>
      </c>
      <c r="K3810" s="17">
        <v>10</v>
      </c>
      <c r="L3810" s="2" t="s">
        <v>1412</v>
      </c>
      <c r="M3810" s="2">
        <f ca="1">Table1[[#This Row],[Cases]]*Table1[[#This Row],[Pack Size]]</f>
        <v>0</v>
      </c>
      <c r="N3810" s="1">
        <f ca="1">Table1[[#This Row],[Cases]]*Table1[[#This Row],[Pack Size]]</f>
        <v>4320</v>
      </c>
      <c r="O3810" s="1">
        <f>IFERROR(VLOOKUP(Table1[[#This Row],[SKU Code]],'SKU Size'!$G:$H,2,FALSE),0)*Table1[[#This Row],[Cases]]</f>
        <v>70416.257990902814</v>
      </c>
      <c r="P3810" t="str">
        <f t="shared" si="71"/>
        <v>D0012</v>
      </c>
      <c r="Q3810" s="7">
        <f>IFERROR(VLOOKUP(Table1[[#This Row],[Trim Distributor Code]],Sheet1!$N:$O,2,FALSE),0)</f>
        <v>3400082</v>
      </c>
      <c r="R3810" s="7">
        <f>IFERROR(VLOOKUP(Table1[[#This Row],[Salesflo AppUser Code]],HIE!$A:$B,2,FALSE),0)</f>
        <v>0</v>
      </c>
      <c r="S3810" s="7">
        <f>IFERROR(VLOOKUP(Table1[[#This Row],[Salesflo AppUser Code]],HIE!$A:$B,2,FALSE),0)</f>
        <v>0</v>
      </c>
      <c r="T3810" t="s">
        <v>3354</v>
      </c>
      <c r="U3810" s="7" t="s">
        <v>5713</v>
      </c>
      <c r="V3810" s="7" t="s">
        <v>2268</v>
      </c>
      <c r="W3810" s="7" t="s">
        <v>2314</v>
      </c>
      <c r="X3810" s="7" t="str">
        <f>IFERROR(VLOOKUP( Table1[[#This Row],[Trim Distributor Code]],Sheet1!$A:$J,10,FALSE),0)</f>
        <v>Active</v>
      </c>
    </row>
    <row r="3811" spans="1:24" hidden="1" x14ac:dyDescent="0.3">
      <c r="A3811" t="s">
        <v>5517</v>
      </c>
      <c r="B3811" s="19" t="s">
        <v>5470</v>
      </c>
      <c r="C3811" s="19" t="s">
        <v>5471</v>
      </c>
      <c r="D3811" s="19" t="s">
        <v>1412</v>
      </c>
      <c r="E3811" s="19" t="s">
        <v>5465</v>
      </c>
      <c r="F3811" s="19" t="s">
        <v>2663</v>
      </c>
      <c r="G3811" s="19" t="s">
        <v>4108</v>
      </c>
      <c r="H3811" s="19" t="s">
        <v>4109</v>
      </c>
      <c r="I3811" s="19" t="s">
        <v>4566</v>
      </c>
      <c r="J3811" s="19" t="s">
        <v>13</v>
      </c>
      <c r="K3811" s="19">
        <v>5</v>
      </c>
      <c r="L3811" s="2" t="s">
        <v>1412</v>
      </c>
      <c r="M3811" s="2">
        <f ca="1">Table1[[#This Row],[Cases]]*Table1[[#This Row],[Pack Size]]</f>
        <v>0</v>
      </c>
      <c r="N3811" s="1">
        <f ca="1">Table1[[#This Row],[Cases]]*Table1[[#This Row],[Pack Size]]</f>
        <v>500</v>
      </c>
      <c r="O3811" s="1">
        <f>IFERROR(VLOOKUP(Table1[[#This Row],[SKU Code]],'SKU Size'!$G:$H,2,FALSE),0)*Table1[[#This Row],[Cases]]</f>
        <v>52843.370296523535</v>
      </c>
      <c r="P3811" t="str">
        <f t="shared" si="71"/>
        <v>D0012</v>
      </c>
      <c r="Q3811" s="7">
        <f>IFERROR(VLOOKUP(Table1[[#This Row],[Trim Distributor Code]],Sheet1!$N:$O,2,FALSE),0)</f>
        <v>3400082</v>
      </c>
      <c r="R3811" s="7">
        <f>IFERROR(VLOOKUP(Table1[[#This Row],[Salesflo AppUser Code]],HIE!$A:$B,2,FALSE),0)</f>
        <v>0</v>
      </c>
      <c r="S3811" s="7">
        <f>IFERROR(VLOOKUP(Table1[[#This Row],[Salesflo AppUser Code]],HIE!$A:$B,2,FALSE),0)</f>
        <v>0</v>
      </c>
      <c r="T3811" t="s">
        <v>3354</v>
      </c>
      <c r="U3811" s="7" t="s">
        <v>5713</v>
      </c>
      <c r="V3811" s="7" t="s">
        <v>1423</v>
      </c>
      <c r="W3811" s="7" t="s">
        <v>1659</v>
      </c>
      <c r="X3811" s="7" t="str">
        <f>IFERROR(VLOOKUP( Table1[[#This Row],[Trim Distributor Code]],Sheet1!$A:$J,10,FALSE),0)</f>
        <v>Active</v>
      </c>
    </row>
    <row r="3812" spans="1:24" hidden="1" x14ac:dyDescent="0.3">
      <c r="A3812" t="s">
        <v>5517</v>
      </c>
      <c r="B3812" s="17" t="s">
        <v>5470</v>
      </c>
      <c r="C3812" s="17" t="s">
        <v>5471</v>
      </c>
      <c r="D3812" s="17" t="s">
        <v>1412</v>
      </c>
      <c r="E3812" s="17" t="s">
        <v>5465</v>
      </c>
      <c r="F3812" s="17" t="s">
        <v>2663</v>
      </c>
      <c r="G3812" s="17" t="s">
        <v>4306</v>
      </c>
      <c r="H3812" s="17" t="s">
        <v>4109</v>
      </c>
      <c r="I3812" s="17" t="s">
        <v>4307</v>
      </c>
      <c r="J3812" s="17" t="s">
        <v>2034</v>
      </c>
      <c r="K3812" s="17">
        <v>3</v>
      </c>
      <c r="L3812" s="2" t="s">
        <v>1412</v>
      </c>
      <c r="M3812" s="2">
        <f ca="1">Table1[[#This Row],[Cases]]*Table1[[#This Row],[Pack Size]]</f>
        <v>0</v>
      </c>
      <c r="N3812" s="1">
        <f ca="1">Table1[[#This Row],[Cases]]*Table1[[#This Row],[Pack Size]]</f>
        <v>300</v>
      </c>
      <c r="O3812" s="1">
        <f>IFERROR(VLOOKUP(Table1[[#This Row],[SKU Code]],'SKU Size'!$G:$H,2,FALSE),0)*Table1[[#This Row],[Cases]]</f>
        <v>22680.072713854504</v>
      </c>
      <c r="P3812" t="str">
        <f t="shared" si="71"/>
        <v>D0012</v>
      </c>
      <c r="Q3812" s="7">
        <f>IFERROR(VLOOKUP(Table1[[#This Row],[Trim Distributor Code]],Sheet1!$N:$O,2,FALSE),0)</f>
        <v>3400082</v>
      </c>
      <c r="R3812" s="7">
        <f>IFERROR(VLOOKUP(Table1[[#This Row],[Salesflo AppUser Code]],HIE!$A:$B,2,FALSE),0)</f>
        <v>0</v>
      </c>
      <c r="S3812" s="7">
        <f>IFERROR(VLOOKUP(Table1[[#This Row],[Salesflo AppUser Code]],HIE!$A:$B,2,FALSE),0)</f>
        <v>0</v>
      </c>
      <c r="T3812" t="s">
        <v>3354</v>
      </c>
      <c r="U3812" s="7" t="s">
        <v>5713</v>
      </c>
      <c r="V3812" s="7" t="s">
        <v>1423</v>
      </c>
      <c r="W3812" s="7" t="s">
        <v>2031</v>
      </c>
      <c r="X3812" s="7" t="str">
        <f>IFERROR(VLOOKUP( Table1[[#This Row],[Trim Distributor Code]],Sheet1!$A:$J,10,FALSE),0)</f>
        <v>Active</v>
      </c>
    </row>
    <row r="3813" spans="1:24" hidden="1" x14ac:dyDescent="0.3">
      <c r="A3813" t="s">
        <v>5517</v>
      </c>
      <c r="B3813" s="19" t="s">
        <v>5470</v>
      </c>
      <c r="C3813" s="19" t="s">
        <v>5471</v>
      </c>
      <c r="D3813" s="19" t="s">
        <v>1412</v>
      </c>
      <c r="E3813" s="19" t="s">
        <v>5465</v>
      </c>
      <c r="F3813" s="19" t="s">
        <v>2663</v>
      </c>
      <c r="G3813" s="19" t="s">
        <v>4134</v>
      </c>
      <c r="H3813" s="19" t="s">
        <v>4113</v>
      </c>
      <c r="I3813" s="19" t="s">
        <v>4644</v>
      </c>
      <c r="J3813" s="19" t="s">
        <v>1635</v>
      </c>
      <c r="K3813" s="19">
        <v>10</v>
      </c>
      <c r="L3813" s="2" t="s">
        <v>1412</v>
      </c>
      <c r="M3813" s="2">
        <f ca="1">Table1[[#This Row],[Cases]]*Table1[[#This Row],[Pack Size]]</f>
        <v>0</v>
      </c>
      <c r="N3813" s="1">
        <f ca="1">Table1[[#This Row],[Cases]]*Table1[[#This Row],[Pack Size]]</f>
        <v>240</v>
      </c>
      <c r="O3813" s="1">
        <f>IFERROR(VLOOKUP(Table1[[#This Row],[SKU Code]],'SKU Size'!$G:$H,2,FALSE),0)*Table1[[#This Row],[Cases]]</f>
        <v>31426.600008641144</v>
      </c>
      <c r="P3813" t="str">
        <f t="shared" si="71"/>
        <v>D0012</v>
      </c>
      <c r="Q3813" s="7">
        <f>IFERROR(VLOOKUP(Table1[[#This Row],[Trim Distributor Code]],Sheet1!$N:$O,2,FALSE),0)</f>
        <v>3400082</v>
      </c>
      <c r="R3813" s="7">
        <f>IFERROR(VLOOKUP(Table1[[#This Row],[Salesflo AppUser Code]],HIE!$A:$B,2,FALSE),0)</f>
        <v>0</v>
      </c>
      <c r="S3813" s="7">
        <f>IFERROR(VLOOKUP(Table1[[#This Row],[Salesflo AppUser Code]],HIE!$A:$B,2,FALSE),0)</f>
        <v>0</v>
      </c>
      <c r="T3813" t="s">
        <v>3354</v>
      </c>
      <c r="U3813" s="7" t="s">
        <v>5713</v>
      </c>
      <c r="V3813" s="7" t="s">
        <v>1632</v>
      </c>
      <c r="W3813" s="7" t="s">
        <v>1445</v>
      </c>
      <c r="X3813" s="7" t="str">
        <f>IFERROR(VLOOKUP( Table1[[#This Row],[Trim Distributor Code]],Sheet1!$A:$J,10,FALSE),0)</f>
        <v>Active</v>
      </c>
    </row>
    <row r="3814" spans="1:24" hidden="1" x14ac:dyDescent="0.3">
      <c r="A3814" t="s">
        <v>5517</v>
      </c>
      <c r="B3814" s="17" t="s">
        <v>5470</v>
      </c>
      <c r="C3814" s="17" t="s">
        <v>5471</v>
      </c>
      <c r="D3814" s="17" t="s">
        <v>1412</v>
      </c>
      <c r="E3814" s="17" t="s">
        <v>5465</v>
      </c>
      <c r="F3814" s="17" t="s">
        <v>2663</v>
      </c>
      <c r="G3814" s="17" t="s">
        <v>4136</v>
      </c>
      <c r="H3814" s="17" t="s">
        <v>4113</v>
      </c>
      <c r="I3814" s="17" t="s">
        <v>4643</v>
      </c>
      <c r="J3814" s="17" t="s">
        <v>2295</v>
      </c>
      <c r="K3814" s="17">
        <v>10</v>
      </c>
      <c r="L3814" s="2" t="s">
        <v>1412</v>
      </c>
      <c r="M3814" s="2">
        <f ca="1">Table1[[#This Row],[Cases]]*Table1[[#This Row],[Pack Size]]</f>
        <v>0</v>
      </c>
      <c r="N3814" s="1">
        <f ca="1">Table1[[#This Row],[Cases]]*Table1[[#This Row],[Pack Size]]</f>
        <v>240</v>
      </c>
      <c r="O3814" s="1">
        <f>IFERROR(VLOOKUP(Table1[[#This Row],[SKU Code]],'SKU Size'!$G:$H,2,FALSE),0)*Table1[[#This Row],[Cases]]</f>
        <v>18314.037790175855</v>
      </c>
      <c r="P3814" t="str">
        <f t="shared" si="71"/>
        <v>D0012</v>
      </c>
      <c r="Q3814" s="7">
        <f>IFERROR(VLOOKUP(Table1[[#This Row],[Trim Distributor Code]],Sheet1!$N:$O,2,FALSE),0)</f>
        <v>3400082</v>
      </c>
      <c r="R3814" s="7">
        <f>IFERROR(VLOOKUP(Table1[[#This Row],[Salesflo AppUser Code]],HIE!$A:$B,2,FALSE),0)</f>
        <v>0</v>
      </c>
      <c r="S3814" s="7">
        <f>IFERROR(VLOOKUP(Table1[[#This Row],[Salesflo AppUser Code]],HIE!$A:$B,2,FALSE),0)</f>
        <v>0</v>
      </c>
      <c r="T3814" t="s">
        <v>3354</v>
      </c>
      <c r="U3814" s="7" t="s">
        <v>5713</v>
      </c>
      <c r="V3814" s="7" t="s">
        <v>1632</v>
      </c>
      <c r="W3814" s="7" t="s">
        <v>2294</v>
      </c>
      <c r="X3814" s="7" t="str">
        <f>IFERROR(VLOOKUP( Table1[[#This Row],[Trim Distributor Code]],Sheet1!$A:$J,10,FALSE),0)</f>
        <v>Active</v>
      </c>
    </row>
    <row r="3815" spans="1:24" hidden="1" x14ac:dyDescent="0.3">
      <c r="A3815" t="s">
        <v>5517</v>
      </c>
      <c r="B3815" s="19" t="s">
        <v>5470</v>
      </c>
      <c r="C3815" s="19" t="s">
        <v>5471</v>
      </c>
      <c r="D3815" s="19" t="s">
        <v>1412</v>
      </c>
      <c r="E3815" s="19" t="s">
        <v>5465</v>
      </c>
      <c r="F3815" s="19" t="s">
        <v>2663</v>
      </c>
      <c r="G3815" s="19" t="s">
        <v>4169</v>
      </c>
      <c r="H3815" s="19" t="s">
        <v>4113</v>
      </c>
      <c r="I3815" s="19" t="s">
        <v>4642</v>
      </c>
      <c r="J3815" s="19" t="s">
        <v>4170</v>
      </c>
      <c r="K3815" s="19">
        <v>10</v>
      </c>
      <c r="L3815" s="2" t="s">
        <v>1412</v>
      </c>
      <c r="M3815" s="2">
        <f ca="1">Table1[[#This Row],[Cases]]*Table1[[#This Row],[Pack Size]]</f>
        <v>0</v>
      </c>
      <c r="N3815" s="1">
        <f ca="1">Table1[[#This Row],[Cases]]*Table1[[#This Row],[Pack Size]]</f>
        <v>240</v>
      </c>
      <c r="O3815" s="1">
        <f>IFERROR(VLOOKUP(Table1[[#This Row],[SKU Code]],'SKU Size'!$G:$H,2,FALSE),0)*Table1[[#This Row],[Cases]]</f>
        <v>18394.846268185654</v>
      </c>
      <c r="P3815" t="str">
        <f t="shared" si="71"/>
        <v>D0012</v>
      </c>
      <c r="Q3815" s="7">
        <f>IFERROR(VLOOKUP(Table1[[#This Row],[Trim Distributor Code]],Sheet1!$N:$O,2,FALSE),0)</f>
        <v>3400082</v>
      </c>
      <c r="R3815" s="7">
        <f>IFERROR(VLOOKUP(Table1[[#This Row],[Salesflo AppUser Code]],HIE!$A:$B,2,FALSE),0)</f>
        <v>0</v>
      </c>
      <c r="S3815" s="7">
        <f>IFERROR(VLOOKUP(Table1[[#This Row],[Salesflo AppUser Code]],HIE!$A:$B,2,FALSE),0)</f>
        <v>0</v>
      </c>
      <c r="T3815" t="s">
        <v>3354</v>
      </c>
      <c r="U3815" s="7" t="s">
        <v>5713</v>
      </c>
      <c r="V3815" s="7" t="s">
        <v>1632</v>
      </c>
      <c r="W3815" s="7" t="s">
        <v>5359</v>
      </c>
      <c r="X3815" s="7" t="str">
        <f>IFERROR(VLOOKUP( Table1[[#This Row],[Trim Distributor Code]],Sheet1!$A:$J,10,FALSE),0)</f>
        <v>Active</v>
      </c>
    </row>
    <row r="3816" spans="1:24" hidden="1" x14ac:dyDescent="0.3">
      <c r="A3816" t="s">
        <v>5517</v>
      </c>
      <c r="B3816" s="17" t="s">
        <v>5470</v>
      </c>
      <c r="C3816" s="17" t="s">
        <v>5471</v>
      </c>
      <c r="D3816" s="17" t="s">
        <v>1412</v>
      </c>
      <c r="E3816" s="17" t="s">
        <v>5465</v>
      </c>
      <c r="F3816" s="17" t="s">
        <v>2663</v>
      </c>
      <c r="G3816" s="17" t="s">
        <v>1422</v>
      </c>
      <c r="H3816" s="17" t="s">
        <v>4360</v>
      </c>
      <c r="I3816" s="17" t="s">
        <v>4645</v>
      </c>
      <c r="J3816" s="17" t="s">
        <v>4271</v>
      </c>
      <c r="K3816" s="17">
        <v>2</v>
      </c>
      <c r="L3816" s="2" t="s">
        <v>1412</v>
      </c>
      <c r="M3816" s="2">
        <f ca="1">Table1[[#This Row],[Cases]]*Table1[[#This Row],[Pack Size]]</f>
        <v>0</v>
      </c>
      <c r="N3816" s="1">
        <f ca="1">Table1[[#This Row],[Cases]]*Table1[[#This Row],[Pack Size]]</f>
        <v>192</v>
      </c>
      <c r="O3816" s="1">
        <f>IFERROR(VLOOKUP(Table1[[#This Row],[SKU Code]],'SKU Size'!$G:$H,2,FALSE),0)*Table1[[#This Row],[Cases]]</f>
        <v>0</v>
      </c>
      <c r="P3816" t="str">
        <f t="shared" si="71"/>
        <v>D0012</v>
      </c>
      <c r="Q3816" s="7">
        <f>IFERROR(VLOOKUP(Table1[[#This Row],[Trim Distributor Code]],Sheet1!$N:$O,2,FALSE),0)</f>
        <v>3400082</v>
      </c>
      <c r="R3816" s="7">
        <f>IFERROR(VLOOKUP(Table1[[#This Row],[Salesflo AppUser Code]],HIE!$A:$B,2,FALSE),0)</f>
        <v>0</v>
      </c>
      <c r="S3816" s="7">
        <f>IFERROR(VLOOKUP(Table1[[#This Row],[Salesflo AppUser Code]],HIE!$A:$B,2,FALSE),0)</f>
        <v>0</v>
      </c>
      <c r="T3816" t="s">
        <v>3354</v>
      </c>
      <c r="U3816" s="7" t="s">
        <v>5713</v>
      </c>
      <c r="V3816" s="7" t="s">
        <v>4360</v>
      </c>
      <c r="W3816" s="7" t="s">
        <v>1422</v>
      </c>
      <c r="X3816" s="7" t="str">
        <f>IFERROR(VLOOKUP( Table1[[#This Row],[Trim Distributor Code]],Sheet1!$A:$J,10,FALSE),0)</f>
        <v>Active</v>
      </c>
    </row>
    <row r="3817" spans="1:24" hidden="1" x14ac:dyDescent="0.3">
      <c r="A3817" t="s">
        <v>5517</v>
      </c>
      <c r="B3817" s="19" t="s">
        <v>111</v>
      </c>
      <c r="C3817" s="19" t="s">
        <v>5472</v>
      </c>
      <c r="D3817" s="19" t="s">
        <v>1412</v>
      </c>
      <c r="E3817" s="19" t="s">
        <v>5473</v>
      </c>
      <c r="F3817" s="19" t="s">
        <v>2664</v>
      </c>
      <c r="G3817" s="19" t="s">
        <v>4134</v>
      </c>
      <c r="H3817" s="19" t="s">
        <v>4106</v>
      </c>
      <c r="I3817" s="19" t="s">
        <v>4636</v>
      </c>
      <c r="J3817" s="19" t="s">
        <v>1478</v>
      </c>
      <c r="K3817" s="21">
        <v>200</v>
      </c>
      <c r="L3817" s="2" t="s">
        <v>1412</v>
      </c>
      <c r="M3817" s="2">
        <f ca="1">Table1[[#This Row],[Cases]]*Table1[[#This Row],[Pack Size]]</f>
        <v>0</v>
      </c>
      <c r="N3817" s="1">
        <f ca="1">Table1[[#This Row],[Cases]]*Table1[[#This Row],[Pack Size]]</f>
        <v>80000</v>
      </c>
      <c r="O3817" s="1">
        <f>IFERROR(VLOOKUP(Table1[[#This Row],[SKU Code]],'SKU Size'!$G:$H,2,FALSE),0)*Table1[[#This Row],[Cases]]</f>
        <v>1741805.2898169002</v>
      </c>
      <c r="P3817" t="str">
        <f t="shared" si="71"/>
        <v>D0011</v>
      </c>
      <c r="Q3817" s="7">
        <f>IFERROR(VLOOKUP(Table1[[#This Row],[Trim Distributor Code]],Sheet1!$N:$O,2,FALSE),0)</f>
        <v>3400086</v>
      </c>
      <c r="R3817" s="7" t="str">
        <f>IFERROR(VLOOKUP(Table1[[#This Row],[Salesflo AppUser Code]],HIE!$A:$B,2,FALSE),0)</f>
        <v>Active</v>
      </c>
      <c r="S3817" s="7" t="str">
        <f>IFERROR(VLOOKUP(Table1[[#This Row],[Salesflo AppUser Code]],HIE!$A:$B,2,FALSE),0)</f>
        <v>Active</v>
      </c>
      <c r="T3817" t="s">
        <v>3354</v>
      </c>
      <c r="U3817" s="7" t="s">
        <v>5713</v>
      </c>
      <c r="V3817" s="7" t="s">
        <v>1444</v>
      </c>
      <c r="W3817" s="7" t="s">
        <v>1445</v>
      </c>
      <c r="X3817" s="7" t="str">
        <f>IFERROR(VLOOKUP( Table1[[#This Row],[Trim Distributor Code]],Sheet1!$A:$J,10,FALSE),0)</f>
        <v>Active</v>
      </c>
    </row>
    <row r="3818" spans="1:24" hidden="1" x14ac:dyDescent="0.3">
      <c r="A3818" t="s">
        <v>5517</v>
      </c>
      <c r="B3818" s="17" t="s">
        <v>111</v>
      </c>
      <c r="C3818" s="17" t="s">
        <v>5472</v>
      </c>
      <c r="D3818" s="17" t="s">
        <v>1412</v>
      </c>
      <c r="E3818" s="17" t="s">
        <v>5473</v>
      </c>
      <c r="F3818" s="17" t="s">
        <v>2664</v>
      </c>
      <c r="G3818" s="17" t="s">
        <v>4133</v>
      </c>
      <c r="H3818" s="17" t="s">
        <v>4106</v>
      </c>
      <c r="I3818" s="17" t="s">
        <v>4637</v>
      </c>
      <c r="J3818" s="17" t="s">
        <v>1586</v>
      </c>
      <c r="K3818" s="17">
        <v>1600</v>
      </c>
      <c r="L3818" s="2" t="s">
        <v>1412</v>
      </c>
      <c r="M3818" s="2">
        <f ca="1">Table1[[#This Row],[Cases]]*Table1[[#This Row],[Pack Size]]</f>
        <v>0</v>
      </c>
      <c r="N3818" s="1">
        <f ca="1">Table1[[#This Row],[Cases]]*Table1[[#This Row],[Pack Size]]</f>
        <v>640000</v>
      </c>
      <c r="O3818" s="1">
        <f>IFERROR(VLOOKUP(Table1[[#This Row],[SKU Code]],'SKU Size'!$G:$H,2,FALSE),0)*Table1[[#This Row],[Cases]]</f>
        <v>13491335.141686074</v>
      </c>
      <c r="P3818" t="str">
        <f t="shared" si="71"/>
        <v>D0011</v>
      </c>
      <c r="Q3818" s="7">
        <f>IFERROR(VLOOKUP(Table1[[#This Row],[Trim Distributor Code]],Sheet1!$N:$O,2,FALSE),0)</f>
        <v>3400086</v>
      </c>
      <c r="R3818" s="7" t="str">
        <f>IFERROR(VLOOKUP(Table1[[#This Row],[Salesflo AppUser Code]],HIE!$A:$B,2,FALSE),0)</f>
        <v>Active</v>
      </c>
      <c r="S3818" s="7" t="str">
        <f>IFERROR(VLOOKUP(Table1[[#This Row],[Salesflo AppUser Code]],HIE!$A:$B,2,FALSE),0)</f>
        <v>Active</v>
      </c>
      <c r="T3818" t="s">
        <v>3354</v>
      </c>
      <c r="U3818" s="7" t="s">
        <v>5713</v>
      </c>
      <c r="V3818" s="7" t="s">
        <v>1444</v>
      </c>
      <c r="W3818" s="7" t="s">
        <v>5707</v>
      </c>
      <c r="X3818" s="7" t="str">
        <f>IFERROR(VLOOKUP( Table1[[#This Row],[Trim Distributor Code]],Sheet1!$A:$J,10,FALSE),0)</f>
        <v>Active</v>
      </c>
    </row>
    <row r="3819" spans="1:24" hidden="1" x14ac:dyDescent="0.3">
      <c r="A3819" t="s">
        <v>5517</v>
      </c>
      <c r="B3819" s="19" t="s">
        <v>111</v>
      </c>
      <c r="C3819" s="19" t="s">
        <v>5472</v>
      </c>
      <c r="D3819" s="19" t="s">
        <v>1412</v>
      </c>
      <c r="E3819" s="19" t="s">
        <v>5473</v>
      </c>
      <c r="F3819" s="19" t="s">
        <v>2664</v>
      </c>
      <c r="G3819" s="19" t="s">
        <v>4180</v>
      </c>
      <c r="H3819" s="19" t="s">
        <v>2268</v>
      </c>
      <c r="I3819" s="19" t="s">
        <v>5109</v>
      </c>
      <c r="J3819" s="19" t="s">
        <v>4192</v>
      </c>
      <c r="K3819" s="19">
        <v>30</v>
      </c>
      <c r="L3819" s="2" t="s">
        <v>1412</v>
      </c>
      <c r="M3819" s="2">
        <f ca="1">Table1[[#This Row],[Cases]]*Table1[[#This Row],[Pack Size]]</f>
        <v>0</v>
      </c>
      <c r="N3819" s="1">
        <f ca="1">Table1[[#This Row],[Cases]]*Table1[[#This Row],[Pack Size]]</f>
        <v>12960</v>
      </c>
      <c r="O3819" s="1">
        <f>IFERROR(VLOOKUP(Table1[[#This Row],[SKU Code]],'SKU Size'!$G:$H,2,FALSE),0)*Table1[[#This Row],[Cases]]</f>
        <v>211248.77397270844</v>
      </c>
      <c r="P3819" t="str">
        <f t="shared" si="71"/>
        <v>D0011</v>
      </c>
      <c r="Q3819" s="7">
        <f>IFERROR(VLOOKUP(Table1[[#This Row],[Trim Distributor Code]],Sheet1!$N:$O,2,FALSE),0)</f>
        <v>3400086</v>
      </c>
      <c r="R3819" s="7" t="str">
        <f>IFERROR(VLOOKUP(Table1[[#This Row],[Salesflo AppUser Code]],HIE!$A:$B,2,FALSE),0)</f>
        <v>Active</v>
      </c>
      <c r="S3819" s="7" t="str">
        <f>IFERROR(VLOOKUP(Table1[[#This Row],[Salesflo AppUser Code]],HIE!$A:$B,2,FALSE),0)</f>
        <v>Active</v>
      </c>
      <c r="T3819" t="s">
        <v>3354</v>
      </c>
      <c r="U3819" s="7" t="s">
        <v>5713</v>
      </c>
      <c r="V3819" s="7" t="s">
        <v>2268</v>
      </c>
      <c r="W3819" s="7" t="s">
        <v>2314</v>
      </c>
      <c r="X3819" s="7" t="str">
        <f>IFERROR(VLOOKUP( Table1[[#This Row],[Trim Distributor Code]],Sheet1!$A:$J,10,FALSE),0)</f>
        <v>Active</v>
      </c>
    </row>
    <row r="3820" spans="1:24" hidden="1" x14ac:dyDescent="0.3">
      <c r="A3820" t="s">
        <v>5517</v>
      </c>
      <c r="B3820" s="17" t="s">
        <v>111</v>
      </c>
      <c r="C3820" s="17" t="s">
        <v>5472</v>
      </c>
      <c r="D3820" s="17" t="s">
        <v>1412</v>
      </c>
      <c r="E3820" s="17" t="s">
        <v>5473</v>
      </c>
      <c r="F3820" s="17" t="s">
        <v>2664</v>
      </c>
      <c r="G3820" s="17" t="s">
        <v>4108</v>
      </c>
      <c r="H3820" s="17" t="s">
        <v>4109</v>
      </c>
      <c r="I3820" s="17" t="s">
        <v>4566</v>
      </c>
      <c r="J3820" s="17" t="s">
        <v>13</v>
      </c>
      <c r="K3820" s="17">
        <v>5</v>
      </c>
      <c r="L3820" s="2" t="s">
        <v>1412</v>
      </c>
      <c r="M3820" s="2">
        <f ca="1">Table1[[#This Row],[Cases]]*Table1[[#This Row],[Pack Size]]</f>
        <v>0</v>
      </c>
      <c r="N3820" s="1">
        <f ca="1">Table1[[#This Row],[Cases]]*Table1[[#This Row],[Pack Size]]</f>
        <v>500</v>
      </c>
      <c r="O3820" s="1">
        <f>IFERROR(VLOOKUP(Table1[[#This Row],[SKU Code]],'SKU Size'!$G:$H,2,FALSE),0)*Table1[[#This Row],[Cases]]</f>
        <v>52843.370296523535</v>
      </c>
      <c r="P3820" t="str">
        <f t="shared" si="71"/>
        <v>D0011</v>
      </c>
      <c r="Q3820" s="7">
        <f>IFERROR(VLOOKUP(Table1[[#This Row],[Trim Distributor Code]],Sheet1!$N:$O,2,FALSE),0)</f>
        <v>3400086</v>
      </c>
      <c r="R3820" s="7" t="str">
        <f>IFERROR(VLOOKUP(Table1[[#This Row],[Salesflo AppUser Code]],HIE!$A:$B,2,FALSE),0)</f>
        <v>Active</v>
      </c>
      <c r="S3820" s="7" t="str">
        <f>IFERROR(VLOOKUP(Table1[[#This Row],[Salesflo AppUser Code]],HIE!$A:$B,2,FALSE),0)</f>
        <v>Active</v>
      </c>
      <c r="T3820" t="s">
        <v>3354</v>
      </c>
      <c r="U3820" s="7" t="s">
        <v>5713</v>
      </c>
      <c r="V3820" s="7" t="s">
        <v>1423</v>
      </c>
      <c r="W3820" s="7" t="s">
        <v>1659</v>
      </c>
      <c r="X3820" s="7" t="str">
        <f>IFERROR(VLOOKUP( Table1[[#This Row],[Trim Distributor Code]],Sheet1!$A:$J,10,FALSE),0)</f>
        <v>Active</v>
      </c>
    </row>
    <row r="3821" spans="1:24" hidden="1" x14ac:dyDescent="0.3">
      <c r="A3821" t="s">
        <v>5517</v>
      </c>
      <c r="B3821" s="19" t="s">
        <v>111</v>
      </c>
      <c r="C3821" s="19" t="s">
        <v>5472</v>
      </c>
      <c r="D3821" s="19" t="s">
        <v>1412</v>
      </c>
      <c r="E3821" s="19" t="s">
        <v>5473</v>
      </c>
      <c r="F3821" s="19" t="s">
        <v>2664</v>
      </c>
      <c r="G3821" s="19" t="s">
        <v>4306</v>
      </c>
      <c r="H3821" s="19" t="s">
        <v>4109</v>
      </c>
      <c r="I3821" s="19" t="s">
        <v>4307</v>
      </c>
      <c r="J3821" s="19" t="s">
        <v>2034</v>
      </c>
      <c r="K3821" s="21">
        <v>10</v>
      </c>
      <c r="L3821" s="2" t="s">
        <v>1412</v>
      </c>
      <c r="M3821" s="2">
        <f ca="1">Table1[[#This Row],[Cases]]*Table1[[#This Row],[Pack Size]]</f>
        <v>0</v>
      </c>
      <c r="N3821" s="1">
        <f ca="1">Table1[[#This Row],[Cases]]*Table1[[#This Row],[Pack Size]]</f>
        <v>1000</v>
      </c>
      <c r="O3821" s="1">
        <f>IFERROR(VLOOKUP(Table1[[#This Row],[SKU Code]],'SKU Size'!$G:$H,2,FALSE),0)*Table1[[#This Row],[Cases]]</f>
        <v>75600.242379515024</v>
      </c>
      <c r="P3821" t="str">
        <f t="shared" si="71"/>
        <v>D0011</v>
      </c>
      <c r="Q3821" s="7">
        <f>IFERROR(VLOOKUP(Table1[[#This Row],[Trim Distributor Code]],Sheet1!$N:$O,2,FALSE),0)</f>
        <v>3400086</v>
      </c>
      <c r="R3821" s="7" t="str">
        <f>IFERROR(VLOOKUP(Table1[[#This Row],[Salesflo AppUser Code]],HIE!$A:$B,2,FALSE),0)</f>
        <v>Active</v>
      </c>
      <c r="S3821" s="7" t="str">
        <f>IFERROR(VLOOKUP(Table1[[#This Row],[Salesflo AppUser Code]],HIE!$A:$B,2,FALSE),0)</f>
        <v>Active</v>
      </c>
      <c r="T3821" t="s">
        <v>3354</v>
      </c>
      <c r="U3821" s="7" t="s">
        <v>5713</v>
      </c>
      <c r="V3821" s="7" t="s">
        <v>1423</v>
      </c>
      <c r="W3821" s="7" t="s">
        <v>2031</v>
      </c>
      <c r="X3821" s="7" t="str">
        <f>IFERROR(VLOOKUP( Table1[[#This Row],[Trim Distributor Code]],Sheet1!$A:$J,10,FALSE),0)</f>
        <v>Active</v>
      </c>
    </row>
    <row r="3822" spans="1:24" hidden="1" x14ac:dyDescent="0.3">
      <c r="A3822" t="s">
        <v>5517</v>
      </c>
      <c r="B3822" s="17" t="s">
        <v>111</v>
      </c>
      <c r="C3822" s="17" t="s">
        <v>5472</v>
      </c>
      <c r="D3822" s="17" t="s">
        <v>1412</v>
      </c>
      <c r="E3822" s="17" t="s">
        <v>5473</v>
      </c>
      <c r="F3822" s="17" t="s">
        <v>2664</v>
      </c>
      <c r="G3822" s="17" t="s">
        <v>4134</v>
      </c>
      <c r="H3822" s="17" t="s">
        <v>4113</v>
      </c>
      <c r="I3822" s="17" t="s">
        <v>4644</v>
      </c>
      <c r="J3822" s="17" t="s">
        <v>1635</v>
      </c>
      <c r="K3822" s="17">
        <v>20</v>
      </c>
      <c r="L3822" s="2" t="s">
        <v>1412</v>
      </c>
      <c r="M3822" s="2">
        <f ca="1">Table1[[#This Row],[Cases]]*Table1[[#This Row],[Pack Size]]</f>
        <v>0</v>
      </c>
      <c r="N3822" s="1">
        <f ca="1">Table1[[#This Row],[Cases]]*Table1[[#This Row],[Pack Size]]</f>
        <v>480</v>
      </c>
      <c r="O3822" s="1">
        <f>IFERROR(VLOOKUP(Table1[[#This Row],[SKU Code]],'SKU Size'!$G:$H,2,FALSE),0)*Table1[[#This Row],[Cases]]</f>
        <v>62853.200017282288</v>
      </c>
      <c r="P3822" t="str">
        <f t="shared" si="71"/>
        <v>D0011</v>
      </c>
      <c r="Q3822" s="7">
        <f>IFERROR(VLOOKUP(Table1[[#This Row],[Trim Distributor Code]],Sheet1!$N:$O,2,FALSE),0)</f>
        <v>3400086</v>
      </c>
      <c r="R3822" s="7" t="str">
        <f>IFERROR(VLOOKUP(Table1[[#This Row],[Salesflo AppUser Code]],HIE!$A:$B,2,FALSE),0)</f>
        <v>Active</v>
      </c>
      <c r="S3822" s="7" t="str">
        <f>IFERROR(VLOOKUP(Table1[[#This Row],[Salesflo AppUser Code]],HIE!$A:$B,2,FALSE),0)</f>
        <v>Active</v>
      </c>
      <c r="T3822" t="s">
        <v>3354</v>
      </c>
      <c r="U3822" s="7" t="s">
        <v>5713</v>
      </c>
      <c r="V3822" s="7" t="s">
        <v>1632</v>
      </c>
      <c r="W3822" s="7" t="s">
        <v>1445</v>
      </c>
      <c r="X3822" s="7" t="str">
        <f>IFERROR(VLOOKUP( Table1[[#This Row],[Trim Distributor Code]],Sheet1!$A:$J,10,FALSE),0)</f>
        <v>Active</v>
      </c>
    </row>
    <row r="3823" spans="1:24" hidden="1" x14ac:dyDescent="0.3">
      <c r="A3823" t="s">
        <v>5517</v>
      </c>
      <c r="B3823" s="19" t="s">
        <v>111</v>
      </c>
      <c r="C3823" s="19" t="s">
        <v>5472</v>
      </c>
      <c r="D3823" s="19" t="s">
        <v>1412</v>
      </c>
      <c r="E3823" s="19" t="s">
        <v>5473</v>
      </c>
      <c r="F3823" s="19" t="s">
        <v>2664</v>
      </c>
      <c r="G3823" s="19" t="s">
        <v>4136</v>
      </c>
      <c r="H3823" s="19" t="s">
        <v>4113</v>
      </c>
      <c r="I3823" s="19" t="s">
        <v>4643</v>
      </c>
      <c r="J3823" s="19" t="s">
        <v>2295</v>
      </c>
      <c r="K3823" s="19">
        <v>25</v>
      </c>
      <c r="L3823" s="2" t="s">
        <v>1412</v>
      </c>
      <c r="M3823" s="2">
        <f ca="1">Table1[[#This Row],[Cases]]*Table1[[#This Row],[Pack Size]]</f>
        <v>0</v>
      </c>
      <c r="N3823" s="1">
        <f ca="1">Table1[[#This Row],[Cases]]*Table1[[#This Row],[Pack Size]]</f>
        <v>600</v>
      </c>
      <c r="O3823" s="1">
        <f>IFERROR(VLOOKUP(Table1[[#This Row],[SKU Code]],'SKU Size'!$G:$H,2,FALSE),0)*Table1[[#This Row],[Cases]]</f>
        <v>45785.094475439633</v>
      </c>
      <c r="P3823" t="str">
        <f t="shared" si="71"/>
        <v>D0011</v>
      </c>
      <c r="Q3823" s="7">
        <f>IFERROR(VLOOKUP(Table1[[#This Row],[Trim Distributor Code]],Sheet1!$N:$O,2,FALSE),0)</f>
        <v>3400086</v>
      </c>
      <c r="R3823" s="7" t="str">
        <f>IFERROR(VLOOKUP(Table1[[#This Row],[Salesflo AppUser Code]],HIE!$A:$B,2,FALSE),0)</f>
        <v>Active</v>
      </c>
      <c r="S3823" s="7" t="str">
        <f>IFERROR(VLOOKUP(Table1[[#This Row],[Salesflo AppUser Code]],HIE!$A:$B,2,FALSE),0)</f>
        <v>Active</v>
      </c>
      <c r="T3823" t="s">
        <v>3354</v>
      </c>
      <c r="U3823" s="7" t="s">
        <v>5713</v>
      </c>
      <c r="V3823" s="7" t="s">
        <v>1632</v>
      </c>
      <c r="W3823" s="7" t="s">
        <v>2294</v>
      </c>
      <c r="X3823" s="7" t="str">
        <f>IFERROR(VLOOKUP( Table1[[#This Row],[Trim Distributor Code]],Sheet1!$A:$J,10,FALSE),0)</f>
        <v>Active</v>
      </c>
    </row>
    <row r="3824" spans="1:24" hidden="1" x14ac:dyDescent="0.3">
      <c r="A3824" t="s">
        <v>5517</v>
      </c>
      <c r="B3824" s="17" t="s">
        <v>111</v>
      </c>
      <c r="C3824" s="17" t="s">
        <v>5472</v>
      </c>
      <c r="D3824" s="17" t="s">
        <v>1412</v>
      </c>
      <c r="E3824" s="17" t="s">
        <v>5473</v>
      </c>
      <c r="F3824" s="17" t="s">
        <v>2664</v>
      </c>
      <c r="G3824" s="17" t="s">
        <v>4169</v>
      </c>
      <c r="H3824" s="17" t="s">
        <v>4113</v>
      </c>
      <c r="I3824" s="17" t="s">
        <v>4642</v>
      </c>
      <c r="J3824" s="17" t="s">
        <v>4170</v>
      </c>
      <c r="K3824" s="17">
        <v>20</v>
      </c>
      <c r="L3824" s="2" t="s">
        <v>1412</v>
      </c>
      <c r="M3824" s="2">
        <f ca="1">Table1[[#This Row],[Cases]]*Table1[[#This Row],[Pack Size]]</f>
        <v>0</v>
      </c>
      <c r="N3824" s="1">
        <f ca="1">Table1[[#This Row],[Cases]]*Table1[[#This Row],[Pack Size]]</f>
        <v>480</v>
      </c>
      <c r="O3824" s="1">
        <f>IFERROR(VLOOKUP(Table1[[#This Row],[SKU Code]],'SKU Size'!$G:$H,2,FALSE),0)*Table1[[#This Row],[Cases]]</f>
        <v>36789.692536371309</v>
      </c>
      <c r="P3824" t="str">
        <f t="shared" si="71"/>
        <v>D0011</v>
      </c>
      <c r="Q3824" s="7">
        <f>IFERROR(VLOOKUP(Table1[[#This Row],[Trim Distributor Code]],Sheet1!$N:$O,2,FALSE),0)</f>
        <v>3400086</v>
      </c>
      <c r="R3824" s="7" t="str">
        <f>IFERROR(VLOOKUP(Table1[[#This Row],[Salesflo AppUser Code]],HIE!$A:$B,2,FALSE),0)</f>
        <v>Active</v>
      </c>
      <c r="S3824" s="7" t="str">
        <f>IFERROR(VLOOKUP(Table1[[#This Row],[Salesflo AppUser Code]],HIE!$A:$B,2,FALSE),0)</f>
        <v>Active</v>
      </c>
      <c r="T3824" t="s">
        <v>3354</v>
      </c>
      <c r="U3824" s="7" t="s">
        <v>5713</v>
      </c>
      <c r="V3824" s="7" t="s">
        <v>1632</v>
      </c>
      <c r="W3824" s="7" t="s">
        <v>5359</v>
      </c>
      <c r="X3824" s="7" t="str">
        <f>IFERROR(VLOOKUP( Table1[[#This Row],[Trim Distributor Code]],Sheet1!$A:$J,10,FALSE),0)</f>
        <v>Active</v>
      </c>
    </row>
    <row r="3825" spans="1:24" hidden="1" x14ac:dyDescent="0.3">
      <c r="A3825" t="s">
        <v>5517</v>
      </c>
      <c r="B3825" s="19" t="s">
        <v>111</v>
      </c>
      <c r="C3825" s="19" t="s">
        <v>5472</v>
      </c>
      <c r="D3825" s="19" t="s">
        <v>1412</v>
      </c>
      <c r="E3825" s="19" t="s">
        <v>5473</v>
      </c>
      <c r="F3825" s="19" t="s">
        <v>2664</v>
      </c>
      <c r="G3825" s="19" t="s">
        <v>1422</v>
      </c>
      <c r="H3825" s="19" t="s">
        <v>4360</v>
      </c>
      <c r="I3825" s="19" t="s">
        <v>4645</v>
      </c>
      <c r="J3825" s="19" t="s">
        <v>4271</v>
      </c>
      <c r="K3825" s="19">
        <v>5</v>
      </c>
      <c r="L3825" s="2" t="s">
        <v>1412</v>
      </c>
      <c r="M3825" s="2">
        <f ca="1">Table1[[#This Row],[Cases]]*Table1[[#This Row],[Pack Size]]</f>
        <v>0</v>
      </c>
      <c r="N3825" s="1">
        <f ca="1">Table1[[#This Row],[Cases]]*Table1[[#This Row],[Pack Size]]</f>
        <v>480</v>
      </c>
      <c r="O3825" s="1">
        <f>IFERROR(VLOOKUP(Table1[[#This Row],[SKU Code]],'SKU Size'!$G:$H,2,FALSE),0)*Table1[[#This Row],[Cases]]</f>
        <v>0</v>
      </c>
      <c r="P3825" t="str">
        <f t="shared" si="71"/>
        <v>D0011</v>
      </c>
      <c r="Q3825" s="7">
        <f>IFERROR(VLOOKUP(Table1[[#This Row],[Trim Distributor Code]],Sheet1!$N:$O,2,FALSE),0)</f>
        <v>3400086</v>
      </c>
      <c r="R3825" s="7" t="str">
        <f>IFERROR(VLOOKUP(Table1[[#This Row],[Salesflo AppUser Code]],HIE!$A:$B,2,FALSE),0)</f>
        <v>Active</v>
      </c>
      <c r="S3825" s="7" t="str">
        <f>IFERROR(VLOOKUP(Table1[[#This Row],[Salesflo AppUser Code]],HIE!$A:$B,2,FALSE),0)</f>
        <v>Active</v>
      </c>
      <c r="T3825" t="s">
        <v>3354</v>
      </c>
      <c r="U3825" s="7" t="s">
        <v>5713</v>
      </c>
      <c r="V3825" s="7" t="s">
        <v>4360</v>
      </c>
      <c r="W3825" s="7" t="s">
        <v>1422</v>
      </c>
      <c r="X3825" s="7" t="str">
        <f>IFERROR(VLOOKUP( Table1[[#This Row],[Trim Distributor Code]],Sheet1!$A:$J,10,FALSE),0)</f>
        <v>Active</v>
      </c>
    </row>
    <row r="3826" spans="1:24" hidden="1" x14ac:dyDescent="0.3">
      <c r="A3826" t="s">
        <v>5517</v>
      </c>
      <c r="B3826" s="17" t="s">
        <v>112</v>
      </c>
      <c r="C3826" s="17" t="s">
        <v>5474</v>
      </c>
      <c r="D3826" s="17" t="s">
        <v>1412</v>
      </c>
      <c r="E3826" s="17" t="s">
        <v>5473</v>
      </c>
      <c r="F3826" s="17" t="s">
        <v>2664</v>
      </c>
      <c r="G3826" s="17" t="s">
        <v>4134</v>
      </c>
      <c r="H3826" s="17" t="s">
        <v>4106</v>
      </c>
      <c r="I3826" s="17" t="s">
        <v>4636</v>
      </c>
      <c r="J3826" s="17" t="s">
        <v>1478</v>
      </c>
      <c r="K3826" s="22">
        <v>100</v>
      </c>
      <c r="L3826" s="2" t="s">
        <v>1412</v>
      </c>
      <c r="M3826" s="2">
        <f ca="1">Table1[[#This Row],[Cases]]*Table1[[#This Row],[Pack Size]]</f>
        <v>0</v>
      </c>
      <c r="N3826" s="1">
        <f ca="1">Table1[[#This Row],[Cases]]*Table1[[#This Row],[Pack Size]]</f>
        <v>40000</v>
      </c>
      <c r="O3826" s="1">
        <f>IFERROR(VLOOKUP(Table1[[#This Row],[SKU Code]],'SKU Size'!$G:$H,2,FALSE),0)*Table1[[#This Row],[Cases]]</f>
        <v>870902.64490845008</v>
      </c>
      <c r="P3826" t="str">
        <f t="shared" si="71"/>
        <v>D0011</v>
      </c>
      <c r="Q3826" s="7">
        <f>IFERROR(VLOOKUP(Table1[[#This Row],[Trim Distributor Code]],Sheet1!$N:$O,2,FALSE),0)</f>
        <v>3400086</v>
      </c>
      <c r="R3826" s="7" t="str">
        <f>IFERROR(VLOOKUP(Table1[[#This Row],[Salesflo AppUser Code]],HIE!$A:$B,2,FALSE),0)</f>
        <v>Active</v>
      </c>
      <c r="S3826" s="7" t="str">
        <f>IFERROR(VLOOKUP(Table1[[#This Row],[Salesflo AppUser Code]],HIE!$A:$B,2,FALSE),0)</f>
        <v>Active</v>
      </c>
      <c r="T3826" t="s">
        <v>3354</v>
      </c>
      <c r="U3826" s="7" t="s">
        <v>5713</v>
      </c>
      <c r="V3826" s="7" t="s">
        <v>1444</v>
      </c>
      <c r="W3826" s="7" t="s">
        <v>1445</v>
      </c>
      <c r="X3826" s="7" t="str">
        <f>IFERROR(VLOOKUP( Table1[[#This Row],[Trim Distributor Code]],Sheet1!$A:$J,10,FALSE),0)</f>
        <v>Active</v>
      </c>
    </row>
    <row r="3827" spans="1:24" hidden="1" x14ac:dyDescent="0.3">
      <c r="A3827" t="s">
        <v>5517</v>
      </c>
      <c r="B3827" s="19" t="s">
        <v>112</v>
      </c>
      <c r="C3827" s="19" t="s">
        <v>5474</v>
      </c>
      <c r="D3827" s="19" t="s">
        <v>1412</v>
      </c>
      <c r="E3827" s="19" t="s">
        <v>5473</v>
      </c>
      <c r="F3827" s="19" t="s">
        <v>2664</v>
      </c>
      <c r="G3827" s="19" t="s">
        <v>4133</v>
      </c>
      <c r="H3827" s="19" t="s">
        <v>4106</v>
      </c>
      <c r="I3827" s="19" t="s">
        <v>4637</v>
      </c>
      <c r="J3827" s="19" t="s">
        <v>1586</v>
      </c>
      <c r="K3827" s="19">
        <v>1300</v>
      </c>
      <c r="L3827" s="2" t="s">
        <v>1412</v>
      </c>
      <c r="M3827" s="2">
        <f ca="1">Table1[[#This Row],[Cases]]*Table1[[#This Row],[Pack Size]]</f>
        <v>0</v>
      </c>
      <c r="N3827" s="1">
        <f ca="1">Table1[[#This Row],[Cases]]*Table1[[#This Row],[Pack Size]]</f>
        <v>520000</v>
      </c>
      <c r="O3827" s="1">
        <f>IFERROR(VLOOKUP(Table1[[#This Row],[SKU Code]],'SKU Size'!$G:$H,2,FALSE),0)*Table1[[#This Row],[Cases]]</f>
        <v>10961709.802619934</v>
      </c>
      <c r="P3827" t="str">
        <f t="shared" si="71"/>
        <v>D0011</v>
      </c>
      <c r="Q3827" s="7">
        <f>IFERROR(VLOOKUP(Table1[[#This Row],[Trim Distributor Code]],Sheet1!$N:$O,2,FALSE),0)</f>
        <v>3400086</v>
      </c>
      <c r="R3827" s="7" t="str">
        <f>IFERROR(VLOOKUP(Table1[[#This Row],[Salesflo AppUser Code]],HIE!$A:$B,2,FALSE),0)</f>
        <v>Active</v>
      </c>
      <c r="S3827" s="7" t="str">
        <f>IFERROR(VLOOKUP(Table1[[#This Row],[Salesflo AppUser Code]],HIE!$A:$B,2,FALSE),0)</f>
        <v>Active</v>
      </c>
      <c r="T3827" t="s">
        <v>3354</v>
      </c>
      <c r="U3827" s="7" t="s">
        <v>5713</v>
      </c>
      <c r="V3827" s="7" t="s">
        <v>1444</v>
      </c>
      <c r="W3827" s="7" t="s">
        <v>5707</v>
      </c>
      <c r="X3827" s="7" t="str">
        <f>IFERROR(VLOOKUP( Table1[[#This Row],[Trim Distributor Code]],Sheet1!$A:$J,10,FALSE),0)</f>
        <v>Active</v>
      </c>
    </row>
    <row r="3828" spans="1:24" hidden="1" x14ac:dyDescent="0.3">
      <c r="A3828" t="s">
        <v>5517</v>
      </c>
      <c r="B3828" s="17" t="s">
        <v>112</v>
      </c>
      <c r="C3828" s="17" t="s">
        <v>5474</v>
      </c>
      <c r="D3828" s="17" t="s">
        <v>1412</v>
      </c>
      <c r="E3828" s="17" t="s">
        <v>5473</v>
      </c>
      <c r="F3828" s="17" t="s">
        <v>2664</v>
      </c>
      <c r="G3828" s="17" t="s">
        <v>4180</v>
      </c>
      <c r="H3828" s="17" t="s">
        <v>2268</v>
      </c>
      <c r="I3828" s="17" t="s">
        <v>5109</v>
      </c>
      <c r="J3828" s="17" t="s">
        <v>4192</v>
      </c>
      <c r="K3828" s="17">
        <v>30</v>
      </c>
      <c r="L3828" s="2" t="s">
        <v>1412</v>
      </c>
      <c r="M3828" s="2">
        <f ca="1">Table1[[#This Row],[Cases]]*Table1[[#This Row],[Pack Size]]</f>
        <v>0</v>
      </c>
      <c r="N3828" s="1">
        <f ca="1">Table1[[#This Row],[Cases]]*Table1[[#This Row],[Pack Size]]</f>
        <v>12960</v>
      </c>
      <c r="O3828" s="1">
        <f>IFERROR(VLOOKUP(Table1[[#This Row],[SKU Code]],'SKU Size'!$G:$H,2,FALSE),0)*Table1[[#This Row],[Cases]]</f>
        <v>211248.77397270844</v>
      </c>
      <c r="P3828" t="str">
        <f t="shared" si="71"/>
        <v>D0011</v>
      </c>
      <c r="Q3828" s="7">
        <f>IFERROR(VLOOKUP(Table1[[#This Row],[Trim Distributor Code]],Sheet1!$N:$O,2,FALSE),0)</f>
        <v>3400086</v>
      </c>
      <c r="R3828" s="7" t="str">
        <f>IFERROR(VLOOKUP(Table1[[#This Row],[Salesflo AppUser Code]],HIE!$A:$B,2,FALSE),0)</f>
        <v>Active</v>
      </c>
      <c r="S3828" s="7" t="str">
        <f>IFERROR(VLOOKUP(Table1[[#This Row],[Salesflo AppUser Code]],HIE!$A:$B,2,FALSE),0)</f>
        <v>Active</v>
      </c>
      <c r="T3828" t="s">
        <v>3354</v>
      </c>
      <c r="U3828" s="7" t="s">
        <v>5713</v>
      </c>
      <c r="V3828" s="7" t="s">
        <v>2268</v>
      </c>
      <c r="W3828" s="7" t="s">
        <v>2314</v>
      </c>
      <c r="X3828" s="7" t="str">
        <f>IFERROR(VLOOKUP( Table1[[#This Row],[Trim Distributor Code]],Sheet1!$A:$J,10,FALSE),0)</f>
        <v>Active</v>
      </c>
    </row>
    <row r="3829" spans="1:24" hidden="1" x14ac:dyDescent="0.3">
      <c r="A3829" t="s">
        <v>5517</v>
      </c>
      <c r="B3829" s="19" t="s">
        <v>112</v>
      </c>
      <c r="C3829" s="19" t="s">
        <v>5474</v>
      </c>
      <c r="D3829" s="19" t="s">
        <v>1412</v>
      </c>
      <c r="E3829" s="19" t="s">
        <v>5473</v>
      </c>
      <c r="F3829" s="19" t="s">
        <v>2664</v>
      </c>
      <c r="G3829" s="19" t="s">
        <v>4108</v>
      </c>
      <c r="H3829" s="19" t="s">
        <v>4109</v>
      </c>
      <c r="I3829" s="19" t="s">
        <v>4566</v>
      </c>
      <c r="J3829" s="19" t="s">
        <v>13</v>
      </c>
      <c r="K3829" s="19">
        <v>5</v>
      </c>
      <c r="L3829" s="2" t="s">
        <v>1412</v>
      </c>
      <c r="M3829" s="2">
        <f ca="1">Table1[[#This Row],[Cases]]*Table1[[#This Row],[Pack Size]]</f>
        <v>0</v>
      </c>
      <c r="N3829" s="1">
        <f ca="1">Table1[[#This Row],[Cases]]*Table1[[#This Row],[Pack Size]]</f>
        <v>500</v>
      </c>
      <c r="O3829" s="1">
        <f>IFERROR(VLOOKUP(Table1[[#This Row],[SKU Code]],'SKU Size'!$G:$H,2,FALSE),0)*Table1[[#This Row],[Cases]]</f>
        <v>52843.370296523535</v>
      </c>
      <c r="P3829" t="str">
        <f t="shared" si="71"/>
        <v>D0011</v>
      </c>
      <c r="Q3829" s="7">
        <f>IFERROR(VLOOKUP(Table1[[#This Row],[Trim Distributor Code]],Sheet1!$N:$O,2,FALSE),0)</f>
        <v>3400086</v>
      </c>
      <c r="R3829" s="7" t="str">
        <f>IFERROR(VLOOKUP(Table1[[#This Row],[Salesflo AppUser Code]],HIE!$A:$B,2,FALSE),0)</f>
        <v>Active</v>
      </c>
      <c r="S3829" s="7" t="str">
        <f>IFERROR(VLOOKUP(Table1[[#This Row],[Salesflo AppUser Code]],HIE!$A:$B,2,FALSE),0)</f>
        <v>Active</v>
      </c>
      <c r="T3829" t="s">
        <v>3354</v>
      </c>
      <c r="U3829" s="7" t="s">
        <v>5713</v>
      </c>
      <c r="V3829" s="7" t="s">
        <v>1423</v>
      </c>
      <c r="W3829" s="7" t="s">
        <v>1659</v>
      </c>
      <c r="X3829" s="7" t="str">
        <f>IFERROR(VLOOKUP( Table1[[#This Row],[Trim Distributor Code]],Sheet1!$A:$J,10,FALSE),0)</f>
        <v>Active</v>
      </c>
    </row>
    <row r="3830" spans="1:24" hidden="1" x14ac:dyDescent="0.3">
      <c r="A3830" t="s">
        <v>5517</v>
      </c>
      <c r="B3830" s="17" t="s">
        <v>112</v>
      </c>
      <c r="C3830" s="17" t="s">
        <v>5474</v>
      </c>
      <c r="D3830" s="17" t="s">
        <v>1412</v>
      </c>
      <c r="E3830" s="17" t="s">
        <v>5473</v>
      </c>
      <c r="F3830" s="17" t="s">
        <v>2664</v>
      </c>
      <c r="G3830" s="17" t="s">
        <v>4306</v>
      </c>
      <c r="H3830" s="17" t="s">
        <v>4109</v>
      </c>
      <c r="I3830" s="17" t="s">
        <v>4307</v>
      </c>
      <c r="J3830" s="17" t="s">
        <v>2034</v>
      </c>
      <c r="K3830" s="22">
        <v>10</v>
      </c>
      <c r="L3830" s="2" t="s">
        <v>1412</v>
      </c>
      <c r="M3830" s="2">
        <f ca="1">Table1[[#This Row],[Cases]]*Table1[[#This Row],[Pack Size]]</f>
        <v>0</v>
      </c>
      <c r="N3830" s="1">
        <f ca="1">Table1[[#This Row],[Cases]]*Table1[[#This Row],[Pack Size]]</f>
        <v>1000</v>
      </c>
      <c r="O3830" s="1">
        <f>IFERROR(VLOOKUP(Table1[[#This Row],[SKU Code]],'SKU Size'!$G:$H,2,FALSE),0)*Table1[[#This Row],[Cases]]</f>
        <v>75600.242379515024</v>
      </c>
      <c r="P3830" t="str">
        <f t="shared" si="71"/>
        <v>D0011</v>
      </c>
      <c r="Q3830" s="7">
        <f>IFERROR(VLOOKUP(Table1[[#This Row],[Trim Distributor Code]],Sheet1!$N:$O,2,FALSE),0)</f>
        <v>3400086</v>
      </c>
      <c r="R3830" s="7" t="str">
        <f>IFERROR(VLOOKUP(Table1[[#This Row],[Salesflo AppUser Code]],HIE!$A:$B,2,FALSE),0)</f>
        <v>Active</v>
      </c>
      <c r="S3830" s="7" t="str">
        <f>IFERROR(VLOOKUP(Table1[[#This Row],[Salesflo AppUser Code]],HIE!$A:$B,2,FALSE),0)</f>
        <v>Active</v>
      </c>
      <c r="T3830" t="s">
        <v>3354</v>
      </c>
      <c r="U3830" s="7" t="s">
        <v>5713</v>
      </c>
      <c r="V3830" s="7" t="s">
        <v>1423</v>
      </c>
      <c r="W3830" s="7" t="s">
        <v>2031</v>
      </c>
      <c r="X3830" s="7" t="str">
        <f>IFERROR(VLOOKUP( Table1[[#This Row],[Trim Distributor Code]],Sheet1!$A:$J,10,FALSE),0)</f>
        <v>Active</v>
      </c>
    </row>
    <row r="3831" spans="1:24" hidden="1" x14ac:dyDescent="0.3">
      <c r="A3831" t="s">
        <v>5517</v>
      </c>
      <c r="B3831" s="19" t="s">
        <v>112</v>
      </c>
      <c r="C3831" s="19" t="s">
        <v>5474</v>
      </c>
      <c r="D3831" s="19" t="s">
        <v>1412</v>
      </c>
      <c r="E3831" s="19" t="s">
        <v>5473</v>
      </c>
      <c r="F3831" s="19" t="s">
        <v>2664</v>
      </c>
      <c r="G3831" s="19" t="s">
        <v>4134</v>
      </c>
      <c r="H3831" s="19" t="s">
        <v>4113</v>
      </c>
      <c r="I3831" s="19" t="s">
        <v>4644</v>
      </c>
      <c r="J3831" s="19" t="s">
        <v>1635</v>
      </c>
      <c r="K3831" s="21">
        <v>20</v>
      </c>
      <c r="L3831" s="2" t="s">
        <v>1412</v>
      </c>
      <c r="M3831" s="2">
        <f ca="1">Table1[[#This Row],[Cases]]*Table1[[#This Row],[Pack Size]]</f>
        <v>0</v>
      </c>
      <c r="N3831" s="1">
        <f ca="1">Table1[[#This Row],[Cases]]*Table1[[#This Row],[Pack Size]]</f>
        <v>480</v>
      </c>
      <c r="O3831" s="1">
        <f>IFERROR(VLOOKUP(Table1[[#This Row],[SKU Code]],'SKU Size'!$G:$H,2,FALSE),0)*Table1[[#This Row],[Cases]]</f>
        <v>62853.200017282288</v>
      </c>
      <c r="P3831" t="str">
        <f t="shared" si="71"/>
        <v>D0011</v>
      </c>
      <c r="Q3831" s="7">
        <f>IFERROR(VLOOKUP(Table1[[#This Row],[Trim Distributor Code]],Sheet1!$N:$O,2,FALSE),0)</f>
        <v>3400086</v>
      </c>
      <c r="R3831" s="7" t="str">
        <f>IFERROR(VLOOKUP(Table1[[#This Row],[Salesflo AppUser Code]],HIE!$A:$B,2,FALSE),0)</f>
        <v>Active</v>
      </c>
      <c r="S3831" s="7" t="str">
        <f>IFERROR(VLOOKUP(Table1[[#This Row],[Salesflo AppUser Code]],HIE!$A:$B,2,FALSE),0)</f>
        <v>Active</v>
      </c>
      <c r="T3831" t="s">
        <v>3354</v>
      </c>
      <c r="U3831" s="7" t="s">
        <v>5713</v>
      </c>
      <c r="V3831" s="7" t="s">
        <v>1632</v>
      </c>
      <c r="W3831" s="7" t="s">
        <v>1445</v>
      </c>
      <c r="X3831" s="7" t="str">
        <f>IFERROR(VLOOKUP( Table1[[#This Row],[Trim Distributor Code]],Sheet1!$A:$J,10,FALSE),0)</f>
        <v>Active</v>
      </c>
    </row>
    <row r="3832" spans="1:24" hidden="1" x14ac:dyDescent="0.3">
      <c r="A3832" t="s">
        <v>5517</v>
      </c>
      <c r="B3832" s="17" t="s">
        <v>112</v>
      </c>
      <c r="C3832" s="17" t="s">
        <v>5474</v>
      </c>
      <c r="D3832" s="17" t="s">
        <v>1412</v>
      </c>
      <c r="E3832" s="17" t="s">
        <v>5473</v>
      </c>
      <c r="F3832" s="17" t="s">
        <v>2664</v>
      </c>
      <c r="G3832" s="17" t="s">
        <v>4136</v>
      </c>
      <c r="H3832" s="17" t="s">
        <v>4113</v>
      </c>
      <c r="I3832" s="17" t="s">
        <v>4643</v>
      </c>
      <c r="J3832" s="17" t="s">
        <v>2295</v>
      </c>
      <c r="K3832" s="17">
        <v>25</v>
      </c>
      <c r="L3832" s="2" t="s">
        <v>1412</v>
      </c>
      <c r="M3832" s="2">
        <f ca="1">Table1[[#This Row],[Cases]]*Table1[[#This Row],[Pack Size]]</f>
        <v>0</v>
      </c>
      <c r="N3832" s="1">
        <f ca="1">Table1[[#This Row],[Cases]]*Table1[[#This Row],[Pack Size]]</f>
        <v>600</v>
      </c>
      <c r="O3832" s="1">
        <f>IFERROR(VLOOKUP(Table1[[#This Row],[SKU Code]],'SKU Size'!$G:$H,2,FALSE),0)*Table1[[#This Row],[Cases]]</f>
        <v>45785.094475439633</v>
      </c>
      <c r="P3832" t="str">
        <f t="shared" si="71"/>
        <v>D0011</v>
      </c>
      <c r="Q3832" s="7">
        <f>IFERROR(VLOOKUP(Table1[[#This Row],[Trim Distributor Code]],Sheet1!$N:$O,2,FALSE),0)</f>
        <v>3400086</v>
      </c>
      <c r="R3832" s="7" t="str">
        <f>IFERROR(VLOOKUP(Table1[[#This Row],[Salesflo AppUser Code]],HIE!$A:$B,2,FALSE),0)</f>
        <v>Active</v>
      </c>
      <c r="S3832" s="7" t="str">
        <f>IFERROR(VLOOKUP(Table1[[#This Row],[Salesflo AppUser Code]],HIE!$A:$B,2,FALSE),0)</f>
        <v>Active</v>
      </c>
      <c r="T3832" t="s">
        <v>3354</v>
      </c>
      <c r="U3832" s="7" t="s">
        <v>5713</v>
      </c>
      <c r="V3832" s="7" t="s">
        <v>1632</v>
      </c>
      <c r="W3832" s="7" t="s">
        <v>2294</v>
      </c>
      <c r="X3832" s="7" t="str">
        <f>IFERROR(VLOOKUP( Table1[[#This Row],[Trim Distributor Code]],Sheet1!$A:$J,10,FALSE),0)</f>
        <v>Active</v>
      </c>
    </row>
    <row r="3833" spans="1:24" hidden="1" x14ac:dyDescent="0.3">
      <c r="A3833" t="s">
        <v>5517</v>
      </c>
      <c r="B3833" s="19" t="s">
        <v>112</v>
      </c>
      <c r="C3833" s="19" t="s">
        <v>5474</v>
      </c>
      <c r="D3833" s="19" t="s">
        <v>1412</v>
      </c>
      <c r="E3833" s="19" t="s">
        <v>5473</v>
      </c>
      <c r="F3833" s="19" t="s">
        <v>2664</v>
      </c>
      <c r="G3833" s="19" t="s">
        <v>4169</v>
      </c>
      <c r="H3833" s="19" t="s">
        <v>4113</v>
      </c>
      <c r="I3833" s="19" t="s">
        <v>4642</v>
      </c>
      <c r="J3833" s="19" t="s">
        <v>4170</v>
      </c>
      <c r="K3833" s="19">
        <v>20</v>
      </c>
      <c r="L3833" s="2" t="s">
        <v>1412</v>
      </c>
      <c r="M3833" s="2">
        <f ca="1">Table1[[#This Row],[Cases]]*Table1[[#This Row],[Pack Size]]</f>
        <v>0</v>
      </c>
      <c r="N3833" s="1">
        <f ca="1">Table1[[#This Row],[Cases]]*Table1[[#This Row],[Pack Size]]</f>
        <v>480</v>
      </c>
      <c r="O3833" s="1">
        <f>IFERROR(VLOOKUP(Table1[[#This Row],[SKU Code]],'SKU Size'!$G:$H,2,FALSE),0)*Table1[[#This Row],[Cases]]</f>
        <v>36789.692536371309</v>
      </c>
      <c r="P3833" t="str">
        <f t="shared" si="71"/>
        <v>D0011</v>
      </c>
      <c r="Q3833" s="7">
        <f>IFERROR(VLOOKUP(Table1[[#This Row],[Trim Distributor Code]],Sheet1!$N:$O,2,FALSE),0)</f>
        <v>3400086</v>
      </c>
      <c r="R3833" s="7" t="str">
        <f>IFERROR(VLOOKUP(Table1[[#This Row],[Salesflo AppUser Code]],HIE!$A:$B,2,FALSE),0)</f>
        <v>Active</v>
      </c>
      <c r="S3833" s="7" t="str">
        <f>IFERROR(VLOOKUP(Table1[[#This Row],[Salesflo AppUser Code]],HIE!$A:$B,2,FALSE),0)</f>
        <v>Active</v>
      </c>
      <c r="T3833" t="s">
        <v>3354</v>
      </c>
      <c r="U3833" s="7" t="s">
        <v>5713</v>
      </c>
      <c r="V3833" s="7" t="s">
        <v>1632</v>
      </c>
      <c r="W3833" s="7" t="s">
        <v>5359</v>
      </c>
      <c r="X3833" s="7" t="str">
        <f>IFERROR(VLOOKUP( Table1[[#This Row],[Trim Distributor Code]],Sheet1!$A:$J,10,FALSE),0)</f>
        <v>Active</v>
      </c>
    </row>
    <row r="3834" spans="1:24" hidden="1" x14ac:dyDescent="0.3">
      <c r="A3834" t="s">
        <v>5517</v>
      </c>
      <c r="B3834" s="17" t="s">
        <v>112</v>
      </c>
      <c r="C3834" s="17" t="s">
        <v>5474</v>
      </c>
      <c r="D3834" s="17" t="s">
        <v>1412</v>
      </c>
      <c r="E3834" s="17" t="s">
        <v>5473</v>
      </c>
      <c r="F3834" s="17" t="s">
        <v>2664</v>
      </c>
      <c r="G3834" s="17" t="s">
        <v>1422</v>
      </c>
      <c r="H3834" s="17" t="s">
        <v>4360</v>
      </c>
      <c r="I3834" s="17" t="s">
        <v>4645</v>
      </c>
      <c r="J3834" s="17" t="s">
        <v>4271</v>
      </c>
      <c r="K3834" s="17">
        <v>5</v>
      </c>
      <c r="L3834" s="2" t="s">
        <v>1412</v>
      </c>
      <c r="M3834" s="2">
        <f ca="1">Table1[[#This Row],[Cases]]*Table1[[#This Row],[Pack Size]]</f>
        <v>0</v>
      </c>
      <c r="N3834" s="1">
        <f ca="1">Table1[[#This Row],[Cases]]*Table1[[#This Row],[Pack Size]]</f>
        <v>480</v>
      </c>
      <c r="O3834" s="1">
        <f>IFERROR(VLOOKUP(Table1[[#This Row],[SKU Code]],'SKU Size'!$G:$H,2,FALSE),0)*Table1[[#This Row],[Cases]]</f>
        <v>0</v>
      </c>
      <c r="P3834" t="str">
        <f t="shared" si="71"/>
        <v>D0011</v>
      </c>
      <c r="Q3834" s="7">
        <f>IFERROR(VLOOKUP(Table1[[#This Row],[Trim Distributor Code]],Sheet1!$N:$O,2,FALSE),0)</f>
        <v>3400086</v>
      </c>
      <c r="R3834" s="7" t="str">
        <f>IFERROR(VLOOKUP(Table1[[#This Row],[Salesflo AppUser Code]],HIE!$A:$B,2,FALSE),0)</f>
        <v>Active</v>
      </c>
      <c r="S3834" s="7" t="str">
        <f>IFERROR(VLOOKUP(Table1[[#This Row],[Salesflo AppUser Code]],HIE!$A:$B,2,FALSE),0)</f>
        <v>Active</v>
      </c>
      <c r="T3834" t="s">
        <v>3354</v>
      </c>
      <c r="U3834" s="7" t="s">
        <v>5713</v>
      </c>
      <c r="V3834" s="7" t="s">
        <v>4360</v>
      </c>
      <c r="W3834" s="7" t="s">
        <v>1422</v>
      </c>
      <c r="X3834" s="7" t="str">
        <f>IFERROR(VLOOKUP( Table1[[#This Row],[Trim Distributor Code]],Sheet1!$A:$J,10,FALSE),0)</f>
        <v>Active</v>
      </c>
    </row>
    <row r="3835" spans="1:24" hidden="1" x14ac:dyDescent="0.3">
      <c r="A3835" t="s">
        <v>5517</v>
      </c>
      <c r="B3835" s="19" t="s">
        <v>63</v>
      </c>
      <c r="C3835" s="19" t="s">
        <v>5475</v>
      </c>
      <c r="D3835" s="19" t="s">
        <v>1412</v>
      </c>
      <c r="E3835" s="19" t="s">
        <v>5476</v>
      </c>
      <c r="F3835" s="19" t="s">
        <v>2655</v>
      </c>
      <c r="G3835" s="19" t="s">
        <v>4134</v>
      </c>
      <c r="H3835" s="19" t="s">
        <v>4106</v>
      </c>
      <c r="I3835" s="19" t="s">
        <v>4636</v>
      </c>
      <c r="J3835" s="19" t="s">
        <v>1478</v>
      </c>
      <c r="K3835" s="19">
        <v>50</v>
      </c>
      <c r="L3835" s="2" t="s">
        <v>1412</v>
      </c>
      <c r="M3835" s="2">
        <f ca="1">Table1[[#This Row],[Cases]]*Table1[[#This Row],[Pack Size]]</f>
        <v>0</v>
      </c>
      <c r="N3835" s="1">
        <f ca="1">Table1[[#This Row],[Cases]]*Table1[[#This Row],[Pack Size]]</f>
        <v>20000</v>
      </c>
      <c r="O3835" s="1">
        <f>IFERROR(VLOOKUP(Table1[[#This Row],[SKU Code]],'SKU Size'!$G:$H,2,FALSE),0)*Table1[[#This Row],[Cases]]</f>
        <v>435451.32245422504</v>
      </c>
      <c r="P3835" t="str">
        <f t="shared" si="71"/>
        <v>D0002</v>
      </c>
      <c r="Q3835" s="7">
        <f>IFERROR(VLOOKUP(Table1[[#This Row],[Trim Distributor Code]],Sheet1!$N:$O,2,FALSE),0)</f>
        <v>3400088</v>
      </c>
      <c r="R3835" s="7" t="str">
        <f>IFERROR(VLOOKUP(Table1[[#This Row],[Salesflo AppUser Code]],HIE!$A:$B,2,FALSE),0)</f>
        <v>Active</v>
      </c>
      <c r="S3835" s="7" t="str">
        <f>IFERROR(VLOOKUP(Table1[[#This Row],[Salesflo AppUser Code]],HIE!$A:$B,2,FALSE),0)</f>
        <v>Active</v>
      </c>
      <c r="T3835" t="s">
        <v>3354</v>
      </c>
      <c r="U3835" s="7" t="s">
        <v>5713</v>
      </c>
      <c r="V3835" s="7" t="s">
        <v>1444</v>
      </c>
      <c r="W3835" s="7" t="s">
        <v>1445</v>
      </c>
      <c r="X3835" s="7" t="str">
        <f>IFERROR(VLOOKUP( Table1[[#This Row],[Trim Distributor Code]],Sheet1!$A:$J,10,FALSE),0)</f>
        <v>Active</v>
      </c>
    </row>
    <row r="3836" spans="1:24" hidden="1" x14ac:dyDescent="0.3">
      <c r="A3836" t="s">
        <v>5517</v>
      </c>
      <c r="B3836" s="17" t="s">
        <v>63</v>
      </c>
      <c r="C3836" s="17" t="s">
        <v>5475</v>
      </c>
      <c r="D3836" s="17" t="s">
        <v>1412</v>
      </c>
      <c r="E3836" s="17" t="s">
        <v>5476</v>
      </c>
      <c r="F3836" s="17" t="s">
        <v>2655</v>
      </c>
      <c r="G3836" s="17" t="s">
        <v>4133</v>
      </c>
      <c r="H3836" s="17" t="s">
        <v>4106</v>
      </c>
      <c r="I3836" s="17" t="s">
        <v>4637</v>
      </c>
      <c r="J3836" s="17" t="s">
        <v>1586</v>
      </c>
      <c r="K3836" s="22">
        <v>1250</v>
      </c>
      <c r="L3836" s="2" t="s">
        <v>1412</v>
      </c>
      <c r="M3836" s="2">
        <f ca="1">Table1[[#This Row],[Cases]]*Table1[[#This Row],[Pack Size]]</f>
        <v>0</v>
      </c>
      <c r="N3836" s="1">
        <f ca="1">Table1[[#This Row],[Cases]]*Table1[[#This Row],[Pack Size]]</f>
        <v>500000</v>
      </c>
      <c r="O3836" s="1">
        <f>IFERROR(VLOOKUP(Table1[[#This Row],[SKU Code]],'SKU Size'!$G:$H,2,FALSE),0)*Table1[[#This Row],[Cases]]</f>
        <v>10540105.579442246</v>
      </c>
      <c r="P3836" t="str">
        <f t="shared" si="71"/>
        <v>D0002</v>
      </c>
      <c r="Q3836" s="7">
        <f>IFERROR(VLOOKUP(Table1[[#This Row],[Trim Distributor Code]],Sheet1!$N:$O,2,FALSE),0)</f>
        <v>3400088</v>
      </c>
      <c r="R3836" s="7" t="str">
        <f>IFERROR(VLOOKUP(Table1[[#This Row],[Salesflo AppUser Code]],HIE!$A:$B,2,FALSE),0)</f>
        <v>Active</v>
      </c>
      <c r="S3836" s="7" t="str">
        <f>IFERROR(VLOOKUP(Table1[[#This Row],[Salesflo AppUser Code]],HIE!$A:$B,2,FALSE),0)</f>
        <v>Active</v>
      </c>
      <c r="T3836" t="s">
        <v>3354</v>
      </c>
      <c r="U3836" s="7" t="s">
        <v>5713</v>
      </c>
      <c r="V3836" s="7" t="s">
        <v>1444</v>
      </c>
      <c r="W3836" s="7" t="s">
        <v>5707</v>
      </c>
      <c r="X3836" s="7" t="str">
        <f>IFERROR(VLOOKUP( Table1[[#This Row],[Trim Distributor Code]],Sheet1!$A:$J,10,FALSE),0)</f>
        <v>Active</v>
      </c>
    </row>
    <row r="3837" spans="1:24" hidden="1" x14ac:dyDescent="0.3">
      <c r="A3837" t="s">
        <v>5517</v>
      </c>
      <c r="B3837" s="19" t="s">
        <v>63</v>
      </c>
      <c r="C3837" s="19" t="s">
        <v>5475</v>
      </c>
      <c r="D3837" s="19" t="s">
        <v>1412</v>
      </c>
      <c r="E3837" s="19" t="s">
        <v>5476</v>
      </c>
      <c r="F3837" s="19" t="s">
        <v>2655</v>
      </c>
      <c r="G3837" s="19" t="s">
        <v>2314</v>
      </c>
      <c r="H3837" s="19" t="s">
        <v>2268</v>
      </c>
      <c r="I3837" s="19" t="s">
        <v>4713</v>
      </c>
      <c r="J3837" t="s">
        <v>2503</v>
      </c>
      <c r="K3837" s="19">
        <v>50</v>
      </c>
      <c r="L3837" s="2" t="s">
        <v>1412</v>
      </c>
      <c r="M3837" s="2">
        <f ca="1">Table1[[#This Row],[Cases]]*Table1[[#This Row],[Pack Size]]</f>
        <v>0</v>
      </c>
      <c r="N3837" s="1">
        <f ca="1">Table1[[#This Row],[Cases]]*Table1[[#This Row],[Pack Size]]</f>
        <v>16800</v>
      </c>
      <c r="O3837" s="1">
        <f>IFERROR(VLOOKUP(Table1[[#This Row],[SKU Code]],'SKU Size'!$G:$H,2,FALSE),0)*Table1[[#This Row],[Cases]]</f>
        <v>372381.86789336457</v>
      </c>
      <c r="P3837" t="str">
        <f t="shared" si="71"/>
        <v>D0002</v>
      </c>
      <c r="Q3837" s="7">
        <f>IFERROR(VLOOKUP(Table1[[#This Row],[Trim Distributor Code]],Sheet1!$N:$O,2,FALSE),0)</f>
        <v>3400088</v>
      </c>
      <c r="R3837" s="7" t="str">
        <f>IFERROR(VLOOKUP(Table1[[#This Row],[Salesflo AppUser Code]],HIE!$A:$B,2,FALSE),0)</f>
        <v>Active</v>
      </c>
      <c r="S3837" s="7" t="str">
        <f>IFERROR(VLOOKUP(Table1[[#This Row],[Salesflo AppUser Code]],HIE!$A:$B,2,FALSE),0)</f>
        <v>Active</v>
      </c>
      <c r="T3837" t="s">
        <v>3354</v>
      </c>
      <c r="U3837" s="7" t="s">
        <v>5713</v>
      </c>
      <c r="V3837" s="7" t="s">
        <v>2268</v>
      </c>
      <c r="W3837" s="7" t="s">
        <v>2314</v>
      </c>
      <c r="X3837" s="7" t="str">
        <f>IFERROR(VLOOKUP( Table1[[#This Row],[Trim Distributor Code]],Sheet1!$A:$J,10,FALSE),0)</f>
        <v>Active</v>
      </c>
    </row>
    <row r="3838" spans="1:24" hidden="1" x14ac:dyDescent="0.3">
      <c r="A3838" t="s">
        <v>5517</v>
      </c>
      <c r="B3838" s="17" t="s">
        <v>63</v>
      </c>
      <c r="C3838" s="17" t="s">
        <v>5475</v>
      </c>
      <c r="D3838" s="17" t="s">
        <v>1412</v>
      </c>
      <c r="E3838" s="17" t="s">
        <v>5476</v>
      </c>
      <c r="F3838" s="17" t="s">
        <v>2655</v>
      </c>
      <c r="G3838" s="17" t="s">
        <v>4108</v>
      </c>
      <c r="H3838" s="17" t="s">
        <v>4109</v>
      </c>
      <c r="I3838" s="17" t="s">
        <v>4566</v>
      </c>
      <c r="J3838" s="17" t="s">
        <v>13</v>
      </c>
      <c r="K3838" s="17">
        <v>25</v>
      </c>
      <c r="L3838" s="2" t="s">
        <v>1412</v>
      </c>
      <c r="M3838" s="2">
        <f ca="1">Table1[[#This Row],[Cases]]*Table1[[#This Row],[Pack Size]]</f>
        <v>0</v>
      </c>
      <c r="N3838" s="1">
        <f ca="1">Table1[[#This Row],[Cases]]*Table1[[#This Row],[Pack Size]]</f>
        <v>2500</v>
      </c>
      <c r="O3838" s="1">
        <f>IFERROR(VLOOKUP(Table1[[#This Row],[SKU Code]],'SKU Size'!$G:$H,2,FALSE),0)*Table1[[#This Row],[Cases]]</f>
        <v>264216.85148261767</v>
      </c>
      <c r="P3838" t="str">
        <f t="shared" si="71"/>
        <v>D0002</v>
      </c>
      <c r="Q3838" s="7">
        <f>IFERROR(VLOOKUP(Table1[[#This Row],[Trim Distributor Code]],Sheet1!$N:$O,2,FALSE),0)</f>
        <v>3400088</v>
      </c>
      <c r="R3838" s="7" t="str">
        <f>IFERROR(VLOOKUP(Table1[[#This Row],[Salesflo AppUser Code]],HIE!$A:$B,2,FALSE),0)</f>
        <v>Active</v>
      </c>
      <c r="S3838" s="7" t="str">
        <f>IFERROR(VLOOKUP(Table1[[#This Row],[Salesflo AppUser Code]],HIE!$A:$B,2,FALSE),0)</f>
        <v>Active</v>
      </c>
      <c r="T3838" t="s">
        <v>3354</v>
      </c>
      <c r="U3838" s="7" t="s">
        <v>5713</v>
      </c>
      <c r="V3838" s="7" t="s">
        <v>1423</v>
      </c>
      <c r="W3838" s="7" t="s">
        <v>1659</v>
      </c>
      <c r="X3838" s="7" t="str">
        <f>IFERROR(VLOOKUP( Table1[[#This Row],[Trim Distributor Code]],Sheet1!$A:$J,10,FALSE),0)</f>
        <v>Active</v>
      </c>
    </row>
    <row r="3839" spans="1:24" hidden="1" x14ac:dyDescent="0.3">
      <c r="A3839" t="s">
        <v>5517</v>
      </c>
      <c r="B3839" s="19" t="s">
        <v>63</v>
      </c>
      <c r="C3839" s="19" t="s">
        <v>5475</v>
      </c>
      <c r="D3839" s="19" t="s">
        <v>1412</v>
      </c>
      <c r="E3839" s="19" t="s">
        <v>5476</v>
      </c>
      <c r="F3839" s="19" t="s">
        <v>2655</v>
      </c>
      <c r="G3839" s="19" t="s">
        <v>4156</v>
      </c>
      <c r="H3839" s="19" t="s">
        <v>4106</v>
      </c>
      <c r="I3839" s="19" t="s">
        <v>4391</v>
      </c>
      <c r="J3839" s="19" t="s">
        <v>2144</v>
      </c>
      <c r="K3839" s="19">
        <v>2</v>
      </c>
      <c r="L3839" s="2" t="s">
        <v>1412</v>
      </c>
      <c r="M3839" s="2">
        <f ca="1">Table1[[#This Row],[Cases]]*Table1[[#This Row],[Pack Size]]</f>
        <v>0</v>
      </c>
      <c r="N3839" s="1">
        <f ca="1">Table1[[#This Row],[Cases]]*Table1[[#This Row],[Pack Size]]</f>
        <v>800</v>
      </c>
      <c r="O3839" s="1">
        <f>IFERROR(VLOOKUP(Table1[[#This Row],[SKU Code]],'SKU Size'!$G:$H,2,FALSE),0)*Table1[[#This Row],[Cases]]</f>
        <v>18103.788729658481</v>
      </c>
      <c r="P3839" t="str">
        <f t="shared" si="71"/>
        <v>D0002</v>
      </c>
      <c r="Q3839" s="7">
        <f>IFERROR(VLOOKUP(Table1[[#This Row],[Trim Distributor Code]],Sheet1!$N:$O,2,FALSE),0)</f>
        <v>3400088</v>
      </c>
      <c r="R3839" s="7" t="str">
        <f>IFERROR(VLOOKUP(Table1[[#This Row],[Salesflo AppUser Code]],HIE!$A:$B,2,FALSE),0)</f>
        <v>Active</v>
      </c>
      <c r="S3839" s="7" t="str">
        <f>IFERROR(VLOOKUP(Table1[[#This Row],[Salesflo AppUser Code]],HIE!$A:$B,2,FALSE),0)</f>
        <v>Active</v>
      </c>
      <c r="T3839" t="s">
        <v>3354</v>
      </c>
      <c r="U3839" s="7" t="s">
        <v>5713</v>
      </c>
      <c r="V3839" s="7" t="s">
        <v>1444</v>
      </c>
      <c r="W3839" s="7" t="s">
        <v>2030</v>
      </c>
      <c r="X3839" s="7" t="str">
        <f>IFERROR(VLOOKUP( Table1[[#This Row],[Trim Distributor Code]],Sheet1!$A:$J,10,FALSE),0)</f>
        <v>Active</v>
      </c>
    </row>
    <row r="3840" spans="1:24" hidden="1" x14ac:dyDescent="0.3">
      <c r="A3840" t="s">
        <v>5517</v>
      </c>
      <c r="B3840" s="19" t="s">
        <v>63</v>
      </c>
      <c r="C3840" s="19" t="s">
        <v>5475</v>
      </c>
      <c r="D3840" s="19" t="s">
        <v>1412</v>
      </c>
      <c r="E3840" s="19" t="s">
        <v>5476</v>
      </c>
      <c r="F3840" s="19" t="s">
        <v>2655</v>
      </c>
      <c r="G3840" s="19" t="s">
        <v>4306</v>
      </c>
      <c r="H3840" s="19" t="s">
        <v>4109</v>
      </c>
      <c r="I3840" s="19" t="s">
        <v>4307</v>
      </c>
      <c r="J3840" s="19" t="s">
        <v>2034</v>
      </c>
      <c r="K3840" s="21">
        <v>5</v>
      </c>
      <c r="L3840" s="2" t="s">
        <v>1412</v>
      </c>
      <c r="M3840" s="2">
        <f ca="1">Table1[[#This Row],[Cases]]*Table1[[#This Row],[Pack Size]]</f>
        <v>0</v>
      </c>
      <c r="N3840" s="1">
        <f ca="1">Table1[[#This Row],[Cases]]*Table1[[#This Row],[Pack Size]]</f>
        <v>500</v>
      </c>
      <c r="O3840" s="1">
        <f>IFERROR(VLOOKUP(Table1[[#This Row],[SKU Code]],'SKU Size'!$G:$H,2,FALSE),0)*Table1[[#This Row],[Cases]]</f>
        <v>37800.121189757512</v>
      </c>
      <c r="P3840" t="str">
        <f t="shared" si="71"/>
        <v>D0002</v>
      </c>
      <c r="Q3840" s="7">
        <f>IFERROR(VLOOKUP(Table1[[#This Row],[Trim Distributor Code]],Sheet1!$N:$O,2,FALSE),0)</f>
        <v>3400088</v>
      </c>
      <c r="R3840" s="7" t="str">
        <f>IFERROR(VLOOKUP(Table1[[#This Row],[Salesflo AppUser Code]],HIE!$A:$B,2,FALSE),0)</f>
        <v>Active</v>
      </c>
      <c r="S3840" s="7" t="str">
        <f>IFERROR(VLOOKUP(Table1[[#This Row],[Salesflo AppUser Code]],HIE!$A:$B,2,FALSE),0)</f>
        <v>Active</v>
      </c>
      <c r="T3840" t="s">
        <v>3354</v>
      </c>
      <c r="U3840" s="7" t="s">
        <v>5713</v>
      </c>
      <c r="V3840" s="7" t="s">
        <v>1423</v>
      </c>
      <c r="W3840" s="7" t="s">
        <v>2031</v>
      </c>
      <c r="X3840" s="7" t="str">
        <f>IFERROR(VLOOKUP( Table1[[#This Row],[Trim Distributor Code]],Sheet1!$A:$J,10,FALSE),0)</f>
        <v>Active</v>
      </c>
    </row>
    <row r="3841" spans="1:24" hidden="1" x14ac:dyDescent="0.3">
      <c r="A3841" t="s">
        <v>5517</v>
      </c>
      <c r="B3841" s="17" t="s">
        <v>63</v>
      </c>
      <c r="C3841" s="17" t="s">
        <v>5475</v>
      </c>
      <c r="D3841" s="17" t="s">
        <v>1412</v>
      </c>
      <c r="E3841" s="17" t="s">
        <v>5476</v>
      </c>
      <c r="F3841" s="17" t="s">
        <v>2655</v>
      </c>
      <c r="G3841" s="17" t="s">
        <v>4156</v>
      </c>
      <c r="H3841" s="17" t="s">
        <v>4137</v>
      </c>
      <c r="I3841" s="17" t="s">
        <v>4392</v>
      </c>
      <c r="J3841" s="17" t="s">
        <v>2238</v>
      </c>
      <c r="K3841" s="22">
        <v>2</v>
      </c>
      <c r="L3841" s="2" t="s">
        <v>1412</v>
      </c>
      <c r="M3841" s="2">
        <f ca="1">Table1[[#This Row],[Cases]]*Table1[[#This Row],[Pack Size]]</f>
        <v>0</v>
      </c>
      <c r="N3841" s="1">
        <f ca="1">Table1[[#This Row],[Cases]]*Table1[[#This Row],[Pack Size]]</f>
        <v>768</v>
      </c>
      <c r="O3841" s="1">
        <f>IFERROR(VLOOKUP(Table1[[#This Row],[SKU Code]],'SKU Size'!$G:$H,2,FALSE),0)*Table1[[#This Row],[Cases]]</f>
        <v>18638.779346586776</v>
      </c>
      <c r="P3841" t="str">
        <f t="shared" si="71"/>
        <v>D0002</v>
      </c>
      <c r="Q3841" s="7">
        <f>IFERROR(VLOOKUP(Table1[[#This Row],[Trim Distributor Code]],Sheet1!$N:$O,2,FALSE),0)</f>
        <v>3400088</v>
      </c>
      <c r="R3841" s="7" t="str">
        <f>IFERROR(VLOOKUP(Table1[[#This Row],[Salesflo AppUser Code]],HIE!$A:$B,2,FALSE),0)</f>
        <v>Active</v>
      </c>
      <c r="S3841" s="7" t="str">
        <f>IFERROR(VLOOKUP(Table1[[#This Row],[Salesflo AppUser Code]],HIE!$A:$B,2,FALSE),0)</f>
        <v>Active</v>
      </c>
      <c r="T3841" t="s">
        <v>3354</v>
      </c>
      <c r="U3841" s="7" t="s">
        <v>5713</v>
      </c>
      <c r="V3841" s="7" t="s">
        <v>1606</v>
      </c>
      <c r="W3841" s="7" t="s">
        <v>2030</v>
      </c>
      <c r="X3841" s="7" t="str">
        <f>IFERROR(VLOOKUP( Table1[[#This Row],[Trim Distributor Code]],Sheet1!$A:$J,10,FALSE),0)</f>
        <v>Active</v>
      </c>
    </row>
    <row r="3842" spans="1:24" hidden="1" x14ac:dyDescent="0.3">
      <c r="A3842" t="s">
        <v>5517</v>
      </c>
      <c r="B3842" s="19" t="s">
        <v>63</v>
      </c>
      <c r="C3842" s="19" t="s">
        <v>5475</v>
      </c>
      <c r="D3842" s="19" t="s">
        <v>1412</v>
      </c>
      <c r="E3842" s="19" t="s">
        <v>5476</v>
      </c>
      <c r="F3842" s="19" t="s">
        <v>2655</v>
      </c>
      <c r="G3842" s="19" t="s">
        <v>4169</v>
      </c>
      <c r="H3842" s="19" t="s">
        <v>4113</v>
      </c>
      <c r="I3842" s="19" t="s">
        <v>4642</v>
      </c>
      <c r="J3842" s="19" t="s">
        <v>4170</v>
      </c>
      <c r="K3842" s="19">
        <v>20</v>
      </c>
      <c r="L3842" s="2" t="s">
        <v>1412</v>
      </c>
      <c r="M3842" s="2">
        <f ca="1">Table1[[#This Row],[Cases]]*Table1[[#This Row],[Pack Size]]</f>
        <v>0</v>
      </c>
      <c r="N3842" s="1">
        <f ca="1">Table1[[#This Row],[Cases]]*Table1[[#This Row],[Pack Size]]</f>
        <v>480</v>
      </c>
      <c r="O3842" s="1">
        <f>IFERROR(VLOOKUP(Table1[[#This Row],[SKU Code]],'SKU Size'!$G:$H,2,FALSE),0)*Table1[[#This Row],[Cases]]</f>
        <v>36789.692536371309</v>
      </c>
      <c r="P3842" t="str">
        <f t="shared" si="71"/>
        <v>D0002</v>
      </c>
      <c r="Q3842" s="7">
        <f>IFERROR(VLOOKUP(Table1[[#This Row],[Trim Distributor Code]],Sheet1!$N:$O,2,FALSE),0)</f>
        <v>3400088</v>
      </c>
      <c r="R3842" s="7" t="str">
        <f>IFERROR(VLOOKUP(Table1[[#This Row],[Salesflo AppUser Code]],HIE!$A:$B,2,FALSE),0)</f>
        <v>Active</v>
      </c>
      <c r="S3842" s="7" t="str">
        <f>IFERROR(VLOOKUP(Table1[[#This Row],[Salesflo AppUser Code]],HIE!$A:$B,2,FALSE),0)</f>
        <v>Active</v>
      </c>
      <c r="T3842" t="s">
        <v>3354</v>
      </c>
      <c r="U3842" s="7" t="s">
        <v>5713</v>
      </c>
      <c r="V3842" s="7" t="s">
        <v>1632</v>
      </c>
      <c r="W3842" s="7" t="s">
        <v>5359</v>
      </c>
      <c r="X3842" s="7" t="str">
        <f>IFERROR(VLOOKUP( Table1[[#This Row],[Trim Distributor Code]],Sheet1!$A:$J,10,FALSE),0)</f>
        <v>Active</v>
      </c>
    </row>
    <row r="3843" spans="1:24" hidden="1" x14ac:dyDescent="0.3">
      <c r="A3843" t="s">
        <v>5517</v>
      </c>
      <c r="B3843" s="17" t="s">
        <v>63</v>
      </c>
      <c r="C3843" s="17" t="s">
        <v>5475</v>
      </c>
      <c r="D3843" s="17" t="s">
        <v>1412</v>
      </c>
      <c r="E3843" s="17" t="s">
        <v>5476</v>
      </c>
      <c r="F3843" s="17" t="s">
        <v>2655</v>
      </c>
      <c r="G3843" s="17" t="s">
        <v>4136</v>
      </c>
      <c r="H3843" s="17" t="s">
        <v>4113</v>
      </c>
      <c r="I3843" s="17" t="s">
        <v>4643</v>
      </c>
      <c r="J3843" s="17" t="s">
        <v>2295</v>
      </c>
      <c r="K3843" s="17">
        <v>30</v>
      </c>
      <c r="L3843" s="2" t="s">
        <v>1412</v>
      </c>
      <c r="M3843" s="2">
        <f ca="1">Table1[[#This Row],[Cases]]*Table1[[#This Row],[Pack Size]]</f>
        <v>0</v>
      </c>
      <c r="N3843" s="1">
        <f ca="1">Table1[[#This Row],[Cases]]*Table1[[#This Row],[Pack Size]]</f>
        <v>720</v>
      </c>
      <c r="O3843" s="1">
        <f>IFERROR(VLOOKUP(Table1[[#This Row],[SKU Code]],'SKU Size'!$G:$H,2,FALSE),0)*Table1[[#This Row],[Cases]]</f>
        <v>54942.113370527557</v>
      </c>
      <c r="P3843" t="str">
        <f t="shared" si="71"/>
        <v>D0002</v>
      </c>
      <c r="Q3843" s="7">
        <f>IFERROR(VLOOKUP(Table1[[#This Row],[Trim Distributor Code]],Sheet1!$N:$O,2,FALSE),0)</f>
        <v>3400088</v>
      </c>
      <c r="R3843" s="7" t="str">
        <f>IFERROR(VLOOKUP(Table1[[#This Row],[Salesflo AppUser Code]],HIE!$A:$B,2,FALSE),0)</f>
        <v>Active</v>
      </c>
      <c r="S3843" s="7" t="str">
        <f>IFERROR(VLOOKUP(Table1[[#This Row],[Salesflo AppUser Code]],HIE!$A:$B,2,FALSE),0)</f>
        <v>Active</v>
      </c>
      <c r="T3843" t="s">
        <v>3354</v>
      </c>
      <c r="U3843" s="7" t="s">
        <v>5713</v>
      </c>
      <c r="V3843" s="7" t="s">
        <v>1632</v>
      </c>
      <c r="W3843" s="7" t="s">
        <v>2294</v>
      </c>
      <c r="X3843" s="7" t="str">
        <f>IFERROR(VLOOKUP( Table1[[#This Row],[Trim Distributor Code]],Sheet1!$A:$J,10,FALSE),0)</f>
        <v>Active</v>
      </c>
    </row>
    <row r="3844" spans="1:24" hidden="1" x14ac:dyDescent="0.3">
      <c r="A3844" t="s">
        <v>5517</v>
      </c>
      <c r="B3844" s="19" t="s">
        <v>63</v>
      </c>
      <c r="C3844" s="19" t="s">
        <v>5475</v>
      </c>
      <c r="D3844" s="19" t="s">
        <v>1412</v>
      </c>
      <c r="E3844" s="19" t="s">
        <v>5476</v>
      </c>
      <c r="F3844" s="19" t="s">
        <v>2655</v>
      </c>
      <c r="G3844" s="19" t="s">
        <v>4134</v>
      </c>
      <c r="H3844" s="19" t="s">
        <v>4113</v>
      </c>
      <c r="I3844" s="19" t="s">
        <v>4644</v>
      </c>
      <c r="J3844" s="19" t="s">
        <v>1635</v>
      </c>
      <c r="K3844" s="19">
        <v>30</v>
      </c>
      <c r="L3844" s="2" t="s">
        <v>1412</v>
      </c>
      <c r="M3844" s="2">
        <f ca="1">Table1[[#This Row],[Cases]]*Table1[[#This Row],[Pack Size]]</f>
        <v>0</v>
      </c>
      <c r="N3844" s="1">
        <f ca="1">Table1[[#This Row],[Cases]]*Table1[[#This Row],[Pack Size]]</f>
        <v>720</v>
      </c>
      <c r="O3844" s="1">
        <f>IFERROR(VLOOKUP(Table1[[#This Row],[SKU Code]],'SKU Size'!$G:$H,2,FALSE),0)*Table1[[#This Row],[Cases]]</f>
        <v>94279.80002592344</v>
      </c>
      <c r="P3844" t="str">
        <f t="shared" si="71"/>
        <v>D0002</v>
      </c>
      <c r="Q3844" s="7">
        <f>IFERROR(VLOOKUP(Table1[[#This Row],[Trim Distributor Code]],Sheet1!$N:$O,2,FALSE),0)</f>
        <v>3400088</v>
      </c>
      <c r="R3844" s="7" t="str">
        <f>IFERROR(VLOOKUP(Table1[[#This Row],[Salesflo AppUser Code]],HIE!$A:$B,2,FALSE),0)</f>
        <v>Active</v>
      </c>
      <c r="S3844" s="7" t="str">
        <f>IFERROR(VLOOKUP(Table1[[#This Row],[Salesflo AppUser Code]],HIE!$A:$B,2,FALSE),0)</f>
        <v>Active</v>
      </c>
      <c r="T3844" t="s">
        <v>3354</v>
      </c>
      <c r="U3844" s="7" t="s">
        <v>5713</v>
      </c>
      <c r="V3844" s="7" t="s">
        <v>1632</v>
      </c>
      <c r="W3844" s="7" t="s">
        <v>1445</v>
      </c>
      <c r="X3844" s="7" t="str">
        <f>IFERROR(VLOOKUP( Table1[[#This Row],[Trim Distributor Code]],Sheet1!$A:$J,10,FALSE),0)</f>
        <v>Active</v>
      </c>
    </row>
    <row r="3845" spans="1:24" hidden="1" x14ac:dyDescent="0.3">
      <c r="A3845" t="s">
        <v>5517</v>
      </c>
      <c r="B3845" s="17" t="s">
        <v>59</v>
      </c>
      <c r="C3845" s="17" t="s">
        <v>5477</v>
      </c>
      <c r="D3845" s="17" t="s">
        <v>1412</v>
      </c>
      <c r="E3845" s="17" t="s">
        <v>5476</v>
      </c>
      <c r="F3845" s="17" t="s">
        <v>2655</v>
      </c>
      <c r="G3845" s="17" t="s">
        <v>4134</v>
      </c>
      <c r="H3845" s="17" t="s">
        <v>4106</v>
      </c>
      <c r="I3845" s="17" t="s">
        <v>4636</v>
      </c>
      <c r="J3845" s="17" t="s">
        <v>1478</v>
      </c>
      <c r="K3845" s="17">
        <v>25</v>
      </c>
      <c r="L3845" s="2" t="s">
        <v>1412</v>
      </c>
      <c r="M3845" s="2">
        <f ca="1">Table1[[#This Row],[Cases]]*Table1[[#This Row],[Pack Size]]</f>
        <v>0</v>
      </c>
      <c r="N3845" s="1">
        <f ca="1">Table1[[#This Row],[Cases]]*Table1[[#This Row],[Pack Size]]</f>
        <v>10000</v>
      </c>
      <c r="O3845" s="1">
        <f>IFERROR(VLOOKUP(Table1[[#This Row],[SKU Code]],'SKU Size'!$G:$H,2,FALSE),0)*Table1[[#This Row],[Cases]]</f>
        <v>217725.66122711252</v>
      </c>
      <c r="P3845" t="str">
        <f t="shared" si="71"/>
        <v>D0002</v>
      </c>
      <c r="Q3845" s="7">
        <f>IFERROR(VLOOKUP(Table1[[#This Row],[Trim Distributor Code]],Sheet1!$N:$O,2,FALSE),0)</f>
        <v>3400088</v>
      </c>
      <c r="R3845" s="7" t="str">
        <f>IFERROR(VLOOKUP(Table1[[#This Row],[Salesflo AppUser Code]],HIE!$A:$B,2,FALSE),0)</f>
        <v>Active</v>
      </c>
      <c r="S3845" s="7" t="str">
        <f>IFERROR(VLOOKUP(Table1[[#This Row],[Salesflo AppUser Code]],HIE!$A:$B,2,FALSE),0)</f>
        <v>Active</v>
      </c>
      <c r="T3845" t="s">
        <v>3354</v>
      </c>
      <c r="U3845" s="7" t="s">
        <v>5713</v>
      </c>
      <c r="V3845" s="7" t="s">
        <v>1444</v>
      </c>
      <c r="W3845" s="7" t="s">
        <v>1445</v>
      </c>
      <c r="X3845" s="7" t="str">
        <f>IFERROR(VLOOKUP( Table1[[#This Row],[Trim Distributor Code]],Sheet1!$A:$J,10,FALSE),0)</f>
        <v>Active</v>
      </c>
    </row>
    <row r="3846" spans="1:24" hidden="1" x14ac:dyDescent="0.3">
      <c r="A3846" t="s">
        <v>5517</v>
      </c>
      <c r="B3846" s="19" t="s">
        <v>59</v>
      </c>
      <c r="C3846" s="19" t="s">
        <v>5477</v>
      </c>
      <c r="D3846" s="19" t="s">
        <v>1412</v>
      </c>
      <c r="E3846" s="19" t="s">
        <v>5476</v>
      </c>
      <c r="F3846" s="19" t="s">
        <v>2655</v>
      </c>
      <c r="G3846" s="19" t="s">
        <v>4133</v>
      </c>
      <c r="H3846" s="19" t="s">
        <v>4106</v>
      </c>
      <c r="I3846" s="19" t="s">
        <v>4637</v>
      </c>
      <c r="J3846" s="19" t="s">
        <v>1586</v>
      </c>
      <c r="K3846" s="21">
        <v>875</v>
      </c>
      <c r="L3846" s="2" t="s">
        <v>1412</v>
      </c>
      <c r="M3846" s="2">
        <f ca="1">Table1[[#This Row],[Cases]]*Table1[[#This Row],[Pack Size]]</f>
        <v>0</v>
      </c>
      <c r="N3846" s="1">
        <f ca="1">Table1[[#This Row],[Cases]]*Table1[[#This Row],[Pack Size]]</f>
        <v>350000</v>
      </c>
      <c r="O3846" s="1">
        <f>IFERROR(VLOOKUP(Table1[[#This Row],[SKU Code]],'SKU Size'!$G:$H,2,FALSE),0)*Table1[[#This Row],[Cases]]</f>
        <v>7378073.9056095714</v>
      </c>
      <c r="P3846" t="str">
        <f t="shared" si="71"/>
        <v>D0002</v>
      </c>
      <c r="Q3846" s="7">
        <f>IFERROR(VLOOKUP(Table1[[#This Row],[Trim Distributor Code]],Sheet1!$N:$O,2,FALSE),0)</f>
        <v>3400088</v>
      </c>
      <c r="R3846" s="7" t="str">
        <f>IFERROR(VLOOKUP(Table1[[#This Row],[Salesflo AppUser Code]],HIE!$A:$B,2,FALSE),0)</f>
        <v>Active</v>
      </c>
      <c r="S3846" s="7" t="str">
        <f>IFERROR(VLOOKUP(Table1[[#This Row],[Salesflo AppUser Code]],HIE!$A:$B,2,FALSE),0)</f>
        <v>Active</v>
      </c>
      <c r="T3846" t="s">
        <v>3354</v>
      </c>
      <c r="U3846" s="7" t="s">
        <v>5713</v>
      </c>
      <c r="V3846" s="7" t="s">
        <v>1444</v>
      </c>
      <c r="W3846" s="7" t="s">
        <v>5707</v>
      </c>
      <c r="X3846" s="7" t="str">
        <f>IFERROR(VLOOKUP( Table1[[#This Row],[Trim Distributor Code]],Sheet1!$A:$J,10,FALSE),0)</f>
        <v>Active</v>
      </c>
    </row>
    <row r="3847" spans="1:24" hidden="1" x14ac:dyDescent="0.3">
      <c r="A3847" t="s">
        <v>5517</v>
      </c>
      <c r="B3847" s="17" t="s">
        <v>59</v>
      </c>
      <c r="C3847" s="17" t="s">
        <v>5477</v>
      </c>
      <c r="D3847" s="17" t="s">
        <v>1412</v>
      </c>
      <c r="E3847" s="17" t="s">
        <v>5476</v>
      </c>
      <c r="F3847" s="17" t="s">
        <v>2655</v>
      </c>
      <c r="G3847" s="17" t="s">
        <v>2314</v>
      </c>
      <c r="H3847" s="17" t="s">
        <v>2268</v>
      </c>
      <c r="I3847" s="17" t="s">
        <v>4713</v>
      </c>
      <c r="J3847" t="s">
        <v>2503</v>
      </c>
      <c r="K3847" s="17">
        <v>30</v>
      </c>
      <c r="L3847" s="2" t="s">
        <v>1412</v>
      </c>
      <c r="M3847" s="2">
        <f ca="1">Table1[[#This Row],[Cases]]*Table1[[#This Row],[Pack Size]]</f>
        <v>0</v>
      </c>
      <c r="N3847" s="1">
        <f ca="1">Table1[[#This Row],[Cases]]*Table1[[#This Row],[Pack Size]]</f>
        <v>10080</v>
      </c>
      <c r="O3847" s="1">
        <f>IFERROR(VLOOKUP(Table1[[#This Row],[SKU Code]],'SKU Size'!$G:$H,2,FALSE),0)*Table1[[#This Row],[Cases]]</f>
        <v>223429.12073601875</v>
      </c>
      <c r="P3847" t="str">
        <f t="shared" si="71"/>
        <v>D0002</v>
      </c>
      <c r="Q3847" s="7">
        <f>IFERROR(VLOOKUP(Table1[[#This Row],[Trim Distributor Code]],Sheet1!$N:$O,2,FALSE),0)</f>
        <v>3400088</v>
      </c>
      <c r="R3847" s="7" t="str">
        <f>IFERROR(VLOOKUP(Table1[[#This Row],[Salesflo AppUser Code]],HIE!$A:$B,2,FALSE),0)</f>
        <v>Active</v>
      </c>
      <c r="S3847" s="7" t="str">
        <f>IFERROR(VLOOKUP(Table1[[#This Row],[Salesflo AppUser Code]],HIE!$A:$B,2,FALSE),0)</f>
        <v>Active</v>
      </c>
      <c r="T3847" t="s">
        <v>3354</v>
      </c>
      <c r="U3847" s="7" t="s">
        <v>5713</v>
      </c>
      <c r="V3847" s="7" t="s">
        <v>2268</v>
      </c>
      <c r="W3847" s="7" t="s">
        <v>2314</v>
      </c>
      <c r="X3847" s="7" t="str">
        <f>IFERROR(VLOOKUP( Table1[[#This Row],[Trim Distributor Code]],Sheet1!$A:$J,10,FALSE),0)</f>
        <v>Active</v>
      </c>
    </row>
    <row r="3848" spans="1:24" hidden="1" x14ac:dyDescent="0.3">
      <c r="A3848" t="s">
        <v>5517</v>
      </c>
      <c r="B3848" s="19" t="s">
        <v>59</v>
      </c>
      <c r="C3848" s="19" t="s">
        <v>5477</v>
      </c>
      <c r="D3848" s="19" t="s">
        <v>1412</v>
      </c>
      <c r="E3848" s="19" t="s">
        <v>5476</v>
      </c>
      <c r="F3848" s="19" t="s">
        <v>2655</v>
      </c>
      <c r="G3848" s="19" t="s">
        <v>4108</v>
      </c>
      <c r="H3848" s="19" t="s">
        <v>4109</v>
      </c>
      <c r="I3848" s="19" t="s">
        <v>4566</v>
      </c>
      <c r="J3848" s="19" t="s">
        <v>13</v>
      </c>
      <c r="K3848" s="19">
        <v>15</v>
      </c>
      <c r="L3848" s="2" t="s">
        <v>1412</v>
      </c>
      <c r="M3848" s="2">
        <f ca="1">Table1[[#This Row],[Cases]]*Table1[[#This Row],[Pack Size]]</f>
        <v>0</v>
      </c>
      <c r="N3848" s="1">
        <f ca="1">Table1[[#This Row],[Cases]]*Table1[[#This Row],[Pack Size]]</f>
        <v>1500</v>
      </c>
      <c r="O3848" s="1">
        <f>IFERROR(VLOOKUP(Table1[[#This Row],[SKU Code]],'SKU Size'!$G:$H,2,FALSE),0)*Table1[[#This Row],[Cases]]</f>
        <v>158530.11088957061</v>
      </c>
      <c r="P3848" t="str">
        <f t="shared" si="71"/>
        <v>D0002</v>
      </c>
      <c r="Q3848" s="7">
        <f>IFERROR(VLOOKUP(Table1[[#This Row],[Trim Distributor Code]],Sheet1!$N:$O,2,FALSE),0)</f>
        <v>3400088</v>
      </c>
      <c r="R3848" s="7" t="str">
        <f>IFERROR(VLOOKUP(Table1[[#This Row],[Salesflo AppUser Code]],HIE!$A:$B,2,FALSE),0)</f>
        <v>Active</v>
      </c>
      <c r="S3848" s="7" t="str">
        <f>IFERROR(VLOOKUP(Table1[[#This Row],[Salesflo AppUser Code]],HIE!$A:$B,2,FALSE),0)</f>
        <v>Active</v>
      </c>
      <c r="T3848" t="s">
        <v>3354</v>
      </c>
      <c r="U3848" s="7" t="s">
        <v>5713</v>
      </c>
      <c r="V3848" s="7" t="s">
        <v>1423</v>
      </c>
      <c r="W3848" s="7" t="s">
        <v>1659</v>
      </c>
      <c r="X3848" s="7" t="str">
        <f>IFERROR(VLOOKUP( Table1[[#This Row],[Trim Distributor Code]],Sheet1!$A:$J,10,FALSE),0)</f>
        <v>Active</v>
      </c>
    </row>
    <row r="3849" spans="1:24" hidden="1" x14ac:dyDescent="0.3">
      <c r="A3849" t="s">
        <v>5517</v>
      </c>
      <c r="B3849" s="17" t="s">
        <v>59</v>
      </c>
      <c r="C3849" s="17" t="s">
        <v>5477</v>
      </c>
      <c r="D3849" s="17" t="s">
        <v>1412</v>
      </c>
      <c r="E3849" s="17" t="s">
        <v>5476</v>
      </c>
      <c r="F3849" s="17" t="s">
        <v>2655</v>
      </c>
      <c r="G3849" s="17" t="s">
        <v>4156</v>
      </c>
      <c r="H3849" s="17" t="s">
        <v>4106</v>
      </c>
      <c r="I3849" s="17" t="s">
        <v>4391</v>
      </c>
      <c r="J3849" s="17" t="s">
        <v>2144</v>
      </c>
      <c r="K3849" s="17">
        <v>1</v>
      </c>
      <c r="L3849" s="2" t="s">
        <v>1412</v>
      </c>
      <c r="M3849" s="2">
        <f ca="1">Table1[[#This Row],[Cases]]*Table1[[#This Row],[Pack Size]]</f>
        <v>0</v>
      </c>
      <c r="N3849" s="1">
        <f ca="1">Table1[[#This Row],[Cases]]*Table1[[#This Row],[Pack Size]]</f>
        <v>400</v>
      </c>
      <c r="O3849" s="1">
        <f>IFERROR(VLOOKUP(Table1[[#This Row],[SKU Code]],'SKU Size'!$G:$H,2,FALSE),0)*Table1[[#This Row],[Cases]]</f>
        <v>9051.8943648292407</v>
      </c>
      <c r="P3849" t="str">
        <f t="shared" si="71"/>
        <v>D0002</v>
      </c>
      <c r="Q3849" s="7">
        <f>IFERROR(VLOOKUP(Table1[[#This Row],[Trim Distributor Code]],Sheet1!$N:$O,2,FALSE),0)</f>
        <v>3400088</v>
      </c>
      <c r="R3849" s="7" t="str">
        <f>IFERROR(VLOOKUP(Table1[[#This Row],[Salesflo AppUser Code]],HIE!$A:$B,2,FALSE),0)</f>
        <v>Active</v>
      </c>
      <c r="S3849" s="7" t="str">
        <f>IFERROR(VLOOKUP(Table1[[#This Row],[Salesflo AppUser Code]],HIE!$A:$B,2,FALSE),0)</f>
        <v>Active</v>
      </c>
      <c r="T3849" t="s">
        <v>3354</v>
      </c>
      <c r="U3849" s="7" t="s">
        <v>5713</v>
      </c>
      <c r="V3849" s="7" t="s">
        <v>1444</v>
      </c>
      <c r="W3849" s="7" t="s">
        <v>2030</v>
      </c>
      <c r="X3849" s="7" t="str">
        <f>IFERROR(VLOOKUP( Table1[[#This Row],[Trim Distributor Code]],Sheet1!$A:$J,10,FALSE),0)</f>
        <v>Active</v>
      </c>
    </row>
    <row r="3850" spans="1:24" hidden="1" x14ac:dyDescent="0.3">
      <c r="A3850" t="s">
        <v>5517</v>
      </c>
      <c r="B3850" s="19" t="s">
        <v>59</v>
      </c>
      <c r="C3850" s="19" t="s">
        <v>5477</v>
      </c>
      <c r="D3850" s="19" t="s">
        <v>1412</v>
      </c>
      <c r="E3850" s="19" t="s">
        <v>5476</v>
      </c>
      <c r="F3850" s="19" t="s">
        <v>2655</v>
      </c>
      <c r="G3850" s="19" t="s">
        <v>4305</v>
      </c>
      <c r="H3850" s="19" t="s">
        <v>4109</v>
      </c>
      <c r="I3850" s="19" t="s">
        <v>4393</v>
      </c>
      <c r="J3850" s="19" t="s">
        <v>2060</v>
      </c>
      <c r="K3850" s="21">
        <v>2</v>
      </c>
      <c r="L3850" s="2" t="s">
        <v>1412</v>
      </c>
      <c r="M3850" s="2">
        <f ca="1">Table1[[#This Row],[Cases]]*Table1[[#This Row],[Pack Size]]</f>
        <v>0</v>
      </c>
      <c r="N3850" s="1">
        <f ca="1">Table1[[#This Row],[Cases]]*Table1[[#This Row],[Pack Size]]</f>
        <v>200</v>
      </c>
      <c r="O3850" s="1">
        <f>IFERROR(VLOOKUP(Table1[[#This Row],[SKU Code]],'SKU Size'!$G:$H,2,FALSE),0)*Table1[[#This Row],[Cases]]</f>
        <v>20342.508650388041</v>
      </c>
      <c r="P3850" t="str">
        <f t="shared" si="71"/>
        <v>D0002</v>
      </c>
      <c r="Q3850" s="7">
        <f>IFERROR(VLOOKUP(Table1[[#This Row],[Trim Distributor Code]],Sheet1!$N:$O,2,FALSE),0)</f>
        <v>3400088</v>
      </c>
      <c r="R3850" s="7" t="str">
        <f>IFERROR(VLOOKUP(Table1[[#This Row],[Salesflo AppUser Code]],HIE!$A:$B,2,FALSE),0)</f>
        <v>Active</v>
      </c>
      <c r="S3850" s="7" t="str">
        <f>IFERROR(VLOOKUP(Table1[[#This Row],[Salesflo AppUser Code]],HIE!$A:$B,2,FALSE),0)</f>
        <v>Active</v>
      </c>
      <c r="T3850" t="s">
        <v>3354</v>
      </c>
      <c r="U3850" s="7" t="s">
        <v>5713</v>
      </c>
      <c r="V3850" s="7" t="s">
        <v>1423</v>
      </c>
      <c r="W3850" s="7" t="s">
        <v>2040</v>
      </c>
      <c r="X3850" s="7" t="str">
        <f>IFERROR(VLOOKUP( Table1[[#This Row],[Trim Distributor Code]],Sheet1!$A:$J,10,FALSE),0)</f>
        <v>Active</v>
      </c>
    </row>
    <row r="3851" spans="1:24" hidden="1" x14ac:dyDescent="0.3">
      <c r="A3851" t="s">
        <v>5517</v>
      </c>
      <c r="B3851" s="17" t="s">
        <v>59</v>
      </c>
      <c r="C3851" s="17" t="s">
        <v>5477</v>
      </c>
      <c r="D3851" s="17" t="s">
        <v>1412</v>
      </c>
      <c r="E3851" s="17" t="s">
        <v>5476</v>
      </c>
      <c r="F3851" s="17" t="s">
        <v>2655</v>
      </c>
      <c r="G3851" s="17" t="s">
        <v>4306</v>
      </c>
      <c r="H3851" s="17" t="s">
        <v>4109</v>
      </c>
      <c r="I3851" s="17" t="s">
        <v>4307</v>
      </c>
      <c r="J3851" s="17" t="s">
        <v>2034</v>
      </c>
      <c r="K3851" s="17">
        <v>5</v>
      </c>
      <c r="L3851" s="2" t="s">
        <v>1412</v>
      </c>
      <c r="M3851" s="2">
        <f ca="1">Table1[[#This Row],[Cases]]*Table1[[#This Row],[Pack Size]]</f>
        <v>0</v>
      </c>
      <c r="N3851" s="1">
        <f ca="1">Table1[[#This Row],[Cases]]*Table1[[#This Row],[Pack Size]]</f>
        <v>500</v>
      </c>
      <c r="O3851" s="1">
        <f>IFERROR(VLOOKUP(Table1[[#This Row],[SKU Code]],'SKU Size'!$G:$H,2,FALSE),0)*Table1[[#This Row],[Cases]]</f>
        <v>37800.121189757512</v>
      </c>
      <c r="P3851" t="str">
        <f t="shared" ref="P3851:P3914" si="72">TRIM(E3851)</f>
        <v>D0002</v>
      </c>
      <c r="Q3851" s="7">
        <f>IFERROR(VLOOKUP(Table1[[#This Row],[Trim Distributor Code]],Sheet1!$N:$O,2,FALSE),0)</f>
        <v>3400088</v>
      </c>
      <c r="R3851" s="7" t="str">
        <f>IFERROR(VLOOKUP(Table1[[#This Row],[Salesflo AppUser Code]],HIE!$A:$B,2,FALSE),0)</f>
        <v>Active</v>
      </c>
      <c r="S3851" s="7" t="str">
        <f>IFERROR(VLOOKUP(Table1[[#This Row],[Salesflo AppUser Code]],HIE!$A:$B,2,FALSE),0)</f>
        <v>Active</v>
      </c>
      <c r="T3851" t="s">
        <v>3354</v>
      </c>
      <c r="U3851" s="7" t="s">
        <v>5713</v>
      </c>
      <c r="V3851" s="7" t="s">
        <v>1423</v>
      </c>
      <c r="W3851" s="7" t="s">
        <v>2031</v>
      </c>
      <c r="X3851" s="7" t="str">
        <f>IFERROR(VLOOKUP( Table1[[#This Row],[Trim Distributor Code]],Sheet1!$A:$J,10,FALSE),0)</f>
        <v>Active</v>
      </c>
    </row>
    <row r="3852" spans="1:24" hidden="1" x14ac:dyDescent="0.3">
      <c r="A3852" t="s">
        <v>5517</v>
      </c>
      <c r="B3852" s="19" t="s">
        <v>59</v>
      </c>
      <c r="C3852" s="19" t="s">
        <v>5477</v>
      </c>
      <c r="D3852" s="19" t="s">
        <v>1412</v>
      </c>
      <c r="E3852" s="19" t="s">
        <v>5476</v>
      </c>
      <c r="F3852" s="19" t="s">
        <v>2655</v>
      </c>
      <c r="G3852" s="19" t="s">
        <v>4156</v>
      </c>
      <c r="H3852" s="19" t="s">
        <v>4137</v>
      </c>
      <c r="I3852" s="19" t="s">
        <v>4392</v>
      </c>
      <c r="J3852" s="19" t="s">
        <v>2238</v>
      </c>
      <c r="K3852" s="21">
        <v>1</v>
      </c>
      <c r="L3852" s="2" t="s">
        <v>1412</v>
      </c>
      <c r="M3852" s="2">
        <f ca="1">Table1[[#This Row],[Cases]]*Table1[[#This Row],[Pack Size]]</f>
        <v>0</v>
      </c>
      <c r="N3852" s="1">
        <f ca="1">Table1[[#This Row],[Cases]]*Table1[[#This Row],[Pack Size]]</f>
        <v>384</v>
      </c>
      <c r="O3852" s="1">
        <f>IFERROR(VLOOKUP(Table1[[#This Row],[SKU Code]],'SKU Size'!$G:$H,2,FALSE),0)*Table1[[#This Row],[Cases]]</f>
        <v>9319.3896732933881</v>
      </c>
      <c r="P3852" t="str">
        <f t="shared" si="72"/>
        <v>D0002</v>
      </c>
      <c r="Q3852" s="7">
        <f>IFERROR(VLOOKUP(Table1[[#This Row],[Trim Distributor Code]],Sheet1!$N:$O,2,FALSE),0)</f>
        <v>3400088</v>
      </c>
      <c r="R3852" s="7" t="str">
        <f>IFERROR(VLOOKUP(Table1[[#This Row],[Salesflo AppUser Code]],HIE!$A:$B,2,FALSE),0)</f>
        <v>Active</v>
      </c>
      <c r="S3852" s="7" t="str">
        <f>IFERROR(VLOOKUP(Table1[[#This Row],[Salesflo AppUser Code]],HIE!$A:$B,2,FALSE),0)</f>
        <v>Active</v>
      </c>
      <c r="T3852" t="s">
        <v>3354</v>
      </c>
      <c r="U3852" s="7" t="s">
        <v>5713</v>
      </c>
      <c r="V3852" s="7" t="s">
        <v>1606</v>
      </c>
      <c r="W3852" s="7" t="s">
        <v>2030</v>
      </c>
      <c r="X3852" s="7" t="str">
        <f>IFERROR(VLOOKUP( Table1[[#This Row],[Trim Distributor Code]],Sheet1!$A:$J,10,FALSE),0)</f>
        <v>Active</v>
      </c>
    </row>
    <row r="3853" spans="1:24" hidden="1" x14ac:dyDescent="0.3">
      <c r="A3853" t="s">
        <v>5517</v>
      </c>
      <c r="B3853" s="17" t="s">
        <v>59</v>
      </c>
      <c r="C3853" s="17" t="s">
        <v>5477</v>
      </c>
      <c r="D3853" s="17" t="s">
        <v>1412</v>
      </c>
      <c r="E3853" s="17" t="s">
        <v>5476</v>
      </c>
      <c r="F3853" s="17" t="s">
        <v>2655</v>
      </c>
      <c r="G3853" s="17" t="s">
        <v>4169</v>
      </c>
      <c r="H3853" s="17" t="s">
        <v>4113</v>
      </c>
      <c r="I3853" s="17" t="s">
        <v>4642</v>
      </c>
      <c r="J3853" s="17" t="s">
        <v>4170</v>
      </c>
      <c r="K3853" s="17">
        <v>15</v>
      </c>
      <c r="L3853" s="2" t="s">
        <v>1412</v>
      </c>
      <c r="M3853" s="2">
        <f ca="1">Table1[[#This Row],[Cases]]*Table1[[#This Row],[Pack Size]]</f>
        <v>0</v>
      </c>
      <c r="N3853" s="1">
        <f ca="1">Table1[[#This Row],[Cases]]*Table1[[#This Row],[Pack Size]]</f>
        <v>360</v>
      </c>
      <c r="O3853" s="1">
        <f>IFERROR(VLOOKUP(Table1[[#This Row],[SKU Code]],'SKU Size'!$G:$H,2,FALSE),0)*Table1[[#This Row],[Cases]]</f>
        <v>27592.269402278485</v>
      </c>
      <c r="P3853" t="str">
        <f t="shared" si="72"/>
        <v>D0002</v>
      </c>
      <c r="Q3853" s="7">
        <f>IFERROR(VLOOKUP(Table1[[#This Row],[Trim Distributor Code]],Sheet1!$N:$O,2,FALSE),0)</f>
        <v>3400088</v>
      </c>
      <c r="R3853" s="7" t="str">
        <f>IFERROR(VLOOKUP(Table1[[#This Row],[Salesflo AppUser Code]],HIE!$A:$B,2,FALSE),0)</f>
        <v>Active</v>
      </c>
      <c r="S3853" s="7" t="str">
        <f>IFERROR(VLOOKUP(Table1[[#This Row],[Salesflo AppUser Code]],HIE!$A:$B,2,FALSE),0)</f>
        <v>Active</v>
      </c>
      <c r="T3853" t="s">
        <v>3354</v>
      </c>
      <c r="U3853" s="7" t="s">
        <v>5713</v>
      </c>
      <c r="V3853" s="7" t="s">
        <v>1632</v>
      </c>
      <c r="W3853" s="7" t="s">
        <v>5359</v>
      </c>
      <c r="X3853" s="7" t="str">
        <f>IFERROR(VLOOKUP( Table1[[#This Row],[Trim Distributor Code]],Sheet1!$A:$J,10,FALSE),0)</f>
        <v>Active</v>
      </c>
    </row>
    <row r="3854" spans="1:24" hidden="1" x14ac:dyDescent="0.3">
      <c r="A3854" t="s">
        <v>5517</v>
      </c>
      <c r="B3854" s="19" t="s">
        <v>59</v>
      </c>
      <c r="C3854" s="19" t="s">
        <v>5477</v>
      </c>
      <c r="D3854" s="19" t="s">
        <v>1412</v>
      </c>
      <c r="E3854" s="19" t="s">
        <v>5476</v>
      </c>
      <c r="F3854" s="19" t="s">
        <v>2655</v>
      </c>
      <c r="G3854" s="19" t="s">
        <v>4136</v>
      </c>
      <c r="H3854" s="19" t="s">
        <v>4113</v>
      </c>
      <c r="I3854" s="19" t="s">
        <v>4643</v>
      </c>
      <c r="J3854" s="19" t="s">
        <v>2295</v>
      </c>
      <c r="K3854" s="19">
        <v>20</v>
      </c>
      <c r="L3854" s="2" t="s">
        <v>1412</v>
      </c>
      <c r="M3854" s="2">
        <f ca="1">Table1[[#This Row],[Cases]]*Table1[[#This Row],[Pack Size]]</f>
        <v>0</v>
      </c>
      <c r="N3854" s="1">
        <f ca="1">Table1[[#This Row],[Cases]]*Table1[[#This Row],[Pack Size]]</f>
        <v>480</v>
      </c>
      <c r="O3854" s="1">
        <f>IFERROR(VLOOKUP(Table1[[#This Row],[SKU Code]],'SKU Size'!$G:$H,2,FALSE),0)*Table1[[#This Row],[Cases]]</f>
        <v>36628.07558035171</v>
      </c>
      <c r="P3854" t="str">
        <f t="shared" si="72"/>
        <v>D0002</v>
      </c>
      <c r="Q3854" s="7">
        <f>IFERROR(VLOOKUP(Table1[[#This Row],[Trim Distributor Code]],Sheet1!$N:$O,2,FALSE),0)</f>
        <v>3400088</v>
      </c>
      <c r="R3854" s="7" t="str">
        <f>IFERROR(VLOOKUP(Table1[[#This Row],[Salesflo AppUser Code]],HIE!$A:$B,2,FALSE),0)</f>
        <v>Active</v>
      </c>
      <c r="S3854" s="7" t="str">
        <f>IFERROR(VLOOKUP(Table1[[#This Row],[Salesflo AppUser Code]],HIE!$A:$B,2,FALSE),0)</f>
        <v>Active</v>
      </c>
      <c r="T3854" t="s">
        <v>3354</v>
      </c>
      <c r="U3854" s="7" t="s">
        <v>5713</v>
      </c>
      <c r="V3854" s="7" t="s">
        <v>1632</v>
      </c>
      <c r="W3854" s="7" t="s">
        <v>2294</v>
      </c>
      <c r="X3854" s="7" t="str">
        <f>IFERROR(VLOOKUP( Table1[[#This Row],[Trim Distributor Code]],Sheet1!$A:$J,10,FALSE),0)</f>
        <v>Active</v>
      </c>
    </row>
    <row r="3855" spans="1:24" hidden="1" x14ac:dyDescent="0.3">
      <c r="A3855" t="s">
        <v>5517</v>
      </c>
      <c r="B3855" s="17" t="s">
        <v>59</v>
      </c>
      <c r="C3855" s="17" t="s">
        <v>5477</v>
      </c>
      <c r="D3855" s="17" t="s">
        <v>1412</v>
      </c>
      <c r="E3855" s="17" t="s">
        <v>5476</v>
      </c>
      <c r="F3855" s="17" t="s">
        <v>2655</v>
      </c>
      <c r="G3855" s="17" t="s">
        <v>4134</v>
      </c>
      <c r="H3855" s="17" t="s">
        <v>4113</v>
      </c>
      <c r="I3855" s="17" t="s">
        <v>4644</v>
      </c>
      <c r="J3855" s="17" t="s">
        <v>1635</v>
      </c>
      <c r="K3855" s="17">
        <v>20</v>
      </c>
      <c r="L3855" s="2" t="s">
        <v>1412</v>
      </c>
      <c r="M3855" s="2">
        <f ca="1">Table1[[#This Row],[Cases]]*Table1[[#This Row],[Pack Size]]</f>
        <v>0</v>
      </c>
      <c r="N3855" s="1">
        <f ca="1">Table1[[#This Row],[Cases]]*Table1[[#This Row],[Pack Size]]</f>
        <v>480</v>
      </c>
      <c r="O3855" s="1">
        <f>IFERROR(VLOOKUP(Table1[[#This Row],[SKU Code]],'SKU Size'!$G:$H,2,FALSE),0)*Table1[[#This Row],[Cases]]</f>
        <v>62853.200017282288</v>
      </c>
      <c r="P3855" t="str">
        <f t="shared" si="72"/>
        <v>D0002</v>
      </c>
      <c r="Q3855" s="7">
        <f>IFERROR(VLOOKUP(Table1[[#This Row],[Trim Distributor Code]],Sheet1!$N:$O,2,FALSE),0)</f>
        <v>3400088</v>
      </c>
      <c r="R3855" s="7" t="str">
        <f>IFERROR(VLOOKUP(Table1[[#This Row],[Salesflo AppUser Code]],HIE!$A:$B,2,FALSE),0)</f>
        <v>Active</v>
      </c>
      <c r="S3855" s="7" t="str">
        <f>IFERROR(VLOOKUP(Table1[[#This Row],[Salesflo AppUser Code]],HIE!$A:$B,2,FALSE),0)</f>
        <v>Active</v>
      </c>
      <c r="T3855" t="s">
        <v>3354</v>
      </c>
      <c r="U3855" s="7" t="s">
        <v>5713</v>
      </c>
      <c r="V3855" s="7" t="s">
        <v>1632</v>
      </c>
      <c r="W3855" s="7" t="s">
        <v>1445</v>
      </c>
      <c r="X3855" s="7" t="str">
        <f>IFERROR(VLOOKUP( Table1[[#This Row],[Trim Distributor Code]],Sheet1!$A:$J,10,FALSE),0)</f>
        <v>Active</v>
      </c>
    </row>
    <row r="3856" spans="1:24" hidden="1" x14ac:dyDescent="0.3">
      <c r="A3856" t="s">
        <v>5517</v>
      </c>
      <c r="B3856" s="19" t="s">
        <v>57</v>
      </c>
      <c r="C3856" s="19" t="s">
        <v>5478</v>
      </c>
      <c r="D3856" s="19" t="s">
        <v>1412</v>
      </c>
      <c r="E3856" s="19" t="s">
        <v>5476</v>
      </c>
      <c r="F3856" s="19" t="s">
        <v>2655</v>
      </c>
      <c r="G3856" s="19" t="s">
        <v>4134</v>
      </c>
      <c r="H3856" s="19" t="s">
        <v>4106</v>
      </c>
      <c r="I3856" s="19" t="s">
        <v>4636</v>
      </c>
      <c r="J3856" s="19" t="s">
        <v>1478</v>
      </c>
      <c r="K3856" s="19">
        <v>50</v>
      </c>
      <c r="L3856" s="2" t="s">
        <v>1412</v>
      </c>
      <c r="M3856" s="2">
        <f ca="1">Table1[[#This Row],[Cases]]*Table1[[#This Row],[Pack Size]]</f>
        <v>0</v>
      </c>
      <c r="N3856" s="1">
        <f ca="1">Table1[[#This Row],[Cases]]*Table1[[#This Row],[Pack Size]]</f>
        <v>20000</v>
      </c>
      <c r="O3856" s="1">
        <f>IFERROR(VLOOKUP(Table1[[#This Row],[SKU Code]],'SKU Size'!$G:$H,2,FALSE),0)*Table1[[#This Row],[Cases]]</f>
        <v>435451.32245422504</v>
      </c>
      <c r="P3856" t="str">
        <f t="shared" si="72"/>
        <v>D0002</v>
      </c>
      <c r="Q3856" s="7">
        <f>IFERROR(VLOOKUP(Table1[[#This Row],[Trim Distributor Code]],Sheet1!$N:$O,2,FALSE),0)</f>
        <v>3400088</v>
      </c>
      <c r="R3856" s="7" t="str">
        <f>IFERROR(VLOOKUP(Table1[[#This Row],[Salesflo AppUser Code]],HIE!$A:$B,2,FALSE),0)</f>
        <v>Active</v>
      </c>
      <c r="S3856" s="7" t="str">
        <f>IFERROR(VLOOKUP(Table1[[#This Row],[Salesflo AppUser Code]],HIE!$A:$B,2,FALSE),0)</f>
        <v>Active</v>
      </c>
      <c r="T3856" t="s">
        <v>3354</v>
      </c>
      <c r="U3856" s="7" t="s">
        <v>5713</v>
      </c>
      <c r="V3856" s="7" t="s">
        <v>1444</v>
      </c>
      <c r="W3856" s="7" t="s">
        <v>1445</v>
      </c>
      <c r="X3856" s="7" t="str">
        <f>IFERROR(VLOOKUP( Table1[[#This Row],[Trim Distributor Code]],Sheet1!$A:$J,10,FALSE),0)</f>
        <v>Active</v>
      </c>
    </row>
    <row r="3857" spans="1:24" hidden="1" x14ac:dyDescent="0.3">
      <c r="A3857" t="s">
        <v>5517</v>
      </c>
      <c r="B3857" s="17" t="s">
        <v>57</v>
      </c>
      <c r="C3857" s="17" t="s">
        <v>5478</v>
      </c>
      <c r="D3857" s="17" t="s">
        <v>1412</v>
      </c>
      <c r="E3857" s="17" t="s">
        <v>5476</v>
      </c>
      <c r="F3857" s="17" t="s">
        <v>2655</v>
      </c>
      <c r="G3857" s="17" t="s">
        <v>4133</v>
      </c>
      <c r="H3857" s="17" t="s">
        <v>4106</v>
      </c>
      <c r="I3857" s="17" t="s">
        <v>4637</v>
      </c>
      <c r="J3857" s="17" t="s">
        <v>1586</v>
      </c>
      <c r="K3857" s="17">
        <v>1050</v>
      </c>
      <c r="L3857" s="2" t="s">
        <v>1412</v>
      </c>
      <c r="M3857" s="2">
        <f ca="1">Table1[[#This Row],[Cases]]*Table1[[#This Row],[Pack Size]]</f>
        <v>0</v>
      </c>
      <c r="N3857" s="1">
        <f ca="1">Table1[[#This Row],[Cases]]*Table1[[#This Row],[Pack Size]]</f>
        <v>420000</v>
      </c>
      <c r="O3857" s="1">
        <f>IFERROR(VLOOKUP(Table1[[#This Row],[SKU Code]],'SKU Size'!$G:$H,2,FALSE),0)*Table1[[#This Row],[Cases]]</f>
        <v>8853688.6867314856</v>
      </c>
      <c r="P3857" t="str">
        <f t="shared" si="72"/>
        <v>D0002</v>
      </c>
      <c r="Q3857" s="7">
        <f>IFERROR(VLOOKUP(Table1[[#This Row],[Trim Distributor Code]],Sheet1!$N:$O,2,FALSE),0)</f>
        <v>3400088</v>
      </c>
      <c r="R3857" s="7" t="str">
        <f>IFERROR(VLOOKUP(Table1[[#This Row],[Salesflo AppUser Code]],HIE!$A:$B,2,FALSE),0)</f>
        <v>Active</v>
      </c>
      <c r="S3857" s="7" t="str">
        <f>IFERROR(VLOOKUP(Table1[[#This Row],[Salesflo AppUser Code]],HIE!$A:$B,2,FALSE),0)</f>
        <v>Active</v>
      </c>
      <c r="T3857" t="s">
        <v>3354</v>
      </c>
      <c r="U3857" s="7" t="s">
        <v>5713</v>
      </c>
      <c r="V3857" s="7" t="s">
        <v>1444</v>
      </c>
      <c r="W3857" s="7" t="s">
        <v>5707</v>
      </c>
      <c r="X3857" s="7" t="str">
        <f>IFERROR(VLOOKUP( Table1[[#This Row],[Trim Distributor Code]],Sheet1!$A:$J,10,FALSE),0)</f>
        <v>Active</v>
      </c>
    </row>
    <row r="3858" spans="1:24" hidden="1" x14ac:dyDescent="0.3">
      <c r="A3858" t="s">
        <v>5517</v>
      </c>
      <c r="B3858" s="19" t="s">
        <v>57</v>
      </c>
      <c r="C3858" s="19" t="s">
        <v>5478</v>
      </c>
      <c r="D3858" s="19" t="s">
        <v>1412</v>
      </c>
      <c r="E3858" s="19" t="s">
        <v>5476</v>
      </c>
      <c r="F3858" s="19" t="s">
        <v>2655</v>
      </c>
      <c r="G3858" s="19" t="s">
        <v>2314</v>
      </c>
      <c r="H3858" s="19" t="s">
        <v>2268</v>
      </c>
      <c r="I3858" s="19" t="s">
        <v>4713</v>
      </c>
      <c r="J3858" t="s">
        <v>2503</v>
      </c>
      <c r="K3858" s="19">
        <v>50</v>
      </c>
      <c r="L3858" s="2" t="s">
        <v>1412</v>
      </c>
      <c r="M3858" s="2">
        <f ca="1">Table1[[#This Row],[Cases]]*Table1[[#This Row],[Pack Size]]</f>
        <v>0</v>
      </c>
      <c r="N3858" s="1">
        <f ca="1">Table1[[#This Row],[Cases]]*Table1[[#This Row],[Pack Size]]</f>
        <v>16800</v>
      </c>
      <c r="O3858" s="1">
        <f>IFERROR(VLOOKUP(Table1[[#This Row],[SKU Code]],'SKU Size'!$G:$H,2,FALSE),0)*Table1[[#This Row],[Cases]]</f>
        <v>372381.86789336457</v>
      </c>
      <c r="P3858" t="str">
        <f t="shared" si="72"/>
        <v>D0002</v>
      </c>
      <c r="Q3858" s="7">
        <f>IFERROR(VLOOKUP(Table1[[#This Row],[Trim Distributor Code]],Sheet1!$N:$O,2,FALSE),0)</f>
        <v>3400088</v>
      </c>
      <c r="R3858" s="7" t="str">
        <f>IFERROR(VLOOKUP(Table1[[#This Row],[Salesflo AppUser Code]],HIE!$A:$B,2,FALSE),0)</f>
        <v>Active</v>
      </c>
      <c r="S3858" s="7" t="str">
        <f>IFERROR(VLOOKUP(Table1[[#This Row],[Salesflo AppUser Code]],HIE!$A:$B,2,FALSE),0)</f>
        <v>Active</v>
      </c>
      <c r="T3858" t="s">
        <v>3354</v>
      </c>
      <c r="U3858" s="7" t="s">
        <v>5713</v>
      </c>
      <c r="V3858" s="7" t="s">
        <v>2268</v>
      </c>
      <c r="W3858" s="7" t="s">
        <v>2314</v>
      </c>
      <c r="X3858" s="7" t="str">
        <f>IFERROR(VLOOKUP( Table1[[#This Row],[Trim Distributor Code]],Sheet1!$A:$J,10,FALSE),0)</f>
        <v>Active</v>
      </c>
    </row>
    <row r="3859" spans="1:24" hidden="1" x14ac:dyDescent="0.3">
      <c r="A3859" t="s">
        <v>5517</v>
      </c>
      <c r="B3859" s="17" t="s">
        <v>57</v>
      </c>
      <c r="C3859" s="17" t="s">
        <v>5478</v>
      </c>
      <c r="D3859" s="17" t="s">
        <v>1412</v>
      </c>
      <c r="E3859" s="17" t="s">
        <v>5476</v>
      </c>
      <c r="F3859" s="17" t="s">
        <v>2655</v>
      </c>
      <c r="G3859" s="17" t="s">
        <v>4108</v>
      </c>
      <c r="H3859" s="17" t="s">
        <v>4109</v>
      </c>
      <c r="I3859" s="17" t="s">
        <v>4566</v>
      </c>
      <c r="J3859" s="17" t="s">
        <v>13</v>
      </c>
      <c r="K3859" s="17">
        <v>15</v>
      </c>
      <c r="L3859" s="2" t="s">
        <v>1412</v>
      </c>
      <c r="M3859" s="2">
        <f ca="1">Table1[[#This Row],[Cases]]*Table1[[#This Row],[Pack Size]]</f>
        <v>0</v>
      </c>
      <c r="N3859" s="1">
        <f ca="1">Table1[[#This Row],[Cases]]*Table1[[#This Row],[Pack Size]]</f>
        <v>1500</v>
      </c>
      <c r="O3859" s="1">
        <f>IFERROR(VLOOKUP(Table1[[#This Row],[SKU Code]],'SKU Size'!$G:$H,2,FALSE),0)*Table1[[#This Row],[Cases]]</f>
        <v>158530.11088957061</v>
      </c>
      <c r="P3859" t="str">
        <f t="shared" si="72"/>
        <v>D0002</v>
      </c>
      <c r="Q3859" s="7">
        <f>IFERROR(VLOOKUP(Table1[[#This Row],[Trim Distributor Code]],Sheet1!$N:$O,2,FALSE),0)</f>
        <v>3400088</v>
      </c>
      <c r="R3859" s="7" t="str">
        <f>IFERROR(VLOOKUP(Table1[[#This Row],[Salesflo AppUser Code]],HIE!$A:$B,2,FALSE),0)</f>
        <v>Active</v>
      </c>
      <c r="S3859" s="7" t="str">
        <f>IFERROR(VLOOKUP(Table1[[#This Row],[Salesflo AppUser Code]],HIE!$A:$B,2,FALSE),0)</f>
        <v>Active</v>
      </c>
      <c r="T3859" t="s">
        <v>3354</v>
      </c>
      <c r="U3859" s="7" t="s">
        <v>5713</v>
      </c>
      <c r="V3859" s="7" t="s">
        <v>1423</v>
      </c>
      <c r="W3859" s="7" t="s">
        <v>1659</v>
      </c>
      <c r="X3859" s="7" t="str">
        <f>IFERROR(VLOOKUP( Table1[[#This Row],[Trim Distributor Code]],Sheet1!$A:$J,10,FALSE),0)</f>
        <v>Active</v>
      </c>
    </row>
    <row r="3860" spans="1:24" hidden="1" x14ac:dyDescent="0.3">
      <c r="A3860" t="s">
        <v>5517</v>
      </c>
      <c r="B3860" s="19" t="s">
        <v>57</v>
      </c>
      <c r="C3860" s="19" t="s">
        <v>5478</v>
      </c>
      <c r="D3860" s="19" t="s">
        <v>1412</v>
      </c>
      <c r="E3860" s="19" t="s">
        <v>5476</v>
      </c>
      <c r="F3860" s="19" t="s">
        <v>2655</v>
      </c>
      <c r="G3860" s="19" t="s">
        <v>4156</v>
      </c>
      <c r="H3860" s="19" t="s">
        <v>4106</v>
      </c>
      <c r="I3860" s="19" t="s">
        <v>4391</v>
      </c>
      <c r="J3860" s="19" t="s">
        <v>2144</v>
      </c>
      <c r="K3860" s="19">
        <v>1</v>
      </c>
      <c r="L3860" s="2" t="s">
        <v>1412</v>
      </c>
      <c r="M3860" s="2">
        <f ca="1">Table1[[#This Row],[Cases]]*Table1[[#This Row],[Pack Size]]</f>
        <v>0</v>
      </c>
      <c r="N3860" s="1">
        <f ca="1">Table1[[#This Row],[Cases]]*Table1[[#This Row],[Pack Size]]</f>
        <v>400</v>
      </c>
      <c r="O3860" s="1">
        <f>IFERROR(VLOOKUP(Table1[[#This Row],[SKU Code]],'SKU Size'!$G:$H,2,FALSE),0)*Table1[[#This Row],[Cases]]</f>
        <v>9051.8943648292407</v>
      </c>
      <c r="P3860" t="str">
        <f t="shared" si="72"/>
        <v>D0002</v>
      </c>
      <c r="Q3860" s="7">
        <f>IFERROR(VLOOKUP(Table1[[#This Row],[Trim Distributor Code]],Sheet1!$N:$O,2,FALSE),0)</f>
        <v>3400088</v>
      </c>
      <c r="R3860" s="7" t="str">
        <f>IFERROR(VLOOKUP(Table1[[#This Row],[Salesflo AppUser Code]],HIE!$A:$B,2,FALSE),0)</f>
        <v>Active</v>
      </c>
      <c r="S3860" s="7" t="str">
        <f>IFERROR(VLOOKUP(Table1[[#This Row],[Salesflo AppUser Code]],HIE!$A:$B,2,FALSE),0)</f>
        <v>Active</v>
      </c>
      <c r="T3860" t="s">
        <v>3354</v>
      </c>
      <c r="U3860" s="7" t="s">
        <v>5713</v>
      </c>
      <c r="V3860" s="7" t="s">
        <v>1444</v>
      </c>
      <c r="W3860" s="7" t="s">
        <v>2030</v>
      </c>
      <c r="X3860" s="7" t="str">
        <f>IFERROR(VLOOKUP( Table1[[#This Row],[Trim Distributor Code]],Sheet1!$A:$J,10,FALSE),0)</f>
        <v>Active</v>
      </c>
    </row>
    <row r="3861" spans="1:24" hidden="1" x14ac:dyDescent="0.3">
      <c r="A3861" t="s">
        <v>5517</v>
      </c>
      <c r="B3861" s="17" t="s">
        <v>57</v>
      </c>
      <c r="C3861" s="17" t="s">
        <v>5478</v>
      </c>
      <c r="D3861" s="17" t="s">
        <v>1412</v>
      </c>
      <c r="E3861" s="17" t="s">
        <v>5476</v>
      </c>
      <c r="F3861" s="17" t="s">
        <v>2655</v>
      </c>
      <c r="G3861" s="17" t="s">
        <v>4305</v>
      </c>
      <c r="H3861" s="17" t="s">
        <v>4109</v>
      </c>
      <c r="I3861" s="17" t="s">
        <v>4393</v>
      </c>
      <c r="J3861" s="17" t="s">
        <v>2060</v>
      </c>
      <c r="K3861" s="22">
        <v>2</v>
      </c>
      <c r="L3861" s="2" t="s">
        <v>1412</v>
      </c>
      <c r="M3861" s="2">
        <f ca="1">Table1[[#This Row],[Cases]]*Table1[[#This Row],[Pack Size]]</f>
        <v>0</v>
      </c>
      <c r="N3861" s="1">
        <f ca="1">Table1[[#This Row],[Cases]]*Table1[[#This Row],[Pack Size]]</f>
        <v>200</v>
      </c>
      <c r="O3861" s="1">
        <f>IFERROR(VLOOKUP(Table1[[#This Row],[SKU Code]],'SKU Size'!$G:$H,2,FALSE),0)*Table1[[#This Row],[Cases]]</f>
        <v>20342.508650388041</v>
      </c>
      <c r="P3861" t="str">
        <f t="shared" si="72"/>
        <v>D0002</v>
      </c>
      <c r="Q3861" s="7">
        <f>IFERROR(VLOOKUP(Table1[[#This Row],[Trim Distributor Code]],Sheet1!$N:$O,2,FALSE),0)</f>
        <v>3400088</v>
      </c>
      <c r="R3861" s="7" t="str">
        <f>IFERROR(VLOOKUP(Table1[[#This Row],[Salesflo AppUser Code]],HIE!$A:$B,2,FALSE),0)</f>
        <v>Active</v>
      </c>
      <c r="S3861" s="7" t="str">
        <f>IFERROR(VLOOKUP(Table1[[#This Row],[Salesflo AppUser Code]],HIE!$A:$B,2,FALSE),0)</f>
        <v>Active</v>
      </c>
      <c r="T3861" t="s">
        <v>3354</v>
      </c>
      <c r="U3861" s="7" t="s">
        <v>5713</v>
      </c>
      <c r="V3861" s="7" t="s">
        <v>1423</v>
      </c>
      <c r="W3861" s="7" t="s">
        <v>2040</v>
      </c>
      <c r="X3861" s="7" t="str">
        <f>IFERROR(VLOOKUP( Table1[[#This Row],[Trim Distributor Code]],Sheet1!$A:$J,10,FALSE),0)</f>
        <v>Active</v>
      </c>
    </row>
    <row r="3862" spans="1:24" hidden="1" x14ac:dyDescent="0.3">
      <c r="A3862" t="s">
        <v>5517</v>
      </c>
      <c r="B3862" s="19" t="s">
        <v>57</v>
      </c>
      <c r="C3862" s="19" t="s">
        <v>5478</v>
      </c>
      <c r="D3862" s="19" t="s">
        <v>1412</v>
      </c>
      <c r="E3862" s="19" t="s">
        <v>5476</v>
      </c>
      <c r="F3862" s="19" t="s">
        <v>2655</v>
      </c>
      <c r="G3862" s="19" t="s">
        <v>4306</v>
      </c>
      <c r="H3862" s="19" t="s">
        <v>4109</v>
      </c>
      <c r="I3862" s="19" t="s">
        <v>4307</v>
      </c>
      <c r="J3862" s="19" t="s">
        <v>2034</v>
      </c>
      <c r="K3862" s="21">
        <v>5</v>
      </c>
      <c r="L3862" s="2" t="s">
        <v>1412</v>
      </c>
      <c r="M3862" s="2">
        <f ca="1">Table1[[#This Row],[Cases]]*Table1[[#This Row],[Pack Size]]</f>
        <v>0</v>
      </c>
      <c r="N3862" s="1">
        <f ca="1">Table1[[#This Row],[Cases]]*Table1[[#This Row],[Pack Size]]</f>
        <v>500</v>
      </c>
      <c r="O3862" s="1">
        <f>IFERROR(VLOOKUP(Table1[[#This Row],[SKU Code]],'SKU Size'!$G:$H,2,FALSE),0)*Table1[[#This Row],[Cases]]</f>
        <v>37800.121189757512</v>
      </c>
      <c r="P3862" t="str">
        <f t="shared" si="72"/>
        <v>D0002</v>
      </c>
      <c r="Q3862" s="7">
        <f>IFERROR(VLOOKUP(Table1[[#This Row],[Trim Distributor Code]],Sheet1!$N:$O,2,FALSE),0)</f>
        <v>3400088</v>
      </c>
      <c r="R3862" s="7" t="str">
        <f>IFERROR(VLOOKUP(Table1[[#This Row],[Salesflo AppUser Code]],HIE!$A:$B,2,FALSE),0)</f>
        <v>Active</v>
      </c>
      <c r="S3862" s="7" t="str">
        <f>IFERROR(VLOOKUP(Table1[[#This Row],[Salesflo AppUser Code]],HIE!$A:$B,2,FALSE),0)</f>
        <v>Active</v>
      </c>
      <c r="T3862" t="s">
        <v>3354</v>
      </c>
      <c r="U3862" s="7" t="s">
        <v>5713</v>
      </c>
      <c r="V3862" s="7" t="s">
        <v>1423</v>
      </c>
      <c r="W3862" s="7" t="s">
        <v>2031</v>
      </c>
      <c r="X3862" s="7" t="str">
        <f>IFERROR(VLOOKUP( Table1[[#This Row],[Trim Distributor Code]],Sheet1!$A:$J,10,FALSE),0)</f>
        <v>Active</v>
      </c>
    </row>
    <row r="3863" spans="1:24" hidden="1" x14ac:dyDescent="0.3">
      <c r="A3863" t="s">
        <v>5517</v>
      </c>
      <c r="B3863" s="17" t="s">
        <v>57</v>
      </c>
      <c r="C3863" s="17" t="s">
        <v>5478</v>
      </c>
      <c r="D3863" s="17" t="s">
        <v>1412</v>
      </c>
      <c r="E3863" s="17" t="s">
        <v>5476</v>
      </c>
      <c r="F3863" s="17" t="s">
        <v>2655</v>
      </c>
      <c r="G3863" s="17" t="s">
        <v>4156</v>
      </c>
      <c r="H3863" s="17" t="s">
        <v>4137</v>
      </c>
      <c r="I3863" s="17" t="s">
        <v>4392</v>
      </c>
      <c r="J3863" s="17" t="s">
        <v>2238</v>
      </c>
      <c r="K3863" s="17">
        <v>2</v>
      </c>
      <c r="L3863" s="2" t="s">
        <v>1412</v>
      </c>
      <c r="M3863" s="2">
        <f ca="1">Table1[[#This Row],[Cases]]*Table1[[#This Row],[Pack Size]]</f>
        <v>0</v>
      </c>
      <c r="N3863" s="1">
        <f ca="1">Table1[[#This Row],[Cases]]*Table1[[#This Row],[Pack Size]]</f>
        <v>768</v>
      </c>
      <c r="O3863" s="1">
        <f>IFERROR(VLOOKUP(Table1[[#This Row],[SKU Code]],'SKU Size'!$G:$H,2,FALSE),0)*Table1[[#This Row],[Cases]]</f>
        <v>18638.779346586776</v>
      </c>
      <c r="P3863" t="str">
        <f t="shared" si="72"/>
        <v>D0002</v>
      </c>
      <c r="Q3863" s="7">
        <f>IFERROR(VLOOKUP(Table1[[#This Row],[Trim Distributor Code]],Sheet1!$N:$O,2,FALSE),0)</f>
        <v>3400088</v>
      </c>
      <c r="R3863" s="7" t="str">
        <f>IFERROR(VLOOKUP(Table1[[#This Row],[Salesflo AppUser Code]],HIE!$A:$B,2,FALSE),0)</f>
        <v>Active</v>
      </c>
      <c r="S3863" s="7" t="str">
        <f>IFERROR(VLOOKUP(Table1[[#This Row],[Salesflo AppUser Code]],HIE!$A:$B,2,FALSE),0)</f>
        <v>Active</v>
      </c>
      <c r="T3863" t="s">
        <v>3354</v>
      </c>
      <c r="U3863" s="7" t="s">
        <v>5713</v>
      </c>
      <c r="V3863" s="7" t="s">
        <v>1606</v>
      </c>
      <c r="W3863" s="7" t="s">
        <v>2030</v>
      </c>
      <c r="X3863" s="7" t="str">
        <f>IFERROR(VLOOKUP( Table1[[#This Row],[Trim Distributor Code]],Sheet1!$A:$J,10,FALSE),0)</f>
        <v>Active</v>
      </c>
    </row>
    <row r="3864" spans="1:24" hidden="1" x14ac:dyDescent="0.3">
      <c r="A3864" t="s">
        <v>5517</v>
      </c>
      <c r="B3864" s="19" t="s">
        <v>57</v>
      </c>
      <c r="C3864" s="19" t="s">
        <v>5478</v>
      </c>
      <c r="D3864" s="19" t="s">
        <v>1412</v>
      </c>
      <c r="E3864" s="19" t="s">
        <v>5476</v>
      </c>
      <c r="F3864" s="19" t="s">
        <v>2655</v>
      </c>
      <c r="G3864" s="19" t="s">
        <v>4169</v>
      </c>
      <c r="H3864" s="19" t="s">
        <v>4113</v>
      </c>
      <c r="I3864" s="19" t="s">
        <v>4642</v>
      </c>
      <c r="J3864" s="19" t="s">
        <v>4170</v>
      </c>
      <c r="K3864" s="19">
        <v>20</v>
      </c>
      <c r="L3864" s="2" t="s">
        <v>1412</v>
      </c>
      <c r="M3864" s="2">
        <f ca="1">Table1[[#This Row],[Cases]]*Table1[[#This Row],[Pack Size]]</f>
        <v>0</v>
      </c>
      <c r="N3864" s="1">
        <f ca="1">Table1[[#This Row],[Cases]]*Table1[[#This Row],[Pack Size]]</f>
        <v>480</v>
      </c>
      <c r="O3864" s="1">
        <f>IFERROR(VLOOKUP(Table1[[#This Row],[SKU Code]],'SKU Size'!$G:$H,2,FALSE),0)*Table1[[#This Row],[Cases]]</f>
        <v>36789.692536371309</v>
      </c>
      <c r="P3864" t="str">
        <f t="shared" si="72"/>
        <v>D0002</v>
      </c>
      <c r="Q3864" s="7">
        <f>IFERROR(VLOOKUP(Table1[[#This Row],[Trim Distributor Code]],Sheet1!$N:$O,2,FALSE),0)</f>
        <v>3400088</v>
      </c>
      <c r="R3864" s="7" t="str">
        <f>IFERROR(VLOOKUP(Table1[[#This Row],[Salesflo AppUser Code]],HIE!$A:$B,2,FALSE),0)</f>
        <v>Active</v>
      </c>
      <c r="S3864" s="7" t="str">
        <f>IFERROR(VLOOKUP(Table1[[#This Row],[Salesflo AppUser Code]],HIE!$A:$B,2,FALSE),0)</f>
        <v>Active</v>
      </c>
      <c r="T3864" t="s">
        <v>3354</v>
      </c>
      <c r="U3864" s="7" t="s">
        <v>5713</v>
      </c>
      <c r="V3864" s="7" t="s">
        <v>1632</v>
      </c>
      <c r="W3864" s="7" t="s">
        <v>5359</v>
      </c>
      <c r="X3864" s="7" t="str">
        <f>IFERROR(VLOOKUP( Table1[[#This Row],[Trim Distributor Code]],Sheet1!$A:$J,10,FALSE),0)</f>
        <v>Active</v>
      </c>
    </row>
    <row r="3865" spans="1:24" hidden="1" x14ac:dyDescent="0.3">
      <c r="A3865" t="s">
        <v>5517</v>
      </c>
      <c r="B3865" s="17" t="s">
        <v>57</v>
      </c>
      <c r="C3865" s="17" t="s">
        <v>5478</v>
      </c>
      <c r="D3865" s="17" t="s">
        <v>1412</v>
      </c>
      <c r="E3865" s="17" t="s">
        <v>5476</v>
      </c>
      <c r="F3865" s="17" t="s">
        <v>2655</v>
      </c>
      <c r="G3865" s="17" t="s">
        <v>4136</v>
      </c>
      <c r="H3865" s="17" t="s">
        <v>4113</v>
      </c>
      <c r="I3865" s="17" t="s">
        <v>4643</v>
      </c>
      <c r="J3865" s="17" t="s">
        <v>2295</v>
      </c>
      <c r="K3865" s="17">
        <v>20</v>
      </c>
      <c r="L3865" s="2" t="s">
        <v>1412</v>
      </c>
      <c r="M3865" s="2">
        <f ca="1">Table1[[#This Row],[Cases]]*Table1[[#This Row],[Pack Size]]</f>
        <v>0</v>
      </c>
      <c r="N3865" s="1">
        <f ca="1">Table1[[#This Row],[Cases]]*Table1[[#This Row],[Pack Size]]</f>
        <v>480</v>
      </c>
      <c r="O3865" s="1">
        <f>IFERROR(VLOOKUP(Table1[[#This Row],[SKU Code]],'SKU Size'!$G:$H,2,FALSE),0)*Table1[[#This Row],[Cases]]</f>
        <v>36628.07558035171</v>
      </c>
      <c r="P3865" t="str">
        <f t="shared" si="72"/>
        <v>D0002</v>
      </c>
      <c r="Q3865" s="7">
        <f>IFERROR(VLOOKUP(Table1[[#This Row],[Trim Distributor Code]],Sheet1!$N:$O,2,FALSE),0)</f>
        <v>3400088</v>
      </c>
      <c r="R3865" s="7" t="str">
        <f>IFERROR(VLOOKUP(Table1[[#This Row],[Salesflo AppUser Code]],HIE!$A:$B,2,FALSE),0)</f>
        <v>Active</v>
      </c>
      <c r="S3865" s="7" t="str">
        <f>IFERROR(VLOOKUP(Table1[[#This Row],[Salesflo AppUser Code]],HIE!$A:$B,2,FALSE),0)</f>
        <v>Active</v>
      </c>
      <c r="T3865" t="s">
        <v>3354</v>
      </c>
      <c r="U3865" s="7" t="s">
        <v>5713</v>
      </c>
      <c r="V3865" s="7" t="s">
        <v>1632</v>
      </c>
      <c r="W3865" s="7" t="s">
        <v>2294</v>
      </c>
      <c r="X3865" s="7" t="str">
        <f>IFERROR(VLOOKUP( Table1[[#This Row],[Trim Distributor Code]],Sheet1!$A:$J,10,FALSE),0)</f>
        <v>Active</v>
      </c>
    </row>
    <row r="3866" spans="1:24" hidden="1" x14ac:dyDescent="0.3">
      <c r="A3866" t="s">
        <v>5517</v>
      </c>
      <c r="B3866" s="19" t="s">
        <v>57</v>
      </c>
      <c r="C3866" s="19" t="s">
        <v>5478</v>
      </c>
      <c r="D3866" s="19" t="s">
        <v>1412</v>
      </c>
      <c r="E3866" s="19" t="s">
        <v>5476</v>
      </c>
      <c r="F3866" s="19" t="s">
        <v>2655</v>
      </c>
      <c r="G3866" s="19" t="s">
        <v>4134</v>
      </c>
      <c r="H3866" s="19" t="s">
        <v>4113</v>
      </c>
      <c r="I3866" s="19" t="s">
        <v>4644</v>
      </c>
      <c r="J3866" s="19" t="s">
        <v>1635</v>
      </c>
      <c r="K3866" s="19">
        <v>25</v>
      </c>
      <c r="L3866" s="2" t="s">
        <v>1412</v>
      </c>
      <c r="M3866" s="2">
        <f ca="1">Table1[[#This Row],[Cases]]*Table1[[#This Row],[Pack Size]]</f>
        <v>0</v>
      </c>
      <c r="N3866" s="1">
        <f ca="1">Table1[[#This Row],[Cases]]*Table1[[#This Row],[Pack Size]]</f>
        <v>600</v>
      </c>
      <c r="O3866" s="1">
        <f>IFERROR(VLOOKUP(Table1[[#This Row],[SKU Code]],'SKU Size'!$G:$H,2,FALSE),0)*Table1[[#This Row],[Cases]]</f>
        <v>78566.500021602857</v>
      </c>
      <c r="P3866" t="str">
        <f t="shared" si="72"/>
        <v>D0002</v>
      </c>
      <c r="Q3866" s="7">
        <f>IFERROR(VLOOKUP(Table1[[#This Row],[Trim Distributor Code]],Sheet1!$N:$O,2,FALSE),0)</f>
        <v>3400088</v>
      </c>
      <c r="R3866" s="7" t="str">
        <f>IFERROR(VLOOKUP(Table1[[#This Row],[Salesflo AppUser Code]],HIE!$A:$B,2,FALSE),0)</f>
        <v>Active</v>
      </c>
      <c r="S3866" s="7" t="str">
        <f>IFERROR(VLOOKUP(Table1[[#This Row],[Salesflo AppUser Code]],HIE!$A:$B,2,FALSE),0)</f>
        <v>Active</v>
      </c>
      <c r="T3866" t="s">
        <v>3354</v>
      </c>
      <c r="U3866" s="7" t="s">
        <v>5713</v>
      </c>
      <c r="V3866" s="7" t="s">
        <v>1632</v>
      </c>
      <c r="W3866" s="7" t="s">
        <v>1445</v>
      </c>
      <c r="X3866" s="7" t="str">
        <f>IFERROR(VLOOKUP( Table1[[#This Row],[Trim Distributor Code]],Sheet1!$A:$J,10,FALSE),0)</f>
        <v>Active</v>
      </c>
    </row>
    <row r="3867" spans="1:24" hidden="1" x14ac:dyDescent="0.3">
      <c r="A3867" t="s">
        <v>5517</v>
      </c>
      <c r="B3867" s="17" t="s">
        <v>60</v>
      </c>
      <c r="C3867" s="17" t="s">
        <v>5479</v>
      </c>
      <c r="D3867" s="17" t="s">
        <v>1412</v>
      </c>
      <c r="E3867" s="17" t="s">
        <v>5476</v>
      </c>
      <c r="F3867" s="17" t="s">
        <v>2655</v>
      </c>
      <c r="G3867" s="17" t="s">
        <v>4134</v>
      </c>
      <c r="H3867" s="17" t="s">
        <v>4106</v>
      </c>
      <c r="I3867" s="17" t="s">
        <v>4636</v>
      </c>
      <c r="J3867" s="17" t="s">
        <v>1478</v>
      </c>
      <c r="K3867" s="17">
        <v>50</v>
      </c>
      <c r="L3867" s="2" t="s">
        <v>1412</v>
      </c>
      <c r="M3867" s="2">
        <f ca="1">Table1[[#This Row],[Cases]]*Table1[[#This Row],[Pack Size]]</f>
        <v>0</v>
      </c>
      <c r="N3867" s="1">
        <f ca="1">Table1[[#This Row],[Cases]]*Table1[[#This Row],[Pack Size]]</f>
        <v>20000</v>
      </c>
      <c r="O3867" s="1">
        <f>IFERROR(VLOOKUP(Table1[[#This Row],[SKU Code]],'SKU Size'!$G:$H,2,FALSE),0)*Table1[[#This Row],[Cases]]</f>
        <v>435451.32245422504</v>
      </c>
      <c r="P3867" t="str">
        <f t="shared" si="72"/>
        <v>D0002</v>
      </c>
      <c r="Q3867" s="7">
        <f>IFERROR(VLOOKUP(Table1[[#This Row],[Trim Distributor Code]],Sheet1!$N:$O,2,FALSE),0)</f>
        <v>3400088</v>
      </c>
      <c r="R3867" s="7" t="str">
        <f>IFERROR(VLOOKUP(Table1[[#This Row],[Salesflo AppUser Code]],HIE!$A:$B,2,FALSE),0)</f>
        <v>Active</v>
      </c>
      <c r="S3867" s="7" t="str">
        <f>IFERROR(VLOOKUP(Table1[[#This Row],[Salesflo AppUser Code]],HIE!$A:$B,2,FALSE),0)</f>
        <v>Active</v>
      </c>
      <c r="T3867" t="s">
        <v>3354</v>
      </c>
      <c r="U3867" s="7" t="s">
        <v>5713</v>
      </c>
      <c r="V3867" s="7" t="s">
        <v>1444</v>
      </c>
      <c r="W3867" s="7" t="s">
        <v>1445</v>
      </c>
      <c r="X3867" s="7" t="str">
        <f>IFERROR(VLOOKUP( Table1[[#This Row],[Trim Distributor Code]],Sheet1!$A:$J,10,FALSE),0)</f>
        <v>Active</v>
      </c>
    </row>
    <row r="3868" spans="1:24" hidden="1" x14ac:dyDescent="0.3">
      <c r="A3868" t="s">
        <v>5517</v>
      </c>
      <c r="B3868" s="19" t="s">
        <v>60</v>
      </c>
      <c r="C3868" s="19" t="s">
        <v>5479</v>
      </c>
      <c r="D3868" s="19" t="s">
        <v>1412</v>
      </c>
      <c r="E3868" s="19" t="s">
        <v>5476</v>
      </c>
      <c r="F3868" s="19" t="s">
        <v>2655</v>
      </c>
      <c r="G3868" s="19" t="s">
        <v>4133</v>
      </c>
      <c r="H3868" s="19" t="s">
        <v>4106</v>
      </c>
      <c r="I3868" s="19" t="s">
        <v>4637</v>
      </c>
      <c r="J3868" s="19" t="s">
        <v>1586</v>
      </c>
      <c r="K3868" s="19">
        <v>1250</v>
      </c>
      <c r="L3868" s="2" t="s">
        <v>1412</v>
      </c>
      <c r="M3868" s="2">
        <f ca="1">Table1[[#This Row],[Cases]]*Table1[[#This Row],[Pack Size]]</f>
        <v>0</v>
      </c>
      <c r="N3868" s="1">
        <f ca="1">Table1[[#This Row],[Cases]]*Table1[[#This Row],[Pack Size]]</f>
        <v>500000</v>
      </c>
      <c r="O3868" s="1">
        <f>IFERROR(VLOOKUP(Table1[[#This Row],[SKU Code]],'SKU Size'!$G:$H,2,FALSE),0)*Table1[[#This Row],[Cases]]</f>
        <v>10540105.579442246</v>
      </c>
      <c r="P3868" t="str">
        <f t="shared" si="72"/>
        <v>D0002</v>
      </c>
      <c r="Q3868" s="7">
        <f>IFERROR(VLOOKUP(Table1[[#This Row],[Trim Distributor Code]],Sheet1!$N:$O,2,FALSE),0)</f>
        <v>3400088</v>
      </c>
      <c r="R3868" s="7" t="str">
        <f>IFERROR(VLOOKUP(Table1[[#This Row],[Salesflo AppUser Code]],HIE!$A:$B,2,FALSE),0)</f>
        <v>Active</v>
      </c>
      <c r="S3868" s="7" t="str">
        <f>IFERROR(VLOOKUP(Table1[[#This Row],[Salesflo AppUser Code]],HIE!$A:$B,2,FALSE),0)</f>
        <v>Active</v>
      </c>
      <c r="T3868" t="s">
        <v>3354</v>
      </c>
      <c r="U3868" s="7" t="s">
        <v>5713</v>
      </c>
      <c r="V3868" s="7" t="s">
        <v>1444</v>
      </c>
      <c r="W3868" s="7" t="s">
        <v>5707</v>
      </c>
      <c r="X3868" s="7" t="str">
        <f>IFERROR(VLOOKUP( Table1[[#This Row],[Trim Distributor Code]],Sheet1!$A:$J,10,FALSE),0)</f>
        <v>Active</v>
      </c>
    </row>
    <row r="3869" spans="1:24" hidden="1" x14ac:dyDescent="0.3">
      <c r="A3869" t="s">
        <v>5517</v>
      </c>
      <c r="B3869" s="17" t="s">
        <v>60</v>
      </c>
      <c r="C3869" s="17" t="s">
        <v>5479</v>
      </c>
      <c r="D3869" s="17" t="s">
        <v>1412</v>
      </c>
      <c r="E3869" s="17" t="s">
        <v>5476</v>
      </c>
      <c r="F3869" s="17" t="s">
        <v>2655</v>
      </c>
      <c r="G3869" s="17" t="s">
        <v>2314</v>
      </c>
      <c r="H3869" s="17" t="s">
        <v>2268</v>
      </c>
      <c r="I3869" s="17" t="s">
        <v>4713</v>
      </c>
      <c r="J3869" t="s">
        <v>2503</v>
      </c>
      <c r="K3869" s="17">
        <v>30</v>
      </c>
      <c r="L3869" s="2" t="s">
        <v>1412</v>
      </c>
      <c r="M3869" s="2">
        <f ca="1">Table1[[#This Row],[Cases]]*Table1[[#This Row],[Pack Size]]</f>
        <v>0</v>
      </c>
      <c r="N3869" s="1">
        <f ca="1">Table1[[#This Row],[Cases]]*Table1[[#This Row],[Pack Size]]</f>
        <v>10080</v>
      </c>
      <c r="O3869" s="1">
        <f>IFERROR(VLOOKUP(Table1[[#This Row],[SKU Code]],'SKU Size'!$G:$H,2,FALSE),0)*Table1[[#This Row],[Cases]]</f>
        <v>223429.12073601875</v>
      </c>
      <c r="P3869" t="str">
        <f t="shared" si="72"/>
        <v>D0002</v>
      </c>
      <c r="Q3869" s="7">
        <f>IFERROR(VLOOKUP(Table1[[#This Row],[Trim Distributor Code]],Sheet1!$N:$O,2,FALSE),0)</f>
        <v>3400088</v>
      </c>
      <c r="R3869" s="7" t="str">
        <f>IFERROR(VLOOKUP(Table1[[#This Row],[Salesflo AppUser Code]],HIE!$A:$B,2,FALSE),0)</f>
        <v>Active</v>
      </c>
      <c r="S3869" s="7" t="str">
        <f>IFERROR(VLOOKUP(Table1[[#This Row],[Salesflo AppUser Code]],HIE!$A:$B,2,FALSE),0)</f>
        <v>Active</v>
      </c>
      <c r="T3869" t="s">
        <v>3354</v>
      </c>
      <c r="U3869" s="7" t="s">
        <v>5713</v>
      </c>
      <c r="V3869" s="7" t="s">
        <v>2268</v>
      </c>
      <c r="W3869" s="7" t="s">
        <v>2314</v>
      </c>
      <c r="X3869" s="7" t="str">
        <f>IFERROR(VLOOKUP( Table1[[#This Row],[Trim Distributor Code]],Sheet1!$A:$J,10,FALSE),0)</f>
        <v>Active</v>
      </c>
    </row>
    <row r="3870" spans="1:24" hidden="1" x14ac:dyDescent="0.3">
      <c r="A3870" t="s">
        <v>5517</v>
      </c>
      <c r="B3870" s="19" t="s">
        <v>60</v>
      </c>
      <c r="C3870" s="19" t="s">
        <v>5479</v>
      </c>
      <c r="D3870" s="19" t="s">
        <v>1412</v>
      </c>
      <c r="E3870" s="19" t="s">
        <v>5476</v>
      </c>
      <c r="F3870" s="19" t="s">
        <v>2655</v>
      </c>
      <c r="G3870" s="19" t="s">
        <v>4108</v>
      </c>
      <c r="H3870" s="19" t="s">
        <v>4109</v>
      </c>
      <c r="I3870" s="19" t="s">
        <v>4566</v>
      </c>
      <c r="J3870" s="19" t="s">
        <v>13</v>
      </c>
      <c r="K3870" s="19">
        <v>25</v>
      </c>
      <c r="L3870" s="2" t="s">
        <v>1412</v>
      </c>
      <c r="M3870" s="2">
        <f ca="1">Table1[[#This Row],[Cases]]*Table1[[#This Row],[Pack Size]]</f>
        <v>0</v>
      </c>
      <c r="N3870" s="1">
        <f ca="1">Table1[[#This Row],[Cases]]*Table1[[#This Row],[Pack Size]]</f>
        <v>2500</v>
      </c>
      <c r="O3870" s="1">
        <f>IFERROR(VLOOKUP(Table1[[#This Row],[SKU Code]],'SKU Size'!$G:$H,2,FALSE),0)*Table1[[#This Row],[Cases]]</f>
        <v>264216.85148261767</v>
      </c>
      <c r="P3870" t="str">
        <f t="shared" si="72"/>
        <v>D0002</v>
      </c>
      <c r="Q3870" s="7">
        <f>IFERROR(VLOOKUP(Table1[[#This Row],[Trim Distributor Code]],Sheet1!$N:$O,2,FALSE),0)</f>
        <v>3400088</v>
      </c>
      <c r="R3870" s="7" t="str">
        <f>IFERROR(VLOOKUP(Table1[[#This Row],[Salesflo AppUser Code]],HIE!$A:$B,2,FALSE),0)</f>
        <v>Active</v>
      </c>
      <c r="S3870" s="7" t="str">
        <f>IFERROR(VLOOKUP(Table1[[#This Row],[Salesflo AppUser Code]],HIE!$A:$B,2,FALSE),0)</f>
        <v>Active</v>
      </c>
      <c r="T3870" t="s">
        <v>3354</v>
      </c>
      <c r="U3870" s="7" t="s">
        <v>5713</v>
      </c>
      <c r="V3870" s="7" t="s">
        <v>1423</v>
      </c>
      <c r="W3870" s="7" t="s">
        <v>1659</v>
      </c>
      <c r="X3870" s="7" t="str">
        <f>IFERROR(VLOOKUP( Table1[[#This Row],[Trim Distributor Code]],Sheet1!$A:$J,10,FALSE),0)</f>
        <v>Active</v>
      </c>
    </row>
    <row r="3871" spans="1:24" hidden="1" x14ac:dyDescent="0.3">
      <c r="A3871" t="s">
        <v>5517</v>
      </c>
      <c r="B3871" s="17" t="s">
        <v>60</v>
      </c>
      <c r="C3871" s="17" t="s">
        <v>5479</v>
      </c>
      <c r="D3871" s="17" t="s">
        <v>1412</v>
      </c>
      <c r="E3871" s="17" t="s">
        <v>5476</v>
      </c>
      <c r="F3871" s="17" t="s">
        <v>2655</v>
      </c>
      <c r="G3871" s="17" t="s">
        <v>4156</v>
      </c>
      <c r="H3871" s="17" t="s">
        <v>4106</v>
      </c>
      <c r="I3871" s="17" t="s">
        <v>4391</v>
      </c>
      <c r="J3871" s="17" t="s">
        <v>2144</v>
      </c>
      <c r="K3871" s="22">
        <v>1</v>
      </c>
      <c r="L3871" s="2" t="s">
        <v>1412</v>
      </c>
      <c r="M3871" s="2">
        <f ca="1">Table1[[#This Row],[Cases]]*Table1[[#This Row],[Pack Size]]</f>
        <v>0</v>
      </c>
      <c r="N3871" s="1">
        <f ca="1">Table1[[#This Row],[Cases]]*Table1[[#This Row],[Pack Size]]</f>
        <v>400</v>
      </c>
      <c r="O3871" s="1">
        <f>IFERROR(VLOOKUP(Table1[[#This Row],[SKU Code]],'SKU Size'!$G:$H,2,FALSE),0)*Table1[[#This Row],[Cases]]</f>
        <v>9051.8943648292407</v>
      </c>
      <c r="P3871" t="str">
        <f t="shared" si="72"/>
        <v>D0002</v>
      </c>
      <c r="Q3871" s="7">
        <f>IFERROR(VLOOKUP(Table1[[#This Row],[Trim Distributor Code]],Sheet1!$N:$O,2,FALSE),0)</f>
        <v>3400088</v>
      </c>
      <c r="R3871" s="7" t="str">
        <f>IFERROR(VLOOKUP(Table1[[#This Row],[Salesflo AppUser Code]],HIE!$A:$B,2,FALSE),0)</f>
        <v>Active</v>
      </c>
      <c r="S3871" s="7" t="str">
        <f>IFERROR(VLOOKUP(Table1[[#This Row],[Salesflo AppUser Code]],HIE!$A:$B,2,FALSE),0)</f>
        <v>Active</v>
      </c>
      <c r="T3871" t="s">
        <v>3354</v>
      </c>
      <c r="U3871" s="7" t="s">
        <v>5713</v>
      </c>
      <c r="V3871" s="7" t="s">
        <v>1444</v>
      </c>
      <c r="W3871" s="7" t="s">
        <v>2030</v>
      </c>
      <c r="X3871" s="7" t="str">
        <f>IFERROR(VLOOKUP( Table1[[#This Row],[Trim Distributor Code]],Sheet1!$A:$J,10,FALSE),0)</f>
        <v>Active</v>
      </c>
    </row>
    <row r="3872" spans="1:24" hidden="1" x14ac:dyDescent="0.3">
      <c r="A3872" t="s">
        <v>5517</v>
      </c>
      <c r="B3872" s="19" t="s">
        <v>60</v>
      </c>
      <c r="C3872" s="19" t="s">
        <v>5479</v>
      </c>
      <c r="D3872" s="19" t="s">
        <v>1412</v>
      </c>
      <c r="E3872" s="19" t="s">
        <v>5476</v>
      </c>
      <c r="F3872" s="19" t="s">
        <v>2655</v>
      </c>
      <c r="G3872" s="19" t="s">
        <v>4305</v>
      </c>
      <c r="H3872" s="19" t="s">
        <v>4109</v>
      </c>
      <c r="I3872" s="19" t="s">
        <v>4393</v>
      </c>
      <c r="J3872" s="19" t="s">
        <v>2060</v>
      </c>
      <c r="K3872" s="21">
        <v>2</v>
      </c>
      <c r="L3872" s="2" t="s">
        <v>1412</v>
      </c>
      <c r="M3872" s="2">
        <f ca="1">Table1[[#This Row],[Cases]]*Table1[[#This Row],[Pack Size]]</f>
        <v>0</v>
      </c>
      <c r="N3872" s="1">
        <f ca="1">Table1[[#This Row],[Cases]]*Table1[[#This Row],[Pack Size]]</f>
        <v>200</v>
      </c>
      <c r="O3872" s="1">
        <f>IFERROR(VLOOKUP(Table1[[#This Row],[SKU Code]],'SKU Size'!$G:$H,2,FALSE),0)*Table1[[#This Row],[Cases]]</f>
        <v>20342.508650388041</v>
      </c>
      <c r="P3872" t="str">
        <f t="shared" si="72"/>
        <v>D0002</v>
      </c>
      <c r="Q3872" s="7">
        <f>IFERROR(VLOOKUP(Table1[[#This Row],[Trim Distributor Code]],Sheet1!$N:$O,2,FALSE),0)</f>
        <v>3400088</v>
      </c>
      <c r="R3872" s="7" t="str">
        <f>IFERROR(VLOOKUP(Table1[[#This Row],[Salesflo AppUser Code]],HIE!$A:$B,2,FALSE),0)</f>
        <v>Active</v>
      </c>
      <c r="S3872" s="7" t="str">
        <f>IFERROR(VLOOKUP(Table1[[#This Row],[Salesflo AppUser Code]],HIE!$A:$B,2,FALSE),0)</f>
        <v>Active</v>
      </c>
      <c r="T3872" t="s">
        <v>3354</v>
      </c>
      <c r="U3872" s="7" t="s">
        <v>5713</v>
      </c>
      <c r="V3872" s="7" t="s">
        <v>1423</v>
      </c>
      <c r="W3872" s="7" t="s">
        <v>2040</v>
      </c>
      <c r="X3872" s="7" t="str">
        <f>IFERROR(VLOOKUP( Table1[[#This Row],[Trim Distributor Code]],Sheet1!$A:$J,10,FALSE),0)</f>
        <v>Active</v>
      </c>
    </row>
    <row r="3873" spans="1:24" hidden="1" x14ac:dyDescent="0.3">
      <c r="A3873" t="s">
        <v>5517</v>
      </c>
      <c r="B3873" s="17" t="s">
        <v>60</v>
      </c>
      <c r="C3873" s="17" t="s">
        <v>5479</v>
      </c>
      <c r="D3873" s="17" t="s">
        <v>1412</v>
      </c>
      <c r="E3873" s="17" t="s">
        <v>5476</v>
      </c>
      <c r="F3873" s="17" t="s">
        <v>2655</v>
      </c>
      <c r="G3873" s="17" t="s">
        <v>4306</v>
      </c>
      <c r="H3873" s="17" t="s">
        <v>4109</v>
      </c>
      <c r="I3873" s="17" t="s">
        <v>4307</v>
      </c>
      <c r="J3873" s="17" t="s">
        <v>2034</v>
      </c>
      <c r="K3873" s="17">
        <v>5</v>
      </c>
      <c r="L3873" s="2" t="s">
        <v>1412</v>
      </c>
      <c r="M3873" s="2">
        <f ca="1">Table1[[#This Row],[Cases]]*Table1[[#This Row],[Pack Size]]</f>
        <v>0</v>
      </c>
      <c r="N3873" s="1">
        <f ca="1">Table1[[#This Row],[Cases]]*Table1[[#This Row],[Pack Size]]</f>
        <v>500</v>
      </c>
      <c r="O3873" s="1">
        <f>IFERROR(VLOOKUP(Table1[[#This Row],[SKU Code]],'SKU Size'!$G:$H,2,FALSE),0)*Table1[[#This Row],[Cases]]</f>
        <v>37800.121189757512</v>
      </c>
      <c r="P3873" t="str">
        <f t="shared" si="72"/>
        <v>D0002</v>
      </c>
      <c r="Q3873" s="7">
        <f>IFERROR(VLOOKUP(Table1[[#This Row],[Trim Distributor Code]],Sheet1!$N:$O,2,FALSE),0)</f>
        <v>3400088</v>
      </c>
      <c r="R3873" s="7" t="str">
        <f>IFERROR(VLOOKUP(Table1[[#This Row],[Salesflo AppUser Code]],HIE!$A:$B,2,FALSE),0)</f>
        <v>Active</v>
      </c>
      <c r="S3873" s="7" t="str">
        <f>IFERROR(VLOOKUP(Table1[[#This Row],[Salesflo AppUser Code]],HIE!$A:$B,2,FALSE),0)</f>
        <v>Active</v>
      </c>
      <c r="T3873" t="s">
        <v>3354</v>
      </c>
      <c r="U3873" s="7" t="s">
        <v>5713</v>
      </c>
      <c r="V3873" s="7" t="s">
        <v>1423</v>
      </c>
      <c r="W3873" s="7" t="s">
        <v>2031</v>
      </c>
      <c r="X3873" s="7" t="str">
        <f>IFERROR(VLOOKUP( Table1[[#This Row],[Trim Distributor Code]],Sheet1!$A:$J,10,FALSE),0)</f>
        <v>Active</v>
      </c>
    </row>
    <row r="3874" spans="1:24" hidden="1" x14ac:dyDescent="0.3">
      <c r="A3874" t="s">
        <v>5517</v>
      </c>
      <c r="B3874" s="19" t="s">
        <v>60</v>
      </c>
      <c r="C3874" s="19" t="s">
        <v>5479</v>
      </c>
      <c r="D3874" s="19" t="s">
        <v>1412</v>
      </c>
      <c r="E3874" s="19" t="s">
        <v>5476</v>
      </c>
      <c r="F3874" s="19" t="s">
        <v>2655</v>
      </c>
      <c r="G3874" s="19" t="s">
        <v>4156</v>
      </c>
      <c r="H3874" s="19" t="s">
        <v>4137</v>
      </c>
      <c r="I3874" s="19" t="s">
        <v>4392</v>
      </c>
      <c r="J3874" s="19" t="s">
        <v>2238</v>
      </c>
      <c r="K3874" s="19">
        <v>1</v>
      </c>
      <c r="L3874" s="2" t="s">
        <v>1412</v>
      </c>
      <c r="M3874" s="2">
        <f ca="1">Table1[[#This Row],[Cases]]*Table1[[#This Row],[Pack Size]]</f>
        <v>0</v>
      </c>
      <c r="N3874" s="1">
        <f ca="1">Table1[[#This Row],[Cases]]*Table1[[#This Row],[Pack Size]]</f>
        <v>384</v>
      </c>
      <c r="O3874" s="1">
        <f>IFERROR(VLOOKUP(Table1[[#This Row],[SKU Code]],'SKU Size'!$G:$H,2,FALSE),0)*Table1[[#This Row],[Cases]]</f>
        <v>9319.3896732933881</v>
      </c>
      <c r="P3874" t="str">
        <f t="shared" si="72"/>
        <v>D0002</v>
      </c>
      <c r="Q3874" s="7">
        <f>IFERROR(VLOOKUP(Table1[[#This Row],[Trim Distributor Code]],Sheet1!$N:$O,2,FALSE),0)</f>
        <v>3400088</v>
      </c>
      <c r="R3874" s="7" t="str">
        <f>IFERROR(VLOOKUP(Table1[[#This Row],[Salesflo AppUser Code]],HIE!$A:$B,2,FALSE),0)</f>
        <v>Active</v>
      </c>
      <c r="S3874" s="7" t="str">
        <f>IFERROR(VLOOKUP(Table1[[#This Row],[Salesflo AppUser Code]],HIE!$A:$B,2,FALSE),0)</f>
        <v>Active</v>
      </c>
      <c r="T3874" t="s">
        <v>3354</v>
      </c>
      <c r="U3874" s="7" t="s">
        <v>5713</v>
      </c>
      <c r="V3874" s="7" t="s">
        <v>1606</v>
      </c>
      <c r="W3874" s="7" t="s">
        <v>2030</v>
      </c>
      <c r="X3874" s="7" t="str">
        <f>IFERROR(VLOOKUP( Table1[[#This Row],[Trim Distributor Code]],Sheet1!$A:$J,10,FALSE),0)</f>
        <v>Active</v>
      </c>
    </row>
    <row r="3875" spans="1:24" hidden="1" x14ac:dyDescent="0.3">
      <c r="A3875" t="s">
        <v>5517</v>
      </c>
      <c r="B3875" s="17" t="s">
        <v>60</v>
      </c>
      <c r="C3875" s="17" t="s">
        <v>5479</v>
      </c>
      <c r="D3875" s="17" t="s">
        <v>1412</v>
      </c>
      <c r="E3875" s="17" t="s">
        <v>5476</v>
      </c>
      <c r="F3875" s="17" t="s">
        <v>2655</v>
      </c>
      <c r="G3875" s="17" t="s">
        <v>4169</v>
      </c>
      <c r="H3875" s="17" t="s">
        <v>4113</v>
      </c>
      <c r="I3875" s="17" t="s">
        <v>4642</v>
      </c>
      <c r="J3875" s="17" t="s">
        <v>4170</v>
      </c>
      <c r="K3875" s="17">
        <v>25</v>
      </c>
      <c r="L3875" s="2" t="s">
        <v>1412</v>
      </c>
      <c r="M3875" s="2">
        <f ca="1">Table1[[#This Row],[Cases]]*Table1[[#This Row],[Pack Size]]</f>
        <v>0</v>
      </c>
      <c r="N3875" s="1">
        <f ca="1">Table1[[#This Row],[Cases]]*Table1[[#This Row],[Pack Size]]</f>
        <v>600</v>
      </c>
      <c r="O3875" s="1">
        <f>IFERROR(VLOOKUP(Table1[[#This Row],[SKU Code]],'SKU Size'!$G:$H,2,FALSE),0)*Table1[[#This Row],[Cases]]</f>
        <v>45987.11567046414</v>
      </c>
      <c r="P3875" t="str">
        <f t="shared" si="72"/>
        <v>D0002</v>
      </c>
      <c r="Q3875" s="7">
        <f>IFERROR(VLOOKUP(Table1[[#This Row],[Trim Distributor Code]],Sheet1!$N:$O,2,FALSE),0)</f>
        <v>3400088</v>
      </c>
      <c r="R3875" s="7" t="str">
        <f>IFERROR(VLOOKUP(Table1[[#This Row],[Salesflo AppUser Code]],HIE!$A:$B,2,FALSE),0)</f>
        <v>Active</v>
      </c>
      <c r="S3875" s="7" t="str">
        <f>IFERROR(VLOOKUP(Table1[[#This Row],[Salesflo AppUser Code]],HIE!$A:$B,2,FALSE),0)</f>
        <v>Active</v>
      </c>
      <c r="T3875" t="s">
        <v>3354</v>
      </c>
      <c r="U3875" s="7" t="s">
        <v>5713</v>
      </c>
      <c r="V3875" s="7" t="s">
        <v>1632</v>
      </c>
      <c r="W3875" s="7" t="s">
        <v>5359</v>
      </c>
      <c r="X3875" s="7" t="str">
        <f>IFERROR(VLOOKUP( Table1[[#This Row],[Trim Distributor Code]],Sheet1!$A:$J,10,FALSE),0)</f>
        <v>Active</v>
      </c>
    </row>
    <row r="3876" spans="1:24" hidden="1" x14ac:dyDescent="0.3">
      <c r="A3876" t="s">
        <v>5517</v>
      </c>
      <c r="B3876" s="19" t="s">
        <v>60</v>
      </c>
      <c r="C3876" s="19" t="s">
        <v>5479</v>
      </c>
      <c r="D3876" s="19" t="s">
        <v>1412</v>
      </c>
      <c r="E3876" s="19" t="s">
        <v>5476</v>
      </c>
      <c r="F3876" s="19" t="s">
        <v>2655</v>
      </c>
      <c r="G3876" s="19" t="s">
        <v>4136</v>
      </c>
      <c r="H3876" s="19" t="s">
        <v>4113</v>
      </c>
      <c r="I3876" s="19" t="s">
        <v>4643</v>
      </c>
      <c r="J3876" s="19" t="s">
        <v>2295</v>
      </c>
      <c r="K3876" s="19">
        <v>20</v>
      </c>
      <c r="L3876" s="2" t="s">
        <v>1412</v>
      </c>
      <c r="M3876" s="2">
        <f ca="1">Table1[[#This Row],[Cases]]*Table1[[#This Row],[Pack Size]]</f>
        <v>0</v>
      </c>
      <c r="N3876" s="1">
        <f ca="1">Table1[[#This Row],[Cases]]*Table1[[#This Row],[Pack Size]]</f>
        <v>480</v>
      </c>
      <c r="O3876" s="1">
        <f>IFERROR(VLOOKUP(Table1[[#This Row],[SKU Code]],'SKU Size'!$G:$H,2,FALSE),0)*Table1[[#This Row],[Cases]]</f>
        <v>36628.07558035171</v>
      </c>
      <c r="P3876" t="str">
        <f t="shared" si="72"/>
        <v>D0002</v>
      </c>
      <c r="Q3876" s="7">
        <f>IFERROR(VLOOKUP(Table1[[#This Row],[Trim Distributor Code]],Sheet1!$N:$O,2,FALSE),0)</f>
        <v>3400088</v>
      </c>
      <c r="R3876" s="7" t="str">
        <f>IFERROR(VLOOKUP(Table1[[#This Row],[Salesflo AppUser Code]],HIE!$A:$B,2,FALSE),0)</f>
        <v>Active</v>
      </c>
      <c r="S3876" s="7" t="str">
        <f>IFERROR(VLOOKUP(Table1[[#This Row],[Salesflo AppUser Code]],HIE!$A:$B,2,FALSE),0)</f>
        <v>Active</v>
      </c>
      <c r="T3876" t="s">
        <v>3354</v>
      </c>
      <c r="U3876" s="7" t="s">
        <v>5713</v>
      </c>
      <c r="V3876" s="7" t="s">
        <v>1632</v>
      </c>
      <c r="W3876" s="7" t="s">
        <v>2294</v>
      </c>
      <c r="X3876" s="7" t="str">
        <f>IFERROR(VLOOKUP( Table1[[#This Row],[Trim Distributor Code]],Sheet1!$A:$J,10,FALSE),0)</f>
        <v>Active</v>
      </c>
    </row>
    <row r="3877" spans="1:24" hidden="1" x14ac:dyDescent="0.3">
      <c r="A3877" t="s">
        <v>5517</v>
      </c>
      <c r="B3877" s="17" t="s">
        <v>60</v>
      </c>
      <c r="C3877" s="17" t="s">
        <v>5479</v>
      </c>
      <c r="D3877" s="17" t="s">
        <v>1412</v>
      </c>
      <c r="E3877" s="17" t="s">
        <v>5476</v>
      </c>
      <c r="F3877" s="17" t="s">
        <v>2655</v>
      </c>
      <c r="G3877" s="17" t="s">
        <v>4134</v>
      </c>
      <c r="H3877" s="17" t="s">
        <v>4113</v>
      </c>
      <c r="I3877" s="17" t="s">
        <v>4644</v>
      </c>
      <c r="J3877" s="17" t="s">
        <v>1635</v>
      </c>
      <c r="K3877" s="17">
        <v>15</v>
      </c>
      <c r="L3877" s="2" t="s">
        <v>1412</v>
      </c>
      <c r="M3877" s="2">
        <f ca="1">Table1[[#This Row],[Cases]]*Table1[[#This Row],[Pack Size]]</f>
        <v>0</v>
      </c>
      <c r="N3877" s="1">
        <f ca="1">Table1[[#This Row],[Cases]]*Table1[[#This Row],[Pack Size]]</f>
        <v>360</v>
      </c>
      <c r="O3877" s="1">
        <f>IFERROR(VLOOKUP(Table1[[#This Row],[SKU Code]],'SKU Size'!$G:$H,2,FALSE),0)*Table1[[#This Row],[Cases]]</f>
        <v>47139.90001296172</v>
      </c>
      <c r="P3877" t="str">
        <f t="shared" si="72"/>
        <v>D0002</v>
      </c>
      <c r="Q3877" s="7">
        <f>IFERROR(VLOOKUP(Table1[[#This Row],[Trim Distributor Code]],Sheet1!$N:$O,2,FALSE),0)</f>
        <v>3400088</v>
      </c>
      <c r="R3877" s="7" t="str">
        <f>IFERROR(VLOOKUP(Table1[[#This Row],[Salesflo AppUser Code]],HIE!$A:$B,2,FALSE),0)</f>
        <v>Active</v>
      </c>
      <c r="S3877" s="7" t="str">
        <f>IFERROR(VLOOKUP(Table1[[#This Row],[Salesflo AppUser Code]],HIE!$A:$B,2,FALSE),0)</f>
        <v>Active</v>
      </c>
      <c r="T3877" t="s">
        <v>3354</v>
      </c>
      <c r="U3877" s="7" t="s">
        <v>5713</v>
      </c>
      <c r="V3877" s="7" t="s">
        <v>1632</v>
      </c>
      <c r="W3877" s="7" t="s">
        <v>1445</v>
      </c>
      <c r="X3877" s="7" t="str">
        <f>IFERROR(VLOOKUP( Table1[[#This Row],[Trim Distributor Code]],Sheet1!$A:$J,10,FALSE),0)</f>
        <v>Active</v>
      </c>
    </row>
    <row r="3878" spans="1:24" hidden="1" x14ac:dyDescent="0.3">
      <c r="A3878" t="s">
        <v>5517</v>
      </c>
      <c r="B3878" s="19" t="s">
        <v>62</v>
      </c>
      <c r="C3878" s="19" t="s">
        <v>5480</v>
      </c>
      <c r="D3878" s="19" t="s">
        <v>1412</v>
      </c>
      <c r="E3878" s="19" t="s">
        <v>5476</v>
      </c>
      <c r="F3878" s="19" t="s">
        <v>2655</v>
      </c>
      <c r="G3878" s="19" t="s">
        <v>4134</v>
      </c>
      <c r="H3878" s="19" t="s">
        <v>4106</v>
      </c>
      <c r="I3878" s="19" t="s">
        <v>4636</v>
      </c>
      <c r="J3878" s="19" t="s">
        <v>1478</v>
      </c>
      <c r="K3878" s="19">
        <v>50</v>
      </c>
      <c r="L3878" s="2" t="s">
        <v>1412</v>
      </c>
      <c r="M3878" s="2">
        <f ca="1">Table1[[#This Row],[Cases]]*Table1[[#This Row],[Pack Size]]</f>
        <v>0</v>
      </c>
      <c r="N3878" s="1">
        <f ca="1">Table1[[#This Row],[Cases]]*Table1[[#This Row],[Pack Size]]</f>
        <v>20000</v>
      </c>
      <c r="O3878" s="1">
        <f>IFERROR(VLOOKUP(Table1[[#This Row],[SKU Code]],'SKU Size'!$G:$H,2,FALSE),0)*Table1[[#This Row],[Cases]]</f>
        <v>435451.32245422504</v>
      </c>
      <c r="P3878" t="str">
        <f t="shared" si="72"/>
        <v>D0002</v>
      </c>
      <c r="Q3878" s="7">
        <f>IFERROR(VLOOKUP(Table1[[#This Row],[Trim Distributor Code]],Sheet1!$N:$O,2,FALSE),0)</f>
        <v>3400088</v>
      </c>
      <c r="R3878" s="7" t="str">
        <f>IFERROR(VLOOKUP(Table1[[#This Row],[Salesflo AppUser Code]],HIE!$A:$B,2,FALSE),0)</f>
        <v>Active</v>
      </c>
      <c r="S3878" s="7" t="str">
        <f>IFERROR(VLOOKUP(Table1[[#This Row],[Salesflo AppUser Code]],HIE!$A:$B,2,FALSE),0)</f>
        <v>Active</v>
      </c>
      <c r="T3878" t="s">
        <v>3354</v>
      </c>
      <c r="U3878" s="7" t="s">
        <v>5713</v>
      </c>
      <c r="V3878" s="7" t="s">
        <v>1444</v>
      </c>
      <c r="W3878" s="7" t="s">
        <v>1445</v>
      </c>
      <c r="X3878" s="7" t="str">
        <f>IFERROR(VLOOKUP( Table1[[#This Row],[Trim Distributor Code]],Sheet1!$A:$J,10,FALSE),0)</f>
        <v>Active</v>
      </c>
    </row>
    <row r="3879" spans="1:24" hidden="1" x14ac:dyDescent="0.3">
      <c r="A3879" t="s">
        <v>5517</v>
      </c>
      <c r="B3879" s="17" t="s">
        <v>62</v>
      </c>
      <c r="C3879" s="17" t="s">
        <v>5480</v>
      </c>
      <c r="D3879" s="17" t="s">
        <v>1412</v>
      </c>
      <c r="E3879" s="17" t="s">
        <v>5476</v>
      </c>
      <c r="F3879" s="17" t="s">
        <v>2655</v>
      </c>
      <c r="G3879" s="17" t="s">
        <v>4133</v>
      </c>
      <c r="H3879" s="17" t="s">
        <v>4106</v>
      </c>
      <c r="I3879" s="17" t="s">
        <v>4637</v>
      </c>
      <c r="J3879" s="17" t="s">
        <v>1586</v>
      </c>
      <c r="K3879" s="17">
        <v>2350</v>
      </c>
      <c r="L3879" s="2" t="s">
        <v>1412</v>
      </c>
      <c r="M3879" s="2">
        <f ca="1">Table1[[#This Row],[Cases]]*Table1[[#This Row],[Pack Size]]</f>
        <v>0</v>
      </c>
      <c r="N3879" s="1">
        <f ca="1">Table1[[#This Row],[Cases]]*Table1[[#This Row],[Pack Size]]</f>
        <v>940000</v>
      </c>
      <c r="O3879" s="1">
        <f>IFERROR(VLOOKUP(Table1[[#This Row],[SKU Code]],'SKU Size'!$G:$H,2,FALSE),0)*Table1[[#This Row],[Cases]]</f>
        <v>19815398.489351422</v>
      </c>
      <c r="P3879" t="str">
        <f t="shared" si="72"/>
        <v>D0002</v>
      </c>
      <c r="Q3879" s="7">
        <f>IFERROR(VLOOKUP(Table1[[#This Row],[Trim Distributor Code]],Sheet1!$N:$O,2,FALSE),0)</f>
        <v>3400088</v>
      </c>
      <c r="R3879" s="7" t="str">
        <f>IFERROR(VLOOKUP(Table1[[#This Row],[Salesflo AppUser Code]],HIE!$A:$B,2,FALSE),0)</f>
        <v>Active</v>
      </c>
      <c r="S3879" s="7" t="str">
        <f>IFERROR(VLOOKUP(Table1[[#This Row],[Salesflo AppUser Code]],HIE!$A:$B,2,FALSE),0)</f>
        <v>Active</v>
      </c>
      <c r="T3879" t="s">
        <v>3354</v>
      </c>
      <c r="U3879" s="7" t="s">
        <v>5713</v>
      </c>
      <c r="V3879" s="7" t="s">
        <v>1444</v>
      </c>
      <c r="W3879" s="7" t="s">
        <v>5707</v>
      </c>
      <c r="X3879" s="7" t="str">
        <f>IFERROR(VLOOKUP( Table1[[#This Row],[Trim Distributor Code]],Sheet1!$A:$J,10,FALSE),0)</f>
        <v>Active</v>
      </c>
    </row>
    <row r="3880" spans="1:24" hidden="1" x14ac:dyDescent="0.3">
      <c r="A3880" t="s">
        <v>5517</v>
      </c>
      <c r="B3880" s="19" t="s">
        <v>62</v>
      </c>
      <c r="C3880" s="19" t="s">
        <v>5480</v>
      </c>
      <c r="D3880" s="19" t="s">
        <v>1412</v>
      </c>
      <c r="E3880" s="19" t="s">
        <v>5476</v>
      </c>
      <c r="F3880" s="19" t="s">
        <v>2655</v>
      </c>
      <c r="G3880" s="19" t="s">
        <v>2314</v>
      </c>
      <c r="H3880" s="19" t="s">
        <v>2268</v>
      </c>
      <c r="I3880" s="19" t="s">
        <v>4713</v>
      </c>
      <c r="J3880" t="s">
        <v>2503</v>
      </c>
      <c r="K3880" s="19">
        <v>50</v>
      </c>
      <c r="L3880" s="2" t="s">
        <v>1412</v>
      </c>
      <c r="M3880" s="2">
        <f ca="1">Table1[[#This Row],[Cases]]*Table1[[#This Row],[Pack Size]]</f>
        <v>0</v>
      </c>
      <c r="N3880" s="1">
        <f ca="1">Table1[[#This Row],[Cases]]*Table1[[#This Row],[Pack Size]]</f>
        <v>16800</v>
      </c>
      <c r="O3880" s="1">
        <f>IFERROR(VLOOKUP(Table1[[#This Row],[SKU Code]],'SKU Size'!$G:$H,2,FALSE),0)*Table1[[#This Row],[Cases]]</f>
        <v>372381.86789336457</v>
      </c>
      <c r="P3880" t="str">
        <f t="shared" si="72"/>
        <v>D0002</v>
      </c>
      <c r="Q3880" s="7">
        <f>IFERROR(VLOOKUP(Table1[[#This Row],[Trim Distributor Code]],Sheet1!$N:$O,2,FALSE),0)</f>
        <v>3400088</v>
      </c>
      <c r="R3880" s="7" t="str">
        <f>IFERROR(VLOOKUP(Table1[[#This Row],[Salesflo AppUser Code]],HIE!$A:$B,2,FALSE),0)</f>
        <v>Active</v>
      </c>
      <c r="S3880" s="7" t="str">
        <f>IFERROR(VLOOKUP(Table1[[#This Row],[Salesflo AppUser Code]],HIE!$A:$B,2,FALSE),0)</f>
        <v>Active</v>
      </c>
      <c r="T3880" t="s">
        <v>3354</v>
      </c>
      <c r="U3880" s="7" t="s">
        <v>5713</v>
      </c>
      <c r="V3880" s="7" t="s">
        <v>2268</v>
      </c>
      <c r="W3880" s="7" t="s">
        <v>2314</v>
      </c>
      <c r="X3880" s="7" t="str">
        <f>IFERROR(VLOOKUP( Table1[[#This Row],[Trim Distributor Code]],Sheet1!$A:$J,10,FALSE),0)</f>
        <v>Active</v>
      </c>
    </row>
    <row r="3881" spans="1:24" hidden="1" x14ac:dyDescent="0.3">
      <c r="A3881" t="s">
        <v>5517</v>
      </c>
      <c r="B3881" s="17" t="s">
        <v>62</v>
      </c>
      <c r="C3881" s="17" t="s">
        <v>5480</v>
      </c>
      <c r="D3881" s="17" t="s">
        <v>1412</v>
      </c>
      <c r="E3881" s="17" t="s">
        <v>5476</v>
      </c>
      <c r="F3881" s="17" t="s">
        <v>2655</v>
      </c>
      <c r="G3881" s="17" t="s">
        <v>4108</v>
      </c>
      <c r="H3881" s="17" t="s">
        <v>4109</v>
      </c>
      <c r="I3881" s="17" t="s">
        <v>4566</v>
      </c>
      <c r="J3881" s="17" t="s">
        <v>13</v>
      </c>
      <c r="K3881" s="22">
        <v>50</v>
      </c>
      <c r="L3881" s="2" t="s">
        <v>1412</v>
      </c>
      <c r="M3881" s="2">
        <f ca="1">Table1[[#This Row],[Cases]]*Table1[[#This Row],[Pack Size]]</f>
        <v>0</v>
      </c>
      <c r="N3881" s="1">
        <f ca="1">Table1[[#This Row],[Cases]]*Table1[[#This Row],[Pack Size]]</f>
        <v>5000</v>
      </c>
      <c r="O3881" s="1">
        <f>IFERROR(VLOOKUP(Table1[[#This Row],[SKU Code]],'SKU Size'!$G:$H,2,FALSE),0)*Table1[[#This Row],[Cases]]</f>
        <v>528433.70296523534</v>
      </c>
      <c r="P3881" t="str">
        <f t="shared" si="72"/>
        <v>D0002</v>
      </c>
      <c r="Q3881" s="7">
        <f>IFERROR(VLOOKUP(Table1[[#This Row],[Trim Distributor Code]],Sheet1!$N:$O,2,FALSE),0)</f>
        <v>3400088</v>
      </c>
      <c r="R3881" s="7" t="str">
        <f>IFERROR(VLOOKUP(Table1[[#This Row],[Salesflo AppUser Code]],HIE!$A:$B,2,FALSE),0)</f>
        <v>Active</v>
      </c>
      <c r="S3881" s="7" t="str">
        <f>IFERROR(VLOOKUP(Table1[[#This Row],[Salesflo AppUser Code]],HIE!$A:$B,2,FALSE),0)</f>
        <v>Active</v>
      </c>
      <c r="T3881" t="s">
        <v>3354</v>
      </c>
      <c r="U3881" s="7" t="s">
        <v>5713</v>
      </c>
      <c r="V3881" s="7" t="s">
        <v>1423</v>
      </c>
      <c r="W3881" s="7" t="s">
        <v>1659</v>
      </c>
      <c r="X3881" s="7" t="str">
        <f>IFERROR(VLOOKUP( Table1[[#This Row],[Trim Distributor Code]],Sheet1!$A:$J,10,FALSE),0)</f>
        <v>Active</v>
      </c>
    </row>
    <row r="3882" spans="1:24" hidden="1" x14ac:dyDescent="0.3">
      <c r="A3882" t="s">
        <v>5517</v>
      </c>
      <c r="B3882" s="19" t="s">
        <v>62</v>
      </c>
      <c r="C3882" s="19" t="s">
        <v>5480</v>
      </c>
      <c r="D3882" s="19" t="s">
        <v>1412</v>
      </c>
      <c r="E3882" s="19" t="s">
        <v>5476</v>
      </c>
      <c r="F3882" s="19" t="s">
        <v>2655</v>
      </c>
      <c r="G3882" s="19" t="s">
        <v>4156</v>
      </c>
      <c r="H3882" s="19" t="s">
        <v>4106</v>
      </c>
      <c r="I3882" s="19" t="s">
        <v>4391</v>
      </c>
      <c r="J3882" s="19" t="s">
        <v>2144</v>
      </c>
      <c r="K3882" s="21">
        <v>2</v>
      </c>
      <c r="L3882" s="2" t="s">
        <v>1412</v>
      </c>
      <c r="M3882" s="2">
        <f ca="1">Table1[[#This Row],[Cases]]*Table1[[#This Row],[Pack Size]]</f>
        <v>0</v>
      </c>
      <c r="N3882" s="1">
        <f ca="1">Table1[[#This Row],[Cases]]*Table1[[#This Row],[Pack Size]]</f>
        <v>800</v>
      </c>
      <c r="O3882" s="1">
        <f>IFERROR(VLOOKUP(Table1[[#This Row],[SKU Code]],'SKU Size'!$G:$H,2,FALSE),0)*Table1[[#This Row],[Cases]]</f>
        <v>18103.788729658481</v>
      </c>
      <c r="P3882" t="str">
        <f t="shared" si="72"/>
        <v>D0002</v>
      </c>
      <c r="Q3882" s="7">
        <f>IFERROR(VLOOKUP(Table1[[#This Row],[Trim Distributor Code]],Sheet1!$N:$O,2,FALSE),0)</f>
        <v>3400088</v>
      </c>
      <c r="R3882" s="7" t="str">
        <f>IFERROR(VLOOKUP(Table1[[#This Row],[Salesflo AppUser Code]],HIE!$A:$B,2,FALSE),0)</f>
        <v>Active</v>
      </c>
      <c r="S3882" s="7" t="str">
        <f>IFERROR(VLOOKUP(Table1[[#This Row],[Salesflo AppUser Code]],HIE!$A:$B,2,FALSE),0)</f>
        <v>Active</v>
      </c>
      <c r="T3882" t="s">
        <v>3354</v>
      </c>
      <c r="U3882" s="7" t="s">
        <v>5713</v>
      </c>
      <c r="V3882" s="7" t="s">
        <v>1444</v>
      </c>
      <c r="W3882" s="7" t="s">
        <v>2030</v>
      </c>
      <c r="X3882" s="7" t="str">
        <f>IFERROR(VLOOKUP( Table1[[#This Row],[Trim Distributor Code]],Sheet1!$A:$J,10,FALSE),0)</f>
        <v>Active</v>
      </c>
    </row>
    <row r="3883" spans="1:24" hidden="1" x14ac:dyDescent="0.3">
      <c r="A3883" t="s">
        <v>5517</v>
      </c>
      <c r="B3883" s="17" t="s">
        <v>62</v>
      </c>
      <c r="C3883" s="17" t="s">
        <v>5480</v>
      </c>
      <c r="D3883" s="17" t="s">
        <v>1412</v>
      </c>
      <c r="E3883" s="17" t="s">
        <v>5476</v>
      </c>
      <c r="F3883" s="17" t="s">
        <v>2655</v>
      </c>
      <c r="G3883" s="17" t="s">
        <v>4305</v>
      </c>
      <c r="H3883" s="17" t="s">
        <v>4109</v>
      </c>
      <c r="I3883" s="17" t="s">
        <v>4393</v>
      </c>
      <c r="J3883" s="17" t="s">
        <v>2060</v>
      </c>
      <c r="K3883" s="17">
        <v>2</v>
      </c>
      <c r="L3883" s="2" t="s">
        <v>1412</v>
      </c>
      <c r="M3883" s="2">
        <f ca="1">Table1[[#This Row],[Cases]]*Table1[[#This Row],[Pack Size]]</f>
        <v>0</v>
      </c>
      <c r="N3883" s="1">
        <f ca="1">Table1[[#This Row],[Cases]]*Table1[[#This Row],[Pack Size]]</f>
        <v>200</v>
      </c>
      <c r="O3883" s="1">
        <f>IFERROR(VLOOKUP(Table1[[#This Row],[SKU Code]],'SKU Size'!$G:$H,2,FALSE),0)*Table1[[#This Row],[Cases]]</f>
        <v>20342.508650388041</v>
      </c>
      <c r="P3883" t="str">
        <f t="shared" si="72"/>
        <v>D0002</v>
      </c>
      <c r="Q3883" s="7">
        <f>IFERROR(VLOOKUP(Table1[[#This Row],[Trim Distributor Code]],Sheet1!$N:$O,2,FALSE),0)</f>
        <v>3400088</v>
      </c>
      <c r="R3883" s="7" t="str">
        <f>IFERROR(VLOOKUP(Table1[[#This Row],[Salesflo AppUser Code]],HIE!$A:$B,2,FALSE),0)</f>
        <v>Active</v>
      </c>
      <c r="S3883" s="7" t="str">
        <f>IFERROR(VLOOKUP(Table1[[#This Row],[Salesflo AppUser Code]],HIE!$A:$B,2,FALSE),0)</f>
        <v>Active</v>
      </c>
      <c r="T3883" t="s">
        <v>3354</v>
      </c>
      <c r="U3883" s="7" t="s">
        <v>5713</v>
      </c>
      <c r="V3883" s="7" t="s">
        <v>1423</v>
      </c>
      <c r="W3883" s="7" t="s">
        <v>2040</v>
      </c>
      <c r="X3883" s="7" t="str">
        <f>IFERROR(VLOOKUP( Table1[[#This Row],[Trim Distributor Code]],Sheet1!$A:$J,10,FALSE),0)</f>
        <v>Active</v>
      </c>
    </row>
    <row r="3884" spans="1:24" hidden="1" x14ac:dyDescent="0.3">
      <c r="A3884" t="s">
        <v>5517</v>
      </c>
      <c r="B3884" s="19" t="s">
        <v>62</v>
      </c>
      <c r="C3884" s="19" t="s">
        <v>5480</v>
      </c>
      <c r="D3884" s="19" t="s">
        <v>1412</v>
      </c>
      <c r="E3884" s="19" t="s">
        <v>5476</v>
      </c>
      <c r="F3884" s="19" t="s">
        <v>2655</v>
      </c>
      <c r="G3884" s="19" t="s">
        <v>4306</v>
      </c>
      <c r="H3884" s="19" t="s">
        <v>4109</v>
      </c>
      <c r="I3884" s="19" t="s">
        <v>4307</v>
      </c>
      <c r="J3884" s="19" t="s">
        <v>2034</v>
      </c>
      <c r="K3884" s="19">
        <v>5</v>
      </c>
      <c r="L3884" s="2" t="s">
        <v>1412</v>
      </c>
      <c r="M3884" s="2">
        <f ca="1">Table1[[#This Row],[Cases]]*Table1[[#This Row],[Pack Size]]</f>
        <v>0</v>
      </c>
      <c r="N3884" s="1">
        <f ca="1">Table1[[#This Row],[Cases]]*Table1[[#This Row],[Pack Size]]</f>
        <v>500</v>
      </c>
      <c r="O3884" s="1">
        <f>IFERROR(VLOOKUP(Table1[[#This Row],[SKU Code]],'SKU Size'!$G:$H,2,FALSE),0)*Table1[[#This Row],[Cases]]</f>
        <v>37800.121189757512</v>
      </c>
      <c r="P3884" t="str">
        <f t="shared" si="72"/>
        <v>D0002</v>
      </c>
      <c r="Q3884" s="7">
        <f>IFERROR(VLOOKUP(Table1[[#This Row],[Trim Distributor Code]],Sheet1!$N:$O,2,FALSE),0)</f>
        <v>3400088</v>
      </c>
      <c r="R3884" s="7" t="str">
        <f>IFERROR(VLOOKUP(Table1[[#This Row],[Salesflo AppUser Code]],HIE!$A:$B,2,FALSE),0)</f>
        <v>Active</v>
      </c>
      <c r="S3884" s="7" t="str">
        <f>IFERROR(VLOOKUP(Table1[[#This Row],[Salesflo AppUser Code]],HIE!$A:$B,2,FALSE),0)</f>
        <v>Active</v>
      </c>
      <c r="T3884" t="s">
        <v>3354</v>
      </c>
      <c r="U3884" s="7" t="s">
        <v>5713</v>
      </c>
      <c r="V3884" s="7" t="s">
        <v>1423</v>
      </c>
      <c r="W3884" s="7" t="s">
        <v>2031</v>
      </c>
      <c r="X3884" s="7" t="str">
        <f>IFERROR(VLOOKUP( Table1[[#This Row],[Trim Distributor Code]],Sheet1!$A:$J,10,FALSE),0)</f>
        <v>Active</v>
      </c>
    </row>
    <row r="3885" spans="1:24" hidden="1" x14ac:dyDescent="0.3">
      <c r="A3885" t="s">
        <v>5517</v>
      </c>
      <c r="B3885" s="17" t="s">
        <v>62</v>
      </c>
      <c r="C3885" s="17" t="s">
        <v>5480</v>
      </c>
      <c r="D3885" s="17" t="s">
        <v>1412</v>
      </c>
      <c r="E3885" s="17" t="s">
        <v>5476</v>
      </c>
      <c r="F3885" s="17" t="s">
        <v>2655</v>
      </c>
      <c r="G3885" s="17" t="s">
        <v>4156</v>
      </c>
      <c r="H3885" s="17" t="s">
        <v>4137</v>
      </c>
      <c r="I3885" s="17" t="s">
        <v>4392</v>
      </c>
      <c r="J3885" s="17" t="s">
        <v>2238</v>
      </c>
      <c r="K3885" s="17">
        <v>2</v>
      </c>
      <c r="L3885" s="2" t="s">
        <v>1412</v>
      </c>
      <c r="M3885" s="2">
        <f ca="1">Table1[[#This Row],[Cases]]*Table1[[#This Row],[Pack Size]]</f>
        <v>0</v>
      </c>
      <c r="N3885" s="1">
        <f ca="1">Table1[[#This Row],[Cases]]*Table1[[#This Row],[Pack Size]]</f>
        <v>768</v>
      </c>
      <c r="O3885" s="1">
        <f>IFERROR(VLOOKUP(Table1[[#This Row],[SKU Code]],'SKU Size'!$G:$H,2,FALSE),0)*Table1[[#This Row],[Cases]]</f>
        <v>18638.779346586776</v>
      </c>
      <c r="P3885" t="str">
        <f t="shared" si="72"/>
        <v>D0002</v>
      </c>
      <c r="Q3885" s="7">
        <f>IFERROR(VLOOKUP(Table1[[#This Row],[Trim Distributor Code]],Sheet1!$N:$O,2,FALSE),0)</f>
        <v>3400088</v>
      </c>
      <c r="R3885" s="7" t="str">
        <f>IFERROR(VLOOKUP(Table1[[#This Row],[Salesflo AppUser Code]],HIE!$A:$B,2,FALSE),0)</f>
        <v>Active</v>
      </c>
      <c r="S3885" s="7" t="str">
        <f>IFERROR(VLOOKUP(Table1[[#This Row],[Salesflo AppUser Code]],HIE!$A:$B,2,FALSE),0)</f>
        <v>Active</v>
      </c>
      <c r="T3885" t="s">
        <v>3354</v>
      </c>
      <c r="U3885" s="7" t="s">
        <v>5713</v>
      </c>
      <c r="V3885" s="7" t="s">
        <v>1606</v>
      </c>
      <c r="W3885" s="7" t="s">
        <v>2030</v>
      </c>
      <c r="X3885" s="7" t="str">
        <f>IFERROR(VLOOKUP( Table1[[#This Row],[Trim Distributor Code]],Sheet1!$A:$J,10,FALSE),0)</f>
        <v>Active</v>
      </c>
    </row>
    <row r="3886" spans="1:24" hidden="1" x14ac:dyDescent="0.3">
      <c r="A3886" t="s">
        <v>5517</v>
      </c>
      <c r="B3886" s="19" t="s">
        <v>62</v>
      </c>
      <c r="C3886" s="19" t="s">
        <v>5480</v>
      </c>
      <c r="D3886" s="19" t="s">
        <v>1412</v>
      </c>
      <c r="E3886" s="19" t="s">
        <v>5476</v>
      </c>
      <c r="F3886" s="19" t="s">
        <v>2655</v>
      </c>
      <c r="G3886" s="19" t="s">
        <v>4169</v>
      </c>
      <c r="H3886" s="19" t="s">
        <v>4113</v>
      </c>
      <c r="I3886" s="19" t="s">
        <v>4642</v>
      </c>
      <c r="J3886" s="19" t="s">
        <v>4170</v>
      </c>
      <c r="K3886" s="19">
        <v>25</v>
      </c>
      <c r="L3886" s="2" t="s">
        <v>1412</v>
      </c>
      <c r="M3886" s="2">
        <f ca="1">Table1[[#This Row],[Cases]]*Table1[[#This Row],[Pack Size]]</f>
        <v>0</v>
      </c>
      <c r="N3886" s="1">
        <f ca="1">Table1[[#This Row],[Cases]]*Table1[[#This Row],[Pack Size]]</f>
        <v>600</v>
      </c>
      <c r="O3886" s="1">
        <f>IFERROR(VLOOKUP(Table1[[#This Row],[SKU Code]],'SKU Size'!$G:$H,2,FALSE),0)*Table1[[#This Row],[Cases]]</f>
        <v>45987.11567046414</v>
      </c>
      <c r="P3886" t="str">
        <f t="shared" si="72"/>
        <v>D0002</v>
      </c>
      <c r="Q3886" s="7">
        <f>IFERROR(VLOOKUP(Table1[[#This Row],[Trim Distributor Code]],Sheet1!$N:$O,2,FALSE),0)</f>
        <v>3400088</v>
      </c>
      <c r="R3886" s="7" t="str">
        <f>IFERROR(VLOOKUP(Table1[[#This Row],[Salesflo AppUser Code]],HIE!$A:$B,2,FALSE),0)</f>
        <v>Active</v>
      </c>
      <c r="S3886" s="7" t="str">
        <f>IFERROR(VLOOKUP(Table1[[#This Row],[Salesflo AppUser Code]],HIE!$A:$B,2,FALSE),0)</f>
        <v>Active</v>
      </c>
      <c r="T3886" t="s">
        <v>3354</v>
      </c>
      <c r="U3886" s="7" t="s">
        <v>5713</v>
      </c>
      <c r="V3886" s="7" t="s">
        <v>1632</v>
      </c>
      <c r="W3886" s="7" t="s">
        <v>5359</v>
      </c>
      <c r="X3886" s="7" t="str">
        <f>IFERROR(VLOOKUP( Table1[[#This Row],[Trim Distributor Code]],Sheet1!$A:$J,10,FALSE),0)</f>
        <v>Active</v>
      </c>
    </row>
    <row r="3887" spans="1:24" hidden="1" x14ac:dyDescent="0.3">
      <c r="A3887" t="s">
        <v>5517</v>
      </c>
      <c r="B3887" s="17" t="s">
        <v>62</v>
      </c>
      <c r="C3887" s="17" t="s">
        <v>5480</v>
      </c>
      <c r="D3887" s="17" t="s">
        <v>1412</v>
      </c>
      <c r="E3887" s="17" t="s">
        <v>5476</v>
      </c>
      <c r="F3887" s="17" t="s">
        <v>2655</v>
      </c>
      <c r="G3887" s="17" t="s">
        <v>4136</v>
      </c>
      <c r="H3887" s="17" t="s">
        <v>4113</v>
      </c>
      <c r="I3887" s="17" t="s">
        <v>4643</v>
      </c>
      <c r="J3887" s="17" t="s">
        <v>2295</v>
      </c>
      <c r="K3887" s="17">
        <v>30</v>
      </c>
      <c r="L3887" s="2" t="s">
        <v>1412</v>
      </c>
      <c r="M3887" s="2">
        <f ca="1">Table1[[#This Row],[Cases]]*Table1[[#This Row],[Pack Size]]</f>
        <v>0</v>
      </c>
      <c r="N3887" s="1">
        <f ca="1">Table1[[#This Row],[Cases]]*Table1[[#This Row],[Pack Size]]</f>
        <v>720</v>
      </c>
      <c r="O3887" s="1">
        <f>IFERROR(VLOOKUP(Table1[[#This Row],[SKU Code]],'SKU Size'!$G:$H,2,FALSE),0)*Table1[[#This Row],[Cases]]</f>
        <v>54942.113370527557</v>
      </c>
      <c r="P3887" t="str">
        <f t="shared" si="72"/>
        <v>D0002</v>
      </c>
      <c r="Q3887" s="7">
        <f>IFERROR(VLOOKUP(Table1[[#This Row],[Trim Distributor Code]],Sheet1!$N:$O,2,FALSE),0)</f>
        <v>3400088</v>
      </c>
      <c r="R3887" s="7" t="str">
        <f>IFERROR(VLOOKUP(Table1[[#This Row],[Salesflo AppUser Code]],HIE!$A:$B,2,FALSE),0)</f>
        <v>Active</v>
      </c>
      <c r="S3887" s="7" t="str">
        <f>IFERROR(VLOOKUP(Table1[[#This Row],[Salesflo AppUser Code]],HIE!$A:$B,2,FALSE),0)</f>
        <v>Active</v>
      </c>
      <c r="T3887" t="s">
        <v>3354</v>
      </c>
      <c r="U3887" s="7" t="s">
        <v>5713</v>
      </c>
      <c r="V3887" s="7" t="s">
        <v>1632</v>
      </c>
      <c r="W3887" s="7" t="s">
        <v>2294</v>
      </c>
      <c r="X3887" s="7" t="str">
        <f>IFERROR(VLOOKUP( Table1[[#This Row],[Trim Distributor Code]],Sheet1!$A:$J,10,FALSE),0)</f>
        <v>Active</v>
      </c>
    </row>
    <row r="3888" spans="1:24" hidden="1" x14ac:dyDescent="0.3">
      <c r="A3888" t="s">
        <v>5517</v>
      </c>
      <c r="B3888" s="19" t="s">
        <v>62</v>
      </c>
      <c r="C3888" s="19" t="s">
        <v>5480</v>
      </c>
      <c r="D3888" s="19" t="s">
        <v>1412</v>
      </c>
      <c r="E3888" s="19" t="s">
        <v>5476</v>
      </c>
      <c r="F3888" s="19" t="s">
        <v>2655</v>
      </c>
      <c r="G3888" s="19" t="s">
        <v>4134</v>
      </c>
      <c r="H3888" s="19" t="s">
        <v>4113</v>
      </c>
      <c r="I3888" s="19" t="s">
        <v>4644</v>
      </c>
      <c r="J3888" s="19" t="s">
        <v>1635</v>
      </c>
      <c r="K3888" s="19">
        <v>40</v>
      </c>
      <c r="L3888" s="2" t="s">
        <v>1412</v>
      </c>
      <c r="M3888" s="2">
        <f ca="1">Table1[[#This Row],[Cases]]*Table1[[#This Row],[Pack Size]]</f>
        <v>0</v>
      </c>
      <c r="N3888" s="1">
        <f ca="1">Table1[[#This Row],[Cases]]*Table1[[#This Row],[Pack Size]]</f>
        <v>960</v>
      </c>
      <c r="O3888" s="1">
        <f>IFERROR(VLOOKUP(Table1[[#This Row],[SKU Code]],'SKU Size'!$G:$H,2,FALSE),0)*Table1[[#This Row],[Cases]]</f>
        <v>125706.40003456458</v>
      </c>
      <c r="P3888" t="str">
        <f t="shared" si="72"/>
        <v>D0002</v>
      </c>
      <c r="Q3888" s="7">
        <f>IFERROR(VLOOKUP(Table1[[#This Row],[Trim Distributor Code]],Sheet1!$N:$O,2,FALSE),0)</f>
        <v>3400088</v>
      </c>
      <c r="R3888" s="7" t="str">
        <f>IFERROR(VLOOKUP(Table1[[#This Row],[Salesflo AppUser Code]],HIE!$A:$B,2,FALSE),0)</f>
        <v>Active</v>
      </c>
      <c r="S3888" s="7" t="str">
        <f>IFERROR(VLOOKUP(Table1[[#This Row],[Salesflo AppUser Code]],HIE!$A:$B,2,FALSE),0)</f>
        <v>Active</v>
      </c>
      <c r="T3888" t="s">
        <v>3354</v>
      </c>
      <c r="U3888" s="7" t="s">
        <v>5713</v>
      </c>
      <c r="V3888" s="7" t="s">
        <v>1632</v>
      </c>
      <c r="W3888" s="7" t="s">
        <v>1445</v>
      </c>
      <c r="X3888" s="7" t="str">
        <f>IFERROR(VLOOKUP( Table1[[#This Row],[Trim Distributor Code]],Sheet1!$A:$J,10,FALSE),0)</f>
        <v>Active</v>
      </c>
    </row>
    <row r="3889" spans="1:24" hidden="1" x14ac:dyDescent="0.3">
      <c r="A3889" t="s">
        <v>5517</v>
      </c>
      <c r="B3889" s="17" t="s">
        <v>61</v>
      </c>
      <c r="C3889" s="17" t="s">
        <v>5481</v>
      </c>
      <c r="D3889" s="17" t="s">
        <v>1412</v>
      </c>
      <c r="E3889" s="17" t="s">
        <v>5476</v>
      </c>
      <c r="F3889" s="17" t="s">
        <v>2655</v>
      </c>
      <c r="G3889" s="17" t="s">
        <v>4134</v>
      </c>
      <c r="H3889" s="17" t="s">
        <v>4106</v>
      </c>
      <c r="I3889" s="17" t="s">
        <v>4636</v>
      </c>
      <c r="J3889" s="17" t="s">
        <v>1478</v>
      </c>
      <c r="K3889" s="17">
        <v>100</v>
      </c>
      <c r="L3889" s="2" t="s">
        <v>1412</v>
      </c>
      <c r="M3889" s="2">
        <f ca="1">Table1[[#This Row],[Cases]]*Table1[[#This Row],[Pack Size]]</f>
        <v>0</v>
      </c>
      <c r="N3889" s="1">
        <f ca="1">Table1[[#This Row],[Cases]]*Table1[[#This Row],[Pack Size]]</f>
        <v>40000</v>
      </c>
      <c r="O3889" s="1">
        <f>IFERROR(VLOOKUP(Table1[[#This Row],[SKU Code]],'SKU Size'!$G:$H,2,FALSE),0)*Table1[[#This Row],[Cases]]</f>
        <v>870902.64490845008</v>
      </c>
      <c r="P3889" t="str">
        <f t="shared" si="72"/>
        <v>D0002</v>
      </c>
      <c r="Q3889" s="7">
        <f>IFERROR(VLOOKUP(Table1[[#This Row],[Trim Distributor Code]],Sheet1!$N:$O,2,FALSE),0)</f>
        <v>3400088</v>
      </c>
      <c r="R3889" s="7" t="str">
        <f>IFERROR(VLOOKUP(Table1[[#This Row],[Salesflo AppUser Code]],HIE!$A:$B,2,FALSE),0)</f>
        <v>Active</v>
      </c>
      <c r="S3889" s="7" t="str">
        <f>IFERROR(VLOOKUP(Table1[[#This Row],[Salesflo AppUser Code]],HIE!$A:$B,2,FALSE),0)</f>
        <v>Active</v>
      </c>
      <c r="T3889" t="s">
        <v>3354</v>
      </c>
      <c r="U3889" s="7" t="s">
        <v>5713</v>
      </c>
      <c r="V3889" s="7" t="s">
        <v>1444</v>
      </c>
      <c r="W3889" s="7" t="s">
        <v>1445</v>
      </c>
      <c r="X3889" s="7" t="str">
        <f>IFERROR(VLOOKUP( Table1[[#This Row],[Trim Distributor Code]],Sheet1!$A:$J,10,FALSE),0)</f>
        <v>Active</v>
      </c>
    </row>
    <row r="3890" spans="1:24" hidden="1" x14ac:dyDescent="0.3">
      <c r="A3890" t="s">
        <v>5517</v>
      </c>
      <c r="B3890" s="19" t="s">
        <v>61</v>
      </c>
      <c r="C3890" s="19" t="s">
        <v>5481</v>
      </c>
      <c r="D3890" s="19" t="s">
        <v>1412</v>
      </c>
      <c r="E3890" s="19" t="s">
        <v>5476</v>
      </c>
      <c r="F3890" s="19" t="s">
        <v>2655</v>
      </c>
      <c r="G3890" s="19" t="s">
        <v>4133</v>
      </c>
      <c r="H3890" s="19" t="s">
        <v>4106</v>
      </c>
      <c r="I3890" s="19" t="s">
        <v>4637</v>
      </c>
      <c r="J3890" s="19" t="s">
        <v>1586</v>
      </c>
      <c r="K3890" s="19">
        <v>1500</v>
      </c>
      <c r="L3890" s="2" t="s">
        <v>1412</v>
      </c>
      <c r="M3890" s="2">
        <f ca="1">Table1[[#This Row],[Cases]]*Table1[[#This Row],[Pack Size]]</f>
        <v>0</v>
      </c>
      <c r="N3890" s="1">
        <f ca="1">Table1[[#This Row],[Cases]]*Table1[[#This Row],[Pack Size]]</f>
        <v>600000</v>
      </c>
      <c r="O3890" s="1">
        <f>IFERROR(VLOOKUP(Table1[[#This Row],[SKU Code]],'SKU Size'!$G:$H,2,FALSE),0)*Table1[[#This Row],[Cases]]</f>
        <v>12648126.695330694</v>
      </c>
      <c r="P3890" t="str">
        <f t="shared" si="72"/>
        <v>D0002</v>
      </c>
      <c r="Q3890" s="7">
        <f>IFERROR(VLOOKUP(Table1[[#This Row],[Trim Distributor Code]],Sheet1!$N:$O,2,FALSE),0)</f>
        <v>3400088</v>
      </c>
      <c r="R3890" s="7" t="str">
        <f>IFERROR(VLOOKUP(Table1[[#This Row],[Salesflo AppUser Code]],HIE!$A:$B,2,FALSE),0)</f>
        <v>Active</v>
      </c>
      <c r="S3890" s="7" t="str">
        <f>IFERROR(VLOOKUP(Table1[[#This Row],[Salesflo AppUser Code]],HIE!$A:$B,2,FALSE),0)</f>
        <v>Active</v>
      </c>
      <c r="T3890" t="s">
        <v>3354</v>
      </c>
      <c r="U3890" s="7" t="s">
        <v>5713</v>
      </c>
      <c r="V3890" s="7" t="s">
        <v>1444</v>
      </c>
      <c r="W3890" s="7" t="s">
        <v>5707</v>
      </c>
      <c r="X3890" s="7" t="str">
        <f>IFERROR(VLOOKUP( Table1[[#This Row],[Trim Distributor Code]],Sheet1!$A:$J,10,FALSE),0)</f>
        <v>Active</v>
      </c>
    </row>
    <row r="3891" spans="1:24" hidden="1" x14ac:dyDescent="0.3">
      <c r="A3891" t="s">
        <v>5517</v>
      </c>
      <c r="B3891" s="17" t="s">
        <v>61</v>
      </c>
      <c r="C3891" s="17" t="s">
        <v>5481</v>
      </c>
      <c r="D3891" s="17" t="s">
        <v>1412</v>
      </c>
      <c r="E3891" s="17" t="s">
        <v>5476</v>
      </c>
      <c r="F3891" s="17" t="s">
        <v>2655</v>
      </c>
      <c r="G3891" s="17" t="s">
        <v>2314</v>
      </c>
      <c r="H3891" s="17" t="s">
        <v>2268</v>
      </c>
      <c r="I3891" s="17" t="s">
        <v>4713</v>
      </c>
      <c r="J3891" t="s">
        <v>2503</v>
      </c>
      <c r="K3891" s="22">
        <v>50</v>
      </c>
      <c r="L3891" s="2" t="s">
        <v>1412</v>
      </c>
      <c r="M3891" s="2">
        <f ca="1">Table1[[#This Row],[Cases]]*Table1[[#This Row],[Pack Size]]</f>
        <v>0</v>
      </c>
      <c r="N3891" s="1">
        <f ca="1">Table1[[#This Row],[Cases]]*Table1[[#This Row],[Pack Size]]</f>
        <v>16800</v>
      </c>
      <c r="O3891" s="1">
        <f>IFERROR(VLOOKUP(Table1[[#This Row],[SKU Code]],'SKU Size'!$G:$H,2,FALSE),0)*Table1[[#This Row],[Cases]]</f>
        <v>372381.86789336457</v>
      </c>
      <c r="P3891" t="str">
        <f t="shared" si="72"/>
        <v>D0002</v>
      </c>
      <c r="Q3891" s="7">
        <f>IFERROR(VLOOKUP(Table1[[#This Row],[Trim Distributor Code]],Sheet1!$N:$O,2,FALSE),0)</f>
        <v>3400088</v>
      </c>
      <c r="R3891" s="7" t="str">
        <f>IFERROR(VLOOKUP(Table1[[#This Row],[Salesflo AppUser Code]],HIE!$A:$B,2,FALSE),0)</f>
        <v>Active</v>
      </c>
      <c r="S3891" s="7" t="str">
        <f>IFERROR(VLOOKUP(Table1[[#This Row],[Salesflo AppUser Code]],HIE!$A:$B,2,FALSE),0)</f>
        <v>Active</v>
      </c>
      <c r="T3891" t="s">
        <v>3354</v>
      </c>
      <c r="U3891" s="7" t="s">
        <v>5713</v>
      </c>
      <c r="V3891" s="7" t="s">
        <v>2268</v>
      </c>
      <c r="W3891" s="7" t="s">
        <v>2314</v>
      </c>
      <c r="X3891" s="7" t="str">
        <f>IFERROR(VLOOKUP( Table1[[#This Row],[Trim Distributor Code]],Sheet1!$A:$J,10,FALSE),0)</f>
        <v>Active</v>
      </c>
    </row>
    <row r="3892" spans="1:24" hidden="1" x14ac:dyDescent="0.3">
      <c r="A3892" t="s">
        <v>5517</v>
      </c>
      <c r="B3892" s="19" t="s">
        <v>61</v>
      </c>
      <c r="C3892" s="19" t="s">
        <v>5481</v>
      </c>
      <c r="D3892" s="19" t="s">
        <v>1412</v>
      </c>
      <c r="E3892" s="19" t="s">
        <v>5476</v>
      </c>
      <c r="F3892" s="19" t="s">
        <v>2655</v>
      </c>
      <c r="G3892" s="19" t="s">
        <v>4108</v>
      </c>
      <c r="H3892" s="19" t="s">
        <v>4109</v>
      </c>
      <c r="I3892" s="19" t="s">
        <v>4566</v>
      </c>
      <c r="J3892" s="19" t="s">
        <v>13</v>
      </c>
      <c r="K3892" s="21">
        <v>20</v>
      </c>
      <c r="L3892" s="2" t="s">
        <v>1412</v>
      </c>
      <c r="M3892" s="2">
        <f ca="1">Table1[[#This Row],[Cases]]*Table1[[#This Row],[Pack Size]]</f>
        <v>0</v>
      </c>
      <c r="N3892" s="1">
        <f ca="1">Table1[[#This Row],[Cases]]*Table1[[#This Row],[Pack Size]]</f>
        <v>2000</v>
      </c>
      <c r="O3892" s="1">
        <f>IFERROR(VLOOKUP(Table1[[#This Row],[SKU Code]],'SKU Size'!$G:$H,2,FALSE),0)*Table1[[#This Row],[Cases]]</f>
        <v>211373.48118609414</v>
      </c>
      <c r="P3892" t="str">
        <f t="shared" si="72"/>
        <v>D0002</v>
      </c>
      <c r="Q3892" s="7">
        <f>IFERROR(VLOOKUP(Table1[[#This Row],[Trim Distributor Code]],Sheet1!$N:$O,2,FALSE),0)</f>
        <v>3400088</v>
      </c>
      <c r="R3892" s="7" t="str">
        <f>IFERROR(VLOOKUP(Table1[[#This Row],[Salesflo AppUser Code]],HIE!$A:$B,2,FALSE),0)</f>
        <v>Active</v>
      </c>
      <c r="S3892" s="7" t="str">
        <f>IFERROR(VLOOKUP(Table1[[#This Row],[Salesflo AppUser Code]],HIE!$A:$B,2,FALSE),0)</f>
        <v>Active</v>
      </c>
      <c r="T3892" t="s">
        <v>3354</v>
      </c>
      <c r="U3892" s="7" t="s">
        <v>5713</v>
      </c>
      <c r="V3892" s="7" t="s">
        <v>1423</v>
      </c>
      <c r="W3892" s="7" t="s">
        <v>1659</v>
      </c>
      <c r="X3892" s="7" t="str">
        <f>IFERROR(VLOOKUP( Table1[[#This Row],[Trim Distributor Code]],Sheet1!$A:$J,10,FALSE),0)</f>
        <v>Active</v>
      </c>
    </row>
    <row r="3893" spans="1:24" hidden="1" x14ac:dyDescent="0.3">
      <c r="A3893" t="s">
        <v>5517</v>
      </c>
      <c r="B3893" s="17" t="s">
        <v>61</v>
      </c>
      <c r="C3893" s="17" t="s">
        <v>5481</v>
      </c>
      <c r="D3893" s="17" t="s">
        <v>1412</v>
      </c>
      <c r="E3893" s="17" t="s">
        <v>5476</v>
      </c>
      <c r="F3893" s="17" t="s">
        <v>2655</v>
      </c>
      <c r="G3893" s="17" t="s">
        <v>4156</v>
      </c>
      <c r="H3893" s="17" t="s">
        <v>4106</v>
      </c>
      <c r="I3893" s="17" t="s">
        <v>4391</v>
      </c>
      <c r="J3893" s="17" t="s">
        <v>2144</v>
      </c>
      <c r="K3893" s="17">
        <v>1</v>
      </c>
      <c r="L3893" s="2" t="s">
        <v>1412</v>
      </c>
      <c r="M3893" s="2">
        <f ca="1">Table1[[#This Row],[Cases]]*Table1[[#This Row],[Pack Size]]</f>
        <v>0</v>
      </c>
      <c r="N3893" s="1">
        <f ca="1">Table1[[#This Row],[Cases]]*Table1[[#This Row],[Pack Size]]</f>
        <v>400</v>
      </c>
      <c r="O3893" s="1">
        <f>IFERROR(VLOOKUP(Table1[[#This Row],[SKU Code]],'SKU Size'!$G:$H,2,FALSE),0)*Table1[[#This Row],[Cases]]</f>
        <v>9051.8943648292407</v>
      </c>
      <c r="P3893" t="str">
        <f t="shared" si="72"/>
        <v>D0002</v>
      </c>
      <c r="Q3893" s="7">
        <f>IFERROR(VLOOKUP(Table1[[#This Row],[Trim Distributor Code]],Sheet1!$N:$O,2,FALSE),0)</f>
        <v>3400088</v>
      </c>
      <c r="R3893" s="7" t="str">
        <f>IFERROR(VLOOKUP(Table1[[#This Row],[Salesflo AppUser Code]],HIE!$A:$B,2,FALSE),0)</f>
        <v>Active</v>
      </c>
      <c r="S3893" s="7" t="str">
        <f>IFERROR(VLOOKUP(Table1[[#This Row],[Salesflo AppUser Code]],HIE!$A:$B,2,FALSE),0)</f>
        <v>Active</v>
      </c>
      <c r="T3893" t="s">
        <v>3354</v>
      </c>
      <c r="U3893" s="7" t="s">
        <v>5713</v>
      </c>
      <c r="V3893" s="7" t="s">
        <v>1444</v>
      </c>
      <c r="W3893" s="7" t="s">
        <v>2030</v>
      </c>
      <c r="X3893" s="7" t="str">
        <f>IFERROR(VLOOKUP( Table1[[#This Row],[Trim Distributor Code]],Sheet1!$A:$J,10,FALSE),0)</f>
        <v>Active</v>
      </c>
    </row>
    <row r="3894" spans="1:24" hidden="1" x14ac:dyDescent="0.3">
      <c r="A3894" t="s">
        <v>5517</v>
      </c>
      <c r="B3894" s="19" t="s">
        <v>61</v>
      </c>
      <c r="C3894" s="19" t="s">
        <v>5481</v>
      </c>
      <c r="D3894" s="19" t="s">
        <v>1412</v>
      </c>
      <c r="E3894" s="19" t="s">
        <v>5476</v>
      </c>
      <c r="F3894" s="19" t="s">
        <v>2655</v>
      </c>
      <c r="G3894" s="19" t="s">
        <v>4305</v>
      </c>
      <c r="H3894" s="19" t="s">
        <v>4109</v>
      </c>
      <c r="I3894" s="19" t="s">
        <v>4393</v>
      </c>
      <c r="J3894" s="19" t="s">
        <v>2060</v>
      </c>
      <c r="K3894" s="19">
        <v>1</v>
      </c>
      <c r="L3894" s="2" t="s">
        <v>1412</v>
      </c>
      <c r="M3894" s="2">
        <f ca="1">Table1[[#This Row],[Cases]]*Table1[[#This Row],[Pack Size]]</f>
        <v>0</v>
      </c>
      <c r="N3894" s="1">
        <f ca="1">Table1[[#This Row],[Cases]]*Table1[[#This Row],[Pack Size]]</f>
        <v>100</v>
      </c>
      <c r="O3894" s="1">
        <f>IFERROR(VLOOKUP(Table1[[#This Row],[SKU Code]],'SKU Size'!$G:$H,2,FALSE),0)*Table1[[#This Row],[Cases]]</f>
        <v>10171.254325194021</v>
      </c>
      <c r="P3894" t="str">
        <f t="shared" si="72"/>
        <v>D0002</v>
      </c>
      <c r="Q3894" s="7">
        <f>IFERROR(VLOOKUP(Table1[[#This Row],[Trim Distributor Code]],Sheet1!$N:$O,2,FALSE),0)</f>
        <v>3400088</v>
      </c>
      <c r="R3894" s="7" t="str">
        <f>IFERROR(VLOOKUP(Table1[[#This Row],[Salesflo AppUser Code]],HIE!$A:$B,2,FALSE),0)</f>
        <v>Active</v>
      </c>
      <c r="S3894" s="7" t="str">
        <f>IFERROR(VLOOKUP(Table1[[#This Row],[Salesflo AppUser Code]],HIE!$A:$B,2,FALSE),0)</f>
        <v>Active</v>
      </c>
      <c r="T3894" t="s">
        <v>3354</v>
      </c>
      <c r="U3894" s="7" t="s">
        <v>5713</v>
      </c>
      <c r="V3894" s="7" t="s">
        <v>1423</v>
      </c>
      <c r="W3894" s="7" t="s">
        <v>2040</v>
      </c>
      <c r="X3894" s="7" t="str">
        <f>IFERROR(VLOOKUP( Table1[[#This Row],[Trim Distributor Code]],Sheet1!$A:$J,10,FALSE),0)</f>
        <v>Active</v>
      </c>
    </row>
    <row r="3895" spans="1:24" hidden="1" x14ac:dyDescent="0.3">
      <c r="A3895" t="s">
        <v>5517</v>
      </c>
      <c r="B3895" s="17" t="s">
        <v>61</v>
      </c>
      <c r="C3895" s="17" t="s">
        <v>5481</v>
      </c>
      <c r="D3895" s="17" t="s">
        <v>1412</v>
      </c>
      <c r="E3895" s="17" t="s">
        <v>5476</v>
      </c>
      <c r="F3895" s="17" t="s">
        <v>2655</v>
      </c>
      <c r="G3895" s="17" t="s">
        <v>4306</v>
      </c>
      <c r="H3895" s="17" t="s">
        <v>4109</v>
      </c>
      <c r="I3895" s="17" t="s">
        <v>4307</v>
      </c>
      <c r="J3895" s="17" t="s">
        <v>2034</v>
      </c>
      <c r="K3895" s="17">
        <v>5</v>
      </c>
      <c r="L3895" s="2" t="s">
        <v>1412</v>
      </c>
      <c r="M3895" s="2">
        <f ca="1">Table1[[#This Row],[Cases]]*Table1[[#This Row],[Pack Size]]</f>
        <v>0</v>
      </c>
      <c r="N3895" s="1">
        <f ca="1">Table1[[#This Row],[Cases]]*Table1[[#This Row],[Pack Size]]</f>
        <v>500</v>
      </c>
      <c r="O3895" s="1">
        <f>IFERROR(VLOOKUP(Table1[[#This Row],[SKU Code]],'SKU Size'!$G:$H,2,FALSE),0)*Table1[[#This Row],[Cases]]</f>
        <v>37800.121189757512</v>
      </c>
      <c r="P3895" t="str">
        <f t="shared" si="72"/>
        <v>D0002</v>
      </c>
      <c r="Q3895" s="7">
        <f>IFERROR(VLOOKUP(Table1[[#This Row],[Trim Distributor Code]],Sheet1!$N:$O,2,FALSE),0)</f>
        <v>3400088</v>
      </c>
      <c r="R3895" s="7" t="str">
        <f>IFERROR(VLOOKUP(Table1[[#This Row],[Salesflo AppUser Code]],HIE!$A:$B,2,FALSE),0)</f>
        <v>Active</v>
      </c>
      <c r="S3895" s="7" t="str">
        <f>IFERROR(VLOOKUP(Table1[[#This Row],[Salesflo AppUser Code]],HIE!$A:$B,2,FALSE),0)</f>
        <v>Active</v>
      </c>
      <c r="T3895" t="s">
        <v>3354</v>
      </c>
      <c r="U3895" s="7" t="s">
        <v>5713</v>
      </c>
      <c r="V3895" s="7" t="s">
        <v>1423</v>
      </c>
      <c r="W3895" s="7" t="s">
        <v>2031</v>
      </c>
      <c r="X3895" s="7" t="str">
        <f>IFERROR(VLOOKUP( Table1[[#This Row],[Trim Distributor Code]],Sheet1!$A:$J,10,FALSE),0)</f>
        <v>Active</v>
      </c>
    </row>
    <row r="3896" spans="1:24" hidden="1" x14ac:dyDescent="0.3">
      <c r="A3896" t="s">
        <v>5517</v>
      </c>
      <c r="B3896" s="19" t="s">
        <v>61</v>
      </c>
      <c r="C3896" s="19" t="s">
        <v>5481</v>
      </c>
      <c r="D3896" s="19" t="s">
        <v>1412</v>
      </c>
      <c r="E3896" s="19" t="s">
        <v>5476</v>
      </c>
      <c r="F3896" s="19" t="s">
        <v>2655</v>
      </c>
      <c r="G3896" s="19" t="s">
        <v>4156</v>
      </c>
      <c r="H3896" s="19" t="s">
        <v>4137</v>
      </c>
      <c r="I3896" s="19" t="s">
        <v>4392</v>
      </c>
      <c r="J3896" s="19" t="s">
        <v>2238</v>
      </c>
      <c r="K3896" s="19">
        <v>1</v>
      </c>
      <c r="L3896" s="2" t="s">
        <v>1412</v>
      </c>
      <c r="M3896" s="2">
        <f ca="1">Table1[[#This Row],[Cases]]*Table1[[#This Row],[Pack Size]]</f>
        <v>0</v>
      </c>
      <c r="N3896" s="1">
        <f ca="1">Table1[[#This Row],[Cases]]*Table1[[#This Row],[Pack Size]]</f>
        <v>384</v>
      </c>
      <c r="O3896" s="1">
        <f>IFERROR(VLOOKUP(Table1[[#This Row],[SKU Code]],'SKU Size'!$G:$H,2,FALSE),0)*Table1[[#This Row],[Cases]]</f>
        <v>9319.3896732933881</v>
      </c>
      <c r="P3896" t="str">
        <f t="shared" si="72"/>
        <v>D0002</v>
      </c>
      <c r="Q3896" s="7">
        <f>IFERROR(VLOOKUP(Table1[[#This Row],[Trim Distributor Code]],Sheet1!$N:$O,2,FALSE),0)</f>
        <v>3400088</v>
      </c>
      <c r="R3896" s="7" t="str">
        <f>IFERROR(VLOOKUP(Table1[[#This Row],[Salesflo AppUser Code]],HIE!$A:$B,2,FALSE),0)</f>
        <v>Active</v>
      </c>
      <c r="S3896" s="7" t="str">
        <f>IFERROR(VLOOKUP(Table1[[#This Row],[Salesflo AppUser Code]],HIE!$A:$B,2,FALSE),0)</f>
        <v>Active</v>
      </c>
      <c r="T3896" t="s">
        <v>3354</v>
      </c>
      <c r="U3896" s="7" t="s">
        <v>5713</v>
      </c>
      <c r="V3896" s="7" t="s">
        <v>1606</v>
      </c>
      <c r="W3896" s="7" t="s">
        <v>2030</v>
      </c>
      <c r="X3896" s="7" t="str">
        <f>IFERROR(VLOOKUP( Table1[[#This Row],[Trim Distributor Code]],Sheet1!$A:$J,10,FALSE),0)</f>
        <v>Active</v>
      </c>
    </row>
    <row r="3897" spans="1:24" hidden="1" x14ac:dyDescent="0.3">
      <c r="A3897" t="s">
        <v>5517</v>
      </c>
      <c r="B3897" s="17" t="s">
        <v>61</v>
      </c>
      <c r="C3897" s="17" t="s">
        <v>5481</v>
      </c>
      <c r="D3897" s="17" t="s">
        <v>1412</v>
      </c>
      <c r="E3897" s="17" t="s">
        <v>5476</v>
      </c>
      <c r="F3897" s="17" t="s">
        <v>2655</v>
      </c>
      <c r="G3897" s="17" t="s">
        <v>4169</v>
      </c>
      <c r="H3897" s="17" t="s">
        <v>4113</v>
      </c>
      <c r="I3897" s="17" t="s">
        <v>4642</v>
      </c>
      <c r="J3897" s="17" t="s">
        <v>4170</v>
      </c>
      <c r="K3897" s="22">
        <v>20</v>
      </c>
      <c r="L3897" s="2" t="s">
        <v>1412</v>
      </c>
      <c r="M3897" s="2">
        <f ca="1">Table1[[#This Row],[Cases]]*Table1[[#This Row],[Pack Size]]</f>
        <v>0</v>
      </c>
      <c r="N3897" s="1">
        <f ca="1">Table1[[#This Row],[Cases]]*Table1[[#This Row],[Pack Size]]</f>
        <v>480</v>
      </c>
      <c r="O3897" s="1">
        <f>IFERROR(VLOOKUP(Table1[[#This Row],[SKU Code]],'SKU Size'!$G:$H,2,FALSE),0)*Table1[[#This Row],[Cases]]</f>
        <v>36789.692536371309</v>
      </c>
      <c r="P3897" t="str">
        <f t="shared" si="72"/>
        <v>D0002</v>
      </c>
      <c r="Q3897" s="7">
        <f>IFERROR(VLOOKUP(Table1[[#This Row],[Trim Distributor Code]],Sheet1!$N:$O,2,FALSE),0)</f>
        <v>3400088</v>
      </c>
      <c r="R3897" s="7" t="str">
        <f>IFERROR(VLOOKUP(Table1[[#This Row],[Salesflo AppUser Code]],HIE!$A:$B,2,FALSE),0)</f>
        <v>Active</v>
      </c>
      <c r="S3897" s="7" t="str">
        <f>IFERROR(VLOOKUP(Table1[[#This Row],[Salesflo AppUser Code]],HIE!$A:$B,2,FALSE),0)</f>
        <v>Active</v>
      </c>
      <c r="T3897" t="s">
        <v>3354</v>
      </c>
      <c r="U3897" s="7" t="s">
        <v>5713</v>
      </c>
      <c r="V3897" s="7" t="s">
        <v>1632</v>
      </c>
      <c r="W3897" s="7" t="s">
        <v>5359</v>
      </c>
      <c r="X3897" s="7" t="str">
        <f>IFERROR(VLOOKUP( Table1[[#This Row],[Trim Distributor Code]],Sheet1!$A:$J,10,FALSE),0)</f>
        <v>Active</v>
      </c>
    </row>
    <row r="3898" spans="1:24" hidden="1" x14ac:dyDescent="0.3">
      <c r="A3898" t="s">
        <v>5517</v>
      </c>
      <c r="B3898" s="19" t="s">
        <v>61</v>
      </c>
      <c r="C3898" s="19" t="s">
        <v>5481</v>
      </c>
      <c r="D3898" s="19" t="s">
        <v>1412</v>
      </c>
      <c r="E3898" s="19" t="s">
        <v>5476</v>
      </c>
      <c r="F3898" s="19" t="s">
        <v>2655</v>
      </c>
      <c r="G3898" s="19" t="s">
        <v>4136</v>
      </c>
      <c r="H3898" s="19" t="s">
        <v>4113</v>
      </c>
      <c r="I3898" s="19" t="s">
        <v>4643</v>
      </c>
      <c r="J3898" s="19" t="s">
        <v>2295</v>
      </c>
      <c r="K3898" s="19">
        <v>20</v>
      </c>
      <c r="L3898" s="2" t="s">
        <v>1412</v>
      </c>
      <c r="M3898" s="2">
        <f ca="1">Table1[[#This Row],[Cases]]*Table1[[#This Row],[Pack Size]]</f>
        <v>0</v>
      </c>
      <c r="N3898" s="1">
        <f ca="1">Table1[[#This Row],[Cases]]*Table1[[#This Row],[Pack Size]]</f>
        <v>480</v>
      </c>
      <c r="O3898" s="1">
        <f>IFERROR(VLOOKUP(Table1[[#This Row],[SKU Code]],'SKU Size'!$G:$H,2,FALSE),0)*Table1[[#This Row],[Cases]]</f>
        <v>36628.07558035171</v>
      </c>
      <c r="P3898" t="str">
        <f t="shared" si="72"/>
        <v>D0002</v>
      </c>
      <c r="Q3898" s="7">
        <f>IFERROR(VLOOKUP(Table1[[#This Row],[Trim Distributor Code]],Sheet1!$N:$O,2,FALSE),0)</f>
        <v>3400088</v>
      </c>
      <c r="R3898" s="7" t="str">
        <f>IFERROR(VLOOKUP(Table1[[#This Row],[Salesflo AppUser Code]],HIE!$A:$B,2,FALSE),0)</f>
        <v>Active</v>
      </c>
      <c r="S3898" s="7" t="str">
        <f>IFERROR(VLOOKUP(Table1[[#This Row],[Salesflo AppUser Code]],HIE!$A:$B,2,FALSE),0)</f>
        <v>Active</v>
      </c>
      <c r="T3898" t="s">
        <v>3354</v>
      </c>
      <c r="U3898" s="7" t="s">
        <v>5713</v>
      </c>
      <c r="V3898" s="7" t="s">
        <v>1632</v>
      </c>
      <c r="W3898" s="7" t="s">
        <v>2294</v>
      </c>
      <c r="X3898" s="7" t="str">
        <f>IFERROR(VLOOKUP( Table1[[#This Row],[Trim Distributor Code]],Sheet1!$A:$J,10,FALSE),0)</f>
        <v>Active</v>
      </c>
    </row>
    <row r="3899" spans="1:24" hidden="1" x14ac:dyDescent="0.3">
      <c r="A3899" t="s">
        <v>5517</v>
      </c>
      <c r="B3899" s="17" t="s">
        <v>61</v>
      </c>
      <c r="C3899" s="17" t="s">
        <v>5481</v>
      </c>
      <c r="D3899" s="17" t="s">
        <v>1412</v>
      </c>
      <c r="E3899" s="17" t="s">
        <v>5476</v>
      </c>
      <c r="F3899" s="17" t="s">
        <v>2655</v>
      </c>
      <c r="G3899" s="17" t="s">
        <v>4134</v>
      </c>
      <c r="H3899" s="17" t="s">
        <v>4113</v>
      </c>
      <c r="I3899" s="17" t="s">
        <v>4644</v>
      </c>
      <c r="J3899" s="17" t="s">
        <v>1635</v>
      </c>
      <c r="K3899" s="17">
        <v>20</v>
      </c>
      <c r="L3899" s="2" t="s">
        <v>1412</v>
      </c>
      <c r="M3899" s="2">
        <f ca="1">Table1[[#This Row],[Cases]]*Table1[[#This Row],[Pack Size]]</f>
        <v>0</v>
      </c>
      <c r="N3899" s="1">
        <f ca="1">Table1[[#This Row],[Cases]]*Table1[[#This Row],[Pack Size]]</f>
        <v>480</v>
      </c>
      <c r="O3899" s="1">
        <f>IFERROR(VLOOKUP(Table1[[#This Row],[SKU Code]],'SKU Size'!$G:$H,2,FALSE),0)*Table1[[#This Row],[Cases]]</f>
        <v>62853.200017282288</v>
      </c>
      <c r="P3899" t="str">
        <f t="shared" si="72"/>
        <v>D0002</v>
      </c>
      <c r="Q3899" s="7">
        <f>IFERROR(VLOOKUP(Table1[[#This Row],[Trim Distributor Code]],Sheet1!$N:$O,2,FALSE),0)</f>
        <v>3400088</v>
      </c>
      <c r="R3899" s="7" t="str">
        <f>IFERROR(VLOOKUP(Table1[[#This Row],[Salesflo AppUser Code]],HIE!$A:$B,2,FALSE),0)</f>
        <v>Active</v>
      </c>
      <c r="S3899" s="7" t="str">
        <f>IFERROR(VLOOKUP(Table1[[#This Row],[Salesflo AppUser Code]],HIE!$A:$B,2,FALSE),0)</f>
        <v>Active</v>
      </c>
      <c r="T3899" t="s">
        <v>3354</v>
      </c>
      <c r="U3899" s="7" t="s">
        <v>5713</v>
      </c>
      <c r="V3899" s="7" t="s">
        <v>1632</v>
      </c>
      <c r="W3899" s="7" t="s">
        <v>1445</v>
      </c>
      <c r="X3899" s="7" t="str">
        <f>IFERROR(VLOOKUP( Table1[[#This Row],[Trim Distributor Code]],Sheet1!$A:$J,10,FALSE),0)</f>
        <v>Active</v>
      </c>
    </row>
    <row r="3900" spans="1:24" hidden="1" x14ac:dyDescent="0.3">
      <c r="A3900" t="s">
        <v>5517</v>
      </c>
      <c r="B3900" s="19" t="s">
        <v>67</v>
      </c>
      <c r="C3900" s="19" t="s">
        <v>5482</v>
      </c>
      <c r="D3900" s="19" t="s">
        <v>1412</v>
      </c>
      <c r="E3900" s="19" t="s">
        <v>5483</v>
      </c>
      <c r="F3900" s="19" t="s">
        <v>2656</v>
      </c>
      <c r="G3900" s="19" t="s">
        <v>4134</v>
      </c>
      <c r="H3900" s="19" t="s">
        <v>4106</v>
      </c>
      <c r="I3900" s="19" t="s">
        <v>4636</v>
      </c>
      <c r="J3900" s="19" t="s">
        <v>1478</v>
      </c>
      <c r="K3900" s="19">
        <v>50</v>
      </c>
      <c r="L3900" s="2" t="s">
        <v>1412</v>
      </c>
      <c r="M3900" s="2">
        <f ca="1">Table1[[#This Row],[Cases]]*Table1[[#This Row],[Pack Size]]</f>
        <v>0</v>
      </c>
      <c r="N3900" s="1">
        <f ca="1">Table1[[#This Row],[Cases]]*Table1[[#This Row],[Pack Size]]</f>
        <v>20000</v>
      </c>
      <c r="O3900" s="1">
        <f>IFERROR(VLOOKUP(Table1[[#This Row],[SKU Code]],'SKU Size'!$G:$H,2,FALSE),0)*Table1[[#This Row],[Cases]]</f>
        <v>435451.32245422504</v>
      </c>
      <c r="P3900" t="str">
        <f t="shared" si="72"/>
        <v>D0003</v>
      </c>
      <c r="Q3900" s="7">
        <f>IFERROR(VLOOKUP(Table1[[#This Row],[Trim Distributor Code]],Sheet1!$N:$O,2,FALSE),0)</f>
        <v>3400089</v>
      </c>
      <c r="R3900" s="7" t="str">
        <f>IFERROR(VLOOKUP(Table1[[#This Row],[Salesflo AppUser Code]],HIE!$A:$B,2,FALSE),0)</f>
        <v>Active</v>
      </c>
      <c r="S3900" s="7" t="str">
        <f>IFERROR(VLOOKUP(Table1[[#This Row],[Salesflo AppUser Code]],HIE!$A:$B,2,FALSE),0)</f>
        <v>Active</v>
      </c>
      <c r="T3900" t="s">
        <v>3354</v>
      </c>
      <c r="U3900" s="7" t="s">
        <v>5713</v>
      </c>
      <c r="V3900" s="7" t="s">
        <v>1444</v>
      </c>
      <c r="W3900" s="7" t="s">
        <v>1445</v>
      </c>
      <c r="X3900" s="7" t="str">
        <f>IFERROR(VLOOKUP( Table1[[#This Row],[Trim Distributor Code]],Sheet1!$A:$J,10,FALSE),0)</f>
        <v>Active</v>
      </c>
    </row>
    <row r="3901" spans="1:24" hidden="1" x14ac:dyDescent="0.3">
      <c r="A3901" t="s">
        <v>5517</v>
      </c>
      <c r="B3901" s="17" t="s">
        <v>67</v>
      </c>
      <c r="C3901" s="17" t="s">
        <v>5482</v>
      </c>
      <c r="D3901" s="17" t="s">
        <v>1412</v>
      </c>
      <c r="E3901" s="17" t="s">
        <v>5483</v>
      </c>
      <c r="F3901" s="17" t="s">
        <v>2656</v>
      </c>
      <c r="G3901" s="17" t="s">
        <v>4133</v>
      </c>
      <c r="H3901" s="17" t="s">
        <v>4106</v>
      </c>
      <c r="I3901" s="17" t="s">
        <v>4637</v>
      </c>
      <c r="J3901" s="17" t="s">
        <v>1586</v>
      </c>
      <c r="K3901" s="22">
        <v>1100</v>
      </c>
      <c r="L3901" s="2" t="s">
        <v>1412</v>
      </c>
      <c r="M3901" s="2">
        <f ca="1">Table1[[#This Row],[Cases]]*Table1[[#This Row],[Pack Size]]</f>
        <v>0</v>
      </c>
      <c r="N3901" s="1">
        <f ca="1">Table1[[#This Row],[Cases]]*Table1[[#This Row],[Pack Size]]</f>
        <v>440000</v>
      </c>
      <c r="O3901" s="1">
        <f>IFERROR(VLOOKUP(Table1[[#This Row],[SKU Code]],'SKU Size'!$G:$H,2,FALSE),0)*Table1[[#This Row],[Cases]]</f>
        <v>9275292.9099091757</v>
      </c>
      <c r="P3901" t="str">
        <f t="shared" si="72"/>
        <v>D0003</v>
      </c>
      <c r="Q3901" s="7">
        <f>IFERROR(VLOOKUP(Table1[[#This Row],[Trim Distributor Code]],Sheet1!$N:$O,2,FALSE),0)</f>
        <v>3400089</v>
      </c>
      <c r="R3901" s="7" t="str">
        <f>IFERROR(VLOOKUP(Table1[[#This Row],[Salesflo AppUser Code]],HIE!$A:$B,2,FALSE),0)</f>
        <v>Active</v>
      </c>
      <c r="S3901" s="7" t="str">
        <f>IFERROR(VLOOKUP(Table1[[#This Row],[Salesflo AppUser Code]],HIE!$A:$B,2,FALSE),0)</f>
        <v>Active</v>
      </c>
      <c r="T3901" t="s">
        <v>3354</v>
      </c>
      <c r="U3901" s="7" t="s">
        <v>5713</v>
      </c>
      <c r="V3901" s="7" t="s">
        <v>1444</v>
      </c>
      <c r="W3901" s="7" t="s">
        <v>5707</v>
      </c>
      <c r="X3901" s="7" t="str">
        <f>IFERROR(VLOOKUP( Table1[[#This Row],[Trim Distributor Code]],Sheet1!$A:$J,10,FALSE),0)</f>
        <v>Active</v>
      </c>
    </row>
    <row r="3902" spans="1:24" hidden="1" x14ac:dyDescent="0.3">
      <c r="A3902" t="s">
        <v>5517</v>
      </c>
      <c r="B3902" s="19" t="s">
        <v>67</v>
      </c>
      <c r="C3902" s="19" t="s">
        <v>5482</v>
      </c>
      <c r="D3902" s="19" t="s">
        <v>1412</v>
      </c>
      <c r="E3902" s="19" t="s">
        <v>5483</v>
      </c>
      <c r="F3902" s="19" t="s">
        <v>2656</v>
      </c>
      <c r="G3902" s="19" t="s">
        <v>2314</v>
      </c>
      <c r="H3902" s="19" t="s">
        <v>2268</v>
      </c>
      <c r="I3902" s="19" t="s">
        <v>4713</v>
      </c>
      <c r="J3902" t="s">
        <v>2503</v>
      </c>
      <c r="K3902" s="21">
        <v>50</v>
      </c>
      <c r="L3902" s="2" t="s">
        <v>1412</v>
      </c>
      <c r="M3902" s="2">
        <f ca="1">Table1[[#This Row],[Cases]]*Table1[[#This Row],[Pack Size]]</f>
        <v>0</v>
      </c>
      <c r="N3902" s="1">
        <f ca="1">Table1[[#This Row],[Cases]]*Table1[[#This Row],[Pack Size]]</f>
        <v>16800</v>
      </c>
      <c r="O3902" s="1">
        <f>IFERROR(VLOOKUP(Table1[[#This Row],[SKU Code]],'SKU Size'!$G:$H,2,FALSE),0)*Table1[[#This Row],[Cases]]</f>
        <v>372381.86789336457</v>
      </c>
      <c r="P3902" t="str">
        <f t="shared" si="72"/>
        <v>D0003</v>
      </c>
      <c r="Q3902" s="7">
        <f>IFERROR(VLOOKUP(Table1[[#This Row],[Trim Distributor Code]],Sheet1!$N:$O,2,FALSE),0)</f>
        <v>3400089</v>
      </c>
      <c r="R3902" s="7" t="str">
        <f>IFERROR(VLOOKUP(Table1[[#This Row],[Salesflo AppUser Code]],HIE!$A:$B,2,FALSE),0)</f>
        <v>Active</v>
      </c>
      <c r="S3902" s="7" t="str">
        <f>IFERROR(VLOOKUP(Table1[[#This Row],[Salesflo AppUser Code]],HIE!$A:$B,2,FALSE),0)</f>
        <v>Active</v>
      </c>
      <c r="T3902" t="s">
        <v>3354</v>
      </c>
      <c r="U3902" s="7" t="s">
        <v>5713</v>
      </c>
      <c r="V3902" s="7" t="s">
        <v>2268</v>
      </c>
      <c r="W3902" s="7" t="s">
        <v>2314</v>
      </c>
      <c r="X3902" s="7" t="str">
        <f>IFERROR(VLOOKUP( Table1[[#This Row],[Trim Distributor Code]],Sheet1!$A:$J,10,FALSE),0)</f>
        <v>Active</v>
      </c>
    </row>
    <row r="3903" spans="1:24" hidden="1" x14ac:dyDescent="0.3">
      <c r="A3903" t="s">
        <v>5517</v>
      </c>
      <c r="B3903" s="17" t="s">
        <v>67</v>
      </c>
      <c r="C3903" s="17" t="s">
        <v>5482</v>
      </c>
      <c r="D3903" s="17" t="s">
        <v>1412</v>
      </c>
      <c r="E3903" s="17" t="s">
        <v>5483</v>
      </c>
      <c r="F3903" s="17" t="s">
        <v>2656</v>
      </c>
      <c r="G3903" s="17" t="s">
        <v>4108</v>
      </c>
      <c r="H3903" s="17" t="s">
        <v>4109</v>
      </c>
      <c r="I3903" s="17" t="s">
        <v>4566</v>
      </c>
      <c r="J3903" s="17" t="s">
        <v>13</v>
      </c>
      <c r="K3903" s="22">
        <v>5</v>
      </c>
      <c r="L3903" s="2" t="s">
        <v>1412</v>
      </c>
      <c r="M3903" s="2">
        <f ca="1">Table1[[#This Row],[Cases]]*Table1[[#This Row],[Pack Size]]</f>
        <v>0</v>
      </c>
      <c r="N3903" s="1">
        <f ca="1">Table1[[#This Row],[Cases]]*Table1[[#This Row],[Pack Size]]</f>
        <v>500</v>
      </c>
      <c r="O3903" s="1">
        <f>IFERROR(VLOOKUP(Table1[[#This Row],[SKU Code]],'SKU Size'!$G:$H,2,FALSE),0)*Table1[[#This Row],[Cases]]</f>
        <v>52843.370296523535</v>
      </c>
      <c r="P3903" t="str">
        <f t="shared" si="72"/>
        <v>D0003</v>
      </c>
      <c r="Q3903" s="7">
        <f>IFERROR(VLOOKUP(Table1[[#This Row],[Trim Distributor Code]],Sheet1!$N:$O,2,FALSE),0)</f>
        <v>3400089</v>
      </c>
      <c r="R3903" s="7" t="str">
        <f>IFERROR(VLOOKUP(Table1[[#This Row],[Salesflo AppUser Code]],HIE!$A:$B,2,FALSE),0)</f>
        <v>Active</v>
      </c>
      <c r="S3903" s="7" t="str">
        <f>IFERROR(VLOOKUP(Table1[[#This Row],[Salesflo AppUser Code]],HIE!$A:$B,2,FALSE),0)</f>
        <v>Active</v>
      </c>
      <c r="T3903" t="s">
        <v>3354</v>
      </c>
      <c r="U3903" s="7" t="s">
        <v>5713</v>
      </c>
      <c r="V3903" s="7" t="s">
        <v>1423</v>
      </c>
      <c r="W3903" s="7" t="s">
        <v>1659</v>
      </c>
      <c r="X3903" s="7" t="str">
        <f>IFERROR(VLOOKUP( Table1[[#This Row],[Trim Distributor Code]],Sheet1!$A:$J,10,FALSE),0)</f>
        <v>Active</v>
      </c>
    </row>
    <row r="3904" spans="1:24" hidden="1" x14ac:dyDescent="0.3">
      <c r="A3904" t="s">
        <v>5517</v>
      </c>
      <c r="B3904" s="19" t="s">
        <v>67</v>
      </c>
      <c r="C3904" s="19" t="s">
        <v>5482</v>
      </c>
      <c r="D3904" s="19" t="s">
        <v>1412</v>
      </c>
      <c r="E3904" s="19" t="s">
        <v>5483</v>
      </c>
      <c r="F3904" s="19" t="s">
        <v>2656</v>
      </c>
      <c r="G3904" s="19" t="s">
        <v>4156</v>
      </c>
      <c r="H3904" s="19" t="s">
        <v>4106</v>
      </c>
      <c r="I3904" s="19" t="s">
        <v>4391</v>
      </c>
      <c r="J3904" s="19" t="s">
        <v>2144</v>
      </c>
      <c r="K3904" s="19">
        <v>1</v>
      </c>
      <c r="L3904" s="2" t="s">
        <v>1412</v>
      </c>
      <c r="M3904" s="2">
        <f ca="1">Table1[[#This Row],[Cases]]*Table1[[#This Row],[Pack Size]]</f>
        <v>0</v>
      </c>
      <c r="N3904" s="1">
        <f ca="1">Table1[[#This Row],[Cases]]*Table1[[#This Row],[Pack Size]]</f>
        <v>400</v>
      </c>
      <c r="O3904" s="1">
        <f>IFERROR(VLOOKUP(Table1[[#This Row],[SKU Code]],'SKU Size'!$G:$H,2,FALSE),0)*Table1[[#This Row],[Cases]]</f>
        <v>9051.8943648292407</v>
      </c>
      <c r="P3904" t="str">
        <f t="shared" si="72"/>
        <v>D0003</v>
      </c>
      <c r="Q3904" s="7">
        <f>IFERROR(VLOOKUP(Table1[[#This Row],[Trim Distributor Code]],Sheet1!$N:$O,2,FALSE),0)</f>
        <v>3400089</v>
      </c>
      <c r="R3904" s="7" t="str">
        <f>IFERROR(VLOOKUP(Table1[[#This Row],[Salesflo AppUser Code]],HIE!$A:$B,2,FALSE),0)</f>
        <v>Active</v>
      </c>
      <c r="S3904" s="7" t="str">
        <f>IFERROR(VLOOKUP(Table1[[#This Row],[Salesflo AppUser Code]],HIE!$A:$B,2,FALSE),0)</f>
        <v>Active</v>
      </c>
      <c r="T3904" t="s">
        <v>3354</v>
      </c>
      <c r="U3904" s="7" t="s">
        <v>5713</v>
      </c>
      <c r="V3904" s="7" t="s">
        <v>1444</v>
      </c>
      <c r="W3904" s="7" t="s">
        <v>2030</v>
      </c>
      <c r="X3904" s="7" t="str">
        <f>IFERROR(VLOOKUP( Table1[[#This Row],[Trim Distributor Code]],Sheet1!$A:$J,10,FALSE),0)</f>
        <v>Active</v>
      </c>
    </row>
    <row r="3905" spans="1:24" hidden="1" x14ac:dyDescent="0.3">
      <c r="A3905" t="s">
        <v>5517</v>
      </c>
      <c r="B3905" s="17" t="s">
        <v>67</v>
      </c>
      <c r="C3905" s="17" t="s">
        <v>5482</v>
      </c>
      <c r="D3905" s="17" t="s">
        <v>1412</v>
      </c>
      <c r="E3905" s="17" t="s">
        <v>5483</v>
      </c>
      <c r="F3905" s="17" t="s">
        <v>2656</v>
      </c>
      <c r="G3905" s="17" t="s">
        <v>4305</v>
      </c>
      <c r="H3905" s="17" t="s">
        <v>4109</v>
      </c>
      <c r="I3905" s="17" t="s">
        <v>4393</v>
      </c>
      <c r="J3905" s="17" t="s">
        <v>2060</v>
      </c>
      <c r="K3905" s="17">
        <v>1</v>
      </c>
      <c r="L3905" s="2" t="s">
        <v>1412</v>
      </c>
      <c r="M3905" s="2">
        <f ca="1">Table1[[#This Row],[Cases]]*Table1[[#This Row],[Pack Size]]</f>
        <v>0</v>
      </c>
      <c r="N3905" s="1">
        <f ca="1">Table1[[#This Row],[Cases]]*Table1[[#This Row],[Pack Size]]</f>
        <v>100</v>
      </c>
      <c r="O3905" s="1">
        <f>IFERROR(VLOOKUP(Table1[[#This Row],[SKU Code]],'SKU Size'!$G:$H,2,FALSE),0)*Table1[[#This Row],[Cases]]</f>
        <v>10171.254325194021</v>
      </c>
      <c r="P3905" t="str">
        <f t="shared" si="72"/>
        <v>D0003</v>
      </c>
      <c r="Q3905" s="7">
        <f>IFERROR(VLOOKUP(Table1[[#This Row],[Trim Distributor Code]],Sheet1!$N:$O,2,FALSE),0)</f>
        <v>3400089</v>
      </c>
      <c r="R3905" s="7" t="str">
        <f>IFERROR(VLOOKUP(Table1[[#This Row],[Salesflo AppUser Code]],HIE!$A:$B,2,FALSE),0)</f>
        <v>Active</v>
      </c>
      <c r="S3905" s="7" t="str">
        <f>IFERROR(VLOOKUP(Table1[[#This Row],[Salesflo AppUser Code]],HIE!$A:$B,2,FALSE),0)</f>
        <v>Active</v>
      </c>
      <c r="T3905" t="s">
        <v>3354</v>
      </c>
      <c r="U3905" s="7" t="s">
        <v>5713</v>
      </c>
      <c r="V3905" s="7" t="s">
        <v>1423</v>
      </c>
      <c r="W3905" s="7" t="s">
        <v>2040</v>
      </c>
      <c r="X3905" s="7" t="str">
        <f>IFERROR(VLOOKUP( Table1[[#This Row],[Trim Distributor Code]],Sheet1!$A:$J,10,FALSE),0)</f>
        <v>Active</v>
      </c>
    </row>
    <row r="3906" spans="1:24" hidden="1" x14ac:dyDescent="0.3">
      <c r="A3906" t="s">
        <v>5517</v>
      </c>
      <c r="B3906" s="19" t="s">
        <v>67</v>
      </c>
      <c r="C3906" s="19" t="s">
        <v>5482</v>
      </c>
      <c r="D3906" s="19" t="s">
        <v>1412</v>
      </c>
      <c r="E3906" s="19" t="s">
        <v>5483</v>
      </c>
      <c r="F3906" s="19" t="s">
        <v>2656</v>
      </c>
      <c r="G3906" s="19" t="s">
        <v>4306</v>
      </c>
      <c r="H3906" s="19" t="s">
        <v>4109</v>
      </c>
      <c r="I3906" s="19" t="s">
        <v>4307</v>
      </c>
      <c r="J3906" s="19" t="s">
        <v>2034</v>
      </c>
      <c r="K3906" s="19">
        <v>5</v>
      </c>
      <c r="L3906" s="2" t="s">
        <v>1412</v>
      </c>
      <c r="M3906" s="2">
        <f ca="1">Table1[[#This Row],[Cases]]*Table1[[#This Row],[Pack Size]]</f>
        <v>0</v>
      </c>
      <c r="N3906" s="1">
        <f ca="1">Table1[[#This Row],[Cases]]*Table1[[#This Row],[Pack Size]]</f>
        <v>500</v>
      </c>
      <c r="O3906" s="1">
        <f>IFERROR(VLOOKUP(Table1[[#This Row],[SKU Code]],'SKU Size'!$G:$H,2,FALSE),0)*Table1[[#This Row],[Cases]]</f>
        <v>37800.121189757512</v>
      </c>
      <c r="P3906" t="str">
        <f t="shared" si="72"/>
        <v>D0003</v>
      </c>
      <c r="Q3906" s="7">
        <f>IFERROR(VLOOKUP(Table1[[#This Row],[Trim Distributor Code]],Sheet1!$N:$O,2,FALSE),0)</f>
        <v>3400089</v>
      </c>
      <c r="R3906" s="7" t="str">
        <f>IFERROR(VLOOKUP(Table1[[#This Row],[Salesflo AppUser Code]],HIE!$A:$B,2,FALSE),0)</f>
        <v>Active</v>
      </c>
      <c r="S3906" s="7" t="str">
        <f>IFERROR(VLOOKUP(Table1[[#This Row],[Salesflo AppUser Code]],HIE!$A:$B,2,FALSE),0)</f>
        <v>Active</v>
      </c>
      <c r="T3906" t="s">
        <v>3354</v>
      </c>
      <c r="U3906" s="7" t="s">
        <v>5713</v>
      </c>
      <c r="V3906" s="7" t="s">
        <v>1423</v>
      </c>
      <c r="W3906" s="7" t="s">
        <v>2031</v>
      </c>
      <c r="X3906" s="7" t="str">
        <f>IFERROR(VLOOKUP( Table1[[#This Row],[Trim Distributor Code]],Sheet1!$A:$J,10,FALSE),0)</f>
        <v>Active</v>
      </c>
    </row>
    <row r="3907" spans="1:24" hidden="1" x14ac:dyDescent="0.3">
      <c r="A3907" t="s">
        <v>5517</v>
      </c>
      <c r="B3907" s="17" t="s">
        <v>67</v>
      </c>
      <c r="C3907" s="17" t="s">
        <v>5482</v>
      </c>
      <c r="D3907" s="17" t="s">
        <v>1412</v>
      </c>
      <c r="E3907" s="17" t="s">
        <v>5483</v>
      </c>
      <c r="F3907" s="17" t="s">
        <v>2656</v>
      </c>
      <c r="G3907" s="17" t="s">
        <v>4156</v>
      </c>
      <c r="H3907" s="17" t="s">
        <v>4137</v>
      </c>
      <c r="I3907" s="17" t="s">
        <v>4392</v>
      </c>
      <c r="J3907" s="17" t="s">
        <v>2238</v>
      </c>
      <c r="K3907" s="17">
        <v>1</v>
      </c>
      <c r="L3907" s="2" t="s">
        <v>1412</v>
      </c>
      <c r="M3907" s="2">
        <f ca="1">Table1[[#This Row],[Cases]]*Table1[[#This Row],[Pack Size]]</f>
        <v>0</v>
      </c>
      <c r="N3907" s="1">
        <f ca="1">Table1[[#This Row],[Cases]]*Table1[[#This Row],[Pack Size]]</f>
        <v>384</v>
      </c>
      <c r="O3907" s="1">
        <f>IFERROR(VLOOKUP(Table1[[#This Row],[SKU Code]],'SKU Size'!$G:$H,2,FALSE),0)*Table1[[#This Row],[Cases]]</f>
        <v>9319.3896732933881</v>
      </c>
      <c r="P3907" t="str">
        <f t="shared" si="72"/>
        <v>D0003</v>
      </c>
      <c r="Q3907" s="7">
        <f>IFERROR(VLOOKUP(Table1[[#This Row],[Trim Distributor Code]],Sheet1!$N:$O,2,FALSE),0)</f>
        <v>3400089</v>
      </c>
      <c r="R3907" s="7" t="str">
        <f>IFERROR(VLOOKUP(Table1[[#This Row],[Salesflo AppUser Code]],HIE!$A:$B,2,FALSE),0)</f>
        <v>Active</v>
      </c>
      <c r="S3907" s="7" t="str">
        <f>IFERROR(VLOOKUP(Table1[[#This Row],[Salesflo AppUser Code]],HIE!$A:$B,2,FALSE),0)</f>
        <v>Active</v>
      </c>
      <c r="T3907" t="s">
        <v>3354</v>
      </c>
      <c r="U3907" s="7" t="s">
        <v>5713</v>
      </c>
      <c r="V3907" s="7" t="s">
        <v>1606</v>
      </c>
      <c r="W3907" s="7" t="s">
        <v>2030</v>
      </c>
      <c r="X3907" s="7" t="str">
        <f>IFERROR(VLOOKUP( Table1[[#This Row],[Trim Distributor Code]],Sheet1!$A:$J,10,FALSE),0)</f>
        <v>Active</v>
      </c>
    </row>
    <row r="3908" spans="1:24" hidden="1" x14ac:dyDescent="0.3">
      <c r="A3908" t="s">
        <v>5517</v>
      </c>
      <c r="B3908" s="19" t="s">
        <v>67</v>
      </c>
      <c r="C3908" s="19" t="s">
        <v>5482</v>
      </c>
      <c r="D3908" s="19" t="s">
        <v>1412</v>
      </c>
      <c r="E3908" s="19" t="s">
        <v>5483</v>
      </c>
      <c r="F3908" s="19" t="s">
        <v>2656</v>
      </c>
      <c r="G3908" s="19" t="s">
        <v>4169</v>
      </c>
      <c r="H3908" s="19" t="s">
        <v>4113</v>
      </c>
      <c r="I3908" s="19" t="s">
        <v>4642</v>
      </c>
      <c r="J3908" s="19" t="s">
        <v>4170</v>
      </c>
      <c r="K3908" s="21">
        <v>15</v>
      </c>
      <c r="L3908" s="2" t="s">
        <v>1412</v>
      </c>
      <c r="M3908" s="2">
        <f ca="1">Table1[[#This Row],[Cases]]*Table1[[#This Row],[Pack Size]]</f>
        <v>0</v>
      </c>
      <c r="N3908" s="1">
        <f ca="1">Table1[[#This Row],[Cases]]*Table1[[#This Row],[Pack Size]]</f>
        <v>360</v>
      </c>
      <c r="O3908" s="1">
        <f>IFERROR(VLOOKUP(Table1[[#This Row],[SKU Code]],'SKU Size'!$G:$H,2,FALSE),0)*Table1[[#This Row],[Cases]]</f>
        <v>27592.269402278485</v>
      </c>
      <c r="P3908" t="str">
        <f t="shared" si="72"/>
        <v>D0003</v>
      </c>
      <c r="Q3908" s="7">
        <f>IFERROR(VLOOKUP(Table1[[#This Row],[Trim Distributor Code]],Sheet1!$N:$O,2,FALSE),0)</f>
        <v>3400089</v>
      </c>
      <c r="R3908" s="7" t="str">
        <f>IFERROR(VLOOKUP(Table1[[#This Row],[Salesflo AppUser Code]],HIE!$A:$B,2,FALSE),0)</f>
        <v>Active</v>
      </c>
      <c r="S3908" s="7" t="str">
        <f>IFERROR(VLOOKUP(Table1[[#This Row],[Salesflo AppUser Code]],HIE!$A:$B,2,FALSE),0)</f>
        <v>Active</v>
      </c>
      <c r="T3908" t="s">
        <v>3354</v>
      </c>
      <c r="U3908" s="7" t="s">
        <v>5713</v>
      </c>
      <c r="V3908" s="7" t="s">
        <v>1632</v>
      </c>
      <c r="W3908" s="7" t="s">
        <v>5359</v>
      </c>
      <c r="X3908" s="7" t="str">
        <f>IFERROR(VLOOKUP( Table1[[#This Row],[Trim Distributor Code]],Sheet1!$A:$J,10,FALSE),0)</f>
        <v>Active</v>
      </c>
    </row>
    <row r="3909" spans="1:24" hidden="1" x14ac:dyDescent="0.3">
      <c r="A3909" t="s">
        <v>5517</v>
      </c>
      <c r="B3909" s="17" t="s">
        <v>67</v>
      </c>
      <c r="C3909" s="17" t="s">
        <v>5482</v>
      </c>
      <c r="D3909" s="17" t="s">
        <v>1412</v>
      </c>
      <c r="E3909" s="17" t="s">
        <v>5483</v>
      </c>
      <c r="F3909" s="17" t="s">
        <v>2656</v>
      </c>
      <c r="G3909" s="17" t="s">
        <v>4136</v>
      </c>
      <c r="H3909" s="17" t="s">
        <v>4113</v>
      </c>
      <c r="I3909" s="17" t="s">
        <v>4643</v>
      </c>
      <c r="J3909" s="17" t="s">
        <v>2295</v>
      </c>
      <c r="K3909" s="17">
        <v>20</v>
      </c>
      <c r="L3909" s="2" t="s">
        <v>1412</v>
      </c>
      <c r="M3909" s="2">
        <f ca="1">Table1[[#This Row],[Cases]]*Table1[[#This Row],[Pack Size]]</f>
        <v>0</v>
      </c>
      <c r="N3909" s="1">
        <f ca="1">Table1[[#This Row],[Cases]]*Table1[[#This Row],[Pack Size]]</f>
        <v>480</v>
      </c>
      <c r="O3909" s="1">
        <f>IFERROR(VLOOKUP(Table1[[#This Row],[SKU Code]],'SKU Size'!$G:$H,2,FALSE),0)*Table1[[#This Row],[Cases]]</f>
        <v>36628.07558035171</v>
      </c>
      <c r="P3909" t="str">
        <f t="shared" si="72"/>
        <v>D0003</v>
      </c>
      <c r="Q3909" s="7">
        <f>IFERROR(VLOOKUP(Table1[[#This Row],[Trim Distributor Code]],Sheet1!$N:$O,2,FALSE),0)</f>
        <v>3400089</v>
      </c>
      <c r="R3909" s="7" t="str">
        <f>IFERROR(VLOOKUP(Table1[[#This Row],[Salesflo AppUser Code]],HIE!$A:$B,2,FALSE),0)</f>
        <v>Active</v>
      </c>
      <c r="S3909" s="7" t="str">
        <f>IFERROR(VLOOKUP(Table1[[#This Row],[Salesflo AppUser Code]],HIE!$A:$B,2,FALSE),0)</f>
        <v>Active</v>
      </c>
      <c r="T3909" t="s">
        <v>3354</v>
      </c>
      <c r="U3909" s="7" t="s">
        <v>5713</v>
      </c>
      <c r="V3909" s="7" t="s">
        <v>1632</v>
      </c>
      <c r="W3909" s="7" t="s">
        <v>2294</v>
      </c>
      <c r="X3909" s="7" t="str">
        <f>IFERROR(VLOOKUP( Table1[[#This Row],[Trim Distributor Code]],Sheet1!$A:$J,10,FALSE),0)</f>
        <v>Active</v>
      </c>
    </row>
    <row r="3910" spans="1:24" hidden="1" x14ac:dyDescent="0.3">
      <c r="A3910" t="s">
        <v>5517</v>
      </c>
      <c r="B3910" s="19" t="s">
        <v>67</v>
      </c>
      <c r="C3910" s="19" t="s">
        <v>5482</v>
      </c>
      <c r="D3910" s="19" t="s">
        <v>1412</v>
      </c>
      <c r="E3910" s="19" t="s">
        <v>5483</v>
      </c>
      <c r="F3910" s="19" t="s">
        <v>2656</v>
      </c>
      <c r="G3910" s="19" t="s">
        <v>4134</v>
      </c>
      <c r="H3910" s="19" t="s">
        <v>4113</v>
      </c>
      <c r="I3910" s="19" t="s">
        <v>4644</v>
      </c>
      <c r="J3910" s="19" t="s">
        <v>1635</v>
      </c>
      <c r="K3910" s="19">
        <v>10</v>
      </c>
      <c r="L3910" s="2" t="s">
        <v>1412</v>
      </c>
      <c r="M3910" s="2">
        <f ca="1">Table1[[#This Row],[Cases]]*Table1[[#This Row],[Pack Size]]</f>
        <v>0</v>
      </c>
      <c r="N3910" s="1">
        <f ca="1">Table1[[#This Row],[Cases]]*Table1[[#This Row],[Pack Size]]</f>
        <v>240</v>
      </c>
      <c r="O3910" s="1">
        <f>IFERROR(VLOOKUP(Table1[[#This Row],[SKU Code]],'SKU Size'!$G:$H,2,FALSE),0)*Table1[[#This Row],[Cases]]</f>
        <v>31426.600008641144</v>
      </c>
      <c r="P3910" t="str">
        <f t="shared" si="72"/>
        <v>D0003</v>
      </c>
      <c r="Q3910" s="7">
        <f>IFERROR(VLOOKUP(Table1[[#This Row],[Trim Distributor Code]],Sheet1!$N:$O,2,FALSE),0)</f>
        <v>3400089</v>
      </c>
      <c r="R3910" s="7" t="str">
        <f>IFERROR(VLOOKUP(Table1[[#This Row],[Salesflo AppUser Code]],HIE!$A:$B,2,FALSE),0)</f>
        <v>Active</v>
      </c>
      <c r="S3910" s="7" t="str">
        <f>IFERROR(VLOOKUP(Table1[[#This Row],[Salesflo AppUser Code]],HIE!$A:$B,2,FALSE),0)</f>
        <v>Active</v>
      </c>
      <c r="T3910" t="s">
        <v>3354</v>
      </c>
      <c r="U3910" s="7" t="s">
        <v>5713</v>
      </c>
      <c r="V3910" s="7" t="s">
        <v>1632</v>
      </c>
      <c r="W3910" s="7" t="s">
        <v>1445</v>
      </c>
      <c r="X3910" s="7" t="str">
        <f>IFERROR(VLOOKUP( Table1[[#This Row],[Trim Distributor Code]],Sheet1!$A:$J,10,FALSE),0)</f>
        <v>Active</v>
      </c>
    </row>
    <row r="3911" spans="1:24" hidden="1" x14ac:dyDescent="0.3">
      <c r="A3911" t="s">
        <v>5517</v>
      </c>
      <c r="B3911" s="17" t="s">
        <v>68</v>
      </c>
      <c r="C3911" s="17" t="s">
        <v>5484</v>
      </c>
      <c r="D3911" s="17" t="s">
        <v>1412</v>
      </c>
      <c r="E3911" s="17" t="s">
        <v>5483</v>
      </c>
      <c r="F3911" s="17" t="s">
        <v>2656</v>
      </c>
      <c r="G3911" s="17" t="s">
        <v>4134</v>
      </c>
      <c r="H3911" s="17" t="s">
        <v>4106</v>
      </c>
      <c r="I3911" s="17" t="s">
        <v>4636</v>
      </c>
      <c r="J3911" s="17" t="s">
        <v>1478</v>
      </c>
      <c r="K3911" s="17">
        <v>50</v>
      </c>
      <c r="L3911" s="2" t="s">
        <v>1412</v>
      </c>
      <c r="M3911" s="2">
        <f ca="1">Table1[[#This Row],[Cases]]*Table1[[#This Row],[Pack Size]]</f>
        <v>0</v>
      </c>
      <c r="N3911" s="1">
        <f ca="1">Table1[[#This Row],[Cases]]*Table1[[#This Row],[Pack Size]]</f>
        <v>20000</v>
      </c>
      <c r="O3911" s="1">
        <f>IFERROR(VLOOKUP(Table1[[#This Row],[SKU Code]],'SKU Size'!$G:$H,2,FALSE),0)*Table1[[#This Row],[Cases]]</f>
        <v>435451.32245422504</v>
      </c>
      <c r="P3911" t="str">
        <f t="shared" si="72"/>
        <v>D0003</v>
      </c>
      <c r="Q3911" s="7">
        <f>IFERROR(VLOOKUP(Table1[[#This Row],[Trim Distributor Code]],Sheet1!$N:$O,2,FALSE),0)</f>
        <v>3400089</v>
      </c>
      <c r="R3911" s="7" t="str">
        <f>IFERROR(VLOOKUP(Table1[[#This Row],[Salesflo AppUser Code]],HIE!$A:$B,2,FALSE),0)</f>
        <v>Active</v>
      </c>
      <c r="S3911" s="7" t="str">
        <f>IFERROR(VLOOKUP(Table1[[#This Row],[Salesflo AppUser Code]],HIE!$A:$B,2,FALSE),0)</f>
        <v>Active</v>
      </c>
      <c r="T3911" t="s">
        <v>3354</v>
      </c>
      <c r="U3911" s="7" t="s">
        <v>5713</v>
      </c>
      <c r="V3911" s="7" t="s">
        <v>1444</v>
      </c>
      <c r="W3911" s="7" t="s">
        <v>1445</v>
      </c>
      <c r="X3911" s="7" t="str">
        <f>IFERROR(VLOOKUP( Table1[[#This Row],[Trim Distributor Code]],Sheet1!$A:$J,10,FALSE),0)</f>
        <v>Active</v>
      </c>
    </row>
    <row r="3912" spans="1:24" hidden="1" x14ac:dyDescent="0.3">
      <c r="A3912" t="s">
        <v>5517</v>
      </c>
      <c r="B3912" s="19" t="s">
        <v>68</v>
      </c>
      <c r="C3912" s="19" t="s">
        <v>5484</v>
      </c>
      <c r="D3912" s="19" t="s">
        <v>1412</v>
      </c>
      <c r="E3912" s="19" t="s">
        <v>5483</v>
      </c>
      <c r="F3912" s="19" t="s">
        <v>2656</v>
      </c>
      <c r="G3912" s="19" t="s">
        <v>4133</v>
      </c>
      <c r="H3912" s="19" t="s">
        <v>4106</v>
      </c>
      <c r="I3912" s="19" t="s">
        <v>4637</v>
      </c>
      <c r="J3912" s="19" t="s">
        <v>1586</v>
      </c>
      <c r="K3912" s="19">
        <v>1150</v>
      </c>
      <c r="L3912" s="2" t="s">
        <v>1412</v>
      </c>
      <c r="M3912" s="2">
        <f ca="1">Table1[[#This Row],[Cases]]*Table1[[#This Row],[Pack Size]]</f>
        <v>0</v>
      </c>
      <c r="N3912" s="1">
        <f ca="1">Table1[[#This Row],[Cases]]*Table1[[#This Row],[Pack Size]]</f>
        <v>460000</v>
      </c>
      <c r="O3912" s="1">
        <f>IFERROR(VLOOKUP(Table1[[#This Row],[SKU Code]],'SKU Size'!$G:$H,2,FALSE),0)*Table1[[#This Row],[Cases]]</f>
        <v>9696897.1330868658</v>
      </c>
      <c r="P3912" t="str">
        <f t="shared" si="72"/>
        <v>D0003</v>
      </c>
      <c r="Q3912" s="7">
        <f>IFERROR(VLOOKUP(Table1[[#This Row],[Trim Distributor Code]],Sheet1!$N:$O,2,FALSE),0)</f>
        <v>3400089</v>
      </c>
      <c r="R3912" s="7" t="str">
        <f>IFERROR(VLOOKUP(Table1[[#This Row],[Salesflo AppUser Code]],HIE!$A:$B,2,FALSE),0)</f>
        <v>Active</v>
      </c>
      <c r="S3912" s="7" t="str">
        <f>IFERROR(VLOOKUP(Table1[[#This Row],[Salesflo AppUser Code]],HIE!$A:$B,2,FALSE),0)</f>
        <v>Active</v>
      </c>
      <c r="T3912" t="s">
        <v>3354</v>
      </c>
      <c r="U3912" s="7" t="s">
        <v>5713</v>
      </c>
      <c r="V3912" s="7" t="s">
        <v>1444</v>
      </c>
      <c r="W3912" s="7" t="s">
        <v>5707</v>
      </c>
      <c r="X3912" s="7" t="str">
        <f>IFERROR(VLOOKUP( Table1[[#This Row],[Trim Distributor Code]],Sheet1!$A:$J,10,FALSE),0)</f>
        <v>Active</v>
      </c>
    </row>
    <row r="3913" spans="1:24" hidden="1" x14ac:dyDescent="0.3">
      <c r="A3913" t="s">
        <v>5517</v>
      </c>
      <c r="B3913" s="17" t="s">
        <v>68</v>
      </c>
      <c r="C3913" s="17" t="s">
        <v>5484</v>
      </c>
      <c r="D3913" s="17" t="s">
        <v>1412</v>
      </c>
      <c r="E3913" s="17" t="s">
        <v>5483</v>
      </c>
      <c r="F3913" s="17" t="s">
        <v>2656</v>
      </c>
      <c r="G3913" s="17" t="s">
        <v>2314</v>
      </c>
      <c r="H3913" s="17" t="s">
        <v>2268</v>
      </c>
      <c r="I3913" s="17" t="s">
        <v>4713</v>
      </c>
      <c r="J3913" t="s">
        <v>2503</v>
      </c>
      <c r="K3913" s="17">
        <v>50</v>
      </c>
      <c r="L3913" s="2" t="s">
        <v>1412</v>
      </c>
      <c r="M3913" s="2">
        <f ca="1">Table1[[#This Row],[Cases]]*Table1[[#This Row],[Pack Size]]</f>
        <v>0</v>
      </c>
      <c r="N3913" s="1">
        <f ca="1">Table1[[#This Row],[Cases]]*Table1[[#This Row],[Pack Size]]</f>
        <v>16800</v>
      </c>
      <c r="O3913" s="1">
        <f>IFERROR(VLOOKUP(Table1[[#This Row],[SKU Code]],'SKU Size'!$G:$H,2,FALSE),0)*Table1[[#This Row],[Cases]]</f>
        <v>372381.86789336457</v>
      </c>
      <c r="P3913" t="str">
        <f t="shared" si="72"/>
        <v>D0003</v>
      </c>
      <c r="Q3913" s="7">
        <f>IFERROR(VLOOKUP(Table1[[#This Row],[Trim Distributor Code]],Sheet1!$N:$O,2,FALSE),0)</f>
        <v>3400089</v>
      </c>
      <c r="R3913" s="7" t="str">
        <f>IFERROR(VLOOKUP(Table1[[#This Row],[Salesflo AppUser Code]],HIE!$A:$B,2,FALSE),0)</f>
        <v>Active</v>
      </c>
      <c r="S3913" s="7" t="str">
        <f>IFERROR(VLOOKUP(Table1[[#This Row],[Salesflo AppUser Code]],HIE!$A:$B,2,FALSE),0)</f>
        <v>Active</v>
      </c>
      <c r="T3913" t="s">
        <v>3354</v>
      </c>
      <c r="U3913" s="7" t="s">
        <v>5713</v>
      </c>
      <c r="V3913" s="7" t="s">
        <v>2268</v>
      </c>
      <c r="W3913" s="7" t="s">
        <v>2314</v>
      </c>
      <c r="X3913" s="7" t="str">
        <f>IFERROR(VLOOKUP( Table1[[#This Row],[Trim Distributor Code]],Sheet1!$A:$J,10,FALSE),0)</f>
        <v>Active</v>
      </c>
    </row>
    <row r="3914" spans="1:24" hidden="1" x14ac:dyDescent="0.3">
      <c r="A3914" t="s">
        <v>5517</v>
      </c>
      <c r="B3914" s="19" t="s">
        <v>68</v>
      </c>
      <c r="C3914" s="19" t="s">
        <v>5484</v>
      </c>
      <c r="D3914" s="19" t="s">
        <v>1412</v>
      </c>
      <c r="E3914" s="19" t="s">
        <v>5483</v>
      </c>
      <c r="F3914" s="19" t="s">
        <v>2656</v>
      </c>
      <c r="G3914" s="19" t="s">
        <v>4108</v>
      </c>
      <c r="H3914" s="19" t="s">
        <v>4109</v>
      </c>
      <c r="I3914" s="19" t="s">
        <v>4566</v>
      </c>
      <c r="J3914" s="19" t="s">
        <v>13</v>
      </c>
      <c r="K3914" s="19">
        <v>5</v>
      </c>
      <c r="L3914" s="2" t="s">
        <v>1412</v>
      </c>
      <c r="M3914" s="2">
        <f ca="1">Table1[[#This Row],[Cases]]*Table1[[#This Row],[Pack Size]]</f>
        <v>0</v>
      </c>
      <c r="N3914" s="1">
        <f ca="1">Table1[[#This Row],[Cases]]*Table1[[#This Row],[Pack Size]]</f>
        <v>500</v>
      </c>
      <c r="O3914" s="1">
        <f>IFERROR(VLOOKUP(Table1[[#This Row],[SKU Code]],'SKU Size'!$G:$H,2,FALSE),0)*Table1[[#This Row],[Cases]]</f>
        <v>52843.370296523535</v>
      </c>
      <c r="P3914" t="str">
        <f t="shared" si="72"/>
        <v>D0003</v>
      </c>
      <c r="Q3914" s="7">
        <f>IFERROR(VLOOKUP(Table1[[#This Row],[Trim Distributor Code]],Sheet1!$N:$O,2,FALSE),0)</f>
        <v>3400089</v>
      </c>
      <c r="R3914" s="7" t="str">
        <f>IFERROR(VLOOKUP(Table1[[#This Row],[Salesflo AppUser Code]],HIE!$A:$B,2,FALSE),0)</f>
        <v>Active</v>
      </c>
      <c r="S3914" s="7" t="str">
        <f>IFERROR(VLOOKUP(Table1[[#This Row],[Salesflo AppUser Code]],HIE!$A:$B,2,FALSE),0)</f>
        <v>Active</v>
      </c>
      <c r="T3914" t="s">
        <v>3354</v>
      </c>
      <c r="U3914" s="7" t="s">
        <v>5713</v>
      </c>
      <c r="V3914" s="7" t="s">
        <v>1423</v>
      </c>
      <c r="W3914" s="7" t="s">
        <v>1659</v>
      </c>
      <c r="X3914" s="7" t="str">
        <f>IFERROR(VLOOKUP( Table1[[#This Row],[Trim Distributor Code]],Sheet1!$A:$J,10,FALSE),0)</f>
        <v>Active</v>
      </c>
    </row>
    <row r="3915" spans="1:24" hidden="1" x14ac:dyDescent="0.3">
      <c r="A3915" t="s">
        <v>5517</v>
      </c>
      <c r="B3915" s="17" t="s">
        <v>68</v>
      </c>
      <c r="C3915" s="17" t="s">
        <v>5484</v>
      </c>
      <c r="D3915" s="17" t="s">
        <v>1412</v>
      </c>
      <c r="E3915" s="17" t="s">
        <v>5483</v>
      </c>
      <c r="F3915" s="17" t="s">
        <v>2656</v>
      </c>
      <c r="G3915" s="17" t="s">
        <v>4156</v>
      </c>
      <c r="H3915" s="17" t="s">
        <v>4106</v>
      </c>
      <c r="I3915" s="17" t="s">
        <v>4391</v>
      </c>
      <c r="J3915" s="17" t="s">
        <v>2144</v>
      </c>
      <c r="K3915" s="17">
        <v>1</v>
      </c>
      <c r="L3915" s="2" t="s">
        <v>1412</v>
      </c>
      <c r="M3915" s="2">
        <f ca="1">Table1[[#This Row],[Cases]]*Table1[[#This Row],[Pack Size]]</f>
        <v>0</v>
      </c>
      <c r="N3915" s="1">
        <f ca="1">Table1[[#This Row],[Cases]]*Table1[[#This Row],[Pack Size]]</f>
        <v>400</v>
      </c>
      <c r="O3915" s="1">
        <f>IFERROR(VLOOKUP(Table1[[#This Row],[SKU Code]],'SKU Size'!$G:$H,2,FALSE),0)*Table1[[#This Row],[Cases]]</f>
        <v>9051.8943648292407</v>
      </c>
      <c r="P3915" t="str">
        <f t="shared" ref="P3915:P3978" si="73">TRIM(E3915)</f>
        <v>D0003</v>
      </c>
      <c r="Q3915" s="7">
        <f>IFERROR(VLOOKUP(Table1[[#This Row],[Trim Distributor Code]],Sheet1!$N:$O,2,FALSE),0)</f>
        <v>3400089</v>
      </c>
      <c r="R3915" s="7" t="str">
        <f>IFERROR(VLOOKUP(Table1[[#This Row],[Salesflo AppUser Code]],HIE!$A:$B,2,FALSE),0)</f>
        <v>Active</v>
      </c>
      <c r="S3915" s="7" t="str">
        <f>IFERROR(VLOOKUP(Table1[[#This Row],[Salesflo AppUser Code]],HIE!$A:$B,2,FALSE),0)</f>
        <v>Active</v>
      </c>
      <c r="T3915" t="s">
        <v>3354</v>
      </c>
      <c r="U3915" s="7" t="s">
        <v>5713</v>
      </c>
      <c r="V3915" s="7" t="s">
        <v>1444</v>
      </c>
      <c r="W3915" s="7" t="s">
        <v>2030</v>
      </c>
      <c r="X3915" s="7" t="str">
        <f>IFERROR(VLOOKUP( Table1[[#This Row],[Trim Distributor Code]],Sheet1!$A:$J,10,FALSE),0)</f>
        <v>Active</v>
      </c>
    </row>
    <row r="3916" spans="1:24" hidden="1" x14ac:dyDescent="0.3">
      <c r="A3916" t="s">
        <v>5517</v>
      </c>
      <c r="B3916" s="19" t="s">
        <v>68</v>
      </c>
      <c r="C3916" s="19" t="s">
        <v>5484</v>
      </c>
      <c r="D3916" s="19" t="s">
        <v>1412</v>
      </c>
      <c r="E3916" s="19" t="s">
        <v>5483</v>
      </c>
      <c r="F3916" s="19" t="s">
        <v>2656</v>
      </c>
      <c r="G3916" s="19" t="s">
        <v>4305</v>
      </c>
      <c r="H3916" s="19" t="s">
        <v>4109</v>
      </c>
      <c r="I3916" s="19" t="s">
        <v>4393</v>
      </c>
      <c r="J3916" s="19" t="s">
        <v>2060</v>
      </c>
      <c r="K3916" s="19">
        <v>1</v>
      </c>
      <c r="L3916" s="2" t="s">
        <v>1412</v>
      </c>
      <c r="M3916" s="2">
        <f ca="1">Table1[[#This Row],[Cases]]*Table1[[#This Row],[Pack Size]]</f>
        <v>0</v>
      </c>
      <c r="N3916" s="1">
        <f ca="1">Table1[[#This Row],[Cases]]*Table1[[#This Row],[Pack Size]]</f>
        <v>100</v>
      </c>
      <c r="O3916" s="1">
        <f>IFERROR(VLOOKUP(Table1[[#This Row],[SKU Code]],'SKU Size'!$G:$H,2,FALSE),0)*Table1[[#This Row],[Cases]]</f>
        <v>10171.254325194021</v>
      </c>
      <c r="P3916" t="str">
        <f t="shared" si="73"/>
        <v>D0003</v>
      </c>
      <c r="Q3916" s="7">
        <f>IFERROR(VLOOKUP(Table1[[#This Row],[Trim Distributor Code]],Sheet1!$N:$O,2,FALSE),0)</f>
        <v>3400089</v>
      </c>
      <c r="R3916" s="7" t="str">
        <f>IFERROR(VLOOKUP(Table1[[#This Row],[Salesflo AppUser Code]],HIE!$A:$B,2,FALSE),0)</f>
        <v>Active</v>
      </c>
      <c r="S3916" s="7" t="str">
        <f>IFERROR(VLOOKUP(Table1[[#This Row],[Salesflo AppUser Code]],HIE!$A:$B,2,FALSE),0)</f>
        <v>Active</v>
      </c>
      <c r="T3916" t="s">
        <v>3354</v>
      </c>
      <c r="U3916" s="7" t="s">
        <v>5713</v>
      </c>
      <c r="V3916" s="7" t="s">
        <v>1423</v>
      </c>
      <c r="W3916" s="7" t="s">
        <v>2040</v>
      </c>
      <c r="X3916" s="7" t="str">
        <f>IFERROR(VLOOKUP( Table1[[#This Row],[Trim Distributor Code]],Sheet1!$A:$J,10,FALSE),0)</f>
        <v>Active</v>
      </c>
    </row>
    <row r="3917" spans="1:24" hidden="1" x14ac:dyDescent="0.3">
      <c r="A3917" t="s">
        <v>5517</v>
      </c>
      <c r="B3917" s="17" t="s">
        <v>68</v>
      </c>
      <c r="C3917" s="17" t="s">
        <v>5484</v>
      </c>
      <c r="D3917" s="17" t="s">
        <v>1412</v>
      </c>
      <c r="E3917" s="17" t="s">
        <v>5483</v>
      </c>
      <c r="F3917" s="17" t="s">
        <v>2656</v>
      </c>
      <c r="G3917" s="17" t="s">
        <v>4306</v>
      </c>
      <c r="H3917" s="17" t="s">
        <v>4109</v>
      </c>
      <c r="I3917" s="17" t="s">
        <v>4307</v>
      </c>
      <c r="J3917" s="17" t="s">
        <v>2034</v>
      </c>
      <c r="K3917" s="22">
        <v>5</v>
      </c>
      <c r="L3917" s="2" t="s">
        <v>1412</v>
      </c>
      <c r="M3917" s="2">
        <f ca="1">Table1[[#This Row],[Cases]]*Table1[[#This Row],[Pack Size]]</f>
        <v>0</v>
      </c>
      <c r="N3917" s="1">
        <f ca="1">Table1[[#This Row],[Cases]]*Table1[[#This Row],[Pack Size]]</f>
        <v>500</v>
      </c>
      <c r="O3917" s="1">
        <f>IFERROR(VLOOKUP(Table1[[#This Row],[SKU Code]],'SKU Size'!$G:$H,2,FALSE),0)*Table1[[#This Row],[Cases]]</f>
        <v>37800.121189757512</v>
      </c>
      <c r="P3917" t="str">
        <f t="shared" si="73"/>
        <v>D0003</v>
      </c>
      <c r="Q3917" s="7">
        <f>IFERROR(VLOOKUP(Table1[[#This Row],[Trim Distributor Code]],Sheet1!$N:$O,2,FALSE),0)</f>
        <v>3400089</v>
      </c>
      <c r="R3917" s="7" t="str">
        <f>IFERROR(VLOOKUP(Table1[[#This Row],[Salesflo AppUser Code]],HIE!$A:$B,2,FALSE),0)</f>
        <v>Active</v>
      </c>
      <c r="S3917" s="7" t="str">
        <f>IFERROR(VLOOKUP(Table1[[#This Row],[Salesflo AppUser Code]],HIE!$A:$B,2,FALSE),0)</f>
        <v>Active</v>
      </c>
      <c r="T3917" t="s">
        <v>3354</v>
      </c>
      <c r="U3917" s="7" t="s">
        <v>5713</v>
      </c>
      <c r="V3917" s="7" t="s">
        <v>1423</v>
      </c>
      <c r="W3917" s="7" t="s">
        <v>2031</v>
      </c>
      <c r="X3917" s="7" t="str">
        <f>IFERROR(VLOOKUP( Table1[[#This Row],[Trim Distributor Code]],Sheet1!$A:$J,10,FALSE),0)</f>
        <v>Active</v>
      </c>
    </row>
    <row r="3918" spans="1:24" hidden="1" x14ac:dyDescent="0.3">
      <c r="A3918" t="s">
        <v>5517</v>
      </c>
      <c r="B3918" s="19" t="s">
        <v>68</v>
      </c>
      <c r="C3918" s="19" t="s">
        <v>5484</v>
      </c>
      <c r="D3918" s="19" t="s">
        <v>1412</v>
      </c>
      <c r="E3918" s="19" t="s">
        <v>5483</v>
      </c>
      <c r="F3918" s="19" t="s">
        <v>2656</v>
      </c>
      <c r="G3918" s="19" t="s">
        <v>4156</v>
      </c>
      <c r="H3918" s="19" t="s">
        <v>4137</v>
      </c>
      <c r="I3918" s="19" t="s">
        <v>4392</v>
      </c>
      <c r="J3918" s="19" t="s">
        <v>2238</v>
      </c>
      <c r="K3918" s="21">
        <v>1</v>
      </c>
      <c r="L3918" s="2" t="s">
        <v>1412</v>
      </c>
      <c r="M3918" s="2">
        <f ca="1">Table1[[#This Row],[Cases]]*Table1[[#This Row],[Pack Size]]</f>
        <v>0</v>
      </c>
      <c r="N3918" s="1">
        <f ca="1">Table1[[#This Row],[Cases]]*Table1[[#This Row],[Pack Size]]</f>
        <v>384</v>
      </c>
      <c r="O3918" s="1">
        <f>IFERROR(VLOOKUP(Table1[[#This Row],[SKU Code]],'SKU Size'!$G:$H,2,FALSE),0)*Table1[[#This Row],[Cases]]</f>
        <v>9319.3896732933881</v>
      </c>
      <c r="P3918" t="str">
        <f t="shared" si="73"/>
        <v>D0003</v>
      </c>
      <c r="Q3918" s="7">
        <f>IFERROR(VLOOKUP(Table1[[#This Row],[Trim Distributor Code]],Sheet1!$N:$O,2,FALSE),0)</f>
        <v>3400089</v>
      </c>
      <c r="R3918" s="7" t="str">
        <f>IFERROR(VLOOKUP(Table1[[#This Row],[Salesflo AppUser Code]],HIE!$A:$B,2,FALSE),0)</f>
        <v>Active</v>
      </c>
      <c r="S3918" s="7" t="str">
        <f>IFERROR(VLOOKUP(Table1[[#This Row],[Salesflo AppUser Code]],HIE!$A:$B,2,FALSE),0)</f>
        <v>Active</v>
      </c>
      <c r="T3918" t="s">
        <v>3354</v>
      </c>
      <c r="U3918" s="7" t="s">
        <v>5713</v>
      </c>
      <c r="V3918" s="7" t="s">
        <v>1606</v>
      </c>
      <c r="W3918" s="7" t="s">
        <v>2030</v>
      </c>
      <c r="X3918" s="7" t="str">
        <f>IFERROR(VLOOKUP( Table1[[#This Row],[Trim Distributor Code]],Sheet1!$A:$J,10,FALSE),0)</f>
        <v>Active</v>
      </c>
    </row>
    <row r="3919" spans="1:24" hidden="1" x14ac:dyDescent="0.3">
      <c r="A3919" t="s">
        <v>5517</v>
      </c>
      <c r="B3919" s="17" t="s">
        <v>68</v>
      </c>
      <c r="C3919" s="17" t="s">
        <v>5484</v>
      </c>
      <c r="D3919" s="17" t="s">
        <v>1412</v>
      </c>
      <c r="E3919" s="17" t="s">
        <v>5483</v>
      </c>
      <c r="F3919" s="17" t="s">
        <v>2656</v>
      </c>
      <c r="G3919" s="17" t="s">
        <v>4169</v>
      </c>
      <c r="H3919" s="17" t="s">
        <v>4113</v>
      </c>
      <c r="I3919" s="17" t="s">
        <v>4642</v>
      </c>
      <c r="J3919" s="17" t="s">
        <v>4170</v>
      </c>
      <c r="K3919" s="22">
        <v>15</v>
      </c>
      <c r="L3919" s="2" t="s">
        <v>1412</v>
      </c>
      <c r="M3919" s="2">
        <f ca="1">Table1[[#This Row],[Cases]]*Table1[[#This Row],[Pack Size]]</f>
        <v>0</v>
      </c>
      <c r="N3919" s="1">
        <f ca="1">Table1[[#This Row],[Cases]]*Table1[[#This Row],[Pack Size]]</f>
        <v>360</v>
      </c>
      <c r="O3919" s="1">
        <f>IFERROR(VLOOKUP(Table1[[#This Row],[SKU Code]],'SKU Size'!$G:$H,2,FALSE),0)*Table1[[#This Row],[Cases]]</f>
        <v>27592.269402278485</v>
      </c>
      <c r="P3919" t="str">
        <f t="shared" si="73"/>
        <v>D0003</v>
      </c>
      <c r="Q3919" s="7">
        <f>IFERROR(VLOOKUP(Table1[[#This Row],[Trim Distributor Code]],Sheet1!$N:$O,2,FALSE),0)</f>
        <v>3400089</v>
      </c>
      <c r="R3919" s="7" t="str">
        <f>IFERROR(VLOOKUP(Table1[[#This Row],[Salesflo AppUser Code]],HIE!$A:$B,2,FALSE),0)</f>
        <v>Active</v>
      </c>
      <c r="S3919" s="7" t="str">
        <f>IFERROR(VLOOKUP(Table1[[#This Row],[Salesflo AppUser Code]],HIE!$A:$B,2,FALSE),0)</f>
        <v>Active</v>
      </c>
      <c r="T3919" t="s">
        <v>3354</v>
      </c>
      <c r="U3919" s="7" t="s">
        <v>5713</v>
      </c>
      <c r="V3919" s="7" t="s">
        <v>1632</v>
      </c>
      <c r="W3919" s="7" t="s">
        <v>5359</v>
      </c>
      <c r="X3919" s="7" t="str">
        <f>IFERROR(VLOOKUP( Table1[[#This Row],[Trim Distributor Code]],Sheet1!$A:$J,10,FALSE),0)</f>
        <v>Active</v>
      </c>
    </row>
    <row r="3920" spans="1:24" hidden="1" x14ac:dyDescent="0.3">
      <c r="A3920" t="s">
        <v>5517</v>
      </c>
      <c r="B3920" s="19" t="s">
        <v>68</v>
      </c>
      <c r="C3920" s="19" t="s">
        <v>5484</v>
      </c>
      <c r="D3920" s="19" t="s">
        <v>1412</v>
      </c>
      <c r="E3920" s="19" t="s">
        <v>5483</v>
      </c>
      <c r="F3920" s="19" t="s">
        <v>2656</v>
      </c>
      <c r="G3920" s="19" t="s">
        <v>4136</v>
      </c>
      <c r="H3920" s="19" t="s">
        <v>4113</v>
      </c>
      <c r="I3920" s="19" t="s">
        <v>4643</v>
      </c>
      <c r="J3920" s="19" t="s">
        <v>2295</v>
      </c>
      <c r="K3920" s="21">
        <v>20</v>
      </c>
      <c r="L3920" s="2" t="s">
        <v>1412</v>
      </c>
      <c r="M3920" s="2">
        <f ca="1">Table1[[#This Row],[Cases]]*Table1[[#This Row],[Pack Size]]</f>
        <v>0</v>
      </c>
      <c r="N3920" s="1">
        <f ca="1">Table1[[#This Row],[Cases]]*Table1[[#This Row],[Pack Size]]</f>
        <v>480</v>
      </c>
      <c r="O3920" s="1">
        <f>IFERROR(VLOOKUP(Table1[[#This Row],[SKU Code]],'SKU Size'!$G:$H,2,FALSE),0)*Table1[[#This Row],[Cases]]</f>
        <v>36628.07558035171</v>
      </c>
      <c r="P3920" t="str">
        <f t="shared" si="73"/>
        <v>D0003</v>
      </c>
      <c r="Q3920" s="7">
        <f>IFERROR(VLOOKUP(Table1[[#This Row],[Trim Distributor Code]],Sheet1!$N:$O,2,FALSE),0)</f>
        <v>3400089</v>
      </c>
      <c r="R3920" s="7" t="str">
        <f>IFERROR(VLOOKUP(Table1[[#This Row],[Salesflo AppUser Code]],HIE!$A:$B,2,FALSE),0)</f>
        <v>Active</v>
      </c>
      <c r="S3920" s="7" t="str">
        <f>IFERROR(VLOOKUP(Table1[[#This Row],[Salesflo AppUser Code]],HIE!$A:$B,2,FALSE),0)</f>
        <v>Active</v>
      </c>
      <c r="T3920" t="s">
        <v>3354</v>
      </c>
      <c r="U3920" s="7" t="s">
        <v>5713</v>
      </c>
      <c r="V3920" s="7" t="s">
        <v>1632</v>
      </c>
      <c r="W3920" s="7" t="s">
        <v>2294</v>
      </c>
      <c r="X3920" s="7" t="str">
        <f>IFERROR(VLOOKUP( Table1[[#This Row],[Trim Distributor Code]],Sheet1!$A:$J,10,FALSE),0)</f>
        <v>Active</v>
      </c>
    </row>
    <row r="3921" spans="1:24" hidden="1" x14ac:dyDescent="0.3">
      <c r="A3921" t="s">
        <v>5517</v>
      </c>
      <c r="B3921" s="17" t="s">
        <v>68</v>
      </c>
      <c r="C3921" s="17" t="s">
        <v>5484</v>
      </c>
      <c r="D3921" s="17" t="s">
        <v>1412</v>
      </c>
      <c r="E3921" s="17" t="s">
        <v>5483</v>
      </c>
      <c r="F3921" s="17" t="s">
        <v>2656</v>
      </c>
      <c r="G3921" s="17" t="s">
        <v>4134</v>
      </c>
      <c r="H3921" s="17" t="s">
        <v>4113</v>
      </c>
      <c r="I3921" s="17" t="s">
        <v>4644</v>
      </c>
      <c r="J3921" s="17" t="s">
        <v>1635</v>
      </c>
      <c r="K3921" s="22">
        <v>10</v>
      </c>
      <c r="L3921" s="2" t="s">
        <v>1412</v>
      </c>
      <c r="M3921" s="2">
        <f ca="1">Table1[[#This Row],[Cases]]*Table1[[#This Row],[Pack Size]]</f>
        <v>0</v>
      </c>
      <c r="N3921" s="1">
        <f ca="1">Table1[[#This Row],[Cases]]*Table1[[#This Row],[Pack Size]]</f>
        <v>240</v>
      </c>
      <c r="O3921" s="1">
        <f>IFERROR(VLOOKUP(Table1[[#This Row],[SKU Code]],'SKU Size'!$G:$H,2,FALSE),0)*Table1[[#This Row],[Cases]]</f>
        <v>31426.600008641144</v>
      </c>
      <c r="P3921" t="str">
        <f t="shared" si="73"/>
        <v>D0003</v>
      </c>
      <c r="Q3921" s="7">
        <f>IFERROR(VLOOKUP(Table1[[#This Row],[Trim Distributor Code]],Sheet1!$N:$O,2,FALSE),0)</f>
        <v>3400089</v>
      </c>
      <c r="R3921" s="7" t="str">
        <f>IFERROR(VLOOKUP(Table1[[#This Row],[Salesflo AppUser Code]],HIE!$A:$B,2,FALSE),0)</f>
        <v>Active</v>
      </c>
      <c r="S3921" s="7" t="str">
        <f>IFERROR(VLOOKUP(Table1[[#This Row],[Salesflo AppUser Code]],HIE!$A:$B,2,FALSE),0)</f>
        <v>Active</v>
      </c>
      <c r="T3921" t="s">
        <v>3354</v>
      </c>
      <c r="U3921" s="7" t="s">
        <v>5713</v>
      </c>
      <c r="V3921" s="7" t="s">
        <v>1632</v>
      </c>
      <c r="W3921" s="7" t="s">
        <v>1445</v>
      </c>
      <c r="X3921" s="7" t="str">
        <f>IFERROR(VLOOKUP( Table1[[#This Row],[Trim Distributor Code]],Sheet1!$A:$J,10,FALSE),0)</f>
        <v>Active</v>
      </c>
    </row>
    <row r="3922" spans="1:24" hidden="1" x14ac:dyDescent="0.3">
      <c r="A3922" t="s">
        <v>5517</v>
      </c>
      <c r="B3922" s="19" t="s">
        <v>69</v>
      </c>
      <c r="C3922" s="19" t="s">
        <v>5485</v>
      </c>
      <c r="D3922" s="19" t="s">
        <v>1412</v>
      </c>
      <c r="E3922" s="19" t="s">
        <v>5483</v>
      </c>
      <c r="F3922" s="19" t="s">
        <v>2656</v>
      </c>
      <c r="G3922" s="19" t="s">
        <v>4134</v>
      </c>
      <c r="H3922" s="19" t="s">
        <v>4106</v>
      </c>
      <c r="I3922" s="19" t="s">
        <v>4636</v>
      </c>
      <c r="J3922" s="19" t="s">
        <v>1478</v>
      </c>
      <c r="K3922" s="19">
        <v>50</v>
      </c>
      <c r="L3922" s="2" t="s">
        <v>1412</v>
      </c>
      <c r="M3922" s="2">
        <f ca="1">Table1[[#This Row],[Cases]]*Table1[[#This Row],[Pack Size]]</f>
        <v>0</v>
      </c>
      <c r="N3922" s="1">
        <f ca="1">Table1[[#This Row],[Cases]]*Table1[[#This Row],[Pack Size]]</f>
        <v>20000</v>
      </c>
      <c r="O3922" s="1">
        <f>IFERROR(VLOOKUP(Table1[[#This Row],[SKU Code]],'SKU Size'!$G:$H,2,FALSE),0)*Table1[[#This Row],[Cases]]</f>
        <v>435451.32245422504</v>
      </c>
      <c r="P3922" t="str">
        <f t="shared" si="73"/>
        <v>D0003</v>
      </c>
      <c r="Q3922" s="7">
        <f>IFERROR(VLOOKUP(Table1[[#This Row],[Trim Distributor Code]],Sheet1!$N:$O,2,FALSE),0)</f>
        <v>3400089</v>
      </c>
      <c r="R3922" s="7" t="str">
        <f>IFERROR(VLOOKUP(Table1[[#This Row],[Salesflo AppUser Code]],HIE!$A:$B,2,FALSE),0)</f>
        <v>Active</v>
      </c>
      <c r="S3922" s="7" t="str">
        <f>IFERROR(VLOOKUP(Table1[[#This Row],[Salesflo AppUser Code]],HIE!$A:$B,2,FALSE),0)</f>
        <v>Active</v>
      </c>
      <c r="T3922" t="s">
        <v>3354</v>
      </c>
      <c r="U3922" s="7" t="s">
        <v>5713</v>
      </c>
      <c r="V3922" s="7" t="s">
        <v>1444</v>
      </c>
      <c r="W3922" s="7" t="s">
        <v>1445</v>
      </c>
      <c r="X3922" s="7" t="str">
        <f>IFERROR(VLOOKUP( Table1[[#This Row],[Trim Distributor Code]],Sheet1!$A:$J,10,FALSE),0)</f>
        <v>Active</v>
      </c>
    </row>
    <row r="3923" spans="1:24" hidden="1" x14ac:dyDescent="0.3">
      <c r="A3923" t="s">
        <v>5517</v>
      </c>
      <c r="B3923" s="17" t="s">
        <v>69</v>
      </c>
      <c r="C3923" s="17" t="s">
        <v>5485</v>
      </c>
      <c r="D3923" s="17" t="s">
        <v>1412</v>
      </c>
      <c r="E3923" s="17" t="s">
        <v>5483</v>
      </c>
      <c r="F3923" s="17" t="s">
        <v>2656</v>
      </c>
      <c r="G3923" s="17" t="s">
        <v>4133</v>
      </c>
      <c r="H3923" s="17" t="s">
        <v>4106</v>
      </c>
      <c r="I3923" s="17" t="s">
        <v>4637</v>
      </c>
      <c r="J3923" s="17" t="s">
        <v>1586</v>
      </c>
      <c r="K3923" s="17">
        <v>1050</v>
      </c>
      <c r="L3923" s="2" t="s">
        <v>1412</v>
      </c>
      <c r="M3923" s="2">
        <f ca="1">Table1[[#This Row],[Cases]]*Table1[[#This Row],[Pack Size]]</f>
        <v>0</v>
      </c>
      <c r="N3923" s="1">
        <f ca="1">Table1[[#This Row],[Cases]]*Table1[[#This Row],[Pack Size]]</f>
        <v>420000</v>
      </c>
      <c r="O3923" s="1">
        <f>IFERROR(VLOOKUP(Table1[[#This Row],[SKU Code]],'SKU Size'!$G:$H,2,FALSE),0)*Table1[[#This Row],[Cases]]</f>
        <v>8853688.6867314856</v>
      </c>
      <c r="P3923" t="str">
        <f t="shared" si="73"/>
        <v>D0003</v>
      </c>
      <c r="Q3923" s="7">
        <f>IFERROR(VLOOKUP(Table1[[#This Row],[Trim Distributor Code]],Sheet1!$N:$O,2,FALSE),0)</f>
        <v>3400089</v>
      </c>
      <c r="R3923" s="7" t="str">
        <f>IFERROR(VLOOKUP(Table1[[#This Row],[Salesflo AppUser Code]],HIE!$A:$B,2,FALSE),0)</f>
        <v>Active</v>
      </c>
      <c r="S3923" s="7" t="str">
        <f>IFERROR(VLOOKUP(Table1[[#This Row],[Salesflo AppUser Code]],HIE!$A:$B,2,FALSE),0)</f>
        <v>Active</v>
      </c>
      <c r="T3923" t="s">
        <v>3354</v>
      </c>
      <c r="U3923" s="7" t="s">
        <v>5713</v>
      </c>
      <c r="V3923" s="7" t="s">
        <v>1444</v>
      </c>
      <c r="W3923" s="7" t="s">
        <v>5707</v>
      </c>
      <c r="X3923" s="7" t="str">
        <f>IFERROR(VLOOKUP( Table1[[#This Row],[Trim Distributor Code]],Sheet1!$A:$J,10,FALSE),0)</f>
        <v>Active</v>
      </c>
    </row>
    <row r="3924" spans="1:24" hidden="1" x14ac:dyDescent="0.3">
      <c r="A3924" t="s">
        <v>5517</v>
      </c>
      <c r="B3924" s="19" t="s">
        <v>69</v>
      </c>
      <c r="C3924" s="19" t="s">
        <v>5485</v>
      </c>
      <c r="D3924" s="19" t="s">
        <v>1412</v>
      </c>
      <c r="E3924" s="19" t="s">
        <v>5483</v>
      </c>
      <c r="F3924" s="19" t="s">
        <v>2656</v>
      </c>
      <c r="G3924" s="19" t="s">
        <v>2314</v>
      </c>
      <c r="H3924" s="19" t="s">
        <v>2268</v>
      </c>
      <c r="I3924" s="19" t="s">
        <v>4713</v>
      </c>
      <c r="J3924" t="s">
        <v>2503</v>
      </c>
      <c r="K3924" s="19">
        <v>40</v>
      </c>
      <c r="L3924" s="2" t="s">
        <v>1412</v>
      </c>
      <c r="M3924" s="2">
        <f ca="1">Table1[[#This Row],[Cases]]*Table1[[#This Row],[Pack Size]]</f>
        <v>0</v>
      </c>
      <c r="N3924" s="1">
        <f ca="1">Table1[[#This Row],[Cases]]*Table1[[#This Row],[Pack Size]]</f>
        <v>13440</v>
      </c>
      <c r="O3924" s="1">
        <f>IFERROR(VLOOKUP(Table1[[#This Row],[SKU Code]],'SKU Size'!$G:$H,2,FALSE),0)*Table1[[#This Row],[Cases]]</f>
        <v>297905.49431469169</v>
      </c>
      <c r="P3924" t="str">
        <f t="shared" si="73"/>
        <v>D0003</v>
      </c>
      <c r="Q3924" s="7">
        <f>IFERROR(VLOOKUP(Table1[[#This Row],[Trim Distributor Code]],Sheet1!$N:$O,2,FALSE),0)</f>
        <v>3400089</v>
      </c>
      <c r="R3924" s="7" t="str">
        <f>IFERROR(VLOOKUP(Table1[[#This Row],[Salesflo AppUser Code]],HIE!$A:$B,2,FALSE),0)</f>
        <v>Active</v>
      </c>
      <c r="S3924" s="7" t="str">
        <f>IFERROR(VLOOKUP(Table1[[#This Row],[Salesflo AppUser Code]],HIE!$A:$B,2,FALSE),0)</f>
        <v>Active</v>
      </c>
      <c r="T3924" t="s">
        <v>3354</v>
      </c>
      <c r="U3924" s="7" t="s">
        <v>5713</v>
      </c>
      <c r="V3924" s="7" t="s">
        <v>2268</v>
      </c>
      <c r="W3924" s="7" t="s">
        <v>2314</v>
      </c>
      <c r="X3924" s="7" t="str">
        <f>IFERROR(VLOOKUP( Table1[[#This Row],[Trim Distributor Code]],Sheet1!$A:$J,10,FALSE),0)</f>
        <v>Active</v>
      </c>
    </row>
    <row r="3925" spans="1:24" hidden="1" x14ac:dyDescent="0.3">
      <c r="A3925" t="s">
        <v>5517</v>
      </c>
      <c r="B3925" s="17" t="s">
        <v>69</v>
      </c>
      <c r="C3925" s="17" t="s">
        <v>5485</v>
      </c>
      <c r="D3925" s="17" t="s">
        <v>1412</v>
      </c>
      <c r="E3925" s="17" t="s">
        <v>5483</v>
      </c>
      <c r="F3925" s="17" t="s">
        <v>2656</v>
      </c>
      <c r="G3925" s="17" t="s">
        <v>4108</v>
      </c>
      <c r="H3925" s="17" t="s">
        <v>4109</v>
      </c>
      <c r="I3925" s="17" t="s">
        <v>4566</v>
      </c>
      <c r="J3925" s="17" t="s">
        <v>13</v>
      </c>
      <c r="K3925" s="17">
        <v>10</v>
      </c>
      <c r="L3925" s="2" t="s">
        <v>1412</v>
      </c>
      <c r="M3925" s="2">
        <f ca="1">Table1[[#This Row],[Cases]]*Table1[[#This Row],[Pack Size]]</f>
        <v>0</v>
      </c>
      <c r="N3925" s="1">
        <f ca="1">Table1[[#This Row],[Cases]]*Table1[[#This Row],[Pack Size]]</f>
        <v>1000</v>
      </c>
      <c r="O3925" s="1">
        <f>IFERROR(VLOOKUP(Table1[[#This Row],[SKU Code]],'SKU Size'!$G:$H,2,FALSE),0)*Table1[[#This Row],[Cases]]</f>
        <v>105686.74059304707</v>
      </c>
      <c r="P3925" t="str">
        <f t="shared" si="73"/>
        <v>D0003</v>
      </c>
      <c r="Q3925" s="7">
        <f>IFERROR(VLOOKUP(Table1[[#This Row],[Trim Distributor Code]],Sheet1!$N:$O,2,FALSE),0)</f>
        <v>3400089</v>
      </c>
      <c r="R3925" s="7" t="str">
        <f>IFERROR(VLOOKUP(Table1[[#This Row],[Salesflo AppUser Code]],HIE!$A:$B,2,FALSE),0)</f>
        <v>Active</v>
      </c>
      <c r="S3925" s="7" t="str">
        <f>IFERROR(VLOOKUP(Table1[[#This Row],[Salesflo AppUser Code]],HIE!$A:$B,2,FALSE),0)</f>
        <v>Active</v>
      </c>
      <c r="T3925" t="s">
        <v>3354</v>
      </c>
      <c r="U3925" s="7" t="s">
        <v>5713</v>
      </c>
      <c r="V3925" s="7" t="s">
        <v>1423</v>
      </c>
      <c r="W3925" s="7" t="s">
        <v>1659</v>
      </c>
      <c r="X3925" s="7" t="str">
        <f>IFERROR(VLOOKUP( Table1[[#This Row],[Trim Distributor Code]],Sheet1!$A:$J,10,FALSE),0)</f>
        <v>Active</v>
      </c>
    </row>
    <row r="3926" spans="1:24" hidden="1" x14ac:dyDescent="0.3">
      <c r="A3926" t="s">
        <v>5517</v>
      </c>
      <c r="B3926" s="19" t="s">
        <v>69</v>
      </c>
      <c r="C3926" s="19" t="s">
        <v>5485</v>
      </c>
      <c r="D3926" s="19" t="s">
        <v>1412</v>
      </c>
      <c r="E3926" s="19" t="s">
        <v>5483</v>
      </c>
      <c r="F3926" s="19" t="s">
        <v>2656</v>
      </c>
      <c r="G3926" s="19" t="s">
        <v>4156</v>
      </c>
      <c r="H3926" s="19" t="s">
        <v>4106</v>
      </c>
      <c r="I3926" s="19" t="s">
        <v>4391</v>
      </c>
      <c r="J3926" s="19" t="s">
        <v>2144</v>
      </c>
      <c r="K3926" s="19">
        <v>1</v>
      </c>
      <c r="L3926" s="2" t="s">
        <v>1412</v>
      </c>
      <c r="M3926" s="2">
        <f ca="1">Table1[[#This Row],[Cases]]*Table1[[#This Row],[Pack Size]]</f>
        <v>0</v>
      </c>
      <c r="N3926" s="1">
        <f ca="1">Table1[[#This Row],[Cases]]*Table1[[#This Row],[Pack Size]]</f>
        <v>400</v>
      </c>
      <c r="O3926" s="1">
        <f>IFERROR(VLOOKUP(Table1[[#This Row],[SKU Code]],'SKU Size'!$G:$H,2,FALSE),0)*Table1[[#This Row],[Cases]]</f>
        <v>9051.8943648292407</v>
      </c>
      <c r="P3926" t="str">
        <f t="shared" si="73"/>
        <v>D0003</v>
      </c>
      <c r="Q3926" s="7">
        <f>IFERROR(VLOOKUP(Table1[[#This Row],[Trim Distributor Code]],Sheet1!$N:$O,2,FALSE),0)</f>
        <v>3400089</v>
      </c>
      <c r="R3926" s="7" t="str">
        <f>IFERROR(VLOOKUP(Table1[[#This Row],[Salesflo AppUser Code]],HIE!$A:$B,2,FALSE),0)</f>
        <v>Active</v>
      </c>
      <c r="S3926" s="7" t="str">
        <f>IFERROR(VLOOKUP(Table1[[#This Row],[Salesflo AppUser Code]],HIE!$A:$B,2,FALSE),0)</f>
        <v>Active</v>
      </c>
      <c r="T3926" t="s">
        <v>3354</v>
      </c>
      <c r="U3926" s="7" t="s">
        <v>5713</v>
      </c>
      <c r="V3926" s="7" t="s">
        <v>1444</v>
      </c>
      <c r="W3926" s="7" t="s">
        <v>2030</v>
      </c>
      <c r="X3926" s="7" t="str">
        <f>IFERROR(VLOOKUP( Table1[[#This Row],[Trim Distributor Code]],Sheet1!$A:$J,10,FALSE),0)</f>
        <v>Active</v>
      </c>
    </row>
    <row r="3927" spans="1:24" hidden="1" x14ac:dyDescent="0.3">
      <c r="A3927" t="s">
        <v>5517</v>
      </c>
      <c r="B3927" s="17" t="s">
        <v>69</v>
      </c>
      <c r="C3927" s="17" t="s">
        <v>5485</v>
      </c>
      <c r="D3927" s="17" t="s">
        <v>1412</v>
      </c>
      <c r="E3927" s="17" t="s">
        <v>5483</v>
      </c>
      <c r="F3927" s="17" t="s">
        <v>2656</v>
      </c>
      <c r="G3927" s="17" t="s">
        <v>4305</v>
      </c>
      <c r="H3927" s="17" t="s">
        <v>4109</v>
      </c>
      <c r="I3927" s="17" t="s">
        <v>4393</v>
      </c>
      <c r="J3927" s="17" t="s">
        <v>2060</v>
      </c>
      <c r="K3927" s="17">
        <v>1</v>
      </c>
      <c r="L3927" s="2" t="s">
        <v>1412</v>
      </c>
      <c r="M3927" s="2">
        <f ca="1">Table1[[#This Row],[Cases]]*Table1[[#This Row],[Pack Size]]</f>
        <v>0</v>
      </c>
      <c r="N3927" s="1">
        <f ca="1">Table1[[#This Row],[Cases]]*Table1[[#This Row],[Pack Size]]</f>
        <v>100</v>
      </c>
      <c r="O3927" s="1">
        <f>IFERROR(VLOOKUP(Table1[[#This Row],[SKU Code]],'SKU Size'!$G:$H,2,FALSE),0)*Table1[[#This Row],[Cases]]</f>
        <v>10171.254325194021</v>
      </c>
      <c r="P3927" t="str">
        <f t="shared" si="73"/>
        <v>D0003</v>
      </c>
      <c r="Q3927" s="7">
        <f>IFERROR(VLOOKUP(Table1[[#This Row],[Trim Distributor Code]],Sheet1!$N:$O,2,FALSE),0)</f>
        <v>3400089</v>
      </c>
      <c r="R3927" s="7" t="str">
        <f>IFERROR(VLOOKUP(Table1[[#This Row],[Salesflo AppUser Code]],HIE!$A:$B,2,FALSE),0)</f>
        <v>Active</v>
      </c>
      <c r="S3927" s="7" t="str">
        <f>IFERROR(VLOOKUP(Table1[[#This Row],[Salesflo AppUser Code]],HIE!$A:$B,2,FALSE),0)</f>
        <v>Active</v>
      </c>
      <c r="T3927" t="s">
        <v>3354</v>
      </c>
      <c r="U3927" s="7" t="s">
        <v>5713</v>
      </c>
      <c r="V3927" s="7" t="s">
        <v>1423</v>
      </c>
      <c r="W3927" s="7" t="s">
        <v>2040</v>
      </c>
      <c r="X3927" s="7" t="str">
        <f>IFERROR(VLOOKUP( Table1[[#This Row],[Trim Distributor Code]],Sheet1!$A:$J,10,FALSE),0)</f>
        <v>Active</v>
      </c>
    </row>
    <row r="3928" spans="1:24" hidden="1" x14ac:dyDescent="0.3">
      <c r="A3928" t="s">
        <v>5517</v>
      </c>
      <c r="B3928" s="19" t="s">
        <v>69</v>
      </c>
      <c r="C3928" s="19" t="s">
        <v>5485</v>
      </c>
      <c r="D3928" s="19" t="s">
        <v>1412</v>
      </c>
      <c r="E3928" s="19" t="s">
        <v>5483</v>
      </c>
      <c r="F3928" s="19" t="s">
        <v>2656</v>
      </c>
      <c r="G3928" s="19" t="s">
        <v>4306</v>
      </c>
      <c r="H3928" s="19" t="s">
        <v>4109</v>
      </c>
      <c r="I3928" s="19" t="s">
        <v>4307</v>
      </c>
      <c r="J3928" s="19" t="s">
        <v>2034</v>
      </c>
      <c r="K3928" s="19">
        <v>5</v>
      </c>
      <c r="L3928" s="2" t="s">
        <v>1412</v>
      </c>
      <c r="M3928" s="2">
        <f ca="1">Table1[[#This Row],[Cases]]*Table1[[#This Row],[Pack Size]]</f>
        <v>0</v>
      </c>
      <c r="N3928" s="1">
        <f ca="1">Table1[[#This Row],[Cases]]*Table1[[#This Row],[Pack Size]]</f>
        <v>500</v>
      </c>
      <c r="O3928" s="1">
        <f>IFERROR(VLOOKUP(Table1[[#This Row],[SKU Code]],'SKU Size'!$G:$H,2,FALSE),0)*Table1[[#This Row],[Cases]]</f>
        <v>37800.121189757512</v>
      </c>
      <c r="P3928" t="str">
        <f t="shared" si="73"/>
        <v>D0003</v>
      </c>
      <c r="Q3928" s="7">
        <f>IFERROR(VLOOKUP(Table1[[#This Row],[Trim Distributor Code]],Sheet1!$N:$O,2,FALSE),0)</f>
        <v>3400089</v>
      </c>
      <c r="R3928" s="7" t="str">
        <f>IFERROR(VLOOKUP(Table1[[#This Row],[Salesflo AppUser Code]],HIE!$A:$B,2,FALSE),0)</f>
        <v>Active</v>
      </c>
      <c r="S3928" s="7" t="str">
        <f>IFERROR(VLOOKUP(Table1[[#This Row],[Salesflo AppUser Code]],HIE!$A:$B,2,FALSE),0)</f>
        <v>Active</v>
      </c>
      <c r="T3928" t="s">
        <v>3354</v>
      </c>
      <c r="U3928" s="7" t="s">
        <v>5713</v>
      </c>
      <c r="V3928" s="7" t="s">
        <v>1423</v>
      </c>
      <c r="W3928" s="7" t="s">
        <v>2031</v>
      </c>
      <c r="X3928" s="7" t="str">
        <f>IFERROR(VLOOKUP( Table1[[#This Row],[Trim Distributor Code]],Sheet1!$A:$J,10,FALSE),0)</f>
        <v>Active</v>
      </c>
    </row>
    <row r="3929" spans="1:24" hidden="1" x14ac:dyDescent="0.3">
      <c r="A3929" t="s">
        <v>5517</v>
      </c>
      <c r="B3929" s="17" t="s">
        <v>69</v>
      </c>
      <c r="C3929" s="17" t="s">
        <v>5485</v>
      </c>
      <c r="D3929" s="17" t="s">
        <v>1412</v>
      </c>
      <c r="E3929" s="17" t="s">
        <v>5483</v>
      </c>
      <c r="F3929" s="17" t="s">
        <v>2656</v>
      </c>
      <c r="G3929" s="17" t="s">
        <v>4156</v>
      </c>
      <c r="H3929" s="17" t="s">
        <v>4137</v>
      </c>
      <c r="I3929" s="17" t="s">
        <v>4392</v>
      </c>
      <c r="J3929" s="17" t="s">
        <v>2238</v>
      </c>
      <c r="K3929" s="17">
        <v>1</v>
      </c>
      <c r="L3929" s="2" t="s">
        <v>1412</v>
      </c>
      <c r="M3929" s="2">
        <f ca="1">Table1[[#This Row],[Cases]]*Table1[[#This Row],[Pack Size]]</f>
        <v>0</v>
      </c>
      <c r="N3929" s="1">
        <f ca="1">Table1[[#This Row],[Cases]]*Table1[[#This Row],[Pack Size]]</f>
        <v>384</v>
      </c>
      <c r="O3929" s="1">
        <f>IFERROR(VLOOKUP(Table1[[#This Row],[SKU Code]],'SKU Size'!$G:$H,2,FALSE),0)*Table1[[#This Row],[Cases]]</f>
        <v>9319.3896732933881</v>
      </c>
      <c r="P3929" t="str">
        <f t="shared" si="73"/>
        <v>D0003</v>
      </c>
      <c r="Q3929" s="7">
        <f>IFERROR(VLOOKUP(Table1[[#This Row],[Trim Distributor Code]],Sheet1!$N:$O,2,FALSE),0)</f>
        <v>3400089</v>
      </c>
      <c r="R3929" s="7" t="str">
        <f>IFERROR(VLOOKUP(Table1[[#This Row],[Salesflo AppUser Code]],HIE!$A:$B,2,FALSE),0)</f>
        <v>Active</v>
      </c>
      <c r="S3929" s="7" t="str">
        <f>IFERROR(VLOOKUP(Table1[[#This Row],[Salesflo AppUser Code]],HIE!$A:$B,2,FALSE),0)</f>
        <v>Active</v>
      </c>
      <c r="T3929" t="s">
        <v>3354</v>
      </c>
      <c r="U3929" s="7" t="s">
        <v>5713</v>
      </c>
      <c r="V3929" s="7" t="s">
        <v>1606</v>
      </c>
      <c r="W3929" s="7" t="s">
        <v>2030</v>
      </c>
      <c r="X3929" s="7" t="str">
        <f>IFERROR(VLOOKUP( Table1[[#This Row],[Trim Distributor Code]],Sheet1!$A:$J,10,FALSE),0)</f>
        <v>Active</v>
      </c>
    </row>
    <row r="3930" spans="1:24" hidden="1" x14ac:dyDescent="0.3">
      <c r="A3930" t="s">
        <v>5517</v>
      </c>
      <c r="B3930" s="19" t="s">
        <v>69</v>
      </c>
      <c r="C3930" s="19" t="s">
        <v>5485</v>
      </c>
      <c r="D3930" s="19" t="s">
        <v>1412</v>
      </c>
      <c r="E3930" s="19" t="s">
        <v>5483</v>
      </c>
      <c r="F3930" s="19" t="s">
        <v>2656</v>
      </c>
      <c r="G3930" s="19" t="s">
        <v>4169</v>
      </c>
      <c r="H3930" s="19" t="s">
        <v>4113</v>
      </c>
      <c r="I3930" s="19" t="s">
        <v>4642</v>
      </c>
      <c r="J3930" s="19" t="s">
        <v>4170</v>
      </c>
      <c r="K3930" s="21">
        <v>15</v>
      </c>
      <c r="L3930" s="2" t="s">
        <v>1412</v>
      </c>
      <c r="M3930" s="2">
        <f ca="1">Table1[[#This Row],[Cases]]*Table1[[#This Row],[Pack Size]]</f>
        <v>0</v>
      </c>
      <c r="N3930" s="1">
        <f ca="1">Table1[[#This Row],[Cases]]*Table1[[#This Row],[Pack Size]]</f>
        <v>360</v>
      </c>
      <c r="O3930" s="1">
        <f>IFERROR(VLOOKUP(Table1[[#This Row],[SKU Code]],'SKU Size'!$G:$H,2,FALSE),0)*Table1[[#This Row],[Cases]]</f>
        <v>27592.269402278485</v>
      </c>
      <c r="P3930" t="str">
        <f t="shared" si="73"/>
        <v>D0003</v>
      </c>
      <c r="Q3930" s="7">
        <f>IFERROR(VLOOKUP(Table1[[#This Row],[Trim Distributor Code]],Sheet1!$N:$O,2,FALSE),0)</f>
        <v>3400089</v>
      </c>
      <c r="R3930" s="7" t="str">
        <f>IFERROR(VLOOKUP(Table1[[#This Row],[Salesflo AppUser Code]],HIE!$A:$B,2,FALSE),0)</f>
        <v>Active</v>
      </c>
      <c r="S3930" s="7" t="str">
        <f>IFERROR(VLOOKUP(Table1[[#This Row],[Salesflo AppUser Code]],HIE!$A:$B,2,FALSE),0)</f>
        <v>Active</v>
      </c>
      <c r="T3930" t="s">
        <v>3354</v>
      </c>
      <c r="U3930" s="7" t="s">
        <v>5713</v>
      </c>
      <c r="V3930" s="7" t="s">
        <v>1632</v>
      </c>
      <c r="W3930" s="7" t="s">
        <v>5359</v>
      </c>
      <c r="X3930" s="7" t="str">
        <f>IFERROR(VLOOKUP( Table1[[#This Row],[Trim Distributor Code]],Sheet1!$A:$J,10,FALSE),0)</f>
        <v>Active</v>
      </c>
    </row>
    <row r="3931" spans="1:24" hidden="1" x14ac:dyDescent="0.3">
      <c r="A3931" t="s">
        <v>5517</v>
      </c>
      <c r="B3931" s="17" t="s">
        <v>69</v>
      </c>
      <c r="C3931" s="17" t="s">
        <v>5485</v>
      </c>
      <c r="D3931" s="17" t="s">
        <v>1412</v>
      </c>
      <c r="E3931" s="17" t="s">
        <v>5483</v>
      </c>
      <c r="F3931" s="17" t="s">
        <v>2656</v>
      </c>
      <c r="G3931" s="17" t="s">
        <v>4136</v>
      </c>
      <c r="H3931" s="17" t="s">
        <v>4113</v>
      </c>
      <c r="I3931" s="17" t="s">
        <v>4643</v>
      </c>
      <c r="J3931" s="17" t="s">
        <v>2295</v>
      </c>
      <c r="K3931" s="22">
        <v>20</v>
      </c>
      <c r="L3931" s="2" t="s">
        <v>1412</v>
      </c>
      <c r="M3931" s="2">
        <f ca="1">Table1[[#This Row],[Cases]]*Table1[[#This Row],[Pack Size]]</f>
        <v>0</v>
      </c>
      <c r="N3931" s="1">
        <f ca="1">Table1[[#This Row],[Cases]]*Table1[[#This Row],[Pack Size]]</f>
        <v>480</v>
      </c>
      <c r="O3931" s="1">
        <f>IFERROR(VLOOKUP(Table1[[#This Row],[SKU Code]],'SKU Size'!$G:$H,2,FALSE),0)*Table1[[#This Row],[Cases]]</f>
        <v>36628.07558035171</v>
      </c>
      <c r="P3931" t="str">
        <f t="shared" si="73"/>
        <v>D0003</v>
      </c>
      <c r="Q3931" s="7">
        <f>IFERROR(VLOOKUP(Table1[[#This Row],[Trim Distributor Code]],Sheet1!$N:$O,2,FALSE),0)</f>
        <v>3400089</v>
      </c>
      <c r="R3931" s="7" t="str">
        <f>IFERROR(VLOOKUP(Table1[[#This Row],[Salesflo AppUser Code]],HIE!$A:$B,2,FALSE),0)</f>
        <v>Active</v>
      </c>
      <c r="S3931" s="7" t="str">
        <f>IFERROR(VLOOKUP(Table1[[#This Row],[Salesflo AppUser Code]],HIE!$A:$B,2,FALSE),0)</f>
        <v>Active</v>
      </c>
      <c r="T3931" t="s">
        <v>3354</v>
      </c>
      <c r="U3931" s="7" t="s">
        <v>5713</v>
      </c>
      <c r="V3931" s="7" t="s">
        <v>1632</v>
      </c>
      <c r="W3931" s="7" t="s">
        <v>2294</v>
      </c>
      <c r="X3931" s="7" t="str">
        <f>IFERROR(VLOOKUP( Table1[[#This Row],[Trim Distributor Code]],Sheet1!$A:$J,10,FALSE),0)</f>
        <v>Active</v>
      </c>
    </row>
    <row r="3932" spans="1:24" hidden="1" x14ac:dyDescent="0.3">
      <c r="A3932" t="s">
        <v>5517</v>
      </c>
      <c r="B3932" s="19" t="s">
        <v>69</v>
      </c>
      <c r="C3932" s="19" t="s">
        <v>5485</v>
      </c>
      <c r="D3932" s="19" t="s">
        <v>1412</v>
      </c>
      <c r="E3932" s="19" t="s">
        <v>5483</v>
      </c>
      <c r="F3932" s="19" t="s">
        <v>2656</v>
      </c>
      <c r="G3932" s="19" t="s">
        <v>4134</v>
      </c>
      <c r="H3932" s="19" t="s">
        <v>4113</v>
      </c>
      <c r="I3932" s="19" t="s">
        <v>4644</v>
      </c>
      <c r="J3932" s="19" t="s">
        <v>1635</v>
      </c>
      <c r="K3932" s="19">
        <v>10</v>
      </c>
      <c r="L3932" s="2" t="s">
        <v>1412</v>
      </c>
      <c r="M3932" s="2">
        <f ca="1">Table1[[#This Row],[Cases]]*Table1[[#This Row],[Pack Size]]</f>
        <v>0</v>
      </c>
      <c r="N3932" s="1">
        <f ca="1">Table1[[#This Row],[Cases]]*Table1[[#This Row],[Pack Size]]</f>
        <v>240</v>
      </c>
      <c r="O3932" s="1">
        <f>IFERROR(VLOOKUP(Table1[[#This Row],[SKU Code]],'SKU Size'!$G:$H,2,FALSE),0)*Table1[[#This Row],[Cases]]</f>
        <v>31426.600008641144</v>
      </c>
      <c r="P3932" t="str">
        <f t="shared" si="73"/>
        <v>D0003</v>
      </c>
      <c r="Q3932" s="7">
        <f>IFERROR(VLOOKUP(Table1[[#This Row],[Trim Distributor Code]],Sheet1!$N:$O,2,FALSE),0)</f>
        <v>3400089</v>
      </c>
      <c r="R3932" s="7" t="str">
        <f>IFERROR(VLOOKUP(Table1[[#This Row],[Salesflo AppUser Code]],HIE!$A:$B,2,FALSE),0)</f>
        <v>Active</v>
      </c>
      <c r="S3932" s="7" t="str">
        <f>IFERROR(VLOOKUP(Table1[[#This Row],[Salesflo AppUser Code]],HIE!$A:$B,2,FALSE),0)</f>
        <v>Active</v>
      </c>
      <c r="T3932" t="s">
        <v>3354</v>
      </c>
      <c r="U3932" s="7" t="s">
        <v>5713</v>
      </c>
      <c r="V3932" s="7" t="s">
        <v>1632</v>
      </c>
      <c r="W3932" s="7" t="s">
        <v>1445</v>
      </c>
      <c r="X3932" s="7" t="str">
        <f>IFERROR(VLOOKUP( Table1[[#This Row],[Trim Distributor Code]],Sheet1!$A:$J,10,FALSE),0)</f>
        <v>Active</v>
      </c>
    </row>
    <row r="3933" spans="1:24" hidden="1" x14ac:dyDescent="0.3">
      <c r="A3933" t="s">
        <v>5517</v>
      </c>
      <c r="B3933" s="17" t="s">
        <v>70</v>
      </c>
      <c r="C3933" s="17" t="s">
        <v>5486</v>
      </c>
      <c r="D3933" s="17" t="s">
        <v>1412</v>
      </c>
      <c r="E3933" s="17" t="s">
        <v>5483</v>
      </c>
      <c r="F3933" s="17" t="s">
        <v>2656</v>
      </c>
      <c r="G3933" s="17" t="s">
        <v>4134</v>
      </c>
      <c r="H3933" s="17" t="s">
        <v>4106</v>
      </c>
      <c r="I3933" s="17" t="s">
        <v>4636</v>
      </c>
      <c r="J3933" s="17" t="s">
        <v>1478</v>
      </c>
      <c r="K3933" s="17">
        <v>100</v>
      </c>
      <c r="L3933" s="2" t="s">
        <v>1412</v>
      </c>
      <c r="M3933" s="2">
        <f ca="1">Table1[[#This Row],[Cases]]*Table1[[#This Row],[Pack Size]]</f>
        <v>0</v>
      </c>
      <c r="N3933" s="1">
        <f ca="1">Table1[[#This Row],[Cases]]*Table1[[#This Row],[Pack Size]]</f>
        <v>40000</v>
      </c>
      <c r="O3933" s="1">
        <f>IFERROR(VLOOKUP(Table1[[#This Row],[SKU Code]],'SKU Size'!$G:$H,2,FALSE),0)*Table1[[#This Row],[Cases]]</f>
        <v>870902.64490845008</v>
      </c>
      <c r="P3933" t="str">
        <f t="shared" si="73"/>
        <v>D0003</v>
      </c>
      <c r="Q3933" s="7">
        <f>IFERROR(VLOOKUP(Table1[[#This Row],[Trim Distributor Code]],Sheet1!$N:$O,2,FALSE),0)</f>
        <v>3400089</v>
      </c>
      <c r="R3933" s="7" t="str">
        <f>IFERROR(VLOOKUP(Table1[[#This Row],[Salesflo AppUser Code]],HIE!$A:$B,2,FALSE),0)</f>
        <v>Active</v>
      </c>
      <c r="S3933" s="7" t="str">
        <f>IFERROR(VLOOKUP(Table1[[#This Row],[Salesflo AppUser Code]],HIE!$A:$B,2,FALSE),0)</f>
        <v>Active</v>
      </c>
      <c r="T3933" t="s">
        <v>3354</v>
      </c>
      <c r="U3933" s="7" t="s">
        <v>5713</v>
      </c>
      <c r="V3933" s="7" t="s">
        <v>1444</v>
      </c>
      <c r="W3933" s="7" t="s">
        <v>1445</v>
      </c>
      <c r="X3933" s="7" t="str">
        <f>IFERROR(VLOOKUP( Table1[[#This Row],[Trim Distributor Code]],Sheet1!$A:$J,10,FALSE),0)</f>
        <v>Active</v>
      </c>
    </row>
    <row r="3934" spans="1:24" hidden="1" x14ac:dyDescent="0.3">
      <c r="A3934" t="s">
        <v>5517</v>
      </c>
      <c r="B3934" s="19" t="s">
        <v>70</v>
      </c>
      <c r="C3934" s="19" t="s">
        <v>5486</v>
      </c>
      <c r="D3934" s="19" t="s">
        <v>1412</v>
      </c>
      <c r="E3934" s="19" t="s">
        <v>5483</v>
      </c>
      <c r="F3934" s="19" t="s">
        <v>2656</v>
      </c>
      <c r="G3934" s="19" t="s">
        <v>4133</v>
      </c>
      <c r="H3934" s="19" t="s">
        <v>4106</v>
      </c>
      <c r="I3934" s="19" t="s">
        <v>4637</v>
      </c>
      <c r="J3934" s="19" t="s">
        <v>1586</v>
      </c>
      <c r="K3934" s="19">
        <v>1800</v>
      </c>
      <c r="L3934" s="2" t="s">
        <v>1412</v>
      </c>
      <c r="M3934" s="2">
        <f ca="1">Table1[[#This Row],[Cases]]*Table1[[#This Row],[Pack Size]]</f>
        <v>0</v>
      </c>
      <c r="N3934" s="1">
        <f ca="1">Table1[[#This Row],[Cases]]*Table1[[#This Row],[Pack Size]]</f>
        <v>720000</v>
      </c>
      <c r="O3934" s="1">
        <f>IFERROR(VLOOKUP(Table1[[#This Row],[SKU Code]],'SKU Size'!$G:$H,2,FALSE),0)*Table1[[#This Row],[Cases]]</f>
        <v>15177752.034396833</v>
      </c>
      <c r="P3934" t="str">
        <f t="shared" si="73"/>
        <v>D0003</v>
      </c>
      <c r="Q3934" s="7">
        <f>IFERROR(VLOOKUP(Table1[[#This Row],[Trim Distributor Code]],Sheet1!$N:$O,2,FALSE),0)</f>
        <v>3400089</v>
      </c>
      <c r="R3934" s="7" t="str">
        <f>IFERROR(VLOOKUP(Table1[[#This Row],[Salesflo AppUser Code]],HIE!$A:$B,2,FALSE),0)</f>
        <v>Active</v>
      </c>
      <c r="S3934" s="7" t="str">
        <f>IFERROR(VLOOKUP(Table1[[#This Row],[Salesflo AppUser Code]],HIE!$A:$B,2,FALSE),0)</f>
        <v>Active</v>
      </c>
      <c r="T3934" t="s">
        <v>3354</v>
      </c>
      <c r="U3934" s="7" t="s">
        <v>5713</v>
      </c>
      <c r="V3934" s="7" t="s">
        <v>1444</v>
      </c>
      <c r="W3934" s="7" t="s">
        <v>5707</v>
      </c>
      <c r="X3934" s="7" t="str">
        <f>IFERROR(VLOOKUP( Table1[[#This Row],[Trim Distributor Code]],Sheet1!$A:$J,10,FALSE),0)</f>
        <v>Active</v>
      </c>
    </row>
    <row r="3935" spans="1:24" hidden="1" x14ac:dyDescent="0.3">
      <c r="A3935" t="s">
        <v>5517</v>
      </c>
      <c r="B3935" s="17" t="s">
        <v>70</v>
      </c>
      <c r="C3935" s="17" t="s">
        <v>5486</v>
      </c>
      <c r="D3935" s="17" t="s">
        <v>1412</v>
      </c>
      <c r="E3935" s="17" t="s">
        <v>5483</v>
      </c>
      <c r="F3935" s="17" t="s">
        <v>2656</v>
      </c>
      <c r="G3935" s="17" t="s">
        <v>2314</v>
      </c>
      <c r="H3935" s="17" t="s">
        <v>2268</v>
      </c>
      <c r="I3935" s="17" t="s">
        <v>4713</v>
      </c>
      <c r="J3935" t="s">
        <v>2503</v>
      </c>
      <c r="K3935" s="17">
        <v>40</v>
      </c>
      <c r="L3935" s="2" t="s">
        <v>1412</v>
      </c>
      <c r="M3935" s="2">
        <f ca="1">Table1[[#This Row],[Cases]]*Table1[[#This Row],[Pack Size]]</f>
        <v>0</v>
      </c>
      <c r="N3935" s="1">
        <f ca="1">Table1[[#This Row],[Cases]]*Table1[[#This Row],[Pack Size]]</f>
        <v>13440</v>
      </c>
      <c r="O3935" s="1">
        <f>IFERROR(VLOOKUP(Table1[[#This Row],[SKU Code]],'SKU Size'!$G:$H,2,FALSE),0)*Table1[[#This Row],[Cases]]</f>
        <v>297905.49431469169</v>
      </c>
      <c r="P3935" t="str">
        <f t="shared" si="73"/>
        <v>D0003</v>
      </c>
      <c r="Q3935" s="7">
        <f>IFERROR(VLOOKUP(Table1[[#This Row],[Trim Distributor Code]],Sheet1!$N:$O,2,FALSE),0)</f>
        <v>3400089</v>
      </c>
      <c r="R3935" s="7" t="str">
        <f>IFERROR(VLOOKUP(Table1[[#This Row],[Salesflo AppUser Code]],HIE!$A:$B,2,FALSE),0)</f>
        <v>Active</v>
      </c>
      <c r="S3935" s="7" t="str">
        <f>IFERROR(VLOOKUP(Table1[[#This Row],[Salesflo AppUser Code]],HIE!$A:$B,2,FALSE),0)</f>
        <v>Active</v>
      </c>
      <c r="T3935" t="s">
        <v>3354</v>
      </c>
      <c r="U3935" s="7" t="s">
        <v>5713</v>
      </c>
      <c r="V3935" s="7" t="s">
        <v>2268</v>
      </c>
      <c r="W3935" s="7" t="s">
        <v>2314</v>
      </c>
      <c r="X3935" s="7" t="str">
        <f>IFERROR(VLOOKUP( Table1[[#This Row],[Trim Distributor Code]],Sheet1!$A:$J,10,FALSE),0)</f>
        <v>Active</v>
      </c>
    </row>
    <row r="3936" spans="1:24" hidden="1" x14ac:dyDescent="0.3">
      <c r="A3936" t="s">
        <v>5517</v>
      </c>
      <c r="B3936" s="19" t="s">
        <v>70</v>
      </c>
      <c r="C3936" s="19" t="s">
        <v>5486</v>
      </c>
      <c r="D3936" s="19" t="s">
        <v>1412</v>
      </c>
      <c r="E3936" s="19" t="s">
        <v>5483</v>
      </c>
      <c r="F3936" s="19" t="s">
        <v>2656</v>
      </c>
      <c r="G3936" s="19" t="s">
        <v>4108</v>
      </c>
      <c r="H3936" s="19" t="s">
        <v>4109</v>
      </c>
      <c r="I3936" s="19" t="s">
        <v>4566</v>
      </c>
      <c r="J3936" s="19" t="s">
        <v>13</v>
      </c>
      <c r="K3936" s="19">
        <v>15</v>
      </c>
      <c r="L3936" s="2" t="s">
        <v>1412</v>
      </c>
      <c r="M3936" s="2">
        <f ca="1">Table1[[#This Row],[Cases]]*Table1[[#This Row],[Pack Size]]</f>
        <v>0</v>
      </c>
      <c r="N3936" s="1">
        <f ca="1">Table1[[#This Row],[Cases]]*Table1[[#This Row],[Pack Size]]</f>
        <v>1500</v>
      </c>
      <c r="O3936" s="1">
        <f>IFERROR(VLOOKUP(Table1[[#This Row],[SKU Code]],'SKU Size'!$G:$H,2,FALSE),0)*Table1[[#This Row],[Cases]]</f>
        <v>158530.11088957061</v>
      </c>
      <c r="P3936" t="str">
        <f t="shared" si="73"/>
        <v>D0003</v>
      </c>
      <c r="Q3936" s="7">
        <f>IFERROR(VLOOKUP(Table1[[#This Row],[Trim Distributor Code]],Sheet1!$N:$O,2,FALSE),0)</f>
        <v>3400089</v>
      </c>
      <c r="R3936" s="7" t="str">
        <f>IFERROR(VLOOKUP(Table1[[#This Row],[Salesflo AppUser Code]],HIE!$A:$B,2,FALSE),0)</f>
        <v>Active</v>
      </c>
      <c r="S3936" s="7" t="str">
        <f>IFERROR(VLOOKUP(Table1[[#This Row],[Salesflo AppUser Code]],HIE!$A:$B,2,FALSE),0)</f>
        <v>Active</v>
      </c>
      <c r="T3936" t="s">
        <v>3354</v>
      </c>
      <c r="U3936" s="7" t="s">
        <v>5713</v>
      </c>
      <c r="V3936" s="7" t="s">
        <v>1423</v>
      </c>
      <c r="W3936" s="7" t="s">
        <v>1659</v>
      </c>
      <c r="X3936" s="7" t="str">
        <f>IFERROR(VLOOKUP( Table1[[#This Row],[Trim Distributor Code]],Sheet1!$A:$J,10,FALSE),0)</f>
        <v>Active</v>
      </c>
    </row>
    <row r="3937" spans="1:24" hidden="1" x14ac:dyDescent="0.3">
      <c r="A3937" t="s">
        <v>5517</v>
      </c>
      <c r="B3937" s="17" t="s">
        <v>70</v>
      </c>
      <c r="C3937" s="17" t="s">
        <v>5486</v>
      </c>
      <c r="D3937" s="17" t="s">
        <v>1412</v>
      </c>
      <c r="E3937" s="17" t="s">
        <v>5483</v>
      </c>
      <c r="F3937" s="17" t="s">
        <v>2656</v>
      </c>
      <c r="G3937" s="17" t="s">
        <v>4156</v>
      </c>
      <c r="H3937" s="17" t="s">
        <v>4106</v>
      </c>
      <c r="I3937" s="17" t="s">
        <v>4391</v>
      </c>
      <c r="J3937" s="17" t="s">
        <v>2144</v>
      </c>
      <c r="K3937" s="17">
        <v>1</v>
      </c>
      <c r="L3937" s="2" t="s">
        <v>1412</v>
      </c>
      <c r="M3937" s="2">
        <f ca="1">Table1[[#This Row],[Cases]]*Table1[[#This Row],[Pack Size]]</f>
        <v>0</v>
      </c>
      <c r="N3937" s="1">
        <f ca="1">Table1[[#This Row],[Cases]]*Table1[[#This Row],[Pack Size]]</f>
        <v>400</v>
      </c>
      <c r="O3937" s="1">
        <f>IFERROR(VLOOKUP(Table1[[#This Row],[SKU Code]],'SKU Size'!$G:$H,2,FALSE),0)*Table1[[#This Row],[Cases]]</f>
        <v>9051.8943648292407</v>
      </c>
      <c r="P3937" t="str">
        <f t="shared" si="73"/>
        <v>D0003</v>
      </c>
      <c r="Q3937" s="7">
        <f>IFERROR(VLOOKUP(Table1[[#This Row],[Trim Distributor Code]],Sheet1!$N:$O,2,FALSE),0)</f>
        <v>3400089</v>
      </c>
      <c r="R3937" s="7" t="str">
        <f>IFERROR(VLOOKUP(Table1[[#This Row],[Salesflo AppUser Code]],HIE!$A:$B,2,FALSE),0)</f>
        <v>Active</v>
      </c>
      <c r="S3937" s="7" t="str">
        <f>IFERROR(VLOOKUP(Table1[[#This Row],[Salesflo AppUser Code]],HIE!$A:$B,2,FALSE),0)</f>
        <v>Active</v>
      </c>
      <c r="T3937" t="s">
        <v>3354</v>
      </c>
      <c r="U3937" s="7" t="s">
        <v>5713</v>
      </c>
      <c r="V3937" s="7" t="s">
        <v>1444</v>
      </c>
      <c r="W3937" s="7" t="s">
        <v>2030</v>
      </c>
      <c r="X3937" s="7" t="str">
        <f>IFERROR(VLOOKUP( Table1[[#This Row],[Trim Distributor Code]],Sheet1!$A:$J,10,FALSE),0)</f>
        <v>Active</v>
      </c>
    </row>
    <row r="3938" spans="1:24" hidden="1" x14ac:dyDescent="0.3">
      <c r="A3938" t="s">
        <v>5517</v>
      </c>
      <c r="B3938" s="19" t="s">
        <v>70</v>
      </c>
      <c r="C3938" s="19" t="s">
        <v>5486</v>
      </c>
      <c r="D3938" s="19" t="s">
        <v>1412</v>
      </c>
      <c r="E3938" s="19" t="s">
        <v>5483</v>
      </c>
      <c r="F3938" s="19" t="s">
        <v>2656</v>
      </c>
      <c r="G3938" s="19" t="s">
        <v>4305</v>
      </c>
      <c r="H3938" s="19" t="s">
        <v>4109</v>
      </c>
      <c r="I3938" s="19" t="s">
        <v>4393</v>
      </c>
      <c r="J3938" s="19" t="s">
        <v>2060</v>
      </c>
      <c r="K3938" s="19">
        <v>2</v>
      </c>
      <c r="L3938" s="2" t="s">
        <v>1412</v>
      </c>
      <c r="M3938" s="2">
        <f ca="1">Table1[[#This Row],[Cases]]*Table1[[#This Row],[Pack Size]]</f>
        <v>0</v>
      </c>
      <c r="N3938" s="1">
        <f ca="1">Table1[[#This Row],[Cases]]*Table1[[#This Row],[Pack Size]]</f>
        <v>200</v>
      </c>
      <c r="O3938" s="1">
        <f>IFERROR(VLOOKUP(Table1[[#This Row],[SKU Code]],'SKU Size'!$G:$H,2,FALSE),0)*Table1[[#This Row],[Cases]]</f>
        <v>20342.508650388041</v>
      </c>
      <c r="P3938" t="str">
        <f t="shared" si="73"/>
        <v>D0003</v>
      </c>
      <c r="Q3938" s="7">
        <f>IFERROR(VLOOKUP(Table1[[#This Row],[Trim Distributor Code]],Sheet1!$N:$O,2,FALSE),0)</f>
        <v>3400089</v>
      </c>
      <c r="R3938" s="7" t="str">
        <f>IFERROR(VLOOKUP(Table1[[#This Row],[Salesflo AppUser Code]],HIE!$A:$B,2,FALSE),0)</f>
        <v>Active</v>
      </c>
      <c r="S3938" s="7" t="str">
        <f>IFERROR(VLOOKUP(Table1[[#This Row],[Salesflo AppUser Code]],HIE!$A:$B,2,FALSE),0)</f>
        <v>Active</v>
      </c>
      <c r="T3938" t="s">
        <v>3354</v>
      </c>
      <c r="U3938" s="7" t="s">
        <v>5713</v>
      </c>
      <c r="V3938" s="7" t="s">
        <v>1423</v>
      </c>
      <c r="W3938" s="7" t="s">
        <v>2040</v>
      </c>
      <c r="X3938" s="7" t="str">
        <f>IFERROR(VLOOKUP( Table1[[#This Row],[Trim Distributor Code]],Sheet1!$A:$J,10,FALSE),0)</f>
        <v>Active</v>
      </c>
    </row>
    <row r="3939" spans="1:24" hidden="1" x14ac:dyDescent="0.3">
      <c r="A3939" t="s">
        <v>5517</v>
      </c>
      <c r="B3939" s="17" t="s">
        <v>70</v>
      </c>
      <c r="C3939" s="17" t="s">
        <v>5486</v>
      </c>
      <c r="D3939" s="17" t="s">
        <v>1412</v>
      </c>
      <c r="E3939" s="17" t="s">
        <v>5483</v>
      </c>
      <c r="F3939" s="17" t="s">
        <v>2656</v>
      </c>
      <c r="G3939" s="17" t="s">
        <v>4306</v>
      </c>
      <c r="H3939" s="17" t="s">
        <v>4109</v>
      </c>
      <c r="I3939" s="17" t="s">
        <v>4307</v>
      </c>
      <c r="J3939" s="17" t="s">
        <v>2034</v>
      </c>
      <c r="K3939" s="17">
        <v>10</v>
      </c>
      <c r="L3939" s="2" t="s">
        <v>1412</v>
      </c>
      <c r="M3939" s="2">
        <f ca="1">Table1[[#This Row],[Cases]]*Table1[[#This Row],[Pack Size]]</f>
        <v>0</v>
      </c>
      <c r="N3939" s="1">
        <f ca="1">Table1[[#This Row],[Cases]]*Table1[[#This Row],[Pack Size]]</f>
        <v>1000</v>
      </c>
      <c r="O3939" s="1">
        <f>IFERROR(VLOOKUP(Table1[[#This Row],[SKU Code]],'SKU Size'!$G:$H,2,FALSE),0)*Table1[[#This Row],[Cases]]</f>
        <v>75600.242379515024</v>
      </c>
      <c r="P3939" t="str">
        <f t="shared" si="73"/>
        <v>D0003</v>
      </c>
      <c r="Q3939" s="7">
        <f>IFERROR(VLOOKUP(Table1[[#This Row],[Trim Distributor Code]],Sheet1!$N:$O,2,FALSE),0)</f>
        <v>3400089</v>
      </c>
      <c r="R3939" s="7" t="str">
        <f>IFERROR(VLOOKUP(Table1[[#This Row],[Salesflo AppUser Code]],HIE!$A:$B,2,FALSE),0)</f>
        <v>Active</v>
      </c>
      <c r="S3939" s="7" t="str">
        <f>IFERROR(VLOOKUP(Table1[[#This Row],[Salesflo AppUser Code]],HIE!$A:$B,2,FALSE),0)</f>
        <v>Active</v>
      </c>
      <c r="T3939" t="s">
        <v>3354</v>
      </c>
      <c r="U3939" s="7" t="s">
        <v>5713</v>
      </c>
      <c r="V3939" s="7" t="s">
        <v>1423</v>
      </c>
      <c r="W3939" s="7" t="s">
        <v>2031</v>
      </c>
      <c r="X3939" s="7" t="str">
        <f>IFERROR(VLOOKUP( Table1[[#This Row],[Trim Distributor Code]],Sheet1!$A:$J,10,FALSE),0)</f>
        <v>Active</v>
      </c>
    </row>
    <row r="3940" spans="1:24" hidden="1" x14ac:dyDescent="0.3">
      <c r="A3940" t="s">
        <v>5517</v>
      </c>
      <c r="B3940" s="19" t="s">
        <v>70</v>
      </c>
      <c r="C3940" s="19" t="s">
        <v>5486</v>
      </c>
      <c r="D3940" s="19" t="s">
        <v>1412</v>
      </c>
      <c r="E3940" s="19" t="s">
        <v>5483</v>
      </c>
      <c r="F3940" s="19" t="s">
        <v>2656</v>
      </c>
      <c r="G3940" s="19" t="s">
        <v>4156</v>
      </c>
      <c r="H3940" s="19" t="s">
        <v>4137</v>
      </c>
      <c r="I3940" s="19" t="s">
        <v>4392</v>
      </c>
      <c r="J3940" s="19" t="s">
        <v>2238</v>
      </c>
      <c r="K3940" s="21">
        <v>1</v>
      </c>
      <c r="L3940" s="2" t="s">
        <v>1412</v>
      </c>
      <c r="M3940" s="2">
        <f ca="1">Table1[[#This Row],[Cases]]*Table1[[#This Row],[Pack Size]]</f>
        <v>0</v>
      </c>
      <c r="N3940" s="1">
        <f ca="1">Table1[[#This Row],[Cases]]*Table1[[#This Row],[Pack Size]]</f>
        <v>384</v>
      </c>
      <c r="O3940" s="1">
        <f>IFERROR(VLOOKUP(Table1[[#This Row],[SKU Code]],'SKU Size'!$G:$H,2,FALSE),0)*Table1[[#This Row],[Cases]]</f>
        <v>9319.3896732933881</v>
      </c>
      <c r="P3940" t="str">
        <f t="shared" si="73"/>
        <v>D0003</v>
      </c>
      <c r="Q3940" s="7">
        <f>IFERROR(VLOOKUP(Table1[[#This Row],[Trim Distributor Code]],Sheet1!$N:$O,2,FALSE),0)</f>
        <v>3400089</v>
      </c>
      <c r="R3940" s="7" t="str">
        <f>IFERROR(VLOOKUP(Table1[[#This Row],[Salesflo AppUser Code]],HIE!$A:$B,2,FALSE),0)</f>
        <v>Active</v>
      </c>
      <c r="S3940" s="7" t="str">
        <f>IFERROR(VLOOKUP(Table1[[#This Row],[Salesflo AppUser Code]],HIE!$A:$B,2,FALSE),0)</f>
        <v>Active</v>
      </c>
      <c r="T3940" t="s">
        <v>3354</v>
      </c>
      <c r="U3940" s="7" t="s">
        <v>5713</v>
      </c>
      <c r="V3940" s="7" t="s">
        <v>1606</v>
      </c>
      <c r="W3940" s="7" t="s">
        <v>2030</v>
      </c>
      <c r="X3940" s="7" t="str">
        <f>IFERROR(VLOOKUP( Table1[[#This Row],[Trim Distributor Code]],Sheet1!$A:$J,10,FALSE),0)</f>
        <v>Active</v>
      </c>
    </row>
    <row r="3941" spans="1:24" hidden="1" x14ac:dyDescent="0.3">
      <c r="A3941" t="s">
        <v>5517</v>
      </c>
      <c r="B3941" s="17" t="s">
        <v>70</v>
      </c>
      <c r="C3941" s="17" t="s">
        <v>5486</v>
      </c>
      <c r="D3941" s="17" t="s">
        <v>1412</v>
      </c>
      <c r="E3941" s="17" t="s">
        <v>5483</v>
      </c>
      <c r="F3941" s="17" t="s">
        <v>2656</v>
      </c>
      <c r="G3941" s="17" t="s">
        <v>4169</v>
      </c>
      <c r="H3941" s="17" t="s">
        <v>4113</v>
      </c>
      <c r="I3941" s="17" t="s">
        <v>4642</v>
      </c>
      <c r="J3941" s="17" t="s">
        <v>4170</v>
      </c>
      <c r="K3941" s="22">
        <v>20</v>
      </c>
      <c r="L3941" s="2" t="s">
        <v>1412</v>
      </c>
      <c r="M3941" s="2">
        <f ca="1">Table1[[#This Row],[Cases]]*Table1[[#This Row],[Pack Size]]</f>
        <v>0</v>
      </c>
      <c r="N3941" s="1">
        <f ca="1">Table1[[#This Row],[Cases]]*Table1[[#This Row],[Pack Size]]</f>
        <v>480</v>
      </c>
      <c r="O3941" s="1">
        <f>IFERROR(VLOOKUP(Table1[[#This Row],[SKU Code]],'SKU Size'!$G:$H,2,FALSE),0)*Table1[[#This Row],[Cases]]</f>
        <v>36789.692536371309</v>
      </c>
      <c r="P3941" t="str">
        <f t="shared" si="73"/>
        <v>D0003</v>
      </c>
      <c r="Q3941" s="7">
        <f>IFERROR(VLOOKUP(Table1[[#This Row],[Trim Distributor Code]],Sheet1!$N:$O,2,FALSE),0)</f>
        <v>3400089</v>
      </c>
      <c r="R3941" s="7" t="str">
        <f>IFERROR(VLOOKUP(Table1[[#This Row],[Salesflo AppUser Code]],HIE!$A:$B,2,FALSE),0)</f>
        <v>Active</v>
      </c>
      <c r="S3941" s="7" t="str">
        <f>IFERROR(VLOOKUP(Table1[[#This Row],[Salesflo AppUser Code]],HIE!$A:$B,2,FALSE),0)</f>
        <v>Active</v>
      </c>
      <c r="T3941" t="s">
        <v>3354</v>
      </c>
      <c r="U3941" s="7" t="s">
        <v>5713</v>
      </c>
      <c r="V3941" s="7" t="s">
        <v>1632</v>
      </c>
      <c r="W3941" s="7" t="s">
        <v>5359</v>
      </c>
      <c r="X3941" s="7" t="str">
        <f>IFERROR(VLOOKUP( Table1[[#This Row],[Trim Distributor Code]],Sheet1!$A:$J,10,FALSE),0)</f>
        <v>Active</v>
      </c>
    </row>
    <row r="3942" spans="1:24" hidden="1" x14ac:dyDescent="0.3">
      <c r="A3942" t="s">
        <v>5517</v>
      </c>
      <c r="B3942" s="19" t="s">
        <v>70</v>
      </c>
      <c r="C3942" s="19" t="s">
        <v>5486</v>
      </c>
      <c r="D3942" s="19" t="s">
        <v>1412</v>
      </c>
      <c r="E3942" s="19" t="s">
        <v>5483</v>
      </c>
      <c r="F3942" s="19" t="s">
        <v>2656</v>
      </c>
      <c r="G3942" s="19" t="s">
        <v>4136</v>
      </c>
      <c r="H3942" s="19" t="s">
        <v>4113</v>
      </c>
      <c r="I3942" s="19" t="s">
        <v>4643</v>
      </c>
      <c r="J3942" s="19" t="s">
        <v>2295</v>
      </c>
      <c r="K3942" s="21">
        <v>25</v>
      </c>
      <c r="L3942" s="2" t="s">
        <v>1412</v>
      </c>
      <c r="M3942" s="2">
        <f ca="1">Table1[[#This Row],[Cases]]*Table1[[#This Row],[Pack Size]]</f>
        <v>0</v>
      </c>
      <c r="N3942" s="1">
        <f ca="1">Table1[[#This Row],[Cases]]*Table1[[#This Row],[Pack Size]]</f>
        <v>600</v>
      </c>
      <c r="O3942" s="1">
        <f>IFERROR(VLOOKUP(Table1[[#This Row],[SKU Code]],'SKU Size'!$G:$H,2,FALSE),0)*Table1[[#This Row],[Cases]]</f>
        <v>45785.094475439633</v>
      </c>
      <c r="P3942" t="str">
        <f t="shared" si="73"/>
        <v>D0003</v>
      </c>
      <c r="Q3942" s="7">
        <f>IFERROR(VLOOKUP(Table1[[#This Row],[Trim Distributor Code]],Sheet1!$N:$O,2,FALSE),0)</f>
        <v>3400089</v>
      </c>
      <c r="R3942" s="7" t="str">
        <f>IFERROR(VLOOKUP(Table1[[#This Row],[Salesflo AppUser Code]],HIE!$A:$B,2,FALSE),0)</f>
        <v>Active</v>
      </c>
      <c r="S3942" s="7" t="str">
        <f>IFERROR(VLOOKUP(Table1[[#This Row],[Salesflo AppUser Code]],HIE!$A:$B,2,FALSE),0)</f>
        <v>Active</v>
      </c>
      <c r="T3942" t="s">
        <v>3354</v>
      </c>
      <c r="U3942" s="7" t="s">
        <v>5713</v>
      </c>
      <c r="V3942" s="7" t="s">
        <v>1632</v>
      </c>
      <c r="W3942" s="7" t="s">
        <v>2294</v>
      </c>
      <c r="X3942" s="7" t="str">
        <f>IFERROR(VLOOKUP( Table1[[#This Row],[Trim Distributor Code]],Sheet1!$A:$J,10,FALSE),0)</f>
        <v>Active</v>
      </c>
    </row>
    <row r="3943" spans="1:24" hidden="1" x14ac:dyDescent="0.3">
      <c r="A3943" t="s">
        <v>5517</v>
      </c>
      <c r="B3943" s="17" t="s">
        <v>70</v>
      </c>
      <c r="C3943" s="17" t="s">
        <v>5486</v>
      </c>
      <c r="D3943" s="17" t="s">
        <v>1412</v>
      </c>
      <c r="E3943" s="17" t="s">
        <v>5483</v>
      </c>
      <c r="F3943" s="17" t="s">
        <v>2656</v>
      </c>
      <c r="G3943" s="17" t="s">
        <v>4134</v>
      </c>
      <c r="H3943" s="17" t="s">
        <v>4113</v>
      </c>
      <c r="I3943" s="17" t="s">
        <v>4644</v>
      </c>
      <c r="J3943" s="17" t="s">
        <v>1635</v>
      </c>
      <c r="K3943" s="22">
        <v>10</v>
      </c>
      <c r="L3943" s="2" t="s">
        <v>1412</v>
      </c>
      <c r="M3943" s="2">
        <f ca="1">Table1[[#This Row],[Cases]]*Table1[[#This Row],[Pack Size]]</f>
        <v>0</v>
      </c>
      <c r="N3943" s="1">
        <f ca="1">Table1[[#This Row],[Cases]]*Table1[[#This Row],[Pack Size]]</f>
        <v>240</v>
      </c>
      <c r="O3943" s="1">
        <f>IFERROR(VLOOKUP(Table1[[#This Row],[SKU Code]],'SKU Size'!$G:$H,2,FALSE),0)*Table1[[#This Row],[Cases]]</f>
        <v>31426.600008641144</v>
      </c>
      <c r="P3943" t="str">
        <f t="shared" si="73"/>
        <v>D0003</v>
      </c>
      <c r="Q3943" s="7">
        <f>IFERROR(VLOOKUP(Table1[[#This Row],[Trim Distributor Code]],Sheet1!$N:$O,2,FALSE),0)</f>
        <v>3400089</v>
      </c>
      <c r="R3943" s="7" t="str">
        <f>IFERROR(VLOOKUP(Table1[[#This Row],[Salesflo AppUser Code]],HIE!$A:$B,2,FALSE),0)</f>
        <v>Active</v>
      </c>
      <c r="S3943" s="7" t="str">
        <f>IFERROR(VLOOKUP(Table1[[#This Row],[Salesflo AppUser Code]],HIE!$A:$B,2,FALSE),0)</f>
        <v>Active</v>
      </c>
      <c r="T3943" t="s">
        <v>3354</v>
      </c>
      <c r="U3943" s="7" t="s">
        <v>5713</v>
      </c>
      <c r="V3943" s="7" t="s">
        <v>1632</v>
      </c>
      <c r="W3943" s="7" t="s">
        <v>1445</v>
      </c>
      <c r="X3943" s="7" t="str">
        <f>IFERROR(VLOOKUP( Table1[[#This Row],[Trim Distributor Code]],Sheet1!$A:$J,10,FALSE),0)</f>
        <v>Active</v>
      </c>
    </row>
    <row r="3944" spans="1:24" hidden="1" x14ac:dyDescent="0.3">
      <c r="A3944" t="s">
        <v>5517</v>
      </c>
      <c r="B3944" s="19" t="s">
        <v>71</v>
      </c>
      <c r="C3944" s="19" t="s">
        <v>5487</v>
      </c>
      <c r="D3944" s="19" t="s">
        <v>1412</v>
      </c>
      <c r="E3944" s="19" t="s">
        <v>5483</v>
      </c>
      <c r="F3944" s="19" t="s">
        <v>2656</v>
      </c>
      <c r="G3944" s="19" t="s">
        <v>4134</v>
      </c>
      <c r="H3944" s="19" t="s">
        <v>4106</v>
      </c>
      <c r="I3944" s="19" t="s">
        <v>4636</v>
      </c>
      <c r="J3944" s="19" t="s">
        <v>1478</v>
      </c>
      <c r="K3944" s="19">
        <v>25</v>
      </c>
      <c r="L3944" s="2" t="s">
        <v>1412</v>
      </c>
      <c r="M3944" s="2">
        <f ca="1">Table1[[#This Row],[Cases]]*Table1[[#This Row],[Pack Size]]</f>
        <v>0</v>
      </c>
      <c r="N3944" s="1">
        <f ca="1">Table1[[#This Row],[Cases]]*Table1[[#This Row],[Pack Size]]</f>
        <v>10000</v>
      </c>
      <c r="O3944" s="1">
        <f>IFERROR(VLOOKUP(Table1[[#This Row],[SKU Code]],'SKU Size'!$G:$H,2,FALSE),0)*Table1[[#This Row],[Cases]]</f>
        <v>217725.66122711252</v>
      </c>
      <c r="P3944" t="str">
        <f t="shared" si="73"/>
        <v>D0003</v>
      </c>
      <c r="Q3944" s="7">
        <f>IFERROR(VLOOKUP(Table1[[#This Row],[Trim Distributor Code]],Sheet1!$N:$O,2,FALSE),0)</f>
        <v>3400089</v>
      </c>
      <c r="R3944" s="7" t="str">
        <f>IFERROR(VLOOKUP(Table1[[#This Row],[Salesflo AppUser Code]],HIE!$A:$B,2,FALSE),0)</f>
        <v>Active</v>
      </c>
      <c r="S3944" s="7" t="str">
        <f>IFERROR(VLOOKUP(Table1[[#This Row],[Salesflo AppUser Code]],HIE!$A:$B,2,FALSE),0)</f>
        <v>Active</v>
      </c>
      <c r="T3944" t="s">
        <v>3354</v>
      </c>
      <c r="U3944" s="7" t="s">
        <v>5713</v>
      </c>
      <c r="V3944" s="7" t="s">
        <v>1444</v>
      </c>
      <c r="W3944" s="7" t="s">
        <v>1445</v>
      </c>
      <c r="X3944" s="7" t="str">
        <f>IFERROR(VLOOKUP( Table1[[#This Row],[Trim Distributor Code]],Sheet1!$A:$J,10,FALSE),0)</f>
        <v>Active</v>
      </c>
    </row>
    <row r="3945" spans="1:24" hidden="1" x14ac:dyDescent="0.3">
      <c r="A3945" t="s">
        <v>5517</v>
      </c>
      <c r="B3945" s="17" t="s">
        <v>71</v>
      </c>
      <c r="C3945" s="17" t="s">
        <v>5487</v>
      </c>
      <c r="D3945" s="17" t="s">
        <v>1412</v>
      </c>
      <c r="E3945" s="17" t="s">
        <v>5483</v>
      </c>
      <c r="F3945" s="17" t="s">
        <v>2656</v>
      </c>
      <c r="G3945" s="17" t="s">
        <v>4133</v>
      </c>
      <c r="H3945" s="17" t="s">
        <v>4106</v>
      </c>
      <c r="I3945" s="17" t="s">
        <v>4637</v>
      </c>
      <c r="J3945" s="17" t="s">
        <v>1586</v>
      </c>
      <c r="K3945" s="17">
        <v>975</v>
      </c>
      <c r="L3945" s="2" t="s">
        <v>1412</v>
      </c>
      <c r="M3945" s="2">
        <f ca="1">Table1[[#This Row],[Cases]]*Table1[[#This Row],[Pack Size]]</f>
        <v>0</v>
      </c>
      <c r="N3945" s="1">
        <f ca="1">Table1[[#This Row],[Cases]]*Table1[[#This Row],[Pack Size]]</f>
        <v>390000</v>
      </c>
      <c r="O3945" s="1">
        <f>IFERROR(VLOOKUP(Table1[[#This Row],[SKU Code]],'SKU Size'!$G:$H,2,FALSE),0)*Table1[[#This Row],[Cases]]</f>
        <v>8221282.3519649515</v>
      </c>
      <c r="P3945" t="str">
        <f t="shared" si="73"/>
        <v>D0003</v>
      </c>
      <c r="Q3945" s="7">
        <f>IFERROR(VLOOKUP(Table1[[#This Row],[Trim Distributor Code]],Sheet1!$N:$O,2,FALSE),0)</f>
        <v>3400089</v>
      </c>
      <c r="R3945" s="7" t="str">
        <f>IFERROR(VLOOKUP(Table1[[#This Row],[Salesflo AppUser Code]],HIE!$A:$B,2,FALSE),0)</f>
        <v>Active</v>
      </c>
      <c r="S3945" s="7" t="str">
        <f>IFERROR(VLOOKUP(Table1[[#This Row],[Salesflo AppUser Code]],HIE!$A:$B,2,FALSE),0)</f>
        <v>Active</v>
      </c>
      <c r="T3945" t="s">
        <v>3354</v>
      </c>
      <c r="U3945" s="7" t="s">
        <v>5713</v>
      </c>
      <c r="V3945" s="7" t="s">
        <v>1444</v>
      </c>
      <c r="W3945" s="7" t="s">
        <v>5707</v>
      </c>
      <c r="X3945" s="7" t="str">
        <f>IFERROR(VLOOKUP( Table1[[#This Row],[Trim Distributor Code]],Sheet1!$A:$J,10,FALSE),0)</f>
        <v>Active</v>
      </c>
    </row>
    <row r="3946" spans="1:24" hidden="1" x14ac:dyDescent="0.3">
      <c r="A3946" t="s">
        <v>5517</v>
      </c>
      <c r="B3946" s="19" t="s">
        <v>71</v>
      </c>
      <c r="C3946" s="19" t="s">
        <v>5487</v>
      </c>
      <c r="D3946" s="19" t="s">
        <v>1412</v>
      </c>
      <c r="E3946" s="19" t="s">
        <v>5483</v>
      </c>
      <c r="F3946" s="19" t="s">
        <v>2656</v>
      </c>
      <c r="G3946" s="19" t="s">
        <v>2314</v>
      </c>
      <c r="H3946" s="19" t="s">
        <v>2268</v>
      </c>
      <c r="I3946" s="19" t="s">
        <v>4713</v>
      </c>
      <c r="J3946" t="s">
        <v>2503</v>
      </c>
      <c r="K3946" s="19">
        <v>40</v>
      </c>
      <c r="L3946" s="2" t="s">
        <v>1412</v>
      </c>
      <c r="M3946" s="2">
        <f ca="1">Table1[[#This Row],[Cases]]*Table1[[#This Row],[Pack Size]]</f>
        <v>0</v>
      </c>
      <c r="N3946" s="1">
        <f ca="1">Table1[[#This Row],[Cases]]*Table1[[#This Row],[Pack Size]]</f>
        <v>13440</v>
      </c>
      <c r="O3946" s="1">
        <f>IFERROR(VLOOKUP(Table1[[#This Row],[SKU Code]],'SKU Size'!$G:$H,2,FALSE),0)*Table1[[#This Row],[Cases]]</f>
        <v>297905.49431469169</v>
      </c>
      <c r="P3946" t="str">
        <f t="shared" si="73"/>
        <v>D0003</v>
      </c>
      <c r="Q3946" s="7">
        <f>IFERROR(VLOOKUP(Table1[[#This Row],[Trim Distributor Code]],Sheet1!$N:$O,2,FALSE),0)</f>
        <v>3400089</v>
      </c>
      <c r="R3946" s="7" t="str">
        <f>IFERROR(VLOOKUP(Table1[[#This Row],[Salesflo AppUser Code]],HIE!$A:$B,2,FALSE),0)</f>
        <v>Active</v>
      </c>
      <c r="S3946" s="7" t="str">
        <f>IFERROR(VLOOKUP(Table1[[#This Row],[Salesflo AppUser Code]],HIE!$A:$B,2,FALSE),0)</f>
        <v>Active</v>
      </c>
      <c r="T3946" t="s">
        <v>3354</v>
      </c>
      <c r="U3946" s="7" t="s">
        <v>5713</v>
      </c>
      <c r="V3946" s="7" t="s">
        <v>2268</v>
      </c>
      <c r="W3946" s="7" t="s">
        <v>2314</v>
      </c>
      <c r="X3946" s="7" t="str">
        <f>IFERROR(VLOOKUP( Table1[[#This Row],[Trim Distributor Code]],Sheet1!$A:$J,10,FALSE),0)</f>
        <v>Active</v>
      </c>
    </row>
    <row r="3947" spans="1:24" hidden="1" x14ac:dyDescent="0.3">
      <c r="A3947" t="s">
        <v>5517</v>
      </c>
      <c r="B3947" s="17" t="s">
        <v>71</v>
      </c>
      <c r="C3947" s="17" t="s">
        <v>5487</v>
      </c>
      <c r="D3947" s="17" t="s">
        <v>1412</v>
      </c>
      <c r="E3947" s="17" t="s">
        <v>5483</v>
      </c>
      <c r="F3947" s="17" t="s">
        <v>2656</v>
      </c>
      <c r="G3947" s="17" t="s">
        <v>4108</v>
      </c>
      <c r="H3947" s="17" t="s">
        <v>4109</v>
      </c>
      <c r="I3947" s="17" t="s">
        <v>4566</v>
      </c>
      <c r="J3947" s="17" t="s">
        <v>13</v>
      </c>
      <c r="K3947" s="17">
        <v>10</v>
      </c>
      <c r="L3947" s="2" t="s">
        <v>1412</v>
      </c>
      <c r="M3947" s="2">
        <f ca="1">Table1[[#This Row],[Cases]]*Table1[[#This Row],[Pack Size]]</f>
        <v>0</v>
      </c>
      <c r="N3947" s="1">
        <f ca="1">Table1[[#This Row],[Cases]]*Table1[[#This Row],[Pack Size]]</f>
        <v>1000</v>
      </c>
      <c r="O3947" s="1">
        <f>IFERROR(VLOOKUP(Table1[[#This Row],[SKU Code]],'SKU Size'!$G:$H,2,FALSE),0)*Table1[[#This Row],[Cases]]</f>
        <v>105686.74059304707</v>
      </c>
      <c r="P3947" t="str">
        <f t="shared" si="73"/>
        <v>D0003</v>
      </c>
      <c r="Q3947" s="7">
        <f>IFERROR(VLOOKUP(Table1[[#This Row],[Trim Distributor Code]],Sheet1!$N:$O,2,FALSE),0)</f>
        <v>3400089</v>
      </c>
      <c r="R3947" s="7" t="str">
        <f>IFERROR(VLOOKUP(Table1[[#This Row],[Salesflo AppUser Code]],HIE!$A:$B,2,FALSE),0)</f>
        <v>Active</v>
      </c>
      <c r="S3947" s="7" t="str">
        <f>IFERROR(VLOOKUP(Table1[[#This Row],[Salesflo AppUser Code]],HIE!$A:$B,2,FALSE),0)</f>
        <v>Active</v>
      </c>
      <c r="T3947" t="s">
        <v>3354</v>
      </c>
      <c r="U3947" s="7" t="s">
        <v>5713</v>
      </c>
      <c r="V3947" s="7" t="s">
        <v>1423</v>
      </c>
      <c r="W3947" s="7" t="s">
        <v>1659</v>
      </c>
      <c r="X3947" s="7" t="str">
        <f>IFERROR(VLOOKUP( Table1[[#This Row],[Trim Distributor Code]],Sheet1!$A:$J,10,FALSE),0)</f>
        <v>Active</v>
      </c>
    </row>
    <row r="3948" spans="1:24" hidden="1" x14ac:dyDescent="0.3">
      <c r="A3948" t="s">
        <v>5517</v>
      </c>
      <c r="B3948" s="19" t="s">
        <v>71</v>
      </c>
      <c r="C3948" s="19" t="s">
        <v>5487</v>
      </c>
      <c r="D3948" s="19" t="s">
        <v>1412</v>
      </c>
      <c r="E3948" s="19" t="s">
        <v>5483</v>
      </c>
      <c r="F3948" s="19" t="s">
        <v>2656</v>
      </c>
      <c r="G3948" s="19" t="s">
        <v>4156</v>
      </c>
      <c r="H3948" s="19" t="s">
        <v>4106</v>
      </c>
      <c r="I3948" s="19" t="s">
        <v>4391</v>
      </c>
      <c r="J3948" s="19" t="s">
        <v>2144</v>
      </c>
      <c r="K3948" s="19">
        <v>1</v>
      </c>
      <c r="L3948" s="2" t="s">
        <v>1412</v>
      </c>
      <c r="M3948" s="2">
        <f ca="1">Table1[[#This Row],[Cases]]*Table1[[#This Row],[Pack Size]]</f>
        <v>0</v>
      </c>
      <c r="N3948" s="1">
        <f ca="1">Table1[[#This Row],[Cases]]*Table1[[#This Row],[Pack Size]]</f>
        <v>400</v>
      </c>
      <c r="O3948" s="1">
        <f>IFERROR(VLOOKUP(Table1[[#This Row],[SKU Code]],'SKU Size'!$G:$H,2,FALSE),0)*Table1[[#This Row],[Cases]]</f>
        <v>9051.8943648292407</v>
      </c>
      <c r="P3948" t="str">
        <f t="shared" si="73"/>
        <v>D0003</v>
      </c>
      <c r="Q3948" s="7">
        <f>IFERROR(VLOOKUP(Table1[[#This Row],[Trim Distributor Code]],Sheet1!$N:$O,2,FALSE),0)</f>
        <v>3400089</v>
      </c>
      <c r="R3948" s="7" t="str">
        <f>IFERROR(VLOOKUP(Table1[[#This Row],[Salesflo AppUser Code]],HIE!$A:$B,2,FALSE),0)</f>
        <v>Active</v>
      </c>
      <c r="S3948" s="7" t="str">
        <f>IFERROR(VLOOKUP(Table1[[#This Row],[Salesflo AppUser Code]],HIE!$A:$B,2,FALSE),0)</f>
        <v>Active</v>
      </c>
      <c r="T3948" t="s">
        <v>3354</v>
      </c>
      <c r="U3948" s="7" t="s">
        <v>5713</v>
      </c>
      <c r="V3948" s="7" t="s">
        <v>1444</v>
      </c>
      <c r="W3948" s="7" t="s">
        <v>2030</v>
      </c>
      <c r="X3948" s="7" t="str">
        <f>IFERROR(VLOOKUP( Table1[[#This Row],[Trim Distributor Code]],Sheet1!$A:$J,10,FALSE),0)</f>
        <v>Active</v>
      </c>
    </row>
    <row r="3949" spans="1:24" hidden="1" x14ac:dyDescent="0.3">
      <c r="A3949" t="s">
        <v>5517</v>
      </c>
      <c r="B3949" s="17" t="s">
        <v>71</v>
      </c>
      <c r="C3949" s="17" t="s">
        <v>5487</v>
      </c>
      <c r="D3949" s="17" t="s">
        <v>1412</v>
      </c>
      <c r="E3949" s="17" t="s">
        <v>5483</v>
      </c>
      <c r="F3949" s="17" t="s">
        <v>2656</v>
      </c>
      <c r="G3949" s="17" t="s">
        <v>4305</v>
      </c>
      <c r="H3949" s="17" t="s">
        <v>4109</v>
      </c>
      <c r="I3949" s="17" t="s">
        <v>4393</v>
      </c>
      <c r="J3949" s="17" t="s">
        <v>2060</v>
      </c>
      <c r="K3949" s="17">
        <v>1</v>
      </c>
      <c r="L3949" s="2" t="s">
        <v>1412</v>
      </c>
      <c r="M3949" s="2">
        <f ca="1">Table1[[#This Row],[Cases]]*Table1[[#This Row],[Pack Size]]</f>
        <v>0</v>
      </c>
      <c r="N3949" s="1">
        <f ca="1">Table1[[#This Row],[Cases]]*Table1[[#This Row],[Pack Size]]</f>
        <v>100</v>
      </c>
      <c r="O3949" s="1">
        <f>IFERROR(VLOOKUP(Table1[[#This Row],[SKU Code]],'SKU Size'!$G:$H,2,FALSE),0)*Table1[[#This Row],[Cases]]</f>
        <v>10171.254325194021</v>
      </c>
      <c r="P3949" t="str">
        <f t="shared" si="73"/>
        <v>D0003</v>
      </c>
      <c r="Q3949" s="7">
        <f>IFERROR(VLOOKUP(Table1[[#This Row],[Trim Distributor Code]],Sheet1!$N:$O,2,FALSE),0)</f>
        <v>3400089</v>
      </c>
      <c r="R3949" s="7" t="str">
        <f>IFERROR(VLOOKUP(Table1[[#This Row],[Salesflo AppUser Code]],HIE!$A:$B,2,FALSE),0)</f>
        <v>Active</v>
      </c>
      <c r="S3949" s="7" t="str">
        <f>IFERROR(VLOOKUP(Table1[[#This Row],[Salesflo AppUser Code]],HIE!$A:$B,2,FALSE),0)</f>
        <v>Active</v>
      </c>
      <c r="T3949" t="s">
        <v>3354</v>
      </c>
      <c r="U3949" s="7" t="s">
        <v>5713</v>
      </c>
      <c r="V3949" s="7" t="s">
        <v>1423</v>
      </c>
      <c r="W3949" s="7" t="s">
        <v>2040</v>
      </c>
      <c r="X3949" s="7" t="str">
        <f>IFERROR(VLOOKUP( Table1[[#This Row],[Trim Distributor Code]],Sheet1!$A:$J,10,FALSE),0)</f>
        <v>Active</v>
      </c>
    </row>
    <row r="3950" spans="1:24" hidden="1" x14ac:dyDescent="0.3">
      <c r="A3950" t="s">
        <v>5517</v>
      </c>
      <c r="B3950" s="19" t="s">
        <v>71</v>
      </c>
      <c r="C3950" s="19" t="s">
        <v>5487</v>
      </c>
      <c r="D3950" s="19" t="s">
        <v>1412</v>
      </c>
      <c r="E3950" s="19" t="s">
        <v>5483</v>
      </c>
      <c r="F3950" s="19" t="s">
        <v>2656</v>
      </c>
      <c r="G3950" s="19" t="s">
        <v>4306</v>
      </c>
      <c r="H3950" s="19" t="s">
        <v>4109</v>
      </c>
      <c r="I3950" s="19" t="s">
        <v>4307</v>
      </c>
      <c r="J3950" s="19" t="s">
        <v>2034</v>
      </c>
      <c r="K3950" s="19">
        <v>5</v>
      </c>
      <c r="L3950" s="2" t="s">
        <v>1412</v>
      </c>
      <c r="M3950" s="2">
        <f ca="1">Table1[[#This Row],[Cases]]*Table1[[#This Row],[Pack Size]]</f>
        <v>0</v>
      </c>
      <c r="N3950" s="1">
        <f ca="1">Table1[[#This Row],[Cases]]*Table1[[#This Row],[Pack Size]]</f>
        <v>500</v>
      </c>
      <c r="O3950" s="1">
        <f>IFERROR(VLOOKUP(Table1[[#This Row],[SKU Code]],'SKU Size'!$G:$H,2,FALSE),0)*Table1[[#This Row],[Cases]]</f>
        <v>37800.121189757512</v>
      </c>
      <c r="P3950" t="str">
        <f t="shared" si="73"/>
        <v>D0003</v>
      </c>
      <c r="Q3950" s="7">
        <f>IFERROR(VLOOKUP(Table1[[#This Row],[Trim Distributor Code]],Sheet1!$N:$O,2,FALSE),0)</f>
        <v>3400089</v>
      </c>
      <c r="R3950" s="7" t="str">
        <f>IFERROR(VLOOKUP(Table1[[#This Row],[Salesflo AppUser Code]],HIE!$A:$B,2,FALSE),0)</f>
        <v>Active</v>
      </c>
      <c r="S3950" s="7" t="str">
        <f>IFERROR(VLOOKUP(Table1[[#This Row],[Salesflo AppUser Code]],HIE!$A:$B,2,FALSE),0)</f>
        <v>Active</v>
      </c>
      <c r="T3950" t="s">
        <v>3354</v>
      </c>
      <c r="U3950" s="7" t="s">
        <v>5713</v>
      </c>
      <c r="V3950" s="7" t="s">
        <v>1423</v>
      </c>
      <c r="W3950" s="7" t="s">
        <v>2031</v>
      </c>
      <c r="X3950" s="7" t="str">
        <f>IFERROR(VLOOKUP( Table1[[#This Row],[Trim Distributor Code]],Sheet1!$A:$J,10,FALSE),0)</f>
        <v>Active</v>
      </c>
    </row>
    <row r="3951" spans="1:24" hidden="1" x14ac:dyDescent="0.3">
      <c r="A3951" t="s">
        <v>5517</v>
      </c>
      <c r="B3951" s="17" t="s">
        <v>71</v>
      </c>
      <c r="C3951" s="17" t="s">
        <v>5487</v>
      </c>
      <c r="D3951" s="17" t="s">
        <v>1412</v>
      </c>
      <c r="E3951" s="17" t="s">
        <v>5483</v>
      </c>
      <c r="F3951" s="17" t="s">
        <v>2656</v>
      </c>
      <c r="G3951" s="17" t="s">
        <v>4156</v>
      </c>
      <c r="H3951" s="17" t="s">
        <v>4137</v>
      </c>
      <c r="I3951" s="17" t="s">
        <v>4392</v>
      </c>
      <c r="J3951" s="17" t="s">
        <v>2238</v>
      </c>
      <c r="K3951" s="17">
        <v>1</v>
      </c>
      <c r="L3951" s="2" t="s">
        <v>1412</v>
      </c>
      <c r="M3951" s="2">
        <f ca="1">Table1[[#This Row],[Cases]]*Table1[[#This Row],[Pack Size]]</f>
        <v>0</v>
      </c>
      <c r="N3951" s="1">
        <f ca="1">Table1[[#This Row],[Cases]]*Table1[[#This Row],[Pack Size]]</f>
        <v>384</v>
      </c>
      <c r="O3951" s="1">
        <f>IFERROR(VLOOKUP(Table1[[#This Row],[SKU Code]],'SKU Size'!$G:$H,2,FALSE),0)*Table1[[#This Row],[Cases]]</f>
        <v>9319.3896732933881</v>
      </c>
      <c r="P3951" t="str">
        <f t="shared" si="73"/>
        <v>D0003</v>
      </c>
      <c r="Q3951" s="7">
        <f>IFERROR(VLOOKUP(Table1[[#This Row],[Trim Distributor Code]],Sheet1!$N:$O,2,FALSE),0)</f>
        <v>3400089</v>
      </c>
      <c r="R3951" s="7" t="str">
        <f>IFERROR(VLOOKUP(Table1[[#This Row],[Salesflo AppUser Code]],HIE!$A:$B,2,FALSE),0)</f>
        <v>Active</v>
      </c>
      <c r="S3951" s="7" t="str">
        <f>IFERROR(VLOOKUP(Table1[[#This Row],[Salesflo AppUser Code]],HIE!$A:$B,2,FALSE),0)</f>
        <v>Active</v>
      </c>
      <c r="T3951" t="s">
        <v>3354</v>
      </c>
      <c r="U3951" s="7" t="s">
        <v>5713</v>
      </c>
      <c r="V3951" s="7" t="s">
        <v>1606</v>
      </c>
      <c r="W3951" s="7" t="s">
        <v>2030</v>
      </c>
      <c r="X3951" s="7" t="str">
        <f>IFERROR(VLOOKUP( Table1[[#This Row],[Trim Distributor Code]],Sheet1!$A:$J,10,FALSE),0)</f>
        <v>Active</v>
      </c>
    </row>
    <row r="3952" spans="1:24" hidden="1" x14ac:dyDescent="0.3">
      <c r="A3952" t="s">
        <v>5517</v>
      </c>
      <c r="B3952" s="19" t="s">
        <v>71</v>
      </c>
      <c r="C3952" s="19" t="s">
        <v>5487</v>
      </c>
      <c r="D3952" s="19" t="s">
        <v>1412</v>
      </c>
      <c r="E3952" s="19" t="s">
        <v>5483</v>
      </c>
      <c r="F3952" s="19" t="s">
        <v>2656</v>
      </c>
      <c r="G3952" s="19" t="s">
        <v>4169</v>
      </c>
      <c r="H3952" s="19" t="s">
        <v>4113</v>
      </c>
      <c r="I3952" s="19" t="s">
        <v>4642</v>
      </c>
      <c r="J3952" s="19" t="s">
        <v>4170</v>
      </c>
      <c r="K3952" s="21">
        <v>15</v>
      </c>
      <c r="L3952" s="2" t="s">
        <v>1412</v>
      </c>
      <c r="M3952" s="2">
        <f ca="1">Table1[[#This Row],[Cases]]*Table1[[#This Row],[Pack Size]]</f>
        <v>0</v>
      </c>
      <c r="N3952" s="1">
        <f ca="1">Table1[[#This Row],[Cases]]*Table1[[#This Row],[Pack Size]]</f>
        <v>360</v>
      </c>
      <c r="O3952" s="1">
        <f>IFERROR(VLOOKUP(Table1[[#This Row],[SKU Code]],'SKU Size'!$G:$H,2,FALSE),0)*Table1[[#This Row],[Cases]]</f>
        <v>27592.269402278485</v>
      </c>
      <c r="P3952" t="str">
        <f t="shared" si="73"/>
        <v>D0003</v>
      </c>
      <c r="Q3952" s="7">
        <f>IFERROR(VLOOKUP(Table1[[#This Row],[Trim Distributor Code]],Sheet1!$N:$O,2,FALSE),0)</f>
        <v>3400089</v>
      </c>
      <c r="R3952" s="7" t="str">
        <f>IFERROR(VLOOKUP(Table1[[#This Row],[Salesflo AppUser Code]],HIE!$A:$B,2,FALSE),0)</f>
        <v>Active</v>
      </c>
      <c r="S3952" s="7" t="str">
        <f>IFERROR(VLOOKUP(Table1[[#This Row],[Salesflo AppUser Code]],HIE!$A:$B,2,FALSE),0)</f>
        <v>Active</v>
      </c>
      <c r="T3952" t="s">
        <v>3354</v>
      </c>
      <c r="U3952" s="7" t="s">
        <v>5713</v>
      </c>
      <c r="V3952" s="7" t="s">
        <v>1632</v>
      </c>
      <c r="W3952" s="7" t="s">
        <v>5359</v>
      </c>
      <c r="X3952" s="7" t="str">
        <f>IFERROR(VLOOKUP( Table1[[#This Row],[Trim Distributor Code]],Sheet1!$A:$J,10,FALSE),0)</f>
        <v>Active</v>
      </c>
    </row>
    <row r="3953" spans="1:24" hidden="1" x14ac:dyDescent="0.3">
      <c r="A3953" t="s">
        <v>5517</v>
      </c>
      <c r="B3953" s="17" t="s">
        <v>71</v>
      </c>
      <c r="C3953" s="17" t="s">
        <v>5487</v>
      </c>
      <c r="D3953" s="17" t="s">
        <v>1412</v>
      </c>
      <c r="E3953" s="17" t="s">
        <v>5483</v>
      </c>
      <c r="F3953" s="17" t="s">
        <v>2656</v>
      </c>
      <c r="G3953" s="17" t="s">
        <v>4136</v>
      </c>
      <c r="H3953" s="17" t="s">
        <v>4113</v>
      </c>
      <c r="I3953" s="17" t="s">
        <v>4643</v>
      </c>
      <c r="J3953" s="17" t="s">
        <v>2295</v>
      </c>
      <c r="K3953" s="22">
        <v>20</v>
      </c>
      <c r="L3953" s="2" t="s">
        <v>1412</v>
      </c>
      <c r="M3953" s="2">
        <f ca="1">Table1[[#This Row],[Cases]]*Table1[[#This Row],[Pack Size]]</f>
        <v>0</v>
      </c>
      <c r="N3953" s="1">
        <f ca="1">Table1[[#This Row],[Cases]]*Table1[[#This Row],[Pack Size]]</f>
        <v>480</v>
      </c>
      <c r="O3953" s="1">
        <f>IFERROR(VLOOKUP(Table1[[#This Row],[SKU Code]],'SKU Size'!$G:$H,2,FALSE),0)*Table1[[#This Row],[Cases]]</f>
        <v>36628.07558035171</v>
      </c>
      <c r="P3953" t="str">
        <f t="shared" si="73"/>
        <v>D0003</v>
      </c>
      <c r="Q3953" s="7">
        <f>IFERROR(VLOOKUP(Table1[[#This Row],[Trim Distributor Code]],Sheet1!$N:$O,2,FALSE),0)</f>
        <v>3400089</v>
      </c>
      <c r="R3953" s="7" t="str">
        <f>IFERROR(VLOOKUP(Table1[[#This Row],[Salesflo AppUser Code]],HIE!$A:$B,2,FALSE),0)</f>
        <v>Active</v>
      </c>
      <c r="S3953" s="7" t="str">
        <f>IFERROR(VLOOKUP(Table1[[#This Row],[Salesflo AppUser Code]],HIE!$A:$B,2,FALSE),0)</f>
        <v>Active</v>
      </c>
      <c r="T3953" t="s">
        <v>3354</v>
      </c>
      <c r="U3953" s="7" t="s">
        <v>5713</v>
      </c>
      <c r="V3953" s="7" t="s">
        <v>1632</v>
      </c>
      <c r="W3953" s="7" t="s">
        <v>2294</v>
      </c>
      <c r="X3953" s="7" t="str">
        <f>IFERROR(VLOOKUP( Table1[[#This Row],[Trim Distributor Code]],Sheet1!$A:$J,10,FALSE),0)</f>
        <v>Active</v>
      </c>
    </row>
    <row r="3954" spans="1:24" hidden="1" x14ac:dyDescent="0.3">
      <c r="A3954" t="s">
        <v>5517</v>
      </c>
      <c r="B3954" s="19" t="s">
        <v>71</v>
      </c>
      <c r="C3954" s="19" t="s">
        <v>5487</v>
      </c>
      <c r="D3954" s="19" t="s">
        <v>1412</v>
      </c>
      <c r="E3954" s="19" t="s">
        <v>5483</v>
      </c>
      <c r="F3954" s="19" t="s">
        <v>2656</v>
      </c>
      <c r="G3954" s="19" t="s">
        <v>4134</v>
      </c>
      <c r="H3954" s="19" t="s">
        <v>4113</v>
      </c>
      <c r="I3954" s="19" t="s">
        <v>4644</v>
      </c>
      <c r="J3954" s="19" t="s">
        <v>1635</v>
      </c>
      <c r="K3954" s="19">
        <v>10</v>
      </c>
      <c r="L3954" s="2" t="s">
        <v>1412</v>
      </c>
      <c r="M3954" s="2">
        <f ca="1">Table1[[#This Row],[Cases]]*Table1[[#This Row],[Pack Size]]</f>
        <v>0</v>
      </c>
      <c r="N3954" s="1">
        <f ca="1">Table1[[#This Row],[Cases]]*Table1[[#This Row],[Pack Size]]</f>
        <v>240</v>
      </c>
      <c r="O3954" s="1">
        <f>IFERROR(VLOOKUP(Table1[[#This Row],[SKU Code]],'SKU Size'!$G:$H,2,FALSE),0)*Table1[[#This Row],[Cases]]</f>
        <v>31426.600008641144</v>
      </c>
      <c r="P3954" t="str">
        <f t="shared" si="73"/>
        <v>D0003</v>
      </c>
      <c r="Q3954" s="7">
        <f>IFERROR(VLOOKUP(Table1[[#This Row],[Trim Distributor Code]],Sheet1!$N:$O,2,FALSE),0)</f>
        <v>3400089</v>
      </c>
      <c r="R3954" s="7" t="str">
        <f>IFERROR(VLOOKUP(Table1[[#This Row],[Salesflo AppUser Code]],HIE!$A:$B,2,FALSE),0)</f>
        <v>Active</v>
      </c>
      <c r="S3954" s="7" t="str">
        <f>IFERROR(VLOOKUP(Table1[[#This Row],[Salesflo AppUser Code]],HIE!$A:$B,2,FALSE),0)</f>
        <v>Active</v>
      </c>
      <c r="T3954" t="s">
        <v>3354</v>
      </c>
      <c r="U3954" s="7" t="s">
        <v>5713</v>
      </c>
      <c r="V3954" s="7" t="s">
        <v>1632</v>
      </c>
      <c r="W3954" s="7" t="s">
        <v>1445</v>
      </c>
      <c r="X3954" s="7" t="str">
        <f>IFERROR(VLOOKUP( Table1[[#This Row],[Trim Distributor Code]],Sheet1!$A:$J,10,FALSE),0)</f>
        <v>Active</v>
      </c>
    </row>
    <row r="3955" spans="1:24" hidden="1" x14ac:dyDescent="0.3">
      <c r="A3955" t="s">
        <v>5517</v>
      </c>
      <c r="B3955" s="17" t="s">
        <v>65</v>
      </c>
      <c r="C3955" s="17" t="s">
        <v>5488</v>
      </c>
      <c r="D3955" s="17" t="s">
        <v>1412</v>
      </c>
      <c r="E3955" s="17" t="s">
        <v>5483</v>
      </c>
      <c r="F3955" s="17" t="s">
        <v>2656</v>
      </c>
      <c r="G3955" s="17" t="s">
        <v>4134</v>
      </c>
      <c r="H3955" s="17" t="s">
        <v>4106</v>
      </c>
      <c r="I3955" s="17" t="s">
        <v>4636</v>
      </c>
      <c r="J3955" s="17" t="s">
        <v>1478</v>
      </c>
      <c r="K3955" s="17">
        <v>50</v>
      </c>
      <c r="L3955" s="2" t="s">
        <v>1412</v>
      </c>
      <c r="M3955" s="2">
        <f ca="1">Table1[[#This Row],[Cases]]*Table1[[#This Row],[Pack Size]]</f>
        <v>0</v>
      </c>
      <c r="N3955" s="1">
        <f ca="1">Table1[[#This Row],[Cases]]*Table1[[#This Row],[Pack Size]]</f>
        <v>20000</v>
      </c>
      <c r="O3955" s="1">
        <f>IFERROR(VLOOKUP(Table1[[#This Row],[SKU Code]],'SKU Size'!$G:$H,2,FALSE),0)*Table1[[#This Row],[Cases]]</f>
        <v>435451.32245422504</v>
      </c>
      <c r="P3955" t="str">
        <f t="shared" si="73"/>
        <v>D0003</v>
      </c>
      <c r="Q3955" s="7">
        <f>IFERROR(VLOOKUP(Table1[[#This Row],[Trim Distributor Code]],Sheet1!$N:$O,2,FALSE),0)</f>
        <v>3400089</v>
      </c>
      <c r="R3955" s="7" t="str">
        <f>IFERROR(VLOOKUP(Table1[[#This Row],[Salesflo AppUser Code]],HIE!$A:$B,2,FALSE),0)</f>
        <v>Active</v>
      </c>
      <c r="S3955" s="7" t="str">
        <f>IFERROR(VLOOKUP(Table1[[#This Row],[Salesflo AppUser Code]],HIE!$A:$B,2,FALSE),0)</f>
        <v>Active</v>
      </c>
      <c r="T3955" t="s">
        <v>3354</v>
      </c>
      <c r="U3955" s="7" t="s">
        <v>5713</v>
      </c>
      <c r="V3955" s="7" t="s">
        <v>1444</v>
      </c>
      <c r="W3955" s="7" t="s">
        <v>1445</v>
      </c>
      <c r="X3955" s="7" t="str">
        <f>IFERROR(VLOOKUP( Table1[[#This Row],[Trim Distributor Code]],Sheet1!$A:$J,10,FALSE),0)</f>
        <v>Active</v>
      </c>
    </row>
    <row r="3956" spans="1:24" hidden="1" x14ac:dyDescent="0.3">
      <c r="A3956" t="s">
        <v>5517</v>
      </c>
      <c r="B3956" s="19" t="s">
        <v>65</v>
      </c>
      <c r="C3956" s="19" t="s">
        <v>5488</v>
      </c>
      <c r="D3956" s="19" t="s">
        <v>1412</v>
      </c>
      <c r="E3956" s="19" t="s">
        <v>5483</v>
      </c>
      <c r="F3956" s="19" t="s">
        <v>2656</v>
      </c>
      <c r="G3956" s="19" t="s">
        <v>4133</v>
      </c>
      <c r="H3956" s="19" t="s">
        <v>4106</v>
      </c>
      <c r="I3956" s="19" t="s">
        <v>4637</v>
      </c>
      <c r="J3956" s="19" t="s">
        <v>1586</v>
      </c>
      <c r="K3956" s="19">
        <v>1150</v>
      </c>
      <c r="L3956" s="2" t="s">
        <v>1412</v>
      </c>
      <c r="M3956" s="2">
        <f ca="1">Table1[[#This Row],[Cases]]*Table1[[#This Row],[Pack Size]]</f>
        <v>0</v>
      </c>
      <c r="N3956" s="1">
        <f ca="1">Table1[[#This Row],[Cases]]*Table1[[#This Row],[Pack Size]]</f>
        <v>460000</v>
      </c>
      <c r="O3956" s="1">
        <f>IFERROR(VLOOKUP(Table1[[#This Row],[SKU Code]],'SKU Size'!$G:$H,2,FALSE),0)*Table1[[#This Row],[Cases]]</f>
        <v>9696897.1330868658</v>
      </c>
      <c r="P3956" t="str">
        <f t="shared" si="73"/>
        <v>D0003</v>
      </c>
      <c r="Q3956" s="7">
        <f>IFERROR(VLOOKUP(Table1[[#This Row],[Trim Distributor Code]],Sheet1!$N:$O,2,FALSE),0)</f>
        <v>3400089</v>
      </c>
      <c r="R3956" s="7" t="str">
        <f>IFERROR(VLOOKUP(Table1[[#This Row],[Salesflo AppUser Code]],HIE!$A:$B,2,FALSE),0)</f>
        <v>Active</v>
      </c>
      <c r="S3956" s="7" t="str">
        <f>IFERROR(VLOOKUP(Table1[[#This Row],[Salesflo AppUser Code]],HIE!$A:$B,2,FALSE),0)</f>
        <v>Active</v>
      </c>
      <c r="T3956" t="s">
        <v>3354</v>
      </c>
      <c r="U3956" s="7" t="s">
        <v>5713</v>
      </c>
      <c r="V3956" s="7" t="s">
        <v>1444</v>
      </c>
      <c r="W3956" s="7" t="s">
        <v>5707</v>
      </c>
      <c r="X3956" s="7" t="str">
        <f>IFERROR(VLOOKUP( Table1[[#This Row],[Trim Distributor Code]],Sheet1!$A:$J,10,FALSE),0)</f>
        <v>Active</v>
      </c>
    </row>
    <row r="3957" spans="1:24" hidden="1" x14ac:dyDescent="0.3">
      <c r="A3957" t="s">
        <v>5517</v>
      </c>
      <c r="B3957" s="17" t="s">
        <v>65</v>
      </c>
      <c r="C3957" s="17" t="s">
        <v>5488</v>
      </c>
      <c r="D3957" s="17" t="s">
        <v>1412</v>
      </c>
      <c r="E3957" s="17" t="s">
        <v>5483</v>
      </c>
      <c r="F3957" s="17" t="s">
        <v>2656</v>
      </c>
      <c r="G3957" s="17" t="s">
        <v>2314</v>
      </c>
      <c r="H3957" s="17" t="s">
        <v>2268</v>
      </c>
      <c r="I3957" s="17" t="s">
        <v>4713</v>
      </c>
      <c r="J3957" t="s">
        <v>2503</v>
      </c>
      <c r="K3957" s="17">
        <v>50</v>
      </c>
      <c r="L3957" s="2" t="s">
        <v>1412</v>
      </c>
      <c r="M3957" s="2">
        <f ca="1">Table1[[#This Row],[Cases]]*Table1[[#This Row],[Pack Size]]</f>
        <v>0</v>
      </c>
      <c r="N3957" s="1">
        <f ca="1">Table1[[#This Row],[Cases]]*Table1[[#This Row],[Pack Size]]</f>
        <v>16800</v>
      </c>
      <c r="O3957" s="1">
        <f>IFERROR(VLOOKUP(Table1[[#This Row],[SKU Code]],'SKU Size'!$G:$H,2,FALSE),0)*Table1[[#This Row],[Cases]]</f>
        <v>372381.86789336457</v>
      </c>
      <c r="P3957" t="str">
        <f t="shared" si="73"/>
        <v>D0003</v>
      </c>
      <c r="Q3957" s="7">
        <f>IFERROR(VLOOKUP(Table1[[#This Row],[Trim Distributor Code]],Sheet1!$N:$O,2,FALSE),0)</f>
        <v>3400089</v>
      </c>
      <c r="R3957" s="7" t="str">
        <f>IFERROR(VLOOKUP(Table1[[#This Row],[Salesflo AppUser Code]],HIE!$A:$B,2,FALSE),0)</f>
        <v>Active</v>
      </c>
      <c r="S3957" s="7" t="str">
        <f>IFERROR(VLOOKUP(Table1[[#This Row],[Salesflo AppUser Code]],HIE!$A:$B,2,FALSE),0)</f>
        <v>Active</v>
      </c>
      <c r="T3957" t="s">
        <v>3354</v>
      </c>
      <c r="U3957" s="7" t="s">
        <v>5713</v>
      </c>
      <c r="V3957" s="7" t="s">
        <v>2268</v>
      </c>
      <c r="W3957" s="7" t="s">
        <v>2314</v>
      </c>
      <c r="X3957" s="7" t="str">
        <f>IFERROR(VLOOKUP( Table1[[#This Row],[Trim Distributor Code]],Sheet1!$A:$J,10,FALSE),0)</f>
        <v>Active</v>
      </c>
    </row>
    <row r="3958" spans="1:24" hidden="1" x14ac:dyDescent="0.3">
      <c r="A3958" t="s">
        <v>5517</v>
      </c>
      <c r="B3958" s="19" t="s">
        <v>65</v>
      </c>
      <c r="C3958" s="19" t="s">
        <v>5488</v>
      </c>
      <c r="D3958" s="19" t="s">
        <v>1412</v>
      </c>
      <c r="E3958" s="19" t="s">
        <v>5483</v>
      </c>
      <c r="F3958" s="19" t="s">
        <v>2656</v>
      </c>
      <c r="G3958" s="19" t="s">
        <v>4108</v>
      </c>
      <c r="H3958" s="19" t="s">
        <v>4109</v>
      </c>
      <c r="I3958" s="19" t="s">
        <v>4566</v>
      </c>
      <c r="J3958" s="19" t="s">
        <v>13</v>
      </c>
      <c r="K3958" s="19">
        <v>15</v>
      </c>
      <c r="L3958" s="2" t="s">
        <v>1412</v>
      </c>
      <c r="M3958" s="2">
        <f ca="1">Table1[[#This Row],[Cases]]*Table1[[#This Row],[Pack Size]]</f>
        <v>0</v>
      </c>
      <c r="N3958" s="1">
        <f ca="1">Table1[[#This Row],[Cases]]*Table1[[#This Row],[Pack Size]]</f>
        <v>1500</v>
      </c>
      <c r="O3958" s="1">
        <f>IFERROR(VLOOKUP(Table1[[#This Row],[SKU Code]],'SKU Size'!$G:$H,2,FALSE),0)*Table1[[#This Row],[Cases]]</f>
        <v>158530.11088957061</v>
      </c>
      <c r="P3958" t="str">
        <f t="shared" si="73"/>
        <v>D0003</v>
      </c>
      <c r="Q3958" s="7">
        <f>IFERROR(VLOOKUP(Table1[[#This Row],[Trim Distributor Code]],Sheet1!$N:$O,2,FALSE),0)</f>
        <v>3400089</v>
      </c>
      <c r="R3958" s="7" t="str">
        <f>IFERROR(VLOOKUP(Table1[[#This Row],[Salesflo AppUser Code]],HIE!$A:$B,2,FALSE),0)</f>
        <v>Active</v>
      </c>
      <c r="S3958" s="7" t="str">
        <f>IFERROR(VLOOKUP(Table1[[#This Row],[Salesflo AppUser Code]],HIE!$A:$B,2,FALSE),0)</f>
        <v>Active</v>
      </c>
      <c r="T3958" t="s">
        <v>3354</v>
      </c>
      <c r="U3958" s="7" t="s">
        <v>5713</v>
      </c>
      <c r="V3958" s="7" t="s">
        <v>1423</v>
      </c>
      <c r="W3958" s="7" t="s">
        <v>1659</v>
      </c>
      <c r="X3958" s="7" t="str">
        <f>IFERROR(VLOOKUP( Table1[[#This Row],[Trim Distributor Code]],Sheet1!$A:$J,10,FALSE),0)</f>
        <v>Active</v>
      </c>
    </row>
    <row r="3959" spans="1:24" hidden="1" x14ac:dyDescent="0.3">
      <c r="A3959" t="s">
        <v>5517</v>
      </c>
      <c r="B3959" s="17" t="s">
        <v>65</v>
      </c>
      <c r="C3959" s="17" t="s">
        <v>5488</v>
      </c>
      <c r="D3959" s="17" t="s">
        <v>1412</v>
      </c>
      <c r="E3959" s="17" t="s">
        <v>5483</v>
      </c>
      <c r="F3959" s="17" t="s">
        <v>2656</v>
      </c>
      <c r="G3959" s="17" t="s">
        <v>4156</v>
      </c>
      <c r="H3959" s="17" t="s">
        <v>4106</v>
      </c>
      <c r="I3959" s="17" t="s">
        <v>4391</v>
      </c>
      <c r="J3959" s="17" t="s">
        <v>2144</v>
      </c>
      <c r="K3959" s="17">
        <v>2</v>
      </c>
      <c r="L3959" s="2" t="s">
        <v>1412</v>
      </c>
      <c r="M3959" s="2">
        <f ca="1">Table1[[#This Row],[Cases]]*Table1[[#This Row],[Pack Size]]</f>
        <v>0</v>
      </c>
      <c r="N3959" s="1">
        <f ca="1">Table1[[#This Row],[Cases]]*Table1[[#This Row],[Pack Size]]</f>
        <v>800</v>
      </c>
      <c r="O3959" s="1">
        <f>IFERROR(VLOOKUP(Table1[[#This Row],[SKU Code]],'SKU Size'!$G:$H,2,FALSE),0)*Table1[[#This Row],[Cases]]</f>
        <v>18103.788729658481</v>
      </c>
      <c r="P3959" t="str">
        <f t="shared" si="73"/>
        <v>D0003</v>
      </c>
      <c r="Q3959" s="7">
        <f>IFERROR(VLOOKUP(Table1[[#This Row],[Trim Distributor Code]],Sheet1!$N:$O,2,FALSE),0)</f>
        <v>3400089</v>
      </c>
      <c r="R3959" s="7" t="str">
        <f>IFERROR(VLOOKUP(Table1[[#This Row],[Salesflo AppUser Code]],HIE!$A:$B,2,FALSE),0)</f>
        <v>Active</v>
      </c>
      <c r="S3959" s="7" t="str">
        <f>IFERROR(VLOOKUP(Table1[[#This Row],[Salesflo AppUser Code]],HIE!$A:$B,2,FALSE),0)</f>
        <v>Active</v>
      </c>
      <c r="T3959" t="s">
        <v>3354</v>
      </c>
      <c r="U3959" s="7" t="s">
        <v>5713</v>
      </c>
      <c r="V3959" s="7" t="s">
        <v>1444</v>
      </c>
      <c r="W3959" s="7" t="s">
        <v>2030</v>
      </c>
      <c r="X3959" s="7" t="str">
        <f>IFERROR(VLOOKUP( Table1[[#This Row],[Trim Distributor Code]],Sheet1!$A:$J,10,FALSE),0)</f>
        <v>Active</v>
      </c>
    </row>
    <row r="3960" spans="1:24" hidden="1" x14ac:dyDescent="0.3">
      <c r="A3960" t="s">
        <v>5517</v>
      </c>
      <c r="B3960" s="19" t="s">
        <v>65</v>
      </c>
      <c r="C3960" s="19" t="s">
        <v>5488</v>
      </c>
      <c r="D3960" s="19" t="s">
        <v>1412</v>
      </c>
      <c r="E3960" s="19" t="s">
        <v>5483</v>
      </c>
      <c r="F3960" s="19" t="s">
        <v>2656</v>
      </c>
      <c r="G3960" s="19" t="s">
        <v>4305</v>
      </c>
      <c r="H3960" s="19" t="s">
        <v>4109</v>
      </c>
      <c r="I3960" s="19" t="s">
        <v>4393</v>
      </c>
      <c r="J3960" s="19" t="s">
        <v>2060</v>
      </c>
      <c r="K3960" s="19">
        <v>2</v>
      </c>
      <c r="L3960" s="2" t="s">
        <v>1412</v>
      </c>
      <c r="M3960" s="2">
        <f ca="1">Table1[[#This Row],[Cases]]*Table1[[#This Row],[Pack Size]]</f>
        <v>0</v>
      </c>
      <c r="N3960" s="1">
        <f ca="1">Table1[[#This Row],[Cases]]*Table1[[#This Row],[Pack Size]]</f>
        <v>200</v>
      </c>
      <c r="O3960" s="1">
        <f>IFERROR(VLOOKUP(Table1[[#This Row],[SKU Code]],'SKU Size'!$G:$H,2,FALSE),0)*Table1[[#This Row],[Cases]]</f>
        <v>20342.508650388041</v>
      </c>
      <c r="P3960" t="str">
        <f t="shared" si="73"/>
        <v>D0003</v>
      </c>
      <c r="Q3960" s="7">
        <f>IFERROR(VLOOKUP(Table1[[#This Row],[Trim Distributor Code]],Sheet1!$N:$O,2,FALSE),0)</f>
        <v>3400089</v>
      </c>
      <c r="R3960" s="7" t="str">
        <f>IFERROR(VLOOKUP(Table1[[#This Row],[Salesflo AppUser Code]],HIE!$A:$B,2,FALSE),0)</f>
        <v>Active</v>
      </c>
      <c r="S3960" s="7" t="str">
        <f>IFERROR(VLOOKUP(Table1[[#This Row],[Salesflo AppUser Code]],HIE!$A:$B,2,FALSE),0)</f>
        <v>Active</v>
      </c>
      <c r="T3960" t="s">
        <v>3354</v>
      </c>
      <c r="U3960" s="7" t="s">
        <v>5713</v>
      </c>
      <c r="V3960" s="7" t="s">
        <v>1423</v>
      </c>
      <c r="W3960" s="7" t="s">
        <v>2040</v>
      </c>
      <c r="X3960" s="7" t="str">
        <f>IFERROR(VLOOKUP( Table1[[#This Row],[Trim Distributor Code]],Sheet1!$A:$J,10,FALSE),0)</f>
        <v>Active</v>
      </c>
    </row>
    <row r="3961" spans="1:24" hidden="1" x14ac:dyDescent="0.3">
      <c r="A3961" t="s">
        <v>5517</v>
      </c>
      <c r="B3961" s="17" t="s">
        <v>65</v>
      </c>
      <c r="C3961" s="17" t="s">
        <v>5488</v>
      </c>
      <c r="D3961" s="17" t="s">
        <v>1412</v>
      </c>
      <c r="E3961" s="17" t="s">
        <v>5483</v>
      </c>
      <c r="F3961" s="17" t="s">
        <v>2656</v>
      </c>
      <c r="G3961" s="17" t="s">
        <v>4306</v>
      </c>
      <c r="H3961" s="17" t="s">
        <v>4109</v>
      </c>
      <c r="I3961" s="17" t="s">
        <v>4307</v>
      </c>
      <c r="J3961" s="17" t="s">
        <v>2034</v>
      </c>
      <c r="K3961" s="17">
        <v>5</v>
      </c>
      <c r="L3961" s="2" t="s">
        <v>1412</v>
      </c>
      <c r="M3961" s="2">
        <f ca="1">Table1[[#This Row],[Cases]]*Table1[[#This Row],[Pack Size]]</f>
        <v>0</v>
      </c>
      <c r="N3961" s="1">
        <f ca="1">Table1[[#This Row],[Cases]]*Table1[[#This Row],[Pack Size]]</f>
        <v>500</v>
      </c>
      <c r="O3961" s="1">
        <f>IFERROR(VLOOKUP(Table1[[#This Row],[SKU Code]],'SKU Size'!$G:$H,2,FALSE),0)*Table1[[#This Row],[Cases]]</f>
        <v>37800.121189757512</v>
      </c>
      <c r="P3961" t="str">
        <f t="shared" si="73"/>
        <v>D0003</v>
      </c>
      <c r="Q3961" s="7">
        <f>IFERROR(VLOOKUP(Table1[[#This Row],[Trim Distributor Code]],Sheet1!$N:$O,2,FALSE),0)</f>
        <v>3400089</v>
      </c>
      <c r="R3961" s="7" t="str">
        <f>IFERROR(VLOOKUP(Table1[[#This Row],[Salesflo AppUser Code]],HIE!$A:$B,2,FALSE),0)</f>
        <v>Active</v>
      </c>
      <c r="S3961" s="7" t="str">
        <f>IFERROR(VLOOKUP(Table1[[#This Row],[Salesflo AppUser Code]],HIE!$A:$B,2,FALSE),0)</f>
        <v>Active</v>
      </c>
      <c r="T3961" t="s">
        <v>3354</v>
      </c>
      <c r="U3961" s="7" t="s">
        <v>5713</v>
      </c>
      <c r="V3961" s="7" t="s">
        <v>1423</v>
      </c>
      <c r="W3961" s="7" t="s">
        <v>2031</v>
      </c>
      <c r="X3961" s="7" t="str">
        <f>IFERROR(VLOOKUP( Table1[[#This Row],[Trim Distributor Code]],Sheet1!$A:$J,10,FALSE),0)</f>
        <v>Active</v>
      </c>
    </row>
    <row r="3962" spans="1:24" hidden="1" x14ac:dyDescent="0.3">
      <c r="A3962" t="s">
        <v>5517</v>
      </c>
      <c r="B3962" s="19" t="s">
        <v>65</v>
      </c>
      <c r="C3962" s="19" t="s">
        <v>5488</v>
      </c>
      <c r="D3962" s="19" t="s">
        <v>1412</v>
      </c>
      <c r="E3962" s="19" t="s">
        <v>5483</v>
      </c>
      <c r="F3962" s="19" t="s">
        <v>2656</v>
      </c>
      <c r="G3962" s="19" t="s">
        <v>4156</v>
      </c>
      <c r="H3962" s="19" t="s">
        <v>4137</v>
      </c>
      <c r="I3962" s="19" t="s">
        <v>4392</v>
      </c>
      <c r="J3962" s="19" t="s">
        <v>2238</v>
      </c>
      <c r="K3962" s="21">
        <v>1</v>
      </c>
      <c r="L3962" s="2" t="s">
        <v>1412</v>
      </c>
      <c r="M3962" s="2">
        <f ca="1">Table1[[#This Row],[Cases]]*Table1[[#This Row],[Pack Size]]</f>
        <v>0</v>
      </c>
      <c r="N3962" s="1">
        <f ca="1">Table1[[#This Row],[Cases]]*Table1[[#This Row],[Pack Size]]</f>
        <v>384</v>
      </c>
      <c r="O3962" s="1">
        <f>IFERROR(VLOOKUP(Table1[[#This Row],[SKU Code]],'SKU Size'!$G:$H,2,FALSE),0)*Table1[[#This Row],[Cases]]</f>
        <v>9319.3896732933881</v>
      </c>
      <c r="P3962" t="str">
        <f t="shared" si="73"/>
        <v>D0003</v>
      </c>
      <c r="Q3962" s="7">
        <f>IFERROR(VLOOKUP(Table1[[#This Row],[Trim Distributor Code]],Sheet1!$N:$O,2,FALSE),0)</f>
        <v>3400089</v>
      </c>
      <c r="R3962" s="7" t="str">
        <f>IFERROR(VLOOKUP(Table1[[#This Row],[Salesflo AppUser Code]],HIE!$A:$B,2,FALSE),0)</f>
        <v>Active</v>
      </c>
      <c r="S3962" s="7" t="str">
        <f>IFERROR(VLOOKUP(Table1[[#This Row],[Salesflo AppUser Code]],HIE!$A:$B,2,FALSE),0)</f>
        <v>Active</v>
      </c>
      <c r="T3962" t="s">
        <v>3354</v>
      </c>
      <c r="U3962" s="7" t="s">
        <v>5713</v>
      </c>
      <c r="V3962" s="7" t="s">
        <v>1606</v>
      </c>
      <c r="W3962" s="7" t="s">
        <v>2030</v>
      </c>
      <c r="X3962" s="7" t="str">
        <f>IFERROR(VLOOKUP( Table1[[#This Row],[Trim Distributor Code]],Sheet1!$A:$J,10,FALSE),0)</f>
        <v>Active</v>
      </c>
    </row>
    <row r="3963" spans="1:24" hidden="1" x14ac:dyDescent="0.3">
      <c r="A3963" t="s">
        <v>5517</v>
      </c>
      <c r="B3963" s="17" t="s">
        <v>65</v>
      </c>
      <c r="C3963" s="17" t="s">
        <v>5488</v>
      </c>
      <c r="D3963" s="17" t="s">
        <v>1412</v>
      </c>
      <c r="E3963" s="17" t="s">
        <v>5483</v>
      </c>
      <c r="F3963" s="17" t="s">
        <v>2656</v>
      </c>
      <c r="G3963" s="17" t="s">
        <v>4169</v>
      </c>
      <c r="H3963" s="17" t="s">
        <v>4113</v>
      </c>
      <c r="I3963" s="17" t="s">
        <v>4642</v>
      </c>
      <c r="J3963" s="17" t="s">
        <v>4170</v>
      </c>
      <c r="K3963" s="22">
        <v>20</v>
      </c>
      <c r="L3963" s="2" t="s">
        <v>1412</v>
      </c>
      <c r="M3963" s="2">
        <f ca="1">Table1[[#This Row],[Cases]]*Table1[[#This Row],[Pack Size]]</f>
        <v>0</v>
      </c>
      <c r="N3963" s="1">
        <f ca="1">Table1[[#This Row],[Cases]]*Table1[[#This Row],[Pack Size]]</f>
        <v>480</v>
      </c>
      <c r="O3963" s="1">
        <f>IFERROR(VLOOKUP(Table1[[#This Row],[SKU Code]],'SKU Size'!$G:$H,2,FALSE),0)*Table1[[#This Row],[Cases]]</f>
        <v>36789.692536371309</v>
      </c>
      <c r="P3963" t="str">
        <f t="shared" si="73"/>
        <v>D0003</v>
      </c>
      <c r="Q3963" s="7">
        <f>IFERROR(VLOOKUP(Table1[[#This Row],[Trim Distributor Code]],Sheet1!$N:$O,2,FALSE),0)</f>
        <v>3400089</v>
      </c>
      <c r="R3963" s="7" t="str">
        <f>IFERROR(VLOOKUP(Table1[[#This Row],[Salesflo AppUser Code]],HIE!$A:$B,2,FALSE),0)</f>
        <v>Active</v>
      </c>
      <c r="S3963" s="7" t="str">
        <f>IFERROR(VLOOKUP(Table1[[#This Row],[Salesflo AppUser Code]],HIE!$A:$B,2,FALSE),0)</f>
        <v>Active</v>
      </c>
      <c r="T3963" t="s">
        <v>3354</v>
      </c>
      <c r="U3963" s="7" t="s">
        <v>5713</v>
      </c>
      <c r="V3963" s="7" t="s">
        <v>1632</v>
      </c>
      <c r="W3963" s="7" t="s">
        <v>5359</v>
      </c>
      <c r="X3963" s="7" t="str">
        <f>IFERROR(VLOOKUP( Table1[[#This Row],[Trim Distributor Code]],Sheet1!$A:$J,10,FALSE),0)</f>
        <v>Active</v>
      </c>
    </row>
    <row r="3964" spans="1:24" hidden="1" x14ac:dyDescent="0.3">
      <c r="A3964" t="s">
        <v>5517</v>
      </c>
      <c r="B3964" s="19" t="s">
        <v>65</v>
      </c>
      <c r="C3964" s="19" t="s">
        <v>5488</v>
      </c>
      <c r="D3964" s="19" t="s">
        <v>1412</v>
      </c>
      <c r="E3964" s="19" t="s">
        <v>5483</v>
      </c>
      <c r="F3964" s="19" t="s">
        <v>2656</v>
      </c>
      <c r="G3964" s="19" t="s">
        <v>4136</v>
      </c>
      <c r="H3964" s="19" t="s">
        <v>4113</v>
      </c>
      <c r="I3964" s="19" t="s">
        <v>4643</v>
      </c>
      <c r="J3964" s="19" t="s">
        <v>2295</v>
      </c>
      <c r="K3964" s="19">
        <v>25</v>
      </c>
      <c r="L3964" s="2" t="s">
        <v>1412</v>
      </c>
      <c r="M3964" s="2">
        <f ca="1">Table1[[#This Row],[Cases]]*Table1[[#This Row],[Pack Size]]</f>
        <v>0</v>
      </c>
      <c r="N3964" s="1">
        <f ca="1">Table1[[#This Row],[Cases]]*Table1[[#This Row],[Pack Size]]</f>
        <v>600</v>
      </c>
      <c r="O3964" s="1">
        <f>IFERROR(VLOOKUP(Table1[[#This Row],[SKU Code]],'SKU Size'!$G:$H,2,FALSE),0)*Table1[[#This Row],[Cases]]</f>
        <v>45785.094475439633</v>
      </c>
      <c r="P3964" t="str">
        <f t="shared" si="73"/>
        <v>D0003</v>
      </c>
      <c r="Q3964" s="7">
        <f>IFERROR(VLOOKUP(Table1[[#This Row],[Trim Distributor Code]],Sheet1!$N:$O,2,FALSE),0)</f>
        <v>3400089</v>
      </c>
      <c r="R3964" s="7" t="str">
        <f>IFERROR(VLOOKUP(Table1[[#This Row],[Salesflo AppUser Code]],HIE!$A:$B,2,FALSE),0)</f>
        <v>Active</v>
      </c>
      <c r="S3964" s="7" t="str">
        <f>IFERROR(VLOOKUP(Table1[[#This Row],[Salesflo AppUser Code]],HIE!$A:$B,2,FALSE),0)</f>
        <v>Active</v>
      </c>
      <c r="T3964" t="s">
        <v>3354</v>
      </c>
      <c r="U3964" s="7" t="s">
        <v>5713</v>
      </c>
      <c r="V3964" s="7" t="s">
        <v>1632</v>
      </c>
      <c r="W3964" s="7" t="s">
        <v>2294</v>
      </c>
      <c r="X3964" s="7" t="str">
        <f>IFERROR(VLOOKUP( Table1[[#This Row],[Trim Distributor Code]],Sheet1!$A:$J,10,FALSE),0)</f>
        <v>Active</v>
      </c>
    </row>
    <row r="3965" spans="1:24" hidden="1" x14ac:dyDescent="0.3">
      <c r="A3965" t="s">
        <v>5517</v>
      </c>
      <c r="B3965" s="17" t="s">
        <v>65</v>
      </c>
      <c r="C3965" s="17" t="s">
        <v>5488</v>
      </c>
      <c r="D3965" s="17" t="s">
        <v>1412</v>
      </c>
      <c r="E3965" s="17" t="s">
        <v>5483</v>
      </c>
      <c r="F3965" s="17" t="s">
        <v>2656</v>
      </c>
      <c r="G3965" s="17" t="s">
        <v>4134</v>
      </c>
      <c r="H3965" s="17" t="s">
        <v>4113</v>
      </c>
      <c r="I3965" s="17" t="s">
        <v>4644</v>
      </c>
      <c r="J3965" s="17" t="s">
        <v>1635</v>
      </c>
      <c r="K3965" s="17">
        <v>15</v>
      </c>
      <c r="L3965" s="2" t="s">
        <v>1412</v>
      </c>
      <c r="M3965" s="2">
        <f ca="1">Table1[[#This Row],[Cases]]*Table1[[#This Row],[Pack Size]]</f>
        <v>0</v>
      </c>
      <c r="N3965" s="1">
        <f ca="1">Table1[[#This Row],[Cases]]*Table1[[#This Row],[Pack Size]]</f>
        <v>360</v>
      </c>
      <c r="O3965" s="1">
        <f>IFERROR(VLOOKUP(Table1[[#This Row],[SKU Code]],'SKU Size'!$G:$H,2,FALSE),0)*Table1[[#This Row],[Cases]]</f>
        <v>47139.90001296172</v>
      </c>
      <c r="P3965" t="str">
        <f t="shared" si="73"/>
        <v>D0003</v>
      </c>
      <c r="Q3965" s="7">
        <f>IFERROR(VLOOKUP(Table1[[#This Row],[Trim Distributor Code]],Sheet1!$N:$O,2,FALSE),0)</f>
        <v>3400089</v>
      </c>
      <c r="R3965" s="7" t="str">
        <f>IFERROR(VLOOKUP(Table1[[#This Row],[Salesflo AppUser Code]],HIE!$A:$B,2,FALSE),0)</f>
        <v>Active</v>
      </c>
      <c r="S3965" s="7" t="str">
        <f>IFERROR(VLOOKUP(Table1[[#This Row],[Salesflo AppUser Code]],HIE!$A:$B,2,FALSE),0)</f>
        <v>Active</v>
      </c>
      <c r="T3965" t="s">
        <v>3354</v>
      </c>
      <c r="U3965" s="7" t="s">
        <v>5713</v>
      </c>
      <c r="V3965" s="7" t="s">
        <v>1632</v>
      </c>
      <c r="W3965" s="7" t="s">
        <v>1445</v>
      </c>
      <c r="X3965" s="7" t="str">
        <f>IFERROR(VLOOKUP( Table1[[#This Row],[Trim Distributor Code]],Sheet1!$A:$J,10,FALSE),0)</f>
        <v>Active</v>
      </c>
    </row>
    <row r="3966" spans="1:24" hidden="1" x14ac:dyDescent="0.3">
      <c r="A3966" t="s">
        <v>5517</v>
      </c>
      <c r="B3966" s="19" t="s">
        <v>66</v>
      </c>
      <c r="C3966" s="19" t="s">
        <v>5489</v>
      </c>
      <c r="D3966" s="19" t="s">
        <v>1412</v>
      </c>
      <c r="E3966" s="19" t="s">
        <v>5483</v>
      </c>
      <c r="F3966" s="19" t="s">
        <v>2656</v>
      </c>
      <c r="G3966" s="19" t="s">
        <v>4134</v>
      </c>
      <c r="H3966" s="19" t="s">
        <v>4106</v>
      </c>
      <c r="I3966" s="19" t="s">
        <v>4636</v>
      </c>
      <c r="J3966" s="19" t="s">
        <v>1478</v>
      </c>
      <c r="K3966" s="19">
        <v>75</v>
      </c>
      <c r="L3966" s="2" t="s">
        <v>1412</v>
      </c>
      <c r="M3966" s="2">
        <f ca="1">Table1[[#This Row],[Cases]]*Table1[[#This Row],[Pack Size]]</f>
        <v>0</v>
      </c>
      <c r="N3966" s="1">
        <f ca="1">Table1[[#This Row],[Cases]]*Table1[[#This Row],[Pack Size]]</f>
        <v>30000</v>
      </c>
      <c r="O3966" s="1">
        <f>IFERROR(VLOOKUP(Table1[[#This Row],[SKU Code]],'SKU Size'!$G:$H,2,FALSE),0)*Table1[[#This Row],[Cases]]</f>
        <v>653176.98368133756</v>
      </c>
      <c r="P3966" t="str">
        <f t="shared" si="73"/>
        <v>D0003</v>
      </c>
      <c r="Q3966" s="7">
        <f>IFERROR(VLOOKUP(Table1[[#This Row],[Trim Distributor Code]],Sheet1!$N:$O,2,FALSE),0)</f>
        <v>3400089</v>
      </c>
      <c r="R3966" s="7" t="str">
        <f>IFERROR(VLOOKUP(Table1[[#This Row],[Salesflo AppUser Code]],HIE!$A:$B,2,FALSE),0)</f>
        <v>Active</v>
      </c>
      <c r="S3966" s="7" t="str">
        <f>IFERROR(VLOOKUP(Table1[[#This Row],[Salesflo AppUser Code]],HIE!$A:$B,2,FALSE),0)</f>
        <v>Active</v>
      </c>
      <c r="T3966" t="s">
        <v>3354</v>
      </c>
      <c r="U3966" s="7" t="s">
        <v>5713</v>
      </c>
      <c r="V3966" s="7" t="s">
        <v>1444</v>
      </c>
      <c r="W3966" s="7" t="s">
        <v>1445</v>
      </c>
      <c r="X3966" s="7" t="str">
        <f>IFERROR(VLOOKUP( Table1[[#This Row],[Trim Distributor Code]],Sheet1!$A:$J,10,FALSE),0)</f>
        <v>Active</v>
      </c>
    </row>
    <row r="3967" spans="1:24" hidden="1" x14ac:dyDescent="0.3">
      <c r="A3967" t="s">
        <v>5517</v>
      </c>
      <c r="B3967" s="17" t="s">
        <v>66</v>
      </c>
      <c r="C3967" s="17" t="s">
        <v>5489</v>
      </c>
      <c r="D3967" s="17" t="s">
        <v>1412</v>
      </c>
      <c r="E3967" s="17" t="s">
        <v>5483</v>
      </c>
      <c r="F3967" s="17" t="s">
        <v>2656</v>
      </c>
      <c r="G3967" s="17" t="s">
        <v>4133</v>
      </c>
      <c r="H3967" s="17" t="s">
        <v>4106</v>
      </c>
      <c r="I3967" s="17" t="s">
        <v>4637</v>
      </c>
      <c r="J3967" s="17" t="s">
        <v>1586</v>
      </c>
      <c r="K3967" s="17">
        <v>1775</v>
      </c>
      <c r="L3967" s="2" t="s">
        <v>1412</v>
      </c>
      <c r="M3967" s="2">
        <f ca="1">Table1[[#This Row],[Cases]]*Table1[[#This Row],[Pack Size]]</f>
        <v>0</v>
      </c>
      <c r="N3967" s="1">
        <f ca="1">Table1[[#This Row],[Cases]]*Table1[[#This Row],[Pack Size]]</f>
        <v>710000</v>
      </c>
      <c r="O3967" s="1">
        <f>IFERROR(VLOOKUP(Table1[[#This Row],[SKU Code]],'SKU Size'!$G:$H,2,FALSE),0)*Table1[[#This Row],[Cases]]</f>
        <v>14966949.922807988</v>
      </c>
      <c r="P3967" t="str">
        <f t="shared" si="73"/>
        <v>D0003</v>
      </c>
      <c r="Q3967" s="7">
        <f>IFERROR(VLOOKUP(Table1[[#This Row],[Trim Distributor Code]],Sheet1!$N:$O,2,FALSE),0)</f>
        <v>3400089</v>
      </c>
      <c r="R3967" s="7" t="str">
        <f>IFERROR(VLOOKUP(Table1[[#This Row],[Salesflo AppUser Code]],HIE!$A:$B,2,FALSE),0)</f>
        <v>Active</v>
      </c>
      <c r="S3967" s="7" t="str">
        <f>IFERROR(VLOOKUP(Table1[[#This Row],[Salesflo AppUser Code]],HIE!$A:$B,2,FALSE),0)</f>
        <v>Active</v>
      </c>
      <c r="T3967" t="s">
        <v>3354</v>
      </c>
      <c r="U3967" s="7" t="s">
        <v>5713</v>
      </c>
      <c r="V3967" s="7" t="s">
        <v>1444</v>
      </c>
      <c r="W3967" s="7" t="s">
        <v>5707</v>
      </c>
      <c r="X3967" s="7" t="str">
        <f>IFERROR(VLOOKUP( Table1[[#This Row],[Trim Distributor Code]],Sheet1!$A:$J,10,FALSE),0)</f>
        <v>Active</v>
      </c>
    </row>
    <row r="3968" spans="1:24" hidden="1" x14ac:dyDescent="0.3">
      <c r="A3968" t="s">
        <v>5517</v>
      </c>
      <c r="B3968" s="19" t="s">
        <v>66</v>
      </c>
      <c r="C3968" s="19" t="s">
        <v>5489</v>
      </c>
      <c r="D3968" s="19" t="s">
        <v>1412</v>
      </c>
      <c r="E3968" s="19" t="s">
        <v>5483</v>
      </c>
      <c r="F3968" s="19" t="s">
        <v>2656</v>
      </c>
      <c r="G3968" s="19" t="s">
        <v>2314</v>
      </c>
      <c r="H3968" s="19" t="s">
        <v>2268</v>
      </c>
      <c r="I3968" s="19" t="s">
        <v>4713</v>
      </c>
      <c r="J3968" t="s">
        <v>2503</v>
      </c>
      <c r="K3968" s="19">
        <v>50</v>
      </c>
      <c r="L3968" s="2" t="s">
        <v>1412</v>
      </c>
      <c r="M3968" s="2">
        <f ca="1">Table1[[#This Row],[Cases]]*Table1[[#This Row],[Pack Size]]</f>
        <v>0</v>
      </c>
      <c r="N3968" s="1">
        <f ca="1">Table1[[#This Row],[Cases]]*Table1[[#This Row],[Pack Size]]</f>
        <v>16800</v>
      </c>
      <c r="O3968" s="1">
        <f>IFERROR(VLOOKUP(Table1[[#This Row],[SKU Code]],'SKU Size'!$G:$H,2,FALSE),0)*Table1[[#This Row],[Cases]]</f>
        <v>372381.86789336457</v>
      </c>
      <c r="P3968" t="str">
        <f t="shared" si="73"/>
        <v>D0003</v>
      </c>
      <c r="Q3968" s="7">
        <f>IFERROR(VLOOKUP(Table1[[#This Row],[Trim Distributor Code]],Sheet1!$N:$O,2,FALSE),0)</f>
        <v>3400089</v>
      </c>
      <c r="R3968" s="7" t="str">
        <f>IFERROR(VLOOKUP(Table1[[#This Row],[Salesflo AppUser Code]],HIE!$A:$B,2,FALSE),0)</f>
        <v>Active</v>
      </c>
      <c r="S3968" s="7" t="str">
        <f>IFERROR(VLOOKUP(Table1[[#This Row],[Salesflo AppUser Code]],HIE!$A:$B,2,FALSE),0)</f>
        <v>Active</v>
      </c>
      <c r="T3968" t="s">
        <v>3354</v>
      </c>
      <c r="U3968" s="7" t="s">
        <v>5713</v>
      </c>
      <c r="V3968" s="7" t="s">
        <v>2268</v>
      </c>
      <c r="W3968" s="7" t="s">
        <v>2314</v>
      </c>
      <c r="X3968" s="7" t="str">
        <f>IFERROR(VLOOKUP( Table1[[#This Row],[Trim Distributor Code]],Sheet1!$A:$J,10,FALSE),0)</f>
        <v>Active</v>
      </c>
    </row>
    <row r="3969" spans="1:24" hidden="1" x14ac:dyDescent="0.3">
      <c r="A3969" t="s">
        <v>5517</v>
      </c>
      <c r="B3969" s="17" t="s">
        <v>66</v>
      </c>
      <c r="C3969" s="17" t="s">
        <v>5489</v>
      </c>
      <c r="D3969" s="17" t="s">
        <v>1412</v>
      </c>
      <c r="E3969" s="17" t="s">
        <v>5483</v>
      </c>
      <c r="F3969" s="17" t="s">
        <v>2656</v>
      </c>
      <c r="G3969" s="17" t="s">
        <v>4108</v>
      </c>
      <c r="H3969" s="17" t="s">
        <v>4109</v>
      </c>
      <c r="I3969" s="17" t="s">
        <v>4566</v>
      </c>
      <c r="J3969" s="17" t="s">
        <v>13</v>
      </c>
      <c r="K3969" s="17">
        <v>15</v>
      </c>
      <c r="L3969" s="2" t="s">
        <v>1412</v>
      </c>
      <c r="M3969" s="2">
        <f ca="1">Table1[[#This Row],[Cases]]*Table1[[#This Row],[Pack Size]]</f>
        <v>0</v>
      </c>
      <c r="N3969" s="1">
        <f ca="1">Table1[[#This Row],[Cases]]*Table1[[#This Row],[Pack Size]]</f>
        <v>1500</v>
      </c>
      <c r="O3969" s="1">
        <f>IFERROR(VLOOKUP(Table1[[#This Row],[SKU Code]],'SKU Size'!$G:$H,2,FALSE),0)*Table1[[#This Row],[Cases]]</f>
        <v>158530.11088957061</v>
      </c>
      <c r="P3969" t="str">
        <f t="shared" si="73"/>
        <v>D0003</v>
      </c>
      <c r="Q3969" s="7">
        <f>IFERROR(VLOOKUP(Table1[[#This Row],[Trim Distributor Code]],Sheet1!$N:$O,2,FALSE),0)</f>
        <v>3400089</v>
      </c>
      <c r="R3969" s="7" t="str">
        <f>IFERROR(VLOOKUP(Table1[[#This Row],[Salesflo AppUser Code]],HIE!$A:$B,2,FALSE),0)</f>
        <v>Active</v>
      </c>
      <c r="S3969" s="7" t="str">
        <f>IFERROR(VLOOKUP(Table1[[#This Row],[Salesflo AppUser Code]],HIE!$A:$B,2,FALSE),0)</f>
        <v>Active</v>
      </c>
      <c r="T3969" t="s">
        <v>3354</v>
      </c>
      <c r="U3969" s="7" t="s">
        <v>5713</v>
      </c>
      <c r="V3969" s="7" t="s">
        <v>1423</v>
      </c>
      <c r="W3969" s="7" t="s">
        <v>1659</v>
      </c>
      <c r="X3969" s="7" t="str">
        <f>IFERROR(VLOOKUP( Table1[[#This Row],[Trim Distributor Code]],Sheet1!$A:$J,10,FALSE),0)</f>
        <v>Active</v>
      </c>
    </row>
    <row r="3970" spans="1:24" hidden="1" x14ac:dyDescent="0.3">
      <c r="A3970" t="s">
        <v>5517</v>
      </c>
      <c r="B3970" s="19" t="s">
        <v>66</v>
      </c>
      <c r="C3970" s="19" t="s">
        <v>5489</v>
      </c>
      <c r="D3970" s="19" t="s">
        <v>1412</v>
      </c>
      <c r="E3970" s="19" t="s">
        <v>5483</v>
      </c>
      <c r="F3970" s="19" t="s">
        <v>2656</v>
      </c>
      <c r="G3970" s="19" t="s">
        <v>4156</v>
      </c>
      <c r="H3970" s="19" t="s">
        <v>4106</v>
      </c>
      <c r="I3970" s="19" t="s">
        <v>4391</v>
      </c>
      <c r="J3970" s="19" t="s">
        <v>2144</v>
      </c>
      <c r="K3970" s="19">
        <v>3</v>
      </c>
      <c r="L3970" s="2" t="s">
        <v>1412</v>
      </c>
      <c r="M3970" s="2">
        <f ca="1">Table1[[#This Row],[Cases]]*Table1[[#This Row],[Pack Size]]</f>
        <v>0</v>
      </c>
      <c r="N3970" s="1">
        <f ca="1">Table1[[#This Row],[Cases]]*Table1[[#This Row],[Pack Size]]</f>
        <v>1200</v>
      </c>
      <c r="O3970" s="1">
        <f>IFERROR(VLOOKUP(Table1[[#This Row],[SKU Code]],'SKU Size'!$G:$H,2,FALSE),0)*Table1[[#This Row],[Cases]]</f>
        <v>27155.683094487722</v>
      </c>
      <c r="P3970" t="str">
        <f t="shared" si="73"/>
        <v>D0003</v>
      </c>
      <c r="Q3970" s="7">
        <f>IFERROR(VLOOKUP(Table1[[#This Row],[Trim Distributor Code]],Sheet1!$N:$O,2,FALSE),0)</f>
        <v>3400089</v>
      </c>
      <c r="R3970" s="7" t="str">
        <f>IFERROR(VLOOKUP(Table1[[#This Row],[Salesflo AppUser Code]],HIE!$A:$B,2,FALSE),0)</f>
        <v>Active</v>
      </c>
      <c r="S3970" s="7" t="str">
        <f>IFERROR(VLOOKUP(Table1[[#This Row],[Salesflo AppUser Code]],HIE!$A:$B,2,FALSE),0)</f>
        <v>Active</v>
      </c>
      <c r="T3970" t="s">
        <v>3354</v>
      </c>
      <c r="U3970" s="7" t="s">
        <v>5713</v>
      </c>
      <c r="V3970" s="7" t="s">
        <v>1444</v>
      </c>
      <c r="W3970" s="7" t="s">
        <v>2030</v>
      </c>
      <c r="X3970" s="7" t="str">
        <f>IFERROR(VLOOKUP( Table1[[#This Row],[Trim Distributor Code]],Sheet1!$A:$J,10,FALSE),0)</f>
        <v>Active</v>
      </c>
    </row>
    <row r="3971" spans="1:24" hidden="1" x14ac:dyDescent="0.3">
      <c r="A3971" t="s">
        <v>5517</v>
      </c>
      <c r="B3971" s="17" t="s">
        <v>66</v>
      </c>
      <c r="C3971" s="17" t="s">
        <v>5489</v>
      </c>
      <c r="D3971" s="17" t="s">
        <v>1412</v>
      </c>
      <c r="E3971" s="17" t="s">
        <v>5483</v>
      </c>
      <c r="F3971" s="17" t="s">
        <v>2656</v>
      </c>
      <c r="G3971" s="17" t="s">
        <v>4305</v>
      </c>
      <c r="H3971" s="17" t="s">
        <v>4109</v>
      </c>
      <c r="I3971" s="17" t="s">
        <v>4393</v>
      </c>
      <c r="J3971" s="17" t="s">
        <v>2060</v>
      </c>
      <c r="K3971" s="17">
        <v>2</v>
      </c>
      <c r="L3971" s="2" t="s">
        <v>1412</v>
      </c>
      <c r="M3971" s="2">
        <f ca="1">Table1[[#This Row],[Cases]]*Table1[[#This Row],[Pack Size]]</f>
        <v>0</v>
      </c>
      <c r="N3971" s="1">
        <f ca="1">Table1[[#This Row],[Cases]]*Table1[[#This Row],[Pack Size]]</f>
        <v>200</v>
      </c>
      <c r="O3971" s="1">
        <f>IFERROR(VLOOKUP(Table1[[#This Row],[SKU Code]],'SKU Size'!$G:$H,2,FALSE),0)*Table1[[#This Row],[Cases]]</f>
        <v>20342.508650388041</v>
      </c>
      <c r="P3971" t="str">
        <f t="shared" si="73"/>
        <v>D0003</v>
      </c>
      <c r="Q3971" s="7">
        <f>IFERROR(VLOOKUP(Table1[[#This Row],[Trim Distributor Code]],Sheet1!$N:$O,2,FALSE),0)</f>
        <v>3400089</v>
      </c>
      <c r="R3971" s="7" t="str">
        <f>IFERROR(VLOOKUP(Table1[[#This Row],[Salesflo AppUser Code]],HIE!$A:$B,2,FALSE),0)</f>
        <v>Active</v>
      </c>
      <c r="S3971" s="7" t="str">
        <f>IFERROR(VLOOKUP(Table1[[#This Row],[Salesflo AppUser Code]],HIE!$A:$B,2,FALSE),0)</f>
        <v>Active</v>
      </c>
      <c r="T3971" t="s">
        <v>3354</v>
      </c>
      <c r="U3971" s="7" t="s">
        <v>5713</v>
      </c>
      <c r="V3971" s="7" t="s">
        <v>1423</v>
      </c>
      <c r="W3971" s="7" t="s">
        <v>2040</v>
      </c>
      <c r="X3971" s="7" t="str">
        <f>IFERROR(VLOOKUP( Table1[[#This Row],[Trim Distributor Code]],Sheet1!$A:$J,10,FALSE),0)</f>
        <v>Active</v>
      </c>
    </row>
    <row r="3972" spans="1:24" hidden="1" x14ac:dyDescent="0.3">
      <c r="A3972" t="s">
        <v>5517</v>
      </c>
      <c r="B3972" s="19" t="s">
        <v>66</v>
      </c>
      <c r="C3972" s="19" t="s">
        <v>5489</v>
      </c>
      <c r="D3972" s="19" t="s">
        <v>1412</v>
      </c>
      <c r="E3972" s="19" t="s">
        <v>5483</v>
      </c>
      <c r="F3972" s="19" t="s">
        <v>2656</v>
      </c>
      <c r="G3972" s="19" t="s">
        <v>4306</v>
      </c>
      <c r="H3972" s="19" t="s">
        <v>4109</v>
      </c>
      <c r="I3972" s="19" t="s">
        <v>4307</v>
      </c>
      <c r="J3972" s="19" t="s">
        <v>2034</v>
      </c>
      <c r="K3972" s="21">
        <v>10</v>
      </c>
      <c r="L3972" s="2" t="s">
        <v>1412</v>
      </c>
      <c r="M3972" s="2">
        <f ca="1">Table1[[#This Row],[Cases]]*Table1[[#This Row],[Pack Size]]</f>
        <v>0</v>
      </c>
      <c r="N3972" s="1">
        <f ca="1">Table1[[#This Row],[Cases]]*Table1[[#This Row],[Pack Size]]</f>
        <v>1000</v>
      </c>
      <c r="O3972" s="1">
        <f>IFERROR(VLOOKUP(Table1[[#This Row],[SKU Code]],'SKU Size'!$G:$H,2,FALSE),0)*Table1[[#This Row],[Cases]]</f>
        <v>75600.242379515024</v>
      </c>
      <c r="P3972" t="str">
        <f t="shared" si="73"/>
        <v>D0003</v>
      </c>
      <c r="Q3972" s="7">
        <f>IFERROR(VLOOKUP(Table1[[#This Row],[Trim Distributor Code]],Sheet1!$N:$O,2,FALSE),0)</f>
        <v>3400089</v>
      </c>
      <c r="R3972" s="7" t="str">
        <f>IFERROR(VLOOKUP(Table1[[#This Row],[Salesflo AppUser Code]],HIE!$A:$B,2,FALSE),0)</f>
        <v>Active</v>
      </c>
      <c r="S3972" s="7" t="str">
        <f>IFERROR(VLOOKUP(Table1[[#This Row],[Salesflo AppUser Code]],HIE!$A:$B,2,FALSE),0)</f>
        <v>Active</v>
      </c>
      <c r="T3972" t="s">
        <v>3354</v>
      </c>
      <c r="U3972" s="7" t="s">
        <v>5713</v>
      </c>
      <c r="V3972" s="7" t="s">
        <v>1423</v>
      </c>
      <c r="W3972" s="7" t="s">
        <v>2031</v>
      </c>
      <c r="X3972" s="7" t="str">
        <f>IFERROR(VLOOKUP( Table1[[#This Row],[Trim Distributor Code]],Sheet1!$A:$J,10,FALSE),0)</f>
        <v>Active</v>
      </c>
    </row>
    <row r="3973" spans="1:24" hidden="1" x14ac:dyDescent="0.3">
      <c r="A3973" t="s">
        <v>5517</v>
      </c>
      <c r="B3973" s="17" t="s">
        <v>66</v>
      </c>
      <c r="C3973" s="17" t="s">
        <v>5489</v>
      </c>
      <c r="D3973" s="17" t="s">
        <v>1412</v>
      </c>
      <c r="E3973" s="17" t="s">
        <v>5483</v>
      </c>
      <c r="F3973" s="17" t="s">
        <v>2656</v>
      </c>
      <c r="G3973" s="17" t="s">
        <v>4156</v>
      </c>
      <c r="H3973" s="17" t="s">
        <v>4137</v>
      </c>
      <c r="I3973" s="17" t="s">
        <v>4392</v>
      </c>
      <c r="J3973" s="17" t="s">
        <v>2238</v>
      </c>
      <c r="K3973" s="22">
        <v>1</v>
      </c>
      <c r="L3973" s="2" t="s">
        <v>1412</v>
      </c>
      <c r="M3973" s="2">
        <f ca="1">Table1[[#This Row],[Cases]]*Table1[[#This Row],[Pack Size]]</f>
        <v>0</v>
      </c>
      <c r="N3973" s="1">
        <f ca="1">Table1[[#This Row],[Cases]]*Table1[[#This Row],[Pack Size]]</f>
        <v>384</v>
      </c>
      <c r="O3973" s="1">
        <f>IFERROR(VLOOKUP(Table1[[#This Row],[SKU Code]],'SKU Size'!$G:$H,2,FALSE),0)*Table1[[#This Row],[Cases]]</f>
        <v>9319.3896732933881</v>
      </c>
      <c r="P3973" t="str">
        <f t="shared" si="73"/>
        <v>D0003</v>
      </c>
      <c r="Q3973" s="7">
        <f>IFERROR(VLOOKUP(Table1[[#This Row],[Trim Distributor Code]],Sheet1!$N:$O,2,FALSE),0)</f>
        <v>3400089</v>
      </c>
      <c r="R3973" s="7" t="str">
        <f>IFERROR(VLOOKUP(Table1[[#This Row],[Salesflo AppUser Code]],HIE!$A:$B,2,FALSE),0)</f>
        <v>Active</v>
      </c>
      <c r="S3973" s="7" t="str">
        <f>IFERROR(VLOOKUP(Table1[[#This Row],[Salesflo AppUser Code]],HIE!$A:$B,2,FALSE),0)</f>
        <v>Active</v>
      </c>
      <c r="T3973" t="s">
        <v>3354</v>
      </c>
      <c r="U3973" s="7" t="s">
        <v>5713</v>
      </c>
      <c r="V3973" s="7" t="s">
        <v>1606</v>
      </c>
      <c r="W3973" s="7" t="s">
        <v>2030</v>
      </c>
      <c r="X3973" s="7" t="str">
        <f>IFERROR(VLOOKUP( Table1[[#This Row],[Trim Distributor Code]],Sheet1!$A:$J,10,FALSE),0)</f>
        <v>Active</v>
      </c>
    </row>
    <row r="3974" spans="1:24" hidden="1" x14ac:dyDescent="0.3">
      <c r="A3974" t="s">
        <v>5517</v>
      </c>
      <c r="B3974" s="19" t="s">
        <v>66</v>
      </c>
      <c r="C3974" s="19" t="s">
        <v>5489</v>
      </c>
      <c r="D3974" s="19" t="s">
        <v>1412</v>
      </c>
      <c r="E3974" s="19" t="s">
        <v>5483</v>
      </c>
      <c r="F3974" s="19" t="s">
        <v>2656</v>
      </c>
      <c r="G3974" s="19" t="s">
        <v>4169</v>
      </c>
      <c r="H3974" s="19" t="s">
        <v>4113</v>
      </c>
      <c r="I3974" s="19" t="s">
        <v>4642</v>
      </c>
      <c r="J3974" s="19" t="s">
        <v>4170</v>
      </c>
      <c r="K3974" s="19">
        <v>20</v>
      </c>
      <c r="L3974" s="2" t="s">
        <v>1412</v>
      </c>
      <c r="M3974" s="2">
        <f ca="1">Table1[[#This Row],[Cases]]*Table1[[#This Row],[Pack Size]]</f>
        <v>0</v>
      </c>
      <c r="N3974" s="1">
        <f ca="1">Table1[[#This Row],[Cases]]*Table1[[#This Row],[Pack Size]]</f>
        <v>480</v>
      </c>
      <c r="O3974" s="1">
        <f>IFERROR(VLOOKUP(Table1[[#This Row],[SKU Code]],'SKU Size'!$G:$H,2,FALSE),0)*Table1[[#This Row],[Cases]]</f>
        <v>36789.692536371309</v>
      </c>
      <c r="P3974" t="str">
        <f t="shared" si="73"/>
        <v>D0003</v>
      </c>
      <c r="Q3974" s="7">
        <f>IFERROR(VLOOKUP(Table1[[#This Row],[Trim Distributor Code]],Sheet1!$N:$O,2,FALSE),0)</f>
        <v>3400089</v>
      </c>
      <c r="R3974" s="7" t="str">
        <f>IFERROR(VLOOKUP(Table1[[#This Row],[Salesflo AppUser Code]],HIE!$A:$B,2,FALSE),0)</f>
        <v>Active</v>
      </c>
      <c r="S3974" s="7" t="str">
        <f>IFERROR(VLOOKUP(Table1[[#This Row],[Salesflo AppUser Code]],HIE!$A:$B,2,FALSE),0)</f>
        <v>Active</v>
      </c>
      <c r="T3974" t="s">
        <v>3354</v>
      </c>
      <c r="U3974" s="7" t="s">
        <v>5713</v>
      </c>
      <c r="V3974" s="7" t="s">
        <v>1632</v>
      </c>
      <c r="W3974" s="7" t="s">
        <v>5359</v>
      </c>
      <c r="X3974" s="7" t="str">
        <f>IFERROR(VLOOKUP( Table1[[#This Row],[Trim Distributor Code]],Sheet1!$A:$J,10,FALSE),0)</f>
        <v>Active</v>
      </c>
    </row>
    <row r="3975" spans="1:24" hidden="1" x14ac:dyDescent="0.3">
      <c r="A3975" t="s">
        <v>5517</v>
      </c>
      <c r="B3975" s="17" t="s">
        <v>66</v>
      </c>
      <c r="C3975" s="17" t="s">
        <v>5489</v>
      </c>
      <c r="D3975" s="17" t="s">
        <v>1412</v>
      </c>
      <c r="E3975" s="17" t="s">
        <v>5483</v>
      </c>
      <c r="F3975" s="17" t="s">
        <v>2656</v>
      </c>
      <c r="G3975" s="17" t="s">
        <v>4136</v>
      </c>
      <c r="H3975" s="17" t="s">
        <v>4113</v>
      </c>
      <c r="I3975" s="17" t="s">
        <v>4643</v>
      </c>
      <c r="J3975" s="17" t="s">
        <v>2295</v>
      </c>
      <c r="K3975" s="17">
        <v>30</v>
      </c>
      <c r="L3975" s="2" t="s">
        <v>1412</v>
      </c>
      <c r="M3975" s="2">
        <f ca="1">Table1[[#This Row],[Cases]]*Table1[[#This Row],[Pack Size]]</f>
        <v>0</v>
      </c>
      <c r="N3975" s="1">
        <f ca="1">Table1[[#This Row],[Cases]]*Table1[[#This Row],[Pack Size]]</f>
        <v>720</v>
      </c>
      <c r="O3975" s="1">
        <f>IFERROR(VLOOKUP(Table1[[#This Row],[SKU Code]],'SKU Size'!$G:$H,2,FALSE),0)*Table1[[#This Row],[Cases]]</f>
        <v>54942.113370527557</v>
      </c>
      <c r="P3975" t="str">
        <f t="shared" si="73"/>
        <v>D0003</v>
      </c>
      <c r="Q3975" s="7">
        <f>IFERROR(VLOOKUP(Table1[[#This Row],[Trim Distributor Code]],Sheet1!$N:$O,2,FALSE),0)</f>
        <v>3400089</v>
      </c>
      <c r="R3975" s="7" t="str">
        <f>IFERROR(VLOOKUP(Table1[[#This Row],[Salesflo AppUser Code]],HIE!$A:$B,2,FALSE),0)</f>
        <v>Active</v>
      </c>
      <c r="S3975" s="7" t="str">
        <f>IFERROR(VLOOKUP(Table1[[#This Row],[Salesflo AppUser Code]],HIE!$A:$B,2,FALSE),0)</f>
        <v>Active</v>
      </c>
      <c r="T3975" t="s">
        <v>3354</v>
      </c>
      <c r="U3975" s="7" t="s">
        <v>5713</v>
      </c>
      <c r="V3975" s="7" t="s">
        <v>1632</v>
      </c>
      <c r="W3975" s="7" t="s">
        <v>2294</v>
      </c>
      <c r="X3975" s="7" t="str">
        <f>IFERROR(VLOOKUP( Table1[[#This Row],[Trim Distributor Code]],Sheet1!$A:$J,10,FALSE),0)</f>
        <v>Active</v>
      </c>
    </row>
    <row r="3976" spans="1:24" hidden="1" x14ac:dyDescent="0.3">
      <c r="A3976" t="s">
        <v>5517</v>
      </c>
      <c r="B3976" s="19" t="s">
        <v>66</v>
      </c>
      <c r="C3976" s="19" t="s">
        <v>5489</v>
      </c>
      <c r="D3976" s="19" t="s">
        <v>1412</v>
      </c>
      <c r="E3976" s="19" t="s">
        <v>5483</v>
      </c>
      <c r="F3976" s="19" t="s">
        <v>2656</v>
      </c>
      <c r="G3976" s="19" t="s">
        <v>4134</v>
      </c>
      <c r="H3976" s="19" t="s">
        <v>4113</v>
      </c>
      <c r="I3976" s="19" t="s">
        <v>4644</v>
      </c>
      <c r="J3976" s="19" t="s">
        <v>1635</v>
      </c>
      <c r="K3976" s="19">
        <v>10</v>
      </c>
      <c r="L3976" s="2" t="s">
        <v>1412</v>
      </c>
      <c r="M3976" s="2">
        <f ca="1">Table1[[#This Row],[Cases]]*Table1[[#This Row],[Pack Size]]</f>
        <v>0</v>
      </c>
      <c r="N3976" s="1">
        <f ca="1">Table1[[#This Row],[Cases]]*Table1[[#This Row],[Pack Size]]</f>
        <v>240</v>
      </c>
      <c r="O3976" s="1">
        <f>IFERROR(VLOOKUP(Table1[[#This Row],[SKU Code]],'SKU Size'!$G:$H,2,FALSE),0)*Table1[[#This Row],[Cases]]</f>
        <v>31426.600008641144</v>
      </c>
      <c r="P3976" t="str">
        <f t="shared" si="73"/>
        <v>D0003</v>
      </c>
      <c r="Q3976" s="7">
        <f>IFERROR(VLOOKUP(Table1[[#This Row],[Trim Distributor Code]],Sheet1!$N:$O,2,FALSE),0)</f>
        <v>3400089</v>
      </c>
      <c r="R3976" s="7" t="str">
        <f>IFERROR(VLOOKUP(Table1[[#This Row],[Salesflo AppUser Code]],HIE!$A:$B,2,FALSE),0)</f>
        <v>Active</v>
      </c>
      <c r="S3976" s="7" t="str">
        <f>IFERROR(VLOOKUP(Table1[[#This Row],[Salesflo AppUser Code]],HIE!$A:$B,2,FALSE),0)</f>
        <v>Active</v>
      </c>
      <c r="T3976" t="s">
        <v>3354</v>
      </c>
      <c r="U3976" s="7" t="s">
        <v>5713</v>
      </c>
      <c r="V3976" s="7" t="s">
        <v>1632</v>
      </c>
      <c r="W3976" s="7" t="s">
        <v>1445</v>
      </c>
      <c r="X3976" s="7" t="str">
        <f>IFERROR(VLOOKUP( Table1[[#This Row],[Trim Distributor Code]],Sheet1!$A:$J,10,FALSE),0)</f>
        <v>Active</v>
      </c>
    </row>
    <row r="3977" spans="1:24" hidden="1" x14ac:dyDescent="0.3">
      <c r="A3977" t="s">
        <v>5517</v>
      </c>
      <c r="B3977" s="17" t="s">
        <v>1082</v>
      </c>
      <c r="C3977" s="17" t="s">
        <v>5490</v>
      </c>
      <c r="D3977" s="17" t="s">
        <v>1412</v>
      </c>
      <c r="E3977" s="17" t="s">
        <v>5491</v>
      </c>
      <c r="F3977" s="17" t="s">
        <v>2657</v>
      </c>
      <c r="G3977" s="17" t="s">
        <v>4134</v>
      </c>
      <c r="H3977" s="17" t="s">
        <v>4106</v>
      </c>
      <c r="I3977" s="17" t="s">
        <v>4636</v>
      </c>
      <c r="J3977" s="17" t="s">
        <v>1478</v>
      </c>
      <c r="K3977" s="17">
        <v>30</v>
      </c>
      <c r="L3977" s="2" t="s">
        <v>1412</v>
      </c>
      <c r="M3977" s="2">
        <f ca="1">Table1[[#This Row],[Cases]]*Table1[[#This Row],[Pack Size]]</f>
        <v>0</v>
      </c>
      <c r="N3977" s="1">
        <f ca="1">Table1[[#This Row],[Cases]]*Table1[[#This Row],[Pack Size]]</f>
        <v>12000</v>
      </c>
      <c r="O3977" s="1">
        <f>IFERROR(VLOOKUP(Table1[[#This Row],[SKU Code]],'SKU Size'!$G:$H,2,FALSE),0)*Table1[[#This Row],[Cases]]</f>
        <v>261270.79347253501</v>
      </c>
      <c r="P3977" t="str">
        <f t="shared" si="73"/>
        <v>D0200</v>
      </c>
      <c r="Q3977" s="7">
        <f>IFERROR(VLOOKUP(Table1[[#This Row],[Trim Distributor Code]],Sheet1!$N:$O,2,FALSE),0)</f>
        <v>3400720</v>
      </c>
      <c r="R3977" s="7" t="str">
        <f>IFERROR(VLOOKUP(Table1[[#This Row],[Salesflo AppUser Code]],HIE!$A:$B,2,FALSE),0)</f>
        <v>Active</v>
      </c>
      <c r="S3977" s="7" t="str">
        <f>IFERROR(VLOOKUP(Table1[[#This Row],[Salesflo AppUser Code]],HIE!$A:$B,2,FALSE),0)</f>
        <v>Active</v>
      </c>
      <c r="T3977" t="s">
        <v>3354</v>
      </c>
      <c r="U3977" s="7" t="s">
        <v>5713</v>
      </c>
      <c r="V3977" s="7" t="s">
        <v>1444</v>
      </c>
      <c r="W3977" s="7" t="s">
        <v>1445</v>
      </c>
      <c r="X3977" s="7" t="str">
        <f>IFERROR(VLOOKUP( Table1[[#This Row],[Trim Distributor Code]],Sheet1!$A:$J,10,FALSE),0)</f>
        <v>Active</v>
      </c>
    </row>
    <row r="3978" spans="1:24" hidden="1" x14ac:dyDescent="0.3">
      <c r="A3978" t="s">
        <v>5517</v>
      </c>
      <c r="B3978" s="19" t="s">
        <v>1082</v>
      </c>
      <c r="C3978" s="19" t="s">
        <v>5490</v>
      </c>
      <c r="D3978" s="19" t="s">
        <v>1412</v>
      </c>
      <c r="E3978" s="19" t="s">
        <v>5491</v>
      </c>
      <c r="F3978" s="19" t="s">
        <v>2657</v>
      </c>
      <c r="G3978" s="19" t="s">
        <v>4133</v>
      </c>
      <c r="H3978" s="19" t="s">
        <v>4106</v>
      </c>
      <c r="I3978" s="19" t="s">
        <v>4637</v>
      </c>
      <c r="J3978" s="19" t="s">
        <v>1586</v>
      </c>
      <c r="K3978" s="19">
        <v>2170</v>
      </c>
      <c r="L3978" s="2" t="s">
        <v>1412</v>
      </c>
      <c r="M3978" s="2">
        <f ca="1">Table1[[#This Row],[Cases]]*Table1[[#This Row],[Pack Size]]</f>
        <v>0</v>
      </c>
      <c r="N3978" s="1">
        <f ca="1">Table1[[#This Row],[Cases]]*Table1[[#This Row],[Pack Size]]</f>
        <v>868000</v>
      </c>
      <c r="O3978" s="1">
        <f>IFERROR(VLOOKUP(Table1[[#This Row],[SKU Code]],'SKU Size'!$G:$H,2,FALSE),0)*Table1[[#This Row],[Cases]]</f>
        <v>18297623.285911739</v>
      </c>
      <c r="P3978" t="str">
        <f t="shared" si="73"/>
        <v>D0200</v>
      </c>
      <c r="Q3978" s="7">
        <f>IFERROR(VLOOKUP(Table1[[#This Row],[Trim Distributor Code]],Sheet1!$N:$O,2,FALSE),0)</f>
        <v>3400720</v>
      </c>
      <c r="R3978" s="7" t="str">
        <f>IFERROR(VLOOKUP(Table1[[#This Row],[Salesflo AppUser Code]],HIE!$A:$B,2,FALSE),0)</f>
        <v>Active</v>
      </c>
      <c r="S3978" s="7" t="str">
        <f>IFERROR(VLOOKUP(Table1[[#This Row],[Salesflo AppUser Code]],HIE!$A:$B,2,FALSE),0)</f>
        <v>Active</v>
      </c>
      <c r="T3978" t="s">
        <v>3354</v>
      </c>
      <c r="U3978" s="7" t="s">
        <v>5713</v>
      </c>
      <c r="V3978" s="7" t="s">
        <v>1444</v>
      </c>
      <c r="W3978" s="7" t="s">
        <v>5707</v>
      </c>
      <c r="X3978" s="7" t="str">
        <f>IFERROR(VLOOKUP( Table1[[#This Row],[Trim Distributor Code]],Sheet1!$A:$J,10,FALSE),0)</f>
        <v>Active</v>
      </c>
    </row>
    <row r="3979" spans="1:24" hidden="1" x14ac:dyDescent="0.3">
      <c r="A3979" t="s">
        <v>5517</v>
      </c>
      <c r="B3979" s="17" t="s">
        <v>1082</v>
      </c>
      <c r="C3979" s="17" t="s">
        <v>5490</v>
      </c>
      <c r="D3979" s="17" t="s">
        <v>1412</v>
      </c>
      <c r="E3979" s="17" t="s">
        <v>5491</v>
      </c>
      <c r="F3979" s="17" t="s">
        <v>2657</v>
      </c>
      <c r="G3979" s="17" t="s">
        <v>2314</v>
      </c>
      <c r="H3979" s="17" t="s">
        <v>2268</v>
      </c>
      <c r="I3979" s="17" t="s">
        <v>4713</v>
      </c>
      <c r="J3979" t="s">
        <v>2503</v>
      </c>
      <c r="K3979" s="17">
        <v>50</v>
      </c>
      <c r="L3979" s="2" t="s">
        <v>1412</v>
      </c>
      <c r="M3979" s="2">
        <f ca="1">Table1[[#This Row],[Cases]]*Table1[[#This Row],[Pack Size]]</f>
        <v>0</v>
      </c>
      <c r="N3979" s="1">
        <f ca="1">Table1[[#This Row],[Cases]]*Table1[[#This Row],[Pack Size]]</f>
        <v>16800</v>
      </c>
      <c r="O3979" s="1">
        <f>IFERROR(VLOOKUP(Table1[[#This Row],[SKU Code]],'SKU Size'!$G:$H,2,FALSE),0)*Table1[[#This Row],[Cases]]</f>
        <v>372381.86789336457</v>
      </c>
      <c r="P3979" t="str">
        <f t="shared" ref="P3979:P4042" si="74">TRIM(E3979)</f>
        <v>D0200</v>
      </c>
      <c r="Q3979" s="7">
        <f>IFERROR(VLOOKUP(Table1[[#This Row],[Trim Distributor Code]],Sheet1!$N:$O,2,FALSE),0)</f>
        <v>3400720</v>
      </c>
      <c r="R3979" s="7" t="str">
        <f>IFERROR(VLOOKUP(Table1[[#This Row],[Salesflo AppUser Code]],HIE!$A:$B,2,FALSE),0)</f>
        <v>Active</v>
      </c>
      <c r="S3979" s="7" t="str">
        <f>IFERROR(VLOOKUP(Table1[[#This Row],[Salesflo AppUser Code]],HIE!$A:$B,2,FALSE),0)</f>
        <v>Active</v>
      </c>
      <c r="T3979" t="s">
        <v>3354</v>
      </c>
      <c r="U3979" s="7" t="s">
        <v>5713</v>
      </c>
      <c r="V3979" s="7" t="s">
        <v>2268</v>
      </c>
      <c r="W3979" s="7" t="s">
        <v>2314</v>
      </c>
      <c r="X3979" s="7" t="str">
        <f>IFERROR(VLOOKUP( Table1[[#This Row],[Trim Distributor Code]],Sheet1!$A:$J,10,FALSE),0)</f>
        <v>Active</v>
      </c>
    </row>
    <row r="3980" spans="1:24" hidden="1" x14ac:dyDescent="0.3">
      <c r="A3980" t="s">
        <v>5517</v>
      </c>
      <c r="B3980" s="19" t="s">
        <v>1082</v>
      </c>
      <c r="C3980" s="19" t="s">
        <v>5490</v>
      </c>
      <c r="D3980" s="19" t="s">
        <v>1412</v>
      </c>
      <c r="E3980" s="19" t="s">
        <v>5491</v>
      </c>
      <c r="F3980" s="19" t="s">
        <v>2657</v>
      </c>
      <c r="G3980" s="19" t="s">
        <v>4108</v>
      </c>
      <c r="H3980" s="19" t="s">
        <v>4109</v>
      </c>
      <c r="I3980" s="19" t="s">
        <v>4566</v>
      </c>
      <c r="J3980" s="19" t="s">
        <v>13</v>
      </c>
      <c r="K3980" s="19">
        <v>15</v>
      </c>
      <c r="L3980" s="2" t="s">
        <v>1412</v>
      </c>
      <c r="M3980" s="2">
        <f ca="1">Table1[[#This Row],[Cases]]*Table1[[#This Row],[Pack Size]]</f>
        <v>0</v>
      </c>
      <c r="N3980" s="1">
        <f ca="1">Table1[[#This Row],[Cases]]*Table1[[#This Row],[Pack Size]]</f>
        <v>1500</v>
      </c>
      <c r="O3980" s="1">
        <f>IFERROR(VLOOKUP(Table1[[#This Row],[SKU Code]],'SKU Size'!$G:$H,2,FALSE),0)*Table1[[#This Row],[Cases]]</f>
        <v>158530.11088957061</v>
      </c>
      <c r="P3980" t="str">
        <f t="shared" si="74"/>
        <v>D0200</v>
      </c>
      <c r="Q3980" s="7">
        <f>IFERROR(VLOOKUP(Table1[[#This Row],[Trim Distributor Code]],Sheet1!$N:$O,2,FALSE),0)</f>
        <v>3400720</v>
      </c>
      <c r="R3980" s="7" t="str">
        <f>IFERROR(VLOOKUP(Table1[[#This Row],[Salesflo AppUser Code]],HIE!$A:$B,2,FALSE),0)</f>
        <v>Active</v>
      </c>
      <c r="S3980" s="7" t="str">
        <f>IFERROR(VLOOKUP(Table1[[#This Row],[Salesflo AppUser Code]],HIE!$A:$B,2,FALSE),0)</f>
        <v>Active</v>
      </c>
      <c r="T3980" t="s">
        <v>3354</v>
      </c>
      <c r="U3980" s="7" t="s">
        <v>5713</v>
      </c>
      <c r="V3980" s="7" t="s">
        <v>1423</v>
      </c>
      <c r="W3980" s="7" t="s">
        <v>1659</v>
      </c>
      <c r="X3980" s="7" t="str">
        <f>IFERROR(VLOOKUP( Table1[[#This Row],[Trim Distributor Code]],Sheet1!$A:$J,10,FALSE),0)</f>
        <v>Active</v>
      </c>
    </row>
    <row r="3981" spans="1:24" hidden="1" x14ac:dyDescent="0.3">
      <c r="A3981" t="s">
        <v>5517</v>
      </c>
      <c r="B3981" s="17" t="s">
        <v>1082</v>
      </c>
      <c r="C3981" s="17" t="s">
        <v>5490</v>
      </c>
      <c r="D3981" s="17" t="s">
        <v>1412</v>
      </c>
      <c r="E3981" s="17" t="s">
        <v>5491</v>
      </c>
      <c r="F3981" s="17" t="s">
        <v>2657</v>
      </c>
      <c r="G3981" s="17" t="s">
        <v>4156</v>
      </c>
      <c r="H3981" s="17" t="s">
        <v>4106</v>
      </c>
      <c r="I3981" s="17" t="s">
        <v>4391</v>
      </c>
      <c r="J3981" s="17" t="s">
        <v>2144</v>
      </c>
      <c r="K3981" s="17">
        <v>1</v>
      </c>
      <c r="L3981" s="2" t="s">
        <v>1412</v>
      </c>
      <c r="M3981" s="2">
        <f ca="1">Table1[[#This Row],[Cases]]*Table1[[#This Row],[Pack Size]]</f>
        <v>0</v>
      </c>
      <c r="N3981" s="1">
        <f ca="1">Table1[[#This Row],[Cases]]*Table1[[#This Row],[Pack Size]]</f>
        <v>400</v>
      </c>
      <c r="O3981" s="1">
        <f>IFERROR(VLOOKUP(Table1[[#This Row],[SKU Code]],'SKU Size'!$G:$H,2,FALSE),0)*Table1[[#This Row],[Cases]]</f>
        <v>9051.8943648292407</v>
      </c>
      <c r="P3981" t="str">
        <f t="shared" si="74"/>
        <v>D0200</v>
      </c>
      <c r="Q3981" s="7">
        <f>IFERROR(VLOOKUP(Table1[[#This Row],[Trim Distributor Code]],Sheet1!$N:$O,2,FALSE),0)</f>
        <v>3400720</v>
      </c>
      <c r="R3981" s="7" t="str">
        <f>IFERROR(VLOOKUP(Table1[[#This Row],[Salesflo AppUser Code]],HIE!$A:$B,2,FALSE),0)</f>
        <v>Active</v>
      </c>
      <c r="S3981" s="7" t="str">
        <f>IFERROR(VLOOKUP(Table1[[#This Row],[Salesflo AppUser Code]],HIE!$A:$B,2,FALSE),0)</f>
        <v>Active</v>
      </c>
      <c r="T3981" t="s">
        <v>3354</v>
      </c>
      <c r="U3981" s="7" t="s">
        <v>5713</v>
      </c>
      <c r="V3981" s="7" t="s">
        <v>1444</v>
      </c>
      <c r="W3981" s="7" t="s">
        <v>2030</v>
      </c>
      <c r="X3981" s="7" t="str">
        <f>IFERROR(VLOOKUP( Table1[[#This Row],[Trim Distributor Code]],Sheet1!$A:$J,10,FALSE),0)</f>
        <v>Active</v>
      </c>
    </row>
    <row r="3982" spans="1:24" hidden="1" x14ac:dyDescent="0.3">
      <c r="A3982" t="s">
        <v>5517</v>
      </c>
      <c r="B3982" s="19" t="s">
        <v>1082</v>
      </c>
      <c r="C3982" s="19" t="s">
        <v>5490</v>
      </c>
      <c r="D3982" s="19" t="s">
        <v>1412</v>
      </c>
      <c r="E3982" s="19" t="s">
        <v>5491</v>
      </c>
      <c r="F3982" s="19" t="s">
        <v>2657</v>
      </c>
      <c r="G3982" s="19" t="s">
        <v>4305</v>
      </c>
      <c r="H3982" s="19" t="s">
        <v>4109</v>
      </c>
      <c r="I3982" s="19" t="s">
        <v>4393</v>
      </c>
      <c r="J3982" s="19" t="s">
        <v>2060</v>
      </c>
      <c r="K3982" s="21">
        <v>1</v>
      </c>
      <c r="L3982" s="2" t="s">
        <v>1412</v>
      </c>
      <c r="M3982" s="2">
        <f ca="1">Table1[[#This Row],[Cases]]*Table1[[#This Row],[Pack Size]]</f>
        <v>0</v>
      </c>
      <c r="N3982" s="1">
        <f ca="1">Table1[[#This Row],[Cases]]*Table1[[#This Row],[Pack Size]]</f>
        <v>100</v>
      </c>
      <c r="O3982" s="1">
        <f>IFERROR(VLOOKUP(Table1[[#This Row],[SKU Code]],'SKU Size'!$G:$H,2,FALSE),0)*Table1[[#This Row],[Cases]]</f>
        <v>10171.254325194021</v>
      </c>
      <c r="P3982" t="str">
        <f t="shared" si="74"/>
        <v>D0200</v>
      </c>
      <c r="Q3982" s="7">
        <f>IFERROR(VLOOKUP(Table1[[#This Row],[Trim Distributor Code]],Sheet1!$N:$O,2,FALSE),0)</f>
        <v>3400720</v>
      </c>
      <c r="R3982" s="7" t="str">
        <f>IFERROR(VLOOKUP(Table1[[#This Row],[Salesflo AppUser Code]],HIE!$A:$B,2,FALSE),0)</f>
        <v>Active</v>
      </c>
      <c r="S3982" s="7" t="str">
        <f>IFERROR(VLOOKUP(Table1[[#This Row],[Salesflo AppUser Code]],HIE!$A:$B,2,FALSE),0)</f>
        <v>Active</v>
      </c>
      <c r="T3982" t="s">
        <v>3354</v>
      </c>
      <c r="U3982" s="7" t="s">
        <v>5713</v>
      </c>
      <c r="V3982" s="7" t="s">
        <v>1423</v>
      </c>
      <c r="W3982" s="7" t="s">
        <v>2040</v>
      </c>
      <c r="X3982" s="7" t="str">
        <f>IFERROR(VLOOKUP( Table1[[#This Row],[Trim Distributor Code]],Sheet1!$A:$J,10,FALSE),0)</f>
        <v>Active</v>
      </c>
    </row>
    <row r="3983" spans="1:24" hidden="1" x14ac:dyDescent="0.3">
      <c r="A3983" t="s">
        <v>5517</v>
      </c>
      <c r="B3983" s="17" t="s">
        <v>1082</v>
      </c>
      <c r="C3983" s="17" t="s">
        <v>5490</v>
      </c>
      <c r="D3983" s="17" t="s">
        <v>1412</v>
      </c>
      <c r="E3983" s="17" t="s">
        <v>5491</v>
      </c>
      <c r="F3983" s="17" t="s">
        <v>2657</v>
      </c>
      <c r="G3983" s="17" t="s">
        <v>4306</v>
      </c>
      <c r="H3983" s="17" t="s">
        <v>4109</v>
      </c>
      <c r="I3983" s="17" t="s">
        <v>4307</v>
      </c>
      <c r="J3983" s="17" t="s">
        <v>2034</v>
      </c>
      <c r="K3983" s="22">
        <v>10</v>
      </c>
      <c r="L3983" s="2" t="s">
        <v>1412</v>
      </c>
      <c r="M3983" s="2">
        <f ca="1">Table1[[#This Row],[Cases]]*Table1[[#This Row],[Pack Size]]</f>
        <v>0</v>
      </c>
      <c r="N3983" s="1">
        <f ca="1">Table1[[#This Row],[Cases]]*Table1[[#This Row],[Pack Size]]</f>
        <v>1000</v>
      </c>
      <c r="O3983" s="1">
        <f>IFERROR(VLOOKUP(Table1[[#This Row],[SKU Code]],'SKU Size'!$G:$H,2,FALSE),0)*Table1[[#This Row],[Cases]]</f>
        <v>75600.242379515024</v>
      </c>
      <c r="P3983" t="str">
        <f t="shared" si="74"/>
        <v>D0200</v>
      </c>
      <c r="Q3983" s="7">
        <f>IFERROR(VLOOKUP(Table1[[#This Row],[Trim Distributor Code]],Sheet1!$N:$O,2,FALSE),0)</f>
        <v>3400720</v>
      </c>
      <c r="R3983" s="7" t="str">
        <f>IFERROR(VLOOKUP(Table1[[#This Row],[Salesflo AppUser Code]],HIE!$A:$B,2,FALSE),0)</f>
        <v>Active</v>
      </c>
      <c r="S3983" s="7" t="str">
        <f>IFERROR(VLOOKUP(Table1[[#This Row],[Salesflo AppUser Code]],HIE!$A:$B,2,FALSE),0)</f>
        <v>Active</v>
      </c>
      <c r="T3983" t="s">
        <v>3354</v>
      </c>
      <c r="U3983" s="7" t="s">
        <v>5713</v>
      </c>
      <c r="V3983" s="7" t="s">
        <v>1423</v>
      </c>
      <c r="W3983" s="7" t="s">
        <v>2031</v>
      </c>
      <c r="X3983" s="7" t="str">
        <f>IFERROR(VLOOKUP( Table1[[#This Row],[Trim Distributor Code]],Sheet1!$A:$J,10,FALSE),0)</f>
        <v>Active</v>
      </c>
    </row>
    <row r="3984" spans="1:24" hidden="1" x14ac:dyDescent="0.3">
      <c r="A3984" t="s">
        <v>5517</v>
      </c>
      <c r="B3984" s="19" t="s">
        <v>1082</v>
      </c>
      <c r="C3984" s="19" t="s">
        <v>5490</v>
      </c>
      <c r="D3984" s="19" t="s">
        <v>1412</v>
      </c>
      <c r="E3984" s="19" t="s">
        <v>5491</v>
      </c>
      <c r="F3984" s="19" t="s">
        <v>2657</v>
      </c>
      <c r="G3984" s="19" t="s">
        <v>4156</v>
      </c>
      <c r="H3984" s="19" t="s">
        <v>4137</v>
      </c>
      <c r="I3984" s="19" t="s">
        <v>4392</v>
      </c>
      <c r="J3984" s="19" t="s">
        <v>2238</v>
      </c>
      <c r="K3984" s="21">
        <v>3</v>
      </c>
      <c r="L3984" s="2" t="s">
        <v>1412</v>
      </c>
      <c r="M3984" s="2">
        <f ca="1">Table1[[#This Row],[Cases]]*Table1[[#This Row],[Pack Size]]</f>
        <v>0</v>
      </c>
      <c r="N3984" s="1">
        <f ca="1">Table1[[#This Row],[Cases]]*Table1[[#This Row],[Pack Size]]</f>
        <v>1152</v>
      </c>
      <c r="O3984" s="1">
        <f>IFERROR(VLOOKUP(Table1[[#This Row],[SKU Code]],'SKU Size'!$G:$H,2,FALSE),0)*Table1[[#This Row],[Cases]]</f>
        <v>27958.169019880166</v>
      </c>
      <c r="P3984" t="str">
        <f t="shared" si="74"/>
        <v>D0200</v>
      </c>
      <c r="Q3984" s="7">
        <f>IFERROR(VLOOKUP(Table1[[#This Row],[Trim Distributor Code]],Sheet1!$N:$O,2,FALSE),0)</f>
        <v>3400720</v>
      </c>
      <c r="R3984" s="7" t="str">
        <f>IFERROR(VLOOKUP(Table1[[#This Row],[Salesflo AppUser Code]],HIE!$A:$B,2,FALSE),0)</f>
        <v>Active</v>
      </c>
      <c r="S3984" s="7" t="str">
        <f>IFERROR(VLOOKUP(Table1[[#This Row],[Salesflo AppUser Code]],HIE!$A:$B,2,FALSE),0)</f>
        <v>Active</v>
      </c>
      <c r="T3984" t="s">
        <v>3354</v>
      </c>
      <c r="U3984" s="7" t="s">
        <v>5713</v>
      </c>
      <c r="V3984" s="7" t="s">
        <v>1606</v>
      </c>
      <c r="W3984" s="7" t="s">
        <v>2030</v>
      </c>
      <c r="X3984" s="7" t="str">
        <f>IFERROR(VLOOKUP( Table1[[#This Row],[Trim Distributor Code]],Sheet1!$A:$J,10,FALSE),0)</f>
        <v>Active</v>
      </c>
    </row>
    <row r="3985" spans="1:24" hidden="1" x14ac:dyDescent="0.3">
      <c r="A3985" t="s">
        <v>5517</v>
      </c>
      <c r="B3985" s="17" t="s">
        <v>1082</v>
      </c>
      <c r="C3985" s="17" t="s">
        <v>5490</v>
      </c>
      <c r="D3985" s="17" t="s">
        <v>1412</v>
      </c>
      <c r="E3985" s="17" t="s">
        <v>5491</v>
      </c>
      <c r="F3985" s="17" t="s">
        <v>2657</v>
      </c>
      <c r="G3985" s="17" t="s">
        <v>4169</v>
      </c>
      <c r="H3985" s="17" t="s">
        <v>4113</v>
      </c>
      <c r="I3985" s="17" t="s">
        <v>4642</v>
      </c>
      <c r="J3985" s="17" t="s">
        <v>4170</v>
      </c>
      <c r="K3985" s="17">
        <v>20</v>
      </c>
      <c r="L3985" s="2" t="s">
        <v>1412</v>
      </c>
      <c r="M3985" s="2">
        <f ca="1">Table1[[#This Row],[Cases]]*Table1[[#This Row],[Pack Size]]</f>
        <v>0</v>
      </c>
      <c r="N3985" s="1">
        <f ca="1">Table1[[#This Row],[Cases]]*Table1[[#This Row],[Pack Size]]</f>
        <v>480</v>
      </c>
      <c r="O3985" s="1">
        <f>IFERROR(VLOOKUP(Table1[[#This Row],[SKU Code]],'SKU Size'!$G:$H,2,FALSE),0)*Table1[[#This Row],[Cases]]</f>
        <v>36789.692536371309</v>
      </c>
      <c r="P3985" t="str">
        <f t="shared" si="74"/>
        <v>D0200</v>
      </c>
      <c r="Q3985" s="7">
        <f>IFERROR(VLOOKUP(Table1[[#This Row],[Trim Distributor Code]],Sheet1!$N:$O,2,FALSE),0)</f>
        <v>3400720</v>
      </c>
      <c r="R3985" s="7" t="str">
        <f>IFERROR(VLOOKUP(Table1[[#This Row],[Salesflo AppUser Code]],HIE!$A:$B,2,FALSE),0)</f>
        <v>Active</v>
      </c>
      <c r="S3985" s="7" t="str">
        <f>IFERROR(VLOOKUP(Table1[[#This Row],[Salesflo AppUser Code]],HIE!$A:$B,2,FALSE),0)</f>
        <v>Active</v>
      </c>
      <c r="T3985" t="s">
        <v>3354</v>
      </c>
      <c r="U3985" s="7" t="s">
        <v>5713</v>
      </c>
      <c r="V3985" s="7" t="s">
        <v>1632</v>
      </c>
      <c r="W3985" s="7" t="s">
        <v>5359</v>
      </c>
      <c r="X3985" s="7" t="str">
        <f>IFERROR(VLOOKUP( Table1[[#This Row],[Trim Distributor Code]],Sheet1!$A:$J,10,FALSE),0)</f>
        <v>Active</v>
      </c>
    </row>
    <row r="3986" spans="1:24" hidden="1" x14ac:dyDescent="0.3">
      <c r="A3986" t="s">
        <v>5517</v>
      </c>
      <c r="B3986" s="19" t="s">
        <v>1082</v>
      </c>
      <c r="C3986" s="19" t="s">
        <v>5490</v>
      </c>
      <c r="D3986" s="19" t="s">
        <v>1412</v>
      </c>
      <c r="E3986" s="19" t="s">
        <v>5491</v>
      </c>
      <c r="F3986" s="19" t="s">
        <v>2657</v>
      </c>
      <c r="G3986" s="19" t="s">
        <v>4136</v>
      </c>
      <c r="H3986" s="19" t="s">
        <v>4113</v>
      </c>
      <c r="I3986" s="19" t="s">
        <v>4643</v>
      </c>
      <c r="J3986" s="19" t="s">
        <v>2295</v>
      </c>
      <c r="K3986" s="19">
        <v>30</v>
      </c>
      <c r="L3986" s="2" t="s">
        <v>1412</v>
      </c>
      <c r="M3986" s="2">
        <f ca="1">Table1[[#This Row],[Cases]]*Table1[[#This Row],[Pack Size]]</f>
        <v>0</v>
      </c>
      <c r="N3986" s="1">
        <f ca="1">Table1[[#This Row],[Cases]]*Table1[[#This Row],[Pack Size]]</f>
        <v>720</v>
      </c>
      <c r="O3986" s="1">
        <f>IFERROR(VLOOKUP(Table1[[#This Row],[SKU Code]],'SKU Size'!$G:$H,2,FALSE),0)*Table1[[#This Row],[Cases]]</f>
        <v>54942.113370527557</v>
      </c>
      <c r="P3986" t="str">
        <f t="shared" si="74"/>
        <v>D0200</v>
      </c>
      <c r="Q3986" s="7">
        <f>IFERROR(VLOOKUP(Table1[[#This Row],[Trim Distributor Code]],Sheet1!$N:$O,2,FALSE),0)</f>
        <v>3400720</v>
      </c>
      <c r="R3986" s="7" t="str">
        <f>IFERROR(VLOOKUP(Table1[[#This Row],[Salesflo AppUser Code]],HIE!$A:$B,2,FALSE),0)</f>
        <v>Active</v>
      </c>
      <c r="S3986" s="7" t="str">
        <f>IFERROR(VLOOKUP(Table1[[#This Row],[Salesflo AppUser Code]],HIE!$A:$B,2,FALSE),0)</f>
        <v>Active</v>
      </c>
      <c r="T3986" t="s">
        <v>3354</v>
      </c>
      <c r="U3986" s="7" t="s">
        <v>5713</v>
      </c>
      <c r="V3986" s="7" t="s">
        <v>1632</v>
      </c>
      <c r="W3986" s="7" t="s">
        <v>2294</v>
      </c>
      <c r="X3986" s="7" t="str">
        <f>IFERROR(VLOOKUP( Table1[[#This Row],[Trim Distributor Code]],Sheet1!$A:$J,10,FALSE),0)</f>
        <v>Active</v>
      </c>
    </row>
    <row r="3987" spans="1:24" hidden="1" x14ac:dyDescent="0.3">
      <c r="A3987" t="s">
        <v>5517</v>
      </c>
      <c r="B3987" s="17" t="s">
        <v>1082</v>
      </c>
      <c r="C3987" s="17" t="s">
        <v>5490</v>
      </c>
      <c r="D3987" s="17" t="s">
        <v>1412</v>
      </c>
      <c r="E3987" s="17" t="s">
        <v>5491</v>
      </c>
      <c r="F3987" s="17" t="s">
        <v>2657</v>
      </c>
      <c r="G3987" s="17" t="s">
        <v>4134</v>
      </c>
      <c r="H3987" s="17" t="s">
        <v>4113</v>
      </c>
      <c r="I3987" s="17" t="s">
        <v>4644</v>
      </c>
      <c r="J3987" s="17" t="s">
        <v>1635</v>
      </c>
      <c r="K3987" s="17">
        <v>15</v>
      </c>
      <c r="L3987" s="2" t="s">
        <v>1412</v>
      </c>
      <c r="M3987" s="2">
        <f ca="1">Table1[[#This Row],[Cases]]*Table1[[#This Row],[Pack Size]]</f>
        <v>0</v>
      </c>
      <c r="N3987" s="1">
        <f ca="1">Table1[[#This Row],[Cases]]*Table1[[#This Row],[Pack Size]]</f>
        <v>360</v>
      </c>
      <c r="O3987" s="1">
        <f>IFERROR(VLOOKUP(Table1[[#This Row],[SKU Code]],'SKU Size'!$G:$H,2,FALSE),0)*Table1[[#This Row],[Cases]]</f>
        <v>47139.90001296172</v>
      </c>
      <c r="P3987" t="str">
        <f t="shared" si="74"/>
        <v>D0200</v>
      </c>
      <c r="Q3987" s="7">
        <f>IFERROR(VLOOKUP(Table1[[#This Row],[Trim Distributor Code]],Sheet1!$N:$O,2,FALSE),0)</f>
        <v>3400720</v>
      </c>
      <c r="R3987" s="7" t="str">
        <f>IFERROR(VLOOKUP(Table1[[#This Row],[Salesflo AppUser Code]],HIE!$A:$B,2,FALSE),0)</f>
        <v>Active</v>
      </c>
      <c r="S3987" s="7" t="str">
        <f>IFERROR(VLOOKUP(Table1[[#This Row],[Salesflo AppUser Code]],HIE!$A:$B,2,FALSE),0)</f>
        <v>Active</v>
      </c>
      <c r="T3987" t="s">
        <v>3354</v>
      </c>
      <c r="U3987" s="7" t="s">
        <v>5713</v>
      </c>
      <c r="V3987" s="7" t="s">
        <v>1632</v>
      </c>
      <c r="W3987" s="7" t="s">
        <v>1445</v>
      </c>
      <c r="X3987" s="7" t="str">
        <f>IFERROR(VLOOKUP( Table1[[#This Row],[Trim Distributor Code]],Sheet1!$A:$J,10,FALSE),0)</f>
        <v>Active</v>
      </c>
    </row>
    <row r="3988" spans="1:24" hidden="1" x14ac:dyDescent="0.3">
      <c r="A3988" t="s">
        <v>5517</v>
      </c>
      <c r="B3988" s="19" t="s">
        <v>1087</v>
      </c>
      <c r="C3988" s="19" t="s">
        <v>5492</v>
      </c>
      <c r="D3988" s="19" t="s">
        <v>1412</v>
      </c>
      <c r="E3988" s="19" t="s">
        <v>5491</v>
      </c>
      <c r="F3988" s="19" t="s">
        <v>2657</v>
      </c>
      <c r="G3988" s="19" t="s">
        <v>4134</v>
      </c>
      <c r="H3988" s="19" t="s">
        <v>4106</v>
      </c>
      <c r="I3988" s="19" t="s">
        <v>4636</v>
      </c>
      <c r="J3988" s="19" t="s">
        <v>1478</v>
      </c>
      <c r="K3988" s="19">
        <v>30</v>
      </c>
      <c r="L3988" s="2" t="s">
        <v>1412</v>
      </c>
      <c r="M3988" s="2">
        <f ca="1">Table1[[#This Row],[Cases]]*Table1[[#This Row],[Pack Size]]</f>
        <v>0</v>
      </c>
      <c r="N3988" s="1">
        <f ca="1">Table1[[#This Row],[Cases]]*Table1[[#This Row],[Pack Size]]</f>
        <v>12000</v>
      </c>
      <c r="O3988" s="1">
        <f>IFERROR(VLOOKUP(Table1[[#This Row],[SKU Code]],'SKU Size'!$G:$H,2,FALSE),0)*Table1[[#This Row],[Cases]]</f>
        <v>261270.79347253501</v>
      </c>
      <c r="P3988" t="str">
        <f t="shared" si="74"/>
        <v>D0200</v>
      </c>
      <c r="Q3988" s="7">
        <f>IFERROR(VLOOKUP(Table1[[#This Row],[Trim Distributor Code]],Sheet1!$N:$O,2,FALSE),0)</f>
        <v>3400720</v>
      </c>
      <c r="R3988" s="7" t="str">
        <f>IFERROR(VLOOKUP(Table1[[#This Row],[Salesflo AppUser Code]],HIE!$A:$B,2,FALSE),0)</f>
        <v>Active</v>
      </c>
      <c r="S3988" s="7" t="str">
        <f>IFERROR(VLOOKUP(Table1[[#This Row],[Salesflo AppUser Code]],HIE!$A:$B,2,FALSE),0)</f>
        <v>Active</v>
      </c>
      <c r="T3988" t="s">
        <v>3354</v>
      </c>
      <c r="U3988" s="7" t="s">
        <v>5713</v>
      </c>
      <c r="V3988" s="7" t="s">
        <v>1444</v>
      </c>
      <c r="W3988" s="7" t="s">
        <v>1445</v>
      </c>
      <c r="X3988" s="7" t="str">
        <f>IFERROR(VLOOKUP( Table1[[#This Row],[Trim Distributor Code]],Sheet1!$A:$J,10,FALSE),0)</f>
        <v>Active</v>
      </c>
    </row>
    <row r="3989" spans="1:24" hidden="1" x14ac:dyDescent="0.3">
      <c r="A3989" t="s">
        <v>5517</v>
      </c>
      <c r="B3989" s="17" t="s">
        <v>1087</v>
      </c>
      <c r="C3989" s="17" t="s">
        <v>5492</v>
      </c>
      <c r="D3989" s="17" t="s">
        <v>1412</v>
      </c>
      <c r="E3989" s="17" t="s">
        <v>5491</v>
      </c>
      <c r="F3989" s="17" t="s">
        <v>2657</v>
      </c>
      <c r="G3989" s="17" t="s">
        <v>4133</v>
      </c>
      <c r="H3989" s="17" t="s">
        <v>4106</v>
      </c>
      <c r="I3989" s="17" t="s">
        <v>4637</v>
      </c>
      <c r="J3989" s="17" t="s">
        <v>1586</v>
      </c>
      <c r="K3989" s="17">
        <v>970</v>
      </c>
      <c r="L3989" s="2" t="s">
        <v>1412</v>
      </c>
      <c r="M3989" s="2">
        <f ca="1">Table1[[#This Row],[Cases]]*Table1[[#This Row],[Pack Size]]</f>
        <v>0</v>
      </c>
      <c r="N3989" s="1">
        <f ca="1">Table1[[#This Row],[Cases]]*Table1[[#This Row],[Pack Size]]</f>
        <v>388000</v>
      </c>
      <c r="O3989" s="1">
        <f>IFERROR(VLOOKUP(Table1[[#This Row],[SKU Code]],'SKU Size'!$G:$H,2,FALSE),0)*Table1[[#This Row],[Cases]]</f>
        <v>8179121.9296471821</v>
      </c>
      <c r="P3989" t="str">
        <f t="shared" si="74"/>
        <v>D0200</v>
      </c>
      <c r="Q3989" s="7">
        <f>IFERROR(VLOOKUP(Table1[[#This Row],[Trim Distributor Code]],Sheet1!$N:$O,2,FALSE),0)</f>
        <v>3400720</v>
      </c>
      <c r="R3989" s="7" t="str">
        <f>IFERROR(VLOOKUP(Table1[[#This Row],[Salesflo AppUser Code]],HIE!$A:$B,2,FALSE),0)</f>
        <v>Active</v>
      </c>
      <c r="S3989" s="7" t="str">
        <f>IFERROR(VLOOKUP(Table1[[#This Row],[Salesflo AppUser Code]],HIE!$A:$B,2,FALSE),0)</f>
        <v>Active</v>
      </c>
      <c r="T3989" t="s">
        <v>3354</v>
      </c>
      <c r="U3989" s="7" t="s">
        <v>5713</v>
      </c>
      <c r="V3989" s="7" t="s">
        <v>1444</v>
      </c>
      <c r="W3989" s="7" t="s">
        <v>5707</v>
      </c>
      <c r="X3989" s="7" t="str">
        <f>IFERROR(VLOOKUP( Table1[[#This Row],[Trim Distributor Code]],Sheet1!$A:$J,10,FALSE),0)</f>
        <v>Active</v>
      </c>
    </row>
    <row r="3990" spans="1:24" hidden="1" x14ac:dyDescent="0.3">
      <c r="A3990" t="s">
        <v>5517</v>
      </c>
      <c r="B3990" s="19" t="s">
        <v>1087</v>
      </c>
      <c r="C3990" s="19" t="s">
        <v>5492</v>
      </c>
      <c r="D3990" s="19" t="s">
        <v>1412</v>
      </c>
      <c r="E3990" s="19" t="s">
        <v>5491</v>
      </c>
      <c r="F3990" s="19" t="s">
        <v>2657</v>
      </c>
      <c r="G3990" s="19" t="s">
        <v>2314</v>
      </c>
      <c r="H3990" s="19" t="s">
        <v>2268</v>
      </c>
      <c r="I3990" s="19" t="s">
        <v>4713</v>
      </c>
      <c r="J3990" t="s">
        <v>2503</v>
      </c>
      <c r="K3990" s="19">
        <v>50</v>
      </c>
      <c r="L3990" s="2" t="s">
        <v>1412</v>
      </c>
      <c r="M3990" s="2">
        <f ca="1">Table1[[#This Row],[Cases]]*Table1[[#This Row],[Pack Size]]</f>
        <v>0</v>
      </c>
      <c r="N3990" s="1">
        <f ca="1">Table1[[#This Row],[Cases]]*Table1[[#This Row],[Pack Size]]</f>
        <v>16800</v>
      </c>
      <c r="O3990" s="1">
        <f>IFERROR(VLOOKUP(Table1[[#This Row],[SKU Code]],'SKU Size'!$G:$H,2,FALSE),0)*Table1[[#This Row],[Cases]]</f>
        <v>372381.86789336457</v>
      </c>
      <c r="P3990" t="str">
        <f t="shared" si="74"/>
        <v>D0200</v>
      </c>
      <c r="Q3990" s="7">
        <f>IFERROR(VLOOKUP(Table1[[#This Row],[Trim Distributor Code]],Sheet1!$N:$O,2,FALSE),0)</f>
        <v>3400720</v>
      </c>
      <c r="R3990" s="7" t="str">
        <f>IFERROR(VLOOKUP(Table1[[#This Row],[Salesflo AppUser Code]],HIE!$A:$B,2,FALSE),0)</f>
        <v>Active</v>
      </c>
      <c r="S3990" s="7" t="str">
        <f>IFERROR(VLOOKUP(Table1[[#This Row],[Salesflo AppUser Code]],HIE!$A:$B,2,FALSE),0)</f>
        <v>Active</v>
      </c>
      <c r="T3990" t="s">
        <v>3354</v>
      </c>
      <c r="U3990" s="7" t="s">
        <v>5713</v>
      </c>
      <c r="V3990" s="7" t="s">
        <v>2268</v>
      </c>
      <c r="W3990" s="7" t="s">
        <v>2314</v>
      </c>
      <c r="X3990" s="7" t="str">
        <f>IFERROR(VLOOKUP( Table1[[#This Row],[Trim Distributor Code]],Sheet1!$A:$J,10,FALSE),0)</f>
        <v>Active</v>
      </c>
    </row>
    <row r="3991" spans="1:24" hidden="1" x14ac:dyDescent="0.3">
      <c r="A3991" t="s">
        <v>5517</v>
      </c>
      <c r="B3991" s="17" t="s">
        <v>1087</v>
      </c>
      <c r="C3991" s="17" t="s">
        <v>5492</v>
      </c>
      <c r="D3991" s="17" t="s">
        <v>1412</v>
      </c>
      <c r="E3991" s="17" t="s">
        <v>5491</v>
      </c>
      <c r="F3991" s="17" t="s">
        <v>2657</v>
      </c>
      <c r="G3991" s="17" t="s">
        <v>4108</v>
      </c>
      <c r="H3991" s="17" t="s">
        <v>4109</v>
      </c>
      <c r="I3991" s="17" t="s">
        <v>4566</v>
      </c>
      <c r="J3991" s="17" t="s">
        <v>13</v>
      </c>
      <c r="K3991" s="17">
        <v>15</v>
      </c>
      <c r="L3991" s="2" t="s">
        <v>1412</v>
      </c>
      <c r="M3991" s="2">
        <f ca="1">Table1[[#This Row],[Cases]]*Table1[[#This Row],[Pack Size]]</f>
        <v>0</v>
      </c>
      <c r="N3991" s="1">
        <f ca="1">Table1[[#This Row],[Cases]]*Table1[[#This Row],[Pack Size]]</f>
        <v>1500</v>
      </c>
      <c r="O3991" s="1">
        <f>IFERROR(VLOOKUP(Table1[[#This Row],[SKU Code]],'SKU Size'!$G:$H,2,FALSE),0)*Table1[[#This Row],[Cases]]</f>
        <v>158530.11088957061</v>
      </c>
      <c r="P3991" t="str">
        <f t="shared" si="74"/>
        <v>D0200</v>
      </c>
      <c r="Q3991" s="7">
        <f>IFERROR(VLOOKUP(Table1[[#This Row],[Trim Distributor Code]],Sheet1!$N:$O,2,FALSE),0)</f>
        <v>3400720</v>
      </c>
      <c r="R3991" s="7" t="str">
        <f>IFERROR(VLOOKUP(Table1[[#This Row],[Salesflo AppUser Code]],HIE!$A:$B,2,FALSE),0)</f>
        <v>Active</v>
      </c>
      <c r="S3991" s="7" t="str">
        <f>IFERROR(VLOOKUP(Table1[[#This Row],[Salesflo AppUser Code]],HIE!$A:$B,2,FALSE),0)</f>
        <v>Active</v>
      </c>
      <c r="T3991" t="s">
        <v>3354</v>
      </c>
      <c r="U3991" s="7" t="s">
        <v>5713</v>
      </c>
      <c r="V3991" s="7" t="s">
        <v>1423</v>
      </c>
      <c r="W3991" s="7" t="s">
        <v>1659</v>
      </c>
      <c r="X3991" s="7" t="str">
        <f>IFERROR(VLOOKUP( Table1[[#This Row],[Trim Distributor Code]],Sheet1!$A:$J,10,FALSE),0)</f>
        <v>Active</v>
      </c>
    </row>
    <row r="3992" spans="1:24" hidden="1" x14ac:dyDescent="0.3">
      <c r="A3992" t="s">
        <v>5517</v>
      </c>
      <c r="B3992" s="19" t="s">
        <v>1087</v>
      </c>
      <c r="C3992" s="19" t="s">
        <v>5492</v>
      </c>
      <c r="D3992" s="19" t="s">
        <v>1412</v>
      </c>
      <c r="E3992" s="19" t="s">
        <v>5491</v>
      </c>
      <c r="F3992" s="19" t="s">
        <v>2657</v>
      </c>
      <c r="G3992" s="19" t="s">
        <v>4156</v>
      </c>
      <c r="H3992" s="19" t="s">
        <v>4106</v>
      </c>
      <c r="I3992" s="19" t="s">
        <v>4391</v>
      </c>
      <c r="J3992" s="19" t="s">
        <v>2144</v>
      </c>
      <c r="K3992" s="19">
        <v>1</v>
      </c>
      <c r="L3992" s="2" t="s">
        <v>1412</v>
      </c>
      <c r="M3992" s="2">
        <f ca="1">Table1[[#This Row],[Cases]]*Table1[[#This Row],[Pack Size]]</f>
        <v>0</v>
      </c>
      <c r="N3992" s="1">
        <f ca="1">Table1[[#This Row],[Cases]]*Table1[[#This Row],[Pack Size]]</f>
        <v>400</v>
      </c>
      <c r="O3992" s="1">
        <f>IFERROR(VLOOKUP(Table1[[#This Row],[SKU Code]],'SKU Size'!$G:$H,2,FALSE),0)*Table1[[#This Row],[Cases]]</f>
        <v>9051.8943648292407</v>
      </c>
      <c r="P3992" t="str">
        <f t="shared" si="74"/>
        <v>D0200</v>
      </c>
      <c r="Q3992" s="7">
        <f>IFERROR(VLOOKUP(Table1[[#This Row],[Trim Distributor Code]],Sheet1!$N:$O,2,FALSE),0)</f>
        <v>3400720</v>
      </c>
      <c r="R3992" s="7" t="str">
        <f>IFERROR(VLOOKUP(Table1[[#This Row],[Salesflo AppUser Code]],HIE!$A:$B,2,FALSE),0)</f>
        <v>Active</v>
      </c>
      <c r="S3992" s="7" t="str">
        <f>IFERROR(VLOOKUP(Table1[[#This Row],[Salesflo AppUser Code]],HIE!$A:$B,2,FALSE),0)</f>
        <v>Active</v>
      </c>
      <c r="T3992" t="s">
        <v>3354</v>
      </c>
      <c r="U3992" s="7" t="s">
        <v>5713</v>
      </c>
      <c r="V3992" s="7" t="s">
        <v>1444</v>
      </c>
      <c r="W3992" s="7" t="s">
        <v>2030</v>
      </c>
      <c r="X3992" s="7" t="str">
        <f>IFERROR(VLOOKUP( Table1[[#This Row],[Trim Distributor Code]],Sheet1!$A:$J,10,FALSE),0)</f>
        <v>Active</v>
      </c>
    </row>
    <row r="3993" spans="1:24" hidden="1" x14ac:dyDescent="0.3">
      <c r="A3993" t="s">
        <v>5517</v>
      </c>
      <c r="B3993" s="17" t="s">
        <v>1087</v>
      </c>
      <c r="C3993" s="17" t="s">
        <v>5492</v>
      </c>
      <c r="D3993" s="17" t="s">
        <v>1412</v>
      </c>
      <c r="E3993" s="17" t="s">
        <v>5491</v>
      </c>
      <c r="F3993" s="17" t="s">
        <v>2657</v>
      </c>
      <c r="G3993" s="17" t="s">
        <v>4305</v>
      </c>
      <c r="H3993" s="17" t="s">
        <v>4109</v>
      </c>
      <c r="I3993" s="17" t="s">
        <v>4393</v>
      </c>
      <c r="J3993" s="17" t="s">
        <v>2060</v>
      </c>
      <c r="K3993" s="22">
        <v>1</v>
      </c>
      <c r="L3993" s="2" t="s">
        <v>1412</v>
      </c>
      <c r="M3993" s="2">
        <f ca="1">Table1[[#This Row],[Cases]]*Table1[[#This Row],[Pack Size]]</f>
        <v>0</v>
      </c>
      <c r="N3993" s="1">
        <f ca="1">Table1[[#This Row],[Cases]]*Table1[[#This Row],[Pack Size]]</f>
        <v>100</v>
      </c>
      <c r="O3993" s="1">
        <f>IFERROR(VLOOKUP(Table1[[#This Row],[SKU Code]],'SKU Size'!$G:$H,2,FALSE),0)*Table1[[#This Row],[Cases]]</f>
        <v>10171.254325194021</v>
      </c>
      <c r="P3993" t="str">
        <f t="shared" si="74"/>
        <v>D0200</v>
      </c>
      <c r="Q3993" s="7">
        <f>IFERROR(VLOOKUP(Table1[[#This Row],[Trim Distributor Code]],Sheet1!$N:$O,2,FALSE),0)</f>
        <v>3400720</v>
      </c>
      <c r="R3993" s="7" t="str">
        <f>IFERROR(VLOOKUP(Table1[[#This Row],[Salesflo AppUser Code]],HIE!$A:$B,2,FALSE),0)</f>
        <v>Active</v>
      </c>
      <c r="S3993" s="7" t="str">
        <f>IFERROR(VLOOKUP(Table1[[#This Row],[Salesflo AppUser Code]],HIE!$A:$B,2,FALSE),0)</f>
        <v>Active</v>
      </c>
      <c r="T3993" t="s">
        <v>3354</v>
      </c>
      <c r="U3993" s="7" t="s">
        <v>5713</v>
      </c>
      <c r="V3993" s="7" t="s">
        <v>1423</v>
      </c>
      <c r="W3993" s="7" t="s">
        <v>2040</v>
      </c>
      <c r="X3993" s="7" t="str">
        <f>IFERROR(VLOOKUP( Table1[[#This Row],[Trim Distributor Code]],Sheet1!$A:$J,10,FALSE),0)</f>
        <v>Active</v>
      </c>
    </row>
    <row r="3994" spans="1:24" hidden="1" x14ac:dyDescent="0.3">
      <c r="A3994" t="s">
        <v>5517</v>
      </c>
      <c r="B3994" s="19" t="s">
        <v>1087</v>
      </c>
      <c r="C3994" s="19" t="s">
        <v>5492</v>
      </c>
      <c r="D3994" s="19" t="s">
        <v>1412</v>
      </c>
      <c r="E3994" s="19" t="s">
        <v>5491</v>
      </c>
      <c r="F3994" s="19" t="s">
        <v>2657</v>
      </c>
      <c r="G3994" s="19" t="s">
        <v>4306</v>
      </c>
      <c r="H3994" s="19" t="s">
        <v>4109</v>
      </c>
      <c r="I3994" s="19" t="s">
        <v>4307</v>
      </c>
      <c r="J3994" s="19" t="s">
        <v>2034</v>
      </c>
      <c r="K3994" s="19">
        <v>5</v>
      </c>
      <c r="L3994" s="2" t="s">
        <v>1412</v>
      </c>
      <c r="M3994" s="2">
        <f ca="1">Table1[[#This Row],[Cases]]*Table1[[#This Row],[Pack Size]]</f>
        <v>0</v>
      </c>
      <c r="N3994" s="1">
        <f ca="1">Table1[[#This Row],[Cases]]*Table1[[#This Row],[Pack Size]]</f>
        <v>500</v>
      </c>
      <c r="O3994" s="1">
        <f>IFERROR(VLOOKUP(Table1[[#This Row],[SKU Code]],'SKU Size'!$G:$H,2,FALSE),0)*Table1[[#This Row],[Cases]]</f>
        <v>37800.121189757512</v>
      </c>
      <c r="P3994" t="str">
        <f t="shared" si="74"/>
        <v>D0200</v>
      </c>
      <c r="Q3994" s="7">
        <f>IFERROR(VLOOKUP(Table1[[#This Row],[Trim Distributor Code]],Sheet1!$N:$O,2,FALSE),0)</f>
        <v>3400720</v>
      </c>
      <c r="R3994" s="7" t="str">
        <f>IFERROR(VLOOKUP(Table1[[#This Row],[Salesflo AppUser Code]],HIE!$A:$B,2,FALSE),0)</f>
        <v>Active</v>
      </c>
      <c r="S3994" s="7" t="str">
        <f>IFERROR(VLOOKUP(Table1[[#This Row],[Salesflo AppUser Code]],HIE!$A:$B,2,FALSE),0)</f>
        <v>Active</v>
      </c>
      <c r="T3994" t="s">
        <v>3354</v>
      </c>
      <c r="U3994" s="7" t="s">
        <v>5713</v>
      </c>
      <c r="V3994" s="7" t="s">
        <v>1423</v>
      </c>
      <c r="W3994" s="7" t="s">
        <v>2031</v>
      </c>
      <c r="X3994" s="7" t="str">
        <f>IFERROR(VLOOKUP( Table1[[#This Row],[Trim Distributor Code]],Sheet1!$A:$J,10,FALSE),0)</f>
        <v>Active</v>
      </c>
    </row>
    <row r="3995" spans="1:24" hidden="1" x14ac:dyDescent="0.3">
      <c r="A3995" t="s">
        <v>5517</v>
      </c>
      <c r="B3995" s="17" t="s">
        <v>1087</v>
      </c>
      <c r="C3995" s="17" t="s">
        <v>5492</v>
      </c>
      <c r="D3995" s="17" t="s">
        <v>1412</v>
      </c>
      <c r="E3995" s="17" t="s">
        <v>5491</v>
      </c>
      <c r="F3995" s="17" t="s">
        <v>2657</v>
      </c>
      <c r="G3995" s="17" t="s">
        <v>4156</v>
      </c>
      <c r="H3995" s="17" t="s">
        <v>4137</v>
      </c>
      <c r="I3995" s="17" t="s">
        <v>4392</v>
      </c>
      <c r="J3995" s="17" t="s">
        <v>2238</v>
      </c>
      <c r="K3995" s="17">
        <v>2</v>
      </c>
      <c r="L3995" s="2" t="s">
        <v>1412</v>
      </c>
      <c r="M3995" s="2">
        <f ca="1">Table1[[#This Row],[Cases]]*Table1[[#This Row],[Pack Size]]</f>
        <v>0</v>
      </c>
      <c r="N3995" s="1">
        <f ca="1">Table1[[#This Row],[Cases]]*Table1[[#This Row],[Pack Size]]</f>
        <v>768</v>
      </c>
      <c r="O3995" s="1">
        <f>IFERROR(VLOOKUP(Table1[[#This Row],[SKU Code]],'SKU Size'!$G:$H,2,FALSE),0)*Table1[[#This Row],[Cases]]</f>
        <v>18638.779346586776</v>
      </c>
      <c r="P3995" t="str">
        <f t="shared" si="74"/>
        <v>D0200</v>
      </c>
      <c r="Q3995" s="7">
        <f>IFERROR(VLOOKUP(Table1[[#This Row],[Trim Distributor Code]],Sheet1!$N:$O,2,FALSE),0)</f>
        <v>3400720</v>
      </c>
      <c r="R3995" s="7" t="str">
        <f>IFERROR(VLOOKUP(Table1[[#This Row],[Salesflo AppUser Code]],HIE!$A:$B,2,FALSE),0)</f>
        <v>Active</v>
      </c>
      <c r="S3995" s="7" t="str">
        <f>IFERROR(VLOOKUP(Table1[[#This Row],[Salesflo AppUser Code]],HIE!$A:$B,2,FALSE),0)</f>
        <v>Active</v>
      </c>
      <c r="T3995" t="s">
        <v>3354</v>
      </c>
      <c r="U3995" s="7" t="s">
        <v>5713</v>
      </c>
      <c r="V3995" s="7" t="s">
        <v>1606</v>
      </c>
      <c r="W3995" s="7" t="s">
        <v>2030</v>
      </c>
      <c r="X3995" s="7" t="str">
        <f>IFERROR(VLOOKUP( Table1[[#This Row],[Trim Distributor Code]],Sheet1!$A:$J,10,FALSE),0)</f>
        <v>Active</v>
      </c>
    </row>
    <row r="3996" spans="1:24" hidden="1" x14ac:dyDescent="0.3">
      <c r="A3996" t="s">
        <v>5517</v>
      </c>
      <c r="B3996" s="19" t="s">
        <v>1087</v>
      </c>
      <c r="C3996" s="19" t="s">
        <v>5492</v>
      </c>
      <c r="D3996" s="19" t="s">
        <v>1412</v>
      </c>
      <c r="E3996" s="19" t="s">
        <v>5491</v>
      </c>
      <c r="F3996" s="19" t="s">
        <v>2657</v>
      </c>
      <c r="G3996" s="19" t="s">
        <v>4169</v>
      </c>
      <c r="H3996" s="19" t="s">
        <v>4113</v>
      </c>
      <c r="I3996" s="19" t="s">
        <v>4642</v>
      </c>
      <c r="J3996" s="19" t="s">
        <v>4170</v>
      </c>
      <c r="K3996" s="21">
        <v>15</v>
      </c>
      <c r="L3996" s="2" t="s">
        <v>1412</v>
      </c>
      <c r="M3996" s="2">
        <f ca="1">Table1[[#This Row],[Cases]]*Table1[[#This Row],[Pack Size]]</f>
        <v>0</v>
      </c>
      <c r="N3996" s="1">
        <f ca="1">Table1[[#This Row],[Cases]]*Table1[[#This Row],[Pack Size]]</f>
        <v>360</v>
      </c>
      <c r="O3996" s="1">
        <f>IFERROR(VLOOKUP(Table1[[#This Row],[SKU Code]],'SKU Size'!$G:$H,2,FALSE),0)*Table1[[#This Row],[Cases]]</f>
        <v>27592.269402278485</v>
      </c>
      <c r="P3996" t="str">
        <f t="shared" si="74"/>
        <v>D0200</v>
      </c>
      <c r="Q3996" s="7">
        <f>IFERROR(VLOOKUP(Table1[[#This Row],[Trim Distributor Code]],Sheet1!$N:$O,2,FALSE),0)</f>
        <v>3400720</v>
      </c>
      <c r="R3996" s="7" t="str">
        <f>IFERROR(VLOOKUP(Table1[[#This Row],[Salesflo AppUser Code]],HIE!$A:$B,2,FALSE),0)</f>
        <v>Active</v>
      </c>
      <c r="S3996" s="7" t="str">
        <f>IFERROR(VLOOKUP(Table1[[#This Row],[Salesflo AppUser Code]],HIE!$A:$B,2,FALSE),0)</f>
        <v>Active</v>
      </c>
      <c r="T3996" t="s">
        <v>3354</v>
      </c>
      <c r="U3996" s="7" t="s">
        <v>5713</v>
      </c>
      <c r="V3996" s="7" t="s">
        <v>1632</v>
      </c>
      <c r="W3996" s="7" t="s">
        <v>5359</v>
      </c>
      <c r="X3996" s="7" t="str">
        <f>IFERROR(VLOOKUP( Table1[[#This Row],[Trim Distributor Code]],Sheet1!$A:$J,10,FALSE),0)</f>
        <v>Active</v>
      </c>
    </row>
    <row r="3997" spans="1:24" hidden="1" x14ac:dyDescent="0.3">
      <c r="A3997" t="s">
        <v>5517</v>
      </c>
      <c r="B3997" s="17" t="s">
        <v>1087</v>
      </c>
      <c r="C3997" s="17" t="s">
        <v>5492</v>
      </c>
      <c r="D3997" s="17" t="s">
        <v>1412</v>
      </c>
      <c r="E3997" s="17" t="s">
        <v>5491</v>
      </c>
      <c r="F3997" s="17" t="s">
        <v>2657</v>
      </c>
      <c r="G3997" s="17" t="s">
        <v>4136</v>
      </c>
      <c r="H3997" s="17" t="s">
        <v>4113</v>
      </c>
      <c r="I3997" s="17" t="s">
        <v>4643</v>
      </c>
      <c r="J3997" s="17" t="s">
        <v>2295</v>
      </c>
      <c r="K3997" s="17">
        <v>20</v>
      </c>
      <c r="L3997" s="2" t="s">
        <v>1412</v>
      </c>
      <c r="M3997" s="2">
        <f ca="1">Table1[[#This Row],[Cases]]*Table1[[#This Row],[Pack Size]]</f>
        <v>0</v>
      </c>
      <c r="N3997" s="1">
        <f ca="1">Table1[[#This Row],[Cases]]*Table1[[#This Row],[Pack Size]]</f>
        <v>480</v>
      </c>
      <c r="O3997" s="1">
        <f>IFERROR(VLOOKUP(Table1[[#This Row],[SKU Code]],'SKU Size'!$G:$H,2,FALSE),0)*Table1[[#This Row],[Cases]]</f>
        <v>36628.07558035171</v>
      </c>
      <c r="P3997" t="str">
        <f t="shared" si="74"/>
        <v>D0200</v>
      </c>
      <c r="Q3997" s="7">
        <f>IFERROR(VLOOKUP(Table1[[#This Row],[Trim Distributor Code]],Sheet1!$N:$O,2,FALSE),0)</f>
        <v>3400720</v>
      </c>
      <c r="R3997" s="7" t="str">
        <f>IFERROR(VLOOKUP(Table1[[#This Row],[Salesflo AppUser Code]],HIE!$A:$B,2,FALSE),0)</f>
        <v>Active</v>
      </c>
      <c r="S3997" s="7" t="str">
        <f>IFERROR(VLOOKUP(Table1[[#This Row],[Salesflo AppUser Code]],HIE!$A:$B,2,FALSE),0)</f>
        <v>Active</v>
      </c>
      <c r="T3997" t="s">
        <v>3354</v>
      </c>
      <c r="U3997" s="7" t="s">
        <v>5713</v>
      </c>
      <c r="V3997" s="7" t="s">
        <v>1632</v>
      </c>
      <c r="W3997" s="7" t="s">
        <v>2294</v>
      </c>
      <c r="X3997" s="7" t="str">
        <f>IFERROR(VLOOKUP( Table1[[#This Row],[Trim Distributor Code]],Sheet1!$A:$J,10,FALSE),0)</f>
        <v>Active</v>
      </c>
    </row>
    <row r="3998" spans="1:24" hidden="1" x14ac:dyDescent="0.3">
      <c r="A3998" t="s">
        <v>5517</v>
      </c>
      <c r="B3998" s="19" t="s">
        <v>1087</v>
      </c>
      <c r="C3998" s="19" t="s">
        <v>5492</v>
      </c>
      <c r="D3998" s="19" t="s">
        <v>1412</v>
      </c>
      <c r="E3998" s="19" t="s">
        <v>5491</v>
      </c>
      <c r="F3998" s="19" t="s">
        <v>2657</v>
      </c>
      <c r="G3998" s="19" t="s">
        <v>4134</v>
      </c>
      <c r="H3998" s="19" t="s">
        <v>4113</v>
      </c>
      <c r="I3998" s="19" t="s">
        <v>4644</v>
      </c>
      <c r="J3998" s="19" t="s">
        <v>1635</v>
      </c>
      <c r="K3998" s="19">
        <v>15</v>
      </c>
      <c r="L3998" s="2" t="s">
        <v>1412</v>
      </c>
      <c r="M3998" s="2">
        <f ca="1">Table1[[#This Row],[Cases]]*Table1[[#This Row],[Pack Size]]</f>
        <v>0</v>
      </c>
      <c r="N3998" s="1">
        <f ca="1">Table1[[#This Row],[Cases]]*Table1[[#This Row],[Pack Size]]</f>
        <v>360</v>
      </c>
      <c r="O3998" s="1">
        <f>IFERROR(VLOOKUP(Table1[[#This Row],[SKU Code]],'SKU Size'!$G:$H,2,FALSE),0)*Table1[[#This Row],[Cases]]</f>
        <v>47139.90001296172</v>
      </c>
      <c r="P3998" t="str">
        <f t="shared" si="74"/>
        <v>D0200</v>
      </c>
      <c r="Q3998" s="7">
        <f>IFERROR(VLOOKUP(Table1[[#This Row],[Trim Distributor Code]],Sheet1!$N:$O,2,FALSE),0)</f>
        <v>3400720</v>
      </c>
      <c r="R3998" s="7" t="str">
        <f>IFERROR(VLOOKUP(Table1[[#This Row],[Salesflo AppUser Code]],HIE!$A:$B,2,FALSE),0)</f>
        <v>Active</v>
      </c>
      <c r="S3998" s="7" t="str">
        <f>IFERROR(VLOOKUP(Table1[[#This Row],[Salesflo AppUser Code]],HIE!$A:$B,2,FALSE),0)</f>
        <v>Active</v>
      </c>
      <c r="T3998" t="s">
        <v>3354</v>
      </c>
      <c r="U3998" s="7" t="s">
        <v>5713</v>
      </c>
      <c r="V3998" s="7" t="s">
        <v>1632</v>
      </c>
      <c r="W3998" s="7" t="s">
        <v>1445</v>
      </c>
      <c r="X3998" s="7" t="str">
        <f>IFERROR(VLOOKUP( Table1[[#This Row],[Trim Distributor Code]],Sheet1!$A:$J,10,FALSE),0)</f>
        <v>Active</v>
      </c>
    </row>
    <row r="3999" spans="1:24" hidden="1" x14ac:dyDescent="0.3">
      <c r="A3999" t="s">
        <v>5517</v>
      </c>
      <c r="B3999" s="17" t="s">
        <v>1081</v>
      </c>
      <c r="C3999" s="17" t="s">
        <v>5493</v>
      </c>
      <c r="D3999" s="17" t="s">
        <v>1412</v>
      </c>
      <c r="E3999" s="17" t="s">
        <v>5491</v>
      </c>
      <c r="F3999" s="17" t="s">
        <v>2657</v>
      </c>
      <c r="G3999" s="17" t="s">
        <v>4134</v>
      </c>
      <c r="H3999" s="17" t="s">
        <v>4106</v>
      </c>
      <c r="I3999" s="17" t="s">
        <v>4636</v>
      </c>
      <c r="J3999" s="17" t="s">
        <v>1478</v>
      </c>
      <c r="K3999" s="17">
        <v>30</v>
      </c>
      <c r="L3999" s="2" t="s">
        <v>1412</v>
      </c>
      <c r="M3999" s="2">
        <f ca="1">Table1[[#This Row],[Cases]]*Table1[[#This Row],[Pack Size]]</f>
        <v>0</v>
      </c>
      <c r="N3999" s="1">
        <f ca="1">Table1[[#This Row],[Cases]]*Table1[[#This Row],[Pack Size]]</f>
        <v>12000</v>
      </c>
      <c r="O3999" s="1">
        <f>IFERROR(VLOOKUP(Table1[[#This Row],[SKU Code]],'SKU Size'!$G:$H,2,FALSE),0)*Table1[[#This Row],[Cases]]</f>
        <v>261270.79347253501</v>
      </c>
      <c r="P3999" t="str">
        <f t="shared" si="74"/>
        <v>D0200</v>
      </c>
      <c r="Q3999" s="7">
        <f>IFERROR(VLOOKUP(Table1[[#This Row],[Trim Distributor Code]],Sheet1!$N:$O,2,FALSE),0)</f>
        <v>3400720</v>
      </c>
      <c r="R3999" s="7" t="str">
        <f>IFERROR(VLOOKUP(Table1[[#This Row],[Salesflo AppUser Code]],HIE!$A:$B,2,FALSE),0)</f>
        <v>Active</v>
      </c>
      <c r="S3999" s="7" t="str">
        <f>IFERROR(VLOOKUP(Table1[[#This Row],[Salesflo AppUser Code]],HIE!$A:$B,2,FALSE),0)</f>
        <v>Active</v>
      </c>
      <c r="T3999" t="s">
        <v>3354</v>
      </c>
      <c r="U3999" s="7" t="s">
        <v>5713</v>
      </c>
      <c r="V3999" s="7" t="s">
        <v>1444</v>
      </c>
      <c r="W3999" s="7" t="s">
        <v>1445</v>
      </c>
      <c r="X3999" s="7" t="str">
        <f>IFERROR(VLOOKUP( Table1[[#This Row],[Trim Distributor Code]],Sheet1!$A:$J,10,FALSE),0)</f>
        <v>Active</v>
      </c>
    </row>
    <row r="4000" spans="1:24" hidden="1" x14ac:dyDescent="0.3">
      <c r="A4000" t="s">
        <v>5517</v>
      </c>
      <c r="B4000" s="19" t="s">
        <v>1081</v>
      </c>
      <c r="C4000" s="19" t="s">
        <v>5493</v>
      </c>
      <c r="D4000" s="19" t="s">
        <v>1412</v>
      </c>
      <c r="E4000" s="19" t="s">
        <v>5491</v>
      </c>
      <c r="F4000" s="19" t="s">
        <v>2657</v>
      </c>
      <c r="G4000" s="19" t="s">
        <v>4133</v>
      </c>
      <c r="H4000" s="19" t="s">
        <v>4106</v>
      </c>
      <c r="I4000" s="19" t="s">
        <v>4637</v>
      </c>
      <c r="J4000" s="19" t="s">
        <v>1586</v>
      </c>
      <c r="K4000" s="19">
        <v>1920</v>
      </c>
      <c r="L4000" s="2" t="s">
        <v>1412</v>
      </c>
      <c r="M4000" s="2">
        <f ca="1">Table1[[#This Row],[Cases]]*Table1[[#This Row],[Pack Size]]</f>
        <v>0</v>
      </c>
      <c r="N4000" s="1">
        <f ca="1">Table1[[#This Row],[Cases]]*Table1[[#This Row],[Pack Size]]</f>
        <v>768000</v>
      </c>
      <c r="O4000" s="1">
        <f>IFERROR(VLOOKUP(Table1[[#This Row],[SKU Code]],'SKU Size'!$G:$H,2,FALSE),0)*Table1[[#This Row],[Cases]]</f>
        <v>16189602.170023289</v>
      </c>
      <c r="P4000" t="str">
        <f t="shared" si="74"/>
        <v>D0200</v>
      </c>
      <c r="Q4000" s="7">
        <f>IFERROR(VLOOKUP(Table1[[#This Row],[Trim Distributor Code]],Sheet1!$N:$O,2,FALSE),0)</f>
        <v>3400720</v>
      </c>
      <c r="R4000" s="7" t="str">
        <f>IFERROR(VLOOKUP(Table1[[#This Row],[Salesflo AppUser Code]],HIE!$A:$B,2,FALSE),0)</f>
        <v>Active</v>
      </c>
      <c r="S4000" s="7" t="str">
        <f>IFERROR(VLOOKUP(Table1[[#This Row],[Salesflo AppUser Code]],HIE!$A:$B,2,FALSE),0)</f>
        <v>Active</v>
      </c>
      <c r="T4000" t="s">
        <v>3354</v>
      </c>
      <c r="U4000" s="7" t="s">
        <v>5713</v>
      </c>
      <c r="V4000" s="7" t="s">
        <v>1444</v>
      </c>
      <c r="W4000" s="7" t="s">
        <v>5707</v>
      </c>
      <c r="X4000" s="7" t="str">
        <f>IFERROR(VLOOKUP( Table1[[#This Row],[Trim Distributor Code]],Sheet1!$A:$J,10,FALSE),0)</f>
        <v>Active</v>
      </c>
    </row>
    <row r="4001" spans="1:24" hidden="1" x14ac:dyDescent="0.3">
      <c r="A4001" t="s">
        <v>5517</v>
      </c>
      <c r="B4001" s="17" t="s">
        <v>1081</v>
      </c>
      <c r="C4001" s="17" t="s">
        <v>5493</v>
      </c>
      <c r="D4001" s="17" t="s">
        <v>1412</v>
      </c>
      <c r="E4001" s="17" t="s">
        <v>5491</v>
      </c>
      <c r="F4001" s="17" t="s">
        <v>2657</v>
      </c>
      <c r="G4001" s="17" t="s">
        <v>2314</v>
      </c>
      <c r="H4001" s="17" t="s">
        <v>2268</v>
      </c>
      <c r="I4001" s="17" t="s">
        <v>4713</v>
      </c>
      <c r="J4001" t="s">
        <v>2503</v>
      </c>
      <c r="K4001" s="17">
        <v>50</v>
      </c>
      <c r="L4001" s="2" t="s">
        <v>1412</v>
      </c>
      <c r="M4001" s="2">
        <f ca="1">Table1[[#This Row],[Cases]]*Table1[[#This Row],[Pack Size]]</f>
        <v>0</v>
      </c>
      <c r="N4001" s="1">
        <f ca="1">Table1[[#This Row],[Cases]]*Table1[[#This Row],[Pack Size]]</f>
        <v>16800</v>
      </c>
      <c r="O4001" s="1">
        <f>IFERROR(VLOOKUP(Table1[[#This Row],[SKU Code]],'SKU Size'!$G:$H,2,FALSE),0)*Table1[[#This Row],[Cases]]</f>
        <v>372381.86789336457</v>
      </c>
      <c r="P4001" t="str">
        <f t="shared" si="74"/>
        <v>D0200</v>
      </c>
      <c r="Q4001" s="7">
        <f>IFERROR(VLOOKUP(Table1[[#This Row],[Trim Distributor Code]],Sheet1!$N:$O,2,FALSE),0)</f>
        <v>3400720</v>
      </c>
      <c r="R4001" s="7" t="str">
        <f>IFERROR(VLOOKUP(Table1[[#This Row],[Salesflo AppUser Code]],HIE!$A:$B,2,FALSE),0)</f>
        <v>Active</v>
      </c>
      <c r="S4001" s="7" t="str">
        <f>IFERROR(VLOOKUP(Table1[[#This Row],[Salesflo AppUser Code]],HIE!$A:$B,2,FALSE),0)</f>
        <v>Active</v>
      </c>
      <c r="T4001" t="s">
        <v>3354</v>
      </c>
      <c r="U4001" s="7" t="s">
        <v>5713</v>
      </c>
      <c r="V4001" s="7" t="s">
        <v>2268</v>
      </c>
      <c r="W4001" s="7" t="s">
        <v>2314</v>
      </c>
      <c r="X4001" s="7" t="str">
        <f>IFERROR(VLOOKUP( Table1[[#This Row],[Trim Distributor Code]],Sheet1!$A:$J,10,FALSE),0)</f>
        <v>Active</v>
      </c>
    </row>
    <row r="4002" spans="1:24" hidden="1" x14ac:dyDescent="0.3">
      <c r="A4002" t="s">
        <v>5517</v>
      </c>
      <c r="B4002" s="19" t="s">
        <v>1081</v>
      </c>
      <c r="C4002" s="19" t="s">
        <v>5493</v>
      </c>
      <c r="D4002" s="19" t="s">
        <v>1412</v>
      </c>
      <c r="E4002" s="19" t="s">
        <v>5491</v>
      </c>
      <c r="F4002" s="19" t="s">
        <v>2657</v>
      </c>
      <c r="G4002" s="19" t="s">
        <v>4108</v>
      </c>
      <c r="H4002" s="19" t="s">
        <v>4109</v>
      </c>
      <c r="I4002" s="19" t="s">
        <v>4566</v>
      </c>
      <c r="J4002" s="19" t="s">
        <v>13</v>
      </c>
      <c r="K4002" s="19">
        <v>15</v>
      </c>
      <c r="L4002" s="2" t="s">
        <v>1412</v>
      </c>
      <c r="M4002" s="2">
        <f ca="1">Table1[[#This Row],[Cases]]*Table1[[#This Row],[Pack Size]]</f>
        <v>0</v>
      </c>
      <c r="N4002" s="1">
        <f ca="1">Table1[[#This Row],[Cases]]*Table1[[#This Row],[Pack Size]]</f>
        <v>1500</v>
      </c>
      <c r="O4002" s="1">
        <f>IFERROR(VLOOKUP(Table1[[#This Row],[SKU Code]],'SKU Size'!$G:$H,2,FALSE),0)*Table1[[#This Row],[Cases]]</f>
        <v>158530.11088957061</v>
      </c>
      <c r="P4002" t="str">
        <f t="shared" si="74"/>
        <v>D0200</v>
      </c>
      <c r="Q4002" s="7">
        <f>IFERROR(VLOOKUP(Table1[[#This Row],[Trim Distributor Code]],Sheet1!$N:$O,2,FALSE),0)</f>
        <v>3400720</v>
      </c>
      <c r="R4002" s="7" t="str">
        <f>IFERROR(VLOOKUP(Table1[[#This Row],[Salesflo AppUser Code]],HIE!$A:$B,2,FALSE),0)</f>
        <v>Active</v>
      </c>
      <c r="S4002" s="7" t="str">
        <f>IFERROR(VLOOKUP(Table1[[#This Row],[Salesflo AppUser Code]],HIE!$A:$B,2,FALSE),0)</f>
        <v>Active</v>
      </c>
      <c r="T4002" t="s">
        <v>3354</v>
      </c>
      <c r="U4002" s="7" t="s">
        <v>5713</v>
      </c>
      <c r="V4002" s="7" t="s">
        <v>1423</v>
      </c>
      <c r="W4002" s="7" t="s">
        <v>1659</v>
      </c>
      <c r="X4002" s="7" t="str">
        <f>IFERROR(VLOOKUP( Table1[[#This Row],[Trim Distributor Code]],Sheet1!$A:$J,10,FALSE),0)</f>
        <v>Active</v>
      </c>
    </row>
    <row r="4003" spans="1:24" hidden="1" x14ac:dyDescent="0.3">
      <c r="A4003" t="s">
        <v>5517</v>
      </c>
      <c r="B4003" s="17" t="s">
        <v>1081</v>
      </c>
      <c r="C4003" s="17" t="s">
        <v>5493</v>
      </c>
      <c r="D4003" s="17" t="s">
        <v>1412</v>
      </c>
      <c r="E4003" s="17" t="s">
        <v>5491</v>
      </c>
      <c r="F4003" s="17" t="s">
        <v>2657</v>
      </c>
      <c r="G4003" s="17" t="s">
        <v>4156</v>
      </c>
      <c r="H4003" s="17" t="s">
        <v>4106</v>
      </c>
      <c r="I4003" s="17" t="s">
        <v>4391</v>
      </c>
      <c r="J4003" s="17" t="s">
        <v>2144</v>
      </c>
      <c r="K4003" s="17">
        <v>1</v>
      </c>
      <c r="L4003" s="2" t="s">
        <v>1412</v>
      </c>
      <c r="M4003" s="2">
        <f ca="1">Table1[[#This Row],[Cases]]*Table1[[#This Row],[Pack Size]]</f>
        <v>0</v>
      </c>
      <c r="N4003" s="1">
        <f ca="1">Table1[[#This Row],[Cases]]*Table1[[#This Row],[Pack Size]]</f>
        <v>400</v>
      </c>
      <c r="O4003" s="1">
        <f>IFERROR(VLOOKUP(Table1[[#This Row],[SKU Code]],'SKU Size'!$G:$H,2,FALSE),0)*Table1[[#This Row],[Cases]]</f>
        <v>9051.8943648292407</v>
      </c>
      <c r="P4003" t="str">
        <f t="shared" si="74"/>
        <v>D0200</v>
      </c>
      <c r="Q4003" s="7">
        <f>IFERROR(VLOOKUP(Table1[[#This Row],[Trim Distributor Code]],Sheet1!$N:$O,2,FALSE),0)</f>
        <v>3400720</v>
      </c>
      <c r="R4003" s="7" t="str">
        <f>IFERROR(VLOOKUP(Table1[[#This Row],[Salesflo AppUser Code]],HIE!$A:$B,2,FALSE),0)</f>
        <v>Active</v>
      </c>
      <c r="S4003" s="7" t="str">
        <f>IFERROR(VLOOKUP(Table1[[#This Row],[Salesflo AppUser Code]],HIE!$A:$B,2,FALSE),0)</f>
        <v>Active</v>
      </c>
      <c r="T4003" t="s">
        <v>3354</v>
      </c>
      <c r="U4003" s="7" t="s">
        <v>5713</v>
      </c>
      <c r="V4003" s="7" t="s">
        <v>1444</v>
      </c>
      <c r="W4003" s="7" t="s">
        <v>2030</v>
      </c>
      <c r="X4003" s="7" t="str">
        <f>IFERROR(VLOOKUP( Table1[[#This Row],[Trim Distributor Code]],Sheet1!$A:$J,10,FALSE),0)</f>
        <v>Active</v>
      </c>
    </row>
    <row r="4004" spans="1:24" hidden="1" x14ac:dyDescent="0.3">
      <c r="A4004" t="s">
        <v>5517</v>
      </c>
      <c r="B4004" s="19" t="s">
        <v>1081</v>
      </c>
      <c r="C4004" s="19" t="s">
        <v>5493</v>
      </c>
      <c r="D4004" s="19" t="s">
        <v>1412</v>
      </c>
      <c r="E4004" s="19" t="s">
        <v>5491</v>
      </c>
      <c r="F4004" s="19" t="s">
        <v>2657</v>
      </c>
      <c r="G4004" s="19" t="s">
        <v>4305</v>
      </c>
      <c r="H4004" s="19" t="s">
        <v>4109</v>
      </c>
      <c r="I4004" s="19" t="s">
        <v>4393</v>
      </c>
      <c r="J4004" s="19" t="s">
        <v>2060</v>
      </c>
      <c r="K4004" s="19">
        <v>1</v>
      </c>
      <c r="L4004" s="2" t="s">
        <v>1412</v>
      </c>
      <c r="M4004" s="2">
        <f ca="1">Table1[[#This Row],[Cases]]*Table1[[#This Row],[Pack Size]]</f>
        <v>0</v>
      </c>
      <c r="N4004" s="1">
        <f ca="1">Table1[[#This Row],[Cases]]*Table1[[#This Row],[Pack Size]]</f>
        <v>100</v>
      </c>
      <c r="O4004" s="1">
        <f>IFERROR(VLOOKUP(Table1[[#This Row],[SKU Code]],'SKU Size'!$G:$H,2,FALSE),0)*Table1[[#This Row],[Cases]]</f>
        <v>10171.254325194021</v>
      </c>
      <c r="P4004" t="str">
        <f t="shared" si="74"/>
        <v>D0200</v>
      </c>
      <c r="Q4004" s="7">
        <f>IFERROR(VLOOKUP(Table1[[#This Row],[Trim Distributor Code]],Sheet1!$N:$O,2,FALSE),0)</f>
        <v>3400720</v>
      </c>
      <c r="R4004" s="7" t="str">
        <f>IFERROR(VLOOKUP(Table1[[#This Row],[Salesflo AppUser Code]],HIE!$A:$B,2,FALSE),0)</f>
        <v>Active</v>
      </c>
      <c r="S4004" s="7" t="str">
        <f>IFERROR(VLOOKUP(Table1[[#This Row],[Salesflo AppUser Code]],HIE!$A:$B,2,FALSE),0)</f>
        <v>Active</v>
      </c>
      <c r="T4004" t="s">
        <v>3354</v>
      </c>
      <c r="U4004" s="7" t="s">
        <v>5713</v>
      </c>
      <c r="V4004" s="7" t="s">
        <v>1423</v>
      </c>
      <c r="W4004" s="7" t="s">
        <v>2040</v>
      </c>
      <c r="X4004" s="7" t="str">
        <f>IFERROR(VLOOKUP( Table1[[#This Row],[Trim Distributor Code]],Sheet1!$A:$J,10,FALSE),0)</f>
        <v>Active</v>
      </c>
    </row>
    <row r="4005" spans="1:24" hidden="1" x14ac:dyDescent="0.3">
      <c r="A4005" t="s">
        <v>5517</v>
      </c>
      <c r="B4005" s="17" t="s">
        <v>1081</v>
      </c>
      <c r="C4005" s="17" t="s">
        <v>5493</v>
      </c>
      <c r="D4005" s="17" t="s">
        <v>1412</v>
      </c>
      <c r="E4005" s="17" t="s">
        <v>5491</v>
      </c>
      <c r="F4005" s="17" t="s">
        <v>2657</v>
      </c>
      <c r="G4005" s="17" t="s">
        <v>4306</v>
      </c>
      <c r="H4005" s="17" t="s">
        <v>4109</v>
      </c>
      <c r="I4005" s="17" t="s">
        <v>4307</v>
      </c>
      <c r="J4005" s="17" t="s">
        <v>2034</v>
      </c>
      <c r="K4005" s="22">
        <v>10</v>
      </c>
      <c r="L4005" s="2" t="s">
        <v>1412</v>
      </c>
      <c r="M4005" s="2">
        <f ca="1">Table1[[#This Row],[Cases]]*Table1[[#This Row],[Pack Size]]</f>
        <v>0</v>
      </c>
      <c r="N4005" s="1">
        <f ca="1">Table1[[#This Row],[Cases]]*Table1[[#This Row],[Pack Size]]</f>
        <v>1000</v>
      </c>
      <c r="O4005" s="1">
        <f>IFERROR(VLOOKUP(Table1[[#This Row],[SKU Code]],'SKU Size'!$G:$H,2,FALSE),0)*Table1[[#This Row],[Cases]]</f>
        <v>75600.242379515024</v>
      </c>
      <c r="P4005" t="str">
        <f t="shared" si="74"/>
        <v>D0200</v>
      </c>
      <c r="Q4005" s="7">
        <f>IFERROR(VLOOKUP(Table1[[#This Row],[Trim Distributor Code]],Sheet1!$N:$O,2,FALSE),0)</f>
        <v>3400720</v>
      </c>
      <c r="R4005" s="7" t="str">
        <f>IFERROR(VLOOKUP(Table1[[#This Row],[Salesflo AppUser Code]],HIE!$A:$B,2,FALSE),0)</f>
        <v>Active</v>
      </c>
      <c r="S4005" s="7" t="str">
        <f>IFERROR(VLOOKUP(Table1[[#This Row],[Salesflo AppUser Code]],HIE!$A:$B,2,FALSE),0)</f>
        <v>Active</v>
      </c>
      <c r="T4005" t="s">
        <v>3354</v>
      </c>
      <c r="U4005" s="7" t="s">
        <v>5713</v>
      </c>
      <c r="V4005" s="7" t="s">
        <v>1423</v>
      </c>
      <c r="W4005" s="7" t="s">
        <v>2031</v>
      </c>
      <c r="X4005" s="7" t="str">
        <f>IFERROR(VLOOKUP( Table1[[#This Row],[Trim Distributor Code]],Sheet1!$A:$J,10,FALSE),0)</f>
        <v>Active</v>
      </c>
    </row>
    <row r="4006" spans="1:24" hidden="1" x14ac:dyDescent="0.3">
      <c r="A4006" t="s">
        <v>5517</v>
      </c>
      <c r="B4006" s="19" t="s">
        <v>1081</v>
      </c>
      <c r="C4006" s="19" t="s">
        <v>5493</v>
      </c>
      <c r="D4006" s="19" t="s">
        <v>1412</v>
      </c>
      <c r="E4006" s="19" t="s">
        <v>5491</v>
      </c>
      <c r="F4006" s="19" t="s">
        <v>2657</v>
      </c>
      <c r="G4006" s="19" t="s">
        <v>4156</v>
      </c>
      <c r="H4006" s="19" t="s">
        <v>4137</v>
      </c>
      <c r="I4006" s="19" t="s">
        <v>4392</v>
      </c>
      <c r="J4006" s="19" t="s">
        <v>2238</v>
      </c>
      <c r="K4006" s="19">
        <v>2</v>
      </c>
      <c r="L4006" s="2" t="s">
        <v>1412</v>
      </c>
      <c r="M4006" s="2">
        <f ca="1">Table1[[#This Row],[Cases]]*Table1[[#This Row],[Pack Size]]</f>
        <v>0</v>
      </c>
      <c r="N4006" s="1">
        <f ca="1">Table1[[#This Row],[Cases]]*Table1[[#This Row],[Pack Size]]</f>
        <v>768</v>
      </c>
      <c r="O4006" s="1">
        <f>IFERROR(VLOOKUP(Table1[[#This Row],[SKU Code]],'SKU Size'!$G:$H,2,FALSE),0)*Table1[[#This Row],[Cases]]</f>
        <v>18638.779346586776</v>
      </c>
      <c r="P4006" t="str">
        <f t="shared" si="74"/>
        <v>D0200</v>
      </c>
      <c r="Q4006" s="7">
        <f>IFERROR(VLOOKUP(Table1[[#This Row],[Trim Distributor Code]],Sheet1!$N:$O,2,FALSE),0)</f>
        <v>3400720</v>
      </c>
      <c r="R4006" s="7" t="str">
        <f>IFERROR(VLOOKUP(Table1[[#This Row],[Salesflo AppUser Code]],HIE!$A:$B,2,FALSE),0)</f>
        <v>Active</v>
      </c>
      <c r="S4006" s="7" t="str">
        <f>IFERROR(VLOOKUP(Table1[[#This Row],[Salesflo AppUser Code]],HIE!$A:$B,2,FALSE),0)</f>
        <v>Active</v>
      </c>
      <c r="T4006" t="s">
        <v>3354</v>
      </c>
      <c r="U4006" s="7" t="s">
        <v>5713</v>
      </c>
      <c r="V4006" s="7" t="s">
        <v>1606</v>
      </c>
      <c r="W4006" s="7" t="s">
        <v>2030</v>
      </c>
      <c r="X4006" s="7" t="str">
        <f>IFERROR(VLOOKUP( Table1[[#This Row],[Trim Distributor Code]],Sheet1!$A:$J,10,FALSE),0)</f>
        <v>Active</v>
      </c>
    </row>
    <row r="4007" spans="1:24" hidden="1" x14ac:dyDescent="0.3">
      <c r="A4007" t="s">
        <v>5517</v>
      </c>
      <c r="B4007" s="17" t="s">
        <v>1081</v>
      </c>
      <c r="C4007" s="17" t="s">
        <v>5493</v>
      </c>
      <c r="D4007" s="17" t="s">
        <v>1412</v>
      </c>
      <c r="E4007" s="17" t="s">
        <v>5491</v>
      </c>
      <c r="F4007" s="17" t="s">
        <v>2657</v>
      </c>
      <c r="G4007" s="17" t="s">
        <v>4169</v>
      </c>
      <c r="H4007" s="17" t="s">
        <v>4113</v>
      </c>
      <c r="I4007" s="17" t="s">
        <v>4642</v>
      </c>
      <c r="J4007" s="17" t="s">
        <v>4170</v>
      </c>
      <c r="K4007" s="17">
        <v>20</v>
      </c>
      <c r="L4007" s="2" t="s">
        <v>1412</v>
      </c>
      <c r="M4007" s="2">
        <f ca="1">Table1[[#This Row],[Cases]]*Table1[[#This Row],[Pack Size]]</f>
        <v>0</v>
      </c>
      <c r="N4007" s="1">
        <f ca="1">Table1[[#This Row],[Cases]]*Table1[[#This Row],[Pack Size]]</f>
        <v>480</v>
      </c>
      <c r="O4007" s="1">
        <f>IFERROR(VLOOKUP(Table1[[#This Row],[SKU Code]],'SKU Size'!$G:$H,2,FALSE),0)*Table1[[#This Row],[Cases]]</f>
        <v>36789.692536371309</v>
      </c>
      <c r="P4007" t="str">
        <f t="shared" si="74"/>
        <v>D0200</v>
      </c>
      <c r="Q4007" s="7">
        <f>IFERROR(VLOOKUP(Table1[[#This Row],[Trim Distributor Code]],Sheet1!$N:$O,2,FALSE),0)</f>
        <v>3400720</v>
      </c>
      <c r="R4007" s="7" t="str">
        <f>IFERROR(VLOOKUP(Table1[[#This Row],[Salesflo AppUser Code]],HIE!$A:$B,2,FALSE),0)</f>
        <v>Active</v>
      </c>
      <c r="S4007" s="7" t="str">
        <f>IFERROR(VLOOKUP(Table1[[#This Row],[Salesflo AppUser Code]],HIE!$A:$B,2,FALSE),0)</f>
        <v>Active</v>
      </c>
      <c r="T4007" t="s">
        <v>3354</v>
      </c>
      <c r="U4007" s="7" t="s">
        <v>5713</v>
      </c>
      <c r="V4007" s="7" t="s">
        <v>1632</v>
      </c>
      <c r="W4007" s="7" t="s">
        <v>5359</v>
      </c>
      <c r="X4007" s="7" t="str">
        <f>IFERROR(VLOOKUP( Table1[[#This Row],[Trim Distributor Code]],Sheet1!$A:$J,10,FALSE),0)</f>
        <v>Active</v>
      </c>
    </row>
    <row r="4008" spans="1:24" hidden="1" x14ac:dyDescent="0.3">
      <c r="A4008" t="s">
        <v>5517</v>
      </c>
      <c r="B4008" s="19" t="s">
        <v>1081</v>
      </c>
      <c r="C4008" s="19" t="s">
        <v>5493</v>
      </c>
      <c r="D4008" s="19" t="s">
        <v>1412</v>
      </c>
      <c r="E4008" s="19" t="s">
        <v>5491</v>
      </c>
      <c r="F4008" s="19" t="s">
        <v>2657</v>
      </c>
      <c r="G4008" s="19" t="s">
        <v>4136</v>
      </c>
      <c r="H4008" s="19" t="s">
        <v>4113</v>
      </c>
      <c r="I4008" s="19" t="s">
        <v>4643</v>
      </c>
      <c r="J4008" s="19" t="s">
        <v>2295</v>
      </c>
      <c r="K4008" s="21">
        <v>25</v>
      </c>
      <c r="L4008" s="2" t="s">
        <v>1412</v>
      </c>
      <c r="M4008" s="2">
        <f ca="1">Table1[[#This Row],[Cases]]*Table1[[#This Row],[Pack Size]]</f>
        <v>0</v>
      </c>
      <c r="N4008" s="1">
        <f ca="1">Table1[[#This Row],[Cases]]*Table1[[#This Row],[Pack Size]]</f>
        <v>600</v>
      </c>
      <c r="O4008" s="1">
        <f>IFERROR(VLOOKUP(Table1[[#This Row],[SKU Code]],'SKU Size'!$G:$H,2,FALSE),0)*Table1[[#This Row],[Cases]]</f>
        <v>45785.094475439633</v>
      </c>
      <c r="P4008" t="str">
        <f t="shared" si="74"/>
        <v>D0200</v>
      </c>
      <c r="Q4008" s="7">
        <f>IFERROR(VLOOKUP(Table1[[#This Row],[Trim Distributor Code]],Sheet1!$N:$O,2,FALSE),0)</f>
        <v>3400720</v>
      </c>
      <c r="R4008" s="7" t="str">
        <f>IFERROR(VLOOKUP(Table1[[#This Row],[Salesflo AppUser Code]],HIE!$A:$B,2,FALSE),0)</f>
        <v>Active</v>
      </c>
      <c r="S4008" s="7" t="str">
        <f>IFERROR(VLOOKUP(Table1[[#This Row],[Salesflo AppUser Code]],HIE!$A:$B,2,FALSE),0)</f>
        <v>Active</v>
      </c>
      <c r="T4008" t="s">
        <v>3354</v>
      </c>
      <c r="U4008" s="7" t="s">
        <v>5713</v>
      </c>
      <c r="V4008" s="7" t="s">
        <v>1632</v>
      </c>
      <c r="W4008" s="7" t="s">
        <v>2294</v>
      </c>
      <c r="X4008" s="7" t="str">
        <f>IFERROR(VLOOKUP( Table1[[#This Row],[Trim Distributor Code]],Sheet1!$A:$J,10,FALSE),0)</f>
        <v>Active</v>
      </c>
    </row>
    <row r="4009" spans="1:24" hidden="1" x14ac:dyDescent="0.3">
      <c r="A4009" t="s">
        <v>5517</v>
      </c>
      <c r="B4009" s="17" t="s">
        <v>1081</v>
      </c>
      <c r="C4009" s="17" t="s">
        <v>5493</v>
      </c>
      <c r="D4009" s="17" t="s">
        <v>1412</v>
      </c>
      <c r="E4009" s="17" t="s">
        <v>5491</v>
      </c>
      <c r="F4009" s="17" t="s">
        <v>2657</v>
      </c>
      <c r="G4009" s="17" t="s">
        <v>4134</v>
      </c>
      <c r="H4009" s="17" t="s">
        <v>4113</v>
      </c>
      <c r="I4009" s="17" t="s">
        <v>4644</v>
      </c>
      <c r="J4009" s="17" t="s">
        <v>1635</v>
      </c>
      <c r="K4009" s="17">
        <v>10</v>
      </c>
      <c r="L4009" s="2" t="s">
        <v>1412</v>
      </c>
      <c r="M4009" s="2">
        <f ca="1">Table1[[#This Row],[Cases]]*Table1[[#This Row],[Pack Size]]</f>
        <v>0</v>
      </c>
      <c r="N4009" s="1">
        <f ca="1">Table1[[#This Row],[Cases]]*Table1[[#This Row],[Pack Size]]</f>
        <v>240</v>
      </c>
      <c r="O4009" s="1">
        <f>IFERROR(VLOOKUP(Table1[[#This Row],[SKU Code]],'SKU Size'!$G:$H,2,FALSE),0)*Table1[[#This Row],[Cases]]</f>
        <v>31426.600008641144</v>
      </c>
      <c r="P4009" t="str">
        <f t="shared" si="74"/>
        <v>D0200</v>
      </c>
      <c r="Q4009" s="7">
        <f>IFERROR(VLOOKUP(Table1[[#This Row],[Trim Distributor Code]],Sheet1!$N:$O,2,FALSE),0)</f>
        <v>3400720</v>
      </c>
      <c r="R4009" s="7" t="str">
        <f>IFERROR(VLOOKUP(Table1[[#This Row],[Salesflo AppUser Code]],HIE!$A:$B,2,FALSE),0)</f>
        <v>Active</v>
      </c>
      <c r="S4009" s="7" t="str">
        <f>IFERROR(VLOOKUP(Table1[[#This Row],[Salesflo AppUser Code]],HIE!$A:$B,2,FALSE),0)</f>
        <v>Active</v>
      </c>
      <c r="T4009" t="s">
        <v>3354</v>
      </c>
      <c r="U4009" s="7" t="s">
        <v>5713</v>
      </c>
      <c r="V4009" s="7" t="s">
        <v>1632</v>
      </c>
      <c r="W4009" s="7" t="s">
        <v>1445</v>
      </c>
      <c r="X4009" s="7" t="str">
        <f>IFERROR(VLOOKUP( Table1[[#This Row],[Trim Distributor Code]],Sheet1!$A:$J,10,FALSE),0)</f>
        <v>Active</v>
      </c>
    </row>
    <row r="4010" spans="1:24" hidden="1" x14ac:dyDescent="0.3">
      <c r="A4010" t="s">
        <v>5517</v>
      </c>
      <c r="B4010" s="19" t="s">
        <v>1083</v>
      </c>
      <c r="C4010" s="19" t="s">
        <v>5494</v>
      </c>
      <c r="D4010" s="19" t="s">
        <v>1412</v>
      </c>
      <c r="E4010" s="19" t="s">
        <v>5491</v>
      </c>
      <c r="F4010" s="19" t="s">
        <v>2657</v>
      </c>
      <c r="G4010" s="19" t="s">
        <v>4134</v>
      </c>
      <c r="H4010" s="19" t="s">
        <v>4106</v>
      </c>
      <c r="I4010" s="19" t="s">
        <v>4636</v>
      </c>
      <c r="J4010" s="19" t="s">
        <v>1478</v>
      </c>
      <c r="K4010" s="19">
        <v>50</v>
      </c>
      <c r="L4010" s="2" t="s">
        <v>1412</v>
      </c>
      <c r="M4010" s="2">
        <f ca="1">Table1[[#This Row],[Cases]]*Table1[[#This Row],[Pack Size]]</f>
        <v>0</v>
      </c>
      <c r="N4010" s="1">
        <f ca="1">Table1[[#This Row],[Cases]]*Table1[[#This Row],[Pack Size]]</f>
        <v>20000</v>
      </c>
      <c r="O4010" s="1">
        <f>IFERROR(VLOOKUP(Table1[[#This Row],[SKU Code]],'SKU Size'!$G:$H,2,FALSE),0)*Table1[[#This Row],[Cases]]</f>
        <v>435451.32245422504</v>
      </c>
      <c r="P4010" t="str">
        <f t="shared" si="74"/>
        <v>D0200</v>
      </c>
      <c r="Q4010" s="7">
        <f>IFERROR(VLOOKUP(Table1[[#This Row],[Trim Distributor Code]],Sheet1!$N:$O,2,FALSE),0)</f>
        <v>3400720</v>
      </c>
      <c r="R4010" s="7" t="str">
        <f>IFERROR(VLOOKUP(Table1[[#This Row],[Salesflo AppUser Code]],HIE!$A:$B,2,FALSE),0)</f>
        <v>Active</v>
      </c>
      <c r="S4010" s="7" t="str">
        <f>IFERROR(VLOOKUP(Table1[[#This Row],[Salesflo AppUser Code]],HIE!$A:$B,2,FALSE),0)</f>
        <v>Active</v>
      </c>
      <c r="T4010" t="s">
        <v>3354</v>
      </c>
      <c r="U4010" s="7" t="s">
        <v>5713</v>
      </c>
      <c r="V4010" s="7" t="s">
        <v>1444</v>
      </c>
      <c r="W4010" s="7" t="s">
        <v>1445</v>
      </c>
      <c r="X4010" s="7" t="str">
        <f>IFERROR(VLOOKUP( Table1[[#This Row],[Trim Distributor Code]],Sheet1!$A:$J,10,FALSE),0)</f>
        <v>Active</v>
      </c>
    </row>
    <row r="4011" spans="1:24" hidden="1" x14ac:dyDescent="0.3">
      <c r="A4011" t="s">
        <v>5517</v>
      </c>
      <c r="B4011" s="17" t="s">
        <v>1083</v>
      </c>
      <c r="C4011" s="17" t="s">
        <v>5494</v>
      </c>
      <c r="D4011" s="17" t="s">
        <v>1412</v>
      </c>
      <c r="E4011" s="17" t="s">
        <v>5491</v>
      </c>
      <c r="F4011" s="17" t="s">
        <v>2657</v>
      </c>
      <c r="G4011" s="17" t="s">
        <v>4133</v>
      </c>
      <c r="H4011" s="17" t="s">
        <v>4106</v>
      </c>
      <c r="I4011" s="17" t="s">
        <v>4637</v>
      </c>
      <c r="J4011" s="17" t="s">
        <v>1586</v>
      </c>
      <c r="K4011" s="17">
        <v>1250</v>
      </c>
      <c r="L4011" s="2" t="s">
        <v>1412</v>
      </c>
      <c r="M4011" s="2">
        <f ca="1">Table1[[#This Row],[Cases]]*Table1[[#This Row],[Pack Size]]</f>
        <v>0</v>
      </c>
      <c r="N4011" s="1">
        <f ca="1">Table1[[#This Row],[Cases]]*Table1[[#This Row],[Pack Size]]</f>
        <v>500000</v>
      </c>
      <c r="O4011" s="1">
        <f>IFERROR(VLOOKUP(Table1[[#This Row],[SKU Code]],'SKU Size'!$G:$H,2,FALSE),0)*Table1[[#This Row],[Cases]]</f>
        <v>10540105.579442246</v>
      </c>
      <c r="P4011" t="str">
        <f t="shared" si="74"/>
        <v>D0200</v>
      </c>
      <c r="Q4011" s="7">
        <f>IFERROR(VLOOKUP(Table1[[#This Row],[Trim Distributor Code]],Sheet1!$N:$O,2,FALSE),0)</f>
        <v>3400720</v>
      </c>
      <c r="R4011" s="7" t="str">
        <f>IFERROR(VLOOKUP(Table1[[#This Row],[Salesflo AppUser Code]],HIE!$A:$B,2,FALSE),0)</f>
        <v>Active</v>
      </c>
      <c r="S4011" s="7" t="str">
        <f>IFERROR(VLOOKUP(Table1[[#This Row],[Salesflo AppUser Code]],HIE!$A:$B,2,FALSE),0)</f>
        <v>Active</v>
      </c>
      <c r="T4011" t="s">
        <v>3354</v>
      </c>
      <c r="U4011" s="7" t="s">
        <v>5713</v>
      </c>
      <c r="V4011" s="7" t="s">
        <v>1444</v>
      </c>
      <c r="W4011" s="7" t="s">
        <v>5707</v>
      </c>
      <c r="X4011" s="7" t="str">
        <f>IFERROR(VLOOKUP( Table1[[#This Row],[Trim Distributor Code]],Sheet1!$A:$J,10,FALSE),0)</f>
        <v>Active</v>
      </c>
    </row>
    <row r="4012" spans="1:24" hidden="1" x14ac:dyDescent="0.3">
      <c r="A4012" t="s">
        <v>5517</v>
      </c>
      <c r="B4012" s="19" t="s">
        <v>1083</v>
      </c>
      <c r="C4012" s="19" t="s">
        <v>5494</v>
      </c>
      <c r="D4012" s="19" t="s">
        <v>1412</v>
      </c>
      <c r="E4012" s="19" t="s">
        <v>5491</v>
      </c>
      <c r="F4012" s="19" t="s">
        <v>2657</v>
      </c>
      <c r="G4012" s="19" t="s">
        <v>2314</v>
      </c>
      <c r="H4012" s="19" t="s">
        <v>2268</v>
      </c>
      <c r="I4012" s="19" t="s">
        <v>4713</v>
      </c>
      <c r="J4012" t="s">
        <v>2503</v>
      </c>
      <c r="K4012" s="19">
        <v>50</v>
      </c>
      <c r="L4012" s="2" t="s">
        <v>1412</v>
      </c>
      <c r="M4012" s="2">
        <f ca="1">Table1[[#This Row],[Cases]]*Table1[[#This Row],[Pack Size]]</f>
        <v>0</v>
      </c>
      <c r="N4012" s="1">
        <f ca="1">Table1[[#This Row],[Cases]]*Table1[[#This Row],[Pack Size]]</f>
        <v>16800</v>
      </c>
      <c r="O4012" s="1">
        <f>IFERROR(VLOOKUP(Table1[[#This Row],[SKU Code]],'SKU Size'!$G:$H,2,FALSE),0)*Table1[[#This Row],[Cases]]</f>
        <v>372381.86789336457</v>
      </c>
      <c r="P4012" t="str">
        <f t="shared" si="74"/>
        <v>D0200</v>
      </c>
      <c r="Q4012" s="7">
        <f>IFERROR(VLOOKUP(Table1[[#This Row],[Trim Distributor Code]],Sheet1!$N:$O,2,FALSE),0)</f>
        <v>3400720</v>
      </c>
      <c r="R4012" s="7" t="str">
        <f>IFERROR(VLOOKUP(Table1[[#This Row],[Salesflo AppUser Code]],HIE!$A:$B,2,FALSE),0)</f>
        <v>Active</v>
      </c>
      <c r="S4012" s="7" t="str">
        <f>IFERROR(VLOOKUP(Table1[[#This Row],[Salesflo AppUser Code]],HIE!$A:$B,2,FALSE),0)</f>
        <v>Active</v>
      </c>
      <c r="T4012" t="s">
        <v>3354</v>
      </c>
      <c r="U4012" s="7" t="s">
        <v>5713</v>
      </c>
      <c r="V4012" s="7" t="s">
        <v>2268</v>
      </c>
      <c r="W4012" s="7" t="s">
        <v>2314</v>
      </c>
      <c r="X4012" s="7" t="str">
        <f>IFERROR(VLOOKUP( Table1[[#This Row],[Trim Distributor Code]],Sheet1!$A:$J,10,FALSE),0)</f>
        <v>Active</v>
      </c>
    </row>
    <row r="4013" spans="1:24" hidden="1" x14ac:dyDescent="0.3">
      <c r="A4013" t="s">
        <v>5517</v>
      </c>
      <c r="B4013" s="17" t="s">
        <v>1083</v>
      </c>
      <c r="C4013" s="17" t="s">
        <v>5494</v>
      </c>
      <c r="D4013" s="17" t="s">
        <v>1412</v>
      </c>
      <c r="E4013" s="17" t="s">
        <v>5491</v>
      </c>
      <c r="F4013" s="17" t="s">
        <v>2657</v>
      </c>
      <c r="G4013" s="17" t="s">
        <v>4108</v>
      </c>
      <c r="H4013" s="17" t="s">
        <v>4109</v>
      </c>
      <c r="I4013" s="17" t="s">
        <v>4566</v>
      </c>
      <c r="J4013" s="17" t="s">
        <v>13</v>
      </c>
      <c r="K4013" s="17">
        <v>10</v>
      </c>
      <c r="L4013" s="2" t="s">
        <v>1412</v>
      </c>
      <c r="M4013" s="2">
        <f ca="1">Table1[[#This Row],[Cases]]*Table1[[#This Row],[Pack Size]]</f>
        <v>0</v>
      </c>
      <c r="N4013" s="1">
        <f ca="1">Table1[[#This Row],[Cases]]*Table1[[#This Row],[Pack Size]]</f>
        <v>1000</v>
      </c>
      <c r="O4013" s="1">
        <f>IFERROR(VLOOKUP(Table1[[#This Row],[SKU Code]],'SKU Size'!$G:$H,2,FALSE),0)*Table1[[#This Row],[Cases]]</f>
        <v>105686.74059304707</v>
      </c>
      <c r="P4013" t="str">
        <f t="shared" si="74"/>
        <v>D0200</v>
      </c>
      <c r="Q4013" s="7">
        <f>IFERROR(VLOOKUP(Table1[[#This Row],[Trim Distributor Code]],Sheet1!$N:$O,2,FALSE),0)</f>
        <v>3400720</v>
      </c>
      <c r="R4013" s="7" t="str">
        <f>IFERROR(VLOOKUP(Table1[[#This Row],[Salesflo AppUser Code]],HIE!$A:$B,2,FALSE),0)</f>
        <v>Active</v>
      </c>
      <c r="S4013" s="7" t="str">
        <f>IFERROR(VLOOKUP(Table1[[#This Row],[Salesflo AppUser Code]],HIE!$A:$B,2,FALSE),0)</f>
        <v>Active</v>
      </c>
      <c r="T4013" t="s">
        <v>3354</v>
      </c>
      <c r="U4013" s="7" t="s">
        <v>5713</v>
      </c>
      <c r="V4013" s="7" t="s">
        <v>1423</v>
      </c>
      <c r="W4013" s="7" t="s">
        <v>1659</v>
      </c>
      <c r="X4013" s="7" t="str">
        <f>IFERROR(VLOOKUP( Table1[[#This Row],[Trim Distributor Code]],Sheet1!$A:$J,10,FALSE),0)</f>
        <v>Active</v>
      </c>
    </row>
    <row r="4014" spans="1:24" hidden="1" x14ac:dyDescent="0.3">
      <c r="A4014" t="s">
        <v>5517</v>
      </c>
      <c r="B4014" s="19" t="s">
        <v>1083</v>
      </c>
      <c r="C4014" s="19" t="s">
        <v>5494</v>
      </c>
      <c r="D4014" s="19" t="s">
        <v>1412</v>
      </c>
      <c r="E4014" s="19" t="s">
        <v>5491</v>
      </c>
      <c r="F4014" s="19" t="s">
        <v>2657</v>
      </c>
      <c r="G4014" s="19" t="s">
        <v>4156</v>
      </c>
      <c r="H4014" s="19" t="s">
        <v>4106</v>
      </c>
      <c r="I4014" s="19" t="s">
        <v>4391</v>
      </c>
      <c r="J4014" s="19" t="s">
        <v>2144</v>
      </c>
      <c r="K4014" s="19">
        <v>6</v>
      </c>
      <c r="L4014" s="2" t="s">
        <v>1412</v>
      </c>
      <c r="M4014" s="2">
        <f ca="1">Table1[[#This Row],[Cases]]*Table1[[#This Row],[Pack Size]]</f>
        <v>0</v>
      </c>
      <c r="N4014" s="1">
        <f ca="1">Table1[[#This Row],[Cases]]*Table1[[#This Row],[Pack Size]]</f>
        <v>2400</v>
      </c>
      <c r="O4014" s="1">
        <f>IFERROR(VLOOKUP(Table1[[#This Row],[SKU Code]],'SKU Size'!$G:$H,2,FALSE),0)*Table1[[#This Row],[Cases]]</f>
        <v>54311.366188975444</v>
      </c>
      <c r="P4014" t="str">
        <f t="shared" si="74"/>
        <v>D0200</v>
      </c>
      <c r="Q4014" s="7">
        <f>IFERROR(VLOOKUP(Table1[[#This Row],[Trim Distributor Code]],Sheet1!$N:$O,2,FALSE),0)</f>
        <v>3400720</v>
      </c>
      <c r="R4014" s="7" t="str">
        <f>IFERROR(VLOOKUP(Table1[[#This Row],[Salesflo AppUser Code]],HIE!$A:$B,2,FALSE),0)</f>
        <v>Active</v>
      </c>
      <c r="S4014" s="7" t="str">
        <f>IFERROR(VLOOKUP(Table1[[#This Row],[Salesflo AppUser Code]],HIE!$A:$B,2,FALSE),0)</f>
        <v>Active</v>
      </c>
      <c r="T4014" t="s">
        <v>3354</v>
      </c>
      <c r="U4014" s="7" t="s">
        <v>5713</v>
      </c>
      <c r="V4014" s="7" t="s">
        <v>1444</v>
      </c>
      <c r="W4014" s="7" t="s">
        <v>2030</v>
      </c>
      <c r="X4014" s="7" t="str">
        <f>IFERROR(VLOOKUP( Table1[[#This Row],[Trim Distributor Code]],Sheet1!$A:$J,10,FALSE),0)</f>
        <v>Active</v>
      </c>
    </row>
    <row r="4015" spans="1:24" hidden="1" x14ac:dyDescent="0.3">
      <c r="A4015" t="s">
        <v>5517</v>
      </c>
      <c r="B4015" s="17" t="s">
        <v>1083</v>
      </c>
      <c r="C4015" s="17" t="s">
        <v>5494</v>
      </c>
      <c r="D4015" s="17" t="s">
        <v>1412</v>
      </c>
      <c r="E4015" s="17" t="s">
        <v>5491</v>
      </c>
      <c r="F4015" s="17" t="s">
        <v>2657</v>
      </c>
      <c r="G4015" s="17" t="s">
        <v>4305</v>
      </c>
      <c r="H4015" s="17" t="s">
        <v>4109</v>
      </c>
      <c r="I4015" s="17" t="s">
        <v>4393</v>
      </c>
      <c r="J4015" s="17" t="s">
        <v>2060</v>
      </c>
      <c r="K4015" s="17">
        <v>5</v>
      </c>
      <c r="L4015" s="2" t="s">
        <v>1412</v>
      </c>
      <c r="M4015" s="2">
        <f ca="1">Table1[[#This Row],[Cases]]*Table1[[#This Row],[Pack Size]]</f>
        <v>0</v>
      </c>
      <c r="N4015" s="1">
        <f ca="1">Table1[[#This Row],[Cases]]*Table1[[#This Row],[Pack Size]]</f>
        <v>500</v>
      </c>
      <c r="O4015" s="1">
        <f>IFERROR(VLOOKUP(Table1[[#This Row],[SKU Code]],'SKU Size'!$G:$H,2,FALSE),0)*Table1[[#This Row],[Cases]]</f>
        <v>50856.271625970105</v>
      </c>
      <c r="P4015" t="str">
        <f t="shared" si="74"/>
        <v>D0200</v>
      </c>
      <c r="Q4015" s="7">
        <f>IFERROR(VLOOKUP(Table1[[#This Row],[Trim Distributor Code]],Sheet1!$N:$O,2,FALSE),0)</f>
        <v>3400720</v>
      </c>
      <c r="R4015" s="7" t="str">
        <f>IFERROR(VLOOKUP(Table1[[#This Row],[Salesflo AppUser Code]],HIE!$A:$B,2,FALSE),0)</f>
        <v>Active</v>
      </c>
      <c r="S4015" s="7" t="str">
        <f>IFERROR(VLOOKUP(Table1[[#This Row],[Salesflo AppUser Code]],HIE!$A:$B,2,FALSE),0)</f>
        <v>Active</v>
      </c>
      <c r="T4015" t="s">
        <v>3354</v>
      </c>
      <c r="U4015" s="7" t="s">
        <v>5713</v>
      </c>
      <c r="V4015" s="7" t="s">
        <v>1423</v>
      </c>
      <c r="W4015" s="7" t="s">
        <v>2040</v>
      </c>
      <c r="X4015" s="7" t="str">
        <f>IFERROR(VLOOKUP( Table1[[#This Row],[Trim Distributor Code]],Sheet1!$A:$J,10,FALSE),0)</f>
        <v>Active</v>
      </c>
    </row>
    <row r="4016" spans="1:24" hidden="1" x14ac:dyDescent="0.3">
      <c r="A4016" t="s">
        <v>5517</v>
      </c>
      <c r="B4016" s="19" t="s">
        <v>1083</v>
      </c>
      <c r="C4016" s="19" t="s">
        <v>5494</v>
      </c>
      <c r="D4016" s="19" t="s">
        <v>1412</v>
      </c>
      <c r="E4016" s="19" t="s">
        <v>5491</v>
      </c>
      <c r="F4016" s="19" t="s">
        <v>2657</v>
      </c>
      <c r="G4016" s="19" t="s">
        <v>4306</v>
      </c>
      <c r="H4016" s="19" t="s">
        <v>4109</v>
      </c>
      <c r="I4016" s="19" t="s">
        <v>4307</v>
      </c>
      <c r="J4016" s="19" t="s">
        <v>2034</v>
      </c>
      <c r="K4016" s="19">
        <v>5</v>
      </c>
      <c r="L4016" s="2" t="s">
        <v>1412</v>
      </c>
      <c r="M4016" s="2">
        <f ca="1">Table1[[#This Row],[Cases]]*Table1[[#This Row],[Pack Size]]</f>
        <v>0</v>
      </c>
      <c r="N4016" s="1">
        <f ca="1">Table1[[#This Row],[Cases]]*Table1[[#This Row],[Pack Size]]</f>
        <v>500</v>
      </c>
      <c r="O4016" s="1">
        <f>IFERROR(VLOOKUP(Table1[[#This Row],[SKU Code]],'SKU Size'!$G:$H,2,FALSE),0)*Table1[[#This Row],[Cases]]</f>
        <v>37800.121189757512</v>
      </c>
      <c r="P4016" t="str">
        <f t="shared" si="74"/>
        <v>D0200</v>
      </c>
      <c r="Q4016" s="7">
        <f>IFERROR(VLOOKUP(Table1[[#This Row],[Trim Distributor Code]],Sheet1!$N:$O,2,FALSE),0)</f>
        <v>3400720</v>
      </c>
      <c r="R4016" s="7" t="str">
        <f>IFERROR(VLOOKUP(Table1[[#This Row],[Salesflo AppUser Code]],HIE!$A:$B,2,FALSE),0)</f>
        <v>Active</v>
      </c>
      <c r="S4016" s="7" t="str">
        <f>IFERROR(VLOOKUP(Table1[[#This Row],[Salesflo AppUser Code]],HIE!$A:$B,2,FALSE),0)</f>
        <v>Active</v>
      </c>
      <c r="T4016" t="s">
        <v>3354</v>
      </c>
      <c r="U4016" s="7" t="s">
        <v>5713</v>
      </c>
      <c r="V4016" s="7" t="s">
        <v>1423</v>
      </c>
      <c r="W4016" s="7" t="s">
        <v>2031</v>
      </c>
      <c r="X4016" s="7" t="str">
        <f>IFERROR(VLOOKUP( Table1[[#This Row],[Trim Distributor Code]],Sheet1!$A:$J,10,FALSE),0)</f>
        <v>Active</v>
      </c>
    </row>
    <row r="4017" spans="1:24" hidden="1" x14ac:dyDescent="0.3">
      <c r="A4017" t="s">
        <v>5517</v>
      </c>
      <c r="B4017" s="17" t="s">
        <v>1083</v>
      </c>
      <c r="C4017" s="17" t="s">
        <v>5494</v>
      </c>
      <c r="D4017" s="17" t="s">
        <v>1412</v>
      </c>
      <c r="E4017" s="17" t="s">
        <v>5491</v>
      </c>
      <c r="F4017" s="17" t="s">
        <v>2657</v>
      </c>
      <c r="G4017" s="17" t="s">
        <v>4156</v>
      </c>
      <c r="H4017" s="17" t="s">
        <v>4137</v>
      </c>
      <c r="I4017" s="17" t="s">
        <v>4392</v>
      </c>
      <c r="J4017" s="17" t="s">
        <v>2238</v>
      </c>
      <c r="K4017" s="22">
        <v>3</v>
      </c>
      <c r="L4017" s="2" t="s">
        <v>1412</v>
      </c>
      <c r="M4017" s="2">
        <f ca="1">Table1[[#This Row],[Cases]]*Table1[[#This Row],[Pack Size]]</f>
        <v>0</v>
      </c>
      <c r="N4017" s="1">
        <f ca="1">Table1[[#This Row],[Cases]]*Table1[[#This Row],[Pack Size]]</f>
        <v>1152</v>
      </c>
      <c r="O4017" s="1">
        <f>IFERROR(VLOOKUP(Table1[[#This Row],[SKU Code]],'SKU Size'!$G:$H,2,FALSE),0)*Table1[[#This Row],[Cases]]</f>
        <v>27958.169019880166</v>
      </c>
      <c r="P4017" t="str">
        <f t="shared" si="74"/>
        <v>D0200</v>
      </c>
      <c r="Q4017" s="7">
        <f>IFERROR(VLOOKUP(Table1[[#This Row],[Trim Distributor Code]],Sheet1!$N:$O,2,FALSE),0)</f>
        <v>3400720</v>
      </c>
      <c r="R4017" s="7" t="str">
        <f>IFERROR(VLOOKUP(Table1[[#This Row],[Salesflo AppUser Code]],HIE!$A:$B,2,FALSE),0)</f>
        <v>Active</v>
      </c>
      <c r="S4017" s="7" t="str">
        <f>IFERROR(VLOOKUP(Table1[[#This Row],[Salesflo AppUser Code]],HIE!$A:$B,2,FALSE),0)</f>
        <v>Active</v>
      </c>
      <c r="T4017" t="s">
        <v>3354</v>
      </c>
      <c r="U4017" s="7" t="s">
        <v>5713</v>
      </c>
      <c r="V4017" s="7" t="s">
        <v>1606</v>
      </c>
      <c r="W4017" s="7" t="s">
        <v>2030</v>
      </c>
      <c r="X4017" s="7" t="str">
        <f>IFERROR(VLOOKUP( Table1[[#This Row],[Trim Distributor Code]],Sheet1!$A:$J,10,FALSE),0)</f>
        <v>Active</v>
      </c>
    </row>
    <row r="4018" spans="1:24" hidden="1" x14ac:dyDescent="0.3">
      <c r="A4018" t="s">
        <v>5517</v>
      </c>
      <c r="B4018" s="19" t="s">
        <v>1083</v>
      </c>
      <c r="C4018" s="19" t="s">
        <v>5494</v>
      </c>
      <c r="D4018" s="19" t="s">
        <v>1412</v>
      </c>
      <c r="E4018" s="19" t="s">
        <v>5491</v>
      </c>
      <c r="F4018" s="19" t="s">
        <v>2657</v>
      </c>
      <c r="G4018" s="19" t="s">
        <v>4169</v>
      </c>
      <c r="H4018" s="19" t="s">
        <v>4113</v>
      </c>
      <c r="I4018" s="19" t="s">
        <v>4642</v>
      </c>
      <c r="J4018" s="19" t="s">
        <v>4170</v>
      </c>
      <c r="K4018" s="19">
        <v>15</v>
      </c>
      <c r="L4018" s="2" t="s">
        <v>1412</v>
      </c>
      <c r="M4018" s="2">
        <f ca="1">Table1[[#This Row],[Cases]]*Table1[[#This Row],[Pack Size]]</f>
        <v>0</v>
      </c>
      <c r="N4018" s="1">
        <f ca="1">Table1[[#This Row],[Cases]]*Table1[[#This Row],[Pack Size]]</f>
        <v>360</v>
      </c>
      <c r="O4018" s="1">
        <f>IFERROR(VLOOKUP(Table1[[#This Row],[SKU Code]],'SKU Size'!$G:$H,2,FALSE),0)*Table1[[#This Row],[Cases]]</f>
        <v>27592.269402278485</v>
      </c>
      <c r="P4018" t="str">
        <f t="shared" si="74"/>
        <v>D0200</v>
      </c>
      <c r="Q4018" s="7">
        <f>IFERROR(VLOOKUP(Table1[[#This Row],[Trim Distributor Code]],Sheet1!$N:$O,2,FALSE),0)</f>
        <v>3400720</v>
      </c>
      <c r="R4018" s="7" t="str">
        <f>IFERROR(VLOOKUP(Table1[[#This Row],[Salesflo AppUser Code]],HIE!$A:$B,2,FALSE),0)</f>
        <v>Active</v>
      </c>
      <c r="S4018" s="7" t="str">
        <f>IFERROR(VLOOKUP(Table1[[#This Row],[Salesflo AppUser Code]],HIE!$A:$B,2,FALSE),0)</f>
        <v>Active</v>
      </c>
      <c r="T4018" t="s">
        <v>3354</v>
      </c>
      <c r="U4018" s="7" t="s">
        <v>5713</v>
      </c>
      <c r="V4018" s="7" t="s">
        <v>1632</v>
      </c>
      <c r="W4018" s="7" t="s">
        <v>5359</v>
      </c>
      <c r="X4018" s="7" t="str">
        <f>IFERROR(VLOOKUP( Table1[[#This Row],[Trim Distributor Code]],Sheet1!$A:$J,10,FALSE),0)</f>
        <v>Active</v>
      </c>
    </row>
    <row r="4019" spans="1:24" hidden="1" x14ac:dyDescent="0.3">
      <c r="A4019" t="s">
        <v>5517</v>
      </c>
      <c r="B4019" s="17" t="s">
        <v>1083</v>
      </c>
      <c r="C4019" s="17" t="s">
        <v>5494</v>
      </c>
      <c r="D4019" s="17" t="s">
        <v>1412</v>
      </c>
      <c r="E4019" s="17" t="s">
        <v>5491</v>
      </c>
      <c r="F4019" s="17" t="s">
        <v>2657</v>
      </c>
      <c r="G4019" s="17" t="s">
        <v>4136</v>
      </c>
      <c r="H4019" s="17" t="s">
        <v>4113</v>
      </c>
      <c r="I4019" s="17" t="s">
        <v>4643</v>
      </c>
      <c r="J4019" s="17" t="s">
        <v>2295</v>
      </c>
      <c r="K4019" s="17">
        <v>25</v>
      </c>
      <c r="L4019" s="2" t="s">
        <v>1412</v>
      </c>
      <c r="M4019" s="2">
        <f ca="1">Table1[[#This Row],[Cases]]*Table1[[#This Row],[Pack Size]]</f>
        <v>0</v>
      </c>
      <c r="N4019" s="1">
        <f ca="1">Table1[[#This Row],[Cases]]*Table1[[#This Row],[Pack Size]]</f>
        <v>600</v>
      </c>
      <c r="O4019" s="1">
        <f>IFERROR(VLOOKUP(Table1[[#This Row],[SKU Code]],'SKU Size'!$G:$H,2,FALSE),0)*Table1[[#This Row],[Cases]]</f>
        <v>45785.094475439633</v>
      </c>
      <c r="P4019" t="str">
        <f t="shared" si="74"/>
        <v>D0200</v>
      </c>
      <c r="Q4019" s="7">
        <f>IFERROR(VLOOKUP(Table1[[#This Row],[Trim Distributor Code]],Sheet1!$N:$O,2,FALSE),0)</f>
        <v>3400720</v>
      </c>
      <c r="R4019" s="7" t="str">
        <f>IFERROR(VLOOKUP(Table1[[#This Row],[Salesflo AppUser Code]],HIE!$A:$B,2,FALSE),0)</f>
        <v>Active</v>
      </c>
      <c r="S4019" s="7" t="str">
        <f>IFERROR(VLOOKUP(Table1[[#This Row],[Salesflo AppUser Code]],HIE!$A:$B,2,FALSE),0)</f>
        <v>Active</v>
      </c>
      <c r="T4019" t="s">
        <v>3354</v>
      </c>
      <c r="U4019" s="7" t="s">
        <v>5713</v>
      </c>
      <c r="V4019" s="7" t="s">
        <v>1632</v>
      </c>
      <c r="W4019" s="7" t="s">
        <v>2294</v>
      </c>
      <c r="X4019" s="7" t="str">
        <f>IFERROR(VLOOKUP( Table1[[#This Row],[Trim Distributor Code]],Sheet1!$A:$J,10,FALSE),0)</f>
        <v>Active</v>
      </c>
    </row>
    <row r="4020" spans="1:24" hidden="1" x14ac:dyDescent="0.3">
      <c r="A4020" t="s">
        <v>5517</v>
      </c>
      <c r="B4020" s="19" t="s">
        <v>1083</v>
      </c>
      <c r="C4020" s="19" t="s">
        <v>5494</v>
      </c>
      <c r="D4020" s="19" t="s">
        <v>1412</v>
      </c>
      <c r="E4020" s="19" t="s">
        <v>5491</v>
      </c>
      <c r="F4020" s="19" t="s">
        <v>2657</v>
      </c>
      <c r="G4020" s="19" t="s">
        <v>4134</v>
      </c>
      <c r="H4020" s="19" t="s">
        <v>4113</v>
      </c>
      <c r="I4020" s="19" t="s">
        <v>4644</v>
      </c>
      <c r="J4020" s="19" t="s">
        <v>1635</v>
      </c>
      <c r="K4020" s="19">
        <v>15</v>
      </c>
      <c r="L4020" s="2" t="s">
        <v>1412</v>
      </c>
      <c r="M4020" s="2">
        <f ca="1">Table1[[#This Row],[Cases]]*Table1[[#This Row],[Pack Size]]</f>
        <v>0</v>
      </c>
      <c r="N4020" s="1">
        <f ca="1">Table1[[#This Row],[Cases]]*Table1[[#This Row],[Pack Size]]</f>
        <v>360</v>
      </c>
      <c r="O4020" s="1">
        <f>IFERROR(VLOOKUP(Table1[[#This Row],[SKU Code]],'SKU Size'!$G:$H,2,FALSE),0)*Table1[[#This Row],[Cases]]</f>
        <v>47139.90001296172</v>
      </c>
      <c r="P4020" t="str">
        <f t="shared" si="74"/>
        <v>D0200</v>
      </c>
      <c r="Q4020" s="7">
        <f>IFERROR(VLOOKUP(Table1[[#This Row],[Trim Distributor Code]],Sheet1!$N:$O,2,FALSE),0)</f>
        <v>3400720</v>
      </c>
      <c r="R4020" s="7" t="str">
        <f>IFERROR(VLOOKUP(Table1[[#This Row],[Salesflo AppUser Code]],HIE!$A:$B,2,FALSE),0)</f>
        <v>Active</v>
      </c>
      <c r="S4020" s="7" t="str">
        <f>IFERROR(VLOOKUP(Table1[[#This Row],[Salesflo AppUser Code]],HIE!$A:$B,2,FALSE),0)</f>
        <v>Active</v>
      </c>
      <c r="T4020" t="s">
        <v>3354</v>
      </c>
      <c r="U4020" s="7" t="s">
        <v>5713</v>
      </c>
      <c r="V4020" s="7" t="s">
        <v>1632</v>
      </c>
      <c r="W4020" s="7" t="s">
        <v>1445</v>
      </c>
      <c r="X4020" s="7" t="str">
        <f>IFERROR(VLOOKUP( Table1[[#This Row],[Trim Distributor Code]],Sheet1!$A:$J,10,FALSE),0)</f>
        <v>Active</v>
      </c>
    </row>
    <row r="4021" spans="1:24" hidden="1" x14ac:dyDescent="0.3">
      <c r="A4021" t="s">
        <v>5517</v>
      </c>
      <c r="B4021" s="17" t="s">
        <v>1086</v>
      </c>
      <c r="C4021" s="17" t="s">
        <v>5495</v>
      </c>
      <c r="D4021" s="17" t="s">
        <v>1412</v>
      </c>
      <c r="E4021" s="17" t="s">
        <v>5491</v>
      </c>
      <c r="F4021" s="17" t="s">
        <v>2657</v>
      </c>
      <c r="G4021" s="17" t="s">
        <v>4134</v>
      </c>
      <c r="H4021" s="17" t="s">
        <v>4106</v>
      </c>
      <c r="I4021" s="17" t="s">
        <v>4636</v>
      </c>
      <c r="J4021" s="17" t="s">
        <v>1478</v>
      </c>
      <c r="K4021" s="22">
        <v>130</v>
      </c>
      <c r="L4021" s="2" t="s">
        <v>1412</v>
      </c>
      <c r="M4021" s="2">
        <f ca="1">Table1[[#This Row],[Cases]]*Table1[[#This Row],[Pack Size]]</f>
        <v>0</v>
      </c>
      <c r="N4021" s="1">
        <f ca="1">Table1[[#This Row],[Cases]]*Table1[[#This Row],[Pack Size]]</f>
        <v>52000</v>
      </c>
      <c r="O4021" s="1">
        <f>IFERROR(VLOOKUP(Table1[[#This Row],[SKU Code]],'SKU Size'!$G:$H,2,FALSE),0)*Table1[[#This Row],[Cases]]</f>
        <v>1132173.4383809851</v>
      </c>
      <c r="P4021" t="str">
        <f t="shared" si="74"/>
        <v>D0200</v>
      </c>
      <c r="Q4021" s="7">
        <f>IFERROR(VLOOKUP(Table1[[#This Row],[Trim Distributor Code]],Sheet1!$N:$O,2,FALSE),0)</f>
        <v>3400720</v>
      </c>
      <c r="R4021" s="7" t="str">
        <f>IFERROR(VLOOKUP(Table1[[#This Row],[Salesflo AppUser Code]],HIE!$A:$B,2,FALSE),0)</f>
        <v>Active</v>
      </c>
      <c r="S4021" s="7" t="str">
        <f>IFERROR(VLOOKUP(Table1[[#This Row],[Salesflo AppUser Code]],HIE!$A:$B,2,FALSE),0)</f>
        <v>Active</v>
      </c>
      <c r="T4021" t="s">
        <v>3354</v>
      </c>
      <c r="U4021" s="7" t="s">
        <v>5713</v>
      </c>
      <c r="V4021" s="7" t="s">
        <v>1444</v>
      </c>
      <c r="W4021" s="7" t="s">
        <v>1445</v>
      </c>
      <c r="X4021" s="7" t="str">
        <f>IFERROR(VLOOKUP( Table1[[#This Row],[Trim Distributor Code]],Sheet1!$A:$J,10,FALSE),0)</f>
        <v>Active</v>
      </c>
    </row>
    <row r="4022" spans="1:24" hidden="1" x14ac:dyDescent="0.3">
      <c r="A4022" t="s">
        <v>5517</v>
      </c>
      <c r="B4022" s="19" t="s">
        <v>1086</v>
      </c>
      <c r="C4022" s="19" t="s">
        <v>5495</v>
      </c>
      <c r="D4022" s="19" t="s">
        <v>1412</v>
      </c>
      <c r="E4022" s="19" t="s">
        <v>5491</v>
      </c>
      <c r="F4022" s="19" t="s">
        <v>2657</v>
      </c>
      <c r="G4022" s="19" t="s">
        <v>4133</v>
      </c>
      <c r="H4022" s="19" t="s">
        <v>4106</v>
      </c>
      <c r="I4022" s="19" t="s">
        <v>4637</v>
      </c>
      <c r="J4022" s="19" t="s">
        <v>1586</v>
      </c>
      <c r="K4022" s="19">
        <v>1020</v>
      </c>
      <c r="L4022" s="2" t="s">
        <v>1412</v>
      </c>
      <c r="M4022" s="2">
        <f ca="1">Table1[[#This Row],[Cases]]*Table1[[#This Row],[Pack Size]]</f>
        <v>0</v>
      </c>
      <c r="N4022" s="1">
        <f ca="1">Table1[[#This Row],[Cases]]*Table1[[#This Row],[Pack Size]]</f>
        <v>408000</v>
      </c>
      <c r="O4022" s="1">
        <f>IFERROR(VLOOKUP(Table1[[#This Row],[SKU Code]],'SKU Size'!$G:$H,2,FALSE),0)*Table1[[#This Row],[Cases]]</f>
        <v>8600726.1528248712</v>
      </c>
      <c r="P4022" t="str">
        <f t="shared" si="74"/>
        <v>D0200</v>
      </c>
      <c r="Q4022" s="7">
        <f>IFERROR(VLOOKUP(Table1[[#This Row],[Trim Distributor Code]],Sheet1!$N:$O,2,FALSE),0)</f>
        <v>3400720</v>
      </c>
      <c r="R4022" s="7" t="str">
        <f>IFERROR(VLOOKUP(Table1[[#This Row],[Salesflo AppUser Code]],HIE!$A:$B,2,FALSE),0)</f>
        <v>Active</v>
      </c>
      <c r="S4022" s="7" t="str">
        <f>IFERROR(VLOOKUP(Table1[[#This Row],[Salesflo AppUser Code]],HIE!$A:$B,2,FALSE),0)</f>
        <v>Active</v>
      </c>
      <c r="T4022" t="s">
        <v>3354</v>
      </c>
      <c r="U4022" s="7" t="s">
        <v>5713</v>
      </c>
      <c r="V4022" s="7" t="s">
        <v>1444</v>
      </c>
      <c r="W4022" s="7" t="s">
        <v>5707</v>
      </c>
      <c r="X4022" s="7" t="str">
        <f>IFERROR(VLOOKUP( Table1[[#This Row],[Trim Distributor Code]],Sheet1!$A:$J,10,FALSE),0)</f>
        <v>Active</v>
      </c>
    </row>
    <row r="4023" spans="1:24" hidden="1" x14ac:dyDescent="0.3">
      <c r="A4023" t="s">
        <v>5517</v>
      </c>
      <c r="B4023" s="17" t="s">
        <v>1086</v>
      </c>
      <c r="C4023" s="17" t="s">
        <v>5495</v>
      </c>
      <c r="D4023" s="17" t="s">
        <v>1412</v>
      </c>
      <c r="E4023" s="17" t="s">
        <v>5491</v>
      </c>
      <c r="F4023" s="17" t="s">
        <v>2657</v>
      </c>
      <c r="G4023" s="17" t="s">
        <v>2314</v>
      </c>
      <c r="H4023" s="17" t="s">
        <v>2268</v>
      </c>
      <c r="I4023" s="17" t="s">
        <v>4713</v>
      </c>
      <c r="J4023" t="s">
        <v>2503</v>
      </c>
      <c r="K4023" s="17">
        <v>50</v>
      </c>
      <c r="L4023" s="2" t="s">
        <v>1412</v>
      </c>
      <c r="M4023" s="2">
        <f ca="1">Table1[[#This Row],[Cases]]*Table1[[#This Row],[Pack Size]]</f>
        <v>0</v>
      </c>
      <c r="N4023" s="1">
        <f ca="1">Table1[[#This Row],[Cases]]*Table1[[#This Row],[Pack Size]]</f>
        <v>16800</v>
      </c>
      <c r="O4023" s="1">
        <f>IFERROR(VLOOKUP(Table1[[#This Row],[SKU Code]],'SKU Size'!$G:$H,2,FALSE),0)*Table1[[#This Row],[Cases]]</f>
        <v>372381.86789336457</v>
      </c>
      <c r="P4023" t="str">
        <f t="shared" si="74"/>
        <v>D0200</v>
      </c>
      <c r="Q4023" s="7">
        <f>IFERROR(VLOOKUP(Table1[[#This Row],[Trim Distributor Code]],Sheet1!$N:$O,2,FALSE),0)</f>
        <v>3400720</v>
      </c>
      <c r="R4023" s="7" t="str">
        <f>IFERROR(VLOOKUP(Table1[[#This Row],[Salesflo AppUser Code]],HIE!$A:$B,2,FALSE),0)</f>
        <v>Active</v>
      </c>
      <c r="S4023" s="7" t="str">
        <f>IFERROR(VLOOKUP(Table1[[#This Row],[Salesflo AppUser Code]],HIE!$A:$B,2,FALSE),0)</f>
        <v>Active</v>
      </c>
      <c r="T4023" t="s">
        <v>3354</v>
      </c>
      <c r="U4023" s="7" t="s">
        <v>5713</v>
      </c>
      <c r="V4023" s="7" t="s">
        <v>2268</v>
      </c>
      <c r="W4023" s="7" t="s">
        <v>2314</v>
      </c>
      <c r="X4023" s="7" t="str">
        <f>IFERROR(VLOOKUP( Table1[[#This Row],[Trim Distributor Code]],Sheet1!$A:$J,10,FALSE),0)</f>
        <v>Active</v>
      </c>
    </row>
    <row r="4024" spans="1:24" hidden="1" x14ac:dyDescent="0.3">
      <c r="A4024" t="s">
        <v>5517</v>
      </c>
      <c r="B4024" s="19" t="s">
        <v>1086</v>
      </c>
      <c r="C4024" s="19" t="s">
        <v>5495</v>
      </c>
      <c r="D4024" s="19" t="s">
        <v>1412</v>
      </c>
      <c r="E4024" s="19" t="s">
        <v>5491</v>
      </c>
      <c r="F4024" s="19" t="s">
        <v>2657</v>
      </c>
      <c r="G4024" s="19" t="s">
        <v>4108</v>
      </c>
      <c r="H4024" s="19" t="s">
        <v>4109</v>
      </c>
      <c r="I4024" s="19" t="s">
        <v>4566</v>
      </c>
      <c r="J4024" s="19" t="s">
        <v>13</v>
      </c>
      <c r="K4024" s="19">
        <v>10</v>
      </c>
      <c r="L4024" s="2" t="s">
        <v>1412</v>
      </c>
      <c r="M4024" s="2">
        <f ca="1">Table1[[#This Row],[Cases]]*Table1[[#This Row],[Pack Size]]</f>
        <v>0</v>
      </c>
      <c r="N4024" s="1">
        <f ca="1">Table1[[#This Row],[Cases]]*Table1[[#This Row],[Pack Size]]</f>
        <v>1000</v>
      </c>
      <c r="O4024" s="1">
        <f>IFERROR(VLOOKUP(Table1[[#This Row],[SKU Code]],'SKU Size'!$G:$H,2,FALSE),0)*Table1[[#This Row],[Cases]]</f>
        <v>105686.74059304707</v>
      </c>
      <c r="P4024" t="str">
        <f t="shared" si="74"/>
        <v>D0200</v>
      </c>
      <c r="Q4024" s="7">
        <f>IFERROR(VLOOKUP(Table1[[#This Row],[Trim Distributor Code]],Sheet1!$N:$O,2,FALSE),0)</f>
        <v>3400720</v>
      </c>
      <c r="R4024" s="7" t="str">
        <f>IFERROR(VLOOKUP(Table1[[#This Row],[Salesflo AppUser Code]],HIE!$A:$B,2,FALSE),0)</f>
        <v>Active</v>
      </c>
      <c r="S4024" s="7" t="str">
        <f>IFERROR(VLOOKUP(Table1[[#This Row],[Salesflo AppUser Code]],HIE!$A:$B,2,FALSE),0)</f>
        <v>Active</v>
      </c>
      <c r="T4024" t="s">
        <v>3354</v>
      </c>
      <c r="U4024" s="7" t="s">
        <v>5713</v>
      </c>
      <c r="V4024" s="7" t="s">
        <v>1423</v>
      </c>
      <c r="W4024" s="7" t="s">
        <v>1659</v>
      </c>
      <c r="X4024" s="7" t="str">
        <f>IFERROR(VLOOKUP( Table1[[#This Row],[Trim Distributor Code]],Sheet1!$A:$J,10,FALSE),0)</f>
        <v>Active</v>
      </c>
    </row>
    <row r="4025" spans="1:24" hidden="1" x14ac:dyDescent="0.3">
      <c r="A4025" t="s">
        <v>5517</v>
      </c>
      <c r="B4025" s="17" t="s">
        <v>1086</v>
      </c>
      <c r="C4025" s="17" t="s">
        <v>5495</v>
      </c>
      <c r="D4025" s="17" t="s">
        <v>1412</v>
      </c>
      <c r="E4025" s="17" t="s">
        <v>5491</v>
      </c>
      <c r="F4025" s="17" t="s">
        <v>2657</v>
      </c>
      <c r="G4025" s="17" t="s">
        <v>4156</v>
      </c>
      <c r="H4025" s="17" t="s">
        <v>4106</v>
      </c>
      <c r="I4025" s="17" t="s">
        <v>4391</v>
      </c>
      <c r="J4025" s="17" t="s">
        <v>2144</v>
      </c>
      <c r="K4025" s="17">
        <v>1</v>
      </c>
      <c r="L4025" s="2" t="s">
        <v>1412</v>
      </c>
      <c r="M4025" s="2">
        <f ca="1">Table1[[#This Row],[Cases]]*Table1[[#This Row],[Pack Size]]</f>
        <v>0</v>
      </c>
      <c r="N4025" s="1">
        <f ca="1">Table1[[#This Row],[Cases]]*Table1[[#This Row],[Pack Size]]</f>
        <v>400</v>
      </c>
      <c r="O4025" s="1">
        <f>IFERROR(VLOOKUP(Table1[[#This Row],[SKU Code]],'SKU Size'!$G:$H,2,FALSE),0)*Table1[[#This Row],[Cases]]</f>
        <v>9051.8943648292407</v>
      </c>
      <c r="P4025" t="str">
        <f t="shared" si="74"/>
        <v>D0200</v>
      </c>
      <c r="Q4025" s="7">
        <f>IFERROR(VLOOKUP(Table1[[#This Row],[Trim Distributor Code]],Sheet1!$N:$O,2,FALSE),0)</f>
        <v>3400720</v>
      </c>
      <c r="R4025" s="7" t="str">
        <f>IFERROR(VLOOKUP(Table1[[#This Row],[Salesflo AppUser Code]],HIE!$A:$B,2,FALSE),0)</f>
        <v>Active</v>
      </c>
      <c r="S4025" s="7" t="str">
        <f>IFERROR(VLOOKUP(Table1[[#This Row],[Salesflo AppUser Code]],HIE!$A:$B,2,FALSE),0)</f>
        <v>Active</v>
      </c>
      <c r="T4025" t="s">
        <v>3354</v>
      </c>
      <c r="U4025" s="7" t="s">
        <v>5713</v>
      </c>
      <c r="V4025" s="7" t="s">
        <v>1444</v>
      </c>
      <c r="W4025" s="7" t="s">
        <v>2030</v>
      </c>
      <c r="X4025" s="7" t="str">
        <f>IFERROR(VLOOKUP( Table1[[#This Row],[Trim Distributor Code]],Sheet1!$A:$J,10,FALSE),0)</f>
        <v>Active</v>
      </c>
    </row>
    <row r="4026" spans="1:24" hidden="1" x14ac:dyDescent="0.3">
      <c r="A4026" t="s">
        <v>5517</v>
      </c>
      <c r="B4026" s="19" t="s">
        <v>1086</v>
      </c>
      <c r="C4026" s="19" t="s">
        <v>5495</v>
      </c>
      <c r="D4026" s="19" t="s">
        <v>1412</v>
      </c>
      <c r="E4026" s="19" t="s">
        <v>5491</v>
      </c>
      <c r="F4026" s="19" t="s">
        <v>2657</v>
      </c>
      <c r="G4026" s="19" t="s">
        <v>4305</v>
      </c>
      <c r="H4026" s="19" t="s">
        <v>4109</v>
      </c>
      <c r="I4026" s="19" t="s">
        <v>4393</v>
      </c>
      <c r="J4026" s="19" t="s">
        <v>2060</v>
      </c>
      <c r="K4026" s="19">
        <v>1</v>
      </c>
      <c r="L4026" s="2" t="s">
        <v>1412</v>
      </c>
      <c r="M4026" s="2">
        <f ca="1">Table1[[#This Row],[Cases]]*Table1[[#This Row],[Pack Size]]</f>
        <v>0</v>
      </c>
      <c r="N4026" s="1">
        <f ca="1">Table1[[#This Row],[Cases]]*Table1[[#This Row],[Pack Size]]</f>
        <v>100</v>
      </c>
      <c r="O4026" s="1">
        <f>IFERROR(VLOOKUP(Table1[[#This Row],[SKU Code]],'SKU Size'!$G:$H,2,FALSE),0)*Table1[[#This Row],[Cases]]</f>
        <v>10171.254325194021</v>
      </c>
      <c r="P4026" t="str">
        <f t="shared" si="74"/>
        <v>D0200</v>
      </c>
      <c r="Q4026" s="7">
        <f>IFERROR(VLOOKUP(Table1[[#This Row],[Trim Distributor Code]],Sheet1!$N:$O,2,FALSE),0)</f>
        <v>3400720</v>
      </c>
      <c r="R4026" s="7" t="str">
        <f>IFERROR(VLOOKUP(Table1[[#This Row],[Salesflo AppUser Code]],HIE!$A:$B,2,FALSE),0)</f>
        <v>Active</v>
      </c>
      <c r="S4026" s="7" t="str">
        <f>IFERROR(VLOOKUP(Table1[[#This Row],[Salesflo AppUser Code]],HIE!$A:$B,2,FALSE),0)</f>
        <v>Active</v>
      </c>
      <c r="T4026" t="s">
        <v>3354</v>
      </c>
      <c r="U4026" s="7" t="s">
        <v>5713</v>
      </c>
      <c r="V4026" s="7" t="s">
        <v>1423</v>
      </c>
      <c r="W4026" s="7" t="s">
        <v>2040</v>
      </c>
      <c r="X4026" s="7" t="str">
        <f>IFERROR(VLOOKUP( Table1[[#This Row],[Trim Distributor Code]],Sheet1!$A:$J,10,FALSE),0)</f>
        <v>Active</v>
      </c>
    </row>
    <row r="4027" spans="1:24" hidden="1" x14ac:dyDescent="0.3">
      <c r="A4027" t="s">
        <v>5517</v>
      </c>
      <c r="B4027" s="17" t="s">
        <v>1086</v>
      </c>
      <c r="C4027" s="17" t="s">
        <v>5495</v>
      </c>
      <c r="D4027" s="17" t="s">
        <v>1412</v>
      </c>
      <c r="E4027" s="17" t="s">
        <v>5491</v>
      </c>
      <c r="F4027" s="17" t="s">
        <v>2657</v>
      </c>
      <c r="G4027" s="17" t="s">
        <v>4306</v>
      </c>
      <c r="H4027" s="17" t="s">
        <v>4109</v>
      </c>
      <c r="I4027" s="17" t="s">
        <v>4307</v>
      </c>
      <c r="J4027" s="17" t="s">
        <v>2034</v>
      </c>
      <c r="K4027" s="17">
        <v>5</v>
      </c>
      <c r="L4027" s="2" t="s">
        <v>1412</v>
      </c>
      <c r="M4027" s="2">
        <f ca="1">Table1[[#This Row],[Cases]]*Table1[[#This Row],[Pack Size]]</f>
        <v>0</v>
      </c>
      <c r="N4027" s="1">
        <f ca="1">Table1[[#This Row],[Cases]]*Table1[[#This Row],[Pack Size]]</f>
        <v>500</v>
      </c>
      <c r="O4027" s="1">
        <f>IFERROR(VLOOKUP(Table1[[#This Row],[SKU Code]],'SKU Size'!$G:$H,2,FALSE),0)*Table1[[#This Row],[Cases]]</f>
        <v>37800.121189757512</v>
      </c>
      <c r="P4027" t="str">
        <f t="shared" si="74"/>
        <v>D0200</v>
      </c>
      <c r="Q4027" s="7">
        <f>IFERROR(VLOOKUP(Table1[[#This Row],[Trim Distributor Code]],Sheet1!$N:$O,2,FALSE),0)</f>
        <v>3400720</v>
      </c>
      <c r="R4027" s="7" t="str">
        <f>IFERROR(VLOOKUP(Table1[[#This Row],[Salesflo AppUser Code]],HIE!$A:$B,2,FALSE),0)</f>
        <v>Active</v>
      </c>
      <c r="S4027" s="7" t="str">
        <f>IFERROR(VLOOKUP(Table1[[#This Row],[Salesflo AppUser Code]],HIE!$A:$B,2,FALSE),0)</f>
        <v>Active</v>
      </c>
      <c r="T4027" t="s">
        <v>3354</v>
      </c>
      <c r="U4027" s="7" t="s">
        <v>5713</v>
      </c>
      <c r="V4027" s="7" t="s">
        <v>1423</v>
      </c>
      <c r="W4027" s="7" t="s">
        <v>2031</v>
      </c>
      <c r="X4027" s="7" t="str">
        <f>IFERROR(VLOOKUP( Table1[[#This Row],[Trim Distributor Code]],Sheet1!$A:$J,10,FALSE),0)</f>
        <v>Active</v>
      </c>
    </row>
    <row r="4028" spans="1:24" hidden="1" x14ac:dyDescent="0.3">
      <c r="A4028" t="s">
        <v>5517</v>
      </c>
      <c r="B4028" s="19" t="s">
        <v>1086</v>
      </c>
      <c r="C4028" s="19" t="s">
        <v>5495</v>
      </c>
      <c r="D4028" s="19" t="s">
        <v>1412</v>
      </c>
      <c r="E4028" s="19" t="s">
        <v>5491</v>
      </c>
      <c r="F4028" s="19" t="s">
        <v>2657</v>
      </c>
      <c r="G4028" s="19" t="s">
        <v>4156</v>
      </c>
      <c r="H4028" s="19" t="s">
        <v>4137</v>
      </c>
      <c r="I4028" s="19" t="s">
        <v>4392</v>
      </c>
      <c r="J4028" s="19" t="s">
        <v>2238</v>
      </c>
      <c r="K4028" s="19">
        <v>2</v>
      </c>
      <c r="L4028" s="2" t="s">
        <v>1412</v>
      </c>
      <c r="M4028" s="2">
        <f ca="1">Table1[[#This Row],[Cases]]*Table1[[#This Row],[Pack Size]]</f>
        <v>0</v>
      </c>
      <c r="N4028" s="1">
        <f ca="1">Table1[[#This Row],[Cases]]*Table1[[#This Row],[Pack Size]]</f>
        <v>768</v>
      </c>
      <c r="O4028" s="1">
        <f>IFERROR(VLOOKUP(Table1[[#This Row],[SKU Code]],'SKU Size'!$G:$H,2,FALSE),0)*Table1[[#This Row],[Cases]]</f>
        <v>18638.779346586776</v>
      </c>
      <c r="P4028" t="str">
        <f t="shared" si="74"/>
        <v>D0200</v>
      </c>
      <c r="Q4028" s="7">
        <f>IFERROR(VLOOKUP(Table1[[#This Row],[Trim Distributor Code]],Sheet1!$N:$O,2,FALSE),0)</f>
        <v>3400720</v>
      </c>
      <c r="R4028" s="7" t="str">
        <f>IFERROR(VLOOKUP(Table1[[#This Row],[Salesflo AppUser Code]],HIE!$A:$B,2,FALSE),0)</f>
        <v>Active</v>
      </c>
      <c r="S4028" s="7" t="str">
        <f>IFERROR(VLOOKUP(Table1[[#This Row],[Salesflo AppUser Code]],HIE!$A:$B,2,FALSE),0)</f>
        <v>Active</v>
      </c>
      <c r="T4028" t="s">
        <v>3354</v>
      </c>
      <c r="U4028" s="7" t="s">
        <v>5713</v>
      </c>
      <c r="V4028" s="7" t="s">
        <v>1606</v>
      </c>
      <c r="W4028" s="7" t="s">
        <v>2030</v>
      </c>
      <c r="X4028" s="7" t="str">
        <f>IFERROR(VLOOKUP( Table1[[#This Row],[Trim Distributor Code]],Sheet1!$A:$J,10,FALSE),0)</f>
        <v>Active</v>
      </c>
    </row>
    <row r="4029" spans="1:24" hidden="1" x14ac:dyDescent="0.3">
      <c r="A4029" t="s">
        <v>5517</v>
      </c>
      <c r="B4029" s="17" t="s">
        <v>1086</v>
      </c>
      <c r="C4029" s="17" t="s">
        <v>5495</v>
      </c>
      <c r="D4029" s="17" t="s">
        <v>1412</v>
      </c>
      <c r="E4029" s="17" t="s">
        <v>5491</v>
      </c>
      <c r="F4029" s="17" t="s">
        <v>2657</v>
      </c>
      <c r="G4029" s="17" t="s">
        <v>4169</v>
      </c>
      <c r="H4029" s="17" t="s">
        <v>4113</v>
      </c>
      <c r="I4029" s="17" t="s">
        <v>4642</v>
      </c>
      <c r="J4029" s="17" t="s">
        <v>4170</v>
      </c>
      <c r="K4029" s="17">
        <v>15</v>
      </c>
      <c r="L4029" s="2" t="s">
        <v>1412</v>
      </c>
      <c r="M4029" s="2">
        <f ca="1">Table1[[#This Row],[Cases]]*Table1[[#This Row],[Pack Size]]</f>
        <v>0</v>
      </c>
      <c r="N4029" s="1">
        <f ca="1">Table1[[#This Row],[Cases]]*Table1[[#This Row],[Pack Size]]</f>
        <v>360</v>
      </c>
      <c r="O4029" s="1">
        <f>IFERROR(VLOOKUP(Table1[[#This Row],[SKU Code]],'SKU Size'!$G:$H,2,FALSE),0)*Table1[[#This Row],[Cases]]</f>
        <v>27592.269402278485</v>
      </c>
      <c r="P4029" t="str">
        <f t="shared" si="74"/>
        <v>D0200</v>
      </c>
      <c r="Q4029" s="7">
        <f>IFERROR(VLOOKUP(Table1[[#This Row],[Trim Distributor Code]],Sheet1!$N:$O,2,FALSE),0)</f>
        <v>3400720</v>
      </c>
      <c r="R4029" s="7" t="str">
        <f>IFERROR(VLOOKUP(Table1[[#This Row],[Salesflo AppUser Code]],HIE!$A:$B,2,FALSE),0)</f>
        <v>Active</v>
      </c>
      <c r="S4029" s="7" t="str">
        <f>IFERROR(VLOOKUP(Table1[[#This Row],[Salesflo AppUser Code]],HIE!$A:$B,2,FALSE),0)</f>
        <v>Active</v>
      </c>
      <c r="T4029" t="s">
        <v>3354</v>
      </c>
      <c r="U4029" s="7" t="s">
        <v>5713</v>
      </c>
      <c r="V4029" s="7" t="s">
        <v>1632</v>
      </c>
      <c r="W4029" s="7" t="s">
        <v>5359</v>
      </c>
      <c r="X4029" s="7" t="str">
        <f>IFERROR(VLOOKUP( Table1[[#This Row],[Trim Distributor Code]],Sheet1!$A:$J,10,FALSE),0)</f>
        <v>Active</v>
      </c>
    </row>
    <row r="4030" spans="1:24" hidden="1" x14ac:dyDescent="0.3">
      <c r="A4030" t="s">
        <v>5517</v>
      </c>
      <c r="B4030" s="19" t="s">
        <v>1086</v>
      </c>
      <c r="C4030" s="19" t="s">
        <v>5495</v>
      </c>
      <c r="D4030" s="19" t="s">
        <v>1412</v>
      </c>
      <c r="E4030" s="19" t="s">
        <v>5491</v>
      </c>
      <c r="F4030" s="19" t="s">
        <v>2657</v>
      </c>
      <c r="G4030" s="19" t="s">
        <v>4136</v>
      </c>
      <c r="H4030" s="19" t="s">
        <v>4113</v>
      </c>
      <c r="I4030" s="19" t="s">
        <v>4643</v>
      </c>
      <c r="J4030" s="19" t="s">
        <v>2295</v>
      </c>
      <c r="K4030" s="21">
        <v>25</v>
      </c>
      <c r="L4030" s="2" t="s">
        <v>1412</v>
      </c>
      <c r="M4030" s="2">
        <f ca="1">Table1[[#This Row],[Cases]]*Table1[[#This Row],[Pack Size]]</f>
        <v>0</v>
      </c>
      <c r="N4030" s="1">
        <f ca="1">Table1[[#This Row],[Cases]]*Table1[[#This Row],[Pack Size]]</f>
        <v>600</v>
      </c>
      <c r="O4030" s="1">
        <f>IFERROR(VLOOKUP(Table1[[#This Row],[SKU Code]],'SKU Size'!$G:$H,2,FALSE),0)*Table1[[#This Row],[Cases]]</f>
        <v>45785.094475439633</v>
      </c>
      <c r="P4030" t="str">
        <f t="shared" si="74"/>
        <v>D0200</v>
      </c>
      <c r="Q4030" s="7">
        <f>IFERROR(VLOOKUP(Table1[[#This Row],[Trim Distributor Code]],Sheet1!$N:$O,2,FALSE),0)</f>
        <v>3400720</v>
      </c>
      <c r="R4030" s="7" t="str">
        <f>IFERROR(VLOOKUP(Table1[[#This Row],[Salesflo AppUser Code]],HIE!$A:$B,2,FALSE),0)</f>
        <v>Active</v>
      </c>
      <c r="S4030" s="7" t="str">
        <f>IFERROR(VLOOKUP(Table1[[#This Row],[Salesflo AppUser Code]],HIE!$A:$B,2,FALSE),0)</f>
        <v>Active</v>
      </c>
      <c r="T4030" t="s">
        <v>3354</v>
      </c>
      <c r="U4030" s="7" t="s">
        <v>5713</v>
      </c>
      <c r="V4030" s="7" t="s">
        <v>1632</v>
      </c>
      <c r="W4030" s="7" t="s">
        <v>2294</v>
      </c>
      <c r="X4030" s="7" t="str">
        <f>IFERROR(VLOOKUP( Table1[[#This Row],[Trim Distributor Code]],Sheet1!$A:$J,10,FALSE),0)</f>
        <v>Active</v>
      </c>
    </row>
    <row r="4031" spans="1:24" hidden="1" x14ac:dyDescent="0.3">
      <c r="A4031" t="s">
        <v>5517</v>
      </c>
      <c r="B4031" s="17" t="s">
        <v>1086</v>
      </c>
      <c r="C4031" s="17" t="s">
        <v>5495</v>
      </c>
      <c r="D4031" s="17" t="s">
        <v>1412</v>
      </c>
      <c r="E4031" s="17" t="s">
        <v>5491</v>
      </c>
      <c r="F4031" s="17" t="s">
        <v>2657</v>
      </c>
      <c r="G4031" s="17" t="s">
        <v>4134</v>
      </c>
      <c r="H4031" s="17" t="s">
        <v>4113</v>
      </c>
      <c r="I4031" s="17" t="s">
        <v>4644</v>
      </c>
      <c r="J4031" s="17" t="s">
        <v>1635</v>
      </c>
      <c r="K4031" s="17">
        <v>10</v>
      </c>
      <c r="L4031" s="2" t="s">
        <v>1412</v>
      </c>
      <c r="M4031" s="2">
        <f ca="1">Table1[[#This Row],[Cases]]*Table1[[#This Row],[Pack Size]]</f>
        <v>0</v>
      </c>
      <c r="N4031" s="1">
        <f ca="1">Table1[[#This Row],[Cases]]*Table1[[#This Row],[Pack Size]]</f>
        <v>240</v>
      </c>
      <c r="O4031" s="1">
        <f>IFERROR(VLOOKUP(Table1[[#This Row],[SKU Code]],'SKU Size'!$G:$H,2,FALSE),0)*Table1[[#This Row],[Cases]]</f>
        <v>31426.600008641144</v>
      </c>
      <c r="P4031" t="str">
        <f t="shared" si="74"/>
        <v>D0200</v>
      </c>
      <c r="Q4031" s="7">
        <f>IFERROR(VLOOKUP(Table1[[#This Row],[Trim Distributor Code]],Sheet1!$N:$O,2,FALSE),0)</f>
        <v>3400720</v>
      </c>
      <c r="R4031" s="7" t="str">
        <f>IFERROR(VLOOKUP(Table1[[#This Row],[Salesflo AppUser Code]],HIE!$A:$B,2,FALSE),0)</f>
        <v>Active</v>
      </c>
      <c r="S4031" s="7" t="str">
        <f>IFERROR(VLOOKUP(Table1[[#This Row],[Salesflo AppUser Code]],HIE!$A:$B,2,FALSE),0)</f>
        <v>Active</v>
      </c>
      <c r="T4031" t="s">
        <v>3354</v>
      </c>
      <c r="U4031" s="7" t="s">
        <v>5713</v>
      </c>
      <c r="V4031" s="7" t="s">
        <v>1632</v>
      </c>
      <c r="W4031" s="7" t="s">
        <v>1445</v>
      </c>
      <c r="X4031" s="7" t="str">
        <f>IFERROR(VLOOKUP( Table1[[#This Row],[Trim Distributor Code]],Sheet1!$A:$J,10,FALSE),0)</f>
        <v>Active</v>
      </c>
    </row>
    <row r="4032" spans="1:24" hidden="1" x14ac:dyDescent="0.3">
      <c r="A4032" t="s">
        <v>5517</v>
      </c>
      <c r="B4032" s="19" t="s">
        <v>1084</v>
      </c>
      <c r="C4032" s="19" t="s">
        <v>5496</v>
      </c>
      <c r="D4032" s="19" t="s">
        <v>1412</v>
      </c>
      <c r="E4032" s="19" t="s">
        <v>5491</v>
      </c>
      <c r="F4032" s="19" t="s">
        <v>2657</v>
      </c>
      <c r="G4032" s="19" t="s">
        <v>4134</v>
      </c>
      <c r="H4032" s="19" t="s">
        <v>4106</v>
      </c>
      <c r="I4032" s="19" t="s">
        <v>4636</v>
      </c>
      <c r="J4032" s="19" t="s">
        <v>1478</v>
      </c>
      <c r="K4032" s="19">
        <v>20</v>
      </c>
      <c r="L4032" s="2" t="s">
        <v>1412</v>
      </c>
      <c r="M4032" s="2">
        <f ca="1">Table1[[#This Row],[Cases]]*Table1[[#This Row],[Pack Size]]</f>
        <v>0</v>
      </c>
      <c r="N4032" s="1">
        <f ca="1">Table1[[#This Row],[Cases]]*Table1[[#This Row],[Pack Size]]</f>
        <v>8000</v>
      </c>
      <c r="O4032" s="1">
        <f>IFERROR(VLOOKUP(Table1[[#This Row],[SKU Code]],'SKU Size'!$G:$H,2,FALSE),0)*Table1[[#This Row],[Cases]]</f>
        <v>174180.52898169</v>
      </c>
      <c r="P4032" t="str">
        <f t="shared" si="74"/>
        <v>D0200</v>
      </c>
      <c r="Q4032" s="7">
        <f>IFERROR(VLOOKUP(Table1[[#This Row],[Trim Distributor Code]],Sheet1!$N:$O,2,FALSE),0)</f>
        <v>3400720</v>
      </c>
      <c r="R4032" s="7" t="str">
        <f>IFERROR(VLOOKUP(Table1[[#This Row],[Salesflo AppUser Code]],HIE!$A:$B,2,FALSE),0)</f>
        <v>Active</v>
      </c>
      <c r="S4032" s="7" t="str">
        <f>IFERROR(VLOOKUP(Table1[[#This Row],[Salesflo AppUser Code]],HIE!$A:$B,2,FALSE),0)</f>
        <v>Active</v>
      </c>
      <c r="T4032" t="s">
        <v>3354</v>
      </c>
      <c r="U4032" s="7" t="s">
        <v>5713</v>
      </c>
      <c r="V4032" s="7" t="s">
        <v>1444</v>
      </c>
      <c r="W4032" s="7" t="s">
        <v>1445</v>
      </c>
      <c r="X4032" s="7" t="str">
        <f>IFERROR(VLOOKUP( Table1[[#This Row],[Trim Distributor Code]],Sheet1!$A:$J,10,FALSE),0)</f>
        <v>Active</v>
      </c>
    </row>
    <row r="4033" spans="1:24" hidden="1" x14ac:dyDescent="0.3">
      <c r="A4033" t="s">
        <v>5517</v>
      </c>
      <c r="B4033" s="17" t="s">
        <v>1084</v>
      </c>
      <c r="C4033" s="17" t="s">
        <v>5496</v>
      </c>
      <c r="D4033" s="17" t="s">
        <v>1412</v>
      </c>
      <c r="E4033" s="17" t="s">
        <v>5491</v>
      </c>
      <c r="F4033" s="17" t="s">
        <v>2657</v>
      </c>
      <c r="G4033" s="17" t="s">
        <v>4133</v>
      </c>
      <c r="H4033" s="17" t="s">
        <v>4106</v>
      </c>
      <c r="I4033" s="17" t="s">
        <v>4637</v>
      </c>
      <c r="J4033" s="17" t="s">
        <v>1586</v>
      </c>
      <c r="K4033" s="17">
        <v>780</v>
      </c>
      <c r="L4033" s="2" t="s">
        <v>1412</v>
      </c>
      <c r="M4033" s="2">
        <f ca="1">Table1[[#This Row],[Cases]]*Table1[[#This Row],[Pack Size]]</f>
        <v>0</v>
      </c>
      <c r="N4033" s="1">
        <f ca="1">Table1[[#This Row],[Cases]]*Table1[[#This Row],[Pack Size]]</f>
        <v>312000</v>
      </c>
      <c r="O4033" s="1">
        <f>IFERROR(VLOOKUP(Table1[[#This Row],[SKU Code]],'SKU Size'!$G:$H,2,FALSE),0)*Table1[[#This Row],[Cases]]</f>
        <v>6577025.8815719606</v>
      </c>
      <c r="P4033" t="str">
        <f t="shared" si="74"/>
        <v>D0200</v>
      </c>
      <c r="Q4033" s="7">
        <f>IFERROR(VLOOKUP(Table1[[#This Row],[Trim Distributor Code]],Sheet1!$N:$O,2,FALSE),0)</f>
        <v>3400720</v>
      </c>
      <c r="R4033" s="7" t="str">
        <f>IFERROR(VLOOKUP(Table1[[#This Row],[Salesflo AppUser Code]],HIE!$A:$B,2,FALSE),0)</f>
        <v>Active</v>
      </c>
      <c r="S4033" s="7" t="str">
        <f>IFERROR(VLOOKUP(Table1[[#This Row],[Salesflo AppUser Code]],HIE!$A:$B,2,FALSE),0)</f>
        <v>Active</v>
      </c>
      <c r="T4033" t="s">
        <v>3354</v>
      </c>
      <c r="U4033" s="7" t="s">
        <v>5713</v>
      </c>
      <c r="V4033" s="7" t="s">
        <v>1444</v>
      </c>
      <c r="W4033" s="7" t="s">
        <v>5707</v>
      </c>
      <c r="X4033" s="7" t="str">
        <f>IFERROR(VLOOKUP( Table1[[#This Row],[Trim Distributor Code]],Sheet1!$A:$J,10,FALSE),0)</f>
        <v>Active</v>
      </c>
    </row>
    <row r="4034" spans="1:24" hidden="1" x14ac:dyDescent="0.3">
      <c r="A4034" t="s">
        <v>5517</v>
      </c>
      <c r="B4034" s="19" t="s">
        <v>1084</v>
      </c>
      <c r="C4034" s="19" t="s">
        <v>5496</v>
      </c>
      <c r="D4034" s="19" t="s">
        <v>1412</v>
      </c>
      <c r="E4034" s="19" t="s">
        <v>5491</v>
      </c>
      <c r="F4034" s="19" t="s">
        <v>2657</v>
      </c>
      <c r="G4034" s="19" t="s">
        <v>2314</v>
      </c>
      <c r="H4034" s="19" t="s">
        <v>2268</v>
      </c>
      <c r="I4034" s="19" t="s">
        <v>4713</v>
      </c>
      <c r="J4034" t="s">
        <v>2503</v>
      </c>
      <c r="K4034" s="19">
        <v>50</v>
      </c>
      <c r="L4034" s="2" t="s">
        <v>1412</v>
      </c>
      <c r="M4034" s="2">
        <f ca="1">Table1[[#This Row],[Cases]]*Table1[[#This Row],[Pack Size]]</f>
        <v>0</v>
      </c>
      <c r="N4034" s="1">
        <f ca="1">Table1[[#This Row],[Cases]]*Table1[[#This Row],[Pack Size]]</f>
        <v>16800</v>
      </c>
      <c r="O4034" s="1">
        <f>IFERROR(VLOOKUP(Table1[[#This Row],[SKU Code]],'SKU Size'!$G:$H,2,FALSE),0)*Table1[[#This Row],[Cases]]</f>
        <v>372381.86789336457</v>
      </c>
      <c r="P4034" t="str">
        <f t="shared" si="74"/>
        <v>D0200</v>
      </c>
      <c r="Q4034" s="7">
        <f>IFERROR(VLOOKUP(Table1[[#This Row],[Trim Distributor Code]],Sheet1!$N:$O,2,FALSE),0)</f>
        <v>3400720</v>
      </c>
      <c r="R4034" s="7" t="str">
        <f>IFERROR(VLOOKUP(Table1[[#This Row],[Salesflo AppUser Code]],HIE!$A:$B,2,FALSE),0)</f>
        <v>Active</v>
      </c>
      <c r="S4034" s="7" t="str">
        <f>IFERROR(VLOOKUP(Table1[[#This Row],[Salesflo AppUser Code]],HIE!$A:$B,2,FALSE),0)</f>
        <v>Active</v>
      </c>
      <c r="T4034" t="s">
        <v>3354</v>
      </c>
      <c r="U4034" s="7" t="s">
        <v>5713</v>
      </c>
      <c r="V4034" s="7" t="s">
        <v>2268</v>
      </c>
      <c r="W4034" s="7" t="s">
        <v>2314</v>
      </c>
      <c r="X4034" s="7" t="str">
        <f>IFERROR(VLOOKUP( Table1[[#This Row],[Trim Distributor Code]],Sheet1!$A:$J,10,FALSE),0)</f>
        <v>Active</v>
      </c>
    </row>
    <row r="4035" spans="1:24" hidden="1" x14ac:dyDescent="0.3">
      <c r="A4035" t="s">
        <v>5517</v>
      </c>
      <c r="B4035" s="17" t="s">
        <v>1084</v>
      </c>
      <c r="C4035" s="17" t="s">
        <v>5496</v>
      </c>
      <c r="D4035" s="17" t="s">
        <v>1412</v>
      </c>
      <c r="E4035" s="17" t="s">
        <v>5491</v>
      </c>
      <c r="F4035" s="17" t="s">
        <v>2657</v>
      </c>
      <c r="G4035" s="17" t="s">
        <v>4108</v>
      </c>
      <c r="H4035" s="17" t="s">
        <v>4109</v>
      </c>
      <c r="I4035" s="17" t="s">
        <v>4566</v>
      </c>
      <c r="J4035" s="17" t="s">
        <v>13</v>
      </c>
      <c r="K4035" s="17">
        <v>5</v>
      </c>
      <c r="L4035" s="2" t="s">
        <v>1412</v>
      </c>
      <c r="M4035" s="2">
        <f ca="1">Table1[[#This Row],[Cases]]*Table1[[#This Row],[Pack Size]]</f>
        <v>0</v>
      </c>
      <c r="N4035" s="1">
        <f ca="1">Table1[[#This Row],[Cases]]*Table1[[#This Row],[Pack Size]]</f>
        <v>500</v>
      </c>
      <c r="O4035" s="1">
        <f>IFERROR(VLOOKUP(Table1[[#This Row],[SKU Code]],'SKU Size'!$G:$H,2,FALSE),0)*Table1[[#This Row],[Cases]]</f>
        <v>52843.370296523535</v>
      </c>
      <c r="P4035" t="str">
        <f t="shared" si="74"/>
        <v>D0200</v>
      </c>
      <c r="Q4035" s="7">
        <f>IFERROR(VLOOKUP(Table1[[#This Row],[Trim Distributor Code]],Sheet1!$N:$O,2,FALSE),0)</f>
        <v>3400720</v>
      </c>
      <c r="R4035" s="7" t="str">
        <f>IFERROR(VLOOKUP(Table1[[#This Row],[Salesflo AppUser Code]],HIE!$A:$B,2,FALSE),0)</f>
        <v>Active</v>
      </c>
      <c r="S4035" s="7" t="str">
        <f>IFERROR(VLOOKUP(Table1[[#This Row],[Salesflo AppUser Code]],HIE!$A:$B,2,FALSE),0)</f>
        <v>Active</v>
      </c>
      <c r="T4035" t="s">
        <v>3354</v>
      </c>
      <c r="U4035" s="7" t="s">
        <v>5713</v>
      </c>
      <c r="V4035" s="7" t="s">
        <v>1423</v>
      </c>
      <c r="W4035" s="7" t="s">
        <v>1659</v>
      </c>
      <c r="X4035" s="7" t="str">
        <f>IFERROR(VLOOKUP( Table1[[#This Row],[Trim Distributor Code]],Sheet1!$A:$J,10,FALSE),0)</f>
        <v>Active</v>
      </c>
    </row>
    <row r="4036" spans="1:24" hidden="1" x14ac:dyDescent="0.3">
      <c r="A4036" t="s">
        <v>5517</v>
      </c>
      <c r="B4036" s="19" t="s">
        <v>1084</v>
      </c>
      <c r="C4036" s="19" t="s">
        <v>5496</v>
      </c>
      <c r="D4036" s="19" t="s">
        <v>1412</v>
      </c>
      <c r="E4036" s="19" t="s">
        <v>5491</v>
      </c>
      <c r="F4036" s="19" t="s">
        <v>2657</v>
      </c>
      <c r="G4036" s="19" t="s">
        <v>4156</v>
      </c>
      <c r="H4036" s="19" t="s">
        <v>4106</v>
      </c>
      <c r="I4036" s="19" t="s">
        <v>4391</v>
      </c>
      <c r="J4036" s="19" t="s">
        <v>2144</v>
      </c>
      <c r="K4036" s="19">
        <v>1</v>
      </c>
      <c r="L4036" s="2" t="s">
        <v>1412</v>
      </c>
      <c r="M4036" s="2">
        <f ca="1">Table1[[#This Row],[Cases]]*Table1[[#This Row],[Pack Size]]</f>
        <v>0</v>
      </c>
      <c r="N4036" s="1">
        <f ca="1">Table1[[#This Row],[Cases]]*Table1[[#This Row],[Pack Size]]</f>
        <v>400</v>
      </c>
      <c r="O4036" s="1">
        <f>IFERROR(VLOOKUP(Table1[[#This Row],[SKU Code]],'SKU Size'!$G:$H,2,FALSE),0)*Table1[[#This Row],[Cases]]</f>
        <v>9051.8943648292407</v>
      </c>
      <c r="P4036" t="str">
        <f t="shared" si="74"/>
        <v>D0200</v>
      </c>
      <c r="Q4036" s="7">
        <f>IFERROR(VLOOKUP(Table1[[#This Row],[Trim Distributor Code]],Sheet1!$N:$O,2,FALSE),0)</f>
        <v>3400720</v>
      </c>
      <c r="R4036" s="7" t="str">
        <f>IFERROR(VLOOKUP(Table1[[#This Row],[Salesflo AppUser Code]],HIE!$A:$B,2,FALSE),0)</f>
        <v>Active</v>
      </c>
      <c r="S4036" s="7" t="str">
        <f>IFERROR(VLOOKUP(Table1[[#This Row],[Salesflo AppUser Code]],HIE!$A:$B,2,FALSE),0)</f>
        <v>Active</v>
      </c>
      <c r="T4036" t="s">
        <v>3354</v>
      </c>
      <c r="U4036" s="7" t="s">
        <v>5713</v>
      </c>
      <c r="V4036" s="7" t="s">
        <v>1444</v>
      </c>
      <c r="W4036" s="7" t="s">
        <v>2030</v>
      </c>
      <c r="X4036" s="7" t="str">
        <f>IFERROR(VLOOKUP( Table1[[#This Row],[Trim Distributor Code]],Sheet1!$A:$J,10,FALSE),0)</f>
        <v>Active</v>
      </c>
    </row>
    <row r="4037" spans="1:24" hidden="1" x14ac:dyDescent="0.3">
      <c r="A4037" t="s">
        <v>5517</v>
      </c>
      <c r="B4037" s="17" t="s">
        <v>1084</v>
      </c>
      <c r="C4037" s="17" t="s">
        <v>5496</v>
      </c>
      <c r="D4037" s="17" t="s">
        <v>1412</v>
      </c>
      <c r="E4037" s="17" t="s">
        <v>5491</v>
      </c>
      <c r="F4037" s="17" t="s">
        <v>2657</v>
      </c>
      <c r="G4037" s="17" t="s">
        <v>4305</v>
      </c>
      <c r="H4037" s="17" t="s">
        <v>4109</v>
      </c>
      <c r="I4037" s="17" t="s">
        <v>4393</v>
      </c>
      <c r="J4037" s="17" t="s">
        <v>2060</v>
      </c>
      <c r="K4037" s="17">
        <v>1</v>
      </c>
      <c r="L4037" s="2" t="s">
        <v>1412</v>
      </c>
      <c r="M4037" s="2">
        <f ca="1">Table1[[#This Row],[Cases]]*Table1[[#This Row],[Pack Size]]</f>
        <v>0</v>
      </c>
      <c r="N4037" s="1">
        <f ca="1">Table1[[#This Row],[Cases]]*Table1[[#This Row],[Pack Size]]</f>
        <v>100</v>
      </c>
      <c r="O4037" s="1">
        <f>IFERROR(VLOOKUP(Table1[[#This Row],[SKU Code]],'SKU Size'!$G:$H,2,FALSE),0)*Table1[[#This Row],[Cases]]</f>
        <v>10171.254325194021</v>
      </c>
      <c r="P4037" t="str">
        <f t="shared" si="74"/>
        <v>D0200</v>
      </c>
      <c r="Q4037" s="7">
        <f>IFERROR(VLOOKUP(Table1[[#This Row],[Trim Distributor Code]],Sheet1!$N:$O,2,FALSE),0)</f>
        <v>3400720</v>
      </c>
      <c r="R4037" s="7" t="str">
        <f>IFERROR(VLOOKUP(Table1[[#This Row],[Salesflo AppUser Code]],HIE!$A:$B,2,FALSE),0)</f>
        <v>Active</v>
      </c>
      <c r="S4037" s="7" t="str">
        <f>IFERROR(VLOOKUP(Table1[[#This Row],[Salesflo AppUser Code]],HIE!$A:$B,2,FALSE),0)</f>
        <v>Active</v>
      </c>
      <c r="T4037" t="s">
        <v>3354</v>
      </c>
      <c r="U4037" s="7" t="s">
        <v>5713</v>
      </c>
      <c r="V4037" s="7" t="s">
        <v>1423</v>
      </c>
      <c r="W4037" s="7" t="s">
        <v>2040</v>
      </c>
      <c r="X4037" s="7" t="str">
        <f>IFERROR(VLOOKUP( Table1[[#This Row],[Trim Distributor Code]],Sheet1!$A:$J,10,FALSE),0)</f>
        <v>Active</v>
      </c>
    </row>
    <row r="4038" spans="1:24" hidden="1" x14ac:dyDescent="0.3">
      <c r="A4038" t="s">
        <v>5517</v>
      </c>
      <c r="B4038" s="19" t="s">
        <v>1084</v>
      </c>
      <c r="C4038" s="19" t="s">
        <v>5496</v>
      </c>
      <c r="D4038" s="19" t="s">
        <v>1412</v>
      </c>
      <c r="E4038" s="19" t="s">
        <v>5491</v>
      </c>
      <c r="F4038" s="19" t="s">
        <v>2657</v>
      </c>
      <c r="G4038" s="19" t="s">
        <v>4306</v>
      </c>
      <c r="H4038" s="19" t="s">
        <v>4109</v>
      </c>
      <c r="I4038" s="19" t="s">
        <v>4307</v>
      </c>
      <c r="J4038" s="19" t="s">
        <v>2034</v>
      </c>
      <c r="K4038" s="19">
        <v>5</v>
      </c>
      <c r="L4038" s="2" t="s">
        <v>1412</v>
      </c>
      <c r="M4038" s="2">
        <f ca="1">Table1[[#This Row],[Cases]]*Table1[[#This Row],[Pack Size]]</f>
        <v>0</v>
      </c>
      <c r="N4038" s="1">
        <f ca="1">Table1[[#This Row],[Cases]]*Table1[[#This Row],[Pack Size]]</f>
        <v>500</v>
      </c>
      <c r="O4038" s="1">
        <f>IFERROR(VLOOKUP(Table1[[#This Row],[SKU Code]],'SKU Size'!$G:$H,2,FALSE),0)*Table1[[#This Row],[Cases]]</f>
        <v>37800.121189757512</v>
      </c>
      <c r="P4038" t="str">
        <f t="shared" si="74"/>
        <v>D0200</v>
      </c>
      <c r="Q4038" s="7">
        <f>IFERROR(VLOOKUP(Table1[[#This Row],[Trim Distributor Code]],Sheet1!$N:$O,2,FALSE),0)</f>
        <v>3400720</v>
      </c>
      <c r="R4038" s="7" t="str">
        <f>IFERROR(VLOOKUP(Table1[[#This Row],[Salesflo AppUser Code]],HIE!$A:$B,2,FALSE),0)</f>
        <v>Active</v>
      </c>
      <c r="S4038" s="7" t="str">
        <f>IFERROR(VLOOKUP(Table1[[#This Row],[Salesflo AppUser Code]],HIE!$A:$B,2,FALSE),0)</f>
        <v>Active</v>
      </c>
      <c r="T4038" t="s">
        <v>3354</v>
      </c>
      <c r="U4038" s="7" t="s">
        <v>5713</v>
      </c>
      <c r="V4038" s="7" t="s">
        <v>1423</v>
      </c>
      <c r="W4038" s="7" t="s">
        <v>2031</v>
      </c>
      <c r="X4038" s="7" t="str">
        <f>IFERROR(VLOOKUP( Table1[[#This Row],[Trim Distributor Code]],Sheet1!$A:$J,10,FALSE),0)</f>
        <v>Active</v>
      </c>
    </row>
    <row r="4039" spans="1:24" hidden="1" x14ac:dyDescent="0.3">
      <c r="A4039" t="s">
        <v>5517</v>
      </c>
      <c r="B4039" s="17" t="s">
        <v>1084</v>
      </c>
      <c r="C4039" s="17" t="s">
        <v>5496</v>
      </c>
      <c r="D4039" s="17" t="s">
        <v>1412</v>
      </c>
      <c r="E4039" s="17" t="s">
        <v>5491</v>
      </c>
      <c r="F4039" s="17" t="s">
        <v>2657</v>
      </c>
      <c r="G4039" s="17" t="s">
        <v>4156</v>
      </c>
      <c r="H4039" s="17" t="s">
        <v>4137</v>
      </c>
      <c r="I4039" s="17" t="s">
        <v>4392</v>
      </c>
      <c r="J4039" s="17" t="s">
        <v>2238</v>
      </c>
      <c r="K4039" s="22">
        <v>1</v>
      </c>
      <c r="L4039" s="2" t="s">
        <v>1412</v>
      </c>
      <c r="M4039" s="2">
        <f ca="1">Table1[[#This Row],[Cases]]*Table1[[#This Row],[Pack Size]]</f>
        <v>0</v>
      </c>
      <c r="N4039" s="1">
        <f ca="1">Table1[[#This Row],[Cases]]*Table1[[#This Row],[Pack Size]]</f>
        <v>384</v>
      </c>
      <c r="O4039" s="1">
        <f>IFERROR(VLOOKUP(Table1[[#This Row],[SKU Code]],'SKU Size'!$G:$H,2,FALSE),0)*Table1[[#This Row],[Cases]]</f>
        <v>9319.3896732933881</v>
      </c>
      <c r="P4039" t="str">
        <f t="shared" si="74"/>
        <v>D0200</v>
      </c>
      <c r="Q4039" s="7">
        <f>IFERROR(VLOOKUP(Table1[[#This Row],[Trim Distributor Code]],Sheet1!$N:$O,2,FALSE),0)</f>
        <v>3400720</v>
      </c>
      <c r="R4039" s="7" t="str">
        <f>IFERROR(VLOOKUP(Table1[[#This Row],[Salesflo AppUser Code]],HIE!$A:$B,2,FALSE),0)</f>
        <v>Active</v>
      </c>
      <c r="S4039" s="7" t="str">
        <f>IFERROR(VLOOKUP(Table1[[#This Row],[Salesflo AppUser Code]],HIE!$A:$B,2,FALSE),0)</f>
        <v>Active</v>
      </c>
      <c r="T4039" t="s">
        <v>3354</v>
      </c>
      <c r="U4039" s="7" t="s">
        <v>5713</v>
      </c>
      <c r="V4039" s="7" t="s">
        <v>1606</v>
      </c>
      <c r="W4039" s="7" t="s">
        <v>2030</v>
      </c>
      <c r="X4039" s="7" t="str">
        <f>IFERROR(VLOOKUP( Table1[[#This Row],[Trim Distributor Code]],Sheet1!$A:$J,10,FALSE),0)</f>
        <v>Active</v>
      </c>
    </row>
    <row r="4040" spans="1:24" hidden="1" x14ac:dyDescent="0.3">
      <c r="A4040" t="s">
        <v>5517</v>
      </c>
      <c r="B4040" s="19" t="s">
        <v>1084</v>
      </c>
      <c r="C4040" s="19" t="s">
        <v>5496</v>
      </c>
      <c r="D4040" s="19" t="s">
        <v>1412</v>
      </c>
      <c r="E4040" s="19" t="s">
        <v>5491</v>
      </c>
      <c r="F4040" s="19" t="s">
        <v>2657</v>
      </c>
      <c r="G4040" s="19" t="s">
        <v>4169</v>
      </c>
      <c r="H4040" s="19" t="s">
        <v>4113</v>
      </c>
      <c r="I4040" s="19" t="s">
        <v>4642</v>
      </c>
      <c r="J4040" s="19" t="s">
        <v>4170</v>
      </c>
      <c r="K4040" s="19">
        <v>10</v>
      </c>
      <c r="L4040" s="2" t="s">
        <v>1412</v>
      </c>
      <c r="M4040" s="2">
        <f ca="1">Table1[[#This Row],[Cases]]*Table1[[#This Row],[Pack Size]]</f>
        <v>0</v>
      </c>
      <c r="N4040" s="1">
        <f ca="1">Table1[[#This Row],[Cases]]*Table1[[#This Row],[Pack Size]]</f>
        <v>240</v>
      </c>
      <c r="O4040" s="1">
        <f>IFERROR(VLOOKUP(Table1[[#This Row],[SKU Code]],'SKU Size'!$G:$H,2,FALSE),0)*Table1[[#This Row],[Cases]]</f>
        <v>18394.846268185654</v>
      </c>
      <c r="P4040" t="str">
        <f t="shared" si="74"/>
        <v>D0200</v>
      </c>
      <c r="Q4040" s="7">
        <f>IFERROR(VLOOKUP(Table1[[#This Row],[Trim Distributor Code]],Sheet1!$N:$O,2,FALSE),0)</f>
        <v>3400720</v>
      </c>
      <c r="R4040" s="7" t="str">
        <f>IFERROR(VLOOKUP(Table1[[#This Row],[Salesflo AppUser Code]],HIE!$A:$B,2,FALSE),0)</f>
        <v>Active</v>
      </c>
      <c r="S4040" s="7" t="str">
        <f>IFERROR(VLOOKUP(Table1[[#This Row],[Salesflo AppUser Code]],HIE!$A:$B,2,FALSE),0)</f>
        <v>Active</v>
      </c>
      <c r="T4040" t="s">
        <v>3354</v>
      </c>
      <c r="U4040" s="7" t="s">
        <v>5713</v>
      </c>
      <c r="V4040" s="7" t="s">
        <v>1632</v>
      </c>
      <c r="W4040" s="7" t="s">
        <v>5359</v>
      </c>
      <c r="X4040" s="7" t="str">
        <f>IFERROR(VLOOKUP( Table1[[#This Row],[Trim Distributor Code]],Sheet1!$A:$J,10,FALSE),0)</f>
        <v>Active</v>
      </c>
    </row>
    <row r="4041" spans="1:24" hidden="1" x14ac:dyDescent="0.3">
      <c r="A4041" t="s">
        <v>5517</v>
      </c>
      <c r="B4041" s="17" t="s">
        <v>1084</v>
      </c>
      <c r="C4041" s="17" t="s">
        <v>5496</v>
      </c>
      <c r="D4041" s="17" t="s">
        <v>1412</v>
      </c>
      <c r="E4041" s="17" t="s">
        <v>5491</v>
      </c>
      <c r="F4041" s="17" t="s">
        <v>2657</v>
      </c>
      <c r="G4041" s="17" t="s">
        <v>4136</v>
      </c>
      <c r="H4041" s="17" t="s">
        <v>4113</v>
      </c>
      <c r="I4041" s="17" t="s">
        <v>4643</v>
      </c>
      <c r="J4041" s="17" t="s">
        <v>2295</v>
      </c>
      <c r="K4041" s="17">
        <v>15</v>
      </c>
      <c r="L4041" s="2" t="s">
        <v>1412</v>
      </c>
      <c r="M4041" s="2">
        <f ca="1">Table1[[#This Row],[Cases]]*Table1[[#This Row],[Pack Size]]</f>
        <v>0</v>
      </c>
      <c r="N4041" s="1">
        <f ca="1">Table1[[#This Row],[Cases]]*Table1[[#This Row],[Pack Size]]</f>
        <v>360</v>
      </c>
      <c r="O4041" s="1">
        <f>IFERROR(VLOOKUP(Table1[[#This Row],[SKU Code]],'SKU Size'!$G:$H,2,FALSE),0)*Table1[[#This Row],[Cases]]</f>
        <v>27471.056685263778</v>
      </c>
      <c r="P4041" t="str">
        <f t="shared" si="74"/>
        <v>D0200</v>
      </c>
      <c r="Q4041" s="7">
        <f>IFERROR(VLOOKUP(Table1[[#This Row],[Trim Distributor Code]],Sheet1!$N:$O,2,FALSE),0)</f>
        <v>3400720</v>
      </c>
      <c r="R4041" s="7" t="str">
        <f>IFERROR(VLOOKUP(Table1[[#This Row],[Salesflo AppUser Code]],HIE!$A:$B,2,FALSE),0)</f>
        <v>Active</v>
      </c>
      <c r="S4041" s="7" t="str">
        <f>IFERROR(VLOOKUP(Table1[[#This Row],[Salesflo AppUser Code]],HIE!$A:$B,2,FALSE),0)</f>
        <v>Active</v>
      </c>
      <c r="T4041" t="s">
        <v>3354</v>
      </c>
      <c r="U4041" s="7" t="s">
        <v>5713</v>
      </c>
      <c r="V4041" s="7" t="s">
        <v>1632</v>
      </c>
      <c r="W4041" s="7" t="s">
        <v>2294</v>
      </c>
      <c r="X4041" s="7" t="str">
        <f>IFERROR(VLOOKUP( Table1[[#This Row],[Trim Distributor Code]],Sheet1!$A:$J,10,FALSE),0)</f>
        <v>Active</v>
      </c>
    </row>
    <row r="4042" spans="1:24" hidden="1" x14ac:dyDescent="0.3">
      <c r="A4042" t="s">
        <v>5517</v>
      </c>
      <c r="B4042" s="19" t="s">
        <v>1084</v>
      </c>
      <c r="C4042" s="19" t="s">
        <v>5496</v>
      </c>
      <c r="D4042" s="19" t="s">
        <v>1412</v>
      </c>
      <c r="E4042" s="19" t="s">
        <v>5491</v>
      </c>
      <c r="F4042" s="19" t="s">
        <v>2657</v>
      </c>
      <c r="G4042" s="19" t="s">
        <v>4134</v>
      </c>
      <c r="H4042" s="19" t="s">
        <v>4113</v>
      </c>
      <c r="I4042" s="19" t="s">
        <v>4644</v>
      </c>
      <c r="J4042" s="19" t="s">
        <v>1635</v>
      </c>
      <c r="K4042" s="19">
        <v>5</v>
      </c>
      <c r="L4042" s="2" t="s">
        <v>1412</v>
      </c>
      <c r="M4042" s="2">
        <f ca="1">Table1[[#This Row],[Cases]]*Table1[[#This Row],[Pack Size]]</f>
        <v>0</v>
      </c>
      <c r="N4042" s="1">
        <f ca="1">Table1[[#This Row],[Cases]]*Table1[[#This Row],[Pack Size]]</f>
        <v>120</v>
      </c>
      <c r="O4042" s="1">
        <f>IFERROR(VLOOKUP(Table1[[#This Row],[SKU Code]],'SKU Size'!$G:$H,2,FALSE),0)*Table1[[#This Row],[Cases]]</f>
        <v>15713.300004320572</v>
      </c>
      <c r="P4042" t="str">
        <f t="shared" si="74"/>
        <v>D0200</v>
      </c>
      <c r="Q4042" s="7">
        <f>IFERROR(VLOOKUP(Table1[[#This Row],[Trim Distributor Code]],Sheet1!$N:$O,2,FALSE),0)</f>
        <v>3400720</v>
      </c>
      <c r="R4042" s="7" t="str">
        <f>IFERROR(VLOOKUP(Table1[[#This Row],[Salesflo AppUser Code]],HIE!$A:$B,2,FALSE),0)</f>
        <v>Active</v>
      </c>
      <c r="S4042" s="7" t="str">
        <f>IFERROR(VLOOKUP(Table1[[#This Row],[Salesflo AppUser Code]],HIE!$A:$B,2,FALSE),0)</f>
        <v>Active</v>
      </c>
      <c r="T4042" t="s">
        <v>3354</v>
      </c>
      <c r="U4042" s="7" t="s">
        <v>5713</v>
      </c>
      <c r="V4042" s="7" t="s">
        <v>1632</v>
      </c>
      <c r="W4042" s="7" t="s">
        <v>1445</v>
      </c>
      <c r="X4042" s="7" t="str">
        <f>IFERROR(VLOOKUP( Table1[[#This Row],[Trim Distributor Code]],Sheet1!$A:$J,10,FALSE),0)</f>
        <v>Active</v>
      </c>
    </row>
    <row r="4043" spans="1:24" hidden="1" x14ac:dyDescent="0.3">
      <c r="A4043" t="s">
        <v>5517</v>
      </c>
      <c r="B4043" s="17" t="s">
        <v>3266</v>
      </c>
      <c r="C4043" s="17" t="s">
        <v>5497</v>
      </c>
      <c r="D4043" s="17" t="s">
        <v>1412</v>
      </c>
      <c r="E4043" s="17" t="s">
        <v>5491</v>
      </c>
      <c r="F4043" s="17" t="s">
        <v>2657</v>
      </c>
      <c r="G4043" s="17" t="s">
        <v>4134</v>
      </c>
      <c r="H4043" s="17" t="s">
        <v>4106</v>
      </c>
      <c r="I4043" s="17" t="s">
        <v>4636</v>
      </c>
      <c r="J4043" s="17" t="s">
        <v>1478</v>
      </c>
      <c r="K4043" s="17">
        <v>10</v>
      </c>
      <c r="L4043" s="2" t="s">
        <v>1412</v>
      </c>
      <c r="M4043" s="2">
        <f ca="1">Table1[[#This Row],[Cases]]*Table1[[#This Row],[Pack Size]]</f>
        <v>0</v>
      </c>
      <c r="N4043" s="1">
        <f ca="1">Table1[[#This Row],[Cases]]*Table1[[#This Row],[Pack Size]]</f>
        <v>4000</v>
      </c>
      <c r="O4043" s="1">
        <f>IFERROR(VLOOKUP(Table1[[#This Row],[SKU Code]],'SKU Size'!$G:$H,2,FALSE),0)*Table1[[#This Row],[Cases]]</f>
        <v>87090.264490845002</v>
      </c>
      <c r="P4043" t="str">
        <f t="shared" ref="P4043:P4106" si="75">TRIM(E4043)</f>
        <v>D0200</v>
      </c>
      <c r="Q4043" s="7">
        <f>IFERROR(VLOOKUP(Table1[[#This Row],[Trim Distributor Code]],Sheet1!$N:$O,2,FALSE),0)</f>
        <v>3400720</v>
      </c>
      <c r="R4043" s="7" t="str">
        <f>IFERROR(VLOOKUP(Table1[[#This Row],[Salesflo AppUser Code]],HIE!$A:$B,2,FALSE),0)</f>
        <v>Active</v>
      </c>
      <c r="S4043" s="7" t="str">
        <f>IFERROR(VLOOKUP(Table1[[#This Row],[Salesflo AppUser Code]],HIE!$A:$B,2,FALSE),0)</f>
        <v>Active</v>
      </c>
      <c r="T4043" t="s">
        <v>3354</v>
      </c>
      <c r="U4043" s="7" t="s">
        <v>5713</v>
      </c>
      <c r="V4043" s="7" t="s">
        <v>1444</v>
      </c>
      <c r="W4043" s="7" t="s">
        <v>1445</v>
      </c>
      <c r="X4043" s="7" t="str">
        <f>IFERROR(VLOOKUP( Table1[[#This Row],[Trim Distributor Code]],Sheet1!$A:$J,10,FALSE),0)</f>
        <v>Active</v>
      </c>
    </row>
    <row r="4044" spans="1:24" hidden="1" x14ac:dyDescent="0.3">
      <c r="A4044" t="s">
        <v>5517</v>
      </c>
      <c r="B4044" s="19" t="s">
        <v>3266</v>
      </c>
      <c r="C4044" s="19" t="s">
        <v>5497</v>
      </c>
      <c r="D4044" s="19" t="s">
        <v>1412</v>
      </c>
      <c r="E4044" s="19" t="s">
        <v>5491</v>
      </c>
      <c r="F4044" s="19" t="s">
        <v>2657</v>
      </c>
      <c r="G4044" s="19" t="s">
        <v>4133</v>
      </c>
      <c r="H4044" s="19" t="s">
        <v>4106</v>
      </c>
      <c r="I4044" s="19" t="s">
        <v>4637</v>
      </c>
      <c r="J4044" s="19" t="s">
        <v>1586</v>
      </c>
      <c r="K4044" s="19">
        <v>290</v>
      </c>
      <c r="L4044" s="2" t="s">
        <v>1412</v>
      </c>
      <c r="M4044" s="2">
        <f ca="1">Table1[[#This Row],[Cases]]*Table1[[#This Row],[Pack Size]]</f>
        <v>0</v>
      </c>
      <c r="N4044" s="1">
        <f ca="1">Table1[[#This Row],[Cases]]*Table1[[#This Row],[Pack Size]]</f>
        <v>116000</v>
      </c>
      <c r="O4044" s="1">
        <f>IFERROR(VLOOKUP(Table1[[#This Row],[SKU Code]],'SKU Size'!$G:$H,2,FALSE),0)*Table1[[#This Row],[Cases]]</f>
        <v>2445304.4944306007</v>
      </c>
      <c r="P4044" t="str">
        <f t="shared" si="75"/>
        <v>D0200</v>
      </c>
      <c r="Q4044" s="7">
        <f>IFERROR(VLOOKUP(Table1[[#This Row],[Trim Distributor Code]],Sheet1!$N:$O,2,FALSE),0)</f>
        <v>3400720</v>
      </c>
      <c r="R4044" s="7" t="str">
        <f>IFERROR(VLOOKUP(Table1[[#This Row],[Salesflo AppUser Code]],HIE!$A:$B,2,FALSE),0)</f>
        <v>Active</v>
      </c>
      <c r="S4044" s="7" t="str">
        <f>IFERROR(VLOOKUP(Table1[[#This Row],[Salesflo AppUser Code]],HIE!$A:$B,2,FALSE),0)</f>
        <v>Active</v>
      </c>
      <c r="T4044" t="s">
        <v>3354</v>
      </c>
      <c r="U4044" s="7" t="s">
        <v>5713</v>
      </c>
      <c r="V4044" s="7" t="s">
        <v>1444</v>
      </c>
      <c r="W4044" s="7" t="s">
        <v>5707</v>
      </c>
      <c r="X4044" s="7" t="str">
        <f>IFERROR(VLOOKUP( Table1[[#This Row],[Trim Distributor Code]],Sheet1!$A:$J,10,FALSE),0)</f>
        <v>Active</v>
      </c>
    </row>
    <row r="4045" spans="1:24" hidden="1" x14ac:dyDescent="0.3">
      <c r="A4045" t="s">
        <v>5517</v>
      </c>
      <c r="B4045" s="17" t="s">
        <v>3266</v>
      </c>
      <c r="C4045" s="17" t="s">
        <v>5497</v>
      </c>
      <c r="D4045" s="17" t="s">
        <v>1412</v>
      </c>
      <c r="E4045" s="17" t="s">
        <v>5491</v>
      </c>
      <c r="F4045" s="17" t="s">
        <v>2657</v>
      </c>
      <c r="G4045" s="17" t="s">
        <v>2314</v>
      </c>
      <c r="H4045" s="17" t="s">
        <v>2268</v>
      </c>
      <c r="I4045" s="17" t="s">
        <v>4713</v>
      </c>
      <c r="J4045" t="s">
        <v>2503</v>
      </c>
      <c r="K4045" s="17">
        <v>20</v>
      </c>
      <c r="L4045" s="2" t="s">
        <v>1412</v>
      </c>
      <c r="M4045" s="2">
        <f ca="1">Table1[[#This Row],[Cases]]*Table1[[#This Row],[Pack Size]]</f>
        <v>0</v>
      </c>
      <c r="N4045" s="1">
        <f ca="1">Table1[[#This Row],[Cases]]*Table1[[#This Row],[Pack Size]]</f>
        <v>6720</v>
      </c>
      <c r="O4045" s="1">
        <f>IFERROR(VLOOKUP(Table1[[#This Row],[SKU Code]],'SKU Size'!$G:$H,2,FALSE),0)*Table1[[#This Row],[Cases]]</f>
        <v>148952.74715734585</v>
      </c>
      <c r="P4045" t="str">
        <f t="shared" si="75"/>
        <v>D0200</v>
      </c>
      <c r="Q4045" s="7">
        <f>IFERROR(VLOOKUP(Table1[[#This Row],[Trim Distributor Code]],Sheet1!$N:$O,2,FALSE),0)</f>
        <v>3400720</v>
      </c>
      <c r="R4045" s="7" t="str">
        <f>IFERROR(VLOOKUP(Table1[[#This Row],[Salesflo AppUser Code]],HIE!$A:$B,2,FALSE),0)</f>
        <v>Active</v>
      </c>
      <c r="S4045" s="7" t="str">
        <f>IFERROR(VLOOKUP(Table1[[#This Row],[Salesflo AppUser Code]],HIE!$A:$B,2,FALSE),0)</f>
        <v>Active</v>
      </c>
      <c r="T4045" t="s">
        <v>3354</v>
      </c>
      <c r="U4045" s="7" t="s">
        <v>5713</v>
      </c>
      <c r="V4045" s="7" t="s">
        <v>2268</v>
      </c>
      <c r="W4045" s="7" t="s">
        <v>2314</v>
      </c>
      <c r="X4045" s="7" t="str">
        <f>IFERROR(VLOOKUP( Table1[[#This Row],[Trim Distributor Code]],Sheet1!$A:$J,10,FALSE),0)</f>
        <v>Active</v>
      </c>
    </row>
    <row r="4046" spans="1:24" hidden="1" x14ac:dyDescent="0.3">
      <c r="A4046" t="s">
        <v>5517</v>
      </c>
      <c r="B4046" s="19" t="s">
        <v>3266</v>
      </c>
      <c r="C4046" s="19" t="s">
        <v>5497</v>
      </c>
      <c r="D4046" s="19" t="s">
        <v>1412</v>
      </c>
      <c r="E4046" s="19" t="s">
        <v>5491</v>
      </c>
      <c r="F4046" s="19" t="s">
        <v>2657</v>
      </c>
      <c r="G4046" s="19" t="s">
        <v>4108</v>
      </c>
      <c r="H4046" s="19" t="s">
        <v>4109</v>
      </c>
      <c r="I4046" s="19" t="s">
        <v>4566</v>
      </c>
      <c r="J4046" s="19" t="s">
        <v>13</v>
      </c>
      <c r="K4046" s="19">
        <v>5</v>
      </c>
      <c r="L4046" s="2" t="s">
        <v>1412</v>
      </c>
      <c r="M4046" s="2">
        <f ca="1">Table1[[#This Row],[Cases]]*Table1[[#This Row],[Pack Size]]</f>
        <v>0</v>
      </c>
      <c r="N4046" s="1">
        <f ca="1">Table1[[#This Row],[Cases]]*Table1[[#This Row],[Pack Size]]</f>
        <v>500</v>
      </c>
      <c r="O4046" s="1">
        <f>IFERROR(VLOOKUP(Table1[[#This Row],[SKU Code]],'SKU Size'!$G:$H,2,FALSE),0)*Table1[[#This Row],[Cases]]</f>
        <v>52843.370296523535</v>
      </c>
      <c r="P4046" t="str">
        <f t="shared" si="75"/>
        <v>D0200</v>
      </c>
      <c r="Q4046" s="7">
        <f>IFERROR(VLOOKUP(Table1[[#This Row],[Trim Distributor Code]],Sheet1!$N:$O,2,FALSE),0)</f>
        <v>3400720</v>
      </c>
      <c r="R4046" s="7" t="str">
        <f>IFERROR(VLOOKUP(Table1[[#This Row],[Salesflo AppUser Code]],HIE!$A:$B,2,FALSE),0)</f>
        <v>Active</v>
      </c>
      <c r="S4046" s="7" t="str">
        <f>IFERROR(VLOOKUP(Table1[[#This Row],[Salesflo AppUser Code]],HIE!$A:$B,2,FALSE),0)</f>
        <v>Active</v>
      </c>
      <c r="T4046" t="s">
        <v>3354</v>
      </c>
      <c r="U4046" s="7" t="s">
        <v>5713</v>
      </c>
      <c r="V4046" s="7" t="s">
        <v>1423</v>
      </c>
      <c r="W4046" s="7" t="s">
        <v>1659</v>
      </c>
      <c r="X4046" s="7" t="str">
        <f>IFERROR(VLOOKUP( Table1[[#This Row],[Trim Distributor Code]],Sheet1!$A:$J,10,FALSE),0)</f>
        <v>Active</v>
      </c>
    </row>
    <row r="4047" spans="1:24" hidden="1" x14ac:dyDescent="0.3">
      <c r="A4047" t="s">
        <v>5517</v>
      </c>
      <c r="B4047" s="17" t="s">
        <v>3266</v>
      </c>
      <c r="C4047" s="17" t="s">
        <v>5497</v>
      </c>
      <c r="D4047" s="17" t="s">
        <v>1412</v>
      </c>
      <c r="E4047" s="17" t="s">
        <v>5491</v>
      </c>
      <c r="F4047" s="17" t="s">
        <v>2657</v>
      </c>
      <c r="G4047" s="17" t="s">
        <v>4156</v>
      </c>
      <c r="H4047" s="17" t="s">
        <v>4106</v>
      </c>
      <c r="I4047" s="17" t="s">
        <v>4391</v>
      </c>
      <c r="J4047" s="17" t="s">
        <v>2144</v>
      </c>
      <c r="K4047" s="17">
        <v>1</v>
      </c>
      <c r="L4047" s="2" t="s">
        <v>1412</v>
      </c>
      <c r="M4047" s="2">
        <f ca="1">Table1[[#This Row],[Cases]]*Table1[[#This Row],[Pack Size]]</f>
        <v>0</v>
      </c>
      <c r="N4047" s="1">
        <f ca="1">Table1[[#This Row],[Cases]]*Table1[[#This Row],[Pack Size]]</f>
        <v>400</v>
      </c>
      <c r="O4047" s="1">
        <f>IFERROR(VLOOKUP(Table1[[#This Row],[SKU Code]],'SKU Size'!$G:$H,2,FALSE),0)*Table1[[#This Row],[Cases]]</f>
        <v>9051.8943648292407</v>
      </c>
      <c r="P4047" t="str">
        <f t="shared" si="75"/>
        <v>D0200</v>
      </c>
      <c r="Q4047" s="7">
        <f>IFERROR(VLOOKUP(Table1[[#This Row],[Trim Distributor Code]],Sheet1!$N:$O,2,FALSE),0)</f>
        <v>3400720</v>
      </c>
      <c r="R4047" s="7" t="str">
        <f>IFERROR(VLOOKUP(Table1[[#This Row],[Salesflo AppUser Code]],HIE!$A:$B,2,FALSE),0)</f>
        <v>Active</v>
      </c>
      <c r="S4047" s="7" t="str">
        <f>IFERROR(VLOOKUP(Table1[[#This Row],[Salesflo AppUser Code]],HIE!$A:$B,2,FALSE),0)</f>
        <v>Active</v>
      </c>
      <c r="T4047" t="s">
        <v>3354</v>
      </c>
      <c r="U4047" s="7" t="s">
        <v>5713</v>
      </c>
      <c r="V4047" s="7" t="s">
        <v>1444</v>
      </c>
      <c r="W4047" s="7" t="s">
        <v>2030</v>
      </c>
      <c r="X4047" s="7" t="str">
        <f>IFERROR(VLOOKUP( Table1[[#This Row],[Trim Distributor Code]],Sheet1!$A:$J,10,FALSE),0)</f>
        <v>Active</v>
      </c>
    </row>
    <row r="4048" spans="1:24" hidden="1" x14ac:dyDescent="0.3">
      <c r="A4048" t="s">
        <v>5517</v>
      </c>
      <c r="B4048" s="19" t="s">
        <v>3266</v>
      </c>
      <c r="C4048" s="19" t="s">
        <v>5497</v>
      </c>
      <c r="D4048" s="19" t="s">
        <v>1412</v>
      </c>
      <c r="E4048" s="19" t="s">
        <v>5491</v>
      </c>
      <c r="F4048" s="19" t="s">
        <v>2657</v>
      </c>
      <c r="G4048" s="19" t="s">
        <v>4305</v>
      </c>
      <c r="H4048" s="19" t="s">
        <v>4109</v>
      </c>
      <c r="I4048" s="19" t="s">
        <v>4393</v>
      </c>
      <c r="J4048" s="19" t="s">
        <v>2060</v>
      </c>
      <c r="K4048" s="21">
        <v>1</v>
      </c>
      <c r="L4048" s="2" t="s">
        <v>1412</v>
      </c>
      <c r="M4048" s="2">
        <f ca="1">Table1[[#This Row],[Cases]]*Table1[[#This Row],[Pack Size]]</f>
        <v>0</v>
      </c>
      <c r="N4048" s="1">
        <f ca="1">Table1[[#This Row],[Cases]]*Table1[[#This Row],[Pack Size]]</f>
        <v>100</v>
      </c>
      <c r="O4048" s="1">
        <f>IFERROR(VLOOKUP(Table1[[#This Row],[SKU Code]],'SKU Size'!$G:$H,2,FALSE),0)*Table1[[#This Row],[Cases]]</f>
        <v>10171.254325194021</v>
      </c>
      <c r="P4048" t="str">
        <f t="shared" si="75"/>
        <v>D0200</v>
      </c>
      <c r="Q4048" s="7">
        <f>IFERROR(VLOOKUP(Table1[[#This Row],[Trim Distributor Code]],Sheet1!$N:$O,2,FALSE),0)</f>
        <v>3400720</v>
      </c>
      <c r="R4048" s="7" t="str">
        <f>IFERROR(VLOOKUP(Table1[[#This Row],[Salesflo AppUser Code]],HIE!$A:$B,2,FALSE),0)</f>
        <v>Active</v>
      </c>
      <c r="S4048" s="7" t="str">
        <f>IFERROR(VLOOKUP(Table1[[#This Row],[Salesflo AppUser Code]],HIE!$A:$B,2,FALSE),0)</f>
        <v>Active</v>
      </c>
      <c r="T4048" t="s">
        <v>3354</v>
      </c>
      <c r="U4048" s="7" t="s">
        <v>5713</v>
      </c>
      <c r="V4048" s="7" t="s">
        <v>1423</v>
      </c>
      <c r="W4048" s="7" t="s">
        <v>2040</v>
      </c>
      <c r="X4048" s="7" t="str">
        <f>IFERROR(VLOOKUP( Table1[[#This Row],[Trim Distributor Code]],Sheet1!$A:$J,10,FALSE),0)</f>
        <v>Active</v>
      </c>
    </row>
    <row r="4049" spans="1:24" hidden="1" x14ac:dyDescent="0.3">
      <c r="A4049" t="s">
        <v>5517</v>
      </c>
      <c r="B4049" s="17" t="s">
        <v>3266</v>
      </c>
      <c r="C4049" s="17" t="s">
        <v>5497</v>
      </c>
      <c r="D4049" s="17" t="s">
        <v>1412</v>
      </c>
      <c r="E4049" s="17" t="s">
        <v>5491</v>
      </c>
      <c r="F4049" s="17" t="s">
        <v>2657</v>
      </c>
      <c r="G4049" s="17" t="s">
        <v>4306</v>
      </c>
      <c r="H4049" s="17" t="s">
        <v>4109</v>
      </c>
      <c r="I4049" s="17" t="s">
        <v>4307</v>
      </c>
      <c r="J4049" s="17" t="s">
        <v>2034</v>
      </c>
      <c r="K4049" s="17">
        <v>5</v>
      </c>
      <c r="L4049" s="2" t="s">
        <v>1412</v>
      </c>
      <c r="M4049" s="2">
        <f ca="1">Table1[[#This Row],[Cases]]*Table1[[#This Row],[Pack Size]]</f>
        <v>0</v>
      </c>
      <c r="N4049" s="1">
        <f ca="1">Table1[[#This Row],[Cases]]*Table1[[#This Row],[Pack Size]]</f>
        <v>500</v>
      </c>
      <c r="O4049" s="1">
        <f>IFERROR(VLOOKUP(Table1[[#This Row],[SKU Code]],'SKU Size'!$G:$H,2,FALSE),0)*Table1[[#This Row],[Cases]]</f>
        <v>37800.121189757512</v>
      </c>
      <c r="P4049" t="str">
        <f t="shared" si="75"/>
        <v>D0200</v>
      </c>
      <c r="Q4049" s="7">
        <f>IFERROR(VLOOKUP(Table1[[#This Row],[Trim Distributor Code]],Sheet1!$N:$O,2,FALSE),0)</f>
        <v>3400720</v>
      </c>
      <c r="R4049" s="7" t="str">
        <f>IFERROR(VLOOKUP(Table1[[#This Row],[Salesflo AppUser Code]],HIE!$A:$B,2,FALSE),0)</f>
        <v>Active</v>
      </c>
      <c r="S4049" s="7" t="str">
        <f>IFERROR(VLOOKUP(Table1[[#This Row],[Salesflo AppUser Code]],HIE!$A:$B,2,FALSE),0)</f>
        <v>Active</v>
      </c>
      <c r="T4049" t="s">
        <v>3354</v>
      </c>
      <c r="U4049" s="7" t="s">
        <v>5713</v>
      </c>
      <c r="V4049" s="7" t="s">
        <v>1423</v>
      </c>
      <c r="W4049" s="7" t="s">
        <v>2031</v>
      </c>
      <c r="X4049" s="7" t="str">
        <f>IFERROR(VLOOKUP( Table1[[#This Row],[Trim Distributor Code]],Sheet1!$A:$J,10,FALSE),0)</f>
        <v>Active</v>
      </c>
    </row>
    <row r="4050" spans="1:24" hidden="1" x14ac:dyDescent="0.3">
      <c r="A4050" t="s">
        <v>5517</v>
      </c>
      <c r="B4050" s="19" t="s">
        <v>3266</v>
      </c>
      <c r="C4050" s="19" t="s">
        <v>5497</v>
      </c>
      <c r="D4050" s="19" t="s">
        <v>1412</v>
      </c>
      <c r="E4050" s="19" t="s">
        <v>5491</v>
      </c>
      <c r="F4050" s="19" t="s">
        <v>2657</v>
      </c>
      <c r="G4050" s="19" t="s">
        <v>4156</v>
      </c>
      <c r="H4050" s="19" t="s">
        <v>4137</v>
      </c>
      <c r="I4050" s="19" t="s">
        <v>4392</v>
      </c>
      <c r="J4050" s="19" t="s">
        <v>2238</v>
      </c>
      <c r="K4050" s="19">
        <v>1</v>
      </c>
      <c r="L4050" s="2" t="s">
        <v>1412</v>
      </c>
      <c r="M4050" s="2">
        <f ca="1">Table1[[#This Row],[Cases]]*Table1[[#This Row],[Pack Size]]</f>
        <v>0</v>
      </c>
      <c r="N4050" s="1">
        <f ca="1">Table1[[#This Row],[Cases]]*Table1[[#This Row],[Pack Size]]</f>
        <v>384</v>
      </c>
      <c r="O4050" s="1">
        <f>IFERROR(VLOOKUP(Table1[[#This Row],[SKU Code]],'SKU Size'!$G:$H,2,FALSE),0)*Table1[[#This Row],[Cases]]</f>
        <v>9319.3896732933881</v>
      </c>
      <c r="P4050" t="str">
        <f t="shared" si="75"/>
        <v>D0200</v>
      </c>
      <c r="Q4050" s="7">
        <f>IFERROR(VLOOKUP(Table1[[#This Row],[Trim Distributor Code]],Sheet1!$N:$O,2,FALSE),0)</f>
        <v>3400720</v>
      </c>
      <c r="R4050" s="7" t="str">
        <f>IFERROR(VLOOKUP(Table1[[#This Row],[Salesflo AppUser Code]],HIE!$A:$B,2,FALSE),0)</f>
        <v>Active</v>
      </c>
      <c r="S4050" s="7" t="str">
        <f>IFERROR(VLOOKUP(Table1[[#This Row],[Salesflo AppUser Code]],HIE!$A:$B,2,FALSE),0)</f>
        <v>Active</v>
      </c>
      <c r="T4050" t="s">
        <v>3354</v>
      </c>
      <c r="U4050" s="7" t="s">
        <v>5713</v>
      </c>
      <c r="V4050" s="7" t="s">
        <v>1606</v>
      </c>
      <c r="W4050" s="7" t="s">
        <v>2030</v>
      </c>
      <c r="X4050" s="7" t="str">
        <f>IFERROR(VLOOKUP( Table1[[#This Row],[Trim Distributor Code]],Sheet1!$A:$J,10,FALSE),0)</f>
        <v>Active</v>
      </c>
    </row>
    <row r="4051" spans="1:24" hidden="1" x14ac:dyDescent="0.3">
      <c r="A4051" t="s">
        <v>5517</v>
      </c>
      <c r="B4051" s="17" t="s">
        <v>3266</v>
      </c>
      <c r="C4051" s="17" t="s">
        <v>5497</v>
      </c>
      <c r="D4051" s="17" t="s">
        <v>1412</v>
      </c>
      <c r="E4051" s="17" t="s">
        <v>5491</v>
      </c>
      <c r="F4051" s="17" t="s">
        <v>2657</v>
      </c>
      <c r="G4051" s="17" t="s">
        <v>4169</v>
      </c>
      <c r="H4051" s="17" t="s">
        <v>4113</v>
      </c>
      <c r="I4051" s="17" t="s">
        <v>4642</v>
      </c>
      <c r="J4051" s="17" t="s">
        <v>4170</v>
      </c>
      <c r="K4051" s="17">
        <v>10</v>
      </c>
      <c r="L4051" s="2" t="s">
        <v>1412</v>
      </c>
      <c r="M4051" s="2">
        <f ca="1">Table1[[#This Row],[Cases]]*Table1[[#This Row],[Pack Size]]</f>
        <v>0</v>
      </c>
      <c r="N4051" s="1">
        <f ca="1">Table1[[#This Row],[Cases]]*Table1[[#This Row],[Pack Size]]</f>
        <v>240</v>
      </c>
      <c r="O4051" s="1">
        <f>IFERROR(VLOOKUP(Table1[[#This Row],[SKU Code]],'SKU Size'!$G:$H,2,FALSE),0)*Table1[[#This Row],[Cases]]</f>
        <v>18394.846268185654</v>
      </c>
      <c r="P4051" t="str">
        <f t="shared" si="75"/>
        <v>D0200</v>
      </c>
      <c r="Q4051" s="7">
        <f>IFERROR(VLOOKUP(Table1[[#This Row],[Trim Distributor Code]],Sheet1!$N:$O,2,FALSE),0)</f>
        <v>3400720</v>
      </c>
      <c r="R4051" s="7" t="str">
        <f>IFERROR(VLOOKUP(Table1[[#This Row],[Salesflo AppUser Code]],HIE!$A:$B,2,FALSE),0)</f>
        <v>Active</v>
      </c>
      <c r="S4051" s="7" t="str">
        <f>IFERROR(VLOOKUP(Table1[[#This Row],[Salesflo AppUser Code]],HIE!$A:$B,2,FALSE),0)</f>
        <v>Active</v>
      </c>
      <c r="T4051" t="s">
        <v>3354</v>
      </c>
      <c r="U4051" s="7" t="s">
        <v>5713</v>
      </c>
      <c r="V4051" s="7" t="s">
        <v>1632</v>
      </c>
      <c r="W4051" s="7" t="s">
        <v>5359</v>
      </c>
      <c r="X4051" s="7" t="str">
        <f>IFERROR(VLOOKUP( Table1[[#This Row],[Trim Distributor Code]],Sheet1!$A:$J,10,FALSE),0)</f>
        <v>Active</v>
      </c>
    </row>
    <row r="4052" spans="1:24" hidden="1" x14ac:dyDescent="0.3">
      <c r="A4052" t="s">
        <v>5517</v>
      </c>
      <c r="B4052" s="19" t="s">
        <v>3266</v>
      </c>
      <c r="C4052" s="19" t="s">
        <v>5497</v>
      </c>
      <c r="D4052" s="19" t="s">
        <v>1412</v>
      </c>
      <c r="E4052" s="19" t="s">
        <v>5491</v>
      </c>
      <c r="F4052" s="19" t="s">
        <v>2657</v>
      </c>
      <c r="G4052" s="19" t="s">
        <v>4136</v>
      </c>
      <c r="H4052" s="19" t="s">
        <v>4113</v>
      </c>
      <c r="I4052" s="19" t="s">
        <v>4643</v>
      </c>
      <c r="J4052" s="19" t="s">
        <v>2295</v>
      </c>
      <c r="K4052" s="19">
        <v>10</v>
      </c>
      <c r="L4052" s="2" t="s">
        <v>1412</v>
      </c>
      <c r="M4052" s="2">
        <f ca="1">Table1[[#This Row],[Cases]]*Table1[[#This Row],[Pack Size]]</f>
        <v>0</v>
      </c>
      <c r="N4052" s="1">
        <f ca="1">Table1[[#This Row],[Cases]]*Table1[[#This Row],[Pack Size]]</f>
        <v>240</v>
      </c>
      <c r="O4052" s="1">
        <f>IFERROR(VLOOKUP(Table1[[#This Row],[SKU Code]],'SKU Size'!$G:$H,2,FALSE),0)*Table1[[#This Row],[Cases]]</f>
        <v>18314.037790175855</v>
      </c>
      <c r="P4052" t="str">
        <f t="shared" si="75"/>
        <v>D0200</v>
      </c>
      <c r="Q4052" s="7">
        <f>IFERROR(VLOOKUP(Table1[[#This Row],[Trim Distributor Code]],Sheet1!$N:$O,2,FALSE),0)</f>
        <v>3400720</v>
      </c>
      <c r="R4052" s="7" t="str">
        <f>IFERROR(VLOOKUP(Table1[[#This Row],[Salesflo AppUser Code]],HIE!$A:$B,2,FALSE),0)</f>
        <v>Active</v>
      </c>
      <c r="S4052" s="7" t="str">
        <f>IFERROR(VLOOKUP(Table1[[#This Row],[Salesflo AppUser Code]],HIE!$A:$B,2,FALSE),0)</f>
        <v>Active</v>
      </c>
      <c r="T4052" t="s">
        <v>3354</v>
      </c>
      <c r="U4052" s="7" t="s">
        <v>5713</v>
      </c>
      <c r="V4052" s="7" t="s">
        <v>1632</v>
      </c>
      <c r="W4052" s="7" t="s">
        <v>2294</v>
      </c>
      <c r="X4052" s="7" t="str">
        <f>IFERROR(VLOOKUP( Table1[[#This Row],[Trim Distributor Code]],Sheet1!$A:$J,10,FALSE),0)</f>
        <v>Active</v>
      </c>
    </row>
    <row r="4053" spans="1:24" hidden="1" x14ac:dyDescent="0.3">
      <c r="A4053" t="s">
        <v>5517</v>
      </c>
      <c r="B4053" s="17" t="s">
        <v>3266</v>
      </c>
      <c r="C4053" s="17" t="s">
        <v>5497</v>
      </c>
      <c r="D4053" s="17" t="s">
        <v>1412</v>
      </c>
      <c r="E4053" s="17" t="s">
        <v>5491</v>
      </c>
      <c r="F4053" s="17" t="s">
        <v>2657</v>
      </c>
      <c r="G4053" s="17" t="s">
        <v>4134</v>
      </c>
      <c r="H4053" s="17" t="s">
        <v>4113</v>
      </c>
      <c r="I4053" s="17" t="s">
        <v>4644</v>
      </c>
      <c r="J4053" s="17" t="s">
        <v>1635</v>
      </c>
      <c r="K4053" s="17">
        <v>5</v>
      </c>
      <c r="L4053" s="2" t="s">
        <v>1412</v>
      </c>
      <c r="M4053" s="2">
        <f ca="1">Table1[[#This Row],[Cases]]*Table1[[#This Row],[Pack Size]]</f>
        <v>0</v>
      </c>
      <c r="N4053" s="1">
        <f ca="1">Table1[[#This Row],[Cases]]*Table1[[#This Row],[Pack Size]]</f>
        <v>120</v>
      </c>
      <c r="O4053" s="1">
        <f>IFERROR(VLOOKUP(Table1[[#This Row],[SKU Code]],'SKU Size'!$G:$H,2,FALSE),0)*Table1[[#This Row],[Cases]]</f>
        <v>15713.300004320572</v>
      </c>
      <c r="P4053" t="str">
        <f t="shared" si="75"/>
        <v>D0200</v>
      </c>
      <c r="Q4053" s="7">
        <f>IFERROR(VLOOKUP(Table1[[#This Row],[Trim Distributor Code]],Sheet1!$N:$O,2,FALSE),0)</f>
        <v>3400720</v>
      </c>
      <c r="R4053" s="7" t="str">
        <f>IFERROR(VLOOKUP(Table1[[#This Row],[Salesflo AppUser Code]],HIE!$A:$B,2,FALSE),0)</f>
        <v>Active</v>
      </c>
      <c r="S4053" s="7" t="str">
        <f>IFERROR(VLOOKUP(Table1[[#This Row],[Salesflo AppUser Code]],HIE!$A:$B,2,FALSE),0)</f>
        <v>Active</v>
      </c>
      <c r="T4053" t="s">
        <v>3354</v>
      </c>
      <c r="U4053" s="7" t="s">
        <v>5713</v>
      </c>
      <c r="V4053" s="7" t="s">
        <v>1632</v>
      </c>
      <c r="W4053" s="7" t="s">
        <v>1445</v>
      </c>
      <c r="X4053" s="7" t="str">
        <f>IFERROR(VLOOKUP( Table1[[#This Row],[Trim Distributor Code]],Sheet1!$A:$J,10,FALSE),0)</f>
        <v>Active</v>
      </c>
    </row>
    <row r="4054" spans="1:24" hidden="1" x14ac:dyDescent="0.3">
      <c r="A4054" t="s">
        <v>5517</v>
      </c>
      <c r="B4054" s="19" t="s">
        <v>5498</v>
      </c>
      <c r="C4054" s="19" t="s">
        <v>5499</v>
      </c>
      <c r="D4054" s="19" t="s">
        <v>1412</v>
      </c>
      <c r="E4054" s="19" t="s">
        <v>4315</v>
      </c>
      <c r="F4054" s="19" t="s">
        <v>4316</v>
      </c>
      <c r="G4054" s="19" t="s">
        <v>1422</v>
      </c>
      <c r="H4054" s="19" t="s">
        <v>4360</v>
      </c>
      <c r="I4054" s="19" t="s">
        <v>4645</v>
      </c>
      <c r="J4054" s="19" t="s">
        <v>4271</v>
      </c>
      <c r="K4054" s="19">
        <v>3</v>
      </c>
      <c r="L4054" s="2" t="s">
        <v>1412</v>
      </c>
      <c r="M4054" s="2">
        <f ca="1">Table1[[#This Row],[Cases]]*Table1[[#This Row],[Pack Size]]</f>
        <v>0</v>
      </c>
      <c r="N4054" s="1">
        <f ca="1">Table1[[#This Row],[Cases]]*Table1[[#This Row],[Pack Size]]</f>
        <v>288</v>
      </c>
      <c r="O4054" s="1">
        <f>IFERROR(VLOOKUP(Table1[[#This Row],[SKU Code]],'SKU Size'!$G:$H,2,FALSE),0)*Table1[[#This Row],[Cases]]</f>
        <v>0</v>
      </c>
      <c r="P4054" t="str">
        <f t="shared" si="75"/>
        <v>D0497</v>
      </c>
      <c r="Q4054" s="7">
        <f>IFERROR(VLOOKUP(Table1[[#This Row],[Trim Distributor Code]],Sheet1!$N:$O,2,FALSE),0)</f>
        <v>3401109</v>
      </c>
      <c r="R4054" s="7">
        <f>IFERROR(VLOOKUP(Table1[[#This Row],[Salesflo AppUser Code]],HIE!$A:$B,2,FALSE),0)</f>
        <v>0</v>
      </c>
      <c r="S4054" s="7">
        <f>IFERROR(VLOOKUP(Table1[[#This Row],[Salesflo AppUser Code]],HIE!$A:$B,2,FALSE),0)</f>
        <v>0</v>
      </c>
      <c r="T4054" t="s">
        <v>3354</v>
      </c>
      <c r="U4054" s="7" t="s">
        <v>5713</v>
      </c>
      <c r="V4054" s="7" t="s">
        <v>4360</v>
      </c>
      <c r="W4054" s="7" t="s">
        <v>1422</v>
      </c>
      <c r="X4054" s="7">
        <f>IFERROR(VLOOKUP( Table1[[#This Row],[Trim Distributor Code]],Sheet1!$A:$J,10,FALSE),0)</f>
        <v>0</v>
      </c>
    </row>
    <row r="4055" spans="1:24" hidden="1" x14ac:dyDescent="0.3">
      <c r="A4055" t="s">
        <v>5517</v>
      </c>
      <c r="B4055" s="17" t="s">
        <v>5498</v>
      </c>
      <c r="C4055" s="17" t="s">
        <v>5499</v>
      </c>
      <c r="D4055" s="17" t="s">
        <v>1412</v>
      </c>
      <c r="E4055" s="17" t="s">
        <v>4315</v>
      </c>
      <c r="F4055" s="17" t="s">
        <v>4316</v>
      </c>
      <c r="G4055" s="17" t="s">
        <v>4134</v>
      </c>
      <c r="H4055" s="17" t="s">
        <v>4106</v>
      </c>
      <c r="I4055" s="17" t="s">
        <v>4636</v>
      </c>
      <c r="J4055" s="17" t="s">
        <v>1478</v>
      </c>
      <c r="K4055" s="17">
        <v>40</v>
      </c>
      <c r="L4055" s="2" t="s">
        <v>1412</v>
      </c>
      <c r="M4055" s="2">
        <f ca="1">Table1[[#This Row],[Cases]]*Table1[[#This Row],[Pack Size]]</f>
        <v>0</v>
      </c>
      <c r="N4055" s="1">
        <f ca="1">Table1[[#This Row],[Cases]]*Table1[[#This Row],[Pack Size]]</f>
        <v>16000</v>
      </c>
      <c r="O4055" s="1">
        <f>IFERROR(VLOOKUP(Table1[[#This Row],[SKU Code]],'SKU Size'!$G:$H,2,FALSE),0)*Table1[[#This Row],[Cases]]</f>
        <v>348361.05796338001</v>
      </c>
      <c r="P4055" t="str">
        <f t="shared" si="75"/>
        <v>D0497</v>
      </c>
      <c r="Q4055" s="7">
        <f>IFERROR(VLOOKUP(Table1[[#This Row],[Trim Distributor Code]],Sheet1!$N:$O,2,FALSE),0)</f>
        <v>3401109</v>
      </c>
      <c r="R4055" s="7">
        <f>IFERROR(VLOOKUP(Table1[[#This Row],[Salesflo AppUser Code]],HIE!$A:$B,2,FALSE),0)</f>
        <v>0</v>
      </c>
      <c r="S4055" s="7">
        <f>IFERROR(VLOOKUP(Table1[[#This Row],[Salesflo AppUser Code]],HIE!$A:$B,2,FALSE),0)</f>
        <v>0</v>
      </c>
      <c r="T4055" t="s">
        <v>3354</v>
      </c>
      <c r="U4055" s="7" t="s">
        <v>5713</v>
      </c>
      <c r="V4055" s="7" t="s">
        <v>1444</v>
      </c>
      <c r="W4055" s="7" t="s">
        <v>1445</v>
      </c>
      <c r="X4055" s="7">
        <f>IFERROR(VLOOKUP( Table1[[#This Row],[Trim Distributor Code]],Sheet1!$A:$J,10,FALSE),0)</f>
        <v>0</v>
      </c>
    </row>
    <row r="4056" spans="1:24" hidden="1" x14ac:dyDescent="0.3">
      <c r="A4056" t="s">
        <v>5517</v>
      </c>
      <c r="B4056" s="19" t="s">
        <v>5498</v>
      </c>
      <c r="C4056" s="19" t="s">
        <v>5499</v>
      </c>
      <c r="D4056" s="19" t="s">
        <v>1412</v>
      </c>
      <c r="E4056" s="19" t="s">
        <v>4315</v>
      </c>
      <c r="F4056" s="19" t="s">
        <v>4316</v>
      </c>
      <c r="G4056" s="19" t="s">
        <v>4133</v>
      </c>
      <c r="H4056" s="19" t="s">
        <v>4106</v>
      </c>
      <c r="I4056" s="19" t="s">
        <v>4637</v>
      </c>
      <c r="J4056" s="19" t="s">
        <v>1586</v>
      </c>
      <c r="K4056" s="19">
        <v>560</v>
      </c>
      <c r="L4056" s="2" t="s">
        <v>1412</v>
      </c>
      <c r="M4056" s="2">
        <f ca="1">Table1[[#This Row],[Cases]]*Table1[[#This Row],[Pack Size]]</f>
        <v>0</v>
      </c>
      <c r="N4056" s="1">
        <f ca="1">Table1[[#This Row],[Cases]]*Table1[[#This Row],[Pack Size]]</f>
        <v>224000</v>
      </c>
      <c r="O4056" s="1">
        <f>IFERROR(VLOOKUP(Table1[[#This Row],[SKU Code]],'SKU Size'!$G:$H,2,FALSE),0)*Table1[[#This Row],[Cases]]</f>
        <v>4721967.2995901257</v>
      </c>
      <c r="P4056" t="str">
        <f t="shared" si="75"/>
        <v>D0497</v>
      </c>
      <c r="Q4056" s="7">
        <f>IFERROR(VLOOKUP(Table1[[#This Row],[Trim Distributor Code]],Sheet1!$N:$O,2,FALSE),0)</f>
        <v>3401109</v>
      </c>
      <c r="R4056" s="7">
        <f>IFERROR(VLOOKUP(Table1[[#This Row],[Salesflo AppUser Code]],HIE!$A:$B,2,FALSE),0)</f>
        <v>0</v>
      </c>
      <c r="S4056" s="7">
        <f>IFERROR(VLOOKUP(Table1[[#This Row],[Salesflo AppUser Code]],HIE!$A:$B,2,FALSE),0)</f>
        <v>0</v>
      </c>
      <c r="T4056" t="s">
        <v>3354</v>
      </c>
      <c r="U4056" s="7" t="s">
        <v>5713</v>
      </c>
      <c r="V4056" s="7" t="s">
        <v>1444</v>
      </c>
      <c r="W4056" s="7" t="s">
        <v>5707</v>
      </c>
      <c r="X4056" s="7">
        <f>IFERROR(VLOOKUP( Table1[[#This Row],[Trim Distributor Code]],Sheet1!$A:$J,10,FALSE),0)</f>
        <v>0</v>
      </c>
    </row>
    <row r="4057" spans="1:24" hidden="1" x14ac:dyDescent="0.3">
      <c r="A4057" t="s">
        <v>5517</v>
      </c>
      <c r="B4057" s="17" t="s">
        <v>5498</v>
      </c>
      <c r="C4057" s="17" t="s">
        <v>5499</v>
      </c>
      <c r="D4057" s="17" t="s">
        <v>1412</v>
      </c>
      <c r="E4057" s="17" t="s">
        <v>4315</v>
      </c>
      <c r="F4057" s="17" t="s">
        <v>4316</v>
      </c>
      <c r="G4057" s="17" t="s">
        <v>4156</v>
      </c>
      <c r="H4057" s="17" t="s">
        <v>4106</v>
      </c>
      <c r="I4057" s="17" t="s">
        <v>4391</v>
      </c>
      <c r="J4057" s="17" t="s">
        <v>2144</v>
      </c>
      <c r="K4057" s="22">
        <v>2</v>
      </c>
      <c r="L4057" s="2" t="s">
        <v>1412</v>
      </c>
      <c r="M4057" s="2">
        <f ca="1">Table1[[#This Row],[Cases]]*Table1[[#This Row],[Pack Size]]</f>
        <v>0</v>
      </c>
      <c r="N4057" s="1">
        <f ca="1">Table1[[#This Row],[Cases]]*Table1[[#This Row],[Pack Size]]</f>
        <v>800</v>
      </c>
      <c r="O4057" s="1">
        <f>IFERROR(VLOOKUP(Table1[[#This Row],[SKU Code]],'SKU Size'!$G:$H,2,FALSE),0)*Table1[[#This Row],[Cases]]</f>
        <v>18103.788729658481</v>
      </c>
      <c r="P4057" t="str">
        <f t="shared" si="75"/>
        <v>D0497</v>
      </c>
      <c r="Q4057" s="7">
        <f>IFERROR(VLOOKUP(Table1[[#This Row],[Trim Distributor Code]],Sheet1!$N:$O,2,FALSE),0)</f>
        <v>3401109</v>
      </c>
      <c r="R4057" s="7">
        <f>IFERROR(VLOOKUP(Table1[[#This Row],[Salesflo AppUser Code]],HIE!$A:$B,2,FALSE),0)</f>
        <v>0</v>
      </c>
      <c r="S4057" s="7">
        <f>IFERROR(VLOOKUP(Table1[[#This Row],[Salesflo AppUser Code]],HIE!$A:$B,2,FALSE),0)</f>
        <v>0</v>
      </c>
      <c r="T4057" t="s">
        <v>3354</v>
      </c>
      <c r="U4057" s="7" t="s">
        <v>5713</v>
      </c>
      <c r="V4057" s="7" t="s">
        <v>1444</v>
      </c>
      <c r="W4057" s="7" t="s">
        <v>2030</v>
      </c>
      <c r="X4057" s="7">
        <f>IFERROR(VLOOKUP( Table1[[#This Row],[Trim Distributor Code]],Sheet1!$A:$J,10,FALSE),0)</f>
        <v>0</v>
      </c>
    </row>
    <row r="4058" spans="1:24" hidden="1" x14ac:dyDescent="0.3">
      <c r="A4058" t="s">
        <v>5517</v>
      </c>
      <c r="B4058" s="19" t="s">
        <v>5498</v>
      </c>
      <c r="C4058" s="19" t="s">
        <v>5499</v>
      </c>
      <c r="D4058" s="19" t="s">
        <v>1412</v>
      </c>
      <c r="E4058" s="19" t="s">
        <v>4315</v>
      </c>
      <c r="F4058" s="19" t="s">
        <v>4316</v>
      </c>
      <c r="G4058" s="19" t="s">
        <v>4156</v>
      </c>
      <c r="H4058" s="19" t="s">
        <v>4137</v>
      </c>
      <c r="I4058" s="19" t="s">
        <v>4392</v>
      </c>
      <c r="J4058" s="19" t="s">
        <v>2238</v>
      </c>
      <c r="K4058" s="21">
        <v>1</v>
      </c>
      <c r="L4058" s="2" t="s">
        <v>1412</v>
      </c>
      <c r="M4058" s="2">
        <f ca="1">Table1[[#This Row],[Cases]]*Table1[[#This Row],[Pack Size]]</f>
        <v>0</v>
      </c>
      <c r="N4058" s="1">
        <f ca="1">Table1[[#This Row],[Cases]]*Table1[[#This Row],[Pack Size]]</f>
        <v>384</v>
      </c>
      <c r="O4058" s="1">
        <f>IFERROR(VLOOKUP(Table1[[#This Row],[SKU Code]],'SKU Size'!$G:$H,2,FALSE),0)*Table1[[#This Row],[Cases]]</f>
        <v>9319.3896732933881</v>
      </c>
      <c r="P4058" t="str">
        <f t="shared" si="75"/>
        <v>D0497</v>
      </c>
      <c r="Q4058" s="7">
        <f>IFERROR(VLOOKUP(Table1[[#This Row],[Trim Distributor Code]],Sheet1!$N:$O,2,FALSE),0)</f>
        <v>3401109</v>
      </c>
      <c r="R4058" s="7">
        <f>IFERROR(VLOOKUP(Table1[[#This Row],[Salesflo AppUser Code]],HIE!$A:$B,2,FALSE),0)</f>
        <v>0</v>
      </c>
      <c r="S4058" s="7">
        <f>IFERROR(VLOOKUP(Table1[[#This Row],[Salesflo AppUser Code]],HIE!$A:$B,2,FALSE),0)</f>
        <v>0</v>
      </c>
      <c r="T4058" t="s">
        <v>3354</v>
      </c>
      <c r="U4058" s="7" t="s">
        <v>5713</v>
      </c>
      <c r="V4058" s="7" t="s">
        <v>1606</v>
      </c>
      <c r="W4058" s="7" t="s">
        <v>2030</v>
      </c>
      <c r="X4058" s="7">
        <f>IFERROR(VLOOKUP( Table1[[#This Row],[Trim Distributor Code]],Sheet1!$A:$J,10,FALSE),0)</f>
        <v>0</v>
      </c>
    </row>
    <row r="4059" spans="1:24" hidden="1" x14ac:dyDescent="0.3">
      <c r="A4059" t="s">
        <v>5517</v>
      </c>
      <c r="B4059" s="17" t="s">
        <v>5498</v>
      </c>
      <c r="C4059" s="17" t="s">
        <v>5499</v>
      </c>
      <c r="D4059" s="17" t="s">
        <v>1412</v>
      </c>
      <c r="E4059" s="17" t="s">
        <v>4315</v>
      </c>
      <c r="F4059" s="17" t="s">
        <v>4316</v>
      </c>
      <c r="G4059" s="17" t="s">
        <v>4305</v>
      </c>
      <c r="H4059" s="17" t="s">
        <v>4109</v>
      </c>
      <c r="I4059" s="17" t="s">
        <v>4393</v>
      </c>
      <c r="J4059" s="17" t="s">
        <v>2060</v>
      </c>
      <c r="K4059" s="22">
        <v>1</v>
      </c>
      <c r="L4059" s="2" t="s">
        <v>1412</v>
      </c>
      <c r="M4059" s="2">
        <f ca="1">Table1[[#This Row],[Cases]]*Table1[[#This Row],[Pack Size]]</f>
        <v>0</v>
      </c>
      <c r="N4059" s="1">
        <f ca="1">Table1[[#This Row],[Cases]]*Table1[[#This Row],[Pack Size]]</f>
        <v>100</v>
      </c>
      <c r="O4059" s="1">
        <f>IFERROR(VLOOKUP(Table1[[#This Row],[SKU Code]],'SKU Size'!$G:$H,2,FALSE),0)*Table1[[#This Row],[Cases]]</f>
        <v>10171.254325194021</v>
      </c>
      <c r="P4059" t="str">
        <f t="shared" si="75"/>
        <v>D0497</v>
      </c>
      <c r="Q4059" s="7">
        <f>IFERROR(VLOOKUP(Table1[[#This Row],[Trim Distributor Code]],Sheet1!$N:$O,2,FALSE),0)</f>
        <v>3401109</v>
      </c>
      <c r="R4059" s="7">
        <f>IFERROR(VLOOKUP(Table1[[#This Row],[Salesflo AppUser Code]],HIE!$A:$B,2,FALSE),0)</f>
        <v>0</v>
      </c>
      <c r="S4059" s="7">
        <f>IFERROR(VLOOKUP(Table1[[#This Row],[Salesflo AppUser Code]],HIE!$A:$B,2,FALSE),0)</f>
        <v>0</v>
      </c>
      <c r="T4059" t="s">
        <v>3354</v>
      </c>
      <c r="U4059" s="7" t="s">
        <v>5713</v>
      </c>
      <c r="V4059" s="7" t="s">
        <v>1423</v>
      </c>
      <c r="W4059" s="7" t="s">
        <v>2040</v>
      </c>
      <c r="X4059" s="7">
        <f>IFERROR(VLOOKUP( Table1[[#This Row],[Trim Distributor Code]],Sheet1!$A:$J,10,FALSE),0)</f>
        <v>0</v>
      </c>
    </row>
    <row r="4060" spans="1:24" hidden="1" x14ac:dyDescent="0.3">
      <c r="A4060" t="s">
        <v>5517</v>
      </c>
      <c r="B4060" s="19" t="s">
        <v>5498</v>
      </c>
      <c r="C4060" s="19" t="s">
        <v>5499</v>
      </c>
      <c r="D4060" s="19" t="s">
        <v>1412</v>
      </c>
      <c r="E4060" s="19" t="s">
        <v>4315</v>
      </c>
      <c r="F4060" s="19" t="s">
        <v>4316</v>
      </c>
      <c r="G4060" s="19" t="s">
        <v>1424</v>
      </c>
      <c r="H4060" s="19" t="s">
        <v>4109</v>
      </c>
      <c r="I4060" s="19" t="s">
        <v>4307</v>
      </c>
      <c r="J4060" s="19" t="s">
        <v>2034</v>
      </c>
      <c r="K4060" s="21">
        <v>5</v>
      </c>
      <c r="L4060" s="2" t="s">
        <v>1412</v>
      </c>
      <c r="M4060" s="2">
        <f ca="1">Table1[[#This Row],[Cases]]*Table1[[#This Row],[Pack Size]]</f>
        <v>0</v>
      </c>
      <c r="N4060" s="1">
        <f ca="1">Table1[[#This Row],[Cases]]*Table1[[#This Row],[Pack Size]]</f>
        <v>500</v>
      </c>
      <c r="O4060" s="1">
        <f>IFERROR(VLOOKUP(Table1[[#This Row],[SKU Code]],'SKU Size'!$G:$H,2,FALSE),0)*Table1[[#This Row],[Cases]]</f>
        <v>37800.121189757512</v>
      </c>
      <c r="P4060" t="str">
        <f t="shared" si="75"/>
        <v>D0497</v>
      </c>
      <c r="Q4060" s="7">
        <f>IFERROR(VLOOKUP(Table1[[#This Row],[Trim Distributor Code]],Sheet1!$N:$O,2,FALSE),0)</f>
        <v>3401109</v>
      </c>
      <c r="R4060" s="7">
        <f>IFERROR(VLOOKUP(Table1[[#This Row],[Salesflo AppUser Code]],HIE!$A:$B,2,FALSE),0)</f>
        <v>0</v>
      </c>
      <c r="S4060" s="7">
        <f>IFERROR(VLOOKUP(Table1[[#This Row],[Salesflo AppUser Code]],HIE!$A:$B,2,FALSE),0)</f>
        <v>0</v>
      </c>
      <c r="T4060" t="s">
        <v>3354</v>
      </c>
      <c r="U4060" s="7" t="s">
        <v>5713</v>
      </c>
      <c r="V4060" s="7" t="s">
        <v>1423</v>
      </c>
      <c r="W4060" s="7" t="s">
        <v>2031</v>
      </c>
      <c r="X4060" s="7">
        <f>IFERROR(VLOOKUP( Table1[[#This Row],[Trim Distributor Code]],Sheet1!$A:$J,10,FALSE),0)</f>
        <v>0</v>
      </c>
    </row>
    <row r="4061" spans="1:24" hidden="1" x14ac:dyDescent="0.3">
      <c r="A4061" t="s">
        <v>5517</v>
      </c>
      <c r="B4061" s="17" t="s">
        <v>5498</v>
      </c>
      <c r="C4061" s="17" t="s">
        <v>5499</v>
      </c>
      <c r="D4061" s="17" t="s">
        <v>1412</v>
      </c>
      <c r="E4061" s="17" t="s">
        <v>4315</v>
      </c>
      <c r="F4061" s="17" t="s">
        <v>4316</v>
      </c>
      <c r="G4061" s="17" t="s">
        <v>4108</v>
      </c>
      <c r="H4061" s="17" t="s">
        <v>4109</v>
      </c>
      <c r="I4061" s="17" t="s">
        <v>4566</v>
      </c>
      <c r="J4061" s="17" t="s">
        <v>13</v>
      </c>
      <c r="K4061" s="17">
        <v>5</v>
      </c>
      <c r="L4061" s="2" t="s">
        <v>1412</v>
      </c>
      <c r="M4061" s="2">
        <f ca="1">Table1[[#This Row],[Cases]]*Table1[[#This Row],[Pack Size]]</f>
        <v>0</v>
      </c>
      <c r="N4061" s="1">
        <f ca="1">Table1[[#This Row],[Cases]]*Table1[[#This Row],[Pack Size]]</f>
        <v>500</v>
      </c>
      <c r="O4061" s="1">
        <f>IFERROR(VLOOKUP(Table1[[#This Row],[SKU Code]],'SKU Size'!$G:$H,2,FALSE),0)*Table1[[#This Row],[Cases]]</f>
        <v>52843.370296523535</v>
      </c>
      <c r="P4061" t="str">
        <f t="shared" si="75"/>
        <v>D0497</v>
      </c>
      <c r="Q4061" s="7">
        <f>IFERROR(VLOOKUP(Table1[[#This Row],[Trim Distributor Code]],Sheet1!$N:$O,2,FALSE),0)</f>
        <v>3401109</v>
      </c>
      <c r="R4061" s="7">
        <f>IFERROR(VLOOKUP(Table1[[#This Row],[Salesflo AppUser Code]],HIE!$A:$B,2,FALSE),0)</f>
        <v>0</v>
      </c>
      <c r="S4061" s="7">
        <f>IFERROR(VLOOKUP(Table1[[#This Row],[Salesflo AppUser Code]],HIE!$A:$B,2,FALSE),0)</f>
        <v>0</v>
      </c>
      <c r="T4061" t="s">
        <v>3354</v>
      </c>
      <c r="U4061" s="7" t="s">
        <v>5713</v>
      </c>
      <c r="V4061" s="7" t="s">
        <v>1423</v>
      </c>
      <c r="W4061" s="7" t="s">
        <v>1659</v>
      </c>
      <c r="X4061" s="7">
        <f>IFERROR(VLOOKUP( Table1[[#This Row],[Trim Distributor Code]],Sheet1!$A:$J,10,FALSE),0)</f>
        <v>0</v>
      </c>
    </row>
    <row r="4062" spans="1:24" hidden="1" x14ac:dyDescent="0.3">
      <c r="A4062" t="s">
        <v>5517</v>
      </c>
      <c r="B4062" s="19" t="s">
        <v>5498</v>
      </c>
      <c r="C4062" s="19" t="s">
        <v>5499</v>
      </c>
      <c r="D4062" s="19" t="s">
        <v>1412</v>
      </c>
      <c r="E4062" s="19" t="s">
        <v>4315</v>
      </c>
      <c r="F4062" s="19" t="s">
        <v>4316</v>
      </c>
      <c r="G4062" s="19" t="s">
        <v>4136</v>
      </c>
      <c r="H4062" s="19" t="s">
        <v>4113</v>
      </c>
      <c r="I4062" s="19" t="s">
        <v>4643</v>
      </c>
      <c r="J4062" s="19" t="s">
        <v>2295</v>
      </c>
      <c r="K4062" s="19">
        <v>10</v>
      </c>
      <c r="L4062" s="2" t="s">
        <v>1412</v>
      </c>
      <c r="M4062" s="2">
        <f ca="1">Table1[[#This Row],[Cases]]*Table1[[#This Row],[Pack Size]]</f>
        <v>0</v>
      </c>
      <c r="N4062" s="1">
        <f ca="1">Table1[[#This Row],[Cases]]*Table1[[#This Row],[Pack Size]]</f>
        <v>240</v>
      </c>
      <c r="O4062" s="1">
        <f>IFERROR(VLOOKUP(Table1[[#This Row],[SKU Code]],'SKU Size'!$G:$H,2,FALSE),0)*Table1[[#This Row],[Cases]]</f>
        <v>18314.037790175855</v>
      </c>
      <c r="P4062" t="str">
        <f t="shared" si="75"/>
        <v>D0497</v>
      </c>
      <c r="Q4062" s="7">
        <f>IFERROR(VLOOKUP(Table1[[#This Row],[Trim Distributor Code]],Sheet1!$N:$O,2,FALSE),0)</f>
        <v>3401109</v>
      </c>
      <c r="R4062" s="7">
        <f>IFERROR(VLOOKUP(Table1[[#This Row],[Salesflo AppUser Code]],HIE!$A:$B,2,FALSE),0)</f>
        <v>0</v>
      </c>
      <c r="S4062" s="7">
        <f>IFERROR(VLOOKUP(Table1[[#This Row],[Salesflo AppUser Code]],HIE!$A:$B,2,FALSE),0)</f>
        <v>0</v>
      </c>
      <c r="T4062" t="s">
        <v>3354</v>
      </c>
      <c r="U4062" s="7" t="s">
        <v>5713</v>
      </c>
      <c r="V4062" s="7" t="s">
        <v>1632</v>
      </c>
      <c r="W4062" s="7" t="s">
        <v>2294</v>
      </c>
      <c r="X4062" s="7">
        <f>IFERROR(VLOOKUP( Table1[[#This Row],[Trim Distributor Code]],Sheet1!$A:$J,10,FALSE),0)</f>
        <v>0</v>
      </c>
    </row>
    <row r="4063" spans="1:24" hidden="1" x14ac:dyDescent="0.3">
      <c r="A4063" t="s">
        <v>5517</v>
      </c>
      <c r="B4063" s="17" t="s">
        <v>5498</v>
      </c>
      <c r="C4063" s="17" t="s">
        <v>5499</v>
      </c>
      <c r="D4063" s="17" t="s">
        <v>1412</v>
      </c>
      <c r="E4063" s="17" t="s">
        <v>4315</v>
      </c>
      <c r="F4063" s="17" t="s">
        <v>4316</v>
      </c>
      <c r="G4063" s="17" t="s">
        <v>4134</v>
      </c>
      <c r="H4063" s="17" t="s">
        <v>4113</v>
      </c>
      <c r="I4063" s="17" t="s">
        <v>4644</v>
      </c>
      <c r="J4063" s="17" t="s">
        <v>1635</v>
      </c>
      <c r="K4063" s="17">
        <v>5</v>
      </c>
      <c r="L4063" s="2" t="s">
        <v>1412</v>
      </c>
      <c r="M4063" s="2">
        <f ca="1">Table1[[#This Row],[Cases]]*Table1[[#This Row],[Pack Size]]</f>
        <v>0</v>
      </c>
      <c r="N4063" s="1">
        <f ca="1">Table1[[#This Row],[Cases]]*Table1[[#This Row],[Pack Size]]</f>
        <v>120</v>
      </c>
      <c r="O4063" s="1">
        <f>IFERROR(VLOOKUP(Table1[[#This Row],[SKU Code]],'SKU Size'!$G:$H,2,FALSE),0)*Table1[[#This Row],[Cases]]</f>
        <v>15713.300004320572</v>
      </c>
      <c r="P4063" t="str">
        <f t="shared" si="75"/>
        <v>D0497</v>
      </c>
      <c r="Q4063" s="7">
        <f>IFERROR(VLOOKUP(Table1[[#This Row],[Trim Distributor Code]],Sheet1!$N:$O,2,FALSE),0)</f>
        <v>3401109</v>
      </c>
      <c r="R4063" s="7">
        <f>IFERROR(VLOOKUP(Table1[[#This Row],[Salesflo AppUser Code]],HIE!$A:$B,2,FALSE),0)</f>
        <v>0</v>
      </c>
      <c r="S4063" s="7">
        <f>IFERROR(VLOOKUP(Table1[[#This Row],[Salesflo AppUser Code]],HIE!$A:$B,2,FALSE),0)</f>
        <v>0</v>
      </c>
      <c r="T4063" t="s">
        <v>3354</v>
      </c>
      <c r="U4063" s="7" t="s">
        <v>5713</v>
      </c>
      <c r="V4063" s="7" t="s">
        <v>1632</v>
      </c>
      <c r="W4063" s="7" t="s">
        <v>1445</v>
      </c>
      <c r="X4063" s="7">
        <f>IFERROR(VLOOKUP( Table1[[#This Row],[Trim Distributor Code]],Sheet1!$A:$J,10,FALSE),0)</f>
        <v>0</v>
      </c>
    </row>
    <row r="4064" spans="1:24" hidden="1" x14ac:dyDescent="0.3">
      <c r="A4064" t="s">
        <v>5517</v>
      </c>
      <c r="B4064" s="19" t="s">
        <v>5498</v>
      </c>
      <c r="C4064" s="19" t="s">
        <v>5499</v>
      </c>
      <c r="D4064" s="19" t="s">
        <v>1412</v>
      </c>
      <c r="E4064" s="19" t="s">
        <v>4315</v>
      </c>
      <c r="F4064" s="19" t="s">
        <v>4316</v>
      </c>
      <c r="G4064" s="19" t="s">
        <v>4169</v>
      </c>
      <c r="H4064" s="19" t="s">
        <v>4113</v>
      </c>
      <c r="I4064" s="19" t="s">
        <v>4642</v>
      </c>
      <c r="J4064" s="19" t="s">
        <v>4170</v>
      </c>
      <c r="K4064" s="19">
        <v>10</v>
      </c>
      <c r="L4064" s="2" t="s">
        <v>1412</v>
      </c>
      <c r="M4064" s="2">
        <f ca="1">Table1[[#This Row],[Cases]]*Table1[[#This Row],[Pack Size]]</f>
        <v>0</v>
      </c>
      <c r="N4064" s="1">
        <f ca="1">Table1[[#This Row],[Cases]]*Table1[[#This Row],[Pack Size]]</f>
        <v>240</v>
      </c>
      <c r="O4064" s="1">
        <f>IFERROR(VLOOKUP(Table1[[#This Row],[SKU Code]],'SKU Size'!$G:$H,2,FALSE),0)*Table1[[#This Row],[Cases]]</f>
        <v>18394.846268185654</v>
      </c>
      <c r="P4064" t="str">
        <f t="shared" si="75"/>
        <v>D0497</v>
      </c>
      <c r="Q4064" s="7">
        <f>IFERROR(VLOOKUP(Table1[[#This Row],[Trim Distributor Code]],Sheet1!$N:$O,2,FALSE),0)</f>
        <v>3401109</v>
      </c>
      <c r="R4064" s="7">
        <f>IFERROR(VLOOKUP(Table1[[#This Row],[Salesflo AppUser Code]],HIE!$A:$B,2,FALSE),0)</f>
        <v>0</v>
      </c>
      <c r="S4064" s="7">
        <f>IFERROR(VLOOKUP(Table1[[#This Row],[Salesflo AppUser Code]],HIE!$A:$B,2,FALSE),0)</f>
        <v>0</v>
      </c>
      <c r="T4064" t="s">
        <v>3354</v>
      </c>
      <c r="U4064" s="7" t="s">
        <v>5713</v>
      </c>
      <c r="V4064" s="7" t="s">
        <v>1632</v>
      </c>
      <c r="W4064" s="7" t="s">
        <v>5359</v>
      </c>
      <c r="X4064" s="7">
        <f>IFERROR(VLOOKUP( Table1[[#This Row],[Trim Distributor Code]],Sheet1!$A:$J,10,FALSE),0)</f>
        <v>0</v>
      </c>
    </row>
    <row r="4065" spans="1:24" hidden="1" x14ac:dyDescent="0.3">
      <c r="A4065" t="s">
        <v>5517</v>
      </c>
      <c r="B4065" s="17" t="s">
        <v>5498</v>
      </c>
      <c r="C4065" s="17" t="s">
        <v>5499</v>
      </c>
      <c r="D4065" s="17" t="s">
        <v>1412</v>
      </c>
      <c r="E4065" s="17" t="s">
        <v>4315</v>
      </c>
      <c r="F4065" s="17" t="s">
        <v>4316</v>
      </c>
      <c r="G4065" s="17" t="s">
        <v>2314</v>
      </c>
      <c r="H4065" s="17" t="s">
        <v>2268</v>
      </c>
      <c r="I4065" s="17" t="s">
        <v>4713</v>
      </c>
      <c r="J4065" t="s">
        <v>2503</v>
      </c>
      <c r="K4065" s="17">
        <v>30</v>
      </c>
      <c r="L4065" s="2" t="s">
        <v>1412</v>
      </c>
      <c r="M4065" s="2">
        <f ca="1">Table1[[#This Row],[Cases]]*Table1[[#This Row],[Pack Size]]</f>
        <v>0</v>
      </c>
      <c r="N4065" s="1">
        <f ca="1">Table1[[#This Row],[Cases]]*Table1[[#This Row],[Pack Size]]</f>
        <v>10080</v>
      </c>
      <c r="O4065" s="1">
        <f>IFERROR(VLOOKUP(Table1[[#This Row],[SKU Code]],'SKU Size'!$G:$H,2,FALSE),0)*Table1[[#This Row],[Cases]]</f>
        <v>223429.12073601875</v>
      </c>
      <c r="P4065" t="str">
        <f t="shared" si="75"/>
        <v>D0497</v>
      </c>
      <c r="Q4065" s="7">
        <f>IFERROR(VLOOKUP(Table1[[#This Row],[Trim Distributor Code]],Sheet1!$N:$O,2,FALSE),0)</f>
        <v>3401109</v>
      </c>
      <c r="R4065" s="7">
        <f>IFERROR(VLOOKUP(Table1[[#This Row],[Salesflo AppUser Code]],HIE!$A:$B,2,FALSE),0)</f>
        <v>0</v>
      </c>
      <c r="S4065" s="7">
        <f>IFERROR(VLOOKUP(Table1[[#This Row],[Salesflo AppUser Code]],HIE!$A:$B,2,FALSE),0)</f>
        <v>0</v>
      </c>
      <c r="T4065" t="s">
        <v>3354</v>
      </c>
      <c r="U4065" s="7" t="s">
        <v>5713</v>
      </c>
      <c r="V4065" s="7" t="s">
        <v>2268</v>
      </c>
      <c r="W4065" s="7" t="s">
        <v>2314</v>
      </c>
      <c r="X4065" s="7">
        <f>IFERROR(VLOOKUP( Table1[[#This Row],[Trim Distributor Code]],Sheet1!$A:$J,10,FALSE),0)</f>
        <v>0</v>
      </c>
    </row>
    <row r="4066" spans="1:24" hidden="1" x14ac:dyDescent="0.3">
      <c r="A4066" t="s">
        <v>5517</v>
      </c>
      <c r="B4066" s="19" t="s">
        <v>5498</v>
      </c>
      <c r="C4066" s="19" t="s">
        <v>5499</v>
      </c>
      <c r="D4066" s="19" t="s">
        <v>1412</v>
      </c>
      <c r="E4066" s="19" t="s">
        <v>4315</v>
      </c>
      <c r="F4066" s="19" t="s">
        <v>4316</v>
      </c>
      <c r="G4066" s="19" t="s">
        <v>1627</v>
      </c>
      <c r="H4066" s="19" t="s">
        <v>4116</v>
      </c>
      <c r="I4066" s="19" t="s">
        <v>5438</v>
      </c>
      <c r="J4066" s="19" t="s">
        <v>1628</v>
      </c>
      <c r="K4066" s="19">
        <v>2</v>
      </c>
      <c r="L4066" s="2" t="s">
        <v>1412</v>
      </c>
      <c r="M4066" s="2">
        <f ca="1">Table1[[#This Row],[Cases]]*Table1[[#This Row],[Pack Size]]</f>
        <v>0</v>
      </c>
      <c r="N4066" s="1">
        <f ca="1">Table1[[#This Row],[Cases]]*Table1[[#This Row],[Pack Size]]</f>
        <v>576</v>
      </c>
      <c r="O4066" s="1">
        <f>IFERROR(VLOOKUP(Table1[[#This Row],[SKU Code]],'SKU Size'!$G:$H,2,FALSE),0)*Table1[[#This Row],[Cases]]</f>
        <v>0</v>
      </c>
      <c r="P4066" t="str">
        <f t="shared" si="75"/>
        <v>D0497</v>
      </c>
      <c r="Q4066" s="7">
        <f>IFERROR(VLOOKUP(Table1[[#This Row],[Trim Distributor Code]],Sheet1!$N:$O,2,FALSE),0)</f>
        <v>3401109</v>
      </c>
      <c r="R4066" s="7">
        <f>IFERROR(VLOOKUP(Table1[[#This Row],[Salesflo AppUser Code]],HIE!$A:$B,2,FALSE),0)</f>
        <v>0</v>
      </c>
      <c r="S4066" s="7">
        <f>IFERROR(VLOOKUP(Table1[[#This Row],[Salesflo AppUser Code]],HIE!$A:$B,2,FALSE),0)</f>
        <v>0</v>
      </c>
      <c r="T4066" t="s">
        <v>3354</v>
      </c>
      <c r="U4066" s="7" t="s">
        <v>5713</v>
      </c>
      <c r="V4066" s="7" t="s">
        <v>1624</v>
      </c>
      <c r="W4066" s="7" t="s">
        <v>1627</v>
      </c>
      <c r="X4066" s="7">
        <f>IFERROR(VLOOKUP( Table1[[#This Row],[Trim Distributor Code]],Sheet1!$A:$J,10,FALSE),0)</f>
        <v>0</v>
      </c>
    </row>
    <row r="4067" spans="1:24" hidden="1" x14ac:dyDescent="0.3">
      <c r="A4067" t="s">
        <v>5517</v>
      </c>
      <c r="B4067" s="17" t="s">
        <v>5500</v>
      </c>
      <c r="C4067" s="17" t="s">
        <v>5501</v>
      </c>
      <c r="D4067" s="17" t="s">
        <v>1412</v>
      </c>
      <c r="E4067" s="17" t="s">
        <v>4315</v>
      </c>
      <c r="F4067" s="17" t="s">
        <v>4316</v>
      </c>
      <c r="G4067" s="17" t="s">
        <v>1422</v>
      </c>
      <c r="H4067" s="17" t="s">
        <v>4360</v>
      </c>
      <c r="I4067" s="17" t="s">
        <v>4645</v>
      </c>
      <c r="J4067" s="17" t="s">
        <v>4271</v>
      </c>
      <c r="K4067" s="17">
        <v>3</v>
      </c>
      <c r="L4067" s="2" t="s">
        <v>1412</v>
      </c>
      <c r="M4067" s="2">
        <f ca="1">Table1[[#This Row],[Cases]]*Table1[[#This Row],[Pack Size]]</f>
        <v>0</v>
      </c>
      <c r="N4067" s="1">
        <f ca="1">Table1[[#This Row],[Cases]]*Table1[[#This Row],[Pack Size]]</f>
        <v>288</v>
      </c>
      <c r="O4067" s="1">
        <f>IFERROR(VLOOKUP(Table1[[#This Row],[SKU Code]],'SKU Size'!$G:$H,2,FALSE),0)*Table1[[#This Row],[Cases]]</f>
        <v>0</v>
      </c>
      <c r="P4067" t="str">
        <f t="shared" si="75"/>
        <v>D0497</v>
      </c>
      <c r="Q4067" s="7">
        <f>IFERROR(VLOOKUP(Table1[[#This Row],[Trim Distributor Code]],Sheet1!$N:$O,2,FALSE),0)</f>
        <v>3401109</v>
      </c>
      <c r="R4067" s="7">
        <f>IFERROR(VLOOKUP(Table1[[#This Row],[Salesflo AppUser Code]],HIE!$A:$B,2,FALSE),0)</f>
        <v>0</v>
      </c>
      <c r="S4067" s="7">
        <f>IFERROR(VLOOKUP(Table1[[#This Row],[Salesflo AppUser Code]],HIE!$A:$B,2,FALSE),0)</f>
        <v>0</v>
      </c>
      <c r="T4067" t="s">
        <v>3354</v>
      </c>
      <c r="U4067" s="7" t="s">
        <v>5713</v>
      </c>
      <c r="V4067" s="7" t="s">
        <v>4360</v>
      </c>
      <c r="W4067" s="7" t="s">
        <v>1422</v>
      </c>
      <c r="X4067" s="7">
        <f>IFERROR(VLOOKUP( Table1[[#This Row],[Trim Distributor Code]],Sheet1!$A:$J,10,FALSE),0)</f>
        <v>0</v>
      </c>
    </row>
    <row r="4068" spans="1:24" hidden="1" x14ac:dyDescent="0.3">
      <c r="A4068" t="s">
        <v>5517</v>
      </c>
      <c r="B4068" s="19" t="s">
        <v>5500</v>
      </c>
      <c r="C4068" s="19" t="s">
        <v>5501</v>
      </c>
      <c r="D4068" s="19" t="s">
        <v>1412</v>
      </c>
      <c r="E4068" s="19" t="s">
        <v>4315</v>
      </c>
      <c r="F4068" s="19" t="s">
        <v>4316</v>
      </c>
      <c r="G4068" s="19" t="s">
        <v>4134</v>
      </c>
      <c r="H4068" s="19" t="s">
        <v>4106</v>
      </c>
      <c r="I4068" s="19" t="s">
        <v>4636</v>
      </c>
      <c r="J4068" s="19" t="s">
        <v>1478</v>
      </c>
      <c r="K4068" s="19">
        <v>40</v>
      </c>
      <c r="L4068" s="2" t="s">
        <v>1412</v>
      </c>
      <c r="M4068" s="2">
        <f ca="1">Table1[[#This Row],[Cases]]*Table1[[#This Row],[Pack Size]]</f>
        <v>0</v>
      </c>
      <c r="N4068" s="1">
        <f ca="1">Table1[[#This Row],[Cases]]*Table1[[#This Row],[Pack Size]]</f>
        <v>16000</v>
      </c>
      <c r="O4068" s="1">
        <f>IFERROR(VLOOKUP(Table1[[#This Row],[SKU Code]],'SKU Size'!$G:$H,2,FALSE),0)*Table1[[#This Row],[Cases]]</f>
        <v>348361.05796338001</v>
      </c>
      <c r="P4068" t="str">
        <f t="shared" si="75"/>
        <v>D0497</v>
      </c>
      <c r="Q4068" s="7">
        <f>IFERROR(VLOOKUP(Table1[[#This Row],[Trim Distributor Code]],Sheet1!$N:$O,2,FALSE),0)</f>
        <v>3401109</v>
      </c>
      <c r="R4068" s="7">
        <f>IFERROR(VLOOKUP(Table1[[#This Row],[Salesflo AppUser Code]],HIE!$A:$B,2,FALSE),0)</f>
        <v>0</v>
      </c>
      <c r="S4068" s="7">
        <f>IFERROR(VLOOKUP(Table1[[#This Row],[Salesflo AppUser Code]],HIE!$A:$B,2,FALSE),0)</f>
        <v>0</v>
      </c>
      <c r="T4068" t="s">
        <v>3354</v>
      </c>
      <c r="U4068" s="7" t="s">
        <v>5713</v>
      </c>
      <c r="V4068" s="7" t="s">
        <v>1444</v>
      </c>
      <c r="W4068" s="7" t="s">
        <v>1445</v>
      </c>
      <c r="X4068" s="7">
        <f>IFERROR(VLOOKUP( Table1[[#This Row],[Trim Distributor Code]],Sheet1!$A:$J,10,FALSE),0)</f>
        <v>0</v>
      </c>
    </row>
    <row r="4069" spans="1:24" hidden="1" x14ac:dyDescent="0.3">
      <c r="A4069" t="s">
        <v>5517</v>
      </c>
      <c r="B4069" s="17" t="s">
        <v>5500</v>
      </c>
      <c r="C4069" s="17" t="s">
        <v>5501</v>
      </c>
      <c r="D4069" s="17" t="s">
        <v>1412</v>
      </c>
      <c r="E4069" s="17" t="s">
        <v>4315</v>
      </c>
      <c r="F4069" s="17" t="s">
        <v>4316</v>
      </c>
      <c r="G4069" s="17" t="s">
        <v>4133</v>
      </c>
      <c r="H4069" s="17" t="s">
        <v>4106</v>
      </c>
      <c r="I4069" s="17" t="s">
        <v>4637</v>
      </c>
      <c r="J4069" s="17" t="s">
        <v>1586</v>
      </c>
      <c r="K4069" s="22">
        <v>1760</v>
      </c>
      <c r="L4069" s="2" t="s">
        <v>1412</v>
      </c>
      <c r="M4069" s="2">
        <f ca="1">Table1[[#This Row],[Cases]]*Table1[[#This Row],[Pack Size]]</f>
        <v>0</v>
      </c>
      <c r="N4069" s="1">
        <f ca="1">Table1[[#This Row],[Cases]]*Table1[[#This Row],[Pack Size]]</f>
        <v>704000</v>
      </c>
      <c r="O4069" s="1">
        <f>IFERROR(VLOOKUP(Table1[[#This Row],[SKU Code]],'SKU Size'!$G:$H,2,FALSE),0)*Table1[[#This Row],[Cases]]</f>
        <v>14840468.655854682</v>
      </c>
      <c r="P4069" t="str">
        <f t="shared" si="75"/>
        <v>D0497</v>
      </c>
      <c r="Q4069" s="7">
        <f>IFERROR(VLOOKUP(Table1[[#This Row],[Trim Distributor Code]],Sheet1!$N:$O,2,FALSE),0)</f>
        <v>3401109</v>
      </c>
      <c r="R4069" s="7">
        <f>IFERROR(VLOOKUP(Table1[[#This Row],[Salesflo AppUser Code]],HIE!$A:$B,2,FALSE),0)</f>
        <v>0</v>
      </c>
      <c r="S4069" s="7">
        <f>IFERROR(VLOOKUP(Table1[[#This Row],[Salesflo AppUser Code]],HIE!$A:$B,2,FALSE),0)</f>
        <v>0</v>
      </c>
      <c r="T4069" t="s">
        <v>3354</v>
      </c>
      <c r="U4069" s="7" t="s">
        <v>5713</v>
      </c>
      <c r="V4069" s="7" t="s">
        <v>1444</v>
      </c>
      <c r="W4069" s="7" t="s">
        <v>5707</v>
      </c>
      <c r="X4069" s="7">
        <f>IFERROR(VLOOKUP( Table1[[#This Row],[Trim Distributor Code]],Sheet1!$A:$J,10,FALSE),0)</f>
        <v>0</v>
      </c>
    </row>
    <row r="4070" spans="1:24" hidden="1" x14ac:dyDescent="0.3">
      <c r="A4070" t="s">
        <v>5517</v>
      </c>
      <c r="B4070" s="19" t="s">
        <v>5500</v>
      </c>
      <c r="C4070" s="19" t="s">
        <v>5501</v>
      </c>
      <c r="D4070" s="19" t="s">
        <v>1412</v>
      </c>
      <c r="E4070" s="19" t="s">
        <v>4315</v>
      </c>
      <c r="F4070" s="19" t="s">
        <v>4316</v>
      </c>
      <c r="G4070" s="19" t="s">
        <v>4156</v>
      </c>
      <c r="H4070" s="19" t="s">
        <v>4106</v>
      </c>
      <c r="I4070" s="19" t="s">
        <v>4391</v>
      </c>
      <c r="J4070" s="19" t="s">
        <v>2144</v>
      </c>
      <c r="K4070" s="19">
        <v>2</v>
      </c>
      <c r="L4070" s="2" t="s">
        <v>1412</v>
      </c>
      <c r="M4070" s="2">
        <f ca="1">Table1[[#This Row],[Cases]]*Table1[[#This Row],[Pack Size]]</f>
        <v>0</v>
      </c>
      <c r="N4070" s="1">
        <f ca="1">Table1[[#This Row],[Cases]]*Table1[[#This Row],[Pack Size]]</f>
        <v>800</v>
      </c>
      <c r="O4070" s="1">
        <f>IFERROR(VLOOKUP(Table1[[#This Row],[SKU Code]],'SKU Size'!$G:$H,2,FALSE),0)*Table1[[#This Row],[Cases]]</f>
        <v>18103.788729658481</v>
      </c>
      <c r="P4070" t="str">
        <f t="shared" si="75"/>
        <v>D0497</v>
      </c>
      <c r="Q4070" s="7">
        <f>IFERROR(VLOOKUP(Table1[[#This Row],[Trim Distributor Code]],Sheet1!$N:$O,2,FALSE),0)</f>
        <v>3401109</v>
      </c>
      <c r="R4070" s="7">
        <f>IFERROR(VLOOKUP(Table1[[#This Row],[Salesflo AppUser Code]],HIE!$A:$B,2,FALSE),0)</f>
        <v>0</v>
      </c>
      <c r="S4070" s="7">
        <f>IFERROR(VLOOKUP(Table1[[#This Row],[Salesflo AppUser Code]],HIE!$A:$B,2,FALSE),0)</f>
        <v>0</v>
      </c>
      <c r="T4070" t="s">
        <v>3354</v>
      </c>
      <c r="U4070" s="7" t="s">
        <v>5713</v>
      </c>
      <c r="V4070" s="7" t="s">
        <v>1444</v>
      </c>
      <c r="W4070" s="7" t="s">
        <v>2030</v>
      </c>
      <c r="X4070" s="7">
        <f>IFERROR(VLOOKUP( Table1[[#This Row],[Trim Distributor Code]],Sheet1!$A:$J,10,FALSE),0)</f>
        <v>0</v>
      </c>
    </row>
    <row r="4071" spans="1:24" hidden="1" x14ac:dyDescent="0.3">
      <c r="A4071" t="s">
        <v>5517</v>
      </c>
      <c r="B4071" s="17" t="s">
        <v>5500</v>
      </c>
      <c r="C4071" s="17" t="s">
        <v>5501</v>
      </c>
      <c r="D4071" s="17" t="s">
        <v>1412</v>
      </c>
      <c r="E4071" s="17" t="s">
        <v>4315</v>
      </c>
      <c r="F4071" s="17" t="s">
        <v>4316</v>
      </c>
      <c r="G4071" s="17" t="s">
        <v>4156</v>
      </c>
      <c r="H4071" s="17" t="s">
        <v>4137</v>
      </c>
      <c r="I4071" s="17" t="s">
        <v>4392</v>
      </c>
      <c r="J4071" s="17" t="s">
        <v>2238</v>
      </c>
      <c r="K4071" s="17">
        <v>2</v>
      </c>
      <c r="L4071" s="2" t="s">
        <v>1412</v>
      </c>
      <c r="M4071" s="2">
        <f ca="1">Table1[[#This Row],[Cases]]*Table1[[#This Row],[Pack Size]]</f>
        <v>0</v>
      </c>
      <c r="N4071" s="1">
        <f ca="1">Table1[[#This Row],[Cases]]*Table1[[#This Row],[Pack Size]]</f>
        <v>768</v>
      </c>
      <c r="O4071" s="1">
        <f>IFERROR(VLOOKUP(Table1[[#This Row],[SKU Code]],'SKU Size'!$G:$H,2,FALSE),0)*Table1[[#This Row],[Cases]]</f>
        <v>18638.779346586776</v>
      </c>
      <c r="P4071" t="str">
        <f t="shared" si="75"/>
        <v>D0497</v>
      </c>
      <c r="Q4071" s="7">
        <f>IFERROR(VLOOKUP(Table1[[#This Row],[Trim Distributor Code]],Sheet1!$N:$O,2,FALSE),0)</f>
        <v>3401109</v>
      </c>
      <c r="R4071" s="7">
        <f>IFERROR(VLOOKUP(Table1[[#This Row],[Salesflo AppUser Code]],HIE!$A:$B,2,FALSE),0)</f>
        <v>0</v>
      </c>
      <c r="S4071" s="7">
        <f>IFERROR(VLOOKUP(Table1[[#This Row],[Salesflo AppUser Code]],HIE!$A:$B,2,FALSE),0)</f>
        <v>0</v>
      </c>
      <c r="T4071" t="s">
        <v>3354</v>
      </c>
      <c r="U4071" s="7" t="s">
        <v>5713</v>
      </c>
      <c r="V4071" s="7" t="s">
        <v>1606</v>
      </c>
      <c r="W4071" s="7" t="s">
        <v>2030</v>
      </c>
      <c r="X4071" s="7">
        <f>IFERROR(VLOOKUP( Table1[[#This Row],[Trim Distributor Code]],Sheet1!$A:$J,10,FALSE),0)</f>
        <v>0</v>
      </c>
    </row>
    <row r="4072" spans="1:24" hidden="1" x14ac:dyDescent="0.3">
      <c r="A4072" t="s">
        <v>5517</v>
      </c>
      <c r="B4072" s="19" t="s">
        <v>5500</v>
      </c>
      <c r="C4072" s="19" t="s">
        <v>5501</v>
      </c>
      <c r="D4072" s="19" t="s">
        <v>1412</v>
      </c>
      <c r="E4072" s="19" t="s">
        <v>4315</v>
      </c>
      <c r="F4072" s="19" t="s">
        <v>4316</v>
      </c>
      <c r="G4072" s="19" t="s">
        <v>4305</v>
      </c>
      <c r="H4072" s="19" t="s">
        <v>4109</v>
      </c>
      <c r="I4072" s="19" t="s">
        <v>4393</v>
      </c>
      <c r="J4072" s="19" t="s">
        <v>2060</v>
      </c>
      <c r="K4072" s="19">
        <v>2</v>
      </c>
      <c r="L4072" s="2" t="s">
        <v>1412</v>
      </c>
      <c r="M4072" s="2">
        <f ca="1">Table1[[#This Row],[Cases]]*Table1[[#This Row],[Pack Size]]</f>
        <v>0</v>
      </c>
      <c r="N4072" s="1">
        <f ca="1">Table1[[#This Row],[Cases]]*Table1[[#This Row],[Pack Size]]</f>
        <v>200</v>
      </c>
      <c r="O4072" s="1">
        <f>IFERROR(VLOOKUP(Table1[[#This Row],[SKU Code]],'SKU Size'!$G:$H,2,FALSE),0)*Table1[[#This Row],[Cases]]</f>
        <v>20342.508650388041</v>
      </c>
      <c r="P4072" t="str">
        <f t="shared" si="75"/>
        <v>D0497</v>
      </c>
      <c r="Q4072" s="7">
        <f>IFERROR(VLOOKUP(Table1[[#This Row],[Trim Distributor Code]],Sheet1!$N:$O,2,FALSE),0)</f>
        <v>3401109</v>
      </c>
      <c r="R4072" s="7">
        <f>IFERROR(VLOOKUP(Table1[[#This Row],[Salesflo AppUser Code]],HIE!$A:$B,2,FALSE),0)</f>
        <v>0</v>
      </c>
      <c r="S4072" s="7">
        <f>IFERROR(VLOOKUP(Table1[[#This Row],[Salesflo AppUser Code]],HIE!$A:$B,2,FALSE),0)</f>
        <v>0</v>
      </c>
      <c r="T4072" t="s">
        <v>3354</v>
      </c>
      <c r="U4072" s="7" t="s">
        <v>5713</v>
      </c>
      <c r="V4072" s="7" t="s">
        <v>1423</v>
      </c>
      <c r="W4072" s="7" t="s">
        <v>2040</v>
      </c>
      <c r="X4072" s="7">
        <f>IFERROR(VLOOKUP( Table1[[#This Row],[Trim Distributor Code]],Sheet1!$A:$J,10,FALSE),0)</f>
        <v>0</v>
      </c>
    </row>
    <row r="4073" spans="1:24" hidden="1" x14ac:dyDescent="0.3">
      <c r="A4073" t="s">
        <v>5517</v>
      </c>
      <c r="B4073" s="17" t="s">
        <v>5500</v>
      </c>
      <c r="C4073" s="17" t="s">
        <v>5501</v>
      </c>
      <c r="D4073" s="17" t="s">
        <v>1412</v>
      </c>
      <c r="E4073" s="17" t="s">
        <v>4315</v>
      </c>
      <c r="F4073" s="17" t="s">
        <v>4316</v>
      </c>
      <c r="G4073" s="17" t="s">
        <v>1424</v>
      </c>
      <c r="H4073" s="17" t="s">
        <v>4109</v>
      </c>
      <c r="I4073" s="17" t="s">
        <v>4307</v>
      </c>
      <c r="J4073" s="17" t="s">
        <v>2034</v>
      </c>
      <c r="K4073" s="17">
        <v>10</v>
      </c>
      <c r="L4073" s="2" t="s">
        <v>1412</v>
      </c>
      <c r="M4073" s="2">
        <f ca="1">Table1[[#This Row],[Cases]]*Table1[[#This Row],[Pack Size]]</f>
        <v>0</v>
      </c>
      <c r="N4073" s="1">
        <f ca="1">Table1[[#This Row],[Cases]]*Table1[[#This Row],[Pack Size]]</f>
        <v>1000</v>
      </c>
      <c r="O4073" s="1">
        <f>IFERROR(VLOOKUP(Table1[[#This Row],[SKU Code]],'SKU Size'!$G:$H,2,FALSE),0)*Table1[[#This Row],[Cases]]</f>
        <v>75600.242379515024</v>
      </c>
      <c r="P4073" t="str">
        <f t="shared" si="75"/>
        <v>D0497</v>
      </c>
      <c r="Q4073" s="7">
        <f>IFERROR(VLOOKUP(Table1[[#This Row],[Trim Distributor Code]],Sheet1!$N:$O,2,FALSE),0)</f>
        <v>3401109</v>
      </c>
      <c r="R4073" s="7">
        <f>IFERROR(VLOOKUP(Table1[[#This Row],[Salesflo AppUser Code]],HIE!$A:$B,2,FALSE),0)</f>
        <v>0</v>
      </c>
      <c r="S4073" s="7">
        <f>IFERROR(VLOOKUP(Table1[[#This Row],[Salesflo AppUser Code]],HIE!$A:$B,2,FALSE),0)</f>
        <v>0</v>
      </c>
      <c r="T4073" t="s">
        <v>3354</v>
      </c>
      <c r="U4073" s="7" t="s">
        <v>5713</v>
      </c>
      <c r="V4073" s="7" t="s">
        <v>1423</v>
      </c>
      <c r="W4073" s="7" t="s">
        <v>2031</v>
      </c>
      <c r="X4073" s="7">
        <f>IFERROR(VLOOKUP( Table1[[#This Row],[Trim Distributor Code]],Sheet1!$A:$J,10,FALSE),0)</f>
        <v>0</v>
      </c>
    </row>
    <row r="4074" spans="1:24" hidden="1" x14ac:dyDescent="0.3">
      <c r="A4074" t="s">
        <v>5517</v>
      </c>
      <c r="B4074" s="19" t="s">
        <v>5500</v>
      </c>
      <c r="C4074" s="19" t="s">
        <v>5501</v>
      </c>
      <c r="D4074" s="19" t="s">
        <v>1412</v>
      </c>
      <c r="E4074" s="19" t="s">
        <v>4315</v>
      </c>
      <c r="F4074" s="19" t="s">
        <v>4316</v>
      </c>
      <c r="G4074" s="19" t="s">
        <v>4108</v>
      </c>
      <c r="H4074" s="19" t="s">
        <v>4109</v>
      </c>
      <c r="I4074" s="19" t="s">
        <v>4566</v>
      </c>
      <c r="J4074" s="19" t="s">
        <v>13</v>
      </c>
      <c r="K4074" s="19">
        <v>10</v>
      </c>
      <c r="L4074" s="2" t="s">
        <v>1412</v>
      </c>
      <c r="M4074" s="2">
        <f ca="1">Table1[[#This Row],[Cases]]*Table1[[#This Row],[Pack Size]]</f>
        <v>0</v>
      </c>
      <c r="N4074" s="1">
        <f ca="1">Table1[[#This Row],[Cases]]*Table1[[#This Row],[Pack Size]]</f>
        <v>1000</v>
      </c>
      <c r="O4074" s="1">
        <f>IFERROR(VLOOKUP(Table1[[#This Row],[SKU Code]],'SKU Size'!$G:$H,2,FALSE),0)*Table1[[#This Row],[Cases]]</f>
        <v>105686.74059304707</v>
      </c>
      <c r="P4074" t="str">
        <f t="shared" si="75"/>
        <v>D0497</v>
      </c>
      <c r="Q4074" s="7">
        <f>IFERROR(VLOOKUP(Table1[[#This Row],[Trim Distributor Code]],Sheet1!$N:$O,2,FALSE),0)</f>
        <v>3401109</v>
      </c>
      <c r="R4074" s="7">
        <f>IFERROR(VLOOKUP(Table1[[#This Row],[Salesflo AppUser Code]],HIE!$A:$B,2,FALSE),0)</f>
        <v>0</v>
      </c>
      <c r="S4074" s="7">
        <f>IFERROR(VLOOKUP(Table1[[#This Row],[Salesflo AppUser Code]],HIE!$A:$B,2,FALSE),0)</f>
        <v>0</v>
      </c>
      <c r="T4074" t="s">
        <v>3354</v>
      </c>
      <c r="U4074" s="7" t="s">
        <v>5713</v>
      </c>
      <c r="V4074" s="7" t="s">
        <v>1423</v>
      </c>
      <c r="W4074" s="7" t="s">
        <v>1659</v>
      </c>
      <c r="X4074" s="7">
        <f>IFERROR(VLOOKUP( Table1[[#This Row],[Trim Distributor Code]],Sheet1!$A:$J,10,FALSE),0)</f>
        <v>0</v>
      </c>
    </row>
    <row r="4075" spans="1:24" hidden="1" x14ac:dyDescent="0.3">
      <c r="A4075" t="s">
        <v>5517</v>
      </c>
      <c r="B4075" s="17" t="s">
        <v>5500</v>
      </c>
      <c r="C4075" s="17" t="s">
        <v>5501</v>
      </c>
      <c r="D4075" s="17" t="s">
        <v>1412</v>
      </c>
      <c r="E4075" s="17" t="s">
        <v>4315</v>
      </c>
      <c r="F4075" s="17" t="s">
        <v>4316</v>
      </c>
      <c r="G4075" s="17" t="s">
        <v>4136</v>
      </c>
      <c r="H4075" s="17" t="s">
        <v>4113</v>
      </c>
      <c r="I4075" s="17" t="s">
        <v>4643</v>
      </c>
      <c r="J4075" s="17" t="s">
        <v>2295</v>
      </c>
      <c r="K4075" s="17">
        <v>20</v>
      </c>
      <c r="L4075" s="2" t="s">
        <v>1412</v>
      </c>
      <c r="M4075" s="2">
        <f ca="1">Table1[[#This Row],[Cases]]*Table1[[#This Row],[Pack Size]]</f>
        <v>0</v>
      </c>
      <c r="N4075" s="1">
        <f ca="1">Table1[[#This Row],[Cases]]*Table1[[#This Row],[Pack Size]]</f>
        <v>480</v>
      </c>
      <c r="O4075" s="1">
        <f>IFERROR(VLOOKUP(Table1[[#This Row],[SKU Code]],'SKU Size'!$G:$H,2,FALSE),0)*Table1[[#This Row],[Cases]]</f>
        <v>36628.07558035171</v>
      </c>
      <c r="P4075" t="str">
        <f t="shared" si="75"/>
        <v>D0497</v>
      </c>
      <c r="Q4075" s="7">
        <f>IFERROR(VLOOKUP(Table1[[#This Row],[Trim Distributor Code]],Sheet1!$N:$O,2,FALSE),0)</f>
        <v>3401109</v>
      </c>
      <c r="R4075" s="7">
        <f>IFERROR(VLOOKUP(Table1[[#This Row],[Salesflo AppUser Code]],HIE!$A:$B,2,FALSE),0)</f>
        <v>0</v>
      </c>
      <c r="S4075" s="7">
        <f>IFERROR(VLOOKUP(Table1[[#This Row],[Salesflo AppUser Code]],HIE!$A:$B,2,FALSE),0)</f>
        <v>0</v>
      </c>
      <c r="T4075" t="s">
        <v>3354</v>
      </c>
      <c r="U4075" s="7" t="s">
        <v>5713</v>
      </c>
      <c r="V4075" s="7" t="s">
        <v>1632</v>
      </c>
      <c r="W4075" s="7" t="s">
        <v>2294</v>
      </c>
      <c r="X4075" s="7">
        <f>IFERROR(VLOOKUP( Table1[[#This Row],[Trim Distributor Code]],Sheet1!$A:$J,10,FALSE),0)</f>
        <v>0</v>
      </c>
    </row>
    <row r="4076" spans="1:24" hidden="1" x14ac:dyDescent="0.3">
      <c r="A4076" t="s">
        <v>5517</v>
      </c>
      <c r="B4076" s="19" t="s">
        <v>5500</v>
      </c>
      <c r="C4076" s="19" t="s">
        <v>5501</v>
      </c>
      <c r="D4076" s="19" t="s">
        <v>1412</v>
      </c>
      <c r="E4076" s="19" t="s">
        <v>4315</v>
      </c>
      <c r="F4076" s="19" t="s">
        <v>4316</v>
      </c>
      <c r="G4076" s="19" t="s">
        <v>4134</v>
      </c>
      <c r="H4076" s="19" t="s">
        <v>4113</v>
      </c>
      <c r="I4076" s="19" t="s">
        <v>4644</v>
      </c>
      <c r="J4076" s="19" t="s">
        <v>1635</v>
      </c>
      <c r="K4076" s="19">
        <v>10</v>
      </c>
      <c r="L4076" s="2" t="s">
        <v>1412</v>
      </c>
      <c r="M4076" s="2">
        <f ca="1">Table1[[#This Row],[Cases]]*Table1[[#This Row],[Pack Size]]</f>
        <v>0</v>
      </c>
      <c r="N4076" s="1">
        <f ca="1">Table1[[#This Row],[Cases]]*Table1[[#This Row],[Pack Size]]</f>
        <v>240</v>
      </c>
      <c r="O4076" s="1">
        <f>IFERROR(VLOOKUP(Table1[[#This Row],[SKU Code]],'SKU Size'!$G:$H,2,FALSE),0)*Table1[[#This Row],[Cases]]</f>
        <v>31426.600008641144</v>
      </c>
      <c r="P4076" t="str">
        <f t="shared" si="75"/>
        <v>D0497</v>
      </c>
      <c r="Q4076" s="7">
        <f>IFERROR(VLOOKUP(Table1[[#This Row],[Trim Distributor Code]],Sheet1!$N:$O,2,FALSE),0)</f>
        <v>3401109</v>
      </c>
      <c r="R4076" s="7">
        <f>IFERROR(VLOOKUP(Table1[[#This Row],[Salesflo AppUser Code]],HIE!$A:$B,2,FALSE),0)</f>
        <v>0</v>
      </c>
      <c r="S4076" s="7">
        <f>IFERROR(VLOOKUP(Table1[[#This Row],[Salesflo AppUser Code]],HIE!$A:$B,2,FALSE),0)</f>
        <v>0</v>
      </c>
      <c r="T4076" t="s">
        <v>3354</v>
      </c>
      <c r="U4076" s="7" t="s">
        <v>5713</v>
      </c>
      <c r="V4076" s="7" t="s">
        <v>1632</v>
      </c>
      <c r="W4076" s="7" t="s">
        <v>1445</v>
      </c>
      <c r="X4076" s="7">
        <f>IFERROR(VLOOKUP( Table1[[#This Row],[Trim Distributor Code]],Sheet1!$A:$J,10,FALSE),0)</f>
        <v>0</v>
      </c>
    </row>
    <row r="4077" spans="1:24" hidden="1" x14ac:dyDescent="0.3">
      <c r="A4077" t="s">
        <v>5517</v>
      </c>
      <c r="B4077" s="17" t="s">
        <v>5500</v>
      </c>
      <c r="C4077" s="17" t="s">
        <v>5501</v>
      </c>
      <c r="D4077" s="17" t="s">
        <v>1412</v>
      </c>
      <c r="E4077" s="17" t="s">
        <v>4315</v>
      </c>
      <c r="F4077" s="17" t="s">
        <v>4316</v>
      </c>
      <c r="G4077" s="17" t="s">
        <v>4169</v>
      </c>
      <c r="H4077" s="17" t="s">
        <v>4113</v>
      </c>
      <c r="I4077" s="17" t="s">
        <v>4642</v>
      </c>
      <c r="J4077" s="17" t="s">
        <v>4170</v>
      </c>
      <c r="K4077" s="17">
        <v>15</v>
      </c>
      <c r="L4077" s="2" t="s">
        <v>1412</v>
      </c>
      <c r="M4077" s="2">
        <f ca="1">Table1[[#This Row],[Cases]]*Table1[[#This Row],[Pack Size]]</f>
        <v>0</v>
      </c>
      <c r="N4077" s="1">
        <f ca="1">Table1[[#This Row],[Cases]]*Table1[[#This Row],[Pack Size]]</f>
        <v>360</v>
      </c>
      <c r="O4077" s="1">
        <f>IFERROR(VLOOKUP(Table1[[#This Row],[SKU Code]],'SKU Size'!$G:$H,2,FALSE),0)*Table1[[#This Row],[Cases]]</f>
        <v>27592.269402278485</v>
      </c>
      <c r="P4077" t="str">
        <f t="shared" si="75"/>
        <v>D0497</v>
      </c>
      <c r="Q4077" s="7">
        <f>IFERROR(VLOOKUP(Table1[[#This Row],[Trim Distributor Code]],Sheet1!$N:$O,2,FALSE),0)</f>
        <v>3401109</v>
      </c>
      <c r="R4077" s="7">
        <f>IFERROR(VLOOKUP(Table1[[#This Row],[Salesflo AppUser Code]],HIE!$A:$B,2,FALSE),0)</f>
        <v>0</v>
      </c>
      <c r="S4077" s="7">
        <f>IFERROR(VLOOKUP(Table1[[#This Row],[Salesflo AppUser Code]],HIE!$A:$B,2,FALSE),0)</f>
        <v>0</v>
      </c>
      <c r="T4077" t="s">
        <v>3354</v>
      </c>
      <c r="U4077" s="7" t="s">
        <v>5713</v>
      </c>
      <c r="V4077" s="7" t="s">
        <v>1632</v>
      </c>
      <c r="W4077" s="7" t="s">
        <v>5359</v>
      </c>
      <c r="X4077" s="7">
        <f>IFERROR(VLOOKUP( Table1[[#This Row],[Trim Distributor Code]],Sheet1!$A:$J,10,FALSE),0)</f>
        <v>0</v>
      </c>
    </row>
    <row r="4078" spans="1:24" hidden="1" x14ac:dyDescent="0.3">
      <c r="A4078" t="s">
        <v>5517</v>
      </c>
      <c r="B4078" s="19" t="s">
        <v>5500</v>
      </c>
      <c r="C4078" s="19" t="s">
        <v>5501</v>
      </c>
      <c r="D4078" s="19" t="s">
        <v>1412</v>
      </c>
      <c r="E4078" s="19" t="s">
        <v>4315</v>
      </c>
      <c r="F4078" s="19" t="s">
        <v>4316</v>
      </c>
      <c r="G4078" s="19" t="s">
        <v>2314</v>
      </c>
      <c r="H4078" s="19" t="s">
        <v>2268</v>
      </c>
      <c r="I4078" s="19" t="s">
        <v>4713</v>
      </c>
      <c r="J4078" t="s">
        <v>2503</v>
      </c>
      <c r="K4078" s="19">
        <v>50</v>
      </c>
      <c r="L4078" s="2" t="s">
        <v>1412</v>
      </c>
      <c r="M4078" s="2">
        <f ca="1">Table1[[#This Row],[Cases]]*Table1[[#This Row],[Pack Size]]</f>
        <v>0</v>
      </c>
      <c r="N4078" s="1">
        <f ca="1">Table1[[#This Row],[Cases]]*Table1[[#This Row],[Pack Size]]</f>
        <v>16800</v>
      </c>
      <c r="O4078" s="1">
        <f>IFERROR(VLOOKUP(Table1[[#This Row],[SKU Code]],'SKU Size'!$G:$H,2,FALSE),0)*Table1[[#This Row],[Cases]]</f>
        <v>372381.86789336457</v>
      </c>
      <c r="P4078" t="str">
        <f t="shared" si="75"/>
        <v>D0497</v>
      </c>
      <c r="Q4078" s="7">
        <f>IFERROR(VLOOKUP(Table1[[#This Row],[Trim Distributor Code]],Sheet1!$N:$O,2,FALSE),0)</f>
        <v>3401109</v>
      </c>
      <c r="R4078" s="7">
        <f>IFERROR(VLOOKUP(Table1[[#This Row],[Salesflo AppUser Code]],HIE!$A:$B,2,FALSE),0)</f>
        <v>0</v>
      </c>
      <c r="S4078" s="7">
        <f>IFERROR(VLOOKUP(Table1[[#This Row],[Salesflo AppUser Code]],HIE!$A:$B,2,FALSE),0)</f>
        <v>0</v>
      </c>
      <c r="T4078" t="s">
        <v>3354</v>
      </c>
      <c r="U4078" s="7" t="s">
        <v>5713</v>
      </c>
      <c r="V4078" s="7" t="s">
        <v>2268</v>
      </c>
      <c r="W4078" s="7" t="s">
        <v>2314</v>
      </c>
      <c r="X4078" s="7">
        <f>IFERROR(VLOOKUP( Table1[[#This Row],[Trim Distributor Code]],Sheet1!$A:$J,10,FALSE),0)</f>
        <v>0</v>
      </c>
    </row>
    <row r="4079" spans="1:24" hidden="1" x14ac:dyDescent="0.3">
      <c r="A4079" t="s">
        <v>5517</v>
      </c>
      <c r="B4079" s="17" t="s">
        <v>5500</v>
      </c>
      <c r="C4079" s="17" t="s">
        <v>5501</v>
      </c>
      <c r="D4079" s="17" t="s">
        <v>1412</v>
      </c>
      <c r="E4079" s="17" t="s">
        <v>4315</v>
      </c>
      <c r="F4079" s="17" t="s">
        <v>4316</v>
      </c>
      <c r="G4079" s="17" t="s">
        <v>1627</v>
      </c>
      <c r="H4079" s="17" t="s">
        <v>4116</v>
      </c>
      <c r="I4079" s="17" t="s">
        <v>5438</v>
      </c>
      <c r="J4079" s="17" t="s">
        <v>1628</v>
      </c>
      <c r="K4079" s="17">
        <v>3</v>
      </c>
      <c r="L4079" s="2" t="s">
        <v>1412</v>
      </c>
      <c r="M4079" s="2">
        <f ca="1">Table1[[#This Row],[Cases]]*Table1[[#This Row],[Pack Size]]</f>
        <v>0</v>
      </c>
      <c r="N4079" s="1">
        <f ca="1">Table1[[#This Row],[Cases]]*Table1[[#This Row],[Pack Size]]</f>
        <v>864</v>
      </c>
      <c r="O4079" s="1">
        <f>IFERROR(VLOOKUP(Table1[[#This Row],[SKU Code]],'SKU Size'!$G:$H,2,FALSE),0)*Table1[[#This Row],[Cases]]</f>
        <v>0</v>
      </c>
      <c r="P4079" t="str">
        <f t="shared" si="75"/>
        <v>D0497</v>
      </c>
      <c r="Q4079" s="7">
        <f>IFERROR(VLOOKUP(Table1[[#This Row],[Trim Distributor Code]],Sheet1!$N:$O,2,FALSE),0)</f>
        <v>3401109</v>
      </c>
      <c r="R4079" s="7">
        <f>IFERROR(VLOOKUP(Table1[[#This Row],[Salesflo AppUser Code]],HIE!$A:$B,2,FALSE),0)</f>
        <v>0</v>
      </c>
      <c r="S4079" s="7">
        <f>IFERROR(VLOOKUP(Table1[[#This Row],[Salesflo AppUser Code]],HIE!$A:$B,2,FALSE),0)</f>
        <v>0</v>
      </c>
      <c r="T4079" t="s">
        <v>3354</v>
      </c>
      <c r="U4079" s="7" t="s">
        <v>5713</v>
      </c>
      <c r="V4079" s="7" t="s">
        <v>1624</v>
      </c>
      <c r="W4079" s="7" t="s">
        <v>1627</v>
      </c>
      <c r="X4079" s="7">
        <f>IFERROR(VLOOKUP( Table1[[#This Row],[Trim Distributor Code]],Sheet1!$A:$J,10,FALSE),0)</f>
        <v>0</v>
      </c>
    </row>
    <row r="4080" spans="1:24" hidden="1" x14ac:dyDescent="0.3">
      <c r="A4080" t="s">
        <v>5517</v>
      </c>
      <c r="B4080" s="19" t="s">
        <v>5502</v>
      </c>
      <c r="C4080" s="19" t="s">
        <v>5503</v>
      </c>
      <c r="D4080" s="19" t="s">
        <v>1412</v>
      </c>
      <c r="E4080" s="19" t="s">
        <v>4315</v>
      </c>
      <c r="F4080" s="19" t="s">
        <v>4316</v>
      </c>
      <c r="G4080" s="19" t="s">
        <v>1422</v>
      </c>
      <c r="H4080" s="19" t="s">
        <v>4360</v>
      </c>
      <c r="I4080" s="19" t="s">
        <v>4645</v>
      </c>
      <c r="J4080" s="19" t="s">
        <v>4271</v>
      </c>
      <c r="K4080" s="21">
        <v>3</v>
      </c>
      <c r="L4080" s="2" t="s">
        <v>1412</v>
      </c>
      <c r="M4080" s="2">
        <f ca="1">Table1[[#This Row],[Cases]]*Table1[[#This Row],[Pack Size]]</f>
        <v>0</v>
      </c>
      <c r="N4080" s="1">
        <f ca="1">Table1[[#This Row],[Cases]]*Table1[[#This Row],[Pack Size]]</f>
        <v>288</v>
      </c>
      <c r="O4080" s="1">
        <f>IFERROR(VLOOKUP(Table1[[#This Row],[SKU Code]],'SKU Size'!$G:$H,2,FALSE),0)*Table1[[#This Row],[Cases]]</f>
        <v>0</v>
      </c>
      <c r="P4080" t="str">
        <f t="shared" si="75"/>
        <v>D0497</v>
      </c>
      <c r="Q4080" s="7">
        <f>IFERROR(VLOOKUP(Table1[[#This Row],[Trim Distributor Code]],Sheet1!$N:$O,2,FALSE),0)</f>
        <v>3401109</v>
      </c>
      <c r="R4080" s="7">
        <f>IFERROR(VLOOKUP(Table1[[#This Row],[Salesflo AppUser Code]],HIE!$A:$B,2,FALSE),0)</f>
        <v>0</v>
      </c>
      <c r="S4080" s="7">
        <f>IFERROR(VLOOKUP(Table1[[#This Row],[Salesflo AppUser Code]],HIE!$A:$B,2,FALSE),0)</f>
        <v>0</v>
      </c>
      <c r="T4080" t="s">
        <v>3354</v>
      </c>
      <c r="U4080" s="7" t="s">
        <v>5713</v>
      </c>
      <c r="V4080" s="7" t="s">
        <v>4360</v>
      </c>
      <c r="W4080" s="7" t="s">
        <v>1422</v>
      </c>
      <c r="X4080" s="7">
        <f>IFERROR(VLOOKUP( Table1[[#This Row],[Trim Distributor Code]],Sheet1!$A:$J,10,FALSE),0)</f>
        <v>0</v>
      </c>
    </row>
    <row r="4081" spans="1:24" hidden="1" x14ac:dyDescent="0.3">
      <c r="A4081" t="s">
        <v>5517</v>
      </c>
      <c r="B4081" s="17" t="s">
        <v>5502</v>
      </c>
      <c r="C4081" s="17" t="s">
        <v>5503</v>
      </c>
      <c r="D4081" s="17" t="s">
        <v>1412</v>
      </c>
      <c r="E4081" s="17" t="s">
        <v>4315</v>
      </c>
      <c r="F4081" s="17" t="s">
        <v>4316</v>
      </c>
      <c r="G4081" s="17" t="s">
        <v>4134</v>
      </c>
      <c r="H4081" s="17" t="s">
        <v>4106</v>
      </c>
      <c r="I4081" s="17" t="s">
        <v>4636</v>
      </c>
      <c r="J4081" s="17" t="s">
        <v>1478</v>
      </c>
      <c r="K4081" s="17">
        <v>40</v>
      </c>
      <c r="L4081" s="2" t="s">
        <v>1412</v>
      </c>
      <c r="M4081" s="2">
        <f ca="1">Table1[[#This Row],[Cases]]*Table1[[#This Row],[Pack Size]]</f>
        <v>0</v>
      </c>
      <c r="N4081" s="1">
        <f ca="1">Table1[[#This Row],[Cases]]*Table1[[#This Row],[Pack Size]]</f>
        <v>16000</v>
      </c>
      <c r="O4081" s="1">
        <f>IFERROR(VLOOKUP(Table1[[#This Row],[SKU Code]],'SKU Size'!$G:$H,2,FALSE),0)*Table1[[#This Row],[Cases]]</f>
        <v>348361.05796338001</v>
      </c>
      <c r="P4081" t="str">
        <f t="shared" si="75"/>
        <v>D0497</v>
      </c>
      <c r="Q4081" s="7">
        <f>IFERROR(VLOOKUP(Table1[[#This Row],[Trim Distributor Code]],Sheet1!$N:$O,2,FALSE),0)</f>
        <v>3401109</v>
      </c>
      <c r="R4081" s="7">
        <f>IFERROR(VLOOKUP(Table1[[#This Row],[Salesflo AppUser Code]],HIE!$A:$B,2,FALSE),0)</f>
        <v>0</v>
      </c>
      <c r="S4081" s="7">
        <f>IFERROR(VLOOKUP(Table1[[#This Row],[Salesflo AppUser Code]],HIE!$A:$B,2,FALSE),0)</f>
        <v>0</v>
      </c>
      <c r="T4081" t="s">
        <v>3354</v>
      </c>
      <c r="U4081" s="7" t="s">
        <v>5713</v>
      </c>
      <c r="V4081" s="7" t="s">
        <v>1444</v>
      </c>
      <c r="W4081" s="7" t="s">
        <v>1445</v>
      </c>
      <c r="X4081" s="7">
        <f>IFERROR(VLOOKUP( Table1[[#This Row],[Trim Distributor Code]],Sheet1!$A:$J,10,FALSE),0)</f>
        <v>0</v>
      </c>
    </row>
    <row r="4082" spans="1:24" hidden="1" x14ac:dyDescent="0.3">
      <c r="A4082" t="s">
        <v>5517</v>
      </c>
      <c r="B4082" s="19" t="s">
        <v>5502</v>
      </c>
      <c r="C4082" s="19" t="s">
        <v>5503</v>
      </c>
      <c r="D4082" s="19" t="s">
        <v>1412</v>
      </c>
      <c r="E4082" s="19" t="s">
        <v>4315</v>
      </c>
      <c r="F4082" s="19" t="s">
        <v>4316</v>
      </c>
      <c r="G4082" s="19" t="s">
        <v>4133</v>
      </c>
      <c r="H4082" s="19" t="s">
        <v>4106</v>
      </c>
      <c r="I4082" s="19" t="s">
        <v>4637</v>
      </c>
      <c r="J4082" s="19" t="s">
        <v>1586</v>
      </c>
      <c r="K4082" s="19">
        <v>1010</v>
      </c>
      <c r="L4082" s="2" t="s">
        <v>1412</v>
      </c>
      <c r="M4082" s="2">
        <f ca="1">Table1[[#This Row],[Cases]]*Table1[[#This Row],[Pack Size]]</f>
        <v>0</v>
      </c>
      <c r="N4082" s="1">
        <f ca="1">Table1[[#This Row],[Cases]]*Table1[[#This Row],[Pack Size]]</f>
        <v>404000</v>
      </c>
      <c r="O4082" s="1">
        <f>IFERROR(VLOOKUP(Table1[[#This Row],[SKU Code]],'SKU Size'!$G:$H,2,FALSE),0)*Table1[[#This Row],[Cases]]</f>
        <v>8516405.3081893343</v>
      </c>
      <c r="P4082" t="str">
        <f t="shared" si="75"/>
        <v>D0497</v>
      </c>
      <c r="Q4082" s="7">
        <f>IFERROR(VLOOKUP(Table1[[#This Row],[Trim Distributor Code]],Sheet1!$N:$O,2,FALSE),0)</f>
        <v>3401109</v>
      </c>
      <c r="R4082" s="7">
        <f>IFERROR(VLOOKUP(Table1[[#This Row],[Salesflo AppUser Code]],HIE!$A:$B,2,FALSE),0)</f>
        <v>0</v>
      </c>
      <c r="S4082" s="7">
        <f>IFERROR(VLOOKUP(Table1[[#This Row],[Salesflo AppUser Code]],HIE!$A:$B,2,FALSE),0)</f>
        <v>0</v>
      </c>
      <c r="T4082" t="s">
        <v>3354</v>
      </c>
      <c r="U4082" s="7" t="s">
        <v>5713</v>
      </c>
      <c r="V4082" s="7" t="s">
        <v>1444</v>
      </c>
      <c r="W4082" s="7" t="s">
        <v>5707</v>
      </c>
      <c r="X4082" s="7">
        <f>IFERROR(VLOOKUP( Table1[[#This Row],[Trim Distributor Code]],Sheet1!$A:$J,10,FALSE),0)</f>
        <v>0</v>
      </c>
    </row>
    <row r="4083" spans="1:24" hidden="1" x14ac:dyDescent="0.3">
      <c r="A4083" t="s">
        <v>5517</v>
      </c>
      <c r="B4083" s="17" t="s">
        <v>5502</v>
      </c>
      <c r="C4083" s="17" t="s">
        <v>5503</v>
      </c>
      <c r="D4083" s="17" t="s">
        <v>1412</v>
      </c>
      <c r="E4083" s="17" t="s">
        <v>4315</v>
      </c>
      <c r="F4083" s="17" t="s">
        <v>4316</v>
      </c>
      <c r="G4083" s="17" t="s">
        <v>4156</v>
      </c>
      <c r="H4083" s="17" t="s">
        <v>4106</v>
      </c>
      <c r="I4083" s="17" t="s">
        <v>4391</v>
      </c>
      <c r="J4083" s="17" t="s">
        <v>2144</v>
      </c>
      <c r="K4083" s="17">
        <v>2</v>
      </c>
      <c r="L4083" s="2" t="s">
        <v>1412</v>
      </c>
      <c r="M4083" s="2">
        <f ca="1">Table1[[#This Row],[Cases]]*Table1[[#This Row],[Pack Size]]</f>
        <v>0</v>
      </c>
      <c r="N4083" s="1">
        <f ca="1">Table1[[#This Row],[Cases]]*Table1[[#This Row],[Pack Size]]</f>
        <v>800</v>
      </c>
      <c r="O4083" s="1">
        <f>IFERROR(VLOOKUP(Table1[[#This Row],[SKU Code]],'SKU Size'!$G:$H,2,FALSE),0)*Table1[[#This Row],[Cases]]</f>
        <v>18103.788729658481</v>
      </c>
      <c r="P4083" t="str">
        <f t="shared" si="75"/>
        <v>D0497</v>
      </c>
      <c r="Q4083" s="7">
        <f>IFERROR(VLOOKUP(Table1[[#This Row],[Trim Distributor Code]],Sheet1!$N:$O,2,FALSE),0)</f>
        <v>3401109</v>
      </c>
      <c r="R4083" s="7">
        <f>IFERROR(VLOOKUP(Table1[[#This Row],[Salesflo AppUser Code]],HIE!$A:$B,2,FALSE),0)</f>
        <v>0</v>
      </c>
      <c r="S4083" s="7">
        <f>IFERROR(VLOOKUP(Table1[[#This Row],[Salesflo AppUser Code]],HIE!$A:$B,2,FALSE),0)</f>
        <v>0</v>
      </c>
      <c r="T4083" t="s">
        <v>3354</v>
      </c>
      <c r="U4083" s="7" t="s">
        <v>5713</v>
      </c>
      <c r="V4083" s="7" t="s">
        <v>1444</v>
      </c>
      <c r="W4083" s="7" t="s">
        <v>2030</v>
      </c>
      <c r="X4083" s="7">
        <f>IFERROR(VLOOKUP( Table1[[#This Row],[Trim Distributor Code]],Sheet1!$A:$J,10,FALSE),0)</f>
        <v>0</v>
      </c>
    </row>
    <row r="4084" spans="1:24" hidden="1" x14ac:dyDescent="0.3">
      <c r="A4084" t="s">
        <v>5517</v>
      </c>
      <c r="B4084" s="19" t="s">
        <v>5502</v>
      </c>
      <c r="C4084" s="19" t="s">
        <v>5503</v>
      </c>
      <c r="D4084" s="19" t="s">
        <v>1412</v>
      </c>
      <c r="E4084" s="19" t="s">
        <v>4315</v>
      </c>
      <c r="F4084" s="19" t="s">
        <v>4316</v>
      </c>
      <c r="G4084" s="19" t="s">
        <v>4156</v>
      </c>
      <c r="H4084" s="19" t="s">
        <v>4137</v>
      </c>
      <c r="I4084" s="19" t="s">
        <v>4392</v>
      </c>
      <c r="J4084" s="19" t="s">
        <v>2238</v>
      </c>
      <c r="K4084" s="19">
        <v>2</v>
      </c>
      <c r="L4084" s="2" t="s">
        <v>1412</v>
      </c>
      <c r="M4084" s="2">
        <f ca="1">Table1[[#This Row],[Cases]]*Table1[[#This Row],[Pack Size]]</f>
        <v>0</v>
      </c>
      <c r="N4084" s="1">
        <f ca="1">Table1[[#This Row],[Cases]]*Table1[[#This Row],[Pack Size]]</f>
        <v>768</v>
      </c>
      <c r="O4084" s="1">
        <f>IFERROR(VLOOKUP(Table1[[#This Row],[SKU Code]],'SKU Size'!$G:$H,2,FALSE),0)*Table1[[#This Row],[Cases]]</f>
        <v>18638.779346586776</v>
      </c>
      <c r="P4084" t="str">
        <f t="shared" si="75"/>
        <v>D0497</v>
      </c>
      <c r="Q4084" s="7">
        <f>IFERROR(VLOOKUP(Table1[[#This Row],[Trim Distributor Code]],Sheet1!$N:$O,2,FALSE),0)</f>
        <v>3401109</v>
      </c>
      <c r="R4084" s="7">
        <f>IFERROR(VLOOKUP(Table1[[#This Row],[Salesflo AppUser Code]],HIE!$A:$B,2,FALSE),0)</f>
        <v>0</v>
      </c>
      <c r="S4084" s="7">
        <f>IFERROR(VLOOKUP(Table1[[#This Row],[Salesflo AppUser Code]],HIE!$A:$B,2,FALSE),0)</f>
        <v>0</v>
      </c>
      <c r="T4084" t="s">
        <v>3354</v>
      </c>
      <c r="U4084" s="7" t="s">
        <v>5713</v>
      </c>
      <c r="V4084" s="7" t="s">
        <v>1606</v>
      </c>
      <c r="W4084" s="7" t="s">
        <v>2030</v>
      </c>
      <c r="X4084" s="7">
        <f>IFERROR(VLOOKUP( Table1[[#This Row],[Trim Distributor Code]],Sheet1!$A:$J,10,FALSE),0)</f>
        <v>0</v>
      </c>
    </row>
    <row r="4085" spans="1:24" hidden="1" x14ac:dyDescent="0.3">
      <c r="A4085" t="s">
        <v>5517</v>
      </c>
      <c r="B4085" s="17" t="s">
        <v>5502</v>
      </c>
      <c r="C4085" s="17" t="s">
        <v>5503</v>
      </c>
      <c r="D4085" s="17" t="s">
        <v>1412</v>
      </c>
      <c r="E4085" s="17" t="s">
        <v>4315</v>
      </c>
      <c r="F4085" s="17" t="s">
        <v>4316</v>
      </c>
      <c r="G4085" s="17" t="s">
        <v>4305</v>
      </c>
      <c r="H4085" s="17" t="s">
        <v>4109</v>
      </c>
      <c r="I4085" s="17" t="s">
        <v>4393</v>
      </c>
      <c r="J4085" s="17" t="s">
        <v>2060</v>
      </c>
      <c r="K4085" s="17">
        <v>2</v>
      </c>
      <c r="L4085" s="2" t="s">
        <v>1412</v>
      </c>
      <c r="M4085" s="2">
        <f ca="1">Table1[[#This Row],[Cases]]*Table1[[#This Row],[Pack Size]]</f>
        <v>0</v>
      </c>
      <c r="N4085" s="1">
        <f ca="1">Table1[[#This Row],[Cases]]*Table1[[#This Row],[Pack Size]]</f>
        <v>200</v>
      </c>
      <c r="O4085" s="1">
        <f>IFERROR(VLOOKUP(Table1[[#This Row],[SKU Code]],'SKU Size'!$G:$H,2,FALSE),0)*Table1[[#This Row],[Cases]]</f>
        <v>20342.508650388041</v>
      </c>
      <c r="P4085" t="str">
        <f t="shared" si="75"/>
        <v>D0497</v>
      </c>
      <c r="Q4085" s="7">
        <f>IFERROR(VLOOKUP(Table1[[#This Row],[Trim Distributor Code]],Sheet1!$N:$O,2,FALSE),0)</f>
        <v>3401109</v>
      </c>
      <c r="R4085" s="7">
        <f>IFERROR(VLOOKUP(Table1[[#This Row],[Salesflo AppUser Code]],HIE!$A:$B,2,FALSE),0)</f>
        <v>0</v>
      </c>
      <c r="S4085" s="7">
        <f>IFERROR(VLOOKUP(Table1[[#This Row],[Salesflo AppUser Code]],HIE!$A:$B,2,FALSE),0)</f>
        <v>0</v>
      </c>
      <c r="T4085" t="s">
        <v>3354</v>
      </c>
      <c r="U4085" s="7" t="s">
        <v>5713</v>
      </c>
      <c r="V4085" s="7" t="s">
        <v>1423</v>
      </c>
      <c r="W4085" s="7" t="s">
        <v>2040</v>
      </c>
      <c r="X4085" s="7">
        <f>IFERROR(VLOOKUP( Table1[[#This Row],[Trim Distributor Code]],Sheet1!$A:$J,10,FALSE),0)</f>
        <v>0</v>
      </c>
    </row>
    <row r="4086" spans="1:24" hidden="1" x14ac:dyDescent="0.3">
      <c r="A4086" t="s">
        <v>5517</v>
      </c>
      <c r="B4086" s="19" t="s">
        <v>5502</v>
      </c>
      <c r="C4086" s="19" t="s">
        <v>5503</v>
      </c>
      <c r="D4086" s="19" t="s">
        <v>1412</v>
      </c>
      <c r="E4086" s="19" t="s">
        <v>4315</v>
      </c>
      <c r="F4086" s="19" t="s">
        <v>4316</v>
      </c>
      <c r="G4086" s="19" t="s">
        <v>1424</v>
      </c>
      <c r="H4086" s="19" t="s">
        <v>4109</v>
      </c>
      <c r="I4086" s="19" t="s">
        <v>4307</v>
      </c>
      <c r="J4086" s="19" t="s">
        <v>2034</v>
      </c>
      <c r="K4086" s="21">
        <v>5</v>
      </c>
      <c r="L4086" s="2" t="s">
        <v>1412</v>
      </c>
      <c r="M4086" s="2">
        <f ca="1">Table1[[#This Row],[Cases]]*Table1[[#This Row],[Pack Size]]</f>
        <v>0</v>
      </c>
      <c r="N4086" s="1">
        <f ca="1">Table1[[#This Row],[Cases]]*Table1[[#This Row],[Pack Size]]</f>
        <v>500</v>
      </c>
      <c r="O4086" s="1">
        <f>IFERROR(VLOOKUP(Table1[[#This Row],[SKU Code]],'SKU Size'!$G:$H,2,FALSE),0)*Table1[[#This Row],[Cases]]</f>
        <v>37800.121189757512</v>
      </c>
      <c r="P4086" t="str">
        <f t="shared" si="75"/>
        <v>D0497</v>
      </c>
      <c r="Q4086" s="7">
        <f>IFERROR(VLOOKUP(Table1[[#This Row],[Trim Distributor Code]],Sheet1!$N:$O,2,FALSE),0)</f>
        <v>3401109</v>
      </c>
      <c r="R4086" s="7">
        <f>IFERROR(VLOOKUP(Table1[[#This Row],[Salesflo AppUser Code]],HIE!$A:$B,2,FALSE),0)</f>
        <v>0</v>
      </c>
      <c r="S4086" s="7">
        <f>IFERROR(VLOOKUP(Table1[[#This Row],[Salesflo AppUser Code]],HIE!$A:$B,2,FALSE),0)</f>
        <v>0</v>
      </c>
      <c r="T4086" t="s">
        <v>3354</v>
      </c>
      <c r="U4086" s="7" t="s">
        <v>5713</v>
      </c>
      <c r="V4086" s="7" t="s">
        <v>1423</v>
      </c>
      <c r="W4086" s="7" t="s">
        <v>2031</v>
      </c>
      <c r="X4086" s="7">
        <f>IFERROR(VLOOKUP( Table1[[#This Row],[Trim Distributor Code]],Sheet1!$A:$J,10,FALSE),0)</f>
        <v>0</v>
      </c>
    </row>
    <row r="4087" spans="1:24" hidden="1" x14ac:dyDescent="0.3">
      <c r="A4087" t="s">
        <v>5517</v>
      </c>
      <c r="B4087" s="17" t="s">
        <v>5502</v>
      </c>
      <c r="C4087" s="17" t="s">
        <v>5503</v>
      </c>
      <c r="D4087" s="17" t="s">
        <v>1412</v>
      </c>
      <c r="E4087" s="17" t="s">
        <v>4315</v>
      </c>
      <c r="F4087" s="17" t="s">
        <v>4316</v>
      </c>
      <c r="G4087" s="17" t="s">
        <v>4108</v>
      </c>
      <c r="H4087" s="17" t="s">
        <v>4109</v>
      </c>
      <c r="I4087" s="17" t="s">
        <v>4566</v>
      </c>
      <c r="J4087" s="17" t="s">
        <v>13</v>
      </c>
      <c r="K4087" s="17">
        <v>5</v>
      </c>
      <c r="L4087" s="2" t="s">
        <v>1412</v>
      </c>
      <c r="M4087" s="2">
        <f ca="1">Table1[[#This Row],[Cases]]*Table1[[#This Row],[Pack Size]]</f>
        <v>0</v>
      </c>
      <c r="N4087" s="1">
        <f ca="1">Table1[[#This Row],[Cases]]*Table1[[#This Row],[Pack Size]]</f>
        <v>500</v>
      </c>
      <c r="O4087" s="1">
        <f>IFERROR(VLOOKUP(Table1[[#This Row],[SKU Code]],'SKU Size'!$G:$H,2,FALSE),0)*Table1[[#This Row],[Cases]]</f>
        <v>52843.370296523535</v>
      </c>
      <c r="P4087" t="str">
        <f t="shared" si="75"/>
        <v>D0497</v>
      </c>
      <c r="Q4087" s="7">
        <f>IFERROR(VLOOKUP(Table1[[#This Row],[Trim Distributor Code]],Sheet1!$N:$O,2,FALSE),0)</f>
        <v>3401109</v>
      </c>
      <c r="R4087" s="7">
        <f>IFERROR(VLOOKUP(Table1[[#This Row],[Salesflo AppUser Code]],HIE!$A:$B,2,FALSE),0)</f>
        <v>0</v>
      </c>
      <c r="S4087" s="7">
        <f>IFERROR(VLOOKUP(Table1[[#This Row],[Salesflo AppUser Code]],HIE!$A:$B,2,FALSE),0)</f>
        <v>0</v>
      </c>
      <c r="T4087" t="s">
        <v>3354</v>
      </c>
      <c r="U4087" s="7" t="s">
        <v>5713</v>
      </c>
      <c r="V4087" s="7" t="s">
        <v>1423</v>
      </c>
      <c r="W4087" s="7" t="s">
        <v>1659</v>
      </c>
      <c r="X4087" s="7">
        <f>IFERROR(VLOOKUP( Table1[[#This Row],[Trim Distributor Code]],Sheet1!$A:$J,10,FALSE),0)</f>
        <v>0</v>
      </c>
    </row>
    <row r="4088" spans="1:24" hidden="1" x14ac:dyDescent="0.3">
      <c r="A4088" t="s">
        <v>5517</v>
      </c>
      <c r="B4088" s="19" t="s">
        <v>5502</v>
      </c>
      <c r="C4088" s="19" t="s">
        <v>5503</v>
      </c>
      <c r="D4088" s="19" t="s">
        <v>1412</v>
      </c>
      <c r="E4088" s="19" t="s">
        <v>4315</v>
      </c>
      <c r="F4088" s="19" t="s">
        <v>4316</v>
      </c>
      <c r="G4088" s="19" t="s">
        <v>4136</v>
      </c>
      <c r="H4088" s="19" t="s">
        <v>4113</v>
      </c>
      <c r="I4088" s="19" t="s">
        <v>4643</v>
      </c>
      <c r="J4088" s="19" t="s">
        <v>2295</v>
      </c>
      <c r="K4088" s="19">
        <v>20</v>
      </c>
      <c r="L4088" s="2" t="s">
        <v>1412</v>
      </c>
      <c r="M4088" s="2">
        <f ca="1">Table1[[#This Row],[Cases]]*Table1[[#This Row],[Pack Size]]</f>
        <v>0</v>
      </c>
      <c r="N4088" s="1">
        <f ca="1">Table1[[#This Row],[Cases]]*Table1[[#This Row],[Pack Size]]</f>
        <v>480</v>
      </c>
      <c r="O4088" s="1">
        <f>IFERROR(VLOOKUP(Table1[[#This Row],[SKU Code]],'SKU Size'!$G:$H,2,FALSE),0)*Table1[[#This Row],[Cases]]</f>
        <v>36628.07558035171</v>
      </c>
      <c r="P4088" t="str">
        <f t="shared" si="75"/>
        <v>D0497</v>
      </c>
      <c r="Q4088" s="7">
        <f>IFERROR(VLOOKUP(Table1[[#This Row],[Trim Distributor Code]],Sheet1!$N:$O,2,FALSE),0)</f>
        <v>3401109</v>
      </c>
      <c r="R4088" s="7">
        <f>IFERROR(VLOOKUP(Table1[[#This Row],[Salesflo AppUser Code]],HIE!$A:$B,2,FALSE),0)</f>
        <v>0</v>
      </c>
      <c r="S4088" s="7">
        <f>IFERROR(VLOOKUP(Table1[[#This Row],[Salesflo AppUser Code]],HIE!$A:$B,2,FALSE),0)</f>
        <v>0</v>
      </c>
      <c r="T4088" t="s">
        <v>3354</v>
      </c>
      <c r="U4088" s="7" t="s">
        <v>5713</v>
      </c>
      <c r="V4088" s="7" t="s">
        <v>1632</v>
      </c>
      <c r="W4088" s="7" t="s">
        <v>2294</v>
      </c>
      <c r="X4088" s="7">
        <f>IFERROR(VLOOKUP( Table1[[#This Row],[Trim Distributor Code]],Sheet1!$A:$J,10,FALSE),0)</f>
        <v>0</v>
      </c>
    </row>
    <row r="4089" spans="1:24" hidden="1" x14ac:dyDescent="0.3">
      <c r="A4089" t="s">
        <v>5517</v>
      </c>
      <c r="B4089" s="17" t="s">
        <v>5502</v>
      </c>
      <c r="C4089" s="17" t="s">
        <v>5503</v>
      </c>
      <c r="D4089" s="17" t="s">
        <v>1412</v>
      </c>
      <c r="E4089" s="17" t="s">
        <v>4315</v>
      </c>
      <c r="F4089" s="17" t="s">
        <v>4316</v>
      </c>
      <c r="G4089" s="17" t="s">
        <v>4134</v>
      </c>
      <c r="H4089" s="17" t="s">
        <v>4113</v>
      </c>
      <c r="I4089" s="17" t="s">
        <v>4644</v>
      </c>
      <c r="J4089" s="17" t="s">
        <v>1635</v>
      </c>
      <c r="K4089" s="17">
        <v>10</v>
      </c>
      <c r="L4089" s="2" t="s">
        <v>1412</v>
      </c>
      <c r="M4089" s="2">
        <f ca="1">Table1[[#This Row],[Cases]]*Table1[[#This Row],[Pack Size]]</f>
        <v>0</v>
      </c>
      <c r="N4089" s="1">
        <f ca="1">Table1[[#This Row],[Cases]]*Table1[[#This Row],[Pack Size]]</f>
        <v>240</v>
      </c>
      <c r="O4089" s="1">
        <f>IFERROR(VLOOKUP(Table1[[#This Row],[SKU Code]],'SKU Size'!$G:$H,2,FALSE),0)*Table1[[#This Row],[Cases]]</f>
        <v>31426.600008641144</v>
      </c>
      <c r="P4089" t="str">
        <f t="shared" si="75"/>
        <v>D0497</v>
      </c>
      <c r="Q4089" s="7">
        <f>IFERROR(VLOOKUP(Table1[[#This Row],[Trim Distributor Code]],Sheet1!$N:$O,2,FALSE),0)</f>
        <v>3401109</v>
      </c>
      <c r="R4089" s="7">
        <f>IFERROR(VLOOKUP(Table1[[#This Row],[Salesflo AppUser Code]],HIE!$A:$B,2,FALSE),0)</f>
        <v>0</v>
      </c>
      <c r="S4089" s="7">
        <f>IFERROR(VLOOKUP(Table1[[#This Row],[Salesflo AppUser Code]],HIE!$A:$B,2,FALSE),0)</f>
        <v>0</v>
      </c>
      <c r="T4089" t="s">
        <v>3354</v>
      </c>
      <c r="U4089" s="7" t="s">
        <v>5713</v>
      </c>
      <c r="V4089" s="7" t="s">
        <v>1632</v>
      </c>
      <c r="W4089" s="7" t="s">
        <v>1445</v>
      </c>
      <c r="X4089" s="7">
        <f>IFERROR(VLOOKUP( Table1[[#This Row],[Trim Distributor Code]],Sheet1!$A:$J,10,FALSE),0)</f>
        <v>0</v>
      </c>
    </row>
    <row r="4090" spans="1:24" hidden="1" x14ac:dyDescent="0.3">
      <c r="A4090" t="s">
        <v>5517</v>
      </c>
      <c r="B4090" s="19" t="s">
        <v>5502</v>
      </c>
      <c r="C4090" s="19" t="s">
        <v>5503</v>
      </c>
      <c r="D4090" s="19" t="s">
        <v>1412</v>
      </c>
      <c r="E4090" s="19" t="s">
        <v>4315</v>
      </c>
      <c r="F4090" s="19" t="s">
        <v>4316</v>
      </c>
      <c r="G4090" s="19" t="s">
        <v>4169</v>
      </c>
      <c r="H4090" s="19" t="s">
        <v>4113</v>
      </c>
      <c r="I4090" s="19" t="s">
        <v>4642</v>
      </c>
      <c r="J4090" s="19" t="s">
        <v>4170</v>
      </c>
      <c r="K4090" s="19">
        <v>15</v>
      </c>
      <c r="L4090" s="2" t="s">
        <v>1412</v>
      </c>
      <c r="M4090" s="2">
        <f ca="1">Table1[[#This Row],[Cases]]*Table1[[#This Row],[Pack Size]]</f>
        <v>0</v>
      </c>
      <c r="N4090" s="1">
        <f ca="1">Table1[[#This Row],[Cases]]*Table1[[#This Row],[Pack Size]]</f>
        <v>360</v>
      </c>
      <c r="O4090" s="1">
        <f>IFERROR(VLOOKUP(Table1[[#This Row],[SKU Code]],'SKU Size'!$G:$H,2,FALSE),0)*Table1[[#This Row],[Cases]]</f>
        <v>27592.269402278485</v>
      </c>
      <c r="P4090" t="str">
        <f t="shared" si="75"/>
        <v>D0497</v>
      </c>
      <c r="Q4090" s="7">
        <f>IFERROR(VLOOKUP(Table1[[#This Row],[Trim Distributor Code]],Sheet1!$N:$O,2,FALSE),0)</f>
        <v>3401109</v>
      </c>
      <c r="R4090" s="7">
        <f>IFERROR(VLOOKUP(Table1[[#This Row],[Salesflo AppUser Code]],HIE!$A:$B,2,FALSE),0)</f>
        <v>0</v>
      </c>
      <c r="S4090" s="7">
        <f>IFERROR(VLOOKUP(Table1[[#This Row],[Salesflo AppUser Code]],HIE!$A:$B,2,FALSE),0)</f>
        <v>0</v>
      </c>
      <c r="T4090" t="s">
        <v>3354</v>
      </c>
      <c r="U4090" s="7" t="s">
        <v>5713</v>
      </c>
      <c r="V4090" s="7" t="s">
        <v>1632</v>
      </c>
      <c r="W4090" s="7" t="s">
        <v>5359</v>
      </c>
      <c r="X4090" s="7">
        <f>IFERROR(VLOOKUP( Table1[[#This Row],[Trim Distributor Code]],Sheet1!$A:$J,10,FALSE),0)</f>
        <v>0</v>
      </c>
    </row>
    <row r="4091" spans="1:24" hidden="1" x14ac:dyDescent="0.3">
      <c r="A4091" t="s">
        <v>5517</v>
      </c>
      <c r="B4091" s="17" t="s">
        <v>5502</v>
      </c>
      <c r="C4091" s="17" t="s">
        <v>5503</v>
      </c>
      <c r="D4091" s="17" t="s">
        <v>1412</v>
      </c>
      <c r="E4091" s="17" t="s">
        <v>4315</v>
      </c>
      <c r="F4091" s="17" t="s">
        <v>4316</v>
      </c>
      <c r="G4091" s="17" t="s">
        <v>2314</v>
      </c>
      <c r="H4091" s="17" t="s">
        <v>2268</v>
      </c>
      <c r="I4091" s="17" t="s">
        <v>4713</v>
      </c>
      <c r="J4091" t="s">
        <v>2503</v>
      </c>
      <c r="K4091" s="17">
        <v>50</v>
      </c>
      <c r="L4091" s="2" t="s">
        <v>1412</v>
      </c>
      <c r="M4091" s="2">
        <f ca="1">Table1[[#This Row],[Cases]]*Table1[[#This Row],[Pack Size]]</f>
        <v>0</v>
      </c>
      <c r="N4091" s="1">
        <f ca="1">Table1[[#This Row],[Cases]]*Table1[[#This Row],[Pack Size]]</f>
        <v>16800</v>
      </c>
      <c r="O4091" s="1">
        <f>IFERROR(VLOOKUP(Table1[[#This Row],[SKU Code]],'SKU Size'!$G:$H,2,FALSE),0)*Table1[[#This Row],[Cases]]</f>
        <v>372381.86789336457</v>
      </c>
      <c r="P4091" t="str">
        <f t="shared" si="75"/>
        <v>D0497</v>
      </c>
      <c r="Q4091" s="7">
        <f>IFERROR(VLOOKUP(Table1[[#This Row],[Trim Distributor Code]],Sheet1!$N:$O,2,FALSE),0)</f>
        <v>3401109</v>
      </c>
      <c r="R4091" s="7">
        <f>IFERROR(VLOOKUP(Table1[[#This Row],[Salesflo AppUser Code]],HIE!$A:$B,2,FALSE),0)</f>
        <v>0</v>
      </c>
      <c r="S4091" s="7">
        <f>IFERROR(VLOOKUP(Table1[[#This Row],[Salesflo AppUser Code]],HIE!$A:$B,2,FALSE),0)</f>
        <v>0</v>
      </c>
      <c r="T4091" t="s">
        <v>3354</v>
      </c>
      <c r="U4091" s="7" t="s">
        <v>5713</v>
      </c>
      <c r="V4091" s="7" t="s">
        <v>2268</v>
      </c>
      <c r="W4091" s="7" t="s">
        <v>2314</v>
      </c>
      <c r="X4091" s="7">
        <f>IFERROR(VLOOKUP( Table1[[#This Row],[Trim Distributor Code]],Sheet1!$A:$J,10,FALSE),0)</f>
        <v>0</v>
      </c>
    </row>
    <row r="4092" spans="1:24" hidden="1" x14ac:dyDescent="0.3">
      <c r="A4092" t="s">
        <v>5517</v>
      </c>
      <c r="B4092" s="19" t="s">
        <v>5502</v>
      </c>
      <c r="C4092" s="19" t="s">
        <v>5503</v>
      </c>
      <c r="D4092" s="19" t="s">
        <v>1412</v>
      </c>
      <c r="E4092" s="19" t="s">
        <v>4315</v>
      </c>
      <c r="F4092" s="19" t="s">
        <v>4316</v>
      </c>
      <c r="G4092" s="19" t="s">
        <v>1627</v>
      </c>
      <c r="H4092" s="19" t="s">
        <v>4116</v>
      </c>
      <c r="I4092" s="19" t="s">
        <v>5438</v>
      </c>
      <c r="J4092" s="19" t="s">
        <v>1628</v>
      </c>
      <c r="K4092" s="19">
        <v>3</v>
      </c>
      <c r="L4092" s="2" t="s">
        <v>1412</v>
      </c>
      <c r="M4092" s="2">
        <f ca="1">Table1[[#This Row],[Cases]]*Table1[[#This Row],[Pack Size]]</f>
        <v>0</v>
      </c>
      <c r="N4092" s="1">
        <f ca="1">Table1[[#This Row],[Cases]]*Table1[[#This Row],[Pack Size]]</f>
        <v>864</v>
      </c>
      <c r="O4092" s="1">
        <f>IFERROR(VLOOKUP(Table1[[#This Row],[SKU Code]],'SKU Size'!$G:$H,2,FALSE),0)*Table1[[#This Row],[Cases]]</f>
        <v>0</v>
      </c>
      <c r="P4092" t="str">
        <f t="shared" si="75"/>
        <v>D0497</v>
      </c>
      <c r="Q4092" s="7">
        <f>IFERROR(VLOOKUP(Table1[[#This Row],[Trim Distributor Code]],Sheet1!$N:$O,2,FALSE),0)</f>
        <v>3401109</v>
      </c>
      <c r="R4092" s="7">
        <f>IFERROR(VLOOKUP(Table1[[#This Row],[Salesflo AppUser Code]],HIE!$A:$B,2,FALSE),0)</f>
        <v>0</v>
      </c>
      <c r="S4092" s="7">
        <f>IFERROR(VLOOKUP(Table1[[#This Row],[Salesflo AppUser Code]],HIE!$A:$B,2,FALSE),0)</f>
        <v>0</v>
      </c>
      <c r="T4092" t="s">
        <v>3354</v>
      </c>
      <c r="U4092" s="7" t="s">
        <v>5713</v>
      </c>
      <c r="V4092" s="7" t="s">
        <v>1624</v>
      </c>
      <c r="W4092" s="7" t="s">
        <v>1627</v>
      </c>
      <c r="X4092" s="7">
        <f>IFERROR(VLOOKUP( Table1[[#This Row],[Trim Distributor Code]],Sheet1!$A:$J,10,FALSE),0)</f>
        <v>0</v>
      </c>
    </row>
    <row r="4093" spans="1:24" hidden="1" x14ac:dyDescent="0.3">
      <c r="A4093" t="s">
        <v>5517</v>
      </c>
      <c r="B4093" s="17" t="s">
        <v>5504</v>
      </c>
      <c r="C4093" s="17" t="s">
        <v>5505</v>
      </c>
      <c r="D4093" s="17" t="s">
        <v>1412</v>
      </c>
      <c r="E4093" s="17" t="s">
        <v>4315</v>
      </c>
      <c r="F4093" s="17" t="s">
        <v>4316</v>
      </c>
      <c r="G4093" s="17" t="s">
        <v>1422</v>
      </c>
      <c r="H4093" s="17" t="s">
        <v>4360</v>
      </c>
      <c r="I4093" s="17" t="s">
        <v>4645</v>
      </c>
      <c r="J4093" s="17" t="s">
        <v>4271</v>
      </c>
      <c r="K4093" s="17">
        <v>3</v>
      </c>
      <c r="L4093" s="2" t="s">
        <v>1412</v>
      </c>
      <c r="M4093" s="2">
        <f ca="1">Table1[[#This Row],[Cases]]*Table1[[#This Row],[Pack Size]]</f>
        <v>0</v>
      </c>
      <c r="N4093" s="1">
        <f ca="1">Table1[[#This Row],[Cases]]*Table1[[#This Row],[Pack Size]]</f>
        <v>288</v>
      </c>
      <c r="O4093" s="1">
        <f>IFERROR(VLOOKUP(Table1[[#This Row],[SKU Code]],'SKU Size'!$G:$H,2,FALSE),0)*Table1[[#This Row],[Cases]]</f>
        <v>0</v>
      </c>
      <c r="P4093" t="str">
        <f t="shared" si="75"/>
        <v>D0497</v>
      </c>
      <c r="Q4093" s="7">
        <f>IFERROR(VLOOKUP(Table1[[#This Row],[Trim Distributor Code]],Sheet1!$N:$O,2,FALSE),0)</f>
        <v>3401109</v>
      </c>
      <c r="R4093" s="7">
        <f>IFERROR(VLOOKUP(Table1[[#This Row],[Salesflo AppUser Code]],HIE!$A:$B,2,FALSE),0)</f>
        <v>0</v>
      </c>
      <c r="S4093" s="7">
        <f>IFERROR(VLOOKUP(Table1[[#This Row],[Salesflo AppUser Code]],HIE!$A:$B,2,FALSE),0)</f>
        <v>0</v>
      </c>
      <c r="T4093" t="s">
        <v>3354</v>
      </c>
      <c r="U4093" s="7" t="s">
        <v>5713</v>
      </c>
      <c r="V4093" s="7" t="s">
        <v>4360</v>
      </c>
      <c r="W4093" s="7" t="s">
        <v>1422</v>
      </c>
      <c r="X4093" s="7">
        <f>IFERROR(VLOOKUP( Table1[[#This Row],[Trim Distributor Code]],Sheet1!$A:$J,10,FALSE),0)</f>
        <v>0</v>
      </c>
    </row>
    <row r="4094" spans="1:24" hidden="1" x14ac:dyDescent="0.3">
      <c r="A4094" t="s">
        <v>5517</v>
      </c>
      <c r="B4094" s="19" t="s">
        <v>5504</v>
      </c>
      <c r="C4094" s="19" t="s">
        <v>5505</v>
      </c>
      <c r="D4094" s="19" t="s">
        <v>1412</v>
      </c>
      <c r="E4094" s="19" t="s">
        <v>4315</v>
      </c>
      <c r="F4094" s="19" t="s">
        <v>4316</v>
      </c>
      <c r="G4094" s="19" t="s">
        <v>4134</v>
      </c>
      <c r="H4094" s="19" t="s">
        <v>4106</v>
      </c>
      <c r="I4094" s="19" t="s">
        <v>4636</v>
      </c>
      <c r="J4094" s="19" t="s">
        <v>1478</v>
      </c>
      <c r="K4094" s="21">
        <v>40</v>
      </c>
      <c r="L4094" s="2" t="s">
        <v>1412</v>
      </c>
      <c r="M4094" s="2">
        <f ca="1">Table1[[#This Row],[Cases]]*Table1[[#This Row],[Pack Size]]</f>
        <v>0</v>
      </c>
      <c r="N4094" s="1">
        <f ca="1">Table1[[#This Row],[Cases]]*Table1[[#This Row],[Pack Size]]</f>
        <v>16000</v>
      </c>
      <c r="O4094" s="1">
        <f>IFERROR(VLOOKUP(Table1[[#This Row],[SKU Code]],'SKU Size'!$G:$H,2,FALSE),0)*Table1[[#This Row],[Cases]]</f>
        <v>348361.05796338001</v>
      </c>
      <c r="P4094" t="str">
        <f t="shared" si="75"/>
        <v>D0497</v>
      </c>
      <c r="Q4094" s="7">
        <f>IFERROR(VLOOKUP(Table1[[#This Row],[Trim Distributor Code]],Sheet1!$N:$O,2,FALSE),0)</f>
        <v>3401109</v>
      </c>
      <c r="R4094" s="7">
        <f>IFERROR(VLOOKUP(Table1[[#This Row],[Salesflo AppUser Code]],HIE!$A:$B,2,FALSE),0)</f>
        <v>0</v>
      </c>
      <c r="S4094" s="7">
        <f>IFERROR(VLOOKUP(Table1[[#This Row],[Salesflo AppUser Code]],HIE!$A:$B,2,FALSE),0)</f>
        <v>0</v>
      </c>
      <c r="T4094" t="s">
        <v>3354</v>
      </c>
      <c r="U4094" s="7" t="s">
        <v>5713</v>
      </c>
      <c r="V4094" s="7" t="s">
        <v>1444</v>
      </c>
      <c r="W4094" s="7" t="s">
        <v>1445</v>
      </c>
      <c r="X4094" s="7">
        <f>IFERROR(VLOOKUP( Table1[[#This Row],[Trim Distributor Code]],Sheet1!$A:$J,10,FALSE),0)</f>
        <v>0</v>
      </c>
    </row>
    <row r="4095" spans="1:24" hidden="1" x14ac:dyDescent="0.3">
      <c r="A4095" t="s">
        <v>5517</v>
      </c>
      <c r="B4095" s="17" t="s">
        <v>5504</v>
      </c>
      <c r="C4095" s="17" t="s">
        <v>5505</v>
      </c>
      <c r="D4095" s="17" t="s">
        <v>1412</v>
      </c>
      <c r="E4095" s="17" t="s">
        <v>4315</v>
      </c>
      <c r="F4095" s="17" t="s">
        <v>4316</v>
      </c>
      <c r="G4095" s="17" t="s">
        <v>4133</v>
      </c>
      <c r="H4095" s="17" t="s">
        <v>4106</v>
      </c>
      <c r="I4095" s="17" t="s">
        <v>4637</v>
      </c>
      <c r="J4095" s="17" t="s">
        <v>1586</v>
      </c>
      <c r="K4095" s="17">
        <v>410</v>
      </c>
      <c r="L4095" s="2" t="s">
        <v>1412</v>
      </c>
      <c r="M4095" s="2">
        <f ca="1">Table1[[#This Row],[Cases]]*Table1[[#This Row],[Pack Size]]</f>
        <v>0</v>
      </c>
      <c r="N4095" s="1">
        <f ca="1">Table1[[#This Row],[Cases]]*Table1[[#This Row],[Pack Size]]</f>
        <v>164000</v>
      </c>
      <c r="O4095" s="1">
        <f>IFERROR(VLOOKUP(Table1[[#This Row],[SKU Code]],'SKU Size'!$G:$H,2,FALSE),0)*Table1[[#This Row],[Cases]]</f>
        <v>3457154.6300570564</v>
      </c>
      <c r="P4095" t="str">
        <f t="shared" si="75"/>
        <v>D0497</v>
      </c>
      <c r="Q4095" s="7">
        <f>IFERROR(VLOOKUP(Table1[[#This Row],[Trim Distributor Code]],Sheet1!$N:$O,2,FALSE),0)</f>
        <v>3401109</v>
      </c>
      <c r="R4095" s="7">
        <f>IFERROR(VLOOKUP(Table1[[#This Row],[Salesflo AppUser Code]],HIE!$A:$B,2,FALSE),0)</f>
        <v>0</v>
      </c>
      <c r="S4095" s="7">
        <f>IFERROR(VLOOKUP(Table1[[#This Row],[Salesflo AppUser Code]],HIE!$A:$B,2,FALSE),0)</f>
        <v>0</v>
      </c>
      <c r="T4095" t="s">
        <v>3354</v>
      </c>
      <c r="U4095" s="7" t="s">
        <v>5713</v>
      </c>
      <c r="V4095" s="7" t="s">
        <v>1444</v>
      </c>
      <c r="W4095" s="7" t="s">
        <v>5707</v>
      </c>
      <c r="X4095" s="7">
        <f>IFERROR(VLOOKUP( Table1[[#This Row],[Trim Distributor Code]],Sheet1!$A:$J,10,FALSE),0)</f>
        <v>0</v>
      </c>
    </row>
    <row r="4096" spans="1:24" hidden="1" x14ac:dyDescent="0.3">
      <c r="A4096" t="s">
        <v>5517</v>
      </c>
      <c r="B4096" s="19" t="s">
        <v>5504</v>
      </c>
      <c r="C4096" s="19" t="s">
        <v>5505</v>
      </c>
      <c r="D4096" s="19" t="s">
        <v>1412</v>
      </c>
      <c r="E4096" s="19" t="s">
        <v>4315</v>
      </c>
      <c r="F4096" s="19" t="s">
        <v>4316</v>
      </c>
      <c r="G4096" s="19" t="s">
        <v>4156</v>
      </c>
      <c r="H4096" s="19" t="s">
        <v>4106</v>
      </c>
      <c r="I4096" s="19" t="s">
        <v>4391</v>
      </c>
      <c r="J4096" s="19" t="s">
        <v>2144</v>
      </c>
      <c r="K4096" s="19">
        <v>2</v>
      </c>
      <c r="L4096" s="2" t="s">
        <v>1412</v>
      </c>
      <c r="M4096" s="2">
        <f ca="1">Table1[[#This Row],[Cases]]*Table1[[#This Row],[Pack Size]]</f>
        <v>0</v>
      </c>
      <c r="N4096" s="1">
        <f ca="1">Table1[[#This Row],[Cases]]*Table1[[#This Row],[Pack Size]]</f>
        <v>800</v>
      </c>
      <c r="O4096" s="1">
        <f>IFERROR(VLOOKUP(Table1[[#This Row],[SKU Code]],'SKU Size'!$G:$H,2,FALSE),0)*Table1[[#This Row],[Cases]]</f>
        <v>18103.788729658481</v>
      </c>
      <c r="P4096" t="str">
        <f t="shared" si="75"/>
        <v>D0497</v>
      </c>
      <c r="Q4096" s="7">
        <f>IFERROR(VLOOKUP(Table1[[#This Row],[Trim Distributor Code]],Sheet1!$N:$O,2,FALSE),0)</f>
        <v>3401109</v>
      </c>
      <c r="R4096" s="7">
        <f>IFERROR(VLOOKUP(Table1[[#This Row],[Salesflo AppUser Code]],HIE!$A:$B,2,FALSE),0)</f>
        <v>0</v>
      </c>
      <c r="S4096" s="7">
        <f>IFERROR(VLOOKUP(Table1[[#This Row],[Salesflo AppUser Code]],HIE!$A:$B,2,FALSE),0)</f>
        <v>0</v>
      </c>
      <c r="T4096" t="s">
        <v>3354</v>
      </c>
      <c r="U4096" s="7" t="s">
        <v>5713</v>
      </c>
      <c r="V4096" s="7" t="s">
        <v>1444</v>
      </c>
      <c r="W4096" s="7" t="s">
        <v>2030</v>
      </c>
      <c r="X4096" s="7">
        <f>IFERROR(VLOOKUP( Table1[[#This Row],[Trim Distributor Code]],Sheet1!$A:$J,10,FALSE),0)</f>
        <v>0</v>
      </c>
    </row>
    <row r="4097" spans="1:24" hidden="1" x14ac:dyDescent="0.3">
      <c r="A4097" t="s">
        <v>5517</v>
      </c>
      <c r="B4097" s="17" t="s">
        <v>5504</v>
      </c>
      <c r="C4097" s="17" t="s">
        <v>5505</v>
      </c>
      <c r="D4097" s="17" t="s">
        <v>1412</v>
      </c>
      <c r="E4097" s="17" t="s">
        <v>4315</v>
      </c>
      <c r="F4097" s="17" t="s">
        <v>4316</v>
      </c>
      <c r="G4097" s="17" t="s">
        <v>4156</v>
      </c>
      <c r="H4097" s="17" t="s">
        <v>4137</v>
      </c>
      <c r="I4097" s="17" t="s">
        <v>4392</v>
      </c>
      <c r="J4097" s="17" t="s">
        <v>2238</v>
      </c>
      <c r="K4097" s="17">
        <v>2</v>
      </c>
      <c r="L4097" s="2" t="s">
        <v>1412</v>
      </c>
      <c r="M4097" s="2">
        <f ca="1">Table1[[#This Row],[Cases]]*Table1[[#This Row],[Pack Size]]</f>
        <v>0</v>
      </c>
      <c r="N4097" s="1">
        <f ca="1">Table1[[#This Row],[Cases]]*Table1[[#This Row],[Pack Size]]</f>
        <v>768</v>
      </c>
      <c r="O4097" s="1">
        <f>IFERROR(VLOOKUP(Table1[[#This Row],[SKU Code]],'SKU Size'!$G:$H,2,FALSE),0)*Table1[[#This Row],[Cases]]</f>
        <v>18638.779346586776</v>
      </c>
      <c r="P4097" t="str">
        <f t="shared" si="75"/>
        <v>D0497</v>
      </c>
      <c r="Q4097" s="7">
        <f>IFERROR(VLOOKUP(Table1[[#This Row],[Trim Distributor Code]],Sheet1!$N:$O,2,FALSE),0)</f>
        <v>3401109</v>
      </c>
      <c r="R4097" s="7">
        <f>IFERROR(VLOOKUP(Table1[[#This Row],[Salesflo AppUser Code]],HIE!$A:$B,2,FALSE),0)</f>
        <v>0</v>
      </c>
      <c r="S4097" s="7">
        <f>IFERROR(VLOOKUP(Table1[[#This Row],[Salesflo AppUser Code]],HIE!$A:$B,2,FALSE),0)</f>
        <v>0</v>
      </c>
      <c r="T4097" t="s">
        <v>3354</v>
      </c>
      <c r="U4097" s="7" t="s">
        <v>5713</v>
      </c>
      <c r="V4097" s="7" t="s">
        <v>1606</v>
      </c>
      <c r="W4097" s="7" t="s">
        <v>2030</v>
      </c>
      <c r="X4097" s="7">
        <f>IFERROR(VLOOKUP( Table1[[#This Row],[Trim Distributor Code]],Sheet1!$A:$J,10,FALSE),0)</f>
        <v>0</v>
      </c>
    </row>
    <row r="4098" spans="1:24" hidden="1" x14ac:dyDescent="0.3">
      <c r="A4098" t="s">
        <v>5517</v>
      </c>
      <c r="B4098" s="19" t="s">
        <v>5504</v>
      </c>
      <c r="C4098" s="19" t="s">
        <v>5505</v>
      </c>
      <c r="D4098" s="19" t="s">
        <v>1412</v>
      </c>
      <c r="E4098" s="19" t="s">
        <v>4315</v>
      </c>
      <c r="F4098" s="19" t="s">
        <v>4316</v>
      </c>
      <c r="G4098" s="19" t="s">
        <v>4305</v>
      </c>
      <c r="H4098" s="19" t="s">
        <v>4109</v>
      </c>
      <c r="I4098" s="19" t="s">
        <v>4393</v>
      </c>
      <c r="J4098" s="19" t="s">
        <v>2060</v>
      </c>
      <c r="K4098" s="19">
        <v>2</v>
      </c>
      <c r="L4098" s="2" t="s">
        <v>1412</v>
      </c>
      <c r="M4098" s="2">
        <f ca="1">Table1[[#This Row],[Cases]]*Table1[[#This Row],[Pack Size]]</f>
        <v>0</v>
      </c>
      <c r="N4098" s="1">
        <f ca="1">Table1[[#This Row],[Cases]]*Table1[[#This Row],[Pack Size]]</f>
        <v>200</v>
      </c>
      <c r="O4098" s="1">
        <f>IFERROR(VLOOKUP(Table1[[#This Row],[SKU Code]],'SKU Size'!$G:$H,2,FALSE),0)*Table1[[#This Row],[Cases]]</f>
        <v>20342.508650388041</v>
      </c>
      <c r="P4098" t="str">
        <f t="shared" si="75"/>
        <v>D0497</v>
      </c>
      <c r="Q4098" s="7">
        <f>IFERROR(VLOOKUP(Table1[[#This Row],[Trim Distributor Code]],Sheet1!$N:$O,2,FALSE),0)</f>
        <v>3401109</v>
      </c>
      <c r="R4098" s="7">
        <f>IFERROR(VLOOKUP(Table1[[#This Row],[Salesflo AppUser Code]],HIE!$A:$B,2,FALSE),0)</f>
        <v>0</v>
      </c>
      <c r="S4098" s="7">
        <f>IFERROR(VLOOKUP(Table1[[#This Row],[Salesflo AppUser Code]],HIE!$A:$B,2,FALSE),0)</f>
        <v>0</v>
      </c>
      <c r="T4098" t="s">
        <v>3354</v>
      </c>
      <c r="U4098" s="7" t="s">
        <v>5713</v>
      </c>
      <c r="V4098" s="7" t="s">
        <v>1423</v>
      </c>
      <c r="W4098" s="7" t="s">
        <v>2040</v>
      </c>
      <c r="X4098" s="7">
        <f>IFERROR(VLOOKUP( Table1[[#This Row],[Trim Distributor Code]],Sheet1!$A:$J,10,FALSE),0)</f>
        <v>0</v>
      </c>
    </row>
    <row r="4099" spans="1:24" hidden="1" x14ac:dyDescent="0.3">
      <c r="A4099" t="s">
        <v>5517</v>
      </c>
      <c r="B4099" s="17" t="s">
        <v>5504</v>
      </c>
      <c r="C4099" s="17" t="s">
        <v>5505</v>
      </c>
      <c r="D4099" s="17" t="s">
        <v>1412</v>
      </c>
      <c r="E4099" s="17" t="s">
        <v>4315</v>
      </c>
      <c r="F4099" s="17" t="s">
        <v>4316</v>
      </c>
      <c r="G4099" s="17" t="s">
        <v>1424</v>
      </c>
      <c r="H4099" s="17" t="s">
        <v>4109</v>
      </c>
      <c r="I4099" s="17" t="s">
        <v>4307</v>
      </c>
      <c r="J4099" s="17" t="s">
        <v>2034</v>
      </c>
      <c r="K4099" s="17">
        <v>5</v>
      </c>
      <c r="L4099" s="2" t="s">
        <v>1412</v>
      </c>
      <c r="M4099" s="2">
        <f ca="1">Table1[[#This Row],[Cases]]*Table1[[#This Row],[Pack Size]]</f>
        <v>0</v>
      </c>
      <c r="N4099" s="1">
        <f ca="1">Table1[[#This Row],[Cases]]*Table1[[#This Row],[Pack Size]]</f>
        <v>500</v>
      </c>
      <c r="O4099" s="1">
        <f>IFERROR(VLOOKUP(Table1[[#This Row],[SKU Code]],'SKU Size'!$G:$H,2,FALSE),0)*Table1[[#This Row],[Cases]]</f>
        <v>37800.121189757512</v>
      </c>
      <c r="P4099" t="str">
        <f t="shared" si="75"/>
        <v>D0497</v>
      </c>
      <c r="Q4099" s="7">
        <f>IFERROR(VLOOKUP(Table1[[#This Row],[Trim Distributor Code]],Sheet1!$N:$O,2,FALSE),0)</f>
        <v>3401109</v>
      </c>
      <c r="R4099" s="7">
        <f>IFERROR(VLOOKUP(Table1[[#This Row],[Salesflo AppUser Code]],HIE!$A:$B,2,FALSE),0)</f>
        <v>0</v>
      </c>
      <c r="S4099" s="7">
        <f>IFERROR(VLOOKUP(Table1[[#This Row],[Salesflo AppUser Code]],HIE!$A:$B,2,FALSE),0)</f>
        <v>0</v>
      </c>
      <c r="T4099" t="s">
        <v>3354</v>
      </c>
      <c r="U4099" s="7" t="s">
        <v>5713</v>
      </c>
      <c r="V4099" s="7" t="s">
        <v>1423</v>
      </c>
      <c r="W4099" s="7" t="s">
        <v>2031</v>
      </c>
      <c r="X4099" s="7">
        <f>IFERROR(VLOOKUP( Table1[[#This Row],[Trim Distributor Code]],Sheet1!$A:$J,10,FALSE),0)</f>
        <v>0</v>
      </c>
    </row>
    <row r="4100" spans="1:24" hidden="1" x14ac:dyDescent="0.3">
      <c r="A4100" t="s">
        <v>5517</v>
      </c>
      <c r="B4100" s="19" t="s">
        <v>5504</v>
      </c>
      <c r="C4100" s="19" t="s">
        <v>5505</v>
      </c>
      <c r="D4100" s="19" t="s">
        <v>1412</v>
      </c>
      <c r="E4100" s="19" t="s">
        <v>4315</v>
      </c>
      <c r="F4100" s="19" t="s">
        <v>4316</v>
      </c>
      <c r="G4100" s="19" t="s">
        <v>4108</v>
      </c>
      <c r="H4100" s="19" t="s">
        <v>4109</v>
      </c>
      <c r="I4100" s="19" t="s">
        <v>4566</v>
      </c>
      <c r="J4100" s="19" t="s">
        <v>13</v>
      </c>
      <c r="K4100" s="19">
        <v>5</v>
      </c>
      <c r="L4100" s="2" t="s">
        <v>1412</v>
      </c>
      <c r="M4100" s="2">
        <f ca="1">Table1[[#This Row],[Cases]]*Table1[[#This Row],[Pack Size]]</f>
        <v>0</v>
      </c>
      <c r="N4100" s="1">
        <f ca="1">Table1[[#This Row],[Cases]]*Table1[[#This Row],[Pack Size]]</f>
        <v>500</v>
      </c>
      <c r="O4100" s="1">
        <f>IFERROR(VLOOKUP(Table1[[#This Row],[SKU Code]],'SKU Size'!$G:$H,2,FALSE),0)*Table1[[#This Row],[Cases]]</f>
        <v>52843.370296523535</v>
      </c>
      <c r="P4100" t="str">
        <f t="shared" si="75"/>
        <v>D0497</v>
      </c>
      <c r="Q4100" s="7">
        <f>IFERROR(VLOOKUP(Table1[[#This Row],[Trim Distributor Code]],Sheet1!$N:$O,2,FALSE),0)</f>
        <v>3401109</v>
      </c>
      <c r="R4100" s="7">
        <f>IFERROR(VLOOKUP(Table1[[#This Row],[Salesflo AppUser Code]],HIE!$A:$B,2,FALSE),0)</f>
        <v>0</v>
      </c>
      <c r="S4100" s="7">
        <f>IFERROR(VLOOKUP(Table1[[#This Row],[Salesflo AppUser Code]],HIE!$A:$B,2,FALSE),0)</f>
        <v>0</v>
      </c>
      <c r="T4100" t="s">
        <v>3354</v>
      </c>
      <c r="U4100" s="7" t="s">
        <v>5713</v>
      </c>
      <c r="V4100" s="7" t="s">
        <v>1423</v>
      </c>
      <c r="W4100" s="7" t="s">
        <v>1659</v>
      </c>
      <c r="X4100" s="7">
        <f>IFERROR(VLOOKUP( Table1[[#This Row],[Trim Distributor Code]],Sheet1!$A:$J,10,FALSE),0)</f>
        <v>0</v>
      </c>
    </row>
    <row r="4101" spans="1:24" hidden="1" x14ac:dyDescent="0.3">
      <c r="A4101" t="s">
        <v>5517</v>
      </c>
      <c r="B4101" s="17" t="s">
        <v>5504</v>
      </c>
      <c r="C4101" s="17" t="s">
        <v>5505</v>
      </c>
      <c r="D4101" s="17" t="s">
        <v>1412</v>
      </c>
      <c r="E4101" s="17" t="s">
        <v>4315</v>
      </c>
      <c r="F4101" s="17" t="s">
        <v>4316</v>
      </c>
      <c r="G4101" s="17" t="s">
        <v>4136</v>
      </c>
      <c r="H4101" s="17" t="s">
        <v>4113</v>
      </c>
      <c r="I4101" s="17" t="s">
        <v>4643</v>
      </c>
      <c r="J4101" s="17" t="s">
        <v>2295</v>
      </c>
      <c r="K4101" s="17">
        <v>15</v>
      </c>
      <c r="L4101" s="2" t="s">
        <v>1412</v>
      </c>
      <c r="M4101" s="2">
        <f ca="1">Table1[[#This Row],[Cases]]*Table1[[#This Row],[Pack Size]]</f>
        <v>0</v>
      </c>
      <c r="N4101" s="1">
        <f ca="1">Table1[[#This Row],[Cases]]*Table1[[#This Row],[Pack Size]]</f>
        <v>360</v>
      </c>
      <c r="O4101" s="1">
        <f>IFERROR(VLOOKUP(Table1[[#This Row],[SKU Code]],'SKU Size'!$G:$H,2,FALSE),0)*Table1[[#This Row],[Cases]]</f>
        <v>27471.056685263778</v>
      </c>
      <c r="P4101" t="str">
        <f t="shared" si="75"/>
        <v>D0497</v>
      </c>
      <c r="Q4101" s="7">
        <f>IFERROR(VLOOKUP(Table1[[#This Row],[Trim Distributor Code]],Sheet1!$N:$O,2,FALSE),0)</f>
        <v>3401109</v>
      </c>
      <c r="R4101" s="7">
        <f>IFERROR(VLOOKUP(Table1[[#This Row],[Salesflo AppUser Code]],HIE!$A:$B,2,FALSE),0)</f>
        <v>0</v>
      </c>
      <c r="S4101" s="7">
        <f>IFERROR(VLOOKUP(Table1[[#This Row],[Salesflo AppUser Code]],HIE!$A:$B,2,FALSE),0)</f>
        <v>0</v>
      </c>
      <c r="T4101" t="s">
        <v>3354</v>
      </c>
      <c r="U4101" s="7" t="s">
        <v>5713</v>
      </c>
      <c r="V4101" s="7" t="s">
        <v>1632</v>
      </c>
      <c r="W4101" s="7" t="s">
        <v>2294</v>
      </c>
      <c r="X4101" s="7">
        <f>IFERROR(VLOOKUP( Table1[[#This Row],[Trim Distributor Code]],Sheet1!$A:$J,10,FALSE),0)</f>
        <v>0</v>
      </c>
    </row>
    <row r="4102" spans="1:24" hidden="1" x14ac:dyDescent="0.3">
      <c r="A4102" t="s">
        <v>5517</v>
      </c>
      <c r="B4102" s="19" t="s">
        <v>5504</v>
      </c>
      <c r="C4102" s="19" t="s">
        <v>5505</v>
      </c>
      <c r="D4102" s="19" t="s">
        <v>1412</v>
      </c>
      <c r="E4102" s="19" t="s">
        <v>4315</v>
      </c>
      <c r="F4102" s="19" t="s">
        <v>4316</v>
      </c>
      <c r="G4102" s="19" t="s">
        <v>4134</v>
      </c>
      <c r="H4102" s="19" t="s">
        <v>4113</v>
      </c>
      <c r="I4102" s="19" t="s">
        <v>4644</v>
      </c>
      <c r="J4102" s="19" t="s">
        <v>1635</v>
      </c>
      <c r="K4102" s="19">
        <v>5</v>
      </c>
      <c r="L4102" s="2" t="s">
        <v>1412</v>
      </c>
      <c r="M4102" s="2">
        <f ca="1">Table1[[#This Row],[Cases]]*Table1[[#This Row],[Pack Size]]</f>
        <v>0</v>
      </c>
      <c r="N4102" s="1">
        <f ca="1">Table1[[#This Row],[Cases]]*Table1[[#This Row],[Pack Size]]</f>
        <v>120</v>
      </c>
      <c r="O4102" s="1">
        <f>IFERROR(VLOOKUP(Table1[[#This Row],[SKU Code]],'SKU Size'!$G:$H,2,FALSE),0)*Table1[[#This Row],[Cases]]</f>
        <v>15713.300004320572</v>
      </c>
      <c r="P4102" t="str">
        <f t="shared" si="75"/>
        <v>D0497</v>
      </c>
      <c r="Q4102" s="7">
        <f>IFERROR(VLOOKUP(Table1[[#This Row],[Trim Distributor Code]],Sheet1!$N:$O,2,FALSE),0)</f>
        <v>3401109</v>
      </c>
      <c r="R4102" s="7">
        <f>IFERROR(VLOOKUP(Table1[[#This Row],[Salesflo AppUser Code]],HIE!$A:$B,2,FALSE),0)</f>
        <v>0</v>
      </c>
      <c r="S4102" s="7">
        <f>IFERROR(VLOOKUP(Table1[[#This Row],[Salesflo AppUser Code]],HIE!$A:$B,2,FALSE),0)</f>
        <v>0</v>
      </c>
      <c r="T4102" t="s">
        <v>3354</v>
      </c>
      <c r="U4102" s="7" t="s">
        <v>5713</v>
      </c>
      <c r="V4102" s="7" t="s">
        <v>1632</v>
      </c>
      <c r="W4102" s="7" t="s">
        <v>1445</v>
      </c>
      <c r="X4102" s="7">
        <f>IFERROR(VLOOKUP( Table1[[#This Row],[Trim Distributor Code]],Sheet1!$A:$J,10,FALSE),0)</f>
        <v>0</v>
      </c>
    </row>
    <row r="4103" spans="1:24" hidden="1" x14ac:dyDescent="0.3">
      <c r="A4103" t="s">
        <v>5517</v>
      </c>
      <c r="B4103" s="17" t="s">
        <v>5504</v>
      </c>
      <c r="C4103" s="17" t="s">
        <v>5505</v>
      </c>
      <c r="D4103" s="17" t="s">
        <v>1412</v>
      </c>
      <c r="E4103" s="17" t="s">
        <v>4315</v>
      </c>
      <c r="F4103" s="17" t="s">
        <v>4316</v>
      </c>
      <c r="G4103" s="17" t="s">
        <v>4169</v>
      </c>
      <c r="H4103" s="17" t="s">
        <v>4113</v>
      </c>
      <c r="I4103" s="17" t="s">
        <v>4642</v>
      </c>
      <c r="J4103" s="17" t="s">
        <v>4170</v>
      </c>
      <c r="K4103" s="22">
        <v>10</v>
      </c>
      <c r="L4103" s="2" t="s">
        <v>1412</v>
      </c>
      <c r="M4103" s="2">
        <f ca="1">Table1[[#This Row],[Cases]]*Table1[[#This Row],[Pack Size]]</f>
        <v>0</v>
      </c>
      <c r="N4103" s="1">
        <f ca="1">Table1[[#This Row],[Cases]]*Table1[[#This Row],[Pack Size]]</f>
        <v>240</v>
      </c>
      <c r="O4103" s="1">
        <f>IFERROR(VLOOKUP(Table1[[#This Row],[SKU Code]],'SKU Size'!$G:$H,2,FALSE),0)*Table1[[#This Row],[Cases]]</f>
        <v>18394.846268185654</v>
      </c>
      <c r="P4103" t="str">
        <f t="shared" si="75"/>
        <v>D0497</v>
      </c>
      <c r="Q4103" s="7">
        <f>IFERROR(VLOOKUP(Table1[[#This Row],[Trim Distributor Code]],Sheet1!$N:$O,2,FALSE),0)</f>
        <v>3401109</v>
      </c>
      <c r="R4103" s="7">
        <f>IFERROR(VLOOKUP(Table1[[#This Row],[Salesflo AppUser Code]],HIE!$A:$B,2,FALSE),0)</f>
        <v>0</v>
      </c>
      <c r="S4103" s="7">
        <f>IFERROR(VLOOKUP(Table1[[#This Row],[Salesflo AppUser Code]],HIE!$A:$B,2,FALSE),0)</f>
        <v>0</v>
      </c>
      <c r="T4103" t="s">
        <v>3354</v>
      </c>
      <c r="U4103" s="7" t="s">
        <v>5713</v>
      </c>
      <c r="V4103" s="7" t="s">
        <v>1632</v>
      </c>
      <c r="W4103" s="7" t="s">
        <v>5359</v>
      </c>
      <c r="X4103" s="7">
        <f>IFERROR(VLOOKUP( Table1[[#This Row],[Trim Distributor Code]],Sheet1!$A:$J,10,FALSE),0)</f>
        <v>0</v>
      </c>
    </row>
    <row r="4104" spans="1:24" hidden="1" x14ac:dyDescent="0.3">
      <c r="A4104" t="s">
        <v>5517</v>
      </c>
      <c r="B4104" s="19" t="s">
        <v>5504</v>
      </c>
      <c r="C4104" s="19" t="s">
        <v>5505</v>
      </c>
      <c r="D4104" s="19" t="s">
        <v>1412</v>
      </c>
      <c r="E4104" s="19" t="s">
        <v>4315</v>
      </c>
      <c r="F4104" s="19" t="s">
        <v>4316</v>
      </c>
      <c r="G4104" s="19" t="s">
        <v>2314</v>
      </c>
      <c r="H4104" s="19" t="s">
        <v>2268</v>
      </c>
      <c r="I4104" s="19" t="s">
        <v>4713</v>
      </c>
      <c r="J4104" t="s">
        <v>2503</v>
      </c>
      <c r="K4104" s="19">
        <v>40</v>
      </c>
      <c r="L4104" s="2" t="s">
        <v>1412</v>
      </c>
      <c r="M4104" s="2">
        <f ca="1">Table1[[#This Row],[Cases]]*Table1[[#This Row],[Pack Size]]</f>
        <v>0</v>
      </c>
      <c r="N4104" s="1">
        <f ca="1">Table1[[#This Row],[Cases]]*Table1[[#This Row],[Pack Size]]</f>
        <v>13440</v>
      </c>
      <c r="O4104" s="1">
        <f>IFERROR(VLOOKUP(Table1[[#This Row],[SKU Code]],'SKU Size'!$G:$H,2,FALSE),0)*Table1[[#This Row],[Cases]]</f>
        <v>297905.49431469169</v>
      </c>
      <c r="P4104" t="str">
        <f t="shared" si="75"/>
        <v>D0497</v>
      </c>
      <c r="Q4104" s="7">
        <f>IFERROR(VLOOKUP(Table1[[#This Row],[Trim Distributor Code]],Sheet1!$N:$O,2,FALSE),0)</f>
        <v>3401109</v>
      </c>
      <c r="R4104" s="7">
        <f>IFERROR(VLOOKUP(Table1[[#This Row],[Salesflo AppUser Code]],HIE!$A:$B,2,FALSE),0)</f>
        <v>0</v>
      </c>
      <c r="S4104" s="7">
        <f>IFERROR(VLOOKUP(Table1[[#This Row],[Salesflo AppUser Code]],HIE!$A:$B,2,FALSE),0)</f>
        <v>0</v>
      </c>
      <c r="T4104" t="s">
        <v>3354</v>
      </c>
      <c r="U4104" s="7" t="s">
        <v>5713</v>
      </c>
      <c r="V4104" s="7" t="s">
        <v>2268</v>
      </c>
      <c r="W4104" s="7" t="s">
        <v>2314</v>
      </c>
      <c r="X4104" s="7">
        <f>IFERROR(VLOOKUP( Table1[[#This Row],[Trim Distributor Code]],Sheet1!$A:$J,10,FALSE),0)</f>
        <v>0</v>
      </c>
    </row>
    <row r="4105" spans="1:24" hidden="1" x14ac:dyDescent="0.3">
      <c r="A4105" t="s">
        <v>5517</v>
      </c>
      <c r="B4105" s="17" t="s">
        <v>5504</v>
      </c>
      <c r="C4105" s="17" t="s">
        <v>5505</v>
      </c>
      <c r="D4105" s="17" t="s">
        <v>1412</v>
      </c>
      <c r="E4105" s="17" t="s">
        <v>4315</v>
      </c>
      <c r="F4105" s="17" t="s">
        <v>4316</v>
      </c>
      <c r="G4105" s="17" t="s">
        <v>1627</v>
      </c>
      <c r="H4105" s="17" t="s">
        <v>4116</v>
      </c>
      <c r="I4105" s="17" t="s">
        <v>5438</v>
      </c>
      <c r="J4105" s="17" t="s">
        <v>1628</v>
      </c>
      <c r="K4105" s="17">
        <v>2</v>
      </c>
      <c r="L4105" s="2" t="s">
        <v>1412</v>
      </c>
      <c r="M4105" s="2">
        <f ca="1">Table1[[#This Row],[Cases]]*Table1[[#This Row],[Pack Size]]</f>
        <v>0</v>
      </c>
      <c r="N4105" s="1">
        <f ca="1">Table1[[#This Row],[Cases]]*Table1[[#This Row],[Pack Size]]</f>
        <v>576</v>
      </c>
      <c r="O4105" s="1">
        <f>IFERROR(VLOOKUP(Table1[[#This Row],[SKU Code]],'SKU Size'!$G:$H,2,FALSE),0)*Table1[[#This Row],[Cases]]</f>
        <v>0</v>
      </c>
      <c r="P4105" t="str">
        <f t="shared" si="75"/>
        <v>D0497</v>
      </c>
      <c r="Q4105" s="7">
        <f>IFERROR(VLOOKUP(Table1[[#This Row],[Trim Distributor Code]],Sheet1!$N:$O,2,FALSE),0)</f>
        <v>3401109</v>
      </c>
      <c r="R4105" s="7">
        <f>IFERROR(VLOOKUP(Table1[[#This Row],[Salesflo AppUser Code]],HIE!$A:$B,2,FALSE),0)</f>
        <v>0</v>
      </c>
      <c r="S4105" s="7">
        <f>IFERROR(VLOOKUP(Table1[[#This Row],[Salesflo AppUser Code]],HIE!$A:$B,2,FALSE),0)</f>
        <v>0</v>
      </c>
      <c r="T4105" t="s">
        <v>3354</v>
      </c>
      <c r="U4105" s="7" t="s">
        <v>5713</v>
      </c>
      <c r="V4105" s="7" t="s">
        <v>1624</v>
      </c>
      <c r="W4105" s="7" t="s">
        <v>1627</v>
      </c>
      <c r="X4105" s="7">
        <f>IFERROR(VLOOKUP( Table1[[#This Row],[Trim Distributor Code]],Sheet1!$A:$J,10,FALSE),0)</f>
        <v>0</v>
      </c>
    </row>
    <row r="4106" spans="1:24" hidden="1" x14ac:dyDescent="0.3">
      <c r="A4106" t="s">
        <v>5517</v>
      </c>
      <c r="B4106" s="19" t="s">
        <v>5506</v>
      </c>
      <c r="C4106" s="19" t="s">
        <v>5507</v>
      </c>
      <c r="D4106" s="19" t="s">
        <v>1412</v>
      </c>
      <c r="E4106" s="19" t="s">
        <v>4315</v>
      </c>
      <c r="F4106" s="19" t="s">
        <v>4316</v>
      </c>
      <c r="G4106" s="19" t="s">
        <v>1422</v>
      </c>
      <c r="H4106" s="19" t="s">
        <v>4360</v>
      </c>
      <c r="I4106" s="19" t="s">
        <v>4645</v>
      </c>
      <c r="J4106" s="19" t="s">
        <v>4271</v>
      </c>
      <c r="K4106" s="19">
        <v>3</v>
      </c>
      <c r="L4106" s="2" t="s">
        <v>1412</v>
      </c>
      <c r="M4106" s="2">
        <f ca="1">Table1[[#This Row],[Cases]]*Table1[[#This Row],[Pack Size]]</f>
        <v>0</v>
      </c>
      <c r="N4106" s="1">
        <f ca="1">Table1[[#This Row],[Cases]]*Table1[[#This Row],[Pack Size]]</f>
        <v>288</v>
      </c>
      <c r="O4106" s="1">
        <f>IFERROR(VLOOKUP(Table1[[#This Row],[SKU Code]],'SKU Size'!$G:$H,2,FALSE),0)*Table1[[#This Row],[Cases]]</f>
        <v>0</v>
      </c>
      <c r="P4106" t="str">
        <f t="shared" si="75"/>
        <v>D0497</v>
      </c>
      <c r="Q4106" s="7">
        <f>IFERROR(VLOOKUP(Table1[[#This Row],[Trim Distributor Code]],Sheet1!$N:$O,2,FALSE),0)</f>
        <v>3401109</v>
      </c>
      <c r="R4106" s="7">
        <f>IFERROR(VLOOKUP(Table1[[#This Row],[Salesflo AppUser Code]],HIE!$A:$B,2,FALSE),0)</f>
        <v>0</v>
      </c>
      <c r="S4106" s="7">
        <f>IFERROR(VLOOKUP(Table1[[#This Row],[Salesflo AppUser Code]],HIE!$A:$B,2,FALSE),0)</f>
        <v>0</v>
      </c>
      <c r="T4106" t="s">
        <v>3354</v>
      </c>
      <c r="U4106" s="7" t="s">
        <v>5713</v>
      </c>
      <c r="V4106" s="7" t="s">
        <v>4360</v>
      </c>
      <c r="W4106" s="7" t="s">
        <v>1422</v>
      </c>
      <c r="X4106" s="7">
        <f>IFERROR(VLOOKUP( Table1[[#This Row],[Trim Distributor Code]],Sheet1!$A:$J,10,FALSE),0)</f>
        <v>0</v>
      </c>
    </row>
    <row r="4107" spans="1:24" hidden="1" x14ac:dyDescent="0.3">
      <c r="A4107" t="s">
        <v>5517</v>
      </c>
      <c r="B4107" s="17" t="s">
        <v>5506</v>
      </c>
      <c r="C4107" s="17" t="s">
        <v>5507</v>
      </c>
      <c r="D4107" s="17" t="s">
        <v>1412</v>
      </c>
      <c r="E4107" s="17" t="s">
        <v>4315</v>
      </c>
      <c r="F4107" s="17" t="s">
        <v>4316</v>
      </c>
      <c r="G4107" s="17" t="s">
        <v>4134</v>
      </c>
      <c r="H4107" s="17" t="s">
        <v>4106</v>
      </c>
      <c r="I4107" s="17" t="s">
        <v>4636</v>
      </c>
      <c r="J4107" s="17" t="s">
        <v>1478</v>
      </c>
      <c r="K4107" s="17">
        <v>40</v>
      </c>
      <c r="L4107" s="2" t="s">
        <v>1412</v>
      </c>
      <c r="M4107" s="2">
        <f ca="1">Table1[[#This Row],[Cases]]*Table1[[#This Row],[Pack Size]]</f>
        <v>0</v>
      </c>
      <c r="N4107" s="1">
        <f ca="1">Table1[[#This Row],[Cases]]*Table1[[#This Row],[Pack Size]]</f>
        <v>16000</v>
      </c>
      <c r="O4107" s="1">
        <f>IFERROR(VLOOKUP(Table1[[#This Row],[SKU Code]],'SKU Size'!$G:$H,2,FALSE),0)*Table1[[#This Row],[Cases]]</f>
        <v>348361.05796338001</v>
      </c>
      <c r="P4107" t="str">
        <f t="shared" ref="P4107:P4170" si="76">TRIM(E4107)</f>
        <v>D0497</v>
      </c>
      <c r="Q4107" s="7">
        <f>IFERROR(VLOOKUP(Table1[[#This Row],[Trim Distributor Code]],Sheet1!$N:$O,2,FALSE),0)</f>
        <v>3401109</v>
      </c>
      <c r="R4107" s="7">
        <f>IFERROR(VLOOKUP(Table1[[#This Row],[Salesflo AppUser Code]],HIE!$A:$B,2,FALSE),0)</f>
        <v>0</v>
      </c>
      <c r="S4107" s="7">
        <f>IFERROR(VLOOKUP(Table1[[#This Row],[Salesflo AppUser Code]],HIE!$A:$B,2,FALSE),0)</f>
        <v>0</v>
      </c>
      <c r="T4107" t="s">
        <v>3354</v>
      </c>
      <c r="U4107" s="7" t="s">
        <v>5713</v>
      </c>
      <c r="V4107" s="7" t="s">
        <v>1444</v>
      </c>
      <c r="W4107" s="7" t="s">
        <v>1445</v>
      </c>
      <c r="X4107" s="7">
        <f>IFERROR(VLOOKUP( Table1[[#This Row],[Trim Distributor Code]],Sheet1!$A:$J,10,FALSE),0)</f>
        <v>0</v>
      </c>
    </row>
    <row r="4108" spans="1:24" hidden="1" x14ac:dyDescent="0.3">
      <c r="A4108" t="s">
        <v>5517</v>
      </c>
      <c r="B4108" s="19" t="s">
        <v>5506</v>
      </c>
      <c r="C4108" s="19" t="s">
        <v>5507</v>
      </c>
      <c r="D4108" s="19" t="s">
        <v>1412</v>
      </c>
      <c r="E4108" s="19" t="s">
        <v>4315</v>
      </c>
      <c r="F4108" s="19" t="s">
        <v>4316</v>
      </c>
      <c r="G4108" s="19" t="s">
        <v>4133</v>
      </c>
      <c r="H4108" s="19" t="s">
        <v>4106</v>
      </c>
      <c r="I4108" s="19" t="s">
        <v>4637</v>
      </c>
      <c r="J4108" s="19" t="s">
        <v>1586</v>
      </c>
      <c r="K4108" s="19">
        <v>260</v>
      </c>
      <c r="L4108" s="2" t="s">
        <v>1412</v>
      </c>
      <c r="M4108" s="2">
        <f ca="1">Table1[[#This Row],[Cases]]*Table1[[#This Row],[Pack Size]]</f>
        <v>0</v>
      </c>
      <c r="N4108" s="1">
        <f ca="1">Table1[[#This Row],[Cases]]*Table1[[#This Row],[Pack Size]]</f>
        <v>104000</v>
      </c>
      <c r="O4108" s="1">
        <f>IFERROR(VLOOKUP(Table1[[#This Row],[SKU Code]],'SKU Size'!$G:$H,2,FALSE),0)*Table1[[#This Row],[Cases]]</f>
        <v>2192341.9605239872</v>
      </c>
      <c r="P4108" t="str">
        <f t="shared" si="76"/>
        <v>D0497</v>
      </c>
      <c r="Q4108" s="7">
        <f>IFERROR(VLOOKUP(Table1[[#This Row],[Trim Distributor Code]],Sheet1!$N:$O,2,FALSE),0)</f>
        <v>3401109</v>
      </c>
      <c r="R4108" s="7">
        <f>IFERROR(VLOOKUP(Table1[[#This Row],[Salesflo AppUser Code]],HIE!$A:$B,2,FALSE),0)</f>
        <v>0</v>
      </c>
      <c r="S4108" s="7">
        <f>IFERROR(VLOOKUP(Table1[[#This Row],[Salesflo AppUser Code]],HIE!$A:$B,2,FALSE),0)</f>
        <v>0</v>
      </c>
      <c r="T4108" t="s">
        <v>3354</v>
      </c>
      <c r="U4108" s="7" t="s">
        <v>5713</v>
      </c>
      <c r="V4108" s="7" t="s">
        <v>1444</v>
      </c>
      <c r="W4108" s="7" t="s">
        <v>5707</v>
      </c>
      <c r="X4108" s="7">
        <f>IFERROR(VLOOKUP( Table1[[#This Row],[Trim Distributor Code]],Sheet1!$A:$J,10,FALSE),0)</f>
        <v>0</v>
      </c>
    </row>
    <row r="4109" spans="1:24" hidden="1" x14ac:dyDescent="0.3">
      <c r="A4109" t="s">
        <v>5517</v>
      </c>
      <c r="B4109" s="17" t="s">
        <v>5506</v>
      </c>
      <c r="C4109" s="17" t="s">
        <v>5507</v>
      </c>
      <c r="D4109" s="17" t="s">
        <v>1412</v>
      </c>
      <c r="E4109" s="17" t="s">
        <v>4315</v>
      </c>
      <c r="F4109" s="17" t="s">
        <v>4316</v>
      </c>
      <c r="G4109" s="17" t="s">
        <v>4156</v>
      </c>
      <c r="H4109" s="17" t="s">
        <v>4106</v>
      </c>
      <c r="I4109" s="17" t="s">
        <v>4391</v>
      </c>
      <c r="J4109" s="17" t="s">
        <v>2144</v>
      </c>
      <c r="K4109" s="17">
        <v>1</v>
      </c>
      <c r="L4109" s="2" t="s">
        <v>1412</v>
      </c>
      <c r="M4109" s="2">
        <f ca="1">Table1[[#This Row],[Cases]]*Table1[[#This Row],[Pack Size]]</f>
        <v>0</v>
      </c>
      <c r="N4109" s="1">
        <f ca="1">Table1[[#This Row],[Cases]]*Table1[[#This Row],[Pack Size]]</f>
        <v>400</v>
      </c>
      <c r="O4109" s="1">
        <f>IFERROR(VLOOKUP(Table1[[#This Row],[SKU Code]],'SKU Size'!$G:$H,2,FALSE),0)*Table1[[#This Row],[Cases]]</f>
        <v>9051.8943648292407</v>
      </c>
      <c r="P4109" t="str">
        <f t="shared" si="76"/>
        <v>D0497</v>
      </c>
      <c r="Q4109" s="7">
        <f>IFERROR(VLOOKUP(Table1[[#This Row],[Trim Distributor Code]],Sheet1!$N:$O,2,FALSE),0)</f>
        <v>3401109</v>
      </c>
      <c r="R4109" s="7">
        <f>IFERROR(VLOOKUP(Table1[[#This Row],[Salesflo AppUser Code]],HIE!$A:$B,2,FALSE),0)</f>
        <v>0</v>
      </c>
      <c r="S4109" s="7">
        <f>IFERROR(VLOOKUP(Table1[[#This Row],[Salesflo AppUser Code]],HIE!$A:$B,2,FALSE),0)</f>
        <v>0</v>
      </c>
      <c r="T4109" t="s">
        <v>3354</v>
      </c>
      <c r="U4109" s="7" t="s">
        <v>5713</v>
      </c>
      <c r="V4109" s="7" t="s">
        <v>1444</v>
      </c>
      <c r="W4109" s="7" t="s">
        <v>2030</v>
      </c>
      <c r="X4109" s="7">
        <f>IFERROR(VLOOKUP( Table1[[#This Row],[Trim Distributor Code]],Sheet1!$A:$J,10,FALSE),0)</f>
        <v>0</v>
      </c>
    </row>
    <row r="4110" spans="1:24" hidden="1" x14ac:dyDescent="0.3">
      <c r="A4110" t="s">
        <v>5517</v>
      </c>
      <c r="B4110" s="19" t="s">
        <v>5506</v>
      </c>
      <c r="C4110" s="19" t="s">
        <v>5507</v>
      </c>
      <c r="D4110" s="19" t="s">
        <v>1412</v>
      </c>
      <c r="E4110" s="19" t="s">
        <v>4315</v>
      </c>
      <c r="F4110" s="19" t="s">
        <v>4316</v>
      </c>
      <c r="G4110" s="19" t="s">
        <v>4156</v>
      </c>
      <c r="H4110" s="19" t="s">
        <v>4137</v>
      </c>
      <c r="I4110" s="19" t="s">
        <v>4392</v>
      </c>
      <c r="J4110" s="19" t="s">
        <v>2238</v>
      </c>
      <c r="K4110" s="21">
        <v>1</v>
      </c>
      <c r="L4110" s="2" t="s">
        <v>1412</v>
      </c>
      <c r="M4110" s="2">
        <f ca="1">Table1[[#This Row],[Cases]]*Table1[[#This Row],[Pack Size]]</f>
        <v>0</v>
      </c>
      <c r="N4110" s="1">
        <f ca="1">Table1[[#This Row],[Cases]]*Table1[[#This Row],[Pack Size]]</f>
        <v>384</v>
      </c>
      <c r="O4110" s="1">
        <f>IFERROR(VLOOKUP(Table1[[#This Row],[SKU Code]],'SKU Size'!$G:$H,2,FALSE),0)*Table1[[#This Row],[Cases]]</f>
        <v>9319.3896732933881</v>
      </c>
      <c r="P4110" t="str">
        <f t="shared" si="76"/>
        <v>D0497</v>
      </c>
      <c r="Q4110" s="7">
        <f>IFERROR(VLOOKUP(Table1[[#This Row],[Trim Distributor Code]],Sheet1!$N:$O,2,FALSE),0)</f>
        <v>3401109</v>
      </c>
      <c r="R4110" s="7">
        <f>IFERROR(VLOOKUP(Table1[[#This Row],[Salesflo AppUser Code]],HIE!$A:$B,2,FALSE),0)</f>
        <v>0</v>
      </c>
      <c r="S4110" s="7">
        <f>IFERROR(VLOOKUP(Table1[[#This Row],[Salesflo AppUser Code]],HIE!$A:$B,2,FALSE),0)</f>
        <v>0</v>
      </c>
      <c r="T4110" t="s">
        <v>3354</v>
      </c>
      <c r="U4110" s="7" t="s">
        <v>5713</v>
      </c>
      <c r="V4110" s="7" t="s">
        <v>1606</v>
      </c>
      <c r="W4110" s="7" t="s">
        <v>2030</v>
      </c>
      <c r="X4110" s="7">
        <f>IFERROR(VLOOKUP( Table1[[#This Row],[Trim Distributor Code]],Sheet1!$A:$J,10,FALSE),0)</f>
        <v>0</v>
      </c>
    </row>
    <row r="4111" spans="1:24" hidden="1" x14ac:dyDescent="0.3">
      <c r="A4111" t="s">
        <v>5517</v>
      </c>
      <c r="B4111" s="17" t="s">
        <v>5506</v>
      </c>
      <c r="C4111" s="17" t="s">
        <v>5507</v>
      </c>
      <c r="D4111" s="17" t="s">
        <v>1412</v>
      </c>
      <c r="E4111" s="17" t="s">
        <v>4315</v>
      </c>
      <c r="F4111" s="17" t="s">
        <v>4316</v>
      </c>
      <c r="G4111" s="17" t="s">
        <v>4305</v>
      </c>
      <c r="H4111" s="17" t="s">
        <v>4109</v>
      </c>
      <c r="I4111" s="17" t="s">
        <v>4393</v>
      </c>
      <c r="J4111" s="17" t="s">
        <v>2060</v>
      </c>
      <c r="K4111" s="17">
        <v>1</v>
      </c>
      <c r="L4111" s="2" t="s">
        <v>1412</v>
      </c>
      <c r="M4111" s="2">
        <f ca="1">Table1[[#This Row],[Cases]]*Table1[[#This Row],[Pack Size]]</f>
        <v>0</v>
      </c>
      <c r="N4111" s="1">
        <f ca="1">Table1[[#This Row],[Cases]]*Table1[[#This Row],[Pack Size]]</f>
        <v>100</v>
      </c>
      <c r="O4111" s="1">
        <f>IFERROR(VLOOKUP(Table1[[#This Row],[SKU Code]],'SKU Size'!$G:$H,2,FALSE),0)*Table1[[#This Row],[Cases]]</f>
        <v>10171.254325194021</v>
      </c>
      <c r="P4111" t="str">
        <f t="shared" si="76"/>
        <v>D0497</v>
      </c>
      <c r="Q4111" s="7">
        <f>IFERROR(VLOOKUP(Table1[[#This Row],[Trim Distributor Code]],Sheet1!$N:$O,2,FALSE),0)</f>
        <v>3401109</v>
      </c>
      <c r="R4111" s="7">
        <f>IFERROR(VLOOKUP(Table1[[#This Row],[Salesflo AppUser Code]],HIE!$A:$B,2,FALSE),0)</f>
        <v>0</v>
      </c>
      <c r="S4111" s="7">
        <f>IFERROR(VLOOKUP(Table1[[#This Row],[Salesflo AppUser Code]],HIE!$A:$B,2,FALSE),0)</f>
        <v>0</v>
      </c>
      <c r="T4111" t="s">
        <v>3354</v>
      </c>
      <c r="U4111" s="7" t="s">
        <v>5713</v>
      </c>
      <c r="V4111" s="7" t="s">
        <v>1423</v>
      </c>
      <c r="W4111" s="7" t="s">
        <v>2040</v>
      </c>
      <c r="X4111" s="7">
        <f>IFERROR(VLOOKUP( Table1[[#This Row],[Trim Distributor Code]],Sheet1!$A:$J,10,FALSE),0)</f>
        <v>0</v>
      </c>
    </row>
    <row r="4112" spans="1:24" hidden="1" x14ac:dyDescent="0.3">
      <c r="A4112" t="s">
        <v>5517</v>
      </c>
      <c r="B4112" s="19" t="s">
        <v>5506</v>
      </c>
      <c r="C4112" s="19" t="s">
        <v>5507</v>
      </c>
      <c r="D4112" s="19" t="s">
        <v>1412</v>
      </c>
      <c r="E4112" s="19" t="s">
        <v>4315</v>
      </c>
      <c r="F4112" s="19" t="s">
        <v>4316</v>
      </c>
      <c r="G4112" s="19" t="s">
        <v>1424</v>
      </c>
      <c r="H4112" s="19" t="s">
        <v>4109</v>
      </c>
      <c r="I4112" s="19" t="s">
        <v>4307</v>
      </c>
      <c r="J4112" s="19" t="s">
        <v>2034</v>
      </c>
      <c r="K4112" s="21">
        <v>5</v>
      </c>
      <c r="L4112" s="2" t="s">
        <v>1412</v>
      </c>
      <c r="M4112" s="2">
        <f ca="1">Table1[[#This Row],[Cases]]*Table1[[#This Row],[Pack Size]]</f>
        <v>0</v>
      </c>
      <c r="N4112" s="1">
        <f ca="1">Table1[[#This Row],[Cases]]*Table1[[#This Row],[Pack Size]]</f>
        <v>500</v>
      </c>
      <c r="O4112" s="1">
        <f>IFERROR(VLOOKUP(Table1[[#This Row],[SKU Code]],'SKU Size'!$G:$H,2,FALSE),0)*Table1[[#This Row],[Cases]]</f>
        <v>37800.121189757512</v>
      </c>
      <c r="P4112" t="str">
        <f t="shared" si="76"/>
        <v>D0497</v>
      </c>
      <c r="Q4112" s="7">
        <f>IFERROR(VLOOKUP(Table1[[#This Row],[Trim Distributor Code]],Sheet1!$N:$O,2,FALSE),0)</f>
        <v>3401109</v>
      </c>
      <c r="R4112" s="7">
        <f>IFERROR(VLOOKUP(Table1[[#This Row],[Salesflo AppUser Code]],HIE!$A:$B,2,FALSE),0)</f>
        <v>0</v>
      </c>
      <c r="S4112" s="7">
        <f>IFERROR(VLOOKUP(Table1[[#This Row],[Salesflo AppUser Code]],HIE!$A:$B,2,FALSE),0)</f>
        <v>0</v>
      </c>
      <c r="T4112" t="s">
        <v>3354</v>
      </c>
      <c r="U4112" s="7" t="s">
        <v>5713</v>
      </c>
      <c r="V4112" s="7" t="s">
        <v>1423</v>
      </c>
      <c r="W4112" s="7" t="s">
        <v>2031</v>
      </c>
      <c r="X4112" s="7">
        <f>IFERROR(VLOOKUP( Table1[[#This Row],[Trim Distributor Code]],Sheet1!$A:$J,10,FALSE),0)</f>
        <v>0</v>
      </c>
    </row>
    <row r="4113" spans="1:24" hidden="1" x14ac:dyDescent="0.3">
      <c r="A4113" t="s">
        <v>5517</v>
      </c>
      <c r="B4113" s="17" t="s">
        <v>5506</v>
      </c>
      <c r="C4113" s="17" t="s">
        <v>5507</v>
      </c>
      <c r="D4113" s="17" t="s">
        <v>1412</v>
      </c>
      <c r="E4113" s="17" t="s">
        <v>4315</v>
      </c>
      <c r="F4113" s="17" t="s">
        <v>4316</v>
      </c>
      <c r="G4113" s="17" t="s">
        <v>4108</v>
      </c>
      <c r="H4113" s="17" t="s">
        <v>4109</v>
      </c>
      <c r="I4113" s="17" t="s">
        <v>4566</v>
      </c>
      <c r="J4113" s="17" t="s">
        <v>13</v>
      </c>
      <c r="K4113" s="17">
        <v>5</v>
      </c>
      <c r="L4113" s="2" t="s">
        <v>1412</v>
      </c>
      <c r="M4113" s="2">
        <f ca="1">Table1[[#This Row],[Cases]]*Table1[[#This Row],[Pack Size]]</f>
        <v>0</v>
      </c>
      <c r="N4113" s="1">
        <f ca="1">Table1[[#This Row],[Cases]]*Table1[[#This Row],[Pack Size]]</f>
        <v>500</v>
      </c>
      <c r="O4113" s="1">
        <f>IFERROR(VLOOKUP(Table1[[#This Row],[SKU Code]],'SKU Size'!$G:$H,2,FALSE),0)*Table1[[#This Row],[Cases]]</f>
        <v>52843.370296523535</v>
      </c>
      <c r="P4113" t="str">
        <f t="shared" si="76"/>
        <v>D0497</v>
      </c>
      <c r="Q4113" s="7">
        <f>IFERROR(VLOOKUP(Table1[[#This Row],[Trim Distributor Code]],Sheet1!$N:$O,2,FALSE),0)</f>
        <v>3401109</v>
      </c>
      <c r="R4113" s="7">
        <f>IFERROR(VLOOKUP(Table1[[#This Row],[Salesflo AppUser Code]],HIE!$A:$B,2,FALSE),0)</f>
        <v>0</v>
      </c>
      <c r="S4113" s="7">
        <f>IFERROR(VLOOKUP(Table1[[#This Row],[Salesflo AppUser Code]],HIE!$A:$B,2,FALSE),0)</f>
        <v>0</v>
      </c>
      <c r="T4113" t="s">
        <v>3354</v>
      </c>
      <c r="U4113" s="7" t="s">
        <v>5713</v>
      </c>
      <c r="V4113" s="7" t="s">
        <v>1423</v>
      </c>
      <c r="W4113" s="7" t="s">
        <v>1659</v>
      </c>
      <c r="X4113" s="7">
        <f>IFERROR(VLOOKUP( Table1[[#This Row],[Trim Distributor Code]],Sheet1!$A:$J,10,FALSE),0)</f>
        <v>0</v>
      </c>
    </row>
    <row r="4114" spans="1:24" hidden="1" x14ac:dyDescent="0.3">
      <c r="A4114" t="s">
        <v>5517</v>
      </c>
      <c r="B4114" s="19" t="s">
        <v>5506</v>
      </c>
      <c r="C4114" s="19" t="s">
        <v>5507</v>
      </c>
      <c r="D4114" s="19" t="s">
        <v>1412</v>
      </c>
      <c r="E4114" s="19" t="s">
        <v>4315</v>
      </c>
      <c r="F4114" s="19" t="s">
        <v>4316</v>
      </c>
      <c r="G4114" s="19" t="s">
        <v>4136</v>
      </c>
      <c r="H4114" s="19" t="s">
        <v>4113</v>
      </c>
      <c r="I4114" s="19" t="s">
        <v>4643</v>
      </c>
      <c r="J4114" s="19" t="s">
        <v>2295</v>
      </c>
      <c r="K4114" s="19">
        <v>10</v>
      </c>
      <c r="L4114" s="2" t="s">
        <v>1412</v>
      </c>
      <c r="M4114" s="2">
        <f ca="1">Table1[[#This Row],[Cases]]*Table1[[#This Row],[Pack Size]]</f>
        <v>0</v>
      </c>
      <c r="N4114" s="1">
        <f ca="1">Table1[[#This Row],[Cases]]*Table1[[#This Row],[Pack Size]]</f>
        <v>240</v>
      </c>
      <c r="O4114" s="1">
        <f>IFERROR(VLOOKUP(Table1[[#This Row],[SKU Code]],'SKU Size'!$G:$H,2,FALSE),0)*Table1[[#This Row],[Cases]]</f>
        <v>18314.037790175855</v>
      </c>
      <c r="P4114" t="str">
        <f t="shared" si="76"/>
        <v>D0497</v>
      </c>
      <c r="Q4114" s="7">
        <f>IFERROR(VLOOKUP(Table1[[#This Row],[Trim Distributor Code]],Sheet1!$N:$O,2,FALSE),0)</f>
        <v>3401109</v>
      </c>
      <c r="R4114" s="7">
        <f>IFERROR(VLOOKUP(Table1[[#This Row],[Salesflo AppUser Code]],HIE!$A:$B,2,FALSE),0)</f>
        <v>0</v>
      </c>
      <c r="S4114" s="7">
        <f>IFERROR(VLOOKUP(Table1[[#This Row],[Salesflo AppUser Code]],HIE!$A:$B,2,FALSE),0)</f>
        <v>0</v>
      </c>
      <c r="T4114" t="s">
        <v>3354</v>
      </c>
      <c r="U4114" s="7" t="s">
        <v>5713</v>
      </c>
      <c r="V4114" s="7" t="s">
        <v>1632</v>
      </c>
      <c r="W4114" s="7" t="s">
        <v>2294</v>
      </c>
      <c r="X4114" s="7">
        <f>IFERROR(VLOOKUP( Table1[[#This Row],[Trim Distributor Code]],Sheet1!$A:$J,10,FALSE),0)</f>
        <v>0</v>
      </c>
    </row>
    <row r="4115" spans="1:24" hidden="1" x14ac:dyDescent="0.3">
      <c r="A4115" t="s">
        <v>5517</v>
      </c>
      <c r="B4115" s="17" t="s">
        <v>5506</v>
      </c>
      <c r="C4115" s="17" t="s">
        <v>5507</v>
      </c>
      <c r="D4115" s="17" t="s">
        <v>1412</v>
      </c>
      <c r="E4115" s="17" t="s">
        <v>4315</v>
      </c>
      <c r="F4115" s="17" t="s">
        <v>4316</v>
      </c>
      <c r="G4115" s="17" t="s">
        <v>4134</v>
      </c>
      <c r="H4115" s="17" t="s">
        <v>4113</v>
      </c>
      <c r="I4115" s="17" t="s">
        <v>4644</v>
      </c>
      <c r="J4115" s="17" t="s">
        <v>1635</v>
      </c>
      <c r="K4115" s="22">
        <v>5</v>
      </c>
      <c r="L4115" s="2" t="s">
        <v>1412</v>
      </c>
      <c r="M4115" s="2">
        <f ca="1">Table1[[#This Row],[Cases]]*Table1[[#This Row],[Pack Size]]</f>
        <v>0</v>
      </c>
      <c r="N4115" s="1">
        <f ca="1">Table1[[#This Row],[Cases]]*Table1[[#This Row],[Pack Size]]</f>
        <v>120</v>
      </c>
      <c r="O4115" s="1">
        <f>IFERROR(VLOOKUP(Table1[[#This Row],[SKU Code]],'SKU Size'!$G:$H,2,FALSE),0)*Table1[[#This Row],[Cases]]</f>
        <v>15713.300004320572</v>
      </c>
      <c r="P4115" t="str">
        <f t="shared" si="76"/>
        <v>D0497</v>
      </c>
      <c r="Q4115" s="7">
        <f>IFERROR(VLOOKUP(Table1[[#This Row],[Trim Distributor Code]],Sheet1!$N:$O,2,FALSE),0)</f>
        <v>3401109</v>
      </c>
      <c r="R4115" s="7">
        <f>IFERROR(VLOOKUP(Table1[[#This Row],[Salesflo AppUser Code]],HIE!$A:$B,2,FALSE),0)</f>
        <v>0</v>
      </c>
      <c r="S4115" s="7">
        <f>IFERROR(VLOOKUP(Table1[[#This Row],[Salesflo AppUser Code]],HIE!$A:$B,2,FALSE),0)</f>
        <v>0</v>
      </c>
      <c r="T4115" t="s">
        <v>3354</v>
      </c>
      <c r="U4115" s="7" t="s">
        <v>5713</v>
      </c>
      <c r="V4115" s="7" t="s">
        <v>1632</v>
      </c>
      <c r="W4115" s="7" t="s">
        <v>1445</v>
      </c>
      <c r="X4115" s="7">
        <f>IFERROR(VLOOKUP( Table1[[#This Row],[Trim Distributor Code]],Sheet1!$A:$J,10,FALSE),0)</f>
        <v>0</v>
      </c>
    </row>
    <row r="4116" spans="1:24" hidden="1" x14ac:dyDescent="0.3">
      <c r="A4116" t="s">
        <v>5517</v>
      </c>
      <c r="B4116" s="19" t="s">
        <v>5506</v>
      </c>
      <c r="C4116" s="19" t="s">
        <v>5507</v>
      </c>
      <c r="D4116" s="19" t="s">
        <v>1412</v>
      </c>
      <c r="E4116" s="19" t="s">
        <v>4315</v>
      </c>
      <c r="F4116" s="19" t="s">
        <v>4316</v>
      </c>
      <c r="G4116" s="19" t="s">
        <v>4169</v>
      </c>
      <c r="H4116" s="19" t="s">
        <v>4113</v>
      </c>
      <c r="I4116" s="19" t="s">
        <v>4642</v>
      </c>
      <c r="J4116" s="19" t="s">
        <v>4170</v>
      </c>
      <c r="K4116" s="21">
        <v>10</v>
      </c>
      <c r="L4116" s="2" t="s">
        <v>1412</v>
      </c>
      <c r="M4116" s="2">
        <f ca="1">Table1[[#This Row],[Cases]]*Table1[[#This Row],[Pack Size]]</f>
        <v>0</v>
      </c>
      <c r="N4116" s="1">
        <f ca="1">Table1[[#This Row],[Cases]]*Table1[[#This Row],[Pack Size]]</f>
        <v>240</v>
      </c>
      <c r="O4116" s="1">
        <f>IFERROR(VLOOKUP(Table1[[#This Row],[SKU Code]],'SKU Size'!$G:$H,2,FALSE),0)*Table1[[#This Row],[Cases]]</f>
        <v>18394.846268185654</v>
      </c>
      <c r="P4116" t="str">
        <f t="shared" si="76"/>
        <v>D0497</v>
      </c>
      <c r="Q4116" s="7">
        <f>IFERROR(VLOOKUP(Table1[[#This Row],[Trim Distributor Code]],Sheet1!$N:$O,2,FALSE),0)</f>
        <v>3401109</v>
      </c>
      <c r="R4116" s="7">
        <f>IFERROR(VLOOKUP(Table1[[#This Row],[Salesflo AppUser Code]],HIE!$A:$B,2,FALSE),0)</f>
        <v>0</v>
      </c>
      <c r="S4116" s="7">
        <f>IFERROR(VLOOKUP(Table1[[#This Row],[Salesflo AppUser Code]],HIE!$A:$B,2,FALSE),0)</f>
        <v>0</v>
      </c>
      <c r="T4116" t="s">
        <v>3354</v>
      </c>
      <c r="U4116" s="7" t="s">
        <v>5713</v>
      </c>
      <c r="V4116" s="7" t="s">
        <v>1632</v>
      </c>
      <c r="W4116" s="7" t="s">
        <v>5359</v>
      </c>
      <c r="X4116" s="7">
        <f>IFERROR(VLOOKUP( Table1[[#This Row],[Trim Distributor Code]],Sheet1!$A:$J,10,FALSE),0)</f>
        <v>0</v>
      </c>
    </row>
    <row r="4117" spans="1:24" hidden="1" x14ac:dyDescent="0.3">
      <c r="A4117" t="s">
        <v>5517</v>
      </c>
      <c r="B4117" s="17" t="s">
        <v>5506</v>
      </c>
      <c r="C4117" s="17" t="s">
        <v>5507</v>
      </c>
      <c r="D4117" s="17" t="s">
        <v>1412</v>
      </c>
      <c r="E4117" s="17" t="s">
        <v>4315</v>
      </c>
      <c r="F4117" s="17" t="s">
        <v>4316</v>
      </c>
      <c r="G4117" s="17" t="s">
        <v>2314</v>
      </c>
      <c r="H4117" s="17" t="s">
        <v>2268</v>
      </c>
      <c r="I4117" s="17" t="s">
        <v>4713</v>
      </c>
      <c r="J4117" t="s">
        <v>2503</v>
      </c>
      <c r="K4117" s="17">
        <v>30</v>
      </c>
      <c r="L4117" s="2" t="s">
        <v>1412</v>
      </c>
      <c r="M4117" s="2">
        <f ca="1">Table1[[#This Row],[Cases]]*Table1[[#This Row],[Pack Size]]</f>
        <v>0</v>
      </c>
      <c r="N4117" s="1">
        <f ca="1">Table1[[#This Row],[Cases]]*Table1[[#This Row],[Pack Size]]</f>
        <v>10080</v>
      </c>
      <c r="O4117" s="1">
        <f>IFERROR(VLOOKUP(Table1[[#This Row],[SKU Code]],'SKU Size'!$G:$H,2,FALSE),0)*Table1[[#This Row],[Cases]]</f>
        <v>223429.12073601875</v>
      </c>
      <c r="P4117" t="str">
        <f t="shared" si="76"/>
        <v>D0497</v>
      </c>
      <c r="Q4117" s="7">
        <f>IFERROR(VLOOKUP(Table1[[#This Row],[Trim Distributor Code]],Sheet1!$N:$O,2,FALSE),0)</f>
        <v>3401109</v>
      </c>
      <c r="R4117" s="7">
        <f>IFERROR(VLOOKUP(Table1[[#This Row],[Salesflo AppUser Code]],HIE!$A:$B,2,FALSE),0)</f>
        <v>0</v>
      </c>
      <c r="S4117" s="7">
        <f>IFERROR(VLOOKUP(Table1[[#This Row],[Salesflo AppUser Code]],HIE!$A:$B,2,FALSE),0)</f>
        <v>0</v>
      </c>
      <c r="T4117" t="s">
        <v>3354</v>
      </c>
      <c r="U4117" s="7" t="s">
        <v>5713</v>
      </c>
      <c r="V4117" s="7" t="s">
        <v>2268</v>
      </c>
      <c r="W4117" s="7" t="s">
        <v>2314</v>
      </c>
      <c r="X4117" s="7">
        <f>IFERROR(VLOOKUP( Table1[[#This Row],[Trim Distributor Code]],Sheet1!$A:$J,10,FALSE),0)</f>
        <v>0</v>
      </c>
    </row>
    <row r="4118" spans="1:24" hidden="1" x14ac:dyDescent="0.3">
      <c r="A4118" t="s">
        <v>5517</v>
      </c>
      <c r="B4118" s="19" t="s">
        <v>5506</v>
      </c>
      <c r="C4118" s="19" t="s">
        <v>5507</v>
      </c>
      <c r="D4118" s="19" t="s">
        <v>1412</v>
      </c>
      <c r="E4118" s="19" t="s">
        <v>4315</v>
      </c>
      <c r="F4118" s="19" t="s">
        <v>4316</v>
      </c>
      <c r="G4118" s="19" t="s">
        <v>1627</v>
      </c>
      <c r="H4118" s="19" t="s">
        <v>4116</v>
      </c>
      <c r="I4118" s="19" t="s">
        <v>5438</v>
      </c>
      <c r="J4118" s="19" t="s">
        <v>1628</v>
      </c>
      <c r="K4118" s="19">
        <v>2</v>
      </c>
      <c r="L4118" s="2" t="s">
        <v>1412</v>
      </c>
      <c r="M4118" s="2">
        <f ca="1">Table1[[#This Row],[Cases]]*Table1[[#This Row],[Pack Size]]</f>
        <v>0</v>
      </c>
      <c r="N4118" s="1">
        <f ca="1">Table1[[#This Row],[Cases]]*Table1[[#This Row],[Pack Size]]</f>
        <v>576</v>
      </c>
      <c r="O4118" s="1">
        <f>IFERROR(VLOOKUP(Table1[[#This Row],[SKU Code]],'SKU Size'!$G:$H,2,FALSE),0)*Table1[[#This Row],[Cases]]</f>
        <v>0</v>
      </c>
      <c r="P4118" t="str">
        <f t="shared" si="76"/>
        <v>D0497</v>
      </c>
      <c r="Q4118" s="7">
        <f>IFERROR(VLOOKUP(Table1[[#This Row],[Trim Distributor Code]],Sheet1!$N:$O,2,FALSE),0)</f>
        <v>3401109</v>
      </c>
      <c r="R4118" s="7">
        <f>IFERROR(VLOOKUP(Table1[[#This Row],[Salesflo AppUser Code]],HIE!$A:$B,2,FALSE),0)</f>
        <v>0</v>
      </c>
      <c r="S4118" s="7">
        <f>IFERROR(VLOOKUP(Table1[[#This Row],[Salesflo AppUser Code]],HIE!$A:$B,2,FALSE),0)</f>
        <v>0</v>
      </c>
      <c r="T4118" t="s">
        <v>3354</v>
      </c>
      <c r="U4118" s="7" t="s">
        <v>5713</v>
      </c>
      <c r="V4118" s="7" t="s">
        <v>1624</v>
      </c>
      <c r="W4118" s="7" t="s">
        <v>1627</v>
      </c>
      <c r="X4118" s="7">
        <f>IFERROR(VLOOKUP( Table1[[#This Row],[Trim Distributor Code]],Sheet1!$A:$J,10,FALSE),0)</f>
        <v>0</v>
      </c>
    </row>
    <row r="4119" spans="1:24" hidden="1" x14ac:dyDescent="0.3">
      <c r="A4119" t="s">
        <v>5517</v>
      </c>
      <c r="B4119" s="17" t="s">
        <v>5508</v>
      </c>
      <c r="C4119" s="17" t="s">
        <v>5509</v>
      </c>
      <c r="D4119" s="17" t="s">
        <v>1412</v>
      </c>
      <c r="E4119" s="17" t="s">
        <v>2698</v>
      </c>
      <c r="F4119" s="17" t="s">
        <v>3468</v>
      </c>
      <c r="G4119" s="17" t="s">
        <v>1422</v>
      </c>
      <c r="H4119" s="17" t="s">
        <v>4360</v>
      </c>
      <c r="I4119" s="17" t="s">
        <v>4645</v>
      </c>
      <c r="J4119" s="17" t="s">
        <v>4271</v>
      </c>
      <c r="K4119" s="17">
        <v>3</v>
      </c>
      <c r="L4119" s="2" t="s">
        <v>1412</v>
      </c>
      <c r="M4119" s="2">
        <f ca="1">Table1[[#This Row],[Cases]]*Table1[[#This Row],[Pack Size]]</f>
        <v>0</v>
      </c>
      <c r="N4119" s="1">
        <f ca="1">Table1[[#This Row],[Cases]]*Table1[[#This Row],[Pack Size]]</f>
        <v>288</v>
      </c>
      <c r="O4119" s="1">
        <f>IFERROR(VLOOKUP(Table1[[#This Row],[SKU Code]],'SKU Size'!$G:$H,2,FALSE),0)*Table1[[#This Row],[Cases]]</f>
        <v>0</v>
      </c>
      <c r="P4119" t="str">
        <f t="shared" si="76"/>
        <v>D0110</v>
      </c>
      <c r="Q4119" s="7">
        <f>IFERROR(VLOOKUP(Table1[[#This Row],[Trim Distributor Code]],Sheet1!$N:$O,2,FALSE),0)</f>
        <v>3400622</v>
      </c>
      <c r="R4119" s="7">
        <f>IFERROR(VLOOKUP(Table1[[#This Row],[Salesflo AppUser Code]],HIE!$A:$B,2,FALSE),0)</f>
        <v>0</v>
      </c>
      <c r="S4119" s="7">
        <f>IFERROR(VLOOKUP(Table1[[#This Row],[Salesflo AppUser Code]],HIE!$A:$B,2,FALSE),0)</f>
        <v>0</v>
      </c>
      <c r="T4119" t="s">
        <v>3354</v>
      </c>
      <c r="U4119" s="7" t="s">
        <v>5713</v>
      </c>
      <c r="V4119" s="7" t="s">
        <v>4360</v>
      </c>
      <c r="W4119" s="7" t="s">
        <v>1422</v>
      </c>
      <c r="X4119" s="7" t="str">
        <f>IFERROR(VLOOKUP( Table1[[#This Row],[Trim Distributor Code]],Sheet1!$A:$J,10,FALSE),0)</f>
        <v>Active</v>
      </c>
    </row>
    <row r="4120" spans="1:24" hidden="1" x14ac:dyDescent="0.3">
      <c r="A4120" t="s">
        <v>5517</v>
      </c>
      <c r="B4120" s="19" t="s">
        <v>5508</v>
      </c>
      <c r="C4120" s="19" t="s">
        <v>5509</v>
      </c>
      <c r="D4120" s="19" t="s">
        <v>1412</v>
      </c>
      <c r="E4120" s="19" t="s">
        <v>2698</v>
      </c>
      <c r="F4120" s="19" t="s">
        <v>3468</v>
      </c>
      <c r="G4120" s="19" t="s">
        <v>4134</v>
      </c>
      <c r="H4120" s="19" t="s">
        <v>4106</v>
      </c>
      <c r="I4120" s="19" t="s">
        <v>4636</v>
      </c>
      <c r="J4120" s="19" t="s">
        <v>1478</v>
      </c>
      <c r="K4120" s="19">
        <v>50</v>
      </c>
      <c r="L4120" s="2" t="s">
        <v>1412</v>
      </c>
      <c r="M4120" s="2">
        <f ca="1">Table1[[#This Row],[Cases]]*Table1[[#This Row],[Pack Size]]</f>
        <v>0</v>
      </c>
      <c r="N4120" s="1">
        <f ca="1">Table1[[#This Row],[Cases]]*Table1[[#This Row],[Pack Size]]</f>
        <v>20000</v>
      </c>
      <c r="O4120" s="1">
        <f>IFERROR(VLOOKUP(Table1[[#This Row],[SKU Code]],'SKU Size'!$G:$H,2,FALSE),0)*Table1[[#This Row],[Cases]]</f>
        <v>435451.32245422504</v>
      </c>
      <c r="P4120" t="str">
        <f t="shared" si="76"/>
        <v>D0110</v>
      </c>
      <c r="Q4120" s="7">
        <f>IFERROR(VLOOKUP(Table1[[#This Row],[Trim Distributor Code]],Sheet1!$N:$O,2,FALSE),0)</f>
        <v>3400622</v>
      </c>
      <c r="R4120" s="7">
        <f>IFERROR(VLOOKUP(Table1[[#This Row],[Salesflo AppUser Code]],HIE!$A:$B,2,FALSE),0)</f>
        <v>0</v>
      </c>
      <c r="S4120" s="7">
        <f>IFERROR(VLOOKUP(Table1[[#This Row],[Salesflo AppUser Code]],HIE!$A:$B,2,FALSE),0)</f>
        <v>0</v>
      </c>
      <c r="T4120" t="s">
        <v>3354</v>
      </c>
      <c r="U4120" s="7" t="s">
        <v>5713</v>
      </c>
      <c r="V4120" s="7" t="s">
        <v>1444</v>
      </c>
      <c r="W4120" s="7" t="s">
        <v>1445</v>
      </c>
      <c r="X4120" s="7" t="str">
        <f>IFERROR(VLOOKUP( Table1[[#This Row],[Trim Distributor Code]],Sheet1!$A:$J,10,FALSE),0)</f>
        <v>Active</v>
      </c>
    </row>
    <row r="4121" spans="1:24" hidden="1" x14ac:dyDescent="0.3">
      <c r="A4121" t="s">
        <v>5517</v>
      </c>
      <c r="B4121" s="17" t="s">
        <v>5508</v>
      </c>
      <c r="C4121" s="17" t="s">
        <v>5509</v>
      </c>
      <c r="D4121" s="17" t="s">
        <v>1412</v>
      </c>
      <c r="E4121" s="17" t="s">
        <v>2698</v>
      </c>
      <c r="F4121" s="17" t="s">
        <v>3468</v>
      </c>
      <c r="G4121" s="17" t="s">
        <v>4133</v>
      </c>
      <c r="H4121" s="17" t="s">
        <v>4106</v>
      </c>
      <c r="I4121" s="17" t="s">
        <v>4637</v>
      </c>
      <c r="J4121" s="17" t="s">
        <v>1586</v>
      </c>
      <c r="K4121" s="17">
        <v>650</v>
      </c>
      <c r="L4121" s="2" t="s">
        <v>1412</v>
      </c>
      <c r="M4121" s="2">
        <f ca="1">Table1[[#This Row],[Cases]]*Table1[[#This Row],[Pack Size]]</f>
        <v>0</v>
      </c>
      <c r="N4121" s="1">
        <f ca="1">Table1[[#This Row],[Cases]]*Table1[[#This Row],[Pack Size]]</f>
        <v>260000</v>
      </c>
      <c r="O4121" s="1">
        <f>IFERROR(VLOOKUP(Table1[[#This Row],[SKU Code]],'SKU Size'!$G:$H,2,FALSE),0)*Table1[[#This Row],[Cases]]</f>
        <v>5480854.901309967</v>
      </c>
      <c r="P4121" t="str">
        <f t="shared" si="76"/>
        <v>D0110</v>
      </c>
      <c r="Q4121" s="7">
        <f>IFERROR(VLOOKUP(Table1[[#This Row],[Trim Distributor Code]],Sheet1!$N:$O,2,FALSE),0)</f>
        <v>3400622</v>
      </c>
      <c r="R4121" s="7">
        <f>IFERROR(VLOOKUP(Table1[[#This Row],[Salesflo AppUser Code]],HIE!$A:$B,2,FALSE),0)</f>
        <v>0</v>
      </c>
      <c r="S4121" s="7">
        <f>IFERROR(VLOOKUP(Table1[[#This Row],[Salesflo AppUser Code]],HIE!$A:$B,2,FALSE),0)</f>
        <v>0</v>
      </c>
      <c r="T4121" t="s">
        <v>3354</v>
      </c>
      <c r="U4121" s="7" t="s">
        <v>5713</v>
      </c>
      <c r="V4121" s="7" t="s">
        <v>1444</v>
      </c>
      <c r="W4121" s="7" t="s">
        <v>5707</v>
      </c>
      <c r="X4121" s="7" t="str">
        <f>IFERROR(VLOOKUP( Table1[[#This Row],[Trim Distributor Code]],Sheet1!$A:$J,10,FALSE),0)</f>
        <v>Active</v>
      </c>
    </row>
    <row r="4122" spans="1:24" hidden="1" x14ac:dyDescent="0.3">
      <c r="A4122" t="s">
        <v>5517</v>
      </c>
      <c r="B4122" s="19" t="s">
        <v>5508</v>
      </c>
      <c r="C4122" s="19" t="s">
        <v>5509</v>
      </c>
      <c r="D4122" s="19" t="s">
        <v>1412</v>
      </c>
      <c r="E4122" s="19" t="s">
        <v>2698</v>
      </c>
      <c r="F4122" s="19" t="s">
        <v>3468</v>
      </c>
      <c r="G4122" s="19" t="s">
        <v>4156</v>
      </c>
      <c r="H4122" s="19" t="s">
        <v>4106</v>
      </c>
      <c r="I4122" s="19" t="s">
        <v>4391</v>
      </c>
      <c r="J4122" s="19" t="s">
        <v>2144</v>
      </c>
      <c r="K4122" s="19">
        <v>2</v>
      </c>
      <c r="L4122" s="2" t="s">
        <v>1412</v>
      </c>
      <c r="M4122" s="2">
        <f ca="1">Table1[[#This Row],[Cases]]*Table1[[#This Row],[Pack Size]]</f>
        <v>0</v>
      </c>
      <c r="N4122" s="1">
        <f ca="1">Table1[[#This Row],[Cases]]*Table1[[#This Row],[Pack Size]]</f>
        <v>800</v>
      </c>
      <c r="O4122" s="1">
        <f>IFERROR(VLOOKUP(Table1[[#This Row],[SKU Code]],'SKU Size'!$G:$H,2,FALSE),0)*Table1[[#This Row],[Cases]]</f>
        <v>18103.788729658481</v>
      </c>
      <c r="P4122" t="str">
        <f t="shared" si="76"/>
        <v>D0110</v>
      </c>
      <c r="Q4122" s="7">
        <f>IFERROR(VLOOKUP(Table1[[#This Row],[Trim Distributor Code]],Sheet1!$N:$O,2,FALSE),0)</f>
        <v>3400622</v>
      </c>
      <c r="R4122" s="7">
        <f>IFERROR(VLOOKUP(Table1[[#This Row],[Salesflo AppUser Code]],HIE!$A:$B,2,FALSE),0)</f>
        <v>0</v>
      </c>
      <c r="S4122" s="7">
        <f>IFERROR(VLOOKUP(Table1[[#This Row],[Salesflo AppUser Code]],HIE!$A:$B,2,FALSE),0)</f>
        <v>0</v>
      </c>
      <c r="T4122" t="s">
        <v>3354</v>
      </c>
      <c r="U4122" s="7" t="s">
        <v>5713</v>
      </c>
      <c r="V4122" s="7" t="s">
        <v>1444</v>
      </c>
      <c r="W4122" s="7" t="s">
        <v>2030</v>
      </c>
      <c r="X4122" s="7" t="str">
        <f>IFERROR(VLOOKUP( Table1[[#This Row],[Trim Distributor Code]],Sheet1!$A:$J,10,FALSE),0)</f>
        <v>Active</v>
      </c>
    </row>
    <row r="4123" spans="1:24" hidden="1" x14ac:dyDescent="0.3">
      <c r="A4123" t="s">
        <v>5517</v>
      </c>
      <c r="B4123" s="17" t="s">
        <v>5508</v>
      </c>
      <c r="C4123" s="17" t="s">
        <v>5509</v>
      </c>
      <c r="D4123" s="17" t="s">
        <v>1412</v>
      </c>
      <c r="E4123" s="17" t="s">
        <v>2698</v>
      </c>
      <c r="F4123" s="17" t="s">
        <v>3468</v>
      </c>
      <c r="G4123" s="17" t="s">
        <v>4156</v>
      </c>
      <c r="H4123" s="17" t="s">
        <v>4137</v>
      </c>
      <c r="I4123" s="17" t="s">
        <v>4392</v>
      </c>
      <c r="J4123" s="17" t="s">
        <v>2238</v>
      </c>
      <c r="K4123" s="17">
        <v>2</v>
      </c>
      <c r="L4123" s="2" t="s">
        <v>1412</v>
      </c>
      <c r="M4123" s="2">
        <f ca="1">Table1[[#This Row],[Cases]]*Table1[[#This Row],[Pack Size]]</f>
        <v>0</v>
      </c>
      <c r="N4123" s="1">
        <f ca="1">Table1[[#This Row],[Cases]]*Table1[[#This Row],[Pack Size]]</f>
        <v>768</v>
      </c>
      <c r="O4123" s="1">
        <f>IFERROR(VLOOKUP(Table1[[#This Row],[SKU Code]],'SKU Size'!$G:$H,2,FALSE),0)*Table1[[#This Row],[Cases]]</f>
        <v>18638.779346586776</v>
      </c>
      <c r="P4123" t="str">
        <f t="shared" si="76"/>
        <v>D0110</v>
      </c>
      <c r="Q4123" s="7">
        <f>IFERROR(VLOOKUP(Table1[[#This Row],[Trim Distributor Code]],Sheet1!$N:$O,2,FALSE),0)</f>
        <v>3400622</v>
      </c>
      <c r="R4123" s="7">
        <f>IFERROR(VLOOKUP(Table1[[#This Row],[Salesflo AppUser Code]],HIE!$A:$B,2,FALSE),0)</f>
        <v>0</v>
      </c>
      <c r="S4123" s="7">
        <f>IFERROR(VLOOKUP(Table1[[#This Row],[Salesflo AppUser Code]],HIE!$A:$B,2,FALSE),0)</f>
        <v>0</v>
      </c>
      <c r="T4123" t="s">
        <v>3354</v>
      </c>
      <c r="U4123" s="7" t="s">
        <v>5713</v>
      </c>
      <c r="V4123" s="7" t="s">
        <v>1606</v>
      </c>
      <c r="W4123" s="7" t="s">
        <v>2030</v>
      </c>
      <c r="X4123" s="7" t="str">
        <f>IFERROR(VLOOKUP( Table1[[#This Row],[Trim Distributor Code]],Sheet1!$A:$J,10,FALSE),0)</f>
        <v>Active</v>
      </c>
    </row>
    <row r="4124" spans="1:24" hidden="1" x14ac:dyDescent="0.3">
      <c r="A4124" t="s">
        <v>5517</v>
      </c>
      <c r="B4124" s="19" t="s">
        <v>5508</v>
      </c>
      <c r="C4124" s="19" t="s">
        <v>5509</v>
      </c>
      <c r="D4124" s="19" t="s">
        <v>1412</v>
      </c>
      <c r="E4124" s="19" t="s">
        <v>2698</v>
      </c>
      <c r="F4124" s="19" t="s">
        <v>3468</v>
      </c>
      <c r="G4124" s="19" t="s">
        <v>4305</v>
      </c>
      <c r="H4124" s="19" t="s">
        <v>4109</v>
      </c>
      <c r="I4124" s="19" t="s">
        <v>4393</v>
      </c>
      <c r="J4124" s="19" t="s">
        <v>2060</v>
      </c>
      <c r="K4124" s="19">
        <v>2</v>
      </c>
      <c r="L4124" s="2" t="s">
        <v>1412</v>
      </c>
      <c r="M4124" s="2">
        <f ca="1">Table1[[#This Row],[Cases]]*Table1[[#This Row],[Pack Size]]</f>
        <v>0</v>
      </c>
      <c r="N4124" s="1">
        <f ca="1">Table1[[#This Row],[Cases]]*Table1[[#This Row],[Pack Size]]</f>
        <v>200</v>
      </c>
      <c r="O4124" s="1">
        <f>IFERROR(VLOOKUP(Table1[[#This Row],[SKU Code]],'SKU Size'!$G:$H,2,FALSE),0)*Table1[[#This Row],[Cases]]</f>
        <v>20342.508650388041</v>
      </c>
      <c r="P4124" t="str">
        <f t="shared" si="76"/>
        <v>D0110</v>
      </c>
      <c r="Q4124" s="7">
        <f>IFERROR(VLOOKUP(Table1[[#This Row],[Trim Distributor Code]],Sheet1!$N:$O,2,FALSE),0)</f>
        <v>3400622</v>
      </c>
      <c r="R4124" s="7">
        <f>IFERROR(VLOOKUP(Table1[[#This Row],[Salesflo AppUser Code]],HIE!$A:$B,2,FALSE),0)</f>
        <v>0</v>
      </c>
      <c r="S4124" s="7">
        <f>IFERROR(VLOOKUP(Table1[[#This Row],[Salesflo AppUser Code]],HIE!$A:$B,2,FALSE),0)</f>
        <v>0</v>
      </c>
      <c r="T4124" t="s">
        <v>3354</v>
      </c>
      <c r="U4124" s="7" t="s">
        <v>5713</v>
      </c>
      <c r="V4124" s="7" t="s">
        <v>1423</v>
      </c>
      <c r="W4124" s="7" t="s">
        <v>2040</v>
      </c>
      <c r="X4124" s="7" t="str">
        <f>IFERROR(VLOOKUP( Table1[[#This Row],[Trim Distributor Code]],Sheet1!$A:$J,10,FALSE),0)</f>
        <v>Active</v>
      </c>
    </row>
    <row r="4125" spans="1:24" hidden="1" x14ac:dyDescent="0.3">
      <c r="A4125" t="s">
        <v>5517</v>
      </c>
      <c r="B4125" s="17" t="s">
        <v>5508</v>
      </c>
      <c r="C4125" s="17" t="s">
        <v>5509</v>
      </c>
      <c r="D4125" s="17" t="s">
        <v>1412</v>
      </c>
      <c r="E4125" s="17" t="s">
        <v>2698</v>
      </c>
      <c r="F4125" s="17" t="s">
        <v>3468</v>
      </c>
      <c r="G4125" s="17" t="s">
        <v>1424</v>
      </c>
      <c r="H4125" s="17" t="s">
        <v>4109</v>
      </c>
      <c r="I4125" s="17" t="s">
        <v>4307</v>
      </c>
      <c r="J4125" s="17" t="s">
        <v>2034</v>
      </c>
      <c r="K4125" s="22">
        <v>5</v>
      </c>
      <c r="L4125" s="2" t="s">
        <v>1412</v>
      </c>
      <c r="M4125" s="2">
        <f ca="1">Table1[[#This Row],[Cases]]*Table1[[#This Row],[Pack Size]]</f>
        <v>0</v>
      </c>
      <c r="N4125" s="1">
        <f ca="1">Table1[[#This Row],[Cases]]*Table1[[#This Row],[Pack Size]]</f>
        <v>500</v>
      </c>
      <c r="O4125" s="1">
        <f>IFERROR(VLOOKUP(Table1[[#This Row],[SKU Code]],'SKU Size'!$G:$H,2,FALSE),0)*Table1[[#This Row],[Cases]]</f>
        <v>37800.121189757512</v>
      </c>
      <c r="P4125" t="str">
        <f t="shared" si="76"/>
        <v>D0110</v>
      </c>
      <c r="Q4125" s="7">
        <f>IFERROR(VLOOKUP(Table1[[#This Row],[Trim Distributor Code]],Sheet1!$N:$O,2,FALSE),0)</f>
        <v>3400622</v>
      </c>
      <c r="R4125" s="7">
        <f>IFERROR(VLOOKUP(Table1[[#This Row],[Salesflo AppUser Code]],HIE!$A:$B,2,FALSE),0)</f>
        <v>0</v>
      </c>
      <c r="S4125" s="7">
        <f>IFERROR(VLOOKUP(Table1[[#This Row],[Salesflo AppUser Code]],HIE!$A:$B,2,FALSE),0)</f>
        <v>0</v>
      </c>
      <c r="T4125" t="s">
        <v>3354</v>
      </c>
      <c r="U4125" s="7" t="s">
        <v>5713</v>
      </c>
      <c r="V4125" s="7" t="s">
        <v>1423</v>
      </c>
      <c r="W4125" s="7" t="s">
        <v>2031</v>
      </c>
      <c r="X4125" s="7" t="str">
        <f>IFERROR(VLOOKUP( Table1[[#This Row],[Trim Distributor Code]],Sheet1!$A:$J,10,FALSE),0)</f>
        <v>Active</v>
      </c>
    </row>
    <row r="4126" spans="1:24" hidden="1" x14ac:dyDescent="0.3">
      <c r="A4126" t="s">
        <v>5517</v>
      </c>
      <c r="B4126" s="19" t="s">
        <v>5508</v>
      </c>
      <c r="C4126" s="19" t="s">
        <v>5509</v>
      </c>
      <c r="D4126" s="19" t="s">
        <v>1412</v>
      </c>
      <c r="E4126" s="19" t="s">
        <v>2698</v>
      </c>
      <c r="F4126" s="19" t="s">
        <v>3468</v>
      </c>
      <c r="G4126" s="19" t="s">
        <v>4108</v>
      </c>
      <c r="H4126" s="19" t="s">
        <v>4109</v>
      </c>
      <c r="I4126" s="19" t="s">
        <v>4566</v>
      </c>
      <c r="J4126" s="19" t="s">
        <v>13</v>
      </c>
      <c r="K4126" s="19">
        <v>5</v>
      </c>
      <c r="L4126" s="2" t="s">
        <v>1412</v>
      </c>
      <c r="M4126" s="2">
        <f ca="1">Table1[[#This Row],[Cases]]*Table1[[#This Row],[Pack Size]]</f>
        <v>0</v>
      </c>
      <c r="N4126" s="1">
        <f ca="1">Table1[[#This Row],[Cases]]*Table1[[#This Row],[Pack Size]]</f>
        <v>500</v>
      </c>
      <c r="O4126" s="1">
        <f>IFERROR(VLOOKUP(Table1[[#This Row],[SKU Code]],'SKU Size'!$G:$H,2,FALSE),0)*Table1[[#This Row],[Cases]]</f>
        <v>52843.370296523535</v>
      </c>
      <c r="P4126" t="str">
        <f t="shared" si="76"/>
        <v>D0110</v>
      </c>
      <c r="Q4126" s="7">
        <f>IFERROR(VLOOKUP(Table1[[#This Row],[Trim Distributor Code]],Sheet1!$N:$O,2,FALSE),0)</f>
        <v>3400622</v>
      </c>
      <c r="R4126" s="7">
        <f>IFERROR(VLOOKUP(Table1[[#This Row],[Salesflo AppUser Code]],HIE!$A:$B,2,FALSE),0)</f>
        <v>0</v>
      </c>
      <c r="S4126" s="7">
        <f>IFERROR(VLOOKUP(Table1[[#This Row],[Salesflo AppUser Code]],HIE!$A:$B,2,FALSE),0)</f>
        <v>0</v>
      </c>
      <c r="T4126" t="s">
        <v>3354</v>
      </c>
      <c r="U4126" s="7" t="s">
        <v>5713</v>
      </c>
      <c r="V4126" s="7" t="s">
        <v>1423</v>
      </c>
      <c r="W4126" s="7" t="s">
        <v>1659</v>
      </c>
      <c r="X4126" s="7" t="str">
        <f>IFERROR(VLOOKUP( Table1[[#This Row],[Trim Distributor Code]],Sheet1!$A:$J,10,FALSE),0)</f>
        <v>Active</v>
      </c>
    </row>
    <row r="4127" spans="1:24" hidden="1" x14ac:dyDescent="0.3">
      <c r="A4127" t="s">
        <v>5517</v>
      </c>
      <c r="B4127" s="17" t="s">
        <v>5508</v>
      </c>
      <c r="C4127" s="17" t="s">
        <v>5509</v>
      </c>
      <c r="D4127" s="17" t="s">
        <v>1412</v>
      </c>
      <c r="E4127" s="17" t="s">
        <v>2698</v>
      </c>
      <c r="F4127" s="17" t="s">
        <v>3468</v>
      </c>
      <c r="G4127" s="17" t="s">
        <v>4136</v>
      </c>
      <c r="H4127" s="17" t="s">
        <v>4113</v>
      </c>
      <c r="I4127" s="17" t="s">
        <v>4643</v>
      </c>
      <c r="J4127" s="17" t="s">
        <v>2295</v>
      </c>
      <c r="K4127" s="17">
        <v>20</v>
      </c>
      <c r="L4127" s="2" t="s">
        <v>1412</v>
      </c>
      <c r="M4127" s="2">
        <f ca="1">Table1[[#This Row],[Cases]]*Table1[[#This Row],[Pack Size]]</f>
        <v>0</v>
      </c>
      <c r="N4127" s="1">
        <f ca="1">Table1[[#This Row],[Cases]]*Table1[[#This Row],[Pack Size]]</f>
        <v>480</v>
      </c>
      <c r="O4127" s="1">
        <f>IFERROR(VLOOKUP(Table1[[#This Row],[SKU Code]],'SKU Size'!$G:$H,2,FALSE),0)*Table1[[#This Row],[Cases]]</f>
        <v>36628.07558035171</v>
      </c>
      <c r="P4127" t="str">
        <f t="shared" si="76"/>
        <v>D0110</v>
      </c>
      <c r="Q4127" s="7">
        <f>IFERROR(VLOOKUP(Table1[[#This Row],[Trim Distributor Code]],Sheet1!$N:$O,2,FALSE),0)</f>
        <v>3400622</v>
      </c>
      <c r="R4127" s="7">
        <f>IFERROR(VLOOKUP(Table1[[#This Row],[Salesflo AppUser Code]],HIE!$A:$B,2,FALSE),0)</f>
        <v>0</v>
      </c>
      <c r="S4127" s="7">
        <f>IFERROR(VLOOKUP(Table1[[#This Row],[Salesflo AppUser Code]],HIE!$A:$B,2,FALSE),0)</f>
        <v>0</v>
      </c>
      <c r="T4127" t="s">
        <v>3354</v>
      </c>
      <c r="U4127" s="7" t="s">
        <v>5713</v>
      </c>
      <c r="V4127" s="7" t="s">
        <v>1632</v>
      </c>
      <c r="W4127" s="7" t="s">
        <v>2294</v>
      </c>
      <c r="X4127" s="7" t="str">
        <f>IFERROR(VLOOKUP( Table1[[#This Row],[Trim Distributor Code]],Sheet1!$A:$J,10,FALSE),0)</f>
        <v>Active</v>
      </c>
    </row>
    <row r="4128" spans="1:24" hidden="1" x14ac:dyDescent="0.3">
      <c r="A4128" t="s">
        <v>5517</v>
      </c>
      <c r="B4128" s="19" t="s">
        <v>5508</v>
      </c>
      <c r="C4128" s="19" t="s">
        <v>5509</v>
      </c>
      <c r="D4128" s="19" t="s">
        <v>1412</v>
      </c>
      <c r="E4128" s="19" t="s">
        <v>2698</v>
      </c>
      <c r="F4128" s="19" t="s">
        <v>3468</v>
      </c>
      <c r="G4128" s="19" t="s">
        <v>4134</v>
      </c>
      <c r="H4128" s="19" t="s">
        <v>4113</v>
      </c>
      <c r="I4128" s="19" t="s">
        <v>4644</v>
      </c>
      <c r="J4128" s="19" t="s">
        <v>1635</v>
      </c>
      <c r="K4128" s="19">
        <v>10</v>
      </c>
      <c r="L4128" s="2" t="s">
        <v>1412</v>
      </c>
      <c r="M4128" s="2">
        <f ca="1">Table1[[#This Row],[Cases]]*Table1[[#This Row],[Pack Size]]</f>
        <v>0</v>
      </c>
      <c r="N4128" s="1">
        <f ca="1">Table1[[#This Row],[Cases]]*Table1[[#This Row],[Pack Size]]</f>
        <v>240</v>
      </c>
      <c r="O4128" s="1">
        <f>IFERROR(VLOOKUP(Table1[[#This Row],[SKU Code]],'SKU Size'!$G:$H,2,FALSE),0)*Table1[[#This Row],[Cases]]</f>
        <v>31426.600008641144</v>
      </c>
      <c r="P4128" t="str">
        <f t="shared" si="76"/>
        <v>D0110</v>
      </c>
      <c r="Q4128" s="7">
        <f>IFERROR(VLOOKUP(Table1[[#This Row],[Trim Distributor Code]],Sheet1!$N:$O,2,FALSE),0)</f>
        <v>3400622</v>
      </c>
      <c r="R4128" s="7">
        <f>IFERROR(VLOOKUP(Table1[[#This Row],[Salesflo AppUser Code]],HIE!$A:$B,2,FALSE),0)</f>
        <v>0</v>
      </c>
      <c r="S4128" s="7">
        <f>IFERROR(VLOOKUP(Table1[[#This Row],[Salesflo AppUser Code]],HIE!$A:$B,2,FALSE),0)</f>
        <v>0</v>
      </c>
      <c r="T4128" t="s">
        <v>3354</v>
      </c>
      <c r="U4128" s="7" t="s">
        <v>5713</v>
      </c>
      <c r="V4128" s="7" t="s">
        <v>1632</v>
      </c>
      <c r="W4128" s="7" t="s">
        <v>1445</v>
      </c>
      <c r="X4128" s="7" t="str">
        <f>IFERROR(VLOOKUP( Table1[[#This Row],[Trim Distributor Code]],Sheet1!$A:$J,10,FALSE),0)</f>
        <v>Active</v>
      </c>
    </row>
    <row r="4129" spans="1:24" hidden="1" x14ac:dyDescent="0.3">
      <c r="A4129" t="s">
        <v>5517</v>
      </c>
      <c r="B4129" s="17" t="s">
        <v>5508</v>
      </c>
      <c r="C4129" s="17" t="s">
        <v>5509</v>
      </c>
      <c r="D4129" s="17" t="s">
        <v>1412</v>
      </c>
      <c r="E4129" s="17" t="s">
        <v>2698</v>
      </c>
      <c r="F4129" s="17" t="s">
        <v>3468</v>
      </c>
      <c r="G4129" s="17" t="s">
        <v>4169</v>
      </c>
      <c r="H4129" s="17" t="s">
        <v>4113</v>
      </c>
      <c r="I4129" s="17" t="s">
        <v>4642</v>
      </c>
      <c r="J4129" s="17" t="s">
        <v>4170</v>
      </c>
      <c r="K4129" s="17">
        <v>12</v>
      </c>
      <c r="L4129" s="2" t="s">
        <v>1412</v>
      </c>
      <c r="M4129" s="2">
        <f ca="1">Table1[[#This Row],[Cases]]*Table1[[#This Row],[Pack Size]]</f>
        <v>0</v>
      </c>
      <c r="N4129" s="1">
        <f ca="1">Table1[[#This Row],[Cases]]*Table1[[#This Row],[Pack Size]]</f>
        <v>288</v>
      </c>
      <c r="O4129" s="1">
        <f>IFERROR(VLOOKUP(Table1[[#This Row],[SKU Code]],'SKU Size'!$G:$H,2,FALSE),0)*Table1[[#This Row],[Cases]]</f>
        <v>22073.815521822788</v>
      </c>
      <c r="P4129" t="str">
        <f t="shared" si="76"/>
        <v>D0110</v>
      </c>
      <c r="Q4129" s="7">
        <f>IFERROR(VLOOKUP(Table1[[#This Row],[Trim Distributor Code]],Sheet1!$N:$O,2,FALSE),0)</f>
        <v>3400622</v>
      </c>
      <c r="R4129" s="7">
        <f>IFERROR(VLOOKUP(Table1[[#This Row],[Salesflo AppUser Code]],HIE!$A:$B,2,FALSE),0)</f>
        <v>0</v>
      </c>
      <c r="S4129" s="7">
        <f>IFERROR(VLOOKUP(Table1[[#This Row],[Salesflo AppUser Code]],HIE!$A:$B,2,FALSE),0)</f>
        <v>0</v>
      </c>
      <c r="T4129" t="s">
        <v>3354</v>
      </c>
      <c r="U4129" s="7" t="s">
        <v>5713</v>
      </c>
      <c r="V4129" s="7" t="s">
        <v>1632</v>
      </c>
      <c r="W4129" s="7" t="s">
        <v>5359</v>
      </c>
      <c r="X4129" s="7" t="str">
        <f>IFERROR(VLOOKUP( Table1[[#This Row],[Trim Distributor Code]],Sheet1!$A:$J,10,FALSE),0)</f>
        <v>Active</v>
      </c>
    </row>
    <row r="4130" spans="1:24" hidden="1" x14ac:dyDescent="0.3">
      <c r="A4130" t="s">
        <v>5517</v>
      </c>
      <c r="B4130" s="19" t="s">
        <v>5508</v>
      </c>
      <c r="C4130" s="19" t="s">
        <v>5509</v>
      </c>
      <c r="D4130" s="19" t="s">
        <v>1412</v>
      </c>
      <c r="E4130" s="19" t="s">
        <v>2698</v>
      </c>
      <c r="F4130" s="19" t="s">
        <v>3468</v>
      </c>
      <c r="G4130" s="19" t="s">
        <v>2314</v>
      </c>
      <c r="H4130" s="19" t="s">
        <v>2268</v>
      </c>
      <c r="I4130" s="19" t="s">
        <v>4713</v>
      </c>
      <c r="J4130" t="s">
        <v>2503</v>
      </c>
      <c r="K4130" s="19">
        <v>50</v>
      </c>
      <c r="L4130" s="2" t="s">
        <v>1412</v>
      </c>
      <c r="M4130" s="2">
        <f ca="1">Table1[[#This Row],[Cases]]*Table1[[#This Row],[Pack Size]]</f>
        <v>0</v>
      </c>
      <c r="N4130" s="1">
        <f ca="1">Table1[[#This Row],[Cases]]*Table1[[#This Row],[Pack Size]]</f>
        <v>16800</v>
      </c>
      <c r="O4130" s="1">
        <f>IFERROR(VLOOKUP(Table1[[#This Row],[SKU Code]],'SKU Size'!$G:$H,2,FALSE),0)*Table1[[#This Row],[Cases]]</f>
        <v>372381.86789336457</v>
      </c>
      <c r="P4130" t="str">
        <f t="shared" si="76"/>
        <v>D0110</v>
      </c>
      <c r="Q4130" s="7">
        <f>IFERROR(VLOOKUP(Table1[[#This Row],[Trim Distributor Code]],Sheet1!$N:$O,2,FALSE),0)</f>
        <v>3400622</v>
      </c>
      <c r="R4130" s="7">
        <f>IFERROR(VLOOKUP(Table1[[#This Row],[Salesflo AppUser Code]],HIE!$A:$B,2,FALSE),0)</f>
        <v>0</v>
      </c>
      <c r="S4130" s="7">
        <f>IFERROR(VLOOKUP(Table1[[#This Row],[Salesflo AppUser Code]],HIE!$A:$B,2,FALSE),0)</f>
        <v>0</v>
      </c>
      <c r="T4130" t="s">
        <v>3354</v>
      </c>
      <c r="U4130" s="7" t="s">
        <v>5713</v>
      </c>
      <c r="V4130" s="7" t="s">
        <v>2268</v>
      </c>
      <c r="W4130" s="7" t="s">
        <v>2314</v>
      </c>
      <c r="X4130" s="7" t="str">
        <f>IFERROR(VLOOKUP( Table1[[#This Row],[Trim Distributor Code]],Sheet1!$A:$J,10,FALSE),0)</f>
        <v>Active</v>
      </c>
    </row>
    <row r="4131" spans="1:24" hidden="1" x14ac:dyDescent="0.3">
      <c r="A4131" t="s">
        <v>5517</v>
      </c>
      <c r="B4131" s="17" t="s">
        <v>5508</v>
      </c>
      <c r="C4131" s="17" t="s">
        <v>5509</v>
      </c>
      <c r="D4131" s="17" t="s">
        <v>1412</v>
      </c>
      <c r="E4131" s="17" t="s">
        <v>2698</v>
      </c>
      <c r="F4131" s="17" t="s">
        <v>3468</v>
      </c>
      <c r="G4131" s="17" t="s">
        <v>1627</v>
      </c>
      <c r="H4131" s="17" t="s">
        <v>4116</v>
      </c>
      <c r="I4131" s="17" t="s">
        <v>5438</v>
      </c>
      <c r="J4131" s="17" t="s">
        <v>1628</v>
      </c>
      <c r="K4131" s="17">
        <v>2</v>
      </c>
      <c r="L4131" s="2" t="s">
        <v>1412</v>
      </c>
      <c r="M4131" s="2">
        <f ca="1">Table1[[#This Row],[Cases]]*Table1[[#This Row],[Pack Size]]</f>
        <v>0</v>
      </c>
      <c r="N4131" s="1">
        <f ca="1">Table1[[#This Row],[Cases]]*Table1[[#This Row],[Pack Size]]</f>
        <v>576</v>
      </c>
      <c r="O4131" s="1">
        <f>IFERROR(VLOOKUP(Table1[[#This Row],[SKU Code]],'SKU Size'!$G:$H,2,FALSE),0)*Table1[[#This Row],[Cases]]</f>
        <v>0</v>
      </c>
      <c r="P4131" t="str">
        <f t="shared" si="76"/>
        <v>D0110</v>
      </c>
      <c r="Q4131" s="7">
        <f>IFERROR(VLOOKUP(Table1[[#This Row],[Trim Distributor Code]],Sheet1!$N:$O,2,FALSE),0)</f>
        <v>3400622</v>
      </c>
      <c r="R4131" s="7">
        <f>IFERROR(VLOOKUP(Table1[[#This Row],[Salesflo AppUser Code]],HIE!$A:$B,2,FALSE),0)</f>
        <v>0</v>
      </c>
      <c r="S4131" s="7">
        <f>IFERROR(VLOOKUP(Table1[[#This Row],[Salesflo AppUser Code]],HIE!$A:$B,2,FALSE),0)</f>
        <v>0</v>
      </c>
      <c r="T4131" t="s">
        <v>3354</v>
      </c>
      <c r="U4131" s="7" t="s">
        <v>5713</v>
      </c>
      <c r="V4131" s="7" t="s">
        <v>1624</v>
      </c>
      <c r="W4131" s="7" t="s">
        <v>1627</v>
      </c>
      <c r="X4131" s="7" t="str">
        <f>IFERROR(VLOOKUP( Table1[[#This Row],[Trim Distributor Code]],Sheet1!$A:$J,10,FALSE),0)</f>
        <v>Active</v>
      </c>
    </row>
    <row r="4132" spans="1:24" hidden="1" x14ac:dyDescent="0.3">
      <c r="A4132" t="s">
        <v>5517</v>
      </c>
      <c r="B4132" s="19" t="s">
        <v>5510</v>
      </c>
      <c r="C4132" s="19" t="s">
        <v>5511</v>
      </c>
      <c r="D4132" s="19" t="s">
        <v>1412</v>
      </c>
      <c r="E4132" s="19" t="s">
        <v>2698</v>
      </c>
      <c r="F4132" s="19" t="s">
        <v>3468</v>
      </c>
      <c r="G4132" s="19" t="s">
        <v>1422</v>
      </c>
      <c r="H4132" s="19" t="s">
        <v>4360</v>
      </c>
      <c r="I4132" s="19" t="s">
        <v>4645</v>
      </c>
      <c r="J4132" s="19" t="s">
        <v>4271</v>
      </c>
      <c r="K4132" s="19">
        <v>2</v>
      </c>
      <c r="L4132" s="2" t="s">
        <v>1412</v>
      </c>
      <c r="M4132" s="2">
        <f ca="1">Table1[[#This Row],[Cases]]*Table1[[#This Row],[Pack Size]]</f>
        <v>0</v>
      </c>
      <c r="N4132" s="1">
        <f ca="1">Table1[[#This Row],[Cases]]*Table1[[#This Row],[Pack Size]]</f>
        <v>192</v>
      </c>
      <c r="O4132" s="1">
        <f>IFERROR(VLOOKUP(Table1[[#This Row],[SKU Code]],'SKU Size'!$G:$H,2,FALSE),0)*Table1[[#This Row],[Cases]]</f>
        <v>0</v>
      </c>
      <c r="P4132" t="str">
        <f t="shared" si="76"/>
        <v>D0110</v>
      </c>
      <c r="Q4132" s="7">
        <f>IFERROR(VLOOKUP(Table1[[#This Row],[Trim Distributor Code]],Sheet1!$N:$O,2,FALSE),0)</f>
        <v>3400622</v>
      </c>
      <c r="R4132" s="7">
        <f>IFERROR(VLOOKUP(Table1[[#This Row],[Salesflo AppUser Code]],HIE!$A:$B,2,FALSE),0)</f>
        <v>0</v>
      </c>
      <c r="S4132" s="7">
        <f>IFERROR(VLOOKUP(Table1[[#This Row],[Salesflo AppUser Code]],HIE!$A:$B,2,FALSE),0)</f>
        <v>0</v>
      </c>
      <c r="T4132" t="s">
        <v>3354</v>
      </c>
      <c r="U4132" s="7" t="s">
        <v>5713</v>
      </c>
      <c r="V4132" s="7" t="s">
        <v>4360</v>
      </c>
      <c r="W4132" s="7" t="s">
        <v>1422</v>
      </c>
      <c r="X4132" s="7" t="str">
        <f>IFERROR(VLOOKUP( Table1[[#This Row],[Trim Distributor Code]],Sheet1!$A:$J,10,FALSE),0)</f>
        <v>Active</v>
      </c>
    </row>
    <row r="4133" spans="1:24" hidden="1" x14ac:dyDescent="0.3">
      <c r="A4133" t="s">
        <v>5517</v>
      </c>
      <c r="B4133" s="17" t="s">
        <v>5510</v>
      </c>
      <c r="C4133" s="17" t="s">
        <v>5511</v>
      </c>
      <c r="D4133" s="17" t="s">
        <v>1412</v>
      </c>
      <c r="E4133" s="17" t="s">
        <v>2698</v>
      </c>
      <c r="F4133" s="17" t="s">
        <v>3468</v>
      </c>
      <c r="G4133" s="17" t="s">
        <v>4134</v>
      </c>
      <c r="H4133" s="17" t="s">
        <v>4106</v>
      </c>
      <c r="I4133" s="17" t="s">
        <v>4636</v>
      </c>
      <c r="J4133" s="17" t="s">
        <v>1478</v>
      </c>
      <c r="K4133" s="17">
        <v>50</v>
      </c>
      <c r="L4133" s="2" t="s">
        <v>1412</v>
      </c>
      <c r="M4133" s="2">
        <f ca="1">Table1[[#This Row],[Cases]]*Table1[[#This Row],[Pack Size]]</f>
        <v>0</v>
      </c>
      <c r="N4133" s="1">
        <f ca="1">Table1[[#This Row],[Cases]]*Table1[[#This Row],[Pack Size]]</f>
        <v>20000</v>
      </c>
      <c r="O4133" s="1">
        <f>IFERROR(VLOOKUP(Table1[[#This Row],[SKU Code]],'SKU Size'!$G:$H,2,FALSE),0)*Table1[[#This Row],[Cases]]</f>
        <v>435451.32245422504</v>
      </c>
      <c r="P4133" t="str">
        <f t="shared" si="76"/>
        <v>D0110</v>
      </c>
      <c r="Q4133" s="7">
        <f>IFERROR(VLOOKUP(Table1[[#This Row],[Trim Distributor Code]],Sheet1!$N:$O,2,FALSE),0)</f>
        <v>3400622</v>
      </c>
      <c r="R4133" s="7">
        <f>IFERROR(VLOOKUP(Table1[[#This Row],[Salesflo AppUser Code]],HIE!$A:$B,2,FALSE),0)</f>
        <v>0</v>
      </c>
      <c r="S4133" s="7">
        <f>IFERROR(VLOOKUP(Table1[[#This Row],[Salesflo AppUser Code]],HIE!$A:$B,2,FALSE),0)</f>
        <v>0</v>
      </c>
      <c r="T4133" t="s">
        <v>3354</v>
      </c>
      <c r="U4133" s="7" t="s">
        <v>5713</v>
      </c>
      <c r="V4133" s="7" t="s">
        <v>1444</v>
      </c>
      <c r="W4133" s="7" t="s">
        <v>1445</v>
      </c>
      <c r="X4133" s="7" t="str">
        <f>IFERROR(VLOOKUP( Table1[[#This Row],[Trim Distributor Code]],Sheet1!$A:$J,10,FALSE),0)</f>
        <v>Active</v>
      </c>
    </row>
    <row r="4134" spans="1:24" hidden="1" x14ac:dyDescent="0.3">
      <c r="A4134" t="s">
        <v>5517</v>
      </c>
      <c r="B4134" s="19" t="s">
        <v>5510</v>
      </c>
      <c r="C4134" s="19" t="s">
        <v>5511</v>
      </c>
      <c r="D4134" s="19" t="s">
        <v>1412</v>
      </c>
      <c r="E4134" s="19" t="s">
        <v>2698</v>
      </c>
      <c r="F4134" s="19" t="s">
        <v>3468</v>
      </c>
      <c r="G4134" s="19" t="s">
        <v>4133</v>
      </c>
      <c r="H4134" s="19" t="s">
        <v>4106</v>
      </c>
      <c r="I4134" s="19" t="s">
        <v>4637</v>
      </c>
      <c r="J4134" s="19" t="s">
        <v>1586</v>
      </c>
      <c r="K4134" s="21">
        <v>350</v>
      </c>
      <c r="L4134" s="2" t="s">
        <v>1412</v>
      </c>
      <c r="M4134" s="2">
        <f ca="1">Table1[[#This Row],[Cases]]*Table1[[#This Row],[Pack Size]]</f>
        <v>0</v>
      </c>
      <c r="N4134" s="1">
        <f ca="1">Table1[[#This Row],[Cases]]*Table1[[#This Row],[Pack Size]]</f>
        <v>140000</v>
      </c>
      <c r="O4134" s="1">
        <f>IFERROR(VLOOKUP(Table1[[#This Row],[SKU Code]],'SKU Size'!$G:$H,2,FALSE),0)*Table1[[#This Row],[Cases]]</f>
        <v>2951229.5622438285</v>
      </c>
      <c r="P4134" t="str">
        <f t="shared" si="76"/>
        <v>D0110</v>
      </c>
      <c r="Q4134" s="7">
        <f>IFERROR(VLOOKUP(Table1[[#This Row],[Trim Distributor Code]],Sheet1!$N:$O,2,FALSE),0)</f>
        <v>3400622</v>
      </c>
      <c r="R4134" s="7">
        <f>IFERROR(VLOOKUP(Table1[[#This Row],[Salesflo AppUser Code]],HIE!$A:$B,2,FALSE),0)</f>
        <v>0</v>
      </c>
      <c r="S4134" s="7">
        <f>IFERROR(VLOOKUP(Table1[[#This Row],[Salesflo AppUser Code]],HIE!$A:$B,2,FALSE),0)</f>
        <v>0</v>
      </c>
      <c r="T4134" t="s">
        <v>3354</v>
      </c>
      <c r="U4134" s="7" t="s">
        <v>5713</v>
      </c>
      <c r="V4134" s="7" t="s">
        <v>1444</v>
      </c>
      <c r="W4134" s="7" t="s">
        <v>5707</v>
      </c>
      <c r="X4134" s="7" t="str">
        <f>IFERROR(VLOOKUP( Table1[[#This Row],[Trim Distributor Code]],Sheet1!$A:$J,10,FALSE),0)</f>
        <v>Active</v>
      </c>
    </row>
    <row r="4135" spans="1:24" hidden="1" x14ac:dyDescent="0.3">
      <c r="A4135" t="s">
        <v>5517</v>
      </c>
      <c r="B4135" s="17" t="s">
        <v>5510</v>
      </c>
      <c r="C4135" s="17" t="s">
        <v>5511</v>
      </c>
      <c r="D4135" s="17" t="s">
        <v>1412</v>
      </c>
      <c r="E4135" s="17" t="s">
        <v>2698</v>
      </c>
      <c r="F4135" s="17" t="s">
        <v>3468</v>
      </c>
      <c r="G4135" s="17" t="s">
        <v>4156</v>
      </c>
      <c r="H4135" s="17" t="s">
        <v>4106</v>
      </c>
      <c r="I4135" s="17" t="s">
        <v>4391</v>
      </c>
      <c r="J4135" s="17" t="s">
        <v>2144</v>
      </c>
      <c r="K4135" s="17">
        <v>1</v>
      </c>
      <c r="L4135" s="2" t="s">
        <v>1412</v>
      </c>
      <c r="M4135" s="2">
        <f ca="1">Table1[[#This Row],[Cases]]*Table1[[#This Row],[Pack Size]]</f>
        <v>0</v>
      </c>
      <c r="N4135" s="1">
        <f ca="1">Table1[[#This Row],[Cases]]*Table1[[#This Row],[Pack Size]]</f>
        <v>400</v>
      </c>
      <c r="O4135" s="1">
        <f>IFERROR(VLOOKUP(Table1[[#This Row],[SKU Code]],'SKU Size'!$G:$H,2,FALSE),0)*Table1[[#This Row],[Cases]]</f>
        <v>9051.8943648292407</v>
      </c>
      <c r="P4135" t="str">
        <f t="shared" si="76"/>
        <v>D0110</v>
      </c>
      <c r="Q4135" s="7">
        <f>IFERROR(VLOOKUP(Table1[[#This Row],[Trim Distributor Code]],Sheet1!$N:$O,2,FALSE),0)</f>
        <v>3400622</v>
      </c>
      <c r="R4135" s="7">
        <f>IFERROR(VLOOKUP(Table1[[#This Row],[Salesflo AppUser Code]],HIE!$A:$B,2,FALSE),0)</f>
        <v>0</v>
      </c>
      <c r="S4135" s="7">
        <f>IFERROR(VLOOKUP(Table1[[#This Row],[Salesflo AppUser Code]],HIE!$A:$B,2,FALSE),0)</f>
        <v>0</v>
      </c>
      <c r="T4135" t="s">
        <v>3354</v>
      </c>
      <c r="U4135" s="7" t="s">
        <v>5713</v>
      </c>
      <c r="V4135" s="7" t="s">
        <v>1444</v>
      </c>
      <c r="W4135" s="7" t="s">
        <v>2030</v>
      </c>
      <c r="X4135" s="7" t="str">
        <f>IFERROR(VLOOKUP( Table1[[#This Row],[Trim Distributor Code]],Sheet1!$A:$J,10,FALSE),0)</f>
        <v>Active</v>
      </c>
    </row>
    <row r="4136" spans="1:24" hidden="1" x14ac:dyDescent="0.3">
      <c r="A4136" t="s">
        <v>5517</v>
      </c>
      <c r="B4136" s="19" t="s">
        <v>5510</v>
      </c>
      <c r="C4136" s="19" t="s">
        <v>5511</v>
      </c>
      <c r="D4136" s="19" t="s">
        <v>1412</v>
      </c>
      <c r="E4136" s="19" t="s">
        <v>2698</v>
      </c>
      <c r="F4136" s="19" t="s">
        <v>3468</v>
      </c>
      <c r="G4136" s="19" t="s">
        <v>4156</v>
      </c>
      <c r="H4136" s="19" t="s">
        <v>4137</v>
      </c>
      <c r="I4136" s="19" t="s">
        <v>4392</v>
      </c>
      <c r="J4136" s="19" t="s">
        <v>2238</v>
      </c>
      <c r="K4136" s="19">
        <v>2</v>
      </c>
      <c r="L4136" s="2" t="s">
        <v>1412</v>
      </c>
      <c r="M4136" s="2">
        <f ca="1">Table1[[#This Row],[Cases]]*Table1[[#This Row],[Pack Size]]</f>
        <v>0</v>
      </c>
      <c r="N4136" s="1">
        <f ca="1">Table1[[#This Row],[Cases]]*Table1[[#This Row],[Pack Size]]</f>
        <v>768</v>
      </c>
      <c r="O4136" s="1">
        <f>IFERROR(VLOOKUP(Table1[[#This Row],[SKU Code]],'SKU Size'!$G:$H,2,FALSE),0)*Table1[[#This Row],[Cases]]</f>
        <v>18638.779346586776</v>
      </c>
      <c r="P4136" t="str">
        <f t="shared" si="76"/>
        <v>D0110</v>
      </c>
      <c r="Q4136" s="7">
        <f>IFERROR(VLOOKUP(Table1[[#This Row],[Trim Distributor Code]],Sheet1!$N:$O,2,FALSE),0)</f>
        <v>3400622</v>
      </c>
      <c r="R4136" s="7">
        <f>IFERROR(VLOOKUP(Table1[[#This Row],[Salesflo AppUser Code]],HIE!$A:$B,2,FALSE),0)</f>
        <v>0</v>
      </c>
      <c r="S4136" s="7">
        <f>IFERROR(VLOOKUP(Table1[[#This Row],[Salesflo AppUser Code]],HIE!$A:$B,2,FALSE),0)</f>
        <v>0</v>
      </c>
      <c r="T4136" t="s">
        <v>3354</v>
      </c>
      <c r="U4136" s="7" t="s">
        <v>5713</v>
      </c>
      <c r="V4136" s="7" t="s">
        <v>1606</v>
      </c>
      <c r="W4136" s="7" t="s">
        <v>2030</v>
      </c>
      <c r="X4136" s="7" t="str">
        <f>IFERROR(VLOOKUP( Table1[[#This Row],[Trim Distributor Code]],Sheet1!$A:$J,10,FALSE),0)</f>
        <v>Active</v>
      </c>
    </row>
    <row r="4137" spans="1:24" hidden="1" x14ac:dyDescent="0.3">
      <c r="A4137" t="s">
        <v>5517</v>
      </c>
      <c r="B4137" s="17" t="s">
        <v>5510</v>
      </c>
      <c r="C4137" s="17" t="s">
        <v>5511</v>
      </c>
      <c r="D4137" s="17" t="s">
        <v>1412</v>
      </c>
      <c r="E4137" s="17" t="s">
        <v>2698</v>
      </c>
      <c r="F4137" s="17" t="s">
        <v>3468</v>
      </c>
      <c r="G4137" s="17" t="s">
        <v>4305</v>
      </c>
      <c r="H4137" s="17" t="s">
        <v>4109</v>
      </c>
      <c r="I4137" s="17" t="s">
        <v>4393</v>
      </c>
      <c r="J4137" s="17" t="s">
        <v>2060</v>
      </c>
      <c r="K4137" s="17">
        <v>1</v>
      </c>
      <c r="L4137" s="2" t="s">
        <v>1412</v>
      </c>
      <c r="M4137" s="2">
        <f ca="1">Table1[[#This Row],[Cases]]*Table1[[#This Row],[Pack Size]]</f>
        <v>0</v>
      </c>
      <c r="N4137" s="1">
        <f ca="1">Table1[[#This Row],[Cases]]*Table1[[#This Row],[Pack Size]]</f>
        <v>100</v>
      </c>
      <c r="O4137" s="1">
        <f>IFERROR(VLOOKUP(Table1[[#This Row],[SKU Code]],'SKU Size'!$G:$H,2,FALSE),0)*Table1[[#This Row],[Cases]]</f>
        <v>10171.254325194021</v>
      </c>
      <c r="P4137" t="str">
        <f t="shared" si="76"/>
        <v>D0110</v>
      </c>
      <c r="Q4137" s="7">
        <f>IFERROR(VLOOKUP(Table1[[#This Row],[Trim Distributor Code]],Sheet1!$N:$O,2,FALSE),0)</f>
        <v>3400622</v>
      </c>
      <c r="R4137" s="7">
        <f>IFERROR(VLOOKUP(Table1[[#This Row],[Salesflo AppUser Code]],HIE!$A:$B,2,FALSE),0)</f>
        <v>0</v>
      </c>
      <c r="S4137" s="7">
        <f>IFERROR(VLOOKUP(Table1[[#This Row],[Salesflo AppUser Code]],HIE!$A:$B,2,FALSE),0)</f>
        <v>0</v>
      </c>
      <c r="T4137" t="s">
        <v>3354</v>
      </c>
      <c r="U4137" s="7" t="s">
        <v>5713</v>
      </c>
      <c r="V4137" s="7" t="s">
        <v>1423</v>
      </c>
      <c r="W4137" s="7" t="s">
        <v>2040</v>
      </c>
      <c r="X4137" s="7" t="str">
        <f>IFERROR(VLOOKUP( Table1[[#This Row],[Trim Distributor Code]],Sheet1!$A:$J,10,FALSE),0)</f>
        <v>Active</v>
      </c>
    </row>
    <row r="4138" spans="1:24" hidden="1" x14ac:dyDescent="0.3">
      <c r="A4138" t="s">
        <v>5517</v>
      </c>
      <c r="B4138" s="19" t="s">
        <v>5510</v>
      </c>
      <c r="C4138" s="19" t="s">
        <v>5511</v>
      </c>
      <c r="D4138" s="19" t="s">
        <v>1412</v>
      </c>
      <c r="E4138" s="19" t="s">
        <v>2698</v>
      </c>
      <c r="F4138" s="19" t="s">
        <v>3468</v>
      </c>
      <c r="G4138" s="19" t="s">
        <v>1424</v>
      </c>
      <c r="H4138" s="19" t="s">
        <v>4109</v>
      </c>
      <c r="I4138" s="19" t="s">
        <v>4307</v>
      </c>
      <c r="J4138" s="19" t="s">
        <v>2034</v>
      </c>
      <c r="K4138" s="19">
        <v>5</v>
      </c>
      <c r="L4138" s="2" t="s">
        <v>1412</v>
      </c>
      <c r="M4138" s="2">
        <f ca="1">Table1[[#This Row],[Cases]]*Table1[[#This Row],[Pack Size]]</f>
        <v>0</v>
      </c>
      <c r="N4138" s="1">
        <f ca="1">Table1[[#This Row],[Cases]]*Table1[[#This Row],[Pack Size]]</f>
        <v>500</v>
      </c>
      <c r="O4138" s="1">
        <f>IFERROR(VLOOKUP(Table1[[#This Row],[SKU Code]],'SKU Size'!$G:$H,2,FALSE),0)*Table1[[#This Row],[Cases]]</f>
        <v>37800.121189757512</v>
      </c>
      <c r="P4138" t="str">
        <f t="shared" si="76"/>
        <v>D0110</v>
      </c>
      <c r="Q4138" s="7">
        <f>IFERROR(VLOOKUP(Table1[[#This Row],[Trim Distributor Code]],Sheet1!$N:$O,2,FALSE),0)</f>
        <v>3400622</v>
      </c>
      <c r="R4138" s="7">
        <f>IFERROR(VLOOKUP(Table1[[#This Row],[Salesflo AppUser Code]],HIE!$A:$B,2,FALSE),0)</f>
        <v>0</v>
      </c>
      <c r="S4138" s="7">
        <f>IFERROR(VLOOKUP(Table1[[#This Row],[Salesflo AppUser Code]],HIE!$A:$B,2,FALSE),0)</f>
        <v>0</v>
      </c>
      <c r="T4138" t="s">
        <v>3354</v>
      </c>
      <c r="U4138" s="7" t="s">
        <v>5713</v>
      </c>
      <c r="V4138" s="7" t="s">
        <v>1423</v>
      </c>
      <c r="W4138" s="7" t="s">
        <v>2031</v>
      </c>
      <c r="X4138" s="7" t="str">
        <f>IFERROR(VLOOKUP( Table1[[#This Row],[Trim Distributor Code]],Sheet1!$A:$J,10,FALSE),0)</f>
        <v>Active</v>
      </c>
    </row>
    <row r="4139" spans="1:24" hidden="1" x14ac:dyDescent="0.3">
      <c r="A4139" t="s">
        <v>5517</v>
      </c>
      <c r="B4139" s="17" t="s">
        <v>5510</v>
      </c>
      <c r="C4139" s="17" t="s">
        <v>5511</v>
      </c>
      <c r="D4139" s="17" t="s">
        <v>1412</v>
      </c>
      <c r="E4139" s="17" t="s">
        <v>2698</v>
      </c>
      <c r="F4139" s="17" t="s">
        <v>3468</v>
      </c>
      <c r="G4139" s="17" t="s">
        <v>4108</v>
      </c>
      <c r="H4139" s="17" t="s">
        <v>4109</v>
      </c>
      <c r="I4139" s="17" t="s">
        <v>4566</v>
      </c>
      <c r="J4139" s="17" t="s">
        <v>13</v>
      </c>
      <c r="K4139" s="22">
        <v>5</v>
      </c>
      <c r="L4139" s="2" t="s">
        <v>1412</v>
      </c>
      <c r="M4139" s="2">
        <f ca="1">Table1[[#This Row],[Cases]]*Table1[[#This Row],[Pack Size]]</f>
        <v>0</v>
      </c>
      <c r="N4139" s="1">
        <f ca="1">Table1[[#This Row],[Cases]]*Table1[[#This Row],[Pack Size]]</f>
        <v>500</v>
      </c>
      <c r="O4139" s="1">
        <f>IFERROR(VLOOKUP(Table1[[#This Row],[SKU Code]],'SKU Size'!$G:$H,2,FALSE),0)*Table1[[#This Row],[Cases]]</f>
        <v>52843.370296523535</v>
      </c>
      <c r="P4139" t="str">
        <f t="shared" si="76"/>
        <v>D0110</v>
      </c>
      <c r="Q4139" s="7">
        <f>IFERROR(VLOOKUP(Table1[[#This Row],[Trim Distributor Code]],Sheet1!$N:$O,2,FALSE),0)</f>
        <v>3400622</v>
      </c>
      <c r="R4139" s="7">
        <f>IFERROR(VLOOKUP(Table1[[#This Row],[Salesflo AppUser Code]],HIE!$A:$B,2,FALSE),0)</f>
        <v>0</v>
      </c>
      <c r="S4139" s="7">
        <f>IFERROR(VLOOKUP(Table1[[#This Row],[Salesflo AppUser Code]],HIE!$A:$B,2,FALSE),0)</f>
        <v>0</v>
      </c>
      <c r="T4139" t="s">
        <v>3354</v>
      </c>
      <c r="U4139" s="7" t="s">
        <v>5713</v>
      </c>
      <c r="V4139" s="7" t="s">
        <v>1423</v>
      </c>
      <c r="W4139" s="7" t="s">
        <v>1659</v>
      </c>
      <c r="X4139" s="7" t="str">
        <f>IFERROR(VLOOKUP( Table1[[#This Row],[Trim Distributor Code]],Sheet1!$A:$J,10,FALSE),0)</f>
        <v>Active</v>
      </c>
    </row>
    <row r="4140" spans="1:24" hidden="1" x14ac:dyDescent="0.3">
      <c r="A4140" t="s">
        <v>5517</v>
      </c>
      <c r="B4140" s="19" t="s">
        <v>5510</v>
      </c>
      <c r="C4140" s="19" t="s">
        <v>5511</v>
      </c>
      <c r="D4140" s="19" t="s">
        <v>1412</v>
      </c>
      <c r="E4140" s="19" t="s">
        <v>2698</v>
      </c>
      <c r="F4140" s="19" t="s">
        <v>3468</v>
      </c>
      <c r="G4140" s="19" t="s">
        <v>4136</v>
      </c>
      <c r="H4140" s="19" t="s">
        <v>4113</v>
      </c>
      <c r="I4140" s="19" t="s">
        <v>4643</v>
      </c>
      <c r="J4140" s="19" t="s">
        <v>2295</v>
      </c>
      <c r="K4140" s="19">
        <v>15</v>
      </c>
      <c r="L4140" s="2" t="s">
        <v>1412</v>
      </c>
      <c r="M4140" s="2">
        <f ca="1">Table1[[#This Row],[Cases]]*Table1[[#This Row],[Pack Size]]</f>
        <v>0</v>
      </c>
      <c r="N4140" s="1">
        <f ca="1">Table1[[#This Row],[Cases]]*Table1[[#This Row],[Pack Size]]</f>
        <v>360</v>
      </c>
      <c r="O4140" s="1">
        <f>IFERROR(VLOOKUP(Table1[[#This Row],[SKU Code]],'SKU Size'!$G:$H,2,FALSE),0)*Table1[[#This Row],[Cases]]</f>
        <v>27471.056685263778</v>
      </c>
      <c r="P4140" t="str">
        <f t="shared" si="76"/>
        <v>D0110</v>
      </c>
      <c r="Q4140" s="7">
        <f>IFERROR(VLOOKUP(Table1[[#This Row],[Trim Distributor Code]],Sheet1!$N:$O,2,FALSE),0)</f>
        <v>3400622</v>
      </c>
      <c r="R4140" s="7">
        <f>IFERROR(VLOOKUP(Table1[[#This Row],[Salesflo AppUser Code]],HIE!$A:$B,2,FALSE),0)</f>
        <v>0</v>
      </c>
      <c r="S4140" s="7">
        <f>IFERROR(VLOOKUP(Table1[[#This Row],[Salesflo AppUser Code]],HIE!$A:$B,2,FALSE),0)</f>
        <v>0</v>
      </c>
      <c r="T4140" t="s">
        <v>3354</v>
      </c>
      <c r="U4140" s="7" t="s">
        <v>5713</v>
      </c>
      <c r="V4140" s="7" t="s">
        <v>1632</v>
      </c>
      <c r="W4140" s="7" t="s">
        <v>2294</v>
      </c>
      <c r="X4140" s="7" t="str">
        <f>IFERROR(VLOOKUP( Table1[[#This Row],[Trim Distributor Code]],Sheet1!$A:$J,10,FALSE),0)</f>
        <v>Active</v>
      </c>
    </row>
    <row r="4141" spans="1:24" hidden="1" x14ac:dyDescent="0.3">
      <c r="A4141" t="s">
        <v>5517</v>
      </c>
      <c r="B4141" s="17" t="s">
        <v>5510</v>
      </c>
      <c r="C4141" s="17" t="s">
        <v>5511</v>
      </c>
      <c r="D4141" s="17" t="s">
        <v>1412</v>
      </c>
      <c r="E4141" s="17" t="s">
        <v>2698</v>
      </c>
      <c r="F4141" s="17" t="s">
        <v>3468</v>
      </c>
      <c r="G4141" s="17" t="s">
        <v>4134</v>
      </c>
      <c r="H4141" s="17" t="s">
        <v>4113</v>
      </c>
      <c r="I4141" s="17" t="s">
        <v>4644</v>
      </c>
      <c r="J4141" s="17" t="s">
        <v>1635</v>
      </c>
      <c r="K4141" s="17">
        <v>5</v>
      </c>
      <c r="L4141" s="2" t="s">
        <v>1412</v>
      </c>
      <c r="M4141" s="2">
        <f ca="1">Table1[[#This Row],[Cases]]*Table1[[#This Row],[Pack Size]]</f>
        <v>0</v>
      </c>
      <c r="N4141" s="1">
        <f ca="1">Table1[[#This Row],[Cases]]*Table1[[#This Row],[Pack Size]]</f>
        <v>120</v>
      </c>
      <c r="O4141" s="1">
        <f>IFERROR(VLOOKUP(Table1[[#This Row],[SKU Code]],'SKU Size'!$G:$H,2,FALSE),0)*Table1[[#This Row],[Cases]]</f>
        <v>15713.300004320572</v>
      </c>
      <c r="P4141" t="str">
        <f t="shared" si="76"/>
        <v>D0110</v>
      </c>
      <c r="Q4141" s="7">
        <f>IFERROR(VLOOKUP(Table1[[#This Row],[Trim Distributor Code]],Sheet1!$N:$O,2,FALSE),0)</f>
        <v>3400622</v>
      </c>
      <c r="R4141" s="7">
        <f>IFERROR(VLOOKUP(Table1[[#This Row],[Salesflo AppUser Code]],HIE!$A:$B,2,FALSE),0)</f>
        <v>0</v>
      </c>
      <c r="S4141" s="7">
        <f>IFERROR(VLOOKUP(Table1[[#This Row],[Salesflo AppUser Code]],HIE!$A:$B,2,FALSE),0)</f>
        <v>0</v>
      </c>
      <c r="T4141" t="s">
        <v>3354</v>
      </c>
      <c r="U4141" s="7" t="s">
        <v>5713</v>
      </c>
      <c r="V4141" s="7" t="s">
        <v>1632</v>
      </c>
      <c r="W4141" s="7" t="s">
        <v>1445</v>
      </c>
      <c r="X4141" s="7" t="str">
        <f>IFERROR(VLOOKUP( Table1[[#This Row],[Trim Distributor Code]],Sheet1!$A:$J,10,FALSE),0)</f>
        <v>Active</v>
      </c>
    </row>
    <row r="4142" spans="1:24" hidden="1" x14ac:dyDescent="0.3">
      <c r="A4142" t="s">
        <v>5517</v>
      </c>
      <c r="B4142" s="19" t="s">
        <v>5510</v>
      </c>
      <c r="C4142" s="19" t="s">
        <v>5511</v>
      </c>
      <c r="D4142" s="19" t="s">
        <v>1412</v>
      </c>
      <c r="E4142" s="19" t="s">
        <v>2698</v>
      </c>
      <c r="F4142" s="19" t="s">
        <v>3468</v>
      </c>
      <c r="G4142" s="19" t="s">
        <v>4169</v>
      </c>
      <c r="H4142" s="19" t="s">
        <v>4113</v>
      </c>
      <c r="I4142" s="19" t="s">
        <v>4642</v>
      </c>
      <c r="J4142" s="19" t="s">
        <v>4170</v>
      </c>
      <c r="K4142" s="19">
        <v>12</v>
      </c>
      <c r="L4142" s="2" t="s">
        <v>1412</v>
      </c>
      <c r="M4142" s="2">
        <f ca="1">Table1[[#This Row],[Cases]]*Table1[[#This Row],[Pack Size]]</f>
        <v>0</v>
      </c>
      <c r="N4142" s="1">
        <f ca="1">Table1[[#This Row],[Cases]]*Table1[[#This Row],[Pack Size]]</f>
        <v>288</v>
      </c>
      <c r="O4142" s="1">
        <f>IFERROR(VLOOKUP(Table1[[#This Row],[SKU Code]],'SKU Size'!$G:$H,2,FALSE),0)*Table1[[#This Row],[Cases]]</f>
        <v>22073.815521822788</v>
      </c>
      <c r="P4142" t="str">
        <f t="shared" si="76"/>
        <v>D0110</v>
      </c>
      <c r="Q4142" s="7">
        <f>IFERROR(VLOOKUP(Table1[[#This Row],[Trim Distributor Code]],Sheet1!$N:$O,2,FALSE),0)</f>
        <v>3400622</v>
      </c>
      <c r="R4142" s="7">
        <f>IFERROR(VLOOKUP(Table1[[#This Row],[Salesflo AppUser Code]],HIE!$A:$B,2,FALSE),0)</f>
        <v>0</v>
      </c>
      <c r="S4142" s="7">
        <f>IFERROR(VLOOKUP(Table1[[#This Row],[Salesflo AppUser Code]],HIE!$A:$B,2,FALSE),0)</f>
        <v>0</v>
      </c>
      <c r="T4142" t="s">
        <v>3354</v>
      </c>
      <c r="U4142" s="7" t="s">
        <v>5713</v>
      </c>
      <c r="V4142" s="7" t="s">
        <v>1632</v>
      </c>
      <c r="W4142" s="7" t="s">
        <v>5359</v>
      </c>
      <c r="X4142" s="7" t="str">
        <f>IFERROR(VLOOKUP( Table1[[#This Row],[Trim Distributor Code]],Sheet1!$A:$J,10,FALSE),0)</f>
        <v>Active</v>
      </c>
    </row>
    <row r="4143" spans="1:24" hidden="1" x14ac:dyDescent="0.3">
      <c r="A4143" t="s">
        <v>5517</v>
      </c>
      <c r="B4143" s="17" t="s">
        <v>5510</v>
      </c>
      <c r="C4143" s="17" t="s">
        <v>5511</v>
      </c>
      <c r="D4143" s="17" t="s">
        <v>1412</v>
      </c>
      <c r="E4143" s="17" t="s">
        <v>2698</v>
      </c>
      <c r="F4143" s="17" t="s">
        <v>3468</v>
      </c>
      <c r="G4143" s="17" t="s">
        <v>2314</v>
      </c>
      <c r="H4143" s="17" t="s">
        <v>2268</v>
      </c>
      <c r="I4143" s="17" t="s">
        <v>4713</v>
      </c>
      <c r="J4143" t="s">
        <v>2503</v>
      </c>
      <c r="K4143" s="17">
        <v>50</v>
      </c>
      <c r="L4143" s="2" t="s">
        <v>1412</v>
      </c>
      <c r="M4143" s="2">
        <f ca="1">Table1[[#This Row],[Cases]]*Table1[[#This Row],[Pack Size]]</f>
        <v>0</v>
      </c>
      <c r="N4143" s="1">
        <f ca="1">Table1[[#This Row],[Cases]]*Table1[[#This Row],[Pack Size]]</f>
        <v>16800</v>
      </c>
      <c r="O4143" s="1">
        <f>IFERROR(VLOOKUP(Table1[[#This Row],[SKU Code]],'SKU Size'!$G:$H,2,FALSE),0)*Table1[[#This Row],[Cases]]</f>
        <v>372381.86789336457</v>
      </c>
      <c r="P4143" t="str">
        <f t="shared" si="76"/>
        <v>D0110</v>
      </c>
      <c r="Q4143" s="7">
        <f>IFERROR(VLOOKUP(Table1[[#This Row],[Trim Distributor Code]],Sheet1!$N:$O,2,FALSE),0)</f>
        <v>3400622</v>
      </c>
      <c r="R4143" s="7">
        <f>IFERROR(VLOOKUP(Table1[[#This Row],[Salesflo AppUser Code]],HIE!$A:$B,2,FALSE),0)</f>
        <v>0</v>
      </c>
      <c r="S4143" s="7">
        <f>IFERROR(VLOOKUP(Table1[[#This Row],[Salesflo AppUser Code]],HIE!$A:$B,2,FALSE),0)</f>
        <v>0</v>
      </c>
      <c r="T4143" t="s">
        <v>3354</v>
      </c>
      <c r="U4143" s="7" t="s">
        <v>5713</v>
      </c>
      <c r="V4143" s="7" t="s">
        <v>2268</v>
      </c>
      <c r="W4143" s="7" t="s">
        <v>2314</v>
      </c>
      <c r="X4143" s="7" t="str">
        <f>IFERROR(VLOOKUP( Table1[[#This Row],[Trim Distributor Code]],Sheet1!$A:$J,10,FALSE),0)</f>
        <v>Active</v>
      </c>
    </row>
    <row r="4144" spans="1:24" hidden="1" x14ac:dyDescent="0.3">
      <c r="A4144" t="s">
        <v>5517</v>
      </c>
      <c r="B4144" s="19" t="s">
        <v>5510</v>
      </c>
      <c r="C4144" s="19" t="s">
        <v>5511</v>
      </c>
      <c r="D4144" s="19" t="s">
        <v>1412</v>
      </c>
      <c r="E4144" s="19" t="s">
        <v>2698</v>
      </c>
      <c r="F4144" s="19" t="s">
        <v>3468</v>
      </c>
      <c r="G4144" s="19" t="s">
        <v>1627</v>
      </c>
      <c r="H4144" s="19" t="s">
        <v>4116</v>
      </c>
      <c r="I4144" s="19" t="s">
        <v>5438</v>
      </c>
      <c r="J4144" s="19" t="s">
        <v>1628</v>
      </c>
      <c r="K4144" s="21">
        <v>2</v>
      </c>
      <c r="L4144" s="2" t="s">
        <v>1412</v>
      </c>
      <c r="M4144" s="2">
        <f ca="1">Table1[[#This Row],[Cases]]*Table1[[#This Row],[Pack Size]]</f>
        <v>0</v>
      </c>
      <c r="N4144" s="1">
        <f ca="1">Table1[[#This Row],[Cases]]*Table1[[#This Row],[Pack Size]]</f>
        <v>576</v>
      </c>
      <c r="O4144" s="1">
        <f>IFERROR(VLOOKUP(Table1[[#This Row],[SKU Code]],'SKU Size'!$G:$H,2,FALSE),0)*Table1[[#This Row],[Cases]]</f>
        <v>0</v>
      </c>
      <c r="P4144" t="str">
        <f t="shared" si="76"/>
        <v>D0110</v>
      </c>
      <c r="Q4144" s="7">
        <f>IFERROR(VLOOKUP(Table1[[#This Row],[Trim Distributor Code]],Sheet1!$N:$O,2,FALSE),0)</f>
        <v>3400622</v>
      </c>
      <c r="R4144" s="7">
        <f>IFERROR(VLOOKUP(Table1[[#This Row],[Salesflo AppUser Code]],HIE!$A:$B,2,FALSE),0)</f>
        <v>0</v>
      </c>
      <c r="S4144" s="7">
        <f>IFERROR(VLOOKUP(Table1[[#This Row],[Salesflo AppUser Code]],HIE!$A:$B,2,FALSE),0)</f>
        <v>0</v>
      </c>
      <c r="T4144" t="s">
        <v>3354</v>
      </c>
      <c r="U4144" s="7" t="s">
        <v>5713</v>
      </c>
      <c r="V4144" s="7" t="s">
        <v>1624</v>
      </c>
      <c r="W4144" s="7" t="s">
        <v>1627</v>
      </c>
      <c r="X4144" s="7" t="str">
        <f>IFERROR(VLOOKUP( Table1[[#This Row],[Trim Distributor Code]],Sheet1!$A:$J,10,FALSE),0)</f>
        <v>Active</v>
      </c>
    </row>
    <row r="4145" spans="1:24" hidden="1" x14ac:dyDescent="0.3">
      <c r="A4145" t="s">
        <v>5517</v>
      </c>
      <c r="B4145" s="17" t="s">
        <v>5512</v>
      </c>
      <c r="C4145" s="17" t="s">
        <v>5513</v>
      </c>
      <c r="D4145" s="17" t="s">
        <v>1412</v>
      </c>
      <c r="E4145" s="17" t="s">
        <v>2698</v>
      </c>
      <c r="F4145" s="17" t="s">
        <v>3468</v>
      </c>
      <c r="G4145" s="17" t="s">
        <v>1422</v>
      </c>
      <c r="H4145" s="17" t="s">
        <v>4360</v>
      </c>
      <c r="I4145" s="17" t="s">
        <v>4645</v>
      </c>
      <c r="J4145" s="17" t="s">
        <v>4271</v>
      </c>
      <c r="K4145" s="17">
        <v>3</v>
      </c>
      <c r="L4145" s="2" t="s">
        <v>1412</v>
      </c>
      <c r="M4145" s="2">
        <f ca="1">Table1[[#This Row],[Cases]]*Table1[[#This Row],[Pack Size]]</f>
        <v>0</v>
      </c>
      <c r="N4145" s="1">
        <f ca="1">Table1[[#This Row],[Cases]]*Table1[[#This Row],[Pack Size]]</f>
        <v>288</v>
      </c>
      <c r="O4145" s="1">
        <f>IFERROR(VLOOKUP(Table1[[#This Row],[SKU Code]],'SKU Size'!$G:$H,2,FALSE),0)*Table1[[#This Row],[Cases]]</f>
        <v>0</v>
      </c>
      <c r="P4145" t="str">
        <f t="shared" si="76"/>
        <v>D0110</v>
      </c>
      <c r="Q4145" s="7">
        <f>IFERROR(VLOOKUP(Table1[[#This Row],[Trim Distributor Code]],Sheet1!$N:$O,2,FALSE),0)</f>
        <v>3400622</v>
      </c>
      <c r="R4145" s="7">
        <f>IFERROR(VLOOKUP(Table1[[#This Row],[Salesflo AppUser Code]],HIE!$A:$B,2,FALSE),0)</f>
        <v>0</v>
      </c>
      <c r="S4145" s="7">
        <f>IFERROR(VLOOKUP(Table1[[#This Row],[Salesflo AppUser Code]],HIE!$A:$B,2,FALSE),0)</f>
        <v>0</v>
      </c>
      <c r="T4145" t="s">
        <v>3354</v>
      </c>
      <c r="U4145" s="7" t="s">
        <v>5713</v>
      </c>
      <c r="V4145" s="7" t="s">
        <v>4360</v>
      </c>
      <c r="W4145" s="7" t="s">
        <v>1422</v>
      </c>
      <c r="X4145" s="7" t="str">
        <f>IFERROR(VLOOKUP( Table1[[#This Row],[Trim Distributor Code]],Sheet1!$A:$J,10,FALSE),0)</f>
        <v>Active</v>
      </c>
    </row>
    <row r="4146" spans="1:24" hidden="1" x14ac:dyDescent="0.3">
      <c r="A4146" t="s">
        <v>5517</v>
      </c>
      <c r="B4146" s="19" t="s">
        <v>5512</v>
      </c>
      <c r="C4146" s="19" t="s">
        <v>5513</v>
      </c>
      <c r="D4146" s="19" t="s">
        <v>1412</v>
      </c>
      <c r="E4146" s="19" t="s">
        <v>2698</v>
      </c>
      <c r="F4146" s="19" t="s">
        <v>3468</v>
      </c>
      <c r="G4146" s="19" t="s">
        <v>4134</v>
      </c>
      <c r="H4146" s="19" t="s">
        <v>4106</v>
      </c>
      <c r="I4146" s="19" t="s">
        <v>4636</v>
      </c>
      <c r="J4146" s="19" t="s">
        <v>1478</v>
      </c>
      <c r="K4146" s="19">
        <v>50</v>
      </c>
      <c r="L4146" s="2" t="s">
        <v>1412</v>
      </c>
      <c r="M4146" s="2">
        <f ca="1">Table1[[#This Row],[Cases]]*Table1[[#This Row],[Pack Size]]</f>
        <v>0</v>
      </c>
      <c r="N4146" s="1">
        <f ca="1">Table1[[#This Row],[Cases]]*Table1[[#This Row],[Pack Size]]</f>
        <v>20000</v>
      </c>
      <c r="O4146" s="1">
        <f>IFERROR(VLOOKUP(Table1[[#This Row],[SKU Code]],'SKU Size'!$G:$H,2,FALSE),0)*Table1[[#This Row],[Cases]]</f>
        <v>435451.32245422504</v>
      </c>
      <c r="P4146" t="str">
        <f t="shared" si="76"/>
        <v>D0110</v>
      </c>
      <c r="Q4146" s="7">
        <f>IFERROR(VLOOKUP(Table1[[#This Row],[Trim Distributor Code]],Sheet1!$N:$O,2,FALSE),0)</f>
        <v>3400622</v>
      </c>
      <c r="R4146" s="7">
        <f>IFERROR(VLOOKUP(Table1[[#This Row],[Salesflo AppUser Code]],HIE!$A:$B,2,FALSE),0)</f>
        <v>0</v>
      </c>
      <c r="S4146" s="7">
        <f>IFERROR(VLOOKUP(Table1[[#This Row],[Salesflo AppUser Code]],HIE!$A:$B,2,FALSE),0)</f>
        <v>0</v>
      </c>
      <c r="T4146" t="s">
        <v>3354</v>
      </c>
      <c r="U4146" s="7" t="s">
        <v>5713</v>
      </c>
      <c r="V4146" s="7" t="s">
        <v>1444</v>
      </c>
      <c r="W4146" s="7" t="s">
        <v>1445</v>
      </c>
      <c r="X4146" s="7" t="str">
        <f>IFERROR(VLOOKUP( Table1[[#This Row],[Trim Distributor Code]],Sheet1!$A:$J,10,FALSE),0)</f>
        <v>Active</v>
      </c>
    </row>
    <row r="4147" spans="1:24" hidden="1" x14ac:dyDescent="0.3">
      <c r="A4147" t="s">
        <v>5517</v>
      </c>
      <c r="B4147" s="17" t="s">
        <v>5512</v>
      </c>
      <c r="C4147" s="17" t="s">
        <v>5513</v>
      </c>
      <c r="D4147" s="17" t="s">
        <v>1412</v>
      </c>
      <c r="E4147" s="17" t="s">
        <v>2698</v>
      </c>
      <c r="F4147" s="17" t="s">
        <v>3468</v>
      </c>
      <c r="G4147" s="17" t="s">
        <v>4133</v>
      </c>
      <c r="H4147" s="17" t="s">
        <v>4106</v>
      </c>
      <c r="I4147" s="17" t="s">
        <v>4637</v>
      </c>
      <c r="J4147" s="17" t="s">
        <v>1586</v>
      </c>
      <c r="K4147" s="22">
        <v>650</v>
      </c>
      <c r="L4147" s="2" t="s">
        <v>1412</v>
      </c>
      <c r="M4147" s="2">
        <f ca="1">Table1[[#This Row],[Cases]]*Table1[[#This Row],[Pack Size]]</f>
        <v>0</v>
      </c>
      <c r="N4147" s="1">
        <f ca="1">Table1[[#This Row],[Cases]]*Table1[[#This Row],[Pack Size]]</f>
        <v>260000</v>
      </c>
      <c r="O4147" s="1">
        <f>IFERROR(VLOOKUP(Table1[[#This Row],[SKU Code]],'SKU Size'!$G:$H,2,FALSE),0)*Table1[[#This Row],[Cases]]</f>
        <v>5480854.901309967</v>
      </c>
      <c r="P4147" t="str">
        <f t="shared" si="76"/>
        <v>D0110</v>
      </c>
      <c r="Q4147" s="7">
        <f>IFERROR(VLOOKUP(Table1[[#This Row],[Trim Distributor Code]],Sheet1!$N:$O,2,FALSE),0)</f>
        <v>3400622</v>
      </c>
      <c r="R4147" s="7">
        <f>IFERROR(VLOOKUP(Table1[[#This Row],[Salesflo AppUser Code]],HIE!$A:$B,2,FALSE),0)</f>
        <v>0</v>
      </c>
      <c r="S4147" s="7">
        <f>IFERROR(VLOOKUP(Table1[[#This Row],[Salesflo AppUser Code]],HIE!$A:$B,2,FALSE),0)</f>
        <v>0</v>
      </c>
      <c r="T4147" t="s">
        <v>3354</v>
      </c>
      <c r="U4147" s="7" t="s">
        <v>5713</v>
      </c>
      <c r="V4147" s="7" t="s">
        <v>1444</v>
      </c>
      <c r="W4147" s="7" t="s">
        <v>5707</v>
      </c>
      <c r="X4147" s="7" t="str">
        <f>IFERROR(VLOOKUP( Table1[[#This Row],[Trim Distributor Code]],Sheet1!$A:$J,10,FALSE),0)</f>
        <v>Active</v>
      </c>
    </row>
    <row r="4148" spans="1:24" hidden="1" x14ac:dyDescent="0.3">
      <c r="A4148" t="s">
        <v>5517</v>
      </c>
      <c r="B4148" s="19" t="s">
        <v>5512</v>
      </c>
      <c r="C4148" s="19" t="s">
        <v>5513</v>
      </c>
      <c r="D4148" s="19" t="s">
        <v>1412</v>
      </c>
      <c r="E4148" s="19" t="s">
        <v>2698</v>
      </c>
      <c r="F4148" s="19" t="s">
        <v>3468</v>
      </c>
      <c r="G4148" s="19" t="s">
        <v>4156</v>
      </c>
      <c r="H4148" s="19" t="s">
        <v>4106</v>
      </c>
      <c r="I4148" s="19" t="s">
        <v>4391</v>
      </c>
      <c r="J4148" s="19" t="s">
        <v>2144</v>
      </c>
      <c r="K4148" s="19">
        <v>2</v>
      </c>
      <c r="L4148" s="2" t="s">
        <v>1412</v>
      </c>
      <c r="M4148" s="2">
        <f ca="1">Table1[[#This Row],[Cases]]*Table1[[#This Row],[Pack Size]]</f>
        <v>0</v>
      </c>
      <c r="N4148" s="1">
        <f ca="1">Table1[[#This Row],[Cases]]*Table1[[#This Row],[Pack Size]]</f>
        <v>800</v>
      </c>
      <c r="O4148" s="1">
        <f>IFERROR(VLOOKUP(Table1[[#This Row],[SKU Code]],'SKU Size'!$G:$H,2,FALSE),0)*Table1[[#This Row],[Cases]]</f>
        <v>18103.788729658481</v>
      </c>
      <c r="P4148" t="str">
        <f t="shared" si="76"/>
        <v>D0110</v>
      </c>
      <c r="Q4148" s="7">
        <f>IFERROR(VLOOKUP(Table1[[#This Row],[Trim Distributor Code]],Sheet1!$N:$O,2,FALSE),0)</f>
        <v>3400622</v>
      </c>
      <c r="R4148" s="7">
        <f>IFERROR(VLOOKUP(Table1[[#This Row],[Salesflo AppUser Code]],HIE!$A:$B,2,FALSE),0)</f>
        <v>0</v>
      </c>
      <c r="S4148" s="7">
        <f>IFERROR(VLOOKUP(Table1[[#This Row],[Salesflo AppUser Code]],HIE!$A:$B,2,FALSE),0)</f>
        <v>0</v>
      </c>
      <c r="T4148" t="s">
        <v>3354</v>
      </c>
      <c r="U4148" s="7" t="s">
        <v>5713</v>
      </c>
      <c r="V4148" s="7" t="s">
        <v>1444</v>
      </c>
      <c r="W4148" s="7" t="s">
        <v>2030</v>
      </c>
      <c r="X4148" s="7" t="str">
        <f>IFERROR(VLOOKUP( Table1[[#This Row],[Trim Distributor Code]],Sheet1!$A:$J,10,FALSE),0)</f>
        <v>Active</v>
      </c>
    </row>
    <row r="4149" spans="1:24" hidden="1" x14ac:dyDescent="0.3">
      <c r="A4149" t="s">
        <v>5517</v>
      </c>
      <c r="B4149" s="17" t="s">
        <v>5512</v>
      </c>
      <c r="C4149" s="17" t="s">
        <v>5513</v>
      </c>
      <c r="D4149" s="17" t="s">
        <v>1412</v>
      </c>
      <c r="E4149" s="17" t="s">
        <v>2698</v>
      </c>
      <c r="F4149" s="17" t="s">
        <v>3468</v>
      </c>
      <c r="G4149" s="17" t="s">
        <v>4156</v>
      </c>
      <c r="H4149" s="17" t="s">
        <v>4137</v>
      </c>
      <c r="I4149" s="17" t="s">
        <v>4392</v>
      </c>
      <c r="J4149" s="17" t="s">
        <v>2238</v>
      </c>
      <c r="K4149" s="22">
        <v>2</v>
      </c>
      <c r="L4149" s="2" t="s">
        <v>1412</v>
      </c>
      <c r="M4149" s="2">
        <f ca="1">Table1[[#This Row],[Cases]]*Table1[[#This Row],[Pack Size]]</f>
        <v>0</v>
      </c>
      <c r="N4149" s="1">
        <f ca="1">Table1[[#This Row],[Cases]]*Table1[[#This Row],[Pack Size]]</f>
        <v>768</v>
      </c>
      <c r="O4149" s="1">
        <f>IFERROR(VLOOKUP(Table1[[#This Row],[SKU Code]],'SKU Size'!$G:$H,2,FALSE),0)*Table1[[#This Row],[Cases]]</f>
        <v>18638.779346586776</v>
      </c>
      <c r="P4149" t="str">
        <f t="shared" si="76"/>
        <v>D0110</v>
      </c>
      <c r="Q4149" s="7">
        <f>IFERROR(VLOOKUP(Table1[[#This Row],[Trim Distributor Code]],Sheet1!$N:$O,2,FALSE),0)</f>
        <v>3400622</v>
      </c>
      <c r="R4149" s="7">
        <f>IFERROR(VLOOKUP(Table1[[#This Row],[Salesflo AppUser Code]],HIE!$A:$B,2,FALSE),0)</f>
        <v>0</v>
      </c>
      <c r="S4149" s="7">
        <f>IFERROR(VLOOKUP(Table1[[#This Row],[Salesflo AppUser Code]],HIE!$A:$B,2,FALSE),0)</f>
        <v>0</v>
      </c>
      <c r="T4149" t="s">
        <v>3354</v>
      </c>
      <c r="U4149" s="7" t="s">
        <v>5713</v>
      </c>
      <c r="V4149" s="7" t="s">
        <v>1606</v>
      </c>
      <c r="W4149" s="7" t="s">
        <v>2030</v>
      </c>
      <c r="X4149" s="7" t="str">
        <f>IFERROR(VLOOKUP( Table1[[#This Row],[Trim Distributor Code]],Sheet1!$A:$J,10,FALSE),0)</f>
        <v>Active</v>
      </c>
    </row>
    <row r="4150" spans="1:24" hidden="1" x14ac:dyDescent="0.3">
      <c r="A4150" t="s">
        <v>5517</v>
      </c>
      <c r="B4150" s="19" t="s">
        <v>5512</v>
      </c>
      <c r="C4150" s="19" t="s">
        <v>5513</v>
      </c>
      <c r="D4150" s="19" t="s">
        <v>1412</v>
      </c>
      <c r="E4150" s="19" t="s">
        <v>2698</v>
      </c>
      <c r="F4150" s="19" t="s">
        <v>3468</v>
      </c>
      <c r="G4150" s="19" t="s">
        <v>4305</v>
      </c>
      <c r="H4150" s="19" t="s">
        <v>4109</v>
      </c>
      <c r="I4150" s="19" t="s">
        <v>4393</v>
      </c>
      <c r="J4150" s="19" t="s">
        <v>2060</v>
      </c>
      <c r="K4150" s="19">
        <v>2</v>
      </c>
      <c r="L4150" s="2" t="s">
        <v>1412</v>
      </c>
      <c r="M4150" s="2">
        <f ca="1">Table1[[#This Row],[Cases]]*Table1[[#This Row],[Pack Size]]</f>
        <v>0</v>
      </c>
      <c r="N4150" s="1">
        <f ca="1">Table1[[#This Row],[Cases]]*Table1[[#This Row],[Pack Size]]</f>
        <v>200</v>
      </c>
      <c r="O4150" s="1">
        <f>IFERROR(VLOOKUP(Table1[[#This Row],[SKU Code]],'SKU Size'!$G:$H,2,FALSE),0)*Table1[[#This Row],[Cases]]</f>
        <v>20342.508650388041</v>
      </c>
      <c r="P4150" t="str">
        <f t="shared" si="76"/>
        <v>D0110</v>
      </c>
      <c r="Q4150" s="7">
        <f>IFERROR(VLOOKUP(Table1[[#This Row],[Trim Distributor Code]],Sheet1!$N:$O,2,FALSE),0)</f>
        <v>3400622</v>
      </c>
      <c r="R4150" s="7">
        <f>IFERROR(VLOOKUP(Table1[[#This Row],[Salesflo AppUser Code]],HIE!$A:$B,2,FALSE),0)</f>
        <v>0</v>
      </c>
      <c r="S4150" s="7">
        <f>IFERROR(VLOOKUP(Table1[[#This Row],[Salesflo AppUser Code]],HIE!$A:$B,2,FALSE),0)</f>
        <v>0</v>
      </c>
      <c r="T4150" t="s">
        <v>3354</v>
      </c>
      <c r="U4150" s="7" t="s">
        <v>5713</v>
      </c>
      <c r="V4150" s="7" t="s">
        <v>1423</v>
      </c>
      <c r="W4150" s="7" t="s">
        <v>2040</v>
      </c>
      <c r="X4150" s="7" t="str">
        <f>IFERROR(VLOOKUP( Table1[[#This Row],[Trim Distributor Code]],Sheet1!$A:$J,10,FALSE),0)</f>
        <v>Active</v>
      </c>
    </row>
    <row r="4151" spans="1:24" hidden="1" x14ac:dyDescent="0.3">
      <c r="A4151" t="s">
        <v>5517</v>
      </c>
      <c r="B4151" s="17" t="s">
        <v>5512</v>
      </c>
      <c r="C4151" s="17" t="s">
        <v>5513</v>
      </c>
      <c r="D4151" s="17" t="s">
        <v>1412</v>
      </c>
      <c r="E4151" s="17" t="s">
        <v>2698</v>
      </c>
      <c r="F4151" s="17" t="s">
        <v>3468</v>
      </c>
      <c r="G4151" s="17" t="s">
        <v>1424</v>
      </c>
      <c r="H4151" s="17" t="s">
        <v>4109</v>
      </c>
      <c r="I4151" s="17" t="s">
        <v>4307</v>
      </c>
      <c r="J4151" s="17" t="s">
        <v>2034</v>
      </c>
      <c r="K4151" s="17">
        <v>5</v>
      </c>
      <c r="L4151" s="2" t="s">
        <v>1412</v>
      </c>
      <c r="M4151" s="2">
        <f ca="1">Table1[[#This Row],[Cases]]*Table1[[#This Row],[Pack Size]]</f>
        <v>0</v>
      </c>
      <c r="N4151" s="1">
        <f ca="1">Table1[[#This Row],[Cases]]*Table1[[#This Row],[Pack Size]]</f>
        <v>500</v>
      </c>
      <c r="O4151" s="1">
        <f>IFERROR(VLOOKUP(Table1[[#This Row],[SKU Code]],'SKU Size'!$G:$H,2,FALSE),0)*Table1[[#This Row],[Cases]]</f>
        <v>37800.121189757512</v>
      </c>
      <c r="P4151" t="str">
        <f t="shared" si="76"/>
        <v>D0110</v>
      </c>
      <c r="Q4151" s="7">
        <f>IFERROR(VLOOKUP(Table1[[#This Row],[Trim Distributor Code]],Sheet1!$N:$O,2,FALSE),0)</f>
        <v>3400622</v>
      </c>
      <c r="R4151" s="7">
        <f>IFERROR(VLOOKUP(Table1[[#This Row],[Salesflo AppUser Code]],HIE!$A:$B,2,FALSE),0)</f>
        <v>0</v>
      </c>
      <c r="S4151" s="7">
        <f>IFERROR(VLOOKUP(Table1[[#This Row],[Salesflo AppUser Code]],HIE!$A:$B,2,FALSE),0)</f>
        <v>0</v>
      </c>
      <c r="T4151" t="s">
        <v>3354</v>
      </c>
      <c r="U4151" s="7" t="s">
        <v>5713</v>
      </c>
      <c r="V4151" s="7" t="s">
        <v>1423</v>
      </c>
      <c r="W4151" s="7" t="s">
        <v>2031</v>
      </c>
      <c r="X4151" s="7" t="str">
        <f>IFERROR(VLOOKUP( Table1[[#This Row],[Trim Distributor Code]],Sheet1!$A:$J,10,FALSE),0)</f>
        <v>Active</v>
      </c>
    </row>
    <row r="4152" spans="1:24" hidden="1" x14ac:dyDescent="0.3">
      <c r="A4152" t="s">
        <v>5517</v>
      </c>
      <c r="B4152" s="19" t="s">
        <v>5512</v>
      </c>
      <c r="C4152" s="19" t="s">
        <v>5513</v>
      </c>
      <c r="D4152" s="19" t="s">
        <v>1412</v>
      </c>
      <c r="E4152" s="19" t="s">
        <v>2698</v>
      </c>
      <c r="F4152" s="19" t="s">
        <v>3468</v>
      </c>
      <c r="G4152" s="19" t="s">
        <v>4108</v>
      </c>
      <c r="H4152" s="19" t="s">
        <v>4109</v>
      </c>
      <c r="I4152" s="19" t="s">
        <v>4566</v>
      </c>
      <c r="J4152" s="19" t="s">
        <v>13</v>
      </c>
      <c r="K4152" s="19">
        <v>5</v>
      </c>
      <c r="L4152" s="2" t="s">
        <v>1412</v>
      </c>
      <c r="M4152" s="2">
        <f ca="1">Table1[[#This Row],[Cases]]*Table1[[#This Row],[Pack Size]]</f>
        <v>0</v>
      </c>
      <c r="N4152" s="1">
        <f ca="1">Table1[[#This Row],[Cases]]*Table1[[#This Row],[Pack Size]]</f>
        <v>500</v>
      </c>
      <c r="O4152" s="1">
        <f>IFERROR(VLOOKUP(Table1[[#This Row],[SKU Code]],'SKU Size'!$G:$H,2,FALSE),0)*Table1[[#This Row],[Cases]]</f>
        <v>52843.370296523535</v>
      </c>
      <c r="P4152" t="str">
        <f t="shared" si="76"/>
        <v>D0110</v>
      </c>
      <c r="Q4152" s="7">
        <f>IFERROR(VLOOKUP(Table1[[#This Row],[Trim Distributor Code]],Sheet1!$N:$O,2,FALSE),0)</f>
        <v>3400622</v>
      </c>
      <c r="R4152" s="7">
        <f>IFERROR(VLOOKUP(Table1[[#This Row],[Salesflo AppUser Code]],HIE!$A:$B,2,FALSE),0)</f>
        <v>0</v>
      </c>
      <c r="S4152" s="7">
        <f>IFERROR(VLOOKUP(Table1[[#This Row],[Salesflo AppUser Code]],HIE!$A:$B,2,FALSE),0)</f>
        <v>0</v>
      </c>
      <c r="T4152" t="s">
        <v>3354</v>
      </c>
      <c r="U4152" s="7" t="s">
        <v>5713</v>
      </c>
      <c r="V4152" s="7" t="s">
        <v>1423</v>
      </c>
      <c r="W4152" s="7" t="s">
        <v>1659</v>
      </c>
      <c r="X4152" s="7" t="str">
        <f>IFERROR(VLOOKUP( Table1[[#This Row],[Trim Distributor Code]],Sheet1!$A:$J,10,FALSE),0)</f>
        <v>Active</v>
      </c>
    </row>
    <row r="4153" spans="1:24" hidden="1" x14ac:dyDescent="0.3">
      <c r="A4153" t="s">
        <v>5517</v>
      </c>
      <c r="B4153" s="17" t="s">
        <v>5512</v>
      </c>
      <c r="C4153" s="17" t="s">
        <v>5513</v>
      </c>
      <c r="D4153" s="17" t="s">
        <v>1412</v>
      </c>
      <c r="E4153" s="17" t="s">
        <v>2698</v>
      </c>
      <c r="F4153" s="17" t="s">
        <v>3468</v>
      </c>
      <c r="G4153" s="17" t="s">
        <v>4136</v>
      </c>
      <c r="H4153" s="17" t="s">
        <v>4113</v>
      </c>
      <c r="I4153" s="17" t="s">
        <v>4643</v>
      </c>
      <c r="J4153" s="17" t="s">
        <v>2295</v>
      </c>
      <c r="K4153" s="17">
        <v>20</v>
      </c>
      <c r="L4153" s="2" t="s">
        <v>1412</v>
      </c>
      <c r="M4153" s="2">
        <f ca="1">Table1[[#This Row],[Cases]]*Table1[[#This Row],[Pack Size]]</f>
        <v>0</v>
      </c>
      <c r="N4153" s="1">
        <f ca="1">Table1[[#This Row],[Cases]]*Table1[[#This Row],[Pack Size]]</f>
        <v>480</v>
      </c>
      <c r="O4153" s="1">
        <f>IFERROR(VLOOKUP(Table1[[#This Row],[SKU Code]],'SKU Size'!$G:$H,2,FALSE),0)*Table1[[#This Row],[Cases]]</f>
        <v>36628.07558035171</v>
      </c>
      <c r="P4153" t="str">
        <f t="shared" si="76"/>
        <v>D0110</v>
      </c>
      <c r="Q4153" s="7">
        <f>IFERROR(VLOOKUP(Table1[[#This Row],[Trim Distributor Code]],Sheet1!$N:$O,2,FALSE),0)</f>
        <v>3400622</v>
      </c>
      <c r="R4153" s="7">
        <f>IFERROR(VLOOKUP(Table1[[#This Row],[Salesflo AppUser Code]],HIE!$A:$B,2,FALSE),0)</f>
        <v>0</v>
      </c>
      <c r="S4153" s="7">
        <f>IFERROR(VLOOKUP(Table1[[#This Row],[Salesflo AppUser Code]],HIE!$A:$B,2,FALSE),0)</f>
        <v>0</v>
      </c>
      <c r="T4153" t="s">
        <v>3354</v>
      </c>
      <c r="U4153" s="7" t="s">
        <v>5713</v>
      </c>
      <c r="V4153" s="7" t="s">
        <v>1632</v>
      </c>
      <c r="W4153" s="7" t="s">
        <v>2294</v>
      </c>
      <c r="X4153" s="7" t="str">
        <f>IFERROR(VLOOKUP( Table1[[#This Row],[Trim Distributor Code]],Sheet1!$A:$J,10,FALSE),0)</f>
        <v>Active</v>
      </c>
    </row>
    <row r="4154" spans="1:24" hidden="1" x14ac:dyDescent="0.3">
      <c r="A4154" t="s">
        <v>5517</v>
      </c>
      <c r="B4154" s="19" t="s">
        <v>5512</v>
      </c>
      <c r="C4154" s="19" t="s">
        <v>5513</v>
      </c>
      <c r="D4154" s="19" t="s">
        <v>1412</v>
      </c>
      <c r="E4154" s="19" t="s">
        <v>2698</v>
      </c>
      <c r="F4154" s="19" t="s">
        <v>3468</v>
      </c>
      <c r="G4154" s="19" t="s">
        <v>4134</v>
      </c>
      <c r="H4154" s="19" t="s">
        <v>4113</v>
      </c>
      <c r="I4154" s="19" t="s">
        <v>4644</v>
      </c>
      <c r="J4154" s="19" t="s">
        <v>1635</v>
      </c>
      <c r="K4154" s="19">
        <v>5</v>
      </c>
      <c r="L4154" s="2" t="s">
        <v>1412</v>
      </c>
      <c r="M4154" s="2">
        <f ca="1">Table1[[#This Row],[Cases]]*Table1[[#This Row],[Pack Size]]</f>
        <v>0</v>
      </c>
      <c r="N4154" s="1">
        <f ca="1">Table1[[#This Row],[Cases]]*Table1[[#This Row],[Pack Size]]</f>
        <v>120</v>
      </c>
      <c r="O4154" s="1">
        <f>IFERROR(VLOOKUP(Table1[[#This Row],[SKU Code]],'SKU Size'!$G:$H,2,FALSE),0)*Table1[[#This Row],[Cases]]</f>
        <v>15713.300004320572</v>
      </c>
      <c r="P4154" t="str">
        <f t="shared" si="76"/>
        <v>D0110</v>
      </c>
      <c r="Q4154" s="7">
        <f>IFERROR(VLOOKUP(Table1[[#This Row],[Trim Distributor Code]],Sheet1!$N:$O,2,FALSE),0)</f>
        <v>3400622</v>
      </c>
      <c r="R4154" s="7">
        <f>IFERROR(VLOOKUP(Table1[[#This Row],[Salesflo AppUser Code]],HIE!$A:$B,2,FALSE),0)</f>
        <v>0</v>
      </c>
      <c r="S4154" s="7">
        <f>IFERROR(VLOOKUP(Table1[[#This Row],[Salesflo AppUser Code]],HIE!$A:$B,2,FALSE),0)</f>
        <v>0</v>
      </c>
      <c r="T4154" t="s">
        <v>3354</v>
      </c>
      <c r="U4154" s="7" t="s">
        <v>5713</v>
      </c>
      <c r="V4154" s="7" t="s">
        <v>1632</v>
      </c>
      <c r="W4154" s="7" t="s">
        <v>1445</v>
      </c>
      <c r="X4154" s="7" t="str">
        <f>IFERROR(VLOOKUP( Table1[[#This Row],[Trim Distributor Code]],Sheet1!$A:$J,10,FALSE),0)</f>
        <v>Active</v>
      </c>
    </row>
    <row r="4155" spans="1:24" hidden="1" x14ac:dyDescent="0.3">
      <c r="A4155" t="s">
        <v>5517</v>
      </c>
      <c r="B4155" s="17" t="s">
        <v>5512</v>
      </c>
      <c r="C4155" s="17" t="s">
        <v>5513</v>
      </c>
      <c r="D4155" s="17" t="s">
        <v>1412</v>
      </c>
      <c r="E4155" s="17" t="s">
        <v>2698</v>
      </c>
      <c r="F4155" s="17" t="s">
        <v>3468</v>
      </c>
      <c r="G4155" s="17" t="s">
        <v>4169</v>
      </c>
      <c r="H4155" s="17" t="s">
        <v>4113</v>
      </c>
      <c r="I4155" s="17" t="s">
        <v>4642</v>
      </c>
      <c r="J4155" s="17" t="s">
        <v>4170</v>
      </c>
      <c r="K4155" s="17">
        <v>13</v>
      </c>
      <c r="L4155" s="2" t="s">
        <v>1412</v>
      </c>
      <c r="M4155" s="2">
        <f ca="1">Table1[[#This Row],[Cases]]*Table1[[#This Row],[Pack Size]]</f>
        <v>0</v>
      </c>
      <c r="N4155" s="1">
        <f ca="1">Table1[[#This Row],[Cases]]*Table1[[#This Row],[Pack Size]]</f>
        <v>312</v>
      </c>
      <c r="O4155" s="1">
        <f>IFERROR(VLOOKUP(Table1[[#This Row],[SKU Code]],'SKU Size'!$G:$H,2,FALSE),0)*Table1[[#This Row],[Cases]]</f>
        <v>23913.300148641352</v>
      </c>
      <c r="P4155" t="str">
        <f t="shared" si="76"/>
        <v>D0110</v>
      </c>
      <c r="Q4155" s="7">
        <f>IFERROR(VLOOKUP(Table1[[#This Row],[Trim Distributor Code]],Sheet1!$N:$O,2,FALSE),0)</f>
        <v>3400622</v>
      </c>
      <c r="R4155" s="7">
        <f>IFERROR(VLOOKUP(Table1[[#This Row],[Salesflo AppUser Code]],HIE!$A:$B,2,FALSE),0)</f>
        <v>0</v>
      </c>
      <c r="S4155" s="7">
        <f>IFERROR(VLOOKUP(Table1[[#This Row],[Salesflo AppUser Code]],HIE!$A:$B,2,FALSE),0)</f>
        <v>0</v>
      </c>
      <c r="T4155" t="s">
        <v>3354</v>
      </c>
      <c r="U4155" s="7" t="s">
        <v>5713</v>
      </c>
      <c r="V4155" s="7" t="s">
        <v>1632</v>
      </c>
      <c r="W4155" s="7" t="s">
        <v>5359</v>
      </c>
      <c r="X4155" s="7" t="str">
        <f>IFERROR(VLOOKUP( Table1[[#This Row],[Trim Distributor Code]],Sheet1!$A:$J,10,FALSE),0)</f>
        <v>Active</v>
      </c>
    </row>
    <row r="4156" spans="1:24" hidden="1" x14ac:dyDescent="0.3">
      <c r="A4156" t="s">
        <v>5517</v>
      </c>
      <c r="B4156" s="19" t="s">
        <v>5512</v>
      </c>
      <c r="C4156" s="19" t="s">
        <v>5513</v>
      </c>
      <c r="D4156" s="19" t="s">
        <v>1412</v>
      </c>
      <c r="E4156" s="19" t="s">
        <v>2698</v>
      </c>
      <c r="F4156" s="19" t="s">
        <v>3468</v>
      </c>
      <c r="G4156" s="19" t="s">
        <v>2314</v>
      </c>
      <c r="H4156" s="19" t="s">
        <v>2268</v>
      </c>
      <c r="I4156" s="19" t="s">
        <v>4713</v>
      </c>
      <c r="J4156" t="s">
        <v>2503</v>
      </c>
      <c r="K4156" s="19">
        <v>50</v>
      </c>
      <c r="L4156" s="2" t="s">
        <v>1412</v>
      </c>
      <c r="M4156" s="2">
        <f ca="1">Table1[[#This Row],[Cases]]*Table1[[#This Row],[Pack Size]]</f>
        <v>0</v>
      </c>
      <c r="N4156" s="1">
        <f ca="1">Table1[[#This Row],[Cases]]*Table1[[#This Row],[Pack Size]]</f>
        <v>16800</v>
      </c>
      <c r="O4156" s="1">
        <f>IFERROR(VLOOKUP(Table1[[#This Row],[SKU Code]],'SKU Size'!$G:$H,2,FALSE),0)*Table1[[#This Row],[Cases]]</f>
        <v>372381.86789336457</v>
      </c>
      <c r="P4156" t="str">
        <f t="shared" si="76"/>
        <v>D0110</v>
      </c>
      <c r="Q4156" s="7">
        <f>IFERROR(VLOOKUP(Table1[[#This Row],[Trim Distributor Code]],Sheet1!$N:$O,2,FALSE),0)</f>
        <v>3400622</v>
      </c>
      <c r="R4156" s="7">
        <f>IFERROR(VLOOKUP(Table1[[#This Row],[Salesflo AppUser Code]],HIE!$A:$B,2,FALSE),0)</f>
        <v>0</v>
      </c>
      <c r="S4156" s="7">
        <f>IFERROR(VLOOKUP(Table1[[#This Row],[Salesflo AppUser Code]],HIE!$A:$B,2,FALSE),0)</f>
        <v>0</v>
      </c>
      <c r="T4156" t="s">
        <v>3354</v>
      </c>
      <c r="U4156" s="7" t="s">
        <v>5713</v>
      </c>
      <c r="V4156" s="7" t="s">
        <v>2268</v>
      </c>
      <c r="W4156" s="7" t="s">
        <v>2314</v>
      </c>
      <c r="X4156" s="7" t="str">
        <f>IFERROR(VLOOKUP( Table1[[#This Row],[Trim Distributor Code]],Sheet1!$A:$J,10,FALSE),0)</f>
        <v>Active</v>
      </c>
    </row>
    <row r="4157" spans="1:24" hidden="1" x14ac:dyDescent="0.3">
      <c r="A4157" t="s">
        <v>5517</v>
      </c>
      <c r="B4157" s="17" t="s">
        <v>5512</v>
      </c>
      <c r="C4157" s="17" t="s">
        <v>5513</v>
      </c>
      <c r="D4157" s="17" t="s">
        <v>1412</v>
      </c>
      <c r="E4157" s="17" t="s">
        <v>2698</v>
      </c>
      <c r="F4157" s="17" t="s">
        <v>3468</v>
      </c>
      <c r="G4157" s="17" t="s">
        <v>1627</v>
      </c>
      <c r="H4157" s="17" t="s">
        <v>4116</v>
      </c>
      <c r="I4157" s="17" t="s">
        <v>5438</v>
      </c>
      <c r="J4157" s="17" t="s">
        <v>1628</v>
      </c>
      <c r="K4157" s="17">
        <v>2</v>
      </c>
      <c r="L4157" s="2" t="s">
        <v>1412</v>
      </c>
      <c r="M4157" s="2">
        <f ca="1">Table1[[#This Row],[Cases]]*Table1[[#This Row],[Pack Size]]</f>
        <v>0</v>
      </c>
      <c r="N4157" s="1">
        <f ca="1">Table1[[#This Row],[Cases]]*Table1[[#This Row],[Pack Size]]</f>
        <v>576</v>
      </c>
      <c r="O4157" s="1">
        <f>IFERROR(VLOOKUP(Table1[[#This Row],[SKU Code]],'SKU Size'!$G:$H,2,FALSE),0)*Table1[[#This Row],[Cases]]</f>
        <v>0</v>
      </c>
      <c r="P4157" t="str">
        <f t="shared" si="76"/>
        <v>D0110</v>
      </c>
      <c r="Q4157" s="7">
        <f>IFERROR(VLOOKUP(Table1[[#This Row],[Trim Distributor Code]],Sheet1!$N:$O,2,FALSE),0)</f>
        <v>3400622</v>
      </c>
      <c r="R4157" s="7">
        <f>IFERROR(VLOOKUP(Table1[[#This Row],[Salesflo AppUser Code]],HIE!$A:$B,2,FALSE),0)</f>
        <v>0</v>
      </c>
      <c r="S4157" s="7">
        <f>IFERROR(VLOOKUP(Table1[[#This Row],[Salesflo AppUser Code]],HIE!$A:$B,2,FALSE),0)</f>
        <v>0</v>
      </c>
      <c r="T4157" t="s">
        <v>3354</v>
      </c>
      <c r="U4157" s="7" t="s">
        <v>5713</v>
      </c>
      <c r="V4157" s="7" t="s">
        <v>1624</v>
      </c>
      <c r="W4157" s="7" t="s">
        <v>1627</v>
      </c>
      <c r="X4157" s="7" t="str">
        <f>IFERROR(VLOOKUP( Table1[[#This Row],[Trim Distributor Code]],Sheet1!$A:$J,10,FALSE),0)</f>
        <v>Active</v>
      </c>
    </row>
    <row r="4158" spans="1:24" hidden="1" x14ac:dyDescent="0.3">
      <c r="A4158" t="s">
        <v>5517</v>
      </c>
      <c r="B4158" s="19" t="s">
        <v>5514</v>
      </c>
      <c r="C4158" s="19" t="s">
        <v>5515</v>
      </c>
      <c r="D4158" s="19" t="s">
        <v>1412</v>
      </c>
      <c r="E4158" s="19" t="s">
        <v>2698</v>
      </c>
      <c r="F4158" s="19" t="s">
        <v>3468</v>
      </c>
      <c r="G4158" s="19" t="s">
        <v>1422</v>
      </c>
      <c r="H4158" s="19" t="s">
        <v>4360</v>
      </c>
      <c r="I4158" s="19" t="s">
        <v>4645</v>
      </c>
      <c r="J4158" s="19" t="s">
        <v>4271</v>
      </c>
      <c r="K4158" s="19">
        <v>2</v>
      </c>
      <c r="L4158" s="2" t="s">
        <v>1412</v>
      </c>
      <c r="M4158" s="2">
        <f ca="1">Table1[[#This Row],[Cases]]*Table1[[#This Row],[Pack Size]]</f>
        <v>0</v>
      </c>
      <c r="N4158" s="1">
        <f ca="1">Table1[[#This Row],[Cases]]*Table1[[#This Row],[Pack Size]]</f>
        <v>192</v>
      </c>
      <c r="O4158" s="1">
        <f>IFERROR(VLOOKUP(Table1[[#This Row],[SKU Code]],'SKU Size'!$G:$H,2,FALSE),0)*Table1[[#This Row],[Cases]]</f>
        <v>0</v>
      </c>
      <c r="P4158" t="str">
        <f t="shared" si="76"/>
        <v>D0110</v>
      </c>
      <c r="Q4158" s="7">
        <f>IFERROR(VLOOKUP(Table1[[#This Row],[Trim Distributor Code]],Sheet1!$N:$O,2,FALSE),0)</f>
        <v>3400622</v>
      </c>
      <c r="R4158" s="7">
        <f>IFERROR(VLOOKUP(Table1[[#This Row],[Salesflo AppUser Code]],HIE!$A:$B,2,FALSE),0)</f>
        <v>0</v>
      </c>
      <c r="S4158" s="7">
        <f>IFERROR(VLOOKUP(Table1[[#This Row],[Salesflo AppUser Code]],HIE!$A:$B,2,FALSE),0)</f>
        <v>0</v>
      </c>
      <c r="T4158" t="s">
        <v>3354</v>
      </c>
      <c r="U4158" s="7" t="s">
        <v>5713</v>
      </c>
      <c r="V4158" s="7" t="s">
        <v>4360</v>
      </c>
      <c r="W4158" s="7" t="s">
        <v>1422</v>
      </c>
      <c r="X4158" s="7" t="str">
        <f>IFERROR(VLOOKUP( Table1[[#This Row],[Trim Distributor Code]],Sheet1!$A:$J,10,FALSE),0)</f>
        <v>Active</v>
      </c>
    </row>
    <row r="4159" spans="1:24" hidden="1" x14ac:dyDescent="0.3">
      <c r="A4159" t="s">
        <v>5517</v>
      </c>
      <c r="B4159" s="17" t="s">
        <v>5514</v>
      </c>
      <c r="C4159" s="17" t="s">
        <v>5515</v>
      </c>
      <c r="D4159" s="17" t="s">
        <v>1412</v>
      </c>
      <c r="E4159" s="17" t="s">
        <v>2698</v>
      </c>
      <c r="F4159" s="17" t="s">
        <v>3468</v>
      </c>
      <c r="G4159" s="17" t="s">
        <v>4134</v>
      </c>
      <c r="H4159" s="17" t="s">
        <v>4106</v>
      </c>
      <c r="I4159" s="17" t="s">
        <v>4636</v>
      </c>
      <c r="J4159" s="17" t="s">
        <v>1478</v>
      </c>
      <c r="K4159" s="17">
        <v>50</v>
      </c>
      <c r="L4159" s="2" t="s">
        <v>1412</v>
      </c>
      <c r="M4159" s="2">
        <f ca="1">Table1[[#This Row],[Cases]]*Table1[[#This Row],[Pack Size]]</f>
        <v>0</v>
      </c>
      <c r="N4159" s="1">
        <f ca="1">Table1[[#This Row],[Cases]]*Table1[[#This Row],[Pack Size]]</f>
        <v>20000</v>
      </c>
      <c r="O4159" s="1">
        <f>IFERROR(VLOOKUP(Table1[[#This Row],[SKU Code]],'SKU Size'!$G:$H,2,FALSE),0)*Table1[[#This Row],[Cases]]</f>
        <v>435451.32245422504</v>
      </c>
      <c r="P4159" t="str">
        <f t="shared" si="76"/>
        <v>D0110</v>
      </c>
      <c r="Q4159" s="7">
        <f>IFERROR(VLOOKUP(Table1[[#This Row],[Trim Distributor Code]],Sheet1!$N:$O,2,FALSE),0)</f>
        <v>3400622</v>
      </c>
      <c r="R4159" s="7">
        <f>IFERROR(VLOOKUP(Table1[[#This Row],[Salesflo AppUser Code]],HIE!$A:$B,2,FALSE),0)</f>
        <v>0</v>
      </c>
      <c r="S4159" s="7">
        <f>IFERROR(VLOOKUP(Table1[[#This Row],[Salesflo AppUser Code]],HIE!$A:$B,2,FALSE),0)</f>
        <v>0</v>
      </c>
      <c r="T4159" t="s">
        <v>3354</v>
      </c>
      <c r="U4159" s="7" t="s">
        <v>5713</v>
      </c>
      <c r="V4159" s="7" t="s">
        <v>1444</v>
      </c>
      <c r="W4159" s="7" t="s">
        <v>1445</v>
      </c>
      <c r="X4159" s="7" t="str">
        <f>IFERROR(VLOOKUP( Table1[[#This Row],[Trim Distributor Code]],Sheet1!$A:$J,10,FALSE),0)</f>
        <v>Active</v>
      </c>
    </row>
    <row r="4160" spans="1:24" hidden="1" x14ac:dyDescent="0.3">
      <c r="A4160" t="s">
        <v>5517</v>
      </c>
      <c r="B4160" s="19" t="s">
        <v>5514</v>
      </c>
      <c r="C4160" s="19" t="s">
        <v>5515</v>
      </c>
      <c r="D4160" s="19" t="s">
        <v>1412</v>
      </c>
      <c r="E4160" s="19" t="s">
        <v>2698</v>
      </c>
      <c r="F4160" s="19" t="s">
        <v>3468</v>
      </c>
      <c r="G4160" s="19" t="s">
        <v>4133</v>
      </c>
      <c r="H4160" s="19" t="s">
        <v>4106</v>
      </c>
      <c r="I4160" s="19" t="s">
        <v>4637</v>
      </c>
      <c r="J4160" s="19" t="s">
        <v>1586</v>
      </c>
      <c r="K4160" s="19">
        <v>650</v>
      </c>
      <c r="L4160" s="2" t="s">
        <v>1412</v>
      </c>
      <c r="M4160" s="2">
        <f ca="1">Table1[[#This Row],[Cases]]*Table1[[#This Row],[Pack Size]]</f>
        <v>0</v>
      </c>
      <c r="N4160" s="1">
        <f ca="1">Table1[[#This Row],[Cases]]*Table1[[#This Row],[Pack Size]]</f>
        <v>260000</v>
      </c>
      <c r="O4160" s="1">
        <f>IFERROR(VLOOKUP(Table1[[#This Row],[SKU Code]],'SKU Size'!$G:$H,2,FALSE),0)*Table1[[#This Row],[Cases]]</f>
        <v>5480854.901309967</v>
      </c>
      <c r="P4160" t="str">
        <f t="shared" si="76"/>
        <v>D0110</v>
      </c>
      <c r="Q4160" s="7">
        <f>IFERROR(VLOOKUP(Table1[[#This Row],[Trim Distributor Code]],Sheet1!$N:$O,2,FALSE),0)</f>
        <v>3400622</v>
      </c>
      <c r="R4160" s="7">
        <f>IFERROR(VLOOKUP(Table1[[#This Row],[Salesflo AppUser Code]],HIE!$A:$B,2,FALSE),0)</f>
        <v>0</v>
      </c>
      <c r="S4160" s="7">
        <f>IFERROR(VLOOKUP(Table1[[#This Row],[Salesflo AppUser Code]],HIE!$A:$B,2,FALSE),0)</f>
        <v>0</v>
      </c>
      <c r="T4160" t="s">
        <v>3354</v>
      </c>
      <c r="U4160" s="7" t="s">
        <v>5713</v>
      </c>
      <c r="V4160" s="7" t="s">
        <v>1444</v>
      </c>
      <c r="W4160" s="7" t="s">
        <v>5707</v>
      </c>
      <c r="X4160" s="7" t="str">
        <f>IFERROR(VLOOKUP( Table1[[#This Row],[Trim Distributor Code]],Sheet1!$A:$J,10,FALSE),0)</f>
        <v>Active</v>
      </c>
    </row>
    <row r="4161" spans="1:24" hidden="1" x14ac:dyDescent="0.3">
      <c r="A4161" t="s">
        <v>5517</v>
      </c>
      <c r="B4161" s="17" t="s">
        <v>5514</v>
      </c>
      <c r="C4161" s="17" t="s">
        <v>5515</v>
      </c>
      <c r="D4161" s="17" t="s">
        <v>1412</v>
      </c>
      <c r="E4161" s="17" t="s">
        <v>2698</v>
      </c>
      <c r="F4161" s="17" t="s">
        <v>3468</v>
      </c>
      <c r="G4161" s="17" t="s">
        <v>4156</v>
      </c>
      <c r="H4161" s="17" t="s">
        <v>4106</v>
      </c>
      <c r="I4161" s="17" t="s">
        <v>4391</v>
      </c>
      <c r="J4161" s="17" t="s">
        <v>2144</v>
      </c>
      <c r="K4161" s="17">
        <v>1</v>
      </c>
      <c r="L4161" s="2" t="s">
        <v>1412</v>
      </c>
      <c r="M4161" s="2">
        <f ca="1">Table1[[#This Row],[Cases]]*Table1[[#This Row],[Pack Size]]</f>
        <v>0</v>
      </c>
      <c r="N4161" s="1">
        <f ca="1">Table1[[#This Row],[Cases]]*Table1[[#This Row],[Pack Size]]</f>
        <v>400</v>
      </c>
      <c r="O4161" s="1">
        <f>IFERROR(VLOOKUP(Table1[[#This Row],[SKU Code]],'SKU Size'!$G:$H,2,FALSE),0)*Table1[[#This Row],[Cases]]</f>
        <v>9051.8943648292407</v>
      </c>
      <c r="P4161" t="str">
        <f t="shared" si="76"/>
        <v>D0110</v>
      </c>
      <c r="Q4161" s="7">
        <f>IFERROR(VLOOKUP(Table1[[#This Row],[Trim Distributor Code]],Sheet1!$N:$O,2,FALSE),0)</f>
        <v>3400622</v>
      </c>
      <c r="R4161" s="7">
        <f>IFERROR(VLOOKUP(Table1[[#This Row],[Salesflo AppUser Code]],HIE!$A:$B,2,FALSE),0)</f>
        <v>0</v>
      </c>
      <c r="S4161" s="7">
        <f>IFERROR(VLOOKUP(Table1[[#This Row],[Salesflo AppUser Code]],HIE!$A:$B,2,FALSE),0)</f>
        <v>0</v>
      </c>
      <c r="T4161" t="s">
        <v>3354</v>
      </c>
      <c r="U4161" s="7" t="s">
        <v>5713</v>
      </c>
      <c r="V4161" s="7" t="s">
        <v>1444</v>
      </c>
      <c r="W4161" s="7" t="s">
        <v>2030</v>
      </c>
      <c r="X4161" s="7" t="str">
        <f>IFERROR(VLOOKUP( Table1[[#This Row],[Trim Distributor Code]],Sheet1!$A:$J,10,FALSE),0)</f>
        <v>Active</v>
      </c>
    </row>
    <row r="4162" spans="1:24" hidden="1" x14ac:dyDescent="0.3">
      <c r="A4162" t="s">
        <v>5517</v>
      </c>
      <c r="B4162" s="19" t="s">
        <v>5514</v>
      </c>
      <c r="C4162" s="19" t="s">
        <v>5515</v>
      </c>
      <c r="D4162" s="19" t="s">
        <v>1412</v>
      </c>
      <c r="E4162" s="19" t="s">
        <v>2698</v>
      </c>
      <c r="F4162" s="19" t="s">
        <v>3468</v>
      </c>
      <c r="G4162" s="19" t="s">
        <v>4156</v>
      </c>
      <c r="H4162" s="19" t="s">
        <v>4137</v>
      </c>
      <c r="I4162" s="19" t="s">
        <v>4392</v>
      </c>
      <c r="J4162" s="19" t="s">
        <v>2238</v>
      </c>
      <c r="K4162" s="19">
        <v>1</v>
      </c>
      <c r="L4162" s="2" t="s">
        <v>1412</v>
      </c>
      <c r="M4162" s="2">
        <f ca="1">Table1[[#This Row],[Cases]]*Table1[[#This Row],[Pack Size]]</f>
        <v>0</v>
      </c>
      <c r="N4162" s="1">
        <f ca="1">Table1[[#This Row],[Cases]]*Table1[[#This Row],[Pack Size]]</f>
        <v>384</v>
      </c>
      <c r="O4162" s="1">
        <f>IFERROR(VLOOKUP(Table1[[#This Row],[SKU Code]],'SKU Size'!$G:$H,2,FALSE),0)*Table1[[#This Row],[Cases]]</f>
        <v>9319.3896732933881</v>
      </c>
      <c r="P4162" t="str">
        <f t="shared" si="76"/>
        <v>D0110</v>
      </c>
      <c r="Q4162" s="7">
        <f>IFERROR(VLOOKUP(Table1[[#This Row],[Trim Distributor Code]],Sheet1!$N:$O,2,FALSE),0)</f>
        <v>3400622</v>
      </c>
      <c r="R4162" s="7">
        <f>IFERROR(VLOOKUP(Table1[[#This Row],[Salesflo AppUser Code]],HIE!$A:$B,2,FALSE),0)</f>
        <v>0</v>
      </c>
      <c r="S4162" s="7">
        <f>IFERROR(VLOOKUP(Table1[[#This Row],[Salesflo AppUser Code]],HIE!$A:$B,2,FALSE),0)</f>
        <v>0</v>
      </c>
      <c r="T4162" t="s">
        <v>3354</v>
      </c>
      <c r="U4162" s="7" t="s">
        <v>5713</v>
      </c>
      <c r="V4162" s="7" t="s">
        <v>1606</v>
      </c>
      <c r="W4162" s="7" t="s">
        <v>2030</v>
      </c>
      <c r="X4162" s="7" t="str">
        <f>IFERROR(VLOOKUP( Table1[[#This Row],[Trim Distributor Code]],Sheet1!$A:$J,10,FALSE),0)</f>
        <v>Active</v>
      </c>
    </row>
    <row r="4163" spans="1:24" hidden="1" x14ac:dyDescent="0.3">
      <c r="A4163" t="s">
        <v>5517</v>
      </c>
      <c r="B4163" s="17" t="s">
        <v>5514</v>
      </c>
      <c r="C4163" s="17" t="s">
        <v>5515</v>
      </c>
      <c r="D4163" s="17" t="s">
        <v>1412</v>
      </c>
      <c r="E4163" s="17" t="s">
        <v>2698</v>
      </c>
      <c r="F4163" s="17" t="s">
        <v>3468</v>
      </c>
      <c r="G4163" s="17" t="s">
        <v>4305</v>
      </c>
      <c r="H4163" s="17" t="s">
        <v>4109</v>
      </c>
      <c r="I4163" s="17" t="s">
        <v>4393</v>
      </c>
      <c r="J4163" s="17" t="s">
        <v>2060</v>
      </c>
      <c r="K4163" s="17">
        <v>2</v>
      </c>
      <c r="L4163" s="2" t="s">
        <v>1412</v>
      </c>
      <c r="M4163" s="2">
        <f ca="1">Table1[[#This Row],[Cases]]*Table1[[#This Row],[Pack Size]]</f>
        <v>0</v>
      </c>
      <c r="N4163" s="1">
        <f ca="1">Table1[[#This Row],[Cases]]*Table1[[#This Row],[Pack Size]]</f>
        <v>200</v>
      </c>
      <c r="O4163" s="1">
        <f>IFERROR(VLOOKUP(Table1[[#This Row],[SKU Code]],'SKU Size'!$G:$H,2,FALSE),0)*Table1[[#This Row],[Cases]]</f>
        <v>20342.508650388041</v>
      </c>
      <c r="P4163" t="str">
        <f t="shared" si="76"/>
        <v>D0110</v>
      </c>
      <c r="Q4163" s="7">
        <f>IFERROR(VLOOKUP(Table1[[#This Row],[Trim Distributor Code]],Sheet1!$N:$O,2,FALSE),0)</f>
        <v>3400622</v>
      </c>
      <c r="R4163" s="7">
        <f>IFERROR(VLOOKUP(Table1[[#This Row],[Salesflo AppUser Code]],HIE!$A:$B,2,FALSE),0)</f>
        <v>0</v>
      </c>
      <c r="S4163" s="7">
        <f>IFERROR(VLOOKUP(Table1[[#This Row],[Salesflo AppUser Code]],HIE!$A:$B,2,FALSE),0)</f>
        <v>0</v>
      </c>
      <c r="T4163" t="s">
        <v>3354</v>
      </c>
      <c r="U4163" s="7" t="s">
        <v>5713</v>
      </c>
      <c r="V4163" s="7" t="s">
        <v>1423</v>
      </c>
      <c r="W4163" s="7" t="s">
        <v>2040</v>
      </c>
      <c r="X4163" s="7" t="str">
        <f>IFERROR(VLOOKUP( Table1[[#This Row],[Trim Distributor Code]],Sheet1!$A:$J,10,FALSE),0)</f>
        <v>Active</v>
      </c>
    </row>
    <row r="4164" spans="1:24" hidden="1" x14ac:dyDescent="0.3">
      <c r="A4164" t="s">
        <v>5517</v>
      </c>
      <c r="B4164" s="19" t="s">
        <v>5514</v>
      </c>
      <c r="C4164" s="19" t="s">
        <v>5515</v>
      </c>
      <c r="D4164" s="19" t="s">
        <v>1412</v>
      </c>
      <c r="E4164" s="19" t="s">
        <v>2698</v>
      </c>
      <c r="F4164" s="19" t="s">
        <v>3468</v>
      </c>
      <c r="G4164" s="19" t="s">
        <v>1424</v>
      </c>
      <c r="H4164" s="19" t="s">
        <v>4109</v>
      </c>
      <c r="I4164" s="19" t="s">
        <v>4307</v>
      </c>
      <c r="J4164" s="19" t="s">
        <v>2034</v>
      </c>
      <c r="K4164" s="19">
        <v>5</v>
      </c>
      <c r="L4164" s="2" t="s">
        <v>1412</v>
      </c>
      <c r="M4164" s="2">
        <f ca="1">Table1[[#This Row],[Cases]]*Table1[[#This Row],[Pack Size]]</f>
        <v>0</v>
      </c>
      <c r="N4164" s="1">
        <f ca="1">Table1[[#This Row],[Cases]]*Table1[[#This Row],[Pack Size]]</f>
        <v>500</v>
      </c>
      <c r="O4164" s="1">
        <f>IFERROR(VLOOKUP(Table1[[#This Row],[SKU Code]],'SKU Size'!$G:$H,2,FALSE),0)*Table1[[#This Row],[Cases]]</f>
        <v>37800.121189757512</v>
      </c>
      <c r="P4164" t="str">
        <f t="shared" si="76"/>
        <v>D0110</v>
      </c>
      <c r="Q4164" s="7">
        <f>IFERROR(VLOOKUP(Table1[[#This Row],[Trim Distributor Code]],Sheet1!$N:$O,2,FALSE),0)</f>
        <v>3400622</v>
      </c>
      <c r="R4164" s="7">
        <f>IFERROR(VLOOKUP(Table1[[#This Row],[Salesflo AppUser Code]],HIE!$A:$B,2,FALSE),0)</f>
        <v>0</v>
      </c>
      <c r="S4164" s="7">
        <f>IFERROR(VLOOKUP(Table1[[#This Row],[Salesflo AppUser Code]],HIE!$A:$B,2,FALSE),0)</f>
        <v>0</v>
      </c>
      <c r="T4164" t="s">
        <v>3354</v>
      </c>
      <c r="U4164" s="7" t="s">
        <v>5713</v>
      </c>
      <c r="V4164" s="7" t="s">
        <v>1423</v>
      </c>
      <c r="W4164" s="7" t="s">
        <v>2031</v>
      </c>
      <c r="X4164" s="7" t="str">
        <f>IFERROR(VLOOKUP( Table1[[#This Row],[Trim Distributor Code]],Sheet1!$A:$J,10,FALSE),0)</f>
        <v>Active</v>
      </c>
    </row>
    <row r="4165" spans="1:24" hidden="1" x14ac:dyDescent="0.3">
      <c r="A4165" t="s">
        <v>5517</v>
      </c>
      <c r="B4165" s="17" t="s">
        <v>5514</v>
      </c>
      <c r="C4165" s="17" t="s">
        <v>5515</v>
      </c>
      <c r="D4165" s="17" t="s">
        <v>1412</v>
      </c>
      <c r="E4165" s="17" t="s">
        <v>2698</v>
      </c>
      <c r="F4165" s="17" t="s">
        <v>3468</v>
      </c>
      <c r="G4165" s="17" t="s">
        <v>4108</v>
      </c>
      <c r="H4165" s="17" t="s">
        <v>4109</v>
      </c>
      <c r="I4165" s="17" t="s">
        <v>4566</v>
      </c>
      <c r="J4165" s="17" t="s">
        <v>13</v>
      </c>
      <c r="K4165" s="17">
        <v>5</v>
      </c>
      <c r="L4165" s="2" t="s">
        <v>1412</v>
      </c>
      <c r="M4165" s="2">
        <f ca="1">Table1[[#This Row],[Cases]]*Table1[[#This Row],[Pack Size]]</f>
        <v>0</v>
      </c>
      <c r="N4165" s="1">
        <f ca="1">Table1[[#This Row],[Cases]]*Table1[[#This Row],[Pack Size]]</f>
        <v>500</v>
      </c>
      <c r="O4165" s="1">
        <f>IFERROR(VLOOKUP(Table1[[#This Row],[SKU Code]],'SKU Size'!$G:$H,2,FALSE),0)*Table1[[#This Row],[Cases]]</f>
        <v>52843.370296523535</v>
      </c>
      <c r="P4165" t="str">
        <f t="shared" si="76"/>
        <v>D0110</v>
      </c>
      <c r="Q4165" s="7">
        <f>IFERROR(VLOOKUP(Table1[[#This Row],[Trim Distributor Code]],Sheet1!$N:$O,2,FALSE),0)</f>
        <v>3400622</v>
      </c>
      <c r="R4165" s="7">
        <f>IFERROR(VLOOKUP(Table1[[#This Row],[Salesflo AppUser Code]],HIE!$A:$B,2,FALSE),0)</f>
        <v>0</v>
      </c>
      <c r="S4165" s="7">
        <f>IFERROR(VLOOKUP(Table1[[#This Row],[Salesflo AppUser Code]],HIE!$A:$B,2,FALSE),0)</f>
        <v>0</v>
      </c>
      <c r="T4165" t="s">
        <v>3354</v>
      </c>
      <c r="U4165" s="7" t="s">
        <v>5713</v>
      </c>
      <c r="V4165" s="7" t="s">
        <v>1423</v>
      </c>
      <c r="W4165" s="7" t="s">
        <v>1659</v>
      </c>
      <c r="X4165" s="7" t="str">
        <f>IFERROR(VLOOKUP( Table1[[#This Row],[Trim Distributor Code]],Sheet1!$A:$J,10,FALSE),0)</f>
        <v>Active</v>
      </c>
    </row>
    <row r="4166" spans="1:24" hidden="1" x14ac:dyDescent="0.3">
      <c r="A4166" t="s">
        <v>5517</v>
      </c>
      <c r="B4166" s="19" t="s">
        <v>5514</v>
      </c>
      <c r="C4166" s="19" t="s">
        <v>5515</v>
      </c>
      <c r="D4166" s="19" t="s">
        <v>1412</v>
      </c>
      <c r="E4166" s="19" t="s">
        <v>2698</v>
      </c>
      <c r="F4166" s="19" t="s">
        <v>3468</v>
      </c>
      <c r="G4166" s="19" t="s">
        <v>4136</v>
      </c>
      <c r="H4166" s="19" t="s">
        <v>4113</v>
      </c>
      <c r="I4166" s="19" t="s">
        <v>4643</v>
      </c>
      <c r="J4166" s="19" t="s">
        <v>2295</v>
      </c>
      <c r="K4166" s="19">
        <v>20</v>
      </c>
      <c r="L4166" s="2" t="s">
        <v>1412</v>
      </c>
      <c r="M4166" s="2">
        <f ca="1">Table1[[#This Row],[Cases]]*Table1[[#This Row],[Pack Size]]</f>
        <v>0</v>
      </c>
      <c r="N4166" s="1">
        <f ca="1">Table1[[#This Row],[Cases]]*Table1[[#This Row],[Pack Size]]</f>
        <v>480</v>
      </c>
      <c r="O4166" s="1">
        <f>IFERROR(VLOOKUP(Table1[[#This Row],[SKU Code]],'SKU Size'!$G:$H,2,FALSE),0)*Table1[[#This Row],[Cases]]</f>
        <v>36628.07558035171</v>
      </c>
      <c r="P4166" t="str">
        <f t="shared" si="76"/>
        <v>D0110</v>
      </c>
      <c r="Q4166" s="7">
        <f>IFERROR(VLOOKUP(Table1[[#This Row],[Trim Distributor Code]],Sheet1!$N:$O,2,FALSE),0)</f>
        <v>3400622</v>
      </c>
      <c r="R4166" s="7">
        <f>IFERROR(VLOOKUP(Table1[[#This Row],[Salesflo AppUser Code]],HIE!$A:$B,2,FALSE),0)</f>
        <v>0</v>
      </c>
      <c r="S4166" s="7">
        <f>IFERROR(VLOOKUP(Table1[[#This Row],[Salesflo AppUser Code]],HIE!$A:$B,2,FALSE),0)</f>
        <v>0</v>
      </c>
      <c r="T4166" t="s">
        <v>3354</v>
      </c>
      <c r="U4166" s="7" t="s">
        <v>5713</v>
      </c>
      <c r="V4166" s="7" t="s">
        <v>1632</v>
      </c>
      <c r="W4166" s="7" t="s">
        <v>2294</v>
      </c>
      <c r="X4166" s="7" t="str">
        <f>IFERROR(VLOOKUP( Table1[[#This Row],[Trim Distributor Code]],Sheet1!$A:$J,10,FALSE),0)</f>
        <v>Active</v>
      </c>
    </row>
    <row r="4167" spans="1:24" hidden="1" x14ac:dyDescent="0.3">
      <c r="A4167" t="s">
        <v>5517</v>
      </c>
      <c r="B4167" s="17" t="s">
        <v>5514</v>
      </c>
      <c r="C4167" s="17" t="s">
        <v>5515</v>
      </c>
      <c r="D4167" s="17" t="s">
        <v>1412</v>
      </c>
      <c r="E4167" s="17" t="s">
        <v>2698</v>
      </c>
      <c r="F4167" s="17" t="s">
        <v>3468</v>
      </c>
      <c r="G4167" s="17" t="s">
        <v>4134</v>
      </c>
      <c r="H4167" s="17" t="s">
        <v>4113</v>
      </c>
      <c r="I4167" s="17" t="s">
        <v>4644</v>
      </c>
      <c r="J4167" s="17" t="s">
        <v>1635</v>
      </c>
      <c r="K4167" s="17">
        <v>5</v>
      </c>
      <c r="L4167" s="2" t="s">
        <v>1412</v>
      </c>
      <c r="M4167" s="2">
        <f ca="1">Table1[[#This Row],[Cases]]*Table1[[#This Row],[Pack Size]]</f>
        <v>0</v>
      </c>
      <c r="N4167" s="1">
        <f ca="1">Table1[[#This Row],[Cases]]*Table1[[#This Row],[Pack Size]]</f>
        <v>120</v>
      </c>
      <c r="O4167" s="1">
        <f>IFERROR(VLOOKUP(Table1[[#This Row],[SKU Code]],'SKU Size'!$G:$H,2,FALSE),0)*Table1[[#This Row],[Cases]]</f>
        <v>15713.300004320572</v>
      </c>
      <c r="P4167" t="str">
        <f t="shared" si="76"/>
        <v>D0110</v>
      </c>
      <c r="Q4167" s="7">
        <f>IFERROR(VLOOKUP(Table1[[#This Row],[Trim Distributor Code]],Sheet1!$N:$O,2,FALSE),0)</f>
        <v>3400622</v>
      </c>
      <c r="R4167" s="7">
        <f>IFERROR(VLOOKUP(Table1[[#This Row],[Salesflo AppUser Code]],HIE!$A:$B,2,FALSE),0)</f>
        <v>0</v>
      </c>
      <c r="S4167" s="7">
        <f>IFERROR(VLOOKUP(Table1[[#This Row],[Salesflo AppUser Code]],HIE!$A:$B,2,FALSE),0)</f>
        <v>0</v>
      </c>
      <c r="T4167" t="s">
        <v>3354</v>
      </c>
      <c r="U4167" s="7" t="s">
        <v>5713</v>
      </c>
      <c r="V4167" s="7" t="s">
        <v>1632</v>
      </c>
      <c r="W4167" s="7" t="s">
        <v>1445</v>
      </c>
      <c r="X4167" s="7" t="str">
        <f>IFERROR(VLOOKUP( Table1[[#This Row],[Trim Distributor Code]],Sheet1!$A:$J,10,FALSE),0)</f>
        <v>Active</v>
      </c>
    </row>
    <row r="4168" spans="1:24" hidden="1" x14ac:dyDescent="0.3">
      <c r="A4168" t="s">
        <v>5517</v>
      </c>
      <c r="B4168" s="19" t="s">
        <v>5514</v>
      </c>
      <c r="C4168" s="19" t="s">
        <v>5515</v>
      </c>
      <c r="D4168" s="19" t="s">
        <v>1412</v>
      </c>
      <c r="E4168" s="19" t="s">
        <v>2698</v>
      </c>
      <c r="F4168" s="19" t="s">
        <v>3468</v>
      </c>
      <c r="G4168" s="19" t="s">
        <v>4169</v>
      </c>
      <c r="H4168" s="19" t="s">
        <v>4113</v>
      </c>
      <c r="I4168" s="19" t="s">
        <v>4642</v>
      </c>
      <c r="J4168" s="19" t="s">
        <v>4170</v>
      </c>
      <c r="K4168" s="19">
        <v>13</v>
      </c>
      <c r="L4168" s="2" t="s">
        <v>1412</v>
      </c>
      <c r="M4168" s="2">
        <f ca="1">Table1[[#This Row],[Cases]]*Table1[[#This Row],[Pack Size]]</f>
        <v>0</v>
      </c>
      <c r="N4168" s="1">
        <f ca="1">Table1[[#This Row],[Cases]]*Table1[[#This Row],[Pack Size]]</f>
        <v>312</v>
      </c>
      <c r="O4168" s="1">
        <f>IFERROR(VLOOKUP(Table1[[#This Row],[SKU Code]],'SKU Size'!$G:$H,2,FALSE),0)*Table1[[#This Row],[Cases]]</f>
        <v>23913.300148641352</v>
      </c>
      <c r="P4168" t="str">
        <f t="shared" si="76"/>
        <v>D0110</v>
      </c>
      <c r="Q4168" s="7">
        <f>IFERROR(VLOOKUP(Table1[[#This Row],[Trim Distributor Code]],Sheet1!$N:$O,2,FALSE),0)</f>
        <v>3400622</v>
      </c>
      <c r="R4168" s="7">
        <f>IFERROR(VLOOKUP(Table1[[#This Row],[Salesflo AppUser Code]],HIE!$A:$B,2,FALSE),0)</f>
        <v>0</v>
      </c>
      <c r="S4168" s="7">
        <f>IFERROR(VLOOKUP(Table1[[#This Row],[Salesflo AppUser Code]],HIE!$A:$B,2,FALSE),0)</f>
        <v>0</v>
      </c>
      <c r="T4168" t="s">
        <v>3354</v>
      </c>
      <c r="U4168" s="7" t="s">
        <v>5713</v>
      </c>
      <c r="V4168" s="7" t="s">
        <v>1632</v>
      </c>
      <c r="W4168" s="7" t="s">
        <v>5359</v>
      </c>
      <c r="X4168" s="7" t="str">
        <f>IFERROR(VLOOKUP( Table1[[#This Row],[Trim Distributor Code]],Sheet1!$A:$J,10,FALSE),0)</f>
        <v>Active</v>
      </c>
    </row>
    <row r="4169" spans="1:24" hidden="1" x14ac:dyDescent="0.3">
      <c r="A4169" t="s">
        <v>5517</v>
      </c>
      <c r="B4169" s="17" t="s">
        <v>5514</v>
      </c>
      <c r="C4169" s="17" t="s">
        <v>5515</v>
      </c>
      <c r="D4169" s="17" t="s">
        <v>1412</v>
      </c>
      <c r="E4169" s="17" t="s">
        <v>2698</v>
      </c>
      <c r="F4169" s="17" t="s">
        <v>3468</v>
      </c>
      <c r="G4169" s="17" t="s">
        <v>2314</v>
      </c>
      <c r="H4169" s="17" t="s">
        <v>2268</v>
      </c>
      <c r="I4169" s="17" t="s">
        <v>4713</v>
      </c>
      <c r="J4169" t="s">
        <v>2503</v>
      </c>
      <c r="K4169" s="17">
        <v>50</v>
      </c>
      <c r="L4169" s="2" t="s">
        <v>1412</v>
      </c>
      <c r="M4169" s="2">
        <f ca="1">Table1[[#This Row],[Cases]]*Table1[[#This Row],[Pack Size]]</f>
        <v>0</v>
      </c>
      <c r="N4169" s="1">
        <f ca="1">Table1[[#This Row],[Cases]]*Table1[[#This Row],[Pack Size]]</f>
        <v>16800</v>
      </c>
      <c r="O4169" s="1">
        <f>IFERROR(VLOOKUP(Table1[[#This Row],[SKU Code]],'SKU Size'!$G:$H,2,FALSE),0)*Table1[[#This Row],[Cases]]</f>
        <v>372381.86789336457</v>
      </c>
      <c r="P4169" t="str">
        <f t="shared" si="76"/>
        <v>D0110</v>
      </c>
      <c r="Q4169" s="7">
        <f>IFERROR(VLOOKUP(Table1[[#This Row],[Trim Distributor Code]],Sheet1!$N:$O,2,FALSE),0)</f>
        <v>3400622</v>
      </c>
      <c r="R4169" s="7">
        <f>IFERROR(VLOOKUP(Table1[[#This Row],[Salesflo AppUser Code]],HIE!$A:$B,2,FALSE),0)</f>
        <v>0</v>
      </c>
      <c r="S4169" s="7">
        <f>IFERROR(VLOOKUP(Table1[[#This Row],[Salesflo AppUser Code]],HIE!$A:$B,2,FALSE),0)</f>
        <v>0</v>
      </c>
      <c r="T4169" t="s">
        <v>3354</v>
      </c>
      <c r="U4169" s="7" t="s">
        <v>5713</v>
      </c>
      <c r="V4169" s="7" t="s">
        <v>2268</v>
      </c>
      <c r="W4169" s="7" t="s">
        <v>2314</v>
      </c>
      <c r="X4169" s="7" t="str">
        <f>IFERROR(VLOOKUP( Table1[[#This Row],[Trim Distributor Code]],Sheet1!$A:$J,10,FALSE),0)</f>
        <v>Active</v>
      </c>
    </row>
    <row r="4170" spans="1:24" hidden="1" x14ac:dyDescent="0.3">
      <c r="A4170" t="s">
        <v>5517</v>
      </c>
      <c r="B4170" s="19" t="s">
        <v>5514</v>
      </c>
      <c r="C4170" s="19" t="s">
        <v>5515</v>
      </c>
      <c r="D4170" s="19" t="s">
        <v>1412</v>
      </c>
      <c r="E4170" s="19" t="s">
        <v>2698</v>
      </c>
      <c r="F4170" s="19" t="s">
        <v>3468</v>
      </c>
      <c r="G4170" s="19" t="s">
        <v>1627</v>
      </c>
      <c r="H4170" s="19" t="s">
        <v>4116</v>
      </c>
      <c r="I4170" s="19" t="s">
        <v>5438</v>
      </c>
      <c r="J4170" s="19" t="s">
        <v>1628</v>
      </c>
      <c r="K4170" s="19">
        <v>2</v>
      </c>
      <c r="L4170" s="2" t="s">
        <v>1412</v>
      </c>
      <c r="M4170" s="2">
        <f ca="1">Table1[[#This Row],[Cases]]*Table1[[#This Row],[Pack Size]]</f>
        <v>0</v>
      </c>
      <c r="N4170" s="1">
        <f ca="1">Table1[[#This Row],[Cases]]*Table1[[#This Row],[Pack Size]]</f>
        <v>576</v>
      </c>
      <c r="O4170" s="1">
        <f>IFERROR(VLOOKUP(Table1[[#This Row],[SKU Code]],'SKU Size'!$G:$H,2,FALSE),0)*Table1[[#This Row],[Cases]]</f>
        <v>0</v>
      </c>
      <c r="P4170" t="str">
        <f t="shared" si="76"/>
        <v>D0110</v>
      </c>
      <c r="Q4170" s="7">
        <f>IFERROR(VLOOKUP(Table1[[#This Row],[Trim Distributor Code]],Sheet1!$N:$O,2,FALSE),0)</f>
        <v>3400622</v>
      </c>
      <c r="R4170" s="7">
        <f>IFERROR(VLOOKUP(Table1[[#This Row],[Salesflo AppUser Code]],HIE!$A:$B,2,FALSE),0)</f>
        <v>0</v>
      </c>
      <c r="S4170" s="7">
        <f>IFERROR(VLOOKUP(Table1[[#This Row],[Salesflo AppUser Code]],HIE!$A:$B,2,FALSE),0)</f>
        <v>0</v>
      </c>
      <c r="T4170" t="s">
        <v>3354</v>
      </c>
      <c r="U4170" s="7" t="s">
        <v>5713</v>
      </c>
      <c r="V4170" s="7" t="s">
        <v>1624</v>
      </c>
      <c r="W4170" s="7" t="s">
        <v>1627</v>
      </c>
      <c r="X4170" s="7" t="str">
        <f>IFERROR(VLOOKUP( Table1[[#This Row],[Trim Distributor Code]],Sheet1!$A:$J,10,FALSE),0)</f>
        <v>Active</v>
      </c>
    </row>
    <row r="4171" spans="1:24" hidden="1" x14ac:dyDescent="0.3">
      <c r="A4171" t="s">
        <v>5517</v>
      </c>
      <c r="B4171" s="17" t="s">
        <v>101</v>
      </c>
      <c r="C4171" s="17" t="s">
        <v>5516</v>
      </c>
      <c r="D4171" s="17" t="s">
        <v>1412</v>
      </c>
      <c r="E4171" s="17" t="s">
        <v>2694</v>
      </c>
      <c r="F4171" s="17" t="s">
        <v>2988</v>
      </c>
      <c r="G4171" s="17" t="s">
        <v>1422</v>
      </c>
      <c r="H4171" s="17" t="s">
        <v>4360</v>
      </c>
      <c r="I4171" s="17" t="s">
        <v>4645</v>
      </c>
      <c r="J4171" s="17" t="s">
        <v>4271</v>
      </c>
      <c r="K4171" s="17">
        <v>5</v>
      </c>
      <c r="L4171" s="2" t="s">
        <v>1412</v>
      </c>
      <c r="M4171" s="2">
        <f ca="1">Table1[[#This Row],[Cases]]*Table1[[#This Row],[Pack Size]]</f>
        <v>0</v>
      </c>
      <c r="N4171" s="1">
        <f ca="1">Table1[[#This Row],[Cases]]*Table1[[#This Row],[Pack Size]]</f>
        <v>480</v>
      </c>
      <c r="O4171" s="1">
        <f>IFERROR(VLOOKUP(Table1[[#This Row],[SKU Code]],'SKU Size'!$G:$H,2,FALSE),0)*Table1[[#This Row],[Cases]]</f>
        <v>0</v>
      </c>
      <c r="P4171" t="str">
        <f t="shared" ref="P4171:P4205" si="77">TRIM(E4171)</f>
        <v>D0009</v>
      </c>
      <c r="Q4171" s="7">
        <f>IFERROR(VLOOKUP(Table1[[#This Row],[Trim Distributor Code]],Sheet1!$N:$O,2,FALSE),0)</f>
        <v>3400085</v>
      </c>
      <c r="R4171" s="7" t="str">
        <f>IFERROR(VLOOKUP(Table1[[#This Row],[Salesflo AppUser Code]],HIE!$A:$B,2,FALSE),0)</f>
        <v>Active</v>
      </c>
      <c r="S4171" s="7" t="str">
        <f>IFERROR(VLOOKUP(Table1[[#This Row],[Salesflo AppUser Code]],HIE!$A:$B,2,FALSE),0)</f>
        <v>Active</v>
      </c>
      <c r="T4171" t="s">
        <v>3354</v>
      </c>
      <c r="U4171" s="7" t="s">
        <v>5713</v>
      </c>
      <c r="V4171" s="7" t="s">
        <v>4360</v>
      </c>
      <c r="W4171" s="7" t="s">
        <v>1422</v>
      </c>
      <c r="X4171" s="7" t="str">
        <f>IFERROR(VLOOKUP( Table1[[#This Row],[Trim Distributor Code]],Sheet1!$A:$J,10,FALSE),0)</f>
        <v>Active</v>
      </c>
    </row>
    <row r="4172" spans="1:24" hidden="1" x14ac:dyDescent="0.3">
      <c r="A4172" t="s">
        <v>5517</v>
      </c>
      <c r="B4172" s="19" t="s">
        <v>101</v>
      </c>
      <c r="C4172" s="19" t="s">
        <v>5516</v>
      </c>
      <c r="D4172" s="19" t="s">
        <v>1412</v>
      </c>
      <c r="E4172" s="19" t="s">
        <v>2694</v>
      </c>
      <c r="F4172" s="19" t="s">
        <v>2988</v>
      </c>
      <c r="G4172" s="19" t="s">
        <v>4134</v>
      </c>
      <c r="H4172" s="19" t="s">
        <v>4106</v>
      </c>
      <c r="I4172" s="19" t="s">
        <v>4636</v>
      </c>
      <c r="J4172" s="19" t="s">
        <v>1478</v>
      </c>
      <c r="K4172" s="19">
        <v>100</v>
      </c>
      <c r="L4172" s="2" t="s">
        <v>1412</v>
      </c>
      <c r="M4172" s="2">
        <f ca="1">Table1[[#This Row],[Cases]]*Table1[[#This Row],[Pack Size]]</f>
        <v>0</v>
      </c>
      <c r="N4172" s="1">
        <f ca="1">Table1[[#This Row],[Cases]]*Table1[[#This Row],[Pack Size]]</f>
        <v>40000</v>
      </c>
      <c r="O4172" s="1">
        <f>IFERROR(VLOOKUP(Table1[[#This Row],[SKU Code]],'SKU Size'!$G:$H,2,FALSE),0)*Table1[[#This Row],[Cases]]</f>
        <v>870902.64490845008</v>
      </c>
      <c r="P4172" t="str">
        <f t="shared" si="77"/>
        <v>D0009</v>
      </c>
      <c r="Q4172" s="7">
        <f>IFERROR(VLOOKUP(Table1[[#This Row],[Trim Distributor Code]],Sheet1!$N:$O,2,FALSE),0)</f>
        <v>3400085</v>
      </c>
      <c r="R4172" s="7" t="str">
        <f>IFERROR(VLOOKUP(Table1[[#This Row],[Salesflo AppUser Code]],HIE!$A:$B,2,FALSE),0)</f>
        <v>Active</v>
      </c>
      <c r="S4172" s="7" t="str">
        <f>IFERROR(VLOOKUP(Table1[[#This Row],[Salesflo AppUser Code]],HIE!$A:$B,2,FALSE),0)</f>
        <v>Active</v>
      </c>
      <c r="T4172" t="s">
        <v>3354</v>
      </c>
      <c r="U4172" s="7" t="s">
        <v>5713</v>
      </c>
      <c r="V4172" s="7" t="s">
        <v>1444</v>
      </c>
      <c r="W4172" s="7" t="s">
        <v>1445</v>
      </c>
      <c r="X4172" s="7" t="str">
        <f>IFERROR(VLOOKUP( Table1[[#This Row],[Trim Distributor Code]],Sheet1!$A:$J,10,FALSE),0)</f>
        <v>Active</v>
      </c>
    </row>
    <row r="4173" spans="1:24" hidden="1" x14ac:dyDescent="0.3">
      <c r="A4173" t="s">
        <v>5517</v>
      </c>
      <c r="B4173" s="17" t="s">
        <v>101</v>
      </c>
      <c r="C4173" s="17" t="s">
        <v>5516</v>
      </c>
      <c r="D4173" s="17" t="s">
        <v>1412</v>
      </c>
      <c r="E4173" s="17" t="s">
        <v>2694</v>
      </c>
      <c r="F4173" s="17" t="s">
        <v>2988</v>
      </c>
      <c r="G4173" s="17" t="s">
        <v>4133</v>
      </c>
      <c r="H4173" s="17" t="s">
        <v>4106</v>
      </c>
      <c r="I4173" s="17" t="s">
        <v>4637</v>
      </c>
      <c r="J4173" s="17" t="s">
        <v>1586</v>
      </c>
      <c r="K4173" s="17">
        <v>2900</v>
      </c>
      <c r="L4173" s="2" t="s">
        <v>1412</v>
      </c>
      <c r="M4173" s="2">
        <f ca="1">Table1[[#This Row],[Cases]]*Table1[[#This Row],[Pack Size]]</f>
        <v>0</v>
      </c>
      <c r="N4173" s="1">
        <f ca="1">Table1[[#This Row],[Cases]]*Table1[[#This Row],[Pack Size]]</f>
        <v>1160000</v>
      </c>
      <c r="O4173" s="1">
        <f>IFERROR(VLOOKUP(Table1[[#This Row],[SKU Code]],'SKU Size'!$G:$H,2,FALSE),0)*Table1[[#This Row],[Cases]]</f>
        <v>24453044.944306009</v>
      </c>
      <c r="P4173" t="str">
        <f t="shared" si="77"/>
        <v>D0009</v>
      </c>
      <c r="Q4173" s="7">
        <f>IFERROR(VLOOKUP(Table1[[#This Row],[Trim Distributor Code]],Sheet1!$N:$O,2,FALSE),0)</f>
        <v>3400085</v>
      </c>
      <c r="R4173" s="7" t="str">
        <f>IFERROR(VLOOKUP(Table1[[#This Row],[Salesflo AppUser Code]],HIE!$A:$B,2,FALSE),0)</f>
        <v>Active</v>
      </c>
      <c r="S4173" s="7" t="str">
        <f>IFERROR(VLOOKUP(Table1[[#This Row],[Salesflo AppUser Code]],HIE!$A:$B,2,FALSE),0)</f>
        <v>Active</v>
      </c>
      <c r="T4173" t="s">
        <v>3354</v>
      </c>
      <c r="U4173" s="7" t="s">
        <v>5713</v>
      </c>
      <c r="V4173" s="7" t="s">
        <v>1444</v>
      </c>
      <c r="W4173" s="7" t="s">
        <v>5707</v>
      </c>
      <c r="X4173" s="7" t="str">
        <f>IFERROR(VLOOKUP( Table1[[#This Row],[Trim Distributor Code]],Sheet1!$A:$J,10,FALSE),0)</f>
        <v>Active</v>
      </c>
    </row>
    <row r="4174" spans="1:24" hidden="1" x14ac:dyDescent="0.3">
      <c r="A4174" t="s">
        <v>5517</v>
      </c>
      <c r="B4174" s="19" t="s">
        <v>101</v>
      </c>
      <c r="C4174" s="19" t="s">
        <v>5516</v>
      </c>
      <c r="D4174" s="19" t="s">
        <v>1412</v>
      </c>
      <c r="E4174" s="19" t="s">
        <v>2694</v>
      </c>
      <c r="F4174" s="19" t="s">
        <v>2988</v>
      </c>
      <c r="G4174" s="19" t="s">
        <v>4108</v>
      </c>
      <c r="H4174" s="19" t="s">
        <v>4109</v>
      </c>
      <c r="I4174" s="19" t="s">
        <v>4566</v>
      </c>
      <c r="J4174" s="19" t="s">
        <v>13</v>
      </c>
      <c r="K4174" s="21">
        <v>40</v>
      </c>
      <c r="L4174" s="2" t="s">
        <v>1412</v>
      </c>
      <c r="M4174" s="2">
        <f ca="1">Table1[[#This Row],[Cases]]*Table1[[#This Row],[Pack Size]]</f>
        <v>0</v>
      </c>
      <c r="N4174" s="1">
        <f ca="1">Table1[[#This Row],[Cases]]*Table1[[#This Row],[Pack Size]]</f>
        <v>4000</v>
      </c>
      <c r="O4174" s="1">
        <f>IFERROR(VLOOKUP(Table1[[#This Row],[SKU Code]],'SKU Size'!$G:$H,2,FALSE),0)*Table1[[#This Row],[Cases]]</f>
        <v>422746.96237218828</v>
      </c>
      <c r="P4174" t="str">
        <f t="shared" si="77"/>
        <v>D0009</v>
      </c>
      <c r="Q4174" s="7">
        <f>IFERROR(VLOOKUP(Table1[[#This Row],[Trim Distributor Code]],Sheet1!$N:$O,2,FALSE),0)</f>
        <v>3400085</v>
      </c>
      <c r="R4174" s="7" t="str">
        <f>IFERROR(VLOOKUP(Table1[[#This Row],[Salesflo AppUser Code]],HIE!$A:$B,2,FALSE),0)</f>
        <v>Active</v>
      </c>
      <c r="S4174" s="7" t="str">
        <f>IFERROR(VLOOKUP(Table1[[#This Row],[Salesflo AppUser Code]],HIE!$A:$B,2,FALSE),0)</f>
        <v>Active</v>
      </c>
      <c r="T4174" t="s">
        <v>3354</v>
      </c>
      <c r="U4174" s="7" t="s">
        <v>5713</v>
      </c>
      <c r="V4174" s="7" t="s">
        <v>1423</v>
      </c>
      <c r="W4174" s="7" t="s">
        <v>1659</v>
      </c>
      <c r="X4174" s="7" t="str">
        <f>IFERROR(VLOOKUP( Table1[[#This Row],[Trim Distributor Code]],Sheet1!$A:$J,10,FALSE),0)</f>
        <v>Active</v>
      </c>
    </row>
    <row r="4175" spans="1:24" hidden="1" x14ac:dyDescent="0.3">
      <c r="A4175" t="s">
        <v>5517</v>
      </c>
      <c r="B4175" s="19" t="s">
        <v>101</v>
      </c>
      <c r="C4175" s="19" t="s">
        <v>5516</v>
      </c>
      <c r="D4175" s="19" t="s">
        <v>1412</v>
      </c>
      <c r="E4175" s="19" t="s">
        <v>2694</v>
      </c>
      <c r="F4175" s="19" t="s">
        <v>2988</v>
      </c>
      <c r="G4175" s="19" t="s">
        <v>4134</v>
      </c>
      <c r="H4175" s="19" t="s">
        <v>4113</v>
      </c>
      <c r="I4175" s="19" t="s">
        <v>4644</v>
      </c>
      <c r="J4175" s="19" t="s">
        <v>1635</v>
      </c>
      <c r="K4175" s="21">
        <v>40</v>
      </c>
      <c r="L4175" s="2" t="s">
        <v>1412</v>
      </c>
      <c r="M4175" s="2">
        <f ca="1">Table1[[#This Row],[Cases]]*Table1[[#This Row],[Pack Size]]</f>
        <v>0</v>
      </c>
      <c r="N4175" s="1">
        <f ca="1">Table1[[#This Row],[Cases]]*Table1[[#This Row],[Pack Size]]</f>
        <v>960</v>
      </c>
      <c r="O4175" s="1">
        <f>IFERROR(VLOOKUP(Table1[[#This Row],[SKU Code]],'SKU Size'!$G:$H,2,FALSE),0)*Table1[[#This Row],[Cases]]</f>
        <v>125706.40003456458</v>
      </c>
      <c r="P4175" t="str">
        <f t="shared" si="77"/>
        <v>D0009</v>
      </c>
      <c r="Q4175" s="7">
        <f>IFERROR(VLOOKUP(Table1[[#This Row],[Trim Distributor Code]],Sheet1!$N:$O,2,FALSE),0)</f>
        <v>3400085</v>
      </c>
      <c r="R4175" s="7" t="str">
        <f>IFERROR(VLOOKUP(Table1[[#This Row],[Salesflo AppUser Code]],HIE!$A:$B,2,FALSE),0)</f>
        <v>Active</v>
      </c>
      <c r="S4175" s="7" t="str">
        <f>IFERROR(VLOOKUP(Table1[[#This Row],[Salesflo AppUser Code]],HIE!$A:$B,2,FALSE),0)</f>
        <v>Active</v>
      </c>
      <c r="T4175" t="s">
        <v>3354</v>
      </c>
      <c r="U4175" s="7" t="s">
        <v>5713</v>
      </c>
      <c r="V4175" s="7" t="s">
        <v>1632</v>
      </c>
      <c r="W4175" s="7" t="s">
        <v>1445</v>
      </c>
      <c r="X4175" s="7" t="str">
        <f>IFERROR(VLOOKUP( Table1[[#This Row],[Trim Distributor Code]],Sheet1!$A:$J,10,FALSE),0)</f>
        <v>Active</v>
      </c>
    </row>
    <row r="4176" spans="1:24" hidden="1" x14ac:dyDescent="0.3">
      <c r="A4176" t="s">
        <v>5592</v>
      </c>
      <c r="B4176" t="s">
        <v>4023</v>
      </c>
      <c r="C4176" t="s">
        <v>5518</v>
      </c>
      <c r="D4176" s="8" t="s">
        <v>1412</v>
      </c>
      <c r="E4176" t="s">
        <v>3747</v>
      </c>
      <c r="F4176" t="s">
        <v>5519</v>
      </c>
      <c r="G4176" t="s">
        <v>4156</v>
      </c>
      <c r="H4176" t="s">
        <v>4106</v>
      </c>
      <c r="I4176" t="s">
        <v>5520</v>
      </c>
      <c r="J4176" t="s">
        <v>2144</v>
      </c>
      <c r="K4176">
        <v>100</v>
      </c>
      <c r="L4176" s="2" t="s">
        <v>1412</v>
      </c>
      <c r="M4176" s="2">
        <f ca="1">Table1[[#This Row],[Cases]]*Table1[[#This Row],[Pack Size]]</f>
        <v>0</v>
      </c>
      <c r="N4176" s="1">
        <f ca="1">Table1[[#This Row],[Cases]]*Table1[[#This Row],[Pack Size]]</f>
        <v>40000</v>
      </c>
      <c r="O4176" s="1">
        <f>IFERROR(VLOOKUP(Table1[[#This Row],[SKU Code]],'SKU Size'!$G:$H,2,FALSE),0)*Table1[[#This Row],[Cases]]</f>
        <v>905189.43648292404</v>
      </c>
      <c r="P4176" t="str">
        <f t="shared" si="77"/>
        <v>D0417</v>
      </c>
      <c r="Q4176" s="7">
        <f>IFERROR(VLOOKUP(Table1[[#This Row],[Trim Distributor Code]],Sheet1!$N:$O,2,FALSE),0)</f>
        <v>3400984</v>
      </c>
      <c r="R4176" s="7" t="str">
        <f>IFERROR(VLOOKUP(Table1[[#This Row],[Salesflo AppUser Code]],HIE!$A:$B,2,FALSE),0)</f>
        <v>Active</v>
      </c>
      <c r="S4176" s="7" t="str">
        <f>IFERROR(VLOOKUP(Table1[[#This Row],[Salesflo AppUser Code]],HIE!$A:$B,2,FALSE),0)</f>
        <v>Active</v>
      </c>
      <c r="T4176" t="s">
        <v>5602</v>
      </c>
      <c r="U4176" s="7" t="s">
        <v>3061</v>
      </c>
      <c r="V4176" s="7" t="s">
        <v>1444</v>
      </c>
      <c r="W4176" s="7" t="s">
        <v>2030</v>
      </c>
      <c r="X4176" s="7" t="str">
        <f>IFERROR(VLOOKUP( Table1[[#This Row],[Trim Distributor Code]],Sheet1!$A:$J,10,FALSE),0)</f>
        <v>Active</v>
      </c>
    </row>
    <row r="4177" spans="1:24" hidden="1" x14ac:dyDescent="0.3">
      <c r="A4177" t="s">
        <v>5592</v>
      </c>
      <c r="B4177" t="s">
        <v>4023</v>
      </c>
      <c r="C4177" t="s">
        <v>5522</v>
      </c>
      <c r="D4177" s="8" t="s">
        <v>1412</v>
      </c>
      <c r="E4177" t="s">
        <v>5523</v>
      </c>
      <c r="F4177" t="s">
        <v>5524</v>
      </c>
      <c r="G4177" t="s">
        <v>4306</v>
      </c>
      <c r="H4177" t="s">
        <v>4109</v>
      </c>
      <c r="I4177" t="s">
        <v>4307</v>
      </c>
      <c r="J4177" t="s">
        <v>2034</v>
      </c>
      <c r="K4177">
        <v>2</v>
      </c>
      <c r="L4177" s="2" t="s">
        <v>1412</v>
      </c>
      <c r="M4177" s="2">
        <f ca="1">Table1[[#This Row],[Cases]]*Table1[[#This Row],[Pack Size]]</f>
        <v>0</v>
      </c>
      <c r="N4177" s="1">
        <f ca="1">Table1[[#This Row],[Cases]]*Table1[[#This Row],[Pack Size]]</f>
        <v>200</v>
      </c>
      <c r="O4177" s="1">
        <f>IFERROR(VLOOKUP(Table1[[#This Row],[SKU Code]],'SKU Size'!$G:$H,2,FALSE),0)*Table1[[#This Row],[Cases]]</f>
        <v>15120.048475903004</v>
      </c>
      <c r="P4177" t="str">
        <f t="shared" si="77"/>
        <v>D0386</v>
      </c>
      <c r="Q4177" s="7">
        <f>IFERROR(VLOOKUP(Table1[[#This Row],[Trim Distributor Code]],Sheet1!$N:$O,2,FALSE),0)</f>
        <v>3400936</v>
      </c>
      <c r="R4177" s="7" t="str">
        <f>IFERROR(VLOOKUP(Table1[[#This Row],[Salesflo AppUser Code]],HIE!$A:$B,2,FALSE),0)</f>
        <v>Active</v>
      </c>
      <c r="S4177" s="7" t="str">
        <f>IFERROR(VLOOKUP(Table1[[#This Row],[Salesflo AppUser Code]],HIE!$A:$B,2,FALSE),0)</f>
        <v>Active</v>
      </c>
      <c r="T4177" t="s">
        <v>5602</v>
      </c>
      <c r="U4177" s="7" t="s">
        <v>3061</v>
      </c>
      <c r="V4177" s="7" t="s">
        <v>1423</v>
      </c>
      <c r="W4177" s="7" t="s">
        <v>2031</v>
      </c>
      <c r="X4177" s="7" t="str">
        <f>IFERROR(VLOOKUP( Table1[[#This Row],[Trim Distributor Code]],Sheet1!$A:$J,10,FALSE),0)</f>
        <v>Active</v>
      </c>
    </row>
    <row r="4178" spans="1:24" hidden="1" x14ac:dyDescent="0.3">
      <c r="A4178" t="s">
        <v>5592</v>
      </c>
      <c r="B4178" t="s">
        <v>4023</v>
      </c>
      <c r="C4178" t="s">
        <v>5522</v>
      </c>
      <c r="D4178" s="8" t="s">
        <v>1412</v>
      </c>
      <c r="E4178" t="s">
        <v>5523</v>
      </c>
      <c r="F4178" t="s">
        <v>5524</v>
      </c>
      <c r="G4178" t="s">
        <v>4305</v>
      </c>
      <c r="H4178" t="s">
        <v>4109</v>
      </c>
      <c r="I4178" t="s">
        <v>4393</v>
      </c>
      <c r="J4178" t="s">
        <v>2060</v>
      </c>
      <c r="K4178">
        <v>8</v>
      </c>
      <c r="L4178" s="2" t="s">
        <v>1412</v>
      </c>
      <c r="M4178" s="2">
        <f ca="1">Table1[[#This Row],[Cases]]*Table1[[#This Row],[Pack Size]]</f>
        <v>0</v>
      </c>
      <c r="N4178" s="1">
        <f ca="1">Table1[[#This Row],[Cases]]*Table1[[#This Row],[Pack Size]]</f>
        <v>800</v>
      </c>
      <c r="O4178" s="1">
        <f>IFERROR(VLOOKUP(Table1[[#This Row],[SKU Code]],'SKU Size'!$G:$H,2,FALSE),0)*Table1[[#This Row],[Cases]]</f>
        <v>81370.034601552165</v>
      </c>
      <c r="P4178" t="str">
        <f t="shared" si="77"/>
        <v>D0386</v>
      </c>
      <c r="Q4178" s="7">
        <f>IFERROR(VLOOKUP(Table1[[#This Row],[Trim Distributor Code]],Sheet1!$N:$O,2,FALSE),0)</f>
        <v>3400936</v>
      </c>
      <c r="R4178" s="7" t="str">
        <f>IFERROR(VLOOKUP(Table1[[#This Row],[Salesflo AppUser Code]],HIE!$A:$B,2,FALSE),0)</f>
        <v>Active</v>
      </c>
      <c r="S4178" s="7" t="str">
        <f>IFERROR(VLOOKUP(Table1[[#This Row],[Salesflo AppUser Code]],HIE!$A:$B,2,FALSE),0)</f>
        <v>Active</v>
      </c>
      <c r="T4178" t="s">
        <v>5602</v>
      </c>
      <c r="U4178" s="7" t="s">
        <v>3061</v>
      </c>
      <c r="V4178" s="7" t="s">
        <v>1423</v>
      </c>
      <c r="W4178" s="7" t="s">
        <v>2040</v>
      </c>
      <c r="X4178" s="7" t="str">
        <f>IFERROR(VLOOKUP( Table1[[#This Row],[Trim Distributor Code]],Sheet1!$A:$J,10,FALSE),0)</f>
        <v>Active</v>
      </c>
    </row>
    <row r="4179" spans="1:24" hidden="1" x14ac:dyDescent="0.3">
      <c r="A4179" t="s">
        <v>5592</v>
      </c>
      <c r="B4179" t="s">
        <v>4023</v>
      </c>
      <c r="C4179" t="s">
        <v>5522</v>
      </c>
      <c r="D4179" s="8" t="s">
        <v>1412</v>
      </c>
      <c r="E4179" t="s">
        <v>5523</v>
      </c>
      <c r="F4179" t="s">
        <v>5524</v>
      </c>
      <c r="G4179" t="s">
        <v>4156</v>
      </c>
      <c r="H4179" t="s">
        <v>4137</v>
      </c>
      <c r="I4179" t="s">
        <v>4392</v>
      </c>
      <c r="J4179" t="s">
        <v>2238</v>
      </c>
      <c r="K4179">
        <v>2</v>
      </c>
      <c r="L4179" s="2" t="s">
        <v>1412</v>
      </c>
      <c r="M4179" s="2">
        <f ca="1">Table1[[#This Row],[Cases]]*Table1[[#This Row],[Pack Size]]</f>
        <v>0</v>
      </c>
      <c r="N4179" s="1">
        <f ca="1">Table1[[#This Row],[Cases]]*Table1[[#This Row],[Pack Size]]</f>
        <v>768</v>
      </c>
      <c r="O4179" s="1">
        <f>IFERROR(VLOOKUP(Table1[[#This Row],[SKU Code]],'SKU Size'!$G:$H,2,FALSE),0)*Table1[[#This Row],[Cases]]</f>
        <v>18638.779346586776</v>
      </c>
      <c r="P4179" t="str">
        <f t="shared" si="77"/>
        <v>D0386</v>
      </c>
      <c r="Q4179" s="7">
        <f>IFERROR(VLOOKUP(Table1[[#This Row],[Trim Distributor Code]],Sheet1!$N:$O,2,FALSE),0)</f>
        <v>3400936</v>
      </c>
      <c r="R4179" s="7" t="str">
        <f>IFERROR(VLOOKUP(Table1[[#This Row],[Salesflo AppUser Code]],HIE!$A:$B,2,FALSE),0)</f>
        <v>Active</v>
      </c>
      <c r="S4179" s="7" t="str">
        <f>IFERROR(VLOOKUP(Table1[[#This Row],[Salesflo AppUser Code]],HIE!$A:$B,2,FALSE),0)</f>
        <v>Active</v>
      </c>
      <c r="T4179" t="s">
        <v>5602</v>
      </c>
      <c r="U4179" s="7" t="s">
        <v>3061</v>
      </c>
      <c r="V4179" s="7" t="s">
        <v>1606</v>
      </c>
      <c r="W4179" s="7" t="s">
        <v>2030</v>
      </c>
      <c r="X4179" s="7" t="str">
        <f>IFERROR(VLOOKUP( Table1[[#This Row],[Trim Distributor Code]],Sheet1!$A:$J,10,FALSE),0)</f>
        <v>Active</v>
      </c>
    </row>
    <row r="4180" spans="1:24" hidden="1" x14ac:dyDescent="0.3">
      <c r="A4180" t="s">
        <v>5592</v>
      </c>
      <c r="B4180" t="s">
        <v>4023</v>
      </c>
      <c r="C4180" t="s">
        <v>5522</v>
      </c>
      <c r="D4180" s="8" t="s">
        <v>1412</v>
      </c>
      <c r="E4180" t="s">
        <v>5523</v>
      </c>
      <c r="F4180" t="s">
        <v>5524</v>
      </c>
      <c r="G4180" t="s">
        <v>2269</v>
      </c>
      <c r="H4180" t="s">
        <v>2268</v>
      </c>
      <c r="I4180" t="s">
        <v>4396</v>
      </c>
      <c r="J4180" t="s">
        <v>2270</v>
      </c>
      <c r="K4180">
        <v>15</v>
      </c>
      <c r="L4180" s="2" t="s">
        <v>1412</v>
      </c>
      <c r="M4180" s="2">
        <f ca="1">Table1[[#This Row],[Cases]]*Table1[[#This Row],[Pack Size]]</f>
        <v>0</v>
      </c>
      <c r="N4180" s="1">
        <f ca="1">Table1[[#This Row],[Cases]]*Table1[[#This Row],[Pack Size]]</f>
        <v>7200</v>
      </c>
      <c r="O4180" s="1">
        <f>IFERROR(VLOOKUP(Table1[[#This Row],[SKU Code]],'SKU Size'!$G:$H,2,FALSE),0)*Table1[[#This Row],[Cases]]</f>
        <v>72202.961508481618</v>
      </c>
      <c r="P4180" t="str">
        <f t="shared" si="77"/>
        <v>D0386</v>
      </c>
      <c r="Q4180" s="7">
        <f>IFERROR(VLOOKUP(Table1[[#This Row],[Trim Distributor Code]],Sheet1!$N:$O,2,FALSE),0)</f>
        <v>3400936</v>
      </c>
      <c r="R4180" s="7" t="str">
        <f>IFERROR(VLOOKUP(Table1[[#This Row],[Salesflo AppUser Code]],HIE!$A:$B,2,FALSE),0)</f>
        <v>Active</v>
      </c>
      <c r="S4180" s="7" t="str">
        <f>IFERROR(VLOOKUP(Table1[[#This Row],[Salesflo AppUser Code]],HIE!$A:$B,2,FALSE),0)</f>
        <v>Active</v>
      </c>
      <c r="T4180" t="s">
        <v>5602</v>
      </c>
      <c r="U4180" s="7" t="s">
        <v>3061</v>
      </c>
      <c r="V4180" s="7" t="s">
        <v>2268</v>
      </c>
      <c r="W4180" s="7" t="s">
        <v>2269</v>
      </c>
      <c r="X4180" s="7" t="str">
        <f>IFERROR(VLOOKUP( Table1[[#This Row],[Trim Distributor Code]],Sheet1!$A:$J,10,FALSE),0)</f>
        <v>Active</v>
      </c>
    </row>
    <row r="4181" spans="1:24" hidden="1" x14ac:dyDescent="0.3">
      <c r="A4181" t="s">
        <v>5592</v>
      </c>
      <c r="B4181" t="s">
        <v>4023</v>
      </c>
      <c r="C4181" t="s">
        <v>5522</v>
      </c>
      <c r="D4181" s="8" t="s">
        <v>1412</v>
      </c>
      <c r="E4181" t="s">
        <v>5523</v>
      </c>
      <c r="F4181" t="s">
        <v>5524</v>
      </c>
      <c r="G4181" t="s">
        <v>2269</v>
      </c>
      <c r="H4181" t="s">
        <v>4113</v>
      </c>
      <c r="I4181" t="s">
        <v>4395</v>
      </c>
      <c r="J4181" t="s">
        <v>2290</v>
      </c>
      <c r="K4181">
        <v>40</v>
      </c>
      <c r="L4181" s="2" t="s">
        <v>1412</v>
      </c>
      <c r="M4181" s="2">
        <f ca="1">Table1[[#This Row],[Cases]]*Table1[[#This Row],[Pack Size]]</f>
        <v>0</v>
      </c>
      <c r="N4181" s="1">
        <f ca="1">Table1[[#This Row],[Cases]]*Table1[[#This Row],[Pack Size]]</f>
        <v>960</v>
      </c>
      <c r="O4181" s="1">
        <f>IFERROR(VLOOKUP(Table1[[#This Row],[SKU Code]],'SKU Size'!$G:$H,2,FALSE),0)*Table1[[#This Row],[Cases]]</f>
        <v>328.23649777508092</v>
      </c>
      <c r="P4181" t="str">
        <f t="shared" si="77"/>
        <v>D0386</v>
      </c>
      <c r="Q4181" s="7">
        <f>IFERROR(VLOOKUP(Table1[[#This Row],[Trim Distributor Code]],Sheet1!$N:$O,2,FALSE),0)</f>
        <v>3400936</v>
      </c>
      <c r="R4181" s="7" t="str">
        <f>IFERROR(VLOOKUP(Table1[[#This Row],[Salesflo AppUser Code]],HIE!$A:$B,2,FALSE),0)</f>
        <v>Active</v>
      </c>
      <c r="S4181" s="7" t="str">
        <f>IFERROR(VLOOKUP(Table1[[#This Row],[Salesflo AppUser Code]],HIE!$A:$B,2,FALSE),0)</f>
        <v>Active</v>
      </c>
      <c r="T4181" t="s">
        <v>5602</v>
      </c>
      <c r="U4181" s="7" t="s">
        <v>3061</v>
      </c>
      <c r="V4181" s="7" t="s">
        <v>1632</v>
      </c>
      <c r="W4181" s="7" t="s">
        <v>2269</v>
      </c>
      <c r="X4181" s="7" t="str">
        <f>IFERROR(VLOOKUP( Table1[[#This Row],[Trim Distributor Code]],Sheet1!$A:$J,10,FALSE),0)</f>
        <v>Active</v>
      </c>
    </row>
    <row r="4182" spans="1:24" hidden="1" x14ac:dyDescent="0.3">
      <c r="A4182" t="s">
        <v>5592</v>
      </c>
      <c r="B4182" t="s">
        <v>4023</v>
      </c>
      <c r="C4182" t="s">
        <v>5522</v>
      </c>
      <c r="D4182" s="8" t="s">
        <v>1412</v>
      </c>
      <c r="E4182" t="s">
        <v>5523</v>
      </c>
      <c r="F4182" t="s">
        <v>5524</v>
      </c>
      <c r="G4182" t="s">
        <v>4156</v>
      </c>
      <c r="H4182" t="s">
        <v>4113</v>
      </c>
      <c r="I4182" t="s">
        <v>4394</v>
      </c>
      <c r="J4182" t="s">
        <v>2307</v>
      </c>
      <c r="K4182">
        <v>25</v>
      </c>
      <c r="L4182" s="2" t="s">
        <v>1412</v>
      </c>
      <c r="M4182" s="2">
        <f ca="1">Table1[[#This Row],[Cases]]*Table1[[#This Row],[Pack Size]]</f>
        <v>0</v>
      </c>
      <c r="N4182" s="1">
        <f ca="1">Table1[[#This Row],[Cases]]*Table1[[#This Row],[Pack Size]]</f>
        <v>600</v>
      </c>
      <c r="O4182" s="1">
        <f>IFERROR(VLOOKUP(Table1[[#This Row],[SKU Code]],'SKU Size'!$G:$H,2,FALSE),0)*Table1[[#This Row],[Cases]]</f>
        <v>86101.616810889129</v>
      </c>
      <c r="P4182" t="str">
        <f t="shared" si="77"/>
        <v>D0386</v>
      </c>
      <c r="Q4182" s="7">
        <f>IFERROR(VLOOKUP(Table1[[#This Row],[Trim Distributor Code]],Sheet1!$N:$O,2,FALSE),0)</f>
        <v>3400936</v>
      </c>
      <c r="R4182" s="7" t="str">
        <f>IFERROR(VLOOKUP(Table1[[#This Row],[Salesflo AppUser Code]],HIE!$A:$B,2,FALSE),0)</f>
        <v>Active</v>
      </c>
      <c r="S4182" s="7" t="str">
        <f>IFERROR(VLOOKUP(Table1[[#This Row],[Salesflo AppUser Code]],HIE!$A:$B,2,FALSE),0)</f>
        <v>Active</v>
      </c>
      <c r="T4182" t="s">
        <v>5602</v>
      </c>
      <c r="U4182" s="7" t="s">
        <v>3061</v>
      </c>
      <c r="V4182" s="7" t="s">
        <v>1632</v>
      </c>
      <c r="W4182" s="7" t="s">
        <v>2030</v>
      </c>
      <c r="X4182" s="7" t="str">
        <f>IFERROR(VLOOKUP( Table1[[#This Row],[Trim Distributor Code]],Sheet1!$A:$J,10,FALSE),0)</f>
        <v>Active</v>
      </c>
    </row>
    <row r="4183" spans="1:24" hidden="1" x14ac:dyDescent="0.3">
      <c r="A4183" t="s">
        <v>5592</v>
      </c>
      <c r="B4183" t="s">
        <v>1020</v>
      </c>
      <c r="C4183" t="s">
        <v>5525</v>
      </c>
      <c r="D4183" s="8" t="s">
        <v>1412</v>
      </c>
      <c r="E4183" t="s">
        <v>5526</v>
      </c>
      <c r="F4183" t="s">
        <v>5521</v>
      </c>
      <c r="G4183" t="s">
        <v>4156</v>
      </c>
      <c r="H4183" t="s">
        <v>4106</v>
      </c>
      <c r="I4183" t="s">
        <v>5520</v>
      </c>
      <c r="J4183" t="s">
        <v>2144</v>
      </c>
      <c r="K4183">
        <v>100</v>
      </c>
      <c r="L4183" s="2" t="s">
        <v>1412</v>
      </c>
      <c r="M4183" s="2">
        <f ca="1">Table1[[#This Row],[Cases]]*Table1[[#This Row],[Pack Size]]</f>
        <v>0</v>
      </c>
      <c r="N4183" s="1">
        <f ca="1">Table1[[#This Row],[Cases]]*Table1[[#This Row],[Pack Size]]</f>
        <v>40000</v>
      </c>
      <c r="O4183" s="1">
        <f>IFERROR(VLOOKUP(Table1[[#This Row],[SKU Code]],'SKU Size'!$G:$H,2,FALSE),0)*Table1[[#This Row],[Cases]]</f>
        <v>905189.43648292404</v>
      </c>
      <c r="P4183" t="str">
        <f t="shared" si="77"/>
        <v>D0187</v>
      </c>
      <c r="Q4183" s="7" t="str">
        <f>IFERROR(VLOOKUP(Table1[[#This Row],[Trim Distributor Code]],Sheet1!$N:$O,2,FALSE),0)</f>
        <v>D0256</v>
      </c>
      <c r="R4183" s="7" t="str">
        <f>IFERROR(VLOOKUP(Table1[[#This Row],[Salesflo AppUser Code]],HIE!$A:$B,2,FALSE),0)</f>
        <v>Active</v>
      </c>
      <c r="S4183" s="7" t="str">
        <f>IFERROR(VLOOKUP(Table1[[#This Row],[Salesflo AppUser Code]],HIE!$A:$B,2,FALSE),0)</f>
        <v>Active</v>
      </c>
      <c r="T4183" t="s">
        <v>5602</v>
      </c>
      <c r="U4183" s="7" t="s">
        <v>3061</v>
      </c>
      <c r="V4183" s="7" t="s">
        <v>1444</v>
      </c>
      <c r="W4183" s="7" t="s">
        <v>2030</v>
      </c>
      <c r="X4183" s="7" t="str">
        <f>IFERROR(VLOOKUP( Table1[[#This Row],[Trim Distributor Code]],Sheet1!$A:$J,10,FALSE),0)</f>
        <v>Active</v>
      </c>
    </row>
    <row r="4184" spans="1:24" hidden="1" x14ac:dyDescent="0.3">
      <c r="A4184" t="s">
        <v>5592</v>
      </c>
      <c r="B4184" t="s">
        <v>1020</v>
      </c>
      <c r="C4184" t="s">
        <v>5525</v>
      </c>
      <c r="D4184" s="8" t="s">
        <v>1412</v>
      </c>
      <c r="E4184" t="s">
        <v>5526</v>
      </c>
      <c r="F4184" t="s">
        <v>5521</v>
      </c>
      <c r="G4184" t="s">
        <v>4306</v>
      </c>
      <c r="H4184" t="s">
        <v>4109</v>
      </c>
      <c r="I4184" t="s">
        <v>4307</v>
      </c>
      <c r="J4184" t="s">
        <v>2034</v>
      </c>
      <c r="K4184">
        <v>4</v>
      </c>
      <c r="L4184" s="2" t="s">
        <v>1412</v>
      </c>
      <c r="M4184" s="2">
        <f ca="1">Table1[[#This Row],[Cases]]*Table1[[#This Row],[Pack Size]]</f>
        <v>0</v>
      </c>
      <c r="N4184" s="1">
        <f ca="1">Table1[[#This Row],[Cases]]*Table1[[#This Row],[Pack Size]]</f>
        <v>400</v>
      </c>
      <c r="O4184" s="1">
        <f>IFERROR(VLOOKUP(Table1[[#This Row],[SKU Code]],'SKU Size'!$G:$H,2,FALSE),0)*Table1[[#This Row],[Cases]]</f>
        <v>30240.096951806008</v>
      </c>
      <c r="P4184" t="str">
        <f t="shared" si="77"/>
        <v>D0187</v>
      </c>
      <c r="Q4184" s="7" t="str">
        <f>IFERROR(VLOOKUP(Table1[[#This Row],[Trim Distributor Code]],Sheet1!$N:$O,2,FALSE),0)</f>
        <v>D0256</v>
      </c>
      <c r="R4184" s="7" t="str">
        <f>IFERROR(VLOOKUP(Table1[[#This Row],[Salesflo AppUser Code]],HIE!$A:$B,2,FALSE),0)</f>
        <v>Active</v>
      </c>
      <c r="S4184" s="7" t="str">
        <f>IFERROR(VLOOKUP(Table1[[#This Row],[Salesflo AppUser Code]],HIE!$A:$B,2,FALSE),0)</f>
        <v>Active</v>
      </c>
      <c r="T4184" t="s">
        <v>5602</v>
      </c>
      <c r="U4184" s="7" t="s">
        <v>3061</v>
      </c>
      <c r="V4184" s="7" t="s">
        <v>1423</v>
      </c>
      <c r="W4184" s="7" t="s">
        <v>2031</v>
      </c>
      <c r="X4184" s="7" t="str">
        <f>IFERROR(VLOOKUP( Table1[[#This Row],[Trim Distributor Code]],Sheet1!$A:$J,10,FALSE),0)</f>
        <v>Active</v>
      </c>
    </row>
    <row r="4185" spans="1:24" hidden="1" x14ac:dyDescent="0.3">
      <c r="A4185" t="s">
        <v>5592</v>
      </c>
      <c r="B4185" t="s">
        <v>1020</v>
      </c>
      <c r="C4185" t="s">
        <v>5525</v>
      </c>
      <c r="D4185" s="8" t="s">
        <v>1412</v>
      </c>
      <c r="E4185" t="s">
        <v>5526</v>
      </c>
      <c r="F4185" t="s">
        <v>5521</v>
      </c>
      <c r="G4185" t="s">
        <v>4305</v>
      </c>
      <c r="H4185" t="s">
        <v>4109</v>
      </c>
      <c r="I4185" t="s">
        <v>4393</v>
      </c>
      <c r="J4185" t="s">
        <v>2060</v>
      </c>
      <c r="K4185">
        <v>8</v>
      </c>
      <c r="L4185" s="2" t="s">
        <v>1412</v>
      </c>
      <c r="M4185" s="2">
        <f ca="1">Table1[[#This Row],[Cases]]*Table1[[#This Row],[Pack Size]]</f>
        <v>0</v>
      </c>
      <c r="N4185" s="1">
        <f ca="1">Table1[[#This Row],[Cases]]*Table1[[#This Row],[Pack Size]]</f>
        <v>800</v>
      </c>
      <c r="O4185" s="1">
        <f>IFERROR(VLOOKUP(Table1[[#This Row],[SKU Code]],'SKU Size'!$G:$H,2,FALSE),0)*Table1[[#This Row],[Cases]]</f>
        <v>81370.034601552165</v>
      </c>
      <c r="P4185" t="str">
        <f t="shared" si="77"/>
        <v>D0187</v>
      </c>
      <c r="Q4185" s="7" t="str">
        <f>IFERROR(VLOOKUP(Table1[[#This Row],[Trim Distributor Code]],Sheet1!$N:$O,2,FALSE),0)</f>
        <v>D0256</v>
      </c>
      <c r="R4185" s="7" t="str">
        <f>IFERROR(VLOOKUP(Table1[[#This Row],[Salesflo AppUser Code]],HIE!$A:$B,2,FALSE),0)</f>
        <v>Active</v>
      </c>
      <c r="S4185" s="7" t="str">
        <f>IFERROR(VLOOKUP(Table1[[#This Row],[Salesflo AppUser Code]],HIE!$A:$B,2,FALSE),0)</f>
        <v>Active</v>
      </c>
      <c r="T4185" t="s">
        <v>5602</v>
      </c>
      <c r="U4185" s="7" t="s">
        <v>3061</v>
      </c>
      <c r="V4185" s="7" t="s">
        <v>1423</v>
      </c>
      <c r="W4185" s="7" t="s">
        <v>2040</v>
      </c>
      <c r="X4185" s="7" t="str">
        <f>IFERROR(VLOOKUP( Table1[[#This Row],[Trim Distributor Code]],Sheet1!$A:$J,10,FALSE),0)</f>
        <v>Active</v>
      </c>
    </row>
    <row r="4186" spans="1:24" hidden="1" x14ac:dyDescent="0.3">
      <c r="A4186" t="s">
        <v>5592</v>
      </c>
      <c r="B4186" t="s">
        <v>1020</v>
      </c>
      <c r="C4186" t="s">
        <v>5525</v>
      </c>
      <c r="D4186" s="8" t="s">
        <v>1412</v>
      </c>
      <c r="E4186" t="s">
        <v>5526</v>
      </c>
      <c r="F4186" t="s">
        <v>5521</v>
      </c>
      <c r="G4186" t="s">
        <v>4156</v>
      </c>
      <c r="H4186" t="s">
        <v>4137</v>
      </c>
      <c r="I4186" t="s">
        <v>4392</v>
      </c>
      <c r="J4186" t="s">
        <v>2238</v>
      </c>
      <c r="K4186">
        <v>3</v>
      </c>
      <c r="L4186" s="2" t="s">
        <v>1412</v>
      </c>
      <c r="M4186" s="2">
        <f ca="1">Table1[[#This Row],[Cases]]*Table1[[#This Row],[Pack Size]]</f>
        <v>0</v>
      </c>
      <c r="N4186" s="1">
        <f ca="1">Table1[[#This Row],[Cases]]*Table1[[#This Row],[Pack Size]]</f>
        <v>1152</v>
      </c>
      <c r="O4186" s="1">
        <f>IFERROR(VLOOKUP(Table1[[#This Row],[SKU Code]],'SKU Size'!$G:$H,2,FALSE),0)*Table1[[#This Row],[Cases]]</f>
        <v>27958.169019880166</v>
      </c>
      <c r="P4186" t="str">
        <f t="shared" si="77"/>
        <v>D0187</v>
      </c>
      <c r="Q4186" s="7" t="str">
        <f>IFERROR(VLOOKUP(Table1[[#This Row],[Trim Distributor Code]],Sheet1!$N:$O,2,FALSE),0)</f>
        <v>D0256</v>
      </c>
      <c r="R4186" s="7" t="str">
        <f>IFERROR(VLOOKUP(Table1[[#This Row],[Salesflo AppUser Code]],HIE!$A:$B,2,FALSE),0)</f>
        <v>Active</v>
      </c>
      <c r="S4186" s="7" t="str">
        <f>IFERROR(VLOOKUP(Table1[[#This Row],[Salesflo AppUser Code]],HIE!$A:$B,2,FALSE),0)</f>
        <v>Active</v>
      </c>
      <c r="T4186" t="s">
        <v>5602</v>
      </c>
      <c r="U4186" s="7" t="s">
        <v>3061</v>
      </c>
      <c r="V4186" s="7" t="s">
        <v>1606</v>
      </c>
      <c r="W4186" s="7" t="s">
        <v>2030</v>
      </c>
      <c r="X4186" s="7" t="str">
        <f>IFERROR(VLOOKUP( Table1[[#This Row],[Trim Distributor Code]],Sheet1!$A:$J,10,FALSE),0)</f>
        <v>Active</v>
      </c>
    </row>
    <row r="4187" spans="1:24" hidden="1" x14ac:dyDescent="0.3">
      <c r="A4187" t="s">
        <v>5592</v>
      </c>
      <c r="B4187" t="s">
        <v>1020</v>
      </c>
      <c r="C4187" t="s">
        <v>5525</v>
      </c>
      <c r="D4187" s="8" t="s">
        <v>1412</v>
      </c>
      <c r="E4187" t="s">
        <v>5526</v>
      </c>
      <c r="F4187" t="s">
        <v>5521</v>
      </c>
      <c r="G4187" t="s">
        <v>2269</v>
      </c>
      <c r="H4187" t="s">
        <v>2268</v>
      </c>
      <c r="I4187" t="s">
        <v>4396</v>
      </c>
      <c r="J4187" t="s">
        <v>2270</v>
      </c>
      <c r="K4187">
        <v>20</v>
      </c>
      <c r="L4187" s="2" t="s">
        <v>1412</v>
      </c>
      <c r="M4187" s="2">
        <f ca="1">Table1[[#This Row],[Cases]]*Table1[[#This Row],[Pack Size]]</f>
        <v>0</v>
      </c>
      <c r="N4187" s="1">
        <f ca="1">Table1[[#This Row],[Cases]]*Table1[[#This Row],[Pack Size]]</f>
        <v>9600</v>
      </c>
      <c r="O4187" s="1">
        <f>IFERROR(VLOOKUP(Table1[[#This Row],[SKU Code]],'SKU Size'!$G:$H,2,FALSE),0)*Table1[[#This Row],[Cases]]</f>
        <v>96270.615344642152</v>
      </c>
      <c r="P4187" t="str">
        <f t="shared" si="77"/>
        <v>D0187</v>
      </c>
      <c r="Q4187" s="7" t="str">
        <f>IFERROR(VLOOKUP(Table1[[#This Row],[Trim Distributor Code]],Sheet1!$N:$O,2,FALSE),0)</f>
        <v>D0256</v>
      </c>
      <c r="R4187" s="7" t="str">
        <f>IFERROR(VLOOKUP(Table1[[#This Row],[Salesflo AppUser Code]],HIE!$A:$B,2,FALSE),0)</f>
        <v>Active</v>
      </c>
      <c r="S4187" s="7" t="str">
        <f>IFERROR(VLOOKUP(Table1[[#This Row],[Salesflo AppUser Code]],HIE!$A:$B,2,FALSE),0)</f>
        <v>Active</v>
      </c>
      <c r="T4187" t="s">
        <v>5602</v>
      </c>
      <c r="U4187" s="7" t="s">
        <v>3061</v>
      </c>
      <c r="V4187" s="7" t="s">
        <v>2268</v>
      </c>
      <c r="W4187" s="7" t="s">
        <v>2269</v>
      </c>
      <c r="X4187" s="7" t="str">
        <f>IFERROR(VLOOKUP( Table1[[#This Row],[Trim Distributor Code]],Sheet1!$A:$J,10,FALSE),0)</f>
        <v>Active</v>
      </c>
    </row>
    <row r="4188" spans="1:24" hidden="1" x14ac:dyDescent="0.3">
      <c r="A4188" t="s">
        <v>5592</v>
      </c>
      <c r="B4188" t="s">
        <v>1020</v>
      </c>
      <c r="C4188" t="s">
        <v>5525</v>
      </c>
      <c r="D4188" s="8" t="s">
        <v>1412</v>
      </c>
      <c r="E4188" t="s">
        <v>5526</v>
      </c>
      <c r="F4188" t="s">
        <v>5521</v>
      </c>
      <c r="G4188" t="s">
        <v>2269</v>
      </c>
      <c r="H4188" t="s">
        <v>4113</v>
      </c>
      <c r="I4188" t="s">
        <v>4395</v>
      </c>
      <c r="J4188" t="s">
        <v>2290</v>
      </c>
      <c r="K4188">
        <v>25</v>
      </c>
      <c r="L4188" s="2" t="s">
        <v>1412</v>
      </c>
      <c r="M4188" s="2">
        <f ca="1">Table1[[#This Row],[Cases]]*Table1[[#This Row],[Pack Size]]</f>
        <v>0</v>
      </c>
      <c r="N4188" s="1">
        <f ca="1">Table1[[#This Row],[Cases]]*Table1[[#This Row],[Pack Size]]</f>
        <v>600</v>
      </c>
      <c r="O4188" s="1">
        <f>IFERROR(VLOOKUP(Table1[[#This Row],[SKU Code]],'SKU Size'!$G:$H,2,FALSE),0)*Table1[[#This Row],[Cases]]</f>
        <v>205.14781110942559</v>
      </c>
      <c r="P4188" t="str">
        <f t="shared" si="77"/>
        <v>D0187</v>
      </c>
      <c r="Q4188" s="7" t="str">
        <f>IFERROR(VLOOKUP(Table1[[#This Row],[Trim Distributor Code]],Sheet1!$N:$O,2,FALSE),0)</f>
        <v>D0256</v>
      </c>
      <c r="R4188" s="7" t="str">
        <f>IFERROR(VLOOKUP(Table1[[#This Row],[Salesflo AppUser Code]],HIE!$A:$B,2,FALSE),0)</f>
        <v>Active</v>
      </c>
      <c r="S4188" s="7" t="str">
        <f>IFERROR(VLOOKUP(Table1[[#This Row],[Salesflo AppUser Code]],HIE!$A:$B,2,FALSE),0)</f>
        <v>Active</v>
      </c>
      <c r="T4188" t="s">
        <v>5602</v>
      </c>
      <c r="U4188" s="7" t="s">
        <v>3061</v>
      </c>
      <c r="V4188" s="7" t="s">
        <v>1632</v>
      </c>
      <c r="W4188" s="7" t="s">
        <v>2269</v>
      </c>
      <c r="X4188" s="7" t="str">
        <f>IFERROR(VLOOKUP( Table1[[#This Row],[Trim Distributor Code]],Sheet1!$A:$J,10,FALSE),0)</f>
        <v>Active</v>
      </c>
    </row>
    <row r="4189" spans="1:24" hidden="1" x14ac:dyDescent="0.3">
      <c r="A4189" t="s">
        <v>5592</v>
      </c>
      <c r="B4189" t="s">
        <v>1020</v>
      </c>
      <c r="C4189" t="s">
        <v>5525</v>
      </c>
      <c r="D4189" s="8" t="s">
        <v>1412</v>
      </c>
      <c r="E4189" t="s">
        <v>5526</v>
      </c>
      <c r="F4189" t="s">
        <v>5521</v>
      </c>
      <c r="G4189" t="s">
        <v>4156</v>
      </c>
      <c r="H4189" t="s">
        <v>4113</v>
      </c>
      <c r="I4189" t="s">
        <v>4394</v>
      </c>
      <c r="J4189" t="s">
        <v>2307</v>
      </c>
      <c r="K4189">
        <v>10</v>
      </c>
      <c r="L4189" s="2" t="s">
        <v>1412</v>
      </c>
      <c r="M4189" s="2">
        <f ca="1">Table1[[#This Row],[Cases]]*Table1[[#This Row],[Pack Size]]</f>
        <v>0</v>
      </c>
      <c r="N4189" s="1">
        <f ca="1">Table1[[#This Row],[Cases]]*Table1[[#This Row],[Pack Size]]</f>
        <v>240</v>
      </c>
      <c r="O4189" s="1">
        <f>IFERROR(VLOOKUP(Table1[[#This Row],[SKU Code]],'SKU Size'!$G:$H,2,FALSE),0)*Table1[[#This Row],[Cases]]</f>
        <v>34440.646724355654</v>
      </c>
      <c r="P4189" t="str">
        <f t="shared" si="77"/>
        <v>D0187</v>
      </c>
      <c r="Q4189" s="7" t="str">
        <f>IFERROR(VLOOKUP(Table1[[#This Row],[Trim Distributor Code]],Sheet1!$N:$O,2,FALSE),0)</f>
        <v>D0256</v>
      </c>
      <c r="R4189" s="7" t="str">
        <f>IFERROR(VLOOKUP(Table1[[#This Row],[Salesflo AppUser Code]],HIE!$A:$B,2,FALSE),0)</f>
        <v>Active</v>
      </c>
      <c r="S4189" s="7" t="str">
        <f>IFERROR(VLOOKUP(Table1[[#This Row],[Salesflo AppUser Code]],HIE!$A:$B,2,FALSE),0)</f>
        <v>Active</v>
      </c>
      <c r="T4189" t="s">
        <v>5602</v>
      </c>
      <c r="U4189" s="7" t="s">
        <v>3061</v>
      </c>
      <c r="V4189" s="7" t="s">
        <v>1632</v>
      </c>
      <c r="W4189" s="7" t="s">
        <v>2030</v>
      </c>
      <c r="X4189" s="7" t="str">
        <f>IFERROR(VLOOKUP( Table1[[#This Row],[Trim Distributor Code]],Sheet1!$A:$J,10,FALSE),0)</f>
        <v>Active</v>
      </c>
    </row>
    <row r="4190" spans="1:24" hidden="1" x14ac:dyDescent="0.3">
      <c r="A4190" t="s">
        <v>5592</v>
      </c>
      <c r="B4190" t="s">
        <v>1021</v>
      </c>
      <c r="C4190" t="s">
        <v>5527</v>
      </c>
      <c r="D4190" s="8" t="s">
        <v>1412</v>
      </c>
      <c r="E4190" t="s">
        <v>5526</v>
      </c>
      <c r="F4190" t="s">
        <v>5521</v>
      </c>
      <c r="G4190" t="s">
        <v>4156</v>
      </c>
      <c r="H4190" t="s">
        <v>4106</v>
      </c>
      <c r="I4190" t="s">
        <v>5520</v>
      </c>
      <c r="J4190" t="s">
        <v>2144</v>
      </c>
      <c r="K4190">
        <v>100</v>
      </c>
      <c r="L4190" s="2" t="s">
        <v>1412</v>
      </c>
      <c r="M4190" s="2">
        <f ca="1">Table1[[#This Row],[Cases]]*Table1[[#This Row],[Pack Size]]</f>
        <v>0</v>
      </c>
      <c r="N4190" s="1">
        <f ca="1">Table1[[#This Row],[Cases]]*Table1[[#This Row],[Pack Size]]</f>
        <v>40000</v>
      </c>
      <c r="O4190" s="1">
        <f>IFERROR(VLOOKUP(Table1[[#This Row],[SKU Code]],'SKU Size'!$G:$H,2,FALSE),0)*Table1[[#This Row],[Cases]]</f>
        <v>905189.43648292404</v>
      </c>
      <c r="P4190" t="str">
        <f t="shared" si="77"/>
        <v>D0187</v>
      </c>
      <c r="Q4190" s="7" t="str">
        <f>IFERROR(VLOOKUP(Table1[[#This Row],[Trim Distributor Code]],Sheet1!$N:$O,2,FALSE),0)</f>
        <v>D0256</v>
      </c>
      <c r="R4190" s="7" t="str">
        <f>IFERROR(VLOOKUP(Table1[[#This Row],[Salesflo AppUser Code]],HIE!$A:$B,2,FALSE),0)</f>
        <v>Active</v>
      </c>
      <c r="S4190" s="7" t="str">
        <f>IFERROR(VLOOKUP(Table1[[#This Row],[Salesflo AppUser Code]],HIE!$A:$B,2,FALSE),0)</f>
        <v>Active</v>
      </c>
      <c r="T4190" t="s">
        <v>5602</v>
      </c>
      <c r="U4190" s="7" t="s">
        <v>3061</v>
      </c>
      <c r="V4190" s="7" t="s">
        <v>1444</v>
      </c>
      <c r="W4190" s="7" t="s">
        <v>2030</v>
      </c>
      <c r="X4190" s="7" t="str">
        <f>IFERROR(VLOOKUP( Table1[[#This Row],[Trim Distributor Code]],Sheet1!$A:$J,10,FALSE),0)</f>
        <v>Active</v>
      </c>
    </row>
    <row r="4191" spans="1:24" hidden="1" x14ac:dyDescent="0.3">
      <c r="A4191" t="s">
        <v>5592</v>
      </c>
      <c r="B4191" t="s">
        <v>1021</v>
      </c>
      <c r="C4191" t="s">
        <v>5527</v>
      </c>
      <c r="D4191" s="8" t="s">
        <v>1412</v>
      </c>
      <c r="E4191" t="s">
        <v>5526</v>
      </c>
      <c r="F4191" t="s">
        <v>5521</v>
      </c>
      <c r="G4191" t="s">
        <v>4306</v>
      </c>
      <c r="H4191" t="s">
        <v>4109</v>
      </c>
      <c r="I4191" t="s">
        <v>4307</v>
      </c>
      <c r="J4191" t="s">
        <v>2034</v>
      </c>
      <c r="K4191">
        <v>4</v>
      </c>
      <c r="L4191" s="2" t="s">
        <v>1412</v>
      </c>
      <c r="M4191" s="2">
        <f ca="1">Table1[[#This Row],[Cases]]*Table1[[#This Row],[Pack Size]]</f>
        <v>0</v>
      </c>
      <c r="N4191" s="1">
        <f ca="1">Table1[[#This Row],[Cases]]*Table1[[#This Row],[Pack Size]]</f>
        <v>400</v>
      </c>
      <c r="O4191" s="1">
        <f>IFERROR(VLOOKUP(Table1[[#This Row],[SKU Code]],'SKU Size'!$G:$H,2,FALSE),0)*Table1[[#This Row],[Cases]]</f>
        <v>30240.096951806008</v>
      </c>
      <c r="P4191" t="str">
        <f t="shared" si="77"/>
        <v>D0187</v>
      </c>
      <c r="Q4191" s="7" t="str">
        <f>IFERROR(VLOOKUP(Table1[[#This Row],[Trim Distributor Code]],Sheet1!$N:$O,2,FALSE),0)</f>
        <v>D0256</v>
      </c>
      <c r="R4191" s="7" t="str">
        <f>IFERROR(VLOOKUP(Table1[[#This Row],[Salesflo AppUser Code]],HIE!$A:$B,2,FALSE),0)</f>
        <v>Active</v>
      </c>
      <c r="S4191" s="7" t="str">
        <f>IFERROR(VLOOKUP(Table1[[#This Row],[Salesflo AppUser Code]],HIE!$A:$B,2,FALSE),0)</f>
        <v>Active</v>
      </c>
      <c r="T4191" t="s">
        <v>5602</v>
      </c>
      <c r="U4191" s="7" t="s">
        <v>3061</v>
      </c>
      <c r="V4191" s="7" t="s">
        <v>1423</v>
      </c>
      <c r="W4191" s="7" t="s">
        <v>2031</v>
      </c>
      <c r="X4191" s="7" t="str">
        <f>IFERROR(VLOOKUP( Table1[[#This Row],[Trim Distributor Code]],Sheet1!$A:$J,10,FALSE),0)</f>
        <v>Active</v>
      </c>
    </row>
    <row r="4192" spans="1:24" hidden="1" x14ac:dyDescent="0.3">
      <c r="A4192" t="s">
        <v>5592</v>
      </c>
      <c r="B4192" t="s">
        <v>1021</v>
      </c>
      <c r="C4192" t="s">
        <v>5527</v>
      </c>
      <c r="D4192" s="8" t="s">
        <v>1412</v>
      </c>
      <c r="E4192" t="s">
        <v>5526</v>
      </c>
      <c r="F4192" t="s">
        <v>5521</v>
      </c>
      <c r="G4192" t="s">
        <v>4305</v>
      </c>
      <c r="H4192" t="s">
        <v>4109</v>
      </c>
      <c r="I4192" t="s">
        <v>4393</v>
      </c>
      <c r="J4192" t="s">
        <v>2060</v>
      </c>
      <c r="K4192">
        <v>8</v>
      </c>
      <c r="L4192" s="2" t="s">
        <v>1412</v>
      </c>
      <c r="M4192" s="2">
        <f ca="1">Table1[[#This Row],[Cases]]*Table1[[#This Row],[Pack Size]]</f>
        <v>0</v>
      </c>
      <c r="N4192" s="1">
        <f ca="1">Table1[[#This Row],[Cases]]*Table1[[#This Row],[Pack Size]]</f>
        <v>800</v>
      </c>
      <c r="O4192" s="1">
        <f>IFERROR(VLOOKUP(Table1[[#This Row],[SKU Code]],'SKU Size'!$G:$H,2,FALSE),0)*Table1[[#This Row],[Cases]]</f>
        <v>81370.034601552165</v>
      </c>
      <c r="P4192" t="str">
        <f t="shared" si="77"/>
        <v>D0187</v>
      </c>
      <c r="Q4192" s="7" t="str">
        <f>IFERROR(VLOOKUP(Table1[[#This Row],[Trim Distributor Code]],Sheet1!$N:$O,2,FALSE),0)</f>
        <v>D0256</v>
      </c>
      <c r="R4192" s="7" t="str">
        <f>IFERROR(VLOOKUP(Table1[[#This Row],[Salesflo AppUser Code]],HIE!$A:$B,2,FALSE),0)</f>
        <v>Active</v>
      </c>
      <c r="S4192" s="7" t="str">
        <f>IFERROR(VLOOKUP(Table1[[#This Row],[Salesflo AppUser Code]],HIE!$A:$B,2,FALSE),0)</f>
        <v>Active</v>
      </c>
      <c r="T4192" t="s">
        <v>5602</v>
      </c>
      <c r="U4192" s="7" t="s">
        <v>3061</v>
      </c>
      <c r="V4192" s="7" t="s">
        <v>1423</v>
      </c>
      <c r="W4192" s="7" t="s">
        <v>2040</v>
      </c>
      <c r="X4192" s="7" t="str">
        <f>IFERROR(VLOOKUP( Table1[[#This Row],[Trim Distributor Code]],Sheet1!$A:$J,10,FALSE),0)</f>
        <v>Active</v>
      </c>
    </row>
    <row r="4193" spans="1:24" hidden="1" x14ac:dyDescent="0.3">
      <c r="A4193" t="s">
        <v>5592</v>
      </c>
      <c r="B4193" t="s">
        <v>1021</v>
      </c>
      <c r="C4193" t="s">
        <v>5527</v>
      </c>
      <c r="D4193" s="8" t="s">
        <v>1412</v>
      </c>
      <c r="E4193" t="s">
        <v>5526</v>
      </c>
      <c r="F4193" t="s">
        <v>5521</v>
      </c>
      <c r="G4193" t="s">
        <v>4156</v>
      </c>
      <c r="H4193" t="s">
        <v>4137</v>
      </c>
      <c r="I4193" t="s">
        <v>4392</v>
      </c>
      <c r="J4193" t="s">
        <v>2238</v>
      </c>
      <c r="K4193">
        <v>3</v>
      </c>
      <c r="L4193" s="2" t="s">
        <v>1412</v>
      </c>
      <c r="M4193" s="2">
        <f ca="1">Table1[[#This Row],[Cases]]*Table1[[#This Row],[Pack Size]]</f>
        <v>0</v>
      </c>
      <c r="N4193" s="1">
        <f ca="1">Table1[[#This Row],[Cases]]*Table1[[#This Row],[Pack Size]]</f>
        <v>1152</v>
      </c>
      <c r="O4193" s="1">
        <f>IFERROR(VLOOKUP(Table1[[#This Row],[SKU Code]],'SKU Size'!$G:$H,2,FALSE),0)*Table1[[#This Row],[Cases]]</f>
        <v>27958.169019880166</v>
      </c>
      <c r="P4193" t="str">
        <f t="shared" si="77"/>
        <v>D0187</v>
      </c>
      <c r="Q4193" s="7" t="str">
        <f>IFERROR(VLOOKUP(Table1[[#This Row],[Trim Distributor Code]],Sheet1!$N:$O,2,FALSE),0)</f>
        <v>D0256</v>
      </c>
      <c r="R4193" s="7" t="str">
        <f>IFERROR(VLOOKUP(Table1[[#This Row],[Salesflo AppUser Code]],HIE!$A:$B,2,FALSE),0)</f>
        <v>Active</v>
      </c>
      <c r="S4193" s="7" t="str">
        <f>IFERROR(VLOOKUP(Table1[[#This Row],[Salesflo AppUser Code]],HIE!$A:$B,2,FALSE),0)</f>
        <v>Active</v>
      </c>
      <c r="T4193" t="s">
        <v>5602</v>
      </c>
      <c r="U4193" s="7" t="s">
        <v>3061</v>
      </c>
      <c r="V4193" s="7" t="s">
        <v>1606</v>
      </c>
      <c r="W4193" s="7" t="s">
        <v>2030</v>
      </c>
      <c r="X4193" s="7" t="str">
        <f>IFERROR(VLOOKUP( Table1[[#This Row],[Trim Distributor Code]],Sheet1!$A:$J,10,FALSE),0)</f>
        <v>Active</v>
      </c>
    </row>
    <row r="4194" spans="1:24" hidden="1" x14ac:dyDescent="0.3">
      <c r="A4194" t="s">
        <v>5592</v>
      </c>
      <c r="B4194" t="s">
        <v>1021</v>
      </c>
      <c r="C4194" t="s">
        <v>5527</v>
      </c>
      <c r="D4194" s="8" t="s">
        <v>1412</v>
      </c>
      <c r="E4194" t="s">
        <v>5526</v>
      </c>
      <c r="F4194" t="s">
        <v>5521</v>
      </c>
      <c r="G4194" t="s">
        <v>2269</v>
      </c>
      <c r="H4194" t="s">
        <v>2268</v>
      </c>
      <c r="I4194" t="s">
        <v>4396</v>
      </c>
      <c r="J4194" t="s">
        <v>2270</v>
      </c>
      <c r="K4194">
        <v>20</v>
      </c>
      <c r="L4194" s="2" t="s">
        <v>1412</v>
      </c>
      <c r="M4194" s="2">
        <f ca="1">Table1[[#This Row],[Cases]]*Table1[[#This Row],[Pack Size]]</f>
        <v>0</v>
      </c>
      <c r="N4194" s="1">
        <f ca="1">Table1[[#This Row],[Cases]]*Table1[[#This Row],[Pack Size]]</f>
        <v>9600</v>
      </c>
      <c r="O4194" s="1">
        <f>IFERROR(VLOOKUP(Table1[[#This Row],[SKU Code]],'SKU Size'!$G:$H,2,FALSE),0)*Table1[[#This Row],[Cases]]</f>
        <v>96270.615344642152</v>
      </c>
      <c r="P4194" t="str">
        <f t="shared" si="77"/>
        <v>D0187</v>
      </c>
      <c r="Q4194" s="7" t="str">
        <f>IFERROR(VLOOKUP(Table1[[#This Row],[Trim Distributor Code]],Sheet1!$N:$O,2,FALSE),0)</f>
        <v>D0256</v>
      </c>
      <c r="R4194" s="7" t="str">
        <f>IFERROR(VLOOKUP(Table1[[#This Row],[Salesflo AppUser Code]],HIE!$A:$B,2,FALSE),0)</f>
        <v>Active</v>
      </c>
      <c r="S4194" s="7" t="str">
        <f>IFERROR(VLOOKUP(Table1[[#This Row],[Salesflo AppUser Code]],HIE!$A:$B,2,FALSE),0)</f>
        <v>Active</v>
      </c>
      <c r="T4194" t="s">
        <v>5602</v>
      </c>
      <c r="U4194" s="7" t="s">
        <v>3061</v>
      </c>
      <c r="V4194" s="7" t="s">
        <v>2268</v>
      </c>
      <c r="W4194" s="7" t="s">
        <v>2269</v>
      </c>
      <c r="X4194" s="7" t="str">
        <f>IFERROR(VLOOKUP( Table1[[#This Row],[Trim Distributor Code]],Sheet1!$A:$J,10,FALSE),0)</f>
        <v>Active</v>
      </c>
    </row>
    <row r="4195" spans="1:24" hidden="1" x14ac:dyDescent="0.3">
      <c r="A4195" t="s">
        <v>5592</v>
      </c>
      <c r="B4195" t="s">
        <v>1021</v>
      </c>
      <c r="C4195" t="s">
        <v>5527</v>
      </c>
      <c r="D4195" s="8" t="s">
        <v>1412</v>
      </c>
      <c r="E4195" t="s">
        <v>5526</v>
      </c>
      <c r="F4195" t="s">
        <v>5521</v>
      </c>
      <c r="G4195" t="s">
        <v>2269</v>
      </c>
      <c r="H4195" t="s">
        <v>4113</v>
      </c>
      <c r="I4195" t="s">
        <v>4395</v>
      </c>
      <c r="J4195" t="s">
        <v>2290</v>
      </c>
      <c r="K4195">
        <v>25</v>
      </c>
      <c r="L4195" s="2" t="s">
        <v>1412</v>
      </c>
      <c r="M4195" s="2">
        <f ca="1">Table1[[#This Row],[Cases]]*Table1[[#This Row],[Pack Size]]</f>
        <v>0</v>
      </c>
      <c r="N4195" s="1">
        <f ca="1">Table1[[#This Row],[Cases]]*Table1[[#This Row],[Pack Size]]</f>
        <v>600</v>
      </c>
      <c r="O4195" s="1">
        <f>IFERROR(VLOOKUP(Table1[[#This Row],[SKU Code]],'SKU Size'!$G:$H,2,FALSE),0)*Table1[[#This Row],[Cases]]</f>
        <v>205.14781110942559</v>
      </c>
      <c r="P4195" t="str">
        <f t="shared" si="77"/>
        <v>D0187</v>
      </c>
      <c r="Q4195" s="7" t="str">
        <f>IFERROR(VLOOKUP(Table1[[#This Row],[Trim Distributor Code]],Sheet1!$N:$O,2,FALSE),0)</f>
        <v>D0256</v>
      </c>
      <c r="R4195" s="7" t="str">
        <f>IFERROR(VLOOKUP(Table1[[#This Row],[Salesflo AppUser Code]],HIE!$A:$B,2,FALSE),0)</f>
        <v>Active</v>
      </c>
      <c r="S4195" s="7" t="str">
        <f>IFERROR(VLOOKUP(Table1[[#This Row],[Salesflo AppUser Code]],HIE!$A:$B,2,FALSE),0)</f>
        <v>Active</v>
      </c>
      <c r="T4195" t="s">
        <v>5602</v>
      </c>
      <c r="U4195" s="7" t="s">
        <v>3061</v>
      </c>
      <c r="V4195" s="7" t="s">
        <v>1632</v>
      </c>
      <c r="W4195" s="7" t="s">
        <v>2269</v>
      </c>
      <c r="X4195" s="7" t="str">
        <f>IFERROR(VLOOKUP( Table1[[#This Row],[Trim Distributor Code]],Sheet1!$A:$J,10,FALSE),0)</f>
        <v>Active</v>
      </c>
    </row>
    <row r="4196" spans="1:24" hidden="1" x14ac:dyDescent="0.3">
      <c r="A4196" t="s">
        <v>5592</v>
      </c>
      <c r="B4196" t="s">
        <v>1021</v>
      </c>
      <c r="C4196" t="s">
        <v>5527</v>
      </c>
      <c r="D4196" s="8" t="s">
        <v>1412</v>
      </c>
      <c r="E4196" t="s">
        <v>5526</v>
      </c>
      <c r="F4196" t="s">
        <v>5521</v>
      </c>
      <c r="G4196" t="s">
        <v>4156</v>
      </c>
      <c r="H4196" t="s">
        <v>4113</v>
      </c>
      <c r="I4196" t="s">
        <v>4394</v>
      </c>
      <c r="J4196" t="s">
        <v>2307</v>
      </c>
      <c r="K4196">
        <v>10</v>
      </c>
      <c r="L4196" s="2" t="s">
        <v>1412</v>
      </c>
      <c r="M4196" s="2">
        <f ca="1">Table1[[#This Row],[Cases]]*Table1[[#This Row],[Pack Size]]</f>
        <v>0</v>
      </c>
      <c r="N4196" s="1">
        <f ca="1">Table1[[#This Row],[Cases]]*Table1[[#This Row],[Pack Size]]</f>
        <v>240</v>
      </c>
      <c r="O4196" s="1">
        <f>IFERROR(VLOOKUP(Table1[[#This Row],[SKU Code]],'SKU Size'!$G:$H,2,FALSE),0)*Table1[[#This Row],[Cases]]</f>
        <v>34440.646724355654</v>
      </c>
      <c r="P4196" t="str">
        <f t="shared" si="77"/>
        <v>D0187</v>
      </c>
      <c r="Q4196" s="7" t="str">
        <f>IFERROR(VLOOKUP(Table1[[#This Row],[Trim Distributor Code]],Sheet1!$N:$O,2,FALSE),0)</f>
        <v>D0256</v>
      </c>
      <c r="R4196" s="7" t="str">
        <f>IFERROR(VLOOKUP(Table1[[#This Row],[Salesflo AppUser Code]],HIE!$A:$B,2,FALSE),0)</f>
        <v>Active</v>
      </c>
      <c r="S4196" s="7" t="str">
        <f>IFERROR(VLOOKUP(Table1[[#This Row],[Salesflo AppUser Code]],HIE!$A:$B,2,FALSE),0)</f>
        <v>Active</v>
      </c>
      <c r="T4196" t="s">
        <v>5602</v>
      </c>
      <c r="U4196" s="7" t="s">
        <v>3061</v>
      </c>
      <c r="V4196" s="7" t="s">
        <v>1632</v>
      </c>
      <c r="W4196" s="7" t="s">
        <v>2030</v>
      </c>
      <c r="X4196" s="7" t="str">
        <f>IFERROR(VLOOKUP( Table1[[#This Row],[Trim Distributor Code]],Sheet1!$A:$J,10,FALSE),0)</f>
        <v>Active</v>
      </c>
    </row>
    <row r="4197" spans="1:24" hidden="1" x14ac:dyDescent="0.3">
      <c r="A4197" t="s">
        <v>5592</v>
      </c>
      <c r="B4197" t="s">
        <v>1022</v>
      </c>
      <c r="C4197" t="s">
        <v>5528</v>
      </c>
      <c r="D4197" s="8" t="s">
        <v>1412</v>
      </c>
      <c r="E4197" t="s">
        <v>5526</v>
      </c>
      <c r="F4197" t="s">
        <v>5521</v>
      </c>
      <c r="G4197" t="s">
        <v>4156</v>
      </c>
      <c r="H4197" t="s">
        <v>4106</v>
      </c>
      <c r="I4197" t="s">
        <v>5520</v>
      </c>
      <c r="J4197" t="s">
        <v>2144</v>
      </c>
      <c r="K4197">
        <v>100</v>
      </c>
      <c r="L4197" s="2" t="s">
        <v>1412</v>
      </c>
      <c r="M4197" s="2">
        <f ca="1">Table1[[#This Row],[Cases]]*Table1[[#This Row],[Pack Size]]</f>
        <v>0</v>
      </c>
      <c r="N4197" s="1">
        <f ca="1">Table1[[#This Row],[Cases]]*Table1[[#This Row],[Pack Size]]</f>
        <v>40000</v>
      </c>
      <c r="O4197" s="1">
        <f>IFERROR(VLOOKUP(Table1[[#This Row],[SKU Code]],'SKU Size'!$G:$H,2,FALSE),0)*Table1[[#This Row],[Cases]]</f>
        <v>905189.43648292404</v>
      </c>
      <c r="P4197" t="str">
        <f t="shared" si="77"/>
        <v>D0187</v>
      </c>
      <c r="Q4197" s="7" t="str">
        <f>IFERROR(VLOOKUP(Table1[[#This Row],[Trim Distributor Code]],Sheet1!$N:$O,2,FALSE),0)</f>
        <v>D0256</v>
      </c>
      <c r="R4197" s="7" t="str">
        <f>IFERROR(VLOOKUP(Table1[[#This Row],[Salesflo AppUser Code]],HIE!$A:$B,2,FALSE),0)</f>
        <v>Active</v>
      </c>
      <c r="S4197" s="7" t="str">
        <f>IFERROR(VLOOKUP(Table1[[#This Row],[Salesflo AppUser Code]],HIE!$A:$B,2,FALSE),0)</f>
        <v>Active</v>
      </c>
      <c r="T4197" t="s">
        <v>5602</v>
      </c>
      <c r="U4197" s="7" t="s">
        <v>3061</v>
      </c>
      <c r="V4197" s="7" t="s">
        <v>1444</v>
      </c>
      <c r="W4197" s="7" t="s">
        <v>2030</v>
      </c>
      <c r="X4197" s="7" t="str">
        <f>IFERROR(VLOOKUP( Table1[[#This Row],[Trim Distributor Code]],Sheet1!$A:$J,10,FALSE),0)</f>
        <v>Active</v>
      </c>
    </row>
    <row r="4198" spans="1:24" hidden="1" x14ac:dyDescent="0.3">
      <c r="A4198" t="s">
        <v>5592</v>
      </c>
      <c r="B4198" t="s">
        <v>1022</v>
      </c>
      <c r="C4198" t="s">
        <v>5528</v>
      </c>
      <c r="D4198" s="8" t="s">
        <v>1412</v>
      </c>
      <c r="E4198" t="s">
        <v>5526</v>
      </c>
      <c r="F4198" t="s">
        <v>5521</v>
      </c>
      <c r="G4198" t="s">
        <v>4306</v>
      </c>
      <c r="H4198" t="s">
        <v>4109</v>
      </c>
      <c r="I4198" t="s">
        <v>4307</v>
      </c>
      <c r="J4198" t="s">
        <v>2034</v>
      </c>
      <c r="K4198">
        <v>4</v>
      </c>
      <c r="L4198" s="2" t="s">
        <v>1412</v>
      </c>
      <c r="M4198" s="2">
        <f ca="1">Table1[[#This Row],[Cases]]*Table1[[#This Row],[Pack Size]]</f>
        <v>0</v>
      </c>
      <c r="N4198" s="1">
        <f ca="1">Table1[[#This Row],[Cases]]*Table1[[#This Row],[Pack Size]]</f>
        <v>400</v>
      </c>
      <c r="O4198" s="1">
        <f>IFERROR(VLOOKUP(Table1[[#This Row],[SKU Code]],'SKU Size'!$G:$H,2,FALSE),0)*Table1[[#This Row],[Cases]]</f>
        <v>30240.096951806008</v>
      </c>
      <c r="P4198" t="str">
        <f t="shared" si="77"/>
        <v>D0187</v>
      </c>
      <c r="Q4198" s="7" t="str">
        <f>IFERROR(VLOOKUP(Table1[[#This Row],[Trim Distributor Code]],Sheet1!$N:$O,2,FALSE),0)</f>
        <v>D0256</v>
      </c>
      <c r="R4198" s="7" t="str">
        <f>IFERROR(VLOOKUP(Table1[[#This Row],[Salesflo AppUser Code]],HIE!$A:$B,2,FALSE),0)</f>
        <v>Active</v>
      </c>
      <c r="S4198" s="7" t="str">
        <f>IFERROR(VLOOKUP(Table1[[#This Row],[Salesflo AppUser Code]],HIE!$A:$B,2,FALSE),0)</f>
        <v>Active</v>
      </c>
      <c r="T4198" t="s">
        <v>5602</v>
      </c>
      <c r="U4198" s="7" t="s">
        <v>3061</v>
      </c>
      <c r="V4198" s="7" t="s">
        <v>1423</v>
      </c>
      <c r="W4198" s="7" t="s">
        <v>2031</v>
      </c>
      <c r="X4198" s="7" t="str">
        <f>IFERROR(VLOOKUP( Table1[[#This Row],[Trim Distributor Code]],Sheet1!$A:$J,10,FALSE),0)</f>
        <v>Active</v>
      </c>
    </row>
    <row r="4199" spans="1:24" hidden="1" x14ac:dyDescent="0.3">
      <c r="A4199" t="s">
        <v>5592</v>
      </c>
      <c r="B4199" t="s">
        <v>1022</v>
      </c>
      <c r="C4199" t="s">
        <v>5528</v>
      </c>
      <c r="D4199" s="8" t="s">
        <v>1412</v>
      </c>
      <c r="E4199" t="s">
        <v>5526</v>
      </c>
      <c r="F4199" t="s">
        <v>5521</v>
      </c>
      <c r="G4199" t="s">
        <v>4305</v>
      </c>
      <c r="H4199" t="s">
        <v>4109</v>
      </c>
      <c r="I4199" t="s">
        <v>4393</v>
      </c>
      <c r="J4199" t="s">
        <v>2060</v>
      </c>
      <c r="K4199">
        <v>8</v>
      </c>
      <c r="L4199" s="2" t="s">
        <v>1412</v>
      </c>
      <c r="M4199" s="2">
        <f ca="1">Table1[[#This Row],[Cases]]*Table1[[#This Row],[Pack Size]]</f>
        <v>0</v>
      </c>
      <c r="N4199" s="1">
        <f ca="1">Table1[[#This Row],[Cases]]*Table1[[#This Row],[Pack Size]]</f>
        <v>800</v>
      </c>
      <c r="O4199" s="1">
        <f>IFERROR(VLOOKUP(Table1[[#This Row],[SKU Code]],'SKU Size'!$G:$H,2,FALSE),0)*Table1[[#This Row],[Cases]]</f>
        <v>81370.034601552165</v>
      </c>
      <c r="P4199" t="str">
        <f t="shared" si="77"/>
        <v>D0187</v>
      </c>
      <c r="Q4199" s="7" t="str">
        <f>IFERROR(VLOOKUP(Table1[[#This Row],[Trim Distributor Code]],Sheet1!$N:$O,2,FALSE),0)</f>
        <v>D0256</v>
      </c>
      <c r="R4199" s="7" t="str">
        <f>IFERROR(VLOOKUP(Table1[[#This Row],[Salesflo AppUser Code]],HIE!$A:$B,2,FALSE),0)</f>
        <v>Active</v>
      </c>
      <c r="S4199" s="7" t="str">
        <f>IFERROR(VLOOKUP(Table1[[#This Row],[Salesflo AppUser Code]],HIE!$A:$B,2,FALSE),0)</f>
        <v>Active</v>
      </c>
      <c r="T4199" t="s">
        <v>5602</v>
      </c>
      <c r="U4199" s="7" t="s">
        <v>3061</v>
      </c>
      <c r="V4199" s="7" t="s">
        <v>1423</v>
      </c>
      <c r="W4199" s="7" t="s">
        <v>2040</v>
      </c>
      <c r="X4199" s="7" t="str">
        <f>IFERROR(VLOOKUP( Table1[[#This Row],[Trim Distributor Code]],Sheet1!$A:$J,10,FALSE),0)</f>
        <v>Active</v>
      </c>
    </row>
    <row r="4200" spans="1:24" hidden="1" x14ac:dyDescent="0.3">
      <c r="A4200" t="s">
        <v>5592</v>
      </c>
      <c r="B4200" t="s">
        <v>1022</v>
      </c>
      <c r="C4200" t="s">
        <v>5528</v>
      </c>
      <c r="D4200" s="8" t="s">
        <v>1412</v>
      </c>
      <c r="E4200" t="s">
        <v>5526</v>
      </c>
      <c r="F4200" t="s">
        <v>5521</v>
      </c>
      <c r="G4200" t="s">
        <v>4156</v>
      </c>
      <c r="H4200" t="s">
        <v>4137</v>
      </c>
      <c r="I4200" t="s">
        <v>4392</v>
      </c>
      <c r="J4200" t="s">
        <v>2238</v>
      </c>
      <c r="K4200">
        <v>3</v>
      </c>
      <c r="L4200" s="2" t="s">
        <v>1412</v>
      </c>
      <c r="M4200" s="2">
        <f ca="1">Table1[[#This Row],[Cases]]*Table1[[#This Row],[Pack Size]]</f>
        <v>0</v>
      </c>
      <c r="N4200" s="1">
        <f ca="1">Table1[[#This Row],[Cases]]*Table1[[#This Row],[Pack Size]]</f>
        <v>1152</v>
      </c>
      <c r="O4200" s="1">
        <f>IFERROR(VLOOKUP(Table1[[#This Row],[SKU Code]],'SKU Size'!$G:$H,2,FALSE),0)*Table1[[#This Row],[Cases]]</f>
        <v>27958.169019880166</v>
      </c>
      <c r="P4200" t="str">
        <f t="shared" si="77"/>
        <v>D0187</v>
      </c>
      <c r="Q4200" s="7" t="str">
        <f>IFERROR(VLOOKUP(Table1[[#This Row],[Trim Distributor Code]],Sheet1!$N:$O,2,FALSE),0)</f>
        <v>D0256</v>
      </c>
      <c r="R4200" s="7" t="str">
        <f>IFERROR(VLOOKUP(Table1[[#This Row],[Salesflo AppUser Code]],HIE!$A:$B,2,FALSE),0)</f>
        <v>Active</v>
      </c>
      <c r="S4200" s="7" t="str">
        <f>IFERROR(VLOOKUP(Table1[[#This Row],[Salesflo AppUser Code]],HIE!$A:$B,2,FALSE),0)</f>
        <v>Active</v>
      </c>
      <c r="T4200" t="s">
        <v>5602</v>
      </c>
      <c r="U4200" s="7" t="s">
        <v>3061</v>
      </c>
      <c r="V4200" s="7" t="s">
        <v>1606</v>
      </c>
      <c r="W4200" s="7" t="s">
        <v>2030</v>
      </c>
      <c r="X4200" s="7" t="str">
        <f>IFERROR(VLOOKUP( Table1[[#This Row],[Trim Distributor Code]],Sheet1!$A:$J,10,FALSE),0)</f>
        <v>Active</v>
      </c>
    </row>
    <row r="4201" spans="1:24" hidden="1" x14ac:dyDescent="0.3">
      <c r="A4201" t="s">
        <v>5592</v>
      </c>
      <c r="B4201" t="s">
        <v>1022</v>
      </c>
      <c r="C4201" t="s">
        <v>5528</v>
      </c>
      <c r="D4201" s="8" t="s">
        <v>1412</v>
      </c>
      <c r="E4201" t="s">
        <v>5526</v>
      </c>
      <c r="F4201" t="s">
        <v>5521</v>
      </c>
      <c r="G4201" t="s">
        <v>2269</v>
      </c>
      <c r="H4201" t="s">
        <v>2268</v>
      </c>
      <c r="I4201" t="s">
        <v>4396</v>
      </c>
      <c r="J4201" t="s">
        <v>2270</v>
      </c>
      <c r="K4201">
        <v>20</v>
      </c>
      <c r="L4201" s="2" t="s">
        <v>1412</v>
      </c>
      <c r="M4201" s="2">
        <f ca="1">Table1[[#This Row],[Cases]]*Table1[[#This Row],[Pack Size]]</f>
        <v>0</v>
      </c>
      <c r="N4201" s="1">
        <f ca="1">Table1[[#This Row],[Cases]]*Table1[[#This Row],[Pack Size]]</f>
        <v>9600</v>
      </c>
      <c r="O4201" s="1">
        <f>IFERROR(VLOOKUP(Table1[[#This Row],[SKU Code]],'SKU Size'!$G:$H,2,FALSE),0)*Table1[[#This Row],[Cases]]</f>
        <v>96270.615344642152</v>
      </c>
      <c r="P4201" t="str">
        <f t="shared" si="77"/>
        <v>D0187</v>
      </c>
      <c r="Q4201" s="7" t="str">
        <f>IFERROR(VLOOKUP(Table1[[#This Row],[Trim Distributor Code]],Sheet1!$N:$O,2,FALSE),0)</f>
        <v>D0256</v>
      </c>
      <c r="R4201" s="7" t="str">
        <f>IFERROR(VLOOKUP(Table1[[#This Row],[Salesflo AppUser Code]],HIE!$A:$B,2,FALSE),0)</f>
        <v>Active</v>
      </c>
      <c r="S4201" s="7" t="str">
        <f>IFERROR(VLOOKUP(Table1[[#This Row],[Salesflo AppUser Code]],HIE!$A:$B,2,FALSE),0)</f>
        <v>Active</v>
      </c>
      <c r="T4201" t="s">
        <v>5602</v>
      </c>
      <c r="U4201" s="7" t="s">
        <v>3061</v>
      </c>
      <c r="V4201" s="7" t="s">
        <v>2268</v>
      </c>
      <c r="W4201" s="7" t="s">
        <v>2269</v>
      </c>
      <c r="X4201" s="7" t="str">
        <f>IFERROR(VLOOKUP( Table1[[#This Row],[Trim Distributor Code]],Sheet1!$A:$J,10,FALSE),0)</f>
        <v>Active</v>
      </c>
    </row>
    <row r="4202" spans="1:24" hidden="1" x14ac:dyDescent="0.3">
      <c r="A4202" t="s">
        <v>5592</v>
      </c>
      <c r="B4202" t="s">
        <v>1022</v>
      </c>
      <c r="C4202" t="s">
        <v>5528</v>
      </c>
      <c r="D4202" s="8" t="s">
        <v>1412</v>
      </c>
      <c r="E4202" t="s">
        <v>5526</v>
      </c>
      <c r="F4202" t="s">
        <v>5521</v>
      </c>
      <c r="G4202" t="s">
        <v>2269</v>
      </c>
      <c r="H4202" t="s">
        <v>4113</v>
      </c>
      <c r="I4202" t="s">
        <v>4395</v>
      </c>
      <c r="J4202" t="s">
        <v>2290</v>
      </c>
      <c r="K4202">
        <v>20</v>
      </c>
      <c r="L4202" s="2" t="s">
        <v>1412</v>
      </c>
      <c r="M4202" s="2">
        <f ca="1">Table1[[#This Row],[Cases]]*Table1[[#This Row],[Pack Size]]</f>
        <v>0</v>
      </c>
      <c r="N4202" s="1">
        <f ca="1">Table1[[#This Row],[Cases]]*Table1[[#This Row],[Pack Size]]</f>
        <v>480</v>
      </c>
      <c r="O4202" s="1">
        <f>IFERROR(VLOOKUP(Table1[[#This Row],[SKU Code]],'SKU Size'!$G:$H,2,FALSE),0)*Table1[[#This Row],[Cases]]</f>
        <v>164.11824888754046</v>
      </c>
      <c r="P4202" t="str">
        <f t="shared" si="77"/>
        <v>D0187</v>
      </c>
      <c r="Q4202" s="7" t="str">
        <f>IFERROR(VLOOKUP(Table1[[#This Row],[Trim Distributor Code]],Sheet1!$N:$O,2,FALSE),0)</f>
        <v>D0256</v>
      </c>
      <c r="R4202" s="7" t="str">
        <f>IFERROR(VLOOKUP(Table1[[#This Row],[Salesflo AppUser Code]],HIE!$A:$B,2,FALSE),0)</f>
        <v>Active</v>
      </c>
      <c r="S4202" s="7" t="str">
        <f>IFERROR(VLOOKUP(Table1[[#This Row],[Salesflo AppUser Code]],HIE!$A:$B,2,FALSE),0)</f>
        <v>Active</v>
      </c>
      <c r="T4202" t="s">
        <v>5602</v>
      </c>
      <c r="U4202" s="7" t="s">
        <v>3061</v>
      </c>
      <c r="V4202" s="7" t="s">
        <v>1632</v>
      </c>
      <c r="W4202" s="7" t="s">
        <v>2269</v>
      </c>
      <c r="X4202" s="7" t="str">
        <f>IFERROR(VLOOKUP( Table1[[#This Row],[Trim Distributor Code]],Sheet1!$A:$J,10,FALSE),0)</f>
        <v>Active</v>
      </c>
    </row>
    <row r="4203" spans="1:24" hidden="1" x14ac:dyDescent="0.3">
      <c r="A4203" t="s">
        <v>5592</v>
      </c>
      <c r="B4203" t="s">
        <v>1022</v>
      </c>
      <c r="C4203" t="s">
        <v>5528</v>
      </c>
      <c r="D4203" s="8" t="s">
        <v>1412</v>
      </c>
      <c r="E4203" t="s">
        <v>5526</v>
      </c>
      <c r="F4203" t="s">
        <v>5521</v>
      </c>
      <c r="G4203" t="s">
        <v>4156</v>
      </c>
      <c r="H4203" t="s">
        <v>4113</v>
      </c>
      <c r="I4203" t="s">
        <v>4394</v>
      </c>
      <c r="J4203" t="s">
        <v>2307</v>
      </c>
      <c r="K4203">
        <v>15</v>
      </c>
      <c r="L4203" s="2" t="s">
        <v>1412</v>
      </c>
      <c r="M4203" s="2">
        <f ca="1">Table1[[#This Row],[Cases]]*Table1[[#This Row],[Pack Size]]</f>
        <v>0</v>
      </c>
      <c r="N4203" s="1">
        <f ca="1">Table1[[#This Row],[Cases]]*Table1[[#This Row],[Pack Size]]</f>
        <v>360</v>
      </c>
      <c r="O4203" s="1">
        <f>IFERROR(VLOOKUP(Table1[[#This Row],[SKU Code]],'SKU Size'!$G:$H,2,FALSE),0)*Table1[[#This Row],[Cases]]</f>
        <v>51660.970086533474</v>
      </c>
      <c r="P4203" t="str">
        <f t="shared" si="77"/>
        <v>D0187</v>
      </c>
      <c r="Q4203" s="7" t="str">
        <f>IFERROR(VLOOKUP(Table1[[#This Row],[Trim Distributor Code]],Sheet1!$N:$O,2,FALSE),0)</f>
        <v>D0256</v>
      </c>
      <c r="R4203" s="7" t="str">
        <f>IFERROR(VLOOKUP(Table1[[#This Row],[Salesflo AppUser Code]],HIE!$A:$B,2,FALSE),0)</f>
        <v>Active</v>
      </c>
      <c r="S4203" s="7" t="str">
        <f>IFERROR(VLOOKUP(Table1[[#This Row],[Salesflo AppUser Code]],HIE!$A:$B,2,FALSE),0)</f>
        <v>Active</v>
      </c>
      <c r="T4203" t="s">
        <v>5602</v>
      </c>
      <c r="U4203" s="7" t="s">
        <v>3061</v>
      </c>
      <c r="V4203" s="7" t="s">
        <v>1632</v>
      </c>
      <c r="W4203" s="7" t="s">
        <v>2030</v>
      </c>
      <c r="X4203" s="7" t="str">
        <f>IFERROR(VLOOKUP( Table1[[#This Row],[Trim Distributor Code]],Sheet1!$A:$J,10,FALSE),0)</f>
        <v>Active</v>
      </c>
    </row>
    <row r="4204" spans="1:24" hidden="1" x14ac:dyDescent="0.3">
      <c r="A4204" t="s">
        <v>5592</v>
      </c>
      <c r="B4204" t="s">
        <v>1023</v>
      </c>
      <c r="C4204" t="s">
        <v>5529</v>
      </c>
      <c r="D4204" s="8" t="s">
        <v>1412</v>
      </c>
      <c r="E4204" t="s">
        <v>5526</v>
      </c>
      <c r="F4204" t="s">
        <v>5521</v>
      </c>
      <c r="G4204" t="s">
        <v>4156</v>
      </c>
      <c r="H4204" t="s">
        <v>4106</v>
      </c>
      <c r="I4204" t="s">
        <v>5520</v>
      </c>
      <c r="J4204" t="s">
        <v>2144</v>
      </c>
      <c r="K4204">
        <v>100</v>
      </c>
      <c r="L4204" s="2" t="s">
        <v>1412</v>
      </c>
      <c r="M4204" s="2">
        <f ca="1">Table1[[#This Row],[Cases]]*Table1[[#This Row],[Pack Size]]</f>
        <v>0</v>
      </c>
      <c r="N4204" s="1">
        <f ca="1">Table1[[#This Row],[Cases]]*Table1[[#This Row],[Pack Size]]</f>
        <v>40000</v>
      </c>
      <c r="O4204" s="1">
        <f>IFERROR(VLOOKUP(Table1[[#This Row],[SKU Code]],'SKU Size'!$G:$H,2,FALSE),0)*Table1[[#This Row],[Cases]]</f>
        <v>905189.43648292404</v>
      </c>
      <c r="P4204" t="str">
        <f t="shared" si="77"/>
        <v>D0187</v>
      </c>
      <c r="Q4204" s="7" t="str">
        <f>IFERROR(VLOOKUP(Table1[[#This Row],[Trim Distributor Code]],Sheet1!$N:$O,2,FALSE),0)</f>
        <v>D0256</v>
      </c>
      <c r="R4204" s="7" t="str">
        <f>IFERROR(VLOOKUP(Table1[[#This Row],[Salesflo AppUser Code]],HIE!$A:$B,2,FALSE),0)</f>
        <v>Active</v>
      </c>
      <c r="S4204" s="7" t="str">
        <f>IFERROR(VLOOKUP(Table1[[#This Row],[Salesflo AppUser Code]],HIE!$A:$B,2,FALSE),0)</f>
        <v>Active</v>
      </c>
      <c r="T4204" t="s">
        <v>5602</v>
      </c>
      <c r="U4204" s="7" t="s">
        <v>3061</v>
      </c>
      <c r="V4204" s="7" t="s">
        <v>1444</v>
      </c>
      <c r="W4204" s="7" t="s">
        <v>2030</v>
      </c>
      <c r="X4204" s="7" t="str">
        <f>IFERROR(VLOOKUP( Table1[[#This Row],[Trim Distributor Code]],Sheet1!$A:$J,10,FALSE),0)</f>
        <v>Active</v>
      </c>
    </row>
    <row r="4205" spans="1:24" hidden="1" x14ac:dyDescent="0.3">
      <c r="A4205" t="s">
        <v>5592</v>
      </c>
      <c r="B4205" t="s">
        <v>1023</v>
      </c>
      <c r="C4205" t="s">
        <v>5529</v>
      </c>
      <c r="D4205" s="8" t="s">
        <v>1412</v>
      </c>
      <c r="E4205" t="s">
        <v>5526</v>
      </c>
      <c r="F4205" t="s">
        <v>5521</v>
      </c>
      <c r="G4205" t="s">
        <v>4306</v>
      </c>
      <c r="H4205" t="s">
        <v>4109</v>
      </c>
      <c r="I4205" t="s">
        <v>4307</v>
      </c>
      <c r="J4205" t="s">
        <v>2034</v>
      </c>
      <c r="K4205">
        <v>3</v>
      </c>
      <c r="L4205" s="2" t="s">
        <v>1412</v>
      </c>
      <c r="M4205" s="2">
        <f ca="1">Table1[[#This Row],[Cases]]*Table1[[#This Row],[Pack Size]]</f>
        <v>0</v>
      </c>
      <c r="N4205" s="1">
        <f ca="1">Table1[[#This Row],[Cases]]*Table1[[#This Row],[Pack Size]]</f>
        <v>300</v>
      </c>
      <c r="O4205" s="1">
        <f>IFERROR(VLOOKUP(Table1[[#This Row],[SKU Code]],'SKU Size'!$G:$H,2,FALSE),0)*Table1[[#This Row],[Cases]]</f>
        <v>22680.072713854504</v>
      </c>
      <c r="P4205" t="str">
        <f t="shared" si="77"/>
        <v>D0187</v>
      </c>
      <c r="Q4205" s="7" t="str">
        <f>IFERROR(VLOOKUP(Table1[[#This Row],[Trim Distributor Code]],Sheet1!$N:$O,2,FALSE),0)</f>
        <v>D0256</v>
      </c>
      <c r="R4205" s="7" t="str">
        <f>IFERROR(VLOOKUP(Table1[[#This Row],[Salesflo AppUser Code]],HIE!$A:$B,2,FALSE),0)</f>
        <v>Active</v>
      </c>
      <c r="S4205" s="7" t="str">
        <f>IFERROR(VLOOKUP(Table1[[#This Row],[Salesflo AppUser Code]],HIE!$A:$B,2,FALSE),0)</f>
        <v>Active</v>
      </c>
      <c r="T4205" t="s">
        <v>5602</v>
      </c>
      <c r="U4205" s="7" t="s">
        <v>3061</v>
      </c>
      <c r="V4205" s="7" t="s">
        <v>1423</v>
      </c>
      <c r="W4205" s="7" t="s">
        <v>2031</v>
      </c>
      <c r="X4205" s="7" t="str">
        <f>IFERROR(VLOOKUP( Table1[[#This Row],[Trim Distributor Code]],Sheet1!$A:$J,10,FALSE),0)</f>
        <v>Active</v>
      </c>
    </row>
    <row r="4206" spans="1:24" hidden="1" x14ac:dyDescent="0.3">
      <c r="A4206" t="s">
        <v>5592</v>
      </c>
      <c r="B4206" t="s">
        <v>1023</v>
      </c>
      <c r="C4206" t="s">
        <v>5529</v>
      </c>
      <c r="D4206" s="8" t="s">
        <v>1412</v>
      </c>
      <c r="E4206" t="s">
        <v>5526</v>
      </c>
      <c r="F4206" t="s">
        <v>5521</v>
      </c>
      <c r="G4206" t="s">
        <v>4305</v>
      </c>
      <c r="H4206" t="s">
        <v>4109</v>
      </c>
      <c r="I4206" t="s">
        <v>4393</v>
      </c>
      <c r="J4206" t="s">
        <v>2060</v>
      </c>
      <c r="K4206">
        <v>8</v>
      </c>
      <c r="L4206" s="2" t="s">
        <v>1412</v>
      </c>
      <c r="M4206" s="2">
        <f ca="1">Table1[[#This Row],[Cases]]*Table1[[#This Row],[Pack Size]]</f>
        <v>0</v>
      </c>
      <c r="N4206" s="1">
        <f ca="1">Table1[[#This Row],[Cases]]*Table1[[#This Row],[Pack Size]]</f>
        <v>800</v>
      </c>
      <c r="O4206" s="1">
        <f>IFERROR(VLOOKUP(Table1[[#This Row],[SKU Code]],'SKU Size'!$G:$H,2,FALSE),0)*Table1[[#This Row],[Cases]]</f>
        <v>81370.034601552165</v>
      </c>
      <c r="P4206" t="str">
        <f t="shared" ref="P4206:P4245" si="78">TRIM(E4206)</f>
        <v>D0187</v>
      </c>
      <c r="Q4206" s="7" t="str">
        <f>IFERROR(VLOOKUP(Table1[[#This Row],[Trim Distributor Code]],Sheet1!$N:$O,2,FALSE),0)</f>
        <v>D0256</v>
      </c>
      <c r="R4206" s="7" t="str">
        <f>IFERROR(VLOOKUP(Table1[[#This Row],[Salesflo AppUser Code]],HIE!$A:$B,2,FALSE),0)</f>
        <v>Active</v>
      </c>
      <c r="S4206" s="7" t="str">
        <f>IFERROR(VLOOKUP(Table1[[#This Row],[Salesflo AppUser Code]],HIE!$A:$B,2,FALSE),0)</f>
        <v>Active</v>
      </c>
      <c r="T4206" t="s">
        <v>5602</v>
      </c>
      <c r="U4206" s="7" t="s">
        <v>3061</v>
      </c>
      <c r="V4206" s="7" t="s">
        <v>1423</v>
      </c>
      <c r="W4206" s="7" t="s">
        <v>2040</v>
      </c>
      <c r="X4206" s="7" t="str">
        <f>IFERROR(VLOOKUP( Table1[[#This Row],[Trim Distributor Code]],Sheet1!$A:$J,10,FALSE),0)</f>
        <v>Active</v>
      </c>
    </row>
    <row r="4207" spans="1:24" hidden="1" x14ac:dyDescent="0.3">
      <c r="A4207" t="s">
        <v>5592</v>
      </c>
      <c r="B4207" t="s">
        <v>1023</v>
      </c>
      <c r="C4207" t="s">
        <v>5529</v>
      </c>
      <c r="D4207" s="8" t="s">
        <v>1412</v>
      </c>
      <c r="E4207" t="s">
        <v>5526</v>
      </c>
      <c r="F4207" t="s">
        <v>5521</v>
      </c>
      <c r="G4207" t="s">
        <v>4156</v>
      </c>
      <c r="H4207" t="s">
        <v>4137</v>
      </c>
      <c r="I4207" t="s">
        <v>4392</v>
      </c>
      <c r="J4207" t="s">
        <v>2238</v>
      </c>
      <c r="K4207">
        <v>3</v>
      </c>
      <c r="L4207" s="2" t="s">
        <v>1412</v>
      </c>
      <c r="M4207" s="2">
        <f ca="1">Table1[[#This Row],[Cases]]*Table1[[#This Row],[Pack Size]]</f>
        <v>0</v>
      </c>
      <c r="N4207" s="1">
        <f ca="1">Table1[[#This Row],[Cases]]*Table1[[#This Row],[Pack Size]]</f>
        <v>1152</v>
      </c>
      <c r="O4207" s="1">
        <f>IFERROR(VLOOKUP(Table1[[#This Row],[SKU Code]],'SKU Size'!$G:$H,2,FALSE),0)*Table1[[#This Row],[Cases]]</f>
        <v>27958.169019880166</v>
      </c>
      <c r="P4207" t="str">
        <f t="shared" si="78"/>
        <v>D0187</v>
      </c>
      <c r="Q4207" s="7" t="str">
        <f>IFERROR(VLOOKUP(Table1[[#This Row],[Trim Distributor Code]],Sheet1!$N:$O,2,FALSE),0)</f>
        <v>D0256</v>
      </c>
      <c r="R4207" s="7" t="str">
        <f>IFERROR(VLOOKUP(Table1[[#This Row],[Salesflo AppUser Code]],HIE!$A:$B,2,FALSE),0)</f>
        <v>Active</v>
      </c>
      <c r="S4207" s="7" t="str">
        <f>IFERROR(VLOOKUP(Table1[[#This Row],[Salesflo AppUser Code]],HIE!$A:$B,2,FALSE),0)</f>
        <v>Active</v>
      </c>
      <c r="T4207" t="s">
        <v>5602</v>
      </c>
      <c r="U4207" s="7" t="s">
        <v>3061</v>
      </c>
      <c r="V4207" s="7" t="s">
        <v>1606</v>
      </c>
      <c r="W4207" s="7" t="s">
        <v>2030</v>
      </c>
      <c r="X4207" s="7" t="str">
        <f>IFERROR(VLOOKUP( Table1[[#This Row],[Trim Distributor Code]],Sheet1!$A:$J,10,FALSE),0)</f>
        <v>Active</v>
      </c>
    </row>
    <row r="4208" spans="1:24" hidden="1" x14ac:dyDescent="0.3">
      <c r="A4208" t="s">
        <v>5592</v>
      </c>
      <c r="B4208" t="s">
        <v>1023</v>
      </c>
      <c r="C4208" t="s">
        <v>5529</v>
      </c>
      <c r="D4208" s="8" t="s">
        <v>1412</v>
      </c>
      <c r="E4208" t="s">
        <v>5526</v>
      </c>
      <c r="F4208" t="s">
        <v>5521</v>
      </c>
      <c r="G4208" t="s">
        <v>2269</v>
      </c>
      <c r="H4208" t="s">
        <v>2268</v>
      </c>
      <c r="I4208" t="s">
        <v>4396</v>
      </c>
      <c r="J4208" t="s">
        <v>2270</v>
      </c>
      <c r="K4208">
        <v>20</v>
      </c>
      <c r="L4208" s="2" t="s">
        <v>1412</v>
      </c>
      <c r="M4208" s="2">
        <f ca="1">Table1[[#This Row],[Cases]]*Table1[[#This Row],[Pack Size]]</f>
        <v>0</v>
      </c>
      <c r="N4208" s="1">
        <f ca="1">Table1[[#This Row],[Cases]]*Table1[[#This Row],[Pack Size]]</f>
        <v>9600</v>
      </c>
      <c r="O4208" s="1">
        <f>IFERROR(VLOOKUP(Table1[[#This Row],[SKU Code]],'SKU Size'!$G:$H,2,FALSE),0)*Table1[[#This Row],[Cases]]</f>
        <v>96270.615344642152</v>
      </c>
      <c r="P4208" t="str">
        <f t="shared" si="78"/>
        <v>D0187</v>
      </c>
      <c r="Q4208" s="7" t="str">
        <f>IFERROR(VLOOKUP(Table1[[#This Row],[Trim Distributor Code]],Sheet1!$N:$O,2,FALSE),0)</f>
        <v>D0256</v>
      </c>
      <c r="R4208" s="7" t="str">
        <f>IFERROR(VLOOKUP(Table1[[#This Row],[Salesflo AppUser Code]],HIE!$A:$B,2,FALSE),0)</f>
        <v>Active</v>
      </c>
      <c r="S4208" s="7" t="str">
        <f>IFERROR(VLOOKUP(Table1[[#This Row],[Salesflo AppUser Code]],HIE!$A:$B,2,FALSE),0)</f>
        <v>Active</v>
      </c>
      <c r="T4208" t="s">
        <v>5602</v>
      </c>
      <c r="U4208" s="7" t="s">
        <v>3061</v>
      </c>
      <c r="V4208" s="7" t="s">
        <v>2268</v>
      </c>
      <c r="W4208" s="7" t="s">
        <v>2269</v>
      </c>
      <c r="X4208" s="7" t="str">
        <f>IFERROR(VLOOKUP( Table1[[#This Row],[Trim Distributor Code]],Sheet1!$A:$J,10,FALSE),0)</f>
        <v>Active</v>
      </c>
    </row>
    <row r="4209" spans="1:24" hidden="1" x14ac:dyDescent="0.3">
      <c r="A4209" t="s">
        <v>5592</v>
      </c>
      <c r="B4209" t="s">
        <v>1023</v>
      </c>
      <c r="C4209" t="s">
        <v>5529</v>
      </c>
      <c r="D4209" s="8" t="s">
        <v>1412</v>
      </c>
      <c r="E4209" t="s">
        <v>5526</v>
      </c>
      <c r="F4209" t="s">
        <v>5521</v>
      </c>
      <c r="G4209" t="s">
        <v>2269</v>
      </c>
      <c r="H4209" t="s">
        <v>4113</v>
      </c>
      <c r="I4209" t="s">
        <v>4395</v>
      </c>
      <c r="J4209" t="s">
        <v>2290</v>
      </c>
      <c r="K4209">
        <v>20</v>
      </c>
      <c r="L4209" s="2" t="s">
        <v>1412</v>
      </c>
      <c r="M4209" s="2">
        <f ca="1">Table1[[#This Row],[Cases]]*Table1[[#This Row],[Pack Size]]</f>
        <v>0</v>
      </c>
      <c r="N4209" s="1">
        <f ca="1">Table1[[#This Row],[Cases]]*Table1[[#This Row],[Pack Size]]</f>
        <v>480</v>
      </c>
      <c r="O4209" s="1">
        <f>IFERROR(VLOOKUP(Table1[[#This Row],[SKU Code]],'SKU Size'!$G:$H,2,FALSE),0)*Table1[[#This Row],[Cases]]</f>
        <v>164.11824888754046</v>
      </c>
      <c r="P4209" t="str">
        <f t="shared" si="78"/>
        <v>D0187</v>
      </c>
      <c r="Q4209" s="7" t="str">
        <f>IFERROR(VLOOKUP(Table1[[#This Row],[Trim Distributor Code]],Sheet1!$N:$O,2,FALSE),0)</f>
        <v>D0256</v>
      </c>
      <c r="R4209" s="7" t="str">
        <f>IFERROR(VLOOKUP(Table1[[#This Row],[Salesflo AppUser Code]],HIE!$A:$B,2,FALSE),0)</f>
        <v>Active</v>
      </c>
      <c r="S4209" s="7" t="str">
        <f>IFERROR(VLOOKUP(Table1[[#This Row],[Salesflo AppUser Code]],HIE!$A:$B,2,FALSE),0)</f>
        <v>Active</v>
      </c>
      <c r="T4209" t="s">
        <v>5602</v>
      </c>
      <c r="U4209" s="7" t="s">
        <v>3061</v>
      </c>
      <c r="V4209" s="7" t="s">
        <v>1632</v>
      </c>
      <c r="W4209" s="7" t="s">
        <v>2269</v>
      </c>
      <c r="X4209" s="7" t="str">
        <f>IFERROR(VLOOKUP( Table1[[#This Row],[Trim Distributor Code]],Sheet1!$A:$J,10,FALSE),0)</f>
        <v>Active</v>
      </c>
    </row>
    <row r="4210" spans="1:24" hidden="1" x14ac:dyDescent="0.3">
      <c r="A4210" t="s">
        <v>5592</v>
      </c>
      <c r="B4210" t="s">
        <v>1023</v>
      </c>
      <c r="C4210" t="s">
        <v>5529</v>
      </c>
      <c r="D4210" s="8" t="s">
        <v>1412</v>
      </c>
      <c r="E4210" t="s">
        <v>5526</v>
      </c>
      <c r="F4210" t="s">
        <v>5521</v>
      </c>
      <c r="G4210" t="s">
        <v>4156</v>
      </c>
      <c r="H4210" t="s">
        <v>4113</v>
      </c>
      <c r="I4210" t="s">
        <v>4394</v>
      </c>
      <c r="J4210" t="s">
        <v>2307</v>
      </c>
      <c r="K4210">
        <v>15</v>
      </c>
      <c r="L4210" s="2" t="s">
        <v>1412</v>
      </c>
      <c r="M4210" s="2">
        <f ca="1">Table1[[#This Row],[Cases]]*Table1[[#This Row],[Pack Size]]</f>
        <v>0</v>
      </c>
      <c r="N4210" s="1">
        <f ca="1">Table1[[#This Row],[Cases]]*Table1[[#This Row],[Pack Size]]</f>
        <v>360</v>
      </c>
      <c r="O4210" s="1">
        <f>IFERROR(VLOOKUP(Table1[[#This Row],[SKU Code]],'SKU Size'!$G:$H,2,FALSE),0)*Table1[[#This Row],[Cases]]</f>
        <v>51660.970086533474</v>
      </c>
      <c r="P4210" t="str">
        <f t="shared" si="78"/>
        <v>D0187</v>
      </c>
      <c r="Q4210" s="7" t="str">
        <f>IFERROR(VLOOKUP(Table1[[#This Row],[Trim Distributor Code]],Sheet1!$N:$O,2,FALSE),0)</f>
        <v>D0256</v>
      </c>
      <c r="R4210" s="7" t="str">
        <f>IFERROR(VLOOKUP(Table1[[#This Row],[Salesflo AppUser Code]],HIE!$A:$B,2,FALSE),0)</f>
        <v>Active</v>
      </c>
      <c r="S4210" s="7" t="str">
        <f>IFERROR(VLOOKUP(Table1[[#This Row],[Salesflo AppUser Code]],HIE!$A:$B,2,FALSE),0)</f>
        <v>Active</v>
      </c>
      <c r="T4210" t="s">
        <v>5602</v>
      </c>
      <c r="U4210" s="7" t="s">
        <v>3061</v>
      </c>
      <c r="V4210" s="7" t="s">
        <v>1632</v>
      </c>
      <c r="W4210" s="7" t="s">
        <v>2030</v>
      </c>
      <c r="X4210" s="7" t="str">
        <f>IFERROR(VLOOKUP( Table1[[#This Row],[Trim Distributor Code]],Sheet1!$A:$J,10,FALSE),0)</f>
        <v>Active</v>
      </c>
    </row>
    <row r="4211" spans="1:24" hidden="1" x14ac:dyDescent="0.3">
      <c r="A4211" t="s">
        <v>5592</v>
      </c>
      <c r="B4211" t="s">
        <v>927</v>
      </c>
      <c r="C4211" t="s">
        <v>5530</v>
      </c>
      <c r="D4211" s="8" t="s">
        <v>1412</v>
      </c>
      <c r="E4211" t="s">
        <v>5531</v>
      </c>
      <c r="F4211" t="s">
        <v>5532</v>
      </c>
      <c r="G4211" t="s">
        <v>4156</v>
      </c>
      <c r="H4211" t="s">
        <v>4106</v>
      </c>
      <c r="I4211" t="s">
        <v>5520</v>
      </c>
      <c r="J4211" t="s">
        <v>2144</v>
      </c>
      <c r="K4211">
        <v>500</v>
      </c>
      <c r="L4211" s="2" t="s">
        <v>1412</v>
      </c>
      <c r="M4211" s="2">
        <f ca="1">Table1[[#This Row],[Cases]]*Table1[[#This Row],[Pack Size]]</f>
        <v>0</v>
      </c>
      <c r="N4211" s="1">
        <f ca="1">Table1[[#This Row],[Cases]]*Table1[[#This Row],[Pack Size]]</f>
        <v>200000</v>
      </c>
      <c r="O4211" s="1">
        <f>IFERROR(VLOOKUP(Table1[[#This Row],[SKU Code]],'SKU Size'!$G:$H,2,FALSE),0)*Table1[[#This Row],[Cases]]</f>
        <v>4525947.1824146202</v>
      </c>
      <c r="P4211" t="str">
        <f t="shared" si="78"/>
        <v>D0157</v>
      </c>
      <c r="Q4211" s="7">
        <f>IFERROR(VLOOKUP(Table1[[#This Row],[Trim Distributor Code]],Sheet1!$N:$O,2,FALSE),0)</f>
        <v>3400836</v>
      </c>
      <c r="R4211" s="7" t="str">
        <f>IFERROR(VLOOKUP(Table1[[#This Row],[Salesflo AppUser Code]],HIE!$A:$B,2,FALSE),0)</f>
        <v>Active</v>
      </c>
      <c r="S4211" s="7" t="str">
        <f>IFERROR(VLOOKUP(Table1[[#This Row],[Salesflo AppUser Code]],HIE!$A:$B,2,FALSE),0)</f>
        <v>Active</v>
      </c>
      <c r="T4211" t="s">
        <v>5602</v>
      </c>
      <c r="U4211" s="7" t="s">
        <v>3061</v>
      </c>
      <c r="V4211" s="7" t="s">
        <v>1444</v>
      </c>
      <c r="W4211" s="7" t="s">
        <v>2030</v>
      </c>
      <c r="X4211" s="7" t="str">
        <f>IFERROR(VLOOKUP( Table1[[#This Row],[Trim Distributor Code]],Sheet1!$A:$J,10,FALSE),0)</f>
        <v>Active</v>
      </c>
    </row>
    <row r="4212" spans="1:24" hidden="1" x14ac:dyDescent="0.3">
      <c r="A4212" t="s">
        <v>5592</v>
      </c>
      <c r="B4212" t="s">
        <v>927</v>
      </c>
      <c r="C4212" t="s">
        <v>5530</v>
      </c>
      <c r="D4212" s="8" t="s">
        <v>1412</v>
      </c>
      <c r="E4212" t="s">
        <v>5531</v>
      </c>
      <c r="F4212" t="s">
        <v>5532</v>
      </c>
      <c r="G4212" t="s">
        <v>4305</v>
      </c>
      <c r="H4212" t="s">
        <v>4109</v>
      </c>
      <c r="I4212" t="s">
        <v>4393</v>
      </c>
      <c r="J4212" t="s">
        <v>2060</v>
      </c>
      <c r="K4212">
        <v>8</v>
      </c>
      <c r="L4212" s="2" t="s">
        <v>1412</v>
      </c>
      <c r="M4212" s="2">
        <f ca="1">Table1[[#This Row],[Cases]]*Table1[[#This Row],[Pack Size]]</f>
        <v>0</v>
      </c>
      <c r="N4212" s="1">
        <f ca="1">Table1[[#This Row],[Cases]]*Table1[[#This Row],[Pack Size]]</f>
        <v>800</v>
      </c>
      <c r="O4212" s="1">
        <f>IFERROR(VLOOKUP(Table1[[#This Row],[SKU Code]],'SKU Size'!$G:$H,2,FALSE),0)*Table1[[#This Row],[Cases]]</f>
        <v>81370.034601552165</v>
      </c>
      <c r="P4212" t="str">
        <f t="shared" si="78"/>
        <v>D0157</v>
      </c>
      <c r="Q4212" s="7">
        <f>IFERROR(VLOOKUP(Table1[[#This Row],[Trim Distributor Code]],Sheet1!$N:$O,2,FALSE),0)</f>
        <v>3400836</v>
      </c>
      <c r="R4212" s="7" t="str">
        <f>IFERROR(VLOOKUP(Table1[[#This Row],[Salesflo AppUser Code]],HIE!$A:$B,2,FALSE),0)</f>
        <v>Active</v>
      </c>
      <c r="S4212" s="7" t="str">
        <f>IFERROR(VLOOKUP(Table1[[#This Row],[Salesflo AppUser Code]],HIE!$A:$B,2,FALSE),0)</f>
        <v>Active</v>
      </c>
      <c r="T4212" t="s">
        <v>5602</v>
      </c>
      <c r="U4212" s="7" t="s">
        <v>3061</v>
      </c>
      <c r="V4212" s="7" t="s">
        <v>1423</v>
      </c>
      <c r="W4212" s="7" t="s">
        <v>2040</v>
      </c>
      <c r="X4212" s="7" t="str">
        <f>IFERROR(VLOOKUP( Table1[[#This Row],[Trim Distributor Code]],Sheet1!$A:$J,10,FALSE),0)</f>
        <v>Active</v>
      </c>
    </row>
    <row r="4213" spans="1:24" hidden="1" x14ac:dyDescent="0.3">
      <c r="A4213" t="s">
        <v>5592</v>
      </c>
      <c r="B4213" t="s">
        <v>927</v>
      </c>
      <c r="C4213" t="s">
        <v>5530</v>
      </c>
      <c r="D4213" s="8" t="s">
        <v>1412</v>
      </c>
      <c r="E4213" t="s">
        <v>5531</v>
      </c>
      <c r="F4213" t="s">
        <v>5532</v>
      </c>
      <c r="G4213" t="s">
        <v>4156</v>
      </c>
      <c r="H4213" t="s">
        <v>4137</v>
      </c>
      <c r="I4213" t="s">
        <v>4392</v>
      </c>
      <c r="J4213" t="s">
        <v>2238</v>
      </c>
      <c r="K4213">
        <v>5</v>
      </c>
      <c r="L4213" s="2" t="s">
        <v>1412</v>
      </c>
      <c r="M4213" s="2">
        <f ca="1">Table1[[#This Row],[Cases]]*Table1[[#This Row],[Pack Size]]</f>
        <v>0</v>
      </c>
      <c r="N4213" s="1">
        <f ca="1">Table1[[#This Row],[Cases]]*Table1[[#This Row],[Pack Size]]</f>
        <v>1920</v>
      </c>
      <c r="O4213" s="1">
        <f>IFERROR(VLOOKUP(Table1[[#This Row],[SKU Code]],'SKU Size'!$G:$H,2,FALSE),0)*Table1[[#This Row],[Cases]]</f>
        <v>46596.948366466939</v>
      </c>
      <c r="P4213" t="str">
        <f t="shared" si="78"/>
        <v>D0157</v>
      </c>
      <c r="Q4213" s="7">
        <f>IFERROR(VLOOKUP(Table1[[#This Row],[Trim Distributor Code]],Sheet1!$N:$O,2,FALSE),0)</f>
        <v>3400836</v>
      </c>
      <c r="R4213" s="7" t="str">
        <f>IFERROR(VLOOKUP(Table1[[#This Row],[Salesflo AppUser Code]],HIE!$A:$B,2,FALSE),0)</f>
        <v>Active</v>
      </c>
      <c r="S4213" s="7" t="str">
        <f>IFERROR(VLOOKUP(Table1[[#This Row],[Salesflo AppUser Code]],HIE!$A:$B,2,FALSE),0)</f>
        <v>Active</v>
      </c>
      <c r="T4213" t="s">
        <v>5602</v>
      </c>
      <c r="U4213" s="7" t="s">
        <v>3061</v>
      </c>
      <c r="V4213" s="7" t="s">
        <v>1606</v>
      </c>
      <c r="W4213" s="7" t="s">
        <v>2030</v>
      </c>
      <c r="X4213" s="7" t="str">
        <f>IFERROR(VLOOKUP( Table1[[#This Row],[Trim Distributor Code]],Sheet1!$A:$J,10,FALSE),0)</f>
        <v>Active</v>
      </c>
    </row>
    <row r="4214" spans="1:24" hidden="1" x14ac:dyDescent="0.3">
      <c r="A4214" t="s">
        <v>5592</v>
      </c>
      <c r="B4214" t="s">
        <v>927</v>
      </c>
      <c r="C4214" t="s">
        <v>5530</v>
      </c>
      <c r="D4214" s="8" t="s">
        <v>1412</v>
      </c>
      <c r="E4214" t="s">
        <v>5531</v>
      </c>
      <c r="F4214" t="s">
        <v>5532</v>
      </c>
      <c r="G4214" t="s">
        <v>2269</v>
      </c>
      <c r="H4214" t="s">
        <v>2268</v>
      </c>
      <c r="I4214" t="s">
        <v>4396</v>
      </c>
      <c r="J4214" t="s">
        <v>2270</v>
      </c>
      <c r="K4214">
        <v>25</v>
      </c>
      <c r="L4214" s="2" t="s">
        <v>1412</v>
      </c>
      <c r="M4214" s="2">
        <f ca="1">Table1[[#This Row],[Cases]]*Table1[[#This Row],[Pack Size]]</f>
        <v>0</v>
      </c>
      <c r="N4214" s="1">
        <f ca="1">Table1[[#This Row],[Cases]]*Table1[[#This Row],[Pack Size]]</f>
        <v>12000</v>
      </c>
      <c r="O4214" s="1">
        <f>IFERROR(VLOOKUP(Table1[[#This Row],[SKU Code]],'SKU Size'!$G:$H,2,FALSE),0)*Table1[[#This Row],[Cases]]</f>
        <v>120338.2691808027</v>
      </c>
      <c r="P4214" t="str">
        <f t="shared" si="78"/>
        <v>D0157</v>
      </c>
      <c r="Q4214" s="7">
        <f>IFERROR(VLOOKUP(Table1[[#This Row],[Trim Distributor Code]],Sheet1!$N:$O,2,FALSE),0)</f>
        <v>3400836</v>
      </c>
      <c r="R4214" s="7" t="str">
        <f>IFERROR(VLOOKUP(Table1[[#This Row],[Salesflo AppUser Code]],HIE!$A:$B,2,FALSE),0)</f>
        <v>Active</v>
      </c>
      <c r="S4214" s="7" t="str">
        <f>IFERROR(VLOOKUP(Table1[[#This Row],[Salesflo AppUser Code]],HIE!$A:$B,2,FALSE),0)</f>
        <v>Active</v>
      </c>
      <c r="T4214" t="s">
        <v>5602</v>
      </c>
      <c r="U4214" s="7" t="s">
        <v>3061</v>
      </c>
      <c r="V4214" s="7" t="s">
        <v>2268</v>
      </c>
      <c r="W4214" s="7" t="s">
        <v>2269</v>
      </c>
      <c r="X4214" s="7" t="str">
        <f>IFERROR(VLOOKUP( Table1[[#This Row],[Trim Distributor Code]],Sheet1!$A:$J,10,FALSE),0)</f>
        <v>Active</v>
      </c>
    </row>
    <row r="4215" spans="1:24" hidden="1" x14ac:dyDescent="0.3">
      <c r="A4215" t="s">
        <v>5592</v>
      </c>
      <c r="B4215" t="s">
        <v>927</v>
      </c>
      <c r="C4215" t="s">
        <v>5530</v>
      </c>
      <c r="D4215" s="8" t="s">
        <v>1412</v>
      </c>
      <c r="E4215" t="s">
        <v>5531</v>
      </c>
      <c r="F4215" t="s">
        <v>5532</v>
      </c>
      <c r="G4215" t="s">
        <v>2269</v>
      </c>
      <c r="H4215" t="s">
        <v>4113</v>
      </c>
      <c r="I4215" t="s">
        <v>4395</v>
      </c>
      <c r="J4215" t="s">
        <v>2290</v>
      </c>
      <c r="K4215">
        <v>30</v>
      </c>
      <c r="L4215" s="2" t="s">
        <v>1412</v>
      </c>
      <c r="M4215" s="2">
        <f ca="1">Table1[[#This Row],[Cases]]*Table1[[#This Row],[Pack Size]]</f>
        <v>0</v>
      </c>
      <c r="N4215" s="1">
        <f ca="1">Table1[[#This Row],[Cases]]*Table1[[#This Row],[Pack Size]]</f>
        <v>720</v>
      </c>
      <c r="O4215" s="1">
        <f>IFERROR(VLOOKUP(Table1[[#This Row],[SKU Code]],'SKU Size'!$G:$H,2,FALSE),0)*Table1[[#This Row],[Cases]]</f>
        <v>246.17737333131072</v>
      </c>
      <c r="P4215" t="str">
        <f t="shared" si="78"/>
        <v>D0157</v>
      </c>
      <c r="Q4215" s="7">
        <f>IFERROR(VLOOKUP(Table1[[#This Row],[Trim Distributor Code]],Sheet1!$N:$O,2,FALSE),0)</f>
        <v>3400836</v>
      </c>
      <c r="R4215" s="7" t="str">
        <f>IFERROR(VLOOKUP(Table1[[#This Row],[Salesflo AppUser Code]],HIE!$A:$B,2,FALSE),0)</f>
        <v>Active</v>
      </c>
      <c r="S4215" s="7" t="str">
        <f>IFERROR(VLOOKUP(Table1[[#This Row],[Salesflo AppUser Code]],HIE!$A:$B,2,FALSE),0)</f>
        <v>Active</v>
      </c>
      <c r="T4215" t="s">
        <v>5602</v>
      </c>
      <c r="U4215" s="7" t="s">
        <v>3061</v>
      </c>
      <c r="V4215" s="7" t="s">
        <v>1632</v>
      </c>
      <c r="W4215" s="7" t="s">
        <v>2269</v>
      </c>
      <c r="X4215" s="7" t="str">
        <f>IFERROR(VLOOKUP( Table1[[#This Row],[Trim Distributor Code]],Sheet1!$A:$J,10,FALSE),0)</f>
        <v>Active</v>
      </c>
    </row>
    <row r="4216" spans="1:24" hidden="1" x14ac:dyDescent="0.3">
      <c r="A4216" t="s">
        <v>5592</v>
      </c>
      <c r="B4216" t="s">
        <v>927</v>
      </c>
      <c r="C4216" t="s">
        <v>5530</v>
      </c>
      <c r="D4216" s="8" t="s">
        <v>1412</v>
      </c>
      <c r="E4216" t="s">
        <v>5531</v>
      </c>
      <c r="F4216" t="s">
        <v>5532</v>
      </c>
      <c r="G4216" t="s">
        <v>4156</v>
      </c>
      <c r="H4216" t="s">
        <v>4113</v>
      </c>
      <c r="I4216" t="s">
        <v>4394</v>
      </c>
      <c r="J4216" t="s">
        <v>2307</v>
      </c>
      <c r="K4216">
        <v>25</v>
      </c>
      <c r="L4216" s="2" t="s">
        <v>1412</v>
      </c>
      <c r="M4216" s="2">
        <f ca="1">Table1[[#This Row],[Cases]]*Table1[[#This Row],[Pack Size]]</f>
        <v>0</v>
      </c>
      <c r="N4216" s="1">
        <f ca="1">Table1[[#This Row],[Cases]]*Table1[[#This Row],[Pack Size]]</f>
        <v>600</v>
      </c>
      <c r="O4216" s="1">
        <f>IFERROR(VLOOKUP(Table1[[#This Row],[SKU Code]],'SKU Size'!$G:$H,2,FALSE),0)*Table1[[#This Row],[Cases]]</f>
        <v>86101.616810889129</v>
      </c>
      <c r="P4216" t="str">
        <f t="shared" si="78"/>
        <v>D0157</v>
      </c>
      <c r="Q4216" s="7">
        <f>IFERROR(VLOOKUP(Table1[[#This Row],[Trim Distributor Code]],Sheet1!$N:$O,2,FALSE),0)</f>
        <v>3400836</v>
      </c>
      <c r="R4216" s="7" t="str">
        <f>IFERROR(VLOOKUP(Table1[[#This Row],[Salesflo AppUser Code]],HIE!$A:$B,2,FALSE),0)</f>
        <v>Active</v>
      </c>
      <c r="S4216" s="7" t="str">
        <f>IFERROR(VLOOKUP(Table1[[#This Row],[Salesflo AppUser Code]],HIE!$A:$B,2,FALSE),0)</f>
        <v>Active</v>
      </c>
      <c r="T4216" t="s">
        <v>5602</v>
      </c>
      <c r="U4216" s="7" t="s">
        <v>3061</v>
      </c>
      <c r="V4216" s="7" t="s">
        <v>1632</v>
      </c>
      <c r="W4216" s="7" t="s">
        <v>2030</v>
      </c>
      <c r="X4216" s="7" t="str">
        <f>IFERROR(VLOOKUP( Table1[[#This Row],[Trim Distributor Code]],Sheet1!$A:$J,10,FALSE),0)</f>
        <v>Active</v>
      </c>
    </row>
    <row r="4217" spans="1:24" hidden="1" x14ac:dyDescent="0.3">
      <c r="A4217" t="s">
        <v>5592</v>
      </c>
      <c r="B4217">
        <v>9000004337</v>
      </c>
      <c r="C4217" t="s">
        <v>5533</v>
      </c>
      <c r="D4217" s="8"/>
      <c r="E4217" t="s">
        <v>3747</v>
      </c>
      <c r="F4217" t="s">
        <v>5519</v>
      </c>
      <c r="G4217" t="s">
        <v>4156</v>
      </c>
      <c r="H4217" t="s">
        <v>4106</v>
      </c>
      <c r="I4217" t="s">
        <v>5520</v>
      </c>
      <c r="J4217" t="s">
        <v>2144</v>
      </c>
      <c r="K4217">
        <v>50</v>
      </c>
      <c r="L4217" s="2" t="s">
        <v>1412</v>
      </c>
      <c r="M4217" s="2">
        <f ca="1">Table1[[#This Row],[Cases]]*Table1[[#This Row],[Pack Size]]</f>
        <v>0</v>
      </c>
      <c r="N4217" s="1">
        <f ca="1">Table1[[#This Row],[Cases]]*Table1[[#This Row],[Pack Size]]</f>
        <v>20000</v>
      </c>
      <c r="O4217" s="1">
        <f>IFERROR(VLOOKUP(Table1[[#This Row],[SKU Code]],'SKU Size'!$G:$H,2,FALSE),0)*Table1[[#This Row],[Cases]]</f>
        <v>452594.71824146202</v>
      </c>
      <c r="P4217" t="str">
        <f t="shared" si="78"/>
        <v>D0417</v>
      </c>
      <c r="Q4217" s="7">
        <f>IFERROR(VLOOKUP(Table1[[#This Row],[Trim Distributor Code]],Sheet1!$N:$O,2,FALSE),0)</f>
        <v>3400984</v>
      </c>
      <c r="R4217" s="7">
        <f>IFERROR(VLOOKUP(Table1[[#This Row],[Salesflo AppUser Code]],HIE!$A:$B,2,FALSE),0)</f>
        <v>0</v>
      </c>
      <c r="S4217" s="7">
        <f>IFERROR(VLOOKUP(Table1[[#This Row],[Salesflo AppUser Code]],HIE!$A:$B,2,FALSE),0)</f>
        <v>0</v>
      </c>
      <c r="T4217" t="s">
        <v>5602</v>
      </c>
      <c r="U4217" s="7" t="s">
        <v>3061</v>
      </c>
      <c r="V4217" s="7" t="s">
        <v>1444</v>
      </c>
      <c r="W4217" s="7" t="s">
        <v>2030</v>
      </c>
      <c r="X4217" s="7" t="str">
        <f>IFERROR(VLOOKUP( Table1[[#This Row],[Trim Distributor Code]],Sheet1!$A:$J,10,FALSE),0)</f>
        <v>Active</v>
      </c>
    </row>
    <row r="4218" spans="1:24" hidden="1" x14ac:dyDescent="0.3">
      <c r="A4218" t="s">
        <v>5592</v>
      </c>
      <c r="B4218">
        <v>9000004337</v>
      </c>
      <c r="C4218" t="s">
        <v>5533</v>
      </c>
      <c r="D4218" s="8"/>
      <c r="E4218" t="s">
        <v>3747</v>
      </c>
      <c r="F4218" t="s">
        <v>5519</v>
      </c>
      <c r="G4218" t="s">
        <v>4305</v>
      </c>
      <c r="H4218" t="s">
        <v>4109</v>
      </c>
      <c r="I4218" t="s">
        <v>4393</v>
      </c>
      <c r="J4218" t="s">
        <v>2060</v>
      </c>
      <c r="K4218">
        <v>5</v>
      </c>
      <c r="L4218" s="2" t="s">
        <v>1412</v>
      </c>
      <c r="M4218" s="2">
        <f ca="1">Table1[[#This Row],[Cases]]*Table1[[#This Row],[Pack Size]]</f>
        <v>0</v>
      </c>
      <c r="N4218" s="1">
        <f ca="1">Table1[[#This Row],[Cases]]*Table1[[#This Row],[Pack Size]]</f>
        <v>500</v>
      </c>
      <c r="O4218" s="1">
        <f>IFERROR(VLOOKUP(Table1[[#This Row],[SKU Code]],'SKU Size'!$G:$H,2,FALSE),0)*Table1[[#This Row],[Cases]]</f>
        <v>50856.271625970105</v>
      </c>
      <c r="P4218" t="str">
        <f t="shared" si="78"/>
        <v>D0417</v>
      </c>
      <c r="Q4218" s="7">
        <f>IFERROR(VLOOKUP(Table1[[#This Row],[Trim Distributor Code]],Sheet1!$N:$O,2,FALSE),0)</f>
        <v>3400984</v>
      </c>
      <c r="R4218" s="7">
        <f>IFERROR(VLOOKUP(Table1[[#This Row],[Salesflo AppUser Code]],HIE!$A:$B,2,FALSE),0)</f>
        <v>0</v>
      </c>
      <c r="S4218" s="7">
        <f>IFERROR(VLOOKUP(Table1[[#This Row],[Salesflo AppUser Code]],HIE!$A:$B,2,FALSE),0)</f>
        <v>0</v>
      </c>
      <c r="T4218" t="s">
        <v>5602</v>
      </c>
      <c r="U4218" s="7" t="s">
        <v>3061</v>
      </c>
      <c r="V4218" s="7" t="s">
        <v>1423</v>
      </c>
      <c r="W4218" s="7" t="s">
        <v>2040</v>
      </c>
      <c r="X4218" s="7" t="str">
        <f>IFERROR(VLOOKUP( Table1[[#This Row],[Trim Distributor Code]],Sheet1!$A:$J,10,FALSE),0)</f>
        <v>Active</v>
      </c>
    </row>
    <row r="4219" spans="1:24" hidden="1" x14ac:dyDescent="0.3">
      <c r="A4219" t="s">
        <v>5592</v>
      </c>
      <c r="B4219">
        <v>9000004337</v>
      </c>
      <c r="C4219" t="s">
        <v>5533</v>
      </c>
      <c r="D4219" s="8"/>
      <c r="E4219" t="s">
        <v>3747</v>
      </c>
      <c r="F4219" t="s">
        <v>5519</v>
      </c>
      <c r="G4219" t="s">
        <v>4156</v>
      </c>
      <c r="H4219" t="s">
        <v>4137</v>
      </c>
      <c r="I4219" t="s">
        <v>4392</v>
      </c>
      <c r="J4219" t="s">
        <v>2238</v>
      </c>
      <c r="K4219">
        <v>3</v>
      </c>
      <c r="L4219" s="2" t="s">
        <v>1412</v>
      </c>
      <c r="M4219" s="2">
        <f ca="1">Table1[[#This Row],[Cases]]*Table1[[#This Row],[Pack Size]]</f>
        <v>0</v>
      </c>
      <c r="N4219" s="1">
        <f ca="1">Table1[[#This Row],[Cases]]*Table1[[#This Row],[Pack Size]]</f>
        <v>1152</v>
      </c>
      <c r="O4219" s="1">
        <f>IFERROR(VLOOKUP(Table1[[#This Row],[SKU Code]],'SKU Size'!$G:$H,2,FALSE),0)*Table1[[#This Row],[Cases]]</f>
        <v>27958.169019880166</v>
      </c>
      <c r="P4219" t="str">
        <f t="shared" si="78"/>
        <v>D0417</v>
      </c>
      <c r="Q4219" s="7">
        <f>IFERROR(VLOOKUP(Table1[[#This Row],[Trim Distributor Code]],Sheet1!$N:$O,2,FALSE),0)</f>
        <v>3400984</v>
      </c>
      <c r="R4219" s="7">
        <f>IFERROR(VLOOKUP(Table1[[#This Row],[Salesflo AppUser Code]],HIE!$A:$B,2,FALSE),0)</f>
        <v>0</v>
      </c>
      <c r="S4219" s="7">
        <f>IFERROR(VLOOKUP(Table1[[#This Row],[Salesflo AppUser Code]],HIE!$A:$B,2,FALSE),0)</f>
        <v>0</v>
      </c>
      <c r="T4219" t="s">
        <v>5602</v>
      </c>
      <c r="U4219" s="7" t="s">
        <v>3061</v>
      </c>
      <c r="V4219" s="7" t="s">
        <v>1606</v>
      </c>
      <c r="W4219" s="7" t="s">
        <v>2030</v>
      </c>
      <c r="X4219" s="7" t="str">
        <f>IFERROR(VLOOKUP( Table1[[#This Row],[Trim Distributor Code]],Sheet1!$A:$J,10,FALSE),0)</f>
        <v>Active</v>
      </c>
    </row>
    <row r="4220" spans="1:24" hidden="1" x14ac:dyDescent="0.3">
      <c r="A4220" t="s">
        <v>5592</v>
      </c>
      <c r="B4220">
        <v>9000004337</v>
      </c>
      <c r="C4220" t="s">
        <v>5533</v>
      </c>
      <c r="D4220" s="8"/>
      <c r="E4220" t="s">
        <v>3747</v>
      </c>
      <c r="F4220" t="s">
        <v>5519</v>
      </c>
      <c r="G4220" t="s">
        <v>2269</v>
      </c>
      <c r="H4220" t="s">
        <v>2268</v>
      </c>
      <c r="I4220" t="s">
        <v>4396</v>
      </c>
      <c r="J4220" t="s">
        <v>2270</v>
      </c>
      <c r="K4220">
        <v>10</v>
      </c>
      <c r="L4220" s="2" t="s">
        <v>1412</v>
      </c>
      <c r="M4220" s="2">
        <f ca="1">Table1[[#This Row],[Cases]]*Table1[[#This Row],[Pack Size]]</f>
        <v>0</v>
      </c>
      <c r="N4220" s="1">
        <f ca="1">Table1[[#This Row],[Cases]]*Table1[[#This Row],[Pack Size]]</f>
        <v>4800</v>
      </c>
      <c r="O4220" s="1">
        <f>IFERROR(VLOOKUP(Table1[[#This Row],[SKU Code]],'SKU Size'!$G:$H,2,FALSE),0)*Table1[[#This Row],[Cases]]</f>
        <v>48135.307672321076</v>
      </c>
      <c r="P4220" t="str">
        <f t="shared" si="78"/>
        <v>D0417</v>
      </c>
      <c r="Q4220" s="7">
        <f>IFERROR(VLOOKUP(Table1[[#This Row],[Trim Distributor Code]],Sheet1!$N:$O,2,FALSE),0)</f>
        <v>3400984</v>
      </c>
      <c r="R4220" s="7">
        <f>IFERROR(VLOOKUP(Table1[[#This Row],[Salesflo AppUser Code]],HIE!$A:$B,2,FALSE),0)</f>
        <v>0</v>
      </c>
      <c r="S4220" s="7">
        <f>IFERROR(VLOOKUP(Table1[[#This Row],[Salesflo AppUser Code]],HIE!$A:$B,2,FALSE),0)</f>
        <v>0</v>
      </c>
      <c r="T4220" t="s">
        <v>5602</v>
      </c>
      <c r="U4220" s="7" t="s">
        <v>3061</v>
      </c>
      <c r="V4220" s="7" t="s">
        <v>2268</v>
      </c>
      <c r="W4220" s="7" t="s">
        <v>2269</v>
      </c>
      <c r="X4220" s="7" t="str">
        <f>IFERROR(VLOOKUP( Table1[[#This Row],[Trim Distributor Code]],Sheet1!$A:$J,10,FALSE),0)</f>
        <v>Active</v>
      </c>
    </row>
    <row r="4221" spans="1:24" hidden="1" x14ac:dyDescent="0.3">
      <c r="A4221" t="s">
        <v>5592</v>
      </c>
      <c r="B4221">
        <v>9000004337</v>
      </c>
      <c r="C4221" t="s">
        <v>5533</v>
      </c>
      <c r="D4221" s="8"/>
      <c r="E4221" t="s">
        <v>3747</v>
      </c>
      <c r="F4221" t="s">
        <v>5519</v>
      </c>
      <c r="G4221" t="s">
        <v>2269</v>
      </c>
      <c r="H4221" t="s">
        <v>4113</v>
      </c>
      <c r="I4221" t="s">
        <v>4395</v>
      </c>
      <c r="J4221" t="s">
        <v>2290</v>
      </c>
      <c r="K4221">
        <v>15</v>
      </c>
      <c r="L4221" s="2" t="s">
        <v>1412</v>
      </c>
      <c r="M4221" s="2">
        <f ca="1">Table1[[#This Row],[Cases]]*Table1[[#This Row],[Pack Size]]</f>
        <v>0</v>
      </c>
      <c r="N4221" s="1">
        <f ca="1">Table1[[#This Row],[Cases]]*Table1[[#This Row],[Pack Size]]</f>
        <v>360</v>
      </c>
      <c r="O4221" s="1">
        <f>IFERROR(VLOOKUP(Table1[[#This Row],[SKU Code]],'SKU Size'!$G:$H,2,FALSE),0)*Table1[[#This Row],[Cases]]</f>
        <v>123.08868666565536</v>
      </c>
      <c r="P4221" t="str">
        <f t="shared" si="78"/>
        <v>D0417</v>
      </c>
      <c r="Q4221" s="7">
        <f>IFERROR(VLOOKUP(Table1[[#This Row],[Trim Distributor Code]],Sheet1!$N:$O,2,FALSE),0)</f>
        <v>3400984</v>
      </c>
      <c r="R4221" s="7">
        <f>IFERROR(VLOOKUP(Table1[[#This Row],[Salesflo AppUser Code]],HIE!$A:$B,2,FALSE),0)</f>
        <v>0</v>
      </c>
      <c r="S4221" s="7">
        <f>IFERROR(VLOOKUP(Table1[[#This Row],[Salesflo AppUser Code]],HIE!$A:$B,2,FALSE),0)</f>
        <v>0</v>
      </c>
      <c r="T4221" t="s">
        <v>5602</v>
      </c>
      <c r="U4221" s="7" t="s">
        <v>3061</v>
      </c>
      <c r="V4221" s="7" t="s">
        <v>1632</v>
      </c>
      <c r="W4221" s="7" t="s">
        <v>2269</v>
      </c>
      <c r="X4221" s="7" t="str">
        <f>IFERROR(VLOOKUP( Table1[[#This Row],[Trim Distributor Code]],Sheet1!$A:$J,10,FALSE),0)</f>
        <v>Active</v>
      </c>
    </row>
    <row r="4222" spans="1:24" hidden="1" x14ac:dyDescent="0.3">
      <c r="A4222" t="s">
        <v>5592</v>
      </c>
      <c r="B4222">
        <v>9000004337</v>
      </c>
      <c r="C4222" t="s">
        <v>5533</v>
      </c>
      <c r="D4222" s="8"/>
      <c r="E4222" t="s">
        <v>3747</v>
      </c>
      <c r="F4222" t="s">
        <v>5519</v>
      </c>
      <c r="G4222" t="s">
        <v>4156</v>
      </c>
      <c r="H4222" t="s">
        <v>4113</v>
      </c>
      <c r="I4222" t="s">
        <v>4394</v>
      </c>
      <c r="J4222" t="s">
        <v>2307</v>
      </c>
      <c r="K4222">
        <v>10</v>
      </c>
      <c r="L4222" s="2" t="s">
        <v>1412</v>
      </c>
      <c r="M4222" s="2">
        <f ca="1">Table1[[#This Row],[Cases]]*Table1[[#This Row],[Pack Size]]</f>
        <v>0</v>
      </c>
      <c r="N4222" s="1">
        <f ca="1">Table1[[#This Row],[Cases]]*Table1[[#This Row],[Pack Size]]</f>
        <v>240</v>
      </c>
      <c r="O4222" s="1">
        <f>IFERROR(VLOOKUP(Table1[[#This Row],[SKU Code]],'SKU Size'!$G:$H,2,FALSE),0)*Table1[[#This Row],[Cases]]</f>
        <v>34440.646724355654</v>
      </c>
      <c r="P4222" t="str">
        <f t="shared" si="78"/>
        <v>D0417</v>
      </c>
      <c r="Q4222" s="7">
        <f>IFERROR(VLOOKUP(Table1[[#This Row],[Trim Distributor Code]],Sheet1!$N:$O,2,FALSE),0)</f>
        <v>3400984</v>
      </c>
      <c r="R4222" s="7">
        <f>IFERROR(VLOOKUP(Table1[[#This Row],[Salesflo AppUser Code]],HIE!$A:$B,2,FALSE),0)</f>
        <v>0</v>
      </c>
      <c r="S4222" s="7">
        <f>IFERROR(VLOOKUP(Table1[[#This Row],[Salesflo AppUser Code]],HIE!$A:$B,2,FALSE),0)</f>
        <v>0</v>
      </c>
      <c r="T4222" t="s">
        <v>5602</v>
      </c>
      <c r="U4222" s="7" t="s">
        <v>3061</v>
      </c>
      <c r="V4222" s="7" t="s">
        <v>1632</v>
      </c>
      <c r="W4222" s="7" t="s">
        <v>2030</v>
      </c>
      <c r="X4222" s="7" t="str">
        <f>IFERROR(VLOOKUP( Table1[[#This Row],[Trim Distributor Code]],Sheet1!$A:$J,10,FALSE),0)</f>
        <v>Active</v>
      </c>
    </row>
    <row r="4223" spans="1:24" hidden="1" x14ac:dyDescent="0.3">
      <c r="A4223" t="s">
        <v>5592</v>
      </c>
      <c r="B4223">
        <v>9000003706</v>
      </c>
      <c r="C4223" t="s">
        <v>5534</v>
      </c>
      <c r="D4223" s="8"/>
      <c r="E4223" t="s">
        <v>3691</v>
      </c>
      <c r="F4223" t="s">
        <v>5535</v>
      </c>
      <c r="G4223" t="s">
        <v>4156</v>
      </c>
      <c r="H4223" t="s">
        <v>4106</v>
      </c>
      <c r="I4223" t="s">
        <v>5520</v>
      </c>
      <c r="J4223" t="s">
        <v>2144</v>
      </c>
      <c r="K4223">
        <v>150</v>
      </c>
      <c r="L4223" s="2" t="s">
        <v>1412</v>
      </c>
      <c r="M4223" s="2">
        <f ca="1">Table1[[#This Row],[Cases]]*Table1[[#This Row],[Pack Size]]</f>
        <v>0</v>
      </c>
      <c r="N4223" s="1">
        <f ca="1">Table1[[#This Row],[Cases]]*Table1[[#This Row],[Pack Size]]</f>
        <v>60000</v>
      </c>
      <c r="O4223" s="1">
        <f>IFERROR(VLOOKUP(Table1[[#This Row],[SKU Code]],'SKU Size'!$G:$H,2,FALSE),0)*Table1[[#This Row],[Cases]]</f>
        <v>1357784.1547243861</v>
      </c>
      <c r="P4223" t="str">
        <f t="shared" si="78"/>
        <v>D0386</v>
      </c>
      <c r="Q4223" s="7">
        <f>IFERROR(VLOOKUP(Table1[[#This Row],[Trim Distributor Code]],Sheet1!$N:$O,2,FALSE),0)</f>
        <v>3400936</v>
      </c>
      <c r="R4223" s="7">
        <f>IFERROR(VLOOKUP(Table1[[#This Row],[Salesflo AppUser Code]],HIE!$A:$B,2,FALSE),0)</f>
        <v>0</v>
      </c>
      <c r="S4223" s="7">
        <f>IFERROR(VLOOKUP(Table1[[#This Row],[Salesflo AppUser Code]],HIE!$A:$B,2,FALSE),0)</f>
        <v>0</v>
      </c>
      <c r="T4223" t="s">
        <v>5602</v>
      </c>
      <c r="U4223" s="7" t="s">
        <v>3061</v>
      </c>
      <c r="V4223" s="7" t="s">
        <v>1444</v>
      </c>
      <c r="W4223" s="7" t="s">
        <v>2030</v>
      </c>
      <c r="X4223" s="7" t="str">
        <f>IFERROR(VLOOKUP( Table1[[#This Row],[Trim Distributor Code]],Sheet1!$A:$J,10,FALSE),0)</f>
        <v>Active</v>
      </c>
    </row>
    <row r="4224" spans="1:24" hidden="1" x14ac:dyDescent="0.3">
      <c r="A4224" t="s">
        <v>5592</v>
      </c>
      <c r="B4224">
        <v>9000003706</v>
      </c>
      <c r="C4224" t="s">
        <v>5534</v>
      </c>
      <c r="D4224" s="8"/>
      <c r="E4224" t="s">
        <v>3691</v>
      </c>
      <c r="F4224" t="s">
        <v>5535</v>
      </c>
      <c r="G4224" t="s">
        <v>4305</v>
      </c>
      <c r="H4224" t="s">
        <v>4109</v>
      </c>
      <c r="I4224" t="s">
        <v>4393</v>
      </c>
      <c r="J4224" t="s">
        <v>2060</v>
      </c>
      <c r="K4224">
        <v>5</v>
      </c>
      <c r="L4224" s="2" t="s">
        <v>1412</v>
      </c>
      <c r="M4224" s="2">
        <f ca="1">Table1[[#This Row],[Cases]]*Table1[[#This Row],[Pack Size]]</f>
        <v>0</v>
      </c>
      <c r="N4224" s="1">
        <f ca="1">Table1[[#This Row],[Cases]]*Table1[[#This Row],[Pack Size]]</f>
        <v>500</v>
      </c>
      <c r="O4224" s="1">
        <f>IFERROR(VLOOKUP(Table1[[#This Row],[SKU Code]],'SKU Size'!$G:$H,2,FALSE),0)*Table1[[#This Row],[Cases]]</f>
        <v>50856.271625970105</v>
      </c>
      <c r="P4224" t="str">
        <f t="shared" si="78"/>
        <v>D0386</v>
      </c>
      <c r="Q4224" s="7">
        <f>IFERROR(VLOOKUP(Table1[[#This Row],[Trim Distributor Code]],Sheet1!$N:$O,2,FALSE),0)</f>
        <v>3400936</v>
      </c>
      <c r="R4224" s="7">
        <f>IFERROR(VLOOKUP(Table1[[#This Row],[Salesflo AppUser Code]],HIE!$A:$B,2,FALSE),0)</f>
        <v>0</v>
      </c>
      <c r="S4224" s="7">
        <f>IFERROR(VLOOKUP(Table1[[#This Row],[Salesflo AppUser Code]],HIE!$A:$B,2,FALSE),0)</f>
        <v>0</v>
      </c>
      <c r="T4224" t="s">
        <v>5602</v>
      </c>
      <c r="U4224" s="7" t="s">
        <v>3061</v>
      </c>
      <c r="V4224" s="7" t="s">
        <v>1423</v>
      </c>
      <c r="W4224" s="7" t="s">
        <v>2040</v>
      </c>
      <c r="X4224" s="7" t="str">
        <f>IFERROR(VLOOKUP( Table1[[#This Row],[Trim Distributor Code]],Sheet1!$A:$J,10,FALSE),0)</f>
        <v>Active</v>
      </c>
    </row>
    <row r="4225" spans="1:24" hidden="1" x14ac:dyDescent="0.3">
      <c r="A4225" t="s">
        <v>5592</v>
      </c>
      <c r="B4225">
        <v>9000003706</v>
      </c>
      <c r="C4225" t="s">
        <v>5534</v>
      </c>
      <c r="D4225" s="8"/>
      <c r="E4225" t="s">
        <v>3691</v>
      </c>
      <c r="F4225" t="s">
        <v>5535</v>
      </c>
      <c r="G4225" t="s">
        <v>4156</v>
      </c>
      <c r="H4225" t="s">
        <v>4137</v>
      </c>
      <c r="I4225" t="s">
        <v>4392</v>
      </c>
      <c r="J4225" t="s">
        <v>2238</v>
      </c>
      <c r="K4225">
        <v>3</v>
      </c>
      <c r="L4225" s="2" t="s">
        <v>1412</v>
      </c>
      <c r="M4225" s="2">
        <f ca="1">Table1[[#This Row],[Cases]]*Table1[[#This Row],[Pack Size]]</f>
        <v>0</v>
      </c>
      <c r="N4225" s="1">
        <f ca="1">Table1[[#This Row],[Cases]]*Table1[[#This Row],[Pack Size]]</f>
        <v>1152</v>
      </c>
      <c r="O4225" s="1">
        <f>IFERROR(VLOOKUP(Table1[[#This Row],[SKU Code]],'SKU Size'!$G:$H,2,FALSE),0)*Table1[[#This Row],[Cases]]</f>
        <v>27958.169019880166</v>
      </c>
      <c r="P4225" t="str">
        <f t="shared" si="78"/>
        <v>D0386</v>
      </c>
      <c r="Q4225" s="7">
        <f>IFERROR(VLOOKUP(Table1[[#This Row],[Trim Distributor Code]],Sheet1!$N:$O,2,FALSE),0)</f>
        <v>3400936</v>
      </c>
      <c r="R4225" s="7">
        <f>IFERROR(VLOOKUP(Table1[[#This Row],[Salesflo AppUser Code]],HIE!$A:$B,2,FALSE),0)</f>
        <v>0</v>
      </c>
      <c r="S4225" s="7">
        <f>IFERROR(VLOOKUP(Table1[[#This Row],[Salesflo AppUser Code]],HIE!$A:$B,2,FALSE),0)</f>
        <v>0</v>
      </c>
      <c r="T4225" t="s">
        <v>5602</v>
      </c>
      <c r="U4225" s="7" t="s">
        <v>3061</v>
      </c>
      <c r="V4225" s="7" t="s">
        <v>1606</v>
      </c>
      <c r="W4225" s="7" t="s">
        <v>2030</v>
      </c>
      <c r="X4225" s="7" t="str">
        <f>IFERROR(VLOOKUP( Table1[[#This Row],[Trim Distributor Code]],Sheet1!$A:$J,10,FALSE),0)</f>
        <v>Active</v>
      </c>
    </row>
    <row r="4226" spans="1:24" hidden="1" x14ac:dyDescent="0.3">
      <c r="A4226" t="s">
        <v>5592</v>
      </c>
      <c r="B4226">
        <v>9000003706</v>
      </c>
      <c r="C4226" t="s">
        <v>5534</v>
      </c>
      <c r="D4226" s="8"/>
      <c r="E4226" t="s">
        <v>3691</v>
      </c>
      <c r="F4226" t="s">
        <v>5535</v>
      </c>
      <c r="G4226" t="s">
        <v>2269</v>
      </c>
      <c r="H4226" t="s">
        <v>2268</v>
      </c>
      <c r="I4226" t="s">
        <v>4396</v>
      </c>
      <c r="J4226" t="s">
        <v>2270</v>
      </c>
      <c r="K4226">
        <v>20</v>
      </c>
      <c r="L4226" s="2" t="s">
        <v>1412</v>
      </c>
      <c r="M4226" s="2">
        <f ca="1">Table1[[#This Row],[Cases]]*Table1[[#This Row],[Pack Size]]</f>
        <v>0</v>
      </c>
      <c r="N4226" s="1">
        <f ca="1">Table1[[#This Row],[Cases]]*Table1[[#This Row],[Pack Size]]</f>
        <v>9600</v>
      </c>
      <c r="O4226" s="1">
        <f>IFERROR(VLOOKUP(Table1[[#This Row],[SKU Code]],'SKU Size'!$G:$H,2,FALSE),0)*Table1[[#This Row],[Cases]]</f>
        <v>96270.615344642152</v>
      </c>
      <c r="P4226" t="str">
        <f t="shared" si="78"/>
        <v>D0386</v>
      </c>
      <c r="Q4226" s="7">
        <f>IFERROR(VLOOKUP(Table1[[#This Row],[Trim Distributor Code]],Sheet1!$N:$O,2,FALSE),0)</f>
        <v>3400936</v>
      </c>
      <c r="R4226" s="7">
        <f>IFERROR(VLOOKUP(Table1[[#This Row],[Salesflo AppUser Code]],HIE!$A:$B,2,FALSE),0)</f>
        <v>0</v>
      </c>
      <c r="S4226" s="7">
        <f>IFERROR(VLOOKUP(Table1[[#This Row],[Salesflo AppUser Code]],HIE!$A:$B,2,FALSE),0)</f>
        <v>0</v>
      </c>
      <c r="T4226" t="s">
        <v>5602</v>
      </c>
      <c r="U4226" s="7" t="s">
        <v>3061</v>
      </c>
      <c r="V4226" s="7" t="s">
        <v>2268</v>
      </c>
      <c r="W4226" s="7" t="s">
        <v>2269</v>
      </c>
      <c r="X4226" s="7" t="str">
        <f>IFERROR(VLOOKUP( Table1[[#This Row],[Trim Distributor Code]],Sheet1!$A:$J,10,FALSE),0)</f>
        <v>Active</v>
      </c>
    </row>
    <row r="4227" spans="1:24" hidden="1" x14ac:dyDescent="0.3">
      <c r="A4227" t="s">
        <v>5592</v>
      </c>
      <c r="B4227">
        <v>9000003706</v>
      </c>
      <c r="C4227" t="s">
        <v>5534</v>
      </c>
      <c r="D4227" s="8"/>
      <c r="E4227" t="s">
        <v>3691</v>
      </c>
      <c r="F4227" t="s">
        <v>5535</v>
      </c>
      <c r="G4227" t="s">
        <v>2269</v>
      </c>
      <c r="H4227" t="s">
        <v>4113</v>
      </c>
      <c r="I4227" t="s">
        <v>4395</v>
      </c>
      <c r="J4227" t="s">
        <v>2290</v>
      </c>
      <c r="K4227">
        <v>25</v>
      </c>
      <c r="L4227" s="2" t="s">
        <v>1412</v>
      </c>
      <c r="M4227" s="2">
        <f ca="1">Table1[[#This Row],[Cases]]*Table1[[#This Row],[Pack Size]]</f>
        <v>0</v>
      </c>
      <c r="N4227" s="1">
        <f ca="1">Table1[[#This Row],[Cases]]*Table1[[#This Row],[Pack Size]]</f>
        <v>600</v>
      </c>
      <c r="O4227" s="1">
        <f>IFERROR(VLOOKUP(Table1[[#This Row],[SKU Code]],'SKU Size'!$G:$H,2,FALSE),0)*Table1[[#This Row],[Cases]]</f>
        <v>205.14781110942559</v>
      </c>
      <c r="P4227" t="str">
        <f t="shared" si="78"/>
        <v>D0386</v>
      </c>
      <c r="Q4227" s="7">
        <f>IFERROR(VLOOKUP(Table1[[#This Row],[Trim Distributor Code]],Sheet1!$N:$O,2,FALSE),0)</f>
        <v>3400936</v>
      </c>
      <c r="R4227" s="7">
        <f>IFERROR(VLOOKUP(Table1[[#This Row],[Salesflo AppUser Code]],HIE!$A:$B,2,FALSE),0)</f>
        <v>0</v>
      </c>
      <c r="S4227" s="7">
        <f>IFERROR(VLOOKUP(Table1[[#This Row],[Salesflo AppUser Code]],HIE!$A:$B,2,FALSE),0)</f>
        <v>0</v>
      </c>
      <c r="T4227" t="s">
        <v>5602</v>
      </c>
      <c r="U4227" s="7" t="s">
        <v>3061</v>
      </c>
      <c r="V4227" s="7" t="s">
        <v>1632</v>
      </c>
      <c r="W4227" s="7" t="s">
        <v>2269</v>
      </c>
      <c r="X4227" s="7" t="str">
        <f>IFERROR(VLOOKUP( Table1[[#This Row],[Trim Distributor Code]],Sheet1!$A:$J,10,FALSE),0)</f>
        <v>Active</v>
      </c>
    </row>
    <row r="4228" spans="1:24" hidden="1" x14ac:dyDescent="0.3">
      <c r="A4228" t="s">
        <v>5592</v>
      </c>
      <c r="B4228">
        <v>9000003706</v>
      </c>
      <c r="C4228" t="s">
        <v>5534</v>
      </c>
      <c r="D4228" s="8"/>
      <c r="E4228" t="s">
        <v>3691</v>
      </c>
      <c r="F4228" t="s">
        <v>5535</v>
      </c>
      <c r="G4228" t="s">
        <v>4156</v>
      </c>
      <c r="H4228" t="s">
        <v>4113</v>
      </c>
      <c r="I4228" t="s">
        <v>4394</v>
      </c>
      <c r="J4228" t="s">
        <v>2307</v>
      </c>
      <c r="K4228">
        <v>25</v>
      </c>
      <c r="L4228" s="2" t="s">
        <v>1412</v>
      </c>
      <c r="M4228" s="2">
        <f ca="1">Table1[[#This Row],[Cases]]*Table1[[#This Row],[Pack Size]]</f>
        <v>0</v>
      </c>
      <c r="N4228" s="1">
        <f ca="1">Table1[[#This Row],[Cases]]*Table1[[#This Row],[Pack Size]]</f>
        <v>600</v>
      </c>
      <c r="O4228" s="1">
        <f>IFERROR(VLOOKUP(Table1[[#This Row],[SKU Code]],'SKU Size'!$G:$H,2,FALSE),0)*Table1[[#This Row],[Cases]]</f>
        <v>86101.616810889129</v>
      </c>
      <c r="P4228" t="str">
        <f t="shared" si="78"/>
        <v>D0386</v>
      </c>
      <c r="Q4228" s="7">
        <f>IFERROR(VLOOKUP(Table1[[#This Row],[Trim Distributor Code]],Sheet1!$N:$O,2,FALSE),0)</f>
        <v>3400936</v>
      </c>
      <c r="R4228" s="7">
        <f>IFERROR(VLOOKUP(Table1[[#This Row],[Salesflo AppUser Code]],HIE!$A:$B,2,FALSE),0)</f>
        <v>0</v>
      </c>
      <c r="S4228" s="7">
        <f>IFERROR(VLOOKUP(Table1[[#This Row],[Salesflo AppUser Code]],HIE!$A:$B,2,FALSE),0)</f>
        <v>0</v>
      </c>
      <c r="T4228" t="s">
        <v>5602</v>
      </c>
      <c r="U4228" s="7" t="s">
        <v>3061</v>
      </c>
      <c r="V4228" s="7" t="s">
        <v>1632</v>
      </c>
      <c r="W4228" s="7" t="s">
        <v>2030</v>
      </c>
      <c r="X4228" s="7" t="str">
        <f>IFERROR(VLOOKUP( Table1[[#This Row],[Trim Distributor Code]],Sheet1!$A:$J,10,FALSE),0)</f>
        <v>Active</v>
      </c>
    </row>
    <row r="4229" spans="1:24" hidden="1" x14ac:dyDescent="0.3">
      <c r="A4229" t="s">
        <v>5592</v>
      </c>
      <c r="B4229" t="s">
        <v>3960</v>
      </c>
      <c r="C4229" t="s">
        <v>5536</v>
      </c>
      <c r="D4229" s="8" t="s">
        <v>1412</v>
      </c>
      <c r="E4229" t="s">
        <v>3222</v>
      </c>
      <c r="F4229" t="s">
        <v>2844</v>
      </c>
      <c r="G4229" t="s">
        <v>4521</v>
      </c>
      <c r="H4229" t="s">
        <v>4106</v>
      </c>
      <c r="I4229" t="s">
        <v>4538</v>
      </c>
      <c r="J4229" t="s">
        <v>11</v>
      </c>
      <c r="K4229">
        <v>250</v>
      </c>
      <c r="L4229" s="2" t="s">
        <v>1412</v>
      </c>
      <c r="M4229" s="2">
        <f ca="1">Table1[[#This Row],[Cases]]*Table1[[#This Row],[Pack Size]]</f>
        <v>0</v>
      </c>
      <c r="N4229" s="1">
        <f ca="1">Table1[[#This Row],[Cases]]*Table1[[#This Row],[Pack Size]]</f>
        <v>88000</v>
      </c>
      <c r="O4229" s="1">
        <f>IFERROR(VLOOKUP(Table1[[#This Row],[SKU Code]],'SKU Size'!$G:$H,2,FALSE),0)*Table1[[#This Row],[Cases]]</f>
        <v>2191187.0580384769</v>
      </c>
      <c r="P4229" t="str">
        <f t="shared" si="78"/>
        <v>D0356</v>
      </c>
      <c r="Q4229" s="7">
        <f>IFERROR(VLOOKUP(Table1[[#This Row],[Trim Distributor Code]],Sheet1!$N:$O,2,FALSE),0)</f>
        <v>3400608</v>
      </c>
      <c r="R4229" s="7" t="str">
        <f>IFERROR(VLOOKUP(Table1[[#This Row],[Salesflo AppUser Code]],HIE!$A:$B,2,FALSE),0)</f>
        <v>Active</v>
      </c>
      <c r="S4229" s="7" t="str">
        <f>IFERROR(VLOOKUP(Table1[[#This Row],[Salesflo AppUser Code]],HIE!$A:$B,2,FALSE),0)</f>
        <v>Active</v>
      </c>
      <c r="T4229" t="s">
        <v>5602</v>
      </c>
      <c r="U4229" s="7" t="s">
        <v>3061</v>
      </c>
      <c r="V4229" s="7" t="s">
        <v>1444</v>
      </c>
      <c r="W4229" s="7" t="s">
        <v>1688</v>
      </c>
      <c r="X4229" s="7" t="str">
        <f>IFERROR(VLOOKUP( Table1[[#This Row],[Trim Distributor Code]],Sheet1!$A:$J,10,FALSE),0)</f>
        <v>Active</v>
      </c>
    </row>
    <row r="4230" spans="1:24" hidden="1" x14ac:dyDescent="0.3">
      <c r="A4230" t="s">
        <v>5592</v>
      </c>
      <c r="B4230" t="s">
        <v>3960</v>
      </c>
      <c r="C4230" t="s">
        <v>5537</v>
      </c>
      <c r="D4230" s="8" t="s">
        <v>1412</v>
      </c>
      <c r="E4230" t="s">
        <v>3222</v>
      </c>
      <c r="F4230" t="s">
        <v>5538</v>
      </c>
      <c r="G4230" t="s">
        <v>4107</v>
      </c>
      <c r="H4230" t="s">
        <v>4106</v>
      </c>
      <c r="I4230" t="s">
        <v>5539</v>
      </c>
      <c r="J4230" t="s">
        <v>1954</v>
      </c>
      <c r="K4230">
        <v>50</v>
      </c>
      <c r="L4230" s="2" t="s">
        <v>1412</v>
      </c>
      <c r="M4230" s="2">
        <f ca="1">Table1[[#This Row],[Cases]]*Table1[[#This Row],[Pack Size]]</f>
        <v>0</v>
      </c>
      <c r="N4230" s="1">
        <f ca="1">Table1[[#This Row],[Cases]]*Table1[[#This Row],[Pack Size]]</f>
        <v>14400</v>
      </c>
      <c r="O4230" s="1">
        <f>IFERROR(VLOOKUP(Table1[[#This Row],[SKU Code]],'SKU Size'!$G:$H,2,FALSE),0)*Table1[[#This Row],[Cases]]</f>
        <v>410110.00334571017</v>
      </c>
      <c r="P4230" t="str">
        <f t="shared" si="78"/>
        <v>D0356</v>
      </c>
      <c r="Q4230" s="7">
        <f>IFERROR(VLOOKUP(Table1[[#This Row],[Trim Distributor Code]],Sheet1!$N:$O,2,FALSE),0)</f>
        <v>3400608</v>
      </c>
      <c r="R4230" s="7" t="str">
        <f>IFERROR(VLOOKUP(Table1[[#This Row],[Salesflo AppUser Code]],HIE!$A:$B,2,FALSE),0)</f>
        <v>Active</v>
      </c>
      <c r="S4230" s="7" t="str">
        <f>IFERROR(VLOOKUP(Table1[[#This Row],[Salesflo AppUser Code]],HIE!$A:$B,2,FALSE),0)</f>
        <v>Active</v>
      </c>
      <c r="T4230" t="s">
        <v>5602</v>
      </c>
      <c r="U4230" s="7" t="s">
        <v>3061</v>
      </c>
      <c r="V4230" s="7" t="s">
        <v>1444</v>
      </c>
      <c r="W4230" s="7" t="s">
        <v>1867</v>
      </c>
      <c r="X4230" s="7" t="str">
        <f>IFERROR(VLOOKUP( Table1[[#This Row],[Trim Distributor Code]],Sheet1!$A:$J,10,FALSE),0)</f>
        <v>Active</v>
      </c>
    </row>
    <row r="4231" spans="1:24" hidden="1" x14ac:dyDescent="0.3">
      <c r="A4231" t="s">
        <v>5592</v>
      </c>
      <c r="B4231" t="s">
        <v>3960</v>
      </c>
      <c r="C4231" t="s">
        <v>5540</v>
      </c>
      <c r="D4231" s="8" t="s">
        <v>1412</v>
      </c>
      <c r="E4231" t="s">
        <v>3222</v>
      </c>
      <c r="F4231" t="s">
        <v>2755</v>
      </c>
      <c r="G4231" t="s">
        <v>4110</v>
      </c>
      <c r="H4231" t="s">
        <v>4109</v>
      </c>
      <c r="I4231" t="s">
        <v>5541</v>
      </c>
      <c r="J4231" t="s">
        <v>1682</v>
      </c>
      <c r="K4231">
        <v>3</v>
      </c>
      <c r="L4231" s="2" t="s">
        <v>1412</v>
      </c>
      <c r="M4231" s="2">
        <f ca="1">Table1[[#This Row],[Cases]]*Table1[[#This Row],[Pack Size]]</f>
        <v>0</v>
      </c>
      <c r="N4231" s="1">
        <f ca="1">Table1[[#This Row],[Cases]]*Table1[[#This Row],[Pack Size]]</f>
        <v>300</v>
      </c>
      <c r="O4231" s="1">
        <f>IFERROR(VLOOKUP(Table1[[#This Row],[SKU Code]],'SKU Size'!$G:$H,2,FALSE),0)*Table1[[#This Row],[Cases]]</f>
        <v>22641.404206549112</v>
      </c>
      <c r="P4231" t="str">
        <f t="shared" si="78"/>
        <v>D0356</v>
      </c>
      <c r="Q4231" s="7">
        <f>IFERROR(VLOOKUP(Table1[[#This Row],[Trim Distributor Code]],Sheet1!$N:$O,2,FALSE),0)</f>
        <v>3400608</v>
      </c>
      <c r="R4231" s="7" t="str">
        <f>IFERROR(VLOOKUP(Table1[[#This Row],[Salesflo AppUser Code]],HIE!$A:$B,2,FALSE),0)</f>
        <v>Active</v>
      </c>
      <c r="S4231" s="7" t="str">
        <f>IFERROR(VLOOKUP(Table1[[#This Row],[Salesflo AppUser Code]],HIE!$A:$B,2,FALSE),0)</f>
        <v>Active</v>
      </c>
      <c r="T4231" t="s">
        <v>5602</v>
      </c>
      <c r="U4231" s="7" t="s">
        <v>3061</v>
      </c>
      <c r="V4231" s="7" t="s">
        <v>1423</v>
      </c>
      <c r="W4231" s="7" t="s">
        <v>1679</v>
      </c>
      <c r="X4231" s="7" t="str">
        <f>IFERROR(VLOOKUP( Table1[[#This Row],[Trim Distributor Code]],Sheet1!$A:$J,10,FALSE),0)</f>
        <v>Active</v>
      </c>
    </row>
    <row r="4232" spans="1:24" hidden="1" x14ac:dyDescent="0.3">
      <c r="A4232" t="s">
        <v>5592</v>
      </c>
      <c r="B4232" t="s">
        <v>5542</v>
      </c>
      <c r="C4232" t="s">
        <v>5540</v>
      </c>
      <c r="D4232" s="8" t="s">
        <v>1412</v>
      </c>
      <c r="E4232" t="s">
        <v>3222</v>
      </c>
      <c r="F4232" t="s">
        <v>2755</v>
      </c>
      <c r="G4232" t="s">
        <v>4108</v>
      </c>
      <c r="H4232" t="s">
        <v>4109</v>
      </c>
      <c r="I4232" t="s">
        <v>5543</v>
      </c>
      <c r="J4232" t="s">
        <v>13</v>
      </c>
      <c r="K4232">
        <v>1</v>
      </c>
      <c r="L4232" s="2" t="s">
        <v>1412</v>
      </c>
      <c r="M4232" s="2">
        <f ca="1">Table1[[#This Row],[Cases]]*Table1[[#This Row],[Pack Size]]</f>
        <v>0</v>
      </c>
      <c r="N4232" s="1">
        <f ca="1">Table1[[#This Row],[Cases]]*Table1[[#This Row],[Pack Size]]</f>
        <v>100</v>
      </c>
      <c r="O4232" s="1">
        <f>IFERROR(VLOOKUP(Table1[[#This Row],[SKU Code]],'SKU Size'!$G:$H,2,FALSE),0)*Table1[[#This Row],[Cases]]</f>
        <v>10568.674059304707</v>
      </c>
      <c r="P4232" t="str">
        <f t="shared" si="78"/>
        <v>D0356</v>
      </c>
      <c r="Q4232" s="7">
        <f>IFERROR(VLOOKUP(Table1[[#This Row],[Trim Distributor Code]],Sheet1!$N:$O,2,FALSE),0)</f>
        <v>3400608</v>
      </c>
      <c r="R4232" s="7">
        <f>IFERROR(VLOOKUP(Table1[[#This Row],[Salesflo AppUser Code]],HIE!$A:$B,2,FALSE),0)</f>
        <v>0</v>
      </c>
      <c r="S4232" s="7">
        <f>IFERROR(VLOOKUP(Table1[[#This Row],[Salesflo AppUser Code]],HIE!$A:$B,2,FALSE),0)</f>
        <v>0</v>
      </c>
      <c r="T4232" t="s">
        <v>5602</v>
      </c>
      <c r="U4232" s="7" t="s">
        <v>3061</v>
      </c>
      <c r="V4232" s="7" t="s">
        <v>1423</v>
      </c>
      <c r="W4232" s="7" t="s">
        <v>1659</v>
      </c>
      <c r="X4232" s="7" t="str">
        <f>IFERROR(VLOOKUP( Table1[[#This Row],[Trim Distributor Code]],Sheet1!$A:$J,10,FALSE),0)</f>
        <v>Active</v>
      </c>
    </row>
    <row r="4233" spans="1:24" hidden="1" x14ac:dyDescent="0.3">
      <c r="A4233" t="s">
        <v>5592</v>
      </c>
      <c r="B4233" t="s">
        <v>3960</v>
      </c>
      <c r="C4233" t="s">
        <v>5540</v>
      </c>
      <c r="D4233" s="8" t="s">
        <v>5212</v>
      </c>
      <c r="E4233" t="s">
        <v>3222</v>
      </c>
      <c r="F4233" t="s">
        <v>2755</v>
      </c>
      <c r="G4233" t="s">
        <v>4111</v>
      </c>
      <c r="H4233" t="s">
        <v>4109</v>
      </c>
      <c r="I4233" t="s">
        <v>5544</v>
      </c>
      <c r="J4233" t="s">
        <v>1440</v>
      </c>
      <c r="K4233">
        <v>1</v>
      </c>
      <c r="L4233" s="2" t="s">
        <v>1412</v>
      </c>
      <c r="M4233" s="2">
        <f ca="1">Table1[[#This Row],[Cases]]*Table1[[#This Row],[Pack Size]]</f>
        <v>0</v>
      </c>
      <c r="N4233" s="1">
        <f ca="1">Table1[[#This Row],[Cases]]*Table1[[#This Row],[Pack Size]]</f>
        <v>100</v>
      </c>
      <c r="O4233" s="1">
        <f>IFERROR(VLOOKUP(Table1[[#This Row],[SKU Code]],'SKU Size'!$G:$H,2,FALSE),0)*Table1[[#This Row],[Cases]]</f>
        <v>10154.548083547093</v>
      </c>
      <c r="P4233" t="str">
        <f t="shared" si="78"/>
        <v>D0356</v>
      </c>
      <c r="Q4233" s="7">
        <f>IFERROR(VLOOKUP(Table1[[#This Row],[Trim Distributor Code]],Sheet1!$N:$O,2,FALSE),0)</f>
        <v>3400608</v>
      </c>
      <c r="R4233" s="7" t="str">
        <f>IFERROR(VLOOKUP(Table1[[#This Row],[Salesflo AppUser Code]],HIE!$A:$B,2,FALSE),0)</f>
        <v>Active</v>
      </c>
      <c r="S4233" s="7" t="str">
        <f>IFERROR(VLOOKUP(Table1[[#This Row],[Salesflo AppUser Code]],HIE!$A:$B,2,FALSE),0)</f>
        <v>Active</v>
      </c>
      <c r="T4233" t="s">
        <v>5602</v>
      </c>
      <c r="U4233" s="7" t="s">
        <v>3061</v>
      </c>
      <c r="V4233" s="7" t="s">
        <v>1423</v>
      </c>
      <c r="W4233" s="7" t="s">
        <v>1431</v>
      </c>
      <c r="X4233" s="7" t="str">
        <f>IFERROR(VLOOKUP( Table1[[#This Row],[Trim Distributor Code]],Sheet1!$A:$J,10,FALSE),0)</f>
        <v>Active</v>
      </c>
    </row>
    <row r="4234" spans="1:24" hidden="1" x14ac:dyDescent="0.3">
      <c r="A4234" t="s">
        <v>5592</v>
      </c>
      <c r="B4234" t="s">
        <v>3960</v>
      </c>
      <c r="C4234" t="s">
        <v>5536</v>
      </c>
      <c r="D4234" s="8" t="s">
        <v>1412</v>
      </c>
      <c r="E4234" t="s">
        <v>3222</v>
      </c>
      <c r="F4234" t="s">
        <v>2844</v>
      </c>
      <c r="G4234" t="s">
        <v>4521</v>
      </c>
      <c r="H4234" t="s">
        <v>1632</v>
      </c>
      <c r="I4234" t="s">
        <v>4540</v>
      </c>
      <c r="J4234" t="s">
        <v>13</v>
      </c>
      <c r="K4234">
        <v>2</v>
      </c>
      <c r="L4234" s="2" t="s">
        <v>1412</v>
      </c>
      <c r="M4234" s="2">
        <f ca="1">Table1[[#This Row],[Cases]]*Table1[[#This Row],[Pack Size]]</f>
        <v>0</v>
      </c>
      <c r="N4234" s="1">
        <f ca="1">Table1[[#This Row],[Cases]]*Table1[[#This Row],[Pack Size]]</f>
        <v>200</v>
      </c>
      <c r="O4234" s="1">
        <f>IFERROR(VLOOKUP(Table1[[#This Row],[SKU Code]],'SKU Size'!$G:$H,2,FALSE),0)*Table1[[#This Row],[Cases]]</f>
        <v>21137.348118609414</v>
      </c>
      <c r="P4234" t="str">
        <f t="shared" si="78"/>
        <v>D0356</v>
      </c>
      <c r="Q4234" s="7">
        <f>IFERROR(VLOOKUP(Table1[[#This Row],[Trim Distributor Code]],Sheet1!$N:$O,2,FALSE),0)</f>
        <v>3400608</v>
      </c>
      <c r="R4234" s="7" t="str">
        <f>IFERROR(VLOOKUP(Table1[[#This Row],[Salesflo AppUser Code]],HIE!$A:$B,2,FALSE),0)</f>
        <v>Active</v>
      </c>
      <c r="S4234" s="7" t="str">
        <f>IFERROR(VLOOKUP(Table1[[#This Row],[Salesflo AppUser Code]],HIE!$A:$B,2,FALSE),0)</f>
        <v>Active</v>
      </c>
      <c r="T4234" t="s">
        <v>5602</v>
      </c>
      <c r="U4234" s="7" t="s">
        <v>3061</v>
      </c>
      <c r="V4234" s="7" t="s">
        <v>1423</v>
      </c>
      <c r="W4234" s="7" t="s">
        <v>1659</v>
      </c>
      <c r="X4234" s="7" t="str">
        <f>IFERROR(VLOOKUP( Table1[[#This Row],[Trim Distributor Code]],Sheet1!$A:$J,10,FALSE),0)</f>
        <v>Active</v>
      </c>
    </row>
    <row r="4235" spans="1:24" hidden="1" x14ac:dyDescent="0.3">
      <c r="A4235" t="s">
        <v>5592</v>
      </c>
      <c r="B4235" t="s">
        <v>5546</v>
      </c>
      <c r="C4235" t="s">
        <v>5537</v>
      </c>
      <c r="D4235" s="8" t="s">
        <v>1412</v>
      </c>
      <c r="E4235" t="s">
        <v>3222</v>
      </c>
      <c r="F4235" t="s">
        <v>5538</v>
      </c>
      <c r="G4235" t="s">
        <v>4107</v>
      </c>
      <c r="H4235" t="s">
        <v>4113</v>
      </c>
      <c r="I4235" t="s">
        <v>5547</v>
      </c>
      <c r="J4235" t="s">
        <v>2021</v>
      </c>
      <c r="K4235">
        <v>10</v>
      </c>
      <c r="L4235" s="2" t="s">
        <v>1412</v>
      </c>
      <c r="M4235" s="2">
        <f ca="1">Table1[[#This Row],[Cases]]*Table1[[#This Row],[Pack Size]]</f>
        <v>0</v>
      </c>
      <c r="N4235" s="1">
        <f ca="1">Table1[[#This Row],[Cases]]*Table1[[#This Row],[Pack Size]]</f>
        <v>240</v>
      </c>
      <c r="O4235" s="1">
        <f>IFERROR(VLOOKUP(Table1[[#This Row],[SKU Code]],'SKU Size'!$G:$H,2,FALSE),0)*Table1[[#This Row],[Cases]]</f>
        <v>74626.430910006471</v>
      </c>
      <c r="P4235" t="str">
        <f t="shared" si="78"/>
        <v>D0356</v>
      </c>
      <c r="Q4235" s="7">
        <f>IFERROR(VLOOKUP(Table1[[#This Row],[Trim Distributor Code]],Sheet1!$N:$O,2,FALSE),0)</f>
        <v>3400608</v>
      </c>
      <c r="R4235" s="7">
        <f>IFERROR(VLOOKUP(Table1[[#This Row],[Salesflo AppUser Code]],HIE!$A:$B,2,FALSE),0)</f>
        <v>0</v>
      </c>
      <c r="S4235" s="7">
        <f>IFERROR(VLOOKUP(Table1[[#This Row],[Salesflo AppUser Code]],HIE!$A:$B,2,FALSE),0)</f>
        <v>0</v>
      </c>
      <c r="T4235" t="s">
        <v>5602</v>
      </c>
      <c r="U4235" s="7" t="s">
        <v>3061</v>
      </c>
      <c r="V4235" s="7" t="s">
        <v>1632</v>
      </c>
      <c r="W4235" s="7" t="s">
        <v>1867</v>
      </c>
      <c r="X4235" s="7" t="str">
        <f>IFERROR(VLOOKUP( Table1[[#This Row],[Trim Distributor Code]],Sheet1!$A:$J,10,FALSE),0)</f>
        <v>Active</v>
      </c>
    </row>
    <row r="4236" spans="1:24" hidden="1" x14ac:dyDescent="0.3">
      <c r="A4236" t="s">
        <v>5592</v>
      </c>
      <c r="B4236" t="s">
        <v>3960</v>
      </c>
      <c r="C4236" t="s">
        <v>5540</v>
      </c>
      <c r="D4236" s="8" t="s">
        <v>1412</v>
      </c>
      <c r="E4236" t="s">
        <v>3222</v>
      </c>
      <c r="F4236" t="s">
        <v>2755</v>
      </c>
      <c r="G4236" t="s">
        <v>4111</v>
      </c>
      <c r="H4236" t="s">
        <v>1632</v>
      </c>
      <c r="I4236" t="s">
        <v>5548</v>
      </c>
      <c r="J4236" t="s">
        <v>1656</v>
      </c>
      <c r="K4236">
        <v>3</v>
      </c>
      <c r="L4236" s="2" t="s">
        <v>1412</v>
      </c>
      <c r="M4236" s="2">
        <f ca="1">Table1[[#This Row],[Cases]]*Table1[[#This Row],[Pack Size]]</f>
        <v>0</v>
      </c>
      <c r="N4236" s="1">
        <f ca="1">Table1[[#This Row],[Cases]]*Table1[[#This Row],[Pack Size]]</f>
        <v>144</v>
      </c>
      <c r="O4236" s="1">
        <f>IFERROR(VLOOKUP(Table1[[#This Row],[SKU Code]],'SKU Size'!$G:$H,2,FALSE),0)*Table1[[#This Row],[Cases]]</f>
        <v>3011.7446277210265</v>
      </c>
      <c r="P4236" t="str">
        <f t="shared" si="78"/>
        <v>D0356</v>
      </c>
      <c r="Q4236" s="7">
        <f>IFERROR(VLOOKUP(Table1[[#This Row],[Trim Distributor Code]],Sheet1!$N:$O,2,FALSE),0)</f>
        <v>3400608</v>
      </c>
      <c r="R4236" s="7" t="str">
        <f>IFERROR(VLOOKUP(Table1[[#This Row],[Salesflo AppUser Code]],HIE!$A:$B,2,FALSE),0)</f>
        <v>Active</v>
      </c>
      <c r="S4236" s="7" t="str">
        <f>IFERROR(VLOOKUP(Table1[[#This Row],[Salesflo AppUser Code]],HIE!$A:$B,2,FALSE),0)</f>
        <v>Active</v>
      </c>
      <c r="T4236" t="s">
        <v>5602</v>
      </c>
      <c r="U4236" s="7" t="s">
        <v>3061</v>
      </c>
      <c r="V4236" s="7" t="s">
        <v>1632</v>
      </c>
      <c r="W4236" s="7" t="s">
        <v>1431</v>
      </c>
      <c r="X4236" s="7" t="str">
        <f>IFERROR(VLOOKUP( Table1[[#This Row],[Trim Distributor Code]],Sheet1!$A:$J,10,FALSE),0)</f>
        <v>Active</v>
      </c>
    </row>
    <row r="4237" spans="1:24" hidden="1" x14ac:dyDescent="0.3">
      <c r="A4237" t="s">
        <v>5592</v>
      </c>
      <c r="B4237" t="s">
        <v>3960</v>
      </c>
      <c r="C4237" t="s">
        <v>5540</v>
      </c>
      <c r="D4237" s="8" t="s">
        <v>1412</v>
      </c>
      <c r="E4237" t="s">
        <v>3222</v>
      </c>
      <c r="F4237" t="s">
        <v>2755</v>
      </c>
      <c r="G4237" t="s">
        <v>2581</v>
      </c>
      <c r="H4237" t="s">
        <v>4116</v>
      </c>
      <c r="I4237" t="s">
        <v>5549</v>
      </c>
      <c r="J4237" t="s">
        <v>15</v>
      </c>
      <c r="K4237">
        <v>1</v>
      </c>
      <c r="L4237" s="2" t="s">
        <v>1412</v>
      </c>
      <c r="M4237" s="2">
        <f ca="1">Table1[[#This Row],[Cases]]*Table1[[#This Row],[Pack Size]]</f>
        <v>0</v>
      </c>
      <c r="N4237" s="1">
        <f ca="1">Table1[[#This Row],[Cases]]*Table1[[#This Row],[Pack Size]]</f>
        <v>144</v>
      </c>
      <c r="O4237" s="1">
        <f>IFERROR(VLOOKUP(Table1[[#This Row],[SKU Code]],'SKU Size'!$G:$H,2,FALSE),0)*Table1[[#This Row],[Cases]]</f>
        <v>5525.4887765477251</v>
      </c>
      <c r="P4237" t="str">
        <f t="shared" si="78"/>
        <v>D0356</v>
      </c>
      <c r="Q4237" s="7">
        <f>IFERROR(VLOOKUP(Table1[[#This Row],[Trim Distributor Code]],Sheet1!$N:$O,2,FALSE),0)</f>
        <v>3400608</v>
      </c>
      <c r="R4237" s="7" t="str">
        <f>IFERROR(VLOOKUP(Table1[[#This Row],[Salesflo AppUser Code]],HIE!$A:$B,2,FALSE),0)</f>
        <v>Active</v>
      </c>
      <c r="S4237" s="7" t="str">
        <f>IFERROR(VLOOKUP(Table1[[#This Row],[Salesflo AppUser Code]],HIE!$A:$B,2,FALSE),0)</f>
        <v>Active</v>
      </c>
      <c r="T4237" t="s">
        <v>5602</v>
      </c>
      <c r="U4237" s="7" t="s">
        <v>3061</v>
      </c>
      <c r="V4237" s="7" t="s">
        <v>2582</v>
      </c>
      <c r="W4237" s="7" t="s">
        <v>2590</v>
      </c>
      <c r="X4237" s="7" t="str">
        <f>IFERROR(VLOOKUP( Table1[[#This Row],[Trim Distributor Code]],Sheet1!$A:$J,10,FALSE),0)</f>
        <v>Active</v>
      </c>
    </row>
    <row r="4238" spans="1:24" hidden="1" x14ac:dyDescent="0.3">
      <c r="A4238" t="s">
        <v>5592</v>
      </c>
      <c r="B4238" t="s">
        <v>3960</v>
      </c>
      <c r="C4238" t="s">
        <v>5540</v>
      </c>
      <c r="D4238" s="8" t="s">
        <v>1412</v>
      </c>
      <c r="E4238" t="s">
        <v>3222</v>
      </c>
      <c r="F4238" t="s">
        <v>2755</v>
      </c>
      <c r="G4238" t="s">
        <v>2581</v>
      </c>
      <c r="H4238" t="s">
        <v>4115</v>
      </c>
      <c r="I4238" t="s">
        <v>5550</v>
      </c>
      <c r="J4238" t="s">
        <v>16</v>
      </c>
      <c r="K4238">
        <v>1</v>
      </c>
      <c r="L4238" s="2" t="s">
        <v>1412</v>
      </c>
      <c r="M4238" s="2">
        <f ca="1">Table1[[#This Row],[Cases]]*Table1[[#This Row],[Pack Size]]</f>
        <v>0</v>
      </c>
      <c r="N4238" s="1">
        <f ca="1">Table1[[#This Row],[Cases]]*Table1[[#This Row],[Pack Size]]</f>
        <v>288</v>
      </c>
      <c r="O4238" s="1">
        <f>IFERROR(VLOOKUP(Table1[[#This Row],[SKU Code]],'SKU Size'!$G:$H,2,FALSE),0)*Table1[[#This Row],[Cases]]</f>
        <v>4853.4292677265948</v>
      </c>
      <c r="P4238" t="str">
        <f t="shared" si="78"/>
        <v>D0356</v>
      </c>
      <c r="Q4238" s="7">
        <f>IFERROR(VLOOKUP(Table1[[#This Row],[Trim Distributor Code]],Sheet1!$N:$O,2,FALSE),0)</f>
        <v>3400608</v>
      </c>
      <c r="R4238" s="7" t="str">
        <f>IFERROR(VLOOKUP(Table1[[#This Row],[Salesflo AppUser Code]],HIE!$A:$B,2,FALSE),0)</f>
        <v>Active</v>
      </c>
      <c r="S4238" s="7" t="str">
        <f>IFERROR(VLOOKUP(Table1[[#This Row],[Salesflo AppUser Code]],HIE!$A:$B,2,FALSE),0)</f>
        <v>Active</v>
      </c>
      <c r="T4238" t="s">
        <v>5602</v>
      </c>
      <c r="U4238" s="7" t="s">
        <v>3061</v>
      </c>
      <c r="V4238" s="7" t="s">
        <v>2616</v>
      </c>
      <c r="W4238" s="7" t="s">
        <v>2617</v>
      </c>
      <c r="X4238" s="7" t="str">
        <f>IFERROR(VLOOKUP( Table1[[#This Row],[Trim Distributor Code]],Sheet1!$A:$J,10,FALSE),0)</f>
        <v>Active</v>
      </c>
    </row>
    <row r="4239" spans="1:24" hidden="1" x14ac:dyDescent="0.3">
      <c r="A4239" t="s">
        <v>5592</v>
      </c>
      <c r="B4239" t="s">
        <v>3960</v>
      </c>
      <c r="C4239" t="s">
        <v>5536</v>
      </c>
      <c r="D4239" s="8" t="s">
        <v>1412</v>
      </c>
      <c r="E4239" t="s">
        <v>3222</v>
      </c>
      <c r="F4239" t="s">
        <v>2844</v>
      </c>
      <c r="G4239" t="s">
        <v>2542</v>
      </c>
      <c r="H4239" t="s">
        <v>4390</v>
      </c>
      <c r="I4239" t="s">
        <v>4843</v>
      </c>
      <c r="J4239" t="s">
        <v>1682</v>
      </c>
      <c r="K4239">
        <v>3</v>
      </c>
      <c r="L4239" s="2" t="s">
        <v>1412</v>
      </c>
      <c r="M4239" s="2">
        <f ca="1">Table1[[#This Row],[Cases]]*Table1[[#This Row],[Pack Size]]</f>
        <v>0</v>
      </c>
      <c r="N4239" s="1">
        <f ca="1">Table1[[#This Row],[Cases]]*Table1[[#This Row],[Pack Size]]</f>
        <v>300</v>
      </c>
      <c r="O4239" s="1">
        <f>IFERROR(VLOOKUP(Table1[[#This Row],[SKU Code]],'SKU Size'!$G:$H,2,FALSE),0)*Table1[[#This Row],[Cases]]</f>
        <v>22641.404206549112</v>
      </c>
      <c r="P4239" t="str">
        <f t="shared" si="78"/>
        <v>D0356</v>
      </c>
      <c r="Q4239" s="7">
        <f>IFERROR(VLOOKUP(Table1[[#This Row],[Trim Distributor Code]],Sheet1!$N:$O,2,FALSE),0)</f>
        <v>3400608</v>
      </c>
      <c r="R4239" s="7" t="str">
        <f>IFERROR(VLOOKUP(Table1[[#This Row],[Salesflo AppUser Code]],HIE!$A:$B,2,FALSE),0)</f>
        <v>Active</v>
      </c>
      <c r="S4239" s="7" t="str">
        <f>IFERROR(VLOOKUP(Table1[[#This Row],[Salesflo AppUser Code]],HIE!$A:$B,2,FALSE),0)</f>
        <v>Active</v>
      </c>
      <c r="T4239" t="s">
        <v>5602</v>
      </c>
      <c r="U4239" s="7" t="s">
        <v>3061</v>
      </c>
      <c r="V4239" s="7" t="s">
        <v>1423</v>
      </c>
      <c r="W4239" s="7" t="s">
        <v>1679</v>
      </c>
      <c r="X4239" s="7" t="str">
        <f>IFERROR(VLOOKUP( Table1[[#This Row],[Trim Distributor Code]],Sheet1!$A:$J,10,FALSE),0)</f>
        <v>Active</v>
      </c>
    </row>
    <row r="4240" spans="1:24" hidden="1" x14ac:dyDescent="0.3">
      <c r="A4240" t="s">
        <v>5592</v>
      </c>
      <c r="B4240" t="s">
        <v>3960</v>
      </c>
      <c r="C4240" t="s">
        <v>5536</v>
      </c>
      <c r="D4240" s="8" t="s">
        <v>1412</v>
      </c>
      <c r="E4240" t="s">
        <v>3222</v>
      </c>
      <c r="F4240" t="s">
        <v>2844</v>
      </c>
      <c r="G4240" t="s">
        <v>4112</v>
      </c>
      <c r="H4240" t="s">
        <v>4109</v>
      </c>
      <c r="I4240" t="s">
        <v>5551</v>
      </c>
      <c r="J4240" t="s">
        <v>1877</v>
      </c>
      <c r="K4240">
        <v>10</v>
      </c>
      <c r="L4240" s="2" t="s">
        <v>1412</v>
      </c>
      <c r="M4240" s="2">
        <f ca="1">Table1[[#This Row],[Cases]]*Table1[[#This Row],[Pack Size]]</f>
        <v>0</v>
      </c>
      <c r="N4240" s="1">
        <f ca="1">Table1[[#This Row],[Cases]]*Table1[[#This Row],[Pack Size]]</f>
        <v>1000</v>
      </c>
      <c r="O4240" s="1">
        <f>IFERROR(VLOOKUP(Table1[[#This Row],[SKU Code]],'SKU Size'!$G:$H,2,FALSE),0)*Table1[[#This Row],[Cases]]</f>
        <v>123765.44728373151</v>
      </c>
      <c r="P4240" t="str">
        <f t="shared" si="78"/>
        <v>D0356</v>
      </c>
      <c r="Q4240" s="7">
        <f>IFERROR(VLOOKUP(Table1[[#This Row],[Trim Distributor Code]],Sheet1!$N:$O,2,FALSE),0)</f>
        <v>3400608</v>
      </c>
      <c r="R4240" s="7" t="str">
        <f>IFERROR(VLOOKUP(Table1[[#This Row],[Salesflo AppUser Code]],HIE!$A:$B,2,FALSE),0)</f>
        <v>Active</v>
      </c>
      <c r="S4240" s="7" t="str">
        <f>IFERROR(VLOOKUP(Table1[[#This Row],[Salesflo AppUser Code]],HIE!$A:$B,2,FALSE),0)</f>
        <v>Active</v>
      </c>
      <c r="T4240" t="s">
        <v>5602</v>
      </c>
      <c r="U4240" s="7" t="s">
        <v>3061</v>
      </c>
      <c r="V4240" s="7" t="s">
        <v>1423</v>
      </c>
      <c r="W4240" s="7" t="s">
        <v>1868</v>
      </c>
      <c r="X4240" s="7" t="str">
        <f>IFERROR(VLOOKUP( Table1[[#This Row],[Trim Distributor Code]],Sheet1!$A:$J,10,FALSE),0)</f>
        <v>Active</v>
      </c>
    </row>
    <row r="4241" spans="1:24" hidden="1" x14ac:dyDescent="0.3">
      <c r="A4241" t="s">
        <v>5592</v>
      </c>
      <c r="B4241" t="s">
        <v>3960</v>
      </c>
      <c r="C4241" t="s">
        <v>5536</v>
      </c>
      <c r="D4241" s="8" t="s">
        <v>1412</v>
      </c>
      <c r="E4241" t="s">
        <v>3222</v>
      </c>
      <c r="F4241" t="s">
        <v>2844</v>
      </c>
      <c r="G4241" t="s">
        <v>4107</v>
      </c>
      <c r="H4241" t="s">
        <v>4137</v>
      </c>
      <c r="I4241" t="s">
        <v>5552</v>
      </c>
      <c r="J4241" t="s">
        <v>1995</v>
      </c>
      <c r="K4241">
        <v>23</v>
      </c>
      <c r="L4241" s="2" t="s">
        <v>1412</v>
      </c>
      <c r="M4241" s="2">
        <f ca="1">Table1[[#This Row],[Cases]]*Table1[[#This Row],[Pack Size]]</f>
        <v>0</v>
      </c>
      <c r="N4241" s="1">
        <f ca="1">Table1[[#This Row],[Cases]]*Table1[[#This Row],[Pack Size]]</f>
        <v>4416</v>
      </c>
      <c r="O4241" s="1">
        <f>IFERROR(VLOOKUP(Table1[[#This Row],[SKU Code]],'SKU Size'!$G:$H,2,FALSE),0)*Table1[[#This Row],[Cases]]</f>
        <v>191034.35671835038</v>
      </c>
      <c r="P4241" t="str">
        <f t="shared" si="78"/>
        <v>D0356</v>
      </c>
      <c r="Q4241" s="7">
        <f>IFERROR(VLOOKUP(Table1[[#This Row],[Trim Distributor Code]],Sheet1!$N:$O,2,FALSE),0)</f>
        <v>3400608</v>
      </c>
      <c r="R4241" s="7" t="str">
        <f>IFERROR(VLOOKUP(Table1[[#This Row],[Salesflo AppUser Code]],HIE!$A:$B,2,FALSE),0)</f>
        <v>Active</v>
      </c>
      <c r="S4241" s="7" t="str">
        <f>IFERROR(VLOOKUP(Table1[[#This Row],[Salesflo AppUser Code]],HIE!$A:$B,2,FALSE),0)</f>
        <v>Active</v>
      </c>
      <c r="T4241" t="s">
        <v>5602</v>
      </c>
      <c r="U4241" s="7" t="s">
        <v>3061</v>
      </c>
      <c r="V4241" s="7" t="s">
        <v>1606</v>
      </c>
      <c r="W4241" s="7" t="s">
        <v>1867</v>
      </c>
      <c r="X4241" s="7" t="str">
        <f>IFERROR(VLOOKUP( Table1[[#This Row],[Trim Distributor Code]],Sheet1!$A:$J,10,FALSE),0)</f>
        <v>Active</v>
      </c>
    </row>
    <row r="4242" spans="1:24" hidden="1" x14ac:dyDescent="0.3">
      <c r="A4242" t="s">
        <v>5592</v>
      </c>
      <c r="B4242" t="s">
        <v>3960</v>
      </c>
      <c r="C4242" t="s">
        <v>5536</v>
      </c>
      <c r="D4242" s="8" t="s">
        <v>1412</v>
      </c>
      <c r="E4242" t="s">
        <v>3222</v>
      </c>
      <c r="F4242" t="s">
        <v>2844</v>
      </c>
      <c r="G4242" t="s">
        <v>4521</v>
      </c>
      <c r="H4242" t="s">
        <v>4360</v>
      </c>
      <c r="I4242" t="s">
        <v>5553</v>
      </c>
      <c r="J4242" t="s">
        <v>15</v>
      </c>
      <c r="K4242">
        <v>1</v>
      </c>
      <c r="L4242" s="2" t="s">
        <v>1412</v>
      </c>
      <c r="M4242" s="2">
        <f ca="1">Table1[[#This Row],[Cases]]*Table1[[#This Row],[Pack Size]]</f>
        <v>0</v>
      </c>
      <c r="N4242" s="1">
        <f ca="1">Table1[[#This Row],[Cases]]*Table1[[#This Row],[Pack Size]]</f>
        <v>144</v>
      </c>
      <c r="O4242" s="1">
        <f>IFERROR(VLOOKUP(Table1[[#This Row],[SKU Code]],'SKU Size'!$G:$H,2,FALSE),0)*Table1[[#This Row],[Cases]]</f>
        <v>5525.4887765477251</v>
      </c>
      <c r="P4242" t="str">
        <f t="shared" si="78"/>
        <v>D0356</v>
      </c>
      <c r="Q4242" s="7">
        <f>IFERROR(VLOOKUP(Table1[[#This Row],[Trim Distributor Code]],Sheet1!$N:$O,2,FALSE),0)</f>
        <v>3400608</v>
      </c>
      <c r="R4242" s="7" t="str">
        <f>IFERROR(VLOOKUP(Table1[[#This Row],[Salesflo AppUser Code]],HIE!$A:$B,2,FALSE),0)</f>
        <v>Active</v>
      </c>
      <c r="S4242" s="7" t="str">
        <f>IFERROR(VLOOKUP(Table1[[#This Row],[Salesflo AppUser Code]],HIE!$A:$B,2,FALSE),0)</f>
        <v>Active</v>
      </c>
      <c r="T4242" t="s">
        <v>5602</v>
      </c>
      <c r="U4242" s="7" t="s">
        <v>3061</v>
      </c>
      <c r="V4242" s="7" t="s">
        <v>2582</v>
      </c>
      <c r="W4242" s="7" t="s">
        <v>2590</v>
      </c>
      <c r="X4242" s="7" t="str">
        <f>IFERROR(VLOOKUP( Table1[[#This Row],[Trim Distributor Code]],Sheet1!$A:$J,10,FALSE),0)</f>
        <v>Active</v>
      </c>
    </row>
    <row r="4243" spans="1:24" hidden="1" x14ac:dyDescent="0.3">
      <c r="A4243" t="s">
        <v>5592</v>
      </c>
      <c r="B4243" t="s">
        <v>3961</v>
      </c>
      <c r="C4243" t="s">
        <v>5554</v>
      </c>
      <c r="D4243" s="8" t="s">
        <v>1412</v>
      </c>
      <c r="E4243" t="s">
        <v>3222</v>
      </c>
      <c r="F4243" t="s">
        <v>2844</v>
      </c>
      <c r="G4243" t="s">
        <v>4521</v>
      </c>
      <c r="H4243" t="s">
        <v>4106</v>
      </c>
      <c r="I4243" t="s">
        <v>4538</v>
      </c>
      <c r="J4243" t="s">
        <v>11</v>
      </c>
      <c r="K4243">
        <v>250</v>
      </c>
      <c r="L4243" s="2" t="s">
        <v>1412</v>
      </c>
      <c r="M4243" s="2">
        <f ca="1">Table1[[#This Row],[Cases]]*Table1[[#This Row],[Pack Size]]</f>
        <v>0</v>
      </c>
      <c r="N4243" s="1">
        <f ca="1">Table1[[#This Row],[Cases]]*Table1[[#This Row],[Pack Size]]</f>
        <v>88000</v>
      </c>
      <c r="O4243" s="1">
        <f>IFERROR(VLOOKUP(Table1[[#This Row],[SKU Code]],'SKU Size'!$G:$H,2,FALSE),0)*Table1[[#This Row],[Cases]]</f>
        <v>2191187.0580384769</v>
      </c>
      <c r="P4243" t="str">
        <f t="shared" si="78"/>
        <v>D0356</v>
      </c>
      <c r="Q4243" s="7">
        <f>IFERROR(VLOOKUP(Table1[[#This Row],[Trim Distributor Code]],Sheet1!$N:$O,2,FALSE),0)</f>
        <v>3400608</v>
      </c>
      <c r="R4243" s="7" t="str">
        <f>IFERROR(VLOOKUP(Table1[[#This Row],[Salesflo AppUser Code]],HIE!$A:$B,2,FALSE),0)</f>
        <v>Active</v>
      </c>
      <c r="S4243" s="7" t="str">
        <f>IFERROR(VLOOKUP(Table1[[#This Row],[Salesflo AppUser Code]],HIE!$A:$B,2,FALSE),0)</f>
        <v>Active</v>
      </c>
      <c r="T4243" t="s">
        <v>5602</v>
      </c>
      <c r="U4243" s="7" t="s">
        <v>3061</v>
      </c>
      <c r="V4243" s="7" t="s">
        <v>1444</v>
      </c>
      <c r="W4243" s="7" t="s">
        <v>1688</v>
      </c>
      <c r="X4243" s="7" t="str">
        <f>IFERROR(VLOOKUP( Table1[[#This Row],[Trim Distributor Code]],Sheet1!$A:$J,10,FALSE),0)</f>
        <v>Active</v>
      </c>
    </row>
    <row r="4244" spans="1:24" hidden="1" x14ac:dyDescent="0.3">
      <c r="A4244" t="s">
        <v>5592</v>
      </c>
      <c r="B4244" t="s">
        <v>3961</v>
      </c>
      <c r="C4244" t="s">
        <v>5554</v>
      </c>
      <c r="D4244" s="8" t="s">
        <v>1412</v>
      </c>
      <c r="E4244" t="s">
        <v>3222</v>
      </c>
      <c r="F4244" t="s">
        <v>2844</v>
      </c>
      <c r="G4244" t="s">
        <v>4110</v>
      </c>
      <c r="H4244" t="s">
        <v>4109</v>
      </c>
      <c r="I4244" t="s">
        <v>5541</v>
      </c>
      <c r="J4244" t="s">
        <v>1682</v>
      </c>
      <c r="K4244">
        <v>3</v>
      </c>
      <c r="L4244" s="2" t="s">
        <v>1412</v>
      </c>
      <c r="M4244" s="2">
        <f ca="1">Table1[[#This Row],[Cases]]*Table1[[#This Row],[Pack Size]]</f>
        <v>0</v>
      </c>
      <c r="N4244" s="1">
        <f ca="1">Table1[[#This Row],[Cases]]*Table1[[#This Row],[Pack Size]]</f>
        <v>300</v>
      </c>
      <c r="O4244" s="1">
        <f>IFERROR(VLOOKUP(Table1[[#This Row],[SKU Code]],'SKU Size'!$G:$H,2,FALSE),0)*Table1[[#This Row],[Cases]]</f>
        <v>22641.404206549112</v>
      </c>
      <c r="P4244" t="str">
        <f t="shared" si="78"/>
        <v>D0356</v>
      </c>
      <c r="Q4244" s="7">
        <f>IFERROR(VLOOKUP(Table1[[#This Row],[Trim Distributor Code]],Sheet1!$N:$O,2,FALSE),0)</f>
        <v>3400608</v>
      </c>
      <c r="R4244" s="7" t="str">
        <f>IFERROR(VLOOKUP(Table1[[#This Row],[Salesflo AppUser Code]],HIE!$A:$B,2,FALSE),0)</f>
        <v>Active</v>
      </c>
      <c r="S4244" s="7" t="str">
        <f>IFERROR(VLOOKUP(Table1[[#This Row],[Salesflo AppUser Code]],HIE!$A:$B,2,FALSE),0)</f>
        <v>Active</v>
      </c>
      <c r="T4244" t="s">
        <v>5602</v>
      </c>
      <c r="U4244" s="7" t="s">
        <v>3061</v>
      </c>
      <c r="V4244" s="7" t="s">
        <v>1423</v>
      </c>
      <c r="W4244" s="7" t="s">
        <v>1679</v>
      </c>
      <c r="X4244" s="7" t="str">
        <f>IFERROR(VLOOKUP( Table1[[#This Row],[Trim Distributor Code]],Sheet1!$A:$J,10,FALSE),0)</f>
        <v>Active</v>
      </c>
    </row>
    <row r="4245" spans="1:24" hidden="1" x14ac:dyDescent="0.3">
      <c r="A4245" t="s">
        <v>5592</v>
      </c>
      <c r="B4245" t="s">
        <v>3961</v>
      </c>
      <c r="C4245" t="s">
        <v>5554</v>
      </c>
      <c r="D4245" s="8" t="s">
        <v>1412</v>
      </c>
      <c r="E4245" t="s">
        <v>3222</v>
      </c>
      <c r="F4245" t="s">
        <v>2844</v>
      </c>
      <c r="G4245" t="s">
        <v>4108</v>
      </c>
      <c r="H4245" t="s">
        <v>4109</v>
      </c>
      <c r="I4245" t="s">
        <v>5555</v>
      </c>
      <c r="J4245" t="s">
        <v>13</v>
      </c>
      <c r="K4245">
        <v>1</v>
      </c>
      <c r="L4245" s="2" t="s">
        <v>1412</v>
      </c>
      <c r="M4245" s="2">
        <f ca="1">Table1[[#This Row],[Cases]]*Table1[[#This Row],[Pack Size]]</f>
        <v>0</v>
      </c>
      <c r="N4245" s="1">
        <f ca="1">Table1[[#This Row],[Cases]]*Table1[[#This Row],[Pack Size]]</f>
        <v>100</v>
      </c>
      <c r="O4245" s="1">
        <f>IFERROR(VLOOKUP(Table1[[#This Row],[SKU Code]],'SKU Size'!$G:$H,2,FALSE),0)*Table1[[#This Row],[Cases]]</f>
        <v>10568.674059304707</v>
      </c>
      <c r="P4245" t="str">
        <f t="shared" si="78"/>
        <v>D0356</v>
      </c>
      <c r="Q4245" s="7">
        <f>IFERROR(VLOOKUP(Table1[[#This Row],[Trim Distributor Code]],Sheet1!$N:$O,2,FALSE),0)</f>
        <v>3400608</v>
      </c>
      <c r="R4245" s="7" t="str">
        <f>IFERROR(VLOOKUP(Table1[[#This Row],[Salesflo AppUser Code]],HIE!$A:$B,2,FALSE),0)</f>
        <v>Active</v>
      </c>
      <c r="S4245" s="7" t="str">
        <f>IFERROR(VLOOKUP(Table1[[#This Row],[Salesflo AppUser Code]],HIE!$A:$B,2,FALSE),0)</f>
        <v>Active</v>
      </c>
      <c r="T4245" t="s">
        <v>5602</v>
      </c>
      <c r="U4245" s="7" t="s">
        <v>3061</v>
      </c>
      <c r="V4245" s="7" t="s">
        <v>1423</v>
      </c>
      <c r="W4245" s="7" t="s">
        <v>1659</v>
      </c>
      <c r="X4245" s="7" t="str">
        <f>IFERROR(VLOOKUP( Table1[[#This Row],[Trim Distributor Code]],Sheet1!$A:$J,10,FALSE),0)</f>
        <v>Active</v>
      </c>
    </row>
    <row r="4246" spans="1:24" hidden="1" x14ac:dyDescent="0.3">
      <c r="A4246" t="s">
        <v>5592</v>
      </c>
      <c r="B4246" t="s">
        <v>3961</v>
      </c>
      <c r="C4246" t="s">
        <v>5554</v>
      </c>
      <c r="D4246" s="8" t="s">
        <v>1412</v>
      </c>
      <c r="E4246" t="s">
        <v>3222</v>
      </c>
      <c r="F4246" t="s">
        <v>2844</v>
      </c>
      <c r="G4246" t="s">
        <v>4111</v>
      </c>
      <c r="H4246" t="s">
        <v>4109</v>
      </c>
      <c r="I4246" t="s">
        <v>5556</v>
      </c>
      <c r="J4246" t="s">
        <v>14</v>
      </c>
      <c r="K4246">
        <v>1</v>
      </c>
      <c r="L4246" s="2" t="s">
        <v>1412</v>
      </c>
      <c r="M4246" s="2">
        <f ca="1">Table1[[#This Row],[Cases]]*Table1[[#This Row],[Pack Size]]</f>
        <v>0</v>
      </c>
      <c r="N4246" s="1">
        <f ca="1">Table1[[#This Row],[Cases]]*Table1[[#This Row],[Pack Size]]</f>
        <v>24</v>
      </c>
      <c r="O4246" s="1">
        <f>IFERROR(VLOOKUP(Table1[[#This Row],[SKU Code]],'SKU Size'!$G:$H,2,FALSE),0)*Table1[[#This Row],[Cases]]</f>
        <v>3591.47326525061</v>
      </c>
      <c r="P4246" t="str">
        <f t="shared" ref="P4246:P4291" si="79">TRIM(E4246)</f>
        <v>D0356</v>
      </c>
      <c r="Q4246" s="7">
        <f>IFERROR(VLOOKUP(Table1[[#This Row],[Trim Distributor Code]],Sheet1!$N:$O,2,FALSE),0)</f>
        <v>3400608</v>
      </c>
      <c r="R4246" s="7" t="str">
        <f>IFERROR(VLOOKUP(Table1[[#This Row],[Salesflo AppUser Code]],HIE!$A:$B,2,FALSE),0)</f>
        <v>Active</v>
      </c>
      <c r="S4246" s="7" t="str">
        <f>IFERROR(VLOOKUP(Table1[[#This Row],[Salesflo AppUser Code]],HIE!$A:$B,2,FALSE),0)</f>
        <v>Active</v>
      </c>
      <c r="T4246" t="s">
        <v>5602</v>
      </c>
      <c r="U4246" s="7" t="s">
        <v>3061</v>
      </c>
      <c r="V4246" s="7" t="s">
        <v>1632</v>
      </c>
      <c r="W4246" s="7" t="s">
        <v>1688</v>
      </c>
      <c r="X4246" s="7" t="str">
        <f>IFERROR(VLOOKUP( Table1[[#This Row],[Trim Distributor Code]],Sheet1!$A:$J,10,FALSE),0)</f>
        <v>Active</v>
      </c>
    </row>
    <row r="4247" spans="1:24" hidden="1" x14ac:dyDescent="0.3">
      <c r="A4247" t="s">
        <v>5592</v>
      </c>
      <c r="B4247" t="s">
        <v>3961</v>
      </c>
      <c r="C4247" t="s">
        <v>5554</v>
      </c>
      <c r="D4247" s="8" t="s">
        <v>1412</v>
      </c>
      <c r="E4247" t="s">
        <v>3222</v>
      </c>
      <c r="F4247" t="s">
        <v>2844</v>
      </c>
      <c r="G4247" t="s">
        <v>4111</v>
      </c>
      <c r="H4247" t="s">
        <v>1632</v>
      </c>
      <c r="I4247" t="s">
        <v>5548</v>
      </c>
      <c r="J4247" t="s">
        <v>1656</v>
      </c>
      <c r="K4247">
        <v>15</v>
      </c>
      <c r="L4247" s="2" t="s">
        <v>1412</v>
      </c>
      <c r="M4247" s="2">
        <f ca="1">Table1[[#This Row],[Cases]]*Table1[[#This Row],[Pack Size]]</f>
        <v>0</v>
      </c>
      <c r="N4247" s="1">
        <f ca="1">Table1[[#This Row],[Cases]]*Table1[[#This Row],[Pack Size]]</f>
        <v>720</v>
      </c>
      <c r="O4247" s="1">
        <f>IFERROR(VLOOKUP(Table1[[#This Row],[SKU Code]],'SKU Size'!$G:$H,2,FALSE),0)*Table1[[#This Row],[Cases]]</f>
        <v>15058.723138605133</v>
      </c>
      <c r="P4247" t="str">
        <f t="shared" si="79"/>
        <v>D0356</v>
      </c>
      <c r="Q4247" s="7">
        <f>IFERROR(VLOOKUP(Table1[[#This Row],[Trim Distributor Code]],Sheet1!$N:$O,2,FALSE),0)</f>
        <v>3400608</v>
      </c>
      <c r="R4247" s="7" t="str">
        <f>IFERROR(VLOOKUP(Table1[[#This Row],[Salesflo AppUser Code]],HIE!$A:$B,2,FALSE),0)</f>
        <v>Active</v>
      </c>
      <c r="S4247" s="7" t="str">
        <f>IFERROR(VLOOKUP(Table1[[#This Row],[Salesflo AppUser Code]],HIE!$A:$B,2,FALSE),0)</f>
        <v>Active</v>
      </c>
      <c r="T4247" t="s">
        <v>5602</v>
      </c>
      <c r="U4247" s="7" t="s">
        <v>3061</v>
      </c>
      <c r="V4247" s="7" t="s">
        <v>1632</v>
      </c>
      <c r="W4247" s="7" t="s">
        <v>1431</v>
      </c>
      <c r="X4247" s="7" t="str">
        <f>IFERROR(VLOOKUP( Table1[[#This Row],[Trim Distributor Code]],Sheet1!$A:$J,10,FALSE),0)</f>
        <v>Active</v>
      </c>
    </row>
    <row r="4248" spans="1:24" hidden="1" x14ac:dyDescent="0.3">
      <c r="A4248" t="s">
        <v>5592</v>
      </c>
      <c r="B4248" t="s">
        <v>3961</v>
      </c>
      <c r="C4248" t="s">
        <v>5554</v>
      </c>
      <c r="D4248" s="8" t="s">
        <v>1412</v>
      </c>
      <c r="E4248" t="s">
        <v>3222</v>
      </c>
      <c r="F4248" t="s">
        <v>5557</v>
      </c>
      <c r="G4248" t="s">
        <v>2314</v>
      </c>
      <c r="H4248" t="s">
        <v>2268</v>
      </c>
      <c r="I4248" t="s">
        <v>5558</v>
      </c>
      <c r="J4248" t="s">
        <v>2503</v>
      </c>
      <c r="K4248">
        <v>25</v>
      </c>
      <c r="L4248" s="2" t="s">
        <v>1412</v>
      </c>
      <c r="M4248" s="2">
        <f ca="1">Table1[[#This Row],[Cases]]*Table1[[#This Row],[Pack Size]]</f>
        <v>0</v>
      </c>
      <c r="N4248" s="1">
        <f ca="1">Table1[[#This Row],[Cases]]*Table1[[#This Row],[Pack Size]]</f>
        <v>8400</v>
      </c>
      <c r="O4248" s="1">
        <f>IFERROR(VLOOKUP(Table1[[#This Row],[SKU Code]],'SKU Size'!$G:$H,2,FALSE),0)*Table1[[#This Row],[Cases]]</f>
        <v>186190.93394668229</v>
      </c>
      <c r="P4248" t="str">
        <f t="shared" si="79"/>
        <v>D0356</v>
      </c>
      <c r="Q4248" s="7">
        <f>IFERROR(VLOOKUP(Table1[[#This Row],[Trim Distributor Code]],Sheet1!$N:$O,2,FALSE),0)</f>
        <v>3400608</v>
      </c>
      <c r="R4248" s="7" t="str">
        <f>IFERROR(VLOOKUP(Table1[[#This Row],[Salesflo AppUser Code]],HIE!$A:$B,2,FALSE),0)</f>
        <v>Active</v>
      </c>
      <c r="S4248" s="7" t="str">
        <f>IFERROR(VLOOKUP(Table1[[#This Row],[Salesflo AppUser Code]],HIE!$A:$B,2,FALSE),0)</f>
        <v>Active</v>
      </c>
      <c r="T4248" t="s">
        <v>5602</v>
      </c>
      <c r="U4248" s="7" t="s">
        <v>3061</v>
      </c>
      <c r="V4248" s="7" t="s">
        <v>2268</v>
      </c>
      <c r="W4248" s="7" t="s">
        <v>2314</v>
      </c>
      <c r="X4248" s="7" t="str">
        <f>IFERROR(VLOOKUP( Table1[[#This Row],[Trim Distributor Code]],Sheet1!$A:$J,10,FALSE),0)</f>
        <v>Active</v>
      </c>
    </row>
    <row r="4249" spans="1:24" hidden="1" x14ac:dyDescent="0.3">
      <c r="A4249" t="s">
        <v>5592</v>
      </c>
      <c r="B4249" t="s">
        <v>3961</v>
      </c>
      <c r="C4249" t="s">
        <v>5554</v>
      </c>
      <c r="D4249" s="8" t="s">
        <v>1412</v>
      </c>
      <c r="E4249" t="s">
        <v>3222</v>
      </c>
      <c r="F4249" t="s">
        <v>2844</v>
      </c>
      <c r="G4249" t="s">
        <v>2542</v>
      </c>
      <c r="H4249" t="s">
        <v>4390</v>
      </c>
      <c r="I4249" t="s">
        <v>4843</v>
      </c>
      <c r="J4249" t="s">
        <v>2543</v>
      </c>
      <c r="K4249">
        <v>1</v>
      </c>
      <c r="L4249" s="2" t="s">
        <v>1412</v>
      </c>
      <c r="M4249" s="2">
        <f ca="1">Table1[[#This Row],[Cases]]*Table1[[#This Row],[Pack Size]]</f>
        <v>0</v>
      </c>
      <c r="N4249" s="1">
        <f ca="1">Table1[[#This Row],[Cases]]*Table1[[#This Row],[Pack Size]]</f>
        <v>480</v>
      </c>
      <c r="O4249" s="1">
        <f>IFERROR(VLOOKUP(Table1[[#This Row],[SKU Code]],'SKU Size'!$G:$H,2,FALSE),0)*Table1[[#This Row],[Cases]]</f>
        <v>4992.9853477751767</v>
      </c>
      <c r="P4249" t="str">
        <f t="shared" si="79"/>
        <v>D0356</v>
      </c>
      <c r="Q4249" s="7">
        <f>IFERROR(VLOOKUP(Table1[[#This Row],[Trim Distributor Code]],Sheet1!$N:$O,2,FALSE),0)</f>
        <v>3400608</v>
      </c>
      <c r="R4249" s="7" t="str">
        <f>IFERROR(VLOOKUP(Table1[[#This Row],[Salesflo AppUser Code]],HIE!$A:$B,2,FALSE),0)</f>
        <v>Active</v>
      </c>
      <c r="S4249" s="7" t="str">
        <f>IFERROR(VLOOKUP(Table1[[#This Row],[Salesflo AppUser Code]],HIE!$A:$B,2,FALSE),0)</f>
        <v>Active</v>
      </c>
      <c r="T4249" t="s">
        <v>5602</v>
      </c>
      <c r="U4249" s="7" t="s">
        <v>3061</v>
      </c>
      <c r="V4249" s="7" t="s">
        <v>2268</v>
      </c>
      <c r="W4249" s="7" t="s">
        <v>2542</v>
      </c>
      <c r="X4249" s="7" t="str">
        <f>IFERROR(VLOOKUP( Table1[[#This Row],[Trim Distributor Code]],Sheet1!$A:$J,10,FALSE),0)</f>
        <v>Active</v>
      </c>
    </row>
    <row r="4250" spans="1:24" hidden="1" x14ac:dyDescent="0.3">
      <c r="A4250" t="s">
        <v>5592</v>
      </c>
      <c r="B4250" t="s">
        <v>3961</v>
      </c>
      <c r="C4250" t="s">
        <v>5554</v>
      </c>
      <c r="D4250" s="8" t="s">
        <v>1412</v>
      </c>
      <c r="E4250" t="s">
        <v>3222</v>
      </c>
      <c r="F4250" t="s">
        <v>2844</v>
      </c>
      <c r="G4250" t="s">
        <v>4521</v>
      </c>
      <c r="H4250" t="s">
        <v>4360</v>
      </c>
      <c r="I4250" t="s">
        <v>5553</v>
      </c>
      <c r="J4250" t="s">
        <v>1440</v>
      </c>
      <c r="K4250">
        <v>1</v>
      </c>
      <c r="L4250" s="2" t="s">
        <v>1412</v>
      </c>
      <c r="M4250" s="2">
        <f ca="1">Table1[[#This Row],[Cases]]*Table1[[#This Row],[Pack Size]]</f>
        <v>0</v>
      </c>
      <c r="N4250" s="1">
        <f ca="1">Table1[[#This Row],[Cases]]*Table1[[#This Row],[Pack Size]]</f>
        <v>100</v>
      </c>
      <c r="O4250" s="1">
        <f>IFERROR(VLOOKUP(Table1[[#This Row],[SKU Code]],'SKU Size'!$G:$H,2,FALSE),0)*Table1[[#This Row],[Cases]]</f>
        <v>10154.548083547093</v>
      </c>
      <c r="P4250" t="str">
        <f t="shared" si="79"/>
        <v>D0356</v>
      </c>
      <c r="Q4250" s="7">
        <f>IFERROR(VLOOKUP(Table1[[#This Row],[Trim Distributor Code]],Sheet1!$N:$O,2,FALSE),0)</f>
        <v>3400608</v>
      </c>
      <c r="R4250" s="7" t="str">
        <f>IFERROR(VLOOKUP(Table1[[#This Row],[Salesflo AppUser Code]],HIE!$A:$B,2,FALSE),0)</f>
        <v>Active</v>
      </c>
      <c r="S4250" s="7" t="str">
        <f>IFERROR(VLOOKUP(Table1[[#This Row],[Salesflo AppUser Code]],HIE!$A:$B,2,FALSE),0)</f>
        <v>Active</v>
      </c>
      <c r="T4250" t="s">
        <v>5602</v>
      </c>
      <c r="U4250" s="7" t="s">
        <v>3061</v>
      </c>
      <c r="V4250" s="7" t="s">
        <v>1423</v>
      </c>
      <c r="W4250" s="7" t="s">
        <v>1431</v>
      </c>
      <c r="X4250" s="7" t="str">
        <f>IFERROR(VLOOKUP( Table1[[#This Row],[Trim Distributor Code]],Sheet1!$A:$J,10,FALSE),0)</f>
        <v>Active</v>
      </c>
    </row>
    <row r="4251" spans="1:24" hidden="1" x14ac:dyDescent="0.3">
      <c r="A4251" t="s">
        <v>5592</v>
      </c>
      <c r="B4251" t="s">
        <v>3964</v>
      </c>
      <c r="C4251" t="s">
        <v>5559</v>
      </c>
      <c r="D4251" s="8" t="s">
        <v>1412</v>
      </c>
      <c r="E4251" t="s">
        <v>3223</v>
      </c>
      <c r="F4251" t="s">
        <v>3068</v>
      </c>
      <c r="G4251" t="s">
        <v>4521</v>
      </c>
      <c r="H4251" t="s">
        <v>4106</v>
      </c>
      <c r="I4251" t="s">
        <v>4538</v>
      </c>
      <c r="J4251" t="s">
        <v>11</v>
      </c>
      <c r="K4251">
        <v>100</v>
      </c>
      <c r="L4251" s="2" t="s">
        <v>1412</v>
      </c>
      <c r="M4251" s="2">
        <f ca="1">Table1[[#This Row],[Cases]]*Table1[[#This Row],[Pack Size]]</f>
        <v>0</v>
      </c>
      <c r="N4251" s="1">
        <f ca="1">Table1[[#This Row],[Cases]]*Table1[[#This Row],[Pack Size]]</f>
        <v>35200</v>
      </c>
      <c r="O4251" s="1">
        <f>IFERROR(VLOOKUP(Table1[[#This Row],[SKU Code]],'SKU Size'!$G:$H,2,FALSE),0)*Table1[[#This Row],[Cases]]</f>
        <v>876474.82321539079</v>
      </c>
      <c r="P4251" t="str">
        <f t="shared" si="79"/>
        <v>D0358</v>
      </c>
      <c r="Q4251" s="7">
        <f>IFERROR(VLOOKUP(Table1[[#This Row],[Trim Distributor Code]],Sheet1!$N:$O,2,FALSE),0)</f>
        <v>3400866</v>
      </c>
      <c r="R4251" s="7" t="str">
        <f>IFERROR(VLOOKUP(Table1[[#This Row],[Salesflo AppUser Code]],HIE!$A:$B,2,FALSE),0)</f>
        <v>Active</v>
      </c>
      <c r="S4251" s="7" t="str">
        <f>IFERROR(VLOOKUP(Table1[[#This Row],[Salesflo AppUser Code]],HIE!$A:$B,2,FALSE),0)</f>
        <v>Active</v>
      </c>
      <c r="T4251" t="s">
        <v>5602</v>
      </c>
      <c r="U4251" s="7" t="s">
        <v>3061</v>
      </c>
      <c r="V4251" s="7" t="s">
        <v>1444</v>
      </c>
      <c r="W4251" s="7" t="s">
        <v>1688</v>
      </c>
      <c r="X4251" s="7" t="str">
        <f>IFERROR(VLOOKUP( Table1[[#This Row],[Trim Distributor Code]],Sheet1!$A:$J,10,FALSE),0)</f>
        <v>Active</v>
      </c>
    </row>
    <row r="4252" spans="1:24" hidden="1" x14ac:dyDescent="0.3">
      <c r="A4252" t="s">
        <v>5592</v>
      </c>
      <c r="B4252" t="s">
        <v>3964</v>
      </c>
      <c r="C4252" t="s">
        <v>5559</v>
      </c>
      <c r="D4252" s="8" t="s">
        <v>1412</v>
      </c>
      <c r="E4252" t="s">
        <v>3223</v>
      </c>
      <c r="F4252" t="s">
        <v>5560</v>
      </c>
      <c r="G4252" t="s">
        <v>4108</v>
      </c>
      <c r="H4252" t="s">
        <v>4109</v>
      </c>
      <c r="I4252" t="s">
        <v>5555</v>
      </c>
      <c r="J4252" t="s">
        <v>13</v>
      </c>
      <c r="K4252">
        <v>1</v>
      </c>
      <c r="L4252" s="2" t="s">
        <v>1412</v>
      </c>
      <c r="M4252" s="2">
        <f ca="1">Table1[[#This Row],[Cases]]*Table1[[#This Row],[Pack Size]]</f>
        <v>0</v>
      </c>
      <c r="N4252" s="1">
        <f ca="1">Table1[[#This Row],[Cases]]*Table1[[#This Row],[Pack Size]]</f>
        <v>100</v>
      </c>
      <c r="O4252" s="1">
        <f>IFERROR(VLOOKUP(Table1[[#This Row],[SKU Code]],'SKU Size'!$G:$H,2,FALSE),0)*Table1[[#This Row],[Cases]]</f>
        <v>10568.674059304707</v>
      </c>
      <c r="P4252" t="str">
        <f t="shared" si="79"/>
        <v>D0358</v>
      </c>
      <c r="Q4252" s="7">
        <f>IFERROR(VLOOKUP(Table1[[#This Row],[Trim Distributor Code]],Sheet1!$N:$O,2,FALSE),0)</f>
        <v>3400866</v>
      </c>
      <c r="R4252" s="7" t="str">
        <f>IFERROR(VLOOKUP(Table1[[#This Row],[Salesflo AppUser Code]],HIE!$A:$B,2,FALSE),0)</f>
        <v>Active</v>
      </c>
      <c r="S4252" s="7" t="str">
        <f>IFERROR(VLOOKUP(Table1[[#This Row],[Salesflo AppUser Code]],HIE!$A:$B,2,FALSE),0)</f>
        <v>Active</v>
      </c>
      <c r="T4252" t="s">
        <v>5602</v>
      </c>
      <c r="U4252" s="7" t="s">
        <v>3061</v>
      </c>
      <c r="V4252" s="7" t="s">
        <v>1423</v>
      </c>
      <c r="W4252" s="7" t="s">
        <v>1659</v>
      </c>
      <c r="X4252" s="7" t="str">
        <f>IFERROR(VLOOKUP( Table1[[#This Row],[Trim Distributor Code]],Sheet1!$A:$J,10,FALSE),0)</f>
        <v>Active</v>
      </c>
    </row>
    <row r="4253" spans="1:24" hidden="1" x14ac:dyDescent="0.3">
      <c r="A4253" t="s">
        <v>5592</v>
      </c>
      <c r="B4253" t="s">
        <v>3964</v>
      </c>
      <c r="C4253" t="s">
        <v>5559</v>
      </c>
      <c r="D4253" s="8" t="s">
        <v>1412</v>
      </c>
      <c r="E4253" t="s">
        <v>3223</v>
      </c>
      <c r="F4253" t="s">
        <v>3068</v>
      </c>
      <c r="G4253" t="s">
        <v>4111</v>
      </c>
      <c r="H4253" t="s">
        <v>4109</v>
      </c>
      <c r="I4253" t="s">
        <v>5556</v>
      </c>
      <c r="J4253" t="s">
        <v>14</v>
      </c>
      <c r="K4253">
        <v>1</v>
      </c>
      <c r="L4253" s="2" t="s">
        <v>1412</v>
      </c>
      <c r="M4253" s="2">
        <f ca="1">Table1[[#This Row],[Cases]]*Table1[[#This Row],[Pack Size]]</f>
        <v>0</v>
      </c>
      <c r="N4253" s="1">
        <f ca="1">Table1[[#This Row],[Cases]]*Table1[[#This Row],[Pack Size]]</f>
        <v>24</v>
      </c>
      <c r="O4253" s="1">
        <f>IFERROR(VLOOKUP(Table1[[#This Row],[SKU Code]],'SKU Size'!$G:$H,2,FALSE),0)*Table1[[#This Row],[Cases]]</f>
        <v>3591.47326525061</v>
      </c>
      <c r="P4253" t="str">
        <f t="shared" si="79"/>
        <v>D0358</v>
      </c>
      <c r="Q4253" s="7">
        <f>IFERROR(VLOOKUP(Table1[[#This Row],[Trim Distributor Code]],Sheet1!$N:$O,2,FALSE),0)</f>
        <v>3400866</v>
      </c>
      <c r="R4253" s="7" t="str">
        <f>IFERROR(VLOOKUP(Table1[[#This Row],[Salesflo AppUser Code]],HIE!$A:$B,2,FALSE),0)</f>
        <v>Active</v>
      </c>
      <c r="S4253" s="7" t="str">
        <f>IFERROR(VLOOKUP(Table1[[#This Row],[Salesflo AppUser Code]],HIE!$A:$B,2,FALSE),0)</f>
        <v>Active</v>
      </c>
      <c r="T4253" t="s">
        <v>5602</v>
      </c>
      <c r="U4253" s="7" t="s">
        <v>3061</v>
      </c>
      <c r="V4253" s="7" t="s">
        <v>1632</v>
      </c>
      <c r="W4253" s="7" t="s">
        <v>1688</v>
      </c>
      <c r="X4253" s="7" t="str">
        <f>IFERROR(VLOOKUP( Table1[[#This Row],[Trim Distributor Code]],Sheet1!$A:$J,10,FALSE),0)</f>
        <v>Active</v>
      </c>
    </row>
    <row r="4254" spans="1:24" hidden="1" x14ac:dyDescent="0.3">
      <c r="A4254" t="s">
        <v>5592</v>
      </c>
      <c r="B4254" t="s">
        <v>3964</v>
      </c>
      <c r="C4254" t="s">
        <v>5559</v>
      </c>
      <c r="D4254" s="8" t="s">
        <v>1412</v>
      </c>
      <c r="E4254" t="s">
        <v>3223</v>
      </c>
      <c r="F4254" t="s">
        <v>3068</v>
      </c>
      <c r="G4254" t="s">
        <v>4521</v>
      </c>
      <c r="H4254" t="s">
        <v>1632</v>
      </c>
      <c r="I4254" t="s">
        <v>4540</v>
      </c>
      <c r="J4254" t="s">
        <v>1656</v>
      </c>
      <c r="K4254">
        <v>4</v>
      </c>
      <c r="L4254" s="2" t="s">
        <v>1412</v>
      </c>
      <c r="M4254" s="2">
        <f ca="1">Table1[[#This Row],[Cases]]*Table1[[#This Row],[Pack Size]]</f>
        <v>0</v>
      </c>
      <c r="N4254" s="1">
        <f ca="1">Table1[[#This Row],[Cases]]*Table1[[#This Row],[Pack Size]]</f>
        <v>192</v>
      </c>
      <c r="O4254" s="1">
        <f>IFERROR(VLOOKUP(Table1[[#This Row],[SKU Code]],'SKU Size'!$G:$H,2,FALSE),0)*Table1[[#This Row],[Cases]]</f>
        <v>4015.6595036280355</v>
      </c>
      <c r="P4254" t="str">
        <f t="shared" si="79"/>
        <v>D0358</v>
      </c>
      <c r="Q4254" s="7">
        <f>IFERROR(VLOOKUP(Table1[[#This Row],[Trim Distributor Code]],Sheet1!$N:$O,2,FALSE),0)</f>
        <v>3400866</v>
      </c>
      <c r="R4254" s="7" t="str">
        <f>IFERROR(VLOOKUP(Table1[[#This Row],[Salesflo AppUser Code]],HIE!$A:$B,2,FALSE),0)</f>
        <v>Active</v>
      </c>
      <c r="S4254" s="7" t="str">
        <f>IFERROR(VLOOKUP(Table1[[#This Row],[Salesflo AppUser Code]],HIE!$A:$B,2,FALSE),0)</f>
        <v>Active</v>
      </c>
      <c r="T4254" t="s">
        <v>5602</v>
      </c>
      <c r="U4254" s="7" t="s">
        <v>3061</v>
      </c>
      <c r="V4254" s="7" t="s">
        <v>1632</v>
      </c>
      <c r="W4254" s="7" t="s">
        <v>1431</v>
      </c>
      <c r="X4254" s="7" t="str">
        <f>IFERROR(VLOOKUP( Table1[[#This Row],[Trim Distributor Code]],Sheet1!$A:$J,10,FALSE),0)</f>
        <v>Active</v>
      </c>
    </row>
    <row r="4255" spans="1:24" hidden="1" x14ac:dyDescent="0.3">
      <c r="A4255" t="s">
        <v>5592</v>
      </c>
      <c r="B4255" t="s">
        <v>3964</v>
      </c>
      <c r="C4255" t="s">
        <v>5559</v>
      </c>
      <c r="D4255" s="8" t="s">
        <v>1412</v>
      </c>
      <c r="E4255" t="s">
        <v>3223</v>
      </c>
      <c r="F4255" t="s">
        <v>3068</v>
      </c>
      <c r="G4255" t="s">
        <v>4111</v>
      </c>
      <c r="H4255" t="s">
        <v>1632</v>
      </c>
      <c r="I4255" t="s">
        <v>5548</v>
      </c>
      <c r="J4255" t="s">
        <v>1682</v>
      </c>
      <c r="K4255">
        <v>8</v>
      </c>
      <c r="L4255" s="2" t="s">
        <v>1412</v>
      </c>
      <c r="M4255" s="2">
        <f ca="1">Table1[[#This Row],[Cases]]*Table1[[#This Row],[Pack Size]]</f>
        <v>0</v>
      </c>
      <c r="N4255" s="1">
        <f ca="1">Table1[[#This Row],[Cases]]*Table1[[#This Row],[Pack Size]]</f>
        <v>800</v>
      </c>
      <c r="O4255" s="1">
        <f>IFERROR(VLOOKUP(Table1[[#This Row],[SKU Code]],'SKU Size'!$G:$H,2,FALSE),0)*Table1[[#This Row],[Cases]]</f>
        <v>60377.077884130966</v>
      </c>
      <c r="P4255" t="str">
        <f t="shared" si="79"/>
        <v>D0358</v>
      </c>
      <c r="Q4255" s="7">
        <f>IFERROR(VLOOKUP(Table1[[#This Row],[Trim Distributor Code]],Sheet1!$N:$O,2,FALSE),0)</f>
        <v>3400866</v>
      </c>
      <c r="R4255" s="7" t="str">
        <f>IFERROR(VLOOKUP(Table1[[#This Row],[Salesflo AppUser Code]],HIE!$A:$B,2,FALSE),0)</f>
        <v>Active</v>
      </c>
      <c r="S4255" s="7" t="str">
        <f>IFERROR(VLOOKUP(Table1[[#This Row],[Salesflo AppUser Code]],HIE!$A:$B,2,FALSE),0)</f>
        <v>Active</v>
      </c>
      <c r="T4255" t="s">
        <v>5602</v>
      </c>
      <c r="U4255" s="7" t="s">
        <v>3061</v>
      </c>
      <c r="V4255" s="7" t="s">
        <v>1423</v>
      </c>
      <c r="W4255" s="7" t="s">
        <v>1679</v>
      </c>
      <c r="X4255" s="7" t="str">
        <f>IFERROR(VLOOKUP( Table1[[#This Row],[Trim Distributor Code]],Sheet1!$A:$J,10,FALSE),0)</f>
        <v>Active</v>
      </c>
    </row>
    <row r="4256" spans="1:24" hidden="1" x14ac:dyDescent="0.3">
      <c r="A4256" t="s">
        <v>5592</v>
      </c>
      <c r="B4256" t="s">
        <v>3964</v>
      </c>
      <c r="C4256" t="s">
        <v>5559</v>
      </c>
      <c r="D4256" s="8" t="s">
        <v>1412</v>
      </c>
      <c r="E4256" t="s">
        <v>4339</v>
      </c>
      <c r="F4256" t="s">
        <v>3068</v>
      </c>
      <c r="G4256" t="s">
        <v>2542</v>
      </c>
      <c r="H4256" t="s">
        <v>4390</v>
      </c>
      <c r="I4256" t="s">
        <v>4843</v>
      </c>
      <c r="J4256" t="s">
        <v>1440</v>
      </c>
      <c r="K4256">
        <v>2</v>
      </c>
      <c r="L4256" s="2" t="s">
        <v>1412</v>
      </c>
      <c r="M4256" s="2">
        <f ca="1">Table1[[#This Row],[Cases]]*Table1[[#This Row],[Pack Size]]</f>
        <v>0</v>
      </c>
      <c r="N4256" s="1">
        <f ca="1">Table1[[#This Row],[Cases]]*Table1[[#This Row],[Pack Size]]</f>
        <v>200</v>
      </c>
      <c r="O4256" s="1">
        <f>IFERROR(VLOOKUP(Table1[[#This Row],[SKU Code]],'SKU Size'!$G:$H,2,FALSE),0)*Table1[[#This Row],[Cases]]</f>
        <v>20309.096167094187</v>
      </c>
      <c r="P4256" t="str">
        <f t="shared" si="79"/>
        <v>D0480</v>
      </c>
      <c r="Q4256" s="7">
        <f>IFERROR(VLOOKUP(Table1[[#This Row],[Trim Distributor Code]],Sheet1!$N:$O,2,FALSE),0)</f>
        <v>3401086</v>
      </c>
      <c r="R4256" s="7" t="str">
        <f>IFERROR(VLOOKUP(Table1[[#This Row],[Salesflo AppUser Code]],HIE!$A:$B,2,FALSE),0)</f>
        <v>Active</v>
      </c>
      <c r="S4256" s="7" t="str">
        <f>IFERROR(VLOOKUP(Table1[[#This Row],[Salesflo AppUser Code]],HIE!$A:$B,2,FALSE),0)</f>
        <v>Active</v>
      </c>
      <c r="T4256" t="s">
        <v>5602</v>
      </c>
      <c r="U4256" s="7" t="s">
        <v>3061</v>
      </c>
      <c r="V4256" s="7" t="s">
        <v>1423</v>
      </c>
      <c r="W4256" s="7" t="s">
        <v>1431</v>
      </c>
      <c r="X4256" s="7" t="str">
        <f>IFERROR(VLOOKUP( Table1[[#This Row],[Trim Distributor Code]],Sheet1!$A:$J,10,FALSE),0)</f>
        <v>Active</v>
      </c>
    </row>
    <row r="4257" spans="1:24" hidden="1" x14ac:dyDescent="0.3">
      <c r="A4257" t="s">
        <v>5592</v>
      </c>
      <c r="B4257" t="s">
        <v>3964</v>
      </c>
      <c r="C4257" t="s">
        <v>5559</v>
      </c>
      <c r="D4257" s="8" t="s">
        <v>1412</v>
      </c>
      <c r="E4257" t="s">
        <v>4339</v>
      </c>
      <c r="F4257" t="s">
        <v>3068</v>
      </c>
      <c r="G4257" t="s">
        <v>4521</v>
      </c>
      <c r="H4257" t="s">
        <v>4360</v>
      </c>
      <c r="I4257" t="s">
        <v>5553</v>
      </c>
      <c r="J4257" t="s">
        <v>1440</v>
      </c>
      <c r="K4257">
        <v>1</v>
      </c>
      <c r="L4257" s="2" t="s">
        <v>1412</v>
      </c>
      <c r="M4257" s="2">
        <f ca="1">Table1[[#This Row],[Cases]]*Table1[[#This Row],[Pack Size]]</f>
        <v>0</v>
      </c>
      <c r="N4257" s="1">
        <f ca="1">Table1[[#This Row],[Cases]]*Table1[[#This Row],[Pack Size]]</f>
        <v>100</v>
      </c>
      <c r="O4257" s="1">
        <f>IFERROR(VLOOKUP(Table1[[#This Row],[SKU Code]],'SKU Size'!$G:$H,2,FALSE),0)*Table1[[#This Row],[Cases]]</f>
        <v>10154.548083547093</v>
      </c>
      <c r="P4257" t="str">
        <f t="shared" si="79"/>
        <v>D0480</v>
      </c>
      <c r="Q4257" s="7">
        <f>IFERROR(VLOOKUP(Table1[[#This Row],[Trim Distributor Code]],Sheet1!$N:$O,2,FALSE),0)</f>
        <v>3401086</v>
      </c>
      <c r="R4257" s="7" t="str">
        <f>IFERROR(VLOOKUP(Table1[[#This Row],[Salesflo AppUser Code]],HIE!$A:$B,2,FALSE),0)</f>
        <v>Active</v>
      </c>
      <c r="S4257" s="7" t="str">
        <f>IFERROR(VLOOKUP(Table1[[#This Row],[Salesflo AppUser Code]],HIE!$A:$B,2,FALSE),0)</f>
        <v>Active</v>
      </c>
      <c r="T4257" t="s">
        <v>5602</v>
      </c>
      <c r="U4257" s="7" t="s">
        <v>3061</v>
      </c>
      <c r="V4257" s="7" t="s">
        <v>1423</v>
      </c>
      <c r="W4257" s="7" t="s">
        <v>1431</v>
      </c>
      <c r="X4257" s="7" t="str">
        <f>IFERROR(VLOOKUP( Table1[[#This Row],[Trim Distributor Code]],Sheet1!$A:$J,10,FALSE),0)</f>
        <v>Active</v>
      </c>
    </row>
    <row r="4258" spans="1:24" hidden="1" x14ac:dyDescent="0.3">
      <c r="A4258" t="s">
        <v>5592</v>
      </c>
      <c r="B4258" t="s">
        <v>5561</v>
      </c>
      <c r="C4258" t="s">
        <v>5562</v>
      </c>
      <c r="D4258" s="8" t="s">
        <v>1412</v>
      </c>
      <c r="E4258" t="s">
        <v>4300</v>
      </c>
      <c r="F4258" t="s">
        <v>4301</v>
      </c>
      <c r="G4258" t="s">
        <v>4521</v>
      </c>
      <c r="H4258" t="s">
        <v>4106</v>
      </c>
      <c r="I4258" t="s">
        <v>4538</v>
      </c>
      <c r="J4258" t="s">
        <v>11</v>
      </c>
      <c r="K4258">
        <v>300</v>
      </c>
      <c r="L4258" s="2" t="s">
        <v>1412</v>
      </c>
      <c r="M4258" s="2">
        <f ca="1">Table1[[#This Row],[Cases]]*Table1[[#This Row],[Pack Size]]</f>
        <v>0</v>
      </c>
      <c r="N4258" s="1">
        <f ca="1">Table1[[#This Row],[Cases]]*Table1[[#This Row],[Pack Size]]</f>
        <v>105600</v>
      </c>
      <c r="O4258" s="1">
        <f>IFERROR(VLOOKUP(Table1[[#This Row],[SKU Code]],'SKU Size'!$G:$H,2,FALSE),0)*Table1[[#This Row],[Cases]]</f>
        <v>2629424.4696461726</v>
      </c>
      <c r="P4258" t="str">
        <f t="shared" si="79"/>
        <v>D0481</v>
      </c>
      <c r="Q4258" s="7" t="str">
        <f>IFERROR(VLOOKUP(Table1[[#This Row],[Trim Distributor Code]],Sheet1!$N:$O,2,FALSE),0)</f>
        <v>D0480</v>
      </c>
      <c r="R4258" s="7">
        <f>IFERROR(VLOOKUP(Table1[[#This Row],[Salesflo AppUser Code]],HIE!$A:$B,2,FALSE),0)</f>
        <v>0</v>
      </c>
      <c r="S4258" s="7">
        <f>IFERROR(VLOOKUP(Table1[[#This Row],[Salesflo AppUser Code]],HIE!$A:$B,2,FALSE),0)</f>
        <v>0</v>
      </c>
      <c r="T4258" t="s">
        <v>5602</v>
      </c>
      <c r="U4258" s="7" t="s">
        <v>3061</v>
      </c>
      <c r="V4258" s="7" t="s">
        <v>1444</v>
      </c>
      <c r="W4258" s="7" t="s">
        <v>1688</v>
      </c>
      <c r="X4258" s="7" t="str">
        <f>IFERROR(VLOOKUP( Table1[[#This Row],[Trim Distributor Code]],Sheet1!$A:$J,10,FALSE),0)</f>
        <v>Active</v>
      </c>
    </row>
    <row r="4259" spans="1:24" hidden="1" x14ac:dyDescent="0.3">
      <c r="A4259" t="s">
        <v>5592</v>
      </c>
      <c r="B4259" t="s">
        <v>5561</v>
      </c>
      <c r="C4259" t="s">
        <v>5562</v>
      </c>
      <c r="D4259" s="8" t="s">
        <v>1412</v>
      </c>
      <c r="E4259" t="s">
        <v>4300</v>
      </c>
      <c r="F4259" t="s">
        <v>4301</v>
      </c>
      <c r="G4259" t="s">
        <v>4110</v>
      </c>
      <c r="H4259" t="s">
        <v>4109</v>
      </c>
      <c r="I4259" t="s">
        <v>5541</v>
      </c>
      <c r="J4259" t="s">
        <v>1682</v>
      </c>
      <c r="K4259">
        <v>4</v>
      </c>
      <c r="L4259" s="2" t="s">
        <v>1412</v>
      </c>
      <c r="M4259" s="2">
        <f ca="1">Table1[[#This Row],[Cases]]*Table1[[#This Row],[Pack Size]]</f>
        <v>0</v>
      </c>
      <c r="N4259" s="1">
        <f ca="1">Table1[[#This Row],[Cases]]*Table1[[#This Row],[Pack Size]]</f>
        <v>400</v>
      </c>
      <c r="O4259" s="1">
        <f>IFERROR(VLOOKUP(Table1[[#This Row],[SKU Code]],'SKU Size'!$G:$H,2,FALSE),0)*Table1[[#This Row],[Cases]]</f>
        <v>30188.538942065483</v>
      </c>
      <c r="P4259" t="str">
        <f t="shared" si="79"/>
        <v>D0481</v>
      </c>
      <c r="Q4259" s="7" t="str">
        <f>IFERROR(VLOOKUP(Table1[[#This Row],[Trim Distributor Code]],Sheet1!$N:$O,2,FALSE),0)</f>
        <v>D0480</v>
      </c>
      <c r="R4259" s="7">
        <f>IFERROR(VLOOKUP(Table1[[#This Row],[Salesflo AppUser Code]],HIE!$A:$B,2,FALSE),0)</f>
        <v>0</v>
      </c>
      <c r="S4259" s="7">
        <f>IFERROR(VLOOKUP(Table1[[#This Row],[Salesflo AppUser Code]],HIE!$A:$B,2,FALSE),0)</f>
        <v>0</v>
      </c>
      <c r="T4259" t="s">
        <v>5602</v>
      </c>
      <c r="U4259" s="7" t="s">
        <v>3061</v>
      </c>
      <c r="V4259" s="7" t="s">
        <v>1423</v>
      </c>
      <c r="W4259" s="7" t="s">
        <v>1679</v>
      </c>
      <c r="X4259" s="7" t="str">
        <f>IFERROR(VLOOKUP( Table1[[#This Row],[Trim Distributor Code]],Sheet1!$A:$J,10,FALSE),0)</f>
        <v>Active</v>
      </c>
    </row>
    <row r="4260" spans="1:24" hidden="1" x14ac:dyDescent="0.3">
      <c r="A4260" t="s">
        <v>5592</v>
      </c>
      <c r="B4260" t="s">
        <v>5561</v>
      </c>
      <c r="C4260" t="s">
        <v>5562</v>
      </c>
      <c r="D4260" s="8" t="s">
        <v>1412</v>
      </c>
      <c r="E4260" t="s">
        <v>4300</v>
      </c>
      <c r="F4260" t="s">
        <v>4301</v>
      </c>
      <c r="G4260" t="s">
        <v>4108</v>
      </c>
      <c r="H4260" t="s">
        <v>4109</v>
      </c>
      <c r="I4260" t="s">
        <v>5555</v>
      </c>
      <c r="J4260" t="s">
        <v>13</v>
      </c>
      <c r="K4260">
        <v>1</v>
      </c>
      <c r="L4260" s="2" t="s">
        <v>1412</v>
      </c>
      <c r="M4260" s="2">
        <f ca="1">Table1[[#This Row],[Cases]]*Table1[[#This Row],[Pack Size]]</f>
        <v>0</v>
      </c>
      <c r="N4260" s="1">
        <f ca="1">Table1[[#This Row],[Cases]]*Table1[[#This Row],[Pack Size]]</f>
        <v>100</v>
      </c>
      <c r="O4260" s="1">
        <f>IFERROR(VLOOKUP(Table1[[#This Row],[SKU Code]],'SKU Size'!$G:$H,2,FALSE),0)*Table1[[#This Row],[Cases]]</f>
        <v>10568.674059304707</v>
      </c>
      <c r="P4260" t="str">
        <f t="shared" si="79"/>
        <v>D0481</v>
      </c>
      <c r="Q4260" s="7" t="str">
        <f>IFERROR(VLOOKUP(Table1[[#This Row],[Trim Distributor Code]],Sheet1!$N:$O,2,FALSE),0)</f>
        <v>D0480</v>
      </c>
      <c r="R4260" s="7">
        <f>IFERROR(VLOOKUP(Table1[[#This Row],[Salesflo AppUser Code]],HIE!$A:$B,2,FALSE),0)</f>
        <v>0</v>
      </c>
      <c r="S4260" s="7">
        <f>IFERROR(VLOOKUP(Table1[[#This Row],[Salesflo AppUser Code]],HIE!$A:$B,2,FALSE),0)</f>
        <v>0</v>
      </c>
      <c r="T4260" t="s">
        <v>5602</v>
      </c>
      <c r="U4260" s="7" t="s">
        <v>3061</v>
      </c>
      <c r="V4260" s="7" t="s">
        <v>1423</v>
      </c>
      <c r="W4260" s="7" t="s">
        <v>1659</v>
      </c>
      <c r="X4260" s="7" t="str">
        <f>IFERROR(VLOOKUP( Table1[[#This Row],[Trim Distributor Code]],Sheet1!$A:$J,10,FALSE),0)</f>
        <v>Active</v>
      </c>
    </row>
    <row r="4261" spans="1:24" hidden="1" x14ac:dyDescent="0.3">
      <c r="A4261" t="s">
        <v>5592</v>
      </c>
      <c r="B4261" t="s">
        <v>5561</v>
      </c>
      <c r="C4261" t="s">
        <v>5562</v>
      </c>
      <c r="D4261" s="8" t="s">
        <v>1412</v>
      </c>
      <c r="E4261" t="s">
        <v>4300</v>
      </c>
      <c r="F4261" t="s">
        <v>4301</v>
      </c>
      <c r="G4261" t="s">
        <v>4111</v>
      </c>
      <c r="H4261" t="s">
        <v>4109</v>
      </c>
      <c r="I4261" t="s">
        <v>5556</v>
      </c>
      <c r="J4261" t="s">
        <v>14</v>
      </c>
      <c r="K4261">
        <v>1</v>
      </c>
      <c r="L4261" s="2" t="s">
        <v>1412</v>
      </c>
      <c r="M4261" s="2">
        <f ca="1">Table1[[#This Row],[Cases]]*Table1[[#This Row],[Pack Size]]</f>
        <v>0</v>
      </c>
      <c r="N4261" s="1">
        <f ca="1">Table1[[#This Row],[Cases]]*Table1[[#This Row],[Pack Size]]</f>
        <v>24</v>
      </c>
      <c r="O4261" s="1">
        <f>IFERROR(VLOOKUP(Table1[[#This Row],[SKU Code]],'SKU Size'!$G:$H,2,FALSE),0)*Table1[[#This Row],[Cases]]</f>
        <v>3591.47326525061</v>
      </c>
      <c r="P4261" t="str">
        <f t="shared" si="79"/>
        <v>D0481</v>
      </c>
      <c r="Q4261" s="7" t="str">
        <f>IFERROR(VLOOKUP(Table1[[#This Row],[Trim Distributor Code]],Sheet1!$N:$O,2,FALSE),0)</f>
        <v>D0480</v>
      </c>
      <c r="R4261" s="7">
        <f>IFERROR(VLOOKUP(Table1[[#This Row],[Salesflo AppUser Code]],HIE!$A:$B,2,FALSE),0)</f>
        <v>0</v>
      </c>
      <c r="S4261" s="7">
        <f>IFERROR(VLOOKUP(Table1[[#This Row],[Salesflo AppUser Code]],HIE!$A:$B,2,FALSE),0)</f>
        <v>0</v>
      </c>
      <c r="T4261" t="s">
        <v>5602</v>
      </c>
      <c r="U4261" s="7" t="s">
        <v>3061</v>
      </c>
      <c r="V4261" s="7" t="s">
        <v>1632</v>
      </c>
      <c r="W4261" s="7" t="s">
        <v>1688</v>
      </c>
      <c r="X4261" s="7" t="str">
        <f>IFERROR(VLOOKUP( Table1[[#This Row],[Trim Distributor Code]],Sheet1!$A:$J,10,FALSE),0)</f>
        <v>Active</v>
      </c>
    </row>
    <row r="4262" spans="1:24" hidden="1" x14ac:dyDescent="0.3">
      <c r="A4262" t="s">
        <v>5592</v>
      </c>
      <c r="B4262" t="s">
        <v>5561</v>
      </c>
      <c r="C4262" t="s">
        <v>5562</v>
      </c>
      <c r="D4262" s="8" t="s">
        <v>1412</v>
      </c>
      <c r="E4262" t="s">
        <v>4300</v>
      </c>
      <c r="F4262" t="s">
        <v>4301</v>
      </c>
      <c r="G4262" t="s">
        <v>4521</v>
      </c>
      <c r="H4262" t="s">
        <v>4137</v>
      </c>
      <c r="I4262" t="s">
        <v>5545</v>
      </c>
      <c r="J4262" t="s">
        <v>13</v>
      </c>
      <c r="K4262">
        <v>4</v>
      </c>
      <c r="L4262" s="2" t="s">
        <v>1412</v>
      </c>
      <c r="M4262" s="2">
        <f ca="1">Table1[[#This Row],[Cases]]*Table1[[#This Row],[Pack Size]]</f>
        <v>0</v>
      </c>
      <c r="N4262" s="1">
        <f ca="1">Table1[[#This Row],[Cases]]*Table1[[#This Row],[Pack Size]]</f>
        <v>400</v>
      </c>
      <c r="O4262" s="1">
        <f>IFERROR(VLOOKUP(Table1[[#This Row],[SKU Code]],'SKU Size'!$G:$H,2,FALSE),0)*Table1[[#This Row],[Cases]]</f>
        <v>42274.696237218828</v>
      </c>
      <c r="P4262" t="str">
        <f t="shared" si="79"/>
        <v>D0481</v>
      </c>
      <c r="Q4262" s="7" t="str">
        <f>IFERROR(VLOOKUP(Table1[[#This Row],[Trim Distributor Code]],Sheet1!$N:$O,2,FALSE),0)</f>
        <v>D0480</v>
      </c>
      <c r="R4262" s="7">
        <f>IFERROR(VLOOKUP(Table1[[#This Row],[Salesflo AppUser Code]],HIE!$A:$B,2,FALSE),0)</f>
        <v>0</v>
      </c>
      <c r="S4262" s="7">
        <f>IFERROR(VLOOKUP(Table1[[#This Row],[Salesflo AppUser Code]],HIE!$A:$B,2,FALSE),0)</f>
        <v>0</v>
      </c>
      <c r="T4262" t="s">
        <v>5602</v>
      </c>
      <c r="U4262" s="7" t="s">
        <v>3061</v>
      </c>
      <c r="V4262" s="7" t="s">
        <v>1423</v>
      </c>
      <c r="W4262" s="7" t="s">
        <v>1659</v>
      </c>
      <c r="X4262" s="7" t="str">
        <f>IFERROR(VLOOKUP( Table1[[#This Row],[Trim Distributor Code]],Sheet1!$A:$J,10,FALSE),0)</f>
        <v>Active</v>
      </c>
    </row>
    <row r="4263" spans="1:24" hidden="1" x14ac:dyDescent="0.3">
      <c r="A4263" t="s">
        <v>5592</v>
      </c>
      <c r="B4263" t="s">
        <v>5561</v>
      </c>
      <c r="C4263" t="s">
        <v>5562</v>
      </c>
      <c r="D4263" s="8" t="s">
        <v>1412</v>
      </c>
      <c r="E4263" t="s">
        <v>4300</v>
      </c>
      <c r="F4263" t="s">
        <v>4301</v>
      </c>
      <c r="G4263" t="s">
        <v>4521</v>
      </c>
      <c r="H4263" t="s">
        <v>1632</v>
      </c>
      <c r="I4263" t="s">
        <v>4540</v>
      </c>
      <c r="J4263" t="s">
        <v>1635</v>
      </c>
      <c r="K4263">
        <v>4</v>
      </c>
      <c r="L4263" s="2" t="s">
        <v>1412</v>
      </c>
      <c r="M4263" s="2">
        <f ca="1">Table1[[#This Row],[Cases]]*Table1[[#This Row],[Pack Size]]</f>
        <v>0</v>
      </c>
      <c r="N4263" s="1">
        <f ca="1">Table1[[#This Row],[Cases]]*Table1[[#This Row],[Pack Size]]</f>
        <v>96</v>
      </c>
      <c r="O4263" s="1">
        <f>IFERROR(VLOOKUP(Table1[[#This Row],[SKU Code]],'SKU Size'!$G:$H,2,FALSE),0)*Table1[[#This Row],[Cases]]</f>
        <v>12570.640003456458</v>
      </c>
      <c r="P4263" t="str">
        <f t="shared" si="79"/>
        <v>D0481</v>
      </c>
      <c r="Q4263" s="7" t="str">
        <f>IFERROR(VLOOKUP(Table1[[#This Row],[Trim Distributor Code]],Sheet1!$N:$O,2,FALSE),0)</f>
        <v>D0480</v>
      </c>
      <c r="R4263" s="7">
        <f>IFERROR(VLOOKUP(Table1[[#This Row],[Salesflo AppUser Code]],HIE!$A:$B,2,FALSE),0)</f>
        <v>0</v>
      </c>
      <c r="S4263" s="7">
        <f>IFERROR(VLOOKUP(Table1[[#This Row],[Salesflo AppUser Code]],HIE!$A:$B,2,FALSE),0)</f>
        <v>0</v>
      </c>
      <c r="T4263" t="s">
        <v>5602</v>
      </c>
      <c r="U4263" s="7" t="s">
        <v>3061</v>
      </c>
      <c r="V4263" s="7" t="s">
        <v>1632</v>
      </c>
      <c r="W4263" s="7" t="s">
        <v>1445</v>
      </c>
      <c r="X4263" s="7" t="str">
        <f>IFERROR(VLOOKUP( Table1[[#This Row],[Trim Distributor Code]],Sheet1!$A:$J,10,FALSE),0)</f>
        <v>Active</v>
      </c>
    </row>
    <row r="4264" spans="1:24" hidden="1" x14ac:dyDescent="0.3">
      <c r="A4264" t="s">
        <v>5592</v>
      </c>
      <c r="B4264" t="s">
        <v>5561</v>
      </c>
      <c r="C4264" t="s">
        <v>5562</v>
      </c>
      <c r="D4264" s="8" t="s">
        <v>1412</v>
      </c>
      <c r="E4264" t="s">
        <v>4300</v>
      </c>
      <c r="F4264" t="s">
        <v>4301</v>
      </c>
      <c r="G4264" t="s">
        <v>4111</v>
      </c>
      <c r="H4264" t="s">
        <v>1632</v>
      </c>
      <c r="I4264" t="s">
        <v>5548</v>
      </c>
      <c r="J4264" t="s">
        <v>1656</v>
      </c>
      <c r="K4264">
        <v>10</v>
      </c>
      <c r="L4264" s="2" t="s">
        <v>1412</v>
      </c>
      <c r="M4264" s="2">
        <f ca="1">Table1[[#This Row],[Cases]]*Table1[[#This Row],[Pack Size]]</f>
        <v>0</v>
      </c>
      <c r="N4264" s="1">
        <f ca="1">Table1[[#This Row],[Cases]]*Table1[[#This Row],[Pack Size]]</f>
        <v>480</v>
      </c>
      <c r="O4264" s="1">
        <f>IFERROR(VLOOKUP(Table1[[#This Row],[SKU Code]],'SKU Size'!$G:$H,2,FALSE),0)*Table1[[#This Row],[Cases]]</f>
        <v>10039.148759070089</v>
      </c>
      <c r="P4264" t="str">
        <f t="shared" si="79"/>
        <v>D0481</v>
      </c>
      <c r="Q4264" s="7" t="str">
        <f>IFERROR(VLOOKUP(Table1[[#This Row],[Trim Distributor Code]],Sheet1!$N:$O,2,FALSE),0)</f>
        <v>D0480</v>
      </c>
      <c r="R4264" s="7">
        <f>IFERROR(VLOOKUP(Table1[[#This Row],[Salesflo AppUser Code]],HIE!$A:$B,2,FALSE),0)</f>
        <v>0</v>
      </c>
      <c r="S4264" s="7">
        <f>IFERROR(VLOOKUP(Table1[[#This Row],[Salesflo AppUser Code]],HIE!$A:$B,2,FALSE),0)</f>
        <v>0</v>
      </c>
      <c r="T4264" t="s">
        <v>5602</v>
      </c>
      <c r="U4264" s="7" t="s">
        <v>3061</v>
      </c>
      <c r="V4264" s="7" t="s">
        <v>1632</v>
      </c>
      <c r="W4264" s="7" t="s">
        <v>1431</v>
      </c>
      <c r="X4264" s="7" t="str">
        <f>IFERROR(VLOOKUP( Table1[[#This Row],[Trim Distributor Code]],Sheet1!$A:$J,10,FALSE),0)</f>
        <v>Active</v>
      </c>
    </row>
    <row r="4265" spans="1:24" hidden="1" x14ac:dyDescent="0.3">
      <c r="A4265" t="s">
        <v>5592</v>
      </c>
      <c r="B4265" t="s">
        <v>5561</v>
      </c>
      <c r="C4265" t="s">
        <v>5562</v>
      </c>
      <c r="D4265" s="8" t="s">
        <v>1412</v>
      </c>
      <c r="E4265" t="s">
        <v>4300</v>
      </c>
      <c r="F4265" t="s">
        <v>4301</v>
      </c>
      <c r="G4265" t="s">
        <v>4107</v>
      </c>
      <c r="H4265" t="s">
        <v>4137</v>
      </c>
      <c r="I4265" t="s">
        <v>5563</v>
      </c>
      <c r="J4265" t="s">
        <v>1995</v>
      </c>
      <c r="K4265">
        <v>25</v>
      </c>
      <c r="L4265" s="2" t="s">
        <v>1412</v>
      </c>
      <c r="M4265" s="2">
        <f ca="1">Table1[[#This Row],[Cases]]*Table1[[#This Row],[Pack Size]]</f>
        <v>0</v>
      </c>
      <c r="N4265" s="1">
        <f ca="1">Table1[[#This Row],[Cases]]*Table1[[#This Row],[Pack Size]]</f>
        <v>4800</v>
      </c>
      <c r="O4265" s="1">
        <f>IFERROR(VLOOKUP(Table1[[#This Row],[SKU Code]],'SKU Size'!$G:$H,2,FALSE),0)*Table1[[#This Row],[Cases]]</f>
        <v>207646.03991125041</v>
      </c>
      <c r="P4265" t="str">
        <f t="shared" si="79"/>
        <v>D0481</v>
      </c>
      <c r="Q4265" s="7" t="str">
        <f>IFERROR(VLOOKUP(Table1[[#This Row],[Trim Distributor Code]],Sheet1!$N:$O,2,FALSE),0)</f>
        <v>D0480</v>
      </c>
      <c r="R4265" s="7">
        <f>IFERROR(VLOOKUP(Table1[[#This Row],[Salesflo AppUser Code]],HIE!$A:$B,2,FALSE),0)</f>
        <v>0</v>
      </c>
      <c r="S4265" s="7">
        <f>IFERROR(VLOOKUP(Table1[[#This Row],[Salesflo AppUser Code]],HIE!$A:$B,2,FALSE),0)</f>
        <v>0</v>
      </c>
      <c r="T4265" t="s">
        <v>5602</v>
      </c>
      <c r="U4265" s="7" t="s">
        <v>3061</v>
      </c>
      <c r="V4265" s="7" t="s">
        <v>1606</v>
      </c>
      <c r="W4265" s="7" t="s">
        <v>1867</v>
      </c>
      <c r="X4265" s="7" t="str">
        <f>IFERROR(VLOOKUP( Table1[[#This Row],[Trim Distributor Code]],Sheet1!$A:$J,10,FALSE),0)</f>
        <v>Active</v>
      </c>
    </row>
    <row r="4266" spans="1:24" hidden="1" x14ac:dyDescent="0.3">
      <c r="A4266" t="s">
        <v>5592</v>
      </c>
      <c r="B4266" t="s">
        <v>5561</v>
      </c>
      <c r="C4266" t="s">
        <v>5562</v>
      </c>
      <c r="D4266" s="8" t="s">
        <v>1412</v>
      </c>
      <c r="E4266" t="s">
        <v>4300</v>
      </c>
      <c r="F4266" t="s">
        <v>4301</v>
      </c>
      <c r="G4266" t="s">
        <v>2581</v>
      </c>
      <c r="H4266" t="s">
        <v>4115</v>
      </c>
      <c r="I4266" t="s">
        <v>5550</v>
      </c>
      <c r="J4266" t="s">
        <v>16</v>
      </c>
      <c r="K4266">
        <v>1</v>
      </c>
      <c r="L4266" s="2" t="s">
        <v>1412</v>
      </c>
      <c r="M4266" s="2">
        <f ca="1">Table1[[#This Row],[Cases]]*Table1[[#This Row],[Pack Size]]</f>
        <v>0</v>
      </c>
      <c r="N4266" s="1">
        <f ca="1">Table1[[#This Row],[Cases]]*Table1[[#This Row],[Pack Size]]</f>
        <v>288</v>
      </c>
      <c r="O4266" s="1">
        <f>IFERROR(VLOOKUP(Table1[[#This Row],[SKU Code]],'SKU Size'!$G:$H,2,FALSE),0)*Table1[[#This Row],[Cases]]</f>
        <v>4853.4292677265948</v>
      </c>
      <c r="P4266" t="str">
        <f t="shared" si="79"/>
        <v>D0481</v>
      </c>
      <c r="Q4266" s="7" t="str">
        <f>IFERROR(VLOOKUP(Table1[[#This Row],[Trim Distributor Code]],Sheet1!$N:$O,2,FALSE),0)</f>
        <v>D0480</v>
      </c>
      <c r="R4266" s="7">
        <f>IFERROR(VLOOKUP(Table1[[#This Row],[Salesflo AppUser Code]],HIE!$A:$B,2,FALSE),0)</f>
        <v>0</v>
      </c>
      <c r="S4266" s="7">
        <f>IFERROR(VLOOKUP(Table1[[#This Row],[Salesflo AppUser Code]],HIE!$A:$B,2,FALSE),0)</f>
        <v>0</v>
      </c>
      <c r="T4266" t="s">
        <v>5602</v>
      </c>
      <c r="U4266" s="7" t="s">
        <v>3061</v>
      </c>
      <c r="V4266" s="7" t="s">
        <v>2616</v>
      </c>
      <c r="W4266" s="7" t="s">
        <v>2617</v>
      </c>
      <c r="X4266" s="7" t="str">
        <f>IFERROR(VLOOKUP( Table1[[#This Row],[Trim Distributor Code]],Sheet1!$A:$J,10,FALSE),0)</f>
        <v>Active</v>
      </c>
    </row>
    <row r="4267" spans="1:24" hidden="1" x14ac:dyDescent="0.3">
      <c r="A4267" t="s">
        <v>5592</v>
      </c>
      <c r="B4267" t="s">
        <v>5561</v>
      </c>
      <c r="C4267" t="s">
        <v>5562</v>
      </c>
      <c r="D4267" s="8" t="s">
        <v>1412</v>
      </c>
      <c r="E4267" t="s">
        <v>4300</v>
      </c>
      <c r="F4267" t="s">
        <v>4301</v>
      </c>
      <c r="G4267" t="s">
        <v>2542</v>
      </c>
      <c r="H4267" t="s">
        <v>4390</v>
      </c>
      <c r="I4267" t="s">
        <v>4843</v>
      </c>
      <c r="J4267" t="s">
        <v>2543</v>
      </c>
      <c r="K4267">
        <v>2</v>
      </c>
      <c r="L4267" s="2" t="s">
        <v>1412</v>
      </c>
      <c r="M4267" s="2">
        <f ca="1">Table1[[#This Row],[Cases]]*Table1[[#This Row],[Pack Size]]</f>
        <v>0</v>
      </c>
      <c r="N4267" s="1">
        <f ca="1">Table1[[#This Row],[Cases]]*Table1[[#This Row],[Pack Size]]</f>
        <v>960</v>
      </c>
      <c r="O4267" s="1">
        <f>IFERROR(VLOOKUP(Table1[[#This Row],[SKU Code]],'SKU Size'!$G:$H,2,FALSE),0)*Table1[[#This Row],[Cases]]</f>
        <v>9985.9706955503534</v>
      </c>
      <c r="P4267" t="str">
        <f t="shared" si="79"/>
        <v>D0481</v>
      </c>
      <c r="Q4267" s="7" t="str">
        <f>IFERROR(VLOOKUP(Table1[[#This Row],[Trim Distributor Code]],Sheet1!$N:$O,2,FALSE),0)</f>
        <v>D0480</v>
      </c>
      <c r="R4267" s="7">
        <f>IFERROR(VLOOKUP(Table1[[#This Row],[Salesflo AppUser Code]],HIE!$A:$B,2,FALSE),0)</f>
        <v>0</v>
      </c>
      <c r="S4267" s="7">
        <f>IFERROR(VLOOKUP(Table1[[#This Row],[Salesflo AppUser Code]],HIE!$A:$B,2,FALSE),0)</f>
        <v>0</v>
      </c>
      <c r="T4267" t="s">
        <v>5602</v>
      </c>
      <c r="U4267" s="7" t="s">
        <v>3061</v>
      </c>
      <c r="V4267" s="7" t="s">
        <v>2268</v>
      </c>
      <c r="W4267" s="7" t="s">
        <v>2542</v>
      </c>
      <c r="X4267" s="7" t="str">
        <f>IFERROR(VLOOKUP( Table1[[#This Row],[Trim Distributor Code]],Sheet1!$A:$J,10,FALSE),0)</f>
        <v>Active</v>
      </c>
    </row>
    <row r="4268" spans="1:24" hidden="1" x14ac:dyDescent="0.3">
      <c r="A4268" t="s">
        <v>5592</v>
      </c>
      <c r="B4268" t="s">
        <v>5561</v>
      </c>
      <c r="C4268" t="s">
        <v>5562</v>
      </c>
      <c r="D4268" s="8" t="s">
        <v>1412</v>
      </c>
      <c r="E4268" t="s">
        <v>4300</v>
      </c>
      <c r="F4268" t="s">
        <v>4301</v>
      </c>
      <c r="G4268" t="s">
        <v>4521</v>
      </c>
      <c r="H4268" t="s">
        <v>4360</v>
      </c>
      <c r="I4268" t="s">
        <v>5553</v>
      </c>
      <c r="J4268" t="s">
        <v>1440</v>
      </c>
      <c r="K4268">
        <v>1</v>
      </c>
      <c r="L4268" s="2" t="s">
        <v>1412</v>
      </c>
      <c r="M4268" s="2">
        <f ca="1">Table1[[#This Row],[Cases]]*Table1[[#This Row],[Pack Size]]</f>
        <v>0</v>
      </c>
      <c r="N4268" s="1">
        <f ca="1">Table1[[#This Row],[Cases]]*Table1[[#This Row],[Pack Size]]</f>
        <v>100</v>
      </c>
      <c r="O4268" s="1">
        <f>IFERROR(VLOOKUP(Table1[[#This Row],[SKU Code]],'SKU Size'!$G:$H,2,FALSE),0)*Table1[[#This Row],[Cases]]</f>
        <v>10154.548083547093</v>
      </c>
      <c r="P4268" t="str">
        <f t="shared" si="79"/>
        <v>D0481</v>
      </c>
      <c r="Q4268" s="7" t="str">
        <f>IFERROR(VLOOKUP(Table1[[#This Row],[Trim Distributor Code]],Sheet1!$N:$O,2,FALSE),0)</f>
        <v>D0480</v>
      </c>
      <c r="R4268" s="7">
        <f>IFERROR(VLOOKUP(Table1[[#This Row],[Salesflo AppUser Code]],HIE!$A:$B,2,FALSE),0)</f>
        <v>0</v>
      </c>
      <c r="S4268" s="7">
        <f>IFERROR(VLOOKUP(Table1[[#This Row],[Salesflo AppUser Code]],HIE!$A:$B,2,FALSE),0)</f>
        <v>0</v>
      </c>
      <c r="T4268" t="s">
        <v>5602</v>
      </c>
      <c r="U4268" s="7" t="s">
        <v>3061</v>
      </c>
      <c r="V4268" s="7" t="s">
        <v>1423</v>
      </c>
      <c r="W4268" s="7" t="s">
        <v>1431</v>
      </c>
      <c r="X4268" s="7" t="str">
        <f>IFERROR(VLOOKUP( Table1[[#This Row],[Trim Distributor Code]],Sheet1!$A:$J,10,FALSE),0)</f>
        <v>Active</v>
      </c>
    </row>
    <row r="4269" spans="1:24" hidden="1" x14ac:dyDescent="0.3">
      <c r="A4269" t="s">
        <v>5592</v>
      </c>
      <c r="B4269" t="s">
        <v>1279</v>
      </c>
      <c r="C4269" t="s">
        <v>5564</v>
      </c>
      <c r="D4269" s="8" t="s">
        <v>1412</v>
      </c>
      <c r="E4269" t="s">
        <v>2749</v>
      </c>
      <c r="F4269" t="s">
        <v>5565</v>
      </c>
      <c r="G4269" t="s">
        <v>4521</v>
      </c>
      <c r="H4269" t="s">
        <v>4106</v>
      </c>
      <c r="I4269" t="s">
        <v>4538</v>
      </c>
      <c r="J4269" t="s">
        <v>11</v>
      </c>
      <c r="K4269">
        <v>200</v>
      </c>
      <c r="L4269" s="2" t="s">
        <v>1412</v>
      </c>
      <c r="M4269" s="2">
        <f ca="1">Table1[[#This Row],[Cases]]*Table1[[#This Row],[Pack Size]]</f>
        <v>0</v>
      </c>
      <c r="N4269" s="1">
        <f ca="1">Table1[[#This Row],[Cases]]*Table1[[#This Row],[Pack Size]]</f>
        <v>70400</v>
      </c>
      <c r="O4269" s="1">
        <f>IFERROR(VLOOKUP(Table1[[#This Row],[SKU Code]],'SKU Size'!$G:$H,2,FALSE),0)*Table1[[#This Row],[Cases]]</f>
        <v>1752949.6464307816</v>
      </c>
      <c r="P4269" t="str">
        <f t="shared" si="79"/>
        <v>D0258</v>
      </c>
      <c r="Q4269" s="7">
        <f>IFERROR(VLOOKUP(Table1[[#This Row],[Trim Distributor Code]],Sheet1!$N:$O,2,FALSE),0)</f>
        <v>3400704</v>
      </c>
      <c r="R4269" s="7" t="str">
        <f>IFERROR(VLOOKUP(Table1[[#This Row],[Salesflo AppUser Code]],HIE!$A:$B,2,FALSE),0)</f>
        <v>Active</v>
      </c>
      <c r="S4269" s="7" t="str">
        <f>IFERROR(VLOOKUP(Table1[[#This Row],[Salesflo AppUser Code]],HIE!$A:$B,2,FALSE),0)</f>
        <v>Active</v>
      </c>
      <c r="T4269" t="s">
        <v>5602</v>
      </c>
      <c r="U4269" s="7" t="s">
        <v>3061</v>
      </c>
      <c r="V4269" s="7" t="s">
        <v>1444</v>
      </c>
      <c r="W4269" s="7" t="s">
        <v>1688</v>
      </c>
      <c r="X4269" s="7" t="str">
        <f>IFERROR(VLOOKUP( Table1[[#This Row],[Trim Distributor Code]],Sheet1!$A:$J,10,FALSE),0)</f>
        <v>Active</v>
      </c>
    </row>
    <row r="4270" spans="1:24" hidden="1" x14ac:dyDescent="0.3">
      <c r="A4270" t="s">
        <v>5592</v>
      </c>
      <c r="B4270" t="s">
        <v>1279</v>
      </c>
      <c r="C4270" t="s">
        <v>5564</v>
      </c>
      <c r="D4270" s="8" t="s">
        <v>1412</v>
      </c>
      <c r="E4270" t="s">
        <v>2749</v>
      </c>
      <c r="F4270" t="s">
        <v>5565</v>
      </c>
      <c r="G4270" t="s">
        <v>4110</v>
      </c>
      <c r="H4270" t="s">
        <v>4109</v>
      </c>
      <c r="I4270" t="s">
        <v>5541</v>
      </c>
      <c r="J4270" t="s">
        <v>1682</v>
      </c>
      <c r="K4270">
        <v>6</v>
      </c>
      <c r="L4270" s="2" t="s">
        <v>1412</v>
      </c>
      <c r="M4270" s="2">
        <f ca="1">Table1[[#This Row],[Cases]]*Table1[[#This Row],[Pack Size]]</f>
        <v>0</v>
      </c>
      <c r="N4270" s="1">
        <f ca="1">Table1[[#This Row],[Cases]]*Table1[[#This Row],[Pack Size]]</f>
        <v>600</v>
      </c>
      <c r="O4270" s="1">
        <f>IFERROR(VLOOKUP(Table1[[#This Row],[SKU Code]],'SKU Size'!$G:$H,2,FALSE),0)*Table1[[#This Row],[Cases]]</f>
        <v>45282.808413098224</v>
      </c>
      <c r="P4270" t="str">
        <f t="shared" si="79"/>
        <v>D0258</v>
      </c>
      <c r="Q4270" s="7">
        <f>IFERROR(VLOOKUP(Table1[[#This Row],[Trim Distributor Code]],Sheet1!$N:$O,2,FALSE),0)</f>
        <v>3400704</v>
      </c>
      <c r="R4270" s="7" t="str">
        <f>IFERROR(VLOOKUP(Table1[[#This Row],[Salesflo AppUser Code]],HIE!$A:$B,2,FALSE),0)</f>
        <v>Active</v>
      </c>
      <c r="S4270" s="7" t="str">
        <f>IFERROR(VLOOKUP(Table1[[#This Row],[Salesflo AppUser Code]],HIE!$A:$B,2,FALSE),0)</f>
        <v>Active</v>
      </c>
      <c r="T4270" t="s">
        <v>5602</v>
      </c>
      <c r="U4270" s="7" t="s">
        <v>3061</v>
      </c>
      <c r="V4270" s="7" t="s">
        <v>1423</v>
      </c>
      <c r="W4270" s="7" t="s">
        <v>1679</v>
      </c>
      <c r="X4270" s="7" t="str">
        <f>IFERROR(VLOOKUP( Table1[[#This Row],[Trim Distributor Code]],Sheet1!$A:$J,10,FALSE),0)</f>
        <v>Active</v>
      </c>
    </row>
    <row r="4271" spans="1:24" hidden="1" x14ac:dyDescent="0.3">
      <c r="A4271" t="s">
        <v>5592</v>
      </c>
      <c r="B4271" t="s">
        <v>1279</v>
      </c>
      <c r="C4271" t="s">
        <v>5564</v>
      </c>
      <c r="D4271" s="8" t="s">
        <v>1412</v>
      </c>
      <c r="E4271" t="s">
        <v>2749</v>
      </c>
      <c r="F4271" t="s">
        <v>5565</v>
      </c>
      <c r="G4271" t="s">
        <v>4108</v>
      </c>
      <c r="H4271" t="s">
        <v>4109</v>
      </c>
      <c r="I4271" t="s">
        <v>5555</v>
      </c>
      <c r="J4271" t="s">
        <v>13</v>
      </c>
      <c r="K4271">
        <v>1</v>
      </c>
      <c r="L4271" s="2" t="s">
        <v>1412</v>
      </c>
      <c r="M4271" s="2">
        <f ca="1">Table1[[#This Row],[Cases]]*Table1[[#This Row],[Pack Size]]</f>
        <v>0</v>
      </c>
      <c r="N4271" s="1">
        <f ca="1">Table1[[#This Row],[Cases]]*Table1[[#This Row],[Pack Size]]</f>
        <v>100</v>
      </c>
      <c r="O4271" s="1">
        <f>IFERROR(VLOOKUP(Table1[[#This Row],[SKU Code]],'SKU Size'!$G:$H,2,FALSE),0)*Table1[[#This Row],[Cases]]</f>
        <v>10568.674059304707</v>
      </c>
      <c r="P4271" t="str">
        <f t="shared" si="79"/>
        <v>D0258</v>
      </c>
      <c r="Q4271" s="7">
        <f>IFERROR(VLOOKUP(Table1[[#This Row],[Trim Distributor Code]],Sheet1!$N:$O,2,FALSE),0)</f>
        <v>3400704</v>
      </c>
      <c r="R4271" s="7" t="str">
        <f>IFERROR(VLOOKUP(Table1[[#This Row],[Salesflo AppUser Code]],HIE!$A:$B,2,FALSE),0)</f>
        <v>Active</v>
      </c>
      <c r="S4271" s="7" t="str">
        <f>IFERROR(VLOOKUP(Table1[[#This Row],[Salesflo AppUser Code]],HIE!$A:$B,2,FALSE),0)</f>
        <v>Active</v>
      </c>
      <c r="T4271" t="s">
        <v>5602</v>
      </c>
      <c r="U4271" s="7" t="s">
        <v>3061</v>
      </c>
      <c r="V4271" s="7" t="s">
        <v>1423</v>
      </c>
      <c r="W4271" s="7" t="s">
        <v>1659</v>
      </c>
      <c r="X4271" s="7" t="str">
        <f>IFERROR(VLOOKUP( Table1[[#This Row],[Trim Distributor Code]],Sheet1!$A:$J,10,FALSE),0)</f>
        <v>Active</v>
      </c>
    </row>
    <row r="4272" spans="1:24" hidden="1" x14ac:dyDescent="0.3">
      <c r="A4272" t="s">
        <v>5592</v>
      </c>
      <c r="B4272" t="s">
        <v>1279</v>
      </c>
      <c r="C4272" t="s">
        <v>5564</v>
      </c>
      <c r="D4272" s="8" t="s">
        <v>5212</v>
      </c>
      <c r="E4272" t="s">
        <v>2749</v>
      </c>
      <c r="F4272" t="s">
        <v>5565</v>
      </c>
      <c r="G4272" t="s">
        <v>4111</v>
      </c>
      <c r="H4272" t="s">
        <v>4109</v>
      </c>
      <c r="I4272" t="s">
        <v>5556</v>
      </c>
      <c r="J4272" t="s">
        <v>14</v>
      </c>
      <c r="K4272">
        <v>1</v>
      </c>
      <c r="L4272" s="2" t="s">
        <v>1412</v>
      </c>
      <c r="M4272" s="2">
        <f ca="1">Table1[[#This Row],[Cases]]*Table1[[#This Row],[Pack Size]]</f>
        <v>0</v>
      </c>
      <c r="N4272" s="1">
        <f ca="1">Table1[[#This Row],[Cases]]*Table1[[#This Row],[Pack Size]]</f>
        <v>24</v>
      </c>
      <c r="O4272" s="1">
        <f>IFERROR(VLOOKUP(Table1[[#This Row],[SKU Code]],'SKU Size'!$G:$H,2,FALSE),0)*Table1[[#This Row],[Cases]]</f>
        <v>3591.47326525061</v>
      </c>
      <c r="P4272" t="str">
        <f t="shared" si="79"/>
        <v>D0258</v>
      </c>
      <c r="Q4272" s="7">
        <f>IFERROR(VLOOKUP(Table1[[#This Row],[Trim Distributor Code]],Sheet1!$N:$O,2,FALSE),0)</f>
        <v>3400704</v>
      </c>
      <c r="R4272" s="7" t="str">
        <f>IFERROR(VLOOKUP(Table1[[#This Row],[Salesflo AppUser Code]],HIE!$A:$B,2,FALSE),0)</f>
        <v>Active</v>
      </c>
      <c r="S4272" s="7" t="str">
        <f>IFERROR(VLOOKUP(Table1[[#This Row],[Salesflo AppUser Code]],HIE!$A:$B,2,FALSE),0)</f>
        <v>Active</v>
      </c>
      <c r="T4272" t="s">
        <v>5602</v>
      </c>
      <c r="U4272" s="7" t="s">
        <v>3061</v>
      </c>
      <c r="V4272" s="7" t="s">
        <v>1632</v>
      </c>
      <c r="W4272" s="7" t="s">
        <v>1688</v>
      </c>
      <c r="X4272" s="7" t="str">
        <f>IFERROR(VLOOKUP( Table1[[#This Row],[Trim Distributor Code]],Sheet1!$A:$J,10,FALSE),0)</f>
        <v>Active</v>
      </c>
    </row>
    <row r="4273" spans="1:24" hidden="1" x14ac:dyDescent="0.3">
      <c r="A4273" t="s">
        <v>5592</v>
      </c>
      <c r="B4273" t="s">
        <v>1279</v>
      </c>
      <c r="C4273" t="s">
        <v>5564</v>
      </c>
      <c r="D4273" s="8" t="s">
        <v>1412</v>
      </c>
      <c r="E4273" t="s">
        <v>2749</v>
      </c>
      <c r="F4273" t="s">
        <v>5565</v>
      </c>
      <c r="G4273" t="s">
        <v>4521</v>
      </c>
      <c r="H4273" t="s">
        <v>1632</v>
      </c>
      <c r="I4273" t="s">
        <v>4540</v>
      </c>
      <c r="J4273" t="s">
        <v>14</v>
      </c>
      <c r="K4273">
        <v>4</v>
      </c>
      <c r="L4273" s="2" t="s">
        <v>1412</v>
      </c>
      <c r="M4273" s="2">
        <f ca="1">Table1[[#This Row],[Cases]]*Table1[[#This Row],[Pack Size]]</f>
        <v>0</v>
      </c>
      <c r="N4273" s="1">
        <f ca="1">Table1[[#This Row],[Cases]]*Table1[[#This Row],[Pack Size]]</f>
        <v>96</v>
      </c>
      <c r="O4273" s="1">
        <f>IFERROR(VLOOKUP(Table1[[#This Row],[SKU Code]],'SKU Size'!$G:$H,2,FALSE),0)*Table1[[#This Row],[Cases]]</f>
        <v>14365.89306100244</v>
      </c>
      <c r="P4273" t="str">
        <f t="shared" si="79"/>
        <v>D0258</v>
      </c>
      <c r="Q4273" s="7">
        <f>IFERROR(VLOOKUP(Table1[[#This Row],[Trim Distributor Code]],Sheet1!$N:$O,2,FALSE),0)</f>
        <v>3400704</v>
      </c>
      <c r="R4273" s="7" t="str">
        <f>IFERROR(VLOOKUP(Table1[[#This Row],[Salesflo AppUser Code]],HIE!$A:$B,2,FALSE),0)</f>
        <v>Active</v>
      </c>
      <c r="S4273" s="7" t="str">
        <f>IFERROR(VLOOKUP(Table1[[#This Row],[Salesflo AppUser Code]],HIE!$A:$B,2,FALSE),0)</f>
        <v>Active</v>
      </c>
      <c r="T4273" t="s">
        <v>5602</v>
      </c>
      <c r="U4273" s="7" t="s">
        <v>3061</v>
      </c>
      <c r="V4273" s="7" t="s">
        <v>1632</v>
      </c>
      <c r="W4273" s="7" t="s">
        <v>1688</v>
      </c>
      <c r="X4273" s="7" t="str">
        <f>IFERROR(VLOOKUP( Table1[[#This Row],[Trim Distributor Code]],Sheet1!$A:$J,10,FALSE),0)</f>
        <v>Active</v>
      </c>
    </row>
    <row r="4274" spans="1:24" hidden="1" x14ac:dyDescent="0.3">
      <c r="A4274" t="s">
        <v>5592</v>
      </c>
      <c r="B4274" t="s">
        <v>1279</v>
      </c>
      <c r="C4274" t="s">
        <v>5564</v>
      </c>
      <c r="D4274" s="8" t="s">
        <v>1412</v>
      </c>
      <c r="E4274" t="s">
        <v>2749</v>
      </c>
      <c r="F4274" t="s">
        <v>5565</v>
      </c>
      <c r="G4274" t="s">
        <v>4111</v>
      </c>
      <c r="H4274" t="s">
        <v>1632</v>
      </c>
      <c r="I4274" t="s">
        <v>5548</v>
      </c>
      <c r="J4274" t="s">
        <v>1656</v>
      </c>
      <c r="K4274">
        <v>8</v>
      </c>
      <c r="L4274" s="2" t="s">
        <v>1412</v>
      </c>
      <c r="M4274" s="2">
        <f ca="1">Table1[[#This Row],[Cases]]*Table1[[#This Row],[Pack Size]]</f>
        <v>0</v>
      </c>
      <c r="N4274" s="1">
        <f ca="1">Table1[[#This Row],[Cases]]*Table1[[#This Row],[Pack Size]]</f>
        <v>384</v>
      </c>
      <c r="O4274" s="1">
        <f>IFERROR(VLOOKUP(Table1[[#This Row],[SKU Code]],'SKU Size'!$G:$H,2,FALSE),0)*Table1[[#This Row],[Cases]]</f>
        <v>8031.319007256071</v>
      </c>
      <c r="P4274" t="str">
        <f t="shared" si="79"/>
        <v>D0258</v>
      </c>
      <c r="Q4274" s="7">
        <f>IFERROR(VLOOKUP(Table1[[#This Row],[Trim Distributor Code]],Sheet1!$N:$O,2,FALSE),0)</f>
        <v>3400704</v>
      </c>
      <c r="R4274" s="7" t="str">
        <f>IFERROR(VLOOKUP(Table1[[#This Row],[Salesflo AppUser Code]],HIE!$A:$B,2,FALSE),0)</f>
        <v>Active</v>
      </c>
      <c r="S4274" s="7" t="str">
        <f>IFERROR(VLOOKUP(Table1[[#This Row],[Salesflo AppUser Code]],HIE!$A:$B,2,FALSE),0)</f>
        <v>Active</v>
      </c>
      <c r="T4274" t="s">
        <v>5602</v>
      </c>
      <c r="U4274" s="7" t="s">
        <v>3061</v>
      </c>
      <c r="V4274" s="7" t="s">
        <v>1632</v>
      </c>
      <c r="W4274" s="7" t="s">
        <v>1431</v>
      </c>
      <c r="X4274" s="7" t="str">
        <f>IFERROR(VLOOKUP( Table1[[#This Row],[Trim Distributor Code]],Sheet1!$A:$J,10,FALSE),0)</f>
        <v>Active</v>
      </c>
    </row>
    <row r="4275" spans="1:24" hidden="1" x14ac:dyDescent="0.3">
      <c r="A4275" t="s">
        <v>5592</v>
      </c>
      <c r="B4275" t="s">
        <v>1279</v>
      </c>
      <c r="C4275" t="s">
        <v>5564</v>
      </c>
      <c r="D4275" s="8" t="s">
        <v>1412</v>
      </c>
      <c r="E4275" t="s">
        <v>2749</v>
      </c>
      <c r="F4275" t="s">
        <v>5565</v>
      </c>
      <c r="G4275" t="s">
        <v>2581</v>
      </c>
      <c r="H4275" t="s">
        <v>4116</v>
      </c>
      <c r="I4275" t="s">
        <v>5549</v>
      </c>
      <c r="J4275" t="s">
        <v>1682</v>
      </c>
      <c r="K4275">
        <v>1</v>
      </c>
      <c r="L4275" s="2" t="s">
        <v>1412</v>
      </c>
      <c r="M4275" s="2">
        <f ca="1">Table1[[#This Row],[Cases]]*Table1[[#This Row],[Pack Size]]</f>
        <v>0</v>
      </c>
      <c r="N4275" s="1">
        <f ca="1">Table1[[#This Row],[Cases]]*Table1[[#This Row],[Pack Size]]</f>
        <v>100</v>
      </c>
      <c r="O4275" s="1">
        <f>IFERROR(VLOOKUP(Table1[[#This Row],[SKU Code]],'SKU Size'!$G:$H,2,FALSE),0)*Table1[[#This Row],[Cases]]</f>
        <v>7547.1347355163707</v>
      </c>
      <c r="P4275" t="str">
        <f t="shared" si="79"/>
        <v>D0258</v>
      </c>
      <c r="Q4275" s="7">
        <f>IFERROR(VLOOKUP(Table1[[#This Row],[Trim Distributor Code]],Sheet1!$N:$O,2,FALSE),0)</f>
        <v>3400704</v>
      </c>
      <c r="R4275" s="7" t="str">
        <f>IFERROR(VLOOKUP(Table1[[#This Row],[Salesflo AppUser Code]],HIE!$A:$B,2,FALSE),0)</f>
        <v>Active</v>
      </c>
      <c r="S4275" s="7" t="str">
        <f>IFERROR(VLOOKUP(Table1[[#This Row],[Salesflo AppUser Code]],HIE!$A:$B,2,FALSE),0)</f>
        <v>Active</v>
      </c>
      <c r="T4275" t="s">
        <v>5602</v>
      </c>
      <c r="U4275" s="7" t="s">
        <v>3061</v>
      </c>
      <c r="V4275" s="7" t="s">
        <v>1423</v>
      </c>
      <c r="W4275" s="7" t="s">
        <v>1679</v>
      </c>
      <c r="X4275" s="7" t="str">
        <f>IFERROR(VLOOKUP( Table1[[#This Row],[Trim Distributor Code]],Sheet1!$A:$J,10,FALSE),0)</f>
        <v>Active</v>
      </c>
    </row>
    <row r="4276" spans="1:24" hidden="1" x14ac:dyDescent="0.3">
      <c r="A4276" t="s">
        <v>5592</v>
      </c>
      <c r="B4276" t="s">
        <v>1279</v>
      </c>
      <c r="C4276" t="s">
        <v>5564</v>
      </c>
      <c r="D4276" s="8" t="s">
        <v>1412</v>
      </c>
      <c r="E4276" t="s">
        <v>2749</v>
      </c>
      <c r="F4276" t="s">
        <v>5565</v>
      </c>
      <c r="G4276" t="s">
        <v>2581</v>
      </c>
      <c r="H4276" t="s">
        <v>4115</v>
      </c>
      <c r="I4276" t="s">
        <v>5550</v>
      </c>
      <c r="J4276" t="s">
        <v>16</v>
      </c>
      <c r="K4276">
        <v>1</v>
      </c>
      <c r="L4276" s="2" t="s">
        <v>1412</v>
      </c>
      <c r="M4276" s="2">
        <f ca="1">Table1[[#This Row],[Cases]]*Table1[[#This Row],[Pack Size]]</f>
        <v>0</v>
      </c>
      <c r="N4276" s="1">
        <f ca="1">Table1[[#This Row],[Cases]]*Table1[[#This Row],[Pack Size]]</f>
        <v>288</v>
      </c>
      <c r="O4276" s="1">
        <f>IFERROR(VLOOKUP(Table1[[#This Row],[SKU Code]],'SKU Size'!$G:$H,2,FALSE),0)*Table1[[#This Row],[Cases]]</f>
        <v>4853.4292677265948</v>
      </c>
      <c r="P4276" t="str">
        <f t="shared" si="79"/>
        <v>D0258</v>
      </c>
      <c r="Q4276" s="7">
        <f>IFERROR(VLOOKUP(Table1[[#This Row],[Trim Distributor Code]],Sheet1!$N:$O,2,FALSE),0)</f>
        <v>3400704</v>
      </c>
      <c r="R4276" s="7" t="str">
        <f>IFERROR(VLOOKUP(Table1[[#This Row],[Salesflo AppUser Code]],HIE!$A:$B,2,FALSE),0)</f>
        <v>Active</v>
      </c>
      <c r="S4276" s="7" t="str">
        <f>IFERROR(VLOOKUP(Table1[[#This Row],[Salesflo AppUser Code]],HIE!$A:$B,2,FALSE),0)</f>
        <v>Active</v>
      </c>
      <c r="T4276" t="s">
        <v>5602</v>
      </c>
      <c r="U4276" s="7" t="s">
        <v>3061</v>
      </c>
      <c r="V4276" s="7" t="s">
        <v>2616</v>
      </c>
      <c r="W4276" s="7" t="s">
        <v>2617</v>
      </c>
      <c r="X4276" s="7" t="str">
        <f>IFERROR(VLOOKUP( Table1[[#This Row],[Trim Distributor Code]],Sheet1!$A:$J,10,FALSE),0)</f>
        <v>Active</v>
      </c>
    </row>
    <row r="4277" spans="1:24" hidden="1" x14ac:dyDescent="0.3">
      <c r="A4277" t="s">
        <v>5592</v>
      </c>
      <c r="B4277" t="s">
        <v>1279</v>
      </c>
      <c r="C4277" t="s">
        <v>5564</v>
      </c>
      <c r="D4277" s="8" t="s">
        <v>1412</v>
      </c>
      <c r="E4277" t="s">
        <v>2749</v>
      </c>
      <c r="F4277" t="s">
        <v>5565</v>
      </c>
      <c r="G4277" t="s">
        <v>2542</v>
      </c>
      <c r="H4277" t="s">
        <v>4390</v>
      </c>
      <c r="I4277" t="s">
        <v>4843</v>
      </c>
      <c r="J4277" t="s">
        <v>2543</v>
      </c>
      <c r="K4277">
        <v>2</v>
      </c>
      <c r="L4277" s="2" t="s">
        <v>1412</v>
      </c>
      <c r="M4277" s="2">
        <f ca="1">Table1[[#This Row],[Cases]]*Table1[[#This Row],[Pack Size]]</f>
        <v>0</v>
      </c>
      <c r="N4277" s="1">
        <f ca="1">Table1[[#This Row],[Cases]]*Table1[[#This Row],[Pack Size]]</f>
        <v>960</v>
      </c>
      <c r="O4277" s="1">
        <f>IFERROR(VLOOKUP(Table1[[#This Row],[SKU Code]],'SKU Size'!$G:$H,2,FALSE),0)*Table1[[#This Row],[Cases]]</f>
        <v>9985.9706955503534</v>
      </c>
      <c r="P4277" t="str">
        <f t="shared" si="79"/>
        <v>D0258</v>
      </c>
      <c r="Q4277" s="7">
        <f>IFERROR(VLOOKUP(Table1[[#This Row],[Trim Distributor Code]],Sheet1!$N:$O,2,FALSE),0)</f>
        <v>3400704</v>
      </c>
      <c r="R4277" s="7" t="str">
        <f>IFERROR(VLOOKUP(Table1[[#This Row],[Salesflo AppUser Code]],HIE!$A:$B,2,FALSE),0)</f>
        <v>Active</v>
      </c>
      <c r="S4277" s="7" t="str">
        <f>IFERROR(VLOOKUP(Table1[[#This Row],[Salesflo AppUser Code]],HIE!$A:$B,2,FALSE),0)</f>
        <v>Active</v>
      </c>
      <c r="T4277" t="s">
        <v>5602</v>
      </c>
      <c r="U4277" s="7" t="s">
        <v>3061</v>
      </c>
      <c r="V4277" s="7" t="s">
        <v>2268</v>
      </c>
      <c r="W4277" s="7" t="s">
        <v>2542</v>
      </c>
      <c r="X4277" s="7" t="str">
        <f>IFERROR(VLOOKUP( Table1[[#This Row],[Trim Distributor Code]],Sheet1!$A:$J,10,FALSE),0)</f>
        <v>Active</v>
      </c>
    </row>
    <row r="4278" spans="1:24" hidden="1" x14ac:dyDescent="0.3">
      <c r="A4278" t="s">
        <v>5592</v>
      </c>
      <c r="B4278" t="s">
        <v>1279</v>
      </c>
      <c r="C4278" t="s">
        <v>5564</v>
      </c>
      <c r="D4278" s="8" t="s">
        <v>1412</v>
      </c>
      <c r="E4278" t="s">
        <v>2749</v>
      </c>
      <c r="F4278" t="s">
        <v>5565</v>
      </c>
      <c r="G4278" t="s">
        <v>4521</v>
      </c>
      <c r="H4278" t="s">
        <v>4360</v>
      </c>
      <c r="I4278" t="s">
        <v>5553</v>
      </c>
      <c r="J4278" t="s">
        <v>1440</v>
      </c>
      <c r="K4278">
        <v>1</v>
      </c>
      <c r="L4278" s="2" t="s">
        <v>1412</v>
      </c>
      <c r="M4278" s="2">
        <f ca="1">Table1[[#This Row],[Cases]]*Table1[[#This Row],[Pack Size]]</f>
        <v>0</v>
      </c>
      <c r="N4278" s="1">
        <f ca="1">Table1[[#This Row],[Cases]]*Table1[[#This Row],[Pack Size]]</f>
        <v>100</v>
      </c>
      <c r="O4278" s="1">
        <f>IFERROR(VLOOKUP(Table1[[#This Row],[SKU Code]],'SKU Size'!$G:$H,2,FALSE),0)*Table1[[#This Row],[Cases]]</f>
        <v>10154.548083547093</v>
      </c>
      <c r="P4278" t="str">
        <f t="shared" si="79"/>
        <v>D0258</v>
      </c>
      <c r="Q4278" s="7">
        <f>IFERROR(VLOOKUP(Table1[[#This Row],[Trim Distributor Code]],Sheet1!$N:$O,2,FALSE),0)</f>
        <v>3400704</v>
      </c>
      <c r="R4278" s="7" t="str">
        <f>IFERROR(VLOOKUP(Table1[[#This Row],[Salesflo AppUser Code]],HIE!$A:$B,2,FALSE),0)</f>
        <v>Active</v>
      </c>
      <c r="S4278" s="7" t="str">
        <f>IFERROR(VLOOKUP(Table1[[#This Row],[Salesflo AppUser Code]],HIE!$A:$B,2,FALSE),0)</f>
        <v>Active</v>
      </c>
      <c r="T4278" t="s">
        <v>5602</v>
      </c>
      <c r="U4278" s="7" t="s">
        <v>3061</v>
      </c>
      <c r="V4278" s="7" t="s">
        <v>1423</v>
      </c>
      <c r="W4278" s="7" t="s">
        <v>1431</v>
      </c>
      <c r="X4278" s="7" t="str">
        <f>IFERROR(VLOOKUP( Table1[[#This Row],[Trim Distributor Code]],Sheet1!$A:$J,10,FALSE),0)</f>
        <v>Active</v>
      </c>
    </row>
    <row r="4279" spans="1:24" hidden="1" x14ac:dyDescent="0.3">
      <c r="A4279" t="s">
        <v>5592</v>
      </c>
      <c r="B4279" t="s">
        <v>3834</v>
      </c>
      <c r="C4279" t="s">
        <v>5566</v>
      </c>
      <c r="D4279" s="8" t="s">
        <v>1412</v>
      </c>
      <c r="E4279" t="s">
        <v>3747</v>
      </c>
      <c r="F4279" t="s">
        <v>5567</v>
      </c>
      <c r="G4279" t="s">
        <v>4521</v>
      </c>
      <c r="H4279" t="s">
        <v>4106</v>
      </c>
      <c r="I4279" t="s">
        <v>4538</v>
      </c>
      <c r="J4279" t="s">
        <v>11</v>
      </c>
      <c r="K4279">
        <v>200</v>
      </c>
      <c r="L4279" s="2" t="s">
        <v>1412</v>
      </c>
      <c r="M4279" s="2">
        <f ca="1">Table1[[#This Row],[Cases]]*Table1[[#This Row],[Pack Size]]</f>
        <v>0</v>
      </c>
      <c r="N4279" s="1">
        <f ca="1">Table1[[#This Row],[Cases]]*Table1[[#This Row],[Pack Size]]</f>
        <v>70400</v>
      </c>
      <c r="O4279" s="1">
        <f>IFERROR(VLOOKUP(Table1[[#This Row],[SKU Code]],'SKU Size'!$G:$H,2,FALSE),0)*Table1[[#This Row],[Cases]]</f>
        <v>1752949.6464307816</v>
      </c>
      <c r="P4279" t="str">
        <f t="shared" si="79"/>
        <v>D0417</v>
      </c>
      <c r="Q4279" s="7">
        <f>IFERROR(VLOOKUP(Table1[[#This Row],[Trim Distributor Code]],Sheet1!$N:$O,2,FALSE),0)</f>
        <v>3400984</v>
      </c>
      <c r="R4279" s="7" t="str">
        <f>IFERROR(VLOOKUP(Table1[[#This Row],[Salesflo AppUser Code]],HIE!$A:$B,2,FALSE),0)</f>
        <v>Active</v>
      </c>
      <c r="S4279" s="7" t="str">
        <f>IFERROR(VLOOKUP(Table1[[#This Row],[Salesflo AppUser Code]],HIE!$A:$B,2,FALSE),0)</f>
        <v>Active</v>
      </c>
      <c r="T4279" t="s">
        <v>5602</v>
      </c>
      <c r="U4279" s="7" t="s">
        <v>3061</v>
      </c>
      <c r="V4279" s="7" t="s">
        <v>1444</v>
      </c>
      <c r="W4279" s="7" t="s">
        <v>1688</v>
      </c>
      <c r="X4279" s="7" t="str">
        <f>IFERROR(VLOOKUP( Table1[[#This Row],[Trim Distributor Code]],Sheet1!$A:$J,10,FALSE),0)</f>
        <v>Active</v>
      </c>
    </row>
    <row r="4280" spans="1:24" hidden="1" x14ac:dyDescent="0.3">
      <c r="A4280" t="s">
        <v>5592</v>
      </c>
      <c r="B4280" t="s">
        <v>3834</v>
      </c>
      <c r="C4280" t="s">
        <v>5568</v>
      </c>
      <c r="D4280" s="8" t="s">
        <v>1412</v>
      </c>
      <c r="E4280" t="s">
        <v>3747</v>
      </c>
      <c r="F4280" t="s">
        <v>5567</v>
      </c>
      <c r="G4280" t="s">
        <v>4110</v>
      </c>
      <c r="H4280" t="s">
        <v>4109</v>
      </c>
      <c r="I4280" t="s">
        <v>5541</v>
      </c>
      <c r="J4280" t="s">
        <v>1682</v>
      </c>
      <c r="K4280">
        <v>4</v>
      </c>
      <c r="L4280" s="2" t="s">
        <v>1412</v>
      </c>
      <c r="M4280" s="2">
        <f ca="1">Table1[[#This Row],[Cases]]*Table1[[#This Row],[Pack Size]]</f>
        <v>0</v>
      </c>
      <c r="N4280" s="1">
        <f ca="1">Table1[[#This Row],[Cases]]*Table1[[#This Row],[Pack Size]]</f>
        <v>400</v>
      </c>
      <c r="O4280" s="1">
        <f>IFERROR(VLOOKUP(Table1[[#This Row],[SKU Code]],'SKU Size'!$G:$H,2,FALSE),0)*Table1[[#This Row],[Cases]]</f>
        <v>30188.538942065483</v>
      </c>
      <c r="P4280" t="str">
        <f t="shared" si="79"/>
        <v>D0417</v>
      </c>
      <c r="Q4280" s="7">
        <f>IFERROR(VLOOKUP(Table1[[#This Row],[Trim Distributor Code]],Sheet1!$N:$O,2,FALSE),0)</f>
        <v>3400984</v>
      </c>
      <c r="R4280" s="7" t="str">
        <f>IFERROR(VLOOKUP(Table1[[#This Row],[Salesflo AppUser Code]],HIE!$A:$B,2,FALSE),0)</f>
        <v>Active</v>
      </c>
      <c r="S4280" s="7" t="str">
        <f>IFERROR(VLOOKUP(Table1[[#This Row],[Salesflo AppUser Code]],HIE!$A:$B,2,FALSE),0)</f>
        <v>Active</v>
      </c>
      <c r="T4280" t="s">
        <v>5602</v>
      </c>
      <c r="U4280" s="7" t="s">
        <v>3061</v>
      </c>
      <c r="V4280" s="7" t="s">
        <v>1423</v>
      </c>
      <c r="W4280" s="7" t="s">
        <v>1679</v>
      </c>
      <c r="X4280" s="7" t="str">
        <f>IFERROR(VLOOKUP( Table1[[#This Row],[Trim Distributor Code]],Sheet1!$A:$J,10,FALSE),0)</f>
        <v>Active</v>
      </c>
    </row>
    <row r="4281" spans="1:24" hidden="1" x14ac:dyDescent="0.3">
      <c r="A4281" t="s">
        <v>5592</v>
      </c>
      <c r="B4281" t="s">
        <v>3834</v>
      </c>
      <c r="C4281" t="s">
        <v>5566</v>
      </c>
      <c r="D4281" s="8" t="s">
        <v>1412</v>
      </c>
      <c r="E4281" t="s">
        <v>3747</v>
      </c>
      <c r="F4281" t="s">
        <v>5567</v>
      </c>
      <c r="G4281" t="s">
        <v>4108</v>
      </c>
      <c r="H4281" t="s">
        <v>4109</v>
      </c>
      <c r="I4281" t="s">
        <v>5555</v>
      </c>
      <c r="J4281" t="s">
        <v>13</v>
      </c>
      <c r="K4281">
        <v>1</v>
      </c>
      <c r="L4281" s="2" t="s">
        <v>1412</v>
      </c>
      <c r="M4281" s="2">
        <f ca="1">Table1[[#This Row],[Cases]]*Table1[[#This Row],[Pack Size]]</f>
        <v>0</v>
      </c>
      <c r="N4281" s="1">
        <f ca="1">Table1[[#This Row],[Cases]]*Table1[[#This Row],[Pack Size]]</f>
        <v>100</v>
      </c>
      <c r="O4281" s="1">
        <f>IFERROR(VLOOKUP(Table1[[#This Row],[SKU Code]],'SKU Size'!$G:$H,2,FALSE),0)*Table1[[#This Row],[Cases]]</f>
        <v>10568.674059304707</v>
      </c>
      <c r="P4281" t="str">
        <f t="shared" si="79"/>
        <v>D0417</v>
      </c>
      <c r="Q4281" s="7">
        <f>IFERROR(VLOOKUP(Table1[[#This Row],[Trim Distributor Code]],Sheet1!$N:$O,2,FALSE),0)</f>
        <v>3400984</v>
      </c>
      <c r="R4281" s="7" t="str">
        <f>IFERROR(VLOOKUP(Table1[[#This Row],[Salesflo AppUser Code]],HIE!$A:$B,2,FALSE),0)</f>
        <v>Active</v>
      </c>
      <c r="S4281" s="7" t="str">
        <f>IFERROR(VLOOKUP(Table1[[#This Row],[Salesflo AppUser Code]],HIE!$A:$B,2,FALSE),0)</f>
        <v>Active</v>
      </c>
      <c r="T4281" t="s">
        <v>5602</v>
      </c>
      <c r="U4281" s="7" t="s">
        <v>3061</v>
      </c>
      <c r="V4281" s="7" t="s">
        <v>1423</v>
      </c>
      <c r="W4281" s="7" t="s">
        <v>1659</v>
      </c>
      <c r="X4281" s="7" t="str">
        <f>IFERROR(VLOOKUP( Table1[[#This Row],[Trim Distributor Code]],Sheet1!$A:$J,10,FALSE),0)</f>
        <v>Active</v>
      </c>
    </row>
    <row r="4282" spans="1:24" hidden="1" x14ac:dyDescent="0.3">
      <c r="A4282" t="s">
        <v>5592</v>
      </c>
      <c r="B4282" t="s">
        <v>3834</v>
      </c>
      <c r="C4282" t="s">
        <v>5568</v>
      </c>
      <c r="D4282" s="8" t="s">
        <v>1412</v>
      </c>
      <c r="E4282" t="s">
        <v>3747</v>
      </c>
      <c r="F4282" t="s">
        <v>5567</v>
      </c>
      <c r="G4282" t="s">
        <v>4111</v>
      </c>
      <c r="H4282" t="s">
        <v>4109</v>
      </c>
      <c r="I4282" t="s">
        <v>5556</v>
      </c>
      <c r="J4282" t="s">
        <v>1440</v>
      </c>
      <c r="K4282">
        <v>1</v>
      </c>
      <c r="L4282" s="2" t="s">
        <v>1412</v>
      </c>
      <c r="M4282" s="2">
        <f ca="1">Table1[[#This Row],[Cases]]*Table1[[#This Row],[Pack Size]]</f>
        <v>0</v>
      </c>
      <c r="N4282" s="1">
        <f ca="1">Table1[[#This Row],[Cases]]*Table1[[#This Row],[Pack Size]]</f>
        <v>100</v>
      </c>
      <c r="O4282" s="1">
        <f>IFERROR(VLOOKUP(Table1[[#This Row],[SKU Code]],'SKU Size'!$G:$H,2,FALSE),0)*Table1[[#This Row],[Cases]]</f>
        <v>10154.548083547093</v>
      </c>
      <c r="P4282" t="str">
        <f t="shared" si="79"/>
        <v>D0417</v>
      </c>
      <c r="Q4282" s="7">
        <f>IFERROR(VLOOKUP(Table1[[#This Row],[Trim Distributor Code]],Sheet1!$N:$O,2,FALSE),0)</f>
        <v>3400984</v>
      </c>
      <c r="R4282" s="7" t="str">
        <f>IFERROR(VLOOKUP(Table1[[#This Row],[Salesflo AppUser Code]],HIE!$A:$B,2,FALSE),0)</f>
        <v>Active</v>
      </c>
      <c r="S4282" s="7" t="str">
        <f>IFERROR(VLOOKUP(Table1[[#This Row],[Salesflo AppUser Code]],HIE!$A:$B,2,FALSE),0)</f>
        <v>Active</v>
      </c>
      <c r="T4282" t="s">
        <v>5602</v>
      </c>
      <c r="U4282" s="7" t="s">
        <v>3061</v>
      </c>
      <c r="V4282" s="7" t="s">
        <v>1423</v>
      </c>
      <c r="W4282" s="7" t="s">
        <v>1431</v>
      </c>
      <c r="X4282" s="7" t="str">
        <f>IFERROR(VLOOKUP( Table1[[#This Row],[Trim Distributor Code]],Sheet1!$A:$J,10,FALSE),0)</f>
        <v>Active</v>
      </c>
    </row>
    <row r="4283" spans="1:24" hidden="1" x14ac:dyDescent="0.3">
      <c r="A4283" t="s">
        <v>5592</v>
      </c>
      <c r="B4283" t="s">
        <v>3834</v>
      </c>
      <c r="C4283" t="s">
        <v>5568</v>
      </c>
      <c r="D4283" s="8" t="s">
        <v>1412</v>
      </c>
      <c r="E4283" t="s">
        <v>3747</v>
      </c>
      <c r="F4283" t="s">
        <v>5567</v>
      </c>
      <c r="G4283" t="s">
        <v>4521</v>
      </c>
      <c r="H4283" t="s">
        <v>4137</v>
      </c>
      <c r="I4283" t="s">
        <v>5545</v>
      </c>
      <c r="J4283" t="s">
        <v>12</v>
      </c>
      <c r="K4283">
        <v>3</v>
      </c>
      <c r="L4283" s="2" t="s">
        <v>1412</v>
      </c>
      <c r="M4283" s="2">
        <f ca="1">Table1[[#This Row],[Cases]]*Table1[[#This Row],[Pack Size]]</f>
        <v>0</v>
      </c>
      <c r="N4283" s="1">
        <f ca="1">Table1[[#This Row],[Cases]]*Table1[[#This Row],[Pack Size]]</f>
        <v>1080</v>
      </c>
      <c r="O4283" s="1">
        <f>IFERROR(VLOOKUP(Table1[[#This Row],[SKU Code]],'SKU Size'!$G:$H,2,FALSE),0)*Table1[[#This Row],[Cases]]</f>
        <v>27341.352610419726</v>
      </c>
      <c r="P4283" t="str">
        <f t="shared" si="79"/>
        <v>D0417</v>
      </c>
      <c r="Q4283" s="7">
        <f>IFERROR(VLOOKUP(Table1[[#This Row],[Trim Distributor Code]],Sheet1!$N:$O,2,FALSE),0)</f>
        <v>3400984</v>
      </c>
      <c r="R4283" s="7" t="str">
        <f>IFERROR(VLOOKUP(Table1[[#This Row],[Salesflo AppUser Code]],HIE!$A:$B,2,FALSE),0)</f>
        <v>Active</v>
      </c>
      <c r="S4283" s="7" t="str">
        <f>IFERROR(VLOOKUP(Table1[[#This Row],[Salesflo AppUser Code]],HIE!$A:$B,2,FALSE),0)</f>
        <v>Active</v>
      </c>
      <c r="T4283" t="s">
        <v>5602</v>
      </c>
      <c r="U4283" s="7" t="s">
        <v>3061</v>
      </c>
      <c r="V4283" s="7" t="s">
        <v>1606</v>
      </c>
      <c r="W4283" s="7" t="s">
        <v>1688</v>
      </c>
      <c r="X4283" s="7" t="str">
        <f>IFERROR(VLOOKUP( Table1[[#This Row],[Trim Distributor Code]],Sheet1!$A:$J,10,FALSE),0)</f>
        <v>Active</v>
      </c>
    </row>
    <row r="4284" spans="1:24" hidden="1" x14ac:dyDescent="0.3">
      <c r="A4284" t="s">
        <v>5592</v>
      </c>
      <c r="B4284" t="s">
        <v>3834</v>
      </c>
      <c r="C4284" t="s">
        <v>5566</v>
      </c>
      <c r="D4284" s="8" t="s">
        <v>1412</v>
      </c>
      <c r="E4284" t="s">
        <v>3747</v>
      </c>
      <c r="F4284" t="s">
        <v>5567</v>
      </c>
      <c r="G4284" t="s">
        <v>4521</v>
      </c>
      <c r="H4284" t="s">
        <v>1632</v>
      </c>
      <c r="I4284" t="s">
        <v>4540</v>
      </c>
      <c r="J4284" t="s">
        <v>14</v>
      </c>
      <c r="K4284">
        <v>4</v>
      </c>
      <c r="L4284" s="2" t="s">
        <v>1412</v>
      </c>
      <c r="M4284" s="2">
        <f ca="1">Table1[[#This Row],[Cases]]*Table1[[#This Row],[Pack Size]]</f>
        <v>0</v>
      </c>
      <c r="N4284" s="1">
        <f ca="1">Table1[[#This Row],[Cases]]*Table1[[#This Row],[Pack Size]]</f>
        <v>96</v>
      </c>
      <c r="O4284" s="1">
        <f>IFERROR(VLOOKUP(Table1[[#This Row],[SKU Code]],'SKU Size'!$G:$H,2,FALSE),0)*Table1[[#This Row],[Cases]]</f>
        <v>14365.89306100244</v>
      </c>
      <c r="P4284" t="str">
        <f t="shared" si="79"/>
        <v>D0417</v>
      </c>
      <c r="Q4284" s="7">
        <f>IFERROR(VLOOKUP(Table1[[#This Row],[Trim Distributor Code]],Sheet1!$N:$O,2,FALSE),0)</f>
        <v>3400984</v>
      </c>
      <c r="R4284" s="7" t="str">
        <f>IFERROR(VLOOKUP(Table1[[#This Row],[Salesflo AppUser Code]],HIE!$A:$B,2,FALSE),0)</f>
        <v>Active</v>
      </c>
      <c r="S4284" s="7" t="str">
        <f>IFERROR(VLOOKUP(Table1[[#This Row],[Salesflo AppUser Code]],HIE!$A:$B,2,FALSE),0)</f>
        <v>Active</v>
      </c>
      <c r="T4284" t="s">
        <v>5602</v>
      </c>
      <c r="U4284" s="7" t="s">
        <v>3061</v>
      </c>
      <c r="V4284" s="7" t="s">
        <v>1632</v>
      </c>
      <c r="W4284" s="7" t="s">
        <v>1688</v>
      </c>
      <c r="X4284" s="7" t="str">
        <f>IFERROR(VLOOKUP( Table1[[#This Row],[Trim Distributor Code]],Sheet1!$A:$J,10,FALSE),0)</f>
        <v>Active</v>
      </c>
    </row>
    <row r="4285" spans="1:24" hidden="1" x14ac:dyDescent="0.3">
      <c r="A4285" t="s">
        <v>5592</v>
      </c>
      <c r="B4285" t="s">
        <v>3834</v>
      </c>
      <c r="C4285" t="s">
        <v>5566</v>
      </c>
      <c r="D4285" s="8" t="s">
        <v>1412</v>
      </c>
      <c r="E4285" t="s">
        <v>3747</v>
      </c>
      <c r="F4285" t="s">
        <v>5567</v>
      </c>
      <c r="G4285" t="s">
        <v>4111</v>
      </c>
      <c r="H4285" t="s">
        <v>1632</v>
      </c>
      <c r="I4285" t="s">
        <v>5548</v>
      </c>
      <c r="J4285" t="s">
        <v>13</v>
      </c>
      <c r="K4285">
        <v>5</v>
      </c>
      <c r="L4285" s="2" t="s">
        <v>1412</v>
      </c>
      <c r="M4285" s="2">
        <f ca="1">Table1[[#This Row],[Cases]]*Table1[[#This Row],[Pack Size]]</f>
        <v>0</v>
      </c>
      <c r="N4285" s="1">
        <f ca="1">Table1[[#This Row],[Cases]]*Table1[[#This Row],[Pack Size]]</f>
        <v>500</v>
      </c>
      <c r="O4285" s="1">
        <f>IFERROR(VLOOKUP(Table1[[#This Row],[SKU Code]],'SKU Size'!$G:$H,2,FALSE),0)*Table1[[#This Row],[Cases]]</f>
        <v>52843.370296523535</v>
      </c>
      <c r="P4285" t="str">
        <f t="shared" si="79"/>
        <v>D0417</v>
      </c>
      <c r="Q4285" s="7">
        <f>IFERROR(VLOOKUP(Table1[[#This Row],[Trim Distributor Code]],Sheet1!$N:$O,2,FALSE),0)</f>
        <v>3400984</v>
      </c>
      <c r="R4285" s="7" t="str">
        <f>IFERROR(VLOOKUP(Table1[[#This Row],[Salesflo AppUser Code]],HIE!$A:$B,2,FALSE),0)</f>
        <v>Active</v>
      </c>
      <c r="S4285" s="7" t="str">
        <f>IFERROR(VLOOKUP(Table1[[#This Row],[Salesflo AppUser Code]],HIE!$A:$B,2,FALSE),0)</f>
        <v>Active</v>
      </c>
      <c r="T4285" t="s">
        <v>5602</v>
      </c>
      <c r="U4285" s="7" t="s">
        <v>3061</v>
      </c>
      <c r="V4285" s="7" t="s">
        <v>1423</v>
      </c>
      <c r="W4285" s="7" t="s">
        <v>1659</v>
      </c>
      <c r="X4285" s="7" t="str">
        <f>IFERROR(VLOOKUP( Table1[[#This Row],[Trim Distributor Code]],Sheet1!$A:$J,10,FALSE),0)</f>
        <v>Active</v>
      </c>
    </row>
    <row r="4286" spans="1:24" hidden="1" x14ac:dyDescent="0.3">
      <c r="A4286" t="s">
        <v>5592</v>
      </c>
      <c r="B4286" t="s">
        <v>3834</v>
      </c>
      <c r="C4286" t="s">
        <v>5566</v>
      </c>
      <c r="D4286" s="8" t="s">
        <v>1412</v>
      </c>
      <c r="E4286" t="s">
        <v>3747</v>
      </c>
      <c r="F4286" t="s">
        <v>5567</v>
      </c>
      <c r="G4286" t="s">
        <v>2581</v>
      </c>
      <c r="H4286" t="s">
        <v>4116</v>
      </c>
      <c r="I4286" t="s">
        <v>5549</v>
      </c>
      <c r="J4286" t="s">
        <v>15</v>
      </c>
      <c r="K4286">
        <v>1</v>
      </c>
      <c r="L4286" s="2" t="s">
        <v>1412</v>
      </c>
      <c r="M4286" s="2">
        <f ca="1">Table1[[#This Row],[Cases]]*Table1[[#This Row],[Pack Size]]</f>
        <v>0</v>
      </c>
      <c r="N4286" s="1">
        <f ca="1">Table1[[#This Row],[Cases]]*Table1[[#This Row],[Pack Size]]</f>
        <v>144</v>
      </c>
      <c r="O4286" s="1">
        <f>IFERROR(VLOOKUP(Table1[[#This Row],[SKU Code]],'SKU Size'!$G:$H,2,FALSE),0)*Table1[[#This Row],[Cases]]</f>
        <v>5525.4887765477251</v>
      </c>
      <c r="P4286" t="str">
        <f t="shared" si="79"/>
        <v>D0417</v>
      </c>
      <c r="Q4286" s="7">
        <f>IFERROR(VLOOKUP(Table1[[#This Row],[Trim Distributor Code]],Sheet1!$N:$O,2,FALSE),0)</f>
        <v>3400984</v>
      </c>
      <c r="R4286" s="7" t="str">
        <f>IFERROR(VLOOKUP(Table1[[#This Row],[Salesflo AppUser Code]],HIE!$A:$B,2,FALSE),0)</f>
        <v>Active</v>
      </c>
      <c r="S4286" s="7" t="str">
        <f>IFERROR(VLOOKUP(Table1[[#This Row],[Salesflo AppUser Code]],HIE!$A:$B,2,FALSE),0)</f>
        <v>Active</v>
      </c>
      <c r="T4286" t="s">
        <v>5602</v>
      </c>
      <c r="U4286" s="7" t="s">
        <v>3061</v>
      </c>
      <c r="V4286" s="7" t="s">
        <v>2582</v>
      </c>
      <c r="W4286" s="7" t="s">
        <v>2590</v>
      </c>
      <c r="X4286" s="7" t="str">
        <f>IFERROR(VLOOKUP( Table1[[#This Row],[Trim Distributor Code]],Sheet1!$A:$J,10,FALSE),0)</f>
        <v>Active</v>
      </c>
    </row>
    <row r="4287" spans="1:24" hidden="1" x14ac:dyDescent="0.3">
      <c r="A4287" t="s">
        <v>5592</v>
      </c>
      <c r="B4287" t="s">
        <v>3834</v>
      </c>
      <c r="C4287" t="s">
        <v>5566</v>
      </c>
      <c r="D4287" s="8" t="s">
        <v>1412</v>
      </c>
      <c r="E4287" t="s">
        <v>3747</v>
      </c>
      <c r="F4287" t="s">
        <v>5567</v>
      </c>
      <c r="G4287" t="s">
        <v>2542</v>
      </c>
      <c r="H4287" t="s">
        <v>4390</v>
      </c>
      <c r="I4287" t="s">
        <v>4843</v>
      </c>
      <c r="J4287" t="s">
        <v>15</v>
      </c>
      <c r="K4287">
        <v>2</v>
      </c>
      <c r="L4287" s="2" t="s">
        <v>1412</v>
      </c>
      <c r="M4287" s="2">
        <f ca="1">Table1[[#This Row],[Cases]]*Table1[[#This Row],[Pack Size]]</f>
        <v>0</v>
      </c>
      <c r="N4287" s="1">
        <f ca="1">Table1[[#This Row],[Cases]]*Table1[[#This Row],[Pack Size]]</f>
        <v>288</v>
      </c>
      <c r="O4287" s="1">
        <f>IFERROR(VLOOKUP(Table1[[#This Row],[SKU Code]],'SKU Size'!$G:$H,2,FALSE),0)*Table1[[#This Row],[Cases]]</f>
        <v>11050.97755309545</v>
      </c>
      <c r="P4287" t="str">
        <f t="shared" si="79"/>
        <v>D0417</v>
      </c>
      <c r="Q4287" s="7">
        <f>IFERROR(VLOOKUP(Table1[[#This Row],[Trim Distributor Code]],Sheet1!$N:$O,2,FALSE),0)</f>
        <v>3400984</v>
      </c>
      <c r="R4287" s="7" t="str">
        <f>IFERROR(VLOOKUP(Table1[[#This Row],[Salesflo AppUser Code]],HIE!$A:$B,2,FALSE),0)</f>
        <v>Active</v>
      </c>
      <c r="S4287" s="7" t="str">
        <f>IFERROR(VLOOKUP(Table1[[#This Row],[Salesflo AppUser Code]],HIE!$A:$B,2,FALSE),0)</f>
        <v>Active</v>
      </c>
      <c r="T4287" t="s">
        <v>5602</v>
      </c>
      <c r="U4287" s="7" t="s">
        <v>3061</v>
      </c>
      <c r="V4287" s="7" t="s">
        <v>2582</v>
      </c>
      <c r="W4287" s="7" t="s">
        <v>2590</v>
      </c>
      <c r="X4287" s="7" t="str">
        <f>IFERROR(VLOOKUP( Table1[[#This Row],[Trim Distributor Code]],Sheet1!$A:$J,10,FALSE),0)</f>
        <v>Active</v>
      </c>
    </row>
    <row r="4288" spans="1:24" hidden="1" x14ac:dyDescent="0.3">
      <c r="A4288" t="s">
        <v>5592</v>
      </c>
      <c r="B4288" t="s">
        <v>3834</v>
      </c>
      <c r="C4288" t="s">
        <v>5566</v>
      </c>
      <c r="D4288" s="8" t="s">
        <v>1412</v>
      </c>
      <c r="E4288" t="s">
        <v>3747</v>
      </c>
      <c r="F4288" t="s">
        <v>5567</v>
      </c>
      <c r="G4288" t="s">
        <v>4521</v>
      </c>
      <c r="H4288" t="s">
        <v>4360</v>
      </c>
      <c r="I4288" t="s">
        <v>5553</v>
      </c>
      <c r="J4288" t="s">
        <v>16</v>
      </c>
      <c r="K4288">
        <v>1</v>
      </c>
      <c r="L4288" s="2" t="s">
        <v>1412</v>
      </c>
      <c r="M4288" s="2">
        <f ca="1">Table1[[#This Row],[Cases]]*Table1[[#This Row],[Pack Size]]</f>
        <v>0</v>
      </c>
      <c r="N4288" s="1">
        <f ca="1">Table1[[#This Row],[Cases]]*Table1[[#This Row],[Pack Size]]</f>
        <v>288</v>
      </c>
      <c r="O4288" s="1">
        <f>IFERROR(VLOOKUP(Table1[[#This Row],[SKU Code]],'SKU Size'!$G:$H,2,FALSE),0)*Table1[[#This Row],[Cases]]</f>
        <v>4853.4292677265948</v>
      </c>
      <c r="P4288" t="str">
        <f t="shared" si="79"/>
        <v>D0417</v>
      </c>
      <c r="Q4288" s="7">
        <f>IFERROR(VLOOKUP(Table1[[#This Row],[Trim Distributor Code]],Sheet1!$N:$O,2,FALSE),0)</f>
        <v>3400984</v>
      </c>
      <c r="R4288" s="7" t="str">
        <f>IFERROR(VLOOKUP(Table1[[#This Row],[Salesflo AppUser Code]],HIE!$A:$B,2,FALSE),0)</f>
        <v>Active</v>
      </c>
      <c r="S4288" s="7" t="str">
        <f>IFERROR(VLOOKUP(Table1[[#This Row],[Salesflo AppUser Code]],HIE!$A:$B,2,FALSE),0)</f>
        <v>Active</v>
      </c>
      <c r="T4288" t="s">
        <v>5602</v>
      </c>
      <c r="U4288" s="7" t="s">
        <v>3061</v>
      </c>
      <c r="V4288" s="7" t="s">
        <v>2616</v>
      </c>
      <c r="W4288" s="7" t="s">
        <v>2617</v>
      </c>
      <c r="X4288" s="7" t="str">
        <f>IFERROR(VLOOKUP( Table1[[#This Row],[Trim Distributor Code]],Sheet1!$A:$J,10,FALSE),0)</f>
        <v>Active</v>
      </c>
    </row>
    <row r="4289" spans="1:24" hidden="1" x14ac:dyDescent="0.3">
      <c r="A4289" t="s">
        <v>5592</v>
      </c>
      <c r="B4289" t="s">
        <v>5569</v>
      </c>
      <c r="C4289" t="s">
        <v>5570</v>
      </c>
      <c r="D4289" s="8" t="s">
        <v>1412</v>
      </c>
      <c r="E4289" t="s">
        <v>3747</v>
      </c>
      <c r="F4289" t="s">
        <v>5567</v>
      </c>
      <c r="G4289" t="s">
        <v>4521</v>
      </c>
      <c r="H4289" t="s">
        <v>4106</v>
      </c>
      <c r="I4289" t="s">
        <v>4538</v>
      </c>
      <c r="J4289" t="s">
        <v>11</v>
      </c>
      <c r="K4289">
        <v>200</v>
      </c>
      <c r="L4289" s="2" t="s">
        <v>1412</v>
      </c>
      <c r="M4289" s="2">
        <f ca="1">Table1[[#This Row],[Cases]]*Table1[[#This Row],[Pack Size]]</f>
        <v>0</v>
      </c>
      <c r="N4289" s="1">
        <f ca="1">Table1[[#This Row],[Cases]]*Table1[[#This Row],[Pack Size]]</f>
        <v>70400</v>
      </c>
      <c r="O4289" s="1">
        <f>IFERROR(VLOOKUP(Table1[[#This Row],[SKU Code]],'SKU Size'!$G:$H,2,FALSE),0)*Table1[[#This Row],[Cases]]</f>
        <v>1752949.6464307816</v>
      </c>
      <c r="P4289" t="str">
        <f t="shared" si="79"/>
        <v>D0417</v>
      </c>
      <c r="Q4289" s="7">
        <f>IFERROR(VLOOKUP(Table1[[#This Row],[Trim Distributor Code]],Sheet1!$N:$O,2,FALSE),0)</f>
        <v>3400984</v>
      </c>
      <c r="R4289" s="7">
        <f>IFERROR(VLOOKUP(Table1[[#This Row],[Salesflo AppUser Code]],HIE!$A:$B,2,FALSE),0)</f>
        <v>0</v>
      </c>
      <c r="S4289" s="7">
        <f>IFERROR(VLOOKUP(Table1[[#This Row],[Salesflo AppUser Code]],HIE!$A:$B,2,FALSE),0)</f>
        <v>0</v>
      </c>
      <c r="T4289" t="s">
        <v>5602</v>
      </c>
      <c r="U4289" s="7" t="s">
        <v>3061</v>
      </c>
      <c r="V4289" s="7" t="s">
        <v>1444</v>
      </c>
      <c r="W4289" s="7" t="s">
        <v>1688</v>
      </c>
      <c r="X4289" s="7" t="str">
        <f>IFERROR(VLOOKUP( Table1[[#This Row],[Trim Distributor Code]],Sheet1!$A:$J,10,FALSE),0)</f>
        <v>Active</v>
      </c>
    </row>
    <row r="4290" spans="1:24" hidden="1" x14ac:dyDescent="0.3">
      <c r="A4290" t="s">
        <v>5592</v>
      </c>
      <c r="B4290" t="s">
        <v>5569</v>
      </c>
      <c r="C4290" t="s">
        <v>5570</v>
      </c>
      <c r="D4290" s="8" t="s">
        <v>1412</v>
      </c>
      <c r="E4290" t="s">
        <v>3747</v>
      </c>
      <c r="F4290" t="s">
        <v>5567</v>
      </c>
      <c r="G4290" t="s">
        <v>4108</v>
      </c>
      <c r="H4290" t="s">
        <v>4109</v>
      </c>
      <c r="I4290" t="s">
        <v>5555</v>
      </c>
      <c r="J4290" t="s">
        <v>13</v>
      </c>
      <c r="K4290">
        <v>1</v>
      </c>
      <c r="L4290" s="2" t="s">
        <v>1412</v>
      </c>
      <c r="M4290" s="2">
        <f ca="1">Table1[[#This Row],[Cases]]*Table1[[#This Row],[Pack Size]]</f>
        <v>0</v>
      </c>
      <c r="N4290" s="1">
        <f ca="1">Table1[[#This Row],[Cases]]*Table1[[#This Row],[Pack Size]]</f>
        <v>100</v>
      </c>
      <c r="O4290" s="1">
        <f>IFERROR(VLOOKUP(Table1[[#This Row],[SKU Code]],'SKU Size'!$G:$H,2,FALSE),0)*Table1[[#This Row],[Cases]]</f>
        <v>10568.674059304707</v>
      </c>
      <c r="P4290" t="str">
        <f t="shared" si="79"/>
        <v>D0417</v>
      </c>
      <c r="Q4290" s="7">
        <f>IFERROR(VLOOKUP(Table1[[#This Row],[Trim Distributor Code]],Sheet1!$N:$O,2,FALSE),0)</f>
        <v>3400984</v>
      </c>
      <c r="R4290" s="7">
        <f>IFERROR(VLOOKUP(Table1[[#This Row],[Salesflo AppUser Code]],HIE!$A:$B,2,FALSE),0)</f>
        <v>0</v>
      </c>
      <c r="S4290" s="7">
        <f>IFERROR(VLOOKUP(Table1[[#This Row],[Salesflo AppUser Code]],HIE!$A:$B,2,FALSE),0)</f>
        <v>0</v>
      </c>
      <c r="T4290" t="s">
        <v>5602</v>
      </c>
      <c r="U4290" s="7" t="s">
        <v>3061</v>
      </c>
      <c r="V4290" s="7" t="s">
        <v>1423</v>
      </c>
      <c r="W4290" s="7" t="s">
        <v>1659</v>
      </c>
      <c r="X4290" s="7" t="str">
        <f>IFERROR(VLOOKUP( Table1[[#This Row],[Trim Distributor Code]],Sheet1!$A:$J,10,FALSE),0)</f>
        <v>Active</v>
      </c>
    </row>
    <row r="4291" spans="1:24" hidden="1" x14ac:dyDescent="0.3">
      <c r="A4291" t="s">
        <v>5592</v>
      </c>
      <c r="B4291" t="s">
        <v>5569</v>
      </c>
      <c r="C4291" t="s">
        <v>5570</v>
      </c>
      <c r="D4291" s="8" t="s">
        <v>1412</v>
      </c>
      <c r="E4291" t="s">
        <v>3747</v>
      </c>
      <c r="F4291" t="s">
        <v>5567</v>
      </c>
      <c r="G4291" t="s">
        <v>4111</v>
      </c>
      <c r="H4291" t="s">
        <v>4109</v>
      </c>
      <c r="I4291" t="s">
        <v>5556</v>
      </c>
      <c r="J4291" t="s">
        <v>1656</v>
      </c>
      <c r="K4291">
        <v>1</v>
      </c>
      <c r="L4291" s="2" t="s">
        <v>1412</v>
      </c>
      <c r="M4291" s="2">
        <f ca="1">Table1[[#This Row],[Cases]]*Table1[[#This Row],[Pack Size]]</f>
        <v>0</v>
      </c>
      <c r="N4291" s="1">
        <f ca="1">Table1[[#This Row],[Cases]]*Table1[[#This Row],[Pack Size]]</f>
        <v>48</v>
      </c>
      <c r="O4291" s="1">
        <f>IFERROR(VLOOKUP(Table1[[#This Row],[SKU Code]],'SKU Size'!$G:$H,2,FALSE),0)*Table1[[#This Row],[Cases]]</f>
        <v>1003.9148759070089</v>
      </c>
      <c r="P4291" t="str">
        <f t="shared" si="79"/>
        <v>D0417</v>
      </c>
      <c r="Q4291" s="7">
        <f>IFERROR(VLOOKUP(Table1[[#This Row],[Trim Distributor Code]],Sheet1!$N:$O,2,FALSE),0)</f>
        <v>3400984</v>
      </c>
      <c r="R4291" s="7">
        <f>IFERROR(VLOOKUP(Table1[[#This Row],[Salesflo AppUser Code]],HIE!$A:$B,2,FALSE),0)</f>
        <v>0</v>
      </c>
      <c r="S4291" s="7">
        <f>IFERROR(VLOOKUP(Table1[[#This Row],[Salesflo AppUser Code]],HIE!$A:$B,2,FALSE),0)</f>
        <v>0</v>
      </c>
      <c r="T4291" t="s">
        <v>5602</v>
      </c>
      <c r="U4291" s="7" t="s">
        <v>3061</v>
      </c>
      <c r="V4291" s="7" t="s">
        <v>1632</v>
      </c>
      <c r="W4291" s="7" t="s">
        <v>1431</v>
      </c>
      <c r="X4291" s="7" t="str">
        <f>IFERROR(VLOOKUP( Table1[[#This Row],[Trim Distributor Code]],Sheet1!$A:$J,10,FALSE),0)</f>
        <v>Active</v>
      </c>
    </row>
    <row r="4292" spans="1:24" hidden="1" x14ac:dyDescent="0.3">
      <c r="A4292" t="s">
        <v>5592</v>
      </c>
      <c r="B4292" t="s">
        <v>5569</v>
      </c>
      <c r="C4292" t="s">
        <v>5570</v>
      </c>
      <c r="D4292" s="8" t="s">
        <v>1412</v>
      </c>
      <c r="E4292" t="s">
        <v>3747</v>
      </c>
      <c r="F4292" t="s">
        <v>5567</v>
      </c>
      <c r="G4292" t="s">
        <v>4107</v>
      </c>
      <c r="H4292" t="s">
        <v>4137</v>
      </c>
      <c r="I4292" t="s">
        <v>5552</v>
      </c>
      <c r="J4292" t="s">
        <v>1995</v>
      </c>
      <c r="K4292">
        <v>25</v>
      </c>
      <c r="L4292" s="2" t="s">
        <v>1412</v>
      </c>
      <c r="M4292" s="2">
        <f ca="1">Table1[[#This Row],[Cases]]*Table1[[#This Row],[Pack Size]]</f>
        <v>0</v>
      </c>
      <c r="N4292" s="1">
        <f ca="1">Table1[[#This Row],[Cases]]*Table1[[#This Row],[Pack Size]]</f>
        <v>4800</v>
      </c>
      <c r="O4292" s="1">
        <f>IFERROR(VLOOKUP(Table1[[#This Row],[SKU Code]],'SKU Size'!$G:$H,2,FALSE),0)*Table1[[#This Row],[Cases]]</f>
        <v>207646.03991125041</v>
      </c>
      <c r="P4292" t="str">
        <f t="shared" ref="P4292:P4331" si="80">TRIM(E4292)</f>
        <v>D0417</v>
      </c>
      <c r="Q4292" s="7">
        <f>IFERROR(VLOOKUP(Table1[[#This Row],[Trim Distributor Code]],Sheet1!$N:$O,2,FALSE),0)</f>
        <v>3400984</v>
      </c>
      <c r="R4292" s="7">
        <f>IFERROR(VLOOKUP(Table1[[#This Row],[Salesflo AppUser Code]],HIE!$A:$B,2,FALSE),0)</f>
        <v>0</v>
      </c>
      <c r="S4292" s="7">
        <f>IFERROR(VLOOKUP(Table1[[#This Row],[Salesflo AppUser Code]],HIE!$A:$B,2,FALSE),0)</f>
        <v>0</v>
      </c>
      <c r="T4292" t="s">
        <v>5602</v>
      </c>
      <c r="U4292" s="7" t="s">
        <v>3061</v>
      </c>
      <c r="V4292" s="7" t="s">
        <v>1606</v>
      </c>
      <c r="W4292" s="7" t="s">
        <v>1867</v>
      </c>
      <c r="X4292" s="7" t="str">
        <f>IFERROR(VLOOKUP( Table1[[#This Row],[Trim Distributor Code]],Sheet1!$A:$J,10,FALSE),0)</f>
        <v>Active</v>
      </c>
    </row>
    <row r="4293" spans="1:24" hidden="1" x14ac:dyDescent="0.3">
      <c r="A4293" t="s">
        <v>5592</v>
      </c>
      <c r="B4293" t="s">
        <v>5571</v>
      </c>
      <c r="C4293" t="s">
        <v>5570</v>
      </c>
      <c r="D4293" s="8" t="s">
        <v>1412</v>
      </c>
      <c r="E4293" t="s">
        <v>3747</v>
      </c>
      <c r="F4293" t="s">
        <v>5567</v>
      </c>
      <c r="G4293" t="s">
        <v>4521</v>
      </c>
      <c r="H4293" t="s">
        <v>1632</v>
      </c>
      <c r="I4293" t="s">
        <v>4540</v>
      </c>
      <c r="J4293" t="s">
        <v>15</v>
      </c>
      <c r="K4293">
        <v>4</v>
      </c>
      <c r="L4293" s="2" t="s">
        <v>1412</v>
      </c>
      <c r="M4293" s="2">
        <f ca="1">Table1[[#This Row],[Cases]]*Table1[[#This Row],[Pack Size]]</f>
        <v>0</v>
      </c>
      <c r="N4293" s="1">
        <f ca="1">Table1[[#This Row],[Cases]]*Table1[[#This Row],[Pack Size]]</f>
        <v>576</v>
      </c>
      <c r="O4293" s="1">
        <f>IFERROR(VLOOKUP(Table1[[#This Row],[SKU Code]],'SKU Size'!$G:$H,2,FALSE),0)*Table1[[#This Row],[Cases]]</f>
        <v>22101.955106190901</v>
      </c>
      <c r="P4293" t="str">
        <f t="shared" si="80"/>
        <v>D0417</v>
      </c>
      <c r="Q4293" s="7">
        <f>IFERROR(VLOOKUP(Table1[[#This Row],[Trim Distributor Code]],Sheet1!$N:$O,2,FALSE),0)</f>
        <v>3400984</v>
      </c>
      <c r="R4293" s="7">
        <f>IFERROR(VLOOKUP(Table1[[#This Row],[Salesflo AppUser Code]],HIE!$A:$B,2,FALSE),0)</f>
        <v>0</v>
      </c>
      <c r="S4293" s="7">
        <f>IFERROR(VLOOKUP(Table1[[#This Row],[Salesflo AppUser Code]],HIE!$A:$B,2,FALSE),0)</f>
        <v>0</v>
      </c>
      <c r="T4293" t="s">
        <v>5602</v>
      </c>
      <c r="U4293" s="7" t="s">
        <v>3061</v>
      </c>
      <c r="V4293" s="7" t="s">
        <v>2582</v>
      </c>
      <c r="W4293" s="7" t="s">
        <v>2590</v>
      </c>
      <c r="X4293" s="7" t="str">
        <f>IFERROR(VLOOKUP( Table1[[#This Row],[Trim Distributor Code]],Sheet1!$A:$J,10,FALSE),0)</f>
        <v>Active</v>
      </c>
    </row>
    <row r="4294" spans="1:24" hidden="1" x14ac:dyDescent="0.3">
      <c r="A4294" t="s">
        <v>5592</v>
      </c>
      <c r="B4294" t="s">
        <v>5569</v>
      </c>
      <c r="C4294" t="s">
        <v>5570</v>
      </c>
      <c r="D4294" s="8" t="s">
        <v>1412</v>
      </c>
      <c r="E4294" t="s">
        <v>3747</v>
      </c>
      <c r="F4294" t="s">
        <v>5567</v>
      </c>
      <c r="G4294" t="s">
        <v>4111</v>
      </c>
      <c r="H4294" t="s">
        <v>1632</v>
      </c>
      <c r="I4294" t="s">
        <v>5548</v>
      </c>
      <c r="J4294" t="s">
        <v>16</v>
      </c>
      <c r="K4294">
        <v>4</v>
      </c>
      <c r="L4294" s="2" t="s">
        <v>1412</v>
      </c>
      <c r="M4294" s="2">
        <f ca="1">Table1[[#This Row],[Cases]]*Table1[[#This Row],[Pack Size]]</f>
        <v>0</v>
      </c>
      <c r="N4294" s="1">
        <f ca="1">Table1[[#This Row],[Cases]]*Table1[[#This Row],[Pack Size]]</f>
        <v>1152</v>
      </c>
      <c r="O4294" s="1">
        <f>IFERROR(VLOOKUP(Table1[[#This Row],[SKU Code]],'SKU Size'!$G:$H,2,FALSE),0)*Table1[[#This Row],[Cases]]</f>
        <v>19413.717070906379</v>
      </c>
      <c r="P4294" t="str">
        <f t="shared" si="80"/>
        <v>D0417</v>
      </c>
      <c r="Q4294" s="7">
        <f>IFERROR(VLOOKUP(Table1[[#This Row],[Trim Distributor Code]],Sheet1!$N:$O,2,FALSE),0)</f>
        <v>3400984</v>
      </c>
      <c r="R4294" s="7">
        <f>IFERROR(VLOOKUP(Table1[[#This Row],[Salesflo AppUser Code]],HIE!$A:$B,2,FALSE),0)</f>
        <v>0</v>
      </c>
      <c r="S4294" s="7">
        <f>IFERROR(VLOOKUP(Table1[[#This Row],[Salesflo AppUser Code]],HIE!$A:$B,2,FALSE),0)</f>
        <v>0</v>
      </c>
      <c r="T4294" t="s">
        <v>5602</v>
      </c>
      <c r="U4294" s="7" t="s">
        <v>3061</v>
      </c>
      <c r="V4294" s="7" t="s">
        <v>2616</v>
      </c>
      <c r="W4294" s="7" t="s">
        <v>2617</v>
      </c>
      <c r="X4294" s="7" t="str">
        <f>IFERROR(VLOOKUP( Table1[[#This Row],[Trim Distributor Code]],Sheet1!$A:$J,10,FALSE),0)</f>
        <v>Active</v>
      </c>
    </row>
    <row r="4295" spans="1:24" hidden="1" x14ac:dyDescent="0.3">
      <c r="A4295" t="s">
        <v>5592</v>
      </c>
      <c r="B4295" t="s">
        <v>5569</v>
      </c>
      <c r="C4295" t="s">
        <v>5570</v>
      </c>
      <c r="D4295" s="8" t="s">
        <v>1412</v>
      </c>
      <c r="E4295" t="s">
        <v>3747</v>
      </c>
      <c r="F4295" t="s">
        <v>5519</v>
      </c>
      <c r="G4295" t="s">
        <v>2314</v>
      </c>
      <c r="H4295" t="s">
        <v>2268</v>
      </c>
      <c r="I4295" t="s">
        <v>5558</v>
      </c>
      <c r="J4295" t="s">
        <v>2503</v>
      </c>
      <c r="K4295">
        <v>25</v>
      </c>
      <c r="L4295" s="2" t="s">
        <v>1412</v>
      </c>
      <c r="M4295" s="2">
        <f ca="1">Table1[[#This Row],[Cases]]*Table1[[#This Row],[Pack Size]]</f>
        <v>0</v>
      </c>
      <c r="N4295" s="1">
        <f ca="1">Table1[[#This Row],[Cases]]*Table1[[#This Row],[Pack Size]]</f>
        <v>8400</v>
      </c>
      <c r="O4295" s="1">
        <f>IFERROR(VLOOKUP(Table1[[#This Row],[SKU Code]],'SKU Size'!$G:$H,2,FALSE),0)*Table1[[#This Row],[Cases]]</f>
        <v>186190.93394668229</v>
      </c>
      <c r="P4295" t="str">
        <f t="shared" si="80"/>
        <v>D0417</v>
      </c>
      <c r="Q4295" s="7">
        <f>IFERROR(VLOOKUP(Table1[[#This Row],[Trim Distributor Code]],Sheet1!$N:$O,2,FALSE),0)</f>
        <v>3400984</v>
      </c>
      <c r="R4295" s="7">
        <f>IFERROR(VLOOKUP(Table1[[#This Row],[Salesflo AppUser Code]],HIE!$A:$B,2,FALSE),0)</f>
        <v>0</v>
      </c>
      <c r="S4295" s="7">
        <f>IFERROR(VLOOKUP(Table1[[#This Row],[Salesflo AppUser Code]],HIE!$A:$B,2,FALSE),0)</f>
        <v>0</v>
      </c>
      <c r="T4295" t="s">
        <v>5602</v>
      </c>
      <c r="U4295" s="7" t="s">
        <v>3061</v>
      </c>
      <c r="V4295" s="7" t="s">
        <v>2268</v>
      </c>
      <c r="W4295" s="7" t="s">
        <v>2314</v>
      </c>
      <c r="X4295" s="7" t="str">
        <f>IFERROR(VLOOKUP( Table1[[#This Row],[Trim Distributor Code]],Sheet1!$A:$J,10,FALSE),0)</f>
        <v>Active</v>
      </c>
    </row>
    <row r="4296" spans="1:24" hidden="1" x14ac:dyDescent="0.3">
      <c r="A4296" t="s">
        <v>5592</v>
      </c>
      <c r="B4296" t="s">
        <v>5569</v>
      </c>
      <c r="C4296" t="s">
        <v>5570</v>
      </c>
      <c r="D4296" s="8" t="s">
        <v>1412</v>
      </c>
      <c r="E4296" t="s">
        <v>3747</v>
      </c>
      <c r="F4296" t="s">
        <v>5567</v>
      </c>
      <c r="G4296" t="s">
        <v>2542</v>
      </c>
      <c r="H4296" t="s">
        <v>4390</v>
      </c>
      <c r="I4296" t="s">
        <v>4843</v>
      </c>
      <c r="J4296" t="s">
        <v>2543</v>
      </c>
      <c r="K4296">
        <v>2</v>
      </c>
      <c r="L4296" s="2" t="s">
        <v>1412</v>
      </c>
      <c r="M4296" s="2">
        <f ca="1">Table1[[#This Row],[Cases]]*Table1[[#This Row],[Pack Size]]</f>
        <v>0</v>
      </c>
      <c r="N4296" s="1">
        <f ca="1">Table1[[#This Row],[Cases]]*Table1[[#This Row],[Pack Size]]</f>
        <v>960</v>
      </c>
      <c r="O4296" s="1">
        <f>IFERROR(VLOOKUP(Table1[[#This Row],[SKU Code]],'SKU Size'!$G:$H,2,FALSE),0)*Table1[[#This Row],[Cases]]</f>
        <v>9985.9706955503534</v>
      </c>
      <c r="P4296" t="str">
        <f t="shared" si="80"/>
        <v>D0417</v>
      </c>
      <c r="Q4296" s="7">
        <f>IFERROR(VLOOKUP(Table1[[#This Row],[Trim Distributor Code]],Sheet1!$N:$O,2,FALSE),0)</f>
        <v>3400984</v>
      </c>
      <c r="R4296" s="7">
        <f>IFERROR(VLOOKUP(Table1[[#This Row],[Salesflo AppUser Code]],HIE!$A:$B,2,FALSE),0)</f>
        <v>0</v>
      </c>
      <c r="S4296" s="7">
        <f>IFERROR(VLOOKUP(Table1[[#This Row],[Salesflo AppUser Code]],HIE!$A:$B,2,FALSE),0)</f>
        <v>0</v>
      </c>
      <c r="T4296" t="s">
        <v>5602</v>
      </c>
      <c r="U4296" s="7" t="s">
        <v>3061</v>
      </c>
      <c r="V4296" s="7" t="s">
        <v>2268</v>
      </c>
      <c r="W4296" s="7" t="s">
        <v>2542</v>
      </c>
      <c r="X4296" s="7" t="str">
        <f>IFERROR(VLOOKUP( Table1[[#This Row],[Trim Distributor Code]],Sheet1!$A:$J,10,FALSE),0)</f>
        <v>Active</v>
      </c>
    </row>
    <row r="4297" spans="1:24" hidden="1" x14ac:dyDescent="0.3">
      <c r="A4297" t="s">
        <v>5592</v>
      </c>
      <c r="B4297" t="s">
        <v>5569</v>
      </c>
      <c r="C4297" t="s">
        <v>5570</v>
      </c>
      <c r="D4297" s="8" t="s">
        <v>1412</v>
      </c>
      <c r="E4297" t="s">
        <v>3747</v>
      </c>
      <c r="F4297" t="s">
        <v>5567</v>
      </c>
      <c r="G4297" t="s">
        <v>4521</v>
      </c>
      <c r="H4297" t="s">
        <v>4360</v>
      </c>
      <c r="I4297" t="s">
        <v>5553</v>
      </c>
      <c r="J4297" t="s">
        <v>4271</v>
      </c>
      <c r="K4297">
        <v>1</v>
      </c>
      <c r="L4297" s="2" t="s">
        <v>1412</v>
      </c>
      <c r="M4297" s="2">
        <f ca="1">Table1[[#This Row],[Cases]]*Table1[[#This Row],[Pack Size]]</f>
        <v>0</v>
      </c>
      <c r="N4297" s="1">
        <f ca="1">Table1[[#This Row],[Cases]]*Table1[[#This Row],[Pack Size]]</f>
        <v>96</v>
      </c>
      <c r="O4297" s="1">
        <f>IFERROR(VLOOKUP(Table1[[#This Row],[SKU Code]],'SKU Size'!$G:$H,2,FALSE),0)*Table1[[#This Row],[Cases]]</f>
        <v>0</v>
      </c>
      <c r="P4297" t="str">
        <f t="shared" si="80"/>
        <v>D0417</v>
      </c>
      <c r="Q4297" s="7">
        <f>IFERROR(VLOOKUP(Table1[[#This Row],[Trim Distributor Code]],Sheet1!$N:$O,2,FALSE),0)</f>
        <v>3400984</v>
      </c>
      <c r="R4297" s="7">
        <f>IFERROR(VLOOKUP(Table1[[#This Row],[Salesflo AppUser Code]],HIE!$A:$B,2,FALSE),0)</f>
        <v>0</v>
      </c>
      <c r="S4297" s="7">
        <f>IFERROR(VLOOKUP(Table1[[#This Row],[Salesflo AppUser Code]],HIE!$A:$B,2,FALSE),0)</f>
        <v>0</v>
      </c>
      <c r="T4297" t="s">
        <v>5602</v>
      </c>
      <c r="U4297" s="7" t="s">
        <v>3061</v>
      </c>
      <c r="V4297" s="7" t="s">
        <v>4360</v>
      </c>
      <c r="W4297" s="7" t="s">
        <v>1422</v>
      </c>
      <c r="X4297" s="7" t="str">
        <f>IFERROR(VLOOKUP( Table1[[#This Row],[Trim Distributor Code]],Sheet1!$A:$J,10,FALSE),0)</f>
        <v>Active</v>
      </c>
    </row>
    <row r="4298" spans="1:24" hidden="1" x14ac:dyDescent="0.3">
      <c r="A4298" t="s">
        <v>5592</v>
      </c>
      <c r="B4298" t="s">
        <v>1343</v>
      </c>
      <c r="C4298" t="s">
        <v>5572</v>
      </c>
      <c r="D4298" s="8" t="s">
        <v>1412</v>
      </c>
      <c r="E4298" t="s">
        <v>2743</v>
      </c>
      <c r="F4298" t="s">
        <v>3069</v>
      </c>
      <c r="G4298" t="s">
        <v>4521</v>
      </c>
      <c r="H4298" t="s">
        <v>4106</v>
      </c>
      <c r="I4298" t="s">
        <v>4538</v>
      </c>
      <c r="J4298" t="s">
        <v>1440</v>
      </c>
      <c r="K4298">
        <v>300</v>
      </c>
      <c r="L4298" s="2" t="s">
        <v>1412</v>
      </c>
      <c r="M4298" s="2">
        <f ca="1">Table1[[#This Row],[Cases]]*Table1[[#This Row],[Pack Size]]</f>
        <v>0</v>
      </c>
      <c r="N4298" s="1">
        <f ca="1">Table1[[#This Row],[Cases]]*Table1[[#This Row],[Pack Size]]</f>
        <v>30000</v>
      </c>
      <c r="O4298" s="1">
        <f>IFERROR(VLOOKUP(Table1[[#This Row],[SKU Code]],'SKU Size'!$G:$H,2,FALSE),0)*Table1[[#This Row],[Cases]]</f>
        <v>3046364.4250641279</v>
      </c>
      <c r="P4298" t="str">
        <f t="shared" si="80"/>
        <v>D0299</v>
      </c>
      <c r="Q4298" s="7">
        <f>IFERROR(VLOOKUP(Table1[[#This Row],[Trim Distributor Code]],Sheet1!$N:$O,2,FALSE),0)</f>
        <v>3400722</v>
      </c>
      <c r="R4298" s="7" t="str">
        <f>IFERROR(VLOOKUP(Table1[[#This Row],[Salesflo AppUser Code]],HIE!$A:$B,2,FALSE),0)</f>
        <v>Active</v>
      </c>
      <c r="S4298" s="7" t="str">
        <f>IFERROR(VLOOKUP(Table1[[#This Row],[Salesflo AppUser Code]],HIE!$A:$B,2,FALSE),0)</f>
        <v>Active</v>
      </c>
      <c r="T4298" t="s">
        <v>5602</v>
      </c>
      <c r="U4298" s="7" t="s">
        <v>3061</v>
      </c>
      <c r="V4298" s="7" t="s">
        <v>1423</v>
      </c>
      <c r="W4298" s="7" t="s">
        <v>1431</v>
      </c>
      <c r="X4298" s="7" t="str">
        <f>IFERROR(VLOOKUP( Table1[[#This Row],[Trim Distributor Code]],Sheet1!$A:$J,10,FALSE),0)</f>
        <v>Active</v>
      </c>
    </row>
    <row r="4299" spans="1:24" hidden="1" x14ac:dyDescent="0.3">
      <c r="A4299" t="s">
        <v>5592</v>
      </c>
      <c r="B4299" t="s">
        <v>1343</v>
      </c>
      <c r="C4299" t="s">
        <v>5572</v>
      </c>
      <c r="D4299" s="8" t="s">
        <v>1412</v>
      </c>
      <c r="E4299" t="s">
        <v>2743</v>
      </c>
      <c r="F4299" t="s">
        <v>5573</v>
      </c>
      <c r="G4299" t="s">
        <v>4107</v>
      </c>
      <c r="H4299" t="s">
        <v>4106</v>
      </c>
      <c r="I4299" t="s">
        <v>5539</v>
      </c>
      <c r="J4299" t="s">
        <v>1954</v>
      </c>
      <c r="K4299">
        <v>50</v>
      </c>
      <c r="L4299" s="2" t="s">
        <v>1412</v>
      </c>
      <c r="M4299" s="2">
        <f ca="1">Table1[[#This Row],[Cases]]*Table1[[#This Row],[Pack Size]]</f>
        <v>0</v>
      </c>
      <c r="N4299" s="1">
        <f ca="1">Table1[[#This Row],[Cases]]*Table1[[#This Row],[Pack Size]]</f>
        <v>14400</v>
      </c>
      <c r="O4299" s="1">
        <f>IFERROR(VLOOKUP(Table1[[#This Row],[SKU Code]],'SKU Size'!$G:$H,2,FALSE),0)*Table1[[#This Row],[Cases]]</f>
        <v>410110.00334571017</v>
      </c>
      <c r="P4299" t="str">
        <f t="shared" si="80"/>
        <v>D0299</v>
      </c>
      <c r="Q4299" s="7">
        <f>IFERROR(VLOOKUP(Table1[[#This Row],[Trim Distributor Code]],Sheet1!$N:$O,2,FALSE),0)</f>
        <v>3400722</v>
      </c>
      <c r="R4299" s="7" t="str">
        <f>IFERROR(VLOOKUP(Table1[[#This Row],[Salesflo AppUser Code]],HIE!$A:$B,2,FALSE),0)</f>
        <v>Active</v>
      </c>
      <c r="S4299" s="7" t="str">
        <f>IFERROR(VLOOKUP(Table1[[#This Row],[Salesflo AppUser Code]],HIE!$A:$B,2,FALSE),0)</f>
        <v>Active</v>
      </c>
      <c r="T4299" t="s">
        <v>5602</v>
      </c>
      <c r="U4299" s="7" t="s">
        <v>3061</v>
      </c>
      <c r="V4299" s="7" t="s">
        <v>1444</v>
      </c>
      <c r="W4299" s="7" t="s">
        <v>1867</v>
      </c>
      <c r="X4299" s="7" t="str">
        <f>IFERROR(VLOOKUP( Table1[[#This Row],[Trim Distributor Code]],Sheet1!$A:$J,10,FALSE),0)</f>
        <v>Active</v>
      </c>
    </row>
    <row r="4300" spans="1:24" hidden="1" x14ac:dyDescent="0.3">
      <c r="A4300" t="s">
        <v>5592</v>
      </c>
      <c r="B4300" t="s">
        <v>1343</v>
      </c>
      <c r="C4300" t="s">
        <v>5572</v>
      </c>
      <c r="D4300" s="8" t="s">
        <v>1412</v>
      </c>
      <c r="E4300" t="s">
        <v>2743</v>
      </c>
      <c r="F4300" t="s">
        <v>3069</v>
      </c>
      <c r="G4300" t="s">
        <v>4110</v>
      </c>
      <c r="H4300" t="s">
        <v>4109</v>
      </c>
      <c r="I4300" t="s">
        <v>5541</v>
      </c>
      <c r="J4300" t="s">
        <v>11</v>
      </c>
      <c r="K4300">
        <v>5</v>
      </c>
      <c r="L4300" s="2" t="s">
        <v>1412</v>
      </c>
      <c r="M4300" s="2">
        <f ca="1">Table1[[#This Row],[Cases]]*Table1[[#This Row],[Pack Size]]</f>
        <v>0</v>
      </c>
      <c r="N4300" s="1">
        <f ca="1">Table1[[#This Row],[Cases]]*Table1[[#This Row],[Pack Size]]</f>
        <v>1760</v>
      </c>
      <c r="O4300" s="1">
        <f>IFERROR(VLOOKUP(Table1[[#This Row],[SKU Code]],'SKU Size'!$G:$H,2,FALSE),0)*Table1[[#This Row],[Cases]]</f>
        <v>43823.741160769539</v>
      </c>
      <c r="P4300" t="str">
        <f t="shared" si="80"/>
        <v>D0299</v>
      </c>
      <c r="Q4300" s="7">
        <f>IFERROR(VLOOKUP(Table1[[#This Row],[Trim Distributor Code]],Sheet1!$N:$O,2,FALSE),0)</f>
        <v>3400722</v>
      </c>
      <c r="R4300" s="7" t="str">
        <f>IFERROR(VLOOKUP(Table1[[#This Row],[Salesflo AppUser Code]],HIE!$A:$B,2,FALSE),0)</f>
        <v>Active</v>
      </c>
      <c r="S4300" s="7" t="str">
        <f>IFERROR(VLOOKUP(Table1[[#This Row],[Salesflo AppUser Code]],HIE!$A:$B,2,FALSE),0)</f>
        <v>Active</v>
      </c>
      <c r="T4300" t="s">
        <v>5602</v>
      </c>
      <c r="U4300" s="7" t="s">
        <v>3061</v>
      </c>
      <c r="V4300" s="7" t="s">
        <v>1444</v>
      </c>
      <c r="W4300" s="7" t="s">
        <v>1688</v>
      </c>
      <c r="X4300" s="7" t="str">
        <f>IFERROR(VLOOKUP( Table1[[#This Row],[Trim Distributor Code]],Sheet1!$A:$J,10,FALSE),0)</f>
        <v>Active</v>
      </c>
    </row>
    <row r="4301" spans="1:24" hidden="1" x14ac:dyDescent="0.3">
      <c r="A4301" t="s">
        <v>5592</v>
      </c>
      <c r="B4301" t="s">
        <v>1343</v>
      </c>
      <c r="C4301" t="s">
        <v>5572</v>
      </c>
      <c r="D4301" s="8" t="s">
        <v>1412</v>
      </c>
      <c r="E4301" t="s">
        <v>2743</v>
      </c>
      <c r="F4301" t="s">
        <v>2709</v>
      </c>
      <c r="G4301" t="s">
        <v>4108</v>
      </c>
      <c r="H4301" t="s">
        <v>4109</v>
      </c>
      <c r="I4301" t="s">
        <v>5555</v>
      </c>
      <c r="J4301" t="s">
        <v>13</v>
      </c>
      <c r="K4301">
        <v>6</v>
      </c>
      <c r="L4301" s="2" t="s">
        <v>1412</v>
      </c>
      <c r="M4301" s="2">
        <f ca="1">Table1[[#This Row],[Cases]]*Table1[[#This Row],[Pack Size]]</f>
        <v>0</v>
      </c>
      <c r="N4301" s="1">
        <f ca="1">Table1[[#This Row],[Cases]]*Table1[[#This Row],[Pack Size]]</f>
        <v>600</v>
      </c>
      <c r="O4301" s="1">
        <f>IFERROR(VLOOKUP(Table1[[#This Row],[SKU Code]],'SKU Size'!$G:$H,2,FALSE),0)*Table1[[#This Row],[Cases]]</f>
        <v>63412.044355828242</v>
      </c>
      <c r="P4301" t="str">
        <f t="shared" si="80"/>
        <v>D0299</v>
      </c>
      <c r="Q4301" s="7">
        <f>IFERROR(VLOOKUP(Table1[[#This Row],[Trim Distributor Code]],Sheet1!$N:$O,2,FALSE),0)</f>
        <v>3400722</v>
      </c>
      <c r="R4301" s="7" t="str">
        <f>IFERROR(VLOOKUP(Table1[[#This Row],[Salesflo AppUser Code]],HIE!$A:$B,2,FALSE),0)</f>
        <v>Active</v>
      </c>
      <c r="S4301" s="7" t="str">
        <f>IFERROR(VLOOKUP(Table1[[#This Row],[Salesflo AppUser Code]],HIE!$A:$B,2,FALSE),0)</f>
        <v>Active</v>
      </c>
      <c r="T4301" t="s">
        <v>5602</v>
      </c>
      <c r="U4301" s="7" t="s">
        <v>3061</v>
      </c>
      <c r="V4301" s="7" t="s">
        <v>1423</v>
      </c>
      <c r="W4301" s="7" t="s">
        <v>1659</v>
      </c>
      <c r="X4301" s="7" t="str">
        <f>IFERROR(VLOOKUP( Table1[[#This Row],[Trim Distributor Code]],Sheet1!$A:$J,10,FALSE),0)</f>
        <v>Active</v>
      </c>
    </row>
    <row r="4302" spans="1:24" hidden="1" x14ac:dyDescent="0.3">
      <c r="A4302" t="s">
        <v>5592</v>
      </c>
      <c r="B4302" t="s">
        <v>1343</v>
      </c>
      <c r="C4302" t="s">
        <v>5572</v>
      </c>
      <c r="D4302" s="8" t="s">
        <v>1412</v>
      </c>
      <c r="E4302" t="s">
        <v>2743</v>
      </c>
      <c r="F4302" t="s">
        <v>2709</v>
      </c>
      <c r="G4302" t="s">
        <v>4111</v>
      </c>
      <c r="H4302" t="s">
        <v>4109</v>
      </c>
      <c r="I4302" t="s">
        <v>5556</v>
      </c>
      <c r="J4302" t="s">
        <v>1440</v>
      </c>
      <c r="K4302">
        <v>6</v>
      </c>
      <c r="L4302" s="2" t="s">
        <v>1412</v>
      </c>
      <c r="M4302" s="2">
        <f ca="1">Table1[[#This Row],[Cases]]*Table1[[#This Row],[Pack Size]]</f>
        <v>0</v>
      </c>
      <c r="N4302" s="1">
        <f ca="1">Table1[[#This Row],[Cases]]*Table1[[#This Row],[Pack Size]]</f>
        <v>600</v>
      </c>
      <c r="O4302" s="1">
        <f>IFERROR(VLOOKUP(Table1[[#This Row],[SKU Code]],'SKU Size'!$G:$H,2,FALSE),0)*Table1[[#This Row],[Cases]]</f>
        <v>60927.288501282557</v>
      </c>
      <c r="P4302" t="str">
        <f t="shared" si="80"/>
        <v>D0299</v>
      </c>
      <c r="Q4302" s="7">
        <f>IFERROR(VLOOKUP(Table1[[#This Row],[Trim Distributor Code]],Sheet1!$N:$O,2,FALSE),0)</f>
        <v>3400722</v>
      </c>
      <c r="R4302" s="7" t="str">
        <f>IFERROR(VLOOKUP(Table1[[#This Row],[Salesflo AppUser Code]],HIE!$A:$B,2,FALSE),0)</f>
        <v>Active</v>
      </c>
      <c r="S4302" s="7" t="str">
        <f>IFERROR(VLOOKUP(Table1[[#This Row],[Salesflo AppUser Code]],HIE!$A:$B,2,FALSE),0)</f>
        <v>Active</v>
      </c>
      <c r="T4302" t="s">
        <v>5602</v>
      </c>
      <c r="U4302" s="7" t="s">
        <v>3061</v>
      </c>
      <c r="V4302" s="7" t="s">
        <v>1423</v>
      </c>
      <c r="W4302" s="7" t="s">
        <v>1431</v>
      </c>
      <c r="X4302" s="7" t="str">
        <f>IFERROR(VLOOKUP( Table1[[#This Row],[Trim Distributor Code]],Sheet1!$A:$J,10,FALSE),0)</f>
        <v>Active</v>
      </c>
    </row>
    <row r="4303" spans="1:24" hidden="1" x14ac:dyDescent="0.3">
      <c r="A4303" t="s">
        <v>5592</v>
      </c>
      <c r="B4303" t="s">
        <v>1343</v>
      </c>
      <c r="C4303" t="s">
        <v>5572</v>
      </c>
      <c r="D4303" s="8" t="s">
        <v>1412</v>
      </c>
      <c r="E4303" t="s">
        <v>2743</v>
      </c>
      <c r="F4303" t="s">
        <v>3069</v>
      </c>
      <c r="G4303" t="s">
        <v>4521</v>
      </c>
      <c r="H4303" t="s">
        <v>1632</v>
      </c>
      <c r="I4303" t="s">
        <v>4540</v>
      </c>
      <c r="J4303" t="s">
        <v>14</v>
      </c>
      <c r="K4303">
        <v>4</v>
      </c>
      <c r="L4303" s="2" t="s">
        <v>1412</v>
      </c>
      <c r="M4303" s="2">
        <f ca="1">Table1[[#This Row],[Cases]]*Table1[[#This Row],[Pack Size]]</f>
        <v>0</v>
      </c>
      <c r="N4303" s="1">
        <f ca="1">Table1[[#This Row],[Cases]]*Table1[[#This Row],[Pack Size]]</f>
        <v>96</v>
      </c>
      <c r="O4303" s="1">
        <f>IFERROR(VLOOKUP(Table1[[#This Row],[SKU Code]],'SKU Size'!$G:$H,2,FALSE),0)*Table1[[#This Row],[Cases]]</f>
        <v>14365.89306100244</v>
      </c>
      <c r="P4303" t="str">
        <f t="shared" si="80"/>
        <v>D0299</v>
      </c>
      <c r="Q4303" s="7">
        <f>IFERROR(VLOOKUP(Table1[[#This Row],[Trim Distributor Code]],Sheet1!$N:$O,2,FALSE),0)</f>
        <v>3400722</v>
      </c>
      <c r="R4303" s="7" t="str">
        <f>IFERROR(VLOOKUP(Table1[[#This Row],[Salesflo AppUser Code]],HIE!$A:$B,2,FALSE),0)</f>
        <v>Active</v>
      </c>
      <c r="S4303" s="7" t="str">
        <f>IFERROR(VLOOKUP(Table1[[#This Row],[Salesflo AppUser Code]],HIE!$A:$B,2,FALSE),0)</f>
        <v>Active</v>
      </c>
      <c r="T4303" t="s">
        <v>5602</v>
      </c>
      <c r="U4303" s="7" t="s">
        <v>3061</v>
      </c>
      <c r="V4303" s="7" t="s">
        <v>1632</v>
      </c>
      <c r="W4303" s="7" t="s">
        <v>1688</v>
      </c>
      <c r="X4303" s="7" t="str">
        <f>IFERROR(VLOOKUP( Table1[[#This Row],[Trim Distributor Code]],Sheet1!$A:$J,10,FALSE),0)</f>
        <v>Active</v>
      </c>
    </row>
    <row r="4304" spans="1:24" hidden="1" x14ac:dyDescent="0.3">
      <c r="A4304" t="s">
        <v>5592</v>
      </c>
      <c r="B4304" t="s">
        <v>1343</v>
      </c>
      <c r="C4304" t="s">
        <v>5572</v>
      </c>
      <c r="D4304" s="8" t="s">
        <v>1412</v>
      </c>
      <c r="E4304" t="s">
        <v>2743</v>
      </c>
      <c r="F4304" t="s">
        <v>3069</v>
      </c>
      <c r="G4304" t="s">
        <v>4111</v>
      </c>
      <c r="H4304" t="s">
        <v>1632</v>
      </c>
      <c r="I4304" t="s">
        <v>5548</v>
      </c>
      <c r="J4304" t="s">
        <v>13</v>
      </c>
      <c r="K4304">
        <v>5</v>
      </c>
      <c r="L4304" s="2" t="s">
        <v>1412</v>
      </c>
      <c r="M4304" s="2">
        <f ca="1">Table1[[#This Row],[Cases]]*Table1[[#This Row],[Pack Size]]</f>
        <v>0</v>
      </c>
      <c r="N4304" s="1">
        <f ca="1">Table1[[#This Row],[Cases]]*Table1[[#This Row],[Pack Size]]</f>
        <v>500</v>
      </c>
      <c r="O4304" s="1">
        <f>IFERROR(VLOOKUP(Table1[[#This Row],[SKU Code]],'SKU Size'!$G:$H,2,FALSE),0)*Table1[[#This Row],[Cases]]</f>
        <v>52843.370296523535</v>
      </c>
      <c r="P4304" t="str">
        <f t="shared" si="80"/>
        <v>D0299</v>
      </c>
      <c r="Q4304" s="7">
        <f>IFERROR(VLOOKUP(Table1[[#This Row],[Trim Distributor Code]],Sheet1!$N:$O,2,FALSE),0)</f>
        <v>3400722</v>
      </c>
      <c r="R4304" s="7" t="str">
        <f>IFERROR(VLOOKUP(Table1[[#This Row],[Salesflo AppUser Code]],HIE!$A:$B,2,FALSE),0)</f>
        <v>Active</v>
      </c>
      <c r="S4304" s="7" t="str">
        <f>IFERROR(VLOOKUP(Table1[[#This Row],[Salesflo AppUser Code]],HIE!$A:$B,2,FALSE),0)</f>
        <v>Active</v>
      </c>
      <c r="T4304" t="s">
        <v>5602</v>
      </c>
      <c r="U4304" s="7" t="s">
        <v>3061</v>
      </c>
      <c r="V4304" s="7" t="s">
        <v>1423</v>
      </c>
      <c r="W4304" s="7" t="s">
        <v>1659</v>
      </c>
      <c r="X4304" s="7" t="str">
        <f>IFERROR(VLOOKUP( Table1[[#This Row],[Trim Distributor Code]],Sheet1!$A:$J,10,FALSE),0)</f>
        <v>Active</v>
      </c>
    </row>
    <row r="4305" spans="1:24" hidden="1" x14ac:dyDescent="0.3">
      <c r="A4305" t="s">
        <v>5592</v>
      </c>
      <c r="B4305" t="s">
        <v>1343</v>
      </c>
      <c r="C4305" t="s">
        <v>5572</v>
      </c>
      <c r="D4305" s="8" t="s">
        <v>1412</v>
      </c>
      <c r="E4305" t="s">
        <v>2743</v>
      </c>
      <c r="F4305" t="s">
        <v>3069</v>
      </c>
      <c r="G4305" t="s">
        <v>2581</v>
      </c>
      <c r="H4305" t="s">
        <v>4116</v>
      </c>
      <c r="I4305" t="s">
        <v>5549</v>
      </c>
      <c r="J4305" t="s">
        <v>1656</v>
      </c>
      <c r="K4305">
        <v>1</v>
      </c>
      <c r="L4305" s="2" t="s">
        <v>1412</v>
      </c>
      <c r="M4305" s="2">
        <f ca="1">Table1[[#This Row],[Cases]]*Table1[[#This Row],[Pack Size]]</f>
        <v>0</v>
      </c>
      <c r="N4305" s="1">
        <f ca="1">Table1[[#This Row],[Cases]]*Table1[[#This Row],[Pack Size]]</f>
        <v>48</v>
      </c>
      <c r="O4305" s="1">
        <f>IFERROR(VLOOKUP(Table1[[#This Row],[SKU Code]],'SKU Size'!$G:$H,2,FALSE),0)*Table1[[#This Row],[Cases]]</f>
        <v>1003.9148759070089</v>
      </c>
      <c r="P4305" t="str">
        <f t="shared" si="80"/>
        <v>D0299</v>
      </c>
      <c r="Q4305" s="7">
        <f>IFERROR(VLOOKUP(Table1[[#This Row],[Trim Distributor Code]],Sheet1!$N:$O,2,FALSE),0)</f>
        <v>3400722</v>
      </c>
      <c r="R4305" s="7" t="str">
        <f>IFERROR(VLOOKUP(Table1[[#This Row],[Salesflo AppUser Code]],HIE!$A:$B,2,FALSE),0)</f>
        <v>Active</v>
      </c>
      <c r="S4305" s="7" t="str">
        <f>IFERROR(VLOOKUP(Table1[[#This Row],[Salesflo AppUser Code]],HIE!$A:$B,2,FALSE),0)</f>
        <v>Active</v>
      </c>
      <c r="T4305" t="s">
        <v>5602</v>
      </c>
      <c r="U4305" s="7" t="s">
        <v>3061</v>
      </c>
      <c r="V4305" s="7" t="s">
        <v>1632</v>
      </c>
      <c r="W4305" s="7" t="s">
        <v>1431</v>
      </c>
      <c r="X4305" s="7" t="str">
        <f>IFERROR(VLOOKUP( Table1[[#This Row],[Trim Distributor Code]],Sheet1!$A:$J,10,FALSE),0)</f>
        <v>Active</v>
      </c>
    </row>
    <row r="4306" spans="1:24" hidden="1" x14ac:dyDescent="0.3">
      <c r="A4306" t="s">
        <v>5592</v>
      </c>
      <c r="B4306" t="s">
        <v>1343</v>
      </c>
      <c r="C4306" t="s">
        <v>5572</v>
      </c>
      <c r="D4306" s="8" t="s">
        <v>1412</v>
      </c>
      <c r="E4306" t="s">
        <v>2743</v>
      </c>
      <c r="F4306" t="s">
        <v>3069</v>
      </c>
      <c r="G4306" t="s">
        <v>2581</v>
      </c>
      <c r="H4306" t="s">
        <v>4115</v>
      </c>
      <c r="I4306" t="s">
        <v>5550</v>
      </c>
      <c r="J4306" t="s">
        <v>15</v>
      </c>
      <c r="K4306">
        <v>1</v>
      </c>
      <c r="L4306" s="2" t="s">
        <v>1412</v>
      </c>
      <c r="M4306" s="2">
        <f ca="1">Table1[[#This Row],[Cases]]*Table1[[#This Row],[Pack Size]]</f>
        <v>0</v>
      </c>
      <c r="N4306" s="1">
        <f ca="1">Table1[[#This Row],[Cases]]*Table1[[#This Row],[Pack Size]]</f>
        <v>144</v>
      </c>
      <c r="O4306" s="1">
        <f>IFERROR(VLOOKUP(Table1[[#This Row],[SKU Code]],'SKU Size'!$G:$H,2,FALSE),0)*Table1[[#This Row],[Cases]]</f>
        <v>5525.4887765477251</v>
      </c>
      <c r="P4306" t="str">
        <f t="shared" si="80"/>
        <v>D0299</v>
      </c>
      <c r="Q4306" s="7">
        <f>IFERROR(VLOOKUP(Table1[[#This Row],[Trim Distributor Code]],Sheet1!$N:$O,2,FALSE),0)</f>
        <v>3400722</v>
      </c>
      <c r="R4306" s="7" t="str">
        <f>IFERROR(VLOOKUP(Table1[[#This Row],[Salesflo AppUser Code]],HIE!$A:$B,2,FALSE),0)</f>
        <v>Active</v>
      </c>
      <c r="S4306" s="7" t="str">
        <f>IFERROR(VLOOKUP(Table1[[#This Row],[Salesflo AppUser Code]],HIE!$A:$B,2,FALSE),0)</f>
        <v>Active</v>
      </c>
      <c r="T4306" t="s">
        <v>5602</v>
      </c>
      <c r="U4306" s="7" t="s">
        <v>3061</v>
      </c>
      <c r="V4306" s="7" t="s">
        <v>2582</v>
      </c>
      <c r="W4306" s="7" t="s">
        <v>2590</v>
      </c>
      <c r="X4306" s="7" t="str">
        <f>IFERROR(VLOOKUP( Table1[[#This Row],[Trim Distributor Code]],Sheet1!$A:$J,10,FALSE),0)</f>
        <v>Active</v>
      </c>
    </row>
    <row r="4307" spans="1:24" hidden="1" x14ac:dyDescent="0.3">
      <c r="A4307" t="s">
        <v>5592</v>
      </c>
      <c r="B4307" t="s">
        <v>1343</v>
      </c>
      <c r="C4307" t="s">
        <v>5572</v>
      </c>
      <c r="D4307" s="8" t="s">
        <v>1412</v>
      </c>
      <c r="E4307" t="s">
        <v>2743</v>
      </c>
      <c r="F4307" t="s">
        <v>3069</v>
      </c>
      <c r="G4307" t="s">
        <v>2314</v>
      </c>
      <c r="H4307" t="s">
        <v>2268</v>
      </c>
      <c r="I4307" t="s">
        <v>5574</v>
      </c>
      <c r="J4307" t="s">
        <v>2503</v>
      </c>
      <c r="K4307">
        <v>25</v>
      </c>
      <c r="L4307" s="2" t="s">
        <v>1412</v>
      </c>
      <c r="M4307" s="2">
        <f ca="1">Table1[[#This Row],[Cases]]*Table1[[#This Row],[Pack Size]]</f>
        <v>0</v>
      </c>
      <c r="N4307" s="1">
        <f ca="1">Table1[[#This Row],[Cases]]*Table1[[#This Row],[Pack Size]]</f>
        <v>8400</v>
      </c>
      <c r="O4307" s="1">
        <f>IFERROR(VLOOKUP(Table1[[#This Row],[SKU Code]],'SKU Size'!$G:$H,2,FALSE),0)*Table1[[#This Row],[Cases]]</f>
        <v>186190.93394668229</v>
      </c>
      <c r="P4307" t="str">
        <f t="shared" si="80"/>
        <v>D0299</v>
      </c>
      <c r="Q4307" s="7">
        <f>IFERROR(VLOOKUP(Table1[[#This Row],[Trim Distributor Code]],Sheet1!$N:$O,2,FALSE),0)</f>
        <v>3400722</v>
      </c>
      <c r="R4307" s="7" t="str">
        <f>IFERROR(VLOOKUP(Table1[[#This Row],[Salesflo AppUser Code]],HIE!$A:$B,2,FALSE),0)</f>
        <v>Active</v>
      </c>
      <c r="S4307" s="7" t="str">
        <f>IFERROR(VLOOKUP(Table1[[#This Row],[Salesflo AppUser Code]],HIE!$A:$B,2,FALSE),0)</f>
        <v>Active</v>
      </c>
      <c r="T4307" t="s">
        <v>5602</v>
      </c>
      <c r="U4307" s="7" t="s">
        <v>3061</v>
      </c>
      <c r="V4307" s="7" t="s">
        <v>2268</v>
      </c>
      <c r="W4307" s="7" t="s">
        <v>2314</v>
      </c>
      <c r="X4307" s="7" t="str">
        <f>IFERROR(VLOOKUP( Table1[[#This Row],[Trim Distributor Code]],Sheet1!$A:$J,10,FALSE),0)</f>
        <v>Active</v>
      </c>
    </row>
    <row r="4308" spans="1:24" hidden="1" x14ac:dyDescent="0.3">
      <c r="A4308" t="s">
        <v>5592</v>
      </c>
      <c r="B4308" t="s">
        <v>1343</v>
      </c>
      <c r="C4308" t="s">
        <v>5572</v>
      </c>
      <c r="D4308" s="8" t="s">
        <v>1412</v>
      </c>
      <c r="E4308" t="s">
        <v>2743</v>
      </c>
      <c r="F4308" t="s">
        <v>3069</v>
      </c>
      <c r="G4308" t="s">
        <v>2542</v>
      </c>
      <c r="H4308" t="s">
        <v>4390</v>
      </c>
      <c r="I4308" t="s">
        <v>4843</v>
      </c>
      <c r="J4308" t="s">
        <v>16</v>
      </c>
      <c r="K4308">
        <v>2</v>
      </c>
      <c r="L4308" s="2" t="s">
        <v>1412</v>
      </c>
      <c r="M4308" s="2">
        <f ca="1">Table1[[#This Row],[Cases]]*Table1[[#This Row],[Pack Size]]</f>
        <v>0</v>
      </c>
      <c r="N4308" s="1">
        <f ca="1">Table1[[#This Row],[Cases]]*Table1[[#This Row],[Pack Size]]</f>
        <v>576</v>
      </c>
      <c r="O4308" s="1">
        <f>IFERROR(VLOOKUP(Table1[[#This Row],[SKU Code]],'SKU Size'!$G:$H,2,FALSE),0)*Table1[[#This Row],[Cases]]</f>
        <v>9706.8585354531897</v>
      </c>
      <c r="P4308" t="str">
        <f t="shared" si="80"/>
        <v>D0299</v>
      </c>
      <c r="Q4308" s="7">
        <f>IFERROR(VLOOKUP(Table1[[#This Row],[Trim Distributor Code]],Sheet1!$N:$O,2,FALSE),0)</f>
        <v>3400722</v>
      </c>
      <c r="R4308" s="7" t="str">
        <f>IFERROR(VLOOKUP(Table1[[#This Row],[Salesflo AppUser Code]],HIE!$A:$B,2,FALSE),0)</f>
        <v>Active</v>
      </c>
      <c r="S4308" s="7" t="str">
        <f>IFERROR(VLOOKUP(Table1[[#This Row],[Salesflo AppUser Code]],HIE!$A:$B,2,FALSE),0)</f>
        <v>Active</v>
      </c>
      <c r="T4308" t="s">
        <v>5602</v>
      </c>
      <c r="U4308" s="7" t="s">
        <v>3061</v>
      </c>
      <c r="V4308" s="7" t="s">
        <v>2616</v>
      </c>
      <c r="W4308" s="7" t="s">
        <v>2617</v>
      </c>
      <c r="X4308" s="7" t="str">
        <f>IFERROR(VLOOKUP( Table1[[#This Row],[Trim Distributor Code]],Sheet1!$A:$J,10,FALSE),0)</f>
        <v>Active</v>
      </c>
    </row>
    <row r="4309" spans="1:24" hidden="1" x14ac:dyDescent="0.3">
      <c r="A4309" t="s">
        <v>5592</v>
      </c>
      <c r="B4309" t="s">
        <v>1343</v>
      </c>
      <c r="C4309" t="s">
        <v>5572</v>
      </c>
      <c r="D4309" s="8" t="s">
        <v>1412</v>
      </c>
      <c r="E4309" t="s">
        <v>2743</v>
      </c>
      <c r="F4309" t="s">
        <v>5573</v>
      </c>
      <c r="G4309" t="s">
        <v>4180</v>
      </c>
      <c r="H4309" t="s">
        <v>2268</v>
      </c>
      <c r="I4309" t="s">
        <v>5575</v>
      </c>
      <c r="J4309" t="s">
        <v>4192</v>
      </c>
      <c r="K4309">
        <v>10</v>
      </c>
      <c r="L4309" s="2" t="s">
        <v>1412</v>
      </c>
      <c r="M4309" s="2">
        <f ca="1">Table1[[#This Row],[Cases]]*Table1[[#This Row],[Pack Size]]</f>
        <v>0</v>
      </c>
      <c r="N4309" s="1">
        <f ca="1">Table1[[#This Row],[Cases]]*Table1[[#This Row],[Pack Size]]</f>
        <v>4320</v>
      </c>
      <c r="O4309" s="1">
        <f>IFERROR(VLOOKUP(Table1[[#This Row],[SKU Code]],'SKU Size'!$G:$H,2,FALSE),0)*Table1[[#This Row],[Cases]]</f>
        <v>70416.257990902814</v>
      </c>
      <c r="P4309" t="str">
        <f t="shared" si="80"/>
        <v>D0299</v>
      </c>
      <c r="Q4309" s="7">
        <f>IFERROR(VLOOKUP(Table1[[#This Row],[Trim Distributor Code]],Sheet1!$N:$O,2,FALSE),0)</f>
        <v>3400722</v>
      </c>
      <c r="R4309" s="7" t="str">
        <f>IFERROR(VLOOKUP(Table1[[#This Row],[Salesflo AppUser Code]],HIE!$A:$B,2,FALSE),0)</f>
        <v>Active</v>
      </c>
      <c r="S4309" s="7" t="str">
        <f>IFERROR(VLOOKUP(Table1[[#This Row],[Salesflo AppUser Code]],HIE!$A:$B,2,FALSE),0)</f>
        <v>Active</v>
      </c>
      <c r="T4309" t="s">
        <v>5602</v>
      </c>
      <c r="U4309" s="7" t="s">
        <v>3061</v>
      </c>
      <c r="V4309" s="7" t="s">
        <v>2268</v>
      </c>
      <c r="W4309" s="7" t="s">
        <v>2314</v>
      </c>
      <c r="X4309" s="7" t="str">
        <f>IFERROR(VLOOKUP( Table1[[#This Row],[Trim Distributor Code]],Sheet1!$A:$J,10,FALSE),0)</f>
        <v>Active</v>
      </c>
    </row>
    <row r="4310" spans="1:24" hidden="1" x14ac:dyDescent="0.3">
      <c r="A4310" t="s">
        <v>5592</v>
      </c>
      <c r="B4310" t="s">
        <v>1343</v>
      </c>
      <c r="C4310" t="s">
        <v>5572</v>
      </c>
      <c r="D4310" s="8" t="s">
        <v>1412</v>
      </c>
      <c r="E4310" t="s">
        <v>2743</v>
      </c>
      <c r="F4310" t="s">
        <v>3069</v>
      </c>
      <c r="G4310" t="s">
        <v>4521</v>
      </c>
      <c r="H4310" t="s">
        <v>4360</v>
      </c>
      <c r="I4310" t="s">
        <v>5553</v>
      </c>
      <c r="J4310" t="s">
        <v>2543</v>
      </c>
      <c r="K4310">
        <v>1</v>
      </c>
      <c r="L4310" s="2" t="s">
        <v>1412</v>
      </c>
      <c r="M4310" s="2">
        <f ca="1">Table1[[#This Row],[Cases]]*Table1[[#This Row],[Pack Size]]</f>
        <v>0</v>
      </c>
      <c r="N4310" s="1">
        <f ca="1">Table1[[#This Row],[Cases]]*Table1[[#This Row],[Pack Size]]</f>
        <v>480</v>
      </c>
      <c r="O4310" s="1">
        <f>IFERROR(VLOOKUP(Table1[[#This Row],[SKU Code]],'SKU Size'!$G:$H,2,FALSE),0)*Table1[[#This Row],[Cases]]</f>
        <v>4992.9853477751767</v>
      </c>
      <c r="P4310" t="str">
        <f t="shared" si="80"/>
        <v>D0299</v>
      </c>
      <c r="Q4310" s="7">
        <f>IFERROR(VLOOKUP(Table1[[#This Row],[Trim Distributor Code]],Sheet1!$N:$O,2,FALSE),0)</f>
        <v>3400722</v>
      </c>
      <c r="R4310" s="7" t="str">
        <f>IFERROR(VLOOKUP(Table1[[#This Row],[Salesflo AppUser Code]],HIE!$A:$B,2,FALSE),0)</f>
        <v>Active</v>
      </c>
      <c r="S4310" s="7" t="str">
        <f>IFERROR(VLOOKUP(Table1[[#This Row],[Salesflo AppUser Code]],HIE!$A:$B,2,FALSE),0)</f>
        <v>Active</v>
      </c>
      <c r="T4310" t="s">
        <v>5602</v>
      </c>
      <c r="U4310" s="7" t="s">
        <v>3061</v>
      </c>
      <c r="V4310" s="7" t="s">
        <v>2268</v>
      </c>
      <c r="W4310" s="7" t="s">
        <v>2542</v>
      </c>
      <c r="X4310" s="7" t="str">
        <f>IFERROR(VLOOKUP( Table1[[#This Row],[Trim Distributor Code]],Sheet1!$A:$J,10,FALSE),0)</f>
        <v>Active</v>
      </c>
    </row>
    <row r="4311" spans="1:24" hidden="1" x14ac:dyDescent="0.3">
      <c r="A4311" t="s">
        <v>5592</v>
      </c>
      <c r="B4311" t="s">
        <v>5576</v>
      </c>
      <c r="C4311" t="s">
        <v>5577</v>
      </c>
      <c r="D4311" s="8" t="s">
        <v>1412</v>
      </c>
      <c r="E4311" t="s">
        <v>3760</v>
      </c>
      <c r="F4311" t="s">
        <v>5578</v>
      </c>
      <c r="G4311" t="s">
        <v>4521</v>
      </c>
      <c r="H4311" t="s">
        <v>4106</v>
      </c>
      <c r="I4311" t="s">
        <v>4538</v>
      </c>
      <c r="J4311" t="s">
        <v>11</v>
      </c>
      <c r="K4311">
        <v>150</v>
      </c>
      <c r="L4311" s="2" t="s">
        <v>1412</v>
      </c>
      <c r="M4311" s="2">
        <f ca="1">Table1[[#This Row],[Cases]]*Table1[[#This Row],[Pack Size]]</f>
        <v>0</v>
      </c>
      <c r="N4311" s="1">
        <f ca="1">Table1[[#This Row],[Cases]]*Table1[[#This Row],[Pack Size]]</f>
        <v>52800</v>
      </c>
      <c r="O4311" s="1">
        <f>IFERROR(VLOOKUP(Table1[[#This Row],[SKU Code]],'SKU Size'!$G:$H,2,FALSE),0)*Table1[[#This Row],[Cases]]</f>
        <v>1314712.2348230863</v>
      </c>
      <c r="P4311" t="str">
        <f t="shared" si="80"/>
        <v>D0425</v>
      </c>
      <c r="Q4311" s="7">
        <f>IFERROR(VLOOKUP(Table1[[#This Row],[Trim Distributor Code]],Sheet1!$N:$O,2,FALSE),0)</f>
        <v>3401004</v>
      </c>
      <c r="R4311" s="7">
        <f>IFERROR(VLOOKUP(Table1[[#This Row],[Salesflo AppUser Code]],HIE!$A:$B,2,FALSE),0)</f>
        <v>0</v>
      </c>
      <c r="S4311" s="7">
        <f>IFERROR(VLOOKUP(Table1[[#This Row],[Salesflo AppUser Code]],HIE!$A:$B,2,FALSE),0)</f>
        <v>0</v>
      </c>
      <c r="T4311" t="s">
        <v>5602</v>
      </c>
      <c r="U4311" s="7" t="s">
        <v>3061</v>
      </c>
      <c r="V4311" s="7" t="s">
        <v>1444</v>
      </c>
      <c r="W4311" s="7" t="s">
        <v>1688</v>
      </c>
      <c r="X4311" s="7" t="str">
        <f>IFERROR(VLOOKUP( Table1[[#This Row],[Trim Distributor Code]],Sheet1!$A:$J,10,FALSE),0)</f>
        <v>Active</v>
      </c>
    </row>
    <row r="4312" spans="1:24" hidden="1" x14ac:dyDescent="0.3">
      <c r="A4312" t="s">
        <v>5592</v>
      </c>
      <c r="B4312" t="s">
        <v>5576</v>
      </c>
      <c r="C4312" t="s">
        <v>5577</v>
      </c>
      <c r="D4312" s="8" t="s">
        <v>1412</v>
      </c>
      <c r="E4312" t="s">
        <v>3760</v>
      </c>
      <c r="F4312" t="s">
        <v>5578</v>
      </c>
      <c r="G4312" t="s">
        <v>4108</v>
      </c>
      <c r="H4312" t="s">
        <v>4109</v>
      </c>
      <c r="I4312" t="s">
        <v>5543</v>
      </c>
      <c r="J4312" t="s">
        <v>13</v>
      </c>
      <c r="K4312">
        <v>1</v>
      </c>
      <c r="L4312" s="2" t="s">
        <v>1412</v>
      </c>
      <c r="M4312" s="2">
        <f ca="1">Table1[[#This Row],[Cases]]*Table1[[#This Row],[Pack Size]]</f>
        <v>0</v>
      </c>
      <c r="N4312" s="1">
        <f ca="1">Table1[[#This Row],[Cases]]*Table1[[#This Row],[Pack Size]]</f>
        <v>100</v>
      </c>
      <c r="O4312" s="1">
        <f>IFERROR(VLOOKUP(Table1[[#This Row],[SKU Code]],'SKU Size'!$G:$H,2,FALSE),0)*Table1[[#This Row],[Cases]]</f>
        <v>10568.674059304707</v>
      </c>
      <c r="P4312" t="str">
        <f t="shared" si="80"/>
        <v>D0425</v>
      </c>
      <c r="Q4312" s="7">
        <f>IFERROR(VLOOKUP(Table1[[#This Row],[Trim Distributor Code]],Sheet1!$N:$O,2,FALSE),0)</f>
        <v>3401004</v>
      </c>
      <c r="R4312" s="7">
        <f>IFERROR(VLOOKUP(Table1[[#This Row],[Salesflo AppUser Code]],HIE!$A:$B,2,FALSE),0)</f>
        <v>0</v>
      </c>
      <c r="S4312" s="7">
        <f>IFERROR(VLOOKUP(Table1[[#This Row],[Salesflo AppUser Code]],HIE!$A:$B,2,FALSE),0)</f>
        <v>0</v>
      </c>
      <c r="T4312" t="s">
        <v>5602</v>
      </c>
      <c r="U4312" s="7" t="s">
        <v>3061</v>
      </c>
      <c r="V4312" s="7" t="s">
        <v>1423</v>
      </c>
      <c r="W4312" s="7" t="s">
        <v>1659</v>
      </c>
      <c r="X4312" s="7" t="str">
        <f>IFERROR(VLOOKUP( Table1[[#This Row],[Trim Distributor Code]],Sheet1!$A:$J,10,FALSE),0)</f>
        <v>Active</v>
      </c>
    </row>
    <row r="4313" spans="1:24" hidden="1" x14ac:dyDescent="0.3">
      <c r="A4313" t="s">
        <v>5592</v>
      </c>
      <c r="B4313" t="s">
        <v>5576</v>
      </c>
      <c r="C4313" t="s">
        <v>5577</v>
      </c>
      <c r="D4313" s="8" t="s">
        <v>1412</v>
      </c>
      <c r="E4313" t="s">
        <v>3757</v>
      </c>
      <c r="F4313" t="s">
        <v>5578</v>
      </c>
      <c r="G4313" t="s">
        <v>4111</v>
      </c>
      <c r="H4313" t="s">
        <v>4109</v>
      </c>
      <c r="I4313" t="s">
        <v>5544</v>
      </c>
      <c r="J4313" t="s">
        <v>1440</v>
      </c>
      <c r="K4313">
        <v>1</v>
      </c>
      <c r="L4313" s="2" t="s">
        <v>1412</v>
      </c>
      <c r="M4313" s="2">
        <f ca="1">Table1[[#This Row],[Cases]]*Table1[[#This Row],[Pack Size]]</f>
        <v>0</v>
      </c>
      <c r="N4313" s="1">
        <f ca="1">Table1[[#This Row],[Cases]]*Table1[[#This Row],[Pack Size]]</f>
        <v>100</v>
      </c>
      <c r="O4313" s="1">
        <f>IFERROR(VLOOKUP(Table1[[#This Row],[SKU Code]],'SKU Size'!$G:$H,2,FALSE),0)*Table1[[#This Row],[Cases]]</f>
        <v>10154.548083547093</v>
      </c>
      <c r="P4313" t="str">
        <f t="shared" si="80"/>
        <v>D0423</v>
      </c>
      <c r="Q4313" s="7">
        <f>IFERROR(VLOOKUP(Table1[[#This Row],[Trim Distributor Code]],Sheet1!$N:$O,2,FALSE),0)</f>
        <v>3401002</v>
      </c>
      <c r="R4313" s="7">
        <f>IFERROR(VLOOKUP(Table1[[#This Row],[Salesflo AppUser Code]],HIE!$A:$B,2,FALSE),0)</f>
        <v>0</v>
      </c>
      <c r="S4313" s="7">
        <f>IFERROR(VLOOKUP(Table1[[#This Row],[Salesflo AppUser Code]],HIE!$A:$B,2,FALSE),0)</f>
        <v>0</v>
      </c>
      <c r="T4313" t="s">
        <v>5594</v>
      </c>
      <c r="U4313" s="7" t="s">
        <v>2909</v>
      </c>
      <c r="V4313" s="7" t="s">
        <v>1423</v>
      </c>
      <c r="W4313" s="7" t="s">
        <v>1431</v>
      </c>
      <c r="X4313" s="7" t="str">
        <f>IFERROR(VLOOKUP( Table1[[#This Row],[Trim Distributor Code]],Sheet1!$A:$J,10,FALSE),0)</f>
        <v>Active</v>
      </c>
    </row>
    <row r="4314" spans="1:24" hidden="1" x14ac:dyDescent="0.3">
      <c r="A4314" t="s">
        <v>5592</v>
      </c>
      <c r="B4314" t="s">
        <v>5576</v>
      </c>
      <c r="C4314" t="s">
        <v>5577</v>
      </c>
      <c r="D4314" s="8" t="s">
        <v>1412</v>
      </c>
      <c r="E4314" t="s">
        <v>3760</v>
      </c>
      <c r="F4314" t="s">
        <v>5578</v>
      </c>
      <c r="G4314" t="s">
        <v>4521</v>
      </c>
      <c r="H4314" t="s">
        <v>1632</v>
      </c>
      <c r="I4314" t="s">
        <v>4540</v>
      </c>
      <c r="J4314" t="s">
        <v>14</v>
      </c>
      <c r="K4314">
        <v>4</v>
      </c>
      <c r="L4314" s="2" t="s">
        <v>1412</v>
      </c>
      <c r="M4314" s="2">
        <f ca="1">Table1[[#This Row],[Cases]]*Table1[[#This Row],[Pack Size]]</f>
        <v>0</v>
      </c>
      <c r="N4314" s="1">
        <f ca="1">Table1[[#This Row],[Cases]]*Table1[[#This Row],[Pack Size]]</f>
        <v>96</v>
      </c>
      <c r="O4314" s="1">
        <f>IFERROR(VLOOKUP(Table1[[#This Row],[SKU Code]],'SKU Size'!$G:$H,2,FALSE),0)*Table1[[#This Row],[Cases]]</f>
        <v>14365.89306100244</v>
      </c>
      <c r="P4314" t="str">
        <f t="shared" si="80"/>
        <v>D0425</v>
      </c>
      <c r="Q4314" s="7">
        <f>IFERROR(VLOOKUP(Table1[[#This Row],[Trim Distributor Code]],Sheet1!$N:$O,2,FALSE),0)</f>
        <v>3401004</v>
      </c>
      <c r="R4314" s="7">
        <f>IFERROR(VLOOKUP(Table1[[#This Row],[Salesflo AppUser Code]],HIE!$A:$B,2,FALSE),0)</f>
        <v>0</v>
      </c>
      <c r="S4314" s="7">
        <f>IFERROR(VLOOKUP(Table1[[#This Row],[Salesflo AppUser Code]],HIE!$A:$B,2,FALSE),0)</f>
        <v>0</v>
      </c>
      <c r="T4314" t="s">
        <v>5602</v>
      </c>
      <c r="U4314" s="7" t="s">
        <v>3061</v>
      </c>
      <c r="V4314" s="7" t="s">
        <v>1632</v>
      </c>
      <c r="W4314" s="7" t="s">
        <v>1688</v>
      </c>
      <c r="X4314" s="7" t="str">
        <f>IFERROR(VLOOKUP( Table1[[#This Row],[Trim Distributor Code]],Sheet1!$A:$J,10,FALSE),0)</f>
        <v>Active</v>
      </c>
    </row>
    <row r="4315" spans="1:24" hidden="1" x14ac:dyDescent="0.3">
      <c r="A4315" t="s">
        <v>5592</v>
      </c>
      <c r="B4315" t="s">
        <v>5576</v>
      </c>
      <c r="C4315" t="s">
        <v>5577</v>
      </c>
      <c r="D4315" s="8" t="s">
        <v>5212</v>
      </c>
      <c r="E4315" t="s">
        <v>3760</v>
      </c>
      <c r="F4315" t="s">
        <v>5578</v>
      </c>
      <c r="G4315" t="s">
        <v>4111</v>
      </c>
      <c r="H4315" t="s">
        <v>1632</v>
      </c>
      <c r="I4315" t="s">
        <v>5548</v>
      </c>
      <c r="J4315" t="s">
        <v>1656</v>
      </c>
      <c r="K4315">
        <v>4</v>
      </c>
      <c r="L4315" s="2" t="s">
        <v>1412</v>
      </c>
      <c r="M4315" s="2">
        <f ca="1">Table1[[#This Row],[Cases]]*Table1[[#This Row],[Pack Size]]</f>
        <v>0</v>
      </c>
      <c r="N4315" s="1">
        <f ca="1">Table1[[#This Row],[Cases]]*Table1[[#This Row],[Pack Size]]</f>
        <v>192</v>
      </c>
      <c r="O4315" s="1">
        <f>IFERROR(VLOOKUP(Table1[[#This Row],[SKU Code]],'SKU Size'!$G:$H,2,FALSE),0)*Table1[[#This Row],[Cases]]</f>
        <v>4015.6595036280355</v>
      </c>
      <c r="P4315" t="str">
        <f t="shared" si="80"/>
        <v>D0425</v>
      </c>
      <c r="Q4315" s="7">
        <f>IFERROR(VLOOKUP(Table1[[#This Row],[Trim Distributor Code]],Sheet1!$N:$O,2,FALSE),0)</f>
        <v>3401004</v>
      </c>
      <c r="R4315" s="7">
        <f>IFERROR(VLOOKUP(Table1[[#This Row],[Salesflo AppUser Code]],HIE!$A:$B,2,FALSE),0)</f>
        <v>0</v>
      </c>
      <c r="S4315" s="7">
        <f>IFERROR(VLOOKUP(Table1[[#This Row],[Salesflo AppUser Code]],HIE!$A:$B,2,FALSE),0)</f>
        <v>0</v>
      </c>
      <c r="T4315" t="s">
        <v>5602</v>
      </c>
      <c r="U4315" s="7" t="s">
        <v>3061</v>
      </c>
      <c r="V4315" s="7" t="s">
        <v>1632</v>
      </c>
      <c r="W4315" s="7" t="s">
        <v>1431</v>
      </c>
      <c r="X4315" s="7" t="str">
        <f>IFERROR(VLOOKUP( Table1[[#This Row],[Trim Distributor Code]],Sheet1!$A:$J,10,FALSE),0)</f>
        <v>Active</v>
      </c>
    </row>
    <row r="4316" spans="1:24" hidden="1" x14ac:dyDescent="0.3">
      <c r="A4316" t="s">
        <v>5592</v>
      </c>
      <c r="B4316" t="s">
        <v>5576</v>
      </c>
      <c r="C4316" t="s">
        <v>5577</v>
      </c>
      <c r="D4316" s="8" t="s">
        <v>1412</v>
      </c>
      <c r="E4316" t="s">
        <v>3760</v>
      </c>
      <c r="F4316" t="s">
        <v>5578</v>
      </c>
      <c r="G4316" t="s">
        <v>2542</v>
      </c>
      <c r="H4316" t="s">
        <v>4390</v>
      </c>
      <c r="I4316" t="s">
        <v>4843</v>
      </c>
      <c r="J4316" t="s">
        <v>2543</v>
      </c>
      <c r="K4316">
        <v>2</v>
      </c>
      <c r="L4316" s="2" t="s">
        <v>1412</v>
      </c>
      <c r="M4316" s="2">
        <f ca="1">Table1[[#This Row],[Cases]]*Table1[[#This Row],[Pack Size]]</f>
        <v>0</v>
      </c>
      <c r="N4316" s="1">
        <f ca="1">Table1[[#This Row],[Cases]]*Table1[[#This Row],[Pack Size]]</f>
        <v>960</v>
      </c>
      <c r="O4316" s="1">
        <f>IFERROR(VLOOKUP(Table1[[#This Row],[SKU Code]],'SKU Size'!$G:$H,2,FALSE),0)*Table1[[#This Row],[Cases]]</f>
        <v>9985.9706955503534</v>
      </c>
      <c r="P4316" t="str">
        <f t="shared" si="80"/>
        <v>D0425</v>
      </c>
      <c r="Q4316" s="7">
        <f>IFERROR(VLOOKUP(Table1[[#This Row],[Trim Distributor Code]],Sheet1!$N:$O,2,FALSE),0)</f>
        <v>3401004</v>
      </c>
      <c r="R4316" s="7">
        <f>IFERROR(VLOOKUP(Table1[[#This Row],[Salesflo AppUser Code]],HIE!$A:$B,2,FALSE),0)</f>
        <v>0</v>
      </c>
      <c r="S4316" s="7">
        <f>IFERROR(VLOOKUP(Table1[[#This Row],[Salesflo AppUser Code]],HIE!$A:$B,2,FALSE),0)</f>
        <v>0</v>
      </c>
      <c r="T4316" t="s">
        <v>5602</v>
      </c>
      <c r="U4316" s="7" t="s">
        <v>3061</v>
      </c>
      <c r="V4316" s="7" t="s">
        <v>2268</v>
      </c>
      <c r="W4316" s="7" t="s">
        <v>2542</v>
      </c>
      <c r="X4316" s="7" t="str">
        <f>IFERROR(VLOOKUP( Table1[[#This Row],[Trim Distributor Code]],Sheet1!$A:$J,10,FALSE),0)</f>
        <v>Active</v>
      </c>
    </row>
    <row r="4317" spans="1:24" hidden="1" x14ac:dyDescent="0.3">
      <c r="A4317" t="s">
        <v>5592</v>
      </c>
      <c r="B4317" t="s">
        <v>5576</v>
      </c>
      <c r="C4317" t="s">
        <v>5577</v>
      </c>
      <c r="D4317" s="8" t="s">
        <v>1412</v>
      </c>
      <c r="E4317" t="s">
        <v>3760</v>
      </c>
      <c r="F4317" t="s">
        <v>5578</v>
      </c>
      <c r="G4317" t="s">
        <v>4521</v>
      </c>
      <c r="H4317" t="s">
        <v>4360</v>
      </c>
      <c r="I4317" t="s">
        <v>5553</v>
      </c>
      <c r="J4317" t="s">
        <v>1440</v>
      </c>
      <c r="K4317">
        <v>1</v>
      </c>
      <c r="L4317" s="2" t="s">
        <v>1412</v>
      </c>
      <c r="M4317" s="2">
        <f ca="1">Table1[[#This Row],[Cases]]*Table1[[#This Row],[Pack Size]]</f>
        <v>0</v>
      </c>
      <c r="N4317" s="1">
        <f ca="1">Table1[[#This Row],[Cases]]*Table1[[#This Row],[Pack Size]]</f>
        <v>100</v>
      </c>
      <c r="O4317" s="1">
        <f>IFERROR(VLOOKUP(Table1[[#This Row],[SKU Code]],'SKU Size'!$G:$H,2,FALSE),0)*Table1[[#This Row],[Cases]]</f>
        <v>10154.548083547093</v>
      </c>
      <c r="P4317" t="str">
        <f t="shared" si="80"/>
        <v>D0425</v>
      </c>
      <c r="Q4317" s="7">
        <f>IFERROR(VLOOKUP(Table1[[#This Row],[Trim Distributor Code]],Sheet1!$N:$O,2,FALSE),0)</f>
        <v>3401004</v>
      </c>
      <c r="R4317" s="7">
        <f>IFERROR(VLOOKUP(Table1[[#This Row],[Salesflo AppUser Code]],HIE!$A:$B,2,FALSE),0)</f>
        <v>0</v>
      </c>
      <c r="S4317" s="7">
        <f>IFERROR(VLOOKUP(Table1[[#This Row],[Salesflo AppUser Code]],HIE!$A:$B,2,FALSE),0)</f>
        <v>0</v>
      </c>
      <c r="T4317" t="s">
        <v>5602</v>
      </c>
      <c r="U4317" s="7" t="s">
        <v>3061</v>
      </c>
      <c r="V4317" s="7" t="s">
        <v>1423</v>
      </c>
      <c r="W4317" s="7" t="s">
        <v>1431</v>
      </c>
      <c r="X4317" s="7" t="str">
        <f>IFERROR(VLOOKUP( Table1[[#This Row],[Trim Distributor Code]],Sheet1!$A:$J,10,FALSE),0)</f>
        <v>Active</v>
      </c>
    </row>
    <row r="4318" spans="1:24" hidden="1" x14ac:dyDescent="0.3">
      <c r="A4318" t="s">
        <v>5592</v>
      </c>
      <c r="B4318" t="s">
        <v>5579</v>
      </c>
      <c r="C4318" t="s">
        <v>5580</v>
      </c>
      <c r="D4318" s="8" t="s">
        <v>1412</v>
      </c>
      <c r="E4318" t="s">
        <v>4127</v>
      </c>
      <c r="F4318" t="s">
        <v>4128</v>
      </c>
      <c r="G4318" t="s">
        <v>4521</v>
      </c>
      <c r="H4318" t="s">
        <v>4106</v>
      </c>
      <c r="I4318" t="s">
        <v>4538</v>
      </c>
      <c r="J4318" t="s">
        <v>11</v>
      </c>
      <c r="K4318">
        <v>100</v>
      </c>
      <c r="L4318" s="2" t="s">
        <v>1412</v>
      </c>
      <c r="M4318" s="2">
        <f ca="1">Table1[[#This Row],[Cases]]*Table1[[#This Row],[Pack Size]]</f>
        <v>0</v>
      </c>
      <c r="N4318" s="1">
        <f ca="1">Table1[[#This Row],[Cases]]*Table1[[#This Row],[Pack Size]]</f>
        <v>35200</v>
      </c>
      <c r="O4318" s="1">
        <f>IFERROR(VLOOKUP(Table1[[#This Row],[SKU Code]],'SKU Size'!$G:$H,2,FALSE),0)*Table1[[#This Row],[Cases]]</f>
        <v>876474.82321539079</v>
      </c>
      <c r="P4318" t="str">
        <f t="shared" si="80"/>
        <v>D0444</v>
      </c>
      <c r="Q4318" s="7">
        <f>IFERROR(VLOOKUP(Table1[[#This Row],[Trim Distributor Code]],Sheet1!$N:$O,2,FALSE),0)</f>
        <v>3401044</v>
      </c>
      <c r="R4318" s="7">
        <f>IFERROR(VLOOKUP(Table1[[#This Row],[Salesflo AppUser Code]],HIE!$A:$B,2,FALSE),0)</f>
        <v>0</v>
      </c>
      <c r="S4318" s="7">
        <f>IFERROR(VLOOKUP(Table1[[#This Row],[Salesflo AppUser Code]],HIE!$A:$B,2,FALSE),0)</f>
        <v>0</v>
      </c>
      <c r="T4318" t="s">
        <v>5602</v>
      </c>
      <c r="U4318" s="7" t="s">
        <v>3061</v>
      </c>
      <c r="V4318" s="7" t="s">
        <v>1444</v>
      </c>
      <c r="W4318" s="7" t="s">
        <v>1688</v>
      </c>
      <c r="X4318" s="7" t="str">
        <f>IFERROR(VLOOKUP( Table1[[#This Row],[Trim Distributor Code]],Sheet1!$A:$J,10,FALSE),0)</f>
        <v>Active</v>
      </c>
    </row>
    <row r="4319" spans="1:24" hidden="1" x14ac:dyDescent="0.3">
      <c r="A4319" t="s">
        <v>5592</v>
      </c>
      <c r="B4319" t="s">
        <v>5579</v>
      </c>
      <c r="C4319" t="s">
        <v>5580</v>
      </c>
      <c r="D4319" s="8" t="s">
        <v>1412</v>
      </c>
      <c r="E4319" t="s">
        <v>4127</v>
      </c>
      <c r="F4319" t="s">
        <v>4128</v>
      </c>
      <c r="G4319" t="s">
        <v>4108</v>
      </c>
      <c r="H4319" t="s">
        <v>4109</v>
      </c>
      <c r="I4319" t="s">
        <v>5555</v>
      </c>
      <c r="J4319" t="s">
        <v>1614</v>
      </c>
      <c r="K4319">
        <v>1</v>
      </c>
      <c r="L4319" s="2" t="s">
        <v>1412</v>
      </c>
      <c r="M4319" s="2">
        <f ca="1">Table1[[#This Row],[Cases]]*Table1[[#This Row],[Pack Size]]</f>
        <v>0</v>
      </c>
      <c r="N4319" s="1">
        <f ca="1">Table1[[#This Row],[Cases]]*Table1[[#This Row],[Pack Size]]</f>
        <v>400</v>
      </c>
      <c r="O4319" s="1">
        <f>IFERROR(VLOOKUP(Table1[[#This Row],[SKU Code]],'SKU Size'!$G:$H,2,FALSE),0)*Table1[[#This Row],[Cases]]</f>
        <v>0</v>
      </c>
      <c r="P4319" t="str">
        <f t="shared" si="80"/>
        <v>D0444</v>
      </c>
      <c r="Q4319" s="7">
        <f>IFERROR(VLOOKUP(Table1[[#This Row],[Trim Distributor Code]],Sheet1!$N:$O,2,FALSE),0)</f>
        <v>3401044</v>
      </c>
      <c r="R4319" s="7">
        <f>IFERROR(VLOOKUP(Table1[[#This Row],[Salesflo AppUser Code]],HIE!$A:$B,2,FALSE),0)</f>
        <v>0</v>
      </c>
      <c r="S4319" s="7">
        <f>IFERROR(VLOOKUP(Table1[[#This Row],[Salesflo AppUser Code]],HIE!$A:$B,2,FALSE),0)</f>
        <v>0</v>
      </c>
      <c r="T4319" t="s">
        <v>5602</v>
      </c>
      <c r="U4319" s="7" t="s">
        <v>3061</v>
      </c>
      <c r="V4319" s="7" t="s">
        <v>1606</v>
      </c>
      <c r="W4319" s="7" t="s">
        <v>1607</v>
      </c>
      <c r="X4319" s="7" t="str">
        <f>IFERROR(VLOOKUP( Table1[[#This Row],[Trim Distributor Code]],Sheet1!$A:$J,10,FALSE),0)</f>
        <v>Active</v>
      </c>
    </row>
    <row r="4320" spans="1:24" hidden="1" x14ac:dyDescent="0.3">
      <c r="A4320" t="s">
        <v>5592</v>
      </c>
      <c r="B4320" t="s">
        <v>5579</v>
      </c>
      <c r="C4320" t="s">
        <v>5580</v>
      </c>
      <c r="D4320" s="8" t="s">
        <v>1412</v>
      </c>
      <c r="E4320" t="s">
        <v>4127</v>
      </c>
      <c r="F4320" t="s">
        <v>4128</v>
      </c>
      <c r="G4320" t="s">
        <v>4111</v>
      </c>
      <c r="H4320" t="s">
        <v>4109</v>
      </c>
      <c r="I4320" t="s">
        <v>5556</v>
      </c>
      <c r="J4320" t="s">
        <v>1614</v>
      </c>
      <c r="K4320">
        <v>1</v>
      </c>
      <c r="L4320" s="2" t="s">
        <v>1412</v>
      </c>
      <c r="M4320" s="2">
        <f ca="1">Table1[[#This Row],[Cases]]*Table1[[#This Row],[Pack Size]]</f>
        <v>0</v>
      </c>
      <c r="N4320" s="1">
        <f ca="1">Table1[[#This Row],[Cases]]*Table1[[#This Row],[Pack Size]]</f>
        <v>400</v>
      </c>
      <c r="O4320" s="1">
        <f>IFERROR(VLOOKUP(Table1[[#This Row],[SKU Code]],'SKU Size'!$G:$H,2,FALSE),0)*Table1[[#This Row],[Cases]]</f>
        <v>0</v>
      </c>
      <c r="P4320" t="str">
        <f t="shared" si="80"/>
        <v>D0444</v>
      </c>
      <c r="Q4320" s="7">
        <f>IFERROR(VLOOKUP(Table1[[#This Row],[Trim Distributor Code]],Sheet1!$N:$O,2,FALSE),0)</f>
        <v>3401044</v>
      </c>
      <c r="R4320" s="7">
        <f>IFERROR(VLOOKUP(Table1[[#This Row],[Salesflo AppUser Code]],HIE!$A:$B,2,FALSE),0)</f>
        <v>0</v>
      </c>
      <c r="S4320" s="7">
        <f>IFERROR(VLOOKUP(Table1[[#This Row],[Salesflo AppUser Code]],HIE!$A:$B,2,FALSE),0)</f>
        <v>0</v>
      </c>
      <c r="T4320" t="s">
        <v>5602</v>
      </c>
      <c r="U4320" s="7" t="s">
        <v>3061</v>
      </c>
      <c r="V4320" s="7" t="s">
        <v>1606</v>
      </c>
      <c r="W4320" s="7" t="s">
        <v>1607</v>
      </c>
      <c r="X4320" s="7" t="str">
        <f>IFERROR(VLOOKUP( Table1[[#This Row],[Trim Distributor Code]],Sheet1!$A:$J,10,FALSE),0)</f>
        <v>Active</v>
      </c>
    </row>
    <row r="4321" spans="1:24" hidden="1" x14ac:dyDescent="0.3">
      <c r="A4321" t="s">
        <v>5592</v>
      </c>
      <c r="B4321" t="s">
        <v>5581</v>
      </c>
      <c r="C4321" t="s">
        <v>5580</v>
      </c>
      <c r="D4321" s="8" t="s">
        <v>1412</v>
      </c>
      <c r="E4321" t="s">
        <v>4127</v>
      </c>
      <c r="F4321" t="s">
        <v>4128</v>
      </c>
      <c r="G4321" t="s">
        <v>4521</v>
      </c>
      <c r="H4321" t="s">
        <v>1632</v>
      </c>
      <c r="I4321" t="s">
        <v>4540</v>
      </c>
      <c r="J4321" t="s">
        <v>14</v>
      </c>
      <c r="K4321">
        <v>4</v>
      </c>
      <c r="L4321" s="2" t="s">
        <v>1412</v>
      </c>
      <c r="M4321" s="2">
        <f ca="1">Table1[[#This Row],[Cases]]*Table1[[#This Row],[Pack Size]]</f>
        <v>0</v>
      </c>
      <c r="N4321" s="1">
        <f ca="1">Table1[[#This Row],[Cases]]*Table1[[#This Row],[Pack Size]]</f>
        <v>96</v>
      </c>
      <c r="O4321" s="1">
        <f>IFERROR(VLOOKUP(Table1[[#This Row],[SKU Code]],'SKU Size'!$G:$H,2,FALSE),0)*Table1[[#This Row],[Cases]]</f>
        <v>14365.89306100244</v>
      </c>
      <c r="P4321" t="str">
        <f t="shared" si="80"/>
        <v>D0444</v>
      </c>
      <c r="Q4321" s="7">
        <f>IFERROR(VLOOKUP(Table1[[#This Row],[Trim Distributor Code]],Sheet1!$N:$O,2,FALSE),0)</f>
        <v>3401044</v>
      </c>
      <c r="R4321" s="7">
        <f>IFERROR(VLOOKUP(Table1[[#This Row],[Salesflo AppUser Code]],HIE!$A:$B,2,FALSE),0)</f>
        <v>0</v>
      </c>
      <c r="S4321" s="7">
        <f>IFERROR(VLOOKUP(Table1[[#This Row],[Salesflo AppUser Code]],HIE!$A:$B,2,FALSE),0)</f>
        <v>0</v>
      </c>
      <c r="T4321" t="s">
        <v>5602</v>
      </c>
      <c r="U4321" s="7" t="s">
        <v>3061</v>
      </c>
      <c r="V4321" s="7" t="s">
        <v>1632</v>
      </c>
      <c r="W4321" s="7" t="s">
        <v>1688</v>
      </c>
      <c r="X4321" s="7" t="str">
        <f>IFERROR(VLOOKUP( Table1[[#This Row],[Trim Distributor Code]],Sheet1!$A:$J,10,FALSE),0)</f>
        <v>Active</v>
      </c>
    </row>
    <row r="4322" spans="1:24" hidden="1" x14ac:dyDescent="0.3">
      <c r="A4322" t="s">
        <v>5592</v>
      </c>
      <c r="B4322" t="s">
        <v>5579</v>
      </c>
      <c r="C4322" t="s">
        <v>5580</v>
      </c>
      <c r="D4322" s="8" t="s">
        <v>1412</v>
      </c>
      <c r="E4322" t="s">
        <v>4127</v>
      </c>
      <c r="F4322" t="s">
        <v>4128</v>
      </c>
      <c r="G4322" t="s">
        <v>4111</v>
      </c>
      <c r="H4322" t="s">
        <v>1632</v>
      </c>
      <c r="I4322" t="s">
        <v>5548</v>
      </c>
      <c r="J4322" t="s">
        <v>13</v>
      </c>
      <c r="K4322">
        <v>4</v>
      </c>
      <c r="L4322" s="2" t="s">
        <v>1412</v>
      </c>
      <c r="M4322" s="2">
        <f ca="1">Table1[[#This Row],[Cases]]*Table1[[#This Row],[Pack Size]]</f>
        <v>0</v>
      </c>
      <c r="N4322" s="1">
        <f ca="1">Table1[[#This Row],[Cases]]*Table1[[#This Row],[Pack Size]]</f>
        <v>400</v>
      </c>
      <c r="O4322" s="1">
        <f>IFERROR(VLOOKUP(Table1[[#This Row],[SKU Code]],'SKU Size'!$G:$H,2,FALSE),0)*Table1[[#This Row],[Cases]]</f>
        <v>42274.696237218828</v>
      </c>
      <c r="P4322" t="str">
        <f t="shared" si="80"/>
        <v>D0444</v>
      </c>
      <c r="Q4322" s="7">
        <f>IFERROR(VLOOKUP(Table1[[#This Row],[Trim Distributor Code]],Sheet1!$N:$O,2,FALSE),0)</f>
        <v>3401044</v>
      </c>
      <c r="R4322" s="7">
        <f>IFERROR(VLOOKUP(Table1[[#This Row],[Salesflo AppUser Code]],HIE!$A:$B,2,FALSE),0)</f>
        <v>0</v>
      </c>
      <c r="S4322" s="7">
        <f>IFERROR(VLOOKUP(Table1[[#This Row],[Salesflo AppUser Code]],HIE!$A:$B,2,FALSE),0)</f>
        <v>0</v>
      </c>
      <c r="T4322" t="s">
        <v>5602</v>
      </c>
      <c r="U4322" s="7" t="s">
        <v>3061</v>
      </c>
      <c r="V4322" s="7" t="s">
        <v>1423</v>
      </c>
      <c r="W4322" s="7" t="s">
        <v>1659</v>
      </c>
      <c r="X4322" s="7" t="str">
        <f>IFERROR(VLOOKUP( Table1[[#This Row],[Trim Distributor Code]],Sheet1!$A:$J,10,FALSE),0)</f>
        <v>Active</v>
      </c>
    </row>
    <row r="4323" spans="1:24" hidden="1" x14ac:dyDescent="0.3">
      <c r="A4323" t="s">
        <v>5592</v>
      </c>
      <c r="B4323" t="s">
        <v>5579</v>
      </c>
      <c r="C4323" t="s">
        <v>5580</v>
      </c>
      <c r="D4323" s="8" t="s">
        <v>1412</v>
      </c>
      <c r="E4323" t="s">
        <v>4127</v>
      </c>
      <c r="F4323" t="s">
        <v>4128</v>
      </c>
      <c r="G4323" t="s">
        <v>2581</v>
      </c>
      <c r="H4323" t="s">
        <v>4116</v>
      </c>
      <c r="I4323" t="s">
        <v>5549</v>
      </c>
      <c r="J4323" t="s">
        <v>15</v>
      </c>
      <c r="K4323">
        <v>1</v>
      </c>
      <c r="L4323" s="2" t="s">
        <v>1412</v>
      </c>
      <c r="M4323" s="2">
        <f ca="1">Table1[[#This Row],[Cases]]*Table1[[#This Row],[Pack Size]]</f>
        <v>0</v>
      </c>
      <c r="N4323" s="1">
        <f ca="1">Table1[[#This Row],[Cases]]*Table1[[#This Row],[Pack Size]]</f>
        <v>144</v>
      </c>
      <c r="O4323" s="1">
        <f>IFERROR(VLOOKUP(Table1[[#This Row],[SKU Code]],'SKU Size'!$G:$H,2,FALSE),0)*Table1[[#This Row],[Cases]]</f>
        <v>5525.4887765477251</v>
      </c>
      <c r="P4323" t="str">
        <f t="shared" si="80"/>
        <v>D0444</v>
      </c>
      <c r="Q4323" s="7">
        <f>IFERROR(VLOOKUP(Table1[[#This Row],[Trim Distributor Code]],Sheet1!$N:$O,2,FALSE),0)</f>
        <v>3401044</v>
      </c>
      <c r="R4323" s="7">
        <f>IFERROR(VLOOKUP(Table1[[#This Row],[Salesflo AppUser Code]],HIE!$A:$B,2,FALSE),0)</f>
        <v>0</v>
      </c>
      <c r="S4323" s="7">
        <f>IFERROR(VLOOKUP(Table1[[#This Row],[Salesflo AppUser Code]],HIE!$A:$B,2,FALSE),0)</f>
        <v>0</v>
      </c>
      <c r="T4323" t="s">
        <v>5602</v>
      </c>
      <c r="U4323" s="7" t="s">
        <v>3061</v>
      </c>
      <c r="V4323" s="7" t="s">
        <v>2582</v>
      </c>
      <c r="W4323" s="7" t="s">
        <v>2590</v>
      </c>
      <c r="X4323" s="7" t="str">
        <f>IFERROR(VLOOKUP( Table1[[#This Row],[Trim Distributor Code]],Sheet1!$A:$J,10,FALSE),0)</f>
        <v>Active</v>
      </c>
    </row>
    <row r="4324" spans="1:24" hidden="1" x14ac:dyDescent="0.3">
      <c r="A4324" t="s">
        <v>5592</v>
      </c>
      <c r="B4324" t="s">
        <v>5579</v>
      </c>
      <c r="C4324" t="s">
        <v>5580</v>
      </c>
      <c r="D4324" s="8" t="s">
        <v>1412</v>
      </c>
      <c r="E4324" t="s">
        <v>4127</v>
      </c>
      <c r="F4324" t="s">
        <v>4128</v>
      </c>
      <c r="G4324" t="s">
        <v>2581</v>
      </c>
      <c r="H4324" t="s">
        <v>4115</v>
      </c>
      <c r="I4324" t="s">
        <v>5550</v>
      </c>
      <c r="J4324" t="s">
        <v>15</v>
      </c>
      <c r="K4324">
        <v>1</v>
      </c>
      <c r="L4324" s="2" t="s">
        <v>1412</v>
      </c>
      <c r="M4324" s="2">
        <f ca="1">Table1[[#This Row],[Cases]]*Table1[[#This Row],[Pack Size]]</f>
        <v>0</v>
      </c>
      <c r="N4324" s="1">
        <f ca="1">Table1[[#This Row],[Cases]]*Table1[[#This Row],[Pack Size]]</f>
        <v>144</v>
      </c>
      <c r="O4324" s="1">
        <f>IFERROR(VLOOKUP(Table1[[#This Row],[SKU Code]],'SKU Size'!$G:$H,2,FALSE),0)*Table1[[#This Row],[Cases]]</f>
        <v>5525.4887765477251</v>
      </c>
      <c r="P4324" t="str">
        <f t="shared" si="80"/>
        <v>D0444</v>
      </c>
      <c r="Q4324" s="7">
        <f>IFERROR(VLOOKUP(Table1[[#This Row],[Trim Distributor Code]],Sheet1!$N:$O,2,FALSE),0)</f>
        <v>3401044</v>
      </c>
      <c r="R4324" s="7">
        <f>IFERROR(VLOOKUP(Table1[[#This Row],[Salesflo AppUser Code]],HIE!$A:$B,2,FALSE),0)</f>
        <v>0</v>
      </c>
      <c r="S4324" s="7">
        <f>IFERROR(VLOOKUP(Table1[[#This Row],[Salesflo AppUser Code]],HIE!$A:$B,2,FALSE),0)</f>
        <v>0</v>
      </c>
      <c r="T4324" t="s">
        <v>5602</v>
      </c>
      <c r="U4324" s="7" t="s">
        <v>3061</v>
      </c>
      <c r="V4324" s="7" t="s">
        <v>2582</v>
      </c>
      <c r="W4324" s="7" t="s">
        <v>2590</v>
      </c>
      <c r="X4324" s="7" t="str">
        <f>IFERROR(VLOOKUP( Table1[[#This Row],[Trim Distributor Code]],Sheet1!$A:$J,10,FALSE),0)</f>
        <v>Active</v>
      </c>
    </row>
    <row r="4325" spans="1:24" hidden="1" x14ac:dyDescent="0.3">
      <c r="A4325" t="s">
        <v>5592</v>
      </c>
      <c r="B4325" t="s">
        <v>5579</v>
      </c>
      <c r="C4325" t="s">
        <v>5580</v>
      </c>
      <c r="D4325" s="8" t="s">
        <v>1412</v>
      </c>
      <c r="E4325" t="s">
        <v>4127</v>
      </c>
      <c r="F4325" t="s">
        <v>4128</v>
      </c>
      <c r="G4325" t="s">
        <v>2542</v>
      </c>
      <c r="H4325" t="s">
        <v>4390</v>
      </c>
      <c r="I4325" t="s">
        <v>4843</v>
      </c>
      <c r="J4325" t="s">
        <v>16</v>
      </c>
      <c r="K4325">
        <v>2</v>
      </c>
      <c r="L4325" s="2" t="s">
        <v>1412</v>
      </c>
      <c r="M4325" s="2">
        <f ca="1">Table1[[#This Row],[Cases]]*Table1[[#This Row],[Pack Size]]</f>
        <v>0</v>
      </c>
      <c r="N4325" s="1">
        <f ca="1">Table1[[#This Row],[Cases]]*Table1[[#This Row],[Pack Size]]</f>
        <v>576</v>
      </c>
      <c r="O4325" s="1">
        <f>IFERROR(VLOOKUP(Table1[[#This Row],[SKU Code]],'SKU Size'!$G:$H,2,FALSE),0)*Table1[[#This Row],[Cases]]</f>
        <v>9706.8585354531897</v>
      </c>
      <c r="P4325" t="str">
        <f t="shared" si="80"/>
        <v>D0444</v>
      </c>
      <c r="Q4325" s="7">
        <f>IFERROR(VLOOKUP(Table1[[#This Row],[Trim Distributor Code]],Sheet1!$N:$O,2,FALSE),0)</f>
        <v>3401044</v>
      </c>
      <c r="R4325" s="7">
        <f>IFERROR(VLOOKUP(Table1[[#This Row],[Salesflo AppUser Code]],HIE!$A:$B,2,FALSE),0)</f>
        <v>0</v>
      </c>
      <c r="S4325" s="7">
        <f>IFERROR(VLOOKUP(Table1[[#This Row],[Salesflo AppUser Code]],HIE!$A:$B,2,FALSE),0)</f>
        <v>0</v>
      </c>
      <c r="T4325" t="s">
        <v>5602</v>
      </c>
      <c r="U4325" s="7" t="s">
        <v>3061</v>
      </c>
      <c r="V4325" s="7" t="s">
        <v>2616</v>
      </c>
      <c r="W4325" s="7" t="s">
        <v>2617</v>
      </c>
      <c r="X4325" s="7" t="str">
        <f>IFERROR(VLOOKUP( Table1[[#This Row],[Trim Distributor Code]],Sheet1!$A:$J,10,FALSE),0)</f>
        <v>Active</v>
      </c>
    </row>
    <row r="4326" spans="1:24" hidden="1" x14ac:dyDescent="0.3">
      <c r="A4326" t="s">
        <v>5592</v>
      </c>
      <c r="B4326" t="s">
        <v>5579</v>
      </c>
      <c r="C4326" t="s">
        <v>5580</v>
      </c>
      <c r="D4326" s="8" t="s">
        <v>1412</v>
      </c>
      <c r="E4326" t="s">
        <v>4127</v>
      </c>
      <c r="F4326" t="s">
        <v>4128</v>
      </c>
      <c r="G4326" t="s">
        <v>4521</v>
      </c>
      <c r="H4326" t="s">
        <v>4360</v>
      </c>
      <c r="I4326" t="s">
        <v>5553</v>
      </c>
      <c r="J4326" t="s">
        <v>2543</v>
      </c>
      <c r="K4326">
        <v>1</v>
      </c>
      <c r="L4326" s="2" t="s">
        <v>1412</v>
      </c>
      <c r="M4326" s="2">
        <f ca="1">Table1[[#This Row],[Cases]]*Table1[[#This Row],[Pack Size]]</f>
        <v>0</v>
      </c>
      <c r="N4326" s="1">
        <f ca="1">Table1[[#This Row],[Cases]]*Table1[[#This Row],[Pack Size]]</f>
        <v>480</v>
      </c>
      <c r="O4326" s="1">
        <f>IFERROR(VLOOKUP(Table1[[#This Row],[SKU Code]],'SKU Size'!$G:$H,2,FALSE),0)*Table1[[#This Row],[Cases]]</f>
        <v>4992.9853477751767</v>
      </c>
      <c r="P4326" t="str">
        <f t="shared" si="80"/>
        <v>D0444</v>
      </c>
      <c r="Q4326" s="7">
        <f>IFERROR(VLOOKUP(Table1[[#This Row],[Trim Distributor Code]],Sheet1!$N:$O,2,FALSE),0)</f>
        <v>3401044</v>
      </c>
      <c r="R4326" s="7">
        <f>IFERROR(VLOOKUP(Table1[[#This Row],[Salesflo AppUser Code]],HIE!$A:$B,2,FALSE),0)</f>
        <v>0</v>
      </c>
      <c r="S4326" s="7">
        <f>IFERROR(VLOOKUP(Table1[[#This Row],[Salesflo AppUser Code]],HIE!$A:$B,2,FALSE),0)</f>
        <v>0</v>
      </c>
      <c r="T4326" t="s">
        <v>5602</v>
      </c>
      <c r="U4326" s="7" t="s">
        <v>3061</v>
      </c>
      <c r="V4326" s="7" t="s">
        <v>2268</v>
      </c>
      <c r="W4326" s="7" t="s">
        <v>2542</v>
      </c>
      <c r="X4326" s="7" t="str">
        <f>IFERROR(VLOOKUP( Table1[[#This Row],[Trim Distributor Code]],Sheet1!$A:$J,10,FALSE),0)</f>
        <v>Active</v>
      </c>
    </row>
    <row r="4327" spans="1:24" hidden="1" x14ac:dyDescent="0.3">
      <c r="A4327" t="s">
        <v>5592</v>
      </c>
      <c r="B4327" t="s">
        <v>1344</v>
      </c>
      <c r="C4327" t="s">
        <v>5582</v>
      </c>
      <c r="D4327" s="8" t="s">
        <v>1412</v>
      </c>
      <c r="E4327" t="s">
        <v>4127</v>
      </c>
      <c r="F4327" t="s">
        <v>4128</v>
      </c>
      <c r="G4327" t="s">
        <v>4521</v>
      </c>
      <c r="H4327" t="s">
        <v>4106</v>
      </c>
      <c r="I4327" t="s">
        <v>4538</v>
      </c>
      <c r="J4327" t="s">
        <v>12</v>
      </c>
      <c r="K4327">
        <v>150</v>
      </c>
      <c r="L4327" s="2" t="s">
        <v>1412</v>
      </c>
      <c r="M4327" s="2">
        <f ca="1">Table1[[#This Row],[Cases]]*Table1[[#This Row],[Pack Size]]</f>
        <v>0</v>
      </c>
      <c r="N4327" s="1">
        <f ca="1">Table1[[#This Row],[Cases]]*Table1[[#This Row],[Pack Size]]</f>
        <v>54000</v>
      </c>
      <c r="O4327" s="1">
        <f>IFERROR(VLOOKUP(Table1[[#This Row],[SKU Code]],'SKU Size'!$G:$H,2,FALSE),0)*Table1[[#This Row],[Cases]]</f>
        <v>1367067.6305209864</v>
      </c>
      <c r="P4327" t="str">
        <f t="shared" si="80"/>
        <v>D0444</v>
      </c>
      <c r="Q4327" s="7">
        <f>IFERROR(VLOOKUP(Table1[[#This Row],[Trim Distributor Code]],Sheet1!$N:$O,2,FALSE),0)</f>
        <v>3401044</v>
      </c>
      <c r="R4327" s="7" t="str">
        <f>IFERROR(VLOOKUP(Table1[[#This Row],[Salesflo AppUser Code]],HIE!$A:$B,2,FALSE),0)</f>
        <v>Inactive</v>
      </c>
      <c r="S4327" s="7" t="str">
        <f>IFERROR(VLOOKUP(Table1[[#This Row],[Salesflo AppUser Code]],HIE!$A:$B,2,FALSE),0)</f>
        <v>Inactive</v>
      </c>
      <c r="T4327" t="s">
        <v>5602</v>
      </c>
      <c r="U4327" s="7" t="s">
        <v>3061</v>
      </c>
      <c r="V4327" s="7" t="s">
        <v>1606</v>
      </c>
      <c r="W4327" s="7" t="s">
        <v>1688</v>
      </c>
      <c r="X4327" s="7" t="str">
        <f>IFERROR(VLOOKUP( Table1[[#This Row],[Trim Distributor Code]],Sheet1!$A:$J,10,FALSE),0)</f>
        <v>Active</v>
      </c>
    </row>
    <row r="4328" spans="1:24" hidden="1" x14ac:dyDescent="0.3">
      <c r="A4328" t="s">
        <v>5592</v>
      </c>
      <c r="B4328" t="s">
        <v>1344</v>
      </c>
      <c r="C4328" t="s">
        <v>5582</v>
      </c>
      <c r="D4328" s="8" t="s">
        <v>1412</v>
      </c>
      <c r="E4328" t="s">
        <v>2725</v>
      </c>
      <c r="F4328" t="s">
        <v>4128</v>
      </c>
      <c r="G4328" t="s">
        <v>4521</v>
      </c>
      <c r="H4328" t="s">
        <v>1632</v>
      </c>
      <c r="I4328" t="s">
        <v>4540</v>
      </c>
      <c r="J4328" t="s">
        <v>1440</v>
      </c>
      <c r="K4328">
        <v>4</v>
      </c>
      <c r="L4328" s="2" t="s">
        <v>1412</v>
      </c>
      <c r="M4328" s="2">
        <f ca="1">Table1[[#This Row],[Cases]]*Table1[[#This Row],[Pack Size]]</f>
        <v>0</v>
      </c>
      <c r="N4328" s="1">
        <f ca="1">Table1[[#This Row],[Cases]]*Table1[[#This Row],[Pack Size]]</f>
        <v>400</v>
      </c>
      <c r="O4328" s="1">
        <f>IFERROR(VLOOKUP(Table1[[#This Row],[SKU Code]],'SKU Size'!$G:$H,2,FALSE),0)*Table1[[#This Row],[Cases]]</f>
        <v>40618.192334188374</v>
      </c>
      <c r="P4328" t="str">
        <f t="shared" si="80"/>
        <v>D0300</v>
      </c>
      <c r="Q4328" s="7">
        <f>IFERROR(VLOOKUP(Table1[[#This Row],[Trim Distributor Code]],Sheet1!$N:$O,2,FALSE),0)</f>
        <v>3400793</v>
      </c>
      <c r="R4328" s="7" t="str">
        <f>IFERROR(VLOOKUP(Table1[[#This Row],[Salesflo AppUser Code]],HIE!$A:$B,2,FALSE),0)</f>
        <v>Inactive</v>
      </c>
      <c r="S4328" s="7" t="str">
        <f>IFERROR(VLOOKUP(Table1[[#This Row],[Salesflo AppUser Code]],HIE!$A:$B,2,FALSE),0)</f>
        <v>Inactive</v>
      </c>
      <c r="T4328" t="s">
        <v>5602</v>
      </c>
      <c r="U4328" s="7" t="s">
        <v>3061</v>
      </c>
      <c r="V4328" s="7" t="s">
        <v>1423</v>
      </c>
      <c r="W4328" s="7" t="s">
        <v>1431</v>
      </c>
      <c r="X4328" s="7" t="str">
        <f>IFERROR(VLOOKUP( Table1[[#This Row],[Trim Distributor Code]],Sheet1!$A:$J,10,FALSE),0)</f>
        <v>Inactive</v>
      </c>
    </row>
    <row r="4329" spans="1:24" hidden="1" x14ac:dyDescent="0.3">
      <c r="A4329" t="s">
        <v>5592</v>
      </c>
      <c r="B4329" t="s">
        <v>1344</v>
      </c>
      <c r="C4329" t="s">
        <v>5582</v>
      </c>
      <c r="D4329" s="8" t="s">
        <v>1412</v>
      </c>
      <c r="E4329" t="s">
        <v>2725</v>
      </c>
      <c r="F4329" t="s">
        <v>4128</v>
      </c>
      <c r="G4329" t="s">
        <v>4111</v>
      </c>
      <c r="H4329" t="s">
        <v>1632</v>
      </c>
      <c r="I4329" t="s">
        <v>5548</v>
      </c>
      <c r="J4329" t="s">
        <v>12</v>
      </c>
      <c r="K4329">
        <v>4</v>
      </c>
      <c r="L4329" s="2" t="s">
        <v>1412</v>
      </c>
      <c r="M4329" s="2">
        <f ca="1">Table1[[#This Row],[Cases]]*Table1[[#This Row],[Pack Size]]</f>
        <v>0</v>
      </c>
      <c r="N4329" s="1">
        <f ca="1">Table1[[#This Row],[Cases]]*Table1[[#This Row],[Pack Size]]</f>
        <v>1440</v>
      </c>
      <c r="O4329" s="1">
        <f>IFERROR(VLOOKUP(Table1[[#This Row],[SKU Code]],'SKU Size'!$G:$H,2,FALSE),0)*Table1[[#This Row],[Cases]]</f>
        <v>36455.136813892968</v>
      </c>
      <c r="P4329" t="str">
        <f t="shared" si="80"/>
        <v>D0300</v>
      </c>
      <c r="Q4329" s="7">
        <f>IFERROR(VLOOKUP(Table1[[#This Row],[Trim Distributor Code]],Sheet1!$N:$O,2,FALSE),0)</f>
        <v>3400793</v>
      </c>
      <c r="R4329" s="7" t="str">
        <f>IFERROR(VLOOKUP(Table1[[#This Row],[Salesflo AppUser Code]],HIE!$A:$B,2,FALSE),0)</f>
        <v>Inactive</v>
      </c>
      <c r="S4329" s="7" t="str">
        <f>IFERROR(VLOOKUP(Table1[[#This Row],[Salesflo AppUser Code]],HIE!$A:$B,2,FALSE),0)</f>
        <v>Inactive</v>
      </c>
      <c r="T4329" t="s">
        <v>5602</v>
      </c>
      <c r="U4329" s="7" t="s">
        <v>3061</v>
      </c>
      <c r="V4329" s="7" t="s">
        <v>1606</v>
      </c>
      <c r="W4329" s="7" t="s">
        <v>1688</v>
      </c>
      <c r="X4329" s="7" t="str">
        <f>IFERROR(VLOOKUP( Table1[[#This Row],[Trim Distributor Code]],Sheet1!$A:$J,10,FALSE),0)</f>
        <v>Inactive</v>
      </c>
    </row>
    <row r="4330" spans="1:24" hidden="1" x14ac:dyDescent="0.3">
      <c r="A4330" t="s">
        <v>5592</v>
      </c>
      <c r="B4330" t="s">
        <v>1344</v>
      </c>
      <c r="C4330" t="s">
        <v>5582</v>
      </c>
      <c r="D4330" s="8" t="s">
        <v>1412</v>
      </c>
      <c r="E4330" t="s">
        <v>2725</v>
      </c>
      <c r="F4330" t="s">
        <v>4128</v>
      </c>
      <c r="G4330" t="s">
        <v>2542</v>
      </c>
      <c r="H4330" t="s">
        <v>4390</v>
      </c>
      <c r="I4330" t="s">
        <v>4843</v>
      </c>
      <c r="J4330" t="s">
        <v>1547</v>
      </c>
      <c r="K4330">
        <v>2</v>
      </c>
      <c r="L4330" s="2" t="s">
        <v>1412</v>
      </c>
      <c r="M4330" s="2">
        <f ca="1">Table1[[#This Row],[Cases]]*Table1[[#This Row],[Pack Size]]</f>
        <v>0</v>
      </c>
      <c r="N4330" s="1">
        <f ca="1">Table1[[#This Row],[Cases]]*Table1[[#This Row],[Pack Size]]</f>
        <v>416</v>
      </c>
      <c r="O4330" s="1">
        <f>IFERROR(VLOOKUP(Table1[[#This Row],[SKU Code]],'SKU Size'!$G:$H,2,FALSE),0)*Table1[[#This Row],[Cases]]</f>
        <v>0</v>
      </c>
      <c r="P4330" t="str">
        <f t="shared" si="80"/>
        <v>D0300</v>
      </c>
      <c r="Q4330" s="7">
        <f>IFERROR(VLOOKUP(Table1[[#This Row],[Trim Distributor Code]],Sheet1!$N:$O,2,FALSE),0)</f>
        <v>3400793</v>
      </c>
      <c r="R4330" s="7" t="str">
        <f>IFERROR(VLOOKUP(Table1[[#This Row],[Salesflo AppUser Code]],HIE!$A:$B,2,FALSE),0)</f>
        <v>Inactive</v>
      </c>
      <c r="S4330" s="7" t="str">
        <f>IFERROR(VLOOKUP(Table1[[#This Row],[Salesflo AppUser Code]],HIE!$A:$B,2,FALSE),0)</f>
        <v>Inactive</v>
      </c>
      <c r="T4330" t="s">
        <v>5602</v>
      </c>
      <c r="U4330" s="7" t="s">
        <v>3061</v>
      </c>
      <c r="V4330" s="7" t="s">
        <v>1444</v>
      </c>
      <c r="W4330" s="7" t="s">
        <v>1508</v>
      </c>
      <c r="X4330" s="7" t="str">
        <f>IFERROR(VLOOKUP( Table1[[#This Row],[Trim Distributor Code]],Sheet1!$A:$J,10,FALSE),0)</f>
        <v>Inactive</v>
      </c>
    </row>
    <row r="4331" spans="1:24" hidden="1" x14ac:dyDescent="0.3">
      <c r="A4331" t="s">
        <v>5592</v>
      </c>
      <c r="B4331" t="s">
        <v>5583</v>
      </c>
      <c r="C4331" t="s">
        <v>5584</v>
      </c>
      <c r="D4331" s="8" t="s">
        <v>1412</v>
      </c>
      <c r="E4331" t="s">
        <v>4335</v>
      </c>
      <c r="F4331" t="s">
        <v>4372</v>
      </c>
      <c r="G4331" t="s">
        <v>4521</v>
      </c>
      <c r="H4331" t="s">
        <v>4106</v>
      </c>
      <c r="I4331" t="s">
        <v>4538</v>
      </c>
      <c r="J4331" t="s">
        <v>11</v>
      </c>
      <c r="K4331">
        <v>100</v>
      </c>
      <c r="L4331" s="2" t="s">
        <v>1412</v>
      </c>
      <c r="M4331" s="2">
        <f ca="1">Table1[[#This Row],[Cases]]*Table1[[#This Row],[Pack Size]]</f>
        <v>0</v>
      </c>
      <c r="N4331" s="1">
        <f ca="1">Table1[[#This Row],[Cases]]*Table1[[#This Row],[Pack Size]]</f>
        <v>35200</v>
      </c>
      <c r="O4331" s="1">
        <f>IFERROR(VLOOKUP(Table1[[#This Row],[SKU Code]],'SKU Size'!$G:$H,2,FALSE),0)*Table1[[#This Row],[Cases]]</f>
        <v>876474.82321539079</v>
      </c>
      <c r="P4331" t="str">
        <f t="shared" si="80"/>
        <v>D0472</v>
      </c>
      <c r="Q4331" s="7" t="str">
        <f>IFERROR(VLOOKUP(Table1[[#This Row],[Trim Distributor Code]],Sheet1!$N:$O,2,FALSE),0)</f>
        <v>D0471</v>
      </c>
      <c r="R4331" s="7">
        <f>IFERROR(VLOOKUP(Table1[[#This Row],[Salesflo AppUser Code]],HIE!$A:$B,2,FALSE),0)</f>
        <v>0</v>
      </c>
      <c r="S4331" s="7">
        <f>IFERROR(VLOOKUP(Table1[[#This Row],[Salesflo AppUser Code]],HIE!$A:$B,2,FALSE),0)</f>
        <v>0</v>
      </c>
      <c r="T4331" t="s">
        <v>5602</v>
      </c>
      <c r="U4331" s="7" t="s">
        <v>3061</v>
      </c>
      <c r="V4331" s="7" t="s">
        <v>1444</v>
      </c>
      <c r="W4331" s="7" t="s">
        <v>1688</v>
      </c>
      <c r="X4331" s="7" t="str">
        <f>IFERROR(VLOOKUP( Table1[[#This Row],[Trim Distributor Code]],Sheet1!$A:$J,10,FALSE),0)</f>
        <v>Active</v>
      </c>
    </row>
    <row r="4332" spans="1:24" hidden="1" x14ac:dyDescent="0.3">
      <c r="A4332" t="s">
        <v>5592</v>
      </c>
      <c r="B4332" t="s">
        <v>5583</v>
      </c>
      <c r="C4332" t="s">
        <v>5584</v>
      </c>
      <c r="D4332" s="8" t="s">
        <v>1412</v>
      </c>
      <c r="E4332" t="s">
        <v>4335</v>
      </c>
      <c r="F4332" t="s">
        <v>4372</v>
      </c>
      <c r="G4332" t="s">
        <v>4521</v>
      </c>
      <c r="H4332" t="s">
        <v>1632</v>
      </c>
      <c r="I4332" t="s">
        <v>4540</v>
      </c>
      <c r="J4332" t="s">
        <v>12</v>
      </c>
      <c r="K4332">
        <v>4</v>
      </c>
      <c r="L4332" s="2" t="s">
        <v>1412</v>
      </c>
      <c r="M4332" s="2">
        <f ca="1">Table1[[#This Row],[Cases]]*Table1[[#This Row],[Pack Size]]</f>
        <v>0</v>
      </c>
      <c r="N4332" s="1">
        <f ca="1">Table1[[#This Row],[Cases]]*Table1[[#This Row],[Pack Size]]</f>
        <v>1440</v>
      </c>
      <c r="O4332" s="1">
        <f>IFERROR(VLOOKUP(Table1[[#This Row],[SKU Code]],'SKU Size'!$G:$H,2,FALSE),0)*Table1[[#This Row],[Cases]]</f>
        <v>36455.136813892968</v>
      </c>
      <c r="P4332" t="str">
        <f t="shared" ref="P4332:P4343" si="81">TRIM(E4332)</f>
        <v>D0472</v>
      </c>
      <c r="Q4332" s="7" t="str">
        <f>IFERROR(VLOOKUP(Table1[[#This Row],[Trim Distributor Code]],Sheet1!$N:$O,2,FALSE),0)</f>
        <v>D0471</v>
      </c>
      <c r="R4332" s="7">
        <f>IFERROR(VLOOKUP(Table1[[#This Row],[Salesflo AppUser Code]],HIE!$A:$B,2,FALSE),0)</f>
        <v>0</v>
      </c>
      <c r="S4332" s="7">
        <f>IFERROR(VLOOKUP(Table1[[#This Row],[Salesflo AppUser Code]],HIE!$A:$B,2,FALSE),0)</f>
        <v>0</v>
      </c>
      <c r="T4332" t="s">
        <v>5602</v>
      </c>
      <c r="U4332" s="7" t="s">
        <v>3061</v>
      </c>
      <c r="V4332" s="7" t="s">
        <v>1606</v>
      </c>
      <c r="W4332" s="7" t="s">
        <v>1688</v>
      </c>
      <c r="X4332" s="7" t="str">
        <f>IFERROR(VLOOKUP( Table1[[#This Row],[Trim Distributor Code]],Sheet1!$A:$J,10,FALSE),0)</f>
        <v>Active</v>
      </c>
    </row>
    <row r="4333" spans="1:24" hidden="1" x14ac:dyDescent="0.3">
      <c r="A4333" t="s">
        <v>5592</v>
      </c>
      <c r="B4333" t="s">
        <v>5583</v>
      </c>
      <c r="C4333" t="s">
        <v>5584</v>
      </c>
      <c r="D4333" s="8" t="s">
        <v>1412</v>
      </c>
      <c r="E4333" t="s">
        <v>4335</v>
      </c>
      <c r="F4333" t="s">
        <v>4372</v>
      </c>
      <c r="G4333" t="s">
        <v>4111</v>
      </c>
      <c r="H4333" t="s">
        <v>1632</v>
      </c>
      <c r="I4333" t="s">
        <v>5548</v>
      </c>
      <c r="J4333" t="s">
        <v>1656</v>
      </c>
      <c r="K4333">
        <v>4</v>
      </c>
      <c r="L4333" s="2" t="s">
        <v>1412</v>
      </c>
      <c r="M4333" s="2">
        <f ca="1">Table1[[#This Row],[Cases]]*Table1[[#This Row],[Pack Size]]</f>
        <v>0</v>
      </c>
      <c r="N4333" s="1">
        <f ca="1">Table1[[#This Row],[Cases]]*Table1[[#This Row],[Pack Size]]</f>
        <v>192</v>
      </c>
      <c r="O4333" s="1">
        <f>IFERROR(VLOOKUP(Table1[[#This Row],[SKU Code]],'SKU Size'!$G:$H,2,FALSE),0)*Table1[[#This Row],[Cases]]</f>
        <v>4015.6595036280355</v>
      </c>
      <c r="P4333" t="str">
        <f t="shared" si="81"/>
        <v>D0472</v>
      </c>
      <c r="Q4333" s="7" t="str">
        <f>IFERROR(VLOOKUP(Table1[[#This Row],[Trim Distributor Code]],Sheet1!$N:$O,2,FALSE),0)</f>
        <v>D0471</v>
      </c>
      <c r="R4333" s="7">
        <f>IFERROR(VLOOKUP(Table1[[#This Row],[Salesflo AppUser Code]],HIE!$A:$B,2,FALSE),0)</f>
        <v>0</v>
      </c>
      <c r="S4333" s="7">
        <f>IFERROR(VLOOKUP(Table1[[#This Row],[Salesflo AppUser Code]],HIE!$A:$B,2,FALSE),0)</f>
        <v>0</v>
      </c>
      <c r="T4333" t="s">
        <v>5602</v>
      </c>
      <c r="U4333" s="7" t="s">
        <v>3061</v>
      </c>
      <c r="V4333" s="7" t="s">
        <v>1632</v>
      </c>
      <c r="W4333" s="7" t="s">
        <v>1431</v>
      </c>
      <c r="X4333" s="7" t="str">
        <f>IFERROR(VLOOKUP( Table1[[#This Row],[Trim Distributor Code]],Sheet1!$A:$J,10,FALSE),0)</f>
        <v>Active</v>
      </c>
    </row>
    <row r="4334" spans="1:24" hidden="1" x14ac:dyDescent="0.3">
      <c r="A4334" t="s">
        <v>5592</v>
      </c>
      <c r="B4334" t="s">
        <v>5583</v>
      </c>
      <c r="C4334" t="s">
        <v>5584</v>
      </c>
      <c r="D4334" s="8" t="s">
        <v>1412</v>
      </c>
      <c r="E4334" t="s">
        <v>4335</v>
      </c>
      <c r="F4334" t="s">
        <v>4372</v>
      </c>
      <c r="G4334" t="s">
        <v>2542</v>
      </c>
      <c r="H4334" t="s">
        <v>4390</v>
      </c>
      <c r="I4334" t="s">
        <v>4843</v>
      </c>
      <c r="J4334" t="s">
        <v>2543</v>
      </c>
      <c r="K4334">
        <v>2</v>
      </c>
      <c r="L4334" s="2" t="s">
        <v>1412</v>
      </c>
      <c r="M4334" s="2">
        <f ca="1">Table1[[#This Row],[Cases]]*Table1[[#This Row],[Pack Size]]</f>
        <v>0</v>
      </c>
      <c r="N4334" s="1">
        <f ca="1">Table1[[#This Row],[Cases]]*Table1[[#This Row],[Pack Size]]</f>
        <v>960</v>
      </c>
      <c r="O4334" s="1">
        <f>IFERROR(VLOOKUP(Table1[[#This Row],[SKU Code]],'SKU Size'!$G:$H,2,FALSE),0)*Table1[[#This Row],[Cases]]</f>
        <v>9985.9706955503534</v>
      </c>
      <c r="P4334" t="str">
        <f t="shared" si="81"/>
        <v>D0472</v>
      </c>
      <c r="Q4334" s="7" t="str">
        <f>IFERROR(VLOOKUP(Table1[[#This Row],[Trim Distributor Code]],Sheet1!$N:$O,2,FALSE),0)</f>
        <v>D0471</v>
      </c>
      <c r="R4334" s="7">
        <f>IFERROR(VLOOKUP(Table1[[#This Row],[Salesflo AppUser Code]],HIE!$A:$B,2,FALSE),0)</f>
        <v>0</v>
      </c>
      <c r="S4334" s="7">
        <f>IFERROR(VLOOKUP(Table1[[#This Row],[Salesflo AppUser Code]],HIE!$A:$B,2,FALSE),0)</f>
        <v>0</v>
      </c>
      <c r="T4334" t="s">
        <v>5602</v>
      </c>
      <c r="U4334" s="7" t="s">
        <v>3061</v>
      </c>
      <c r="V4334" s="7" t="s">
        <v>2268</v>
      </c>
      <c r="W4334" s="7" t="s">
        <v>2542</v>
      </c>
      <c r="X4334" s="7" t="str">
        <f>IFERROR(VLOOKUP( Table1[[#This Row],[Trim Distributor Code]],Sheet1!$A:$J,10,FALSE),0)</f>
        <v>Active</v>
      </c>
    </row>
    <row r="4335" spans="1:24" hidden="1" x14ac:dyDescent="0.3">
      <c r="A4335" t="s">
        <v>5592</v>
      </c>
      <c r="B4335" t="s">
        <v>5585</v>
      </c>
      <c r="C4335" t="s">
        <v>5586</v>
      </c>
      <c r="D4335" s="8" t="s">
        <v>1412</v>
      </c>
      <c r="E4335" t="s">
        <v>4337</v>
      </c>
      <c r="F4335" t="s">
        <v>5587</v>
      </c>
      <c r="G4335" t="s">
        <v>4521</v>
      </c>
      <c r="H4335" t="s">
        <v>4106</v>
      </c>
      <c r="I4335" t="s">
        <v>4538</v>
      </c>
      <c r="J4335" t="s">
        <v>11</v>
      </c>
      <c r="K4335">
        <v>100</v>
      </c>
      <c r="L4335" s="2" t="s">
        <v>1412</v>
      </c>
      <c r="M4335" s="2">
        <f ca="1">Table1[[#This Row],[Cases]]*Table1[[#This Row],[Pack Size]]</f>
        <v>0</v>
      </c>
      <c r="N4335" s="1">
        <f ca="1">Table1[[#This Row],[Cases]]*Table1[[#This Row],[Pack Size]]</f>
        <v>35200</v>
      </c>
      <c r="O4335" s="1">
        <f>IFERROR(VLOOKUP(Table1[[#This Row],[SKU Code]],'SKU Size'!$G:$H,2,FALSE),0)*Table1[[#This Row],[Cases]]</f>
        <v>876474.82321539079</v>
      </c>
      <c r="P4335" t="str">
        <f t="shared" si="81"/>
        <v>D0474</v>
      </c>
      <c r="Q4335" s="7" t="str">
        <f>IFERROR(VLOOKUP(Table1[[#This Row],[Trim Distributor Code]],Sheet1!$N:$O,2,FALSE),0)</f>
        <v>D0473</v>
      </c>
      <c r="R4335" s="7">
        <f>IFERROR(VLOOKUP(Table1[[#This Row],[Salesflo AppUser Code]],HIE!$A:$B,2,FALSE),0)</f>
        <v>0</v>
      </c>
      <c r="S4335" s="7">
        <f>IFERROR(VLOOKUP(Table1[[#This Row],[Salesflo AppUser Code]],HIE!$A:$B,2,FALSE),0)</f>
        <v>0</v>
      </c>
      <c r="T4335" t="s">
        <v>5602</v>
      </c>
      <c r="U4335" s="7" t="s">
        <v>3061</v>
      </c>
      <c r="V4335" s="7" t="s">
        <v>1444</v>
      </c>
      <c r="W4335" s="7" t="s">
        <v>1688</v>
      </c>
      <c r="X4335" s="7">
        <f>IFERROR(VLOOKUP( Table1[[#This Row],[Trim Distributor Code]],Sheet1!$A:$J,10,FALSE),0)</f>
        <v>0</v>
      </c>
    </row>
    <row r="4336" spans="1:24" hidden="1" x14ac:dyDescent="0.3">
      <c r="A4336" t="s">
        <v>5592</v>
      </c>
      <c r="B4336" t="s">
        <v>5585</v>
      </c>
      <c r="C4336" t="s">
        <v>5586</v>
      </c>
      <c r="D4336" s="8" t="s">
        <v>1412</v>
      </c>
      <c r="E4336" t="s">
        <v>4337</v>
      </c>
      <c r="F4336" t="s">
        <v>5587</v>
      </c>
      <c r="G4336" t="s">
        <v>4521</v>
      </c>
      <c r="H4336" t="s">
        <v>1632</v>
      </c>
      <c r="I4336" t="s">
        <v>4540</v>
      </c>
      <c r="J4336" t="s">
        <v>12</v>
      </c>
      <c r="K4336">
        <v>2</v>
      </c>
      <c r="L4336" s="2" t="s">
        <v>1412</v>
      </c>
      <c r="M4336" s="2">
        <f ca="1">Table1[[#This Row],[Cases]]*Table1[[#This Row],[Pack Size]]</f>
        <v>0</v>
      </c>
      <c r="N4336" s="1">
        <f ca="1">Table1[[#This Row],[Cases]]*Table1[[#This Row],[Pack Size]]</f>
        <v>720</v>
      </c>
      <c r="O4336" s="1">
        <f>IFERROR(VLOOKUP(Table1[[#This Row],[SKU Code]],'SKU Size'!$G:$H,2,FALSE),0)*Table1[[#This Row],[Cases]]</f>
        <v>18227.568406946484</v>
      </c>
      <c r="P4336" t="str">
        <f t="shared" si="81"/>
        <v>D0474</v>
      </c>
      <c r="Q4336" s="7" t="str">
        <f>IFERROR(VLOOKUP(Table1[[#This Row],[Trim Distributor Code]],Sheet1!$N:$O,2,FALSE),0)</f>
        <v>D0473</v>
      </c>
      <c r="R4336" s="7">
        <f>IFERROR(VLOOKUP(Table1[[#This Row],[Salesflo AppUser Code]],HIE!$A:$B,2,FALSE),0)</f>
        <v>0</v>
      </c>
      <c r="S4336" s="7">
        <f>IFERROR(VLOOKUP(Table1[[#This Row],[Salesflo AppUser Code]],HIE!$A:$B,2,FALSE),0)</f>
        <v>0</v>
      </c>
      <c r="T4336" t="s">
        <v>5602</v>
      </c>
      <c r="U4336" s="7" t="s">
        <v>3061</v>
      </c>
      <c r="V4336" s="7" t="s">
        <v>1606</v>
      </c>
      <c r="W4336" s="7" t="s">
        <v>1688</v>
      </c>
      <c r="X4336" s="7">
        <f>IFERROR(VLOOKUP( Table1[[#This Row],[Trim Distributor Code]],Sheet1!$A:$J,10,FALSE),0)</f>
        <v>0</v>
      </c>
    </row>
    <row r="4337" spans="1:24" hidden="1" x14ac:dyDescent="0.3">
      <c r="A4337" t="s">
        <v>5592</v>
      </c>
      <c r="B4337" t="s">
        <v>5585</v>
      </c>
      <c r="C4337" t="s">
        <v>5586</v>
      </c>
      <c r="D4337" s="8" t="s">
        <v>1412</v>
      </c>
      <c r="E4337" t="s">
        <v>4337</v>
      </c>
      <c r="F4337" t="s">
        <v>5587</v>
      </c>
      <c r="G4337" t="s">
        <v>4111</v>
      </c>
      <c r="H4337" t="s">
        <v>1632</v>
      </c>
      <c r="I4337" t="s">
        <v>5548</v>
      </c>
      <c r="J4337" t="s">
        <v>1656</v>
      </c>
      <c r="K4337">
        <v>2</v>
      </c>
      <c r="L4337" s="2" t="s">
        <v>1412</v>
      </c>
      <c r="M4337" s="2">
        <f ca="1">Table1[[#This Row],[Cases]]*Table1[[#This Row],[Pack Size]]</f>
        <v>0</v>
      </c>
      <c r="N4337" s="1">
        <f ca="1">Table1[[#This Row],[Cases]]*Table1[[#This Row],[Pack Size]]</f>
        <v>96</v>
      </c>
      <c r="O4337" s="1">
        <f>IFERROR(VLOOKUP(Table1[[#This Row],[SKU Code]],'SKU Size'!$G:$H,2,FALSE),0)*Table1[[#This Row],[Cases]]</f>
        <v>2007.8297518140178</v>
      </c>
      <c r="P4337" t="str">
        <f t="shared" si="81"/>
        <v>D0474</v>
      </c>
      <c r="Q4337" s="7" t="str">
        <f>IFERROR(VLOOKUP(Table1[[#This Row],[Trim Distributor Code]],Sheet1!$N:$O,2,FALSE),0)</f>
        <v>D0473</v>
      </c>
      <c r="R4337" s="7">
        <f>IFERROR(VLOOKUP(Table1[[#This Row],[Salesflo AppUser Code]],HIE!$A:$B,2,FALSE),0)</f>
        <v>0</v>
      </c>
      <c r="S4337" s="7">
        <f>IFERROR(VLOOKUP(Table1[[#This Row],[Salesflo AppUser Code]],HIE!$A:$B,2,FALSE),0)</f>
        <v>0</v>
      </c>
      <c r="T4337" t="s">
        <v>5602</v>
      </c>
      <c r="U4337" s="7" t="s">
        <v>3061</v>
      </c>
      <c r="V4337" s="7" t="s">
        <v>1632</v>
      </c>
      <c r="W4337" s="7" t="s">
        <v>1431</v>
      </c>
      <c r="X4337" s="7">
        <f>IFERROR(VLOOKUP( Table1[[#This Row],[Trim Distributor Code]],Sheet1!$A:$J,10,FALSE),0)</f>
        <v>0</v>
      </c>
    </row>
    <row r="4338" spans="1:24" hidden="1" x14ac:dyDescent="0.3">
      <c r="A4338" t="s">
        <v>5592</v>
      </c>
      <c r="B4338" t="s">
        <v>5585</v>
      </c>
      <c r="C4338" t="s">
        <v>5586</v>
      </c>
      <c r="D4338" s="8" t="s">
        <v>1412</v>
      </c>
      <c r="E4338" t="s">
        <v>4337</v>
      </c>
      <c r="F4338" t="s">
        <v>5587</v>
      </c>
      <c r="G4338" t="s">
        <v>2542</v>
      </c>
      <c r="H4338" t="s">
        <v>4390</v>
      </c>
      <c r="I4338" t="s">
        <v>4843</v>
      </c>
      <c r="J4338" t="s">
        <v>2543</v>
      </c>
      <c r="K4338">
        <v>1</v>
      </c>
      <c r="L4338" s="2" t="s">
        <v>1412</v>
      </c>
      <c r="M4338" s="2">
        <f ca="1">Table1[[#This Row],[Cases]]*Table1[[#This Row],[Pack Size]]</f>
        <v>0</v>
      </c>
      <c r="N4338" s="1">
        <f ca="1">Table1[[#This Row],[Cases]]*Table1[[#This Row],[Pack Size]]</f>
        <v>480</v>
      </c>
      <c r="O4338" s="1">
        <f>IFERROR(VLOOKUP(Table1[[#This Row],[SKU Code]],'SKU Size'!$G:$H,2,FALSE),0)*Table1[[#This Row],[Cases]]</f>
        <v>4992.9853477751767</v>
      </c>
      <c r="P4338" t="str">
        <f t="shared" si="81"/>
        <v>D0474</v>
      </c>
      <c r="Q4338" s="7" t="str">
        <f>IFERROR(VLOOKUP(Table1[[#This Row],[Trim Distributor Code]],Sheet1!$N:$O,2,FALSE),0)</f>
        <v>D0473</v>
      </c>
      <c r="R4338" s="7">
        <f>IFERROR(VLOOKUP(Table1[[#This Row],[Salesflo AppUser Code]],HIE!$A:$B,2,FALSE),0)</f>
        <v>0</v>
      </c>
      <c r="S4338" s="7">
        <f>IFERROR(VLOOKUP(Table1[[#This Row],[Salesflo AppUser Code]],HIE!$A:$B,2,FALSE),0)</f>
        <v>0</v>
      </c>
      <c r="T4338" t="s">
        <v>5602</v>
      </c>
      <c r="U4338" s="7" t="s">
        <v>3061</v>
      </c>
      <c r="V4338" s="7" t="s">
        <v>2268</v>
      </c>
      <c r="W4338" s="7" t="s">
        <v>2542</v>
      </c>
      <c r="X4338" s="7">
        <f>IFERROR(VLOOKUP( Table1[[#This Row],[Trim Distributor Code]],Sheet1!$A:$J,10,FALSE),0)</f>
        <v>0</v>
      </c>
    </row>
    <row r="4339" spans="1:24" hidden="1" x14ac:dyDescent="0.3">
      <c r="A4339" t="s">
        <v>5592</v>
      </c>
      <c r="B4339">
        <v>9000003019</v>
      </c>
      <c r="C4339" t="s">
        <v>5588</v>
      </c>
      <c r="D4339" s="8"/>
      <c r="E4339" t="s">
        <v>3760</v>
      </c>
      <c r="F4339" t="s">
        <v>5590</v>
      </c>
      <c r="G4339" t="s">
        <v>4521</v>
      </c>
      <c r="H4339" t="s">
        <v>4106</v>
      </c>
      <c r="I4339" t="s">
        <v>4538</v>
      </c>
      <c r="J4339" t="s">
        <v>11</v>
      </c>
      <c r="K4339">
        <v>100</v>
      </c>
      <c r="L4339" s="2" t="s">
        <v>1412</v>
      </c>
      <c r="M4339" s="2">
        <f ca="1">Table1[[#This Row],[Cases]]*Table1[[#This Row],[Pack Size]]</f>
        <v>0</v>
      </c>
      <c r="N4339" s="1">
        <f ca="1">Table1[[#This Row],[Cases]]*Table1[[#This Row],[Pack Size]]</f>
        <v>35200</v>
      </c>
      <c r="O4339" s="1">
        <f>IFERROR(VLOOKUP(Table1[[#This Row],[SKU Code]],'SKU Size'!$G:$H,2,FALSE),0)*Table1[[#This Row],[Cases]]</f>
        <v>876474.82321539079</v>
      </c>
      <c r="P4339" t="str">
        <f t="shared" si="81"/>
        <v>D0425</v>
      </c>
      <c r="Q4339" s="7">
        <f>IFERROR(VLOOKUP(Table1[[#This Row],[Trim Distributor Code]],Sheet1!$N:$O,2,FALSE),0)</f>
        <v>3401004</v>
      </c>
      <c r="R4339" s="7">
        <f>IFERROR(VLOOKUP(Table1[[#This Row],[Salesflo AppUser Code]],HIE!$A:$B,2,FALSE),0)</f>
        <v>0</v>
      </c>
      <c r="S4339" s="7">
        <f>IFERROR(VLOOKUP(Table1[[#This Row],[Salesflo AppUser Code]],HIE!$A:$B,2,FALSE),0)</f>
        <v>0</v>
      </c>
      <c r="T4339" t="s">
        <v>5602</v>
      </c>
      <c r="U4339" s="7" t="s">
        <v>3061</v>
      </c>
      <c r="V4339" s="7" t="s">
        <v>1444</v>
      </c>
      <c r="W4339" s="7" t="s">
        <v>1688</v>
      </c>
      <c r="X4339" s="7" t="str">
        <f>IFERROR(VLOOKUP( Table1[[#This Row],[Trim Distributor Code]],Sheet1!$A:$J,10,FALSE),0)</f>
        <v>Active</v>
      </c>
    </row>
    <row r="4340" spans="1:24" hidden="1" x14ac:dyDescent="0.3">
      <c r="A4340" t="s">
        <v>5592</v>
      </c>
      <c r="B4340">
        <v>9000003019</v>
      </c>
      <c r="C4340" t="s">
        <v>5588</v>
      </c>
      <c r="D4340" s="8"/>
      <c r="E4340" t="s">
        <v>3760</v>
      </c>
      <c r="F4340" t="s">
        <v>5590</v>
      </c>
      <c r="G4340" t="s">
        <v>4521</v>
      </c>
      <c r="H4340" t="s">
        <v>1632</v>
      </c>
      <c r="I4340" t="s">
        <v>4540</v>
      </c>
      <c r="J4340" t="s">
        <v>14</v>
      </c>
      <c r="K4340">
        <v>1</v>
      </c>
      <c r="L4340" s="2" t="s">
        <v>1412</v>
      </c>
      <c r="M4340" s="2">
        <f ca="1">Table1[[#This Row],[Cases]]*Table1[[#This Row],[Pack Size]]</f>
        <v>0</v>
      </c>
      <c r="N4340" s="1">
        <f ca="1">Table1[[#This Row],[Cases]]*Table1[[#This Row],[Pack Size]]</f>
        <v>24</v>
      </c>
      <c r="O4340" s="1">
        <f>IFERROR(VLOOKUP(Table1[[#This Row],[SKU Code]],'SKU Size'!$G:$H,2,FALSE),0)*Table1[[#This Row],[Cases]]</f>
        <v>3591.47326525061</v>
      </c>
      <c r="P4340" t="str">
        <f t="shared" si="81"/>
        <v>D0425</v>
      </c>
      <c r="Q4340" s="7">
        <f>IFERROR(VLOOKUP(Table1[[#This Row],[Trim Distributor Code]],Sheet1!$N:$O,2,FALSE),0)</f>
        <v>3401004</v>
      </c>
      <c r="R4340" s="7">
        <f>IFERROR(VLOOKUP(Table1[[#This Row],[Salesflo AppUser Code]],HIE!$A:$B,2,FALSE),0)</f>
        <v>0</v>
      </c>
      <c r="S4340" s="7">
        <f>IFERROR(VLOOKUP(Table1[[#This Row],[Salesflo AppUser Code]],HIE!$A:$B,2,FALSE),0)</f>
        <v>0</v>
      </c>
      <c r="T4340" t="s">
        <v>5602</v>
      </c>
      <c r="U4340" s="7" t="s">
        <v>3061</v>
      </c>
      <c r="V4340" s="7" t="s">
        <v>1632</v>
      </c>
      <c r="W4340" s="7" t="s">
        <v>1688</v>
      </c>
      <c r="X4340" s="7" t="str">
        <f>IFERROR(VLOOKUP( Table1[[#This Row],[Trim Distributor Code]],Sheet1!$A:$J,10,FALSE),0)</f>
        <v>Active</v>
      </c>
    </row>
    <row r="4341" spans="1:24" hidden="1" x14ac:dyDescent="0.3">
      <c r="A4341" t="s">
        <v>5592</v>
      </c>
      <c r="B4341">
        <v>9000003019</v>
      </c>
      <c r="C4341" t="s">
        <v>5588</v>
      </c>
      <c r="D4341" s="8"/>
      <c r="E4341" t="s">
        <v>3760</v>
      </c>
      <c r="F4341" t="s">
        <v>5590</v>
      </c>
      <c r="G4341" t="s">
        <v>4111</v>
      </c>
      <c r="H4341" t="s">
        <v>1632</v>
      </c>
      <c r="I4341" t="s">
        <v>5548</v>
      </c>
      <c r="J4341" t="s">
        <v>1656</v>
      </c>
      <c r="K4341">
        <v>2</v>
      </c>
      <c r="L4341" s="2" t="s">
        <v>1412</v>
      </c>
      <c r="M4341" s="2">
        <f ca="1">Table1[[#This Row],[Cases]]*Table1[[#This Row],[Pack Size]]</f>
        <v>0</v>
      </c>
      <c r="N4341" s="1">
        <f ca="1">Table1[[#This Row],[Cases]]*Table1[[#This Row],[Pack Size]]</f>
        <v>96</v>
      </c>
      <c r="O4341" s="1">
        <f>IFERROR(VLOOKUP(Table1[[#This Row],[SKU Code]],'SKU Size'!$G:$H,2,FALSE),0)*Table1[[#This Row],[Cases]]</f>
        <v>2007.8297518140178</v>
      </c>
      <c r="P4341" t="str">
        <f t="shared" si="81"/>
        <v>D0425</v>
      </c>
      <c r="Q4341" s="7">
        <f>IFERROR(VLOOKUP(Table1[[#This Row],[Trim Distributor Code]],Sheet1!$N:$O,2,FALSE),0)</f>
        <v>3401004</v>
      </c>
      <c r="R4341" s="7">
        <f>IFERROR(VLOOKUP(Table1[[#This Row],[Salesflo AppUser Code]],HIE!$A:$B,2,FALSE),0)</f>
        <v>0</v>
      </c>
      <c r="S4341" s="7">
        <f>IFERROR(VLOOKUP(Table1[[#This Row],[Salesflo AppUser Code]],HIE!$A:$B,2,FALSE),0)</f>
        <v>0</v>
      </c>
      <c r="T4341" t="s">
        <v>5602</v>
      </c>
      <c r="U4341" s="7" t="s">
        <v>3061</v>
      </c>
      <c r="V4341" s="7" t="s">
        <v>1632</v>
      </c>
      <c r="W4341" s="7" t="s">
        <v>1431</v>
      </c>
      <c r="X4341" s="7" t="str">
        <f>IFERROR(VLOOKUP( Table1[[#This Row],[Trim Distributor Code]],Sheet1!$A:$J,10,FALSE),0)</f>
        <v>Active</v>
      </c>
    </row>
    <row r="4342" spans="1:24" hidden="1" x14ac:dyDescent="0.3">
      <c r="A4342" t="s">
        <v>5592</v>
      </c>
      <c r="B4342">
        <v>9000004267</v>
      </c>
      <c r="C4342" t="s">
        <v>5589</v>
      </c>
      <c r="D4342" s="8"/>
      <c r="E4342" t="s">
        <v>4347</v>
      </c>
      <c r="F4342" t="s">
        <v>5591</v>
      </c>
      <c r="G4342" t="s">
        <v>4521</v>
      </c>
      <c r="H4342" t="s">
        <v>4106</v>
      </c>
      <c r="I4342" t="s">
        <v>4538</v>
      </c>
      <c r="J4342" t="s">
        <v>11</v>
      </c>
      <c r="K4342">
        <v>100</v>
      </c>
      <c r="L4342" s="2" t="s">
        <v>1412</v>
      </c>
      <c r="M4342" s="2">
        <f ca="1">Table1[[#This Row],[Cases]]*Table1[[#This Row],[Pack Size]]</f>
        <v>0</v>
      </c>
      <c r="N4342" s="1">
        <f ca="1">Table1[[#This Row],[Cases]]*Table1[[#This Row],[Pack Size]]</f>
        <v>35200</v>
      </c>
      <c r="O4342" s="1">
        <f>IFERROR(VLOOKUP(Table1[[#This Row],[SKU Code]],'SKU Size'!$G:$H,2,FALSE),0)*Table1[[#This Row],[Cases]]</f>
        <v>876474.82321539079</v>
      </c>
      <c r="P4342" t="str">
        <f t="shared" si="81"/>
        <v>D0479</v>
      </c>
      <c r="Q4342" s="7">
        <f>IFERROR(VLOOKUP(Table1[[#This Row],[Trim Distributor Code]],Sheet1!$N:$O,2,FALSE),0)</f>
        <v>3401084</v>
      </c>
      <c r="R4342" s="7">
        <f>IFERROR(VLOOKUP(Table1[[#This Row],[Salesflo AppUser Code]],HIE!$A:$B,2,FALSE),0)</f>
        <v>0</v>
      </c>
      <c r="S4342" s="7">
        <f>IFERROR(VLOOKUP(Table1[[#This Row],[Salesflo AppUser Code]],HIE!$A:$B,2,FALSE),0)</f>
        <v>0</v>
      </c>
      <c r="T4342" t="s">
        <v>5602</v>
      </c>
      <c r="U4342" s="7" t="s">
        <v>3061</v>
      </c>
      <c r="V4342" s="7" t="s">
        <v>1444</v>
      </c>
      <c r="W4342" s="7" t="s">
        <v>1688</v>
      </c>
      <c r="X4342" s="7">
        <f>IFERROR(VLOOKUP( Table1[[#This Row],[Trim Distributor Code]],Sheet1!$A:$J,10,FALSE),0)</f>
        <v>0</v>
      </c>
    </row>
    <row r="4343" spans="1:24" hidden="1" x14ac:dyDescent="0.3">
      <c r="A4343" t="s">
        <v>5592</v>
      </c>
      <c r="B4343">
        <v>9000004267</v>
      </c>
      <c r="C4343" t="s">
        <v>5589</v>
      </c>
      <c r="D4343" s="8"/>
      <c r="E4343" t="s">
        <v>4347</v>
      </c>
      <c r="F4343" t="s">
        <v>5591</v>
      </c>
      <c r="G4343" t="s">
        <v>4111</v>
      </c>
      <c r="H4343" t="s">
        <v>1632</v>
      </c>
      <c r="I4343" t="s">
        <v>5548</v>
      </c>
      <c r="J4343" t="s">
        <v>1656</v>
      </c>
      <c r="K4343">
        <v>2</v>
      </c>
      <c r="L4343" s="2" t="s">
        <v>1412</v>
      </c>
      <c r="M4343" s="2">
        <f ca="1">Table1[[#This Row],[Cases]]*Table1[[#This Row],[Pack Size]]</f>
        <v>0</v>
      </c>
      <c r="N4343" s="1">
        <f ca="1">Table1[[#This Row],[Cases]]*Table1[[#This Row],[Pack Size]]</f>
        <v>96</v>
      </c>
      <c r="O4343" s="1">
        <f>IFERROR(VLOOKUP(Table1[[#This Row],[SKU Code]],'SKU Size'!$G:$H,2,FALSE),0)*Table1[[#This Row],[Cases]]</f>
        <v>2007.8297518140178</v>
      </c>
      <c r="P4343" t="str">
        <f t="shared" si="81"/>
        <v>D0479</v>
      </c>
      <c r="Q4343" s="7">
        <f>IFERROR(VLOOKUP(Table1[[#This Row],[Trim Distributor Code]],Sheet1!$N:$O,2,FALSE),0)</f>
        <v>3401084</v>
      </c>
      <c r="R4343" s="7">
        <f>IFERROR(VLOOKUP(Table1[[#This Row],[Salesflo AppUser Code]],HIE!$A:$B,2,FALSE),0)</f>
        <v>0</v>
      </c>
      <c r="S4343" s="7">
        <f>IFERROR(VLOOKUP(Table1[[#This Row],[Salesflo AppUser Code]],HIE!$A:$B,2,FALSE),0)</f>
        <v>0</v>
      </c>
      <c r="T4343" t="s">
        <v>5602</v>
      </c>
      <c r="U4343" s="7" t="s">
        <v>3061</v>
      </c>
      <c r="V4343" s="7" t="s">
        <v>1632</v>
      </c>
      <c r="W4343" s="7" t="s">
        <v>1431</v>
      </c>
      <c r="X4343" s="7">
        <f>IFERROR(VLOOKUP( Table1[[#This Row],[Trim Distributor Code]],Sheet1!$A:$J,10,FALSE),0)</f>
        <v>0</v>
      </c>
    </row>
    <row r="4344" spans="1:24" hidden="1" x14ac:dyDescent="0.3">
      <c r="A4344" t="s">
        <v>4405</v>
      </c>
      <c r="B4344" t="s">
        <v>600</v>
      </c>
      <c r="C4344" t="s">
        <v>5611</v>
      </c>
      <c r="D4344" s="8" t="s">
        <v>1412</v>
      </c>
      <c r="E4344" t="s">
        <v>5636</v>
      </c>
      <c r="F4344" t="s">
        <v>5637</v>
      </c>
      <c r="G4344" t="s">
        <v>5612</v>
      </c>
      <c r="H4344" t="s">
        <v>4725</v>
      </c>
      <c r="I4344" t="s">
        <v>5638</v>
      </c>
      <c r="J4344" t="s">
        <v>1954</v>
      </c>
      <c r="K4344">
        <v>252</v>
      </c>
      <c r="L4344" s="2" t="s">
        <v>1412</v>
      </c>
      <c r="M4344" s="2">
        <f ca="1">Table1[[#This Row],[Cases]]*Table1[[#This Row],[Pack Size]]</f>
        <v>0</v>
      </c>
      <c r="N4344" s="1">
        <f ca="1">Table1[[#This Row],[Cases]]*Table1[[#This Row],[Pack Size]]</f>
        <v>72576</v>
      </c>
      <c r="O4344" s="1">
        <f>IFERROR(VLOOKUP(Table1[[#This Row],[SKU Code]],'SKU Size'!$G:$H,2,FALSE),0)*Table1[[#This Row],[Cases]]</f>
        <v>2066954.4168623793</v>
      </c>
      <c r="P4344" t="str">
        <f t="shared" ref="P4344:P4371" si="82">TRIM(E4344)</f>
        <v>D0090</v>
      </c>
      <c r="Q4344" s="7">
        <f>IFERROR(VLOOKUP(Table1[[#This Row],[Trim Distributor Code]],Sheet1!$N:$O,2,FALSE),0)</f>
        <v>3400072</v>
      </c>
      <c r="R4344" s="7" t="str">
        <f>IFERROR(VLOOKUP(Table1[[#This Row],[Salesflo AppUser Code]],HIE!$A:$B,2,FALSE),0)</f>
        <v>Active</v>
      </c>
      <c r="S4344" s="7" t="str">
        <f>IFERROR(VLOOKUP(Table1[[#This Row],[Salesflo AppUser Code]],HIE!$A:$B,2,FALSE),0)</f>
        <v>Active</v>
      </c>
      <c r="T4344" s="7" t="s">
        <v>5594</v>
      </c>
      <c r="U4344" s="7" t="s">
        <v>2909</v>
      </c>
      <c r="V4344" s="7" t="s">
        <v>1444</v>
      </c>
      <c r="W4344" s="7" t="s">
        <v>1867</v>
      </c>
      <c r="X4344" s="7" t="str">
        <f>IFERROR(VLOOKUP( Table1[[#This Row],[Trim Distributor Code]],Sheet1!$A:$J,10,FALSE),0)</f>
        <v>Active</v>
      </c>
    </row>
    <row r="4345" spans="1:24" hidden="1" x14ac:dyDescent="0.3">
      <c r="A4345" t="s">
        <v>4405</v>
      </c>
      <c r="B4345" t="s">
        <v>600</v>
      </c>
      <c r="C4345" t="s">
        <v>5611</v>
      </c>
      <c r="D4345" s="8" t="s">
        <v>1412</v>
      </c>
      <c r="E4345" t="s">
        <v>5636</v>
      </c>
      <c r="F4345" t="s">
        <v>5637</v>
      </c>
      <c r="G4345" t="s">
        <v>5612</v>
      </c>
      <c r="H4345" t="s">
        <v>5613</v>
      </c>
      <c r="I4345" t="s">
        <v>5639</v>
      </c>
      <c r="J4345" t="s">
        <v>1995</v>
      </c>
      <c r="K4345">
        <v>123.75000000000001</v>
      </c>
      <c r="L4345" s="2" t="s">
        <v>1412</v>
      </c>
      <c r="M4345" s="2">
        <f ca="1">Table1[[#This Row],[Cases]]*Table1[[#This Row],[Pack Size]]</f>
        <v>0</v>
      </c>
      <c r="N4345" s="1">
        <f ca="1">Table1[[#This Row],[Cases]]*Table1[[#This Row],[Pack Size]]</f>
        <v>23760.000000000004</v>
      </c>
      <c r="O4345" s="1">
        <f>IFERROR(VLOOKUP(Table1[[#This Row],[SKU Code]],'SKU Size'!$G:$H,2,FALSE),0)*Table1[[#This Row],[Cases]]</f>
        <v>1027847.8975606896</v>
      </c>
      <c r="P4345" s="7" t="str">
        <f t="shared" si="82"/>
        <v>D0090</v>
      </c>
      <c r="Q4345" s="7">
        <f>IFERROR(VLOOKUP(Table1[[#This Row],[Trim Distributor Code]],Sheet1!$N:$O,2,FALSE),0)</f>
        <v>3400072</v>
      </c>
      <c r="R4345" s="7" t="str">
        <f>IFERROR(VLOOKUP(Table1[[#This Row],[Salesflo AppUser Code]],HIE!$A:$B,2,FALSE),0)</f>
        <v>Active</v>
      </c>
      <c r="S4345" s="7" t="str">
        <f>IFERROR(VLOOKUP(Table1[[#This Row],[Salesflo AppUser Code]],HIE!$A:$B,2,FALSE),0)</f>
        <v>Active</v>
      </c>
      <c r="T4345" s="7" t="s">
        <v>5594</v>
      </c>
      <c r="U4345" s="7" t="s">
        <v>2909</v>
      </c>
      <c r="V4345" s="7" t="s">
        <v>1606</v>
      </c>
      <c r="W4345" s="7" t="s">
        <v>1867</v>
      </c>
      <c r="X4345" s="7" t="str">
        <f>IFERROR(VLOOKUP( Table1[[#This Row],[Trim Distributor Code]],Sheet1!$A:$J,10,FALSE),0)</f>
        <v>Active</v>
      </c>
    </row>
    <row r="4346" spans="1:24" hidden="1" x14ac:dyDescent="0.3">
      <c r="A4346" t="s">
        <v>4405</v>
      </c>
      <c r="B4346" t="s">
        <v>600</v>
      </c>
      <c r="C4346" t="s">
        <v>5611</v>
      </c>
      <c r="D4346" s="8" t="s">
        <v>1412</v>
      </c>
      <c r="E4346" t="s">
        <v>5636</v>
      </c>
      <c r="F4346" t="s">
        <v>5637</v>
      </c>
      <c r="G4346" t="s">
        <v>5612</v>
      </c>
      <c r="H4346" t="s">
        <v>1632</v>
      </c>
      <c r="I4346" t="s">
        <v>5640</v>
      </c>
      <c r="J4346" t="s">
        <v>2021</v>
      </c>
      <c r="K4346">
        <v>36</v>
      </c>
      <c r="L4346" s="2" t="s">
        <v>1412</v>
      </c>
      <c r="M4346" s="2">
        <f ca="1">Table1[[#This Row],[Cases]]*Table1[[#This Row],[Pack Size]]</f>
        <v>0</v>
      </c>
      <c r="N4346" s="1">
        <f ca="1">Table1[[#This Row],[Cases]]*Table1[[#This Row],[Pack Size]]</f>
        <v>864</v>
      </c>
      <c r="O4346" s="1">
        <f>IFERROR(VLOOKUP(Table1[[#This Row],[SKU Code]],'SKU Size'!$G:$H,2,FALSE),0)*Table1[[#This Row],[Cases]]</f>
        <v>268655.1512760233</v>
      </c>
      <c r="P4346" t="str">
        <f t="shared" si="82"/>
        <v>D0090</v>
      </c>
      <c r="Q4346" s="7">
        <f>IFERROR(VLOOKUP(Table1[[#This Row],[Trim Distributor Code]],Sheet1!$N:$O,2,FALSE),0)</f>
        <v>3400072</v>
      </c>
      <c r="R4346" s="7" t="str">
        <f>IFERROR(VLOOKUP(Table1[[#This Row],[Salesflo AppUser Code]],HIE!$A:$B,2,FALSE),0)</f>
        <v>Active</v>
      </c>
      <c r="S4346" s="7" t="str">
        <f>IFERROR(VLOOKUP(Table1[[#This Row],[Salesflo AppUser Code]],HIE!$A:$B,2,FALSE),0)</f>
        <v>Active</v>
      </c>
      <c r="T4346" s="7" t="s">
        <v>5594</v>
      </c>
      <c r="U4346" s="7" t="s">
        <v>2909</v>
      </c>
      <c r="V4346" s="7" t="s">
        <v>1632</v>
      </c>
      <c r="W4346" s="7" t="s">
        <v>1867</v>
      </c>
      <c r="X4346" s="7" t="str">
        <f>IFERROR(VLOOKUP( Table1[[#This Row],[Trim Distributor Code]],Sheet1!$A:$J,10,FALSE),0)</f>
        <v>Active</v>
      </c>
    </row>
    <row r="4347" spans="1:24" hidden="1" x14ac:dyDescent="0.3">
      <c r="A4347" t="s">
        <v>4405</v>
      </c>
      <c r="B4347" t="s">
        <v>600</v>
      </c>
      <c r="C4347" t="s">
        <v>5611</v>
      </c>
      <c r="D4347" s="8" t="s">
        <v>1412</v>
      </c>
      <c r="E4347" t="s">
        <v>5636</v>
      </c>
      <c r="F4347" t="s">
        <v>5637</v>
      </c>
      <c r="G4347" t="s">
        <v>4112</v>
      </c>
      <c r="H4347" t="s">
        <v>4109</v>
      </c>
      <c r="I4347" t="s">
        <v>4749</v>
      </c>
      <c r="J4347" t="s">
        <v>1877</v>
      </c>
      <c r="K4347">
        <v>36.4</v>
      </c>
      <c r="L4347" s="2" t="s">
        <v>1412</v>
      </c>
      <c r="M4347" s="2">
        <f ca="1">Table1[[#This Row],[Cases]]*Table1[[#This Row],[Pack Size]]</f>
        <v>0</v>
      </c>
      <c r="N4347" s="1">
        <f ca="1">Table1[[#This Row],[Cases]]*Table1[[#This Row],[Pack Size]]</f>
        <v>3640</v>
      </c>
      <c r="O4347" s="1">
        <f>IFERROR(VLOOKUP(Table1[[#This Row],[SKU Code]],'SKU Size'!$G:$H,2,FALSE),0)*Table1[[#This Row],[Cases]]</f>
        <v>450506.2281127827</v>
      </c>
      <c r="P4347" t="str">
        <f t="shared" si="82"/>
        <v>D0090</v>
      </c>
      <c r="Q4347" s="7">
        <f>IFERROR(VLOOKUP(Table1[[#This Row],[Trim Distributor Code]],Sheet1!$N:$O,2,FALSE),0)</f>
        <v>3400072</v>
      </c>
      <c r="R4347" s="7" t="str">
        <f>IFERROR(VLOOKUP(Table1[[#This Row],[Salesflo AppUser Code]],HIE!$A:$B,2,FALSE),0)</f>
        <v>Active</v>
      </c>
      <c r="S4347" s="7" t="str">
        <f>IFERROR(VLOOKUP(Table1[[#This Row],[Salesflo AppUser Code]],HIE!$A:$B,2,FALSE),0)</f>
        <v>Active</v>
      </c>
      <c r="T4347" s="7" t="s">
        <v>5594</v>
      </c>
      <c r="U4347" s="7" t="s">
        <v>2909</v>
      </c>
      <c r="V4347" s="7" t="s">
        <v>1423</v>
      </c>
      <c r="W4347" s="7" t="s">
        <v>1868</v>
      </c>
      <c r="X4347" s="7" t="str">
        <f>IFERROR(VLOOKUP( Table1[[#This Row],[Trim Distributor Code]],Sheet1!$A:$J,10,FALSE),0)</f>
        <v>Active</v>
      </c>
    </row>
    <row r="4348" spans="1:24" hidden="1" x14ac:dyDescent="0.3">
      <c r="A4348" t="s">
        <v>4405</v>
      </c>
      <c r="B4348" t="s">
        <v>600</v>
      </c>
      <c r="C4348" t="s">
        <v>5611</v>
      </c>
      <c r="D4348" s="8" t="s">
        <v>1412</v>
      </c>
      <c r="E4348" t="s">
        <v>5636</v>
      </c>
      <c r="F4348" t="s">
        <v>5637</v>
      </c>
      <c r="G4348" t="s">
        <v>4112</v>
      </c>
      <c r="H4348" t="s">
        <v>5613</v>
      </c>
      <c r="I4348" t="s">
        <v>5641</v>
      </c>
      <c r="J4348" t="s">
        <v>1882</v>
      </c>
      <c r="K4348">
        <v>5.1624999999999996</v>
      </c>
      <c r="L4348" s="2" t="s">
        <v>1412</v>
      </c>
      <c r="M4348" s="2">
        <f ca="1">Table1[[#This Row],[Cases]]*Table1[[#This Row],[Pack Size]]</f>
        <v>0</v>
      </c>
      <c r="N4348" s="1">
        <f ca="1">Table1[[#This Row],[Cases]]*Table1[[#This Row],[Pack Size]]</f>
        <v>516.25</v>
      </c>
      <c r="O4348" s="1">
        <f>IFERROR(VLOOKUP(Table1[[#This Row],[SKU Code]],'SKU Size'!$G:$H,2,FALSE),0)*Table1[[#This Row],[Cases]]</f>
        <v>689.08201875000009</v>
      </c>
      <c r="P4348" t="str">
        <f t="shared" si="82"/>
        <v>D0090</v>
      </c>
      <c r="Q4348" s="7">
        <f>IFERROR(VLOOKUP(Table1[[#This Row],[Trim Distributor Code]],Sheet1!$N:$O,2,FALSE),0)</f>
        <v>3400072</v>
      </c>
      <c r="R4348" s="7" t="str">
        <f>IFERROR(VLOOKUP(Table1[[#This Row],[Salesflo AppUser Code]],HIE!$A:$B,2,FALSE),0)</f>
        <v>Active</v>
      </c>
      <c r="S4348" s="7" t="str">
        <f>IFERROR(VLOOKUP(Table1[[#This Row],[Salesflo AppUser Code]],HIE!$A:$B,2,FALSE),0)</f>
        <v>Active</v>
      </c>
      <c r="T4348" s="7" t="s">
        <v>5594</v>
      </c>
      <c r="U4348" s="7" t="s">
        <v>2909</v>
      </c>
      <c r="V4348" s="7" t="s">
        <v>1881</v>
      </c>
      <c r="W4348" s="7" t="s">
        <v>1868</v>
      </c>
      <c r="X4348" s="7" t="str">
        <f>IFERROR(VLOOKUP( Table1[[#This Row],[Trim Distributor Code]],Sheet1!$A:$J,10,FALSE),0)</f>
        <v>Active</v>
      </c>
    </row>
    <row r="4349" spans="1:24" hidden="1" x14ac:dyDescent="0.3">
      <c r="A4349" t="s">
        <v>4405</v>
      </c>
      <c r="B4349" t="s">
        <v>600</v>
      </c>
      <c r="C4349" t="s">
        <v>5611</v>
      </c>
      <c r="D4349" s="8" t="s">
        <v>1412</v>
      </c>
      <c r="E4349" t="s">
        <v>5636</v>
      </c>
      <c r="F4349" t="s">
        <v>5637</v>
      </c>
      <c r="G4349" t="s">
        <v>5614</v>
      </c>
      <c r="H4349" t="s">
        <v>1632</v>
      </c>
      <c r="I4349" t="s">
        <v>5642</v>
      </c>
      <c r="J4349" t="s">
        <v>2024</v>
      </c>
      <c r="K4349">
        <v>3.85</v>
      </c>
      <c r="L4349" s="2" t="s">
        <v>1412</v>
      </c>
      <c r="M4349" s="2">
        <f ca="1">Table1[[#This Row],[Cases]]*Table1[[#This Row],[Pack Size]]</f>
        <v>0</v>
      </c>
      <c r="N4349" s="1">
        <f ca="1">Table1[[#This Row],[Cases]]*Table1[[#This Row],[Pack Size]]</f>
        <v>92.4</v>
      </c>
      <c r="O4349" s="1">
        <f>IFERROR(VLOOKUP(Table1[[#This Row],[SKU Code]],'SKU Size'!$G:$H,2,FALSE),0)*Table1[[#This Row],[Cases]]</f>
        <v>7257.7186864077894</v>
      </c>
      <c r="P4349" t="str">
        <f t="shared" si="82"/>
        <v>D0090</v>
      </c>
      <c r="Q4349" s="7">
        <f>IFERROR(VLOOKUP(Table1[[#This Row],[Trim Distributor Code]],Sheet1!$N:$O,2,FALSE),0)</f>
        <v>3400072</v>
      </c>
      <c r="R4349" s="7" t="str">
        <f>IFERROR(VLOOKUP(Table1[[#This Row],[Salesflo AppUser Code]],HIE!$A:$B,2,FALSE),0)</f>
        <v>Active</v>
      </c>
      <c r="S4349" s="7" t="str">
        <f>IFERROR(VLOOKUP(Table1[[#This Row],[Salesflo AppUser Code]],HIE!$A:$B,2,FALSE),0)</f>
        <v>Active</v>
      </c>
      <c r="T4349" s="7" t="s">
        <v>5594</v>
      </c>
      <c r="U4349" s="7" t="s">
        <v>2909</v>
      </c>
      <c r="V4349" s="7" t="s">
        <v>1632</v>
      </c>
      <c r="W4349" s="7" t="s">
        <v>2023</v>
      </c>
      <c r="X4349" s="7" t="str">
        <f>IFERROR(VLOOKUP( Table1[[#This Row],[Trim Distributor Code]],Sheet1!$A:$J,10,FALSE),0)</f>
        <v>Active</v>
      </c>
    </row>
    <row r="4350" spans="1:24" hidden="1" x14ac:dyDescent="0.3">
      <c r="A4350" t="s">
        <v>4405</v>
      </c>
      <c r="B4350" t="s">
        <v>600</v>
      </c>
      <c r="C4350" t="s">
        <v>5611</v>
      </c>
      <c r="D4350" s="8" t="s">
        <v>1412</v>
      </c>
      <c r="E4350" t="s">
        <v>5636</v>
      </c>
      <c r="F4350" t="s">
        <v>5637</v>
      </c>
      <c r="G4350" t="s">
        <v>4191</v>
      </c>
      <c r="H4350" t="s">
        <v>2268</v>
      </c>
      <c r="I4350" t="s">
        <v>4950</v>
      </c>
      <c r="J4350" t="s">
        <v>2465</v>
      </c>
      <c r="K4350">
        <v>180.20000000000002</v>
      </c>
      <c r="L4350" s="2" t="s">
        <v>1412</v>
      </c>
      <c r="M4350" s="2">
        <f ca="1">Table1[[#This Row],[Cases]]*Table1[[#This Row],[Pack Size]]</f>
        <v>0</v>
      </c>
      <c r="N4350" s="1">
        <f ca="1">Table1[[#This Row],[Cases]]*Table1[[#This Row],[Pack Size]]</f>
        <v>151368</v>
      </c>
      <c r="O4350" s="1">
        <f>IFERROR(VLOOKUP(Table1[[#This Row],[SKU Code]],'SKU Size'!$G:$H,2,FALSE),0)*Table1[[#This Row],[Cases]]</f>
        <v>2381.6028871645667</v>
      </c>
      <c r="P4350" t="str">
        <f t="shared" si="82"/>
        <v>D0090</v>
      </c>
      <c r="Q4350" s="7">
        <f>IFERROR(VLOOKUP(Table1[[#This Row],[Trim Distributor Code]],Sheet1!$N:$O,2,FALSE),0)</f>
        <v>3400072</v>
      </c>
      <c r="R4350" s="7" t="str">
        <f>IFERROR(VLOOKUP(Table1[[#This Row],[Salesflo AppUser Code]],HIE!$A:$B,2,FALSE),0)</f>
        <v>Active</v>
      </c>
      <c r="S4350" s="7" t="str">
        <f>IFERROR(VLOOKUP(Table1[[#This Row],[Salesflo AppUser Code]],HIE!$A:$B,2,FALSE),0)</f>
        <v>Active</v>
      </c>
      <c r="T4350" s="7" t="s">
        <v>5594</v>
      </c>
      <c r="U4350" s="7" t="s">
        <v>2909</v>
      </c>
      <c r="V4350" s="7" t="s">
        <v>2268</v>
      </c>
      <c r="W4350" s="7" t="s">
        <v>2314</v>
      </c>
      <c r="X4350" s="7" t="str">
        <f>IFERROR(VLOOKUP( Table1[[#This Row],[Trim Distributor Code]],Sheet1!$A:$J,10,FALSE),0)</f>
        <v>Active</v>
      </c>
    </row>
    <row r="4351" spans="1:24" hidden="1" x14ac:dyDescent="0.3">
      <c r="A4351" t="s">
        <v>4405</v>
      </c>
      <c r="B4351" t="s">
        <v>600</v>
      </c>
      <c r="C4351" t="s">
        <v>5611</v>
      </c>
      <c r="D4351" s="8" t="s">
        <v>1412</v>
      </c>
      <c r="E4351" t="s">
        <v>5636</v>
      </c>
      <c r="F4351" t="s">
        <v>5637</v>
      </c>
      <c r="G4351" t="s">
        <v>4180</v>
      </c>
      <c r="H4351" t="s">
        <v>2268</v>
      </c>
      <c r="I4351" t="s">
        <v>5109</v>
      </c>
      <c r="J4351" t="s">
        <v>4192</v>
      </c>
      <c r="K4351">
        <v>6.5</v>
      </c>
      <c r="L4351" s="2" t="s">
        <v>1412</v>
      </c>
      <c r="M4351" s="2">
        <f ca="1">Table1[[#This Row],[Cases]]*Table1[[#This Row],[Pack Size]]</f>
        <v>0</v>
      </c>
      <c r="N4351" s="1">
        <f ca="1">Table1[[#This Row],[Cases]]*Table1[[#This Row],[Pack Size]]</f>
        <v>2808</v>
      </c>
      <c r="O4351" s="1">
        <f>IFERROR(VLOOKUP(Table1[[#This Row],[SKU Code]],'SKU Size'!$G:$H,2,FALSE),0)*Table1[[#This Row],[Cases]]</f>
        <v>45770.567694086829</v>
      </c>
      <c r="P4351" t="str">
        <f t="shared" si="82"/>
        <v>D0090</v>
      </c>
      <c r="Q4351" s="7">
        <f>IFERROR(VLOOKUP(Table1[[#This Row],[Trim Distributor Code]],Sheet1!$N:$O,2,FALSE),0)</f>
        <v>3400072</v>
      </c>
      <c r="R4351" s="7" t="str">
        <f>IFERROR(VLOOKUP(Table1[[#This Row],[Salesflo AppUser Code]],HIE!$A:$B,2,FALSE),0)</f>
        <v>Active</v>
      </c>
      <c r="S4351" s="7" t="str">
        <f>IFERROR(VLOOKUP(Table1[[#This Row],[Salesflo AppUser Code]],HIE!$A:$B,2,FALSE),0)</f>
        <v>Active</v>
      </c>
      <c r="T4351" s="7" t="s">
        <v>5594</v>
      </c>
      <c r="U4351" s="7" t="s">
        <v>2909</v>
      </c>
      <c r="V4351" s="7" t="s">
        <v>2268</v>
      </c>
      <c r="W4351" s="7" t="s">
        <v>2314</v>
      </c>
      <c r="X4351" s="7" t="str">
        <f>IFERROR(VLOOKUP( Table1[[#This Row],[Trim Distributor Code]],Sheet1!$A:$J,10,FALSE),0)</f>
        <v>Active</v>
      </c>
    </row>
    <row r="4352" spans="1:24" hidden="1" x14ac:dyDescent="0.3">
      <c r="A4352" t="s">
        <v>4405</v>
      </c>
      <c r="B4352" t="s">
        <v>5615</v>
      </c>
      <c r="C4352" t="s">
        <v>5616</v>
      </c>
      <c r="D4352" s="8" t="s">
        <v>1412</v>
      </c>
      <c r="E4352" t="s">
        <v>5643</v>
      </c>
      <c r="F4352" t="s">
        <v>4193</v>
      </c>
      <c r="G4352" t="s">
        <v>5612</v>
      </c>
      <c r="H4352" t="s">
        <v>4725</v>
      </c>
      <c r="I4352" t="s">
        <v>5638</v>
      </c>
      <c r="J4352" t="s">
        <v>1954</v>
      </c>
      <c r="K4352">
        <v>108</v>
      </c>
      <c r="L4352" s="2" t="s">
        <v>1412</v>
      </c>
      <c r="M4352" s="2">
        <f ca="1">Table1[[#This Row],[Cases]]*Table1[[#This Row],[Pack Size]]</f>
        <v>0</v>
      </c>
      <c r="N4352" s="1">
        <f ca="1">Table1[[#This Row],[Cases]]*Table1[[#This Row],[Pack Size]]</f>
        <v>31104</v>
      </c>
      <c r="O4352" s="1">
        <f>IFERROR(VLOOKUP(Table1[[#This Row],[SKU Code]],'SKU Size'!$G:$H,2,FALSE),0)*Table1[[#This Row],[Cases]]</f>
        <v>885837.60722673393</v>
      </c>
      <c r="P4352" t="str">
        <f t="shared" si="82"/>
        <v>D0441</v>
      </c>
      <c r="Q4352" s="7">
        <f>IFERROR(VLOOKUP(Table1[[#This Row],[Trim Distributor Code]],Sheet1!$N:$O,2,FALSE),0)</f>
        <v>3400071</v>
      </c>
      <c r="R4352" s="7">
        <f>IFERROR(VLOOKUP(Table1[[#This Row],[Salesflo AppUser Code]],HIE!$A:$B,2,FALSE),0)</f>
        <v>0</v>
      </c>
      <c r="S4352" s="7">
        <f>IFERROR(VLOOKUP(Table1[[#This Row],[Salesflo AppUser Code]],HIE!$A:$B,2,FALSE),0)</f>
        <v>0</v>
      </c>
      <c r="T4352" s="7" t="s">
        <v>5594</v>
      </c>
      <c r="U4352" s="7" t="s">
        <v>2909</v>
      </c>
      <c r="V4352" s="7" t="s">
        <v>1444</v>
      </c>
      <c r="W4352" s="7" t="s">
        <v>1867</v>
      </c>
      <c r="X4352" s="7" t="str">
        <f>IFERROR(VLOOKUP( Table1[[#This Row],[Trim Distributor Code]],Sheet1!$A:$J,10,FALSE),0)</f>
        <v>Active</v>
      </c>
    </row>
    <row r="4353" spans="1:24" hidden="1" x14ac:dyDescent="0.3">
      <c r="A4353" t="s">
        <v>4405</v>
      </c>
      <c r="B4353" t="s">
        <v>5615</v>
      </c>
      <c r="C4353" t="s">
        <v>5616</v>
      </c>
      <c r="D4353" s="8" t="s">
        <v>1412</v>
      </c>
      <c r="E4353" t="s">
        <v>5643</v>
      </c>
      <c r="F4353" t="s">
        <v>4193</v>
      </c>
      <c r="G4353" t="s">
        <v>5612</v>
      </c>
      <c r="H4353" t="s">
        <v>5613</v>
      </c>
      <c r="I4353" t="s">
        <v>5639</v>
      </c>
      <c r="J4353" t="s">
        <v>1995</v>
      </c>
      <c r="K4353">
        <v>29.25</v>
      </c>
      <c r="L4353" s="2" t="s">
        <v>1412</v>
      </c>
      <c r="M4353" s="2">
        <f ca="1">Table1[[#This Row],[Cases]]*Table1[[#This Row],[Pack Size]]</f>
        <v>0</v>
      </c>
      <c r="N4353" s="1">
        <f ca="1">Table1[[#This Row],[Cases]]*Table1[[#This Row],[Pack Size]]</f>
        <v>5616</v>
      </c>
      <c r="O4353" s="1">
        <f>IFERROR(VLOOKUP(Table1[[#This Row],[SKU Code]],'SKU Size'!$G:$H,2,FALSE),0)*Table1[[#This Row],[Cases]]</f>
        <v>242945.86669616296</v>
      </c>
      <c r="P4353" t="str">
        <f t="shared" si="82"/>
        <v>D0441</v>
      </c>
      <c r="Q4353" s="7">
        <f>IFERROR(VLOOKUP(Table1[[#This Row],[Trim Distributor Code]],Sheet1!$N:$O,2,FALSE),0)</f>
        <v>3400071</v>
      </c>
      <c r="R4353" s="7">
        <f>IFERROR(VLOOKUP(Table1[[#This Row],[Salesflo AppUser Code]],HIE!$A:$B,2,FALSE),0)</f>
        <v>0</v>
      </c>
      <c r="S4353" s="7">
        <f>IFERROR(VLOOKUP(Table1[[#This Row],[Salesflo AppUser Code]],HIE!$A:$B,2,FALSE),0)</f>
        <v>0</v>
      </c>
      <c r="T4353" s="7" t="s">
        <v>5594</v>
      </c>
      <c r="U4353" s="7" t="s">
        <v>2909</v>
      </c>
      <c r="V4353" s="7" t="s">
        <v>1606</v>
      </c>
      <c r="W4353" s="7" t="s">
        <v>1867</v>
      </c>
      <c r="X4353" s="7" t="str">
        <f>IFERROR(VLOOKUP( Table1[[#This Row],[Trim Distributor Code]],Sheet1!$A:$J,10,FALSE),0)</f>
        <v>Active</v>
      </c>
    </row>
    <row r="4354" spans="1:24" hidden="1" x14ac:dyDescent="0.3">
      <c r="A4354" t="s">
        <v>4405</v>
      </c>
      <c r="B4354" t="s">
        <v>5615</v>
      </c>
      <c r="C4354" t="s">
        <v>5616</v>
      </c>
      <c r="D4354" s="8" t="s">
        <v>1412</v>
      </c>
      <c r="E4354" t="s">
        <v>5643</v>
      </c>
      <c r="F4354" t="s">
        <v>4193</v>
      </c>
      <c r="G4354" t="s">
        <v>5612</v>
      </c>
      <c r="H4354" t="s">
        <v>1632</v>
      </c>
      <c r="I4354" t="s">
        <v>5640</v>
      </c>
      <c r="J4354" t="s">
        <v>2021</v>
      </c>
      <c r="K4354">
        <v>16</v>
      </c>
      <c r="L4354" s="2" t="s">
        <v>1412</v>
      </c>
      <c r="M4354" s="2">
        <f ca="1">Table1[[#This Row],[Cases]]*Table1[[#This Row],[Pack Size]]</f>
        <v>0</v>
      </c>
      <c r="N4354" s="1">
        <f ca="1">Table1[[#This Row],[Cases]]*Table1[[#This Row],[Pack Size]]</f>
        <v>384</v>
      </c>
      <c r="O4354" s="1">
        <f>IFERROR(VLOOKUP(Table1[[#This Row],[SKU Code]],'SKU Size'!$G:$H,2,FALSE),0)*Table1[[#This Row],[Cases]]</f>
        <v>119402.28945601035</v>
      </c>
      <c r="P4354" t="str">
        <f t="shared" si="82"/>
        <v>D0441</v>
      </c>
      <c r="Q4354" s="7">
        <f>IFERROR(VLOOKUP(Table1[[#This Row],[Trim Distributor Code]],Sheet1!$N:$O,2,FALSE),0)</f>
        <v>3400071</v>
      </c>
      <c r="R4354" s="7">
        <f>IFERROR(VLOOKUP(Table1[[#This Row],[Salesflo AppUser Code]],HIE!$A:$B,2,FALSE),0)</f>
        <v>0</v>
      </c>
      <c r="S4354" s="7">
        <f>IFERROR(VLOOKUP(Table1[[#This Row],[Salesflo AppUser Code]],HIE!$A:$B,2,FALSE),0)</f>
        <v>0</v>
      </c>
      <c r="T4354" s="7" t="s">
        <v>5594</v>
      </c>
      <c r="U4354" s="7" t="s">
        <v>2909</v>
      </c>
      <c r="V4354" s="7" t="s">
        <v>1632</v>
      </c>
      <c r="W4354" s="7" t="s">
        <v>1867</v>
      </c>
      <c r="X4354" s="7" t="str">
        <f>IFERROR(VLOOKUP( Table1[[#This Row],[Trim Distributor Code]],Sheet1!$A:$J,10,FALSE),0)</f>
        <v>Active</v>
      </c>
    </row>
    <row r="4355" spans="1:24" hidden="1" x14ac:dyDescent="0.3">
      <c r="A4355" t="s">
        <v>4405</v>
      </c>
      <c r="B4355" t="s">
        <v>5615</v>
      </c>
      <c r="C4355" t="s">
        <v>5616</v>
      </c>
      <c r="D4355" s="8" t="s">
        <v>1412</v>
      </c>
      <c r="E4355" t="s">
        <v>5643</v>
      </c>
      <c r="F4355" t="s">
        <v>4193</v>
      </c>
      <c r="G4355" t="s">
        <v>4112</v>
      </c>
      <c r="H4355" t="s">
        <v>4109</v>
      </c>
      <c r="I4355" t="s">
        <v>4749</v>
      </c>
      <c r="J4355" t="s">
        <v>1877</v>
      </c>
      <c r="K4355">
        <v>56</v>
      </c>
      <c r="L4355" s="2" t="s">
        <v>1412</v>
      </c>
      <c r="M4355" s="2">
        <f ca="1">Table1[[#This Row],[Cases]]*Table1[[#This Row],[Pack Size]]</f>
        <v>0</v>
      </c>
      <c r="N4355" s="1">
        <f ca="1">Table1[[#This Row],[Cases]]*Table1[[#This Row],[Pack Size]]</f>
        <v>5600</v>
      </c>
      <c r="O4355" s="1">
        <f>IFERROR(VLOOKUP(Table1[[#This Row],[SKU Code]],'SKU Size'!$G:$H,2,FALSE),0)*Table1[[#This Row],[Cases]]</f>
        <v>693086.50478889653</v>
      </c>
      <c r="P4355" t="str">
        <f t="shared" si="82"/>
        <v>D0441</v>
      </c>
      <c r="Q4355" s="7">
        <f>IFERROR(VLOOKUP(Table1[[#This Row],[Trim Distributor Code]],Sheet1!$N:$O,2,FALSE),0)</f>
        <v>3400071</v>
      </c>
      <c r="R4355" s="7">
        <f>IFERROR(VLOOKUP(Table1[[#This Row],[Salesflo AppUser Code]],HIE!$A:$B,2,FALSE),0)</f>
        <v>0</v>
      </c>
      <c r="S4355" s="7">
        <f>IFERROR(VLOOKUP(Table1[[#This Row],[Salesflo AppUser Code]],HIE!$A:$B,2,FALSE),0)</f>
        <v>0</v>
      </c>
      <c r="T4355" s="7" t="s">
        <v>5594</v>
      </c>
      <c r="U4355" s="7" t="s">
        <v>2909</v>
      </c>
      <c r="V4355" s="7" t="s">
        <v>1423</v>
      </c>
      <c r="W4355" s="7" t="s">
        <v>1868</v>
      </c>
      <c r="X4355" s="7" t="str">
        <f>IFERROR(VLOOKUP( Table1[[#This Row],[Trim Distributor Code]],Sheet1!$A:$J,10,FALSE),0)</f>
        <v>Active</v>
      </c>
    </row>
    <row r="4356" spans="1:24" hidden="1" x14ac:dyDescent="0.3">
      <c r="A4356" t="s">
        <v>4405</v>
      </c>
      <c r="B4356" t="s">
        <v>5615</v>
      </c>
      <c r="C4356" t="s">
        <v>5616</v>
      </c>
      <c r="D4356" s="8" t="s">
        <v>1412</v>
      </c>
      <c r="E4356" t="s">
        <v>5643</v>
      </c>
      <c r="F4356" t="s">
        <v>4193</v>
      </c>
      <c r="G4356" t="s">
        <v>4112</v>
      </c>
      <c r="H4356" t="s">
        <v>5613</v>
      </c>
      <c r="I4356" t="s">
        <v>5641</v>
      </c>
      <c r="J4356" t="s">
        <v>1882</v>
      </c>
      <c r="K4356">
        <v>1.8374999999999999</v>
      </c>
      <c r="L4356" s="2" t="s">
        <v>1412</v>
      </c>
      <c r="M4356" s="2">
        <f ca="1">Table1[[#This Row],[Cases]]*Table1[[#This Row],[Pack Size]]</f>
        <v>0</v>
      </c>
      <c r="N4356" s="1">
        <f ca="1">Table1[[#This Row],[Cases]]*Table1[[#This Row],[Pack Size]]</f>
        <v>183.75</v>
      </c>
      <c r="O4356" s="1">
        <f>IFERROR(VLOOKUP(Table1[[#This Row],[SKU Code]],'SKU Size'!$G:$H,2,FALSE),0)*Table1[[#This Row],[Cases]]</f>
        <v>245.26648125000003</v>
      </c>
      <c r="P4356" t="str">
        <f t="shared" si="82"/>
        <v>D0441</v>
      </c>
      <c r="Q4356" s="7">
        <f>IFERROR(VLOOKUP(Table1[[#This Row],[Trim Distributor Code]],Sheet1!$N:$O,2,FALSE),0)</f>
        <v>3400071</v>
      </c>
      <c r="R4356" s="7">
        <f>IFERROR(VLOOKUP(Table1[[#This Row],[Salesflo AppUser Code]],HIE!$A:$B,2,FALSE),0)</f>
        <v>0</v>
      </c>
      <c r="S4356" s="7">
        <f>IFERROR(VLOOKUP(Table1[[#This Row],[Salesflo AppUser Code]],HIE!$A:$B,2,FALSE),0)</f>
        <v>0</v>
      </c>
      <c r="T4356" s="7" t="s">
        <v>5594</v>
      </c>
      <c r="U4356" s="7" t="s">
        <v>2909</v>
      </c>
      <c r="V4356" s="7" t="s">
        <v>1881</v>
      </c>
      <c r="W4356" s="7" t="s">
        <v>1868</v>
      </c>
      <c r="X4356" s="7" t="str">
        <f>IFERROR(VLOOKUP( Table1[[#This Row],[Trim Distributor Code]],Sheet1!$A:$J,10,FALSE),0)</f>
        <v>Active</v>
      </c>
    </row>
    <row r="4357" spans="1:24" hidden="1" x14ac:dyDescent="0.3">
      <c r="A4357" t="s">
        <v>4405</v>
      </c>
      <c r="B4357" t="s">
        <v>5615</v>
      </c>
      <c r="C4357" t="s">
        <v>5616</v>
      </c>
      <c r="D4357" s="8" t="s">
        <v>1412</v>
      </c>
      <c r="E4357" t="s">
        <v>5643</v>
      </c>
      <c r="F4357" t="s">
        <v>4193</v>
      </c>
      <c r="G4357" t="s">
        <v>5614</v>
      </c>
      <c r="H4357" t="s">
        <v>1632</v>
      </c>
      <c r="I4357" t="s">
        <v>5642</v>
      </c>
      <c r="J4357" t="s">
        <v>2024</v>
      </c>
      <c r="K4357">
        <v>26.95</v>
      </c>
      <c r="L4357" s="2" t="s">
        <v>1412</v>
      </c>
      <c r="M4357" s="2">
        <f ca="1">Table1[[#This Row],[Cases]]*Table1[[#This Row],[Pack Size]]</f>
        <v>0</v>
      </c>
      <c r="N4357" s="1">
        <f ca="1">Table1[[#This Row],[Cases]]*Table1[[#This Row],[Pack Size]]</f>
        <v>646.79999999999995</v>
      </c>
      <c r="O4357" s="1">
        <f>IFERROR(VLOOKUP(Table1[[#This Row],[SKU Code]],'SKU Size'!$G:$H,2,FALSE),0)*Table1[[#This Row],[Cases]]</f>
        <v>50804.030804854519</v>
      </c>
      <c r="P4357" t="str">
        <f t="shared" si="82"/>
        <v>D0441</v>
      </c>
      <c r="Q4357" s="7">
        <f>IFERROR(VLOOKUP(Table1[[#This Row],[Trim Distributor Code]],Sheet1!$N:$O,2,FALSE),0)</f>
        <v>3400071</v>
      </c>
      <c r="R4357" s="7">
        <f>IFERROR(VLOOKUP(Table1[[#This Row],[Salesflo AppUser Code]],HIE!$A:$B,2,FALSE),0)</f>
        <v>0</v>
      </c>
      <c r="S4357" s="7">
        <f>IFERROR(VLOOKUP(Table1[[#This Row],[Salesflo AppUser Code]],HIE!$A:$B,2,FALSE),0)</f>
        <v>0</v>
      </c>
      <c r="T4357" s="7" t="s">
        <v>5594</v>
      </c>
      <c r="U4357" s="7" t="s">
        <v>2909</v>
      </c>
      <c r="V4357" s="7" t="s">
        <v>1632</v>
      </c>
      <c r="W4357" s="7" t="s">
        <v>2023</v>
      </c>
      <c r="X4357" s="7" t="str">
        <f>IFERROR(VLOOKUP( Table1[[#This Row],[Trim Distributor Code]],Sheet1!$A:$J,10,FALSE),0)</f>
        <v>Active</v>
      </c>
    </row>
    <row r="4358" spans="1:24" hidden="1" x14ac:dyDescent="0.3">
      <c r="A4358" t="s">
        <v>4405</v>
      </c>
      <c r="B4358" t="s">
        <v>5615</v>
      </c>
      <c r="C4358" t="s">
        <v>5616</v>
      </c>
      <c r="D4358" s="8" t="s">
        <v>1412</v>
      </c>
      <c r="E4358" t="s">
        <v>5643</v>
      </c>
      <c r="F4358" t="s">
        <v>4193</v>
      </c>
      <c r="G4358" t="s">
        <v>4191</v>
      </c>
      <c r="H4358" t="s">
        <v>2268</v>
      </c>
      <c r="I4358" t="s">
        <v>4950</v>
      </c>
      <c r="J4358" t="s">
        <v>2465</v>
      </c>
      <c r="K4358">
        <v>72.08</v>
      </c>
      <c r="L4358" s="2" t="s">
        <v>1412</v>
      </c>
      <c r="M4358" s="2">
        <f ca="1">Table1[[#This Row],[Cases]]*Table1[[#This Row],[Pack Size]]</f>
        <v>0</v>
      </c>
      <c r="N4358" s="1">
        <f ca="1">Table1[[#This Row],[Cases]]*Table1[[#This Row],[Pack Size]]</f>
        <v>60547.199999999997</v>
      </c>
      <c r="O4358" s="1">
        <f>IFERROR(VLOOKUP(Table1[[#This Row],[SKU Code]],'SKU Size'!$G:$H,2,FALSE),0)*Table1[[#This Row],[Cases]]</f>
        <v>952.64115486582659</v>
      </c>
      <c r="P4358" t="str">
        <f t="shared" si="82"/>
        <v>D0441</v>
      </c>
      <c r="Q4358" s="7">
        <f>IFERROR(VLOOKUP(Table1[[#This Row],[Trim Distributor Code]],Sheet1!$N:$O,2,FALSE),0)</f>
        <v>3400071</v>
      </c>
      <c r="R4358" s="7">
        <f>IFERROR(VLOOKUP(Table1[[#This Row],[Salesflo AppUser Code]],HIE!$A:$B,2,FALSE),0)</f>
        <v>0</v>
      </c>
      <c r="S4358" s="7">
        <f>IFERROR(VLOOKUP(Table1[[#This Row],[Salesflo AppUser Code]],HIE!$A:$B,2,FALSE),0)</f>
        <v>0</v>
      </c>
      <c r="T4358" s="7" t="s">
        <v>5594</v>
      </c>
      <c r="U4358" s="7" t="s">
        <v>2909</v>
      </c>
      <c r="V4358" s="7" t="s">
        <v>2268</v>
      </c>
      <c r="W4358" s="7" t="s">
        <v>2314</v>
      </c>
      <c r="X4358" s="7" t="str">
        <f>IFERROR(VLOOKUP( Table1[[#This Row],[Trim Distributor Code]],Sheet1!$A:$J,10,FALSE),0)</f>
        <v>Active</v>
      </c>
    </row>
    <row r="4359" spans="1:24" hidden="1" x14ac:dyDescent="0.3">
      <c r="A4359" t="s">
        <v>4405</v>
      </c>
      <c r="B4359" t="s">
        <v>5615</v>
      </c>
      <c r="C4359" t="s">
        <v>5616</v>
      </c>
      <c r="D4359" s="8" t="s">
        <v>1412</v>
      </c>
      <c r="E4359" t="s">
        <v>5643</v>
      </c>
      <c r="F4359" t="s">
        <v>4193</v>
      </c>
      <c r="G4359" t="s">
        <v>4180</v>
      </c>
      <c r="H4359" t="s">
        <v>2268</v>
      </c>
      <c r="I4359" t="s">
        <v>5109</v>
      </c>
      <c r="J4359" t="s">
        <v>4192</v>
      </c>
      <c r="K4359">
        <v>15.5</v>
      </c>
      <c r="L4359" s="2" t="s">
        <v>1412</v>
      </c>
      <c r="M4359" s="2">
        <f ca="1">Table1[[#This Row],[Cases]]*Table1[[#This Row],[Pack Size]]</f>
        <v>0</v>
      </c>
      <c r="N4359" s="1">
        <f ca="1">Table1[[#This Row],[Cases]]*Table1[[#This Row],[Pack Size]]</f>
        <v>6696</v>
      </c>
      <c r="O4359" s="1">
        <f>IFERROR(VLOOKUP(Table1[[#This Row],[SKU Code]],'SKU Size'!$G:$H,2,FALSE),0)*Table1[[#This Row],[Cases]]</f>
        <v>109145.19988589936</v>
      </c>
      <c r="P4359" t="str">
        <f t="shared" si="82"/>
        <v>D0441</v>
      </c>
      <c r="Q4359" s="7">
        <f>IFERROR(VLOOKUP(Table1[[#This Row],[Trim Distributor Code]],Sheet1!$N:$O,2,FALSE),0)</f>
        <v>3400071</v>
      </c>
      <c r="R4359" s="7">
        <f>IFERROR(VLOOKUP(Table1[[#This Row],[Salesflo AppUser Code]],HIE!$A:$B,2,FALSE),0)</f>
        <v>0</v>
      </c>
      <c r="S4359" s="7">
        <f>IFERROR(VLOOKUP(Table1[[#This Row],[Salesflo AppUser Code]],HIE!$A:$B,2,FALSE),0)</f>
        <v>0</v>
      </c>
      <c r="T4359" s="7" t="s">
        <v>5594</v>
      </c>
      <c r="U4359" s="7" t="s">
        <v>2909</v>
      </c>
      <c r="V4359" s="7" t="s">
        <v>2268</v>
      </c>
      <c r="W4359" s="7" t="s">
        <v>2314</v>
      </c>
      <c r="X4359" s="7" t="str">
        <f>IFERROR(VLOOKUP( Table1[[#This Row],[Trim Distributor Code]],Sheet1!$A:$J,10,FALSE),0)</f>
        <v>Active</v>
      </c>
    </row>
    <row r="4360" spans="1:24" hidden="1" x14ac:dyDescent="0.3">
      <c r="A4360" t="s">
        <v>4405</v>
      </c>
      <c r="B4360" t="s">
        <v>5617</v>
      </c>
      <c r="C4360" t="s">
        <v>5618</v>
      </c>
      <c r="D4360" s="8" t="s">
        <v>1412</v>
      </c>
      <c r="E4360" t="s">
        <v>5643</v>
      </c>
      <c r="F4360" t="s">
        <v>4193</v>
      </c>
      <c r="G4360" t="s">
        <v>5612</v>
      </c>
      <c r="H4360" t="s">
        <v>4725</v>
      </c>
      <c r="I4360" t="s">
        <v>5638</v>
      </c>
      <c r="J4360" t="s">
        <v>1954</v>
      </c>
      <c r="K4360">
        <v>84.000000000000014</v>
      </c>
      <c r="L4360" s="2" t="s">
        <v>1412</v>
      </c>
      <c r="M4360" s="2">
        <f ca="1">Table1[[#This Row],[Cases]]*Table1[[#This Row],[Pack Size]]</f>
        <v>0</v>
      </c>
      <c r="N4360" s="1">
        <f ca="1">Table1[[#This Row],[Cases]]*Table1[[#This Row],[Pack Size]]</f>
        <v>24192.000000000004</v>
      </c>
      <c r="O4360" s="1">
        <f>IFERROR(VLOOKUP(Table1[[#This Row],[SKU Code]],'SKU Size'!$G:$H,2,FALSE),0)*Table1[[#This Row],[Cases]]</f>
        <v>688984.80562079325</v>
      </c>
      <c r="P4360" t="str">
        <f t="shared" si="82"/>
        <v>D0441</v>
      </c>
      <c r="Q4360" s="7">
        <f>IFERROR(VLOOKUP(Table1[[#This Row],[Trim Distributor Code]],Sheet1!$N:$O,2,FALSE),0)</f>
        <v>3400071</v>
      </c>
      <c r="R4360" s="7">
        <f>IFERROR(VLOOKUP(Table1[[#This Row],[Salesflo AppUser Code]],HIE!$A:$B,2,FALSE),0)</f>
        <v>0</v>
      </c>
      <c r="S4360" s="7">
        <f>IFERROR(VLOOKUP(Table1[[#This Row],[Salesflo AppUser Code]],HIE!$A:$B,2,FALSE),0)</f>
        <v>0</v>
      </c>
      <c r="T4360" s="7" t="s">
        <v>5594</v>
      </c>
      <c r="U4360" s="7" t="s">
        <v>2909</v>
      </c>
      <c r="V4360" s="7" t="s">
        <v>1444</v>
      </c>
      <c r="W4360" s="7" t="s">
        <v>1867</v>
      </c>
      <c r="X4360" s="7" t="str">
        <f>IFERROR(VLOOKUP( Table1[[#This Row],[Trim Distributor Code]],Sheet1!$A:$J,10,FALSE),0)</f>
        <v>Active</v>
      </c>
    </row>
    <row r="4361" spans="1:24" hidden="1" x14ac:dyDescent="0.3">
      <c r="A4361" t="s">
        <v>4405</v>
      </c>
      <c r="B4361" t="s">
        <v>5617</v>
      </c>
      <c r="C4361" t="s">
        <v>5618</v>
      </c>
      <c r="D4361" s="8" t="s">
        <v>1412</v>
      </c>
      <c r="E4361" t="s">
        <v>5643</v>
      </c>
      <c r="F4361" t="s">
        <v>4193</v>
      </c>
      <c r="G4361" t="s">
        <v>5612</v>
      </c>
      <c r="H4361" t="s">
        <v>5613</v>
      </c>
      <c r="I4361" t="s">
        <v>5639</v>
      </c>
      <c r="J4361" t="s">
        <v>1995</v>
      </c>
      <c r="K4361">
        <v>18</v>
      </c>
      <c r="L4361" s="2" t="s">
        <v>1412</v>
      </c>
      <c r="M4361" s="2">
        <f ca="1">Table1[[#This Row],[Cases]]*Table1[[#This Row],[Pack Size]]</f>
        <v>0</v>
      </c>
      <c r="N4361" s="1">
        <f ca="1">Table1[[#This Row],[Cases]]*Table1[[#This Row],[Pack Size]]</f>
        <v>3456</v>
      </c>
      <c r="O4361" s="1">
        <f>IFERROR(VLOOKUP(Table1[[#This Row],[SKU Code]],'SKU Size'!$G:$H,2,FALSE),0)*Table1[[#This Row],[Cases]]</f>
        <v>149505.14873610029</v>
      </c>
      <c r="P4361" t="str">
        <f t="shared" si="82"/>
        <v>D0441</v>
      </c>
      <c r="Q4361" s="7">
        <f>IFERROR(VLOOKUP(Table1[[#This Row],[Trim Distributor Code]],Sheet1!$N:$O,2,FALSE),0)</f>
        <v>3400071</v>
      </c>
      <c r="R4361" s="7">
        <f>IFERROR(VLOOKUP(Table1[[#This Row],[Salesflo AppUser Code]],HIE!$A:$B,2,FALSE),0)</f>
        <v>0</v>
      </c>
      <c r="S4361" s="7">
        <f>IFERROR(VLOOKUP(Table1[[#This Row],[Salesflo AppUser Code]],HIE!$A:$B,2,FALSE),0)</f>
        <v>0</v>
      </c>
      <c r="T4361" s="7" t="s">
        <v>5594</v>
      </c>
      <c r="U4361" s="7" t="s">
        <v>2909</v>
      </c>
      <c r="V4361" s="7" t="s">
        <v>1606</v>
      </c>
      <c r="W4361" s="7" t="s">
        <v>1867</v>
      </c>
      <c r="X4361" s="7" t="str">
        <f>IFERROR(VLOOKUP( Table1[[#This Row],[Trim Distributor Code]],Sheet1!$A:$J,10,FALSE),0)</f>
        <v>Active</v>
      </c>
    </row>
    <row r="4362" spans="1:24" hidden="1" x14ac:dyDescent="0.3">
      <c r="A4362" t="s">
        <v>4405</v>
      </c>
      <c r="B4362" t="s">
        <v>5617</v>
      </c>
      <c r="C4362" t="s">
        <v>5618</v>
      </c>
      <c r="D4362" s="8" t="s">
        <v>1412</v>
      </c>
      <c r="E4362" t="s">
        <v>5643</v>
      </c>
      <c r="F4362" t="s">
        <v>4193</v>
      </c>
      <c r="G4362" t="s">
        <v>5612</v>
      </c>
      <c r="H4362" t="s">
        <v>1632</v>
      </c>
      <c r="I4362" t="s">
        <v>5640</v>
      </c>
      <c r="J4362" t="s">
        <v>2021</v>
      </c>
      <c r="K4362">
        <v>12.8</v>
      </c>
      <c r="L4362" s="2" t="s">
        <v>1412</v>
      </c>
      <c r="M4362" s="2">
        <f ca="1">Table1[[#This Row],[Cases]]*Table1[[#This Row],[Pack Size]]</f>
        <v>0</v>
      </c>
      <c r="N4362" s="1">
        <f ca="1">Table1[[#This Row],[Cases]]*Table1[[#This Row],[Pack Size]]</f>
        <v>307.20000000000005</v>
      </c>
      <c r="O4362" s="1">
        <f>IFERROR(VLOOKUP(Table1[[#This Row],[SKU Code]],'SKU Size'!$G:$H,2,FALSE),0)*Table1[[#This Row],[Cases]]</f>
        <v>95521.831564808279</v>
      </c>
      <c r="P4362" t="str">
        <f t="shared" si="82"/>
        <v>D0441</v>
      </c>
      <c r="Q4362" s="7">
        <f>IFERROR(VLOOKUP(Table1[[#This Row],[Trim Distributor Code]],Sheet1!$N:$O,2,FALSE),0)</f>
        <v>3400071</v>
      </c>
      <c r="R4362" s="7">
        <f>IFERROR(VLOOKUP(Table1[[#This Row],[Salesflo AppUser Code]],HIE!$A:$B,2,FALSE),0)</f>
        <v>0</v>
      </c>
      <c r="S4362" s="7">
        <f>IFERROR(VLOOKUP(Table1[[#This Row],[Salesflo AppUser Code]],HIE!$A:$B,2,FALSE),0)</f>
        <v>0</v>
      </c>
      <c r="T4362" s="7" t="s">
        <v>5594</v>
      </c>
      <c r="U4362" s="7" t="s">
        <v>2909</v>
      </c>
      <c r="V4362" s="7" t="s">
        <v>1632</v>
      </c>
      <c r="W4362" s="7" t="s">
        <v>1867</v>
      </c>
      <c r="X4362" s="7" t="str">
        <f>IFERROR(VLOOKUP( Table1[[#This Row],[Trim Distributor Code]],Sheet1!$A:$J,10,FALSE),0)</f>
        <v>Active</v>
      </c>
    </row>
    <row r="4363" spans="1:24" hidden="1" x14ac:dyDescent="0.3">
      <c r="A4363" t="s">
        <v>4405</v>
      </c>
      <c r="B4363" t="s">
        <v>5617</v>
      </c>
      <c r="C4363" t="s">
        <v>5618</v>
      </c>
      <c r="D4363" s="8" t="s">
        <v>1412</v>
      </c>
      <c r="E4363" t="s">
        <v>5643</v>
      </c>
      <c r="F4363" t="s">
        <v>4193</v>
      </c>
      <c r="G4363" t="s">
        <v>4112</v>
      </c>
      <c r="H4363" t="s">
        <v>4109</v>
      </c>
      <c r="I4363" t="s">
        <v>4749</v>
      </c>
      <c r="J4363" t="s">
        <v>1877</v>
      </c>
      <c r="K4363">
        <v>16.8</v>
      </c>
      <c r="L4363" s="2" t="s">
        <v>1412</v>
      </c>
      <c r="M4363" s="2">
        <f ca="1">Table1[[#This Row],[Cases]]*Table1[[#This Row],[Pack Size]]</f>
        <v>0</v>
      </c>
      <c r="N4363" s="1">
        <f ca="1">Table1[[#This Row],[Cases]]*Table1[[#This Row],[Pack Size]]</f>
        <v>1680</v>
      </c>
      <c r="O4363" s="1">
        <f>IFERROR(VLOOKUP(Table1[[#This Row],[SKU Code]],'SKU Size'!$G:$H,2,FALSE),0)*Table1[[#This Row],[Cases]]</f>
        <v>207925.95143666895</v>
      </c>
      <c r="P4363" t="str">
        <f t="shared" si="82"/>
        <v>D0441</v>
      </c>
      <c r="Q4363" s="7">
        <f>IFERROR(VLOOKUP(Table1[[#This Row],[Trim Distributor Code]],Sheet1!$N:$O,2,FALSE),0)</f>
        <v>3400071</v>
      </c>
      <c r="R4363" s="7">
        <f>IFERROR(VLOOKUP(Table1[[#This Row],[Salesflo AppUser Code]],HIE!$A:$B,2,FALSE),0)</f>
        <v>0</v>
      </c>
      <c r="S4363" s="7">
        <f>IFERROR(VLOOKUP(Table1[[#This Row],[Salesflo AppUser Code]],HIE!$A:$B,2,FALSE),0)</f>
        <v>0</v>
      </c>
      <c r="T4363" s="7" t="s">
        <v>5594</v>
      </c>
      <c r="U4363" s="7" t="s">
        <v>2909</v>
      </c>
      <c r="V4363" s="7" t="s">
        <v>1423</v>
      </c>
      <c r="W4363" s="7" t="s">
        <v>1868</v>
      </c>
      <c r="X4363" s="7" t="str">
        <f>IFERROR(VLOOKUP( Table1[[#This Row],[Trim Distributor Code]],Sheet1!$A:$J,10,FALSE),0)</f>
        <v>Active</v>
      </c>
    </row>
    <row r="4364" spans="1:24" hidden="1" x14ac:dyDescent="0.3">
      <c r="A4364" t="s">
        <v>4405</v>
      </c>
      <c r="B4364" t="s">
        <v>5617</v>
      </c>
      <c r="C4364" t="s">
        <v>5618</v>
      </c>
      <c r="D4364" s="8" t="s">
        <v>1412</v>
      </c>
      <c r="E4364" t="s">
        <v>5643</v>
      </c>
      <c r="F4364" t="s">
        <v>4193</v>
      </c>
      <c r="G4364" t="s">
        <v>4112</v>
      </c>
      <c r="H4364" t="s">
        <v>5613</v>
      </c>
      <c r="I4364" t="s">
        <v>5641</v>
      </c>
      <c r="J4364" t="s">
        <v>1882</v>
      </c>
      <c r="K4364">
        <v>0.78749999999999998</v>
      </c>
      <c r="L4364" s="2" t="s">
        <v>1412</v>
      </c>
      <c r="M4364" s="2">
        <f ca="1">Table1[[#This Row],[Cases]]*Table1[[#This Row],[Pack Size]]</f>
        <v>0</v>
      </c>
      <c r="N4364" s="1">
        <f ca="1">Table1[[#This Row],[Cases]]*Table1[[#This Row],[Pack Size]]</f>
        <v>78.75</v>
      </c>
      <c r="O4364" s="1">
        <f>IFERROR(VLOOKUP(Table1[[#This Row],[SKU Code]],'SKU Size'!$G:$H,2,FALSE),0)*Table1[[#This Row],[Cases]]</f>
        <v>105.11420625000001</v>
      </c>
      <c r="P4364" t="str">
        <f t="shared" si="82"/>
        <v>D0441</v>
      </c>
      <c r="Q4364" s="7">
        <f>IFERROR(VLOOKUP(Table1[[#This Row],[Trim Distributor Code]],Sheet1!$N:$O,2,FALSE),0)</f>
        <v>3400071</v>
      </c>
      <c r="R4364" s="7">
        <f>IFERROR(VLOOKUP(Table1[[#This Row],[Salesflo AppUser Code]],HIE!$A:$B,2,FALSE),0)</f>
        <v>0</v>
      </c>
      <c r="S4364" s="7">
        <f>IFERROR(VLOOKUP(Table1[[#This Row],[Salesflo AppUser Code]],HIE!$A:$B,2,FALSE),0)</f>
        <v>0</v>
      </c>
      <c r="T4364" s="7" t="s">
        <v>5594</v>
      </c>
      <c r="U4364" s="7" t="s">
        <v>2909</v>
      </c>
      <c r="V4364" s="7" t="s">
        <v>1881</v>
      </c>
      <c r="W4364" s="7" t="s">
        <v>1868</v>
      </c>
      <c r="X4364" s="7" t="str">
        <f>IFERROR(VLOOKUP( Table1[[#This Row],[Trim Distributor Code]],Sheet1!$A:$J,10,FALSE),0)</f>
        <v>Active</v>
      </c>
    </row>
    <row r="4365" spans="1:24" hidden="1" x14ac:dyDescent="0.3">
      <c r="A4365" t="s">
        <v>4405</v>
      </c>
      <c r="B4365" t="s">
        <v>5617</v>
      </c>
      <c r="C4365" t="s">
        <v>5618</v>
      </c>
      <c r="D4365" s="8" t="s">
        <v>1412</v>
      </c>
      <c r="E4365" t="s">
        <v>5643</v>
      </c>
      <c r="F4365" t="s">
        <v>4193</v>
      </c>
      <c r="G4365" t="s">
        <v>5614</v>
      </c>
      <c r="H4365" t="s">
        <v>1632</v>
      </c>
      <c r="I4365" t="s">
        <v>5642</v>
      </c>
      <c r="J4365" t="s">
        <v>2024</v>
      </c>
      <c r="K4365">
        <v>11.549999999999999</v>
      </c>
      <c r="L4365" s="2" t="s">
        <v>1412</v>
      </c>
      <c r="M4365" s="2">
        <f ca="1">Table1[[#This Row],[Cases]]*Table1[[#This Row],[Pack Size]]</f>
        <v>0</v>
      </c>
      <c r="N4365" s="1">
        <f ca="1">Table1[[#This Row],[Cases]]*Table1[[#This Row],[Pack Size]]</f>
        <v>277.2</v>
      </c>
      <c r="O4365" s="1">
        <f>IFERROR(VLOOKUP(Table1[[#This Row],[SKU Code]],'SKU Size'!$G:$H,2,FALSE),0)*Table1[[#This Row],[Cases]]</f>
        <v>21773.156059223365</v>
      </c>
      <c r="P4365" t="str">
        <f t="shared" si="82"/>
        <v>D0441</v>
      </c>
      <c r="Q4365" s="7">
        <f>IFERROR(VLOOKUP(Table1[[#This Row],[Trim Distributor Code]],Sheet1!$N:$O,2,FALSE),0)</f>
        <v>3400071</v>
      </c>
      <c r="R4365" s="7">
        <f>IFERROR(VLOOKUP(Table1[[#This Row],[Salesflo AppUser Code]],HIE!$A:$B,2,FALSE),0)</f>
        <v>0</v>
      </c>
      <c r="S4365" s="7">
        <f>IFERROR(VLOOKUP(Table1[[#This Row],[Salesflo AppUser Code]],HIE!$A:$B,2,FALSE),0)</f>
        <v>0</v>
      </c>
      <c r="T4365" s="7" t="s">
        <v>5594</v>
      </c>
      <c r="U4365" s="7" t="s">
        <v>2909</v>
      </c>
      <c r="V4365" s="7" t="s">
        <v>1632</v>
      </c>
      <c r="W4365" s="7" t="s">
        <v>2023</v>
      </c>
      <c r="X4365" s="7" t="str">
        <f>IFERROR(VLOOKUP( Table1[[#This Row],[Trim Distributor Code]],Sheet1!$A:$J,10,FALSE),0)</f>
        <v>Active</v>
      </c>
    </row>
    <row r="4366" spans="1:24" hidden="1" x14ac:dyDescent="0.3">
      <c r="A4366" t="s">
        <v>4405</v>
      </c>
      <c r="B4366" t="s">
        <v>5619</v>
      </c>
      <c r="C4366" t="s">
        <v>5620</v>
      </c>
      <c r="D4366" s="8" t="s">
        <v>1412</v>
      </c>
      <c r="E4366" t="s">
        <v>5643</v>
      </c>
      <c r="F4366" t="s">
        <v>4193</v>
      </c>
      <c r="G4366" t="s">
        <v>5612</v>
      </c>
      <c r="H4366" t="s">
        <v>4725</v>
      </c>
      <c r="I4366" t="s">
        <v>5638</v>
      </c>
      <c r="J4366" t="s">
        <v>1954</v>
      </c>
      <c r="K4366">
        <v>84.000000000000014</v>
      </c>
      <c r="L4366" s="2" t="s">
        <v>1412</v>
      </c>
      <c r="M4366" s="2">
        <f ca="1">Table1[[#This Row],[Cases]]*Table1[[#This Row],[Pack Size]]</f>
        <v>0</v>
      </c>
      <c r="N4366" s="1">
        <f ca="1">Table1[[#This Row],[Cases]]*Table1[[#This Row],[Pack Size]]</f>
        <v>24192.000000000004</v>
      </c>
      <c r="O4366" s="1">
        <f>IFERROR(VLOOKUP(Table1[[#This Row],[SKU Code]],'SKU Size'!$G:$H,2,FALSE),0)*Table1[[#This Row],[Cases]]</f>
        <v>688984.80562079325</v>
      </c>
      <c r="P4366" t="str">
        <f t="shared" si="82"/>
        <v>D0441</v>
      </c>
      <c r="Q4366" s="7">
        <f>IFERROR(VLOOKUP(Table1[[#This Row],[Trim Distributor Code]],Sheet1!$N:$O,2,FALSE),0)</f>
        <v>3400071</v>
      </c>
      <c r="R4366" s="7">
        <f>IFERROR(VLOOKUP(Table1[[#This Row],[Salesflo AppUser Code]],HIE!$A:$B,2,FALSE),0)</f>
        <v>0</v>
      </c>
      <c r="S4366" s="7">
        <f>IFERROR(VLOOKUP(Table1[[#This Row],[Salesflo AppUser Code]],HIE!$A:$B,2,FALSE),0)</f>
        <v>0</v>
      </c>
      <c r="T4366" s="7" t="s">
        <v>5594</v>
      </c>
      <c r="U4366" s="7" t="s">
        <v>2909</v>
      </c>
      <c r="V4366" s="7" t="s">
        <v>1444</v>
      </c>
      <c r="W4366" s="7" t="s">
        <v>1867</v>
      </c>
      <c r="X4366" s="7" t="str">
        <f>IFERROR(VLOOKUP( Table1[[#This Row],[Trim Distributor Code]],Sheet1!$A:$J,10,FALSE),0)</f>
        <v>Active</v>
      </c>
    </row>
    <row r="4367" spans="1:24" hidden="1" x14ac:dyDescent="0.3">
      <c r="A4367" t="s">
        <v>4405</v>
      </c>
      <c r="B4367" t="s">
        <v>5619</v>
      </c>
      <c r="C4367" t="s">
        <v>5620</v>
      </c>
      <c r="D4367" s="8" t="s">
        <v>1412</v>
      </c>
      <c r="E4367" t="s">
        <v>5643</v>
      </c>
      <c r="F4367" t="s">
        <v>4193</v>
      </c>
      <c r="G4367" t="s">
        <v>5612</v>
      </c>
      <c r="H4367" t="s">
        <v>5613</v>
      </c>
      <c r="I4367" t="s">
        <v>5639</v>
      </c>
      <c r="J4367" t="s">
        <v>1995</v>
      </c>
      <c r="K4367">
        <v>31.500000000000004</v>
      </c>
      <c r="L4367" s="2" t="s">
        <v>1412</v>
      </c>
      <c r="M4367" s="2">
        <f ca="1">Table1[[#This Row],[Cases]]*Table1[[#This Row],[Pack Size]]</f>
        <v>0</v>
      </c>
      <c r="N4367" s="1">
        <f ca="1">Table1[[#This Row],[Cases]]*Table1[[#This Row],[Pack Size]]</f>
        <v>6048.0000000000009</v>
      </c>
      <c r="O4367" s="1">
        <f>IFERROR(VLOOKUP(Table1[[#This Row],[SKU Code]],'SKU Size'!$G:$H,2,FALSE),0)*Table1[[#This Row],[Cases]]</f>
        <v>261634.01028817554</v>
      </c>
      <c r="P4367" t="str">
        <f t="shared" si="82"/>
        <v>D0441</v>
      </c>
      <c r="Q4367" s="7">
        <f>IFERROR(VLOOKUP(Table1[[#This Row],[Trim Distributor Code]],Sheet1!$N:$O,2,FALSE),0)</f>
        <v>3400071</v>
      </c>
      <c r="R4367" s="7">
        <f>IFERROR(VLOOKUP(Table1[[#This Row],[Salesflo AppUser Code]],HIE!$A:$B,2,FALSE),0)</f>
        <v>0</v>
      </c>
      <c r="S4367" s="7">
        <f>IFERROR(VLOOKUP(Table1[[#This Row],[Salesflo AppUser Code]],HIE!$A:$B,2,FALSE),0)</f>
        <v>0</v>
      </c>
      <c r="T4367" s="7" t="s">
        <v>5594</v>
      </c>
      <c r="U4367" s="7" t="s">
        <v>2909</v>
      </c>
      <c r="V4367" s="7" t="s">
        <v>1606</v>
      </c>
      <c r="W4367" s="7" t="s">
        <v>1867</v>
      </c>
      <c r="X4367" s="7" t="str">
        <f>IFERROR(VLOOKUP( Table1[[#This Row],[Trim Distributor Code]],Sheet1!$A:$J,10,FALSE),0)</f>
        <v>Active</v>
      </c>
    </row>
    <row r="4368" spans="1:24" hidden="1" x14ac:dyDescent="0.3">
      <c r="A4368" t="s">
        <v>4405</v>
      </c>
      <c r="B4368" t="s">
        <v>5619</v>
      </c>
      <c r="C4368" t="s">
        <v>5620</v>
      </c>
      <c r="D4368" s="8" t="s">
        <v>1412</v>
      </c>
      <c r="E4368" t="s">
        <v>5643</v>
      </c>
      <c r="F4368" t="s">
        <v>4193</v>
      </c>
      <c r="G4368" t="s">
        <v>5612</v>
      </c>
      <c r="H4368" t="s">
        <v>1632</v>
      </c>
      <c r="I4368" t="s">
        <v>5640</v>
      </c>
      <c r="J4368" t="s">
        <v>2021</v>
      </c>
      <c r="K4368">
        <v>8</v>
      </c>
      <c r="L4368" s="2" t="s">
        <v>1412</v>
      </c>
      <c r="M4368" s="2">
        <f ca="1">Table1[[#This Row],[Cases]]*Table1[[#This Row],[Pack Size]]</f>
        <v>0</v>
      </c>
      <c r="N4368" s="1">
        <f ca="1">Table1[[#This Row],[Cases]]*Table1[[#This Row],[Pack Size]]</f>
        <v>192</v>
      </c>
      <c r="O4368" s="1">
        <f>IFERROR(VLOOKUP(Table1[[#This Row],[SKU Code]],'SKU Size'!$G:$H,2,FALSE),0)*Table1[[#This Row],[Cases]]</f>
        <v>59701.144728005173</v>
      </c>
      <c r="P4368" t="str">
        <f t="shared" si="82"/>
        <v>D0441</v>
      </c>
      <c r="Q4368" s="7">
        <f>IFERROR(VLOOKUP(Table1[[#This Row],[Trim Distributor Code]],Sheet1!$N:$O,2,FALSE),0)</f>
        <v>3400071</v>
      </c>
      <c r="R4368" s="7">
        <f>IFERROR(VLOOKUP(Table1[[#This Row],[Salesflo AppUser Code]],HIE!$A:$B,2,FALSE),0)</f>
        <v>0</v>
      </c>
      <c r="S4368" s="7">
        <f>IFERROR(VLOOKUP(Table1[[#This Row],[Salesflo AppUser Code]],HIE!$A:$B,2,FALSE),0)</f>
        <v>0</v>
      </c>
      <c r="T4368" s="7" t="s">
        <v>5594</v>
      </c>
      <c r="U4368" s="7" t="s">
        <v>2909</v>
      </c>
      <c r="V4368" s="7" t="s">
        <v>1632</v>
      </c>
      <c r="W4368" s="7" t="s">
        <v>1867</v>
      </c>
      <c r="X4368" s="7" t="str">
        <f>IFERROR(VLOOKUP( Table1[[#This Row],[Trim Distributor Code]],Sheet1!$A:$J,10,FALSE),0)</f>
        <v>Active</v>
      </c>
    </row>
    <row r="4369" spans="1:24" hidden="1" x14ac:dyDescent="0.3">
      <c r="A4369" t="s">
        <v>4405</v>
      </c>
      <c r="B4369" t="s">
        <v>5619</v>
      </c>
      <c r="C4369" t="s">
        <v>5620</v>
      </c>
      <c r="D4369" s="8" t="s">
        <v>1412</v>
      </c>
      <c r="E4369" t="s">
        <v>5643</v>
      </c>
      <c r="F4369" t="s">
        <v>4193</v>
      </c>
      <c r="G4369" t="s">
        <v>4112</v>
      </c>
      <c r="H4369" t="s">
        <v>4109</v>
      </c>
      <c r="I4369" t="s">
        <v>4749</v>
      </c>
      <c r="J4369" t="s">
        <v>1877</v>
      </c>
      <c r="K4369">
        <v>15.4</v>
      </c>
      <c r="L4369" s="2" t="s">
        <v>1412</v>
      </c>
      <c r="M4369" s="2">
        <f ca="1">Table1[[#This Row],[Cases]]*Table1[[#This Row],[Pack Size]]</f>
        <v>0</v>
      </c>
      <c r="N4369" s="1">
        <f ca="1">Table1[[#This Row],[Cases]]*Table1[[#This Row],[Pack Size]]</f>
        <v>1540</v>
      </c>
      <c r="O4369" s="1">
        <f>IFERROR(VLOOKUP(Table1[[#This Row],[SKU Code]],'SKU Size'!$G:$H,2,FALSE),0)*Table1[[#This Row],[Cases]]</f>
        <v>190598.78881694653</v>
      </c>
      <c r="P4369" t="str">
        <f t="shared" si="82"/>
        <v>D0441</v>
      </c>
      <c r="Q4369" s="7">
        <f>IFERROR(VLOOKUP(Table1[[#This Row],[Trim Distributor Code]],Sheet1!$N:$O,2,FALSE),0)</f>
        <v>3400071</v>
      </c>
      <c r="R4369" s="7">
        <f>IFERROR(VLOOKUP(Table1[[#This Row],[Salesflo AppUser Code]],HIE!$A:$B,2,FALSE),0)</f>
        <v>0</v>
      </c>
      <c r="S4369" s="7">
        <f>IFERROR(VLOOKUP(Table1[[#This Row],[Salesflo AppUser Code]],HIE!$A:$B,2,FALSE),0)</f>
        <v>0</v>
      </c>
      <c r="T4369" s="7" t="s">
        <v>5594</v>
      </c>
      <c r="U4369" s="7" t="s">
        <v>2909</v>
      </c>
      <c r="V4369" s="7" t="s">
        <v>1423</v>
      </c>
      <c r="W4369" s="7" t="s">
        <v>1868</v>
      </c>
      <c r="X4369" s="7" t="str">
        <f>IFERROR(VLOOKUP( Table1[[#This Row],[Trim Distributor Code]],Sheet1!$A:$J,10,FALSE),0)</f>
        <v>Active</v>
      </c>
    </row>
    <row r="4370" spans="1:24" hidden="1" x14ac:dyDescent="0.3">
      <c r="A4370" t="s">
        <v>4405</v>
      </c>
      <c r="B4370" t="s">
        <v>5619</v>
      </c>
      <c r="C4370" t="s">
        <v>5620</v>
      </c>
      <c r="D4370" s="8" t="s">
        <v>1412</v>
      </c>
      <c r="E4370" t="s">
        <v>5643</v>
      </c>
      <c r="F4370" t="s">
        <v>4193</v>
      </c>
      <c r="G4370" t="s">
        <v>4112</v>
      </c>
      <c r="H4370" t="s">
        <v>5613</v>
      </c>
      <c r="I4370" t="s">
        <v>5641</v>
      </c>
      <c r="J4370" t="s">
        <v>1882</v>
      </c>
      <c r="K4370">
        <v>0.875</v>
      </c>
      <c r="L4370" s="2" t="s">
        <v>1412</v>
      </c>
      <c r="M4370" s="2">
        <f ca="1">Table1[[#This Row],[Cases]]*Table1[[#This Row],[Pack Size]]</f>
        <v>0</v>
      </c>
      <c r="N4370" s="1">
        <f ca="1">Table1[[#This Row],[Cases]]*Table1[[#This Row],[Pack Size]]</f>
        <v>87.5</v>
      </c>
      <c r="O4370" s="1">
        <f>IFERROR(VLOOKUP(Table1[[#This Row],[SKU Code]],'SKU Size'!$G:$H,2,FALSE),0)*Table1[[#This Row],[Cases]]</f>
        <v>116.79356250000002</v>
      </c>
      <c r="P4370" t="str">
        <f t="shared" si="82"/>
        <v>D0441</v>
      </c>
      <c r="Q4370" s="7">
        <f>IFERROR(VLOOKUP(Table1[[#This Row],[Trim Distributor Code]],Sheet1!$N:$O,2,FALSE),0)</f>
        <v>3400071</v>
      </c>
      <c r="R4370" s="7">
        <f>IFERROR(VLOOKUP(Table1[[#This Row],[Salesflo AppUser Code]],HIE!$A:$B,2,FALSE),0)</f>
        <v>0</v>
      </c>
      <c r="S4370" s="7">
        <f>IFERROR(VLOOKUP(Table1[[#This Row],[Salesflo AppUser Code]],HIE!$A:$B,2,FALSE),0)</f>
        <v>0</v>
      </c>
      <c r="T4370" s="7" t="s">
        <v>5594</v>
      </c>
      <c r="U4370" s="7" t="s">
        <v>2909</v>
      </c>
      <c r="V4370" s="7" t="s">
        <v>1881</v>
      </c>
      <c r="W4370" s="7" t="s">
        <v>1868</v>
      </c>
      <c r="X4370" s="7" t="str">
        <f>IFERROR(VLOOKUP( Table1[[#This Row],[Trim Distributor Code]],Sheet1!$A:$J,10,FALSE),0)</f>
        <v>Active</v>
      </c>
    </row>
    <row r="4371" spans="1:24" hidden="1" x14ac:dyDescent="0.3">
      <c r="A4371" t="s">
        <v>4405</v>
      </c>
      <c r="B4371" t="s">
        <v>5619</v>
      </c>
      <c r="C4371" t="s">
        <v>5620</v>
      </c>
      <c r="D4371" s="8" t="s">
        <v>1412</v>
      </c>
      <c r="E4371" t="s">
        <v>5643</v>
      </c>
      <c r="F4371" t="s">
        <v>4193</v>
      </c>
      <c r="G4371" t="s">
        <v>5614</v>
      </c>
      <c r="H4371" t="s">
        <v>1632</v>
      </c>
      <c r="I4371" t="s">
        <v>5642</v>
      </c>
      <c r="J4371" t="s">
        <v>2024</v>
      </c>
      <c r="K4371">
        <v>19.25</v>
      </c>
      <c r="L4371" s="2" t="s">
        <v>1412</v>
      </c>
      <c r="M4371" s="2">
        <f ca="1">Table1[[#This Row],[Cases]]*Table1[[#This Row],[Pack Size]]</f>
        <v>0</v>
      </c>
      <c r="N4371" s="1">
        <f ca="1">Table1[[#This Row],[Cases]]*Table1[[#This Row],[Pack Size]]</f>
        <v>462</v>
      </c>
      <c r="O4371" s="1">
        <f>IFERROR(VLOOKUP(Table1[[#This Row],[SKU Code]],'SKU Size'!$G:$H,2,FALSE),0)*Table1[[#This Row],[Cases]]</f>
        <v>36288.593432038942</v>
      </c>
      <c r="P4371" t="str">
        <f t="shared" si="82"/>
        <v>D0441</v>
      </c>
      <c r="Q4371" s="7">
        <f>IFERROR(VLOOKUP(Table1[[#This Row],[Trim Distributor Code]],Sheet1!$N:$O,2,FALSE),0)</f>
        <v>3400071</v>
      </c>
      <c r="R4371" s="7">
        <f>IFERROR(VLOOKUP(Table1[[#This Row],[Salesflo AppUser Code]],HIE!$A:$B,2,FALSE),0)</f>
        <v>0</v>
      </c>
      <c r="S4371" s="7">
        <f>IFERROR(VLOOKUP(Table1[[#This Row],[Salesflo AppUser Code]],HIE!$A:$B,2,FALSE),0)</f>
        <v>0</v>
      </c>
      <c r="T4371" s="7" t="s">
        <v>5594</v>
      </c>
      <c r="U4371" s="7" t="s">
        <v>2909</v>
      </c>
      <c r="V4371" s="7" t="s">
        <v>1632</v>
      </c>
      <c r="W4371" s="7" t="s">
        <v>2023</v>
      </c>
      <c r="X4371" s="7" t="str">
        <f>IFERROR(VLOOKUP( Table1[[#This Row],[Trim Distributor Code]],Sheet1!$A:$J,10,FALSE),0)</f>
        <v>Active</v>
      </c>
    </row>
    <row r="4372" spans="1:24" hidden="1" x14ac:dyDescent="0.3">
      <c r="A4372" t="s">
        <v>4405</v>
      </c>
      <c r="B4372" t="s">
        <v>5621</v>
      </c>
      <c r="C4372" t="s">
        <v>5622</v>
      </c>
      <c r="D4372" s="8" t="s">
        <v>1412</v>
      </c>
      <c r="E4372" t="s">
        <v>5643</v>
      </c>
      <c r="F4372" t="s">
        <v>4193</v>
      </c>
      <c r="G4372" t="s">
        <v>5612</v>
      </c>
      <c r="H4372" t="s">
        <v>4725</v>
      </c>
      <c r="I4372" t="s">
        <v>5638</v>
      </c>
      <c r="J4372" t="s">
        <v>1954</v>
      </c>
      <c r="K4372">
        <v>72</v>
      </c>
      <c r="L4372" s="2" t="s">
        <v>1412</v>
      </c>
      <c r="M4372" s="2">
        <f ca="1">Table1[[#This Row],[Cases]]*Table1[[#This Row],[Pack Size]]</f>
        <v>0</v>
      </c>
      <c r="N4372" s="1">
        <f ca="1">Table1[[#This Row],[Cases]]*Table1[[#This Row],[Pack Size]]</f>
        <v>20736</v>
      </c>
      <c r="O4372" s="1">
        <f>IFERROR(VLOOKUP(Table1[[#This Row],[SKU Code]],'SKU Size'!$G:$H,2,FALSE),0)*Table1[[#This Row],[Cases]]</f>
        <v>590558.40481782262</v>
      </c>
      <c r="P4372" t="str">
        <f t="shared" ref="P4372:P4398" si="83">TRIM(E4372)</f>
        <v>D0441</v>
      </c>
      <c r="Q4372" s="7">
        <f>IFERROR(VLOOKUP(Table1[[#This Row],[Trim Distributor Code]],Sheet1!$N:$O,2,FALSE),0)</f>
        <v>3400071</v>
      </c>
      <c r="R4372" s="7">
        <f>IFERROR(VLOOKUP(Table1[[#This Row],[Salesflo AppUser Code]],HIE!$A:$B,2,FALSE),0)</f>
        <v>0</v>
      </c>
      <c r="S4372" s="7">
        <f>IFERROR(VLOOKUP(Table1[[#This Row],[Salesflo AppUser Code]],HIE!$A:$B,2,FALSE),0)</f>
        <v>0</v>
      </c>
      <c r="T4372" s="7" t="s">
        <v>5594</v>
      </c>
      <c r="U4372" s="7" t="s">
        <v>2909</v>
      </c>
      <c r="V4372" s="7" t="s">
        <v>1444</v>
      </c>
      <c r="W4372" s="7" t="s">
        <v>1867</v>
      </c>
      <c r="X4372" s="7" t="str">
        <f>IFERROR(VLOOKUP( Table1[[#This Row],[Trim Distributor Code]],Sheet1!$A:$J,10,FALSE),0)</f>
        <v>Active</v>
      </c>
    </row>
    <row r="4373" spans="1:24" hidden="1" x14ac:dyDescent="0.3">
      <c r="A4373" t="s">
        <v>4405</v>
      </c>
      <c r="B4373" t="s">
        <v>5621</v>
      </c>
      <c r="C4373" t="s">
        <v>5622</v>
      </c>
      <c r="D4373" s="8" t="s">
        <v>1412</v>
      </c>
      <c r="E4373" t="s">
        <v>5643</v>
      </c>
      <c r="F4373" t="s">
        <v>4193</v>
      </c>
      <c r="G4373" t="s">
        <v>5612</v>
      </c>
      <c r="H4373" t="s">
        <v>5613</v>
      </c>
      <c r="I4373" t="s">
        <v>5639</v>
      </c>
      <c r="J4373" t="s">
        <v>1995</v>
      </c>
      <c r="K4373">
        <v>22.5</v>
      </c>
      <c r="L4373" s="2" t="s">
        <v>1412</v>
      </c>
      <c r="M4373" s="2">
        <f ca="1">Table1[[#This Row],[Cases]]*Table1[[#This Row],[Pack Size]]</f>
        <v>0</v>
      </c>
      <c r="N4373" s="1">
        <f ca="1">Table1[[#This Row],[Cases]]*Table1[[#This Row],[Pack Size]]</f>
        <v>4320</v>
      </c>
      <c r="O4373" s="1">
        <f>IFERROR(VLOOKUP(Table1[[#This Row],[SKU Code]],'SKU Size'!$G:$H,2,FALSE),0)*Table1[[#This Row],[Cases]]</f>
        <v>186881.43592012537</v>
      </c>
      <c r="P4373" t="str">
        <f t="shared" si="83"/>
        <v>D0441</v>
      </c>
      <c r="Q4373" s="7">
        <f>IFERROR(VLOOKUP(Table1[[#This Row],[Trim Distributor Code]],Sheet1!$N:$O,2,FALSE),0)</f>
        <v>3400071</v>
      </c>
      <c r="R4373" s="7">
        <f>IFERROR(VLOOKUP(Table1[[#This Row],[Salesflo AppUser Code]],HIE!$A:$B,2,FALSE),0)</f>
        <v>0</v>
      </c>
      <c r="S4373" s="7">
        <f>IFERROR(VLOOKUP(Table1[[#This Row],[Salesflo AppUser Code]],HIE!$A:$B,2,FALSE),0)</f>
        <v>0</v>
      </c>
      <c r="T4373" s="7" t="s">
        <v>5594</v>
      </c>
      <c r="U4373" s="7" t="s">
        <v>2909</v>
      </c>
      <c r="V4373" s="7" t="s">
        <v>1606</v>
      </c>
      <c r="W4373" s="7" t="s">
        <v>1867</v>
      </c>
      <c r="X4373" s="7" t="str">
        <f>IFERROR(VLOOKUP( Table1[[#This Row],[Trim Distributor Code]],Sheet1!$A:$J,10,FALSE),0)</f>
        <v>Active</v>
      </c>
    </row>
    <row r="4374" spans="1:24" hidden="1" x14ac:dyDescent="0.3">
      <c r="A4374" t="s">
        <v>4405</v>
      </c>
      <c r="B4374" t="s">
        <v>5621</v>
      </c>
      <c r="C4374" t="s">
        <v>5622</v>
      </c>
      <c r="D4374" s="8" t="s">
        <v>1412</v>
      </c>
      <c r="E4374" t="s">
        <v>5643</v>
      </c>
      <c r="F4374" t="s">
        <v>4193</v>
      </c>
      <c r="G4374" t="s">
        <v>5612</v>
      </c>
      <c r="H4374" t="s">
        <v>1632</v>
      </c>
      <c r="I4374" t="s">
        <v>5640</v>
      </c>
      <c r="J4374" t="s">
        <v>2021</v>
      </c>
      <c r="K4374">
        <v>7.1999999999999993</v>
      </c>
      <c r="L4374" s="2" t="s">
        <v>1412</v>
      </c>
      <c r="M4374" s="2">
        <f ca="1">Table1[[#This Row],[Cases]]*Table1[[#This Row],[Pack Size]]</f>
        <v>0</v>
      </c>
      <c r="N4374" s="1">
        <f ca="1">Table1[[#This Row],[Cases]]*Table1[[#This Row],[Pack Size]]</f>
        <v>172.79999999999998</v>
      </c>
      <c r="O4374" s="1">
        <f>IFERROR(VLOOKUP(Table1[[#This Row],[SKU Code]],'SKU Size'!$G:$H,2,FALSE),0)*Table1[[#This Row],[Cases]]</f>
        <v>53731.030255204649</v>
      </c>
      <c r="P4374" t="str">
        <f t="shared" si="83"/>
        <v>D0441</v>
      </c>
      <c r="Q4374" s="7">
        <f>IFERROR(VLOOKUP(Table1[[#This Row],[Trim Distributor Code]],Sheet1!$N:$O,2,FALSE),0)</f>
        <v>3400071</v>
      </c>
      <c r="R4374" s="7">
        <f>IFERROR(VLOOKUP(Table1[[#This Row],[Salesflo AppUser Code]],HIE!$A:$B,2,FALSE),0)</f>
        <v>0</v>
      </c>
      <c r="S4374" s="7">
        <f>IFERROR(VLOOKUP(Table1[[#This Row],[Salesflo AppUser Code]],HIE!$A:$B,2,FALSE),0)</f>
        <v>0</v>
      </c>
      <c r="T4374" s="7" t="s">
        <v>5594</v>
      </c>
      <c r="U4374" s="7" t="s">
        <v>2909</v>
      </c>
      <c r="V4374" s="7" t="s">
        <v>1632</v>
      </c>
      <c r="W4374" s="7" t="s">
        <v>1867</v>
      </c>
      <c r="X4374" s="7" t="str">
        <f>IFERROR(VLOOKUP( Table1[[#This Row],[Trim Distributor Code]],Sheet1!$A:$J,10,FALSE),0)</f>
        <v>Active</v>
      </c>
    </row>
    <row r="4375" spans="1:24" hidden="1" x14ac:dyDescent="0.3">
      <c r="A4375" t="s">
        <v>4405</v>
      </c>
      <c r="B4375" t="s">
        <v>5621</v>
      </c>
      <c r="C4375" t="s">
        <v>5622</v>
      </c>
      <c r="D4375" s="8" t="s">
        <v>1412</v>
      </c>
      <c r="E4375" t="s">
        <v>5643</v>
      </c>
      <c r="F4375" t="s">
        <v>4193</v>
      </c>
      <c r="G4375" t="s">
        <v>4112</v>
      </c>
      <c r="H4375" t="s">
        <v>4109</v>
      </c>
      <c r="I4375" t="s">
        <v>4749</v>
      </c>
      <c r="J4375" t="s">
        <v>1877</v>
      </c>
      <c r="K4375">
        <v>15.4</v>
      </c>
      <c r="L4375" s="2" t="s">
        <v>1412</v>
      </c>
      <c r="M4375" s="2">
        <f ca="1">Table1[[#This Row],[Cases]]*Table1[[#This Row],[Pack Size]]</f>
        <v>0</v>
      </c>
      <c r="N4375" s="1">
        <f ca="1">Table1[[#This Row],[Cases]]*Table1[[#This Row],[Pack Size]]</f>
        <v>1540</v>
      </c>
      <c r="O4375" s="1">
        <f>IFERROR(VLOOKUP(Table1[[#This Row],[SKU Code]],'SKU Size'!$G:$H,2,FALSE),0)*Table1[[#This Row],[Cases]]</f>
        <v>190598.78881694653</v>
      </c>
      <c r="P4375" t="str">
        <f t="shared" si="83"/>
        <v>D0441</v>
      </c>
      <c r="Q4375" s="7">
        <f>IFERROR(VLOOKUP(Table1[[#This Row],[Trim Distributor Code]],Sheet1!$N:$O,2,FALSE),0)</f>
        <v>3400071</v>
      </c>
      <c r="R4375" s="7">
        <f>IFERROR(VLOOKUP(Table1[[#This Row],[Salesflo AppUser Code]],HIE!$A:$B,2,FALSE),0)</f>
        <v>0</v>
      </c>
      <c r="S4375" s="7">
        <f>IFERROR(VLOOKUP(Table1[[#This Row],[Salesflo AppUser Code]],HIE!$A:$B,2,FALSE),0)</f>
        <v>0</v>
      </c>
      <c r="T4375" s="7" t="s">
        <v>5594</v>
      </c>
      <c r="U4375" s="7" t="s">
        <v>2909</v>
      </c>
      <c r="V4375" s="7" t="s">
        <v>1423</v>
      </c>
      <c r="W4375" s="7" t="s">
        <v>1868</v>
      </c>
      <c r="X4375" s="7" t="str">
        <f>IFERROR(VLOOKUP( Table1[[#This Row],[Trim Distributor Code]],Sheet1!$A:$J,10,FALSE),0)</f>
        <v>Active</v>
      </c>
    </row>
    <row r="4376" spans="1:24" hidden="1" x14ac:dyDescent="0.3">
      <c r="A4376" t="s">
        <v>4405</v>
      </c>
      <c r="B4376" t="s">
        <v>5621</v>
      </c>
      <c r="C4376" t="s">
        <v>5622</v>
      </c>
      <c r="D4376" s="8" t="s">
        <v>1412</v>
      </c>
      <c r="E4376" t="s">
        <v>5643</v>
      </c>
      <c r="F4376" t="s">
        <v>4193</v>
      </c>
      <c r="G4376" t="s">
        <v>4112</v>
      </c>
      <c r="H4376" t="s">
        <v>5613</v>
      </c>
      <c r="I4376" t="s">
        <v>5641</v>
      </c>
      <c r="J4376" t="s">
        <v>1882</v>
      </c>
      <c r="K4376">
        <v>8.7500000000000008E-2</v>
      </c>
      <c r="L4376" s="2" t="s">
        <v>1412</v>
      </c>
      <c r="M4376" s="2">
        <f ca="1">Table1[[#This Row],[Cases]]*Table1[[#This Row],[Pack Size]]</f>
        <v>0</v>
      </c>
      <c r="N4376" s="1">
        <f ca="1">Table1[[#This Row],[Cases]]*Table1[[#This Row],[Pack Size]]</f>
        <v>8.75</v>
      </c>
      <c r="O4376" s="1">
        <f>IFERROR(VLOOKUP(Table1[[#This Row],[SKU Code]],'SKU Size'!$G:$H,2,FALSE),0)*Table1[[#This Row],[Cases]]</f>
        <v>11.679356250000003</v>
      </c>
      <c r="P4376" t="str">
        <f t="shared" si="83"/>
        <v>D0441</v>
      </c>
      <c r="Q4376" s="7">
        <f>IFERROR(VLOOKUP(Table1[[#This Row],[Trim Distributor Code]],Sheet1!$N:$O,2,FALSE),0)</f>
        <v>3400071</v>
      </c>
      <c r="R4376" s="7">
        <f>IFERROR(VLOOKUP(Table1[[#This Row],[Salesflo AppUser Code]],HIE!$A:$B,2,FALSE),0)</f>
        <v>0</v>
      </c>
      <c r="S4376" s="7">
        <f>IFERROR(VLOOKUP(Table1[[#This Row],[Salesflo AppUser Code]],HIE!$A:$B,2,FALSE),0)</f>
        <v>0</v>
      </c>
      <c r="T4376" s="7" t="s">
        <v>5594</v>
      </c>
      <c r="U4376" s="7" t="s">
        <v>2909</v>
      </c>
      <c r="V4376" s="7" t="s">
        <v>1881</v>
      </c>
      <c r="W4376" s="7" t="s">
        <v>1868</v>
      </c>
      <c r="X4376" s="7" t="str">
        <f>IFERROR(VLOOKUP( Table1[[#This Row],[Trim Distributor Code]],Sheet1!$A:$J,10,FALSE),0)</f>
        <v>Active</v>
      </c>
    </row>
    <row r="4377" spans="1:24" hidden="1" x14ac:dyDescent="0.3">
      <c r="A4377" t="s">
        <v>4405</v>
      </c>
      <c r="B4377" t="s">
        <v>5621</v>
      </c>
      <c r="C4377" t="s">
        <v>5622</v>
      </c>
      <c r="D4377" s="8" t="s">
        <v>1412</v>
      </c>
      <c r="E4377" t="s">
        <v>5643</v>
      </c>
      <c r="F4377" t="s">
        <v>4193</v>
      </c>
      <c r="G4377" t="s">
        <v>5614</v>
      </c>
      <c r="H4377" t="s">
        <v>1632</v>
      </c>
      <c r="I4377" t="s">
        <v>5642</v>
      </c>
      <c r="J4377" t="s">
        <v>2024</v>
      </c>
      <c r="K4377">
        <v>15.4</v>
      </c>
      <c r="L4377" s="2" t="s">
        <v>1412</v>
      </c>
      <c r="M4377" s="2">
        <f ca="1">Table1[[#This Row],[Cases]]*Table1[[#This Row],[Pack Size]]</f>
        <v>0</v>
      </c>
      <c r="N4377" s="1">
        <f ca="1">Table1[[#This Row],[Cases]]*Table1[[#This Row],[Pack Size]]</f>
        <v>369.6</v>
      </c>
      <c r="O4377" s="1">
        <f>IFERROR(VLOOKUP(Table1[[#This Row],[SKU Code]],'SKU Size'!$G:$H,2,FALSE),0)*Table1[[#This Row],[Cases]]</f>
        <v>29030.874745631158</v>
      </c>
      <c r="P4377" t="str">
        <f t="shared" si="83"/>
        <v>D0441</v>
      </c>
      <c r="Q4377" s="7">
        <f>IFERROR(VLOOKUP(Table1[[#This Row],[Trim Distributor Code]],Sheet1!$N:$O,2,FALSE),0)</f>
        <v>3400071</v>
      </c>
      <c r="R4377" s="7">
        <f>IFERROR(VLOOKUP(Table1[[#This Row],[Salesflo AppUser Code]],HIE!$A:$B,2,FALSE),0)</f>
        <v>0</v>
      </c>
      <c r="S4377" s="7">
        <f>IFERROR(VLOOKUP(Table1[[#This Row],[Salesflo AppUser Code]],HIE!$A:$B,2,FALSE),0)</f>
        <v>0</v>
      </c>
      <c r="T4377" s="7" t="s">
        <v>5594</v>
      </c>
      <c r="U4377" s="7" t="s">
        <v>2909</v>
      </c>
      <c r="V4377" s="7" t="s">
        <v>1632</v>
      </c>
      <c r="W4377" s="7" t="s">
        <v>2023</v>
      </c>
      <c r="X4377" s="7" t="str">
        <f>IFERROR(VLOOKUP( Table1[[#This Row],[Trim Distributor Code]],Sheet1!$A:$J,10,FALSE),0)</f>
        <v>Active</v>
      </c>
    </row>
    <row r="4378" spans="1:24" hidden="1" x14ac:dyDescent="0.3">
      <c r="A4378" t="s">
        <v>4405</v>
      </c>
      <c r="B4378" t="s">
        <v>5623</v>
      </c>
      <c r="C4378" t="s">
        <v>5624</v>
      </c>
      <c r="D4378" s="8" t="s">
        <v>1412</v>
      </c>
      <c r="E4378" t="s">
        <v>5643</v>
      </c>
      <c r="F4378" t="s">
        <v>4193</v>
      </c>
      <c r="G4378" t="s">
        <v>4191</v>
      </c>
      <c r="H4378" t="s">
        <v>2268</v>
      </c>
      <c r="I4378" t="s">
        <v>4950</v>
      </c>
      <c r="J4378" t="s">
        <v>2465</v>
      </c>
      <c r="K4378">
        <v>72.08</v>
      </c>
      <c r="L4378" s="2" t="s">
        <v>1412</v>
      </c>
      <c r="M4378" s="2">
        <f ca="1">Table1[[#This Row],[Cases]]*Table1[[#This Row],[Pack Size]]</f>
        <v>0</v>
      </c>
      <c r="N4378" s="1">
        <f ca="1">Table1[[#This Row],[Cases]]*Table1[[#This Row],[Pack Size]]</f>
        <v>60547.199999999997</v>
      </c>
      <c r="O4378" s="1">
        <f>IFERROR(VLOOKUP(Table1[[#This Row],[SKU Code]],'SKU Size'!$G:$H,2,FALSE),0)*Table1[[#This Row],[Cases]]</f>
        <v>952.64115486582659</v>
      </c>
      <c r="P4378" t="str">
        <f t="shared" si="83"/>
        <v>D0441</v>
      </c>
      <c r="Q4378" s="7">
        <f>IFERROR(VLOOKUP(Table1[[#This Row],[Trim Distributor Code]],Sheet1!$N:$O,2,FALSE),0)</f>
        <v>3400071</v>
      </c>
      <c r="R4378" s="7">
        <f>IFERROR(VLOOKUP(Table1[[#This Row],[Salesflo AppUser Code]],HIE!$A:$B,2,FALSE),0)</f>
        <v>0</v>
      </c>
      <c r="S4378" s="7">
        <f>IFERROR(VLOOKUP(Table1[[#This Row],[Salesflo AppUser Code]],HIE!$A:$B,2,FALSE),0)</f>
        <v>0</v>
      </c>
      <c r="T4378" s="7" t="s">
        <v>5594</v>
      </c>
      <c r="U4378" s="7" t="s">
        <v>2909</v>
      </c>
      <c r="V4378" s="7" t="s">
        <v>2268</v>
      </c>
      <c r="W4378" s="7" t="s">
        <v>2314</v>
      </c>
      <c r="X4378" s="7" t="str">
        <f>IFERROR(VLOOKUP( Table1[[#This Row],[Trim Distributor Code]],Sheet1!$A:$J,10,FALSE),0)</f>
        <v>Active</v>
      </c>
    </row>
    <row r="4379" spans="1:24" hidden="1" x14ac:dyDescent="0.3">
      <c r="A4379" t="s">
        <v>4405</v>
      </c>
      <c r="B4379" t="s">
        <v>5623</v>
      </c>
      <c r="C4379" t="s">
        <v>5624</v>
      </c>
      <c r="D4379" s="8" t="s">
        <v>1412</v>
      </c>
      <c r="E4379" t="s">
        <v>5643</v>
      </c>
      <c r="F4379" t="s">
        <v>4193</v>
      </c>
      <c r="G4379" t="s">
        <v>4180</v>
      </c>
      <c r="H4379" t="s">
        <v>2268</v>
      </c>
      <c r="I4379" t="s">
        <v>5109</v>
      </c>
      <c r="J4379" t="s">
        <v>4192</v>
      </c>
      <c r="K4379">
        <v>7.0000000000000009</v>
      </c>
      <c r="L4379" s="2" t="s">
        <v>1412</v>
      </c>
      <c r="M4379" s="2">
        <f ca="1">Table1[[#This Row],[Cases]]*Table1[[#This Row],[Pack Size]]</f>
        <v>0</v>
      </c>
      <c r="N4379" s="1">
        <f ca="1">Table1[[#This Row],[Cases]]*Table1[[#This Row],[Pack Size]]</f>
        <v>3024.0000000000005</v>
      </c>
      <c r="O4379" s="1">
        <f>IFERROR(VLOOKUP(Table1[[#This Row],[SKU Code]],'SKU Size'!$G:$H,2,FALSE),0)*Table1[[#This Row],[Cases]]</f>
        <v>49291.380593631977</v>
      </c>
      <c r="P4379" t="str">
        <f t="shared" si="83"/>
        <v>D0441</v>
      </c>
      <c r="Q4379" s="7">
        <f>IFERROR(VLOOKUP(Table1[[#This Row],[Trim Distributor Code]],Sheet1!$N:$O,2,FALSE),0)</f>
        <v>3400071</v>
      </c>
      <c r="R4379" s="7">
        <f>IFERROR(VLOOKUP(Table1[[#This Row],[Salesflo AppUser Code]],HIE!$A:$B,2,FALSE),0)</f>
        <v>0</v>
      </c>
      <c r="S4379" s="7">
        <f>IFERROR(VLOOKUP(Table1[[#This Row],[Salesflo AppUser Code]],HIE!$A:$B,2,FALSE),0)</f>
        <v>0</v>
      </c>
      <c r="T4379" s="7" t="s">
        <v>5594</v>
      </c>
      <c r="U4379" s="7" t="s">
        <v>2909</v>
      </c>
      <c r="V4379" s="7" t="s">
        <v>2268</v>
      </c>
      <c r="W4379" s="7" t="s">
        <v>2314</v>
      </c>
      <c r="X4379" s="7" t="str">
        <f>IFERROR(VLOOKUP( Table1[[#This Row],[Trim Distributor Code]],Sheet1!$A:$J,10,FALSE),0)</f>
        <v>Active</v>
      </c>
    </row>
    <row r="4380" spans="1:24" hidden="1" x14ac:dyDescent="0.3">
      <c r="A4380" t="s">
        <v>4405</v>
      </c>
      <c r="B4380" t="s">
        <v>5625</v>
      </c>
      <c r="C4380" t="s">
        <v>5182</v>
      </c>
      <c r="D4380" s="8" t="s">
        <v>1412</v>
      </c>
      <c r="E4380" t="s">
        <v>5643</v>
      </c>
      <c r="F4380" t="s">
        <v>4193</v>
      </c>
      <c r="G4380" t="s">
        <v>4191</v>
      </c>
      <c r="H4380" t="s">
        <v>2268</v>
      </c>
      <c r="I4380" t="s">
        <v>4950</v>
      </c>
      <c r="J4380" t="s">
        <v>2465</v>
      </c>
      <c r="K4380">
        <v>76.585000000000008</v>
      </c>
      <c r="L4380" s="2" t="s">
        <v>1412</v>
      </c>
      <c r="M4380" s="2">
        <f ca="1">Table1[[#This Row],[Cases]]*Table1[[#This Row],[Pack Size]]</f>
        <v>0</v>
      </c>
      <c r="N4380" s="1">
        <f ca="1">Table1[[#This Row],[Cases]]*Table1[[#This Row],[Pack Size]]</f>
        <v>64331.400000000009</v>
      </c>
      <c r="O4380" s="1">
        <f>IFERROR(VLOOKUP(Table1[[#This Row],[SKU Code]],'SKU Size'!$G:$H,2,FALSE),0)*Table1[[#This Row],[Cases]]</f>
        <v>1012.1812270449409</v>
      </c>
      <c r="P4380" t="str">
        <f t="shared" si="83"/>
        <v>D0441</v>
      </c>
      <c r="Q4380" s="7">
        <f>IFERROR(VLOOKUP(Table1[[#This Row],[Trim Distributor Code]],Sheet1!$N:$O,2,FALSE),0)</f>
        <v>3400071</v>
      </c>
      <c r="R4380" s="7">
        <f>IFERROR(VLOOKUP(Table1[[#This Row],[Salesflo AppUser Code]],HIE!$A:$B,2,FALSE),0)</f>
        <v>0</v>
      </c>
      <c r="S4380" s="7">
        <f>IFERROR(VLOOKUP(Table1[[#This Row],[Salesflo AppUser Code]],HIE!$A:$B,2,FALSE),0)</f>
        <v>0</v>
      </c>
      <c r="T4380" s="7" t="s">
        <v>5594</v>
      </c>
      <c r="U4380" s="7" t="s">
        <v>2909</v>
      </c>
      <c r="V4380" s="7" t="s">
        <v>2268</v>
      </c>
      <c r="W4380" s="7" t="s">
        <v>2314</v>
      </c>
      <c r="X4380" s="7" t="str">
        <f>IFERROR(VLOOKUP( Table1[[#This Row],[Trim Distributor Code]],Sheet1!$A:$J,10,FALSE),0)</f>
        <v>Active</v>
      </c>
    </row>
    <row r="4381" spans="1:24" hidden="1" x14ac:dyDescent="0.3">
      <c r="A4381" t="s">
        <v>4405</v>
      </c>
      <c r="B4381" t="s">
        <v>5625</v>
      </c>
      <c r="C4381" t="s">
        <v>5182</v>
      </c>
      <c r="D4381" s="8" t="s">
        <v>1412</v>
      </c>
      <c r="E4381" t="s">
        <v>5643</v>
      </c>
      <c r="F4381" t="s">
        <v>4193</v>
      </c>
      <c r="G4381" t="s">
        <v>4180</v>
      </c>
      <c r="H4381" t="s">
        <v>2268</v>
      </c>
      <c r="I4381" t="s">
        <v>5109</v>
      </c>
      <c r="J4381" t="s">
        <v>4192</v>
      </c>
      <c r="K4381">
        <v>12</v>
      </c>
      <c r="L4381" s="2" t="s">
        <v>1412</v>
      </c>
      <c r="M4381" s="2">
        <f ca="1">Table1[[#This Row],[Cases]]*Table1[[#This Row],[Pack Size]]</f>
        <v>0</v>
      </c>
      <c r="N4381" s="1">
        <f ca="1">Table1[[#This Row],[Cases]]*Table1[[#This Row],[Pack Size]]</f>
        <v>5184</v>
      </c>
      <c r="O4381" s="1">
        <f>IFERROR(VLOOKUP(Table1[[#This Row],[SKU Code]],'SKU Size'!$G:$H,2,FALSE),0)*Table1[[#This Row],[Cases]]</f>
        <v>84499.509589083376</v>
      </c>
      <c r="P4381" t="str">
        <f t="shared" si="83"/>
        <v>D0441</v>
      </c>
      <c r="Q4381" s="7">
        <f>IFERROR(VLOOKUP(Table1[[#This Row],[Trim Distributor Code]],Sheet1!$N:$O,2,FALSE),0)</f>
        <v>3400071</v>
      </c>
      <c r="R4381" s="7">
        <f>IFERROR(VLOOKUP(Table1[[#This Row],[Salesflo AppUser Code]],HIE!$A:$B,2,FALSE),0)</f>
        <v>0</v>
      </c>
      <c r="S4381" s="7">
        <f>IFERROR(VLOOKUP(Table1[[#This Row],[Salesflo AppUser Code]],HIE!$A:$B,2,FALSE),0)</f>
        <v>0</v>
      </c>
      <c r="T4381" s="7" t="s">
        <v>5594</v>
      </c>
      <c r="U4381" s="7" t="s">
        <v>2909</v>
      </c>
      <c r="V4381" s="7" t="s">
        <v>2268</v>
      </c>
      <c r="W4381" s="7" t="s">
        <v>2314</v>
      </c>
      <c r="X4381" s="7" t="str">
        <f>IFERROR(VLOOKUP( Table1[[#This Row],[Trim Distributor Code]],Sheet1!$A:$J,10,FALSE),0)</f>
        <v>Active</v>
      </c>
    </row>
    <row r="4382" spans="1:24" hidden="1" x14ac:dyDescent="0.3">
      <c r="A4382" t="s">
        <v>4405</v>
      </c>
      <c r="B4382" t="s">
        <v>5626</v>
      </c>
      <c r="C4382" t="s">
        <v>4751</v>
      </c>
      <c r="D4382" s="8" t="s">
        <v>1412</v>
      </c>
      <c r="E4382" t="s">
        <v>5643</v>
      </c>
      <c r="F4382" t="s">
        <v>4193</v>
      </c>
      <c r="G4382" t="s">
        <v>4191</v>
      </c>
      <c r="H4382" t="s">
        <v>2268</v>
      </c>
      <c r="I4382" t="s">
        <v>4950</v>
      </c>
      <c r="J4382" t="s">
        <v>2465</v>
      </c>
      <c r="K4382">
        <v>49.555</v>
      </c>
      <c r="L4382" s="2" t="s">
        <v>1412</v>
      </c>
      <c r="M4382" s="2">
        <f ca="1">Table1[[#This Row],[Cases]]*Table1[[#This Row],[Pack Size]]</f>
        <v>0</v>
      </c>
      <c r="N4382" s="1">
        <f ca="1">Table1[[#This Row],[Cases]]*Table1[[#This Row],[Pack Size]]</f>
        <v>41626.199999999997</v>
      </c>
      <c r="O4382" s="1">
        <f>IFERROR(VLOOKUP(Table1[[#This Row],[SKU Code]],'SKU Size'!$G:$H,2,FALSE),0)*Table1[[#This Row],[Cases]]</f>
        <v>654.94079397025575</v>
      </c>
      <c r="P4382" t="str">
        <f t="shared" si="83"/>
        <v>D0441</v>
      </c>
      <c r="Q4382" s="7">
        <f>IFERROR(VLOOKUP(Table1[[#This Row],[Trim Distributor Code]],Sheet1!$N:$O,2,FALSE),0)</f>
        <v>3400071</v>
      </c>
      <c r="R4382" s="7">
        <f>IFERROR(VLOOKUP(Table1[[#This Row],[Salesflo AppUser Code]],HIE!$A:$B,2,FALSE),0)</f>
        <v>0</v>
      </c>
      <c r="S4382" s="7">
        <f>IFERROR(VLOOKUP(Table1[[#This Row],[Salesflo AppUser Code]],HIE!$A:$B,2,FALSE),0)</f>
        <v>0</v>
      </c>
      <c r="T4382" s="7" t="s">
        <v>5594</v>
      </c>
      <c r="U4382" s="7" t="s">
        <v>2909</v>
      </c>
      <c r="V4382" s="7" t="s">
        <v>2268</v>
      </c>
      <c r="W4382" s="7" t="s">
        <v>2314</v>
      </c>
      <c r="X4382" s="7" t="str">
        <f>IFERROR(VLOOKUP( Table1[[#This Row],[Trim Distributor Code]],Sheet1!$A:$J,10,FALSE),0)</f>
        <v>Active</v>
      </c>
    </row>
    <row r="4383" spans="1:24" hidden="1" x14ac:dyDescent="0.3">
      <c r="A4383" t="s">
        <v>4405</v>
      </c>
      <c r="B4383" t="s">
        <v>5626</v>
      </c>
      <c r="C4383" t="s">
        <v>4751</v>
      </c>
      <c r="D4383" s="8" t="s">
        <v>1412</v>
      </c>
      <c r="E4383" t="s">
        <v>5643</v>
      </c>
      <c r="F4383" t="s">
        <v>4193</v>
      </c>
      <c r="G4383" t="s">
        <v>4180</v>
      </c>
      <c r="H4383" t="s">
        <v>2268</v>
      </c>
      <c r="I4383" t="s">
        <v>5109</v>
      </c>
      <c r="J4383" t="s">
        <v>4192</v>
      </c>
      <c r="K4383">
        <v>9</v>
      </c>
      <c r="L4383" s="2" t="s">
        <v>1412</v>
      </c>
      <c r="M4383" s="2">
        <f ca="1">Table1[[#This Row],[Cases]]*Table1[[#This Row],[Pack Size]]</f>
        <v>0</v>
      </c>
      <c r="N4383" s="1">
        <f ca="1">Table1[[#This Row],[Cases]]*Table1[[#This Row],[Pack Size]]</f>
        <v>3888</v>
      </c>
      <c r="O4383" s="1">
        <f>IFERROR(VLOOKUP(Table1[[#This Row],[SKU Code]],'SKU Size'!$G:$H,2,FALSE),0)*Table1[[#This Row],[Cases]]</f>
        <v>63374.632191812532</v>
      </c>
      <c r="P4383" t="str">
        <f t="shared" si="83"/>
        <v>D0441</v>
      </c>
      <c r="Q4383" s="7">
        <f>IFERROR(VLOOKUP(Table1[[#This Row],[Trim Distributor Code]],Sheet1!$N:$O,2,FALSE),0)</f>
        <v>3400071</v>
      </c>
      <c r="R4383" s="7">
        <f>IFERROR(VLOOKUP(Table1[[#This Row],[Salesflo AppUser Code]],HIE!$A:$B,2,FALSE),0)</f>
        <v>0</v>
      </c>
      <c r="S4383" s="7">
        <f>IFERROR(VLOOKUP(Table1[[#This Row],[Salesflo AppUser Code]],HIE!$A:$B,2,FALSE),0)</f>
        <v>0</v>
      </c>
      <c r="T4383" s="7" t="s">
        <v>5594</v>
      </c>
      <c r="U4383" s="7" t="s">
        <v>2909</v>
      </c>
      <c r="V4383" s="7" t="s">
        <v>2268</v>
      </c>
      <c r="W4383" s="7" t="s">
        <v>2314</v>
      </c>
      <c r="X4383" s="7" t="str">
        <f>IFERROR(VLOOKUP( Table1[[#This Row],[Trim Distributor Code]],Sheet1!$A:$J,10,FALSE),0)</f>
        <v>Active</v>
      </c>
    </row>
    <row r="4384" spans="1:24" hidden="1" x14ac:dyDescent="0.3">
      <c r="A4384" t="s">
        <v>4405</v>
      </c>
      <c r="B4384" t="s">
        <v>5627</v>
      </c>
      <c r="C4384" t="s">
        <v>5628</v>
      </c>
      <c r="D4384" s="8" t="s">
        <v>1412</v>
      </c>
      <c r="E4384" t="s">
        <v>5643</v>
      </c>
      <c r="F4384" t="s">
        <v>4193</v>
      </c>
      <c r="G4384" t="s">
        <v>5612</v>
      </c>
      <c r="H4384" t="s">
        <v>4725</v>
      </c>
      <c r="I4384" t="s">
        <v>5638</v>
      </c>
      <c r="J4384" t="s">
        <v>1954</v>
      </c>
      <c r="K4384">
        <v>180</v>
      </c>
      <c r="L4384" s="2" t="s">
        <v>1412</v>
      </c>
      <c r="M4384" s="2">
        <f ca="1">Table1[[#This Row],[Cases]]*Table1[[#This Row],[Pack Size]]</f>
        <v>0</v>
      </c>
      <c r="N4384" s="1">
        <f ca="1">Table1[[#This Row],[Cases]]*Table1[[#This Row],[Pack Size]]</f>
        <v>51840</v>
      </c>
      <c r="O4384" s="1">
        <f>IFERROR(VLOOKUP(Table1[[#This Row],[SKU Code]],'SKU Size'!$G:$H,2,FALSE),0)*Table1[[#This Row],[Cases]]</f>
        <v>1476396.0120445567</v>
      </c>
      <c r="P4384" t="str">
        <f t="shared" si="83"/>
        <v>D0441</v>
      </c>
      <c r="Q4384" s="7">
        <f>IFERROR(VLOOKUP(Table1[[#This Row],[Trim Distributor Code]],Sheet1!$N:$O,2,FALSE),0)</f>
        <v>3400071</v>
      </c>
      <c r="R4384" s="7">
        <f>IFERROR(VLOOKUP(Table1[[#This Row],[Salesflo AppUser Code]],HIE!$A:$B,2,FALSE),0)</f>
        <v>0</v>
      </c>
      <c r="S4384" s="7">
        <f>IFERROR(VLOOKUP(Table1[[#This Row],[Salesflo AppUser Code]],HIE!$A:$B,2,FALSE),0)</f>
        <v>0</v>
      </c>
      <c r="T4384" s="7" t="s">
        <v>5594</v>
      </c>
      <c r="U4384" s="7" t="s">
        <v>2909</v>
      </c>
      <c r="V4384" s="7" t="s">
        <v>1444</v>
      </c>
      <c r="W4384" s="7" t="s">
        <v>1867</v>
      </c>
      <c r="X4384" s="7" t="str">
        <f>IFERROR(VLOOKUP( Table1[[#This Row],[Trim Distributor Code]],Sheet1!$A:$J,10,FALSE),0)</f>
        <v>Active</v>
      </c>
    </row>
    <row r="4385" spans="1:24" hidden="1" x14ac:dyDescent="0.3">
      <c r="A4385" t="s">
        <v>4405</v>
      </c>
      <c r="B4385" t="s">
        <v>5627</v>
      </c>
      <c r="C4385" t="s">
        <v>5628</v>
      </c>
      <c r="D4385" s="8" t="s">
        <v>1412</v>
      </c>
      <c r="E4385" t="s">
        <v>5643</v>
      </c>
      <c r="F4385" t="s">
        <v>4193</v>
      </c>
      <c r="G4385" t="s">
        <v>5612</v>
      </c>
      <c r="H4385" t="s">
        <v>5613</v>
      </c>
      <c r="I4385" t="s">
        <v>5639</v>
      </c>
      <c r="J4385" t="s">
        <v>1995</v>
      </c>
      <c r="K4385">
        <v>82.5</v>
      </c>
      <c r="L4385" s="2" t="s">
        <v>1412</v>
      </c>
      <c r="M4385" s="2">
        <f ca="1">Table1[[#This Row],[Cases]]*Table1[[#This Row],[Pack Size]]</f>
        <v>0</v>
      </c>
      <c r="N4385" s="1">
        <f ca="1">Table1[[#This Row],[Cases]]*Table1[[#This Row],[Pack Size]]</f>
        <v>15840</v>
      </c>
      <c r="O4385" s="1">
        <f>IFERROR(VLOOKUP(Table1[[#This Row],[SKU Code]],'SKU Size'!$G:$H,2,FALSE),0)*Table1[[#This Row],[Cases]]</f>
        <v>685231.93170712632</v>
      </c>
      <c r="P4385" t="str">
        <f t="shared" si="83"/>
        <v>D0441</v>
      </c>
      <c r="Q4385" s="7">
        <f>IFERROR(VLOOKUP(Table1[[#This Row],[Trim Distributor Code]],Sheet1!$N:$O,2,FALSE),0)</f>
        <v>3400071</v>
      </c>
      <c r="R4385" s="7">
        <f>IFERROR(VLOOKUP(Table1[[#This Row],[Salesflo AppUser Code]],HIE!$A:$B,2,FALSE),0)</f>
        <v>0</v>
      </c>
      <c r="S4385" s="7">
        <f>IFERROR(VLOOKUP(Table1[[#This Row],[Salesflo AppUser Code]],HIE!$A:$B,2,FALSE),0)</f>
        <v>0</v>
      </c>
      <c r="T4385" s="7" t="s">
        <v>5594</v>
      </c>
      <c r="U4385" s="7" t="s">
        <v>2909</v>
      </c>
      <c r="V4385" s="7" t="s">
        <v>1606</v>
      </c>
      <c r="W4385" s="7" t="s">
        <v>1867</v>
      </c>
      <c r="X4385" s="7" t="str">
        <f>IFERROR(VLOOKUP( Table1[[#This Row],[Trim Distributor Code]],Sheet1!$A:$J,10,FALSE),0)</f>
        <v>Active</v>
      </c>
    </row>
    <row r="4386" spans="1:24" hidden="1" x14ac:dyDescent="0.3">
      <c r="A4386" t="s">
        <v>4405</v>
      </c>
      <c r="B4386" t="s">
        <v>5627</v>
      </c>
      <c r="C4386" t="s">
        <v>5628</v>
      </c>
      <c r="D4386" s="8" t="s">
        <v>1412</v>
      </c>
      <c r="E4386" t="s">
        <v>5643</v>
      </c>
      <c r="F4386" t="s">
        <v>4193</v>
      </c>
      <c r="G4386" t="s">
        <v>5612</v>
      </c>
      <c r="H4386" t="s">
        <v>1632</v>
      </c>
      <c r="I4386" t="s">
        <v>5640</v>
      </c>
      <c r="J4386" t="s">
        <v>2021</v>
      </c>
      <c r="K4386">
        <v>21.599999999999998</v>
      </c>
      <c r="L4386" s="2" t="s">
        <v>1412</v>
      </c>
      <c r="M4386" s="2">
        <f ca="1">Table1[[#This Row],[Cases]]*Table1[[#This Row],[Pack Size]]</f>
        <v>0</v>
      </c>
      <c r="N4386" s="1">
        <f ca="1">Table1[[#This Row],[Cases]]*Table1[[#This Row],[Pack Size]]</f>
        <v>518.4</v>
      </c>
      <c r="O4386" s="1">
        <f>IFERROR(VLOOKUP(Table1[[#This Row],[SKU Code]],'SKU Size'!$G:$H,2,FALSE),0)*Table1[[#This Row],[Cases]]</f>
        <v>161193.09076561395</v>
      </c>
      <c r="P4386" t="str">
        <f t="shared" si="83"/>
        <v>D0441</v>
      </c>
      <c r="Q4386" s="7">
        <f>IFERROR(VLOOKUP(Table1[[#This Row],[Trim Distributor Code]],Sheet1!$N:$O,2,FALSE),0)</f>
        <v>3400071</v>
      </c>
      <c r="R4386" s="7">
        <f>IFERROR(VLOOKUP(Table1[[#This Row],[Salesflo AppUser Code]],HIE!$A:$B,2,FALSE),0)</f>
        <v>0</v>
      </c>
      <c r="S4386" s="7">
        <f>IFERROR(VLOOKUP(Table1[[#This Row],[Salesflo AppUser Code]],HIE!$A:$B,2,FALSE),0)</f>
        <v>0</v>
      </c>
      <c r="T4386" s="7" t="s">
        <v>5594</v>
      </c>
      <c r="U4386" s="7" t="s">
        <v>2909</v>
      </c>
      <c r="V4386" s="7" t="s">
        <v>1632</v>
      </c>
      <c r="W4386" s="7" t="s">
        <v>1867</v>
      </c>
      <c r="X4386" s="7" t="str">
        <f>IFERROR(VLOOKUP( Table1[[#This Row],[Trim Distributor Code]],Sheet1!$A:$J,10,FALSE),0)</f>
        <v>Active</v>
      </c>
    </row>
    <row r="4387" spans="1:24" hidden="1" x14ac:dyDescent="0.3">
      <c r="A4387" t="s">
        <v>4405</v>
      </c>
      <c r="B4387" t="s">
        <v>5627</v>
      </c>
      <c r="C4387" t="s">
        <v>5628</v>
      </c>
      <c r="D4387" s="8" t="s">
        <v>1412</v>
      </c>
      <c r="E4387" t="s">
        <v>5643</v>
      </c>
      <c r="F4387" t="s">
        <v>4193</v>
      </c>
      <c r="G4387" t="s">
        <v>4112</v>
      </c>
      <c r="H4387" t="s">
        <v>4109</v>
      </c>
      <c r="I4387" t="s">
        <v>4749</v>
      </c>
      <c r="J4387" t="s">
        <v>1877</v>
      </c>
      <c r="K4387">
        <v>78</v>
      </c>
      <c r="L4387" s="2" t="s">
        <v>1412</v>
      </c>
      <c r="M4387" s="2">
        <f ca="1">Table1[[#This Row],[Cases]]*Table1[[#This Row],[Pack Size]]</f>
        <v>0</v>
      </c>
      <c r="N4387" s="1">
        <f ca="1">Table1[[#This Row],[Cases]]*Table1[[#This Row],[Pack Size]]</f>
        <v>7800</v>
      </c>
      <c r="O4387" s="1">
        <f>IFERROR(VLOOKUP(Table1[[#This Row],[SKU Code]],'SKU Size'!$G:$H,2,FALSE),0)*Table1[[#This Row],[Cases]]</f>
        <v>965370.48881310585</v>
      </c>
      <c r="P4387" t="str">
        <f t="shared" si="83"/>
        <v>D0441</v>
      </c>
      <c r="Q4387" s="7">
        <f>IFERROR(VLOOKUP(Table1[[#This Row],[Trim Distributor Code]],Sheet1!$N:$O,2,FALSE),0)</f>
        <v>3400071</v>
      </c>
      <c r="R4387" s="7">
        <f>IFERROR(VLOOKUP(Table1[[#This Row],[Salesflo AppUser Code]],HIE!$A:$B,2,FALSE),0)</f>
        <v>0</v>
      </c>
      <c r="S4387" s="7">
        <f>IFERROR(VLOOKUP(Table1[[#This Row],[Salesflo AppUser Code]],HIE!$A:$B,2,FALSE),0)</f>
        <v>0</v>
      </c>
      <c r="T4387" s="7" t="s">
        <v>5594</v>
      </c>
      <c r="U4387" s="7" t="s">
        <v>2909</v>
      </c>
      <c r="V4387" s="7" t="s">
        <v>1423</v>
      </c>
      <c r="W4387" s="7" t="s">
        <v>1868</v>
      </c>
      <c r="X4387" s="7" t="str">
        <f>IFERROR(VLOOKUP( Table1[[#This Row],[Trim Distributor Code]],Sheet1!$A:$J,10,FALSE),0)</f>
        <v>Active</v>
      </c>
    </row>
    <row r="4388" spans="1:24" hidden="1" x14ac:dyDescent="0.3">
      <c r="A4388" t="s">
        <v>4405</v>
      </c>
      <c r="B4388" t="s">
        <v>5627</v>
      </c>
      <c r="C4388" t="s">
        <v>5628</v>
      </c>
      <c r="D4388" s="8" t="s">
        <v>1412</v>
      </c>
      <c r="E4388" t="s">
        <v>5643</v>
      </c>
      <c r="F4388" t="s">
        <v>4193</v>
      </c>
      <c r="G4388" t="s">
        <v>4112</v>
      </c>
      <c r="H4388" t="s">
        <v>5613</v>
      </c>
      <c r="I4388" t="s">
        <v>5641</v>
      </c>
      <c r="J4388" t="s">
        <v>1882</v>
      </c>
      <c r="K4388">
        <v>4.875</v>
      </c>
      <c r="L4388" s="2" t="s">
        <v>1412</v>
      </c>
      <c r="M4388" s="2">
        <f ca="1">Table1[[#This Row],[Cases]]*Table1[[#This Row],[Pack Size]]</f>
        <v>0</v>
      </c>
      <c r="N4388" s="1">
        <f ca="1">Table1[[#This Row],[Cases]]*Table1[[#This Row],[Pack Size]]</f>
        <v>487.5</v>
      </c>
      <c r="O4388" s="1">
        <f>IFERROR(VLOOKUP(Table1[[#This Row],[SKU Code]],'SKU Size'!$G:$H,2,FALSE),0)*Table1[[#This Row],[Cases]]</f>
        <v>650.70699107142866</v>
      </c>
      <c r="P4388" t="str">
        <f t="shared" si="83"/>
        <v>D0441</v>
      </c>
      <c r="Q4388" s="7">
        <f>IFERROR(VLOOKUP(Table1[[#This Row],[Trim Distributor Code]],Sheet1!$N:$O,2,FALSE),0)</f>
        <v>3400071</v>
      </c>
      <c r="R4388" s="7">
        <f>IFERROR(VLOOKUP(Table1[[#This Row],[Salesflo AppUser Code]],HIE!$A:$B,2,FALSE),0)</f>
        <v>0</v>
      </c>
      <c r="S4388" s="7">
        <f>IFERROR(VLOOKUP(Table1[[#This Row],[Salesflo AppUser Code]],HIE!$A:$B,2,FALSE),0)</f>
        <v>0</v>
      </c>
      <c r="T4388" s="7" t="s">
        <v>5594</v>
      </c>
      <c r="U4388" s="7" t="s">
        <v>2909</v>
      </c>
      <c r="V4388" s="7" t="s">
        <v>1881</v>
      </c>
      <c r="W4388" s="7" t="s">
        <v>1868</v>
      </c>
      <c r="X4388" s="7" t="str">
        <f>IFERROR(VLOOKUP( Table1[[#This Row],[Trim Distributor Code]],Sheet1!$A:$J,10,FALSE),0)</f>
        <v>Active</v>
      </c>
    </row>
    <row r="4389" spans="1:24" hidden="1" x14ac:dyDescent="0.3">
      <c r="A4389" t="s">
        <v>4405</v>
      </c>
      <c r="B4389" t="s">
        <v>5627</v>
      </c>
      <c r="C4389" t="s">
        <v>5628</v>
      </c>
      <c r="D4389" s="8" t="s">
        <v>1412</v>
      </c>
      <c r="E4389" t="s">
        <v>5643</v>
      </c>
      <c r="F4389" t="s">
        <v>4193</v>
      </c>
      <c r="G4389" t="s">
        <v>5614</v>
      </c>
      <c r="H4389" t="s">
        <v>1632</v>
      </c>
      <c r="I4389" t="s">
        <v>5642</v>
      </c>
      <c r="J4389" t="s">
        <v>2024</v>
      </c>
      <c r="K4389">
        <v>24.310000000000002</v>
      </c>
      <c r="L4389" s="2" t="s">
        <v>1412</v>
      </c>
      <c r="M4389" s="2">
        <f ca="1">Table1[[#This Row],[Cases]]*Table1[[#This Row],[Pack Size]]</f>
        <v>0</v>
      </c>
      <c r="N4389" s="1">
        <f ca="1">Table1[[#This Row],[Cases]]*Table1[[#This Row],[Pack Size]]</f>
        <v>583.44000000000005</v>
      </c>
      <c r="O4389" s="1">
        <f>IFERROR(VLOOKUP(Table1[[#This Row],[SKU Code]],'SKU Size'!$G:$H,2,FALSE),0)*Table1[[#This Row],[Cases]]</f>
        <v>45827.309419889185</v>
      </c>
      <c r="P4389" t="str">
        <f t="shared" si="83"/>
        <v>D0441</v>
      </c>
      <c r="Q4389" s="7">
        <f>IFERROR(VLOOKUP(Table1[[#This Row],[Trim Distributor Code]],Sheet1!$N:$O,2,FALSE),0)</f>
        <v>3400071</v>
      </c>
      <c r="R4389" s="7">
        <f>IFERROR(VLOOKUP(Table1[[#This Row],[Salesflo AppUser Code]],HIE!$A:$B,2,FALSE),0)</f>
        <v>0</v>
      </c>
      <c r="S4389" s="7">
        <f>IFERROR(VLOOKUP(Table1[[#This Row],[Salesflo AppUser Code]],HIE!$A:$B,2,FALSE),0)</f>
        <v>0</v>
      </c>
      <c r="T4389" s="7" t="s">
        <v>5594</v>
      </c>
      <c r="U4389" s="7" t="s">
        <v>2909</v>
      </c>
      <c r="V4389" s="7" t="s">
        <v>1632</v>
      </c>
      <c r="W4389" s="7" t="s">
        <v>2023</v>
      </c>
      <c r="X4389" s="7" t="str">
        <f>IFERROR(VLOOKUP( Table1[[#This Row],[Trim Distributor Code]],Sheet1!$A:$J,10,FALSE),0)</f>
        <v>Active</v>
      </c>
    </row>
    <row r="4390" spans="1:24" hidden="1" x14ac:dyDescent="0.3">
      <c r="A4390" t="s">
        <v>4405</v>
      </c>
      <c r="B4390" t="s">
        <v>5627</v>
      </c>
      <c r="C4390" t="s">
        <v>5628</v>
      </c>
      <c r="D4390" s="8" t="s">
        <v>1412</v>
      </c>
      <c r="E4390" t="s">
        <v>5643</v>
      </c>
      <c r="F4390" t="s">
        <v>4193</v>
      </c>
      <c r="G4390" t="s">
        <v>4191</v>
      </c>
      <c r="H4390" t="s">
        <v>2268</v>
      </c>
      <c r="I4390" t="s">
        <v>4950</v>
      </c>
      <c r="J4390" t="s">
        <v>2465</v>
      </c>
      <c r="K4390">
        <v>79.900000000000006</v>
      </c>
      <c r="L4390" s="2" t="s">
        <v>1412</v>
      </c>
      <c r="M4390" s="2">
        <f ca="1">Table1[[#This Row],[Cases]]*Table1[[#This Row],[Pack Size]]</f>
        <v>0</v>
      </c>
      <c r="N4390" s="1">
        <f ca="1">Table1[[#This Row],[Cases]]*Table1[[#This Row],[Pack Size]]</f>
        <v>67116</v>
      </c>
      <c r="O4390" s="1">
        <f>IFERROR(VLOOKUP(Table1[[#This Row],[SKU Code]],'SKU Size'!$G:$H,2,FALSE),0)*Table1[[#This Row],[Cases]]</f>
        <v>1055.9937329880627</v>
      </c>
      <c r="P4390" t="str">
        <f t="shared" si="83"/>
        <v>D0441</v>
      </c>
      <c r="Q4390" s="7">
        <f>IFERROR(VLOOKUP(Table1[[#This Row],[Trim Distributor Code]],Sheet1!$N:$O,2,FALSE),0)</f>
        <v>3400071</v>
      </c>
      <c r="R4390" s="7">
        <f>IFERROR(VLOOKUP(Table1[[#This Row],[Salesflo AppUser Code]],HIE!$A:$B,2,FALSE),0)</f>
        <v>0</v>
      </c>
      <c r="S4390" s="7">
        <f>IFERROR(VLOOKUP(Table1[[#This Row],[Salesflo AppUser Code]],HIE!$A:$B,2,FALSE),0)</f>
        <v>0</v>
      </c>
      <c r="T4390" s="7" t="s">
        <v>5594</v>
      </c>
      <c r="U4390" s="7" t="s">
        <v>2909</v>
      </c>
      <c r="V4390" s="7" t="s">
        <v>2268</v>
      </c>
      <c r="W4390" s="7" t="s">
        <v>2314</v>
      </c>
      <c r="X4390" s="7" t="str">
        <f>IFERROR(VLOOKUP( Table1[[#This Row],[Trim Distributor Code]],Sheet1!$A:$J,10,FALSE),0)</f>
        <v>Active</v>
      </c>
    </row>
    <row r="4391" spans="1:24" hidden="1" x14ac:dyDescent="0.3">
      <c r="A4391" t="s">
        <v>4405</v>
      </c>
      <c r="B4391" t="s">
        <v>5627</v>
      </c>
      <c r="C4391" t="s">
        <v>5628</v>
      </c>
      <c r="D4391" s="8" t="s">
        <v>1412</v>
      </c>
      <c r="E4391" t="s">
        <v>5643</v>
      </c>
      <c r="F4391" t="s">
        <v>4193</v>
      </c>
      <c r="G4391" t="s">
        <v>4180</v>
      </c>
      <c r="H4391" t="s">
        <v>2268</v>
      </c>
      <c r="I4391" t="s">
        <v>5109</v>
      </c>
      <c r="J4391" t="s">
        <v>4192</v>
      </c>
      <c r="K4391">
        <v>24</v>
      </c>
      <c r="L4391" s="2" t="s">
        <v>1412</v>
      </c>
      <c r="M4391" s="2">
        <f ca="1">Table1[[#This Row],[Cases]]*Table1[[#This Row],[Pack Size]]</f>
        <v>0</v>
      </c>
      <c r="N4391" s="1">
        <f ca="1">Table1[[#This Row],[Cases]]*Table1[[#This Row],[Pack Size]]</f>
        <v>10368</v>
      </c>
      <c r="O4391" s="1">
        <f>IFERROR(VLOOKUP(Table1[[#This Row],[SKU Code]],'SKU Size'!$G:$H,2,FALSE),0)*Table1[[#This Row],[Cases]]</f>
        <v>168999.01917816675</v>
      </c>
      <c r="P4391" t="str">
        <f t="shared" si="83"/>
        <v>D0441</v>
      </c>
      <c r="Q4391" s="7">
        <f>IFERROR(VLOOKUP(Table1[[#This Row],[Trim Distributor Code]],Sheet1!$N:$O,2,FALSE),0)</f>
        <v>3400071</v>
      </c>
      <c r="R4391" s="7">
        <f>IFERROR(VLOOKUP(Table1[[#This Row],[Salesflo AppUser Code]],HIE!$A:$B,2,FALSE),0)</f>
        <v>0</v>
      </c>
      <c r="S4391" s="7">
        <f>IFERROR(VLOOKUP(Table1[[#This Row],[Salesflo AppUser Code]],HIE!$A:$B,2,FALSE),0)</f>
        <v>0</v>
      </c>
      <c r="T4391" s="7" t="s">
        <v>5594</v>
      </c>
      <c r="U4391" s="7" t="s">
        <v>2909</v>
      </c>
      <c r="V4391" s="7" t="s">
        <v>2268</v>
      </c>
      <c r="W4391" s="7" t="s">
        <v>2314</v>
      </c>
      <c r="X4391" s="7" t="str">
        <f>IFERROR(VLOOKUP( Table1[[#This Row],[Trim Distributor Code]],Sheet1!$A:$J,10,FALSE),0)</f>
        <v>Active</v>
      </c>
    </row>
    <row r="4392" spans="1:24" hidden="1" x14ac:dyDescent="0.3">
      <c r="A4392" t="s">
        <v>4405</v>
      </c>
      <c r="B4392" t="s">
        <v>5629</v>
      </c>
      <c r="C4392" t="s">
        <v>5644</v>
      </c>
      <c r="D4392" s="8" t="s">
        <v>1412</v>
      </c>
      <c r="E4392" t="s">
        <v>5643</v>
      </c>
      <c r="F4392" t="s">
        <v>4193</v>
      </c>
      <c r="G4392" t="s">
        <v>5612</v>
      </c>
      <c r="H4392" t="s">
        <v>4725</v>
      </c>
      <c r="I4392" t="s">
        <v>5638</v>
      </c>
      <c r="J4392" t="s">
        <v>1954</v>
      </c>
      <c r="K4392">
        <v>180</v>
      </c>
      <c r="L4392" s="2" t="s">
        <v>1412</v>
      </c>
      <c r="M4392" s="2">
        <f ca="1">Table1[[#This Row],[Cases]]*Table1[[#This Row],[Pack Size]]</f>
        <v>0</v>
      </c>
      <c r="N4392" s="1">
        <f ca="1">Table1[[#This Row],[Cases]]*Table1[[#This Row],[Pack Size]]</f>
        <v>51840</v>
      </c>
      <c r="O4392" s="1">
        <f>IFERROR(VLOOKUP(Table1[[#This Row],[SKU Code]],'SKU Size'!$G:$H,2,FALSE),0)*Table1[[#This Row],[Cases]]</f>
        <v>1476396.0120445567</v>
      </c>
      <c r="P4392" t="str">
        <f t="shared" si="83"/>
        <v>D0441</v>
      </c>
      <c r="Q4392" s="7">
        <f>IFERROR(VLOOKUP(Table1[[#This Row],[Trim Distributor Code]],Sheet1!$N:$O,2,FALSE),0)</f>
        <v>3400071</v>
      </c>
      <c r="R4392" s="7">
        <f>IFERROR(VLOOKUP(Table1[[#This Row],[Salesflo AppUser Code]],HIE!$A:$B,2,FALSE),0)</f>
        <v>0</v>
      </c>
      <c r="S4392" s="7">
        <f>IFERROR(VLOOKUP(Table1[[#This Row],[Salesflo AppUser Code]],HIE!$A:$B,2,FALSE),0)</f>
        <v>0</v>
      </c>
      <c r="T4392" s="7" t="s">
        <v>5594</v>
      </c>
      <c r="U4392" s="7" t="s">
        <v>2909</v>
      </c>
      <c r="V4392" s="7" t="s">
        <v>1444</v>
      </c>
      <c r="W4392" s="7" t="s">
        <v>1867</v>
      </c>
      <c r="X4392" s="7" t="str">
        <f>IFERROR(VLOOKUP( Table1[[#This Row],[Trim Distributor Code]],Sheet1!$A:$J,10,FALSE),0)</f>
        <v>Active</v>
      </c>
    </row>
    <row r="4393" spans="1:24" hidden="1" x14ac:dyDescent="0.3">
      <c r="A4393" t="s">
        <v>4405</v>
      </c>
      <c r="B4393" t="s">
        <v>5629</v>
      </c>
      <c r="C4393" t="s">
        <v>5644</v>
      </c>
      <c r="D4393" s="8" t="s">
        <v>1412</v>
      </c>
      <c r="E4393" t="s">
        <v>5643</v>
      </c>
      <c r="F4393" t="s">
        <v>4193</v>
      </c>
      <c r="G4393" t="s">
        <v>5612</v>
      </c>
      <c r="H4393" t="s">
        <v>5613</v>
      </c>
      <c r="I4393" t="s">
        <v>5639</v>
      </c>
      <c r="J4393" t="s">
        <v>1995</v>
      </c>
      <c r="K4393">
        <v>49.5</v>
      </c>
      <c r="L4393" s="2" t="s">
        <v>1412</v>
      </c>
      <c r="M4393" s="2">
        <f ca="1">Table1[[#This Row],[Cases]]*Table1[[#This Row],[Pack Size]]</f>
        <v>0</v>
      </c>
      <c r="N4393" s="1">
        <f ca="1">Table1[[#This Row],[Cases]]*Table1[[#This Row],[Pack Size]]</f>
        <v>9504</v>
      </c>
      <c r="O4393" s="1">
        <f>IFERROR(VLOOKUP(Table1[[#This Row],[SKU Code]],'SKU Size'!$G:$H,2,FALSE),0)*Table1[[#This Row],[Cases]]</f>
        <v>411139.15902427584</v>
      </c>
      <c r="P4393" t="str">
        <f t="shared" si="83"/>
        <v>D0441</v>
      </c>
      <c r="Q4393" s="7">
        <f>IFERROR(VLOOKUP(Table1[[#This Row],[Trim Distributor Code]],Sheet1!$N:$O,2,FALSE),0)</f>
        <v>3400071</v>
      </c>
      <c r="R4393" s="7">
        <f>IFERROR(VLOOKUP(Table1[[#This Row],[Salesflo AppUser Code]],HIE!$A:$B,2,FALSE),0)</f>
        <v>0</v>
      </c>
      <c r="S4393" s="7">
        <f>IFERROR(VLOOKUP(Table1[[#This Row],[Salesflo AppUser Code]],HIE!$A:$B,2,FALSE),0)</f>
        <v>0</v>
      </c>
      <c r="T4393" s="7" t="s">
        <v>5594</v>
      </c>
      <c r="U4393" s="7" t="s">
        <v>2909</v>
      </c>
      <c r="V4393" s="7" t="s">
        <v>1606</v>
      </c>
      <c r="W4393" s="7" t="s">
        <v>1867</v>
      </c>
      <c r="X4393" s="7" t="str">
        <f>IFERROR(VLOOKUP( Table1[[#This Row],[Trim Distributor Code]],Sheet1!$A:$J,10,FALSE),0)</f>
        <v>Active</v>
      </c>
    </row>
    <row r="4394" spans="1:24" hidden="1" x14ac:dyDescent="0.3">
      <c r="A4394" t="s">
        <v>4405</v>
      </c>
      <c r="B4394" t="s">
        <v>5629</v>
      </c>
      <c r="C4394" t="s">
        <v>5644</v>
      </c>
      <c r="D4394" s="8" t="s">
        <v>1412</v>
      </c>
      <c r="E4394" t="s">
        <v>5643</v>
      </c>
      <c r="F4394" t="s">
        <v>4193</v>
      </c>
      <c r="G4394" t="s">
        <v>5612</v>
      </c>
      <c r="H4394" t="s">
        <v>1632</v>
      </c>
      <c r="I4394" t="s">
        <v>5640</v>
      </c>
      <c r="J4394" t="s">
        <v>2021</v>
      </c>
      <c r="K4394">
        <v>20.400000000000002</v>
      </c>
      <c r="L4394" s="2" t="s">
        <v>1412</v>
      </c>
      <c r="M4394" s="2">
        <f ca="1">Table1[[#This Row],[Cases]]*Table1[[#This Row],[Pack Size]]</f>
        <v>0</v>
      </c>
      <c r="N4394" s="1">
        <f ca="1">Table1[[#This Row],[Cases]]*Table1[[#This Row],[Pack Size]]</f>
        <v>489.6</v>
      </c>
      <c r="O4394" s="1">
        <f>IFERROR(VLOOKUP(Table1[[#This Row],[SKU Code]],'SKU Size'!$G:$H,2,FALSE),0)*Table1[[#This Row],[Cases]]</f>
        <v>152237.9190564132</v>
      </c>
      <c r="P4394" t="str">
        <f t="shared" si="83"/>
        <v>D0441</v>
      </c>
      <c r="Q4394" s="7">
        <f>IFERROR(VLOOKUP(Table1[[#This Row],[Trim Distributor Code]],Sheet1!$N:$O,2,FALSE),0)</f>
        <v>3400071</v>
      </c>
      <c r="R4394" s="7">
        <f>IFERROR(VLOOKUP(Table1[[#This Row],[Salesflo AppUser Code]],HIE!$A:$B,2,FALSE),0)</f>
        <v>0</v>
      </c>
      <c r="S4394" s="7">
        <f>IFERROR(VLOOKUP(Table1[[#This Row],[Salesflo AppUser Code]],HIE!$A:$B,2,FALSE),0)</f>
        <v>0</v>
      </c>
      <c r="T4394" s="7" t="s">
        <v>5594</v>
      </c>
      <c r="U4394" s="7" t="s">
        <v>2909</v>
      </c>
      <c r="V4394" s="7" t="s">
        <v>1632</v>
      </c>
      <c r="W4394" s="7" t="s">
        <v>1867</v>
      </c>
      <c r="X4394" s="7" t="str">
        <f>IFERROR(VLOOKUP( Table1[[#This Row],[Trim Distributor Code]],Sheet1!$A:$J,10,FALSE),0)</f>
        <v>Active</v>
      </c>
    </row>
    <row r="4395" spans="1:24" hidden="1" x14ac:dyDescent="0.3">
      <c r="A4395" t="s">
        <v>4405</v>
      </c>
      <c r="B4395" t="s">
        <v>5629</v>
      </c>
      <c r="C4395" t="s">
        <v>5644</v>
      </c>
      <c r="D4395" s="8" t="s">
        <v>1412</v>
      </c>
      <c r="E4395" t="s">
        <v>5643</v>
      </c>
      <c r="F4395" t="s">
        <v>4193</v>
      </c>
      <c r="G4395" t="s">
        <v>4112</v>
      </c>
      <c r="H4395" t="s">
        <v>4109</v>
      </c>
      <c r="I4395" t="s">
        <v>4749</v>
      </c>
      <c r="J4395" t="s">
        <v>1877</v>
      </c>
      <c r="K4395">
        <v>49.4</v>
      </c>
      <c r="L4395" s="2" t="s">
        <v>1412</v>
      </c>
      <c r="M4395" s="2">
        <f ca="1">Table1[[#This Row],[Cases]]*Table1[[#This Row],[Pack Size]]</f>
        <v>0</v>
      </c>
      <c r="N4395" s="1">
        <f ca="1">Table1[[#This Row],[Cases]]*Table1[[#This Row],[Pack Size]]</f>
        <v>4940</v>
      </c>
      <c r="O4395" s="1">
        <f>IFERROR(VLOOKUP(Table1[[#This Row],[SKU Code]],'SKU Size'!$G:$H,2,FALSE),0)*Table1[[#This Row],[Cases]]</f>
        <v>611401.30958163366</v>
      </c>
      <c r="P4395" t="str">
        <f t="shared" si="83"/>
        <v>D0441</v>
      </c>
      <c r="Q4395" s="7">
        <f>IFERROR(VLOOKUP(Table1[[#This Row],[Trim Distributor Code]],Sheet1!$N:$O,2,FALSE),0)</f>
        <v>3400071</v>
      </c>
      <c r="R4395" s="7">
        <f>IFERROR(VLOOKUP(Table1[[#This Row],[Salesflo AppUser Code]],HIE!$A:$B,2,FALSE),0)</f>
        <v>0</v>
      </c>
      <c r="S4395" s="7">
        <f>IFERROR(VLOOKUP(Table1[[#This Row],[Salesflo AppUser Code]],HIE!$A:$B,2,FALSE),0)</f>
        <v>0</v>
      </c>
      <c r="T4395" s="7" t="s">
        <v>5594</v>
      </c>
      <c r="U4395" s="7" t="s">
        <v>2909</v>
      </c>
      <c r="V4395" s="7" t="s">
        <v>1423</v>
      </c>
      <c r="W4395" s="7" t="s">
        <v>1868</v>
      </c>
      <c r="X4395" s="7" t="str">
        <f>IFERROR(VLOOKUP( Table1[[#This Row],[Trim Distributor Code]],Sheet1!$A:$J,10,FALSE),0)</f>
        <v>Active</v>
      </c>
    </row>
    <row r="4396" spans="1:24" hidden="1" x14ac:dyDescent="0.3">
      <c r="A4396" t="s">
        <v>4405</v>
      </c>
      <c r="B4396" t="s">
        <v>5629</v>
      </c>
      <c r="C4396" t="s">
        <v>5644</v>
      </c>
      <c r="D4396" s="8" t="s">
        <v>1412</v>
      </c>
      <c r="E4396" t="s">
        <v>5643</v>
      </c>
      <c r="F4396" t="s">
        <v>4193</v>
      </c>
      <c r="G4396" t="s">
        <v>4112</v>
      </c>
      <c r="H4396" t="s">
        <v>5613</v>
      </c>
      <c r="I4396" t="s">
        <v>5641</v>
      </c>
      <c r="J4396" t="s">
        <v>1882</v>
      </c>
      <c r="K4396">
        <v>3.0874999999999999</v>
      </c>
      <c r="L4396" s="2" t="s">
        <v>1412</v>
      </c>
      <c r="M4396" s="2">
        <f ca="1">Table1[[#This Row],[Cases]]*Table1[[#This Row],[Pack Size]]</f>
        <v>0</v>
      </c>
      <c r="N4396" s="1">
        <f ca="1">Table1[[#This Row],[Cases]]*Table1[[#This Row],[Pack Size]]</f>
        <v>308.75</v>
      </c>
      <c r="O4396" s="1">
        <f>IFERROR(VLOOKUP(Table1[[#This Row],[SKU Code]],'SKU Size'!$G:$H,2,FALSE),0)*Table1[[#This Row],[Cases]]</f>
        <v>412.11442767857147</v>
      </c>
      <c r="P4396" t="str">
        <f t="shared" si="83"/>
        <v>D0441</v>
      </c>
      <c r="Q4396" s="7">
        <f>IFERROR(VLOOKUP(Table1[[#This Row],[Trim Distributor Code]],Sheet1!$N:$O,2,FALSE),0)</f>
        <v>3400071</v>
      </c>
      <c r="R4396" s="7">
        <f>IFERROR(VLOOKUP(Table1[[#This Row],[Salesflo AppUser Code]],HIE!$A:$B,2,FALSE),0)</f>
        <v>0</v>
      </c>
      <c r="S4396" s="7">
        <f>IFERROR(VLOOKUP(Table1[[#This Row],[Salesflo AppUser Code]],HIE!$A:$B,2,FALSE),0)</f>
        <v>0</v>
      </c>
      <c r="T4396" s="7" t="s">
        <v>5594</v>
      </c>
      <c r="U4396" s="7" t="s">
        <v>2909</v>
      </c>
      <c r="V4396" s="7" t="s">
        <v>1881</v>
      </c>
      <c r="W4396" s="7" t="s">
        <v>1868</v>
      </c>
      <c r="X4396" s="7" t="str">
        <f>IFERROR(VLOOKUP( Table1[[#This Row],[Trim Distributor Code]],Sheet1!$A:$J,10,FALSE),0)</f>
        <v>Active</v>
      </c>
    </row>
    <row r="4397" spans="1:24" hidden="1" x14ac:dyDescent="0.3">
      <c r="A4397" t="s">
        <v>4405</v>
      </c>
      <c r="B4397" t="s">
        <v>5629</v>
      </c>
      <c r="C4397" t="s">
        <v>5644</v>
      </c>
      <c r="D4397" s="8" t="s">
        <v>1412</v>
      </c>
      <c r="E4397" t="s">
        <v>5643</v>
      </c>
      <c r="F4397" t="s">
        <v>4193</v>
      </c>
      <c r="G4397" t="s">
        <v>5614</v>
      </c>
      <c r="H4397" t="s">
        <v>1632</v>
      </c>
      <c r="I4397" t="s">
        <v>5642</v>
      </c>
      <c r="J4397" t="s">
        <v>2024</v>
      </c>
      <c r="K4397">
        <v>24.310000000000002</v>
      </c>
      <c r="L4397" s="2" t="s">
        <v>1412</v>
      </c>
      <c r="M4397" s="2">
        <f ca="1">Table1[[#This Row],[Cases]]*Table1[[#This Row],[Pack Size]]</f>
        <v>0</v>
      </c>
      <c r="N4397" s="1">
        <f ca="1">Table1[[#This Row],[Cases]]*Table1[[#This Row],[Pack Size]]</f>
        <v>583.44000000000005</v>
      </c>
      <c r="O4397" s="1">
        <f>IFERROR(VLOOKUP(Table1[[#This Row],[SKU Code]],'SKU Size'!$G:$H,2,FALSE),0)*Table1[[#This Row],[Cases]]</f>
        <v>45827.309419889185</v>
      </c>
      <c r="P4397" t="str">
        <f t="shared" si="83"/>
        <v>D0441</v>
      </c>
      <c r="Q4397" s="7">
        <f>IFERROR(VLOOKUP(Table1[[#This Row],[Trim Distributor Code]],Sheet1!$N:$O,2,FALSE),0)</f>
        <v>3400071</v>
      </c>
      <c r="R4397" s="7">
        <f>IFERROR(VLOOKUP(Table1[[#This Row],[Salesflo AppUser Code]],HIE!$A:$B,2,FALSE),0)</f>
        <v>0</v>
      </c>
      <c r="S4397" s="7">
        <f>IFERROR(VLOOKUP(Table1[[#This Row],[Salesflo AppUser Code]],HIE!$A:$B,2,FALSE),0)</f>
        <v>0</v>
      </c>
      <c r="T4397" s="7" t="s">
        <v>5594</v>
      </c>
      <c r="U4397" s="7" t="s">
        <v>2909</v>
      </c>
      <c r="V4397" s="7" t="s">
        <v>1632</v>
      </c>
      <c r="W4397" s="7" t="s">
        <v>2023</v>
      </c>
      <c r="X4397" s="7" t="str">
        <f>IFERROR(VLOOKUP( Table1[[#This Row],[Trim Distributor Code]],Sheet1!$A:$J,10,FALSE),0)</f>
        <v>Active</v>
      </c>
    </row>
    <row r="4398" spans="1:24" hidden="1" x14ac:dyDescent="0.3">
      <c r="A4398" t="s">
        <v>4405</v>
      </c>
      <c r="B4398" t="s">
        <v>5629</v>
      </c>
      <c r="C4398" t="s">
        <v>5644</v>
      </c>
      <c r="D4398" s="8" t="s">
        <v>1412</v>
      </c>
      <c r="E4398" t="s">
        <v>5643</v>
      </c>
      <c r="F4398" t="s">
        <v>4193</v>
      </c>
      <c r="G4398" t="s">
        <v>4191</v>
      </c>
      <c r="H4398" t="s">
        <v>2268</v>
      </c>
      <c r="I4398" t="s">
        <v>4950</v>
      </c>
      <c r="J4398" t="s">
        <v>2465</v>
      </c>
      <c r="K4398">
        <v>79.900000000000006</v>
      </c>
      <c r="L4398" s="2" t="s">
        <v>1412</v>
      </c>
      <c r="M4398" s="2">
        <f ca="1">Table1[[#This Row],[Cases]]*Table1[[#This Row],[Pack Size]]</f>
        <v>0</v>
      </c>
      <c r="N4398" s="1">
        <f ca="1">Table1[[#This Row],[Cases]]*Table1[[#This Row],[Pack Size]]</f>
        <v>67116</v>
      </c>
      <c r="O4398" s="1">
        <f>IFERROR(VLOOKUP(Table1[[#This Row],[SKU Code]],'SKU Size'!$G:$H,2,FALSE),0)*Table1[[#This Row],[Cases]]</f>
        <v>1055.9937329880627</v>
      </c>
      <c r="P4398" t="str">
        <f t="shared" si="83"/>
        <v>D0441</v>
      </c>
      <c r="Q4398" s="7">
        <f>IFERROR(VLOOKUP(Table1[[#This Row],[Trim Distributor Code]],Sheet1!$N:$O,2,FALSE),0)</f>
        <v>3400071</v>
      </c>
      <c r="R4398" s="7">
        <f>IFERROR(VLOOKUP(Table1[[#This Row],[Salesflo AppUser Code]],HIE!$A:$B,2,FALSE),0)</f>
        <v>0</v>
      </c>
      <c r="S4398" s="7">
        <f>IFERROR(VLOOKUP(Table1[[#This Row],[Salesflo AppUser Code]],HIE!$A:$B,2,FALSE),0)</f>
        <v>0</v>
      </c>
      <c r="T4398" s="7" t="s">
        <v>5594</v>
      </c>
      <c r="U4398" s="7" t="s">
        <v>2909</v>
      </c>
      <c r="V4398" s="7" t="s">
        <v>2268</v>
      </c>
      <c r="W4398" s="7" t="s">
        <v>2314</v>
      </c>
      <c r="X4398" s="7" t="str">
        <f>IFERROR(VLOOKUP( Table1[[#This Row],[Trim Distributor Code]],Sheet1!$A:$J,10,FALSE),0)</f>
        <v>Active</v>
      </c>
    </row>
    <row r="4399" spans="1:24" hidden="1" x14ac:dyDescent="0.3">
      <c r="A4399" t="s">
        <v>4405</v>
      </c>
      <c r="B4399" t="s">
        <v>5629</v>
      </c>
      <c r="C4399" t="s">
        <v>5644</v>
      </c>
      <c r="D4399" s="8" t="s">
        <v>1412</v>
      </c>
      <c r="E4399" t="s">
        <v>5643</v>
      </c>
      <c r="F4399" t="s">
        <v>4193</v>
      </c>
      <c r="G4399" t="s">
        <v>4180</v>
      </c>
      <c r="H4399" t="s">
        <v>2268</v>
      </c>
      <c r="I4399" t="s">
        <v>5109</v>
      </c>
      <c r="J4399" t="s">
        <v>4192</v>
      </c>
      <c r="K4399">
        <v>31.5</v>
      </c>
      <c r="L4399" s="2" t="s">
        <v>1412</v>
      </c>
      <c r="M4399" s="2">
        <f ca="1">Table1[[#This Row],[Cases]]*Table1[[#This Row],[Pack Size]]</f>
        <v>0</v>
      </c>
      <c r="N4399" s="1">
        <f ca="1">Table1[[#This Row],[Cases]]*Table1[[#This Row],[Pack Size]]</f>
        <v>13608</v>
      </c>
      <c r="O4399" s="1">
        <f>IFERROR(VLOOKUP(Table1[[#This Row],[SKU Code]],'SKU Size'!$G:$H,2,FALSE),0)*Table1[[#This Row],[Cases]]</f>
        <v>221811.21267134388</v>
      </c>
      <c r="P4399" t="str">
        <f t="shared" ref="P4399:P4431" si="84">TRIM(E4399)</f>
        <v>D0441</v>
      </c>
      <c r="Q4399" s="7">
        <f>IFERROR(VLOOKUP(Table1[[#This Row],[Trim Distributor Code]],Sheet1!$N:$O,2,FALSE),0)</f>
        <v>3400071</v>
      </c>
      <c r="R4399" s="7">
        <f>IFERROR(VLOOKUP(Table1[[#This Row],[Salesflo AppUser Code]],HIE!$A:$B,2,FALSE),0)</f>
        <v>0</v>
      </c>
      <c r="S4399" s="7">
        <f>IFERROR(VLOOKUP(Table1[[#This Row],[Salesflo AppUser Code]],HIE!$A:$B,2,FALSE),0)</f>
        <v>0</v>
      </c>
      <c r="T4399" s="7" t="s">
        <v>5594</v>
      </c>
      <c r="U4399" s="7" t="s">
        <v>2909</v>
      </c>
      <c r="V4399" s="7" t="s">
        <v>2268</v>
      </c>
      <c r="W4399" s="7" t="s">
        <v>2314</v>
      </c>
      <c r="X4399" s="7" t="str">
        <f>IFERROR(VLOOKUP( Table1[[#This Row],[Trim Distributor Code]],Sheet1!$A:$J,10,FALSE),0)</f>
        <v>Active</v>
      </c>
    </row>
    <row r="4400" spans="1:24" hidden="1" x14ac:dyDescent="0.3">
      <c r="A4400" t="s">
        <v>4405</v>
      </c>
      <c r="B4400" t="s">
        <v>5630</v>
      </c>
      <c r="C4400" t="s">
        <v>5645</v>
      </c>
      <c r="D4400" s="8" t="s">
        <v>1412</v>
      </c>
      <c r="E4400" t="s">
        <v>5643</v>
      </c>
      <c r="F4400" t="s">
        <v>4193</v>
      </c>
      <c r="G4400" t="s">
        <v>5612</v>
      </c>
      <c r="H4400" t="s">
        <v>4725</v>
      </c>
      <c r="I4400" t="s">
        <v>5638</v>
      </c>
      <c r="J4400" t="s">
        <v>1954</v>
      </c>
      <c r="K4400">
        <v>162</v>
      </c>
      <c r="L4400" s="2" t="s">
        <v>1412</v>
      </c>
      <c r="M4400" s="2">
        <f ca="1">Table1[[#This Row],[Cases]]*Table1[[#This Row],[Pack Size]]</f>
        <v>0</v>
      </c>
      <c r="N4400" s="1">
        <f ca="1">Table1[[#This Row],[Cases]]*Table1[[#This Row],[Pack Size]]</f>
        <v>46656</v>
      </c>
      <c r="O4400" s="1">
        <f>IFERROR(VLOOKUP(Table1[[#This Row],[SKU Code]],'SKU Size'!$G:$H,2,FALSE),0)*Table1[[#This Row],[Cases]]</f>
        <v>1328756.4108401011</v>
      </c>
      <c r="P4400" t="str">
        <f t="shared" si="84"/>
        <v>D0441</v>
      </c>
      <c r="Q4400" s="7">
        <f>IFERROR(VLOOKUP(Table1[[#This Row],[Trim Distributor Code]],Sheet1!$N:$O,2,FALSE),0)</f>
        <v>3400071</v>
      </c>
      <c r="R4400" s="7">
        <f>IFERROR(VLOOKUP(Table1[[#This Row],[Salesflo AppUser Code]],HIE!$A:$B,2,FALSE),0)</f>
        <v>0</v>
      </c>
      <c r="S4400" s="7">
        <f>IFERROR(VLOOKUP(Table1[[#This Row],[Salesflo AppUser Code]],HIE!$A:$B,2,FALSE),0)</f>
        <v>0</v>
      </c>
      <c r="T4400" s="7" t="s">
        <v>5594</v>
      </c>
      <c r="U4400" s="7" t="s">
        <v>2909</v>
      </c>
      <c r="V4400" s="7" t="s">
        <v>1444</v>
      </c>
      <c r="W4400" s="7" t="s">
        <v>1867</v>
      </c>
      <c r="X4400" s="7" t="str">
        <f>IFERROR(VLOOKUP( Table1[[#This Row],[Trim Distributor Code]],Sheet1!$A:$J,10,FALSE),0)</f>
        <v>Active</v>
      </c>
    </row>
    <row r="4401" spans="1:24" hidden="1" x14ac:dyDescent="0.3">
      <c r="A4401" t="s">
        <v>4405</v>
      </c>
      <c r="B4401" t="s">
        <v>5630</v>
      </c>
      <c r="C4401" t="s">
        <v>5645</v>
      </c>
      <c r="D4401" s="8" t="s">
        <v>1412</v>
      </c>
      <c r="E4401" t="s">
        <v>5643</v>
      </c>
      <c r="F4401" t="s">
        <v>4193</v>
      </c>
      <c r="G4401" t="s">
        <v>5612</v>
      </c>
      <c r="H4401" t="s">
        <v>5613</v>
      </c>
      <c r="I4401" t="s">
        <v>5639</v>
      </c>
      <c r="J4401" t="s">
        <v>1995</v>
      </c>
      <c r="K4401">
        <v>44</v>
      </c>
      <c r="L4401" s="2" t="s">
        <v>1412</v>
      </c>
      <c r="M4401" s="2">
        <f ca="1">Table1[[#This Row],[Cases]]*Table1[[#This Row],[Pack Size]]</f>
        <v>0</v>
      </c>
      <c r="N4401" s="1">
        <f ca="1">Table1[[#This Row],[Cases]]*Table1[[#This Row],[Pack Size]]</f>
        <v>8448</v>
      </c>
      <c r="O4401" s="1">
        <f>IFERROR(VLOOKUP(Table1[[#This Row],[SKU Code]],'SKU Size'!$G:$H,2,FALSE),0)*Table1[[#This Row],[Cases]]</f>
        <v>365457.03024380072</v>
      </c>
      <c r="P4401" t="str">
        <f t="shared" si="84"/>
        <v>D0441</v>
      </c>
      <c r="Q4401" s="7">
        <f>IFERROR(VLOOKUP(Table1[[#This Row],[Trim Distributor Code]],Sheet1!$N:$O,2,FALSE),0)</f>
        <v>3400071</v>
      </c>
      <c r="R4401" s="7">
        <f>IFERROR(VLOOKUP(Table1[[#This Row],[Salesflo AppUser Code]],HIE!$A:$B,2,FALSE),0)</f>
        <v>0</v>
      </c>
      <c r="S4401" s="7">
        <f>IFERROR(VLOOKUP(Table1[[#This Row],[Salesflo AppUser Code]],HIE!$A:$B,2,FALSE),0)</f>
        <v>0</v>
      </c>
      <c r="T4401" s="7" t="s">
        <v>5594</v>
      </c>
      <c r="U4401" s="7" t="s">
        <v>2909</v>
      </c>
      <c r="V4401" s="7" t="s">
        <v>1606</v>
      </c>
      <c r="W4401" s="7" t="s">
        <v>1867</v>
      </c>
      <c r="X4401" s="7" t="str">
        <f>IFERROR(VLOOKUP( Table1[[#This Row],[Trim Distributor Code]],Sheet1!$A:$J,10,FALSE),0)</f>
        <v>Active</v>
      </c>
    </row>
    <row r="4402" spans="1:24" hidden="1" x14ac:dyDescent="0.3">
      <c r="A4402" t="s">
        <v>4405</v>
      </c>
      <c r="B4402" t="s">
        <v>5630</v>
      </c>
      <c r="C4402" t="s">
        <v>5645</v>
      </c>
      <c r="D4402" s="8" t="s">
        <v>1412</v>
      </c>
      <c r="E4402" t="s">
        <v>5643</v>
      </c>
      <c r="F4402" t="s">
        <v>4193</v>
      </c>
      <c r="G4402" t="s">
        <v>5612</v>
      </c>
      <c r="H4402" t="s">
        <v>1632</v>
      </c>
      <c r="I4402" t="s">
        <v>5640</v>
      </c>
      <c r="J4402" t="s">
        <v>2021</v>
      </c>
      <c r="K4402">
        <v>25.2</v>
      </c>
      <c r="L4402" s="2" t="s">
        <v>1412</v>
      </c>
      <c r="M4402" s="2">
        <f ca="1">Table1[[#This Row],[Cases]]*Table1[[#This Row],[Pack Size]]</f>
        <v>0</v>
      </c>
      <c r="N4402" s="1">
        <f ca="1">Table1[[#This Row],[Cases]]*Table1[[#This Row],[Pack Size]]</f>
        <v>604.79999999999995</v>
      </c>
      <c r="O4402" s="1">
        <f>IFERROR(VLOOKUP(Table1[[#This Row],[SKU Code]],'SKU Size'!$G:$H,2,FALSE),0)*Table1[[#This Row],[Cases]]</f>
        <v>188058.6058932163</v>
      </c>
      <c r="P4402" t="str">
        <f t="shared" si="84"/>
        <v>D0441</v>
      </c>
      <c r="Q4402" s="7">
        <f>IFERROR(VLOOKUP(Table1[[#This Row],[Trim Distributor Code]],Sheet1!$N:$O,2,FALSE),0)</f>
        <v>3400071</v>
      </c>
      <c r="R4402" s="7">
        <f>IFERROR(VLOOKUP(Table1[[#This Row],[Salesflo AppUser Code]],HIE!$A:$B,2,FALSE),0)</f>
        <v>0</v>
      </c>
      <c r="S4402" s="7">
        <f>IFERROR(VLOOKUP(Table1[[#This Row],[Salesflo AppUser Code]],HIE!$A:$B,2,FALSE),0)</f>
        <v>0</v>
      </c>
      <c r="T4402" s="7" t="s">
        <v>5594</v>
      </c>
      <c r="U4402" s="7" t="s">
        <v>2909</v>
      </c>
      <c r="V4402" s="7" t="s">
        <v>1632</v>
      </c>
      <c r="W4402" s="7" t="s">
        <v>1867</v>
      </c>
      <c r="X4402" s="7" t="str">
        <f>IFERROR(VLOOKUP( Table1[[#This Row],[Trim Distributor Code]],Sheet1!$A:$J,10,FALSE),0)</f>
        <v>Active</v>
      </c>
    </row>
    <row r="4403" spans="1:24" hidden="1" x14ac:dyDescent="0.3">
      <c r="A4403" t="s">
        <v>4405</v>
      </c>
      <c r="B4403" t="s">
        <v>5630</v>
      </c>
      <c r="C4403" t="s">
        <v>5645</v>
      </c>
      <c r="D4403" s="8" t="s">
        <v>1412</v>
      </c>
      <c r="E4403" t="s">
        <v>5643</v>
      </c>
      <c r="F4403" t="s">
        <v>4193</v>
      </c>
      <c r="G4403" t="s">
        <v>4112</v>
      </c>
      <c r="H4403" t="s">
        <v>4109</v>
      </c>
      <c r="I4403" t="s">
        <v>4749</v>
      </c>
      <c r="J4403" t="s">
        <v>1877</v>
      </c>
      <c r="K4403">
        <v>33.800000000000004</v>
      </c>
      <c r="L4403" s="2" t="s">
        <v>1412</v>
      </c>
      <c r="M4403" s="2">
        <f ca="1">Table1[[#This Row],[Cases]]*Table1[[#This Row],[Pack Size]]</f>
        <v>0</v>
      </c>
      <c r="N4403" s="1">
        <f ca="1">Table1[[#This Row],[Cases]]*Table1[[#This Row],[Pack Size]]</f>
        <v>3380.0000000000005</v>
      </c>
      <c r="O4403" s="1">
        <f>IFERROR(VLOOKUP(Table1[[#This Row],[SKU Code]],'SKU Size'!$G:$H,2,FALSE),0)*Table1[[#This Row],[Cases]]</f>
        <v>418327.21181901259</v>
      </c>
      <c r="P4403" t="str">
        <f t="shared" si="84"/>
        <v>D0441</v>
      </c>
      <c r="Q4403" s="7">
        <f>IFERROR(VLOOKUP(Table1[[#This Row],[Trim Distributor Code]],Sheet1!$N:$O,2,FALSE),0)</f>
        <v>3400071</v>
      </c>
      <c r="R4403" s="7">
        <f>IFERROR(VLOOKUP(Table1[[#This Row],[Salesflo AppUser Code]],HIE!$A:$B,2,FALSE),0)</f>
        <v>0</v>
      </c>
      <c r="S4403" s="7">
        <f>IFERROR(VLOOKUP(Table1[[#This Row],[Salesflo AppUser Code]],HIE!$A:$B,2,FALSE),0)</f>
        <v>0</v>
      </c>
      <c r="T4403" s="7" t="s">
        <v>5594</v>
      </c>
      <c r="U4403" s="7" t="s">
        <v>2909</v>
      </c>
      <c r="V4403" s="7" t="s">
        <v>1423</v>
      </c>
      <c r="W4403" s="7" t="s">
        <v>1868</v>
      </c>
      <c r="X4403" s="7" t="str">
        <f>IFERROR(VLOOKUP( Table1[[#This Row],[Trim Distributor Code]],Sheet1!$A:$J,10,FALSE),0)</f>
        <v>Active</v>
      </c>
    </row>
    <row r="4404" spans="1:24" hidden="1" x14ac:dyDescent="0.3">
      <c r="A4404" t="s">
        <v>4405</v>
      </c>
      <c r="B4404" t="s">
        <v>5630</v>
      </c>
      <c r="C4404" t="s">
        <v>5645</v>
      </c>
      <c r="D4404" s="8" t="s">
        <v>1412</v>
      </c>
      <c r="E4404" t="s">
        <v>5643</v>
      </c>
      <c r="F4404" t="s">
        <v>4193</v>
      </c>
      <c r="G4404" t="s">
        <v>4112</v>
      </c>
      <c r="H4404" t="s">
        <v>5613</v>
      </c>
      <c r="I4404" t="s">
        <v>5641</v>
      </c>
      <c r="J4404" t="s">
        <v>1882</v>
      </c>
      <c r="K4404">
        <v>2.1125000000000003</v>
      </c>
      <c r="L4404" s="2" t="s">
        <v>1412</v>
      </c>
      <c r="M4404" s="2">
        <f ca="1">Table1[[#This Row],[Cases]]*Table1[[#This Row],[Pack Size]]</f>
        <v>0</v>
      </c>
      <c r="N4404" s="1">
        <f ca="1">Table1[[#This Row],[Cases]]*Table1[[#This Row],[Pack Size]]</f>
        <v>211.25000000000003</v>
      </c>
      <c r="O4404" s="1">
        <f>IFERROR(VLOOKUP(Table1[[#This Row],[SKU Code]],'SKU Size'!$G:$H,2,FALSE),0)*Table1[[#This Row],[Cases]]</f>
        <v>281.97302946428579</v>
      </c>
      <c r="P4404" t="str">
        <f t="shared" si="84"/>
        <v>D0441</v>
      </c>
      <c r="Q4404" s="7">
        <f>IFERROR(VLOOKUP(Table1[[#This Row],[Trim Distributor Code]],Sheet1!$N:$O,2,FALSE),0)</f>
        <v>3400071</v>
      </c>
      <c r="R4404" s="7">
        <f>IFERROR(VLOOKUP(Table1[[#This Row],[Salesflo AppUser Code]],HIE!$A:$B,2,FALSE),0)</f>
        <v>0</v>
      </c>
      <c r="S4404" s="7">
        <f>IFERROR(VLOOKUP(Table1[[#This Row],[Salesflo AppUser Code]],HIE!$A:$B,2,FALSE),0)</f>
        <v>0</v>
      </c>
      <c r="T4404" s="7" t="s">
        <v>5594</v>
      </c>
      <c r="U4404" s="7" t="s">
        <v>2909</v>
      </c>
      <c r="V4404" s="7" t="s">
        <v>1881</v>
      </c>
      <c r="W4404" s="7" t="s">
        <v>1868</v>
      </c>
      <c r="X4404" s="7" t="str">
        <f>IFERROR(VLOOKUP( Table1[[#This Row],[Trim Distributor Code]],Sheet1!$A:$J,10,FALSE),0)</f>
        <v>Active</v>
      </c>
    </row>
    <row r="4405" spans="1:24" hidden="1" x14ac:dyDescent="0.3">
      <c r="A4405" t="s">
        <v>4405</v>
      </c>
      <c r="B4405" t="s">
        <v>5630</v>
      </c>
      <c r="C4405" t="s">
        <v>5645</v>
      </c>
      <c r="D4405" s="8" t="s">
        <v>1412</v>
      </c>
      <c r="E4405" t="s">
        <v>5643</v>
      </c>
      <c r="F4405" t="s">
        <v>4193</v>
      </c>
      <c r="G4405" t="s">
        <v>5614</v>
      </c>
      <c r="H4405" t="s">
        <v>1632</v>
      </c>
      <c r="I4405" t="s">
        <v>5642</v>
      </c>
      <c r="J4405" t="s">
        <v>2024</v>
      </c>
      <c r="K4405">
        <v>24.310000000000002</v>
      </c>
      <c r="L4405" s="2" t="s">
        <v>1412</v>
      </c>
      <c r="M4405" s="2">
        <f ca="1">Table1[[#This Row],[Cases]]*Table1[[#This Row],[Pack Size]]</f>
        <v>0</v>
      </c>
      <c r="N4405" s="1">
        <f ca="1">Table1[[#This Row],[Cases]]*Table1[[#This Row],[Pack Size]]</f>
        <v>583.44000000000005</v>
      </c>
      <c r="O4405" s="1">
        <f>IFERROR(VLOOKUP(Table1[[#This Row],[SKU Code]],'SKU Size'!$G:$H,2,FALSE),0)*Table1[[#This Row],[Cases]]</f>
        <v>45827.309419889185</v>
      </c>
      <c r="P4405" t="str">
        <f t="shared" si="84"/>
        <v>D0441</v>
      </c>
      <c r="Q4405" s="7">
        <f>IFERROR(VLOOKUP(Table1[[#This Row],[Trim Distributor Code]],Sheet1!$N:$O,2,FALSE),0)</f>
        <v>3400071</v>
      </c>
      <c r="R4405" s="7">
        <f>IFERROR(VLOOKUP(Table1[[#This Row],[Salesflo AppUser Code]],HIE!$A:$B,2,FALSE),0)</f>
        <v>0</v>
      </c>
      <c r="S4405" s="7">
        <f>IFERROR(VLOOKUP(Table1[[#This Row],[Salesflo AppUser Code]],HIE!$A:$B,2,FALSE),0)</f>
        <v>0</v>
      </c>
      <c r="T4405" s="7" t="s">
        <v>5594</v>
      </c>
      <c r="U4405" s="7" t="s">
        <v>2909</v>
      </c>
      <c r="V4405" s="7" t="s">
        <v>1632</v>
      </c>
      <c r="W4405" s="7" t="s">
        <v>2023</v>
      </c>
      <c r="X4405" s="7" t="str">
        <f>IFERROR(VLOOKUP( Table1[[#This Row],[Trim Distributor Code]],Sheet1!$A:$J,10,FALSE),0)</f>
        <v>Active</v>
      </c>
    </row>
    <row r="4406" spans="1:24" hidden="1" x14ac:dyDescent="0.3">
      <c r="A4406" t="s">
        <v>4405</v>
      </c>
      <c r="B4406" t="s">
        <v>5630</v>
      </c>
      <c r="C4406" t="s">
        <v>5645</v>
      </c>
      <c r="D4406" s="8" t="s">
        <v>1412</v>
      </c>
      <c r="E4406" t="s">
        <v>5643</v>
      </c>
      <c r="F4406" t="s">
        <v>4193</v>
      </c>
      <c r="G4406" t="s">
        <v>4191</v>
      </c>
      <c r="H4406" t="s">
        <v>2268</v>
      </c>
      <c r="I4406" t="s">
        <v>4950</v>
      </c>
      <c r="J4406" t="s">
        <v>2465</v>
      </c>
      <c r="K4406">
        <v>79.900000000000006</v>
      </c>
      <c r="L4406" s="2" t="s">
        <v>1412</v>
      </c>
      <c r="M4406" s="2">
        <f ca="1">Table1[[#This Row],[Cases]]*Table1[[#This Row],[Pack Size]]</f>
        <v>0</v>
      </c>
      <c r="N4406" s="1">
        <f ca="1">Table1[[#This Row],[Cases]]*Table1[[#This Row],[Pack Size]]</f>
        <v>67116</v>
      </c>
      <c r="O4406" s="1">
        <f>IFERROR(VLOOKUP(Table1[[#This Row],[SKU Code]],'SKU Size'!$G:$H,2,FALSE),0)*Table1[[#This Row],[Cases]]</f>
        <v>1055.9937329880627</v>
      </c>
      <c r="P4406" t="str">
        <f t="shared" si="84"/>
        <v>D0441</v>
      </c>
      <c r="Q4406" s="7">
        <f>IFERROR(VLOOKUP(Table1[[#This Row],[Trim Distributor Code]],Sheet1!$N:$O,2,FALSE),0)</f>
        <v>3400071</v>
      </c>
      <c r="R4406" s="7">
        <f>IFERROR(VLOOKUP(Table1[[#This Row],[Salesflo AppUser Code]],HIE!$A:$B,2,FALSE),0)</f>
        <v>0</v>
      </c>
      <c r="S4406" s="7">
        <f>IFERROR(VLOOKUP(Table1[[#This Row],[Salesflo AppUser Code]],HIE!$A:$B,2,FALSE),0)</f>
        <v>0</v>
      </c>
      <c r="T4406" s="7" t="s">
        <v>5594</v>
      </c>
      <c r="U4406" s="7" t="s">
        <v>2909</v>
      </c>
      <c r="V4406" s="7" t="s">
        <v>2268</v>
      </c>
      <c r="W4406" s="7" t="s">
        <v>2314</v>
      </c>
      <c r="X4406" s="7" t="str">
        <f>IFERROR(VLOOKUP( Table1[[#This Row],[Trim Distributor Code]],Sheet1!$A:$J,10,FALSE),0)</f>
        <v>Active</v>
      </c>
    </row>
    <row r="4407" spans="1:24" hidden="1" x14ac:dyDescent="0.3">
      <c r="A4407" t="s">
        <v>4405</v>
      </c>
      <c r="B4407" t="s">
        <v>5630</v>
      </c>
      <c r="C4407" t="s">
        <v>5645</v>
      </c>
      <c r="D4407" s="8" t="s">
        <v>1412</v>
      </c>
      <c r="E4407" t="s">
        <v>5643</v>
      </c>
      <c r="F4407" t="s">
        <v>4193</v>
      </c>
      <c r="G4407" t="s">
        <v>4180</v>
      </c>
      <c r="H4407" t="s">
        <v>2268</v>
      </c>
      <c r="I4407" t="s">
        <v>5109</v>
      </c>
      <c r="J4407" t="s">
        <v>4192</v>
      </c>
      <c r="K4407">
        <v>28.5</v>
      </c>
      <c r="L4407" s="2" t="s">
        <v>1412</v>
      </c>
      <c r="M4407" s="2">
        <f ca="1">Table1[[#This Row],[Cases]]*Table1[[#This Row],[Pack Size]]</f>
        <v>0</v>
      </c>
      <c r="N4407" s="1">
        <f ca="1">Table1[[#This Row],[Cases]]*Table1[[#This Row],[Pack Size]]</f>
        <v>12312</v>
      </c>
      <c r="O4407" s="1">
        <f>IFERROR(VLOOKUP(Table1[[#This Row],[SKU Code]],'SKU Size'!$G:$H,2,FALSE),0)*Table1[[#This Row],[Cases]]</f>
        <v>200686.335274073</v>
      </c>
      <c r="P4407" t="str">
        <f t="shared" si="84"/>
        <v>D0441</v>
      </c>
      <c r="Q4407" s="7">
        <f>IFERROR(VLOOKUP(Table1[[#This Row],[Trim Distributor Code]],Sheet1!$N:$O,2,FALSE),0)</f>
        <v>3400071</v>
      </c>
      <c r="R4407" s="7">
        <f>IFERROR(VLOOKUP(Table1[[#This Row],[Salesflo AppUser Code]],HIE!$A:$B,2,FALSE),0)</f>
        <v>0</v>
      </c>
      <c r="S4407" s="7">
        <f>IFERROR(VLOOKUP(Table1[[#This Row],[Salesflo AppUser Code]],HIE!$A:$B,2,FALSE),0)</f>
        <v>0</v>
      </c>
      <c r="T4407" s="7" t="s">
        <v>5594</v>
      </c>
      <c r="U4407" s="7" t="s">
        <v>2909</v>
      </c>
      <c r="V4407" s="7" t="s">
        <v>2268</v>
      </c>
      <c r="W4407" s="7" t="s">
        <v>2314</v>
      </c>
      <c r="X4407" s="7" t="str">
        <f>IFERROR(VLOOKUP( Table1[[#This Row],[Trim Distributor Code]],Sheet1!$A:$J,10,FALSE),0)</f>
        <v>Active</v>
      </c>
    </row>
    <row r="4408" spans="1:24" hidden="1" x14ac:dyDescent="0.3">
      <c r="A4408" t="s">
        <v>4405</v>
      </c>
      <c r="B4408" t="s">
        <v>5631</v>
      </c>
      <c r="C4408" t="s">
        <v>5632</v>
      </c>
      <c r="D4408" s="8" t="s">
        <v>1412</v>
      </c>
      <c r="E4408" t="s">
        <v>5643</v>
      </c>
      <c r="F4408" t="s">
        <v>4193</v>
      </c>
      <c r="G4408" t="s">
        <v>5612</v>
      </c>
      <c r="H4408" t="s">
        <v>4725</v>
      </c>
      <c r="I4408" t="s">
        <v>5638</v>
      </c>
      <c r="J4408" t="s">
        <v>1954</v>
      </c>
      <c r="K4408">
        <v>162</v>
      </c>
      <c r="L4408" s="2" t="s">
        <v>1412</v>
      </c>
      <c r="M4408" s="2">
        <f ca="1">Table1[[#This Row],[Cases]]*Table1[[#This Row],[Pack Size]]</f>
        <v>0</v>
      </c>
      <c r="N4408" s="1">
        <f ca="1">Table1[[#This Row],[Cases]]*Table1[[#This Row],[Pack Size]]</f>
        <v>46656</v>
      </c>
      <c r="O4408" s="1">
        <f>IFERROR(VLOOKUP(Table1[[#This Row],[SKU Code]],'SKU Size'!$G:$H,2,FALSE),0)*Table1[[#This Row],[Cases]]</f>
        <v>1328756.4108401011</v>
      </c>
      <c r="P4408" t="str">
        <f t="shared" si="84"/>
        <v>D0441</v>
      </c>
      <c r="Q4408" s="7">
        <f>IFERROR(VLOOKUP(Table1[[#This Row],[Trim Distributor Code]],Sheet1!$N:$O,2,FALSE),0)</f>
        <v>3400071</v>
      </c>
      <c r="R4408" s="7">
        <f>IFERROR(VLOOKUP(Table1[[#This Row],[Salesflo AppUser Code]],HIE!$A:$B,2,FALSE),0)</f>
        <v>0</v>
      </c>
      <c r="S4408" s="7">
        <f>IFERROR(VLOOKUP(Table1[[#This Row],[Salesflo AppUser Code]],HIE!$A:$B,2,FALSE),0)</f>
        <v>0</v>
      </c>
      <c r="T4408" s="7" t="s">
        <v>5594</v>
      </c>
      <c r="U4408" s="7" t="s">
        <v>2909</v>
      </c>
      <c r="V4408" s="7" t="s">
        <v>1444</v>
      </c>
      <c r="W4408" s="7" t="s">
        <v>1867</v>
      </c>
      <c r="X4408" s="7" t="str">
        <f>IFERROR(VLOOKUP( Table1[[#This Row],[Trim Distributor Code]],Sheet1!$A:$J,10,FALSE),0)</f>
        <v>Active</v>
      </c>
    </row>
    <row r="4409" spans="1:24" hidden="1" x14ac:dyDescent="0.3">
      <c r="A4409" t="s">
        <v>4405</v>
      </c>
      <c r="B4409" t="s">
        <v>5631</v>
      </c>
      <c r="C4409" t="s">
        <v>5632</v>
      </c>
      <c r="D4409" s="8" t="s">
        <v>1412</v>
      </c>
      <c r="E4409" t="s">
        <v>5643</v>
      </c>
      <c r="F4409" t="s">
        <v>4193</v>
      </c>
      <c r="G4409" t="s">
        <v>5612</v>
      </c>
      <c r="H4409" t="s">
        <v>5613</v>
      </c>
      <c r="I4409" t="s">
        <v>5639</v>
      </c>
      <c r="J4409" t="s">
        <v>1995</v>
      </c>
      <c r="K4409">
        <v>41.25</v>
      </c>
      <c r="L4409" s="2" t="s">
        <v>1412</v>
      </c>
      <c r="M4409" s="2">
        <f ca="1">Table1[[#This Row],[Cases]]*Table1[[#This Row],[Pack Size]]</f>
        <v>0</v>
      </c>
      <c r="N4409" s="1">
        <f ca="1">Table1[[#This Row],[Cases]]*Table1[[#This Row],[Pack Size]]</f>
        <v>7920</v>
      </c>
      <c r="O4409" s="1">
        <f>IFERROR(VLOOKUP(Table1[[#This Row],[SKU Code]],'SKU Size'!$G:$H,2,FALSE),0)*Table1[[#This Row],[Cases]]</f>
        <v>342615.96585356316</v>
      </c>
      <c r="P4409" t="str">
        <f t="shared" si="84"/>
        <v>D0441</v>
      </c>
      <c r="Q4409" s="7">
        <f>IFERROR(VLOOKUP(Table1[[#This Row],[Trim Distributor Code]],Sheet1!$N:$O,2,FALSE),0)</f>
        <v>3400071</v>
      </c>
      <c r="R4409" s="7">
        <f>IFERROR(VLOOKUP(Table1[[#This Row],[Salesflo AppUser Code]],HIE!$A:$B,2,FALSE),0)</f>
        <v>0</v>
      </c>
      <c r="S4409" s="7">
        <f>IFERROR(VLOOKUP(Table1[[#This Row],[Salesflo AppUser Code]],HIE!$A:$B,2,FALSE),0)</f>
        <v>0</v>
      </c>
      <c r="T4409" s="7" t="s">
        <v>5594</v>
      </c>
      <c r="U4409" s="7" t="s">
        <v>2909</v>
      </c>
      <c r="V4409" s="7" t="s">
        <v>1606</v>
      </c>
      <c r="W4409" s="7" t="s">
        <v>1867</v>
      </c>
      <c r="X4409" s="7" t="str">
        <f>IFERROR(VLOOKUP( Table1[[#This Row],[Trim Distributor Code]],Sheet1!$A:$J,10,FALSE),0)</f>
        <v>Active</v>
      </c>
    </row>
    <row r="4410" spans="1:24" hidden="1" x14ac:dyDescent="0.3">
      <c r="A4410" t="s">
        <v>4405</v>
      </c>
      <c r="B4410" t="s">
        <v>5631</v>
      </c>
      <c r="C4410" t="s">
        <v>5632</v>
      </c>
      <c r="D4410" s="8" t="s">
        <v>1412</v>
      </c>
      <c r="E4410" t="s">
        <v>5643</v>
      </c>
      <c r="F4410" t="s">
        <v>4193</v>
      </c>
      <c r="G4410" t="s">
        <v>5612</v>
      </c>
      <c r="H4410" t="s">
        <v>1632</v>
      </c>
      <c r="I4410" t="s">
        <v>5640</v>
      </c>
      <c r="J4410" t="s">
        <v>2021</v>
      </c>
      <c r="K4410">
        <v>19.2</v>
      </c>
      <c r="L4410" s="2" t="s">
        <v>1412</v>
      </c>
      <c r="M4410" s="2">
        <f ca="1">Table1[[#This Row],[Cases]]*Table1[[#This Row],[Pack Size]]</f>
        <v>0</v>
      </c>
      <c r="N4410" s="1">
        <f ca="1">Table1[[#This Row],[Cases]]*Table1[[#This Row],[Pack Size]]</f>
        <v>460.79999999999995</v>
      </c>
      <c r="O4410" s="1">
        <f>IFERROR(VLOOKUP(Table1[[#This Row],[SKU Code]],'SKU Size'!$G:$H,2,FALSE),0)*Table1[[#This Row],[Cases]]</f>
        <v>143282.7473472124</v>
      </c>
      <c r="P4410" t="str">
        <f t="shared" si="84"/>
        <v>D0441</v>
      </c>
      <c r="Q4410" s="7">
        <f>IFERROR(VLOOKUP(Table1[[#This Row],[Trim Distributor Code]],Sheet1!$N:$O,2,FALSE),0)</f>
        <v>3400071</v>
      </c>
      <c r="R4410" s="7">
        <f>IFERROR(VLOOKUP(Table1[[#This Row],[Salesflo AppUser Code]],HIE!$A:$B,2,FALSE),0)</f>
        <v>0</v>
      </c>
      <c r="S4410" s="7">
        <f>IFERROR(VLOOKUP(Table1[[#This Row],[Salesflo AppUser Code]],HIE!$A:$B,2,FALSE),0)</f>
        <v>0</v>
      </c>
      <c r="T4410" s="7" t="s">
        <v>5594</v>
      </c>
      <c r="U4410" s="7" t="s">
        <v>2909</v>
      </c>
      <c r="V4410" s="7" t="s">
        <v>1632</v>
      </c>
      <c r="W4410" s="7" t="s">
        <v>1867</v>
      </c>
      <c r="X4410" s="7" t="str">
        <f>IFERROR(VLOOKUP( Table1[[#This Row],[Trim Distributor Code]],Sheet1!$A:$J,10,FALSE),0)</f>
        <v>Active</v>
      </c>
    </row>
    <row r="4411" spans="1:24" hidden="1" x14ac:dyDescent="0.3">
      <c r="A4411" t="s">
        <v>4405</v>
      </c>
      <c r="B4411" t="s">
        <v>5631</v>
      </c>
      <c r="C4411" t="s">
        <v>5632</v>
      </c>
      <c r="D4411" s="8" t="s">
        <v>1412</v>
      </c>
      <c r="E4411" t="s">
        <v>5643</v>
      </c>
      <c r="F4411" t="s">
        <v>4193</v>
      </c>
      <c r="G4411" t="s">
        <v>4112</v>
      </c>
      <c r="H4411" t="s">
        <v>4109</v>
      </c>
      <c r="I4411" t="s">
        <v>4749</v>
      </c>
      <c r="J4411" t="s">
        <v>1877</v>
      </c>
      <c r="K4411">
        <v>41.6</v>
      </c>
      <c r="L4411" s="2" t="s">
        <v>1412</v>
      </c>
      <c r="M4411" s="2">
        <f ca="1">Table1[[#This Row],[Cases]]*Table1[[#This Row],[Pack Size]]</f>
        <v>0</v>
      </c>
      <c r="N4411" s="1">
        <f ca="1">Table1[[#This Row],[Cases]]*Table1[[#This Row],[Pack Size]]</f>
        <v>4160</v>
      </c>
      <c r="O4411" s="1">
        <f>IFERROR(VLOOKUP(Table1[[#This Row],[SKU Code]],'SKU Size'!$G:$H,2,FALSE),0)*Table1[[#This Row],[Cases]]</f>
        <v>514864.26070032315</v>
      </c>
      <c r="P4411" t="str">
        <f t="shared" si="84"/>
        <v>D0441</v>
      </c>
      <c r="Q4411" s="7">
        <f>IFERROR(VLOOKUP(Table1[[#This Row],[Trim Distributor Code]],Sheet1!$N:$O,2,FALSE),0)</f>
        <v>3400071</v>
      </c>
      <c r="R4411" s="7">
        <f>IFERROR(VLOOKUP(Table1[[#This Row],[Salesflo AppUser Code]],HIE!$A:$B,2,FALSE),0)</f>
        <v>0</v>
      </c>
      <c r="S4411" s="7">
        <f>IFERROR(VLOOKUP(Table1[[#This Row],[Salesflo AppUser Code]],HIE!$A:$B,2,FALSE),0)</f>
        <v>0</v>
      </c>
      <c r="T4411" s="7" t="s">
        <v>5594</v>
      </c>
      <c r="U4411" s="7" t="s">
        <v>2909</v>
      </c>
      <c r="V4411" s="7" t="s">
        <v>1423</v>
      </c>
      <c r="W4411" s="7" t="s">
        <v>1868</v>
      </c>
      <c r="X4411" s="7" t="str">
        <f>IFERROR(VLOOKUP( Table1[[#This Row],[Trim Distributor Code]],Sheet1!$A:$J,10,FALSE),0)</f>
        <v>Active</v>
      </c>
    </row>
    <row r="4412" spans="1:24" hidden="1" x14ac:dyDescent="0.3">
      <c r="A4412" t="s">
        <v>4405</v>
      </c>
      <c r="B4412" t="s">
        <v>5631</v>
      </c>
      <c r="C4412" t="s">
        <v>5632</v>
      </c>
      <c r="D4412" s="8" t="s">
        <v>1412</v>
      </c>
      <c r="E4412" t="s">
        <v>5643</v>
      </c>
      <c r="F4412" t="s">
        <v>4193</v>
      </c>
      <c r="G4412" t="s">
        <v>4112</v>
      </c>
      <c r="H4412" t="s">
        <v>5613</v>
      </c>
      <c r="I4412" t="s">
        <v>5641</v>
      </c>
      <c r="J4412" t="s">
        <v>1882</v>
      </c>
      <c r="K4412">
        <v>2.6</v>
      </c>
      <c r="L4412" s="2" t="s">
        <v>1412</v>
      </c>
      <c r="M4412" s="2">
        <f ca="1">Table1[[#This Row],[Cases]]*Table1[[#This Row],[Pack Size]]</f>
        <v>0</v>
      </c>
      <c r="N4412" s="1">
        <f ca="1">Table1[[#This Row],[Cases]]*Table1[[#This Row],[Pack Size]]</f>
        <v>260</v>
      </c>
      <c r="O4412" s="1">
        <f>IFERROR(VLOOKUP(Table1[[#This Row],[SKU Code]],'SKU Size'!$G:$H,2,FALSE),0)*Table1[[#This Row],[Cases]]</f>
        <v>347.04372857142863</v>
      </c>
      <c r="P4412" t="str">
        <f t="shared" si="84"/>
        <v>D0441</v>
      </c>
      <c r="Q4412" s="7">
        <f>IFERROR(VLOOKUP(Table1[[#This Row],[Trim Distributor Code]],Sheet1!$N:$O,2,FALSE),0)</f>
        <v>3400071</v>
      </c>
      <c r="R4412" s="7">
        <f>IFERROR(VLOOKUP(Table1[[#This Row],[Salesflo AppUser Code]],HIE!$A:$B,2,FALSE),0)</f>
        <v>0</v>
      </c>
      <c r="S4412" s="7">
        <f>IFERROR(VLOOKUP(Table1[[#This Row],[Salesflo AppUser Code]],HIE!$A:$B,2,FALSE),0)</f>
        <v>0</v>
      </c>
      <c r="T4412" s="7" t="s">
        <v>5594</v>
      </c>
      <c r="U4412" s="7" t="s">
        <v>2909</v>
      </c>
      <c r="V4412" s="7" t="s">
        <v>1881</v>
      </c>
      <c r="W4412" s="7" t="s">
        <v>1868</v>
      </c>
      <c r="X4412" s="7" t="str">
        <f>IFERROR(VLOOKUP( Table1[[#This Row],[Trim Distributor Code]],Sheet1!$A:$J,10,FALSE),0)</f>
        <v>Active</v>
      </c>
    </row>
    <row r="4413" spans="1:24" hidden="1" x14ac:dyDescent="0.3">
      <c r="A4413" t="s">
        <v>4405</v>
      </c>
      <c r="B4413" t="s">
        <v>5631</v>
      </c>
      <c r="C4413" t="s">
        <v>5632</v>
      </c>
      <c r="D4413" s="8" t="s">
        <v>1412</v>
      </c>
      <c r="E4413" t="s">
        <v>5643</v>
      </c>
      <c r="F4413" t="s">
        <v>4193</v>
      </c>
      <c r="G4413" t="s">
        <v>5614</v>
      </c>
      <c r="H4413" t="s">
        <v>1632</v>
      </c>
      <c r="I4413" t="s">
        <v>5642</v>
      </c>
      <c r="J4413" t="s">
        <v>2024</v>
      </c>
      <c r="K4413">
        <v>24.310000000000002</v>
      </c>
      <c r="L4413" s="2" t="s">
        <v>1412</v>
      </c>
      <c r="M4413" s="2">
        <f ca="1">Table1[[#This Row],[Cases]]*Table1[[#This Row],[Pack Size]]</f>
        <v>0</v>
      </c>
      <c r="N4413" s="1">
        <f ca="1">Table1[[#This Row],[Cases]]*Table1[[#This Row],[Pack Size]]</f>
        <v>583.44000000000005</v>
      </c>
      <c r="O4413" s="1">
        <f>IFERROR(VLOOKUP(Table1[[#This Row],[SKU Code]],'SKU Size'!$G:$H,2,FALSE),0)*Table1[[#This Row],[Cases]]</f>
        <v>45827.309419889185</v>
      </c>
      <c r="P4413" t="str">
        <f t="shared" si="84"/>
        <v>D0441</v>
      </c>
      <c r="Q4413" s="7">
        <f>IFERROR(VLOOKUP(Table1[[#This Row],[Trim Distributor Code]],Sheet1!$N:$O,2,FALSE),0)</f>
        <v>3400071</v>
      </c>
      <c r="R4413" s="7">
        <f>IFERROR(VLOOKUP(Table1[[#This Row],[Salesflo AppUser Code]],HIE!$A:$B,2,FALSE),0)</f>
        <v>0</v>
      </c>
      <c r="S4413" s="7">
        <f>IFERROR(VLOOKUP(Table1[[#This Row],[Salesflo AppUser Code]],HIE!$A:$B,2,FALSE),0)</f>
        <v>0</v>
      </c>
      <c r="T4413" s="7" t="s">
        <v>5594</v>
      </c>
      <c r="U4413" s="7" t="s">
        <v>2909</v>
      </c>
      <c r="V4413" s="7" t="s">
        <v>1632</v>
      </c>
      <c r="W4413" s="7" t="s">
        <v>2023</v>
      </c>
      <c r="X4413" s="7" t="str">
        <f>IFERROR(VLOOKUP( Table1[[#This Row],[Trim Distributor Code]],Sheet1!$A:$J,10,FALSE),0)</f>
        <v>Active</v>
      </c>
    </row>
    <row r="4414" spans="1:24" hidden="1" x14ac:dyDescent="0.3">
      <c r="A4414" t="s">
        <v>4405</v>
      </c>
      <c r="B4414" t="s">
        <v>5631</v>
      </c>
      <c r="C4414" t="s">
        <v>5632</v>
      </c>
      <c r="D4414" s="8" t="s">
        <v>1412</v>
      </c>
      <c r="E4414" t="s">
        <v>5643</v>
      </c>
      <c r="F4414" t="s">
        <v>4193</v>
      </c>
      <c r="G4414" t="s">
        <v>4191</v>
      </c>
      <c r="H4414" t="s">
        <v>2268</v>
      </c>
      <c r="I4414" t="s">
        <v>4950</v>
      </c>
      <c r="J4414" t="s">
        <v>2465</v>
      </c>
      <c r="K4414">
        <v>43.945</v>
      </c>
      <c r="L4414" s="2" t="s">
        <v>1412</v>
      </c>
      <c r="M4414" s="2">
        <f ca="1">Table1[[#This Row],[Cases]]*Table1[[#This Row],[Pack Size]]</f>
        <v>0</v>
      </c>
      <c r="N4414" s="1">
        <f ca="1">Table1[[#This Row],[Cases]]*Table1[[#This Row],[Pack Size]]</f>
        <v>36913.800000000003</v>
      </c>
      <c r="O4414" s="1">
        <f>IFERROR(VLOOKUP(Table1[[#This Row],[SKU Code]],'SKU Size'!$G:$H,2,FALSE),0)*Table1[[#This Row],[Cases]]</f>
        <v>580.79655314343438</v>
      </c>
      <c r="P4414" t="str">
        <f t="shared" si="84"/>
        <v>D0441</v>
      </c>
      <c r="Q4414" s="7">
        <f>IFERROR(VLOOKUP(Table1[[#This Row],[Trim Distributor Code]],Sheet1!$N:$O,2,FALSE),0)</f>
        <v>3400071</v>
      </c>
      <c r="R4414" s="7">
        <f>IFERROR(VLOOKUP(Table1[[#This Row],[Salesflo AppUser Code]],HIE!$A:$B,2,FALSE),0)</f>
        <v>0</v>
      </c>
      <c r="S4414" s="7">
        <f>IFERROR(VLOOKUP(Table1[[#This Row],[Salesflo AppUser Code]],HIE!$A:$B,2,FALSE),0)</f>
        <v>0</v>
      </c>
      <c r="T4414" s="7" t="s">
        <v>5594</v>
      </c>
      <c r="U4414" s="7" t="s">
        <v>2909</v>
      </c>
      <c r="V4414" s="7" t="s">
        <v>2268</v>
      </c>
      <c r="W4414" s="7" t="s">
        <v>2314</v>
      </c>
      <c r="X4414" s="7" t="str">
        <f>IFERROR(VLOOKUP( Table1[[#This Row],[Trim Distributor Code]],Sheet1!$A:$J,10,FALSE),0)</f>
        <v>Active</v>
      </c>
    </row>
    <row r="4415" spans="1:24" hidden="1" x14ac:dyDescent="0.3">
      <c r="A4415" t="s">
        <v>4405</v>
      </c>
      <c r="B4415" t="s">
        <v>5631</v>
      </c>
      <c r="C4415" t="s">
        <v>5632</v>
      </c>
      <c r="D4415" s="8" t="s">
        <v>1412</v>
      </c>
      <c r="E4415" t="s">
        <v>5643</v>
      </c>
      <c r="F4415" t="s">
        <v>4193</v>
      </c>
      <c r="G4415" t="s">
        <v>4180</v>
      </c>
      <c r="H4415" t="s">
        <v>2268</v>
      </c>
      <c r="I4415" t="s">
        <v>5109</v>
      </c>
      <c r="J4415" t="s">
        <v>4192</v>
      </c>
      <c r="K4415">
        <v>22.5</v>
      </c>
      <c r="L4415" s="2" t="s">
        <v>1412</v>
      </c>
      <c r="M4415" s="2">
        <f ca="1">Table1[[#This Row],[Cases]]*Table1[[#This Row],[Pack Size]]</f>
        <v>0</v>
      </c>
      <c r="N4415" s="1">
        <f ca="1">Table1[[#This Row],[Cases]]*Table1[[#This Row],[Pack Size]]</f>
        <v>9720</v>
      </c>
      <c r="O4415" s="1">
        <f>IFERROR(VLOOKUP(Table1[[#This Row],[SKU Code]],'SKU Size'!$G:$H,2,FALSE),0)*Table1[[#This Row],[Cases]]</f>
        <v>158436.58047953132</v>
      </c>
      <c r="P4415" t="str">
        <f t="shared" si="84"/>
        <v>D0441</v>
      </c>
      <c r="Q4415" s="7">
        <f>IFERROR(VLOOKUP(Table1[[#This Row],[Trim Distributor Code]],Sheet1!$N:$O,2,FALSE),0)</f>
        <v>3400071</v>
      </c>
      <c r="R4415" s="7">
        <f>IFERROR(VLOOKUP(Table1[[#This Row],[Salesflo AppUser Code]],HIE!$A:$B,2,FALSE),0)</f>
        <v>0</v>
      </c>
      <c r="S4415" s="7">
        <f>IFERROR(VLOOKUP(Table1[[#This Row],[Salesflo AppUser Code]],HIE!$A:$B,2,FALSE),0)</f>
        <v>0</v>
      </c>
      <c r="T4415" s="7" t="s">
        <v>5594</v>
      </c>
      <c r="U4415" s="7" t="s">
        <v>2909</v>
      </c>
      <c r="V4415" s="7" t="s">
        <v>2268</v>
      </c>
      <c r="W4415" s="7" t="s">
        <v>2314</v>
      </c>
      <c r="X4415" s="7" t="str">
        <f>IFERROR(VLOOKUP( Table1[[#This Row],[Trim Distributor Code]],Sheet1!$A:$J,10,FALSE),0)</f>
        <v>Active</v>
      </c>
    </row>
    <row r="4416" spans="1:24" hidden="1" x14ac:dyDescent="0.3">
      <c r="A4416" t="s">
        <v>4405</v>
      </c>
      <c r="B4416" t="s">
        <v>5633</v>
      </c>
      <c r="C4416" t="s">
        <v>5634</v>
      </c>
      <c r="D4416" s="8" t="s">
        <v>1412</v>
      </c>
      <c r="E4416" t="s">
        <v>5643</v>
      </c>
      <c r="F4416" t="s">
        <v>4193</v>
      </c>
      <c r="G4416" t="s">
        <v>5612</v>
      </c>
      <c r="H4416" t="s">
        <v>4725</v>
      </c>
      <c r="I4416" t="s">
        <v>5638</v>
      </c>
      <c r="J4416" t="s">
        <v>1954</v>
      </c>
      <c r="K4416">
        <v>108</v>
      </c>
      <c r="L4416" s="2" t="s">
        <v>1412</v>
      </c>
      <c r="M4416" s="2">
        <f ca="1">Table1[[#This Row],[Cases]]*Table1[[#This Row],[Pack Size]]</f>
        <v>0</v>
      </c>
      <c r="N4416" s="1">
        <f ca="1">Table1[[#This Row],[Cases]]*Table1[[#This Row],[Pack Size]]</f>
        <v>31104</v>
      </c>
      <c r="O4416" s="1">
        <f>IFERROR(VLOOKUP(Table1[[#This Row],[SKU Code]],'SKU Size'!$G:$H,2,FALSE),0)*Table1[[#This Row],[Cases]]</f>
        <v>885837.60722673393</v>
      </c>
      <c r="P4416" t="str">
        <f t="shared" si="84"/>
        <v>D0441</v>
      </c>
      <c r="Q4416" s="7">
        <f>IFERROR(VLOOKUP(Table1[[#This Row],[Trim Distributor Code]],Sheet1!$N:$O,2,FALSE),0)</f>
        <v>3400071</v>
      </c>
      <c r="R4416" s="7">
        <f>IFERROR(VLOOKUP(Table1[[#This Row],[Salesflo AppUser Code]],HIE!$A:$B,2,FALSE),0)</f>
        <v>0</v>
      </c>
      <c r="S4416" s="7">
        <f>IFERROR(VLOOKUP(Table1[[#This Row],[Salesflo AppUser Code]],HIE!$A:$B,2,FALSE),0)</f>
        <v>0</v>
      </c>
      <c r="T4416" s="7" t="s">
        <v>5594</v>
      </c>
      <c r="U4416" s="7" t="s">
        <v>2909</v>
      </c>
      <c r="V4416" s="7" t="s">
        <v>1444</v>
      </c>
      <c r="W4416" s="7" t="s">
        <v>1867</v>
      </c>
      <c r="X4416" s="7" t="str">
        <f>IFERROR(VLOOKUP( Table1[[#This Row],[Trim Distributor Code]],Sheet1!$A:$J,10,FALSE),0)</f>
        <v>Active</v>
      </c>
    </row>
    <row r="4417" spans="1:24" hidden="1" x14ac:dyDescent="0.3">
      <c r="A4417" t="s">
        <v>4405</v>
      </c>
      <c r="B4417" t="s">
        <v>5633</v>
      </c>
      <c r="C4417" t="s">
        <v>5634</v>
      </c>
      <c r="D4417" s="8" t="s">
        <v>1412</v>
      </c>
      <c r="E4417" t="s">
        <v>5643</v>
      </c>
      <c r="F4417" t="s">
        <v>4193</v>
      </c>
      <c r="G4417" t="s">
        <v>5612</v>
      </c>
      <c r="H4417" t="s">
        <v>5613</v>
      </c>
      <c r="I4417" t="s">
        <v>5639</v>
      </c>
      <c r="J4417" t="s">
        <v>1995</v>
      </c>
      <c r="K4417">
        <v>27.5</v>
      </c>
      <c r="L4417" s="2" t="s">
        <v>1412</v>
      </c>
      <c r="M4417" s="2">
        <f ca="1">Table1[[#This Row],[Cases]]*Table1[[#This Row],[Pack Size]]</f>
        <v>0</v>
      </c>
      <c r="N4417" s="1">
        <f ca="1">Table1[[#This Row],[Cases]]*Table1[[#This Row],[Pack Size]]</f>
        <v>5280</v>
      </c>
      <c r="O4417" s="1">
        <f>IFERROR(VLOOKUP(Table1[[#This Row],[SKU Code]],'SKU Size'!$G:$H,2,FALSE),0)*Table1[[#This Row],[Cases]]</f>
        <v>228410.64390237545</v>
      </c>
      <c r="P4417" t="str">
        <f t="shared" si="84"/>
        <v>D0441</v>
      </c>
      <c r="Q4417" s="7">
        <f>IFERROR(VLOOKUP(Table1[[#This Row],[Trim Distributor Code]],Sheet1!$N:$O,2,FALSE),0)</f>
        <v>3400071</v>
      </c>
      <c r="R4417" s="7">
        <f>IFERROR(VLOOKUP(Table1[[#This Row],[Salesflo AppUser Code]],HIE!$A:$B,2,FALSE),0)</f>
        <v>0</v>
      </c>
      <c r="S4417" s="7">
        <f>IFERROR(VLOOKUP(Table1[[#This Row],[Salesflo AppUser Code]],HIE!$A:$B,2,FALSE),0)</f>
        <v>0</v>
      </c>
      <c r="T4417" s="7" t="s">
        <v>5594</v>
      </c>
      <c r="U4417" s="7" t="s">
        <v>2909</v>
      </c>
      <c r="V4417" s="7" t="s">
        <v>1606</v>
      </c>
      <c r="W4417" s="7" t="s">
        <v>1867</v>
      </c>
      <c r="X4417" s="7" t="str">
        <f>IFERROR(VLOOKUP( Table1[[#This Row],[Trim Distributor Code]],Sheet1!$A:$J,10,FALSE),0)</f>
        <v>Active</v>
      </c>
    </row>
    <row r="4418" spans="1:24" hidden="1" x14ac:dyDescent="0.3">
      <c r="A4418" t="s">
        <v>4405</v>
      </c>
      <c r="B4418" t="s">
        <v>5633</v>
      </c>
      <c r="C4418" t="s">
        <v>5634</v>
      </c>
      <c r="D4418" s="8" t="s">
        <v>1412</v>
      </c>
      <c r="E4418" t="s">
        <v>5643</v>
      </c>
      <c r="F4418" t="s">
        <v>4193</v>
      </c>
      <c r="G4418" t="s">
        <v>5612</v>
      </c>
      <c r="H4418" t="s">
        <v>1632</v>
      </c>
      <c r="I4418" t="s">
        <v>5640</v>
      </c>
      <c r="J4418" t="s">
        <v>2021</v>
      </c>
      <c r="K4418">
        <v>20.400000000000002</v>
      </c>
      <c r="L4418" s="2" t="s">
        <v>1412</v>
      </c>
      <c r="M4418" s="2">
        <f ca="1">Table1[[#This Row],[Cases]]*Table1[[#This Row],[Pack Size]]</f>
        <v>0</v>
      </c>
      <c r="N4418" s="1">
        <f ca="1">Table1[[#This Row],[Cases]]*Table1[[#This Row],[Pack Size]]</f>
        <v>489.6</v>
      </c>
      <c r="O4418" s="1">
        <f>IFERROR(VLOOKUP(Table1[[#This Row],[SKU Code]],'SKU Size'!$G:$H,2,FALSE),0)*Table1[[#This Row],[Cases]]</f>
        <v>152237.9190564132</v>
      </c>
      <c r="P4418" t="str">
        <f t="shared" si="84"/>
        <v>D0441</v>
      </c>
      <c r="Q4418" s="7">
        <f>IFERROR(VLOOKUP(Table1[[#This Row],[Trim Distributor Code]],Sheet1!$N:$O,2,FALSE),0)</f>
        <v>3400071</v>
      </c>
      <c r="R4418" s="7">
        <f>IFERROR(VLOOKUP(Table1[[#This Row],[Salesflo AppUser Code]],HIE!$A:$B,2,FALSE),0)</f>
        <v>0</v>
      </c>
      <c r="S4418" s="7">
        <f>IFERROR(VLOOKUP(Table1[[#This Row],[Salesflo AppUser Code]],HIE!$A:$B,2,FALSE),0)</f>
        <v>0</v>
      </c>
      <c r="T4418" s="7" t="s">
        <v>5594</v>
      </c>
      <c r="U4418" s="7" t="s">
        <v>2909</v>
      </c>
      <c r="V4418" s="7" t="s">
        <v>1632</v>
      </c>
      <c r="W4418" s="7" t="s">
        <v>1867</v>
      </c>
      <c r="X4418" s="7" t="str">
        <f>IFERROR(VLOOKUP( Table1[[#This Row],[Trim Distributor Code]],Sheet1!$A:$J,10,FALSE),0)</f>
        <v>Active</v>
      </c>
    </row>
    <row r="4419" spans="1:24" hidden="1" x14ac:dyDescent="0.3">
      <c r="A4419" t="s">
        <v>4405</v>
      </c>
      <c r="B4419" t="s">
        <v>5633</v>
      </c>
      <c r="C4419" t="s">
        <v>5634</v>
      </c>
      <c r="D4419" s="8" t="s">
        <v>1412</v>
      </c>
      <c r="E4419" t="s">
        <v>5643</v>
      </c>
      <c r="F4419" t="s">
        <v>4193</v>
      </c>
      <c r="G4419" t="s">
        <v>4112</v>
      </c>
      <c r="H4419" t="s">
        <v>4109</v>
      </c>
      <c r="I4419" t="s">
        <v>4749</v>
      </c>
      <c r="J4419" t="s">
        <v>1877</v>
      </c>
      <c r="K4419">
        <v>36.400000000000006</v>
      </c>
      <c r="L4419" s="2" t="s">
        <v>1412</v>
      </c>
      <c r="M4419" s="2">
        <f ca="1">Table1[[#This Row],[Cases]]*Table1[[#This Row],[Pack Size]]</f>
        <v>0</v>
      </c>
      <c r="N4419" s="1">
        <f ca="1">Table1[[#This Row],[Cases]]*Table1[[#This Row],[Pack Size]]</f>
        <v>3640.0000000000005</v>
      </c>
      <c r="O4419" s="1">
        <f>IFERROR(VLOOKUP(Table1[[#This Row],[SKU Code]],'SKU Size'!$G:$H,2,FALSE),0)*Table1[[#This Row],[Cases]]</f>
        <v>450506.22811278282</v>
      </c>
      <c r="P4419" t="str">
        <f t="shared" si="84"/>
        <v>D0441</v>
      </c>
      <c r="Q4419" s="7">
        <f>IFERROR(VLOOKUP(Table1[[#This Row],[Trim Distributor Code]],Sheet1!$N:$O,2,FALSE),0)</f>
        <v>3400071</v>
      </c>
      <c r="R4419" s="7">
        <f>IFERROR(VLOOKUP(Table1[[#This Row],[Salesflo AppUser Code]],HIE!$A:$B,2,FALSE),0)</f>
        <v>0</v>
      </c>
      <c r="S4419" s="7">
        <f>IFERROR(VLOOKUP(Table1[[#This Row],[Salesflo AppUser Code]],HIE!$A:$B,2,FALSE),0)</f>
        <v>0</v>
      </c>
      <c r="T4419" s="7" t="s">
        <v>5594</v>
      </c>
      <c r="U4419" s="7" t="s">
        <v>2909</v>
      </c>
      <c r="V4419" s="7" t="s">
        <v>1423</v>
      </c>
      <c r="W4419" s="7" t="s">
        <v>1868</v>
      </c>
      <c r="X4419" s="7" t="str">
        <f>IFERROR(VLOOKUP( Table1[[#This Row],[Trim Distributor Code]],Sheet1!$A:$J,10,FALSE),0)</f>
        <v>Active</v>
      </c>
    </row>
    <row r="4420" spans="1:24" hidden="1" x14ac:dyDescent="0.3">
      <c r="A4420" t="s">
        <v>4405</v>
      </c>
      <c r="B4420" t="s">
        <v>5633</v>
      </c>
      <c r="C4420" t="s">
        <v>5634</v>
      </c>
      <c r="D4420" s="8" t="s">
        <v>1412</v>
      </c>
      <c r="E4420" t="s">
        <v>5643</v>
      </c>
      <c r="F4420" t="s">
        <v>4193</v>
      </c>
      <c r="G4420" t="s">
        <v>4112</v>
      </c>
      <c r="H4420" t="s">
        <v>5613</v>
      </c>
      <c r="I4420" t="s">
        <v>5641</v>
      </c>
      <c r="J4420" t="s">
        <v>1882</v>
      </c>
      <c r="K4420">
        <v>2.2750000000000004</v>
      </c>
      <c r="L4420" s="2" t="s">
        <v>1412</v>
      </c>
      <c r="M4420" s="2">
        <f ca="1">Table1[[#This Row],[Cases]]*Table1[[#This Row],[Pack Size]]</f>
        <v>0</v>
      </c>
      <c r="N4420" s="1">
        <f ca="1">Table1[[#This Row],[Cases]]*Table1[[#This Row],[Pack Size]]</f>
        <v>227.50000000000003</v>
      </c>
      <c r="O4420" s="1">
        <f>IFERROR(VLOOKUP(Table1[[#This Row],[SKU Code]],'SKU Size'!$G:$H,2,FALSE),0)*Table1[[#This Row],[Cases]]</f>
        <v>303.66326250000009</v>
      </c>
      <c r="P4420" t="str">
        <f t="shared" si="84"/>
        <v>D0441</v>
      </c>
      <c r="Q4420" s="7">
        <f>IFERROR(VLOOKUP(Table1[[#This Row],[Trim Distributor Code]],Sheet1!$N:$O,2,FALSE),0)</f>
        <v>3400071</v>
      </c>
      <c r="R4420" s="7">
        <f>IFERROR(VLOOKUP(Table1[[#This Row],[Salesflo AppUser Code]],HIE!$A:$B,2,FALSE),0)</f>
        <v>0</v>
      </c>
      <c r="S4420" s="7">
        <f>IFERROR(VLOOKUP(Table1[[#This Row],[Salesflo AppUser Code]],HIE!$A:$B,2,FALSE),0)</f>
        <v>0</v>
      </c>
      <c r="T4420" s="7" t="s">
        <v>5594</v>
      </c>
      <c r="U4420" s="7" t="s">
        <v>2909</v>
      </c>
      <c r="V4420" s="7" t="s">
        <v>1881</v>
      </c>
      <c r="W4420" s="7" t="s">
        <v>1868</v>
      </c>
      <c r="X4420" s="7" t="str">
        <f>IFERROR(VLOOKUP( Table1[[#This Row],[Trim Distributor Code]],Sheet1!$A:$J,10,FALSE),0)</f>
        <v>Active</v>
      </c>
    </row>
    <row r="4421" spans="1:24" hidden="1" x14ac:dyDescent="0.3">
      <c r="A4421" t="s">
        <v>4405</v>
      </c>
      <c r="B4421" t="s">
        <v>5633</v>
      </c>
      <c r="C4421" t="s">
        <v>5634</v>
      </c>
      <c r="D4421" s="8" t="s">
        <v>1412</v>
      </c>
      <c r="E4421" t="s">
        <v>5643</v>
      </c>
      <c r="F4421" t="s">
        <v>4193</v>
      </c>
      <c r="G4421" t="s">
        <v>5614</v>
      </c>
      <c r="H4421" t="s">
        <v>1632</v>
      </c>
      <c r="I4421" t="s">
        <v>5642</v>
      </c>
      <c r="J4421" t="s">
        <v>2024</v>
      </c>
      <c r="K4421">
        <v>24.310000000000002</v>
      </c>
      <c r="L4421" s="2" t="s">
        <v>1412</v>
      </c>
      <c r="M4421" s="2">
        <f ca="1">Table1[[#This Row],[Cases]]*Table1[[#This Row],[Pack Size]]</f>
        <v>0</v>
      </c>
      <c r="N4421" s="1">
        <f ca="1">Table1[[#This Row],[Cases]]*Table1[[#This Row],[Pack Size]]</f>
        <v>583.44000000000005</v>
      </c>
      <c r="O4421" s="1">
        <f>IFERROR(VLOOKUP(Table1[[#This Row],[SKU Code]],'SKU Size'!$G:$H,2,FALSE),0)*Table1[[#This Row],[Cases]]</f>
        <v>45827.309419889185</v>
      </c>
      <c r="P4421" t="str">
        <f t="shared" si="84"/>
        <v>D0441</v>
      </c>
      <c r="Q4421" s="7">
        <f>IFERROR(VLOOKUP(Table1[[#This Row],[Trim Distributor Code]],Sheet1!$N:$O,2,FALSE),0)</f>
        <v>3400071</v>
      </c>
      <c r="R4421" s="7">
        <f>IFERROR(VLOOKUP(Table1[[#This Row],[Salesflo AppUser Code]],HIE!$A:$B,2,FALSE),0)</f>
        <v>0</v>
      </c>
      <c r="S4421" s="7">
        <f>IFERROR(VLOOKUP(Table1[[#This Row],[Salesflo AppUser Code]],HIE!$A:$B,2,FALSE),0)</f>
        <v>0</v>
      </c>
      <c r="T4421" s="7" t="s">
        <v>5594</v>
      </c>
      <c r="U4421" s="7" t="s">
        <v>2909</v>
      </c>
      <c r="V4421" s="7" t="s">
        <v>1632</v>
      </c>
      <c r="W4421" s="7" t="s">
        <v>2023</v>
      </c>
      <c r="X4421" s="7" t="str">
        <f>IFERROR(VLOOKUP( Table1[[#This Row],[Trim Distributor Code]],Sheet1!$A:$J,10,FALSE),0)</f>
        <v>Active</v>
      </c>
    </row>
    <row r="4422" spans="1:24" hidden="1" x14ac:dyDescent="0.3">
      <c r="A4422" t="s">
        <v>4405</v>
      </c>
      <c r="B4422" t="s">
        <v>5633</v>
      </c>
      <c r="C4422" t="s">
        <v>5634</v>
      </c>
      <c r="D4422" s="8" t="s">
        <v>1412</v>
      </c>
      <c r="E4422" t="s">
        <v>5643</v>
      </c>
      <c r="F4422" t="s">
        <v>4193</v>
      </c>
      <c r="G4422" t="s">
        <v>4191</v>
      </c>
      <c r="H4422" t="s">
        <v>2268</v>
      </c>
      <c r="I4422" t="s">
        <v>4950</v>
      </c>
      <c r="J4422" t="s">
        <v>2465</v>
      </c>
      <c r="K4422">
        <v>71.91</v>
      </c>
      <c r="L4422" s="2" t="s">
        <v>1412</v>
      </c>
      <c r="M4422" s="2">
        <f ca="1">Table1[[#This Row],[Cases]]*Table1[[#This Row],[Pack Size]]</f>
        <v>0</v>
      </c>
      <c r="N4422" s="1">
        <f ca="1">Table1[[#This Row],[Cases]]*Table1[[#This Row],[Pack Size]]</f>
        <v>60404.399999999994</v>
      </c>
      <c r="O4422" s="1">
        <f>IFERROR(VLOOKUP(Table1[[#This Row],[SKU Code]],'SKU Size'!$G:$H,2,FALSE),0)*Table1[[#This Row],[Cases]]</f>
        <v>950.39435968925625</v>
      </c>
      <c r="P4422" t="str">
        <f t="shared" si="84"/>
        <v>D0441</v>
      </c>
      <c r="Q4422" s="7">
        <f>IFERROR(VLOOKUP(Table1[[#This Row],[Trim Distributor Code]],Sheet1!$N:$O,2,FALSE),0)</f>
        <v>3400071</v>
      </c>
      <c r="R4422" s="7">
        <f>IFERROR(VLOOKUP(Table1[[#This Row],[Salesflo AppUser Code]],HIE!$A:$B,2,FALSE),0)</f>
        <v>0</v>
      </c>
      <c r="S4422" s="7">
        <f>IFERROR(VLOOKUP(Table1[[#This Row],[Salesflo AppUser Code]],HIE!$A:$B,2,FALSE),0)</f>
        <v>0</v>
      </c>
      <c r="T4422" s="7" t="s">
        <v>5594</v>
      </c>
      <c r="U4422" s="7" t="s">
        <v>2909</v>
      </c>
      <c r="V4422" s="7" t="s">
        <v>2268</v>
      </c>
      <c r="W4422" s="7" t="s">
        <v>2314</v>
      </c>
      <c r="X4422" s="7" t="str">
        <f>IFERROR(VLOOKUP( Table1[[#This Row],[Trim Distributor Code]],Sheet1!$A:$J,10,FALSE),0)</f>
        <v>Active</v>
      </c>
    </row>
    <row r="4423" spans="1:24" hidden="1" x14ac:dyDescent="0.3">
      <c r="A4423" t="s">
        <v>4405</v>
      </c>
      <c r="B4423" t="s">
        <v>5633</v>
      </c>
      <c r="C4423" t="s">
        <v>5634</v>
      </c>
      <c r="D4423" s="8" t="s">
        <v>1412</v>
      </c>
      <c r="E4423" t="s">
        <v>5643</v>
      </c>
      <c r="F4423" t="s">
        <v>4193</v>
      </c>
      <c r="G4423" t="s">
        <v>4180</v>
      </c>
      <c r="H4423" t="s">
        <v>2268</v>
      </c>
      <c r="I4423" t="s">
        <v>5109</v>
      </c>
      <c r="J4423" t="s">
        <v>4192</v>
      </c>
      <c r="K4423">
        <v>25.500000000000004</v>
      </c>
      <c r="L4423" s="2" t="s">
        <v>1412</v>
      </c>
      <c r="M4423" s="2">
        <f ca="1">Table1[[#This Row],[Cases]]*Table1[[#This Row],[Pack Size]]</f>
        <v>0</v>
      </c>
      <c r="N4423" s="1">
        <f ca="1">Table1[[#This Row],[Cases]]*Table1[[#This Row],[Pack Size]]</f>
        <v>11016.000000000002</v>
      </c>
      <c r="O4423" s="1">
        <f>IFERROR(VLOOKUP(Table1[[#This Row],[SKU Code]],'SKU Size'!$G:$H,2,FALSE),0)*Table1[[#This Row],[Cases]]</f>
        <v>179561.45787680219</v>
      </c>
      <c r="P4423" t="str">
        <f t="shared" si="84"/>
        <v>D0441</v>
      </c>
      <c r="Q4423" s="7">
        <f>IFERROR(VLOOKUP(Table1[[#This Row],[Trim Distributor Code]],Sheet1!$N:$O,2,FALSE),0)</f>
        <v>3400071</v>
      </c>
      <c r="R4423" s="7">
        <f>IFERROR(VLOOKUP(Table1[[#This Row],[Salesflo AppUser Code]],HIE!$A:$B,2,FALSE),0)</f>
        <v>0</v>
      </c>
      <c r="S4423" s="7">
        <f>IFERROR(VLOOKUP(Table1[[#This Row],[Salesflo AppUser Code]],HIE!$A:$B,2,FALSE),0)</f>
        <v>0</v>
      </c>
      <c r="T4423" s="7" t="s">
        <v>5594</v>
      </c>
      <c r="U4423" s="7" t="s">
        <v>2909</v>
      </c>
      <c r="V4423" s="7" t="s">
        <v>2268</v>
      </c>
      <c r="W4423" s="7" t="s">
        <v>2314</v>
      </c>
      <c r="X4423" s="7" t="str">
        <f>IFERROR(VLOOKUP( Table1[[#This Row],[Trim Distributor Code]],Sheet1!$A:$J,10,FALSE),0)</f>
        <v>Active</v>
      </c>
    </row>
    <row r="4424" spans="1:24" hidden="1" x14ac:dyDescent="0.3">
      <c r="A4424" t="s">
        <v>4405</v>
      </c>
      <c r="B4424" t="s">
        <v>5635</v>
      </c>
      <c r="C4424" t="s">
        <v>5646</v>
      </c>
      <c r="D4424" s="8" t="s">
        <v>1412</v>
      </c>
      <c r="E4424" t="s">
        <v>5643</v>
      </c>
      <c r="F4424" t="s">
        <v>4193</v>
      </c>
      <c r="G4424" t="s">
        <v>5612</v>
      </c>
      <c r="H4424" t="s">
        <v>4725</v>
      </c>
      <c r="I4424" t="s">
        <v>5638</v>
      </c>
      <c r="J4424" t="s">
        <v>1954</v>
      </c>
      <c r="K4424">
        <v>108</v>
      </c>
      <c r="L4424" s="2" t="s">
        <v>1412</v>
      </c>
      <c r="M4424" s="2">
        <f ca="1">Table1[[#This Row],[Cases]]*Table1[[#This Row],[Pack Size]]</f>
        <v>0</v>
      </c>
      <c r="N4424" s="1">
        <f ca="1">Table1[[#This Row],[Cases]]*Table1[[#This Row],[Pack Size]]</f>
        <v>31104</v>
      </c>
      <c r="O4424" s="1">
        <f>IFERROR(VLOOKUP(Table1[[#This Row],[SKU Code]],'SKU Size'!$G:$H,2,FALSE),0)*Table1[[#This Row],[Cases]]</f>
        <v>885837.60722673393</v>
      </c>
      <c r="P4424" t="str">
        <f t="shared" si="84"/>
        <v>D0441</v>
      </c>
      <c r="Q4424" s="7">
        <f>IFERROR(VLOOKUP(Table1[[#This Row],[Trim Distributor Code]],Sheet1!$N:$O,2,FALSE),0)</f>
        <v>3400071</v>
      </c>
      <c r="R4424" s="7">
        <f>IFERROR(VLOOKUP(Table1[[#This Row],[Salesflo AppUser Code]],HIE!$A:$B,2,FALSE),0)</f>
        <v>0</v>
      </c>
      <c r="S4424" s="7">
        <f>IFERROR(VLOOKUP(Table1[[#This Row],[Salesflo AppUser Code]],HIE!$A:$B,2,FALSE),0)</f>
        <v>0</v>
      </c>
      <c r="T4424" s="7" t="s">
        <v>5594</v>
      </c>
      <c r="U4424" s="7" t="s">
        <v>2909</v>
      </c>
      <c r="V4424" s="7" t="s">
        <v>1444</v>
      </c>
      <c r="W4424" s="7" t="s">
        <v>1867</v>
      </c>
      <c r="X4424" s="7" t="str">
        <f>IFERROR(VLOOKUP( Table1[[#This Row],[Trim Distributor Code]],Sheet1!$A:$J,10,FALSE),0)</f>
        <v>Active</v>
      </c>
    </row>
    <row r="4425" spans="1:24" hidden="1" x14ac:dyDescent="0.3">
      <c r="A4425" t="s">
        <v>4405</v>
      </c>
      <c r="B4425" t="s">
        <v>5635</v>
      </c>
      <c r="C4425" t="s">
        <v>5646</v>
      </c>
      <c r="D4425" s="8" t="s">
        <v>1412</v>
      </c>
      <c r="E4425" t="s">
        <v>5643</v>
      </c>
      <c r="F4425" t="s">
        <v>4193</v>
      </c>
      <c r="G4425" t="s">
        <v>5612</v>
      </c>
      <c r="H4425" t="s">
        <v>5613</v>
      </c>
      <c r="I4425" t="s">
        <v>5639</v>
      </c>
      <c r="J4425" t="s">
        <v>1995</v>
      </c>
      <c r="K4425">
        <v>30.25</v>
      </c>
      <c r="L4425" s="2" t="s">
        <v>1412</v>
      </c>
      <c r="M4425" s="2">
        <f ca="1">Table1[[#This Row],[Cases]]*Table1[[#This Row],[Pack Size]]</f>
        <v>0</v>
      </c>
      <c r="N4425" s="1">
        <f ca="1">Table1[[#This Row],[Cases]]*Table1[[#This Row],[Pack Size]]</f>
        <v>5808</v>
      </c>
      <c r="O4425" s="1">
        <f>IFERROR(VLOOKUP(Table1[[#This Row],[SKU Code]],'SKU Size'!$G:$H,2,FALSE),0)*Table1[[#This Row],[Cases]]</f>
        <v>251251.70829261298</v>
      </c>
      <c r="P4425" t="str">
        <f t="shared" si="84"/>
        <v>D0441</v>
      </c>
      <c r="Q4425" s="7">
        <f>IFERROR(VLOOKUP(Table1[[#This Row],[Trim Distributor Code]],Sheet1!$N:$O,2,FALSE),0)</f>
        <v>3400071</v>
      </c>
      <c r="R4425" s="7">
        <f>IFERROR(VLOOKUP(Table1[[#This Row],[Salesflo AppUser Code]],HIE!$A:$B,2,FALSE),0)</f>
        <v>0</v>
      </c>
      <c r="S4425" s="7">
        <f>IFERROR(VLOOKUP(Table1[[#This Row],[Salesflo AppUser Code]],HIE!$A:$B,2,FALSE),0)</f>
        <v>0</v>
      </c>
      <c r="T4425" s="7" t="s">
        <v>5594</v>
      </c>
      <c r="U4425" s="7" t="s">
        <v>2909</v>
      </c>
      <c r="V4425" s="7" t="s">
        <v>1606</v>
      </c>
      <c r="W4425" s="7" t="s">
        <v>1867</v>
      </c>
      <c r="X4425" s="7" t="str">
        <f>IFERROR(VLOOKUP( Table1[[#This Row],[Trim Distributor Code]],Sheet1!$A:$J,10,FALSE),0)</f>
        <v>Active</v>
      </c>
    </row>
    <row r="4426" spans="1:24" hidden="1" x14ac:dyDescent="0.3">
      <c r="A4426" t="s">
        <v>4405</v>
      </c>
      <c r="B4426" t="s">
        <v>5635</v>
      </c>
      <c r="C4426" t="s">
        <v>5646</v>
      </c>
      <c r="D4426" s="8" t="s">
        <v>1412</v>
      </c>
      <c r="E4426" t="s">
        <v>5643</v>
      </c>
      <c r="F4426" t="s">
        <v>4193</v>
      </c>
      <c r="G4426" t="s">
        <v>5612</v>
      </c>
      <c r="H4426" t="s">
        <v>1632</v>
      </c>
      <c r="I4426" t="s">
        <v>5640</v>
      </c>
      <c r="J4426" t="s">
        <v>2021</v>
      </c>
      <c r="K4426">
        <v>13.2</v>
      </c>
      <c r="L4426" s="2" t="s">
        <v>1412</v>
      </c>
      <c r="M4426" s="2">
        <f ca="1">Table1[[#This Row],[Cases]]*Table1[[#This Row],[Pack Size]]</f>
        <v>0</v>
      </c>
      <c r="N4426" s="1">
        <f ca="1">Table1[[#This Row],[Cases]]*Table1[[#This Row],[Pack Size]]</f>
        <v>316.79999999999995</v>
      </c>
      <c r="O4426" s="1">
        <f>IFERROR(VLOOKUP(Table1[[#This Row],[SKU Code]],'SKU Size'!$G:$H,2,FALSE),0)*Table1[[#This Row],[Cases]]</f>
        <v>98506.888801208523</v>
      </c>
      <c r="P4426" t="str">
        <f t="shared" si="84"/>
        <v>D0441</v>
      </c>
      <c r="Q4426" s="7">
        <f>IFERROR(VLOOKUP(Table1[[#This Row],[Trim Distributor Code]],Sheet1!$N:$O,2,FALSE),0)</f>
        <v>3400071</v>
      </c>
      <c r="R4426" s="7">
        <f>IFERROR(VLOOKUP(Table1[[#This Row],[Salesflo AppUser Code]],HIE!$A:$B,2,FALSE),0)</f>
        <v>0</v>
      </c>
      <c r="S4426" s="7">
        <f>IFERROR(VLOOKUP(Table1[[#This Row],[Salesflo AppUser Code]],HIE!$A:$B,2,FALSE),0)</f>
        <v>0</v>
      </c>
      <c r="T4426" s="7" t="s">
        <v>5594</v>
      </c>
      <c r="U4426" s="7" t="s">
        <v>2909</v>
      </c>
      <c r="V4426" s="7" t="s">
        <v>1632</v>
      </c>
      <c r="W4426" s="7" t="s">
        <v>1867</v>
      </c>
      <c r="X4426" s="7" t="str">
        <f>IFERROR(VLOOKUP( Table1[[#This Row],[Trim Distributor Code]],Sheet1!$A:$J,10,FALSE),0)</f>
        <v>Active</v>
      </c>
    </row>
    <row r="4427" spans="1:24" hidden="1" x14ac:dyDescent="0.3">
      <c r="A4427" t="s">
        <v>4405</v>
      </c>
      <c r="B4427" t="s">
        <v>5635</v>
      </c>
      <c r="C4427" t="s">
        <v>5646</v>
      </c>
      <c r="D4427" s="8" t="s">
        <v>1412</v>
      </c>
      <c r="E4427" t="s">
        <v>5643</v>
      </c>
      <c r="F4427" t="s">
        <v>4193</v>
      </c>
      <c r="G4427" t="s">
        <v>4112</v>
      </c>
      <c r="H4427" t="s">
        <v>4109</v>
      </c>
      <c r="I4427" t="s">
        <v>4749</v>
      </c>
      <c r="J4427" t="s">
        <v>1877</v>
      </c>
      <c r="K4427">
        <v>20.8</v>
      </c>
      <c r="L4427" s="2" t="s">
        <v>1412</v>
      </c>
      <c r="M4427" s="2">
        <f ca="1">Table1[[#This Row],[Cases]]*Table1[[#This Row],[Pack Size]]</f>
        <v>0</v>
      </c>
      <c r="N4427" s="1">
        <f ca="1">Table1[[#This Row],[Cases]]*Table1[[#This Row],[Pack Size]]</f>
        <v>2080</v>
      </c>
      <c r="O4427" s="1">
        <f>IFERROR(VLOOKUP(Table1[[#This Row],[SKU Code]],'SKU Size'!$G:$H,2,FALSE),0)*Table1[[#This Row],[Cases]]</f>
        <v>257432.13035016158</v>
      </c>
      <c r="P4427" t="str">
        <f t="shared" si="84"/>
        <v>D0441</v>
      </c>
      <c r="Q4427" s="7">
        <f>IFERROR(VLOOKUP(Table1[[#This Row],[Trim Distributor Code]],Sheet1!$N:$O,2,FALSE),0)</f>
        <v>3400071</v>
      </c>
      <c r="R4427" s="7">
        <f>IFERROR(VLOOKUP(Table1[[#This Row],[Salesflo AppUser Code]],HIE!$A:$B,2,FALSE),0)</f>
        <v>0</v>
      </c>
      <c r="S4427" s="7">
        <f>IFERROR(VLOOKUP(Table1[[#This Row],[Salesflo AppUser Code]],HIE!$A:$B,2,FALSE),0)</f>
        <v>0</v>
      </c>
      <c r="T4427" s="7" t="s">
        <v>5594</v>
      </c>
      <c r="U4427" s="7" t="s">
        <v>2909</v>
      </c>
      <c r="V4427" s="7" t="s">
        <v>1423</v>
      </c>
      <c r="W4427" s="7" t="s">
        <v>1868</v>
      </c>
      <c r="X4427" s="7" t="str">
        <f>IFERROR(VLOOKUP( Table1[[#This Row],[Trim Distributor Code]],Sheet1!$A:$J,10,FALSE),0)</f>
        <v>Active</v>
      </c>
    </row>
    <row r="4428" spans="1:24" hidden="1" x14ac:dyDescent="0.3">
      <c r="A4428" t="s">
        <v>4405</v>
      </c>
      <c r="B4428" t="s">
        <v>5635</v>
      </c>
      <c r="C4428" t="s">
        <v>5646</v>
      </c>
      <c r="D4428" s="8" t="s">
        <v>1412</v>
      </c>
      <c r="E4428" t="s">
        <v>5643</v>
      </c>
      <c r="F4428" t="s">
        <v>4193</v>
      </c>
      <c r="G4428" t="s">
        <v>4112</v>
      </c>
      <c r="H4428" t="s">
        <v>5613</v>
      </c>
      <c r="I4428" t="s">
        <v>5641</v>
      </c>
      <c r="J4428" t="s">
        <v>1882</v>
      </c>
      <c r="K4428">
        <v>1.3</v>
      </c>
      <c r="L4428" s="2" t="s">
        <v>1412</v>
      </c>
      <c r="M4428" s="2">
        <f ca="1">Table1[[#This Row],[Cases]]*Table1[[#This Row],[Pack Size]]</f>
        <v>0</v>
      </c>
      <c r="N4428" s="1">
        <f ca="1">Table1[[#This Row],[Cases]]*Table1[[#This Row],[Pack Size]]</f>
        <v>130</v>
      </c>
      <c r="O4428" s="1">
        <f>IFERROR(VLOOKUP(Table1[[#This Row],[SKU Code]],'SKU Size'!$G:$H,2,FALSE),0)*Table1[[#This Row],[Cases]]</f>
        <v>173.52186428571432</v>
      </c>
      <c r="P4428" t="str">
        <f t="shared" si="84"/>
        <v>D0441</v>
      </c>
      <c r="Q4428" s="7">
        <f>IFERROR(VLOOKUP(Table1[[#This Row],[Trim Distributor Code]],Sheet1!$N:$O,2,FALSE),0)</f>
        <v>3400071</v>
      </c>
      <c r="R4428" s="7">
        <f>IFERROR(VLOOKUP(Table1[[#This Row],[Salesflo AppUser Code]],HIE!$A:$B,2,FALSE),0)</f>
        <v>0</v>
      </c>
      <c r="S4428" s="7">
        <f>IFERROR(VLOOKUP(Table1[[#This Row],[Salesflo AppUser Code]],HIE!$A:$B,2,FALSE),0)</f>
        <v>0</v>
      </c>
      <c r="T4428" s="7" t="s">
        <v>5594</v>
      </c>
      <c r="U4428" s="7" t="s">
        <v>2909</v>
      </c>
      <c r="V4428" s="7" t="s">
        <v>1881</v>
      </c>
      <c r="W4428" s="7" t="s">
        <v>1868</v>
      </c>
      <c r="X4428" s="7" t="str">
        <f>IFERROR(VLOOKUP( Table1[[#This Row],[Trim Distributor Code]],Sheet1!$A:$J,10,FALSE),0)</f>
        <v>Active</v>
      </c>
    </row>
    <row r="4429" spans="1:24" hidden="1" x14ac:dyDescent="0.3">
      <c r="A4429" t="s">
        <v>4405</v>
      </c>
      <c r="B4429" t="s">
        <v>5635</v>
      </c>
      <c r="C4429" t="s">
        <v>5646</v>
      </c>
      <c r="D4429" s="8" t="s">
        <v>1412</v>
      </c>
      <c r="E4429" t="s">
        <v>5643</v>
      </c>
      <c r="F4429" t="s">
        <v>4193</v>
      </c>
      <c r="G4429" t="s">
        <v>5614</v>
      </c>
      <c r="H4429" t="s">
        <v>1632</v>
      </c>
      <c r="I4429" t="s">
        <v>5642</v>
      </c>
      <c r="J4429" t="s">
        <v>2024</v>
      </c>
      <c r="K4429">
        <v>21.45</v>
      </c>
      <c r="L4429" s="2" t="s">
        <v>1412</v>
      </c>
      <c r="M4429" s="2">
        <f ca="1">Table1[[#This Row],[Cases]]*Table1[[#This Row],[Pack Size]]</f>
        <v>0</v>
      </c>
      <c r="N4429" s="1">
        <f ca="1">Table1[[#This Row],[Cases]]*Table1[[#This Row],[Pack Size]]</f>
        <v>514.79999999999995</v>
      </c>
      <c r="O4429" s="1">
        <f>IFERROR(VLOOKUP(Table1[[#This Row],[SKU Code]],'SKU Size'!$G:$H,2,FALSE),0)*Table1[[#This Row],[Cases]]</f>
        <v>40435.861252843395</v>
      </c>
      <c r="P4429" t="str">
        <f t="shared" si="84"/>
        <v>D0441</v>
      </c>
      <c r="Q4429" s="7">
        <f>IFERROR(VLOOKUP(Table1[[#This Row],[Trim Distributor Code]],Sheet1!$N:$O,2,FALSE),0)</f>
        <v>3400071</v>
      </c>
      <c r="R4429" s="7">
        <f>IFERROR(VLOOKUP(Table1[[#This Row],[Salesflo AppUser Code]],HIE!$A:$B,2,FALSE),0)</f>
        <v>0</v>
      </c>
      <c r="S4429" s="7">
        <f>IFERROR(VLOOKUP(Table1[[#This Row],[Salesflo AppUser Code]],HIE!$A:$B,2,FALSE),0)</f>
        <v>0</v>
      </c>
      <c r="T4429" s="7" t="s">
        <v>5594</v>
      </c>
      <c r="U4429" s="7" t="s">
        <v>2909</v>
      </c>
      <c r="V4429" s="7" t="s">
        <v>1632</v>
      </c>
      <c r="W4429" s="7" t="s">
        <v>2023</v>
      </c>
      <c r="X4429" s="7" t="str">
        <f>IFERROR(VLOOKUP( Table1[[#This Row],[Trim Distributor Code]],Sheet1!$A:$J,10,FALSE),0)</f>
        <v>Active</v>
      </c>
    </row>
    <row r="4430" spans="1:24" hidden="1" x14ac:dyDescent="0.3">
      <c r="A4430" t="s">
        <v>4405</v>
      </c>
      <c r="B4430" t="s">
        <v>5635</v>
      </c>
      <c r="C4430" t="s">
        <v>5646</v>
      </c>
      <c r="D4430" s="8" t="s">
        <v>1412</v>
      </c>
      <c r="E4430" t="s">
        <v>5643</v>
      </c>
      <c r="F4430" t="s">
        <v>4193</v>
      </c>
      <c r="G4430" t="s">
        <v>4191</v>
      </c>
      <c r="H4430" t="s">
        <v>2268</v>
      </c>
      <c r="I4430" t="s">
        <v>4950</v>
      </c>
      <c r="J4430" t="s">
        <v>2465</v>
      </c>
      <c r="K4430">
        <v>43.945</v>
      </c>
      <c r="L4430" s="2" t="s">
        <v>1412</v>
      </c>
      <c r="M4430" s="2">
        <f ca="1">Table1[[#This Row],[Cases]]*Table1[[#This Row],[Pack Size]]</f>
        <v>0</v>
      </c>
      <c r="N4430" s="1">
        <f ca="1">Table1[[#This Row],[Cases]]*Table1[[#This Row],[Pack Size]]</f>
        <v>36913.800000000003</v>
      </c>
      <c r="O4430" s="1">
        <f>IFERROR(VLOOKUP(Table1[[#This Row],[SKU Code]],'SKU Size'!$G:$H,2,FALSE),0)*Table1[[#This Row],[Cases]]</f>
        <v>580.79655314343438</v>
      </c>
      <c r="P4430" t="str">
        <f t="shared" si="84"/>
        <v>D0441</v>
      </c>
      <c r="Q4430" s="7">
        <f>IFERROR(VLOOKUP(Table1[[#This Row],[Trim Distributor Code]],Sheet1!$N:$O,2,FALSE),0)</f>
        <v>3400071</v>
      </c>
      <c r="R4430" s="7">
        <f>IFERROR(VLOOKUP(Table1[[#This Row],[Salesflo AppUser Code]],HIE!$A:$B,2,FALSE),0)</f>
        <v>0</v>
      </c>
      <c r="S4430" s="7">
        <f>IFERROR(VLOOKUP(Table1[[#This Row],[Salesflo AppUser Code]],HIE!$A:$B,2,FALSE),0)</f>
        <v>0</v>
      </c>
      <c r="T4430" s="7" t="s">
        <v>5594</v>
      </c>
      <c r="U4430" s="7" t="s">
        <v>2909</v>
      </c>
      <c r="V4430" s="7" t="s">
        <v>2268</v>
      </c>
      <c r="W4430" s="7" t="s">
        <v>2314</v>
      </c>
      <c r="X4430" s="7" t="str">
        <f>IFERROR(VLOOKUP( Table1[[#This Row],[Trim Distributor Code]],Sheet1!$A:$J,10,FALSE),0)</f>
        <v>Active</v>
      </c>
    </row>
    <row r="4431" spans="1:24" hidden="1" x14ac:dyDescent="0.3">
      <c r="A4431" t="s">
        <v>4405</v>
      </c>
      <c r="B4431" t="s">
        <v>5635</v>
      </c>
      <c r="C4431" t="s">
        <v>5646</v>
      </c>
      <c r="D4431" s="8" t="s">
        <v>1412</v>
      </c>
      <c r="E4431" t="s">
        <v>5643</v>
      </c>
      <c r="F4431" t="s">
        <v>4193</v>
      </c>
      <c r="G4431" t="s">
        <v>4180</v>
      </c>
      <c r="H4431" t="s">
        <v>2268</v>
      </c>
      <c r="I4431" t="s">
        <v>5109</v>
      </c>
      <c r="J4431" t="s">
        <v>4192</v>
      </c>
      <c r="K4431">
        <v>18</v>
      </c>
      <c r="L4431" s="2" t="s">
        <v>1412</v>
      </c>
      <c r="M4431" s="2">
        <f ca="1">Table1[[#This Row],[Cases]]*Table1[[#This Row],[Pack Size]]</f>
        <v>0</v>
      </c>
      <c r="N4431" s="1">
        <f ca="1">Table1[[#This Row],[Cases]]*Table1[[#This Row],[Pack Size]]</f>
        <v>7776</v>
      </c>
      <c r="O4431" s="1">
        <f>IFERROR(VLOOKUP(Table1[[#This Row],[SKU Code]],'SKU Size'!$G:$H,2,FALSE),0)*Table1[[#This Row],[Cases]]</f>
        <v>126749.26438362506</v>
      </c>
      <c r="P4431" t="str">
        <f t="shared" si="84"/>
        <v>D0441</v>
      </c>
      <c r="Q4431" s="7">
        <f>IFERROR(VLOOKUP(Table1[[#This Row],[Trim Distributor Code]],Sheet1!$N:$O,2,FALSE),0)</f>
        <v>3400071</v>
      </c>
      <c r="R4431" s="7">
        <f>IFERROR(VLOOKUP(Table1[[#This Row],[Salesflo AppUser Code]],HIE!$A:$B,2,FALSE),0)</f>
        <v>0</v>
      </c>
      <c r="S4431" s="7">
        <f>IFERROR(VLOOKUP(Table1[[#This Row],[Salesflo AppUser Code]],HIE!$A:$B,2,FALSE),0)</f>
        <v>0</v>
      </c>
      <c r="T4431" s="7" t="s">
        <v>5594</v>
      </c>
      <c r="U4431" s="7" t="s">
        <v>2909</v>
      </c>
      <c r="V4431" s="7" t="s">
        <v>2268</v>
      </c>
      <c r="W4431" s="7" t="s">
        <v>2314</v>
      </c>
      <c r="X4431" s="7" t="str">
        <f>IFERROR(VLOOKUP( Table1[[#This Row],[Trim Distributor Code]],Sheet1!$A:$J,10,FALSE),0)</f>
        <v>Active</v>
      </c>
    </row>
    <row r="4432" spans="1:24" hidden="1" x14ac:dyDescent="0.3">
      <c r="A4432" t="s">
        <v>4405</v>
      </c>
      <c r="B4432">
        <v>9000001483</v>
      </c>
      <c r="C4432" t="s">
        <v>5647</v>
      </c>
      <c r="D4432" s="8"/>
      <c r="E4432" t="s">
        <v>4195</v>
      </c>
      <c r="F4432" t="s">
        <v>5655</v>
      </c>
      <c r="G4432" t="s">
        <v>5612</v>
      </c>
      <c r="H4432" t="s">
        <v>4725</v>
      </c>
      <c r="I4432" t="s">
        <v>5638</v>
      </c>
      <c r="J4432" t="s">
        <v>1954</v>
      </c>
      <c r="K4432">
        <v>108</v>
      </c>
      <c r="L4432" s="2" t="s">
        <v>1412</v>
      </c>
      <c r="M4432" s="2">
        <f ca="1">Table1[[#This Row],[Cases]]*Table1[[#This Row],[Pack Size]]</f>
        <v>0</v>
      </c>
      <c r="N4432" s="1">
        <f ca="1">Table1[[#This Row],[Cases]]*Table1[[#This Row],[Pack Size]]</f>
        <v>31104</v>
      </c>
      <c r="O4432" s="1">
        <f>IFERROR(VLOOKUP(Table1[[#This Row],[SKU Code]],'SKU Size'!$G:$H,2,FALSE),0)*Table1[[#This Row],[Cases]]</f>
        <v>885837.60722673393</v>
      </c>
      <c r="P4432" t="str">
        <f t="shared" ref="P4432:P4463" si="85">TRIM(E4432)</f>
        <v>D0441</v>
      </c>
      <c r="Q4432" s="7">
        <f>IFERROR(VLOOKUP(Table1[[#This Row],[Trim Distributor Code]],Sheet1!$N:$O,2,FALSE),0)</f>
        <v>3400071</v>
      </c>
      <c r="R4432" s="7">
        <f>IFERROR(VLOOKUP(Table1[[#This Row],[Salesflo AppUser Code]],HIE!$A:$B,2,FALSE),0)</f>
        <v>0</v>
      </c>
      <c r="S4432" s="7">
        <f>IFERROR(VLOOKUP(Table1[[#This Row],[Salesflo AppUser Code]],HIE!$A:$B,2,FALSE),0)</f>
        <v>0</v>
      </c>
      <c r="T4432" s="7" t="s">
        <v>5594</v>
      </c>
      <c r="U4432" s="7" t="s">
        <v>2909</v>
      </c>
      <c r="V4432" s="7" t="s">
        <v>1444</v>
      </c>
      <c r="W4432" s="7" t="s">
        <v>1867</v>
      </c>
      <c r="X4432" s="7" t="str">
        <f>IFERROR(VLOOKUP( Table1[[#This Row],[Trim Distributor Code]],Sheet1!$A:$J,10,FALSE),0)</f>
        <v>Active</v>
      </c>
    </row>
    <row r="4433" spans="1:24" hidden="1" x14ac:dyDescent="0.3">
      <c r="A4433" t="s">
        <v>4405</v>
      </c>
      <c r="B4433">
        <v>9000001483</v>
      </c>
      <c r="C4433" t="s">
        <v>5647</v>
      </c>
      <c r="D4433" s="8"/>
      <c r="E4433" t="s">
        <v>4195</v>
      </c>
      <c r="F4433" t="s">
        <v>5655</v>
      </c>
      <c r="G4433" t="s">
        <v>5612</v>
      </c>
      <c r="H4433" t="s">
        <v>5613</v>
      </c>
      <c r="I4433" t="s">
        <v>5639</v>
      </c>
      <c r="J4433" t="s">
        <v>1995</v>
      </c>
      <c r="K4433">
        <v>45.375000000000007</v>
      </c>
      <c r="L4433" s="2" t="s">
        <v>1412</v>
      </c>
      <c r="M4433" s="2">
        <f ca="1">Table1[[#This Row],[Cases]]*Table1[[#This Row],[Pack Size]]</f>
        <v>0</v>
      </c>
      <c r="N4433" s="1">
        <f ca="1">Table1[[#This Row],[Cases]]*Table1[[#This Row],[Pack Size]]</f>
        <v>8712.0000000000018</v>
      </c>
      <c r="O4433" s="1">
        <f>IFERROR(VLOOKUP(Table1[[#This Row],[SKU Code]],'SKU Size'!$G:$H,2,FALSE),0)*Table1[[#This Row],[Cases]]</f>
        <v>376877.56243891956</v>
      </c>
      <c r="P4433" t="str">
        <f t="shared" si="85"/>
        <v>D0441</v>
      </c>
      <c r="Q4433" s="7">
        <f>IFERROR(VLOOKUP(Table1[[#This Row],[Trim Distributor Code]],Sheet1!$N:$O,2,FALSE),0)</f>
        <v>3400071</v>
      </c>
      <c r="R4433" s="7">
        <f>IFERROR(VLOOKUP(Table1[[#This Row],[Salesflo AppUser Code]],HIE!$A:$B,2,FALSE),0)</f>
        <v>0</v>
      </c>
      <c r="S4433" s="7">
        <f>IFERROR(VLOOKUP(Table1[[#This Row],[Salesflo AppUser Code]],HIE!$A:$B,2,FALSE),0)</f>
        <v>0</v>
      </c>
      <c r="T4433" s="7" t="s">
        <v>5594</v>
      </c>
      <c r="U4433" s="7" t="s">
        <v>2909</v>
      </c>
      <c r="V4433" s="7" t="s">
        <v>1606</v>
      </c>
      <c r="W4433" s="7" t="s">
        <v>1867</v>
      </c>
      <c r="X4433" s="7" t="str">
        <f>IFERROR(VLOOKUP( Table1[[#This Row],[Trim Distributor Code]],Sheet1!$A:$J,10,FALSE),0)</f>
        <v>Active</v>
      </c>
    </row>
    <row r="4434" spans="1:24" hidden="1" x14ac:dyDescent="0.3">
      <c r="A4434" t="s">
        <v>4405</v>
      </c>
      <c r="B4434">
        <v>9000001483</v>
      </c>
      <c r="C4434" t="s">
        <v>5647</v>
      </c>
      <c r="D4434" s="8"/>
      <c r="E4434" t="s">
        <v>4195</v>
      </c>
      <c r="F4434" t="s">
        <v>5655</v>
      </c>
      <c r="G4434" t="s">
        <v>5612</v>
      </c>
      <c r="H4434" t="s">
        <v>1632</v>
      </c>
      <c r="I4434" t="s">
        <v>5640</v>
      </c>
      <c r="J4434" t="s">
        <v>2021</v>
      </c>
      <c r="K4434">
        <v>11.879999999999999</v>
      </c>
      <c r="L4434" s="2" t="s">
        <v>1412</v>
      </c>
      <c r="M4434" s="2">
        <f ca="1">Table1[[#This Row],[Cases]]*Table1[[#This Row],[Pack Size]]</f>
        <v>0</v>
      </c>
      <c r="N4434" s="1">
        <f ca="1">Table1[[#This Row],[Cases]]*Table1[[#This Row],[Pack Size]]</f>
        <v>285.12</v>
      </c>
      <c r="O4434" s="1">
        <f>IFERROR(VLOOKUP(Table1[[#This Row],[SKU Code]],'SKU Size'!$G:$H,2,FALSE),0)*Table1[[#This Row],[Cases]]</f>
        <v>88656.199921087667</v>
      </c>
      <c r="P4434" t="str">
        <f t="shared" si="85"/>
        <v>D0441</v>
      </c>
      <c r="Q4434" s="7">
        <f>IFERROR(VLOOKUP(Table1[[#This Row],[Trim Distributor Code]],Sheet1!$N:$O,2,FALSE),0)</f>
        <v>3400071</v>
      </c>
      <c r="R4434" s="7">
        <f>IFERROR(VLOOKUP(Table1[[#This Row],[Salesflo AppUser Code]],HIE!$A:$B,2,FALSE),0)</f>
        <v>0</v>
      </c>
      <c r="S4434" s="7">
        <f>IFERROR(VLOOKUP(Table1[[#This Row],[Salesflo AppUser Code]],HIE!$A:$B,2,FALSE),0)</f>
        <v>0</v>
      </c>
      <c r="T4434" s="7" t="s">
        <v>5594</v>
      </c>
      <c r="U4434" s="7" t="s">
        <v>2909</v>
      </c>
      <c r="V4434" s="7" t="s">
        <v>1632</v>
      </c>
      <c r="W4434" s="7" t="s">
        <v>1867</v>
      </c>
      <c r="X4434" s="7" t="str">
        <f>IFERROR(VLOOKUP( Table1[[#This Row],[Trim Distributor Code]],Sheet1!$A:$J,10,FALSE),0)</f>
        <v>Active</v>
      </c>
    </row>
    <row r="4435" spans="1:24" hidden="1" x14ac:dyDescent="0.3">
      <c r="A4435" t="s">
        <v>4405</v>
      </c>
      <c r="B4435">
        <v>9000001483</v>
      </c>
      <c r="C4435" t="s">
        <v>5647</v>
      </c>
      <c r="D4435" s="8"/>
      <c r="E4435" t="s">
        <v>4195</v>
      </c>
      <c r="F4435" t="s">
        <v>5655</v>
      </c>
      <c r="G4435" t="s">
        <v>4112</v>
      </c>
      <c r="H4435" t="s">
        <v>4109</v>
      </c>
      <c r="I4435" t="s">
        <v>4749</v>
      </c>
      <c r="J4435" t="s">
        <v>1877</v>
      </c>
      <c r="K4435">
        <v>42.900000000000006</v>
      </c>
      <c r="L4435" s="2" t="s">
        <v>1412</v>
      </c>
      <c r="M4435" s="2">
        <f ca="1">Table1[[#This Row],[Cases]]*Table1[[#This Row],[Pack Size]]</f>
        <v>0</v>
      </c>
      <c r="N4435" s="1">
        <f ca="1">Table1[[#This Row],[Cases]]*Table1[[#This Row],[Pack Size]]</f>
        <v>4290.0000000000009</v>
      </c>
      <c r="O4435" s="1">
        <f>IFERROR(VLOOKUP(Table1[[#This Row],[SKU Code]],'SKU Size'!$G:$H,2,FALSE),0)*Table1[[#This Row],[Cases]]</f>
        <v>530953.76884720824</v>
      </c>
      <c r="P4435" t="str">
        <f t="shared" si="85"/>
        <v>D0441</v>
      </c>
      <c r="Q4435" s="7">
        <f>IFERROR(VLOOKUP(Table1[[#This Row],[Trim Distributor Code]],Sheet1!$N:$O,2,FALSE),0)</f>
        <v>3400071</v>
      </c>
      <c r="R4435" s="7">
        <f>IFERROR(VLOOKUP(Table1[[#This Row],[Salesflo AppUser Code]],HIE!$A:$B,2,FALSE),0)</f>
        <v>0</v>
      </c>
      <c r="S4435" s="7">
        <f>IFERROR(VLOOKUP(Table1[[#This Row],[Salesflo AppUser Code]],HIE!$A:$B,2,FALSE),0)</f>
        <v>0</v>
      </c>
      <c r="T4435" s="7" t="s">
        <v>5594</v>
      </c>
      <c r="U4435" s="7" t="s">
        <v>2909</v>
      </c>
      <c r="V4435" s="7" t="s">
        <v>1423</v>
      </c>
      <c r="W4435" s="7" t="s">
        <v>1868</v>
      </c>
      <c r="X4435" s="7" t="str">
        <f>IFERROR(VLOOKUP( Table1[[#This Row],[Trim Distributor Code]],Sheet1!$A:$J,10,FALSE),0)</f>
        <v>Active</v>
      </c>
    </row>
    <row r="4436" spans="1:24" hidden="1" x14ac:dyDescent="0.3">
      <c r="A4436" t="s">
        <v>4405</v>
      </c>
      <c r="B4436">
        <v>9000001483</v>
      </c>
      <c r="C4436" t="s">
        <v>5647</v>
      </c>
      <c r="D4436" s="8"/>
      <c r="E4436" t="s">
        <v>4195</v>
      </c>
      <c r="F4436" t="s">
        <v>5655</v>
      </c>
      <c r="G4436" t="s">
        <v>4112</v>
      </c>
      <c r="H4436" t="s">
        <v>5613</v>
      </c>
      <c r="I4436" t="s">
        <v>5641</v>
      </c>
      <c r="J4436" t="s">
        <v>1882</v>
      </c>
      <c r="K4436">
        <v>2.6812500000000004</v>
      </c>
      <c r="L4436" s="2" t="s">
        <v>1412</v>
      </c>
      <c r="M4436" s="2">
        <f ca="1">Table1[[#This Row],[Cases]]*Table1[[#This Row],[Pack Size]]</f>
        <v>0</v>
      </c>
      <c r="N4436" s="1">
        <f ca="1">Table1[[#This Row],[Cases]]*Table1[[#This Row],[Pack Size]]</f>
        <v>268.12500000000006</v>
      </c>
      <c r="O4436" s="1">
        <f>IFERROR(VLOOKUP(Table1[[#This Row],[SKU Code]],'SKU Size'!$G:$H,2,FALSE),0)*Table1[[#This Row],[Cases]]</f>
        <v>357.88884508928584</v>
      </c>
      <c r="P4436" t="str">
        <f t="shared" si="85"/>
        <v>D0441</v>
      </c>
      <c r="Q4436" s="7">
        <f>IFERROR(VLOOKUP(Table1[[#This Row],[Trim Distributor Code]],Sheet1!$N:$O,2,FALSE),0)</f>
        <v>3400071</v>
      </c>
      <c r="R4436" s="7">
        <f>IFERROR(VLOOKUP(Table1[[#This Row],[Salesflo AppUser Code]],HIE!$A:$B,2,FALSE),0)</f>
        <v>0</v>
      </c>
      <c r="S4436" s="7">
        <f>IFERROR(VLOOKUP(Table1[[#This Row],[Salesflo AppUser Code]],HIE!$A:$B,2,FALSE),0)</f>
        <v>0</v>
      </c>
      <c r="T4436" s="7" t="s">
        <v>5594</v>
      </c>
      <c r="U4436" s="7" t="s">
        <v>2909</v>
      </c>
      <c r="V4436" s="7" t="s">
        <v>1881</v>
      </c>
      <c r="W4436" s="7" t="s">
        <v>1868</v>
      </c>
      <c r="X4436" s="7" t="str">
        <f>IFERROR(VLOOKUP( Table1[[#This Row],[Trim Distributor Code]],Sheet1!$A:$J,10,FALSE),0)</f>
        <v>Active</v>
      </c>
    </row>
    <row r="4437" spans="1:24" hidden="1" x14ac:dyDescent="0.3">
      <c r="A4437" t="s">
        <v>4405</v>
      </c>
      <c r="B4437">
        <v>9000001483</v>
      </c>
      <c r="C4437" t="s">
        <v>5647</v>
      </c>
      <c r="D4437" s="8"/>
      <c r="E4437" t="s">
        <v>4195</v>
      </c>
      <c r="F4437" t="s">
        <v>5655</v>
      </c>
      <c r="G4437" t="s">
        <v>5614</v>
      </c>
      <c r="H4437" t="s">
        <v>1632</v>
      </c>
      <c r="I4437" t="s">
        <v>5642</v>
      </c>
      <c r="J4437" t="s">
        <v>2024</v>
      </c>
      <c r="K4437">
        <v>13.370500000000002</v>
      </c>
      <c r="L4437" s="2" t="s">
        <v>1412</v>
      </c>
      <c r="M4437" s="2">
        <f ca="1">Table1[[#This Row],[Cases]]*Table1[[#This Row],[Pack Size]]</f>
        <v>0</v>
      </c>
      <c r="N4437" s="1">
        <f ca="1">Table1[[#This Row],[Cases]]*Table1[[#This Row],[Pack Size]]</f>
        <v>320.89200000000005</v>
      </c>
      <c r="O4437" s="1">
        <f>IFERROR(VLOOKUP(Table1[[#This Row],[SKU Code]],'SKU Size'!$G:$H,2,FALSE),0)*Table1[[#This Row],[Cases]]</f>
        <v>25205.020180939053</v>
      </c>
      <c r="P4437" t="str">
        <f t="shared" si="85"/>
        <v>D0441</v>
      </c>
      <c r="Q4437" s="7">
        <f>IFERROR(VLOOKUP(Table1[[#This Row],[Trim Distributor Code]],Sheet1!$N:$O,2,FALSE),0)</f>
        <v>3400071</v>
      </c>
      <c r="R4437" s="7">
        <f>IFERROR(VLOOKUP(Table1[[#This Row],[Salesflo AppUser Code]],HIE!$A:$B,2,FALSE),0)</f>
        <v>0</v>
      </c>
      <c r="S4437" s="7">
        <f>IFERROR(VLOOKUP(Table1[[#This Row],[Salesflo AppUser Code]],HIE!$A:$B,2,FALSE),0)</f>
        <v>0</v>
      </c>
      <c r="T4437" s="7" t="s">
        <v>5594</v>
      </c>
      <c r="U4437" s="7" t="s">
        <v>2909</v>
      </c>
      <c r="V4437" s="7" t="s">
        <v>1632</v>
      </c>
      <c r="W4437" s="7" t="s">
        <v>2023</v>
      </c>
      <c r="X4437" s="7" t="str">
        <f>IFERROR(VLOOKUP( Table1[[#This Row],[Trim Distributor Code]],Sheet1!$A:$J,10,FALSE),0)</f>
        <v>Active</v>
      </c>
    </row>
    <row r="4438" spans="1:24" hidden="1" x14ac:dyDescent="0.3">
      <c r="A4438" t="s">
        <v>4405</v>
      </c>
      <c r="B4438">
        <v>9000003367</v>
      </c>
      <c r="C4438" t="s">
        <v>5648</v>
      </c>
      <c r="D4438" s="8"/>
      <c r="E4438" t="s">
        <v>4195</v>
      </c>
      <c r="F4438" t="s">
        <v>5655</v>
      </c>
      <c r="G4438" t="s">
        <v>4191</v>
      </c>
      <c r="H4438" t="s">
        <v>2268</v>
      </c>
      <c r="I4438" t="s">
        <v>4950</v>
      </c>
      <c r="J4438" t="s">
        <v>2465</v>
      </c>
      <c r="K4438">
        <v>63.920000000000009</v>
      </c>
      <c r="L4438" s="2" t="s">
        <v>1412</v>
      </c>
      <c r="M4438" s="2">
        <f ca="1">Table1[[#This Row],[Cases]]*Table1[[#This Row],[Pack Size]]</f>
        <v>0</v>
      </c>
      <c r="N4438" s="1">
        <f ca="1">Table1[[#This Row],[Cases]]*Table1[[#This Row],[Pack Size]]</f>
        <v>53692.80000000001</v>
      </c>
      <c r="O4438" s="1">
        <f>IFERROR(VLOOKUP(Table1[[#This Row],[SKU Code]],'SKU Size'!$G:$H,2,FALSE),0)*Table1[[#This Row],[Cases]]</f>
        <v>844.79498639045016</v>
      </c>
      <c r="P4438" t="str">
        <f t="shared" si="85"/>
        <v>D0441</v>
      </c>
      <c r="Q4438" s="7">
        <f>IFERROR(VLOOKUP(Table1[[#This Row],[Trim Distributor Code]],Sheet1!$N:$O,2,FALSE),0)</f>
        <v>3400071</v>
      </c>
      <c r="R4438" s="7">
        <f>IFERROR(VLOOKUP(Table1[[#This Row],[Salesflo AppUser Code]],HIE!$A:$B,2,FALSE),0)</f>
        <v>0</v>
      </c>
      <c r="S4438" s="7">
        <f>IFERROR(VLOOKUP(Table1[[#This Row],[Salesflo AppUser Code]],HIE!$A:$B,2,FALSE),0)</f>
        <v>0</v>
      </c>
      <c r="T4438" s="7" t="s">
        <v>5594</v>
      </c>
      <c r="U4438" s="7" t="s">
        <v>2909</v>
      </c>
      <c r="V4438" s="7" t="s">
        <v>2268</v>
      </c>
      <c r="W4438" s="7" t="s">
        <v>2314</v>
      </c>
      <c r="X4438" s="7" t="str">
        <f>IFERROR(VLOOKUP( Table1[[#This Row],[Trim Distributor Code]],Sheet1!$A:$J,10,FALSE),0)</f>
        <v>Active</v>
      </c>
    </row>
    <row r="4439" spans="1:24" hidden="1" x14ac:dyDescent="0.3">
      <c r="A4439" t="s">
        <v>4405</v>
      </c>
      <c r="B4439">
        <v>9000003367</v>
      </c>
      <c r="C4439" t="s">
        <v>5648</v>
      </c>
      <c r="D4439" s="8"/>
      <c r="E4439" t="s">
        <v>4195</v>
      </c>
      <c r="F4439" t="s">
        <v>5655</v>
      </c>
      <c r="G4439" t="s">
        <v>4180</v>
      </c>
      <c r="H4439" t="s">
        <v>2268</v>
      </c>
      <c r="I4439" t="s">
        <v>5109</v>
      </c>
      <c r="J4439" t="s">
        <v>4192</v>
      </c>
      <c r="K4439">
        <v>14.399999999999999</v>
      </c>
      <c r="L4439" s="2" t="s">
        <v>1412</v>
      </c>
      <c r="M4439" s="2">
        <f ca="1">Table1[[#This Row],[Cases]]*Table1[[#This Row],[Pack Size]]</f>
        <v>0</v>
      </c>
      <c r="N4439" s="1">
        <f ca="1">Table1[[#This Row],[Cases]]*Table1[[#This Row],[Pack Size]]</f>
        <v>6220.7999999999993</v>
      </c>
      <c r="O4439" s="1">
        <f>IFERROR(VLOOKUP(Table1[[#This Row],[SKU Code]],'SKU Size'!$G:$H,2,FALSE),0)*Table1[[#This Row],[Cases]]</f>
        <v>101399.41150690004</v>
      </c>
      <c r="P4439" t="str">
        <f t="shared" si="85"/>
        <v>D0441</v>
      </c>
      <c r="Q4439" s="7">
        <f>IFERROR(VLOOKUP(Table1[[#This Row],[Trim Distributor Code]],Sheet1!$N:$O,2,FALSE),0)</f>
        <v>3400071</v>
      </c>
      <c r="R4439" s="7">
        <f>IFERROR(VLOOKUP(Table1[[#This Row],[Salesflo AppUser Code]],HIE!$A:$B,2,FALSE),0)</f>
        <v>0</v>
      </c>
      <c r="S4439" s="7">
        <f>IFERROR(VLOOKUP(Table1[[#This Row],[Salesflo AppUser Code]],HIE!$A:$B,2,FALSE),0)</f>
        <v>0</v>
      </c>
      <c r="T4439" s="7" t="s">
        <v>5594</v>
      </c>
      <c r="U4439" s="7" t="s">
        <v>2909</v>
      </c>
      <c r="V4439" s="7" t="s">
        <v>2268</v>
      </c>
      <c r="W4439" s="7" t="s">
        <v>2314</v>
      </c>
      <c r="X4439" s="7" t="str">
        <f>IFERROR(VLOOKUP( Table1[[#This Row],[Trim Distributor Code]],Sheet1!$A:$J,10,FALSE),0)</f>
        <v>Active</v>
      </c>
    </row>
    <row r="4440" spans="1:24" hidden="1" x14ac:dyDescent="0.3">
      <c r="A4440" t="s">
        <v>4405</v>
      </c>
      <c r="B4440">
        <v>9000002746</v>
      </c>
      <c r="C4440" t="s">
        <v>5649</v>
      </c>
      <c r="D4440" s="8"/>
      <c r="E4440" t="s">
        <v>4195</v>
      </c>
      <c r="F4440" t="s">
        <v>5655</v>
      </c>
      <c r="G4440" t="s">
        <v>5612</v>
      </c>
      <c r="H4440" t="s">
        <v>4725</v>
      </c>
      <c r="I4440" t="s">
        <v>5638</v>
      </c>
      <c r="J4440" t="s">
        <v>1954</v>
      </c>
      <c r="K4440">
        <v>99.000000000000014</v>
      </c>
      <c r="L4440" s="2" t="s">
        <v>1412</v>
      </c>
      <c r="M4440" s="2">
        <f ca="1">Table1[[#This Row],[Cases]]*Table1[[#This Row],[Pack Size]]</f>
        <v>0</v>
      </c>
      <c r="N4440" s="1">
        <f ca="1">Table1[[#This Row],[Cases]]*Table1[[#This Row],[Pack Size]]</f>
        <v>28512.000000000004</v>
      </c>
      <c r="O4440" s="1">
        <f>IFERROR(VLOOKUP(Table1[[#This Row],[SKU Code]],'SKU Size'!$G:$H,2,FALSE),0)*Table1[[#This Row],[Cases]]</f>
        <v>812017.80662450625</v>
      </c>
      <c r="P4440" t="str">
        <f t="shared" si="85"/>
        <v>D0441</v>
      </c>
      <c r="Q4440" s="7">
        <f>IFERROR(VLOOKUP(Table1[[#This Row],[Trim Distributor Code]],Sheet1!$N:$O,2,FALSE),0)</f>
        <v>3400071</v>
      </c>
      <c r="R4440" s="7">
        <f>IFERROR(VLOOKUP(Table1[[#This Row],[Salesflo AppUser Code]],HIE!$A:$B,2,FALSE),0)</f>
        <v>0</v>
      </c>
      <c r="S4440" s="7">
        <f>IFERROR(VLOOKUP(Table1[[#This Row],[Salesflo AppUser Code]],HIE!$A:$B,2,FALSE),0)</f>
        <v>0</v>
      </c>
      <c r="T4440" s="7" t="s">
        <v>5594</v>
      </c>
      <c r="U4440" s="7" t="s">
        <v>2909</v>
      </c>
      <c r="V4440" s="7" t="s">
        <v>1444</v>
      </c>
      <c r="W4440" s="7" t="s">
        <v>1867</v>
      </c>
      <c r="X4440" s="7" t="str">
        <f>IFERROR(VLOOKUP( Table1[[#This Row],[Trim Distributor Code]],Sheet1!$A:$J,10,FALSE),0)</f>
        <v>Active</v>
      </c>
    </row>
    <row r="4441" spans="1:24" hidden="1" x14ac:dyDescent="0.3">
      <c r="A4441" t="s">
        <v>4405</v>
      </c>
      <c r="B4441">
        <v>9000002746</v>
      </c>
      <c r="C4441" t="s">
        <v>5649</v>
      </c>
      <c r="D4441" s="8"/>
      <c r="E4441" t="s">
        <v>4195</v>
      </c>
      <c r="F4441" t="s">
        <v>5655</v>
      </c>
      <c r="G4441" t="s">
        <v>5612</v>
      </c>
      <c r="H4441" t="s">
        <v>5613</v>
      </c>
      <c r="I4441" t="s">
        <v>5639</v>
      </c>
      <c r="J4441" t="s">
        <v>1995</v>
      </c>
      <c r="K4441">
        <v>22.275000000000002</v>
      </c>
      <c r="L4441" s="2" t="s">
        <v>1412</v>
      </c>
      <c r="M4441" s="2">
        <f ca="1">Table1[[#This Row],[Cases]]*Table1[[#This Row],[Pack Size]]</f>
        <v>0</v>
      </c>
      <c r="N4441" s="1">
        <f ca="1">Table1[[#This Row],[Cases]]*Table1[[#This Row],[Pack Size]]</f>
        <v>4276.8</v>
      </c>
      <c r="O4441" s="1">
        <f>IFERROR(VLOOKUP(Table1[[#This Row],[SKU Code]],'SKU Size'!$G:$H,2,FALSE),0)*Table1[[#This Row],[Cases]]</f>
        <v>185012.62156092413</v>
      </c>
      <c r="P4441" t="str">
        <f t="shared" si="85"/>
        <v>D0441</v>
      </c>
      <c r="Q4441" s="7">
        <f>IFERROR(VLOOKUP(Table1[[#This Row],[Trim Distributor Code]],Sheet1!$N:$O,2,FALSE),0)</f>
        <v>3400071</v>
      </c>
      <c r="R4441" s="7">
        <f>IFERROR(VLOOKUP(Table1[[#This Row],[Salesflo AppUser Code]],HIE!$A:$B,2,FALSE),0)</f>
        <v>0</v>
      </c>
      <c r="S4441" s="7">
        <f>IFERROR(VLOOKUP(Table1[[#This Row],[Salesflo AppUser Code]],HIE!$A:$B,2,FALSE),0)</f>
        <v>0</v>
      </c>
      <c r="T4441" s="7" t="s">
        <v>5594</v>
      </c>
      <c r="U4441" s="7" t="s">
        <v>2909</v>
      </c>
      <c r="V4441" s="7" t="s">
        <v>1606</v>
      </c>
      <c r="W4441" s="7" t="s">
        <v>1867</v>
      </c>
      <c r="X4441" s="7" t="str">
        <f>IFERROR(VLOOKUP( Table1[[#This Row],[Trim Distributor Code]],Sheet1!$A:$J,10,FALSE),0)</f>
        <v>Active</v>
      </c>
    </row>
    <row r="4442" spans="1:24" hidden="1" x14ac:dyDescent="0.3">
      <c r="A4442" t="s">
        <v>4405</v>
      </c>
      <c r="B4442">
        <v>9000002746</v>
      </c>
      <c r="C4442" t="s">
        <v>5649</v>
      </c>
      <c r="D4442" s="8"/>
      <c r="E4442" t="s">
        <v>4195</v>
      </c>
      <c r="F4442" t="s">
        <v>5655</v>
      </c>
      <c r="G4442" t="s">
        <v>5612</v>
      </c>
      <c r="H4442" t="s">
        <v>1632</v>
      </c>
      <c r="I4442" t="s">
        <v>5640</v>
      </c>
      <c r="J4442" t="s">
        <v>2021</v>
      </c>
      <c r="K4442">
        <v>9.1800000000000015</v>
      </c>
      <c r="L4442" s="2" t="s">
        <v>1412</v>
      </c>
      <c r="M4442" s="2">
        <f ca="1">Table1[[#This Row],[Cases]]*Table1[[#This Row],[Pack Size]]</f>
        <v>0</v>
      </c>
      <c r="N4442" s="1">
        <f ca="1">Table1[[#This Row],[Cases]]*Table1[[#This Row],[Pack Size]]</f>
        <v>220.32000000000005</v>
      </c>
      <c r="O4442" s="1">
        <f>IFERROR(VLOOKUP(Table1[[#This Row],[SKU Code]],'SKU Size'!$G:$H,2,FALSE),0)*Table1[[#This Row],[Cases]]</f>
        <v>68507.063575385953</v>
      </c>
      <c r="P4442" t="str">
        <f t="shared" si="85"/>
        <v>D0441</v>
      </c>
      <c r="Q4442" s="7">
        <f>IFERROR(VLOOKUP(Table1[[#This Row],[Trim Distributor Code]],Sheet1!$N:$O,2,FALSE),0)</f>
        <v>3400071</v>
      </c>
      <c r="R4442" s="7">
        <f>IFERROR(VLOOKUP(Table1[[#This Row],[Salesflo AppUser Code]],HIE!$A:$B,2,FALSE),0)</f>
        <v>0</v>
      </c>
      <c r="S4442" s="7">
        <f>IFERROR(VLOOKUP(Table1[[#This Row],[Salesflo AppUser Code]],HIE!$A:$B,2,FALSE),0)</f>
        <v>0</v>
      </c>
      <c r="T4442" s="7" t="s">
        <v>5594</v>
      </c>
      <c r="U4442" s="7" t="s">
        <v>2909</v>
      </c>
      <c r="V4442" s="7" t="s">
        <v>1632</v>
      </c>
      <c r="W4442" s="7" t="s">
        <v>1867</v>
      </c>
      <c r="X4442" s="7" t="str">
        <f>IFERROR(VLOOKUP( Table1[[#This Row],[Trim Distributor Code]],Sheet1!$A:$J,10,FALSE),0)</f>
        <v>Active</v>
      </c>
    </row>
    <row r="4443" spans="1:24" hidden="1" x14ac:dyDescent="0.3">
      <c r="A4443" t="s">
        <v>4405</v>
      </c>
      <c r="B4443">
        <v>9000002746</v>
      </c>
      <c r="C4443" t="s">
        <v>5649</v>
      </c>
      <c r="D4443" s="8"/>
      <c r="E4443" t="s">
        <v>4195</v>
      </c>
      <c r="F4443" t="s">
        <v>5655</v>
      </c>
      <c r="G4443" t="s">
        <v>4112</v>
      </c>
      <c r="H4443" t="s">
        <v>4109</v>
      </c>
      <c r="I4443" t="s">
        <v>4749</v>
      </c>
      <c r="J4443" t="s">
        <v>1877</v>
      </c>
      <c r="K4443">
        <v>27.17</v>
      </c>
      <c r="L4443" s="2" t="s">
        <v>1412</v>
      </c>
      <c r="M4443" s="2">
        <f ca="1">Table1[[#This Row],[Cases]]*Table1[[#This Row],[Pack Size]]</f>
        <v>0</v>
      </c>
      <c r="N4443" s="1">
        <f ca="1">Table1[[#This Row],[Cases]]*Table1[[#This Row],[Pack Size]]</f>
        <v>2717</v>
      </c>
      <c r="O4443" s="1">
        <f>IFERROR(VLOOKUP(Table1[[#This Row],[SKU Code]],'SKU Size'!$G:$H,2,FALSE),0)*Table1[[#This Row],[Cases]]</f>
        <v>336270.72026989853</v>
      </c>
      <c r="P4443" t="str">
        <f t="shared" si="85"/>
        <v>D0441</v>
      </c>
      <c r="Q4443" s="7">
        <f>IFERROR(VLOOKUP(Table1[[#This Row],[Trim Distributor Code]],Sheet1!$N:$O,2,FALSE),0)</f>
        <v>3400071</v>
      </c>
      <c r="R4443" s="7">
        <f>IFERROR(VLOOKUP(Table1[[#This Row],[Salesflo AppUser Code]],HIE!$A:$B,2,FALSE),0)</f>
        <v>0</v>
      </c>
      <c r="S4443" s="7">
        <f>IFERROR(VLOOKUP(Table1[[#This Row],[Salesflo AppUser Code]],HIE!$A:$B,2,FALSE),0)</f>
        <v>0</v>
      </c>
      <c r="T4443" s="7" t="s">
        <v>5594</v>
      </c>
      <c r="U4443" s="7" t="s">
        <v>2909</v>
      </c>
      <c r="V4443" s="7" t="s">
        <v>1423</v>
      </c>
      <c r="W4443" s="7" t="s">
        <v>1868</v>
      </c>
      <c r="X4443" s="7" t="str">
        <f>IFERROR(VLOOKUP( Table1[[#This Row],[Trim Distributor Code]],Sheet1!$A:$J,10,FALSE),0)</f>
        <v>Active</v>
      </c>
    </row>
    <row r="4444" spans="1:24" hidden="1" x14ac:dyDescent="0.3">
      <c r="A4444" t="s">
        <v>4405</v>
      </c>
      <c r="B4444">
        <v>9000002746</v>
      </c>
      <c r="C4444" t="s">
        <v>5649</v>
      </c>
      <c r="D4444" s="8"/>
      <c r="E4444" t="s">
        <v>4195</v>
      </c>
      <c r="F4444" t="s">
        <v>5655</v>
      </c>
      <c r="G4444" t="s">
        <v>4112</v>
      </c>
      <c r="H4444" t="s">
        <v>5613</v>
      </c>
      <c r="I4444" t="s">
        <v>5641</v>
      </c>
      <c r="J4444" t="s">
        <v>1882</v>
      </c>
      <c r="K4444">
        <v>1.389375</v>
      </c>
      <c r="L4444" s="2" t="s">
        <v>1412</v>
      </c>
      <c r="M4444" s="2">
        <f ca="1">Table1[[#This Row],[Cases]]*Table1[[#This Row],[Pack Size]]</f>
        <v>0</v>
      </c>
      <c r="N4444" s="1">
        <f ca="1">Table1[[#This Row],[Cases]]*Table1[[#This Row],[Pack Size]]</f>
        <v>138.9375</v>
      </c>
      <c r="O4444" s="1">
        <f>IFERROR(VLOOKUP(Table1[[#This Row],[SKU Code]],'SKU Size'!$G:$H,2,FALSE),0)*Table1[[#This Row],[Cases]]</f>
        <v>185.45149245535717</v>
      </c>
      <c r="P4444" t="str">
        <f t="shared" si="85"/>
        <v>D0441</v>
      </c>
      <c r="Q4444" s="7">
        <f>IFERROR(VLOOKUP(Table1[[#This Row],[Trim Distributor Code]],Sheet1!$N:$O,2,FALSE),0)</f>
        <v>3400071</v>
      </c>
      <c r="R4444" s="7">
        <f>IFERROR(VLOOKUP(Table1[[#This Row],[Salesflo AppUser Code]],HIE!$A:$B,2,FALSE),0)</f>
        <v>0</v>
      </c>
      <c r="S4444" s="7">
        <f>IFERROR(VLOOKUP(Table1[[#This Row],[Salesflo AppUser Code]],HIE!$A:$B,2,FALSE),0)</f>
        <v>0</v>
      </c>
      <c r="T4444" s="7" t="s">
        <v>5594</v>
      </c>
      <c r="U4444" s="7" t="s">
        <v>2909</v>
      </c>
      <c r="V4444" s="7" t="s">
        <v>1881</v>
      </c>
      <c r="W4444" s="7" t="s">
        <v>1868</v>
      </c>
      <c r="X4444" s="7" t="str">
        <f>IFERROR(VLOOKUP( Table1[[#This Row],[Trim Distributor Code]],Sheet1!$A:$J,10,FALSE),0)</f>
        <v>Active</v>
      </c>
    </row>
    <row r="4445" spans="1:24" hidden="1" x14ac:dyDescent="0.3">
      <c r="A4445" t="s">
        <v>4405</v>
      </c>
      <c r="B4445">
        <v>9000002746</v>
      </c>
      <c r="C4445" t="s">
        <v>5649</v>
      </c>
      <c r="D4445" s="8"/>
      <c r="E4445" t="s">
        <v>4195</v>
      </c>
      <c r="F4445" t="s">
        <v>5655</v>
      </c>
      <c r="G4445" t="s">
        <v>5614</v>
      </c>
      <c r="H4445" t="s">
        <v>1632</v>
      </c>
      <c r="I4445" t="s">
        <v>5642</v>
      </c>
      <c r="J4445" t="s">
        <v>2024</v>
      </c>
      <c r="K4445">
        <v>10.939500000000001</v>
      </c>
      <c r="L4445" s="2" t="s">
        <v>1412</v>
      </c>
      <c r="M4445" s="2">
        <f ca="1">Table1[[#This Row],[Cases]]*Table1[[#This Row],[Pack Size]]</f>
        <v>0</v>
      </c>
      <c r="N4445" s="1">
        <f ca="1">Table1[[#This Row],[Cases]]*Table1[[#This Row],[Pack Size]]</f>
        <v>262.548</v>
      </c>
      <c r="O4445" s="1">
        <f>IFERROR(VLOOKUP(Table1[[#This Row],[SKU Code]],'SKU Size'!$G:$H,2,FALSE),0)*Table1[[#This Row],[Cases]]</f>
        <v>20622.289238950132</v>
      </c>
      <c r="P4445" t="str">
        <f t="shared" si="85"/>
        <v>D0441</v>
      </c>
      <c r="Q4445" s="7">
        <f>IFERROR(VLOOKUP(Table1[[#This Row],[Trim Distributor Code]],Sheet1!$N:$O,2,FALSE),0)</f>
        <v>3400071</v>
      </c>
      <c r="R4445" s="7">
        <f>IFERROR(VLOOKUP(Table1[[#This Row],[Salesflo AppUser Code]],HIE!$A:$B,2,FALSE),0)</f>
        <v>0</v>
      </c>
      <c r="S4445" s="7">
        <f>IFERROR(VLOOKUP(Table1[[#This Row],[Salesflo AppUser Code]],HIE!$A:$B,2,FALSE),0)</f>
        <v>0</v>
      </c>
      <c r="T4445" s="7" t="s">
        <v>5594</v>
      </c>
      <c r="U4445" s="7" t="s">
        <v>2909</v>
      </c>
      <c r="V4445" s="7" t="s">
        <v>1632</v>
      </c>
      <c r="W4445" s="7" t="s">
        <v>2023</v>
      </c>
      <c r="X4445" s="7" t="str">
        <f>IFERROR(VLOOKUP( Table1[[#This Row],[Trim Distributor Code]],Sheet1!$A:$J,10,FALSE),0)</f>
        <v>Active</v>
      </c>
    </row>
    <row r="4446" spans="1:24" hidden="1" x14ac:dyDescent="0.3">
      <c r="A4446" t="s">
        <v>4405</v>
      </c>
      <c r="B4446">
        <v>9000002746</v>
      </c>
      <c r="C4446" t="s">
        <v>5649</v>
      </c>
      <c r="D4446" s="8"/>
      <c r="E4446" t="s">
        <v>4195</v>
      </c>
      <c r="F4446" t="s">
        <v>5655</v>
      </c>
      <c r="G4446" t="s">
        <v>4191</v>
      </c>
      <c r="H4446" t="s">
        <v>2268</v>
      </c>
      <c r="I4446" t="s">
        <v>4950</v>
      </c>
      <c r="J4446" t="s">
        <v>2465</v>
      </c>
      <c r="K4446">
        <v>43.945000000000007</v>
      </c>
      <c r="L4446" s="2" t="s">
        <v>1412</v>
      </c>
      <c r="M4446" s="2">
        <f ca="1">Table1[[#This Row],[Cases]]*Table1[[#This Row],[Pack Size]]</f>
        <v>0</v>
      </c>
      <c r="N4446" s="1">
        <f ca="1">Table1[[#This Row],[Cases]]*Table1[[#This Row],[Pack Size]]</f>
        <v>36913.800000000003</v>
      </c>
      <c r="O4446" s="1">
        <f>IFERROR(VLOOKUP(Table1[[#This Row],[SKU Code]],'SKU Size'!$G:$H,2,FALSE),0)*Table1[[#This Row],[Cases]]</f>
        <v>580.79655314343449</v>
      </c>
      <c r="P4446" t="str">
        <f t="shared" si="85"/>
        <v>D0441</v>
      </c>
      <c r="Q4446" s="7">
        <f>IFERROR(VLOOKUP(Table1[[#This Row],[Trim Distributor Code]],Sheet1!$N:$O,2,FALSE),0)</f>
        <v>3400071</v>
      </c>
      <c r="R4446" s="7">
        <f>IFERROR(VLOOKUP(Table1[[#This Row],[Salesflo AppUser Code]],HIE!$A:$B,2,FALSE),0)</f>
        <v>0</v>
      </c>
      <c r="S4446" s="7">
        <f>IFERROR(VLOOKUP(Table1[[#This Row],[Salesflo AppUser Code]],HIE!$A:$B,2,FALSE),0)</f>
        <v>0</v>
      </c>
      <c r="T4446" s="7" t="s">
        <v>5594</v>
      </c>
      <c r="U4446" s="7" t="s">
        <v>2909</v>
      </c>
      <c r="V4446" s="7" t="s">
        <v>2268</v>
      </c>
      <c r="W4446" s="7" t="s">
        <v>2314</v>
      </c>
      <c r="X4446" s="7" t="str">
        <f>IFERROR(VLOOKUP( Table1[[#This Row],[Trim Distributor Code]],Sheet1!$A:$J,10,FALSE),0)</f>
        <v>Active</v>
      </c>
    </row>
    <row r="4447" spans="1:24" hidden="1" x14ac:dyDescent="0.3">
      <c r="A4447" t="s">
        <v>4405</v>
      </c>
      <c r="B4447">
        <v>9000002746</v>
      </c>
      <c r="C4447" t="s">
        <v>5649</v>
      </c>
      <c r="D4447" s="8"/>
      <c r="E4447" t="s">
        <v>4195</v>
      </c>
      <c r="F4447" t="s">
        <v>5655</v>
      </c>
      <c r="G4447" t="s">
        <v>4180</v>
      </c>
      <c r="H4447" t="s">
        <v>2268</v>
      </c>
      <c r="I4447" t="s">
        <v>5109</v>
      </c>
      <c r="J4447" t="s">
        <v>4192</v>
      </c>
      <c r="K4447">
        <v>11.024999999999999</v>
      </c>
      <c r="L4447" s="2" t="s">
        <v>1412</v>
      </c>
      <c r="M4447" s="2">
        <f ca="1">Table1[[#This Row],[Cases]]*Table1[[#This Row],[Pack Size]]</f>
        <v>0</v>
      </c>
      <c r="N4447" s="1">
        <f ca="1">Table1[[#This Row],[Cases]]*Table1[[#This Row],[Pack Size]]</f>
        <v>4762.7999999999993</v>
      </c>
      <c r="O4447" s="1">
        <f>IFERROR(VLOOKUP(Table1[[#This Row],[SKU Code]],'SKU Size'!$G:$H,2,FALSE),0)*Table1[[#This Row],[Cases]]</f>
        <v>77633.924434970337</v>
      </c>
      <c r="P4447" t="str">
        <f t="shared" si="85"/>
        <v>D0441</v>
      </c>
      <c r="Q4447" s="7">
        <f>IFERROR(VLOOKUP(Table1[[#This Row],[Trim Distributor Code]],Sheet1!$N:$O,2,FALSE),0)</f>
        <v>3400071</v>
      </c>
      <c r="R4447" s="7">
        <f>IFERROR(VLOOKUP(Table1[[#This Row],[Salesflo AppUser Code]],HIE!$A:$B,2,FALSE),0)</f>
        <v>0</v>
      </c>
      <c r="S4447" s="7">
        <f>IFERROR(VLOOKUP(Table1[[#This Row],[Salesflo AppUser Code]],HIE!$A:$B,2,FALSE),0)</f>
        <v>0</v>
      </c>
      <c r="T4447" s="7" t="s">
        <v>5594</v>
      </c>
      <c r="U4447" s="7" t="s">
        <v>2909</v>
      </c>
      <c r="V4447" s="7" t="s">
        <v>2268</v>
      </c>
      <c r="W4447" s="7" t="s">
        <v>2314</v>
      </c>
      <c r="X4447" s="7" t="str">
        <f>IFERROR(VLOOKUP( Table1[[#This Row],[Trim Distributor Code]],Sheet1!$A:$J,10,FALSE),0)</f>
        <v>Active</v>
      </c>
    </row>
    <row r="4448" spans="1:24" hidden="1" x14ac:dyDescent="0.3">
      <c r="A4448" t="s">
        <v>4405</v>
      </c>
      <c r="B4448">
        <v>9000000218</v>
      </c>
      <c r="C4448" t="s">
        <v>5650</v>
      </c>
      <c r="D4448" s="8"/>
      <c r="E4448" t="s">
        <v>4195</v>
      </c>
      <c r="F4448" t="s">
        <v>5655</v>
      </c>
      <c r="G4448" t="s">
        <v>5612</v>
      </c>
      <c r="H4448" t="s">
        <v>4725</v>
      </c>
      <c r="I4448" t="s">
        <v>5638</v>
      </c>
      <c r="J4448" t="s">
        <v>1954</v>
      </c>
      <c r="K4448">
        <v>97.2</v>
      </c>
      <c r="L4448" s="2" t="s">
        <v>1412</v>
      </c>
      <c r="M4448" s="2">
        <f ca="1">Table1[[#This Row],[Cases]]*Table1[[#This Row],[Pack Size]]</f>
        <v>0</v>
      </c>
      <c r="N4448" s="1">
        <f ca="1">Table1[[#This Row],[Cases]]*Table1[[#This Row],[Pack Size]]</f>
        <v>27993.600000000002</v>
      </c>
      <c r="O4448" s="1">
        <f>IFERROR(VLOOKUP(Table1[[#This Row],[SKU Code]],'SKU Size'!$G:$H,2,FALSE),0)*Table1[[#This Row],[Cases]]</f>
        <v>797253.84650406055</v>
      </c>
      <c r="P4448" t="str">
        <f t="shared" si="85"/>
        <v>D0441</v>
      </c>
      <c r="Q4448" s="7">
        <f>IFERROR(VLOOKUP(Table1[[#This Row],[Trim Distributor Code]],Sheet1!$N:$O,2,FALSE),0)</f>
        <v>3400071</v>
      </c>
      <c r="R4448" s="7">
        <f>IFERROR(VLOOKUP(Table1[[#This Row],[Salesflo AppUser Code]],HIE!$A:$B,2,FALSE),0)</f>
        <v>0</v>
      </c>
      <c r="S4448" s="7">
        <f>IFERROR(VLOOKUP(Table1[[#This Row],[Salesflo AppUser Code]],HIE!$A:$B,2,FALSE),0)</f>
        <v>0</v>
      </c>
      <c r="T4448" s="7" t="s">
        <v>5594</v>
      </c>
      <c r="U4448" s="7" t="s">
        <v>2909</v>
      </c>
      <c r="V4448" s="7" t="s">
        <v>1444</v>
      </c>
      <c r="W4448" s="7" t="s">
        <v>1867</v>
      </c>
      <c r="X4448" s="7" t="str">
        <f>IFERROR(VLOOKUP( Table1[[#This Row],[Trim Distributor Code]],Sheet1!$A:$J,10,FALSE),0)</f>
        <v>Active</v>
      </c>
    </row>
    <row r="4449" spans="1:24" hidden="1" x14ac:dyDescent="0.3">
      <c r="A4449" t="s">
        <v>4405</v>
      </c>
      <c r="B4449">
        <v>9000000218</v>
      </c>
      <c r="C4449" t="s">
        <v>5650</v>
      </c>
      <c r="D4449" s="8"/>
      <c r="E4449" t="s">
        <v>4195</v>
      </c>
      <c r="F4449" t="s">
        <v>5655</v>
      </c>
      <c r="G4449" t="s">
        <v>5612</v>
      </c>
      <c r="H4449" t="s">
        <v>5613</v>
      </c>
      <c r="I4449" t="s">
        <v>5639</v>
      </c>
      <c r="J4449" t="s">
        <v>1995</v>
      </c>
      <c r="K4449">
        <v>26.4</v>
      </c>
      <c r="L4449" s="2" t="s">
        <v>1412</v>
      </c>
      <c r="M4449" s="2">
        <f ca="1">Table1[[#This Row],[Cases]]*Table1[[#This Row],[Pack Size]]</f>
        <v>0</v>
      </c>
      <c r="N4449" s="1">
        <f ca="1">Table1[[#This Row],[Cases]]*Table1[[#This Row],[Pack Size]]</f>
        <v>5068.7999999999993</v>
      </c>
      <c r="O4449" s="1">
        <f>IFERROR(VLOOKUP(Table1[[#This Row],[SKU Code]],'SKU Size'!$G:$H,2,FALSE),0)*Table1[[#This Row],[Cases]]</f>
        <v>219274.21814628041</v>
      </c>
      <c r="P4449" t="str">
        <f t="shared" si="85"/>
        <v>D0441</v>
      </c>
      <c r="Q4449" s="7">
        <f>IFERROR(VLOOKUP(Table1[[#This Row],[Trim Distributor Code]],Sheet1!$N:$O,2,FALSE),0)</f>
        <v>3400071</v>
      </c>
      <c r="R4449" s="7">
        <f>IFERROR(VLOOKUP(Table1[[#This Row],[Salesflo AppUser Code]],HIE!$A:$B,2,FALSE),0)</f>
        <v>0</v>
      </c>
      <c r="S4449" s="7">
        <f>IFERROR(VLOOKUP(Table1[[#This Row],[Salesflo AppUser Code]],HIE!$A:$B,2,FALSE),0)</f>
        <v>0</v>
      </c>
      <c r="T4449" s="7" t="s">
        <v>5594</v>
      </c>
      <c r="U4449" s="7" t="s">
        <v>2909</v>
      </c>
      <c r="V4449" s="7" t="s">
        <v>1606</v>
      </c>
      <c r="W4449" s="7" t="s">
        <v>1867</v>
      </c>
      <c r="X4449" s="7" t="str">
        <f>IFERROR(VLOOKUP( Table1[[#This Row],[Trim Distributor Code]],Sheet1!$A:$J,10,FALSE),0)</f>
        <v>Active</v>
      </c>
    </row>
    <row r="4450" spans="1:24" hidden="1" x14ac:dyDescent="0.3">
      <c r="A4450" t="s">
        <v>4405</v>
      </c>
      <c r="B4450">
        <v>9000000218</v>
      </c>
      <c r="C4450" t="s">
        <v>5650</v>
      </c>
      <c r="D4450" s="8"/>
      <c r="E4450" t="s">
        <v>4195</v>
      </c>
      <c r="F4450" t="s">
        <v>5655</v>
      </c>
      <c r="G4450" t="s">
        <v>5612</v>
      </c>
      <c r="H4450" t="s">
        <v>1632</v>
      </c>
      <c r="I4450" t="s">
        <v>5640</v>
      </c>
      <c r="J4450" t="s">
        <v>2021</v>
      </c>
      <c r="K4450">
        <v>15.12</v>
      </c>
      <c r="L4450" s="2" t="s">
        <v>1412</v>
      </c>
      <c r="M4450" s="2">
        <f ca="1">Table1[[#This Row],[Cases]]*Table1[[#This Row],[Pack Size]]</f>
        <v>0</v>
      </c>
      <c r="N4450" s="1">
        <f ca="1">Table1[[#This Row],[Cases]]*Table1[[#This Row],[Pack Size]]</f>
        <v>362.88</v>
      </c>
      <c r="O4450" s="1">
        <f>IFERROR(VLOOKUP(Table1[[#This Row],[SKU Code]],'SKU Size'!$G:$H,2,FALSE),0)*Table1[[#This Row],[Cases]]</f>
        <v>112835.16353592977</v>
      </c>
      <c r="P4450" t="str">
        <f t="shared" si="85"/>
        <v>D0441</v>
      </c>
      <c r="Q4450" s="7">
        <f>IFERROR(VLOOKUP(Table1[[#This Row],[Trim Distributor Code]],Sheet1!$N:$O,2,FALSE),0)</f>
        <v>3400071</v>
      </c>
      <c r="R4450" s="7">
        <f>IFERROR(VLOOKUP(Table1[[#This Row],[Salesflo AppUser Code]],HIE!$A:$B,2,FALSE),0)</f>
        <v>0</v>
      </c>
      <c r="S4450" s="7">
        <f>IFERROR(VLOOKUP(Table1[[#This Row],[Salesflo AppUser Code]],HIE!$A:$B,2,FALSE),0)</f>
        <v>0</v>
      </c>
      <c r="T4450" s="7" t="s">
        <v>5594</v>
      </c>
      <c r="U4450" s="7" t="s">
        <v>2909</v>
      </c>
      <c r="V4450" s="7" t="s">
        <v>1632</v>
      </c>
      <c r="W4450" s="7" t="s">
        <v>1867</v>
      </c>
      <c r="X4450" s="7" t="str">
        <f>IFERROR(VLOOKUP( Table1[[#This Row],[Trim Distributor Code]],Sheet1!$A:$J,10,FALSE),0)</f>
        <v>Active</v>
      </c>
    </row>
    <row r="4451" spans="1:24" hidden="1" x14ac:dyDescent="0.3">
      <c r="A4451" t="s">
        <v>4405</v>
      </c>
      <c r="B4451">
        <v>9000000218</v>
      </c>
      <c r="C4451" t="s">
        <v>5650</v>
      </c>
      <c r="D4451" s="8"/>
      <c r="E4451" t="s">
        <v>4195</v>
      </c>
      <c r="F4451" t="s">
        <v>5655</v>
      </c>
      <c r="G4451" t="s">
        <v>4112</v>
      </c>
      <c r="H4451" t="s">
        <v>4109</v>
      </c>
      <c r="I4451" t="s">
        <v>4749</v>
      </c>
      <c r="J4451" t="s">
        <v>1877</v>
      </c>
      <c r="K4451">
        <v>20.28</v>
      </c>
      <c r="L4451" s="2" t="s">
        <v>1412</v>
      </c>
      <c r="M4451" s="2">
        <f ca="1">Table1[[#This Row],[Cases]]*Table1[[#This Row],[Pack Size]]</f>
        <v>0</v>
      </c>
      <c r="N4451" s="1">
        <f ca="1">Table1[[#This Row],[Cases]]*Table1[[#This Row],[Pack Size]]</f>
        <v>2028</v>
      </c>
      <c r="O4451" s="1">
        <f>IFERROR(VLOOKUP(Table1[[#This Row],[SKU Code]],'SKU Size'!$G:$H,2,FALSE),0)*Table1[[#This Row],[Cases]]</f>
        <v>250996.32709140753</v>
      </c>
      <c r="P4451" t="str">
        <f t="shared" si="85"/>
        <v>D0441</v>
      </c>
      <c r="Q4451" s="7">
        <f>IFERROR(VLOOKUP(Table1[[#This Row],[Trim Distributor Code]],Sheet1!$N:$O,2,FALSE),0)</f>
        <v>3400071</v>
      </c>
      <c r="R4451" s="7">
        <f>IFERROR(VLOOKUP(Table1[[#This Row],[Salesflo AppUser Code]],HIE!$A:$B,2,FALSE),0)</f>
        <v>0</v>
      </c>
      <c r="S4451" s="7">
        <f>IFERROR(VLOOKUP(Table1[[#This Row],[Salesflo AppUser Code]],HIE!$A:$B,2,FALSE),0)</f>
        <v>0</v>
      </c>
      <c r="T4451" s="7" t="s">
        <v>5594</v>
      </c>
      <c r="U4451" s="7" t="s">
        <v>2909</v>
      </c>
      <c r="V4451" s="7" t="s">
        <v>1423</v>
      </c>
      <c r="W4451" s="7" t="s">
        <v>1868</v>
      </c>
      <c r="X4451" s="7" t="str">
        <f>IFERROR(VLOOKUP( Table1[[#This Row],[Trim Distributor Code]],Sheet1!$A:$J,10,FALSE),0)</f>
        <v>Active</v>
      </c>
    </row>
    <row r="4452" spans="1:24" hidden="1" x14ac:dyDescent="0.3">
      <c r="A4452" t="s">
        <v>4405</v>
      </c>
      <c r="B4452">
        <v>9000000218</v>
      </c>
      <c r="C4452" t="s">
        <v>5650</v>
      </c>
      <c r="D4452" s="8"/>
      <c r="E4452" t="s">
        <v>4195</v>
      </c>
      <c r="F4452" t="s">
        <v>5655</v>
      </c>
      <c r="G4452" t="s">
        <v>4112</v>
      </c>
      <c r="H4452" t="s">
        <v>5613</v>
      </c>
      <c r="I4452" t="s">
        <v>5641</v>
      </c>
      <c r="J4452" t="s">
        <v>1882</v>
      </c>
      <c r="K4452">
        <v>1.0562500000000001</v>
      </c>
      <c r="L4452" s="2" t="s">
        <v>1412</v>
      </c>
      <c r="M4452" s="2">
        <f ca="1">Table1[[#This Row],[Cases]]*Table1[[#This Row],[Pack Size]]</f>
        <v>0</v>
      </c>
      <c r="N4452" s="1">
        <f ca="1">Table1[[#This Row],[Cases]]*Table1[[#This Row],[Pack Size]]</f>
        <v>105.62500000000001</v>
      </c>
      <c r="O4452" s="1">
        <f>IFERROR(VLOOKUP(Table1[[#This Row],[SKU Code]],'SKU Size'!$G:$H,2,FALSE),0)*Table1[[#This Row],[Cases]]</f>
        <v>140.98651473214289</v>
      </c>
      <c r="P4452" t="str">
        <f t="shared" si="85"/>
        <v>D0441</v>
      </c>
      <c r="Q4452" s="7">
        <f>IFERROR(VLOOKUP(Table1[[#This Row],[Trim Distributor Code]],Sheet1!$N:$O,2,FALSE),0)</f>
        <v>3400071</v>
      </c>
      <c r="R4452" s="7">
        <f>IFERROR(VLOOKUP(Table1[[#This Row],[Salesflo AppUser Code]],HIE!$A:$B,2,FALSE),0)</f>
        <v>0</v>
      </c>
      <c r="S4452" s="7">
        <f>IFERROR(VLOOKUP(Table1[[#This Row],[Salesflo AppUser Code]],HIE!$A:$B,2,FALSE),0)</f>
        <v>0</v>
      </c>
      <c r="T4452" s="7" t="s">
        <v>5594</v>
      </c>
      <c r="U4452" s="7" t="s">
        <v>2909</v>
      </c>
      <c r="V4452" s="7" t="s">
        <v>1881</v>
      </c>
      <c r="W4452" s="7" t="s">
        <v>1868</v>
      </c>
      <c r="X4452" s="7" t="str">
        <f>IFERROR(VLOOKUP( Table1[[#This Row],[Trim Distributor Code]],Sheet1!$A:$J,10,FALSE),0)</f>
        <v>Active</v>
      </c>
    </row>
    <row r="4453" spans="1:24" hidden="1" x14ac:dyDescent="0.3">
      <c r="A4453" t="s">
        <v>4405</v>
      </c>
      <c r="B4453">
        <v>9000000218</v>
      </c>
      <c r="C4453" t="s">
        <v>5650</v>
      </c>
      <c r="D4453" s="8"/>
      <c r="E4453" t="s">
        <v>4195</v>
      </c>
      <c r="F4453" t="s">
        <v>5655</v>
      </c>
      <c r="G4453" t="s">
        <v>5614</v>
      </c>
      <c r="H4453" t="s">
        <v>1632</v>
      </c>
      <c r="I4453" t="s">
        <v>5642</v>
      </c>
      <c r="J4453" t="s">
        <v>2024</v>
      </c>
      <c r="K4453">
        <v>14.586</v>
      </c>
      <c r="L4453" s="2" t="s">
        <v>1412</v>
      </c>
      <c r="M4453" s="2">
        <f ca="1">Table1[[#This Row],[Cases]]*Table1[[#This Row],[Pack Size]]</f>
        <v>0</v>
      </c>
      <c r="N4453" s="1">
        <f ca="1">Table1[[#This Row],[Cases]]*Table1[[#This Row],[Pack Size]]</f>
        <v>350.06400000000002</v>
      </c>
      <c r="O4453" s="1">
        <f>IFERROR(VLOOKUP(Table1[[#This Row],[SKU Code]],'SKU Size'!$G:$H,2,FALSE),0)*Table1[[#This Row],[Cases]]</f>
        <v>27496.38565193351</v>
      </c>
      <c r="P4453" t="str">
        <f t="shared" si="85"/>
        <v>D0441</v>
      </c>
      <c r="Q4453" s="7">
        <f>IFERROR(VLOOKUP(Table1[[#This Row],[Trim Distributor Code]],Sheet1!$N:$O,2,FALSE),0)</f>
        <v>3400071</v>
      </c>
      <c r="R4453" s="7">
        <f>IFERROR(VLOOKUP(Table1[[#This Row],[Salesflo AppUser Code]],HIE!$A:$B,2,FALSE),0)</f>
        <v>0</v>
      </c>
      <c r="S4453" s="7">
        <f>IFERROR(VLOOKUP(Table1[[#This Row],[Salesflo AppUser Code]],HIE!$A:$B,2,FALSE),0)</f>
        <v>0</v>
      </c>
      <c r="T4453" s="7" t="s">
        <v>5594</v>
      </c>
      <c r="U4453" s="7" t="s">
        <v>2909</v>
      </c>
      <c r="V4453" s="7" t="s">
        <v>1632</v>
      </c>
      <c r="W4453" s="7" t="s">
        <v>2023</v>
      </c>
      <c r="X4453" s="7" t="str">
        <f>IFERROR(VLOOKUP( Table1[[#This Row],[Trim Distributor Code]],Sheet1!$A:$J,10,FALSE),0)</f>
        <v>Active</v>
      </c>
    </row>
    <row r="4454" spans="1:24" hidden="1" x14ac:dyDescent="0.3">
      <c r="A4454" t="s">
        <v>4405</v>
      </c>
      <c r="B4454">
        <v>9000002933</v>
      </c>
      <c r="C4454" t="s">
        <v>5651</v>
      </c>
      <c r="D4454" s="8"/>
      <c r="E4454" t="s">
        <v>4195</v>
      </c>
      <c r="F4454" t="s">
        <v>5655</v>
      </c>
      <c r="G4454" t="s">
        <v>4191</v>
      </c>
      <c r="H4454" t="s">
        <v>2268</v>
      </c>
      <c r="I4454" t="s">
        <v>4950</v>
      </c>
      <c r="J4454" t="s">
        <v>2465</v>
      </c>
      <c r="K4454">
        <v>55.93</v>
      </c>
      <c r="L4454" s="2" t="s">
        <v>1412</v>
      </c>
      <c r="M4454" s="2">
        <f ca="1">Table1[[#This Row],[Cases]]*Table1[[#This Row],[Pack Size]]</f>
        <v>0</v>
      </c>
      <c r="N4454" s="1">
        <f ca="1">Table1[[#This Row],[Cases]]*Table1[[#This Row],[Pack Size]]</f>
        <v>46981.2</v>
      </c>
      <c r="O4454" s="1">
        <f>IFERROR(VLOOKUP(Table1[[#This Row],[SKU Code]],'SKU Size'!$G:$H,2,FALSE),0)*Table1[[#This Row],[Cases]]</f>
        <v>739.19561309164374</v>
      </c>
      <c r="P4454" t="str">
        <f t="shared" si="85"/>
        <v>D0441</v>
      </c>
      <c r="Q4454" s="7">
        <f>IFERROR(VLOOKUP(Table1[[#This Row],[Trim Distributor Code]],Sheet1!$N:$O,2,FALSE),0)</f>
        <v>3400071</v>
      </c>
      <c r="R4454" s="7">
        <f>IFERROR(VLOOKUP(Table1[[#This Row],[Salesflo AppUser Code]],HIE!$A:$B,2,FALSE),0)</f>
        <v>0</v>
      </c>
      <c r="S4454" s="7">
        <f>IFERROR(VLOOKUP(Table1[[#This Row],[Salesflo AppUser Code]],HIE!$A:$B,2,FALSE),0)</f>
        <v>0</v>
      </c>
      <c r="T4454" s="7" t="s">
        <v>5594</v>
      </c>
      <c r="U4454" s="7" t="s">
        <v>2909</v>
      </c>
      <c r="V4454" s="7" t="s">
        <v>2268</v>
      </c>
      <c r="W4454" s="7" t="s">
        <v>2314</v>
      </c>
      <c r="X4454" s="7" t="str">
        <f>IFERROR(VLOOKUP( Table1[[#This Row],[Trim Distributor Code]],Sheet1!$A:$J,10,FALSE),0)</f>
        <v>Active</v>
      </c>
    </row>
    <row r="4455" spans="1:24" hidden="1" x14ac:dyDescent="0.3">
      <c r="A4455" t="s">
        <v>4405</v>
      </c>
      <c r="B4455">
        <v>9000002933</v>
      </c>
      <c r="C4455" t="s">
        <v>5651</v>
      </c>
      <c r="D4455" s="8"/>
      <c r="E4455" t="s">
        <v>4195</v>
      </c>
      <c r="F4455" t="s">
        <v>5655</v>
      </c>
      <c r="G4455" t="s">
        <v>4180</v>
      </c>
      <c r="H4455" t="s">
        <v>2268</v>
      </c>
      <c r="I4455" t="s">
        <v>5109</v>
      </c>
      <c r="J4455" t="s">
        <v>4192</v>
      </c>
      <c r="K4455">
        <v>17.099999999999998</v>
      </c>
      <c r="L4455" s="2" t="s">
        <v>1412</v>
      </c>
      <c r="M4455" s="2">
        <f ca="1">Table1[[#This Row],[Cases]]*Table1[[#This Row],[Pack Size]]</f>
        <v>0</v>
      </c>
      <c r="N4455" s="1">
        <f ca="1">Table1[[#This Row],[Cases]]*Table1[[#This Row],[Pack Size]]</f>
        <v>7387.1999999999989</v>
      </c>
      <c r="O4455" s="1">
        <f>IFERROR(VLOOKUP(Table1[[#This Row],[SKU Code]],'SKU Size'!$G:$H,2,FALSE),0)*Table1[[#This Row],[Cases]]</f>
        <v>120411.80116444379</v>
      </c>
      <c r="P4455" t="str">
        <f t="shared" si="85"/>
        <v>D0441</v>
      </c>
      <c r="Q4455" s="7">
        <f>IFERROR(VLOOKUP(Table1[[#This Row],[Trim Distributor Code]],Sheet1!$N:$O,2,FALSE),0)</f>
        <v>3400071</v>
      </c>
      <c r="R4455" s="7">
        <f>IFERROR(VLOOKUP(Table1[[#This Row],[Salesflo AppUser Code]],HIE!$A:$B,2,FALSE),0)</f>
        <v>0</v>
      </c>
      <c r="S4455" s="7">
        <f>IFERROR(VLOOKUP(Table1[[#This Row],[Salesflo AppUser Code]],HIE!$A:$B,2,FALSE),0)</f>
        <v>0</v>
      </c>
      <c r="T4455" s="7" t="s">
        <v>5594</v>
      </c>
      <c r="U4455" s="7" t="s">
        <v>2909</v>
      </c>
      <c r="V4455" s="7" t="s">
        <v>2268</v>
      </c>
      <c r="W4455" s="7" t="s">
        <v>2314</v>
      </c>
      <c r="X4455" s="7" t="str">
        <f>IFERROR(VLOOKUP( Table1[[#This Row],[Trim Distributor Code]],Sheet1!$A:$J,10,FALSE),0)</f>
        <v>Active</v>
      </c>
    </row>
    <row r="4456" spans="1:24" hidden="1" x14ac:dyDescent="0.3">
      <c r="A4456" t="s">
        <v>4405</v>
      </c>
      <c r="B4456">
        <v>9000004207</v>
      </c>
      <c r="C4456" t="s">
        <v>4310</v>
      </c>
      <c r="D4456" s="8"/>
      <c r="E4456" t="s">
        <v>4195</v>
      </c>
      <c r="F4456" t="s">
        <v>5655</v>
      </c>
      <c r="G4456" t="s">
        <v>5612</v>
      </c>
      <c r="H4456" t="s">
        <v>4725</v>
      </c>
      <c r="I4456" t="s">
        <v>5638</v>
      </c>
      <c r="J4456" t="s">
        <v>1954</v>
      </c>
      <c r="K4456">
        <v>48.6</v>
      </c>
      <c r="L4456" s="2" t="s">
        <v>1412</v>
      </c>
      <c r="M4456" s="2">
        <f ca="1">Table1[[#This Row],[Cases]]*Table1[[#This Row],[Pack Size]]</f>
        <v>0</v>
      </c>
      <c r="N4456" s="1">
        <f ca="1">Table1[[#This Row],[Cases]]*Table1[[#This Row],[Pack Size]]</f>
        <v>13996.800000000001</v>
      </c>
      <c r="O4456" s="1">
        <f>IFERROR(VLOOKUP(Table1[[#This Row],[SKU Code]],'SKU Size'!$G:$H,2,FALSE),0)*Table1[[#This Row],[Cases]]</f>
        <v>398626.92325203028</v>
      </c>
      <c r="P4456" t="str">
        <f t="shared" si="85"/>
        <v>D0441</v>
      </c>
      <c r="Q4456" s="7">
        <f>IFERROR(VLOOKUP(Table1[[#This Row],[Trim Distributor Code]],Sheet1!$N:$O,2,FALSE),0)</f>
        <v>3400071</v>
      </c>
      <c r="R4456" s="7">
        <f>IFERROR(VLOOKUP(Table1[[#This Row],[Salesflo AppUser Code]],HIE!$A:$B,2,FALSE),0)</f>
        <v>0</v>
      </c>
      <c r="S4456" s="7">
        <f>IFERROR(VLOOKUP(Table1[[#This Row],[Salesflo AppUser Code]],HIE!$A:$B,2,FALSE),0)</f>
        <v>0</v>
      </c>
      <c r="T4456" s="7" t="s">
        <v>5594</v>
      </c>
      <c r="U4456" s="7" t="s">
        <v>2909</v>
      </c>
      <c r="V4456" s="7" t="s">
        <v>1444</v>
      </c>
      <c r="W4456" s="7" t="s">
        <v>1867</v>
      </c>
      <c r="X4456" s="7" t="str">
        <f>IFERROR(VLOOKUP( Table1[[#This Row],[Trim Distributor Code]],Sheet1!$A:$J,10,FALSE),0)</f>
        <v>Active</v>
      </c>
    </row>
    <row r="4457" spans="1:24" hidden="1" x14ac:dyDescent="0.3">
      <c r="A4457" t="s">
        <v>4405</v>
      </c>
      <c r="B4457">
        <v>9000004207</v>
      </c>
      <c r="C4457" t="s">
        <v>4310</v>
      </c>
      <c r="D4457" s="8"/>
      <c r="E4457" t="s">
        <v>4195</v>
      </c>
      <c r="F4457" t="s">
        <v>5655</v>
      </c>
      <c r="G4457" t="s">
        <v>5612</v>
      </c>
      <c r="H4457" t="s">
        <v>5613</v>
      </c>
      <c r="I4457" t="s">
        <v>5639</v>
      </c>
      <c r="J4457" t="s">
        <v>1995</v>
      </c>
      <c r="K4457">
        <v>13.2</v>
      </c>
      <c r="L4457" s="2" t="s">
        <v>1412</v>
      </c>
      <c r="M4457" s="2">
        <f ca="1">Table1[[#This Row],[Cases]]*Table1[[#This Row],[Pack Size]]</f>
        <v>0</v>
      </c>
      <c r="N4457" s="1">
        <f ca="1">Table1[[#This Row],[Cases]]*Table1[[#This Row],[Pack Size]]</f>
        <v>2534.3999999999996</v>
      </c>
      <c r="O4457" s="1">
        <f>IFERROR(VLOOKUP(Table1[[#This Row],[SKU Code]],'SKU Size'!$G:$H,2,FALSE),0)*Table1[[#This Row],[Cases]]</f>
        <v>109637.10907314021</v>
      </c>
      <c r="P4457" t="str">
        <f t="shared" si="85"/>
        <v>D0441</v>
      </c>
      <c r="Q4457" s="7">
        <f>IFERROR(VLOOKUP(Table1[[#This Row],[Trim Distributor Code]],Sheet1!$N:$O,2,FALSE),0)</f>
        <v>3400071</v>
      </c>
      <c r="R4457" s="7">
        <f>IFERROR(VLOOKUP(Table1[[#This Row],[Salesflo AppUser Code]],HIE!$A:$B,2,FALSE),0)</f>
        <v>0</v>
      </c>
      <c r="S4457" s="7">
        <f>IFERROR(VLOOKUP(Table1[[#This Row],[Salesflo AppUser Code]],HIE!$A:$B,2,FALSE),0)</f>
        <v>0</v>
      </c>
      <c r="T4457" s="7" t="s">
        <v>5594</v>
      </c>
      <c r="U4457" s="7" t="s">
        <v>2909</v>
      </c>
      <c r="V4457" s="7" t="s">
        <v>1606</v>
      </c>
      <c r="W4457" s="7" t="s">
        <v>1867</v>
      </c>
      <c r="X4457" s="7" t="str">
        <f>IFERROR(VLOOKUP( Table1[[#This Row],[Trim Distributor Code]],Sheet1!$A:$J,10,FALSE),0)</f>
        <v>Active</v>
      </c>
    </row>
    <row r="4458" spans="1:24" hidden="1" x14ac:dyDescent="0.3">
      <c r="A4458" t="s">
        <v>4405</v>
      </c>
      <c r="B4458">
        <v>9000004207</v>
      </c>
      <c r="C4458" t="s">
        <v>4310</v>
      </c>
      <c r="D4458" s="8"/>
      <c r="E4458" t="s">
        <v>4195</v>
      </c>
      <c r="F4458" t="s">
        <v>5655</v>
      </c>
      <c r="G4458" t="s">
        <v>5612</v>
      </c>
      <c r="H4458" t="s">
        <v>1632</v>
      </c>
      <c r="I4458" t="s">
        <v>5640</v>
      </c>
      <c r="J4458" t="s">
        <v>2021</v>
      </c>
      <c r="K4458">
        <v>7.56</v>
      </c>
      <c r="L4458" s="2" t="s">
        <v>1412</v>
      </c>
      <c r="M4458" s="2">
        <f ca="1">Table1[[#This Row],[Cases]]*Table1[[#This Row],[Pack Size]]</f>
        <v>0</v>
      </c>
      <c r="N4458" s="1">
        <f ca="1">Table1[[#This Row],[Cases]]*Table1[[#This Row],[Pack Size]]</f>
        <v>181.44</v>
      </c>
      <c r="O4458" s="1">
        <f>IFERROR(VLOOKUP(Table1[[#This Row],[SKU Code]],'SKU Size'!$G:$H,2,FALSE),0)*Table1[[#This Row],[Cases]]</f>
        <v>56417.581767964883</v>
      </c>
      <c r="P4458" t="str">
        <f t="shared" si="85"/>
        <v>D0441</v>
      </c>
      <c r="Q4458" s="7">
        <f>IFERROR(VLOOKUP(Table1[[#This Row],[Trim Distributor Code]],Sheet1!$N:$O,2,FALSE),0)</f>
        <v>3400071</v>
      </c>
      <c r="R4458" s="7">
        <f>IFERROR(VLOOKUP(Table1[[#This Row],[Salesflo AppUser Code]],HIE!$A:$B,2,FALSE),0)</f>
        <v>0</v>
      </c>
      <c r="S4458" s="7">
        <f>IFERROR(VLOOKUP(Table1[[#This Row],[Salesflo AppUser Code]],HIE!$A:$B,2,FALSE),0)</f>
        <v>0</v>
      </c>
      <c r="T4458" s="7" t="s">
        <v>5594</v>
      </c>
      <c r="U4458" s="7" t="s">
        <v>2909</v>
      </c>
      <c r="V4458" s="7" t="s">
        <v>1632</v>
      </c>
      <c r="W4458" s="7" t="s">
        <v>1867</v>
      </c>
      <c r="X4458" s="7" t="str">
        <f>IFERROR(VLOOKUP( Table1[[#This Row],[Trim Distributor Code]],Sheet1!$A:$J,10,FALSE),0)</f>
        <v>Active</v>
      </c>
    </row>
    <row r="4459" spans="1:24" hidden="1" x14ac:dyDescent="0.3">
      <c r="A4459" t="s">
        <v>4405</v>
      </c>
      <c r="B4459">
        <v>9000004207</v>
      </c>
      <c r="C4459" t="s">
        <v>4310</v>
      </c>
      <c r="D4459" s="8"/>
      <c r="E4459" t="s">
        <v>4195</v>
      </c>
      <c r="F4459" t="s">
        <v>5655</v>
      </c>
      <c r="G4459" t="s">
        <v>4112</v>
      </c>
      <c r="H4459" t="s">
        <v>4109</v>
      </c>
      <c r="I4459" t="s">
        <v>4749</v>
      </c>
      <c r="J4459" t="s">
        <v>1877</v>
      </c>
      <c r="K4459">
        <v>10.14</v>
      </c>
      <c r="L4459" s="2" t="s">
        <v>1412</v>
      </c>
      <c r="M4459" s="2">
        <f ca="1">Table1[[#This Row],[Cases]]*Table1[[#This Row],[Pack Size]]</f>
        <v>0</v>
      </c>
      <c r="N4459" s="1">
        <f ca="1">Table1[[#This Row],[Cases]]*Table1[[#This Row],[Pack Size]]</f>
        <v>1014</v>
      </c>
      <c r="O4459" s="1">
        <f>IFERROR(VLOOKUP(Table1[[#This Row],[SKU Code]],'SKU Size'!$G:$H,2,FALSE),0)*Table1[[#This Row],[Cases]]</f>
        <v>125498.16354570376</v>
      </c>
      <c r="P4459" t="str">
        <f t="shared" si="85"/>
        <v>D0441</v>
      </c>
      <c r="Q4459" s="7">
        <f>IFERROR(VLOOKUP(Table1[[#This Row],[Trim Distributor Code]],Sheet1!$N:$O,2,FALSE),0)</f>
        <v>3400071</v>
      </c>
      <c r="R4459" s="7">
        <f>IFERROR(VLOOKUP(Table1[[#This Row],[Salesflo AppUser Code]],HIE!$A:$B,2,FALSE),0)</f>
        <v>0</v>
      </c>
      <c r="S4459" s="7">
        <f>IFERROR(VLOOKUP(Table1[[#This Row],[Salesflo AppUser Code]],HIE!$A:$B,2,FALSE),0)</f>
        <v>0</v>
      </c>
      <c r="T4459" s="7" t="s">
        <v>5594</v>
      </c>
      <c r="U4459" s="7" t="s">
        <v>2909</v>
      </c>
      <c r="V4459" s="7" t="s">
        <v>1423</v>
      </c>
      <c r="W4459" s="7" t="s">
        <v>1868</v>
      </c>
      <c r="X4459" s="7" t="str">
        <f>IFERROR(VLOOKUP( Table1[[#This Row],[Trim Distributor Code]],Sheet1!$A:$J,10,FALSE),0)</f>
        <v>Active</v>
      </c>
    </row>
    <row r="4460" spans="1:24" hidden="1" x14ac:dyDescent="0.3">
      <c r="A4460" t="s">
        <v>4405</v>
      </c>
      <c r="B4460">
        <v>9000004207</v>
      </c>
      <c r="C4460" t="s">
        <v>4310</v>
      </c>
      <c r="D4460" s="8"/>
      <c r="E4460" t="s">
        <v>4195</v>
      </c>
      <c r="F4460" t="s">
        <v>5655</v>
      </c>
      <c r="G4460" t="s">
        <v>4112</v>
      </c>
      <c r="H4460" t="s">
        <v>5613</v>
      </c>
      <c r="I4460" t="s">
        <v>5641</v>
      </c>
      <c r="J4460" t="s">
        <v>1882</v>
      </c>
      <c r="K4460">
        <v>0.63375000000000004</v>
      </c>
      <c r="L4460" s="2" t="s">
        <v>1412</v>
      </c>
      <c r="M4460" s="2">
        <f ca="1">Table1[[#This Row],[Cases]]*Table1[[#This Row],[Pack Size]]</f>
        <v>0</v>
      </c>
      <c r="N4460" s="1">
        <f ca="1">Table1[[#This Row],[Cases]]*Table1[[#This Row],[Pack Size]]</f>
        <v>63.375</v>
      </c>
      <c r="O4460" s="1">
        <f>IFERROR(VLOOKUP(Table1[[#This Row],[SKU Code]],'SKU Size'!$G:$H,2,FALSE),0)*Table1[[#This Row],[Cases]]</f>
        <v>84.591908839285736</v>
      </c>
      <c r="P4460" t="str">
        <f t="shared" si="85"/>
        <v>D0441</v>
      </c>
      <c r="Q4460" s="7">
        <f>IFERROR(VLOOKUP(Table1[[#This Row],[Trim Distributor Code]],Sheet1!$N:$O,2,FALSE),0)</f>
        <v>3400071</v>
      </c>
      <c r="R4460" s="7">
        <f>IFERROR(VLOOKUP(Table1[[#This Row],[Salesflo AppUser Code]],HIE!$A:$B,2,FALSE),0)</f>
        <v>0</v>
      </c>
      <c r="S4460" s="7">
        <f>IFERROR(VLOOKUP(Table1[[#This Row],[Salesflo AppUser Code]],HIE!$A:$B,2,FALSE),0)</f>
        <v>0</v>
      </c>
      <c r="T4460" s="7" t="s">
        <v>5594</v>
      </c>
      <c r="U4460" s="7" t="s">
        <v>2909</v>
      </c>
      <c r="V4460" s="7" t="s">
        <v>1881</v>
      </c>
      <c r="W4460" s="7" t="s">
        <v>1868</v>
      </c>
      <c r="X4460" s="7" t="str">
        <f>IFERROR(VLOOKUP( Table1[[#This Row],[Trim Distributor Code]],Sheet1!$A:$J,10,FALSE),0)</f>
        <v>Active</v>
      </c>
    </row>
    <row r="4461" spans="1:24" hidden="1" x14ac:dyDescent="0.3">
      <c r="A4461" t="s">
        <v>4405</v>
      </c>
      <c r="B4461">
        <v>9000004207</v>
      </c>
      <c r="C4461" t="s">
        <v>4310</v>
      </c>
      <c r="D4461" s="8"/>
      <c r="E4461" t="s">
        <v>4195</v>
      </c>
      <c r="F4461" t="s">
        <v>5655</v>
      </c>
      <c r="G4461" t="s">
        <v>5614</v>
      </c>
      <c r="H4461" t="s">
        <v>1632</v>
      </c>
      <c r="I4461" t="s">
        <v>5642</v>
      </c>
      <c r="J4461" t="s">
        <v>2024</v>
      </c>
      <c r="K4461">
        <v>7.2930000000000001</v>
      </c>
      <c r="L4461" s="2" t="s">
        <v>1412</v>
      </c>
      <c r="M4461" s="2">
        <f ca="1">Table1[[#This Row],[Cases]]*Table1[[#This Row],[Pack Size]]</f>
        <v>0</v>
      </c>
      <c r="N4461" s="1">
        <f ca="1">Table1[[#This Row],[Cases]]*Table1[[#This Row],[Pack Size]]</f>
        <v>175.03200000000001</v>
      </c>
      <c r="O4461" s="1">
        <f>IFERROR(VLOOKUP(Table1[[#This Row],[SKU Code]],'SKU Size'!$G:$H,2,FALSE),0)*Table1[[#This Row],[Cases]]</f>
        <v>13748.192825966755</v>
      </c>
      <c r="P4461" t="str">
        <f t="shared" si="85"/>
        <v>D0441</v>
      </c>
      <c r="Q4461" s="7">
        <f>IFERROR(VLOOKUP(Table1[[#This Row],[Trim Distributor Code]],Sheet1!$N:$O,2,FALSE),0)</f>
        <v>3400071</v>
      </c>
      <c r="R4461" s="7">
        <f>IFERROR(VLOOKUP(Table1[[#This Row],[Salesflo AppUser Code]],HIE!$A:$B,2,FALSE),0)</f>
        <v>0</v>
      </c>
      <c r="S4461" s="7">
        <f>IFERROR(VLOOKUP(Table1[[#This Row],[Salesflo AppUser Code]],HIE!$A:$B,2,FALSE),0)</f>
        <v>0</v>
      </c>
      <c r="T4461" s="7" t="s">
        <v>5594</v>
      </c>
      <c r="U4461" s="7" t="s">
        <v>2909</v>
      </c>
      <c r="V4461" s="7" t="s">
        <v>1632</v>
      </c>
      <c r="W4461" s="7" t="s">
        <v>2023</v>
      </c>
      <c r="X4461" s="7" t="str">
        <f>IFERROR(VLOOKUP( Table1[[#This Row],[Trim Distributor Code]],Sheet1!$A:$J,10,FALSE),0)</f>
        <v>Active</v>
      </c>
    </row>
    <row r="4462" spans="1:24" hidden="1" x14ac:dyDescent="0.3">
      <c r="A4462" t="s">
        <v>4405</v>
      </c>
      <c r="B4462">
        <v>9000004207</v>
      </c>
      <c r="C4462" t="s">
        <v>4310</v>
      </c>
      <c r="D4462" s="8"/>
      <c r="E4462" t="s">
        <v>4195</v>
      </c>
      <c r="F4462" t="s">
        <v>5655</v>
      </c>
      <c r="G4462" t="s">
        <v>4191</v>
      </c>
      <c r="H4462" t="s">
        <v>2268</v>
      </c>
      <c r="I4462" t="s">
        <v>4950</v>
      </c>
      <c r="J4462" t="s">
        <v>2465</v>
      </c>
      <c r="K4462">
        <v>15.980000000000002</v>
      </c>
      <c r="L4462" s="2" t="s">
        <v>1412</v>
      </c>
      <c r="M4462" s="2">
        <f ca="1">Table1[[#This Row],[Cases]]*Table1[[#This Row],[Pack Size]]</f>
        <v>0</v>
      </c>
      <c r="N4462" s="1">
        <f ca="1">Table1[[#This Row],[Cases]]*Table1[[#This Row],[Pack Size]]</f>
        <v>13423.200000000003</v>
      </c>
      <c r="O4462" s="1">
        <f>IFERROR(VLOOKUP(Table1[[#This Row],[SKU Code]],'SKU Size'!$G:$H,2,FALSE),0)*Table1[[#This Row],[Cases]]</f>
        <v>211.19874659761254</v>
      </c>
      <c r="P4462" t="str">
        <f t="shared" si="85"/>
        <v>D0441</v>
      </c>
      <c r="Q4462" s="7">
        <f>IFERROR(VLOOKUP(Table1[[#This Row],[Trim Distributor Code]],Sheet1!$N:$O,2,FALSE),0)</f>
        <v>3400071</v>
      </c>
      <c r="R4462" s="7">
        <f>IFERROR(VLOOKUP(Table1[[#This Row],[Salesflo AppUser Code]],HIE!$A:$B,2,FALSE),0)</f>
        <v>0</v>
      </c>
      <c r="S4462" s="7">
        <f>IFERROR(VLOOKUP(Table1[[#This Row],[Salesflo AppUser Code]],HIE!$A:$B,2,FALSE),0)</f>
        <v>0</v>
      </c>
      <c r="T4462" s="7" t="s">
        <v>5594</v>
      </c>
      <c r="U4462" s="7" t="s">
        <v>2909</v>
      </c>
      <c r="V4462" s="7" t="s">
        <v>2268</v>
      </c>
      <c r="W4462" s="7" t="s">
        <v>2314</v>
      </c>
      <c r="X4462" s="7" t="str">
        <f>IFERROR(VLOOKUP( Table1[[#This Row],[Trim Distributor Code]],Sheet1!$A:$J,10,FALSE),0)</f>
        <v>Active</v>
      </c>
    </row>
    <row r="4463" spans="1:24" hidden="1" x14ac:dyDescent="0.3">
      <c r="A4463" t="s">
        <v>4405</v>
      </c>
      <c r="B4463">
        <v>9000004207</v>
      </c>
      <c r="C4463" t="s">
        <v>4310</v>
      </c>
      <c r="D4463" s="8"/>
      <c r="E4463" t="s">
        <v>4195</v>
      </c>
      <c r="F4463" t="s">
        <v>5655</v>
      </c>
      <c r="G4463" t="s">
        <v>4180</v>
      </c>
      <c r="H4463" t="s">
        <v>2268</v>
      </c>
      <c r="I4463" t="s">
        <v>5109</v>
      </c>
      <c r="J4463" t="s">
        <v>4192</v>
      </c>
      <c r="K4463">
        <v>8.5499999999999989</v>
      </c>
      <c r="L4463" s="2" t="s">
        <v>1412</v>
      </c>
      <c r="M4463" s="2">
        <f ca="1">Table1[[#This Row],[Cases]]*Table1[[#This Row],[Pack Size]]</f>
        <v>0</v>
      </c>
      <c r="N4463" s="1">
        <f ca="1">Table1[[#This Row],[Cases]]*Table1[[#This Row],[Pack Size]]</f>
        <v>3693.5999999999995</v>
      </c>
      <c r="O4463" s="1">
        <f>IFERROR(VLOOKUP(Table1[[#This Row],[SKU Code]],'SKU Size'!$G:$H,2,FALSE),0)*Table1[[#This Row],[Cases]]</f>
        <v>60205.900582221897</v>
      </c>
      <c r="P4463" t="str">
        <f t="shared" si="85"/>
        <v>D0441</v>
      </c>
      <c r="Q4463" s="7">
        <f>IFERROR(VLOOKUP(Table1[[#This Row],[Trim Distributor Code]],Sheet1!$N:$O,2,FALSE),0)</f>
        <v>3400071</v>
      </c>
      <c r="R4463" s="7">
        <f>IFERROR(VLOOKUP(Table1[[#This Row],[Salesflo AppUser Code]],HIE!$A:$B,2,FALSE),0)</f>
        <v>0</v>
      </c>
      <c r="S4463" s="7">
        <f>IFERROR(VLOOKUP(Table1[[#This Row],[Salesflo AppUser Code]],HIE!$A:$B,2,FALSE),0)</f>
        <v>0</v>
      </c>
      <c r="T4463" s="7" t="s">
        <v>5594</v>
      </c>
      <c r="U4463" s="7" t="s">
        <v>2909</v>
      </c>
      <c r="V4463" s="7" t="s">
        <v>2268</v>
      </c>
      <c r="W4463" s="7" t="s">
        <v>2314</v>
      </c>
      <c r="X4463" s="7" t="str">
        <f>IFERROR(VLOOKUP( Table1[[#This Row],[Trim Distributor Code]],Sheet1!$A:$J,10,FALSE),0)</f>
        <v>Active</v>
      </c>
    </row>
    <row r="4464" spans="1:24" hidden="1" x14ac:dyDescent="0.3">
      <c r="A4464" t="s">
        <v>4405</v>
      </c>
      <c r="B4464">
        <v>9000002435</v>
      </c>
      <c r="C4464" t="s">
        <v>5652</v>
      </c>
      <c r="D4464" s="8"/>
      <c r="E4464" t="s">
        <v>4195</v>
      </c>
      <c r="F4464" t="s">
        <v>5655</v>
      </c>
      <c r="G4464" t="s">
        <v>5612</v>
      </c>
      <c r="H4464" t="s">
        <v>4725</v>
      </c>
      <c r="I4464" t="s">
        <v>5638</v>
      </c>
      <c r="J4464" t="s">
        <v>1954</v>
      </c>
      <c r="K4464">
        <v>97.2</v>
      </c>
      <c r="L4464" s="2" t="s">
        <v>1412</v>
      </c>
      <c r="M4464" s="2">
        <f ca="1">Table1[[#This Row],[Cases]]*Table1[[#This Row],[Pack Size]]</f>
        <v>0</v>
      </c>
      <c r="N4464" s="1">
        <f ca="1">Table1[[#This Row],[Cases]]*Table1[[#This Row],[Pack Size]]</f>
        <v>27993.600000000002</v>
      </c>
      <c r="O4464" s="1">
        <f>IFERROR(VLOOKUP(Table1[[#This Row],[SKU Code]],'SKU Size'!$G:$H,2,FALSE),0)*Table1[[#This Row],[Cases]]</f>
        <v>797253.84650406055</v>
      </c>
      <c r="P4464" t="str">
        <f t="shared" ref="P4464:P4487" si="86">TRIM(E4464)</f>
        <v>D0441</v>
      </c>
      <c r="Q4464" s="7">
        <f>IFERROR(VLOOKUP(Table1[[#This Row],[Trim Distributor Code]],Sheet1!$N:$O,2,FALSE),0)</f>
        <v>3400071</v>
      </c>
      <c r="R4464" s="7">
        <f>IFERROR(VLOOKUP(Table1[[#This Row],[Salesflo AppUser Code]],HIE!$A:$B,2,FALSE),0)</f>
        <v>0</v>
      </c>
      <c r="S4464" s="7">
        <f>IFERROR(VLOOKUP(Table1[[#This Row],[Salesflo AppUser Code]],HIE!$A:$B,2,FALSE),0)</f>
        <v>0</v>
      </c>
      <c r="T4464" s="7" t="s">
        <v>5594</v>
      </c>
      <c r="U4464" s="7" t="s">
        <v>2909</v>
      </c>
      <c r="V4464" s="7" t="s">
        <v>1444</v>
      </c>
      <c r="W4464" s="7" t="s">
        <v>1867</v>
      </c>
      <c r="X4464" s="7" t="str">
        <f>IFERROR(VLOOKUP( Table1[[#This Row],[Trim Distributor Code]],Sheet1!$A:$J,10,FALSE),0)</f>
        <v>Active</v>
      </c>
    </row>
    <row r="4465" spans="1:24" hidden="1" x14ac:dyDescent="0.3">
      <c r="A4465" t="s">
        <v>4405</v>
      </c>
      <c r="B4465">
        <v>9000002435</v>
      </c>
      <c r="C4465" t="s">
        <v>5652</v>
      </c>
      <c r="D4465" s="8"/>
      <c r="E4465" t="s">
        <v>4195</v>
      </c>
      <c r="F4465" t="s">
        <v>5655</v>
      </c>
      <c r="G4465" t="s">
        <v>5612</v>
      </c>
      <c r="H4465" t="s">
        <v>5613</v>
      </c>
      <c r="I4465" t="s">
        <v>5639</v>
      </c>
      <c r="J4465" t="s">
        <v>1995</v>
      </c>
      <c r="K4465">
        <v>22.687500000000004</v>
      </c>
      <c r="L4465" s="2" t="s">
        <v>1412</v>
      </c>
      <c r="M4465" s="2">
        <f ca="1">Table1[[#This Row],[Cases]]*Table1[[#This Row],[Pack Size]]</f>
        <v>0</v>
      </c>
      <c r="N4465" s="1">
        <f ca="1">Table1[[#This Row],[Cases]]*Table1[[#This Row],[Pack Size]]</f>
        <v>4356.0000000000009</v>
      </c>
      <c r="O4465" s="1">
        <f>IFERROR(VLOOKUP(Table1[[#This Row],[SKU Code]],'SKU Size'!$G:$H,2,FALSE),0)*Table1[[#This Row],[Cases]]</f>
        <v>188438.78121945978</v>
      </c>
      <c r="P4465" t="str">
        <f t="shared" si="86"/>
        <v>D0441</v>
      </c>
      <c r="Q4465" s="7">
        <f>IFERROR(VLOOKUP(Table1[[#This Row],[Trim Distributor Code]],Sheet1!$N:$O,2,FALSE),0)</f>
        <v>3400071</v>
      </c>
      <c r="R4465" s="7">
        <f>IFERROR(VLOOKUP(Table1[[#This Row],[Salesflo AppUser Code]],HIE!$A:$B,2,FALSE),0)</f>
        <v>0</v>
      </c>
      <c r="S4465" s="7">
        <f>IFERROR(VLOOKUP(Table1[[#This Row],[Salesflo AppUser Code]],HIE!$A:$B,2,FALSE),0)</f>
        <v>0</v>
      </c>
      <c r="T4465" s="7" t="s">
        <v>5594</v>
      </c>
      <c r="U4465" s="7" t="s">
        <v>2909</v>
      </c>
      <c r="V4465" s="7" t="s">
        <v>1606</v>
      </c>
      <c r="W4465" s="7" t="s">
        <v>1867</v>
      </c>
      <c r="X4465" s="7" t="str">
        <f>IFERROR(VLOOKUP( Table1[[#This Row],[Trim Distributor Code]],Sheet1!$A:$J,10,FALSE),0)</f>
        <v>Active</v>
      </c>
    </row>
    <row r="4466" spans="1:24" hidden="1" x14ac:dyDescent="0.3">
      <c r="A4466" t="s">
        <v>4405</v>
      </c>
      <c r="B4466">
        <v>9000002435</v>
      </c>
      <c r="C4466" t="s">
        <v>5652</v>
      </c>
      <c r="D4466" s="8"/>
      <c r="E4466" t="s">
        <v>4195</v>
      </c>
      <c r="F4466" t="s">
        <v>5655</v>
      </c>
      <c r="G4466" t="s">
        <v>5612</v>
      </c>
      <c r="H4466" t="s">
        <v>1632</v>
      </c>
      <c r="I4466" t="s">
        <v>5640</v>
      </c>
      <c r="J4466" t="s">
        <v>2021</v>
      </c>
      <c r="K4466">
        <v>10.56</v>
      </c>
      <c r="L4466" s="2" t="s">
        <v>1412</v>
      </c>
      <c r="M4466" s="2">
        <f ca="1">Table1[[#This Row],[Cases]]*Table1[[#This Row],[Pack Size]]</f>
        <v>0</v>
      </c>
      <c r="N4466" s="1">
        <f ca="1">Table1[[#This Row],[Cases]]*Table1[[#This Row],[Pack Size]]</f>
        <v>253.44</v>
      </c>
      <c r="O4466" s="1">
        <f>IFERROR(VLOOKUP(Table1[[#This Row],[SKU Code]],'SKU Size'!$G:$H,2,FALSE),0)*Table1[[#This Row],[Cases]]</f>
        <v>78805.511040966827</v>
      </c>
      <c r="P4466" t="str">
        <f t="shared" si="86"/>
        <v>D0441</v>
      </c>
      <c r="Q4466" s="7">
        <f>IFERROR(VLOOKUP(Table1[[#This Row],[Trim Distributor Code]],Sheet1!$N:$O,2,FALSE),0)</f>
        <v>3400071</v>
      </c>
      <c r="R4466" s="7">
        <f>IFERROR(VLOOKUP(Table1[[#This Row],[Salesflo AppUser Code]],HIE!$A:$B,2,FALSE),0)</f>
        <v>0</v>
      </c>
      <c r="S4466" s="7">
        <f>IFERROR(VLOOKUP(Table1[[#This Row],[Salesflo AppUser Code]],HIE!$A:$B,2,FALSE),0)</f>
        <v>0</v>
      </c>
      <c r="T4466" s="7" t="s">
        <v>5594</v>
      </c>
      <c r="U4466" s="7" t="s">
        <v>2909</v>
      </c>
      <c r="V4466" s="7" t="s">
        <v>1632</v>
      </c>
      <c r="W4466" s="7" t="s">
        <v>1867</v>
      </c>
      <c r="X4466" s="7" t="str">
        <f>IFERROR(VLOOKUP( Table1[[#This Row],[Trim Distributor Code]],Sheet1!$A:$J,10,FALSE),0)</f>
        <v>Active</v>
      </c>
    </row>
    <row r="4467" spans="1:24" hidden="1" x14ac:dyDescent="0.3">
      <c r="A4467" t="s">
        <v>4405</v>
      </c>
      <c r="B4467">
        <v>9000002435</v>
      </c>
      <c r="C4467" t="s">
        <v>5652</v>
      </c>
      <c r="D4467" s="8"/>
      <c r="E4467" t="s">
        <v>4195</v>
      </c>
      <c r="F4467" t="s">
        <v>5655</v>
      </c>
      <c r="G4467" t="s">
        <v>4112</v>
      </c>
      <c r="H4467" t="s">
        <v>4109</v>
      </c>
      <c r="I4467" t="s">
        <v>4749</v>
      </c>
      <c r="J4467" t="s">
        <v>1877</v>
      </c>
      <c r="K4467">
        <v>22.880000000000003</v>
      </c>
      <c r="L4467" s="2" t="s">
        <v>1412</v>
      </c>
      <c r="M4467" s="2">
        <f ca="1">Table1[[#This Row],[Cases]]*Table1[[#This Row],[Pack Size]]</f>
        <v>0</v>
      </c>
      <c r="N4467" s="1">
        <f ca="1">Table1[[#This Row],[Cases]]*Table1[[#This Row],[Pack Size]]</f>
        <v>2288.0000000000005</v>
      </c>
      <c r="O4467" s="1">
        <f>IFERROR(VLOOKUP(Table1[[#This Row],[SKU Code]],'SKU Size'!$G:$H,2,FALSE),0)*Table1[[#This Row],[Cases]]</f>
        <v>283175.34338517772</v>
      </c>
      <c r="P4467" t="str">
        <f t="shared" si="86"/>
        <v>D0441</v>
      </c>
      <c r="Q4467" s="7">
        <f>IFERROR(VLOOKUP(Table1[[#This Row],[Trim Distributor Code]],Sheet1!$N:$O,2,FALSE),0)</f>
        <v>3400071</v>
      </c>
      <c r="R4467" s="7">
        <f>IFERROR(VLOOKUP(Table1[[#This Row],[Salesflo AppUser Code]],HIE!$A:$B,2,FALSE),0)</f>
        <v>0</v>
      </c>
      <c r="S4467" s="7">
        <f>IFERROR(VLOOKUP(Table1[[#This Row],[Salesflo AppUser Code]],HIE!$A:$B,2,FALSE),0)</f>
        <v>0</v>
      </c>
      <c r="T4467" s="7" t="s">
        <v>5594</v>
      </c>
      <c r="U4467" s="7" t="s">
        <v>2909</v>
      </c>
      <c r="V4467" s="7" t="s">
        <v>1423</v>
      </c>
      <c r="W4467" s="7" t="s">
        <v>1868</v>
      </c>
      <c r="X4467" s="7" t="str">
        <f>IFERROR(VLOOKUP( Table1[[#This Row],[Trim Distributor Code]],Sheet1!$A:$J,10,FALSE),0)</f>
        <v>Active</v>
      </c>
    </row>
    <row r="4468" spans="1:24" hidden="1" x14ac:dyDescent="0.3">
      <c r="A4468" t="s">
        <v>4405</v>
      </c>
      <c r="B4468">
        <v>9000002435</v>
      </c>
      <c r="C4468" t="s">
        <v>5652</v>
      </c>
      <c r="D4468" s="8"/>
      <c r="E4468" t="s">
        <v>4195</v>
      </c>
      <c r="F4468" t="s">
        <v>5655</v>
      </c>
      <c r="G4468" t="s">
        <v>4112</v>
      </c>
      <c r="H4468" t="s">
        <v>5613</v>
      </c>
      <c r="I4468" t="s">
        <v>5641</v>
      </c>
      <c r="J4468" t="s">
        <v>1882</v>
      </c>
      <c r="K4468">
        <v>1.4300000000000002</v>
      </c>
      <c r="L4468" s="2" t="s">
        <v>1412</v>
      </c>
      <c r="M4468" s="2">
        <f ca="1">Table1[[#This Row],[Cases]]*Table1[[#This Row],[Pack Size]]</f>
        <v>0</v>
      </c>
      <c r="N4468" s="1">
        <f ca="1">Table1[[#This Row],[Cases]]*Table1[[#This Row],[Pack Size]]</f>
        <v>143.00000000000003</v>
      </c>
      <c r="O4468" s="1">
        <f>IFERROR(VLOOKUP(Table1[[#This Row],[SKU Code]],'SKU Size'!$G:$H,2,FALSE),0)*Table1[[#This Row],[Cases]]</f>
        <v>190.87405071428577</v>
      </c>
      <c r="P4468" t="str">
        <f t="shared" si="86"/>
        <v>D0441</v>
      </c>
      <c r="Q4468" s="7">
        <f>IFERROR(VLOOKUP(Table1[[#This Row],[Trim Distributor Code]],Sheet1!$N:$O,2,FALSE),0)</f>
        <v>3400071</v>
      </c>
      <c r="R4468" s="7">
        <f>IFERROR(VLOOKUP(Table1[[#This Row],[Salesflo AppUser Code]],HIE!$A:$B,2,FALSE),0)</f>
        <v>0</v>
      </c>
      <c r="S4468" s="7">
        <f>IFERROR(VLOOKUP(Table1[[#This Row],[Salesflo AppUser Code]],HIE!$A:$B,2,FALSE),0)</f>
        <v>0</v>
      </c>
      <c r="T4468" s="7" t="s">
        <v>5594</v>
      </c>
      <c r="U4468" s="7" t="s">
        <v>2909</v>
      </c>
      <c r="V4468" s="7" t="s">
        <v>1881</v>
      </c>
      <c r="W4468" s="7" t="s">
        <v>1868</v>
      </c>
      <c r="X4468" s="7" t="str">
        <f>IFERROR(VLOOKUP( Table1[[#This Row],[Trim Distributor Code]],Sheet1!$A:$J,10,FALSE),0)</f>
        <v>Active</v>
      </c>
    </row>
    <row r="4469" spans="1:24" hidden="1" x14ac:dyDescent="0.3">
      <c r="A4469" t="s">
        <v>4405</v>
      </c>
      <c r="B4469">
        <v>9000002435</v>
      </c>
      <c r="C4469" t="s">
        <v>5652</v>
      </c>
      <c r="D4469" s="8"/>
      <c r="E4469" t="s">
        <v>4195</v>
      </c>
      <c r="F4469" t="s">
        <v>5655</v>
      </c>
      <c r="G4469" t="s">
        <v>5614</v>
      </c>
      <c r="H4469" t="s">
        <v>1632</v>
      </c>
      <c r="I4469" t="s">
        <v>5642</v>
      </c>
      <c r="J4469" t="s">
        <v>2024</v>
      </c>
      <c r="K4469">
        <v>13.370500000000002</v>
      </c>
      <c r="L4469" s="2" t="s">
        <v>1412</v>
      </c>
      <c r="M4469" s="2">
        <f ca="1">Table1[[#This Row],[Cases]]*Table1[[#This Row],[Pack Size]]</f>
        <v>0</v>
      </c>
      <c r="N4469" s="1">
        <f ca="1">Table1[[#This Row],[Cases]]*Table1[[#This Row],[Pack Size]]</f>
        <v>320.89200000000005</v>
      </c>
      <c r="O4469" s="1">
        <f>IFERROR(VLOOKUP(Table1[[#This Row],[SKU Code]],'SKU Size'!$G:$H,2,FALSE),0)*Table1[[#This Row],[Cases]]</f>
        <v>25205.020180939053</v>
      </c>
      <c r="P4469" t="str">
        <f t="shared" si="86"/>
        <v>D0441</v>
      </c>
      <c r="Q4469" s="7">
        <f>IFERROR(VLOOKUP(Table1[[#This Row],[Trim Distributor Code]],Sheet1!$N:$O,2,FALSE),0)</f>
        <v>3400071</v>
      </c>
      <c r="R4469" s="7">
        <f>IFERROR(VLOOKUP(Table1[[#This Row],[Salesflo AppUser Code]],HIE!$A:$B,2,FALSE),0)</f>
        <v>0</v>
      </c>
      <c r="S4469" s="7">
        <f>IFERROR(VLOOKUP(Table1[[#This Row],[Salesflo AppUser Code]],HIE!$A:$B,2,FALSE),0)</f>
        <v>0</v>
      </c>
      <c r="T4469" s="7" t="s">
        <v>5594</v>
      </c>
      <c r="U4469" s="7" t="s">
        <v>2909</v>
      </c>
      <c r="V4469" s="7" t="s">
        <v>1632</v>
      </c>
      <c r="W4469" s="7" t="s">
        <v>2023</v>
      </c>
      <c r="X4469" s="7" t="str">
        <f>IFERROR(VLOOKUP( Table1[[#This Row],[Trim Distributor Code]],Sheet1!$A:$J,10,FALSE),0)</f>
        <v>Active</v>
      </c>
    </row>
    <row r="4470" spans="1:24" hidden="1" x14ac:dyDescent="0.3">
      <c r="A4470" t="s">
        <v>4405</v>
      </c>
      <c r="B4470">
        <v>9000002435</v>
      </c>
      <c r="C4470" t="s">
        <v>5652</v>
      </c>
      <c r="D4470" s="8"/>
      <c r="E4470" t="s">
        <v>4195</v>
      </c>
      <c r="F4470" t="s">
        <v>5655</v>
      </c>
      <c r="G4470" t="s">
        <v>4191</v>
      </c>
      <c r="H4470" t="s">
        <v>2268</v>
      </c>
      <c r="I4470" t="s">
        <v>4950</v>
      </c>
      <c r="J4470" t="s">
        <v>2465</v>
      </c>
      <c r="K4470">
        <v>24.169750000000001</v>
      </c>
      <c r="L4470" s="2" t="s">
        <v>1412</v>
      </c>
      <c r="M4470" s="2">
        <f ca="1">Table1[[#This Row],[Cases]]*Table1[[#This Row],[Pack Size]]</f>
        <v>0</v>
      </c>
      <c r="N4470" s="1">
        <f ca="1">Table1[[#This Row],[Cases]]*Table1[[#This Row],[Pack Size]]</f>
        <v>20302.59</v>
      </c>
      <c r="O4470" s="1">
        <f>IFERROR(VLOOKUP(Table1[[#This Row],[SKU Code]],'SKU Size'!$G:$H,2,FALSE),0)*Table1[[#This Row],[Cases]]</f>
        <v>319.4381042288889</v>
      </c>
      <c r="P4470" t="str">
        <f t="shared" si="86"/>
        <v>D0441</v>
      </c>
      <c r="Q4470" s="7">
        <f>IFERROR(VLOOKUP(Table1[[#This Row],[Trim Distributor Code]],Sheet1!$N:$O,2,FALSE),0)</f>
        <v>3400071</v>
      </c>
      <c r="R4470" s="7">
        <f>IFERROR(VLOOKUP(Table1[[#This Row],[Salesflo AppUser Code]],HIE!$A:$B,2,FALSE),0)</f>
        <v>0</v>
      </c>
      <c r="S4470" s="7">
        <f>IFERROR(VLOOKUP(Table1[[#This Row],[Salesflo AppUser Code]],HIE!$A:$B,2,FALSE),0)</f>
        <v>0</v>
      </c>
      <c r="T4470" s="7" t="s">
        <v>5594</v>
      </c>
      <c r="U4470" s="7" t="s">
        <v>2909</v>
      </c>
      <c r="V4470" s="7" t="s">
        <v>2268</v>
      </c>
      <c r="W4470" s="7" t="s">
        <v>2314</v>
      </c>
      <c r="X4470" s="7" t="str">
        <f>IFERROR(VLOOKUP( Table1[[#This Row],[Trim Distributor Code]],Sheet1!$A:$J,10,FALSE),0)</f>
        <v>Active</v>
      </c>
    </row>
    <row r="4471" spans="1:24" hidden="1" x14ac:dyDescent="0.3">
      <c r="A4471" t="s">
        <v>4405</v>
      </c>
      <c r="B4471">
        <v>9000002435</v>
      </c>
      <c r="C4471" t="s">
        <v>5652</v>
      </c>
      <c r="D4471" s="8"/>
      <c r="E4471" t="s">
        <v>4195</v>
      </c>
      <c r="F4471" t="s">
        <v>5655</v>
      </c>
      <c r="G4471" t="s">
        <v>4180</v>
      </c>
      <c r="H4471" t="s">
        <v>2268</v>
      </c>
      <c r="I4471" t="s">
        <v>5109</v>
      </c>
      <c r="J4471" t="s">
        <v>4192</v>
      </c>
      <c r="K4471">
        <v>11.25</v>
      </c>
      <c r="L4471" s="2" t="s">
        <v>1412</v>
      </c>
      <c r="M4471" s="2">
        <f ca="1">Table1[[#This Row],[Cases]]*Table1[[#This Row],[Pack Size]]</f>
        <v>0</v>
      </c>
      <c r="N4471" s="1">
        <f ca="1">Table1[[#This Row],[Cases]]*Table1[[#This Row],[Pack Size]]</f>
        <v>4860</v>
      </c>
      <c r="O4471" s="1">
        <f>IFERROR(VLOOKUP(Table1[[#This Row],[SKU Code]],'SKU Size'!$G:$H,2,FALSE),0)*Table1[[#This Row],[Cases]]</f>
        <v>79218.290239765658</v>
      </c>
      <c r="P4471" t="str">
        <f t="shared" si="86"/>
        <v>D0441</v>
      </c>
      <c r="Q4471" s="7">
        <f>IFERROR(VLOOKUP(Table1[[#This Row],[Trim Distributor Code]],Sheet1!$N:$O,2,FALSE),0)</f>
        <v>3400071</v>
      </c>
      <c r="R4471" s="7">
        <f>IFERROR(VLOOKUP(Table1[[#This Row],[Salesflo AppUser Code]],HIE!$A:$B,2,FALSE),0)</f>
        <v>0</v>
      </c>
      <c r="S4471" s="7">
        <f>IFERROR(VLOOKUP(Table1[[#This Row],[Salesflo AppUser Code]],HIE!$A:$B,2,FALSE),0)</f>
        <v>0</v>
      </c>
      <c r="T4471" s="7" t="s">
        <v>5594</v>
      </c>
      <c r="U4471" s="7" t="s">
        <v>2909</v>
      </c>
      <c r="V4471" s="7" t="s">
        <v>2268</v>
      </c>
      <c r="W4471" s="7" t="s">
        <v>2314</v>
      </c>
      <c r="X4471" s="7" t="str">
        <f>IFERROR(VLOOKUP( Table1[[#This Row],[Trim Distributor Code]],Sheet1!$A:$J,10,FALSE),0)</f>
        <v>Active</v>
      </c>
    </row>
    <row r="4472" spans="1:24" hidden="1" x14ac:dyDescent="0.3">
      <c r="A4472" t="s">
        <v>4405</v>
      </c>
      <c r="B4472">
        <v>9000001386</v>
      </c>
      <c r="C4472" t="s">
        <v>5653</v>
      </c>
      <c r="D4472" s="8"/>
      <c r="E4472" t="s">
        <v>4195</v>
      </c>
      <c r="F4472" t="s">
        <v>5655</v>
      </c>
      <c r="G4472" t="s">
        <v>5612</v>
      </c>
      <c r="H4472" t="s">
        <v>4725</v>
      </c>
      <c r="I4472" t="s">
        <v>5638</v>
      </c>
      <c r="J4472" t="s">
        <v>1954</v>
      </c>
      <c r="K4472">
        <v>81</v>
      </c>
      <c r="L4472" s="2" t="s">
        <v>1412</v>
      </c>
      <c r="M4472" s="2">
        <f ca="1">Table1[[#This Row],[Cases]]*Table1[[#This Row],[Pack Size]]</f>
        <v>0</v>
      </c>
      <c r="N4472" s="1">
        <f ca="1">Table1[[#This Row],[Cases]]*Table1[[#This Row],[Pack Size]]</f>
        <v>23328</v>
      </c>
      <c r="O4472" s="1">
        <f>IFERROR(VLOOKUP(Table1[[#This Row],[SKU Code]],'SKU Size'!$G:$H,2,FALSE),0)*Table1[[#This Row],[Cases]]</f>
        <v>664378.20542005054</v>
      </c>
      <c r="P4472" t="str">
        <f t="shared" si="86"/>
        <v>D0441</v>
      </c>
      <c r="Q4472" s="7">
        <f>IFERROR(VLOOKUP(Table1[[#This Row],[Trim Distributor Code]],Sheet1!$N:$O,2,FALSE),0)</f>
        <v>3400071</v>
      </c>
      <c r="R4472" s="7">
        <f>IFERROR(VLOOKUP(Table1[[#This Row],[Salesflo AppUser Code]],HIE!$A:$B,2,FALSE),0)</f>
        <v>0</v>
      </c>
      <c r="S4472" s="7">
        <f>IFERROR(VLOOKUP(Table1[[#This Row],[Salesflo AppUser Code]],HIE!$A:$B,2,FALSE),0)</f>
        <v>0</v>
      </c>
      <c r="T4472" s="7" t="s">
        <v>5594</v>
      </c>
      <c r="U4472" s="7" t="s">
        <v>2909</v>
      </c>
      <c r="V4472" s="7" t="s">
        <v>1444</v>
      </c>
      <c r="W4472" s="7" t="s">
        <v>1867</v>
      </c>
      <c r="X4472" s="7" t="str">
        <f>IFERROR(VLOOKUP( Table1[[#This Row],[Trim Distributor Code]],Sheet1!$A:$J,10,FALSE),0)</f>
        <v>Active</v>
      </c>
    </row>
    <row r="4473" spans="1:24" hidden="1" x14ac:dyDescent="0.3">
      <c r="A4473" t="s">
        <v>4405</v>
      </c>
      <c r="B4473">
        <v>9000001386</v>
      </c>
      <c r="C4473" t="s">
        <v>5653</v>
      </c>
      <c r="D4473" s="8"/>
      <c r="E4473" t="s">
        <v>4195</v>
      </c>
      <c r="F4473" t="s">
        <v>5655</v>
      </c>
      <c r="G4473" t="s">
        <v>5612</v>
      </c>
      <c r="H4473" t="s">
        <v>5613</v>
      </c>
      <c r="I4473" t="s">
        <v>5639</v>
      </c>
      <c r="J4473" t="s">
        <v>1995</v>
      </c>
      <c r="K4473">
        <v>20.625</v>
      </c>
      <c r="L4473" s="2" t="s">
        <v>1412</v>
      </c>
      <c r="M4473" s="2">
        <f ca="1">Table1[[#This Row],[Cases]]*Table1[[#This Row],[Pack Size]]</f>
        <v>0</v>
      </c>
      <c r="N4473" s="1">
        <f ca="1">Table1[[#This Row],[Cases]]*Table1[[#This Row],[Pack Size]]</f>
        <v>3960</v>
      </c>
      <c r="O4473" s="1">
        <f>IFERROR(VLOOKUP(Table1[[#This Row],[SKU Code]],'SKU Size'!$G:$H,2,FALSE),0)*Table1[[#This Row],[Cases]]</f>
        <v>171307.98292678158</v>
      </c>
      <c r="P4473" t="str">
        <f t="shared" si="86"/>
        <v>D0441</v>
      </c>
      <c r="Q4473" s="7">
        <f>IFERROR(VLOOKUP(Table1[[#This Row],[Trim Distributor Code]],Sheet1!$N:$O,2,FALSE),0)</f>
        <v>3400071</v>
      </c>
      <c r="R4473" s="7">
        <f>IFERROR(VLOOKUP(Table1[[#This Row],[Salesflo AppUser Code]],HIE!$A:$B,2,FALSE),0)</f>
        <v>0</v>
      </c>
      <c r="S4473" s="7">
        <f>IFERROR(VLOOKUP(Table1[[#This Row],[Salesflo AppUser Code]],HIE!$A:$B,2,FALSE),0)</f>
        <v>0</v>
      </c>
      <c r="T4473" s="7" t="s">
        <v>5594</v>
      </c>
      <c r="U4473" s="7" t="s">
        <v>2909</v>
      </c>
      <c r="V4473" s="7" t="s">
        <v>1606</v>
      </c>
      <c r="W4473" s="7" t="s">
        <v>1867</v>
      </c>
      <c r="X4473" s="7" t="str">
        <f>IFERROR(VLOOKUP( Table1[[#This Row],[Trim Distributor Code]],Sheet1!$A:$J,10,FALSE),0)</f>
        <v>Active</v>
      </c>
    </row>
    <row r="4474" spans="1:24" hidden="1" x14ac:dyDescent="0.3">
      <c r="A4474" t="s">
        <v>4405</v>
      </c>
      <c r="B4474">
        <v>9000001386</v>
      </c>
      <c r="C4474" t="s">
        <v>5653</v>
      </c>
      <c r="D4474" s="8"/>
      <c r="E4474" t="s">
        <v>4195</v>
      </c>
      <c r="F4474" t="s">
        <v>5655</v>
      </c>
      <c r="G4474" t="s">
        <v>5612</v>
      </c>
      <c r="H4474" t="s">
        <v>1632</v>
      </c>
      <c r="I4474" t="s">
        <v>5640</v>
      </c>
      <c r="J4474" t="s">
        <v>2021</v>
      </c>
      <c r="K4474">
        <v>15.3</v>
      </c>
      <c r="L4474" s="2" t="s">
        <v>1412</v>
      </c>
      <c r="M4474" s="2">
        <f ca="1">Table1[[#This Row],[Cases]]*Table1[[#This Row],[Pack Size]]</f>
        <v>0</v>
      </c>
      <c r="N4474" s="1">
        <f ca="1">Table1[[#This Row],[Cases]]*Table1[[#This Row],[Pack Size]]</f>
        <v>367.20000000000005</v>
      </c>
      <c r="O4474" s="1">
        <f>IFERROR(VLOOKUP(Table1[[#This Row],[SKU Code]],'SKU Size'!$G:$H,2,FALSE),0)*Table1[[#This Row],[Cases]]</f>
        <v>114178.43929230989</v>
      </c>
      <c r="P4474" t="str">
        <f t="shared" si="86"/>
        <v>D0441</v>
      </c>
      <c r="Q4474" s="7">
        <f>IFERROR(VLOOKUP(Table1[[#This Row],[Trim Distributor Code]],Sheet1!$N:$O,2,FALSE),0)</f>
        <v>3400071</v>
      </c>
      <c r="R4474" s="7">
        <f>IFERROR(VLOOKUP(Table1[[#This Row],[Salesflo AppUser Code]],HIE!$A:$B,2,FALSE),0)</f>
        <v>0</v>
      </c>
      <c r="S4474" s="7">
        <f>IFERROR(VLOOKUP(Table1[[#This Row],[Salesflo AppUser Code]],HIE!$A:$B,2,FALSE),0)</f>
        <v>0</v>
      </c>
      <c r="T4474" s="7" t="s">
        <v>5594</v>
      </c>
      <c r="U4474" s="7" t="s">
        <v>2909</v>
      </c>
      <c r="V4474" s="7" t="s">
        <v>1632</v>
      </c>
      <c r="W4474" s="7" t="s">
        <v>1867</v>
      </c>
      <c r="X4474" s="7" t="str">
        <f>IFERROR(VLOOKUP( Table1[[#This Row],[Trim Distributor Code]],Sheet1!$A:$J,10,FALSE),0)</f>
        <v>Active</v>
      </c>
    </row>
    <row r="4475" spans="1:24" hidden="1" x14ac:dyDescent="0.3">
      <c r="A4475" t="s">
        <v>4405</v>
      </c>
      <c r="B4475">
        <v>9000001386</v>
      </c>
      <c r="C4475" t="s">
        <v>5653</v>
      </c>
      <c r="D4475" s="8"/>
      <c r="E4475" t="s">
        <v>4195</v>
      </c>
      <c r="F4475" t="s">
        <v>5655</v>
      </c>
      <c r="G4475" t="s">
        <v>4112</v>
      </c>
      <c r="H4475" t="s">
        <v>4109</v>
      </c>
      <c r="I4475" t="s">
        <v>4749</v>
      </c>
      <c r="J4475" t="s">
        <v>1877</v>
      </c>
      <c r="K4475">
        <v>27.300000000000004</v>
      </c>
      <c r="L4475" s="2" t="s">
        <v>1412</v>
      </c>
      <c r="M4475" s="2">
        <f ca="1">Table1[[#This Row],[Cases]]*Table1[[#This Row],[Pack Size]]</f>
        <v>0</v>
      </c>
      <c r="N4475" s="1">
        <f ca="1">Table1[[#This Row],[Cases]]*Table1[[#This Row],[Pack Size]]</f>
        <v>2730.0000000000005</v>
      </c>
      <c r="O4475" s="1">
        <f>IFERROR(VLOOKUP(Table1[[#This Row],[SKU Code]],'SKU Size'!$G:$H,2,FALSE),0)*Table1[[#This Row],[Cases]]</f>
        <v>337879.67108458711</v>
      </c>
      <c r="P4475" t="str">
        <f t="shared" si="86"/>
        <v>D0441</v>
      </c>
      <c r="Q4475" s="7">
        <f>IFERROR(VLOOKUP(Table1[[#This Row],[Trim Distributor Code]],Sheet1!$N:$O,2,FALSE),0)</f>
        <v>3400071</v>
      </c>
      <c r="R4475" s="7">
        <f>IFERROR(VLOOKUP(Table1[[#This Row],[Salesflo AppUser Code]],HIE!$A:$B,2,FALSE),0)</f>
        <v>0</v>
      </c>
      <c r="S4475" s="7">
        <f>IFERROR(VLOOKUP(Table1[[#This Row],[Salesflo AppUser Code]],HIE!$A:$B,2,FALSE),0)</f>
        <v>0</v>
      </c>
      <c r="T4475" s="7" t="s">
        <v>5594</v>
      </c>
      <c r="U4475" s="7" t="s">
        <v>2909</v>
      </c>
      <c r="V4475" s="7" t="s">
        <v>1423</v>
      </c>
      <c r="W4475" s="7" t="s">
        <v>1868</v>
      </c>
      <c r="X4475" s="7" t="str">
        <f>IFERROR(VLOOKUP( Table1[[#This Row],[Trim Distributor Code]],Sheet1!$A:$J,10,FALSE),0)</f>
        <v>Active</v>
      </c>
    </row>
    <row r="4476" spans="1:24" hidden="1" x14ac:dyDescent="0.3">
      <c r="A4476" t="s">
        <v>4405</v>
      </c>
      <c r="B4476">
        <v>9000001386</v>
      </c>
      <c r="C4476" t="s">
        <v>5653</v>
      </c>
      <c r="D4476" s="8"/>
      <c r="E4476" t="s">
        <v>4195</v>
      </c>
      <c r="F4476" t="s">
        <v>5655</v>
      </c>
      <c r="G4476" t="s">
        <v>4112</v>
      </c>
      <c r="H4476" t="s">
        <v>5613</v>
      </c>
      <c r="I4476" t="s">
        <v>5641</v>
      </c>
      <c r="J4476" t="s">
        <v>1882</v>
      </c>
      <c r="K4476">
        <v>1.7062500000000003</v>
      </c>
      <c r="L4476" s="2" t="s">
        <v>1412</v>
      </c>
      <c r="M4476" s="2">
        <f ca="1">Table1[[#This Row],[Cases]]*Table1[[#This Row],[Pack Size]]</f>
        <v>0</v>
      </c>
      <c r="N4476" s="1">
        <f ca="1">Table1[[#This Row],[Cases]]*Table1[[#This Row],[Pack Size]]</f>
        <v>170.62500000000003</v>
      </c>
      <c r="O4476" s="1">
        <f>IFERROR(VLOOKUP(Table1[[#This Row],[SKU Code]],'SKU Size'!$G:$H,2,FALSE),0)*Table1[[#This Row],[Cases]]</f>
        <v>227.74744687500007</v>
      </c>
      <c r="P4476" t="str">
        <f t="shared" si="86"/>
        <v>D0441</v>
      </c>
      <c r="Q4476" s="7">
        <f>IFERROR(VLOOKUP(Table1[[#This Row],[Trim Distributor Code]],Sheet1!$N:$O,2,FALSE),0)</f>
        <v>3400071</v>
      </c>
      <c r="R4476" s="7">
        <f>IFERROR(VLOOKUP(Table1[[#This Row],[Salesflo AppUser Code]],HIE!$A:$B,2,FALSE),0)</f>
        <v>0</v>
      </c>
      <c r="S4476" s="7">
        <f>IFERROR(VLOOKUP(Table1[[#This Row],[Salesflo AppUser Code]],HIE!$A:$B,2,FALSE),0)</f>
        <v>0</v>
      </c>
      <c r="T4476" s="7" t="s">
        <v>5594</v>
      </c>
      <c r="U4476" s="7" t="s">
        <v>2909</v>
      </c>
      <c r="V4476" s="7" t="s">
        <v>1881</v>
      </c>
      <c r="W4476" s="7" t="s">
        <v>1868</v>
      </c>
      <c r="X4476" s="7" t="str">
        <f>IFERROR(VLOOKUP( Table1[[#This Row],[Trim Distributor Code]],Sheet1!$A:$J,10,FALSE),0)</f>
        <v>Active</v>
      </c>
    </row>
    <row r="4477" spans="1:24" hidden="1" x14ac:dyDescent="0.3">
      <c r="A4477" t="s">
        <v>4405</v>
      </c>
      <c r="B4477">
        <v>9000001386</v>
      </c>
      <c r="C4477" t="s">
        <v>5653</v>
      </c>
      <c r="D4477" s="8"/>
      <c r="E4477" t="s">
        <v>4195</v>
      </c>
      <c r="F4477" t="s">
        <v>5655</v>
      </c>
      <c r="G4477" t="s">
        <v>5614</v>
      </c>
      <c r="H4477" t="s">
        <v>1632</v>
      </c>
      <c r="I4477" t="s">
        <v>5642</v>
      </c>
      <c r="J4477" t="s">
        <v>2024</v>
      </c>
      <c r="K4477">
        <v>18.232500000000002</v>
      </c>
      <c r="L4477" s="2" t="s">
        <v>1412</v>
      </c>
      <c r="M4477" s="2">
        <f ca="1">Table1[[#This Row],[Cases]]*Table1[[#This Row],[Pack Size]]</f>
        <v>0</v>
      </c>
      <c r="N4477" s="1">
        <f ca="1">Table1[[#This Row],[Cases]]*Table1[[#This Row],[Pack Size]]</f>
        <v>437.58000000000004</v>
      </c>
      <c r="O4477" s="1">
        <f>IFERROR(VLOOKUP(Table1[[#This Row],[SKU Code]],'SKU Size'!$G:$H,2,FALSE),0)*Table1[[#This Row],[Cases]]</f>
        <v>34370.482064916891</v>
      </c>
      <c r="P4477" t="str">
        <f t="shared" si="86"/>
        <v>D0441</v>
      </c>
      <c r="Q4477" s="7">
        <f>IFERROR(VLOOKUP(Table1[[#This Row],[Trim Distributor Code]],Sheet1!$N:$O,2,FALSE),0)</f>
        <v>3400071</v>
      </c>
      <c r="R4477" s="7">
        <f>IFERROR(VLOOKUP(Table1[[#This Row],[Salesflo AppUser Code]],HIE!$A:$B,2,FALSE),0)</f>
        <v>0</v>
      </c>
      <c r="S4477" s="7">
        <f>IFERROR(VLOOKUP(Table1[[#This Row],[Salesflo AppUser Code]],HIE!$A:$B,2,FALSE),0)</f>
        <v>0</v>
      </c>
      <c r="T4477" s="7" t="s">
        <v>5594</v>
      </c>
      <c r="U4477" s="7" t="s">
        <v>2909</v>
      </c>
      <c r="V4477" s="7" t="s">
        <v>1632</v>
      </c>
      <c r="W4477" s="7" t="s">
        <v>2023</v>
      </c>
      <c r="X4477" s="7" t="str">
        <f>IFERROR(VLOOKUP( Table1[[#This Row],[Trim Distributor Code]],Sheet1!$A:$J,10,FALSE),0)</f>
        <v>Active</v>
      </c>
    </row>
    <row r="4478" spans="1:24" hidden="1" x14ac:dyDescent="0.3">
      <c r="A4478" t="s">
        <v>4405</v>
      </c>
      <c r="B4478">
        <v>9000001386</v>
      </c>
      <c r="C4478" t="s">
        <v>5653</v>
      </c>
      <c r="D4478" s="8"/>
      <c r="E4478" t="s">
        <v>4195</v>
      </c>
      <c r="F4478" t="s">
        <v>5655</v>
      </c>
      <c r="G4478" t="s">
        <v>4191</v>
      </c>
      <c r="H4478" t="s">
        <v>2268</v>
      </c>
      <c r="I4478" t="s">
        <v>4950</v>
      </c>
      <c r="J4478" t="s">
        <v>2465</v>
      </c>
      <c r="K4478">
        <v>53.932499999999997</v>
      </c>
      <c r="L4478" s="2" t="s">
        <v>1412</v>
      </c>
      <c r="M4478" s="2">
        <f ca="1">Table1[[#This Row],[Cases]]*Table1[[#This Row],[Pack Size]]</f>
        <v>0</v>
      </c>
      <c r="N4478" s="1">
        <f ca="1">Table1[[#This Row],[Cases]]*Table1[[#This Row],[Pack Size]]</f>
        <v>45303.299999999996</v>
      </c>
      <c r="O4478" s="1">
        <f>IFERROR(VLOOKUP(Table1[[#This Row],[SKU Code]],'SKU Size'!$G:$H,2,FALSE),0)*Table1[[#This Row],[Cases]]</f>
        <v>712.79576976694216</v>
      </c>
      <c r="P4478" t="str">
        <f t="shared" si="86"/>
        <v>D0441</v>
      </c>
      <c r="Q4478" s="7">
        <f>IFERROR(VLOOKUP(Table1[[#This Row],[Trim Distributor Code]],Sheet1!$N:$O,2,FALSE),0)</f>
        <v>3400071</v>
      </c>
      <c r="R4478" s="7">
        <f>IFERROR(VLOOKUP(Table1[[#This Row],[Salesflo AppUser Code]],HIE!$A:$B,2,FALSE),0)</f>
        <v>0</v>
      </c>
      <c r="S4478" s="7">
        <f>IFERROR(VLOOKUP(Table1[[#This Row],[Salesflo AppUser Code]],HIE!$A:$B,2,FALSE),0)</f>
        <v>0</v>
      </c>
      <c r="T4478" s="7" t="s">
        <v>5594</v>
      </c>
      <c r="U4478" s="7" t="s">
        <v>2909</v>
      </c>
      <c r="V4478" s="7" t="s">
        <v>2268</v>
      </c>
      <c r="W4478" s="7" t="s">
        <v>2314</v>
      </c>
      <c r="X4478" s="7" t="str">
        <f>IFERROR(VLOOKUP( Table1[[#This Row],[Trim Distributor Code]],Sheet1!$A:$J,10,FALSE),0)</f>
        <v>Active</v>
      </c>
    </row>
    <row r="4479" spans="1:24" hidden="1" x14ac:dyDescent="0.3">
      <c r="A4479" t="s">
        <v>4405</v>
      </c>
      <c r="B4479">
        <v>9000001386</v>
      </c>
      <c r="C4479" t="s">
        <v>5653</v>
      </c>
      <c r="D4479" s="8"/>
      <c r="E4479" t="s">
        <v>4195</v>
      </c>
      <c r="F4479" t="s">
        <v>5655</v>
      </c>
      <c r="G4479" t="s">
        <v>4180</v>
      </c>
      <c r="H4479" t="s">
        <v>2268</v>
      </c>
      <c r="I4479" t="s">
        <v>5109</v>
      </c>
      <c r="J4479" t="s">
        <v>4192</v>
      </c>
      <c r="K4479">
        <v>17.850000000000001</v>
      </c>
      <c r="L4479" s="2" t="s">
        <v>1412</v>
      </c>
      <c r="M4479" s="2">
        <f ca="1">Table1[[#This Row],[Cases]]*Table1[[#This Row],[Pack Size]]</f>
        <v>0</v>
      </c>
      <c r="N4479" s="1">
        <f ca="1">Table1[[#This Row],[Cases]]*Table1[[#This Row],[Pack Size]]</f>
        <v>7711.2000000000007</v>
      </c>
      <c r="O4479" s="1">
        <f>IFERROR(VLOOKUP(Table1[[#This Row],[SKU Code]],'SKU Size'!$G:$H,2,FALSE),0)*Table1[[#This Row],[Cases]]</f>
        <v>125693.02051376153</v>
      </c>
      <c r="P4479" t="str">
        <f t="shared" si="86"/>
        <v>D0441</v>
      </c>
      <c r="Q4479" s="7">
        <f>IFERROR(VLOOKUP(Table1[[#This Row],[Trim Distributor Code]],Sheet1!$N:$O,2,FALSE),0)</f>
        <v>3400071</v>
      </c>
      <c r="R4479" s="7">
        <f>IFERROR(VLOOKUP(Table1[[#This Row],[Salesflo AppUser Code]],HIE!$A:$B,2,FALSE),0)</f>
        <v>0</v>
      </c>
      <c r="S4479" s="7">
        <f>IFERROR(VLOOKUP(Table1[[#This Row],[Salesflo AppUser Code]],HIE!$A:$B,2,FALSE),0)</f>
        <v>0</v>
      </c>
      <c r="T4479" s="7" t="s">
        <v>5594</v>
      </c>
      <c r="U4479" s="7" t="s">
        <v>2909</v>
      </c>
      <c r="V4479" s="7" t="s">
        <v>2268</v>
      </c>
      <c r="W4479" s="7" t="s">
        <v>2314</v>
      </c>
      <c r="X4479" s="7" t="str">
        <f>IFERROR(VLOOKUP( Table1[[#This Row],[Trim Distributor Code]],Sheet1!$A:$J,10,FALSE),0)</f>
        <v>Active</v>
      </c>
    </row>
    <row r="4480" spans="1:24" hidden="1" x14ac:dyDescent="0.3">
      <c r="A4480" t="s">
        <v>4405</v>
      </c>
      <c r="B4480">
        <v>9000004011</v>
      </c>
      <c r="C4480" t="s">
        <v>5654</v>
      </c>
      <c r="D4480" s="8"/>
      <c r="E4480" t="s">
        <v>4195</v>
      </c>
      <c r="F4480" t="s">
        <v>5655</v>
      </c>
      <c r="G4480" t="s">
        <v>5612</v>
      </c>
      <c r="H4480" t="s">
        <v>4725</v>
      </c>
      <c r="I4480" t="s">
        <v>5638</v>
      </c>
      <c r="J4480" t="s">
        <v>1954</v>
      </c>
      <c r="K4480">
        <v>75.599999999999994</v>
      </c>
      <c r="L4480" s="2" t="s">
        <v>1412</v>
      </c>
      <c r="M4480" s="2">
        <f ca="1">Table1[[#This Row],[Cases]]*Table1[[#This Row],[Pack Size]]</f>
        <v>0</v>
      </c>
      <c r="N4480" s="1">
        <f ca="1">Table1[[#This Row],[Cases]]*Table1[[#This Row],[Pack Size]]</f>
        <v>21772.799999999999</v>
      </c>
      <c r="O4480" s="1">
        <f>IFERROR(VLOOKUP(Table1[[#This Row],[SKU Code]],'SKU Size'!$G:$H,2,FALSE),0)*Table1[[#This Row],[Cases]]</f>
        <v>620086.32505871379</v>
      </c>
      <c r="P4480" t="str">
        <f t="shared" si="86"/>
        <v>D0441</v>
      </c>
      <c r="Q4480" s="7">
        <f>IFERROR(VLOOKUP(Table1[[#This Row],[Trim Distributor Code]],Sheet1!$N:$O,2,FALSE),0)</f>
        <v>3400071</v>
      </c>
      <c r="R4480" s="7">
        <f>IFERROR(VLOOKUP(Table1[[#This Row],[Salesflo AppUser Code]],HIE!$A:$B,2,FALSE),0)</f>
        <v>0</v>
      </c>
      <c r="S4480" s="7">
        <f>IFERROR(VLOOKUP(Table1[[#This Row],[Salesflo AppUser Code]],HIE!$A:$B,2,FALSE),0)</f>
        <v>0</v>
      </c>
      <c r="T4480" s="7" t="s">
        <v>5594</v>
      </c>
      <c r="U4480" s="7" t="s">
        <v>2909</v>
      </c>
      <c r="V4480" s="7" t="s">
        <v>1444</v>
      </c>
      <c r="W4480" s="7" t="s">
        <v>1867</v>
      </c>
      <c r="X4480" s="7" t="str">
        <f>IFERROR(VLOOKUP( Table1[[#This Row],[Trim Distributor Code]],Sheet1!$A:$J,10,FALSE),0)</f>
        <v>Active</v>
      </c>
    </row>
    <row r="4481" spans="1:24" hidden="1" x14ac:dyDescent="0.3">
      <c r="A4481" t="s">
        <v>4405</v>
      </c>
      <c r="B4481">
        <v>9000004011</v>
      </c>
      <c r="C4481" t="s">
        <v>5654</v>
      </c>
      <c r="D4481" s="8"/>
      <c r="E4481" t="s">
        <v>4195</v>
      </c>
      <c r="F4481" t="s">
        <v>5655</v>
      </c>
      <c r="G4481" t="s">
        <v>5612</v>
      </c>
      <c r="H4481" t="s">
        <v>5613</v>
      </c>
      <c r="I4481" t="s">
        <v>5639</v>
      </c>
      <c r="J4481" t="s">
        <v>1995</v>
      </c>
      <c r="K4481">
        <v>21.174999999999997</v>
      </c>
      <c r="L4481" s="2" t="s">
        <v>1412</v>
      </c>
      <c r="M4481" s="2">
        <f ca="1">Table1[[#This Row],[Cases]]*Table1[[#This Row],[Pack Size]]</f>
        <v>0</v>
      </c>
      <c r="N4481" s="1">
        <f ca="1">Table1[[#This Row],[Cases]]*Table1[[#This Row],[Pack Size]]</f>
        <v>4065.5999999999995</v>
      </c>
      <c r="O4481" s="1">
        <f>IFERROR(VLOOKUP(Table1[[#This Row],[SKU Code]],'SKU Size'!$G:$H,2,FALSE),0)*Table1[[#This Row],[Cases]]</f>
        <v>175876.19580482907</v>
      </c>
      <c r="P4481" t="str">
        <f t="shared" si="86"/>
        <v>D0441</v>
      </c>
      <c r="Q4481" s="7">
        <f>IFERROR(VLOOKUP(Table1[[#This Row],[Trim Distributor Code]],Sheet1!$N:$O,2,FALSE),0)</f>
        <v>3400071</v>
      </c>
      <c r="R4481" s="7">
        <f>IFERROR(VLOOKUP(Table1[[#This Row],[Salesflo AppUser Code]],HIE!$A:$B,2,FALSE),0)</f>
        <v>0</v>
      </c>
      <c r="S4481" s="7">
        <f>IFERROR(VLOOKUP(Table1[[#This Row],[Salesflo AppUser Code]],HIE!$A:$B,2,FALSE),0)</f>
        <v>0</v>
      </c>
      <c r="T4481" s="7" t="s">
        <v>5594</v>
      </c>
      <c r="U4481" s="7" t="s">
        <v>2909</v>
      </c>
      <c r="V4481" s="7" t="s">
        <v>1606</v>
      </c>
      <c r="W4481" s="7" t="s">
        <v>1867</v>
      </c>
      <c r="X4481" s="7" t="str">
        <f>IFERROR(VLOOKUP( Table1[[#This Row],[Trim Distributor Code]],Sheet1!$A:$J,10,FALSE),0)</f>
        <v>Active</v>
      </c>
    </row>
    <row r="4482" spans="1:24" hidden="1" x14ac:dyDescent="0.3">
      <c r="A4482" t="s">
        <v>4405</v>
      </c>
      <c r="B4482">
        <v>9000004011</v>
      </c>
      <c r="C4482" t="s">
        <v>5654</v>
      </c>
      <c r="D4482" s="8"/>
      <c r="E4482" t="s">
        <v>4195</v>
      </c>
      <c r="F4482" t="s">
        <v>5655</v>
      </c>
      <c r="G4482" t="s">
        <v>5612</v>
      </c>
      <c r="H4482" t="s">
        <v>1632</v>
      </c>
      <c r="I4482" t="s">
        <v>5640</v>
      </c>
      <c r="J4482" t="s">
        <v>2021</v>
      </c>
      <c r="K4482">
        <v>9.2399999999999984</v>
      </c>
      <c r="L4482" s="2" t="s">
        <v>1412</v>
      </c>
      <c r="M4482" s="2">
        <f ca="1">Table1[[#This Row],[Cases]]*Table1[[#This Row],[Pack Size]]</f>
        <v>0</v>
      </c>
      <c r="N4482" s="1">
        <f ca="1">Table1[[#This Row],[Cases]]*Table1[[#This Row],[Pack Size]]</f>
        <v>221.75999999999996</v>
      </c>
      <c r="O4482" s="1">
        <f>IFERROR(VLOOKUP(Table1[[#This Row],[SKU Code]],'SKU Size'!$G:$H,2,FALSE),0)*Table1[[#This Row],[Cases]]</f>
        <v>68954.822160845957</v>
      </c>
      <c r="P4482" t="str">
        <f t="shared" si="86"/>
        <v>D0441</v>
      </c>
      <c r="Q4482" s="7">
        <f>IFERROR(VLOOKUP(Table1[[#This Row],[Trim Distributor Code]],Sheet1!$N:$O,2,FALSE),0)</f>
        <v>3400071</v>
      </c>
      <c r="R4482" s="7">
        <f>IFERROR(VLOOKUP(Table1[[#This Row],[Salesflo AppUser Code]],HIE!$A:$B,2,FALSE),0)</f>
        <v>0</v>
      </c>
      <c r="S4482" s="7">
        <f>IFERROR(VLOOKUP(Table1[[#This Row],[Salesflo AppUser Code]],HIE!$A:$B,2,FALSE),0)</f>
        <v>0</v>
      </c>
      <c r="T4482" s="7" t="s">
        <v>5594</v>
      </c>
      <c r="U4482" s="7" t="s">
        <v>2909</v>
      </c>
      <c r="V4482" s="7" t="s">
        <v>1632</v>
      </c>
      <c r="W4482" s="7" t="s">
        <v>1867</v>
      </c>
      <c r="X4482" s="7" t="str">
        <f>IFERROR(VLOOKUP( Table1[[#This Row],[Trim Distributor Code]],Sheet1!$A:$J,10,FALSE),0)</f>
        <v>Active</v>
      </c>
    </row>
    <row r="4483" spans="1:24" hidden="1" x14ac:dyDescent="0.3">
      <c r="A4483" t="s">
        <v>4405</v>
      </c>
      <c r="B4483">
        <v>9000004011</v>
      </c>
      <c r="C4483" t="s">
        <v>5654</v>
      </c>
      <c r="D4483" s="8"/>
      <c r="E4483" t="s">
        <v>4195</v>
      </c>
      <c r="F4483" t="s">
        <v>5655</v>
      </c>
      <c r="G4483" t="s">
        <v>4112</v>
      </c>
      <c r="H4483" t="s">
        <v>4109</v>
      </c>
      <c r="I4483" t="s">
        <v>4749</v>
      </c>
      <c r="J4483" t="s">
        <v>1877</v>
      </c>
      <c r="K4483">
        <v>14.559999999999999</v>
      </c>
      <c r="L4483" s="2" t="s">
        <v>1412</v>
      </c>
      <c r="M4483" s="2">
        <f ca="1">Table1[[#This Row],[Cases]]*Table1[[#This Row],[Pack Size]]</f>
        <v>0</v>
      </c>
      <c r="N4483" s="1">
        <f ca="1">Table1[[#This Row],[Cases]]*Table1[[#This Row],[Pack Size]]</f>
        <v>1455.9999999999998</v>
      </c>
      <c r="O4483" s="1">
        <f>IFERROR(VLOOKUP(Table1[[#This Row],[SKU Code]],'SKU Size'!$G:$H,2,FALSE),0)*Table1[[#This Row],[Cases]]</f>
        <v>180202.49124511308</v>
      </c>
      <c r="P4483" t="str">
        <f t="shared" si="86"/>
        <v>D0441</v>
      </c>
      <c r="Q4483" s="7">
        <f>IFERROR(VLOOKUP(Table1[[#This Row],[Trim Distributor Code]],Sheet1!$N:$O,2,FALSE),0)</f>
        <v>3400071</v>
      </c>
      <c r="R4483" s="7">
        <f>IFERROR(VLOOKUP(Table1[[#This Row],[Salesflo AppUser Code]],HIE!$A:$B,2,FALSE),0)</f>
        <v>0</v>
      </c>
      <c r="S4483" s="7">
        <f>IFERROR(VLOOKUP(Table1[[#This Row],[Salesflo AppUser Code]],HIE!$A:$B,2,FALSE),0)</f>
        <v>0</v>
      </c>
      <c r="T4483" s="7" t="s">
        <v>5594</v>
      </c>
      <c r="U4483" s="7" t="s">
        <v>2909</v>
      </c>
      <c r="V4483" s="7" t="s">
        <v>1423</v>
      </c>
      <c r="W4483" s="7" t="s">
        <v>1868</v>
      </c>
      <c r="X4483" s="7" t="str">
        <f>IFERROR(VLOOKUP( Table1[[#This Row],[Trim Distributor Code]],Sheet1!$A:$J,10,FALSE),0)</f>
        <v>Active</v>
      </c>
    </row>
    <row r="4484" spans="1:24" hidden="1" x14ac:dyDescent="0.3">
      <c r="A4484" t="s">
        <v>4405</v>
      </c>
      <c r="B4484">
        <v>9000004011</v>
      </c>
      <c r="C4484" t="s">
        <v>5654</v>
      </c>
      <c r="D4484" s="8"/>
      <c r="E4484" t="s">
        <v>4195</v>
      </c>
      <c r="F4484" t="s">
        <v>5655</v>
      </c>
      <c r="G4484" t="s">
        <v>4112</v>
      </c>
      <c r="H4484" t="s">
        <v>5613</v>
      </c>
      <c r="I4484" t="s">
        <v>5641</v>
      </c>
      <c r="J4484" t="s">
        <v>1882</v>
      </c>
      <c r="K4484">
        <v>0.78</v>
      </c>
      <c r="L4484" s="2" t="s">
        <v>1412</v>
      </c>
      <c r="M4484" s="2">
        <f ca="1">Table1[[#This Row],[Cases]]*Table1[[#This Row],[Pack Size]]</f>
        <v>0</v>
      </c>
      <c r="N4484" s="1">
        <f ca="1">Table1[[#This Row],[Cases]]*Table1[[#This Row],[Pack Size]]</f>
        <v>78</v>
      </c>
      <c r="O4484" s="1">
        <f>IFERROR(VLOOKUP(Table1[[#This Row],[SKU Code]],'SKU Size'!$G:$H,2,FALSE),0)*Table1[[#This Row],[Cases]]</f>
        <v>104.11311857142859</v>
      </c>
      <c r="P4484" t="str">
        <f t="shared" si="86"/>
        <v>D0441</v>
      </c>
      <c r="Q4484" s="7">
        <f>IFERROR(VLOOKUP(Table1[[#This Row],[Trim Distributor Code]],Sheet1!$N:$O,2,FALSE),0)</f>
        <v>3400071</v>
      </c>
      <c r="R4484" s="7">
        <f>IFERROR(VLOOKUP(Table1[[#This Row],[Salesflo AppUser Code]],HIE!$A:$B,2,FALSE),0)</f>
        <v>0</v>
      </c>
      <c r="S4484" s="7">
        <f>IFERROR(VLOOKUP(Table1[[#This Row],[Salesflo AppUser Code]],HIE!$A:$B,2,FALSE),0)</f>
        <v>0</v>
      </c>
      <c r="T4484" s="7" t="s">
        <v>5594</v>
      </c>
      <c r="U4484" s="7" t="s">
        <v>2909</v>
      </c>
      <c r="V4484" s="7" t="s">
        <v>1881</v>
      </c>
      <c r="W4484" s="7" t="s">
        <v>1868</v>
      </c>
      <c r="X4484" s="7" t="str">
        <f>IFERROR(VLOOKUP( Table1[[#This Row],[Trim Distributor Code]],Sheet1!$A:$J,10,FALSE),0)</f>
        <v>Active</v>
      </c>
    </row>
    <row r="4485" spans="1:24" hidden="1" x14ac:dyDescent="0.3">
      <c r="A4485" t="s">
        <v>4405</v>
      </c>
      <c r="B4485">
        <v>9000004011</v>
      </c>
      <c r="C4485" t="s">
        <v>5654</v>
      </c>
      <c r="D4485" s="8"/>
      <c r="E4485" t="s">
        <v>4195</v>
      </c>
      <c r="F4485" t="s">
        <v>5655</v>
      </c>
      <c r="G4485" t="s">
        <v>5614</v>
      </c>
      <c r="H4485" t="s">
        <v>1632</v>
      </c>
      <c r="I4485" t="s">
        <v>5642</v>
      </c>
      <c r="J4485" t="s">
        <v>2024</v>
      </c>
      <c r="K4485">
        <v>15.014999999999999</v>
      </c>
      <c r="L4485" s="2" t="s">
        <v>1412</v>
      </c>
      <c r="M4485" s="2">
        <f ca="1">Table1[[#This Row],[Cases]]*Table1[[#This Row],[Pack Size]]</f>
        <v>0</v>
      </c>
      <c r="N4485" s="1">
        <f ca="1">Table1[[#This Row],[Cases]]*Table1[[#This Row],[Pack Size]]</f>
        <v>360.35999999999996</v>
      </c>
      <c r="O4485" s="1">
        <f>IFERROR(VLOOKUP(Table1[[#This Row],[SKU Code]],'SKU Size'!$G:$H,2,FALSE),0)*Table1[[#This Row],[Cases]]</f>
        <v>28305.102876990375</v>
      </c>
      <c r="P4485" t="str">
        <f t="shared" si="86"/>
        <v>D0441</v>
      </c>
      <c r="Q4485" s="7">
        <f>IFERROR(VLOOKUP(Table1[[#This Row],[Trim Distributor Code]],Sheet1!$N:$O,2,FALSE),0)</f>
        <v>3400071</v>
      </c>
      <c r="R4485" s="7">
        <f>IFERROR(VLOOKUP(Table1[[#This Row],[Salesflo AppUser Code]],HIE!$A:$B,2,FALSE),0)</f>
        <v>0</v>
      </c>
      <c r="S4485" s="7">
        <f>IFERROR(VLOOKUP(Table1[[#This Row],[Salesflo AppUser Code]],HIE!$A:$B,2,FALSE),0)</f>
        <v>0</v>
      </c>
      <c r="T4485" s="7" t="s">
        <v>5594</v>
      </c>
      <c r="U4485" s="7" t="s">
        <v>2909</v>
      </c>
      <c r="V4485" s="7" t="s">
        <v>1632</v>
      </c>
      <c r="W4485" s="7" t="s">
        <v>2023</v>
      </c>
      <c r="X4485" s="7" t="str">
        <f>IFERROR(VLOOKUP( Table1[[#This Row],[Trim Distributor Code]],Sheet1!$A:$J,10,FALSE),0)</f>
        <v>Active</v>
      </c>
    </row>
    <row r="4486" spans="1:24" hidden="1" x14ac:dyDescent="0.3">
      <c r="A4486" t="s">
        <v>4405</v>
      </c>
      <c r="B4486">
        <v>9000004011</v>
      </c>
      <c r="C4486" t="s">
        <v>5654</v>
      </c>
      <c r="D4486" s="8"/>
      <c r="E4486" t="s">
        <v>4195</v>
      </c>
      <c r="F4486" t="s">
        <v>5655</v>
      </c>
      <c r="G4486" t="s">
        <v>4191</v>
      </c>
      <c r="H4486" t="s">
        <v>2268</v>
      </c>
      <c r="I4486" t="s">
        <v>4950</v>
      </c>
      <c r="J4486" t="s">
        <v>2465</v>
      </c>
      <c r="K4486">
        <v>30.761499999999998</v>
      </c>
      <c r="L4486" s="2" t="s">
        <v>1412</v>
      </c>
      <c r="M4486" s="2">
        <f ca="1">Table1[[#This Row],[Cases]]*Table1[[#This Row],[Pack Size]]</f>
        <v>0</v>
      </c>
      <c r="N4486" s="1">
        <f ca="1">Table1[[#This Row],[Cases]]*Table1[[#This Row],[Pack Size]]</f>
        <v>25839.66</v>
      </c>
      <c r="O4486" s="1">
        <f>IFERROR(VLOOKUP(Table1[[#This Row],[SKU Code]],'SKU Size'!$G:$H,2,FALSE),0)*Table1[[#This Row],[Cases]]</f>
        <v>406.55758720040404</v>
      </c>
      <c r="P4486" t="str">
        <f t="shared" si="86"/>
        <v>D0441</v>
      </c>
      <c r="Q4486" s="7">
        <f>IFERROR(VLOOKUP(Table1[[#This Row],[Trim Distributor Code]],Sheet1!$N:$O,2,FALSE),0)</f>
        <v>3400071</v>
      </c>
      <c r="R4486" s="7">
        <f>IFERROR(VLOOKUP(Table1[[#This Row],[Salesflo AppUser Code]],HIE!$A:$B,2,FALSE),0)</f>
        <v>0</v>
      </c>
      <c r="S4486" s="7">
        <f>IFERROR(VLOOKUP(Table1[[#This Row],[Salesflo AppUser Code]],HIE!$A:$B,2,FALSE),0)</f>
        <v>0</v>
      </c>
      <c r="T4486" s="7" t="s">
        <v>5594</v>
      </c>
      <c r="U4486" s="7" t="s">
        <v>2909</v>
      </c>
      <c r="V4486" s="7" t="s">
        <v>2268</v>
      </c>
      <c r="W4486" s="7" t="s">
        <v>2314</v>
      </c>
      <c r="X4486" s="7" t="str">
        <f>IFERROR(VLOOKUP( Table1[[#This Row],[Trim Distributor Code]],Sheet1!$A:$J,10,FALSE),0)</f>
        <v>Active</v>
      </c>
    </row>
    <row r="4487" spans="1:24" hidden="1" x14ac:dyDescent="0.3">
      <c r="A4487" t="s">
        <v>4405</v>
      </c>
      <c r="B4487">
        <v>9000004011</v>
      </c>
      <c r="C4487" t="s">
        <v>5654</v>
      </c>
      <c r="D4487" s="8"/>
      <c r="E4487" t="s">
        <v>4195</v>
      </c>
      <c r="F4487" t="s">
        <v>5655</v>
      </c>
      <c r="G4487" t="s">
        <v>4180</v>
      </c>
      <c r="H4487" t="s">
        <v>2268</v>
      </c>
      <c r="I4487" t="s">
        <v>5109</v>
      </c>
      <c r="J4487" t="s">
        <v>4192</v>
      </c>
      <c r="K4487">
        <v>12.6</v>
      </c>
      <c r="L4487" s="2" t="s">
        <v>1412</v>
      </c>
      <c r="M4487" s="2">
        <f ca="1">Table1[[#This Row],[Cases]]*Table1[[#This Row],[Pack Size]]</f>
        <v>0</v>
      </c>
      <c r="N4487" s="1">
        <f ca="1">Table1[[#This Row],[Cases]]*Table1[[#This Row],[Pack Size]]</f>
        <v>5443.2</v>
      </c>
      <c r="O4487" s="1">
        <f>IFERROR(VLOOKUP(Table1[[#This Row],[SKU Code]],'SKU Size'!$G:$H,2,FALSE),0)*Table1[[#This Row],[Cases]]</f>
        <v>88724.485068537542</v>
      </c>
      <c r="P4487" t="str">
        <f t="shared" si="86"/>
        <v>D0441</v>
      </c>
      <c r="Q4487" s="7">
        <f>IFERROR(VLOOKUP(Table1[[#This Row],[Trim Distributor Code]],Sheet1!$N:$O,2,FALSE),0)</f>
        <v>3400071</v>
      </c>
      <c r="R4487" s="7">
        <f>IFERROR(VLOOKUP(Table1[[#This Row],[Salesflo AppUser Code]],HIE!$A:$B,2,FALSE),0)</f>
        <v>0</v>
      </c>
      <c r="S4487" s="7">
        <f>IFERROR(VLOOKUP(Table1[[#This Row],[Salesflo AppUser Code]],HIE!$A:$B,2,FALSE),0)</f>
        <v>0</v>
      </c>
      <c r="T4487" s="7" t="s">
        <v>5594</v>
      </c>
      <c r="U4487" s="7" t="s">
        <v>2909</v>
      </c>
      <c r="V4487" s="7" t="s">
        <v>2268</v>
      </c>
      <c r="W4487" s="7" t="s">
        <v>2314</v>
      </c>
      <c r="X4487" s="7" t="str">
        <f>IFERROR(VLOOKUP( Table1[[#This Row],[Trim Distributor Code]],Sheet1!$A:$J,10,FALSE),0)</f>
        <v>Active</v>
      </c>
    </row>
    <row r="4488" spans="1:24" hidden="1" x14ac:dyDescent="0.3">
      <c r="A4488" t="s">
        <v>5658</v>
      </c>
      <c r="B4488" t="s">
        <v>1213</v>
      </c>
      <c r="C4488" t="s">
        <v>5656</v>
      </c>
      <c r="D4488" s="8" t="s">
        <v>5212</v>
      </c>
      <c r="E4488" t="s">
        <v>2869</v>
      </c>
      <c r="F4488" t="s">
        <v>5657</v>
      </c>
      <c r="G4488" t="s">
        <v>4107</v>
      </c>
      <c r="H4488" t="s">
        <v>4137</v>
      </c>
      <c r="I4488" t="s">
        <v>4710</v>
      </c>
      <c r="J4488" t="s">
        <v>1995</v>
      </c>
      <c r="K4488">
        <v>200</v>
      </c>
      <c r="L4488" s="2" t="s">
        <v>1412</v>
      </c>
      <c r="M4488" s="2">
        <f ca="1">Table1[[#This Row],[Cases]]*Table1[[#This Row],[Pack Size]]</f>
        <v>0</v>
      </c>
      <c r="N4488" s="1">
        <f ca="1">Table1[[#This Row],[Cases]]*Table1[[#This Row],[Pack Size]]</f>
        <v>38400</v>
      </c>
      <c r="O4488" s="1">
        <f>IFERROR(VLOOKUP(Table1[[#This Row],[SKU Code]],'SKU Size'!$G:$H,2,FALSE),0)*Table1[[#This Row],[Cases]]</f>
        <v>1661168.3192900033</v>
      </c>
      <c r="P4488" t="str">
        <f t="shared" ref="P4488:P4498" si="87">TRIM(E4488)</f>
        <v>D0231</v>
      </c>
      <c r="Q4488" s="7">
        <f>IFERROR(VLOOKUP(Table1[[#This Row],[Trim Distributor Code]],Sheet1!$N:$O,2,FALSE),0)</f>
        <v>3400734</v>
      </c>
      <c r="R4488" s="7" t="str">
        <f>IFERROR(VLOOKUP(Table1[[#This Row],[Salesflo AppUser Code]],HIE!$A:$B,2,FALSE),0)</f>
        <v>Active</v>
      </c>
      <c r="S4488" s="7" t="str">
        <f>IFERROR(VLOOKUP(Table1[[#This Row],[Salesflo AppUser Code]],HIE!$A:$B,2,FALSE),0)</f>
        <v>Active</v>
      </c>
      <c r="T4488" s="7" t="s">
        <v>5596</v>
      </c>
      <c r="U4488" s="7" t="s">
        <v>5711</v>
      </c>
      <c r="V4488" s="7" t="s">
        <v>1606</v>
      </c>
      <c r="W4488" s="7" t="s">
        <v>1867</v>
      </c>
      <c r="X4488" s="7" t="str">
        <f>IFERROR(VLOOKUP( Table1[[#This Row],[Trim Distributor Code]],Sheet1!$A:$J,10,FALSE),0)</f>
        <v>Active</v>
      </c>
    </row>
    <row r="4489" spans="1:24" hidden="1" x14ac:dyDescent="0.3">
      <c r="A4489" t="s">
        <v>5658</v>
      </c>
      <c r="B4489" t="s">
        <v>1213</v>
      </c>
      <c r="C4489" t="s">
        <v>5656</v>
      </c>
      <c r="D4489" s="8" t="s">
        <v>5212</v>
      </c>
      <c r="E4489" t="s">
        <v>2869</v>
      </c>
      <c r="F4489" t="s">
        <v>5657</v>
      </c>
      <c r="G4489" t="s">
        <v>4107</v>
      </c>
      <c r="H4489" t="s">
        <v>4106</v>
      </c>
      <c r="I4489" t="s">
        <v>4747</v>
      </c>
      <c r="J4489" t="s">
        <v>1954</v>
      </c>
      <c r="K4489">
        <v>200</v>
      </c>
      <c r="L4489" s="2" t="s">
        <v>1412</v>
      </c>
      <c r="M4489" s="2">
        <f ca="1">Table1[[#This Row],[Cases]]*Table1[[#This Row],[Pack Size]]</f>
        <v>0</v>
      </c>
      <c r="N4489" s="1">
        <f ca="1">Table1[[#This Row],[Cases]]*Table1[[#This Row],[Pack Size]]</f>
        <v>57600</v>
      </c>
      <c r="O4489" s="1">
        <f>IFERROR(VLOOKUP(Table1[[#This Row],[SKU Code]],'SKU Size'!$G:$H,2,FALSE),0)*Table1[[#This Row],[Cases]]</f>
        <v>1640440.0133828407</v>
      </c>
      <c r="P4489" t="str">
        <f t="shared" si="87"/>
        <v>D0231</v>
      </c>
      <c r="Q4489" s="7">
        <f>IFERROR(VLOOKUP(Table1[[#This Row],[Trim Distributor Code]],Sheet1!$N:$O,2,FALSE),0)</f>
        <v>3400734</v>
      </c>
      <c r="R4489" s="7" t="str">
        <f>IFERROR(VLOOKUP(Table1[[#This Row],[Salesflo AppUser Code]],HIE!$A:$B,2,FALSE),0)</f>
        <v>Active</v>
      </c>
      <c r="S4489" s="7" t="str">
        <f>IFERROR(VLOOKUP(Table1[[#This Row],[Salesflo AppUser Code]],HIE!$A:$B,2,FALSE),0)</f>
        <v>Active</v>
      </c>
      <c r="T4489" s="7" t="s">
        <v>5596</v>
      </c>
      <c r="U4489" s="7" t="s">
        <v>5711</v>
      </c>
      <c r="V4489" s="7" t="s">
        <v>1444</v>
      </c>
      <c r="W4489" s="7" t="s">
        <v>1867</v>
      </c>
      <c r="X4489" s="7" t="str">
        <f>IFERROR(VLOOKUP( Table1[[#This Row],[Trim Distributor Code]],Sheet1!$A:$J,10,FALSE),0)</f>
        <v>Active</v>
      </c>
    </row>
    <row r="4490" spans="1:24" hidden="1" x14ac:dyDescent="0.3">
      <c r="A4490" t="s">
        <v>5658</v>
      </c>
      <c r="B4490" t="s">
        <v>1213</v>
      </c>
      <c r="C4490" t="s">
        <v>5656</v>
      </c>
      <c r="D4490" s="8" t="s">
        <v>5212</v>
      </c>
      <c r="E4490" t="s">
        <v>2869</v>
      </c>
      <c r="F4490" t="s">
        <v>5657</v>
      </c>
      <c r="G4490" t="s">
        <v>4107</v>
      </c>
      <c r="H4490" t="s">
        <v>4113</v>
      </c>
      <c r="I4490" t="s">
        <v>4748</v>
      </c>
      <c r="J4490" t="s">
        <v>2021</v>
      </c>
      <c r="K4490">
        <v>50</v>
      </c>
      <c r="L4490" s="2" t="s">
        <v>1412</v>
      </c>
      <c r="M4490" s="2">
        <f ca="1">Table1[[#This Row],[Cases]]*Table1[[#This Row],[Pack Size]]</f>
        <v>0</v>
      </c>
      <c r="N4490" s="1">
        <f ca="1">Table1[[#This Row],[Cases]]*Table1[[#This Row],[Pack Size]]</f>
        <v>1200</v>
      </c>
      <c r="O4490" s="1">
        <f>IFERROR(VLOOKUP(Table1[[#This Row],[SKU Code]],'SKU Size'!$G:$H,2,FALSE),0)*Table1[[#This Row],[Cases]]</f>
        <v>373132.15455003234</v>
      </c>
      <c r="P4490" t="str">
        <f t="shared" si="87"/>
        <v>D0231</v>
      </c>
      <c r="Q4490" s="7">
        <f>IFERROR(VLOOKUP(Table1[[#This Row],[Trim Distributor Code]],Sheet1!$N:$O,2,FALSE),0)</f>
        <v>3400734</v>
      </c>
      <c r="R4490" s="7" t="str">
        <f>IFERROR(VLOOKUP(Table1[[#This Row],[Salesflo AppUser Code]],HIE!$A:$B,2,FALSE),0)</f>
        <v>Active</v>
      </c>
      <c r="S4490" s="7" t="str">
        <f>IFERROR(VLOOKUP(Table1[[#This Row],[Salesflo AppUser Code]],HIE!$A:$B,2,FALSE),0)</f>
        <v>Active</v>
      </c>
      <c r="T4490" s="7" t="s">
        <v>5596</v>
      </c>
      <c r="U4490" s="7" t="s">
        <v>5711</v>
      </c>
      <c r="V4490" s="7" t="s">
        <v>1632</v>
      </c>
      <c r="W4490" s="7" t="s">
        <v>1867</v>
      </c>
      <c r="X4490" s="7" t="str">
        <f>IFERROR(VLOOKUP( Table1[[#This Row],[Trim Distributor Code]],Sheet1!$A:$J,10,FALSE),0)</f>
        <v>Active</v>
      </c>
    </row>
    <row r="4491" spans="1:24" hidden="1" x14ac:dyDescent="0.3">
      <c r="A4491" t="s">
        <v>5658</v>
      </c>
      <c r="B4491" t="s">
        <v>1213</v>
      </c>
      <c r="C4491" t="s">
        <v>5656</v>
      </c>
      <c r="D4491" s="8" t="s">
        <v>5212</v>
      </c>
      <c r="E4491" t="s">
        <v>2869</v>
      </c>
      <c r="F4491" t="s">
        <v>5657</v>
      </c>
      <c r="G4491" t="s">
        <v>4114</v>
      </c>
      <c r="H4491" t="s">
        <v>4113</v>
      </c>
      <c r="I4491" t="s">
        <v>4750</v>
      </c>
      <c r="J4491" t="s">
        <v>2024</v>
      </c>
      <c r="K4491">
        <v>30</v>
      </c>
      <c r="L4491" s="2" t="s">
        <v>1412</v>
      </c>
      <c r="M4491" s="2">
        <f ca="1">Table1[[#This Row],[Cases]]*Table1[[#This Row],[Pack Size]]</f>
        <v>0</v>
      </c>
      <c r="N4491" s="1">
        <f ca="1">Table1[[#This Row],[Cases]]*Table1[[#This Row],[Pack Size]]</f>
        <v>720</v>
      </c>
      <c r="O4491" s="1">
        <f>IFERROR(VLOOKUP(Table1[[#This Row],[SKU Code]],'SKU Size'!$G:$H,2,FALSE),0)*Table1[[#This Row],[Cases]]</f>
        <v>56553.652101878877</v>
      </c>
      <c r="P4491" t="str">
        <f t="shared" si="87"/>
        <v>D0231</v>
      </c>
      <c r="Q4491" s="7">
        <f>IFERROR(VLOOKUP(Table1[[#This Row],[Trim Distributor Code]],Sheet1!$N:$O,2,FALSE),0)</f>
        <v>3400734</v>
      </c>
      <c r="R4491" s="7" t="str">
        <f>IFERROR(VLOOKUP(Table1[[#This Row],[Salesflo AppUser Code]],HIE!$A:$B,2,FALSE),0)</f>
        <v>Active</v>
      </c>
      <c r="S4491" s="7" t="str">
        <f>IFERROR(VLOOKUP(Table1[[#This Row],[Salesflo AppUser Code]],HIE!$A:$B,2,FALSE),0)</f>
        <v>Active</v>
      </c>
      <c r="T4491" s="7" t="s">
        <v>5596</v>
      </c>
      <c r="U4491" s="7" t="s">
        <v>5711</v>
      </c>
      <c r="V4491" s="7" t="s">
        <v>1632</v>
      </c>
      <c r="W4491" s="7" t="s">
        <v>2023</v>
      </c>
      <c r="X4491" s="7" t="str">
        <f>IFERROR(VLOOKUP( Table1[[#This Row],[Trim Distributor Code]],Sheet1!$A:$J,10,FALSE),0)</f>
        <v>Active</v>
      </c>
    </row>
    <row r="4492" spans="1:24" hidden="1" x14ac:dyDescent="0.3">
      <c r="A4492" t="s">
        <v>5658</v>
      </c>
      <c r="B4492" t="s">
        <v>1213</v>
      </c>
      <c r="C4492" t="s">
        <v>5656</v>
      </c>
      <c r="D4492" s="8" t="s">
        <v>5212</v>
      </c>
      <c r="E4492" t="s">
        <v>2869</v>
      </c>
      <c r="F4492" t="s">
        <v>5657</v>
      </c>
      <c r="G4492" t="s">
        <v>4112</v>
      </c>
      <c r="H4492" t="s">
        <v>4109</v>
      </c>
      <c r="I4492" t="s">
        <v>4749</v>
      </c>
      <c r="J4492" t="s">
        <v>1877</v>
      </c>
      <c r="K4492">
        <v>30</v>
      </c>
      <c r="L4492" s="2" t="s">
        <v>1412</v>
      </c>
      <c r="M4492" s="2">
        <f ca="1">Table1[[#This Row],[Cases]]*Table1[[#This Row],[Pack Size]]</f>
        <v>0</v>
      </c>
      <c r="N4492" s="1">
        <f ca="1">Table1[[#This Row],[Cases]]*Table1[[#This Row],[Pack Size]]</f>
        <v>3000</v>
      </c>
      <c r="O4492" s="1">
        <f>IFERROR(VLOOKUP(Table1[[#This Row],[SKU Code]],'SKU Size'!$G:$H,2,FALSE),0)*Table1[[#This Row],[Cases]]</f>
        <v>371296.34185119456</v>
      </c>
      <c r="P4492" t="str">
        <f t="shared" si="87"/>
        <v>D0231</v>
      </c>
      <c r="Q4492" s="7">
        <f>IFERROR(VLOOKUP(Table1[[#This Row],[Trim Distributor Code]],Sheet1!$N:$O,2,FALSE),0)</f>
        <v>3400734</v>
      </c>
      <c r="R4492" s="7" t="str">
        <f>IFERROR(VLOOKUP(Table1[[#This Row],[Salesflo AppUser Code]],HIE!$A:$B,2,FALSE),0)</f>
        <v>Active</v>
      </c>
      <c r="S4492" s="7" t="str">
        <f>IFERROR(VLOOKUP(Table1[[#This Row],[Salesflo AppUser Code]],HIE!$A:$B,2,FALSE),0)</f>
        <v>Active</v>
      </c>
      <c r="T4492" s="7" t="s">
        <v>5596</v>
      </c>
      <c r="U4492" s="7" t="s">
        <v>5711</v>
      </c>
      <c r="V4492" s="7" t="s">
        <v>1423</v>
      </c>
      <c r="W4492" s="7" t="s">
        <v>1868</v>
      </c>
      <c r="X4492" s="7" t="str">
        <f>IFERROR(VLOOKUP( Table1[[#This Row],[Trim Distributor Code]],Sheet1!$A:$J,10,FALSE),0)</f>
        <v>Active</v>
      </c>
    </row>
    <row r="4493" spans="1:24" hidden="1" x14ac:dyDescent="0.3">
      <c r="A4493" t="s">
        <v>5658</v>
      </c>
      <c r="B4493" t="s">
        <v>1213</v>
      </c>
      <c r="C4493" t="s">
        <v>5656</v>
      </c>
      <c r="D4493" s="8" t="s">
        <v>5212</v>
      </c>
      <c r="E4493" t="s">
        <v>2869</v>
      </c>
      <c r="F4493" t="s">
        <v>5657</v>
      </c>
      <c r="G4493" t="s">
        <v>4521</v>
      </c>
      <c r="H4493" t="s">
        <v>4106</v>
      </c>
      <c r="I4493" t="s">
        <v>4538</v>
      </c>
      <c r="J4493" t="s">
        <v>11</v>
      </c>
      <c r="K4493">
        <v>200</v>
      </c>
      <c r="L4493" s="2" t="s">
        <v>1412</v>
      </c>
      <c r="M4493" s="2">
        <f ca="1">Table1[[#This Row],[Cases]]*Table1[[#This Row],[Pack Size]]</f>
        <v>0</v>
      </c>
      <c r="N4493" s="1">
        <f ca="1">Table1[[#This Row],[Cases]]*Table1[[#This Row],[Pack Size]]</f>
        <v>70400</v>
      </c>
      <c r="O4493" s="1">
        <f>IFERROR(VLOOKUP(Table1[[#This Row],[SKU Code]],'SKU Size'!$G:$H,2,FALSE),0)*Table1[[#This Row],[Cases]]</f>
        <v>1752949.6464307816</v>
      </c>
      <c r="P4493" t="str">
        <f t="shared" si="87"/>
        <v>D0231</v>
      </c>
      <c r="Q4493" s="7">
        <f>IFERROR(VLOOKUP(Table1[[#This Row],[Trim Distributor Code]],Sheet1!$N:$O,2,FALSE),0)</f>
        <v>3400734</v>
      </c>
      <c r="R4493" s="7" t="str">
        <f>IFERROR(VLOOKUP(Table1[[#This Row],[Salesflo AppUser Code]],HIE!$A:$B,2,FALSE),0)</f>
        <v>Active</v>
      </c>
      <c r="S4493" s="7" t="str">
        <f>IFERROR(VLOOKUP(Table1[[#This Row],[Salesflo AppUser Code]],HIE!$A:$B,2,FALSE),0)</f>
        <v>Active</v>
      </c>
      <c r="T4493" s="7" t="s">
        <v>5596</v>
      </c>
      <c r="U4493" s="7" t="s">
        <v>5711</v>
      </c>
      <c r="V4493" s="7" t="s">
        <v>1444</v>
      </c>
      <c r="W4493" s="7" t="s">
        <v>1688</v>
      </c>
      <c r="X4493" s="7" t="str">
        <f>IFERROR(VLOOKUP( Table1[[#This Row],[Trim Distributor Code]],Sheet1!$A:$J,10,FALSE),0)</f>
        <v>Active</v>
      </c>
    </row>
    <row r="4494" spans="1:24" hidden="1" x14ac:dyDescent="0.3">
      <c r="A4494" t="s">
        <v>5658</v>
      </c>
      <c r="B4494" t="s">
        <v>1213</v>
      </c>
      <c r="C4494" t="s">
        <v>5656</v>
      </c>
      <c r="D4494" s="8" t="s">
        <v>5212</v>
      </c>
      <c r="E4494" t="s">
        <v>2869</v>
      </c>
      <c r="F4494" t="s">
        <v>5657</v>
      </c>
      <c r="G4494" t="s">
        <v>4134</v>
      </c>
      <c r="H4494" t="s">
        <v>4106</v>
      </c>
      <c r="I4494" t="s">
        <v>4636</v>
      </c>
      <c r="J4494" t="s">
        <v>1478</v>
      </c>
      <c r="K4494">
        <v>50</v>
      </c>
      <c r="L4494" s="2" t="s">
        <v>1412</v>
      </c>
      <c r="M4494" s="2">
        <f ca="1">Table1[[#This Row],[Cases]]*Table1[[#This Row],[Pack Size]]</f>
        <v>0</v>
      </c>
      <c r="N4494" s="1">
        <f ca="1">Table1[[#This Row],[Cases]]*Table1[[#This Row],[Pack Size]]</f>
        <v>20000</v>
      </c>
      <c r="O4494" s="1">
        <f>IFERROR(VLOOKUP(Table1[[#This Row],[SKU Code]],'SKU Size'!$G:$H,2,FALSE),0)*Table1[[#This Row],[Cases]]</f>
        <v>435451.32245422504</v>
      </c>
      <c r="P4494" t="str">
        <f t="shared" si="87"/>
        <v>D0231</v>
      </c>
      <c r="Q4494" s="7">
        <f>IFERROR(VLOOKUP(Table1[[#This Row],[Trim Distributor Code]],Sheet1!$N:$O,2,FALSE),0)</f>
        <v>3400734</v>
      </c>
      <c r="R4494" s="7" t="str">
        <f>IFERROR(VLOOKUP(Table1[[#This Row],[Salesflo AppUser Code]],HIE!$A:$B,2,FALSE),0)</f>
        <v>Active</v>
      </c>
      <c r="S4494" s="7" t="str">
        <f>IFERROR(VLOOKUP(Table1[[#This Row],[Salesflo AppUser Code]],HIE!$A:$B,2,FALSE),0)</f>
        <v>Active</v>
      </c>
      <c r="T4494" s="7" t="s">
        <v>5596</v>
      </c>
      <c r="U4494" s="7" t="s">
        <v>5711</v>
      </c>
      <c r="V4494" s="7" t="s">
        <v>1444</v>
      </c>
      <c r="W4494" s="7" t="s">
        <v>1445</v>
      </c>
      <c r="X4494" s="7" t="str">
        <f>IFERROR(VLOOKUP( Table1[[#This Row],[Trim Distributor Code]],Sheet1!$A:$J,10,FALSE),0)</f>
        <v>Active</v>
      </c>
    </row>
    <row r="4495" spans="1:24" hidden="1" x14ac:dyDescent="0.3">
      <c r="A4495" t="s">
        <v>5658</v>
      </c>
      <c r="B4495" t="s">
        <v>1213</v>
      </c>
      <c r="C4495" t="s">
        <v>5656</v>
      </c>
      <c r="D4495" s="8" t="s">
        <v>5212</v>
      </c>
      <c r="E4495" t="s">
        <v>2869</v>
      </c>
      <c r="F4495" t="s">
        <v>5657</v>
      </c>
      <c r="G4495" t="s">
        <v>4133</v>
      </c>
      <c r="H4495" t="s">
        <v>4106</v>
      </c>
      <c r="I4495" t="s">
        <v>4637</v>
      </c>
      <c r="J4495" t="s">
        <v>1586</v>
      </c>
      <c r="K4495">
        <v>300</v>
      </c>
      <c r="L4495" s="2" t="s">
        <v>1412</v>
      </c>
      <c r="M4495" s="2">
        <f ca="1">Table1[[#This Row],[Cases]]*Table1[[#This Row],[Pack Size]]</f>
        <v>0</v>
      </c>
      <c r="N4495" s="1">
        <f ca="1">Table1[[#This Row],[Cases]]*Table1[[#This Row],[Pack Size]]</f>
        <v>120000</v>
      </c>
      <c r="O4495" s="1">
        <f>IFERROR(VLOOKUP(Table1[[#This Row],[SKU Code]],'SKU Size'!$G:$H,2,FALSE),0)*Table1[[#This Row],[Cases]]</f>
        <v>2529625.339066139</v>
      </c>
      <c r="P4495" t="str">
        <f t="shared" si="87"/>
        <v>D0231</v>
      </c>
      <c r="Q4495" s="7">
        <f>IFERROR(VLOOKUP(Table1[[#This Row],[Trim Distributor Code]],Sheet1!$N:$O,2,FALSE),0)</f>
        <v>3400734</v>
      </c>
      <c r="R4495" s="7" t="str">
        <f>IFERROR(VLOOKUP(Table1[[#This Row],[Salesflo AppUser Code]],HIE!$A:$B,2,FALSE),0)</f>
        <v>Active</v>
      </c>
      <c r="S4495" s="7" t="str">
        <f>IFERROR(VLOOKUP(Table1[[#This Row],[Salesflo AppUser Code]],HIE!$A:$B,2,FALSE),0)</f>
        <v>Active</v>
      </c>
      <c r="T4495" s="7" t="s">
        <v>5596</v>
      </c>
      <c r="U4495" s="7" t="s">
        <v>5711</v>
      </c>
      <c r="V4495" s="7" t="s">
        <v>1444</v>
      </c>
      <c r="W4495" s="7" t="s">
        <v>5707</v>
      </c>
      <c r="X4495" s="7" t="str">
        <f>IFERROR(VLOOKUP( Table1[[#This Row],[Trim Distributor Code]],Sheet1!$A:$J,10,FALSE),0)</f>
        <v>Active</v>
      </c>
    </row>
    <row r="4496" spans="1:24" hidden="1" x14ac:dyDescent="0.3">
      <c r="A4496" t="s">
        <v>5658</v>
      </c>
      <c r="B4496" t="s">
        <v>1213</v>
      </c>
      <c r="C4496" t="s">
        <v>5656</v>
      </c>
      <c r="D4496" s="8" t="s">
        <v>5212</v>
      </c>
      <c r="E4496" t="s">
        <v>2869</v>
      </c>
      <c r="F4496" t="s">
        <v>5657</v>
      </c>
      <c r="G4496" t="s">
        <v>4191</v>
      </c>
      <c r="H4496" t="s">
        <v>2268</v>
      </c>
      <c r="I4496" t="s">
        <v>4950</v>
      </c>
      <c r="J4496" t="s">
        <v>2465</v>
      </c>
      <c r="K4496">
        <v>50</v>
      </c>
      <c r="L4496" s="2" t="s">
        <v>1412</v>
      </c>
      <c r="M4496" s="2">
        <f ca="1">Table1[[#This Row],[Cases]]*Table1[[#This Row],[Pack Size]]</f>
        <v>0</v>
      </c>
      <c r="N4496" s="1">
        <f ca="1">Table1[[#This Row],[Cases]]*Table1[[#This Row],[Pack Size]]</f>
        <v>42000</v>
      </c>
      <c r="O4496" s="1">
        <f>IFERROR(VLOOKUP(Table1[[#This Row],[SKU Code]],'SKU Size'!$G:$H,2,FALSE),0)*Table1[[#This Row],[Cases]]</f>
        <v>660.822110755984</v>
      </c>
      <c r="P4496" t="str">
        <f t="shared" si="87"/>
        <v>D0231</v>
      </c>
      <c r="Q4496" s="7">
        <f>IFERROR(VLOOKUP(Table1[[#This Row],[Trim Distributor Code]],Sheet1!$N:$O,2,FALSE),0)</f>
        <v>3400734</v>
      </c>
      <c r="R4496" s="7" t="str">
        <f>IFERROR(VLOOKUP(Table1[[#This Row],[Salesflo AppUser Code]],HIE!$A:$B,2,FALSE),0)</f>
        <v>Active</v>
      </c>
      <c r="S4496" s="7" t="str">
        <f>IFERROR(VLOOKUP(Table1[[#This Row],[Salesflo AppUser Code]],HIE!$A:$B,2,FALSE),0)</f>
        <v>Active</v>
      </c>
      <c r="T4496" s="7" t="s">
        <v>5596</v>
      </c>
      <c r="U4496" s="7" t="s">
        <v>5711</v>
      </c>
      <c r="V4496" s="7" t="s">
        <v>2268</v>
      </c>
      <c r="W4496" s="7" t="s">
        <v>2314</v>
      </c>
      <c r="X4496" s="7" t="str">
        <f>IFERROR(VLOOKUP( Table1[[#This Row],[Trim Distributor Code]],Sheet1!$A:$J,10,FALSE),0)</f>
        <v>Active</v>
      </c>
    </row>
    <row r="4497" spans="1:24" hidden="1" x14ac:dyDescent="0.3">
      <c r="A4497" t="s">
        <v>5658</v>
      </c>
      <c r="B4497" t="s">
        <v>1213</v>
      </c>
      <c r="C4497" t="s">
        <v>5656</v>
      </c>
      <c r="D4497" s="8" t="s">
        <v>5212</v>
      </c>
      <c r="E4497" t="s">
        <v>2869</v>
      </c>
      <c r="F4497" t="s">
        <v>5657</v>
      </c>
      <c r="G4497" t="s">
        <v>4180</v>
      </c>
      <c r="H4497" t="s">
        <v>2268</v>
      </c>
      <c r="I4497" t="s">
        <v>5109</v>
      </c>
      <c r="J4497" t="s">
        <v>4192</v>
      </c>
      <c r="K4497">
        <v>10</v>
      </c>
      <c r="L4497" s="2" t="s">
        <v>1412</v>
      </c>
      <c r="M4497" s="2">
        <f ca="1">Table1[[#This Row],[Cases]]*Table1[[#This Row],[Pack Size]]</f>
        <v>0</v>
      </c>
      <c r="N4497" s="1">
        <f ca="1">Table1[[#This Row],[Cases]]*Table1[[#This Row],[Pack Size]]</f>
        <v>4320</v>
      </c>
      <c r="O4497" s="1">
        <f>IFERROR(VLOOKUP(Table1[[#This Row],[SKU Code]],'SKU Size'!$G:$H,2,FALSE),0)*Table1[[#This Row],[Cases]]</f>
        <v>70416.257990902814</v>
      </c>
      <c r="P4497" t="str">
        <f t="shared" si="87"/>
        <v>D0231</v>
      </c>
      <c r="Q4497" s="7">
        <f>IFERROR(VLOOKUP(Table1[[#This Row],[Trim Distributor Code]],Sheet1!$N:$O,2,FALSE),0)</f>
        <v>3400734</v>
      </c>
      <c r="R4497" s="7" t="str">
        <f>IFERROR(VLOOKUP(Table1[[#This Row],[Salesflo AppUser Code]],HIE!$A:$B,2,FALSE),0)</f>
        <v>Active</v>
      </c>
      <c r="S4497" s="7" t="str">
        <f>IFERROR(VLOOKUP(Table1[[#This Row],[Salesflo AppUser Code]],HIE!$A:$B,2,FALSE),0)</f>
        <v>Active</v>
      </c>
      <c r="T4497" s="7" t="s">
        <v>5596</v>
      </c>
      <c r="U4497" s="7" t="s">
        <v>5711</v>
      </c>
      <c r="V4497" s="7" t="s">
        <v>2268</v>
      </c>
      <c r="W4497" s="7" t="s">
        <v>2314</v>
      </c>
      <c r="X4497" s="7" t="str">
        <f>IFERROR(VLOOKUP( Table1[[#This Row],[Trim Distributor Code]],Sheet1!$A:$J,10,FALSE),0)</f>
        <v>Active</v>
      </c>
    </row>
    <row r="4498" spans="1:24" hidden="1" x14ac:dyDescent="0.3">
      <c r="A4498" t="s">
        <v>5658</v>
      </c>
      <c r="B4498" t="s">
        <v>1213</v>
      </c>
      <c r="C4498" t="s">
        <v>5656</v>
      </c>
      <c r="D4498" s="8" t="s">
        <v>5212</v>
      </c>
      <c r="E4498" t="s">
        <v>2869</v>
      </c>
      <c r="F4498" t="s">
        <v>5657</v>
      </c>
      <c r="G4498" t="s">
        <v>4521</v>
      </c>
      <c r="H4498" t="s">
        <v>4113</v>
      </c>
      <c r="I4498" t="s">
        <v>4540</v>
      </c>
      <c r="J4498" t="s">
        <v>14</v>
      </c>
      <c r="K4498">
        <v>15</v>
      </c>
      <c r="L4498" s="2" t="s">
        <v>1412</v>
      </c>
      <c r="M4498" s="2">
        <f ca="1">Table1[[#This Row],[Cases]]*Table1[[#This Row],[Pack Size]]</f>
        <v>0</v>
      </c>
      <c r="N4498" s="1">
        <f ca="1">Table1[[#This Row],[Cases]]*Table1[[#This Row],[Pack Size]]</f>
        <v>360</v>
      </c>
      <c r="O4498" s="1">
        <f>IFERROR(VLOOKUP(Table1[[#This Row],[SKU Code]],'SKU Size'!$G:$H,2,FALSE),0)*Table1[[#This Row],[Cases]]</f>
        <v>53872.098978759153</v>
      </c>
      <c r="P4498" t="str">
        <f t="shared" si="87"/>
        <v>D0231</v>
      </c>
      <c r="Q4498" s="7">
        <f>IFERROR(VLOOKUP(Table1[[#This Row],[Trim Distributor Code]],Sheet1!$N:$O,2,FALSE),0)</f>
        <v>3400734</v>
      </c>
      <c r="R4498" s="7" t="str">
        <f>IFERROR(VLOOKUP(Table1[[#This Row],[Salesflo AppUser Code]],HIE!$A:$B,2,FALSE),0)</f>
        <v>Active</v>
      </c>
      <c r="S4498" s="7" t="str">
        <f>IFERROR(VLOOKUP(Table1[[#This Row],[Salesflo AppUser Code]],HIE!$A:$B,2,FALSE),0)</f>
        <v>Active</v>
      </c>
      <c r="T4498" s="7" t="s">
        <v>5596</v>
      </c>
      <c r="U4498" s="7" t="s">
        <v>5711</v>
      </c>
      <c r="V4498" s="7" t="s">
        <v>1632</v>
      </c>
      <c r="W4498" s="7" t="s">
        <v>1688</v>
      </c>
      <c r="X4498" s="7" t="str">
        <f>IFERROR(VLOOKUP( Table1[[#This Row],[Trim Distributor Code]],Sheet1!$A:$J,10,FALSE),0)</f>
        <v>Active</v>
      </c>
    </row>
    <row r="4499" spans="1:24" hidden="1" x14ac:dyDescent="0.3">
      <c r="A4499" t="s">
        <v>5435</v>
      </c>
      <c r="B4499" t="s">
        <v>5376</v>
      </c>
      <c r="C4499" t="s">
        <v>5412</v>
      </c>
      <c r="D4499" s="8" t="s">
        <v>1412</v>
      </c>
      <c r="E4499" t="s">
        <v>5392</v>
      </c>
      <c r="F4499" t="s">
        <v>5393</v>
      </c>
      <c r="G4499" t="s">
        <v>5367</v>
      </c>
      <c r="H4499" t="s">
        <v>2582</v>
      </c>
      <c r="I4499" t="s">
        <v>5397</v>
      </c>
      <c r="J4499" t="s">
        <v>15</v>
      </c>
      <c r="K4499">
        <v>2</v>
      </c>
      <c r="L4499" s="2" t="s">
        <v>1412</v>
      </c>
      <c r="M4499" s="2">
        <f ca="1">Table1[[#This Row],[Cases]]*Table1[[#This Row],[Pack Size]]</f>
        <v>0</v>
      </c>
      <c r="N4499" s="1">
        <f ca="1">Table1[[#This Row],[Cases]]*Table1[[#This Row],[Pack Size]]</f>
        <v>288</v>
      </c>
      <c r="O4499" s="1">
        <f>IFERROR(VLOOKUP(Table1[[#This Row],[SKU Code]],'SKU Size'!$G:$H,2,FALSE),0)*Table1[[#This Row],[Cases]]</f>
        <v>11050.97755309545</v>
      </c>
      <c r="P4499" t="str">
        <f t="shared" ref="P4499:P4501" si="88">TRIM(E4499)</f>
        <v>D0177</v>
      </c>
      <c r="Q4499" s="7">
        <f>IFERROR(VLOOKUP(Table1[[#This Row],[Trim Distributor Code]],Sheet1!$N:$O,2,FALSE),0)</f>
        <v>3401098</v>
      </c>
      <c r="R4499" s="7">
        <f>IFERROR(VLOOKUP(Table1[[#This Row],[Salesflo AppUser Code]],HIE!$A:$B,2,FALSE),0)</f>
        <v>0</v>
      </c>
      <c r="S4499" s="7">
        <f>IFERROR(VLOOKUP(Table1[[#This Row],[Salesflo AppUser Code]],HIE!$A:$B,2,FALSE),0)</f>
        <v>0</v>
      </c>
      <c r="T4499" s="7" t="s">
        <v>2637</v>
      </c>
      <c r="U4499" s="7" t="s">
        <v>5710</v>
      </c>
      <c r="V4499" s="7" t="s">
        <v>2582</v>
      </c>
      <c r="W4499" s="7" t="s">
        <v>2590</v>
      </c>
      <c r="X4499" s="7" t="str">
        <f>IFERROR(VLOOKUP( Table1[[#This Row],[Trim Distributor Code]],Sheet1!$A:$J,10,FALSE),0)</f>
        <v>Active</v>
      </c>
    </row>
    <row r="4500" spans="1:24" hidden="1" x14ac:dyDescent="0.3">
      <c r="A4500" t="s">
        <v>5435</v>
      </c>
      <c r="B4500" t="s">
        <v>5376</v>
      </c>
      <c r="C4500" t="s">
        <v>5412</v>
      </c>
      <c r="D4500" s="8" t="s">
        <v>1412</v>
      </c>
      <c r="E4500" t="s">
        <v>5392</v>
      </c>
      <c r="F4500" t="s">
        <v>5393</v>
      </c>
      <c r="G4500" t="s">
        <v>5367</v>
      </c>
      <c r="H4500" t="s">
        <v>2616</v>
      </c>
      <c r="I4500" t="s">
        <v>5398</v>
      </c>
      <c r="J4500" t="s">
        <v>16</v>
      </c>
      <c r="K4500">
        <v>5</v>
      </c>
      <c r="L4500" s="2" t="s">
        <v>1412</v>
      </c>
      <c r="M4500" s="2">
        <f ca="1">Table1[[#This Row],[Cases]]*Table1[[#This Row],[Pack Size]]</f>
        <v>0</v>
      </c>
      <c r="N4500" s="1">
        <f ca="1">Table1[[#This Row],[Cases]]*Table1[[#This Row],[Pack Size]]</f>
        <v>1440</v>
      </c>
      <c r="O4500" s="1">
        <f>IFERROR(VLOOKUP(Table1[[#This Row],[SKU Code]],'SKU Size'!$G:$H,2,FALSE),0)*Table1[[#This Row],[Cases]]</f>
        <v>24267.146338632974</v>
      </c>
      <c r="P4500" t="str">
        <f t="shared" si="88"/>
        <v>D0177</v>
      </c>
      <c r="Q4500" s="7">
        <f>IFERROR(VLOOKUP(Table1[[#This Row],[Trim Distributor Code]],Sheet1!$N:$O,2,FALSE),0)</f>
        <v>3401098</v>
      </c>
      <c r="R4500" s="7">
        <f>IFERROR(VLOOKUP(Table1[[#This Row],[Salesflo AppUser Code]],HIE!$A:$B,2,FALSE),0)</f>
        <v>0</v>
      </c>
      <c r="S4500" s="7">
        <f>IFERROR(VLOOKUP(Table1[[#This Row],[Salesflo AppUser Code]],HIE!$A:$B,2,FALSE),0)</f>
        <v>0</v>
      </c>
      <c r="T4500" s="7" t="s">
        <v>2637</v>
      </c>
      <c r="U4500" s="7" t="s">
        <v>5710</v>
      </c>
      <c r="V4500" s="7" t="s">
        <v>2616</v>
      </c>
      <c r="W4500" s="7" t="s">
        <v>2617</v>
      </c>
      <c r="X4500" s="7" t="str">
        <f>IFERROR(VLOOKUP( Table1[[#This Row],[Trim Distributor Code]],Sheet1!$A:$J,10,FALSE),0)</f>
        <v>Active</v>
      </c>
    </row>
    <row r="4501" spans="1:24" hidden="1" x14ac:dyDescent="0.3">
      <c r="A4501" t="s">
        <v>5435</v>
      </c>
      <c r="B4501" t="s">
        <v>5376</v>
      </c>
      <c r="C4501" t="s">
        <v>5412</v>
      </c>
      <c r="D4501" s="8" t="s">
        <v>1412</v>
      </c>
      <c r="E4501" t="s">
        <v>5392</v>
      </c>
      <c r="F4501" t="s">
        <v>5393</v>
      </c>
      <c r="G4501" t="s">
        <v>1422</v>
      </c>
      <c r="H4501" t="s">
        <v>4360</v>
      </c>
      <c r="I4501" t="s">
        <v>4645</v>
      </c>
      <c r="J4501" t="s">
        <v>4271</v>
      </c>
      <c r="K4501">
        <v>5</v>
      </c>
      <c r="L4501" s="2" t="s">
        <v>1412</v>
      </c>
      <c r="M4501" s="2">
        <f ca="1">Table1[[#This Row],[Cases]]*Table1[[#This Row],[Pack Size]]</f>
        <v>0</v>
      </c>
      <c r="N4501" s="1">
        <f ca="1">Table1[[#This Row],[Cases]]*Table1[[#This Row],[Pack Size]]</f>
        <v>480</v>
      </c>
      <c r="O4501" s="1">
        <f>IFERROR(VLOOKUP(Table1[[#This Row],[SKU Code]],'SKU Size'!$G:$H,2,FALSE),0)*Table1[[#This Row],[Cases]]</f>
        <v>0</v>
      </c>
      <c r="P4501" t="str">
        <f t="shared" si="88"/>
        <v>D0177</v>
      </c>
      <c r="Q4501" s="7">
        <f>IFERROR(VLOOKUP(Table1[[#This Row],[Trim Distributor Code]],Sheet1!$N:$O,2,FALSE),0)</f>
        <v>3401098</v>
      </c>
      <c r="R4501" s="7">
        <f>IFERROR(VLOOKUP(Table1[[#This Row],[Salesflo AppUser Code]],HIE!$A:$B,2,FALSE),0)</f>
        <v>0</v>
      </c>
      <c r="S4501" s="7">
        <f>IFERROR(VLOOKUP(Table1[[#This Row],[Salesflo AppUser Code]],HIE!$A:$B,2,FALSE),0)</f>
        <v>0</v>
      </c>
      <c r="T4501" s="7" t="s">
        <v>2637</v>
      </c>
      <c r="U4501" s="7" t="s">
        <v>5710</v>
      </c>
      <c r="V4501" s="7" t="s">
        <v>4360</v>
      </c>
      <c r="W4501" s="7" t="s">
        <v>1422</v>
      </c>
      <c r="X4501" s="7" t="str">
        <f>IFERROR(VLOOKUP( Table1[[#This Row],[Trim Distributor Code]],Sheet1!$A:$J,10,FALSE),0)</f>
        <v>Active</v>
      </c>
    </row>
    <row r="4502" spans="1:24" hidden="1" x14ac:dyDescent="0.3">
      <c r="A4502" t="s">
        <v>5684</v>
      </c>
      <c r="B4502" t="s">
        <v>5685</v>
      </c>
      <c r="C4502" t="s">
        <v>5685</v>
      </c>
      <c r="D4502" s="8"/>
      <c r="E4502" s="3"/>
      <c r="F4502" t="s">
        <v>5685</v>
      </c>
      <c r="G4502" t="s">
        <v>5686</v>
      </c>
      <c r="H4502" t="s">
        <v>5687</v>
      </c>
      <c r="I4502" t="str">
        <f>Table1[[#This Row],[Brand]]&amp;Table1[[#This Row],[Category]]</f>
        <v>Baby Ji MagicDiapers</v>
      </c>
      <c r="J4502" t="s">
        <v>5686</v>
      </c>
      <c r="K4502">
        <v>10000</v>
      </c>
      <c r="L4502" s="2" t="s">
        <v>1412</v>
      </c>
      <c r="M4502" s="2">
        <f ca="1">Table1[[#This Row],[Cases]]*Table1[[#This Row],[Pack Size]]</f>
        <v>0</v>
      </c>
      <c r="N4502" s="1">
        <f ca="1">Table1[[#This Row],[Cases]]*Table1[[#This Row],[Pack Size]]</f>
        <v>0</v>
      </c>
      <c r="O4502" s="1">
        <v>83994678.86520195</v>
      </c>
      <c r="P4502" t="str">
        <f>TRIM(E4502)</f>
        <v/>
      </c>
      <c r="Q4502" s="7" t="s">
        <v>5685</v>
      </c>
      <c r="R4502" s="7">
        <f>IFERROR(VLOOKUP(Table1[[#This Row],[Salesflo AppUser Code]],HIE!$A:$B,2,FALSE),0)</f>
        <v>0</v>
      </c>
      <c r="S4502" s="7">
        <f>IFERROR(VLOOKUP(Table1[[#This Row],[Salesflo AppUser Code]],HIE!$A:$B,2,FALSE),0)</f>
        <v>0</v>
      </c>
      <c r="T4502" s="7" t="s">
        <v>4504</v>
      </c>
      <c r="U4502" t="s">
        <v>5688</v>
      </c>
      <c r="V4502" s="7" t="s">
        <v>1444</v>
      </c>
      <c r="W4502" s="7" t="s">
        <v>5689</v>
      </c>
      <c r="X4502" s="7">
        <f>IFERROR(VLOOKUP( Table1[[#This Row],[Trim Distributor Code]],Sheet1!$A:$J,10,FALSE),0)</f>
        <v>0</v>
      </c>
    </row>
    <row r="4503" spans="1:24" hidden="1" x14ac:dyDescent="0.3">
      <c r="A4503" t="s">
        <v>5684</v>
      </c>
      <c r="B4503" t="s">
        <v>5685</v>
      </c>
      <c r="C4503" t="s">
        <v>5685</v>
      </c>
      <c r="D4503" s="8"/>
      <c r="E4503" s="3"/>
      <c r="F4503" t="s">
        <v>5685</v>
      </c>
      <c r="G4503" t="s">
        <v>5686</v>
      </c>
      <c r="H4503" t="s">
        <v>5690</v>
      </c>
      <c r="I4503" t="str">
        <f>Table1[[#This Row],[Brand]]&amp;Table1[[#This Row],[Category]]</f>
        <v>Baby Ji Magicwipes</v>
      </c>
      <c r="J4503" t="s">
        <v>5691</v>
      </c>
      <c r="K4503">
        <v>100</v>
      </c>
      <c r="L4503" s="2" t="s">
        <v>1412</v>
      </c>
      <c r="M4503" s="2">
        <f ca="1">Table1[[#This Row],[Cases]]*Table1[[#This Row],[Pack Size]]</f>
        <v>0</v>
      </c>
      <c r="N4503" s="1">
        <f ca="1">Table1[[#This Row],[Cases]]*Table1[[#This Row],[Pack Size]]</f>
        <v>0</v>
      </c>
      <c r="O4503" s="1">
        <v>190346.4</v>
      </c>
      <c r="P4503" t="str">
        <f t="shared" ref="P4503:P4504" si="89">TRIM(E4503)</f>
        <v/>
      </c>
      <c r="Q4503" s="7" t="s">
        <v>5685</v>
      </c>
      <c r="R4503" s="7">
        <f>IFERROR(VLOOKUP(Table1[[#This Row],[Salesflo AppUser Code]],HIE!$A:$B,2,FALSE),0)</f>
        <v>0</v>
      </c>
      <c r="S4503" s="7">
        <f>IFERROR(VLOOKUP(Table1[[#This Row],[Salesflo AppUser Code]],HIE!$A:$B,2,FALSE),0)</f>
        <v>0</v>
      </c>
      <c r="T4503" s="7" t="s">
        <v>4504</v>
      </c>
      <c r="U4503" t="s">
        <v>5688</v>
      </c>
      <c r="V4503" s="7" t="s">
        <v>1444</v>
      </c>
      <c r="W4503" s="7" t="s">
        <v>5689</v>
      </c>
      <c r="X4503" s="7">
        <f>IFERROR(VLOOKUP( Table1[[#This Row],[Trim Distributor Code]],Sheet1!$A:$J,10,FALSE),0)</f>
        <v>0</v>
      </c>
    </row>
    <row r="4504" spans="1:24" hidden="1" x14ac:dyDescent="0.3">
      <c r="A4504" t="s">
        <v>5684</v>
      </c>
      <c r="B4504" t="s">
        <v>5685</v>
      </c>
      <c r="C4504" t="s">
        <v>5685</v>
      </c>
      <c r="D4504" s="8"/>
      <c r="E4504" s="3"/>
      <c r="F4504" t="s">
        <v>5685</v>
      </c>
      <c r="G4504" t="s">
        <v>5686</v>
      </c>
      <c r="H4504" t="s">
        <v>5687</v>
      </c>
      <c r="I4504" t="str">
        <f>Table1[[#This Row],[Brand]]&amp;Table1[[#This Row],[Category]]</f>
        <v>Baby Ji MagicDiapers</v>
      </c>
      <c r="J4504" t="s">
        <v>5686</v>
      </c>
      <c r="K4504">
        <v>500</v>
      </c>
      <c r="L4504" s="2" t="s">
        <v>1412</v>
      </c>
      <c r="M4504" s="2">
        <f ca="1">Table1[[#This Row],[Cases]]*Table1[[#This Row],[Pack Size]]</f>
        <v>0</v>
      </c>
      <c r="N4504" s="1">
        <f ca="1">Table1[[#This Row],[Cases]]*Table1[[#This Row],[Pack Size]]</f>
        <v>0</v>
      </c>
      <c r="O4504" s="1">
        <v>3227890</v>
      </c>
      <c r="P4504" t="str">
        <f t="shared" si="89"/>
        <v/>
      </c>
      <c r="Q4504" s="7" t="s">
        <v>5685</v>
      </c>
      <c r="R4504" s="7">
        <f>IFERROR(VLOOKUP(Table1[[#This Row],[Salesflo AppUser Code]],HIE!$A:$B,2,FALSE),0)</f>
        <v>0</v>
      </c>
      <c r="S4504" s="7">
        <f>IFERROR(VLOOKUP(Table1[[#This Row],[Salesflo AppUser Code]],HIE!$A:$B,2,FALSE),0)</f>
        <v>0</v>
      </c>
      <c r="T4504" s="7" t="s">
        <v>4504</v>
      </c>
      <c r="U4504" s="7" t="s">
        <v>5688</v>
      </c>
      <c r="V4504" s="7" t="s">
        <v>1444</v>
      </c>
      <c r="W4504" s="7" t="s">
        <v>1627</v>
      </c>
      <c r="X4504" s="7">
        <f>IFERROR(VLOOKUP( Table1[[#This Row],[Trim Distributor Code]],Sheet1!$A:$J,10,FALSE),0)</f>
        <v>0</v>
      </c>
    </row>
    <row r="4505" spans="1:24" hidden="1" x14ac:dyDescent="0.3">
      <c r="A4505" t="s">
        <v>5692</v>
      </c>
      <c r="B4505" t="s">
        <v>5685</v>
      </c>
      <c r="C4505" t="s">
        <v>5685</v>
      </c>
      <c r="D4505" s="8"/>
      <c r="E4505" s="3"/>
      <c r="F4505" t="s">
        <v>5685</v>
      </c>
      <c r="G4505" t="s">
        <v>5694</v>
      </c>
      <c r="H4505" t="s">
        <v>5687</v>
      </c>
      <c r="I4505" t="str">
        <f>Table1[[#This Row],[Brand]]&amp;Table1[[#This Row],[Category]]</f>
        <v>onoDiapers</v>
      </c>
      <c r="J4505" t="s">
        <v>5693</v>
      </c>
      <c r="K4505">
        <v>3000</v>
      </c>
      <c r="L4505" s="2" t="s">
        <v>1412</v>
      </c>
      <c r="M4505" s="2">
        <f ca="1">Table1[[#This Row],[Cases]]*Table1[[#This Row],[Pack Size]]</f>
        <v>0</v>
      </c>
      <c r="N4505" s="1">
        <f ca="1">Table1[[#This Row],[Cases]]*Table1[[#This Row],[Pack Size]]</f>
        <v>0</v>
      </c>
      <c r="O4505" s="1">
        <v>17607450</v>
      </c>
      <c r="P4505" t="str">
        <f t="shared" ref="P4505" si="90">TRIM(E4505)</f>
        <v/>
      </c>
      <c r="Q4505" s="7" t="s">
        <v>5685</v>
      </c>
      <c r="R4505" s="7">
        <f>IFERROR(VLOOKUP(Table1[[#This Row],[Salesflo AppUser Code]],HIE!$A:$B,2,FALSE),0)</f>
        <v>0</v>
      </c>
      <c r="S4505" s="7">
        <f>IFERROR(VLOOKUP(Table1[[#This Row],[Salesflo AppUser Code]],HIE!$A:$B,2,FALSE),0)</f>
        <v>0</v>
      </c>
      <c r="T4505" t="s">
        <v>2772</v>
      </c>
      <c r="U4505" s="7" t="s">
        <v>2907</v>
      </c>
      <c r="V4505" s="7" t="s">
        <v>1444</v>
      </c>
      <c r="W4505" s="7" t="s">
        <v>5693</v>
      </c>
      <c r="X4505" s="7">
        <f>IFERROR(VLOOKUP( Table1[[#This Row],[Trim Distributor Code]],Sheet1!$A:$J,10,FALSE),0)</f>
        <v>0</v>
      </c>
    </row>
    <row r="4506" spans="1:24" hidden="1" x14ac:dyDescent="0.3">
      <c r="A4506" t="s">
        <v>5692</v>
      </c>
      <c r="B4506" t="s">
        <v>5685</v>
      </c>
      <c r="C4506" t="s">
        <v>5685</v>
      </c>
      <c r="D4506" s="8"/>
      <c r="E4506" s="3"/>
      <c r="F4506" t="s">
        <v>5685</v>
      </c>
      <c r="G4506" t="s">
        <v>5695</v>
      </c>
      <c r="H4506" t="s">
        <v>5687</v>
      </c>
      <c r="I4506" t="str">
        <f>Table1[[#This Row],[Brand]]&amp;Table1[[#This Row],[Category]]</f>
        <v>sorexDiapers</v>
      </c>
      <c r="J4506" t="s">
        <v>5693</v>
      </c>
      <c r="K4506" s="23">
        <v>500</v>
      </c>
      <c r="L4506" s="2" t="s">
        <v>1412</v>
      </c>
      <c r="M4506" s="2">
        <f ca="1">Table1[[#This Row],[Cases]]*Table1[[#This Row],[Pack Size]]</f>
        <v>0</v>
      </c>
      <c r="N4506" s="1">
        <f ca="1">Table1[[#This Row],[Cases]]*Table1[[#This Row],[Pack Size]]</f>
        <v>0</v>
      </c>
      <c r="O4506" s="24">
        <v>3227890</v>
      </c>
      <c r="P4506" t="str">
        <f t="shared" ref="P4506:P4507" si="91">TRIM(E4506)</f>
        <v/>
      </c>
      <c r="Q4506" s="7" t="s">
        <v>5685</v>
      </c>
      <c r="R4506" s="7">
        <f>IFERROR(VLOOKUP(Table1[[#This Row],[Salesflo AppUser Code]],HIE!$A:$B,2,FALSE),0)</f>
        <v>0</v>
      </c>
      <c r="S4506" s="7">
        <f>IFERROR(VLOOKUP(Table1[[#This Row],[Salesflo AppUser Code]],HIE!$A:$B,2,FALSE),0)</f>
        <v>0</v>
      </c>
      <c r="T4506" s="7" t="s">
        <v>2772</v>
      </c>
      <c r="U4506" s="7" t="s">
        <v>2907</v>
      </c>
      <c r="V4506" s="7" t="s">
        <v>1444</v>
      </c>
      <c r="W4506" s="7" t="s">
        <v>1627</v>
      </c>
      <c r="X4506" s="7">
        <f>IFERROR(VLOOKUP( Table1[[#This Row],[Trim Distributor Code]],Sheet1!$A:$J,10,FALSE),0)</f>
        <v>0</v>
      </c>
    </row>
    <row r="4507" spans="1:24" hidden="1" x14ac:dyDescent="0.3">
      <c r="A4507" t="s">
        <v>5696</v>
      </c>
      <c r="B4507" t="s">
        <v>5685</v>
      </c>
      <c r="C4507" t="s">
        <v>5685</v>
      </c>
      <c r="D4507" s="8"/>
      <c r="E4507" s="3"/>
      <c r="F4507" t="s">
        <v>5685</v>
      </c>
      <c r="G4507" t="s">
        <v>5694</v>
      </c>
      <c r="H4507" t="s">
        <v>5687</v>
      </c>
      <c r="I4507" t="str">
        <f>Table1[[#This Row],[Brand]]&amp;Table1[[#This Row],[Category]]</f>
        <v>onoDiapers</v>
      </c>
      <c r="J4507" t="s">
        <v>5693</v>
      </c>
      <c r="K4507">
        <v>2000</v>
      </c>
      <c r="L4507" s="2" t="s">
        <v>1412</v>
      </c>
      <c r="M4507" s="2">
        <f ca="1">Table1[[#This Row],[Cases]]*Table1[[#This Row],[Pack Size]]</f>
        <v>0</v>
      </c>
      <c r="N4507" s="1">
        <f ca="1">Table1[[#This Row],[Cases]]*Table1[[#This Row],[Pack Size]]</f>
        <v>0</v>
      </c>
      <c r="O4507" s="24">
        <v>11738300</v>
      </c>
      <c r="P4507" t="str">
        <f t="shared" si="91"/>
        <v/>
      </c>
      <c r="Q4507" s="7" t="s">
        <v>5685</v>
      </c>
      <c r="R4507" s="7">
        <f>IFERROR(VLOOKUP(Table1[[#This Row],[Salesflo AppUser Code]],HIE!$A:$B,2,FALSE),0)</f>
        <v>0</v>
      </c>
      <c r="S4507" s="7">
        <f>IFERROR(VLOOKUP(Table1[[#This Row],[Salesflo AppUser Code]],HIE!$A:$B,2,FALSE),0)</f>
        <v>0</v>
      </c>
      <c r="T4507" s="7" t="s">
        <v>5594</v>
      </c>
      <c r="U4507" t="s">
        <v>2909</v>
      </c>
      <c r="V4507" s="7" t="s">
        <v>1444</v>
      </c>
      <c r="W4507" s="7" t="s">
        <v>5693</v>
      </c>
      <c r="X4507" s="7">
        <f>IFERROR(VLOOKUP( Table1[[#This Row],[Trim Distributor Code]],Sheet1!$A:$J,10,FALSE),0)</f>
        <v>0</v>
      </c>
    </row>
    <row r="4508" spans="1:24" hidden="1" x14ac:dyDescent="0.3">
      <c r="A4508" t="s">
        <v>5696</v>
      </c>
      <c r="B4508" s="26" t="s">
        <v>5685</v>
      </c>
      <c r="C4508" s="26" t="s">
        <v>5685</v>
      </c>
      <c r="D4508" s="27"/>
      <c r="E4508" s="28"/>
      <c r="F4508" s="26" t="s">
        <v>5685</v>
      </c>
      <c r="G4508" s="26" t="s">
        <v>5695</v>
      </c>
      <c r="H4508" s="26" t="s">
        <v>5687</v>
      </c>
      <c r="I4508" s="26" t="str">
        <f>Table1[[#This Row],[Brand]]&amp;Table1[[#This Row],[Category]]</f>
        <v>sorexDiapers</v>
      </c>
      <c r="J4508" s="26" t="s">
        <v>5693</v>
      </c>
      <c r="K4508" s="29">
        <v>500</v>
      </c>
      <c r="L4508" s="30" t="s">
        <v>1412</v>
      </c>
      <c r="M4508" s="30">
        <f ca="1">Table1[[#This Row],[Cases]]*Table1[[#This Row],[Pack Size]]</f>
        <v>0</v>
      </c>
      <c r="N4508" s="31">
        <f ca="1">Table1[[#This Row],[Cases]]*Table1[[#This Row],[Pack Size]]</f>
        <v>0</v>
      </c>
      <c r="O4508" s="32">
        <v>3227890</v>
      </c>
      <c r="P4508" s="26" t="str">
        <f t="shared" ref="P4508:P4509" si="92">TRIM(E4508)</f>
        <v/>
      </c>
      <c r="Q4508" s="33" t="s">
        <v>5685</v>
      </c>
      <c r="R4508" s="33">
        <f>IFERROR(VLOOKUP(Table1[[#This Row],[Salesflo AppUser Code]],HIE!$A:$B,2,FALSE),0)</f>
        <v>0</v>
      </c>
      <c r="S4508" s="33">
        <f>IFERROR(VLOOKUP(Table1[[#This Row],[Salesflo AppUser Code]],HIE!$A:$B,2,FALSE),0)</f>
        <v>0</v>
      </c>
      <c r="T4508" s="7" t="s">
        <v>5594</v>
      </c>
      <c r="U4508" t="s">
        <v>2909</v>
      </c>
      <c r="V4508" s="33" t="s">
        <v>1444</v>
      </c>
      <c r="W4508" s="33" t="s">
        <v>1627</v>
      </c>
      <c r="X4508" s="33">
        <f>IFERROR(VLOOKUP( Table1[[#This Row],[Trim Distributor Code]],Sheet1!$A:$J,10,FALSE),0)</f>
        <v>0</v>
      </c>
    </row>
    <row r="4509" spans="1:24" hidden="1" x14ac:dyDescent="0.3">
      <c r="A4509" t="s">
        <v>5592</v>
      </c>
      <c r="B4509" t="s">
        <v>5685</v>
      </c>
      <c r="C4509" t="s">
        <v>5685</v>
      </c>
      <c r="D4509" s="8"/>
      <c r="E4509" s="3"/>
      <c r="F4509" t="s">
        <v>5685</v>
      </c>
      <c r="G4509" t="s">
        <v>5694</v>
      </c>
      <c r="H4509" t="s">
        <v>5687</v>
      </c>
      <c r="I4509" t="str">
        <f>Table1[[#This Row],[Brand]]&amp;Table1[[#This Row],[Category]]</f>
        <v>onoDiapers</v>
      </c>
      <c r="J4509" t="s">
        <v>5693</v>
      </c>
      <c r="K4509">
        <v>2000</v>
      </c>
      <c r="L4509" s="2" t="s">
        <v>1412</v>
      </c>
      <c r="M4509" s="2">
        <f ca="1">Table1[[#This Row],[Cases]]*Table1[[#This Row],[Pack Size]]</f>
        <v>0</v>
      </c>
      <c r="N4509" s="1">
        <f ca="1">Table1[[#This Row],[Cases]]*Table1[[#This Row],[Pack Size]]</f>
        <v>0</v>
      </c>
      <c r="O4509" s="25">
        <v>11738300</v>
      </c>
      <c r="P4509" t="str">
        <f t="shared" si="92"/>
        <v/>
      </c>
      <c r="Q4509" s="7" t="s">
        <v>5685</v>
      </c>
      <c r="R4509" s="7">
        <f>IFERROR(VLOOKUP(Table1[[#This Row],[Salesflo AppUser Code]],HIE!$A:$B,2,FALSE),0)</f>
        <v>0</v>
      </c>
      <c r="S4509" s="7">
        <f>IFERROR(VLOOKUP(Table1[[#This Row],[Salesflo AppUser Code]],HIE!$A:$B,2,FALSE),0)</f>
        <v>0</v>
      </c>
      <c r="T4509" s="7" t="s">
        <v>5602</v>
      </c>
      <c r="U4509" s="7" t="s">
        <v>3061</v>
      </c>
      <c r="V4509" s="7" t="s">
        <v>1444</v>
      </c>
      <c r="W4509" s="7" t="s">
        <v>5693</v>
      </c>
      <c r="X4509" s="7">
        <f>IFERROR(VLOOKUP( Table1[[#This Row],[Trim Distributor Code]],Sheet1!$A:$J,10,FALSE),0)</f>
        <v>0</v>
      </c>
    </row>
    <row r="4510" spans="1:24" hidden="1" x14ac:dyDescent="0.3">
      <c r="A4510" t="s">
        <v>5592</v>
      </c>
      <c r="B4510" s="26" t="s">
        <v>5685</v>
      </c>
      <c r="C4510" s="26" t="s">
        <v>5685</v>
      </c>
      <c r="D4510" s="27"/>
      <c r="E4510" s="28"/>
      <c r="F4510" s="26" t="s">
        <v>5685</v>
      </c>
      <c r="G4510" s="26" t="s">
        <v>5695</v>
      </c>
      <c r="H4510" s="26" t="s">
        <v>5687</v>
      </c>
      <c r="I4510" s="26" t="str">
        <f>Table1[[#This Row],[Brand]]&amp;Table1[[#This Row],[Category]]</f>
        <v>sorexDiapers</v>
      </c>
      <c r="J4510" s="26" t="s">
        <v>5693</v>
      </c>
      <c r="K4510" s="29">
        <v>500</v>
      </c>
      <c r="L4510" s="30" t="s">
        <v>1412</v>
      </c>
      <c r="M4510" s="30">
        <f ca="1">Table1[[#This Row],[Cases]]*Table1[[#This Row],[Pack Size]]</f>
        <v>0</v>
      </c>
      <c r="N4510" s="31">
        <f ca="1">Table1[[#This Row],[Cases]]*Table1[[#This Row],[Pack Size]]</f>
        <v>0</v>
      </c>
      <c r="O4510" s="32">
        <v>3227890</v>
      </c>
      <c r="P4510" s="26" t="str">
        <f t="shared" ref="P4510:P4511" si="93">TRIM(E4510)</f>
        <v/>
      </c>
      <c r="Q4510" s="33" t="s">
        <v>5685</v>
      </c>
      <c r="R4510" s="33">
        <f>IFERROR(VLOOKUP(Table1[[#This Row],[Salesflo AppUser Code]],HIE!$A:$B,2,FALSE),0)</f>
        <v>0</v>
      </c>
      <c r="S4510" s="33">
        <f>IFERROR(VLOOKUP(Table1[[#This Row],[Salesflo AppUser Code]],HIE!$A:$B,2,FALSE),0)</f>
        <v>0</v>
      </c>
      <c r="T4510" s="7" t="s">
        <v>5602</v>
      </c>
      <c r="U4510" s="7" t="s">
        <v>3061</v>
      </c>
      <c r="V4510" s="33" t="s">
        <v>1444</v>
      </c>
      <c r="W4510" s="33" t="s">
        <v>1627</v>
      </c>
      <c r="X4510" s="33">
        <f>IFERROR(VLOOKUP( Table1[[#This Row],[Trim Distributor Code]],Sheet1!$A:$J,10,FALSE),0)</f>
        <v>0</v>
      </c>
    </row>
    <row r="4511" spans="1:24" hidden="1" x14ac:dyDescent="0.3">
      <c r="A4511" t="s">
        <v>4500</v>
      </c>
      <c r="B4511" t="s">
        <v>5685</v>
      </c>
      <c r="C4511" t="s">
        <v>5685</v>
      </c>
      <c r="D4511" s="8"/>
      <c r="E4511" s="3"/>
      <c r="F4511" t="s">
        <v>5685</v>
      </c>
      <c r="G4511" t="s">
        <v>5694</v>
      </c>
      <c r="H4511" t="s">
        <v>5687</v>
      </c>
      <c r="I4511" t="str">
        <f>Table1[[#This Row],[Brand]]&amp;Table1[[#This Row],[Category]]</f>
        <v>onoDiapers</v>
      </c>
      <c r="J4511" t="s">
        <v>5693</v>
      </c>
      <c r="K4511">
        <v>3000</v>
      </c>
      <c r="L4511" s="2" t="s">
        <v>1412</v>
      </c>
      <c r="M4511" s="2">
        <f ca="1">Table1[[#This Row],[Cases]]*Table1[[#This Row],[Pack Size]]</f>
        <v>0</v>
      </c>
      <c r="N4511" s="1">
        <f ca="1">Table1[[#This Row],[Cases]]*Table1[[#This Row],[Pack Size]]</f>
        <v>0</v>
      </c>
      <c r="O4511" s="24">
        <v>17607450</v>
      </c>
      <c r="P4511" t="str">
        <f t="shared" si="93"/>
        <v/>
      </c>
      <c r="Q4511" s="7" t="s">
        <v>5685</v>
      </c>
      <c r="R4511" s="7">
        <f>IFERROR(VLOOKUP(Table1[[#This Row],[Salesflo AppUser Code]],HIE!$A:$B,2,FALSE),0)</f>
        <v>0</v>
      </c>
      <c r="S4511" s="7">
        <f>IFERROR(VLOOKUP(Table1[[#This Row],[Salesflo AppUser Code]],HIE!$A:$B,2,FALSE),0)</f>
        <v>0</v>
      </c>
      <c r="T4511" s="7" t="s">
        <v>4500</v>
      </c>
      <c r="U4511" t="s">
        <v>2914</v>
      </c>
      <c r="V4511" s="7" t="s">
        <v>1444</v>
      </c>
      <c r="W4511" s="7" t="s">
        <v>5693</v>
      </c>
      <c r="X4511" s="7">
        <f>IFERROR(VLOOKUP( Table1[[#This Row],[Trim Distributor Code]],Sheet1!$A:$J,10,FALSE),0)</f>
        <v>0</v>
      </c>
    </row>
    <row r="4512" spans="1:24" hidden="1" x14ac:dyDescent="0.3">
      <c r="A4512" t="s">
        <v>4500</v>
      </c>
      <c r="B4512" s="26" t="s">
        <v>5685</v>
      </c>
      <c r="C4512" s="26" t="s">
        <v>5685</v>
      </c>
      <c r="D4512" s="27"/>
      <c r="E4512" s="28"/>
      <c r="F4512" s="26" t="s">
        <v>5685</v>
      </c>
      <c r="G4512" s="26" t="s">
        <v>5695</v>
      </c>
      <c r="H4512" s="26" t="s">
        <v>5687</v>
      </c>
      <c r="I4512" s="26" t="str">
        <f>Table1[[#This Row],[Brand]]&amp;Table1[[#This Row],[Category]]</f>
        <v>sorexDiapers</v>
      </c>
      <c r="J4512" s="26" t="s">
        <v>5693</v>
      </c>
      <c r="K4512" s="29">
        <v>500</v>
      </c>
      <c r="L4512" s="30" t="s">
        <v>1412</v>
      </c>
      <c r="M4512" s="30">
        <f ca="1">Table1[[#This Row],[Cases]]*Table1[[#This Row],[Pack Size]]</f>
        <v>0</v>
      </c>
      <c r="N4512" s="31">
        <f ca="1">Table1[[#This Row],[Cases]]*Table1[[#This Row],[Pack Size]]</f>
        <v>0</v>
      </c>
      <c r="O4512" s="32">
        <v>3227890</v>
      </c>
      <c r="P4512" s="26" t="str">
        <f t="shared" ref="P4512" si="94">TRIM(E4512)</f>
        <v/>
      </c>
      <c r="Q4512" s="33" t="s">
        <v>5685</v>
      </c>
      <c r="R4512" s="33">
        <f>IFERROR(VLOOKUP(Table1[[#This Row],[Salesflo AppUser Code]],HIE!$A:$B,2,FALSE),0)</f>
        <v>0</v>
      </c>
      <c r="S4512" s="33">
        <f>IFERROR(VLOOKUP(Table1[[#This Row],[Salesflo AppUser Code]],HIE!$A:$B,2,FALSE),0)</f>
        <v>0</v>
      </c>
      <c r="T4512" s="7" t="s">
        <v>4500</v>
      </c>
      <c r="U4512" t="s">
        <v>2914</v>
      </c>
      <c r="V4512" s="33" t="s">
        <v>1444</v>
      </c>
      <c r="W4512" s="33" t="s">
        <v>1627</v>
      </c>
      <c r="X4512" s="33">
        <f>IFERROR(VLOOKUP( Table1[[#This Row],[Trim Distributor Code]],Sheet1!$A:$J,10,FALSE),0)</f>
        <v>0</v>
      </c>
    </row>
    <row r="4513" spans="1:24" hidden="1" x14ac:dyDescent="0.3">
      <c r="A4513" t="s">
        <v>5697</v>
      </c>
      <c r="B4513" t="s">
        <v>1376</v>
      </c>
      <c r="C4513" t="s">
        <v>5698</v>
      </c>
      <c r="D4513" s="8" t="s">
        <v>1412</v>
      </c>
      <c r="E4513" t="s">
        <v>5699</v>
      </c>
      <c r="F4513" t="s">
        <v>5700</v>
      </c>
      <c r="G4513" t="s">
        <v>1867</v>
      </c>
      <c r="H4513" t="s">
        <v>4725</v>
      </c>
      <c r="I4513" t="s">
        <v>4795</v>
      </c>
      <c r="J4513" t="s">
        <v>1954</v>
      </c>
      <c r="K4513">
        <v>700</v>
      </c>
      <c r="L4513" s="2" t="s">
        <v>1412</v>
      </c>
      <c r="M4513" s="2">
        <f ca="1">Table1[[#This Row],[Cases]]*Table1[[#This Row],[Pack Size]]</f>
        <v>0</v>
      </c>
      <c r="N4513" s="1">
        <f ca="1">Table1[[#This Row],[Cases]]*Table1[[#This Row],[Pack Size]]</f>
        <v>0</v>
      </c>
      <c r="O4513" s="1">
        <f>IFERROR(VLOOKUP(Table1[[#This Row],[SKU Code]],'SKU Size'!$G:$H,2,FALSE),0)*Table1[[#This Row],[Cases]]</f>
        <v>5741540.0468399422</v>
      </c>
      <c r="P4513" t="str">
        <f>TRIM(E4513)</f>
        <v>D0313</v>
      </c>
      <c r="Q4513" s="7">
        <f>IFERROR(VLOOKUP(Table1[[#This Row],[Trim Distributor Code]],Sheet1!$N:$O,2,FALSE),0)</f>
        <v>3400817</v>
      </c>
      <c r="R4513" s="7" t="str">
        <f>IFERROR(VLOOKUP(Table1[[#This Row],[Salesflo AppUser Code]],HIE!$A:$B,2,FALSE),0)</f>
        <v>Active</v>
      </c>
      <c r="S4513" s="7" t="str">
        <f>IFERROR(VLOOKUP(Table1[[#This Row],[Salesflo AppUser Code]],HIE!$A:$B,2,FALSE),0)</f>
        <v>Active</v>
      </c>
      <c r="T4513" s="7" t="s">
        <v>5597</v>
      </c>
      <c r="U4513" s="7" t="s">
        <v>5712</v>
      </c>
      <c r="V4513" s="7" t="s">
        <v>1444</v>
      </c>
      <c r="W4513" s="7" t="s">
        <v>1867</v>
      </c>
      <c r="X4513" s="7" t="str">
        <f>IFERROR(VLOOKUP( Table1[[#This Row],[Trim Distributor Code]],Sheet1!$A:$J,10,FALSE),0)</f>
        <v>Active</v>
      </c>
    </row>
    <row r="4514" spans="1:24" hidden="1" x14ac:dyDescent="0.3">
      <c r="A4514" t="s">
        <v>5697</v>
      </c>
      <c r="B4514" t="s">
        <v>1376</v>
      </c>
      <c r="C4514" t="s">
        <v>5698</v>
      </c>
      <c r="D4514" s="8" t="s">
        <v>1412</v>
      </c>
      <c r="E4514" t="s">
        <v>5699</v>
      </c>
      <c r="F4514" t="s">
        <v>5700</v>
      </c>
      <c r="G4514" t="s">
        <v>1867</v>
      </c>
      <c r="H4514" t="s">
        <v>1606</v>
      </c>
      <c r="I4514" t="s">
        <v>4796</v>
      </c>
      <c r="J4514" t="s">
        <v>1995</v>
      </c>
      <c r="K4514">
        <v>350</v>
      </c>
      <c r="L4514" s="2" t="s">
        <v>1412</v>
      </c>
      <c r="M4514" s="2">
        <f ca="1">Table1[[#This Row],[Cases]]*Table1[[#This Row],[Pack Size]]</f>
        <v>0</v>
      </c>
      <c r="N4514" s="1">
        <f ca="1">Table1[[#This Row],[Cases]]*Table1[[#This Row],[Pack Size]]</f>
        <v>0</v>
      </c>
      <c r="O4514" s="1">
        <f>IFERROR(VLOOKUP(Table1[[#This Row],[SKU Code]],'SKU Size'!$G:$H,2,FALSE),0)*Table1[[#This Row],[Cases]]</f>
        <v>2907044.5587575058</v>
      </c>
      <c r="P4514" t="str">
        <f t="shared" ref="P4514:P4537" si="95">TRIM(E4514)</f>
        <v>D0313</v>
      </c>
      <c r="Q4514" s="7">
        <f>IFERROR(VLOOKUP(Table1[[#This Row],[Trim Distributor Code]],Sheet1!$N:$O,2,FALSE),0)</f>
        <v>3400817</v>
      </c>
      <c r="R4514" s="7" t="str">
        <f>IFERROR(VLOOKUP(Table1[[#This Row],[Salesflo AppUser Code]],HIE!$A:$B,2,FALSE),0)</f>
        <v>Active</v>
      </c>
      <c r="S4514" s="7" t="str">
        <f>IFERROR(VLOOKUP(Table1[[#This Row],[Salesflo AppUser Code]],HIE!$A:$B,2,FALSE),0)</f>
        <v>Active</v>
      </c>
      <c r="T4514" s="7" t="s">
        <v>5597</v>
      </c>
      <c r="U4514" s="7" t="s">
        <v>5712</v>
      </c>
      <c r="V4514" s="7" t="s">
        <v>1606</v>
      </c>
      <c r="W4514" s="7" t="s">
        <v>1867</v>
      </c>
      <c r="X4514" s="7" t="str">
        <f>IFERROR(VLOOKUP( Table1[[#This Row],[Trim Distributor Code]],Sheet1!$A:$J,10,FALSE),0)</f>
        <v>Active</v>
      </c>
    </row>
    <row r="4515" spans="1:24" hidden="1" x14ac:dyDescent="0.3">
      <c r="A4515" t="s">
        <v>5697</v>
      </c>
      <c r="B4515" t="s">
        <v>1376</v>
      </c>
      <c r="C4515" t="s">
        <v>5698</v>
      </c>
      <c r="D4515" s="8" t="s">
        <v>1412</v>
      </c>
      <c r="E4515" t="s">
        <v>5699</v>
      </c>
      <c r="F4515" t="s">
        <v>5700</v>
      </c>
      <c r="G4515" t="s">
        <v>1867</v>
      </c>
      <c r="H4515" t="s">
        <v>1632</v>
      </c>
      <c r="I4515" t="s">
        <v>4711</v>
      </c>
      <c r="J4515" t="s">
        <v>2021</v>
      </c>
      <c r="K4515">
        <v>125</v>
      </c>
      <c r="L4515" s="2" t="s">
        <v>1412</v>
      </c>
      <c r="M4515" s="2">
        <f ca="1">Table1[[#This Row],[Cases]]*Table1[[#This Row],[Pack Size]]</f>
        <v>0</v>
      </c>
      <c r="N4515" s="1">
        <f ca="1">Table1[[#This Row],[Cases]]*Table1[[#This Row],[Pack Size]]</f>
        <v>0</v>
      </c>
      <c r="O4515" s="1">
        <f>IFERROR(VLOOKUP(Table1[[#This Row],[SKU Code]],'SKU Size'!$G:$H,2,FALSE),0)*Table1[[#This Row],[Cases]]</f>
        <v>932830.38637508079</v>
      </c>
      <c r="P4515" t="str">
        <f t="shared" si="95"/>
        <v>D0313</v>
      </c>
      <c r="Q4515" s="7">
        <f>IFERROR(VLOOKUP(Table1[[#This Row],[Trim Distributor Code]],Sheet1!$N:$O,2,FALSE),0)</f>
        <v>3400817</v>
      </c>
      <c r="R4515" s="7" t="str">
        <f>IFERROR(VLOOKUP(Table1[[#This Row],[Salesflo AppUser Code]],HIE!$A:$B,2,FALSE),0)</f>
        <v>Active</v>
      </c>
      <c r="S4515" s="7" t="str">
        <f>IFERROR(VLOOKUP(Table1[[#This Row],[Salesflo AppUser Code]],HIE!$A:$B,2,FALSE),0)</f>
        <v>Active</v>
      </c>
      <c r="T4515" s="7" t="s">
        <v>5597</v>
      </c>
      <c r="U4515" s="7" t="s">
        <v>5712</v>
      </c>
      <c r="V4515" s="7" t="s">
        <v>1632</v>
      </c>
      <c r="W4515" s="7" t="s">
        <v>1867</v>
      </c>
      <c r="X4515" s="7" t="str">
        <f>IFERROR(VLOOKUP( Table1[[#This Row],[Trim Distributor Code]],Sheet1!$A:$J,10,FALSE),0)</f>
        <v>Active</v>
      </c>
    </row>
    <row r="4516" spans="1:24" hidden="1" x14ac:dyDescent="0.3">
      <c r="A4516" t="s">
        <v>5697</v>
      </c>
      <c r="B4516" t="s">
        <v>1376</v>
      </c>
      <c r="C4516" t="s">
        <v>5698</v>
      </c>
      <c r="D4516" s="8" t="s">
        <v>1412</v>
      </c>
      <c r="E4516" t="s">
        <v>5699</v>
      </c>
      <c r="F4516" t="s">
        <v>5700</v>
      </c>
      <c r="G4516" t="s">
        <v>1688</v>
      </c>
      <c r="H4516" t="s">
        <v>4725</v>
      </c>
      <c r="I4516" t="s">
        <v>5336</v>
      </c>
      <c r="J4516" t="s">
        <v>11</v>
      </c>
      <c r="K4516">
        <v>400</v>
      </c>
      <c r="L4516" s="2" t="s">
        <v>1412</v>
      </c>
      <c r="M4516" s="2">
        <f ca="1">Table1[[#This Row],[Cases]]*Table1[[#This Row],[Pack Size]]</f>
        <v>0</v>
      </c>
      <c r="N4516" s="1">
        <f ca="1">Table1[[#This Row],[Cases]]*Table1[[#This Row],[Pack Size]]</f>
        <v>0</v>
      </c>
      <c r="O4516" s="1">
        <f>IFERROR(VLOOKUP(Table1[[#This Row],[SKU Code]],'SKU Size'!$G:$H,2,FALSE),0)*Table1[[#This Row],[Cases]]</f>
        <v>3505899.2928615632</v>
      </c>
      <c r="P4516" t="str">
        <f t="shared" si="95"/>
        <v>D0313</v>
      </c>
      <c r="Q4516" s="7">
        <f>IFERROR(VLOOKUP(Table1[[#This Row],[Trim Distributor Code]],Sheet1!$N:$O,2,FALSE),0)</f>
        <v>3400817</v>
      </c>
      <c r="R4516" s="7" t="str">
        <f>IFERROR(VLOOKUP(Table1[[#This Row],[Salesflo AppUser Code]],HIE!$A:$B,2,FALSE),0)</f>
        <v>Active</v>
      </c>
      <c r="S4516" s="7" t="str">
        <f>IFERROR(VLOOKUP(Table1[[#This Row],[Salesflo AppUser Code]],HIE!$A:$B,2,FALSE),0)</f>
        <v>Active</v>
      </c>
      <c r="T4516" s="7" t="s">
        <v>5597</v>
      </c>
      <c r="U4516" s="7" t="s">
        <v>5712</v>
      </c>
      <c r="V4516" s="7" t="s">
        <v>1444</v>
      </c>
      <c r="W4516" s="7" t="s">
        <v>1688</v>
      </c>
      <c r="X4516" s="7" t="str">
        <f>IFERROR(VLOOKUP( Table1[[#This Row],[Trim Distributor Code]],Sheet1!$A:$J,10,FALSE),0)</f>
        <v>Active</v>
      </c>
    </row>
    <row r="4517" spans="1:24" hidden="1" x14ac:dyDescent="0.3">
      <c r="A4517" t="s">
        <v>5697</v>
      </c>
      <c r="B4517" t="s">
        <v>1376</v>
      </c>
      <c r="C4517" t="s">
        <v>5698</v>
      </c>
      <c r="D4517" s="8" t="s">
        <v>1412</v>
      </c>
      <c r="E4517" t="s">
        <v>5699</v>
      </c>
      <c r="F4517" t="s">
        <v>5700</v>
      </c>
      <c r="G4517" t="s">
        <v>1688</v>
      </c>
      <c r="H4517" t="s">
        <v>1632</v>
      </c>
      <c r="I4517" t="s">
        <v>4708</v>
      </c>
      <c r="J4517" t="s">
        <v>14</v>
      </c>
      <c r="K4517">
        <v>150</v>
      </c>
      <c r="L4517" s="2" t="s">
        <v>1412</v>
      </c>
      <c r="M4517" s="2">
        <f ca="1">Table1[[#This Row],[Cases]]*Table1[[#This Row],[Pack Size]]</f>
        <v>0</v>
      </c>
      <c r="N4517" s="1">
        <f ca="1">Table1[[#This Row],[Cases]]*Table1[[#This Row],[Pack Size]]</f>
        <v>0</v>
      </c>
      <c r="O4517" s="1">
        <f>IFERROR(VLOOKUP(Table1[[#This Row],[SKU Code]],'SKU Size'!$G:$H,2,FALSE),0)*Table1[[#This Row],[Cases]]</f>
        <v>538720.9897875915</v>
      </c>
      <c r="P4517" t="str">
        <f t="shared" si="95"/>
        <v>D0313</v>
      </c>
      <c r="Q4517" s="7">
        <f>IFERROR(VLOOKUP(Table1[[#This Row],[Trim Distributor Code]],Sheet1!$N:$O,2,FALSE),0)</f>
        <v>3400817</v>
      </c>
      <c r="R4517" s="7" t="str">
        <f>IFERROR(VLOOKUP(Table1[[#This Row],[Salesflo AppUser Code]],HIE!$A:$B,2,FALSE),0)</f>
        <v>Active</v>
      </c>
      <c r="S4517" s="7" t="str">
        <f>IFERROR(VLOOKUP(Table1[[#This Row],[Salesflo AppUser Code]],HIE!$A:$B,2,FALSE),0)</f>
        <v>Active</v>
      </c>
      <c r="T4517" s="7" t="s">
        <v>5597</v>
      </c>
      <c r="U4517" s="7" t="s">
        <v>5712</v>
      </c>
      <c r="V4517" s="7" t="s">
        <v>1632</v>
      </c>
      <c r="W4517" s="7" t="s">
        <v>1688</v>
      </c>
      <c r="X4517" s="7" t="str">
        <f>IFERROR(VLOOKUP( Table1[[#This Row],[Trim Distributor Code]],Sheet1!$A:$J,10,FALSE),0)</f>
        <v>Active</v>
      </c>
    </row>
    <row r="4518" spans="1:24" hidden="1" x14ac:dyDescent="0.3">
      <c r="A4518" t="s">
        <v>5697</v>
      </c>
      <c r="B4518" t="s">
        <v>1376</v>
      </c>
      <c r="C4518" t="s">
        <v>5698</v>
      </c>
      <c r="D4518" s="8" t="s">
        <v>1412</v>
      </c>
      <c r="E4518" t="s">
        <v>5699</v>
      </c>
      <c r="F4518" t="s">
        <v>5700</v>
      </c>
      <c r="G4518" t="s">
        <v>4191</v>
      </c>
      <c r="H4518" t="s">
        <v>2268</v>
      </c>
      <c r="I4518" t="s">
        <v>4950</v>
      </c>
      <c r="J4518" t="s">
        <v>2465</v>
      </c>
      <c r="K4518">
        <v>200</v>
      </c>
      <c r="L4518" s="2" t="s">
        <v>1412</v>
      </c>
      <c r="M4518" s="2">
        <f ca="1">Table1[[#This Row],[Cases]]*Table1[[#This Row],[Pack Size]]</f>
        <v>0</v>
      </c>
      <c r="N4518" s="1">
        <f ca="1">Table1[[#This Row],[Cases]]*Table1[[#This Row],[Pack Size]]</f>
        <v>0</v>
      </c>
      <c r="O4518" s="1">
        <f>IFERROR(VLOOKUP(Table1[[#This Row],[SKU Code]],'SKU Size'!$G:$H,2,FALSE),0)*Table1[[#This Row],[Cases]]</f>
        <v>2643.288443023936</v>
      </c>
      <c r="P4518" t="str">
        <f t="shared" si="95"/>
        <v>D0313</v>
      </c>
      <c r="Q4518" s="7">
        <f>IFERROR(VLOOKUP(Table1[[#This Row],[Trim Distributor Code]],Sheet1!$N:$O,2,FALSE),0)</f>
        <v>3400817</v>
      </c>
      <c r="R4518" s="7" t="str">
        <f>IFERROR(VLOOKUP(Table1[[#This Row],[Salesflo AppUser Code]],HIE!$A:$B,2,FALSE),0)</f>
        <v>Active</v>
      </c>
      <c r="S4518" s="7" t="str">
        <f>IFERROR(VLOOKUP(Table1[[#This Row],[Salesflo AppUser Code]],HIE!$A:$B,2,FALSE),0)</f>
        <v>Active</v>
      </c>
      <c r="T4518" s="7" t="s">
        <v>5597</v>
      </c>
      <c r="U4518" s="7" t="s">
        <v>5712</v>
      </c>
      <c r="V4518" s="7" t="s">
        <v>2268</v>
      </c>
      <c r="W4518" s="7" t="s">
        <v>2314</v>
      </c>
      <c r="X4518" s="7" t="str">
        <f>IFERROR(VLOOKUP( Table1[[#This Row],[Trim Distributor Code]],Sheet1!$A:$J,10,FALSE),0)</f>
        <v>Active</v>
      </c>
    </row>
    <row r="4519" spans="1:24" hidden="1" x14ac:dyDescent="0.3">
      <c r="A4519" t="s">
        <v>5697</v>
      </c>
      <c r="B4519" t="s">
        <v>1376</v>
      </c>
      <c r="C4519" t="s">
        <v>5698</v>
      </c>
      <c r="D4519" s="8" t="s">
        <v>1412</v>
      </c>
      <c r="E4519" t="s">
        <v>5699</v>
      </c>
      <c r="F4519" t="s">
        <v>5700</v>
      </c>
      <c r="G4519" t="s">
        <v>4180</v>
      </c>
      <c r="H4519" t="s">
        <v>2268</v>
      </c>
      <c r="I4519" t="s">
        <v>5109</v>
      </c>
      <c r="J4519" t="s">
        <v>4192</v>
      </c>
      <c r="K4519">
        <v>30</v>
      </c>
      <c r="L4519" s="2" t="s">
        <v>1412</v>
      </c>
      <c r="M4519" s="2">
        <f ca="1">Table1[[#This Row],[Cases]]*Table1[[#This Row],[Pack Size]]</f>
        <v>0</v>
      </c>
      <c r="N4519" s="1">
        <f ca="1">Table1[[#This Row],[Cases]]*Table1[[#This Row],[Pack Size]]</f>
        <v>0</v>
      </c>
      <c r="O4519" s="1">
        <f>IFERROR(VLOOKUP(Table1[[#This Row],[SKU Code]],'SKU Size'!$G:$H,2,FALSE),0)*Table1[[#This Row],[Cases]]</f>
        <v>211248.77397270844</v>
      </c>
      <c r="P4519" t="str">
        <f t="shared" si="95"/>
        <v>D0313</v>
      </c>
      <c r="Q4519" s="7">
        <f>IFERROR(VLOOKUP(Table1[[#This Row],[Trim Distributor Code]],Sheet1!$N:$O,2,FALSE),0)</f>
        <v>3400817</v>
      </c>
      <c r="R4519" s="7" t="str">
        <f>IFERROR(VLOOKUP(Table1[[#This Row],[Salesflo AppUser Code]],HIE!$A:$B,2,FALSE),0)</f>
        <v>Active</v>
      </c>
      <c r="S4519" s="7" t="str">
        <f>IFERROR(VLOOKUP(Table1[[#This Row],[Salesflo AppUser Code]],HIE!$A:$B,2,FALSE),0)</f>
        <v>Active</v>
      </c>
      <c r="T4519" s="7" t="s">
        <v>5597</v>
      </c>
      <c r="U4519" s="7" t="s">
        <v>5712</v>
      </c>
      <c r="V4519" s="7" t="s">
        <v>2268</v>
      </c>
      <c r="W4519" s="7" t="s">
        <v>2314</v>
      </c>
      <c r="X4519" s="7" t="str">
        <f>IFERROR(VLOOKUP( Table1[[#This Row],[Trim Distributor Code]],Sheet1!$A:$J,10,FALSE),0)</f>
        <v>Active</v>
      </c>
    </row>
    <row r="4520" spans="1:24" hidden="1" x14ac:dyDescent="0.3">
      <c r="A4520" t="s">
        <v>5697</v>
      </c>
      <c r="B4520" t="s">
        <v>1376</v>
      </c>
      <c r="C4520" t="s">
        <v>5698</v>
      </c>
      <c r="D4520" s="8" t="s">
        <v>1412</v>
      </c>
      <c r="E4520" t="s">
        <v>5699</v>
      </c>
      <c r="F4520" t="s">
        <v>5700</v>
      </c>
      <c r="G4520" t="s">
        <v>1868</v>
      </c>
      <c r="H4520" t="s">
        <v>4726</v>
      </c>
      <c r="I4520" t="s">
        <v>4797</v>
      </c>
      <c r="J4520" t="s">
        <v>1877</v>
      </c>
      <c r="K4520">
        <v>113</v>
      </c>
      <c r="L4520" s="2" t="s">
        <v>1412</v>
      </c>
      <c r="M4520" s="2">
        <f ca="1">Table1[[#This Row],[Cases]]*Table1[[#This Row],[Pack Size]]</f>
        <v>0</v>
      </c>
      <c r="N4520" s="1">
        <f ca="1">Table1[[#This Row],[Cases]]*Table1[[#This Row],[Pack Size]]</f>
        <v>0</v>
      </c>
      <c r="O4520" s="1">
        <f>IFERROR(VLOOKUP(Table1[[#This Row],[SKU Code]],'SKU Size'!$G:$H,2,FALSE),0)*Table1[[#This Row],[Cases]]</f>
        <v>1398549.5543061662</v>
      </c>
      <c r="P4520" t="str">
        <f t="shared" si="95"/>
        <v>D0313</v>
      </c>
      <c r="Q4520" s="7">
        <f>IFERROR(VLOOKUP(Table1[[#This Row],[Trim Distributor Code]],Sheet1!$N:$O,2,FALSE),0)</f>
        <v>3400817</v>
      </c>
      <c r="R4520" s="7" t="str">
        <f>IFERROR(VLOOKUP(Table1[[#This Row],[Salesflo AppUser Code]],HIE!$A:$B,2,FALSE),0)</f>
        <v>Active</v>
      </c>
      <c r="S4520" s="7" t="str">
        <f>IFERROR(VLOOKUP(Table1[[#This Row],[Salesflo AppUser Code]],HIE!$A:$B,2,FALSE),0)</f>
        <v>Active</v>
      </c>
      <c r="T4520" s="7" t="s">
        <v>5597</v>
      </c>
      <c r="U4520" s="7" t="s">
        <v>5712</v>
      </c>
      <c r="V4520" s="7" t="s">
        <v>1423</v>
      </c>
      <c r="W4520" s="7" t="s">
        <v>1868</v>
      </c>
      <c r="X4520" s="7" t="str">
        <f>IFERROR(VLOOKUP( Table1[[#This Row],[Trim Distributor Code]],Sheet1!$A:$J,10,FALSE),0)</f>
        <v>Active</v>
      </c>
    </row>
    <row r="4521" spans="1:24" hidden="1" x14ac:dyDescent="0.3">
      <c r="A4521" t="s">
        <v>5697</v>
      </c>
      <c r="B4521" t="s">
        <v>1377</v>
      </c>
      <c r="C4521" t="s">
        <v>5703</v>
      </c>
      <c r="D4521" s="8" t="s">
        <v>1412</v>
      </c>
      <c r="E4521" t="s">
        <v>5699</v>
      </c>
      <c r="F4521" t="s">
        <v>5700</v>
      </c>
      <c r="G4521" t="s">
        <v>1867</v>
      </c>
      <c r="H4521" t="s">
        <v>4725</v>
      </c>
      <c r="I4521" t="s">
        <v>4795</v>
      </c>
      <c r="J4521" t="s">
        <v>1954</v>
      </c>
      <c r="K4521">
        <v>700</v>
      </c>
      <c r="L4521" s="2" t="s">
        <v>1412</v>
      </c>
      <c r="M4521" s="2">
        <f ca="1">Table1[[#This Row],[Cases]]*Table1[[#This Row],[Pack Size]]</f>
        <v>0</v>
      </c>
      <c r="N4521" s="1">
        <f ca="1">Table1[[#This Row],[Cases]]*Table1[[#This Row],[Pack Size]]</f>
        <v>0</v>
      </c>
      <c r="O4521" s="1">
        <f>IFERROR(VLOOKUP(Table1[[#This Row],[SKU Code]],'SKU Size'!$G:$H,2,FALSE),0)*Table1[[#This Row],[Cases]]</f>
        <v>5741540.0468399422</v>
      </c>
      <c r="P4521" t="str">
        <f t="shared" si="95"/>
        <v>D0313</v>
      </c>
      <c r="Q4521" s="7">
        <f>IFERROR(VLOOKUP(Table1[[#This Row],[Trim Distributor Code]],Sheet1!$N:$O,2,FALSE),0)</f>
        <v>3400817</v>
      </c>
      <c r="R4521" s="7" t="str">
        <f>IFERROR(VLOOKUP(Table1[[#This Row],[Salesflo AppUser Code]],HIE!$A:$B,2,FALSE),0)</f>
        <v>Active</v>
      </c>
      <c r="S4521" s="7" t="str">
        <f>IFERROR(VLOOKUP(Table1[[#This Row],[Salesflo AppUser Code]],HIE!$A:$B,2,FALSE),0)</f>
        <v>Active</v>
      </c>
      <c r="T4521" s="7" t="s">
        <v>5597</v>
      </c>
      <c r="U4521" s="7" t="s">
        <v>5712</v>
      </c>
      <c r="V4521" s="7" t="s">
        <v>1444</v>
      </c>
      <c r="W4521" s="7" t="s">
        <v>1867</v>
      </c>
      <c r="X4521" s="7" t="str">
        <f>IFERROR(VLOOKUP( Table1[[#This Row],[Trim Distributor Code]],Sheet1!$A:$J,10,FALSE),0)</f>
        <v>Active</v>
      </c>
    </row>
    <row r="4522" spans="1:24" hidden="1" x14ac:dyDescent="0.3">
      <c r="A4522" t="s">
        <v>5697</v>
      </c>
      <c r="B4522" t="s">
        <v>1377</v>
      </c>
      <c r="C4522" t="s">
        <v>5703</v>
      </c>
      <c r="D4522" s="8" t="s">
        <v>1412</v>
      </c>
      <c r="E4522" t="s">
        <v>5699</v>
      </c>
      <c r="F4522" t="s">
        <v>5700</v>
      </c>
      <c r="G4522" t="s">
        <v>1867</v>
      </c>
      <c r="H4522" t="s">
        <v>1606</v>
      </c>
      <c r="I4522" t="s">
        <v>4796</v>
      </c>
      <c r="J4522" t="s">
        <v>1995</v>
      </c>
      <c r="K4522">
        <v>350</v>
      </c>
      <c r="L4522" s="2" t="s">
        <v>1412</v>
      </c>
      <c r="M4522" s="2">
        <f ca="1">Table1[[#This Row],[Cases]]*Table1[[#This Row],[Pack Size]]</f>
        <v>0</v>
      </c>
      <c r="N4522" s="1">
        <f ca="1">Table1[[#This Row],[Cases]]*Table1[[#This Row],[Pack Size]]</f>
        <v>0</v>
      </c>
      <c r="O4522" s="1">
        <f>IFERROR(VLOOKUP(Table1[[#This Row],[SKU Code]],'SKU Size'!$G:$H,2,FALSE),0)*Table1[[#This Row],[Cases]]</f>
        <v>2907044.5587575058</v>
      </c>
      <c r="P4522" t="str">
        <f t="shared" si="95"/>
        <v>D0313</v>
      </c>
      <c r="Q4522" s="7">
        <f>IFERROR(VLOOKUP(Table1[[#This Row],[Trim Distributor Code]],Sheet1!$N:$O,2,FALSE),0)</f>
        <v>3400817</v>
      </c>
      <c r="R4522" s="7" t="str">
        <f>IFERROR(VLOOKUP(Table1[[#This Row],[Salesflo AppUser Code]],HIE!$A:$B,2,FALSE),0)</f>
        <v>Active</v>
      </c>
      <c r="S4522" s="7" t="str">
        <f>IFERROR(VLOOKUP(Table1[[#This Row],[Salesflo AppUser Code]],HIE!$A:$B,2,FALSE),0)</f>
        <v>Active</v>
      </c>
      <c r="T4522" s="7" t="s">
        <v>5597</v>
      </c>
      <c r="U4522" s="7" t="s">
        <v>5712</v>
      </c>
      <c r="V4522" s="7" t="s">
        <v>1606</v>
      </c>
      <c r="W4522" s="7" t="s">
        <v>1867</v>
      </c>
      <c r="X4522" s="7" t="str">
        <f>IFERROR(VLOOKUP( Table1[[#This Row],[Trim Distributor Code]],Sheet1!$A:$J,10,FALSE),0)</f>
        <v>Active</v>
      </c>
    </row>
    <row r="4523" spans="1:24" hidden="1" x14ac:dyDescent="0.3">
      <c r="A4523" t="s">
        <v>5697</v>
      </c>
      <c r="B4523" t="s">
        <v>1377</v>
      </c>
      <c r="C4523" t="s">
        <v>5703</v>
      </c>
      <c r="D4523" s="8" t="s">
        <v>1412</v>
      </c>
      <c r="E4523" t="s">
        <v>5699</v>
      </c>
      <c r="F4523" t="s">
        <v>5700</v>
      </c>
      <c r="G4523" t="s">
        <v>1867</v>
      </c>
      <c r="H4523" t="s">
        <v>1632</v>
      </c>
      <c r="I4523" t="s">
        <v>4711</v>
      </c>
      <c r="J4523" t="s">
        <v>2021</v>
      </c>
      <c r="K4523">
        <v>125</v>
      </c>
      <c r="L4523" s="2" t="s">
        <v>1412</v>
      </c>
      <c r="M4523" s="2">
        <f ca="1">Table1[[#This Row],[Cases]]*Table1[[#This Row],[Pack Size]]</f>
        <v>0</v>
      </c>
      <c r="N4523" s="1">
        <f ca="1">Table1[[#This Row],[Cases]]*Table1[[#This Row],[Pack Size]]</f>
        <v>0</v>
      </c>
      <c r="O4523" s="1">
        <f>IFERROR(VLOOKUP(Table1[[#This Row],[SKU Code]],'SKU Size'!$G:$H,2,FALSE),0)*Table1[[#This Row],[Cases]]</f>
        <v>932830.38637508079</v>
      </c>
      <c r="P4523" t="str">
        <f t="shared" si="95"/>
        <v>D0313</v>
      </c>
      <c r="Q4523" s="7">
        <f>IFERROR(VLOOKUP(Table1[[#This Row],[Trim Distributor Code]],Sheet1!$N:$O,2,FALSE),0)</f>
        <v>3400817</v>
      </c>
      <c r="R4523" s="7" t="str">
        <f>IFERROR(VLOOKUP(Table1[[#This Row],[Salesflo AppUser Code]],HIE!$A:$B,2,FALSE),0)</f>
        <v>Active</v>
      </c>
      <c r="S4523" s="7" t="str">
        <f>IFERROR(VLOOKUP(Table1[[#This Row],[Salesflo AppUser Code]],HIE!$A:$B,2,FALSE),0)</f>
        <v>Active</v>
      </c>
      <c r="T4523" s="7" t="s">
        <v>5597</v>
      </c>
      <c r="U4523" s="7" t="s">
        <v>5712</v>
      </c>
      <c r="V4523" s="7" t="s">
        <v>1632</v>
      </c>
      <c r="W4523" s="7" t="s">
        <v>1867</v>
      </c>
      <c r="X4523" s="7" t="str">
        <f>IFERROR(VLOOKUP( Table1[[#This Row],[Trim Distributor Code]],Sheet1!$A:$J,10,FALSE),0)</f>
        <v>Active</v>
      </c>
    </row>
    <row r="4524" spans="1:24" hidden="1" x14ac:dyDescent="0.3">
      <c r="A4524" t="s">
        <v>5697</v>
      </c>
      <c r="B4524" t="s">
        <v>1377</v>
      </c>
      <c r="C4524" t="s">
        <v>5703</v>
      </c>
      <c r="D4524" s="8" t="s">
        <v>1412</v>
      </c>
      <c r="E4524" t="s">
        <v>5699</v>
      </c>
      <c r="F4524" t="s">
        <v>5700</v>
      </c>
      <c r="G4524" t="s">
        <v>1688</v>
      </c>
      <c r="H4524" t="s">
        <v>4725</v>
      </c>
      <c r="I4524" t="s">
        <v>5336</v>
      </c>
      <c r="J4524" t="s">
        <v>11</v>
      </c>
      <c r="K4524">
        <v>400</v>
      </c>
      <c r="L4524" s="2" t="s">
        <v>1412</v>
      </c>
      <c r="M4524" s="2">
        <f ca="1">Table1[[#This Row],[Cases]]*Table1[[#This Row],[Pack Size]]</f>
        <v>0</v>
      </c>
      <c r="N4524" s="1">
        <f ca="1">Table1[[#This Row],[Cases]]*Table1[[#This Row],[Pack Size]]</f>
        <v>0</v>
      </c>
      <c r="O4524" s="1">
        <f>IFERROR(VLOOKUP(Table1[[#This Row],[SKU Code]],'SKU Size'!$G:$H,2,FALSE),0)*Table1[[#This Row],[Cases]]</f>
        <v>3505899.2928615632</v>
      </c>
      <c r="P4524" t="str">
        <f t="shared" si="95"/>
        <v>D0313</v>
      </c>
      <c r="Q4524" s="7">
        <f>IFERROR(VLOOKUP(Table1[[#This Row],[Trim Distributor Code]],Sheet1!$N:$O,2,FALSE),0)</f>
        <v>3400817</v>
      </c>
      <c r="R4524" s="7" t="str">
        <f>IFERROR(VLOOKUP(Table1[[#This Row],[Salesflo AppUser Code]],HIE!$A:$B,2,FALSE),0)</f>
        <v>Active</v>
      </c>
      <c r="S4524" s="7" t="str">
        <f>IFERROR(VLOOKUP(Table1[[#This Row],[Salesflo AppUser Code]],HIE!$A:$B,2,FALSE),0)</f>
        <v>Active</v>
      </c>
      <c r="T4524" s="7" t="s">
        <v>5597</v>
      </c>
      <c r="U4524" s="7" t="s">
        <v>5712</v>
      </c>
      <c r="V4524" s="7" t="s">
        <v>1444</v>
      </c>
      <c r="W4524" s="7" t="s">
        <v>1688</v>
      </c>
      <c r="X4524" s="7" t="str">
        <f>IFERROR(VLOOKUP( Table1[[#This Row],[Trim Distributor Code]],Sheet1!$A:$J,10,FALSE),0)</f>
        <v>Active</v>
      </c>
    </row>
    <row r="4525" spans="1:24" hidden="1" x14ac:dyDescent="0.3">
      <c r="A4525" t="s">
        <v>5697</v>
      </c>
      <c r="B4525" t="s">
        <v>1377</v>
      </c>
      <c r="C4525" t="s">
        <v>5703</v>
      </c>
      <c r="D4525" s="8" t="s">
        <v>1412</v>
      </c>
      <c r="E4525" t="s">
        <v>5699</v>
      </c>
      <c r="F4525" t="s">
        <v>5700</v>
      </c>
      <c r="G4525" t="s">
        <v>1688</v>
      </c>
      <c r="H4525" t="s">
        <v>1632</v>
      </c>
      <c r="I4525" t="s">
        <v>4708</v>
      </c>
      <c r="J4525" t="s">
        <v>14</v>
      </c>
      <c r="K4525">
        <v>150</v>
      </c>
      <c r="L4525" s="2" t="s">
        <v>1412</v>
      </c>
      <c r="M4525" s="2">
        <f ca="1">Table1[[#This Row],[Cases]]*Table1[[#This Row],[Pack Size]]</f>
        <v>0</v>
      </c>
      <c r="N4525" s="1">
        <f ca="1">Table1[[#This Row],[Cases]]*Table1[[#This Row],[Pack Size]]</f>
        <v>0</v>
      </c>
      <c r="O4525" s="1">
        <f>IFERROR(VLOOKUP(Table1[[#This Row],[SKU Code]],'SKU Size'!$G:$H,2,FALSE),0)*Table1[[#This Row],[Cases]]</f>
        <v>538720.9897875915</v>
      </c>
      <c r="P4525" t="str">
        <f t="shared" si="95"/>
        <v>D0313</v>
      </c>
      <c r="Q4525" s="7">
        <f>IFERROR(VLOOKUP(Table1[[#This Row],[Trim Distributor Code]],Sheet1!$N:$O,2,FALSE),0)</f>
        <v>3400817</v>
      </c>
      <c r="R4525" s="7" t="str">
        <f>IFERROR(VLOOKUP(Table1[[#This Row],[Salesflo AppUser Code]],HIE!$A:$B,2,FALSE),0)</f>
        <v>Active</v>
      </c>
      <c r="S4525" s="7" t="str">
        <f>IFERROR(VLOOKUP(Table1[[#This Row],[Salesflo AppUser Code]],HIE!$A:$B,2,FALSE),0)</f>
        <v>Active</v>
      </c>
      <c r="T4525" s="7" t="s">
        <v>5597</v>
      </c>
      <c r="U4525" s="7" t="s">
        <v>5712</v>
      </c>
      <c r="V4525" s="7" t="s">
        <v>1632</v>
      </c>
      <c r="W4525" s="7" t="s">
        <v>1688</v>
      </c>
      <c r="X4525" s="7" t="str">
        <f>IFERROR(VLOOKUP( Table1[[#This Row],[Trim Distributor Code]],Sheet1!$A:$J,10,FALSE),0)</f>
        <v>Active</v>
      </c>
    </row>
    <row r="4526" spans="1:24" hidden="1" x14ac:dyDescent="0.3">
      <c r="A4526" t="s">
        <v>5697</v>
      </c>
      <c r="B4526" t="s">
        <v>1377</v>
      </c>
      <c r="C4526" t="s">
        <v>5703</v>
      </c>
      <c r="D4526" s="8" t="s">
        <v>1412</v>
      </c>
      <c r="E4526" t="s">
        <v>5699</v>
      </c>
      <c r="F4526" t="s">
        <v>5700</v>
      </c>
      <c r="G4526" t="s">
        <v>3252</v>
      </c>
      <c r="H4526" t="s">
        <v>4725</v>
      </c>
      <c r="I4526" t="s">
        <v>4782</v>
      </c>
      <c r="J4526" t="s">
        <v>2144</v>
      </c>
      <c r="K4526">
        <v>30</v>
      </c>
      <c r="L4526" s="2" t="s">
        <v>1412</v>
      </c>
      <c r="M4526" s="2">
        <f ca="1">Table1[[#This Row],[Cases]]*Table1[[#This Row],[Pack Size]]</f>
        <v>0</v>
      </c>
      <c r="N4526" s="1">
        <f ca="1">Table1[[#This Row],[Cases]]*Table1[[#This Row],[Pack Size]]</f>
        <v>0</v>
      </c>
      <c r="O4526" s="1">
        <f>IFERROR(VLOOKUP(Table1[[#This Row],[SKU Code]],'SKU Size'!$G:$H,2,FALSE),0)*Table1[[#This Row],[Cases]]</f>
        <v>271556.83094487723</v>
      </c>
      <c r="P4526" t="str">
        <f t="shared" si="95"/>
        <v>D0313</v>
      </c>
      <c r="Q4526" s="7">
        <f>IFERROR(VLOOKUP(Table1[[#This Row],[Trim Distributor Code]],Sheet1!$N:$O,2,FALSE),0)</f>
        <v>3400817</v>
      </c>
      <c r="R4526" s="7" t="str">
        <f>IFERROR(VLOOKUP(Table1[[#This Row],[Salesflo AppUser Code]],HIE!$A:$B,2,FALSE),0)</f>
        <v>Active</v>
      </c>
      <c r="S4526" s="7" t="str">
        <f>IFERROR(VLOOKUP(Table1[[#This Row],[Salesflo AppUser Code]],HIE!$A:$B,2,FALSE),0)</f>
        <v>Active</v>
      </c>
      <c r="T4526" s="7" t="s">
        <v>5597</v>
      </c>
      <c r="U4526" s="7" t="s">
        <v>5712</v>
      </c>
      <c r="V4526" s="7" t="s">
        <v>1444</v>
      </c>
      <c r="W4526" s="7" t="s">
        <v>2030</v>
      </c>
      <c r="X4526" s="7" t="str">
        <f>IFERROR(VLOOKUP( Table1[[#This Row],[Trim Distributor Code]],Sheet1!$A:$J,10,FALSE),0)</f>
        <v>Active</v>
      </c>
    </row>
    <row r="4527" spans="1:24" hidden="1" x14ac:dyDescent="0.3">
      <c r="A4527" t="s">
        <v>5697</v>
      </c>
      <c r="B4527" t="s">
        <v>1377</v>
      </c>
      <c r="C4527" t="s">
        <v>5703</v>
      </c>
      <c r="D4527" s="8" t="s">
        <v>1412</v>
      </c>
      <c r="E4527" t="s">
        <v>5699</v>
      </c>
      <c r="F4527" t="s">
        <v>5700</v>
      </c>
      <c r="G4527" t="s">
        <v>4191</v>
      </c>
      <c r="H4527" t="s">
        <v>2268</v>
      </c>
      <c r="I4527" t="s">
        <v>4950</v>
      </c>
      <c r="J4527" t="s">
        <v>2465</v>
      </c>
      <c r="K4527">
        <v>100</v>
      </c>
      <c r="L4527" s="2" t="s">
        <v>1412</v>
      </c>
      <c r="M4527" s="2">
        <f ca="1">Table1[[#This Row],[Cases]]*Table1[[#This Row],[Pack Size]]</f>
        <v>0</v>
      </c>
      <c r="N4527" s="1">
        <f ca="1">Table1[[#This Row],[Cases]]*Table1[[#This Row],[Pack Size]]</f>
        <v>0</v>
      </c>
      <c r="O4527" s="1">
        <f>IFERROR(VLOOKUP(Table1[[#This Row],[SKU Code]],'SKU Size'!$G:$H,2,FALSE),0)*Table1[[#This Row],[Cases]]</f>
        <v>1321.644221511968</v>
      </c>
      <c r="P4527" t="str">
        <f t="shared" si="95"/>
        <v>D0313</v>
      </c>
      <c r="Q4527" s="7">
        <f>IFERROR(VLOOKUP(Table1[[#This Row],[Trim Distributor Code]],Sheet1!$N:$O,2,FALSE),0)</f>
        <v>3400817</v>
      </c>
      <c r="R4527" s="7" t="str">
        <f>IFERROR(VLOOKUP(Table1[[#This Row],[Salesflo AppUser Code]],HIE!$A:$B,2,FALSE),0)</f>
        <v>Active</v>
      </c>
      <c r="S4527" s="7" t="str">
        <f>IFERROR(VLOOKUP(Table1[[#This Row],[Salesflo AppUser Code]],HIE!$A:$B,2,FALSE),0)</f>
        <v>Active</v>
      </c>
      <c r="T4527" s="7" t="s">
        <v>5597</v>
      </c>
      <c r="U4527" s="7" t="s">
        <v>5712</v>
      </c>
      <c r="V4527" s="7" t="s">
        <v>2268</v>
      </c>
      <c r="W4527" s="7" t="s">
        <v>2314</v>
      </c>
      <c r="X4527" s="7" t="str">
        <f>IFERROR(VLOOKUP( Table1[[#This Row],[Trim Distributor Code]],Sheet1!$A:$J,10,FALSE),0)</f>
        <v>Active</v>
      </c>
    </row>
    <row r="4528" spans="1:24" hidden="1" x14ac:dyDescent="0.3">
      <c r="A4528" t="s">
        <v>5697</v>
      </c>
      <c r="B4528" t="s">
        <v>1377</v>
      </c>
      <c r="C4528" t="s">
        <v>5703</v>
      </c>
      <c r="D4528" s="8" t="s">
        <v>1412</v>
      </c>
      <c r="E4528" t="s">
        <v>5699</v>
      </c>
      <c r="F4528" t="s">
        <v>5700</v>
      </c>
      <c r="G4528" t="s">
        <v>4180</v>
      </c>
      <c r="H4528" t="s">
        <v>2268</v>
      </c>
      <c r="I4528" t="s">
        <v>5109</v>
      </c>
      <c r="J4528" t="s">
        <v>4192</v>
      </c>
      <c r="K4528">
        <v>10</v>
      </c>
      <c r="L4528" s="2" t="s">
        <v>1412</v>
      </c>
      <c r="M4528" s="2">
        <f ca="1">Table1[[#This Row],[Cases]]*Table1[[#This Row],[Pack Size]]</f>
        <v>0</v>
      </c>
      <c r="N4528" s="1">
        <f ca="1">Table1[[#This Row],[Cases]]*Table1[[#This Row],[Pack Size]]</f>
        <v>0</v>
      </c>
      <c r="O4528" s="1">
        <f>IFERROR(VLOOKUP(Table1[[#This Row],[SKU Code]],'SKU Size'!$G:$H,2,FALSE),0)*Table1[[#This Row],[Cases]]</f>
        <v>70416.257990902814</v>
      </c>
      <c r="P4528" t="str">
        <f t="shared" si="95"/>
        <v>D0313</v>
      </c>
      <c r="Q4528" s="7">
        <f>IFERROR(VLOOKUP(Table1[[#This Row],[Trim Distributor Code]],Sheet1!$N:$O,2,FALSE),0)</f>
        <v>3400817</v>
      </c>
      <c r="R4528" s="7" t="str">
        <f>IFERROR(VLOOKUP(Table1[[#This Row],[Salesflo AppUser Code]],HIE!$A:$B,2,FALSE),0)</f>
        <v>Active</v>
      </c>
      <c r="S4528" s="7" t="str">
        <f>IFERROR(VLOOKUP(Table1[[#This Row],[Salesflo AppUser Code]],HIE!$A:$B,2,FALSE),0)</f>
        <v>Active</v>
      </c>
      <c r="T4528" s="7" t="s">
        <v>5597</v>
      </c>
      <c r="U4528" s="7" t="s">
        <v>5712</v>
      </c>
      <c r="V4528" s="7" t="s">
        <v>2268</v>
      </c>
      <c r="W4528" s="7" t="s">
        <v>2314</v>
      </c>
      <c r="X4528" s="7" t="str">
        <f>IFERROR(VLOOKUP( Table1[[#This Row],[Trim Distributor Code]],Sheet1!$A:$J,10,FALSE),0)</f>
        <v>Active</v>
      </c>
    </row>
    <row r="4529" spans="1:24" hidden="1" x14ac:dyDescent="0.3">
      <c r="A4529" t="s">
        <v>5697</v>
      </c>
      <c r="B4529" t="s">
        <v>1377</v>
      </c>
      <c r="C4529" t="s">
        <v>5703</v>
      </c>
      <c r="D4529" s="8" t="s">
        <v>1412</v>
      </c>
      <c r="E4529" t="s">
        <v>5699</v>
      </c>
      <c r="F4529" t="s">
        <v>5700</v>
      </c>
      <c r="G4529" t="s">
        <v>1868</v>
      </c>
      <c r="H4529" t="s">
        <v>4726</v>
      </c>
      <c r="I4529" t="s">
        <v>4797</v>
      </c>
      <c r="J4529" t="s">
        <v>1877</v>
      </c>
      <c r="K4529">
        <v>112</v>
      </c>
      <c r="L4529" s="2" t="s">
        <v>1412</v>
      </c>
      <c r="M4529" s="2">
        <f ca="1">Table1[[#This Row],[Cases]]*Table1[[#This Row],[Pack Size]]</f>
        <v>0</v>
      </c>
      <c r="N4529" s="1">
        <f ca="1">Table1[[#This Row],[Cases]]*Table1[[#This Row],[Pack Size]]</f>
        <v>0</v>
      </c>
      <c r="O4529" s="1">
        <f>IFERROR(VLOOKUP(Table1[[#This Row],[SKU Code]],'SKU Size'!$G:$H,2,FALSE),0)*Table1[[#This Row],[Cases]]</f>
        <v>1386173.0095777931</v>
      </c>
      <c r="P4529" t="str">
        <f t="shared" si="95"/>
        <v>D0313</v>
      </c>
      <c r="Q4529" s="7">
        <f>IFERROR(VLOOKUP(Table1[[#This Row],[Trim Distributor Code]],Sheet1!$N:$O,2,FALSE),0)</f>
        <v>3400817</v>
      </c>
      <c r="R4529" s="7" t="str">
        <f>IFERROR(VLOOKUP(Table1[[#This Row],[Salesflo AppUser Code]],HIE!$A:$B,2,FALSE),0)</f>
        <v>Active</v>
      </c>
      <c r="S4529" s="7" t="str">
        <f>IFERROR(VLOOKUP(Table1[[#This Row],[Salesflo AppUser Code]],HIE!$A:$B,2,FALSE),0)</f>
        <v>Active</v>
      </c>
      <c r="T4529" s="7" t="s">
        <v>5597</v>
      </c>
      <c r="U4529" s="7" t="s">
        <v>5712</v>
      </c>
      <c r="V4529" s="7" t="s">
        <v>1423</v>
      </c>
      <c r="W4529" s="7" t="s">
        <v>1868</v>
      </c>
      <c r="X4529" s="7" t="str">
        <f>IFERROR(VLOOKUP( Table1[[#This Row],[Trim Distributor Code]],Sheet1!$A:$J,10,FALSE),0)</f>
        <v>Active</v>
      </c>
    </row>
    <row r="4530" spans="1:24" hidden="1" x14ac:dyDescent="0.3">
      <c r="A4530" t="s">
        <v>5697</v>
      </c>
      <c r="B4530" t="s">
        <v>5701</v>
      </c>
      <c r="C4530" t="s">
        <v>5702</v>
      </c>
      <c r="D4530" s="8" t="s">
        <v>1412</v>
      </c>
      <c r="E4530" t="s">
        <v>5699</v>
      </c>
      <c r="F4530" t="s">
        <v>5700</v>
      </c>
      <c r="G4530" t="s">
        <v>1867</v>
      </c>
      <c r="H4530" t="s">
        <v>4725</v>
      </c>
      <c r="I4530" t="s">
        <v>4795</v>
      </c>
      <c r="J4530" t="s">
        <v>1954</v>
      </c>
      <c r="K4530">
        <v>600</v>
      </c>
      <c r="L4530" s="2" t="s">
        <v>1412</v>
      </c>
      <c r="M4530" s="2">
        <f ca="1">Table1[[#This Row],[Cases]]*Table1[[#This Row],[Pack Size]]</f>
        <v>0</v>
      </c>
      <c r="N4530" s="1">
        <f ca="1">Table1[[#This Row],[Cases]]*Table1[[#This Row],[Pack Size]]</f>
        <v>0</v>
      </c>
      <c r="O4530" s="1">
        <f>IFERROR(VLOOKUP(Table1[[#This Row],[SKU Code]],'SKU Size'!$G:$H,2,FALSE),0)*Table1[[#This Row],[Cases]]</f>
        <v>4921320.0401485218</v>
      </c>
      <c r="P4530" t="str">
        <f t="shared" si="95"/>
        <v>D0313</v>
      </c>
      <c r="Q4530" s="7">
        <f>IFERROR(VLOOKUP(Table1[[#This Row],[Trim Distributor Code]],Sheet1!$N:$O,2,FALSE),0)</f>
        <v>3400817</v>
      </c>
      <c r="R4530" s="7">
        <f>IFERROR(VLOOKUP(Table1[[#This Row],[Salesflo AppUser Code]],HIE!$A:$B,2,FALSE),0)</f>
        <v>0</v>
      </c>
      <c r="S4530" s="7">
        <f>IFERROR(VLOOKUP(Table1[[#This Row],[Salesflo AppUser Code]],HIE!$A:$B,2,FALSE),0)</f>
        <v>0</v>
      </c>
      <c r="T4530" s="7" t="s">
        <v>5597</v>
      </c>
      <c r="U4530" s="7" t="s">
        <v>5712</v>
      </c>
      <c r="V4530" s="7" t="s">
        <v>1444</v>
      </c>
      <c r="W4530" s="7" t="s">
        <v>1867</v>
      </c>
      <c r="X4530" s="7" t="str">
        <f>IFERROR(VLOOKUP( Table1[[#This Row],[Trim Distributor Code]],Sheet1!$A:$J,10,FALSE),0)</f>
        <v>Active</v>
      </c>
    </row>
    <row r="4531" spans="1:24" hidden="1" x14ac:dyDescent="0.3">
      <c r="A4531" t="s">
        <v>5697</v>
      </c>
      <c r="B4531" t="s">
        <v>5701</v>
      </c>
      <c r="C4531" t="s">
        <v>5702</v>
      </c>
      <c r="D4531" s="8" t="s">
        <v>1412</v>
      </c>
      <c r="E4531" t="s">
        <v>5699</v>
      </c>
      <c r="F4531" t="s">
        <v>5700</v>
      </c>
      <c r="G4531" t="s">
        <v>1867</v>
      </c>
      <c r="H4531" t="s">
        <v>1606</v>
      </c>
      <c r="I4531" t="s">
        <v>4796</v>
      </c>
      <c r="J4531" t="s">
        <v>1995</v>
      </c>
      <c r="K4531">
        <v>300</v>
      </c>
      <c r="L4531" s="2" t="s">
        <v>1412</v>
      </c>
      <c r="M4531" s="2">
        <f ca="1">Table1[[#This Row],[Cases]]*Table1[[#This Row],[Pack Size]]</f>
        <v>0</v>
      </c>
      <c r="N4531" s="1">
        <f ca="1">Table1[[#This Row],[Cases]]*Table1[[#This Row],[Pack Size]]</f>
        <v>0</v>
      </c>
      <c r="O4531" s="1">
        <f>IFERROR(VLOOKUP(Table1[[#This Row],[SKU Code]],'SKU Size'!$G:$H,2,FALSE),0)*Table1[[#This Row],[Cases]]</f>
        <v>2491752.4789350051</v>
      </c>
      <c r="P4531" t="str">
        <f t="shared" si="95"/>
        <v>D0313</v>
      </c>
      <c r="Q4531" s="7">
        <f>IFERROR(VLOOKUP(Table1[[#This Row],[Trim Distributor Code]],Sheet1!$N:$O,2,FALSE),0)</f>
        <v>3400817</v>
      </c>
      <c r="R4531" s="7">
        <f>IFERROR(VLOOKUP(Table1[[#This Row],[Salesflo AppUser Code]],HIE!$A:$B,2,FALSE),0)</f>
        <v>0</v>
      </c>
      <c r="S4531" s="7">
        <f>IFERROR(VLOOKUP(Table1[[#This Row],[Salesflo AppUser Code]],HIE!$A:$B,2,FALSE),0)</f>
        <v>0</v>
      </c>
      <c r="T4531" s="7" t="s">
        <v>5597</v>
      </c>
      <c r="U4531" s="7" t="s">
        <v>5712</v>
      </c>
      <c r="V4531" s="7" t="s">
        <v>1606</v>
      </c>
      <c r="W4531" s="7" t="s">
        <v>1867</v>
      </c>
      <c r="X4531" s="7" t="str">
        <f>IFERROR(VLOOKUP( Table1[[#This Row],[Trim Distributor Code]],Sheet1!$A:$J,10,FALSE),0)</f>
        <v>Active</v>
      </c>
    </row>
    <row r="4532" spans="1:24" hidden="1" x14ac:dyDescent="0.3">
      <c r="A4532" t="s">
        <v>5697</v>
      </c>
      <c r="B4532" t="s">
        <v>5701</v>
      </c>
      <c r="C4532" t="s">
        <v>5702</v>
      </c>
      <c r="D4532" s="8" t="s">
        <v>1412</v>
      </c>
      <c r="E4532" t="s">
        <v>5699</v>
      </c>
      <c r="F4532" t="s">
        <v>5700</v>
      </c>
      <c r="G4532" t="s">
        <v>1867</v>
      </c>
      <c r="H4532" t="s">
        <v>1632</v>
      </c>
      <c r="I4532" t="s">
        <v>4711</v>
      </c>
      <c r="J4532" t="s">
        <v>2021</v>
      </c>
      <c r="K4532">
        <v>150</v>
      </c>
      <c r="L4532" s="2" t="s">
        <v>1412</v>
      </c>
      <c r="M4532" s="2">
        <f ca="1">Table1[[#This Row],[Cases]]*Table1[[#This Row],[Pack Size]]</f>
        <v>0</v>
      </c>
      <c r="N4532" s="1">
        <f ca="1">Table1[[#This Row],[Cases]]*Table1[[#This Row],[Pack Size]]</f>
        <v>0</v>
      </c>
      <c r="O4532" s="1">
        <f>IFERROR(VLOOKUP(Table1[[#This Row],[SKU Code]],'SKU Size'!$G:$H,2,FALSE),0)*Table1[[#This Row],[Cases]]</f>
        <v>1119396.4636500969</v>
      </c>
      <c r="P4532" t="str">
        <f t="shared" si="95"/>
        <v>D0313</v>
      </c>
      <c r="Q4532" s="7">
        <f>IFERROR(VLOOKUP(Table1[[#This Row],[Trim Distributor Code]],Sheet1!$N:$O,2,FALSE),0)</f>
        <v>3400817</v>
      </c>
      <c r="R4532" s="7">
        <f>IFERROR(VLOOKUP(Table1[[#This Row],[Salesflo AppUser Code]],HIE!$A:$B,2,FALSE),0)</f>
        <v>0</v>
      </c>
      <c r="S4532" s="7">
        <f>IFERROR(VLOOKUP(Table1[[#This Row],[Salesflo AppUser Code]],HIE!$A:$B,2,FALSE),0)</f>
        <v>0</v>
      </c>
      <c r="T4532" s="7" t="s">
        <v>5597</v>
      </c>
      <c r="U4532" s="7" t="s">
        <v>5712</v>
      </c>
      <c r="V4532" s="7" t="s">
        <v>1632</v>
      </c>
      <c r="W4532" s="7" t="s">
        <v>1867</v>
      </c>
      <c r="X4532" s="7" t="str">
        <f>IFERROR(VLOOKUP( Table1[[#This Row],[Trim Distributor Code]],Sheet1!$A:$J,10,FALSE),0)</f>
        <v>Active</v>
      </c>
    </row>
    <row r="4533" spans="1:24" hidden="1" x14ac:dyDescent="0.3">
      <c r="A4533" t="s">
        <v>5697</v>
      </c>
      <c r="B4533" t="s">
        <v>5701</v>
      </c>
      <c r="C4533" t="s">
        <v>5702</v>
      </c>
      <c r="D4533" s="8" t="s">
        <v>1412</v>
      </c>
      <c r="E4533" t="s">
        <v>5699</v>
      </c>
      <c r="F4533" t="s">
        <v>5700</v>
      </c>
      <c r="G4533" t="s">
        <v>1688</v>
      </c>
      <c r="H4533" t="s">
        <v>4725</v>
      </c>
      <c r="I4533" t="s">
        <v>5336</v>
      </c>
      <c r="J4533" t="s">
        <v>11</v>
      </c>
      <c r="K4533">
        <v>200</v>
      </c>
      <c r="L4533" s="2" t="s">
        <v>1412</v>
      </c>
      <c r="M4533" s="2">
        <f ca="1">Table1[[#This Row],[Cases]]*Table1[[#This Row],[Pack Size]]</f>
        <v>0</v>
      </c>
      <c r="N4533" s="1">
        <f ca="1">Table1[[#This Row],[Cases]]*Table1[[#This Row],[Pack Size]]</f>
        <v>0</v>
      </c>
      <c r="O4533" s="1">
        <f>IFERROR(VLOOKUP(Table1[[#This Row],[SKU Code]],'SKU Size'!$G:$H,2,FALSE),0)*Table1[[#This Row],[Cases]]</f>
        <v>1752949.6464307816</v>
      </c>
      <c r="P4533" t="str">
        <f t="shared" si="95"/>
        <v>D0313</v>
      </c>
      <c r="Q4533" s="7">
        <f>IFERROR(VLOOKUP(Table1[[#This Row],[Trim Distributor Code]],Sheet1!$N:$O,2,FALSE),0)</f>
        <v>3400817</v>
      </c>
      <c r="R4533" s="7">
        <f>IFERROR(VLOOKUP(Table1[[#This Row],[Salesflo AppUser Code]],HIE!$A:$B,2,FALSE),0)</f>
        <v>0</v>
      </c>
      <c r="S4533" s="7">
        <f>IFERROR(VLOOKUP(Table1[[#This Row],[Salesflo AppUser Code]],HIE!$A:$B,2,FALSE),0)</f>
        <v>0</v>
      </c>
      <c r="T4533" s="7" t="s">
        <v>5597</v>
      </c>
      <c r="U4533" s="7" t="s">
        <v>5712</v>
      </c>
      <c r="V4533" s="7" t="s">
        <v>1444</v>
      </c>
      <c r="W4533" s="7" t="s">
        <v>1688</v>
      </c>
      <c r="X4533" s="7" t="str">
        <f>IFERROR(VLOOKUP( Table1[[#This Row],[Trim Distributor Code]],Sheet1!$A:$J,10,FALSE),0)</f>
        <v>Active</v>
      </c>
    </row>
    <row r="4534" spans="1:24" hidden="1" x14ac:dyDescent="0.3">
      <c r="A4534" t="s">
        <v>5697</v>
      </c>
      <c r="B4534" t="s">
        <v>5701</v>
      </c>
      <c r="C4534" t="s">
        <v>5702</v>
      </c>
      <c r="D4534" s="8" t="s">
        <v>1412</v>
      </c>
      <c r="E4534" t="s">
        <v>5699</v>
      </c>
      <c r="F4534" t="s">
        <v>5700</v>
      </c>
      <c r="G4534" t="s">
        <v>1688</v>
      </c>
      <c r="H4534" t="s">
        <v>1632</v>
      </c>
      <c r="I4534" t="s">
        <v>4708</v>
      </c>
      <c r="J4534" t="s">
        <v>14</v>
      </c>
      <c r="K4534">
        <v>100</v>
      </c>
      <c r="L4534" s="2" t="s">
        <v>1412</v>
      </c>
      <c r="M4534" s="2">
        <f ca="1">Table1[[#This Row],[Cases]]*Table1[[#This Row],[Pack Size]]</f>
        <v>0</v>
      </c>
      <c r="N4534" s="1">
        <f ca="1">Table1[[#This Row],[Cases]]*Table1[[#This Row],[Pack Size]]</f>
        <v>0</v>
      </c>
      <c r="O4534" s="1">
        <f>IFERROR(VLOOKUP(Table1[[#This Row],[SKU Code]],'SKU Size'!$G:$H,2,FALSE),0)*Table1[[#This Row],[Cases]]</f>
        <v>359147.32652506098</v>
      </c>
      <c r="P4534" t="str">
        <f t="shared" si="95"/>
        <v>D0313</v>
      </c>
      <c r="Q4534" s="7">
        <f>IFERROR(VLOOKUP(Table1[[#This Row],[Trim Distributor Code]],Sheet1!$N:$O,2,FALSE),0)</f>
        <v>3400817</v>
      </c>
      <c r="R4534" s="7">
        <f>IFERROR(VLOOKUP(Table1[[#This Row],[Salesflo AppUser Code]],HIE!$A:$B,2,FALSE),0)</f>
        <v>0</v>
      </c>
      <c r="S4534" s="7">
        <f>IFERROR(VLOOKUP(Table1[[#This Row],[Salesflo AppUser Code]],HIE!$A:$B,2,FALSE),0)</f>
        <v>0</v>
      </c>
      <c r="T4534" s="7" t="s">
        <v>5597</v>
      </c>
      <c r="U4534" s="7" t="s">
        <v>5712</v>
      </c>
      <c r="V4534" s="7" t="s">
        <v>1632</v>
      </c>
      <c r="W4534" s="7" t="s">
        <v>1688</v>
      </c>
      <c r="X4534" s="7" t="str">
        <f>IFERROR(VLOOKUP( Table1[[#This Row],[Trim Distributor Code]],Sheet1!$A:$J,10,FALSE),0)</f>
        <v>Active</v>
      </c>
    </row>
    <row r="4535" spans="1:24" hidden="1" x14ac:dyDescent="0.3">
      <c r="A4535" t="s">
        <v>5697</v>
      </c>
      <c r="B4535" t="s">
        <v>5701</v>
      </c>
      <c r="C4535" t="s">
        <v>5702</v>
      </c>
      <c r="D4535" s="8" t="s">
        <v>1412</v>
      </c>
      <c r="E4535" t="s">
        <v>5699</v>
      </c>
      <c r="F4535" t="s">
        <v>5700</v>
      </c>
      <c r="G4535" t="s">
        <v>4191</v>
      </c>
      <c r="H4535" t="s">
        <v>2268</v>
      </c>
      <c r="I4535" t="s">
        <v>4950</v>
      </c>
      <c r="J4535" t="s">
        <v>2465</v>
      </c>
      <c r="K4535">
        <v>100</v>
      </c>
      <c r="L4535" s="2" t="s">
        <v>1412</v>
      </c>
      <c r="M4535" s="2">
        <f ca="1">Table1[[#This Row],[Cases]]*Table1[[#This Row],[Pack Size]]</f>
        <v>0</v>
      </c>
      <c r="N4535" s="1">
        <f ca="1">Table1[[#This Row],[Cases]]*Table1[[#This Row],[Pack Size]]</f>
        <v>0</v>
      </c>
      <c r="O4535" s="1">
        <f>IFERROR(VLOOKUP(Table1[[#This Row],[SKU Code]],'SKU Size'!$G:$H,2,FALSE),0)*Table1[[#This Row],[Cases]]</f>
        <v>1321.644221511968</v>
      </c>
      <c r="P4535" t="str">
        <f t="shared" si="95"/>
        <v>D0313</v>
      </c>
      <c r="Q4535" s="7">
        <f>IFERROR(VLOOKUP(Table1[[#This Row],[Trim Distributor Code]],Sheet1!$N:$O,2,FALSE),0)</f>
        <v>3400817</v>
      </c>
      <c r="R4535" s="7">
        <f>IFERROR(VLOOKUP(Table1[[#This Row],[Salesflo AppUser Code]],HIE!$A:$B,2,FALSE),0)</f>
        <v>0</v>
      </c>
      <c r="S4535" s="7">
        <f>IFERROR(VLOOKUP(Table1[[#This Row],[Salesflo AppUser Code]],HIE!$A:$B,2,FALSE),0)</f>
        <v>0</v>
      </c>
      <c r="T4535" s="7" t="s">
        <v>5597</v>
      </c>
      <c r="U4535" s="7" t="s">
        <v>5712</v>
      </c>
      <c r="V4535" s="7" t="s">
        <v>2268</v>
      </c>
      <c r="W4535" s="7" t="s">
        <v>2314</v>
      </c>
      <c r="X4535" s="7" t="str">
        <f>IFERROR(VLOOKUP( Table1[[#This Row],[Trim Distributor Code]],Sheet1!$A:$J,10,FALSE),0)</f>
        <v>Active</v>
      </c>
    </row>
    <row r="4536" spans="1:24" hidden="1" x14ac:dyDescent="0.3">
      <c r="A4536" t="s">
        <v>5697</v>
      </c>
      <c r="B4536" t="s">
        <v>5701</v>
      </c>
      <c r="C4536" t="s">
        <v>5702</v>
      </c>
      <c r="D4536" s="8" t="s">
        <v>1412</v>
      </c>
      <c r="E4536" t="s">
        <v>5699</v>
      </c>
      <c r="F4536" t="s">
        <v>5700</v>
      </c>
      <c r="G4536" t="s">
        <v>4180</v>
      </c>
      <c r="H4536" t="s">
        <v>2268</v>
      </c>
      <c r="I4536" t="s">
        <v>5109</v>
      </c>
      <c r="J4536" t="s">
        <v>4192</v>
      </c>
      <c r="K4536">
        <v>10</v>
      </c>
      <c r="L4536" s="2" t="s">
        <v>1412</v>
      </c>
      <c r="M4536" s="2">
        <f ca="1">Table1[[#This Row],[Cases]]*Table1[[#This Row],[Pack Size]]</f>
        <v>0</v>
      </c>
      <c r="N4536" s="1">
        <f ca="1">Table1[[#This Row],[Cases]]*Table1[[#This Row],[Pack Size]]</f>
        <v>0</v>
      </c>
      <c r="O4536" s="1">
        <f>IFERROR(VLOOKUP(Table1[[#This Row],[SKU Code]],'SKU Size'!$G:$H,2,FALSE),0)*Table1[[#This Row],[Cases]]</f>
        <v>70416.257990902814</v>
      </c>
      <c r="P4536" t="str">
        <f t="shared" si="95"/>
        <v>D0313</v>
      </c>
      <c r="Q4536" s="7">
        <f>IFERROR(VLOOKUP(Table1[[#This Row],[Trim Distributor Code]],Sheet1!$N:$O,2,FALSE),0)</f>
        <v>3400817</v>
      </c>
      <c r="R4536" s="7">
        <f>IFERROR(VLOOKUP(Table1[[#This Row],[Salesflo AppUser Code]],HIE!$A:$B,2,FALSE),0)</f>
        <v>0</v>
      </c>
      <c r="S4536" s="7">
        <f>IFERROR(VLOOKUP(Table1[[#This Row],[Salesflo AppUser Code]],HIE!$A:$B,2,FALSE),0)</f>
        <v>0</v>
      </c>
      <c r="T4536" s="7" t="s">
        <v>5597</v>
      </c>
      <c r="U4536" s="7" t="s">
        <v>5712</v>
      </c>
      <c r="V4536" s="7" t="s">
        <v>2268</v>
      </c>
      <c r="W4536" s="7" t="s">
        <v>2314</v>
      </c>
      <c r="X4536" s="7" t="str">
        <f>IFERROR(VLOOKUP( Table1[[#This Row],[Trim Distributor Code]],Sheet1!$A:$J,10,FALSE),0)</f>
        <v>Active</v>
      </c>
    </row>
    <row r="4537" spans="1:24" hidden="1" x14ac:dyDescent="0.3">
      <c r="A4537" t="s">
        <v>5697</v>
      </c>
      <c r="B4537" t="s">
        <v>5701</v>
      </c>
      <c r="C4537" t="s">
        <v>5702</v>
      </c>
      <c r="D4537" s="8" t="s">
        <v>1412</v>
      </c>
      <c r="E4537" t="s">
        <v>5699</v>
      </c>
      <c r="F4537" t="s">
        <v>5700</v>
      </c>
      <c r="G4537" t="s">
        <v>1868</v>
      </c>
      <c r="H4537" t="s">
        <v>4726</v>
      </c>
      <c r="I4537" t="s">
        <v>4797</v>
      </c>
      <c r="J4537" t="s">
        <v>1877</v>
      </c>
      <c r="K4537">
        <v>100</v>
      </c>
      <c r="L4537" s="2" t="s">
        <v>1412</v>
      </c>
      <c r="M4537" s="2">
        <f ca="1">Table1[[#This Row],[Cases]]*Table1[[#This Row],[Pack Size]]</f>
        <v>0</v>
      </c>
      <c r="N4537" s="1">
        <f ca="1">Table1[[#This Row],[Cases]]*Table1[[#This Row],[Pack Size]]</f>
        <v>0</v>
      </c>
      <c r="O4537" s="1">
        <f>IFERROR(VLOOKUP(Table1[[#This Row],[SKU Code]],'SKU Size'!$G:$H,2,FALSE),0)*Table1[[#This Row],[Cases]]</f>
        <v>1237654.4728373152</v>
      </c>
      <c r="P4537" t="str">
        <f t="shared" si="95"/>
        <v>D0313</v>
      </c>
      <c r="Q4537" s="7">
        <f>IFERROR(VLOOKUP(Table1[[#This Row],[Trim Distributor Code]],Sheet1!$N:$O,2,FALSE),0)</f>
        <v>3400817</v>
      </c>
      <c r="R4537" s="7">
        <f>IFERROR(VLOOKUP(Table1[[#This Row],[Salesflo AppUser Code]],HIE!$A:$B,2,FALSE),0)</f>
        <v>0</v>
      </c>
      <c r="S4537" s="7">
        <f>IFERROR(VLOOKUP(Table1[[#This Row],[Salesflo AppUser Code]],HIE!$A:$B,2,FALSE),0)</f>
        <v>0</v>
      </c>
      <c r="T4537" s="7" t="s">
        <v>5597</v>
      </c>
      <c r="U4537" s="7" t="s">
        <v>5712</v>
      </c>
      <c r="V4537" s="7" t="s">
        <v>1423</v>
      </c>
      <c r="W4537" s="7" t="s">
        <v>1868</v>
      </c>
      <c r="X4537" s="7" t="str">
        <f>IFERROR(VLOOKUP( Table1[[#This Row],[Trim Distributor Code]],Sheet1!$A:$J,10,FALSE),0)</f>
        <v>Active</v>
      </c>
    </row>
    <row r="4538" spans="1:24" x14ac:dyDescent="0.3">
      <c r="A4538" t="s">
        <v>5706</v>
      </c>
      <c r="B4538" t="s">
        <v>5076</v>
      </c>
      <c r="C4538" t="s">
        <v>5126</v>
      </c>
      <c r="D4538" s="8" t="s">
        <v>1412</v>
      </c>
      <c r="E4538" t="s">
        <v>5127</v>
      </c>
      <c r="F4538" t="s">
        <v>4377</v>
      </c>
      <c r="G4538" t="s">
        <v>4521</v>
      </c>
      <c r="H4538" t="s">
        <v>4106</v>
      </c>
      <c r="I4538" t="s">
        <v>4538</v>
      </c>
      <c r="J4538" t="s">
        <v>11</v>
      </c>
      <c r="K4538">
        <v>448</v>
      </c>
      <c r="L4538" s="2" t="s">
        <v>1412</v>
      </c>
      <c r="M4538" s="2">
        <f ca="1">Table1[[#This Row],[Cases]]*Table1[[#This Row],[Pack Size]]</f>
        <v>0</v>
      </c>
      <c r="N4538" s="1">
        <f ca="1">Table1[[#This Row],[Cases]]*Table1[[#This Row],[Pack Size]]</f>
        <v>0</v>
      </c>
      <c r="O4538" s="1">
        <f>IFERROR(VLOOKUP(Table1[[#This Row],[SKU Code]],'SKU Size'!$G:$H,2,FALSE),0)*Table1[[#This Row],[Cases]]</f>
        <v>3926607.208004951</v>
      </c>
      <c r="P4538" t="str">
        <f t="shared" ref="P4538:P4565" si="96">TRIM(E4538)</f>
        <v>D0515</v>
      </c>
      <c r="Q4538" s="7">
        <f>IFERROR(VLOOKUP(Table1[[#This Row],[Trim Distributor Code]],Sheet1!$N:$O,2,FALSE),0)</f>
        <v>3401137</v>
      </c>
      <c r="R4538" s="7">
        <f>IFERROR(VLOOKUP(Table1[[#This Row],[Salesflo AppUser Code]],HIE!$A:$B,2,FALSE),0)</f>
        <v>0</v>
      </c>
      <c r="S4538" s="7">
        <f>IFERROR(VLOOKUP(Table1[[#This Row],[Salesflo AppUser Code]],HIE!$A:$B,2,FALSE),0)</f>
        <v>0</v>
      </c>
      <c r="T4538" s="7" t="s">
        <v>4500</v>
      </c>
      <c r="U4538" s="7" t="s">
        <v>2914</v>
      </c>
      <c r="V4538" s="7" t="s">
        <v>1444</v>
      </c>
      <c r="W4538" s="7" t="s">
        <v>1688</v>
      </c>
      <c r="X4538" s="7" t="str">
        <f>IFERROR(VLOOKUP( Table1[[#This Row],[Trim Distributor Code]],Sheet1!$A:$J,10,FALSE),0)</f>
        <v>Active</v>
      </c>
    </row>
    <row r="4539" spans="1:24" x14ac:dyDescent="0.3">
      <c r="A4539" t="s">
        <v>5706</v>
      </c>
      <c r="B4539" t="s">
        <v>5076</v>
      </c>
      <c r="C4539" t="s">
        <v>5126</v>
      </c>
      <c r="D4539" s="8" t="s">
        <v>1412</v>
      </c>
      <c r="E4539" t="s">
        <v>5127</v>
      </c>
      <c r="F4539" t="s">
        <v>4377</v>
      </c>
      <c r="G4539" t="s">
        <v>4108</v>
      </c>
      <c r="H4539" t="s">
        <v>4109</v>
      </c>
      <c r="I4539" t="s">
        <v>4566</v>
      </c>
      <c r="J4539" t="s">
        <v>13</v>
      </c>
      <c r="K4539">
        <v>9</v>
      </c>
      <c r="L4539" s="2" t="s">
        <v>1412</v>
      </c>
      <c r="M4539" s="2">
        <f ca="1">Table1[[#This Row],[Cases]]*Table1[[#This Row],[Pack Size]]</f>
        <v>0</v>
      </c>
      <c r="N4539" s="1">
        <f ca="1">Table1[[#This Row],[Cases]]*Table1[[#This Row],[Pack Size]]</f>
        <v>0</v>
      </c>
      <c r="O4539" s="1">
        <f>IFERROR(VLOOKUP(Table1[[#This Row],[SKU Code]],'SKU Size'!$G:$H,2,FALSE),0)*Table1[[#This Row],[Cases]]</f>
        <v>95118.066533742356</v>
      </c>
      <c r="P4539" t="str">
        <f t="shared" si="96"/>
        <v>D0515</v>
      </c>
      <c r="Q4539" s="7">
        <f>IFERROR(VLOOKUP(Table1[[#This Row],[Trim Distributor Code]],Sheet1!$N:$O,2,FALSE),0)</f>
        <v>3401137</v>
      </c>
      <c r="R4539" s="7">
        <f>IFERROR(VLOOKUP(Table1[[#This Row],[Salesflo AppUser Code]],HIE!$A:$B,2,FALSE),0)</f>
        <v>0</v>
      </c>
      <c r="S4539" s="7">
        <f>IFERROR(VLOOKUP(Table1[[#This Row],[Salesflo AppUser Code]],HIE!$A:$B,2,FALSE),0)</f>
        <v>0</v>
      </c>
      <c r="T4539" s="7" t="s">
        <v>4500</v>
      </c>
      <c r="U4539" s="7" t="s">
        <v>2914</v>
      </c>
      <c r="V4539" s="7" t="s">
        <v>1423</v>
      </c>
      <c r="W4539" s="7" t="s">
        <v>1659</v>
      </c>
      <c r="X4539" s="7" t="str">
        <f>IFERROR(VLOOKUP( Table1[[#This Row],[Trim Distributor Code]],Sheet1!$A:$J,10,FALSE),0)</f>
        <v>Active</v>
      </c>
    </row>
    <row r="4540" spans="1:24" x14ac:dyDescent="0.3">
      <c r="A4540" t="s">
        <v>5706</v>
      </c>
      <c r="B4540" t="s">
        <v>5076</v>
      </c>
      <c r="C4540" t="s">
        <v>5126</v>
      </c>
      <c r="D4540" s="8" t="s">
        <v>1412</v>
      </c>
      <c r="E4540" t="s">
        <v>5127</v>
      </c>
      <c r="F4540" t="s">
        <v>4377</v>
      </c>
      <c r="G4540" t="s">
        <v>4110</v>
      </c>
      <c r="H4540" t="s">
        <v>4109</v>
      </c>
      <c r="I4540" t="s">
        <v>4539</v>
      </c>
      <c r="J4540" t="s">
        <v>1682</v>
      </c>
      <c r="K4540">
        <v>5</v>
      </c>
      <c r="L4540" s="2" t="s">
        <v>1412</v>
      </c>
      <c r="M4540" s="2">
        <f ca="1">Table1[[#This Row],[Cases]]*Table1[[#This Row],[Pack Size]]</f>
        <v>0</v>
      </c>
      <c r="N4540" s="1">
        <f ca="1">Table1[[#This Row],[Cases]]*Table1[[#This Row],[Pack Size]]</f>
        <v>0</v>
      </c>
      <c r="O4540" s="1">
        <f>IFERROR(VLOOKUP(Table1[[#This Row],[SKU Code]],'SKU Size'!$G:$H,2,FALSE),0)*Table1[[#This Row],[Cases]]</f>
        <v>37735.673677581857</v>
      </c>
      <c r="P4540" t="str">
        <f t="shared" si="96"/>
        <v>D0515</v>
      </c>
      <c r="Q4540" s="7">
        <f>IFERROR(VLOOKUP(Table1[[#This Row],[Trim Distributor Code]],Sheet1!$N:$O,2,FALSE),0)</f>
        <v>3401137</v>
      </c>
      <c r="R4540" s="7">
        <f>IFERROR(VLOOKUP(Table1[[#This Row],[Salesflo AppUser Code]],HIE!$A:$B,2,FALSE),0)</f>
        <v>0</v>
      </c>
      <c r="S4540" s="7">
        <f>IFERROR(VLOOKUP(Table1[[#This Row],[Salesflo AppUser Code]],HIE!$A:$B,2,FALSE),0)</f>
        <v>0</v>
      </c>
      <c r="T4540" s="7" t="s">
        <v>4500</v>
      </c>
      <c r="U4540" s="7" t="s">
        <v>2914</v>
      </c>
      <c r="V4540" s="7" t="s">
        <v>1423</v>
      </c>
      <c r="W4540" s="7" t="s">
        <v>1679</v>
      </c>
      <c r="X4540" s="7" t="str">
        <f>IFERROR(VLOOKUP( Table1[[#This Row],[Trim Distributor Code]],Sheet1!$A:$J,10,FALSE),0)</f>
        <v>Active</v>
      </c>
    </row>
    <row r="4541" spans="1:24" x14ac:dyDescent="0.3">
      <c r="A4541" t="s">
        <v>5706</v>
      </c>
      <c r="B4541" t="s">
        <v>5076</v>
      </c>
      <c r="C4541" t="s">
        <v>5126</v>
      </c>
      <c r="D4541" s="8" t="s">
        <v>1412</v>
      </c>
      <c r="E4541" t="s">
        <v>5127</v>
      </c>
      <c r="F4541" t="s">
        <v>4377</v>
      </c>
      <c r="G4541" t="s">
        <v>4521</v>
      </c>
      <c r="H4541" t="s">
        <v>4113</v>
      </c>
      <c r="I4541" t="s">
        <v>4540</v>
      </c>
      <c r="J4541" t="s">
        <v>14</v>
      </c>
      <c r="K4541">
        <v>12</v>
      </c>
      <c r="L4541" s="2" t="s">
        <v>1412</v>
      </c>
      <c r="M4541" s="2">
        <f ca="1">Table1[[#This Row],[Cases]]*Table1[[#This Row],[Pack Size]]</f>
        <v>0</v>
      </c>
      <c r="N4541" s="1">
        <f ca="1">Table1[[#This Row],[Cases]]*Table1[[#This Row],[Pack Size]]</f>
        <v>0</v>
      </c>
      <c r="O4541" s="1">
        <f>IFERROR(VLOOKUP(Table1[[#This Row],[SKU Code]],'SKU Size'!$G:$H,2,FALSE),0)*Table1[[#This Row],[Cases]]</f>
        <v>43097.67918300732</v>
      </c>
      <c r="P4541" t="str">
        <f t="shared" si="96"/>
        <v>D0515</v>
      </c>
      <c r="Q4541" s="7">
        <f>IFERROR(VLOOKUP(Table1[[#This Row],[Trim Distributor Code]],Sheet1!$N:$O,2,FALSE),0)</f>
        <v>3401137</v>
      </c>
      <c r="R4541" s="7">
        <f>IFERROR(VLOOKUP(Table1[[#This Row],[Salesflo AppUser Code]],HIE!$A:$B,2,FALSE),0)</f>
        <v>0</v>
      </c>
      <c r="S4541" s="7">
        <f>IFERROR(VLOOKUP(Table1[[#This Row],[Salesflo AppUser Code]],HIE!$A:$B,2,FALSE),0)</f>
        <v>0</v>
      </c>
      <c r="T4541" s="7" t="s">
        <v>4500</v>
      </c>
      <c r="U4541" s="7" t="s">
        <v>2914</v>
      </c>
      <c r="V4541" s="7" t="s">
        <v>1632</v>
      </c>
      <c r="W4541" s="7" t="s">
        <v>1688</v>
      </c>
      <c r="X4541" s="7" t="str">
        <f>IFERROR(VLOOKUP( Table1[[#This Row],[Trim Distributor Code]],Sheet1!$A:$J,10,FALSE),0)</f>
        <v>Active</v>
      </c>
    </row>
    <row r="4542" spans="1:24" x14ac:dyDescent="0.3">
      <c r="A4542" t="s">
        <v>5706</v>
      </c>
      <c r="B4542" t="s">
        <v>5076</v>
      </c>
      <c r="C4542" t="s">
        <v>5126</v>
      </c>
      <c r="D4542" s="8" t="s">
        <v>1412</v>
      </c>
      <c r="E4542" t="s">
        <v>5127</v>
      </c>
      <c r="F4542" t="s">
        <v>4377</v>
      </c>
      <c r="G4542" t="s">
        <v>4111</v>
      </c>
      <c r="H4542" t="s">
        <v>4113</v>
      </c>
      <c r="I4542" t="s">
        <v>4541</v>
      </c>
      <c r="J4542" t="s">
        <v>1656</v>
      </c>
      <c r="K4542">
        <v>8</v>
      </c>
      <c r="L4542" s="2" t="s">
        <v>1412</v>
      </c>
      <c r="M4542" s="2">
        <f ca="1">Table1[[#This Row],[Cases]]*Table1[[#This Row],[Pack Size]]</f>
        <v>0</v>
      </c>
      <c r="N4542" s="1">
        <f ca="1">Table1[[#This Row],[Cases]]*Table1[[#This Row],[Pack Size]]</f>
        <v>0</v>
      </c>
      <c r="O4542" s="1">
        <f>IFERROR(VLOOKUP(Table1[[#This Row],[SKU Code]],'SKU Size'!$G:$H,2,FALSE),0)*Table1[[#This Row],[Cases]]</f>
        <v>8031.319007256071</v>
      </c>
      <c r="P4542" t="str">
        <f t="shared" si="96"/>
        <v>D0515</v>
      </c>
      <c r="Q4542" s="7">
        <f>IFERROR(VLOOKUP(Table1[[#This Row],[Trim Distributor Code]],Sheet1!$N:$O,2,FALSE),0)</f>
        <v>3401137</v>
      </c>
      <c r="R4542" s="7">
        <f>IFERROR(VLOOKUP(Table1[[#This Row],[Salesflo AppUser Code]],HIE!$A:$B,2,FALSE),0)</f>
        <v>0</v>
      </c>
      <c r="S4542" s="7">
        <f>IFERROR(VLOOKUP(Table1[[#This Row],[Salesflo AppUser Code]],HIE!$A:$B,2,FALSE),0)</f>
        <v>0</v>
      </c>
      <c r="T4542" s="7" t="s">
        <v>4500</v>
      </c>
      <c r="U4542" s="7" t="s">
        <v>2914</v>
      </c>
      <c r="V4542" s="7" t="s">
        <v>1632</v>
      </c>
      <c r="W4542" s="7" t="s">
        <v>1431</v>
      </c>
      <c r="X4542" s="7" t="str">
        <f>IFERROR(VLOOKUP( Table1[[#This Row],[Trim Distributor Code]],Sheet1!$A:$J,10,FALSE),0)</f>
        <v>Active</v>
      </c>
    </row>
    <row r="4543" spans="1:24" x14ac:dyDescent="0.3">
      <c r="A4543" t="s">
        <v>5706</v>
      </c>
      <c r="B4543" t="s">
        <v>5076</v>
      </c>
      <c r="C4543" t="s">
        <v>5126</v>
      </c>
      <c r="D4543" s="8" t="s">
        <v>1412</v>
      </c>
      <c r="E4543" t="s">
        <v>5127</v>
      </c>
      <c r="F4543" t="s">
        <v>4377</v>
      </c>
      <c r="G4543" t="s">
        <v>2542</v>
      </c>
      <c r="H4543" t="s">
        <v>4390</v>
      </c>
      <c r="I4543" t="s">
        <v>4843</v>
      </c>
      <c r="J4543" t="s">
        <v>2543</v>
      </c>
      <c r="K4543">
        <v>10</v>
      </c>
      <c r="L4543" s="2" t="s">
        <v>1412</v>
      </c>
      <c r="M4543" s="2">
        <f ca="1">Table1[[#This Row],[Cases]]*Table1[[#This Row],[Pack Size]]</f>
        <v>0</v>
      </c>
      <c r="N4543" s="1">
        <f ca="1">Table1[[#This Row],[Cases]]*Table1[[#This Row],[Pack Size]]</f>
        <v>0</v>
      </c>
      <c r="O4543" s="1">
        <f>IFERROR(VLOOKUP(Table1[[#This Row],[SKU Code]],'SKU Size'!$G:$H,2,FALSE),0)*Table1[[#This Row],[Cases]]</f>
        <v>49929.853477751763</v>
      </c>
      <c r="P4543" t="str">
        <f t="shared" si="96"/>
        <v>D0515</v>
      </c>
      <c r="Q4543" s="7">
        <f>IFERROR(VLOOKUP(Table1[[#This Row],[Trim Distributor Code]],Sheet1!$N:$O,2,FALSE),0)</f>
        <v>3401137</v>
      </c>
      <c r="R4543" s="7">
        <f>IFERROR(VLOOKUP(Table1[[#This Row],[Salesflo AppUser Code]],HIE!$A:$B,2,FALSE),0)</f>
        <v>0</v>
      </c>
      <c r="S4543" s="7">
        <f>IFERROR(VLOOKUP(Table1[[#This Row],[Salesflo AppUser Code]],HIE!$A:$B,2,FALSE),0)</f>
        <v>0</v>
      </c>
      <c r="T4543" s="7" t="s">
        <v>4500</v>
      </c>
      <c r="U4543" s="7" t="s">
        <v>2914</v>
      </c>
      <c r="V4543" s="7" t="s">
        <v>2268</v>
      </c>
      <c r="W4543" s="7" t="s">
        <v>2542</v>
      </c>
      <c r="X4543" s="7" t="str">
        <f>IFERROR(VLOOKUP( Table1[[#This Row],[Trim Distributor Code]],Sheet1!$A:$J,10,FALSE),0)</f>
        <v>Active</v>
      </c>
    </row>
    <row r="4544" spans="1:24" x14ac:dyDescent="0.3">
      <c r="A4544" t="s">
        <v>5706</v>
      </c>
      <c r="B4544" t="s">
        <v>5076</v>
      </c>
      <c r="C4544" t="s">
        <v>5126</v>
      </c>
      <c r="D4544" s="8" t="s">
        <v>1412</v>
      </c>
      <c r="E4544" t="s">
        <v>5127</v>
      </c>
      <c r="F4544" t="s">
        <v>4377</v>
      </c>
      <c r="G4544" t="s">
        <v>1422</v>
      </c>
      <c r="H4544" t="s">
        <v>4360</v>
      </c>
      <c r="I4544" t="s">
        <v>4645</v>
      </c>
      <c r="J4544" t="s">
        <v>4271</v>
      </c>
      <c r="K4544">
        <v>2</v>
      </c>
      <c r="L4544" s="2" t="s">
        <v>1412</v>
      </c>
      <c r="M4544" s="2">
        <f ca="1">Table1[[#This Row],[Cases]]*Table1[[#This Row],[Pack Size]]</f>
        <v>0</v>
      </c>
      <c r="N4544" s="1">
        <f ca="1">Table1[[#This Row],[Cases]]*Table1[[#This Row],[Pack Size]]</f>
        <v>0</v>
      </c>
      <c r="O4544" s="1">
        <f>IFERROR(VLOOKUP(Table1[[#This Row],[SKU Code]],'SKU Size'!$G:$H,2,FALSE),0)*Table1[[#This Row],[Cases]]</f>
        <v>0</v>
      </c>
      <c r="P4544" t="str">
        <f t="shared" si="96"/>
        <v>D0515</v>
      </c>
      <c r="Q4544" s="7">
        <f>IFERROR(VLOOKUP(Table1[[#This Row],[Trim Distributor Code]],Sheet1!$N:$O,2,FALSE),0)</f>
        <v>3401137</v>
      </c>
      <c r="R4544" s="7">
        <f>IFERROR(VLOOKUP(Table1[[#This Row],[Salesflo AppUser Code]],HIE!$A:$B,2,FALSE),0)</f>
        <v>0</v>
      </c>
      <c r="S4544" s="7">
        <f>IFERROR(VLOOKUP(Table1[[#This Row],[Salesflo AppUser Code]],HIE!$A:$B,2,FALSE),0)</f>
        <v>0</v>
      </c>
      <c r="T4544" s="7" t="s">
        <v>4500</v>
      </c>
      <c r="U4544" s="7" t="s">
        <v>2914</v>
      </c>
      <c r="V4544" s="7" t="s">
        <v>4360</v>
      </c>
      <c r="W4544" s="7" t="s">
        <v>1422</v>
      </c>
      <c r="X4544" s="7" t="str">
        <f>IFERROR(VLOOKUP( Table1[[#This Row],[Trim Distributor Code]],Sheet1!$A:$J,10,FALSE),0)</f>
        <v>Active</v>
      </c>
    </row>
    <row r="4545" spans="1:24" x14ac:dyDescent="0.3">
      <c r="A4545" t="s">
        <v>5706</v>
      </c>
      <c r="B4545" t="s">
        <v>5076</v>
      </c>
      <c r="C4545" t="s">
        <v>5126</v>
      </c>
      <c r="D4545" s="8" t="s">
        <v>1412</v>
      </c>
      <c r="E4545" t="s">
        <v>5127</v>
      </c>
      <c r="F4545" t="s">
        <v>4377</v>
      </c>
      <c r="G4545" t="s">
        <v>4107</v>
      </c>
      <c r="H4545" t="s">
        <v>4106</v>
      </c>
      <c r="I4545" t="s">
        <v>4747</v>
      </c>
      <c r="J4545" t="s">
        <v>1954</v>
      </c>
      <c r="K4545">
        <v>25</v>
      </c>
      <c r="L4545" s="2" t="s">
        <v>1412</v>
      </c>
      <c r="M4545" s="2">
        <f ca="1">Table1[[#This Row],[Cases]]*Table1[[#This Row],[Pack Size]]</f>
        <v>0</v>
      </c>
      <c r="N4545" s="1">
        <f ca="1">Table1[[#This Row],[Cases]]*Table1[[#This Row],[Pack Size]]</f>
        <v>0</v>
      </c>
      <c r="O4545" s="1">
        <f>IFERROR(VLOOKUP(Table1[[#This Row],[SKU Code]],'SKU Size'!$G:$H,2,FALSE),0)*Table1[[#This Row],[Cases]]</f>
        <v>205055.00167285508</v>
      </c>
      <c r="P4545" t="str">
        <f t="shared" si="96"/>
        <v>D0515</v>
      </c>
      <c r="Q4545" s="7">
        <f>IFERROR(VLOOKUP(Table1[[#This Row],[Trim Distributor Code]],Sheet1!$N:$O,2,FALSE),0)</f>
        <v>3401137</v>
      </c>
      <c r="R4545" s="7">
        <f>IFERROR(VLOOKUP(Table1[[#This Row],[Salesflo AppUser Code]],HIE!$A:$B,2,FALSE),0)</f>
        <v>0</v>
      </c>
      <c r="S4545" s="7">
        <f>IFERROR(VLOOKUP(Table1[[#This Row],[Salesflo AppUser Code]],HIE!$A:$B,2,FALSE),0)</f>
        <v>0</v>
      </c>
      <c r="T4545" s="7" t="s">
        <v>4500</v>
      </c>
      <c r="U4545" s="7" t="s">
        <v>2914</v>
      </c>
      <c r="V4545" s="7" t="s">
        <v>1444</v>
      </c>
      <c r="W4545" s="7" t="s">
        <v>1867</v>
      </c>
      <c r="X4545" s="7" t="str">
        <f>IFERROR(VLOOKUP( Table1[[#This Row],[Trim Distributor Code]],Sheet1!$A:$J,10,FALSE),0)</f>
        <v>Active</v>
      </c>
    </row>
    <row r="4546" spans="1:24" x14ac:dyDescent="0.3">
      <c r="A4546" t="s">
        <v>5706</v>
      </c>
      <c r="B4546" t="s">
        <v>5076</v>
      </c>
      <c r="C4546" t="s">
        <v>5126</v>
      </c>
      <c r="D4546" s="8" t="s">
        <v>1412</v>
      </c>
      <c r="E4546" t="s">
        <v>5127</v>
      </c>
      <c r="F4546" t="s">
        <v>4377</v>
      </c>
      <c r="G4546" t="s">
        <v>4112</v>
      </c>
      <c r="H4546" t="s">
        <v>4109</v>
      </c>
      <c r="I4546" t="s">
        <v>4749</v>
      </c>
      <c r="J4546" t="s">
        <v>1877</v>
      </c>
      <c r="K4546">
        <v>2</v>
      </c>
      <c r="L4546" s="2" t="s">
        <v>1412</v>
      </c>
      <c r="M4546" s="2">
        <f ca="1">Table1[[#This Row],[Cases]]*Table1[[#This Row],[Pack Size]]</f>
        <v>0</v>
      </c>
      <c r="N4546" s="1">
        <f ca="1">Table1[[#This Row],[Cases]]*Table1[[#This Row],[Pack Size]]</f>
        <v>0</v>
      </c>
      <c r="O4546" s="1">
        <f>IFERROR(VLOOKUP(Table1[[#This Row],[SKU Code]],'SKU Size'!$G:$H,2,FALSE),0)*Table1[[#This Row],[Cases]]</f>
        <v>24753.089456746304</v>
      </c>
      <c r="P4546" t="str">
        <f t="shared" si="96"/>
        <v>D0515</v>
      </c>
      <c r="Q4546" s="7">
        <f>IFERROR(VLOOKUP(Table1[[#This Row],[Trim Distributor Code]],Sheet1!$N:$O,2,FALSE),0)</f>
        <v>3401137</v>
      </c>
      <c r="R4546" s="7">
        <f>IFERROR(VLOOKUP(Table1[[#This Row],[Salesflo AppUser Code]],HIE!$A:$B,2,FALSE),0)</f>
        <v>0</v>
      </c>
      <c r="S4546" s="7">
        <f>IFERROR(VLOOKUP(Table1[[#This Row],[Salesflo AppUser Code]],HIE!$A:$B,2,FALSE),0)</f>
        <v>0</v>
      </c>
      <c r="T4546" s="7" t="s">
        <v>4500</v>
      </c>
      <c r="U4546" s="7" t="s">
        <v>2914</v>
      </c>
      <c r="V4546" s="7" t="s">
        <v>1423</v>
      </c>
      <c r="W4546" s="7" t="s">
        <v>1868</v>
      </c>
      <c r="X4546" s="7" t="str">
        <f>IFERROR(VLOOKUP( Table1[[#This Row],[Trim Distributor Code]],Sheet1!$A:$J,10,FALSE),0)</f>
        <v>Active</v>
      </c>
    </row>
    <row r="4547" spans="1:24" x14ac:dyDescent="0.3">
      <c r="A4547" t="s">
        <v>5706</v>
      </c>
      <c r="B4547" t="s">
        <v>5076</v>
      </c>
      <c r="C4547" t="s">
        <v>5126</v>
      </c>
      <c r="D4547" s="8" t="s">
        <v>1412</v>
      </c>
      <c r="E4547" t="s">
        <v>5127</v>
      </c>
      <c r="F4547" t="s">
        <v>4377</v>
      </c>
      <c r="G4547" t="s">
        <v>4107</v>
      </c>
      <c r="H4547" t="s">
        <v>4137</v>
      </c>
      <c r="I4547" t="s">
        <v>4710</v>
      </c>
      <c r="J4547" t="s">
        <v>1995</v>
      </c>
      <c r="L4547" s="2" t="s">
        <v>1412</v>
      </c>
      <c r="M4547" s="2">
        <f ca="1">Table1[[#This Row],[Cases]]*Table1[[#This Row],[Pack Size]]</f>
        <v>0</v>
      </c>
      <c r="N4547" s="1">
        <f ca="1">Table1[[#This Row],[Cases]]*Table1[[#This Row],[Pack Size]]</f>
        <v>0</v>
      </c>
      <c r="O4547" s="1">
        <f>IFERROR(VLOOKUP(Table1[[#This Row],[SKU Code]],'SKU Size'!$G:$H,2,FALSE),0)*Table1[[#This Row],[Cases]]</f>
        <v>0</v>
      </c>
      <c r="P4547" t="str">
        <f t="shared" si="96"/>
        <v>D0515</v>
      </c>
      <c r="Q4547" s="7">
        <f>IFERROR(VLOOKUP(Table1[[#This Row],[Trim Distributor Code]],Sheet1!$N:$O,2,FALSE),0)</f>
        <v>3401137</v>
      </c>
      <c r="R4547" s="7">
        <f>IFERROR(VLOOKUP(Table1[[#This Row],[Salesflo AppUser Code]],HIE!$A:$B,2,FALSE),0)</f>
        <v>0</v>
      </c>
      <c r="S4547" s="7">
        <f>IFERROR(VLOOKUP(Table1[[#This Row],[Salesflo AppUser Code]],HIE!$A:$B,2,FALSE),0)</f>
        <v>0</v>
      </c>
      <c r="T4547" s="7" t="s">
        <v>4500</v>
      </c>
      <c r="U4547" s="7" t="s">
        <v>2914</v>
      </c>
      <c r="V4547" s="7" t="s">
        <v>1606</v>
      </c>
      <c r="W4547" s="7" t="s">
        <v>1867</v>
      </c>
      <c r="X4547" s="7" t="str">
        <f>IFERROR(VLOOKUP( Table1[[#This Row],[Trim Distributor Code]],Sheet1!$A:$J,10,FALSE),0)</f>
        <v>Active</v>
      </c>
    </row>
    <row r="4548" spans="1:24" x14ac:dyDescent="0.3">
      <c r="A4548" t="s">
        <v>5706</v>
      </c>
      <c r="B4548" t="s">
        <v>5076</v>
      </c>
      <c r="C4548" t="s">
        <v>5126</v>
      </c>
      <c r="D4548" s="8" t="s">
        <v>1412</v>
      </c>
      <c r="E4548" t="s">
        <v>5127</v>
      </c>
      <c r="F4548" t="s">
        <v>4377</v>
      </c>
      <c r="G4548" t="s">
        <v>4107</v>
      </c>
      <c r="H4548" t="s">
        <v>4113</v>
      </c>
      <c r="I4548" t="s">
        <v>4748</v>
      </c>
      <c r="J4548" t="s">
        <v>2021</v>
      </c>
      <c r="K4548">
        <v>2</v>
      </c>
      <c r="L4548" s="2" t="s">
        <v>1412</v>
      </c>
      <c r="M4548" s="2">
        <f ca="1">Table1[[#This Row],[Cases]]*Table1[[#This Row],[Pack Size]]</f>
        <v>0</v>
      </c>
      <c r="N4548" s="1">
        <f ca="1">Table1[[#This Row],[Cases]]*Table1[[#This Row],[Pack Size]]</f>
        <v>0</v>
      </c>
      <c r="O4548" s="1">
        <f>IFERROR(VLOOKUP(Table1[[#This Row],[SKU Code]],'SKU Size'!$G:$H,2,FALSE),0)*Table1[[#This Row],[Cases]]</f>
        <v>14925.286182001293</v>
      </c>
      <c r="P4548" t="str">
        <f t="shared" si="96"/>
        <v>D0515</v>
      </c>
      <c r="Q4548" s="7">
        <f>IFERROR(VLOOKUP(Table1[[#This Row],[Trim Distributor Code]],Sheet1!$N:$O,2,FALSE),0)</f>
        <v>3401137</v>
      </c>
      <c r="R4548" s="7">
        <f>IFERROR(VLOOKUP(Table1[[#This Row],[Salesflo AppUser Code]],HIE!$A:$B,2,FALSE),0)</f>
        <v>0</v>
      </c>
      <c r="S4548" s="7">
        <f>IFERROR(VLOOKUP(Table1[[#This Row],[Salesflo AppUser Code]],HIE!$A:$B,2,FALSE),0)</f>
        <v>0</v>
      </c>
      <c r="T4548" s="7" t="s">
        <v>4500</v>
      </c>
      <c r="U4548" s="7" t="s">
        <v>2914</v>
      </c>
      <c r="V4548" s="7" t="s">
        <v>1632</v>
      </c>
      <c r="W4548" s="7" t="s">
        <v>1867</v>
      </c>
      <c r="X4548" s="7" t="str">
        <f>IFERROR(VLOOKUP( Table1[[#This Row],[Trim Distributor Code]],Sheet1!$A:$J,10,FALSE),0)</f>
        <v>Active</v>
      </c>
    </row>
    <row r="4549" spans="1:24" x14ac:dyDescent="0.3">
      <c r="A4549" t="s">
        <v>5706</v>
      </c>
      <c r="B4549" t="s">
        <v>5076</v>
      </c>
      <c r="C4549" t="s">
        <v>5126</v>
      </c>
      <c r="D4549" s="8" t="s">
        <v>1412</v>
      </c>
      <c r="E4549" t="s">
        <v>5127</v>
      </c>
      <c r="F4549" t="s">
        <v>4377</v>
      </c>
      <c r="G4549" t="s">
        <v>4114</v>
      </c>
      <c r="H4549" t="s">
        <v>4113</v>
      </c>
      <c r="I4549" t="s">
        <v>4750</v>
      </c>
      <c r="J4549" t="s">
        <v>2024</v>
      </c>
      <c r="K4549">
        <v>2</v>
      </c>
      <c r="L4549" s="2" t="s">
        <v>1412</v>
      </c>
      <c r="M4549" s="2">
        <f ca="1">Table1[[#This Row],[Cases]]*Table1[[#This Row],[Pack Size]]</f>
        <v>0</v>
      </c>
      <c r="N4549" s="1">
        <f ca="1">Table1[[#This Row],[Cases]]*Table1[[#This Row],[Pack Size]]</f>
        <v>0</v>
      </c>
      <c r="O4549" s="1">
        <f>IFERROR(VLOOKUP(Table1[[#This Row],[SKU Code]],'SKU Size'!$G:$H,2,FALSE),0)*Table1[[#This Row],[Cases]]</f>
        <v>3770.2434734585918</v>
      </c>
      <c r="P4549" t="str">
        <f t="shared" si="96"/>
        <v>D0515</v>
      </c>
      <c r="Q4549" s="7">
        <f>IFERROR(VLOOKUP(Table1[[#This Row],[Trim Distributor Code]],Sheet1!$N:$O,2,FALSE),0)</f>
        <v>3401137</v>
      </c>
      <c r="R4549" s="7">
        <f>IFERROR(VLOOKUP(Table1[[#This Row],[Salesflo AppUser Code]],HIE!$A:$B,2,FALSE),0)</f>
        <v>0</v>
      </c>
      <c r="S4549" s="7">
        <f>IFERROR(VLOOKUP(Table1[[#This Row],[Salesflo AppUser Code]],HIE!$A:$B,2,FALSE),0)</f>
        <v>0</v>
      </c>
      <c r="T4549" s="7" t="s">
        <v>4500</v>
      </c>
      <c r="U4549" s="7" t="s">
        <v>2914</v>
      </c>
      <c r="V4549" s="7" t="s">
        <v>1632</v>
      </c>
      <c r="W4549" s="7" t="s">
        <v>2023</v>
      </c>
      <c r="X4549" s="7" t="str">
        <f>IFERROR(VLOOKUP( Table1[[#This Row],[Trim Distributor Code]],Sheet1!$A:$J,10,FALSE),0)</f>
        <v>Active</v>
      </c>
    </row>
    <row r="4550" spans="1:24" x14ac:dyDescent="0.3">
      <c r="A4550" t="s">
        <v>5706</v>
      </c>
      <c r="B4550" t="s">
        <v>5076</v>
      </c>
      <c r="C4550" t="s">
        <v>5126</v>
      </c>
      <c r="D4550" s="8" t="s">
        <v>1412</v>
      </c>
      <c r="E4550" t="s">
        <v>5127</v>
      </c>
      <c r="F4550" t="s">
        <v>4377</v>
      </c>
      <c r="G4550" t="s">
        <v>2314</v>
      </c>
      <c r="H4550" t="s">
        <v>2268</v>
      </c>
      <c r="I4550" t="s">
        <v>4713</v>
      </c>
      <c r="J4550" t="s">
        <v>2503</v>
      </c>
      <c r="L4550" s="2" t="s">
        <v>1412</v>
      </c>
      <c r="M4550" s="2">
        <f ca="1">Table1[[#This Row],[Cases]]*Table1[[#This Row],[Pack Size]]</f>
        <v>0</v>
      </c>
      <c r="N4550" s="1">
        <f ca="1">Table1[[#This Row],[Cases]]*Table1[[#This Row],[Pack Size]]</f>
        <v>0</v>
      </c>
      <c r="O4550" s="1">
        <f>IFERROR(VLOOKUP(Table1[[#This Row],[SKU Code]],'SKU Size'!$G:$H,2,FALSE),0)*Table1[[#This Row],[Cases]]</f>
        <v>0</v>
      </c>
      <c r="P4550" t="str">
        <f t="shared" si="96"/>
        <v>D0515</v>
      </c>
      <c r="Q4550" s="7">
        <f>IFERROR(VLOOKUP(Table1[[#This Row],[Trim Distributor Code]],Sheet1!$N:$O,2,FALSE),0)</f>
        <v>3401137</v>
      </c>
      <c r="R4550" s="7">
        <f>IFERROR(VLOOKUP(Table1[[#This Row],[Salesflo AppUser Code]],HIE!$A:$B,2,FALSE),0)</f>
        <v>0</v>
      </c>
      <c r="S4550" s="7">
        <f>IFERROR(VLOOKUP(Table1[[#This Row],[Salesflo AppUser Code]],HIE!$A:$B,2,FALSE),0)</f>
        <v>0</v>
      </c>
      <c r="T4550" s="7" t="s">
        <v>4500</v>
      </c>
      <c r="U4550" s="7" t="s">
        <v>2914</v>
      </c>
      <c r="V4550" s="7" t="s">
        <v>2268</v>
      </c>
      <c r="W4550" s="7" t="s">
        <v>2314</v>
      </c>
      <c r="X4550" s="7" t="str">
        <f>IFERROR(VLOOKUP( Table1[[#This Row],[Trim Distributor Code]],Sheet1!$A:$J,10,FALSE),0)</f>
        <v>Active</v>
      </c>
    </row>
    <row r="4551" spans="1:24" x14ac:dyDescent="0.3">
      <c r="A4551" t="s">
        <v>5706</v>
      </c>
      <c r="B4551" t="s">
        <v>5076</v>
      </c>
      <c r="C4551" t="s">
        <v>5126</v>
      </c>
      <c r="D4551" s="8" t="s">
        <v>1412</v>
      </c>
      <c r="E4551" t="s">
        <v>5127</v>
      </c>
      <c r="F4551" t="s">
        <v>4377</v>
      </c>
      <c r="G4551" t="s">
        <v>4180</v>
      </c>
      <c r="H4551" t="s">
        <v>2268</v>
      </c>
      <c r="I4551" t="s">
        <v>5109</v>
      </c>
      <c r="J4551" t="s">
        <v>4192</v>
      </c>
      <c r="L4551" s="2" t="s">
        <v>1412</v>
      </c>
      <c r="M4551" s="2">
        <f ca="1">Table1[[#This Row],[Cases]]*Table1[[#This Row],[Pack Size]]</f>
        <v>0</v>
      </c>
      <c r="N4551" s="1">
        <f ca="1">Table1[[#This Row],[Cases]]*Table1[[#This Row],[Pack Size]]</f>
        <v>0</v>
      </c>
      <c r="O4551" s="1">
        <f>IFERROR(VLOOKUP(Table1[[#This Row],[SKU Code]],'SKU Size'!$G:$H,2,FALSE),0)*Table1[[#This Row],[Cases]]</f>
        <v>0</v>
      </c>
      <c r="P4551" t="str">
        <f t="shared" si="96"/>
        <v>D0515</v>
      </c>
      <c r="Q4551" s="7">
        <f>IFERROR(VLOOKUP(Table1[[#This Row],[Trim Distributor Code]],Sheet1!$N:$O,2,FALSE),0)</f>
        <v>3401137</v>
      </c>
      <c r="R4551" s="7">
        <f>IFERROR(VLOOKUP(Table1[[#This Row],[Salesflo AppUser Code]],HIE!$A:$B,2,FALSE),0)</f>
        <v>0</v>
      </c>
      <c r="S4551" s="7">
        <f>IFERROR(VLOOKUP(Table1[[#This Row],[Salesflo AppUser Code]],HIE!$A:$B,2,FALSE),0)</f>
        <v>0</v>
      </c>
      <c r="T4551" s="7" t="s">
        <v>4500</v>
      </c>
      <c r="U4551" s="7" t="s">
        <v>2914</v>
      </c>
      <c r="V4551" s="7" t="s">
        <v>2268</v>
      </c>
      <c r="W4551" s="7" t="s">
        <v>2314</v>
      </c>
      <c r="X4551" s="7" t="str">
        <f>IFERROR(VLOOKUP( Table1[[#This Row],[Trim Distributor Code]],Sheet1!$A:$J,10,FALSE),0)</f>
        <v>Active</v>
      </c>
    </row>
    <row r="4552" spans="1:24" x14ac:dyDescent="0.3">
      <c r="A4552" t="s">
        <v>5706</v>
      </c>
      <c r="B4552" t="s">
        <v>5077</v>
      </c>
      <c r="C4552" t="s">
        <v>4861</v>
      </c>
      <c r="D4552" s="8" t="s">
        <v>1412</v>
      </c>
      <c r="E4552" t="s">
        <v>5127</v>
      </c>
      <c r="F4552" t="s">
        <v>4377</v>
      </c>
      <c r="G4552" t="s">
        <v>4521</v>
      </c>
      <c r="H4552" t="s">
        <v>4106</v>
      </c>
      <c r="I4552" t="s">
        <v>4538</v>
      </c>
      <c r="J4552" t="s">
        <v>11</v>
      </c>
      <c r="K4552">
        <v>276</v>
      </c>
      <c r="L4552" s="2" t="s">
        <v>1412</v>
      </c>
      <c r="M4552" s="2">
        <f ca="1">Table1[[#This Row],[Cases]]*Table1[[#This Row],[Pack Size]]</f>
        <v>0</v>
      </c>
      <c r="N4552" s="1">
        <f ca="1">Table1[[#This Row],[Cases]]*Table1[[#This Row],[Pack Size]]</f>
        <v>0</v>
      </c>
      <c r="O4552" s="1">
        <f>IFERROR(VLOOKUP(Table1[[#This Row],[SKU Code]],'SKU Size'!$G:$H,2,FALSE),0)*Table1[[#This Row],[Cases]]</f>
        <v>2419070.5120744789</v>
      </c>
      <c r="P4552" t="str">
        <f t="shared" si="96"/>
        <v>D0515</v>
      </c>
      <c r="Q4552" s="7">
        <f>IFERROR(VLOOKUP(Table1[[#This Row],[Trim Distributor Code]],Sheet1!$N:$O,2,FALSE),0)</f>
        <v>3401137</v>
      </c>
      <c r="R4552" s="7">
        <f>IFERROR(VLOOKUP(Table1[[#This Row],[Salesflo AppUser Code]],HIE!$A:$B,2,FALSE),0)</f>
        <v>0</v>
      </c>
      <c r="S4552" s="7">
        <f>IFERROR(VLOOKUP(Table1[[#This Row],[Salesflo AppUser Code]],HIE!$A:$B,2,FALSE),0)</f>
        <v>0</v>
      </c>
      <c r="T4552" s="7" t="s">
        <v>4500</v>
      </c>
      <c r="U4552" s="7" t="s">
        <v>2914</v>
      </c>
      <c r="V4552" s="7" t="s">
        <v>1444</v>
      </c>
      <c r="W4552" s="7" t="s">
        <v>1688</v>
      </c>
      <c r="X4552" s="7" t="str">
        <f>IFERROR(VLOOKUP( Table1[[#This Row],[Trim Distributor Code]],Sheet1!$A:$J,10,FALSE),0)</f>
        <v>Active</v>
      </c>
    </row>
    <row r="4553" spans="1:24" x14ac:dyDescent="0.3">
      <c r="A4553" t="s">
        <v>5706</v>
      </c>
      <c r="B4553" t="s">
        <v>5077</v>
      </c>
      <c r="C4553" t="s">
        <v>4861</v>
      </c>
      <c r="D4553" s="8" t="s">
        <v>1412</v>
      </c>
      <c r="E4553" t="s">
        <v>5127</v>
      </c>
      <c r="F4553" t="s">
        <v>4377</v>
      </c>
      <c r="G4553" t="s">
        <v>4108</v>
      </c>
      <c r="H4553" t="s">
        <v>4109</v>
      </c>
      <c r="I4553" t="s">
        <v>4566</v>
      </c>
      <c r="J4553" t="s">
        <v>13</v>
      </c>
      <c r="K4553">
        <v>7</v>
      </c>
      <c r="L4553" s="2" t="s">
        <v>1412</v>
      </c>
      <c r="M4553" s="2">
        <f ca="1">Table1[[#This Row],[Cases]]*Table1[[#This Row],[Pack Size]]</f>
        <v>0</v>
      </c>
      <c r="N4553" s="1">
        <f ca="1">Table1[[#This Row],[Cases]]*Table1[[#This Row],[Pack Size]]</f>
        <v>0</v>
      </c>
      <c r="O4553" s="1">
        <f>IFERROR(VLOOKUP(Table1[[#This Row],[SKU Code]],'SKU Size'!$G:$H,2,FALSE),0)*Table1[[#This Row],[Cases]]</f>
        <v>73980.718415132957</v>
      </c>
      <c r="P4553" t="str">
        <f t="shared" si="96"/>
        <v>D0515</v>
      </c>
      <c r="Q4553" s="7">
        <f>IFERROR(VLOOKUP(Table1[[#This Row],[Trim Distributor Code]],Sheet1!$N:$O,2,FALSE),0)</f>
        <v>3401137</v>
      </c>
      <c r="R4553" s="7">
        <f>IFERROR(VLOOKUP(Table1[[#This Row],[Salesflo AppUser Code]],HIE!$A:$B,2,FALSE),0)</f>
        <v>0</v>
      </c>
      <c r="S4553" s="7">
        <f>IFERROR(VLOOKUP(Table1[[#This Row],[Salesflo AppUser Code]],HIE!$A:$B,2,FALSE),0)</f>
        <v>0</v>
      </c>
      <c r="T4553" s="7" t="s">
        <v>4500</v>
      </c>
      <c r="U4553" s="7" t="s">
        <v>2914</v>
      </c>
      <c r="V4553" s="7" t="s">
        <v>1423</v>
      </c>
      <c r="W4553" s="7" t="s">
        <v>1659</v>
      </c>
      <c r="X4553" s="7" t="str">
        <f>IFERROR(VLOOKUP( Table1[[#This Row],[Trim Distributor Code]],Sheet1!$A:$J,10,FALSE),0)</f>
        <v>Active</v>
      </c>
    </row>
    <row r="4554" spans="1:24" x14ac:dyDescent="0.3">
      <c r="A4554" t="s">
        <v>5706</v>
      </c>
      <c r="B4554" t="s">
        <v>5077</v>
      </c>
      <c r="C4554" t="s">
        <v>4861</v>
      </c>
      <c r="D4554" s="8" t="s">
        <v>1412</v>
      </c>
      <c r="E4554" t="s">
        <v>5127</v>
      </c>
      <c r="F4554" t="s">
        <v>4377</v>
      </c>
      <c r="G4554" t="s">
        <v>4110</v>
      </c>
      <c r="H4554" t="s">
        <v>4109</v>
      </c>
      <c r="I4554" t="s">
        <v>4539</v>
      </c>
      <c r="J4554" t="s">
        <v>1682</v>
      </c>
      <c r="K4554">
        <v>3</v>
      </c>
      <c r="L4554" s="2" t="s">
        <v>1412</v>
      </c>
      <c r="M4554" s="2">
        <f ca="1">Table1[[#This Row],[Cases]]*Table1[[#This Row],[Pack Size]]</f>
        <v>0</v>
      </c>
      <c r="N4554" s="1">
        <f ca="1">Table1[[#This Row],[Cases]]*Table1[[#This Row],[Pack Size]]</f>
        <v>0</v>
      </c>
      <c r="O4554" s="1">
        <f>IFERROR(VLOOKUP(Table1[[#This Row],[SKU Code]],'SKU Size'!$G:$H,2,FALSE),0)*Table1[[#This Row],[Cases]]</f>
        <v>22641.404206549112</v>
      </c>
      <c r="P4554" t="str">
        <f t="shared" si="96"/>
        <v>D0515</v>
      </c>
      <c r="Q4554" s="7">
        <f>IFERROR(VLOOKUP(Table1[[#This Row],[Trim Distributor Code]],Sheet1!$N:$O,2,FALSE),0)</f>
        <v>3401137</v>
      </c>
      <c r="R4554" s="7">
        <f>IFERROR(VLOOKUP(Table1[[#This Row],[Salesflo AppUser Code]],HIE!$A:$B,2,FALSE),0)</f>
        <v>0</v>
      </c>
      <c r="S4554" s="7">
        <f>IFERROR(VLOOKUP(Table1[[#This Row],[Salesflo AppUser Code]],HIE!$A:$B,2,FALSE),0)</f>
        <v>0</v>
      </c>
      <c r="T4554" s="7" t="s">
        <v>4500</v>
      </c>
      <c r="U4554" s="7" t="s">
        <v>2914</v>
      </c>
      <c r="V4554" s="7" t="s">
        <v>1423</v>
      </c>
      <c r="W4554" s="7" t="s">
        <v>1679</v>
      </c>
      <c r="X4554" s="7" t="str">
        <f>IFERROR(VLOOKUP( Table1[[#This Row],[Trim Distributor Code]],Sheet1!$A:$J,10,FALSE),0)</f>
        <v>Active</v>
      </c>
    </row>
    <row r="4555" spans="1:24" x14ac:dyDescent="0.3">
      <c r="A4555" t="s">
        <v>5706</v>
      </c>
      <c r="B4555" t="s">
        <v>5077</v>
      </c>
      <c r="C4555" t="s">
        <v>4861</v>
      </c>
      <c r="D4555" s="8" t="s">
        <v>1412</v>
      </c>
      <c r="E4555" t="s">
        <v>5127</v>
      </c>
      <c r="F4555" t="s">
        <v>4377</v>
      </c>
      <c r="G4555" t="s">
        <v>4521</v>
      </c>
      <c r="H4555" t="s">
        <v>4113</v>
      </c>
      <c r="I4555" t="s">
        <v>4540</v>
      </c>
      <c r="J4555" t="s">
        <v>14</v>
      </c>
      <c r="K4555">
        <v>8</v>
      </c>
      <c r="L4555" s="2" t="s">
        <v>1412</v>
      </c>
      <c r="M4555" s="2">
        <f ca="1">Table1[[#This Row],[Cases]]*Table1[[#This Row],[Pack Size]]</f>
        <v>0</v>
      </c>
      <c r="N4555" s="1">
        <f ca="1">Table1[[#This Row],[Cases]]*Table1[[#This Row],[Pack Size]]</f>
        <v>0</v>
      </c>
      <c r="O4555" s="1">
        <f>IFERROR(VLOOKUP(Table1[[#This Row],[SKU Code]],'SKU Size'!$G:$H,2,FALSE),0)*Table1[[#This Row],[Cases]]</f>
        <v>28731.78612200488</v>
      </c>
      <c r="P4555" t="str">
        <f t="shared" si="96"/>
        <v>D0515</v>
      </c>
      <c r="Q4555" s="7">
        <f>IFERROR(VLOOKUP(Table1[[#This Row],[Trim Distributor Code]],Sheet1!$N:$O,2,FALSE),0)</f>
        <v>3401137</v>
      </c>
      <c r="R4555" s="7">
        <f>IFERROR(VLOOKUP(Table1[[#This Row],[Salesflo AppUser Code]],HIE!$A:$B,2,FALSE),0)</f>
        <v>0</v>
      </c>
      <c r="S4555" s="7">
        <f>IFERROR(VLOOKUP(Table1[[#This Row],[Salesflo AppUser Code]],HIE!$A:$B,2,FALSE),0)</f>
        <v>0</v>
      </c>
      <c r="T4555" s="7" t="s">
        <v>4500</v>
      </c>
      <c r="U4555" s="7" t="s">
        <v>2914</v>
      </c>
      <c r="V4555" s="7" t="s">
        <v>1632</v>
      </c>
      <c r="W4555" s="7" t="s">
        <v>1688</v>
      </c>
      <c r="X4555" s="7" t="str">
        <f>IFERROR(VLOOKUP( Table1[[#This Row],[Trim Distributor Code]],Sheet1!$A:$J,10,FALSE),0)</f>
        <v>Active</v>
      </c>
    </row>
    <row r="4556" spans="1:24" x14ac:dyDescent="0.3">
      <c r="A4556" t="s">
        <v>5706</v>
      </c>
      <c r="B4556" t="s">
        <v>5077</v>
      </c>
      <c r="C4556" t="s">
        <v>4861</v>
      </c>
      <c r="D4556" s="8" t="s">
        <v>1412</v>
      </c>
      <c r="E4556" t="s">
        <v>5127</v>
      </c>
      <c r="F4556" t="s">
        <v>4377</v>
      </c>
      <c r="G4556" t="s">
        <v>4111</v>
      </c>
      <c r="H4556" t="s">
        <v>4113</v>
      </c>
      <c r="I4556" t="s">
        <v>4541</v>
      </c>
      <c r="J4556" t="s">
        <v>1656</v>
      </c>
      <c r="K4556">
        <v>3</v>
      </c>
      <c r="L4556" s="2" t="s">
        <v>1412</v>
      </c>
      <c r="M4556" s="2">
        <f ca="1">Table1[[#This Row],[Cases]]*Table1[[#This Row],[Pack Size]]</f>
        <v>0</v>
      </c>
      <c r="N4556" s="1">
        <f ca="1">Table1[[#This Row],[Cases]]*Table1[[#This Row],[Pack Size]]</f>
        <v>0</v>
      </c>
      <c r="O4556" s="1">
        <f>IFERROR(VLOOKUP(Table1[[#This Row],[SKU Code]],'SKU Size'!$G:$H,2,FALSE),0)*Table1[[#This Row],[Cases]]</f>
        <v>3011.7446277210265</v>
      </c>
      <c r="P4556" t="str">
        <f t="shared" si="96"/>
        <v>D0515</v>
      </c>
      <c r="Q4556" s="7">
        <f>IFERROR(VLOOKUP(Table1[[#This Row],[Trim Distributor Code]],Sheet1!$N:$O,2,FALSE),0)</f>
        <v>3401137</v>
      </c>
      <c r="R4556" s="7">
        <f>IFERROR(VLOOKUP(Table1[[#This Row],[Salesflo AppUser Code]],HIE!$A:$B,2,FALSE),0)</f>
        <v>0</v>
      </c>
      <c r="S4556" s="7">
        <f>IFERROR(VLOOKUP(Table1[[#This Row],[Salesflo AppUser Code]],HIE!$A:$B,2,FALSE),0)</f>
        <v>0</v>
      </c>
      <c r="T4556" s="7" t="s">
        <v>4500</v>
      </c>
      <c r="U4556" s="7" t="s">
        <v>2914</v>
      </c>
      <c r="V4556" s="7" t="s">
        <v>1632</v>
      </c>
      <c r="W4556" s="7" t="s">
        <v>1431</v>
      </c>
      <c r="X4556" s="7" t="str">
        <f>IFERROR(VLOOKUP( Table1[[#This Row],[Trim Distributor Code]],Sheet1!$A:$J,10,FALSE),0)</f>
        <v>Active</v>
      </c>
    </row>
    <row r="4557" spans="1:24" x14ac:dyDescent="0.3">
      <c r="A4557" t="s">
        <v>5706</v>
      </c>
      <c r="B4557" t="s">
        <v>5077</v>
      </c>
      <c r="C4557" t="s">
        <v>4861</v>
      </c>
      <c r="D4557" s="8" t="s">
        <v>1412</v>
      </c>
      <c r="E4557" t="s">
        <v>5127</v>
      </c>
      <c r="F4557" t="s">
        <v>4377</v>
      </c>
      <c r="G4557" t="s">
        <v>2542</v>
      </c>
      <c r="H4557" t="s">
        <v>4390</v>
      </c>
      <c r="I4557" t="s">
        <v>4843</v>
      </c>
      <c r="J4557" t="s">
        <v>2543</v>
      </c>
      <c r="K4557">
        <v>7</v>
      </c>
      <c r="L4557" s="2" t="s">
        <v>1412</v>
      </c>
      <c r="M4557" s="2">
        <f ca="1">Table1[[#This Row],[Cases]]*Table1[[#This Row],[Pack Size]]</f>
        <v>0</v>
      </c>
      <c r="N4557" s="1">
        <f ca="1">Table1[[#This Row],[Cases]]*Table1[[#This Row],[Pack Size]]</f>
        <v>0</v>
      </c>
      <c r="O4557" s="1">
        <f>IFERROR(VLOOKUP(Table1[[#This Row],[SKU Code]],'SKU Size'!$G:$H,2,FALSE),0)*Table1[[#This Row],[Cases]]</f>
        <v>34950.897434426239</v>
      </c>
      <c r="P4557" t="str">
        <f t="shared" si="96"/>
        <v>D0515</v>
      </c>
      <c r="Q4557" s="7">
        <f>IFERROR(VLOOKUP(Table1[[#This Row],[Trim Distributor Code]],Sheet1!$N:$O,2,FALSE),0)</f>
        <v>3401137</v>
      </c>
      <c r="R4557" s="7">
        <f>IFERROR(VLOOKUP(Table1[[#This Row],[Salesflo AppUser Code]],HIE!$A:$B,2,FALSE),0)</f>
        <v>0</v>
      </c>
      <c r="S4557" s="7">
        <f>IFERROR(VLOOKUP(Table1[[#This Row],[Salesflo AppUser Code]],HIE!$A:$B,2,FALSE),0)</f>
        <v>0</v>
      </c>
      <c r="T4557" s="7" t="s">
        <v>4500</v>
      </c>
      <c r="U4557" s="7" t="s">
        <v>2914</v>
      </c>
      <c r="V4557" s="7" t="s">
        <v>2268</v>
      </c>
      <c r="W4557" s="7" t="s">
        <v>2542</v>
      </c>
      <c r="X4557" s="7" t="str">
        <f>IFERROR(VLOOKUP( Table1[[#This Row],[Trim Distributor Code]],Sheet1!$A:$J,10,FALSE),0)</f>
        <v>Active</v>
      </c>
    </row>
    <row r="4558" spans="1:24" x14ac:dyDescent="0.3">
      <c r="A4558" t="s">
        <v>5706</v>
      </c>
      <c r="B4558" t="s">
        <v>5077</v>
      </c>
      <c r="C4558" t="s">
        <v>4861</v>
      </c>
      <c r="D4558" s="8" t="s">
        <v>1412</v>
      </c>
      <c r="E4558" t="s">
        <v>5127</v>
      </c>
      <c r="F4558" t="s">
        <v>4377</v>
      </c>
      <c r="G4558" t="s">
        <v>1422</v>
      </c>
      <c r="H4558" t="s">
        <v>4360</v>
      </c>
      <c r="I4558" t="s">
        <v>4645</v>
      </c>
      <c r="J4558" t="s">
        <v>4271</v>
      </c>
      <c r="K4558">
        <v>1</v>
      </c>
      <c r="L4558" s="2" t="s">
        <v>1412</v>
      </c>
      <c r="M4558" s="2">
        <f ca="1">Table1[[#This Row],[Cases]]*Table1[[#This Row],[Pack Size]]</f>
        <v>0</v>
      </c>
      <c r="N4558" s="1">
        <f ca="1">Table1[[#This Row],[Cases]]*Table1[[#This Row],[Pack Size]]</f>
        <v>0</v>
      </c>
      <c r="O4558" s="1">
        <f>IFERROR(VLOOKUP(Table1[[#This Row],[SKU Code]],'SKU Size'!$G:$H,2,FALSE),0)*Table1[[#This Row],[Cases]]</f>
        <v>0</v>
      </c>
      <c r="P4558" t="str">
        <f t="shared" si="96"/>
        <v>D0515</v>
      </c>
      <c r="Q4558" s="7">
        <f>IFERROR(VLOOKUP(Table1[[#This Row],[Trim Distributor Code]],Sheet1!$N:$O,2,FALSE),0)</f>
        <v>3401137</v>
      </c>
      <c r="R4558" s="7">
        <f>IFERROR(VLOOKUP(Table1[[#This Row],[Salesflo AppUser Code]],HIE!$A:$B,2,FALSE),0)</f>
        <v>0</v>
      </c>
      <c r="S4558" s="7">
        <f>IFERROR(VLOOKUP(Table1[[#This Row],[Salesflo AppUser Code]],HIE!$A:$B,2,FALSE),0)</f>
        <v>0</v>
      </c>
      <c r="T4558" s="7" t="s">
        <v>4500</v>
      </c>
      <c r="U4558" s="7" t="s">
        <v>2914</v>
      </c>
      <c r="V4558" s="7" t="s">
        <v>4360</v>
      </c>
      <c r="W4558" s="7" t="s">
        <v>1422</v>
      </c>
      <c r="X4558" s="7" t="str">
        <f>IFERROR(VLOOKUP( Table1[[#This Row],[Trim Distributor Code]],Sheet1!$A:$J,10,FALSE),0)</f>
        <v>Active</v>
      </c>
    </row>
    <row r="4559" spans="1:24" x14ac:dyDescent="0.3">
      <c r="A4559" t="s">
        <v>5706</v>
      </c>
      <c r="B4559" t="s">
        <v>5077</v>
      </c>
      <c r="C4559" t="s">
        <v>4861</v>
      </c>
      <c r="D4559" s="8" t="s">
        <v>1412</v>
      </c>
      <c r="E4559" t="s">
        <v>5127</v>
      </c>
      <c r="F4559" t="s">
        <v>4377</v>
      </c>
      <c r="G4559" t="s">
        <v>4107</v>
      </c>
      <c r="H4559" t="s">
        <v>4106</v>
      </c>
      <c r="I4559" t="s">
        <v>4747</v>
      </c>
      <c r="J4559" t="s">
        <v>1954</v>
      </c>
      <c r="K4559">
        <v>15</v>
      </c>
      <c r="L4559" s="2" t="s">
        <v>1412</v>
      </c>
      <c r="M4559" s="2">
        <f ca="1">Table1[[#This Row],[Cases]]*Table1[[#This Row],[Pack Size]]</f>
        <v>0</v>
      </c>
      <c r="N4559" s="1">
        <f ca="1">Table1[[#This Row],[Cases]]*Table1[[#This Row],[Pack Size]]</f>
        <v>0</v>
      </c>
      <c r="O4559" s="1">
        <f>IFERROR(VLOOKUP(Table1[[#This Row],[SKU Code]],'SKU Size'!$G:$H,2,FALSE),0)*Table1[[#This Row],[Cases]]</f>
        <v>123033.00100371306</v>
      </c>
      <c r="P4559" t="str">
        <f t="shared" si="96"/>
        <v>D0515</v>
      </c>
      <c r="Q4559" s="7">
        <f>IFERROR(VLOOKUP(Table1[[#This Row],[Trim Distributor Code]],Sheet1!$N:$O,2,FALSE),0)</f>
        <v>3401137</v>
      </c>
      <c r="R4559" s="7">
        <f>IFERROR(VLOOKUP(Table1[[#This Row],[Salesflo AppUser Code]],HIE!$A:$B,2,FALSE),0)</f>
        <v>0</v>
      </c>
      <c r="S4559" s="7">
        <f>IFERROR(VLOOKUP(Table1[[#This Row],[Salesflo AppUser Code]],HIE!$A:$B,2,FALSE),0)</f>
        <v>0</v>
      </c>
      <c r="T4559" s="7" t="s">
        <v>4500</v>
      </c>
      <c r="U4559" s="7" t="s">
        <v>2914</v>
      </c>
      <c r="V4559" s="7" t="s">
        <v>1444</v>
      </c>
      <c r="W4559" s="7" t="s">
        <v>1867</v>
      </c>
      <c r="X4559" s="7" t="str">
        <f>IFERROR(VLOOKUP( Table1[[#This Row],[Trim Distributor Code]],Sheet1!$A:$J,10,FALSE),0)</f>
        <v>Active</v>
      </c>
    </row>
    <row r="4560" spans="1:24" x14ac:dyDescent="0.3">
      <c r="A4560" t="s">
        <v>5706</v>
      </c>
      <c r="B4560" t="s">
        <v>5077</v>
      </c>
      <c r="C4560" t="s">
        <v>4861</v>
      </c>
      <c r="D4560" s="8" t="s">
        <v>1412</v>
      </c>
      <c r="E4560" t="s">
        <v>5127</v>
      </c>
      <c r="F4560" t="s">
        <v>4377</v>
      </c>
      <c r="G4560" t="s">
        <v>4112</v>
      </c>
      <c r="H4560" t="s">
        <v>4109</v>
      </c>
      <c r="I4560" t="s">
        <v>4749</v>
      </c>
      <c r="J4560" t="s">
        <v>1877</v>
      </c>
      <c r="K4560">
        <v>2</v>
      </c>
      <c r="L4560" s="2" t="s">
        <v>1412</v>
      </c>
      <c r="M4560" s="2">
        <f ca="1">Table1[[#This Row],[Cases]]*Table1[[#This Row],[Pack Size]]</f>
        <v>0</v>
      </c>
      <c r="N4560" s="1">
        <f ca="1">Table1[[#This Row],[Cases]]*Table1[[#This Row],[Pack Size]]</f>
        <v>0</v>
      </c>
      <c r="O4560" s="1">
        <f>IFERROR(VLOOKUP(Table1[[#This Row],[SKU Code]],'SKU Size'!$G:$H,2,FALSE),0)*Table1[[#This Row],[Cases]]</f>
        <v>24753.089456746304</v>
      </c>
      <c r="P4560" t="str">
        <f t="shared" si="96"/>
        <v>D0515</v>
      </c>
      <c r="Q4560" s="7">
        <f>IFERROR(VLOOKUP(Table1[[#This Row],[Trim Distributor Code]],Sheet1!$N:$O,2,FALSE),0)</f>
        <v>3401137</v>
      </c>
      <c r="R4560" s="7">
        <f>IFERROR(VLOOKUP(Table1[[#This Row],[Salesflo AppUser Code]],HIE!$A:$B,2,FALSE),0)</f>
        <v>0</v>
      </c>
      <c r="S4560" s="7">
        <f>IFERROR(VLOOKUP(Table1[[#This Row],[Salesflo AppUser Code]],HIE!$A:$B,2,FALSE),0)</f>
        <v>0</v>
      </c>
      <c r="T4560" s="7" t="s">
        <v>4500</v>
      </c>
      <c r="U4560" s="7" t="s">
        <v>2914</v>
      </c>
      <c r="V4560" s="7" t="s">
        <v>1423</v>
      </c>
      <c r="W4560" s="7" t="s">
        <v>1868</v>
      </c>
      <c r="X4560" s="7" t="str">
        <f>IFERROR(VLOOKUP( Table1[[#This Row],[Trim Distributor Code]],Sheet1!$A:$J,10,FALSE),0)</f>
        <v>Active</v>
      </c>
    </row>
    <row r="4561" spans="1:24" x14ac:dyDescent="0.3">
      <c r="A4561" t="s">
        <v>5706</v>
      </c>
      <c r="B4561" t="s">
        <v>5077</v>
      </c>
      <c r="C4561" t="s">
        <v>4861</v>
      </c>
      <c r="D4561" s="8" t="s">
        <v>1412</v>
      </c>
      <c r="E4561" t="s">
        <v>5127</v>
      </c>
      <c r="F4561" t="s">
        <v>4377</v>
      </c>
      <c r="G4561" t="s">
        <v>4107</v>
      </c>
      <c r="H4561" t="s">
        <v>4137</v>
      </c>
      <c r="I4561" t="s">
        <v>4710</v>
      </c>
      <c r="J4561" t="s">
        <v>1995</v>
      </c>
      <c r="L4561" s="2" t="s">
        <v>1412</v>
      </c>
      <c r="M4561" s="2">
        <f ca="1">Table1[[#This Row],[Cases]]*Table1[[#This Row],[Pack Size]]</f>
        <v>0</v>
      </c>
      <c r="N4561" s="1">
        <f ca="1">Table1[[#This Row],[Cases]]*Table1[[#This Row],[Pack Size]]</f>
        <v>0</v>
      </c>
      <c r="O4561" s="1">
        <f>IFERROR(VLOOKUP(Table1[[#This Row],[SKU Code]],'SKU Size'!$G:$H,2,FALSE),0)*Table1[[#This Row],[Cases]]</f>
        <v>0</v>
      </c>
      <c r="P4561" t="str">
        <f t="shared" si="96"/>
        <v>D0515</v>
      </c>
      <c r="Q4561" s="7">
        <f>IFERROR(VLOOKUP(Table1[[#This Row],[Trim Distributor Code]],Sheet1!$N:$O,2,FALSE),0)</f>
        <v>3401137</v>
      </c>
      <c r="R4561" s="7">
        <f>IFERROR(VLOOKUP(Table1[[#This Row],[Salesflo AppUser Code]],HIE!$A:$B,2,FALSE),0)</f>
        <v>0</v>
      </c>
      <c r="S4561" s="7">
        <f>IFERROR(VLOOKUP(Table1[[#This Row],[Salesflo AppUser Code]],HIE!$A:$B,2,FALSE),0)</f>
        <v>0</v>
      </c>
      <c r="T4561" s="7" t="s">
        <v>4500</v>
      </c>
      <c r="U4561" s="7" t="s">
        <v>2914</v>
      </c>
      <c r="V4561" s="7" t="s">
        <v>1606</v>
      </c>
      <c r="W4561" s="7" t="s">
        <v>1867</v>
      </c>
      <c r="X4561" s="7" t="str">
        <f>IFERROR(VLOOKUP( Table1[[#This Row],[Trim Distributor Code]],Sheet1!$A:$J,10,FALSE),0)</f>
        <v>Active</v>
      </c>
    </row>
    <row r="4562" spans="1:24" x14ac:dyDescent="0.3">
      <c r="A4562" t="s">
        <v>5706</v>
      </c>
      <c r="B4562" t="s">
        <v>5077</v>
      </c>
      <c r="C4562" t="s">
        <v>4861</v>
      </c>
      <c r="D4562" s="8" t="s">
        <v>1412</v>
      </c>
      <c r="E4562" t="s">
        <v>5127</v>
      </c>
      <c r="F4562" t="s">
        <v>4377</v>
      </c>
      <c r="G4562" t="s">
        <v>4107</v>
      </c>
      <c r="H4562" t="s">
        <v>4113</v>
      </c>
      <c r="I4562" t="s">
        <v>4748</v>
      </c>
      <c r="J4562" t="s">
        <v>2021</v>
      </c>
      <c r="K4562">
        <v>2</v>
      </c>
      <c r="L4562" s="2" t="s">
        <v>1412</v>
      </c>
      <c r="M4562" s="2">
        <f ca="1">Table1[[#This Row],[Cases]]*Table1[[#This Row],[Pack Size]]</f>
        <v>0</v>
      </c>
      <c r="N4562" s="1">
        <f ca="1">Table1[[#This Row],[Cases]]*Table1[[#This Row],[Pack Size]]</f>
        <v>0</v>
      </c>
      <c r="O4562" s="1">
        <f>IFERROR(VLOOKUP(Table1[[#This Row],[SKU Code]],'SKU Size'!$G:$H,2,FALSE),0)*Table1[[#This Row],[Cases]]</f>
        <v>14925.286182001293</v>
      </c>
      <c r="P4562" t="str">
        <f t="shared" si="96"/>
        <v>D0515</v>
      </c>
      <c r="Q4562" s="7">
        <f>IFERROR(VLOOKUP(Table1[[#This Row],[Trim Distributor Code]],Sheet1!$N:$O,2,FALSE),0)</f>
        <v>3401137</v>
      </c>
      <c r="R4562" s="7">
        <f>IFERROR(VLOOKUP(Table1[[#This Row],[Salesflo AppUser Code]],HIE!$A:$B,2,FALSE),0)</f>
        <v>0</v>
      </c>
      <c r="S4562" s="7">
        <f>IFERROR(VLOOKUP(Table1[[#This Row],[Salesflo AppUser Code]],HIE!$A:$B,2,FALSE),0)</f>
        <v>0</v>
      </c>
      <c r="T4562" s="7" t="s">
        <v>4500</v>
      </c>
      <c r="U4562" s="7" t="s">
        <v>2914</v>
      </c>
      <c r="V4562" s="7" t="s">
        <v>1632</v>
      </c>
      <c r="W4562" s="7" t="s">
        <v>1867</v>
      </c>
      <c r="X4562" s="7" t="str">
        <f>IFERROR(VLOOKUP( Table1[[#This Row],[Trim Distributor Code]],Sheet1!$A:$J,10,FALSE),0)</f>
        <v>Active</v>
      </c>
    </row>
    <row r="4563" spans="1:24" x14ac:dyDescent="0.3">
      <c r="A4563" t="s">
        <v>5706</v>
      </c>
      <c r="B4563" t="s">
        <v>5077</v>
      </c>
      <c r="C4563" t="s">
        <v>4861</v>
      </c>
      <c r="D4563" s="8" t="s">
        <v>1412</v>
      </c>
      <c r="E4563" t="s">
        <v>5127</v>
      </c>
      <c r="F4563" t="s">
        <v>4377</v>
      </c>
      <c r="G4563" t="s">
        <v>4114</v>
      </c>
      <c r="H4563" t="s">
        <v>4113</v>
      </c>
      <c r="I4563" t="s">
        <v>4750</v>
      </c>
      <c r="J4563" t="s">
        <v>2024</v>
      </c>
      <c r="K4563">
        <v>2</v>
      </c>
      <c r="L4563" s="2" t="s">
        <v>1412</v>
      </c>
      <c r="M4563" s="2">
        <f ca="1">Table1[[#This Row],[Cases]]*Table1[[#This Row],[Pack Size]]</f>
        <v>0</v>
      </c>
      <c r="N4563" s="1">
        <f ca="1">Table1[[#This Row],[Cases]]*Table1[[#This Row],[Pack Size]]</f>
        <v>0</v>
      </c>
      <c r="O4563" s="1">
        <f>IFERROR(VLOOKUP(Table1[[#This Row],[SKU Code]],'SKU Size'!$G:$H,2,FALSE),0)*Table1[[#This Row],[Cases]]</f>
        <v>3770.2434734585918</v>
      </c>
      <c r="P4563" t="str">
        <f t="shared" si="96"/>
        <v>D0515</v>
      </c>
      <c r="Q4563" s="7">
        <f>IFERROR(VLOOKUP(Table1[[#This Row],[Trim Distributor Code]],Sheet1!$N:$O,2,FALSE),0)</f>
        <v>3401137</v>
      </c>
      <c r="R4563" s="7">
        <f>IFERROR(VLOOKUP(Table1[[#This Row],[Salesflo AppUser Code]],HIE!$A:$B,2,FALSE),0)</f>
        <v>0</v>
      </c>
      <c r="S4563" s="7">
        <f>IFERROR(VLOOKUP(Table1[[#This Row],[Salesflo AppUser Code]],HIE!$A:$B,2,FALSE),0)</f>
        <v>0</v>
      </c>
      <c r="T4563" s="7" t="s">
        <v>4500</v>
      </c>
      <c r="U4563" s="7" t="s">
        <v>2914</v>
      </c>
      <c r="V4563" s="7" t="s">
        <v>1632</v>
      </c>
      <c r="W4563" s="7" t="s">
        <v>2023</v>
      </c>
      <c r="X4563" s="7" t="str">
        <f>IFERROR(VLOOKUP( Table1[[#This Row],[Trim Distributor Code]],Sheet1!$A:$J,10,FALSE),0)</f>
        <v>Active</v>
      </c>
    </row>
    <row r="4564" spans="1:24" x14ac:dyDescent="0.3">
      <c r="A4564" t="s">
        <v>5706</v>
      </c>
      <c r="B4564" t="s">
        <v>5077</v>
      </c>
      <c r="C4564" t="s">
        <v>4861</v>
      </c>
      <c r="D4564" s="8" t="s">
        <v>1412</v>
      </c>
      <c r="E4564" t="s">
        <v>5127</v>
      </c>
      <c r="F4564" t="s">
        <v>4377</v>
      </c>
      <c r="G4564" t="s">
        <v>2314</v>
      </c>
      <c r="H4564" t="s">
        <v>2268</v>
      </c>
      <c r="I4564" t="s">
        <v>4713</v>
      </c>
      <c r="J4564" t="s">
        <v>2503</v>
      </c>
      <c r="L4564" s="2" t="s">
        <v>1412</v>
      </c>
      <c r="M4564" s="2">
        <f ca="1">Table1[[#This Row],[Cases]]*Table1[[#This Row],[Pack Size]]</f>
        <v>0</v>
      </c>
      <c r="N4564" s="1">
        <f ca="1">Table1[[#This Row],[Cases]]*Table1[[#This Row],[Pack Size]]</f>
        <v>0</v>
      </c>
      <c r="O4564" s="1">
        <f>IFERROR(VLOOKUP(Table1[[#This Row],[SKU Code]],'SKU Size'!$G:$H,2,FALSE),0)*Table1[[#This Row],[Cases]]</f>
        <v>0</v>
      </c>
      <c r="P4564" t="str">
        <f t="shared" si="96"/>
        <v>D0515</v>
      </c>
      <c r="Q4564" s="7">
        <f>IFERROR(VLOOKUP(Table1[[#This Row],[Trim Distributor Code]],Sheet1!$N:$O,2,FALSE),0)</f>
        <v>3401137</v>
      </c>
      <c r="R4564" s="7">
        <f>IFERROR(VLOOKUP(Table1[[#This Row],[Salesflo AppUser Code]],HIE!$A:$B,2,FALSE),0)</f>
        <v>0</v>
      </c>
      <c r="S4564" s="7">
        <f>IFERROR(VLOOKUP(Table1[[#This Row],[Salesflo AppUser Code]],HIE!$A:$B,2,FALSE),0)</f>
        <v>0</v>
      </c>
      <c r="T4564" s="7" t="s">
        <v>4500</v>
      </c>
      <c r="U4564" s="7" t="s">
        <v>2914</v>
      </c>
      <c r="V4564" s="7" t="s">
        <v>2268</v>
      </c>
      <c r="W4564" s="7" t="s">
        <v>2314</v>
      </c>
      <c r="X4564" s="7" t="str">
        <f>IFERROR(VLOOKUP( Table1[[#This Row],[Trim Distributor Code]],Sheet1!$A:$J,10,FALSE),0)</f>
        <v>Active</v>
      </c>
    </row>
    <row r="4565" spans="1:24" x14ac:dyDescent="0.3">
      <c r="A4565" t="s">
        <v>5706</v>
      </c>
      <c r="B4565" t="s">
        <v>5077</v>
      </c>
      <c r="C4565" t="s">
        <v>4861</v>
      </c>
      <c r="D4565" s="8" t="s">
        <v>1412</v>
      </c>
      <c r="E4565" t="s">
        <v>5127</v>
      </c>
      <c r="F4565" t="s">
        <v>4377</v>
      </c>
      <c r="G4565" t="s">
        <v>4180</v>
      </c>
      <c r="H4565" t="s">
        <v>2268</v>
      </c>
      <c r="I4565" t="s">
        <v>5109</v>
      </c>
      <c r="J4565" t="s">
        <v>4192</v>
      </c>
      <c r="L4565" s="2" t="s">
        <v>1412</v>
      </c>
      <c r="M4565" s="2">
        <f ca="1">Table1[[#This Row],[Cases]]*Table1[[#This Row],[Pack Size]]</f>
        <v>0</v>
      </c>
      <c r="N4565" s="1">
        <f ca="1">Table1[[#This Row],[Cases]]*Table1[[#This Row],[Pack Size]]</f>
        <v>0</v>
      </c>
      <c r="O4565" s="1">
        <f>IFERROR(VLOOKUP(Table1[[#This Row],[SKU Code]],'SKU Size'!$G:$H,2,FALSE),0)*Table1[[#This Row],[Cases]]</f>
        <v>0</v>
      </c>
      <c r="P4565" t="str">
        <f t="shared" si="96"/>
        <v>D0515</v>
      </c>
      <c r="Q4565" s="7">
        <f>IFERROR(VLOOKUP(Table1[[#This Row],[Trim Distributor Code]],Sheet1!$N:$O,2,FALSE),0)</f>
        <v>3401137</v>
      </c>
      <c r="R4565" s="7">
        <f>IFERROR(VLOOKUP(Table1[[#This Row],[Salesflo AppUser Code]],HIE!$A:$B,2,FALSE),0)</f>
        <v>0</v>
      </c>
      <c r="S4565" s="7">
        <f>IFERROR(VLOOKUP(Table1[[#This Row],[Salesflo AppUser Code]],HIE!$A:$B,2,FALSE),0)</f>
        <v>0</v>
      </c>
      <c r="T4565" s="7" t="s">
        <v>4500</v>
      </c>
      <c r="U4565" s="7" t="s">
        <v>2914</v>
      </c>
      <c r="V4565" s="7" t="s">
        <v>2268</v>
      </c>
      <c r="W4565" s="7" t="s">
        <v>2314</v>
      </c>
      <c r="X4565" s="7" t="str">
        <f>IFERROR(VLOOKUP( Table1[[#This Row],[Trim Distributor Code]],Sheet1!$A:$J,10,FALSE),0)</f>
        <v>Active</v>
      </c>
    </row>
    <row r="4566" spans="1:24" x14ac:dyDescent="0.3">
      <c r="A4566" t="s">
        <v>5706</v>
      </c>
      <c r="B4566" t="s">
        <v>5704</v>
      </c>
      <c r="C4566" t="s">
        <v>5705</v>
      </c>
      <c r="D4566" s="8" t="s">
        <v>1412</v>
      </c>
      <c r="E4566" t="s">
        <v>5127</v>
      </c>
      <c r="F4566" t="s">
        <v>4377</v>
      </c>
      <c r="G4566" t="s">
        <v>4521</v>
      </c>
      <c r="H4566" t="s">
        <v>4106</v>
      </c>
      <c r="I4566" t="s">
        <v>4538</v>
      </c>
      <c r="J4566" t="s">
        <v>11</v>
      </c>
      <c r="K4566">
        <v>121</v>
      </c>
      <c r="L4566" s="2" t="s">
        <v>1412</v>
      </c>
      <c r="M4566" s="2">
        <f ca="1">Table1[[#This Row],[Cases]]*Table1[[#This Row],[Pack Size]]</f>
        <v>0</v>
      </c>
      <c r="N4566" s="1">
        <f ca="1">Table1[[#This Row],[Cases]]*Table1[[#This Row],[Pack Size]]</f>
        <v>0</v>
      </c>
      <c r="O4566" s="1">
        <f>IFERROR(VLOOKUP(Table1[[#This Row],[SKU Code]],'SKU Size'!$G:$H,2,FALSE),0)*Table1[[#This Row],[Cases]]</f>
        <v>1060534.5360906229</v>
      </c>
      <c r="P4566" t="str">
        <f t="shared" ref="P4566:P4579" si="97">TRIM(E4566)</f>
        <v>D0515</v>
      </c>
      <c r="Q4566" s="7">
        <f>IFERROR(VLOOKUP(Table1[[#This Row],[Trim Distributor Code]],Sheet1!$N:$O,2,FALSE),0)</f>
        <v>3401137</v>
      </c>
      <c r="R4566" s="7">
        <f>IFERROR(VLOOKUP(Table1[[#This Row],[Salesflo AppUser Code]],HIE!$A:$B,2,FALSE),0)</f>
        <v>0</v>
      </c>
      <c r="S4566" s="7">
        <f>IFERROR(VLOOKUP(Table1[[#This Row],[Salesflo AppUser Code]],HIE!$A:$B,2,FALSE),0)</f>
        <v>0</v>
      </c>
      <c r="T4566" s="7" t="s">
        <v>4500</v>
      </c>
      <c r="U4566" s="7" t="s">
        <v>2914</v>
      </c>
      <c r="V4566" s="7" t="s">
        <v>1444</v>
      </c>
      <c r="W4566" s="7" t="s">
        <v>1688</v>
      </c>
      <c r="X4566" s="7" t="str">
        <f>IFERROR(VLOOKUP( Table1[[#This Row],[Trim Distributor Code]],Sheet1!$A:$J,10,FALSE),0)</f>
        <v>Active</v>
      </c>
    </row>
    <row r="4567" spans="1:24" x14ac:dyDescent="0.3">
      <c r="A4567" t="s">
        <v>5706</v>
      </c>
      <c r="B4567" t="s">
        <v>5704</v>
      </c>
      <c r="C4567" t="s">
        <v>5705</v>
      </c>
      <c r="D4567" s="8" t="s">
        <v>1412</v>
      </c>
      <c r="E4567" t="s">
        <v>5127</v>
      </c>
      <c r="F4567" t="s">
        <v>4377</v>
      </c>
      <c r="G4567" t="s">
        <v>4108</v>
      </c>
      <c r="H4567" t="s">
        <v>4109</v>
      </c>
      <c r="I4567" t="s">
        <v>4566</v>
      </c>
      <c r="J4567" t="s">
        <v>13</v>
      </c>
      <c r="K4567">
        <v>2</v>
      </c>
      <c r="L4567" s="2" t="s">
        <v>1412</v>
      </c>
      <c r="M4567" s="2">
        <f ca="1">Table1[[#This Row],[Cases]]*Table1[[#This Row],[Pack Size]]</f>
        <v>0</v>
      </c>
      <c r="N4567" s="1">
        <f ca="1">Table1[[#This Row],[Cases]]*Table1[[#This Row],[Pack Size]]</f>
        <v>0</v>
      </c>
      <c r="O4567" s="1">
        <f>IFERROR(VLOOKUP(Table1[[#This Row],[SKU Code]],'SKU Size'!$G:$H,2,FALSE),0)*Table1[[#This Row],[Cases]]</f>
        <v>21137.348118609414</v>
      </c>
      <c r="P4567" t="str">
        <f t="shared" si="97"/>
        <v>D0515</v>
      </c>
      <c r="Q4567" s="7">
        <f>IFERROR(VLOOKUP(Table1[[#This Row],[Trim Distributor Code]],Sheet1!$N:$O,2,FALSE),0)</f>
        <v>3401137</v>
      </c>
      <c r="R4567" s="7">
        <f>IFERROR(VLOOKUP(Table1[[#This Row],[Salesflo AppUser Code]],HIE!$A:$B,2,FALSE),0)</f>
        <v>0</v>
      </c>
      <c r="S4567" s="7">
        <f>IFERROR(VLOOKUP(Table1[[#This Row],[Salesflo AppUser Code]],HIE!$A:$B,2,FALSE),0)</f>
        <v>0</v>
      </c>
      <c r="T4567" s="7" t="s">
        <v>4500</v>
      </c>
      <c r="U4567" s="7" t="s">
        <v>2914</v>
      </c>
      <c r="V4567" s="7" t="s">
        <v>1423</v>
      </c>
      <c r="W4567" s="7" t="s">
        <v>1659</v>
      </c>
      <c r="X4567" s="7" t="str">
        <f>IFERROR(VLOOKUP( Table1[[#This Row],[Trim Distributor Code]],Sheet1!$A:$J,10,FALSE),0)</f>
        <v>Active</v>
      </c>
    </row>
    <row r="4568" spans="1:24" x14ac:dyDescent="0.3">
      <c r="A4568" t="s">
        <v>5706</v>
      </c>
      <c r="B4568" t="s">
        <v>5704</v>
      </c>
      <c r="C4568" t="s">
        <v>5705</v>
      </c>
      <c r="D4568" s="8" t="s">
        <v>1412</v>
      </c>
      <c r="E4568" t="s">
        <v>5127</v>
      </c>
      <c r="F4568" t="s">
        <v>4377</v>
      </c>
      <c r="G4568" t="s">
        <v>4110</v>
      </c>
      <c r="H4568" t="s">
        <v>4109</v>
      </c>
      <c r="I4568" t="s">
        <v>4539</v>
      </c>
      <c r="J4568" t="s">
        <v>1682</v>
      </c>
      <c r="K4568">
        <v>2</v>
      </c>
      <c r="L4568" s="2" t="s">
        <v>1412</v>
      </c>
      <c r="M4568" s="2">
        <f ca="1">Table1[[#This Row],[Cases]]*Table1[[#This Row],[Pack Size]]</f>
        <v>0</v>
      </c>
      <c r="N4568" s="1">
        <f ca="1">Table1[[#This Row],[Cases]]*Table1[[#This Row],[Pack Size]]</f>
        <v>0</v>
      </c>
      <c r="O4568" s="1">
        <f>IFERROR(VLOOKUP(Table1[[#This Row],[SKU Code]],'SKU Size'!$G:$H,2,FALSE),0)*Table1[[#This Row],[Cases]]</f>
        <v>15094.269471032741</v>
      </c>
      <c r="P4568" t="str">
        <f t="shared" si="97"/>
        <v>D0515</v>
      </c>
      <c r="Q4568" s="7">
        <f>IFERROR(VLOOKUP(Table1[[#This Row],[Trim Distributor Code]],Sheet1!$N:$O,2,FALSE),0)</f>
        <v>3401137</v>
      </c>
      <c r="R4568" s="7">
        <f>IFERROR(VLOOKUP(Table1[[#This Row],[Salesflo AppUser Code]],HIE!$A:$B,2,FALSE),0)</f>
        <v>0</v>
      </c>
      <c r="S4568" s="7">
        <f>IFERROR(VLOOKUP(Table1[[#This Row],[Salesflo AppUser Code]],HIE!$A:$B,2,FALSE),0)</f>
        <v>0</v>
      </c>
      <c r="T4568" s="7" t="s">
        <v>4500</v>
      </c>
      <c r="U4568" s="7" t="s">
        <v>2914</v>
      </c>
      <c r="V4568" s="7" t="s">
        <v>1423</v>
      </c>
      <c r="W4568" s="7" t="s">
        <v>1679</v>
      </c>
      <c r="X4568" s="7" t="str">
        <f>IFERROR(VLOOKUP( Table1[[#This Row],[Trim Distributor Code]],Sheet1!$A:$J,10,FALSE),0)</f>
        <v>Active</v>
      </c>
    </row>
    <row r="4569" spans="1:24" x14ac:dyDescent="0.3">
      <c r="A4569" t="s">
        <v>5706</v>
      </c>
      <c r="B4569" t="s">
        <v>5704</v>
      </c>
      <c r="C4569" t="s">
        <v>5705</v>
      </c>
      <c r="D4569" s="8" t="s">
        <v>1412</v>
      </c>
      <c r="E4569" t="s">
        <v>5127</v>
      </c>
      <c r="F4569" t="s">
        <v>4377</v>
      </c>
      <c r="G4569" t="s">
        <v>4521</v>
      </c>
      <c r="H4569" t="s">
        <v>4113</v>
      </c>
      <c r="I4569" t="s">
        <v>4540</v>
      </c>
      <c r="J4569" t="s">
        <v>14</v>
      </c>
      <c r="K4569">
        <v>5</v>
      </c>
      <c r="L4569" s="2" t="s">
        <v>1412</v>
      </c>
      <c r="M4569" s="2">
        <f ca="1">Table1[[#This Row],[Cases]]*Table1[[#This Row],[Pack Size]]</f>
        <v>0</v>
      </c>
      <c r="N4569" s="1">
        <f ca="1">Table1[[#This Row],[Cases]]*Table1[[#This Row],[Pack Size]]</f>
        <v>0</v>
      </c>
      <c r="O4569" s="1">
        <f>IFERROR(VLOOKUP(Table1[[#This Row],[SKU Code]],'SKU Size'!$G:$H,2,FALSE),0)*Table1[[#This Row],[Cases]]</f>
        <v>17957.36632625305</v>
      </c>
      <c r="P4569" t="str">
        <f t="shared" si="97"/>
        <v>D0515</v>
      </c>
      <c r="Q4569" s="7">
        <f>IFERROR(VLOOKUP(Table1[[#This Row],[Trim Distributor Code]],Sheet1!$N:$O,2,FALSE),0)</f>
        <v>3401137</v>
      </c>
      <c r="R4569" s="7">
        <f>IFERROR(VLOOKUP(Table1[[#This Row],[Salesflo AppUser Code]],HIE!$A:$B,2,FALSE),0)</f>
        <v>0</v>
      </c>
      <c r="S4569" s="7">
        <f>IFERROR(VLOOKUP(Table1[[#This Row],[Salesflo AppUser Code]],HIE!$A:$B,2,FALSE),0)</f>
        <v>0</v>
      </c>
      <c r="T4569" s="7" t="s">
        <v>4500</v>
      </c>
      <c r="U4569" s="7" t="s">
        <v>2914</v>
      </c>
      <c r="V4569" s="7" t="s">
        <v>1632</v>
      </c>
      <c r="W4569" s="7" t="s">
        <v>1688</v>
      </c>
      <c r="X4569" s="7" t="str">
        <f>IFERROR(VLOOKUP( Table1[[#This Row],[Trim Distributor Code]],Sheet1!$A:$J,10,FALSE),0)</f>
        <v>Active</v>
      </c>
    </row>
    <row r="4570" spans="1:24" x14ac:dyDescent="0.3">
      <c r="A4570" t="s">
        <v>5706</v>
      </c>
      <c r="B4570" t="s">
        <v>5704</v>
      </c>
      <c r="C4570" t="s">
        <v>5705</v>
      </c>
      <c r="D4570" s="8" t="s">
        <v>1412</v>
      </c>
      <c r="E4570" t="s">
        <v>5127</v>
      </c>
      <c r="F4570" t="s">
        <v>4377</v>
      </c>
      <c r="G4570" t="s">
        <v>4111</v>
      </c>
      <c r="H4570" t="s">
        <v>4113</v>
      </c>
      <c r="I4570" t="s">
        <v>4541</v>
      </c>
      <c r="J4570" t="s">
        <v>1656</v>
      </c>
      <c r="K4570">
        <v>4</v>
      </c>
      <c r="L4570" s="2" t="s">
        <v>1412</v>
      </c>
      <c r="M4570" s="2">
        <f ca="1">Table1[[#This Row],[Cases]]*Table1[[#This Row],[Pack Size]]</f>
        <v>0</v>
      </c>
      <c r="N4570" s="1">
        <f ca="1">Table1[[#This Row],[Cases]]*Table1[[#This Row],[Pack Size]]</f>
        <v>0</v>
      </c>
      <c r="O4570" s="1">
        <f>IFERROR(VLOOKUP(Table1[[#This Row],[SKU Code]],'SKU Size'!$G:$H,2,FALSE),0)*Table1[[#This Row],[Cases]]</f>
        <v>4015.6595036280355</v>
      </c>
      <c r="P4570" t="str">
        <f t="shared" si="97"/>
        <v>D0515</v>
      </c>
      <c r="Q4570" s="7">
        <f>IFERROR(VLOOKUP(Table1[[#This Row],[Trim Distributor Code]],Sheet1!$N:$O,2,FALSE),0)</f>
        <v>3401137</v>
      </c>
      <c r="R4570" s="7">
        <f>IFERROR(VLOOKUP(Table1[[#This Row],[Salesflo AppUser Code]],HIE!$A:$B,2,FALSE),0)</f>
        <v>0</v>
      </c>
      <c r="S4570" s="7">
        <f>IFERROR(VLOOKUP(Table1[[#This Row],[Salesflo AppUser Code]],HIE!$A:$B,2,FALSE),0)</f>
        <v>0</v>
      </c>
      <c r="T4570" s="7" t="s">
        <v>4500</v>
      </c>
      <c r="U4570" s="7" t="s">
        <v>2914</v>
      </c>
      <c r="V4570" s="7" t="s">
        <v>1632</v>
      </c>
      <c r="W4570" s="7" t="s">
        <v>1431</v>
      </c>
      <c r="X4570" s="7" t="str">
        <f>IFERROR(VLOOKUP( Table1[[#This Row],[Trim Distributor Code]],Sheet1!$A:$J,10,FALSE),0)</f>
        <v>Active</v>
      </c>
    </row>
    <row r="4571" spans="1:24" x14ac:dyDescent="0.3">
      <c r="A4571" t="s">
        <v>5706</v>
      </c>
      <c r="B4571" t="s">
        <v>5704</v>
      </c>
      <c r="C4571" t="s">
        <v>5705</v>
      </c>
      <c r="D4571" s="8" t="s">
        <v>1412</v>
      </c>
      <c r="E4571" t="s">
        <v>5127</v>
      </c>
      <c r="F4571" t="s">
        <v>4377</v>
      </c>
      <c r="G4571" t="s">
        <v>2542</v>
      </c>
      <c r="H4571" t="s">
        <v>4390</v>
      </c>
      <c r="I4571" t="s">
        <v>4843</v>
      </c>
      <c r="J4571" t="s">
        <v>2543</v>
      </c>
      <c r="K4571">
        <v>3</v>
      </c>
      <c r="L4571" s="2" t="s">
        <v>1412</v>
      </c>
      <c r="M4571" s="2">
        <f ca="1">Table1[[#This Row],[Cases]]*Table1[[#This Row],[Pack Size]]</f>
        <v>0</v>
      </c>
      <c r="N4571" s="1">
        <f ca="1">Table1[[#This Row],[Cases]]*Table1[[#This Row],[Pack Size]]</f>
        <v>0</v>
      </c>
      <c r="O4571" s="1">
        <f>IFERROR(VLOOKUP(Table1[[#This Row],[SKU Code]],'SKU Size'!$G:$H,2,FALSE),0)*Table1[[#This Row],[Cases]]</f>
        <v>14978.95604332553</v>
      </c>
      <c r="P4571" t="str">
        <f t="shared" si="97"/>
        <v>D0515</v>
      </c>
      <c r="Q4571" s="7">
        <f>IFERROR(VLOOKUP(Table1[[#This Row],[Trim Distributor Code]],Sheet1!$N:$O,2,FALSE),0)</f>
        <v>3401137</v>
      </c>
      <c r="R4571" s="7">
        <f>IFERROR(VLOOKUP(Table1[[#This Row],[Salesflo AppUser Code]],HIE!$A:$B,2,FALSE),0)</f>
        <v>0</v>
      </c>
      <c r="S4571" s="7">
        <f>IFERROR(VLOOKUP(Table1[[#This Row],[Salesflo AppUser Code]],HIE!$A:$B,2,FALSE),0)</f>
        <v>0</v>
      </c>
      <c r="T4571" s="7" t="s">
        <v>4500</v>
      </c>
      <c r="U4571" s="7" t="s">
        <v>2914</v>
      </c>
      <c r="V4571" s="7" t="s">
        <v>2268</v>
      </c>
      <c r="W4571" s="7" t="s">
        <v>2542</v>
      </c>
      <c r="X4571" s="7" t="str">
        <f>IFERROR(VLOOKUP( Table1[[#This Row],[Trim Distributor Code]],Sheet1!$A:$J,10,FALSE),0)</f>
        <v>Active</v>
      </c>
    </row>
    <row r="4572" spans="1:24" x14ac:dyDescent="0.3">
      <c r="A4572" t="s">
        <v>5706</v>
      </c>
      <c r="B4572" t="s">
        <v>5704</v>
      </c>
      <c r="C4572" t="s">
        <v>5705</v>
      </c>
      <c r="D4572" s="8" t="s">
        <v>1412</v>
      </c>
      <c r="E4572" t="s">
        <v>5127</v>
      </c>
      <c r="F4572" t="s">
        <v>4377</v>
      </c>
      <c r="G4572" t="s">
        <v>1422</v>
      </c>
      <c r="H4572" t="s">
        <v>4360</v>
      </c>
      <c r="I4572" t="s">
        <v>4645</v>
      </c>
      <c r="J4572" t="s">
        <v>4271</v>
      </c>
      <c r="L4572" s="2" t="s">
        <v>1412</v>
      </c>
      <c r="M4572" s="2">
        <f ca="1">Table1[[#This Row],[Cases]]*Table1[[#This Row],[Pack Size]]</f>
        <v>0</v>
      </c>
      <c r="N4572" s="1">
        <f ca="1">Table1[[#This Row],[Cases]]*Table1[[#This Row],[Pack Size]]</f>
        <v>0</v>
      </c>
      <c r="O4572" s="1">
        <f>IFERROR(VLOOKUP(Table1[[#This Row],[SKU Code]],'SKU Size'!$G:$H,2,FALSE),0)*Table1[[#This Row],[Cases]]</f>
        <v>0</v>
      </c>
      <c r="P4572" t="str">
        <f t="shared" si="97"/>
        <v>D0515</v>
      </c>
      <c r="Q4572" s="7">
        <f>IFERROR(VLOOKUP(Table1[[#This Row],[Trim Distributor Code]],Sheet1!$N:$O,2,FALSE),0)</f>
        <v>3401137</v>
      </c>
      <c r="R4572" s="7">
        <f>IFERROR(VLOOKUP(Table1[[#This Row],[Salesflo AppUser Code]],HIE!$A:$B,2,FALSE),0)</f>
        <v>0</v>
      </c>
      <c r="S4572" s="7">
        <f>IFERROR(VLOOKUP(Table1[[#This Row],[Salesflo AppUser Code]],HIE!$A:$B,2,FALSE),0)</f>
        <v>0</v>
      </c>
      <c r="T4572" s="7" t="s">
        <v>4500</v>
      </c>
      <c r="U4572" s="7" t="s">
        <v>2914</v>
      </c>
      <c r="V4572" s="7" t="s">
        <v>4360</v>
      </c>
      <c r="W4572" s="7" t="s">
        <v>1422</v>
      </c>
      <c r="X4572" s="7" t="str">
        <f>IFERROR(VLOOKUP( Table1[[#This Row],[Trim Distributor Code]],Sheet1!$A:$J,10,FALSE),0)</f>
        <v>Active</v>
      </c>
    </row>
    <row r="4573" spans="1:24" x14ac:dyDescent="0.3">
      <c r="A4573" t="s">
        <v>5706</v>
      </c>
      <c r="B4573" t="s">
        <v>5704</v>
      </c>
      <c r="C4573" t="s">
        <v>5705</v>
      </c>
      <c r="D4573" s="8" t="s">
        <v>1412</v>
      </c>
      <c r="E4573" t="s">
        <v>5127</v>
      </c>
      <c r="F4573" t="s">
        <v>4377</v>
      </c>
      <c r="G4573" t="s">
        <v>4107</v>
      </c>
      <c r="H4573" t="s">
        <v>4106</v>
      </c>
      <c r="I4573" t="s">
        <v>4747</v>
      </c>
      <c r="J4573" t="s">
        <v>1954</v>
      </c>
      <c r="K4573">
        <v>10</v>
      </c>
      <c r="L4573" s="2" t="s">
        <v>1412</v>
      </c>
      <c r="M4573" s="2">
        <f ca="1">Table1[[#This Row],[Cases]]*Table1[[#This Row],[Pack Size]]</f>
        <v>0</v>
      </c>
      <c r="N4573" s="1">
        <f ca="1">Table1[[#This Row],[Cases]]*Table1[[#This Row],[Pack Size]]</f>
        <v>0</v>
      </c>
      <c r="O4573" s="1">
        <f>IFERROR(VLOOKUP(Table1[[#This Row],[SKU Code]],'SKU Size'!$G:$H,2,FALSE),0)*Table1[[#This Row],[Cases]]</f>
        <v>82022.000669142028</v>
      </c>
      <c r="P4573" t="str">
        <f t="shared" si="97"/>
        <v>D0515</v>
      </c>
      <c r="Q4573" s="7">
        <f>IFERROR(VLOOKUP(Table1[[#This Row],[Trim Distributor Code]],Sheet1!$N:$O,2,FALSE),0)</f>
        <v>3401137</v>
      </c>
      <c r="R4573" s="7">
        <f>IFERROR(VLOOKUP(Table1[[#This Row],[Salesflo AppUser Code]],HIE!$A:$B,2,FALSE),0)</f>
        <v>0</v>
      </c>
      <c r="S4573" s="7">
        <f>IFERROR(VLOOKUP(Table1[[#This Row],[Salesflo AppUser Code]],HIE!$A:$B,2,FALSE),0)</f>
        <v>0</v>
      </c>
      <c r="T4573" s="7" t="s">
        <v>4500</v>
      </c>
      <c r="U4573" s="7" t="s">
        <v>2914</v>
      </c>
      <c r="V4573" s="7" t="s">
        <v>1444</v>
      </c>
      <c r="W4573" s="7" t="s">
        <v>1867</v>
      </c>
      <c r="X4573" s="7" t="str">
        <f>IFERROR(VLOOKUP( Table1[[#This Row],[Trim Distributor Code]],Sheet1!$A:$J,10,FALSE),0)</f>
        <v>Active</v>
      </c>
    </row>
    <row r="4574" spans="1:24" x14ac:dyDescent="0.3">
      <c r="A4574" t="s">
        <v>5706</v>
      </c>
      <c r="B4574" t="s">
        <v>5704</v>
      </c>
      <c r="C4574" t="s">
        <v>5705</v>
      </c>
      <c r="D4574" s="8" t="s">
        <v>1412</v>
      </c>
      <c r="E4574" t="s">
        <v>5127</v>
      </c>
      <c r="F4574" t="s">
        <v>4377</v>
      </c>
      <c r="G4574" t="s">
        <v>4112</v>
      </c>
      <c r="H4574" t="s">
        <v>4109</v>
      </c>
      <c r="I4574" t="s">
        <v>4749</v>
      </c>
      <c r="J4574" t="s">
        <v>1877</v>
      </c>
      <c r="K4574">
        <v>1</v>
      </c>
      <c r="L4574" s="2" t="s">
        <v>1412</v>
      </c>
      <c r="M4574" s="2">
        <f ca="1">Table1[[#This Row],[Cases]]*Table1[[#This Row],[Pack Size]]</f>
        <v>0</v>
      </c>
      <c r="N4574" s="1">
        <f ca="1">Table1[[#This Row],[Cases]]*Table1[[#This Row],[Pack Size]]</f>
        <v>0</v>
      </c>
      <c r="O4574" s="1">
        <f>IFERROR(VLOOKUP(Table1[[#This Row],[SKU Code]],'SKU Size'!$G:$H,2,FALSE),0)*Table1[[#This Row],[Cases]]</f>
        <v>12376.544728373152</v>
      </c>
      <c r="P4574" t="str">
        <f t="shared" si="97"/>
        <v>D0515</v>
      </c>
      <c r="Q4574" s="7">
        <f>IFERROR(VLOOKUP(Table1[[#This Row],[Trim Distributor Code]],Sheet1!$N:$O,2,FALSE),0)</f>
        <v>3401137</v>
      </c>
      <c r="R4574" s="7">
        <f>IFERROR(VLOOKUP(Table1[[#This Row],[Salesflo AppUser Code]],HIE!$A:$B,2,FALSE),0)</f>
        <v>0</v>
      </c>
      <c r="S4574" s="7">
        <f>IFERROR(VLOOKUP(Table1[[#This Row],[Salesflo AppUser Code]],HIE!$A:$B,2,FALSE),0)</f>
        <v>0</v>
      </c>
      <c r="T4574" s="7" t="s">
        <v>4500</v>
      </c>
      <c r="U4574" s="7" t="s">
        <v>2914</v>
      </c>
      <c r="V4574" s="7" t="s">
        <v>1423</v>
      </c>
      <c r="W4574" s="7" t="s">
        <v>1868</v>
      </c>
      <c r="X4574" s="7" t="str">
        <f>IFERROR(VLOOKUP( Table1[[#This Row],[Trim Distributor Code]],Sheet1!$A:$J,10,FALSE),0)</f>
        <v>Active</v>
      </c>
    </row>
    <row r="4575" spans="1:24" x14ac:dyDescent="0.3">
      <c r="A4575" t="s">
        <v>5706</v>
      </c>
      <c r="B4575" t="s">
        <v>5704</v>
      </c>
      <c r="C4575" t="s">
        <v>5705</v>
      </c>
      <c r="D4575" s="8" t="s">
        <v>1412</v>
      </c>
      <c r="E4575" t="s">
        <v>5127</v>
      </c>
      <c r="F4575" t="s">
        <v>4377</v>
      </c>
      <c r="G4575" t="s">
        <v>4107</v>
      </c>
      <c r="H4575" t="s">
        <v>4137</v>
      </c>
      <c r="I4575" t="s">
        <v>4710</v>
      </c>
      <c r="J4575" t="s">
        <v>1995</v>
      </c>
      <c r="L4575" s="2" t="s">
        <v>1412</v>
      </c>
      <c r="M4575" s="2">
        <f ca="1">Table1[[#This Row],[Cases]]*Table1[[#This Row],[Pack Size]]</f>
        <v>0</v>
      </c>
      <c r="N4575" s="1">
        <f ca="1">Table1[[#This Row],[Cases]]*Table1[[#This Row],[Pack Size]]</f>
        <v>0</v>
      </c>
      <c r="O4575" s="1">
        <f>IFERROR(VLOOKUP(Table1[[#This Row],[SKU Code]],'SKU Size'!$G:$H,2,FALSE),0)*Table1[[#This Row],[Cases]]</f>
        <v>0</v>
      </c>
      <c r="P4575" t="str">
        <f t="shared" si="97"/>
        <v>D0515</v>
      </c>
      <c r="Q4575" s="7">
        <f>IFERROR(VLOOKUP(Table1[[#This Row],[Trim Distributor Code]],Sheet1!$N:$O,2,FALSE),0)</f>
        <v>3401137</v>
      </c>
      <c r="R4575" s="7">
        <f>IFERROR(VLOOKUP(Table1[[#This Row],[Salesflo AppUser Code]],HIE!$A:$B,2,FALSE),0)</f>
        <v>0</v>
      </c>
      <c r="S4575" s="7">
        <f>IFERROR(VLOOKUP(Table1[[#This Row],[Salesflo AppUser Code]],HIE!$A:$B,2,FALSE),0)</f>
        <v>0</v>
      </c>
      <c r="T4575" s="7" t="s">
        <v>4500</v>
      </c>
      <c r="U4575" s="7" t="s">
        <v>2914</v>
      </c>
      <c r="V4575" s="7" t="s">
        <v>1606</v>
      </c>
      <c r="W4575" s="7" t="s">
        <v>1867</v>
      </c>
      <c r="X4575" s="7" t="str">
        <f>IFERROR(VLOOKUP( Table1[[#This Row],[Trim Distributor Code]],Sheet1!$A:$J,10,FALSE),0)</f>
        <v>Active</v>
      </c>
    </row>
    <row r="4576" spans="1:24" x14ac:dyDescent="0.3">
      <c r="A4576" t="s">
        <v>5706</v>
      </c>
      <c r="B4576" t="s">
        <v>5704</v>
      </c>
      <c r="C4576" t="s">
        <v>5705</v>
      </c>
      <c r="D4576" s="8" t="s">
        <v>1412</v>
      </c>
      <c r="E4576" t="s">
        <v>5127</v>
      </c>
      <c r="F4576" t="s">
        <v>4377</v>
      </c>
      <c r="G4576" t="s">
        <v>4107</v>
      </c>
      <c r="H4576" t="s">
        <v>4113</v>
      </c>
      <c r="I4576" t="s">
        <v>4748</v>
      </c>
      <c r="J4576" t="s">
        <v>2021</v>
      </c>
      <c r="K4576">
        <v>1</v>
      </c>
      <c r="L4576" s="2" t="s">
        <v>1412</v>
      </c>
      <c r="M4576" s="2">
        <f ca="1">Table1[[#This Row],[Cases]]*Table1[[#This Row],[Pack Size]]</f>
        <v>0</v>
      </c>
      <c r="N4576" s="1">
        <f ca="1">Table1[[#This Row],[Cases]]*Table1[[#This Row],[Pack Size]]</f>
        <v>0</v>
      </c>
      <c r="O4576" s="1">
        <f>IFERROR(VLOOKUP(Table1[[#This Row],[SKU Code]],'SKU Size'!$G:$H,2,FALSE),0)*Table1[[#This Row],[Cases]]</f>
        <v>7462.6430910006466</v>
      </c>
      <c r="P4576" t="str">
        <f t="shared" si="97"/>
        <v>D0515</v>
      </c>
      <c r="Q4576" s="7">
        <f>IFERROR(VLOOKUP(Table1[[#This Row],[Trim Distributor Code]],Sheet1!$N:$O,2,FALSE),0)</f>
        <v>3401137</v>
      </c>
      <c r="R4576" s="7">
        <f>IFERROR(VLOOKUP(Table1[[#This Row],[Salesflo AppUser Code]],HIE!$A:$B,2,FALSE),0)</f>
        <v>0</v>
      </c>
      <c r="S4576" s="7">
        <f>IFERROR(VLOOKUP(Table1[[#This Row],[Salesflo AppUser Code]],HIE!$A:$B,2,FALSE),0)</f>
        <v>0</v>
      </c>
      <c r="T4576" s="7" t="s">
        <v>4500</v>
      </c>
      <c r="U4576" s="7" t="s">
        <v>2914</v>
      </c>
      <c r="V4576" s="7" t="s">
        <v>1632</v>
      </c>
      <c r="W4576" s="7" t="s">
        <v>1867</v>
      </c>
      <c r="X4576" s="7" t="str">
        <f>IFERROR(VLOOKUP( Table1[[#This Row],[Trim Distributor Code]],Sheet1!$A:$J,10,FALSE),0)</f>
        <v>Active</v>
      </c>
    </row>
    <row r="4577" spans="1:24" x14ac:dyDescent="0.3">
      <c r="A4577" t="s">
        <v>5706</v>
      </c>
      <c r="B4577" t="s">
        <v>5704</v>
      </c>
      <c r="C4577" t="s">
        <v>5705</v>
      </c>
      <c r="D4577" s="8" t="s">
        <v>1412</v>
      </c>
      <c r="E4577" t="s">
        <v>5127</v>
      </c>
      <c r="F4577" t="s">
        <v>4377</v>
      </c>
      <c r="G4577" t="s">
        <v>4114</v>
      </c>
      <c r="H4577" t="s">
        <v>4113</v>
      </c>
      <c r="I4577" t="s">
        <v>4750</v>
      </c>
      <c r="J4577" t="s">
        <v>2024</v>
      </c>
      <c r="K4577">
        <v>1</v>
      </c>
      <c r="L4577" s="2" t="s">
        <v>1412</v>
      </c>
      <c r="M4577" s="2">
        <f ca="1">Table1[[#This Row],[Cases]]*Table1[[#This Row],[Pack Size]]</f>
        <v>0</v>
      </c>
      <c r="N4577" s="1">
        <f ca="1">Table1[[#This Row],[Cases]]*Table1[[#This Row],[Pack Size]]</f>
        <v>0</v>
      </c>
      <c r="O4577" s="1">
        <f>IFERROR(VLOOKUP(Table1[[#This Row],[SKU Code]],'SKU Size'!$G:$H,2,FALSE),0)*Table1[[#This Row],[Cases]]</f>
        <v>1885.1217367292959</v>
      </c>
      <c r="P4577" t="str">
        <f t="shared" si="97"/>
        <v>D0515</v>
      </c>
      <c r="Q4577" s="7">
        <f>IFERROR(VLOOKUP(Table1[[#This Row],[Trim Distributor Code]],Sheet1!$N:$O,2,FALSE),0)</f>
        <v>3401137</v>
      </c>
      <c r="R4577" s="7">
        <f>IFERROR(VLOOKUP(Table1[[#This Row],[Salesflo AppUser Code]],HIE!$A:$B,2,FALSE),0)</f>
        <v>0</v>
      </c>
      <c r="S4577" s="7">
        <f>IFERROR(VLOOKUP(Table1[[#This Row],[Salesflo AppUser Code]],HIE!$A:$B,2,FALSE),0)</f>
        <v>0</v>
      </c>
      <c r="T4577" s="7" t="s">
        <v>4500</v>
      </c>
      <c r="U4577" s="7" t="s">
        <v>2914</v>
      </c>
      <c r="V4577" s="7" t="s">
        <v>1632</v>
      </c>
      <c r="W4577" s="7" t="s">
        <v>2023</v>
      </c>
      <c r="X4577" s="7" t="str">
        <f>IFERROR(VLOOKUP( Table1[[#This Row],[Trim Distributor Code]],Sheet1!$A:$J,10,FALSE),0)</f>
        <v>Active</v>
      </c>
    </row>
    <row r="4578" spans="1:24" x14ac:dyDescent="0.3">
      <c r="A4578" t="s">
        <v>5706</v>
      </c>
      <c r="B4578" t="s">
        <v>5704</v>
      </c>
      <c r="C4578" t="s">
        <v>5705</v>
      </c>
      <c r="D4578" s="8" t="s">
        <v>1412</v>
      </c>
      <c r="E4578" t="s">
        <v>5127</v>
      </c>
      <c r="F4578" t="s">
        <v>4377</v>
      </c>
      <c r="G4578" t="s">
        <v>2314</v>
      </c>
      <c r="H4578" t="s">
        <v>2268</v>
      </c>
      <c r="I4578" t="s">
        <v>4713</v>
      </c>
      <c r="J4578" t="s">
        <v>2503</v>
      </c>
      <c r="L4578" s="2" t="s">
        <v>1412</v>
      </c>
      <c r="M4578" s="2">
        <f ca="1">Table1[[#This Row],[Cases]]*Table1[[#This Row],[Pack Size]]</f>
        <v>0</v>
      </c>
      <c r="N4578" s="1">
        <f ca="1">Table1[[#This Row],[Cases]]*Table1[[#This Row],[Pack Size]]</f>
        <v>0</v>
      </c>
      <c r="O4578" s="1">
        <f>IFERROR(VLOOKUP(Table1[[#This Row],[SKU Code]],'SKU Size'!$G:$H,2,FALSE),0)*Table1[[#This Row],[Cases]]</f>
        <v>0</v>
      </c>
      <c r="P4578" t="str">
        <f t="shared" si="97"/>
        <v>D0515</v>
      </c>
      <c r="Q4578" s="7">
        <f>IFERROR(VLOOKUP(Table1[[#This Row],[Trim Distributor Code]],Sheet1!$N:$O,2,FALSE),0)</f>
        <v>3401137</v>
      </c>
      <c r="R4578" s="7">
        <f>IFERROR(VLOOKUP(Table1[[#This Row],[Salesflo AppUser Code]],HIE!$A:$B,2,FALSE),0)</f>
        <v>0</v>
      </c>
      <c r="S4578" s="7">
        <f>IFERROR(VLOOKUP(Table1[[#This Row],[Salesflo AppUser Code]],HIE!$A:$B,2,FALSE),0)</f>
        <v>0</v>
      </c>
      <c r="T4578" s="7" t="s">
        <v>4500</v>
      </c>
      <c r="U4578" s="7" t="s">
        <v>2914</v>
      </c>
      <c r="V4578" s="7" t="s">
        <v>2268</v>
      </c>
      <c r="W4578" s="7" t="s">
        <v>2314</v>
      </c>
      <c r="X4578" s="7" t="str">
        <f>IFERROR(VLOOKUP( Table1[[#This Row],[Trim Distributor Code]],Sheet1!$A:$J,10,FALSE),0)</f>
        <v>Active</v>
      </c>
    </row>
    <row r="4579" spans="1:24" x14ac:dyDescent="0.3">
      <c r="A4579" t="s">
        <v>5706</v>
      </c>
      <c r="B4579" t="s">
        <v>5704</v>
      </c>
      <c r="C4579" t="s">
        <v>5705</v>
      </c>
      <c r="D4579" s="8" t="s">
        <v>1412</v>
      </c>
      <c r="E4579" t="s">
        <v>5127</v>
      </c>
      <c r="F4579" t="s">
        <v>4377</v>
      </c>
      <c r="G4579" t="s">
        <v>4180</v>
      </c>
      <c r="H4579" t="s">
        <v>2268</v>
      </c>
      <c r="I4579" t="s">
        <v>5109</v>
      </c>
      <c r="J4579" t="s">
        <v>4192</v>
      </c>
      <c r="L4579" s="2" t="s">
        <v>1412</v>
      </c>
      <c r="M4579" s="2">
        <f ca="1">Table1[[#This Row],[Cases]]*Table1[[#This Row],[Pack Size]]</f>
        <v>0</v>
      </c>
      <c r="N4579" s="1">
        <f ca="1">Table1[[#This Row],[Cases]]*Table1[[#This Row],[Pack Size]]</f>
        <v>0</v>
      </c>
      <c r="O4579" s="1">
        <f>IFERROR(VLOOKUP(Table1[[#This Row],[SKU Code]],'SKU Size'!$G:$H,2,FALSE),0)*Table1[[#This Row],[Cases]]</f>
        <v>0</v>
      </c>
      <c r="P4579" t="str">
        <f t="shared" si="97"/>
        <v>D0515</v>
      </c>
      <c r="Q4579" s="7">
        <f>IFERROR(VLOOKUP(Table1[[#This Row],[Trim Distributor Code]],Sheet1!$N:$O,2,FALSE),0)</f>
        <v>3401137</v>
      </c>
      <c r="R4579" s="7">
        <f>IFERROR(VLOOKUP(Table1[[#This Row],[Salesflo AppUser Code]],HIE!$A:$B,2,FALSE),0)</f>
        <v>0</v>
      </c>
      <c r="S4579" s="7">
        <f>IFERROR(VLOOKUP(Table1[[#This Row],[Salesflo AppUser Code]],HIE!$A:$B,2,FALSE),0)</f>
        <v>0</v>
      </c>
      <c r="T4579" s="7" t="s">
        <v>4500</v>
      </c>
      <c r="U4579" s="7" t="s">
        <v>2914</v>
      </c>
      <c r="V4579" s="7" t="s">
        <v>2268</v>
      </c>
      <c r="W4579" s="7" t="s">
        <v>2314</v>
      </c>
      <c r="X4579" s="7" t="str">
        <f>IFERROR(VLOOKUP( Table1[[#This Row],[Trim Distributor Code]],Sheet1!$A:$J,10,FALSE),0)</f>
        <v>Active</v>
      </c>
    </row>
  </sheetData>
  <phoneticPr fontId="6" type="noConversion"/>
  <pageMargins left="0.7" right="0.7" top="0.75" bottom="0.75" header="0.3" footer="0.3"/>
  <pageSetup orientation="portrait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859D-A8B2-4794-9A48-583F5CAF0DC2}">
  <dimension ref="A1:J4265"/>
  <sheetViews>
    <sheetView topLeftCell="B1" workbookViewId="0">
      <selection activeCell="K4" sqref="K1:K1048576"/>
    </sheetView>
  </sheetViews>
  <sheetFormatPr defaultRowHeight="14.4" x14ac:dyDescent="0.3"/>
  <cols>
    <col min="1" max="1" width="14.77734375" hidden="1" customWidth="1"/>
    <col min="2" max="2" width="21.77734375" bestFit="1" customWidth="1"/>
    <col min="3" max="3" width="16.6640625" bestFit="1" customWidth="1"/>
    <col min="4" max="4" width="7.44140625" bestFit="1" customWidth="1"/>
    <col min="5" max="5" width="37.109375" bestFit="1" customWidth="1"/>
    <col min="6" max="6" width="11" hidden="1" customWidth="1"/>
    <col min="7" max="7" width="30.109375" hidden="1" customWidth="1"/>
    <col min="8" max="8" width="11.109375" bestFit="1" customWidth="1"/>
    <col min="9" max="9" width="19.109375" bestFit="1" customWidth="1"/>
    <col min="10" max="10" width="12" bestFit="1" customWidth="1"/>
  </cols>
  <sheetData>
    <row r="1" spans="1:10" x14ac:dyDescent="0.3">
      <c r="A1" t="s">
        <v>44</v>
      </c>
      <c r="B1" t="s">
        <v>0</v>
      </c>
      <c r="C1" t="s">
        <v>5665</v>
      </c>
      <c r="D1" t="s">
        <v>5672</v>
      </c>
      <c r="E1" t="s">
        <v>1</v>
      </c>
      <c r="F1" t="s">
        <v>2</v>
      </c>
      <c r="G1" t="s">
        <v>3</v>
      </c>
      <c r="H1" t="s">
        <v>7</v>
      </c>
      <c r="I1" t="s">
        <v>5681</v>
      </c>
      <c r="J1" t="s">
        <v>8</v>
      </c>
    </row>
    <row r="2" spans="1:10" x14ac:dyDescent="0.3">
      <c r="A2" t="s">
        <v>5517</v>
      </c>
      <c r="B2" t="s">
        <v>50</v>
      </c>
      <c r="C2" t="str">
        <f t="shared" ref="C2:C65" si="0">LEFT(B2,5)</f>
        <v>D0001</v>
      </c>
      <c r="D2">
        <f>VLOOKUP(C2,Sheet5!F:H,3,)</f>
        <v>1</v>
      </c>
      <c r="E2" t="s">
        <v>5451</v>
      </c>
      <c r="F2" t="s">
        <v>5452</v>
      </c>
      <c r="G2" t="s">
        <v>26</v>
      </c>
      <c r="H2" t="s">
        <v>1478</v>
      </c>
      <c r="I2" t="str">
        <f>B2&amp;H2</f>
        <v>D0001OB2SKU00258</v>
      </c>
      <c r="J2">
        <v>15</v>
      </c>
    </row>
    <row r="3" spans="1:10" x14ac:dyDescent="0.3">
      <c r="A3" t="s">
        <v>5517</v>
      </c>
      <c r="B3" t="s">
        <v>50</v>
      </c>
      <c r="C3" t="str">
        <f t="shared" si="0"/>
        <v>D0001</v>
      </c>
      <c r="D3">
        <f>VLOOKUP(C3,Sheet5!F:H,3,)</f>
        <v>1</v>
      </c>
      <c r="E3" t="s">
        <v>5451</v>
      </c>
      <c r="F3" t="s">
        <v>5452</v>
      </c>
      <c r="G3" t="s">
        <v>26</v>
      </c>
      <c r="H3" t="s">
        <v>1586</v>
      </c>
      <c r="I3" t="str">
        <f t="shared" ref="I3:I66" si="1">B3&amp;H3</f>
        <v>D0001OB2SKU00385</v>
      </c>
      <c r="J3">
        <v>685</v>
      </c>
    </row>
    <row r="4" spans="1:10" x14ac:dyDescent="0.3">
      <c r="A4" t="s">
        <v>5517</v>
      </c>
      <c r="B4" t="s">
        <v>50</v>
      </c>
      <c r="C4" t="str">
        <f t="shared" si="0"/>
        <v>D0001</v>
      </c>
      <c r="D4">
        <f>VLOOKUP(C4,Sheet5!F:H,3,)</f>
        <v>1</v>
      </c>
      <c r="E4" t="s">
        <v>5451</v>
      </c>
      <c r="F4" t="s">
        <v>5452</v>
      </c>
      <c r="G4" t="s">
        <v>26</v>
      </c>
      <c r="H4" t="s">
        <v>2144</v>
      </c>
      <c r="I4" t="str">
        <f t="shared" si="1"/>
        <v>D0001OB2SKU00323</v>
      </c>
      <c r="J4">
        <v>2</v>
      </c>
    </row>
    <row r="5" spans="1:10" x14ac:dyDescent="0.3">
      <c r="A5" t="s">
        <v>5517</v>
      </c>
      <c r="B5" t="s">
        <v>50</v>
      </c>
      <c r="C5" t="str">
        <f t="shared" si="0"/>
        <v>D0001</v>
      </c>
      <c r="D5">
        <f>VLOOKUP(C5,Sheet5!F:H,3,)</f>
        <v>1</v>
      </c>
      <c r="E5" t="s">
        <v>5451</v>
      </c>
      <c r="F5" t="s">
        <v>5452</v>
      </c>
      <c r="G5" t="s">
        <v>26</v>
      </c>
      <c r="H5" t="s">
        <v>2238</v>
      </c>
      <c r="I5" t="str">
        <f t="shared" si="1"/>
        <v>D0001OB2SKU00344</v>
      </c>
      <c r="J5">
        <v>2</v>
      </c>
    </row>
    <row r="6" spans="1:10" x14ac:dyDescent="0.3">
      <c r="A6" t="s">
        <v>5517</v>
      </c>
      <c r="B6" t="s">
        <v>50</v>
      </c>
      <c r="C6" t="str">
        <f t="shared" si="0"/>
        <v>D0001</v>
      </c>
      <c r="D6">
        <f>VLOOKUP(C6,Sheet5!F:H,3,)</f>
        <v>1</v>
      </c>
      <c r="E6" t="s">
        <v>5451</v>
      </c>
      <c r="F6" t="s">
        <v>5452</v>
      </c>
      <c r="G6" t="s">
        <v>26</v>
      </c>
      <c r="H6" t="s">
        <v>2060</v>
      </c>
      <c r="I6" t="str">
        <f t="shared" si="1"/>
        <v>D0001OB2SKU00340</v>
      </c>
      <c r="J6">
        <v>1</v>
      </c>
    </row>
    <row r="7" spans="1:10" x14ac:dyDescent="0.3">
      <c r="A7" t="s">
        <v>5517</v>
      </c>
      <c r="B7" t="s">
        <v>50</v>
      </c>
      <c r="C7" t="str">
        <f t="shared" si="0"/>
        <v>D0001</v>
      </c>
      <c r="D7">
        <f>VLOOKUP(C7,Sheet5!F:H,3,)</f>
        <v>1</v>
      </c>
      <c r="E7" t="s">
        <v>5451</v>
      </c>
      <c r="F7" t="s">
        <v>5452</v>
      </c>
      <c r="G7" t="s">
        <v>26</v>
      </c>
      <c r="H7" t="s">
        <v>2034</v>
      </c>
      <c r="I7" t="str">
        <f t="shared" si="1"/>
        <v>D0001OB2SKU00691</v>
      </c>
      <c r="J7">
        <v>5</v>
      </c>
    </row>
    <row r="8" spans="1:10" x14ac:dyDescent="0.3">
      <c r="A8" t="s">
        <v>5517</v>
      </c>
      <c r="B8" t="s">
        <v>50</v>
      </c>
      <c r="C8" t="str">
        <f t="shared" si="0"/>
        <v>D0001</v>
      </c>
      <c r="D8">
        <f>VLOOKUP(C8,Sheet5!F:H,3,)</f>
        <v>1</v>
      </c>
      <c r="E8" t="s">
        <v>5451</v>
      </c>
      <c r="F8" t="s">
        <v>5452</v>
      </c>
      <c r="G8" t="s">
        <v>26</v>
      </c>
      <c r="H8" t="s">
        <v>13</v>
      </c>
      <c r="I8" t="str">
        <f t="shared" si="1"/>
        <v>D0001OB2SKU00269</v>
      </c>
      <c r="J8">
        <v>5</v>
      </c>
    </row>
    <row r="9" spans="1:10" x14ac:dyDescent="0.3">
      <c r="A9" t="s">
        <v>5517</v>
      </c>
      <c r="B9" t="s">
        <v>50</v>
      </c>
      <c r="C9" t="str">
        <f t="shared" si="0"/>
        <v>D0001</v>
      </c>
      <c r="D9">
        <f>VLOOKUP(C9,Sheet5!F:H,3,)</f>
        <v>1</v>
      </c>
      <c r="E9" t="s">
        <v>5451</v>
      </c>
      <c r="F9" t="s">
        <v>5452</v>
      </c>
      <c r="G9" t="s">
        <v>26</v>
      </c>
      <c r="H9" t="s">
        <v>2295</v>
      </c>
      <c r="I9" t="str">
        <f t="shared" si="1"/>
        <v>D0001OB2SKU00237</v>
      </c>
      <c r="J9">
        <v>15</v>
      </c>
    </row>
    <row r="10" spans="1:10" x14ac:dyDescent="0.3">
      <c r="A10" t="s">
        <v>5517</v>
      </c>
      <c r="B10" t="s">
        <v>50</v>
      </c>
      <c r="C10" t="str">
        <f t="shared" si="0"/>
        <v>D0001</v>
      </c>
      <c r="D10">
        <f>VLOOKUP(C10,Sheet5!F:H,3,)</f>
        <v>1</v>
      </c>
      <c r="E10" t="s">
        <v>5451</v>
      </c>
      <c r="F10" t="s">
        <v>5452</v>
      </c>
      <c r="G10" t="s">
        <v>26</v>
      </c>
      <c r="H10" t="s">
        <v>1635</v>
      </c>
      <c r="I10" t="str">
        <f t="shared" si="1"/>
        <v>D0001OB2SKU00268</v>
      </c>
      <c r="J10">
        <v>8</v>
      </c>
    </row>
    <row r="11" spans="1:10" x14ac:dyDescent="0.3">
      <c r="A11" t="s">
        <v>5517</v>
      </c>
      <c r="B11" t="s">
        <v>50</v>
      </c>
      <c r="C11" t="str">
        <f t="shared" si="0"/>
        <v>D0001</v>
      </c>
      <c r="D11">
        <f>VLOOKUP(C11,Sheet5!F:H,3,)</f>
        <v>1</v>
      </c>
      <c r="E11" t="s">
        <v>5451</v>
      </c>
      <c r="F11" t="s">
        <v>5452</v>
      </c>
      <c r="G11" t="s">
        <v>26</v>
      </c>
      <c r="H11" t="s">
        <v>4170</v>
      </c>
      <c r="I11" t="str">
        <f t="shared" si="1"/>
        <v>D0001OB2SKU00762</v>
      </c>
      <c r="J11">
        <v>5</v>
      </c>
    </row>
    <row r="12" spans="1:10" x14ac:dyDescent="0.3">
      <c r="A12" t="s">
        <v>5517</v>
      </c>
      <c r="B12" t="s">
        <v>50</v>
      </c>
      <c r="C12" t="str">
        <f t="shared" si="0"/>
        <v>D0001</v>
      </c>
      <c r="D12">
        <f>VLOOKUP(C12,Sheet5!F:H,3,)</f>
        <v>1</v>
      </c>
      <c r="E12" t="s">
        <v>5451</v>
      </c>
      <c r="F12" t="s">
        <v>5452</v>
      </c>
      <c r="G12" t="s">
        <v>26</v>
      </c>
      <c r="H12" t="s">
        <v>2503</v>
      </c>
      <c r="I12" t="str">
        <f t="shared" si="1"/>
        <v>D0001OB2SKU00723</v>
      </c>
      <c r="J12">
        <v>50</v>
      </c>
    </row>
    <row r="13" spans="1:10" x14ac:dyDescent="0.3">
      <c r="A13" t="s">
        <v>5517</v>
      </c>
      <c r="B13" t="s">
        <v>50</v>
      </c>
      <c r="C13" t="str">
        <f t="shared" si="0"/>
        <v>D0001</v>
      </c>
      <c r="D13">
        <f>VLOOKUP(C13,Sheet5!F:H,3,)</f>
        <v>1</v>
      </c>
      <c r="E13" t="s">
        <v>5451</v>
      </c>
      <c r="F13" t="s">
        <v>5452</v>
      </c>
      <c r="G13" t="s">
        <v>26</v>
      </c>
      <c r="H13" t="s">
        <v>1628</v>
      </c>
      <c r="I13" t="str">
        <f t="shared" si="1"/>
        <v>D0001OB2SKU00037</v>
      </c>
      <c r="J13">
        <v>2</v>
      </c>
    </row>
    <row r="14" spans="1:10" x14ac:dyDescent="0.3">
      <c r="A14" t="s">
        <v>5517</v>
      </c>
      <c r="B14" t="s">
        <v>50</v>
      </c>
      <c r="C14" t="str">
        <f t="shared" si="0"/>
        <v>D0001</v>
      </c>
      <c r="D14">
        <f>VLOOKUP(C14,Sheet5!F:H,3,)</f>
        <v>1</v>
      </c>
      <c r="E14" t="s">
        <v>5451</v>
      </c>
      <c r="F14" t="s">
        <v>5452</v>
      </c>
      <c r="G14" t="s">
        <v>26</v>
      </c>
      <c r="H14" t="s">
        <v>4271</v>
      </c>
      <c r="I14" t="str">
        <f t="shared" si="1"/>
        <v>D0001OB2SKU00809</v>
      </c>
      <c r="J14">
        <v>2</v>
      </c>
    </row>
    <row r="15" spans="1:10" x14ac:dyDescent="0.3">
      <c r="A15" t="s">
        <v>5517</v>
      </c>
      <c r="B15" t="s">
        <v>52</v>
      </c>
      <c r="C15" t="str">
        <f t="shared" si="0"/>
        <v>D0001</v>
      </c>
      <c r="D15">
        <f>VLOOKUP(C15,Sheet5!F:H,3,)</f>
        <v>1</v>
      </c>
      <c r="E15" t="s">
        <v>5453</v>
      </c>
      <c r="F15" t="s">
        <v>5452</v>
      </c>
      <c r="G15" t="s">
        <v>26</v>
      </c>
      <c r="H15" t="s">
        <v>1478</v>
      </c>
      <c r="I15" t="str">
        <f t="shared" si="1"/>
        <v>D0001OB4SKU00258</v>
      </c>
      <c r="J15">
        <v>20</v>
      </c>
    </row>
    <row r="16" spans="1:10" x14ac:dyDescent="0.3">
      <c r="A16" t="s">
        <v>5517</v>
      </c>
      <c r="B16" t="s">
        <v>52</v>
      </c>
      <c r="C16" t="str">
        <f t="shared" si="0"/>
        <v>D0001</v>
      </c>
      <c r="D16">
        <f>VLOOKUP(C16,Sheet5!F:H,3,)</f>
        <v>1</v>
      </c>
      <c r="E16" t="s">
        <v>5453</v>
      </c>
      <c r="F16" t="s">
        <v>5452</v>
      </c>
      <c r="G16" t="s">
        <v>26</v>
      </c>
      <c r="H16" t="s">
        <v>1586</v>
      </c>
      <c r="I16" t="str">
        <f t="shared" si="1"/>
        <v>D0001OB4SKU00385</v>
      </c>
      <c r="J16">
        <v>1380</v>
      </c>
    </row>
    <row r="17" spans="1:10" x14ac:dyDescent="0.3">
      <c r="A17" t="s">
        <v>5517</v>
      </c>
      <c r="B17" t="s">
        <v>52</v>
      </c>
      <c r="C17" t="str">
        <f t="shared" si="0"/>
        <v>D0001</v>
      </c>
      <c r="D17">
        <f>VLOOKUP(C17,Sheet5!F:H,3,)</f>
        <v>1</v>
      </c>
      <c r="E17" t="s">
        <v>5453</v>
      </c>
      <c r="F17" t="s">
        <v>5452</v>
      </c>
      <c r="G17" t="s">
        <v>26</v>
      </c>
      <c r="H17" t="s">
        <v>2144</v>
      </c>
      <c r="I17" t="str">
        <f t="shared" si="1"/>
        <v>D0001OB4SKU00323</v>
      </c>
      <c r="J17">
        <v>1</v>
      </c>
    </row>
    <row r="18" spans="1:10" x14ac:dyDescent="0.3">
      <c r="A18" t="s">
        <v>5517</v>
      </c>
      <c r="B18" t="s">
        <v>52</v>
      </c>
      <c r="C18" t="str">
        <f t="shared" si="0"/>
        <v>D0001</v>
      </c>
      <c r="D18">
        <f>VLOOKUP(C18,Sheet5!F:H,3,)</f>
        <v>1</v>
      </c>
      <c r="E18" t="s">
        <v>5453</v>
      </c>
      <c r="F18" t="s">
        <v>5452</v>
      </c>
      <c r="G18" t="s">
        <v>26</v>
      </c>
      <c r="H18" t="s">
        <v>2238</v>
      </c>
      <c r="I18" t="str">
        <f t="shared" si="1"/>
        <v>D0001OB4SKU00344</v>
      </c>
      <c r="J18">
        <v>1</v>
      </c>
    </row>
    <row r="19" spans="1:10" x14ac:dyDescent="0.3">
      <c r="A19" t="s">
        <v>5517</v>
      </c>
      <c r="B19" t="s">
        <v>52</v>
      </c>
      <c r="C19" t="str">
        <f t="shared" si="0"/>
        <v>D0001</v>
      </c>
      <c r="D19">
        <f>VLOOKUP(C19,Sheet5!F:H,3,)</f>
        <v>1</v>
      </c>
      <c r="E19" t="s">
        <v>5453</v>
      </c>
      <c r="F19" t="s">
        <v>5452</v>
      </c>
      <c r="G19" t="s">
        <v>26</v>
      </c>
      <c r="H19" t="s">
        <v>2060</v>
      </c>
      <c r="I19" t="str">
        <f t="shared" si="1"/>
        <v>D0001OB4SKU00340</v>
      </c>
      <c r="J19">
        <v>1</v>
      </c>
    </row>
    <row r="20" spans="1:10" x14ac:dyDescent="0.3">
      <c r="A20" t="s">
        <v>5517</v>
      </c>
      <c r="B20" t="s">
        <v>52</v>
      </c>
      <c r="C20" t="str">
        <f t="shared" si="0"/>
        <v>D0001</v>
      </c>
      <c r="D20">
        <f>VLOOKUP(C20,Sheet5!F:H,3,)</f>
        <v>1</v>
      </c>
      <c r="E20" t="s">
        <v>5453</v>
      </c>
      <c r="F20" t="s">
        <v>5452</v>
      </c>
      <c r="G20" t="s">
        <v>26</v>
      </c>
      <c r="H20" t="s">
        <v>2034</v>
      </c>
      <c r="I20" t="str">
        <f t="shared" si="1"/>
        <v>D0001OB4SKU00691</v>
      </c>
      <c r="J20">
        <v>5</v>
      </c>
    </row>
    <row r="21" spans="1:10" x14ac:dyDescent="0.3">
      <c r="A21" t="s">
        <v>5517</v>
      </c>
      <c r="B21" t="s">
        <v>52</v>
      </c>
      <c r="C21" t="str">
        <f t="shared" si="0"/>
        <v>D0001</v>
      </c>
      <c r="D21">
        <f>VLOOKUP(C21,Sheet5!F:H,3,)</f>
        <v>1</v>
      </c>
      <c r="E21" t="s">
        <v>5453</v>
      </c>
      <c r="F21" t="s">
        <v>5452</v>
      </c>
      <c r="G21" t="s">
        <v>26</v>
      </c>
      <c r="H21" t="s">
        <v>13</v>
      </c>
      <c r="I21" t="str">
        <f t="shared" si="1"/>
        <v>D0001OB4SKU00269</v>
      </c>
      <c r="J21">
        <v>15</v>
      </c>
    </row>
    <row r="22" spans="1:10" x14ac:dyDescent="0.3">
      <c r="A22" t="s">
        <v>5517</v>
      </c>
      <c r="B22" t="s">
        <v>52</v>
      </c>
      <c r="C22" t="str">
        <f t="shared" si="0"/>
        <v>D0001</v>
      </c>
      <c r="D22">
        <f>VLOOKUP(C22,Sheet5!F:H,3,)</f>
        <v>1</v>
      </c>
      <c r="E22" t="s">
        <v>5453</v>
      </c>
      <c r="F22" t="s">
        <v>5452</v>
      </c>
      <c r="G22" t="s">
        <v>26</v>
      </c>
      <c r="H22" t="s">
        <v>2295</v>
      </c>
      <c r="I22" t="str">
        <f t="shared" si="1"/>
        <v>D0001OB4SKU00237</v>
      </c>
      <c r="J22">
        <v>15</v>
      </c>
    </row>
    <row r="23" spans="1:10" x14ac:dyDescent="0.3">
      <c r="A23" t="s">
        <v>5517</v>
      </c>
      <c r="B23" t="s">
        <v>52</v>
      </c>
      <c r="C23" t="str">
        <f t="shared" si="0"/>
        <v>D0001</v>
      </c>
      <c r="D23">
        <f>VLOOKUP(C23,Sheet5!F:H,3,)</f>
        <v>1</v>
      </c>
      <c r="E23" t="s">
        <v>5453</v>
      </c>
      <c r="F23" t="s">
        <v>5452</v>
      </c>
      <c r="G23" t="s">
        <v>26</v>
      </c>
      <c r="H23" t="s">
        <v>1635</v>
      </c>
      <c r="I23" t="str">
        <f t="shared" si="1"/>
        <v>D0001OB4SKU00268</v>
      </c>
      <c r="J23">
        <v>10</v>
      </c>
    </row>
    <row r="24" spans="1:10" x14ac:dyDescent="0.3">
      <c r="A24" t="s">
        <v>5517</v>
      </c>
      <c r="B24" t="s">
        <v>52</v>
      </c>
      <c r="C24" t="str">
        <f t="shared" si="0"/>
        <v>D0001</v>
      </c>
      <c r="D24">
        <f>VLOOKUP(C24,Sheet5!F:H,3,)</f>
        <v>1</v>
      </c>
      <c r="E24" t="s">
        <v>5453</v>
      </c>
      <c r="F24" t="s">
        <v>5452</v>
      </c>
      <c r="G24" t="s">
        <v>26</v>
      </c>
      <c r="H24" t="s">
        <v>4170</v>
      </c>
      <c r="I24" t="str">
        <f t="shared" si="1"/>
        <v>D0001OB4SKU00762</v>
      </c>
      <c r="J24">
        <v>10</v>
      </c>
    </row>
    <row r="25" spans="1:10" x14ac:dyDescent="0.3">
      <c r="A25" t="s">
        <v>5517</v>
      </c>
      <c r="B25" t="s">
        <v>52</v>
      </c>
      <c r="C25" t="str">
        <f t="shared" si="0"/>
        <v>D0001</v>
      </c>
      <c r="D25">
        <f>VLOOKUP(C25,Sheet5!F:H,3,)</f>
        <v>1</v>
      </c>
      <c r="E25" t="s">
        <v>5453</v>
      </c>
      <c r="F25" t="s">
        <v>5452</v>
      </c>
      <c r="G25" t="s">
        <v>26</v>
      </c>
      <c r="H25" t="s">
        <v>2503</v>
      </c>
      <c r="I25" t="str">
        <f t="shared" si="1"/>
        <v>D0001OB4SKU00723</v>
      </c>
      <c r="J25">
        <v>50</v>
      </c>
    </row>
    <row r="26" spans="1:10" x14ac:dyDescent="0.3">
      <c r="A26" t="s">
        <v>5517</v>
      </c>
      <c r="B26" t="s">
        <v>52</v>
      </c>
      <c r="C26" t="str">
        <f t="shared" si="0"/>
        <v>D0001</v>
      </c>
      <c r="D26">
        <f>VLOOKUP(C26,Sheet5!F:H,3,)</f>
        <v>1</v>
      </c>
      <c r="E26" t="s">
        <v>5453</v>
      </c>
      <c r="F26" t="s">
        <v>5452</v>
      </c>
      <c r="G26" t="s">
        <v>26</v>
      </c>
      <c r="H26" t="s">
        <v>1628</v>
      </c>
      <c r="I26" t="str">
        <f t="shared" si="1"/>
        <v>D0001OB4SKU00037</v>
      </c>
      <c r="J26">
        <v>1</v>
      </c>
    </row>
    <row r="27" spans="1:10" x14ac:dyDescent="0.3">
      <c r="A27" t="s">
        <v>5517</v>
      </c>
      <c r="B27" t="s">
        <v>52</v>
      </c>
      <c r="C27" t="str">
        <f t="shared" si="0"/>
        <v>D0001</v>
      </c>
      <c r="D27">
        <f>VLOOKUP(C27,Sheet5!F:H,3,)</f>
        <v>1</v>
      </c>
      <c r="E27" t="s">
        <v>5453</v>
      </c>
      <c r="F27" t="s">
        <v>5452</v>
      </c>
      <c r="G27" t="s">
        <v>26</v>
      </c>
      <c r="H27" t="s">
        <v>4271</v>
      </c>
      <c r="I27" t="str">
        <f t="shared" si="1"/>
        <v>D0001OB4SKU00809</v>
      </c>
      <c r="J27">
        <v>6</v>
      </c>
    </row>
    <row r="28" spans="1:10" x14ac:dyDescent="0.3">
      <c r="A28" t="s">
        <v>5517</v>
      </c>
      <c r="B28" t="s">
        <v>53</v>
      </c>
      <c r="C28" t="str">
        <f t="shared" si="0"/>
        <v>D0001</v>
      </c>
      <c r="D28">
        <f>VLOOKUP(C28,Sheet5!F:H,3,)</f>
        <v>1</v>
      </c>
      <c r="E28" t="s">
        <v>5454</v>
      </c>
      <c r="F28" t="s">
        <v>5452</v>
      </c>
      <c r="G28" t="s">
        <v>26</v>
      </c>
      <c r="H28" t="s">
        <v>1478</v>
      </c>
      <c r="I28" t="str">
        <f t="shared" si="1"/>
        <v>D0001OB5SKU00258</v>
      </c>
      <c r="J28">
        <v>50</v>
      </c>
    </row>
    <row r="29" spans="1:10" x14ac:dyDescent="0.3">
      <c r="A29" t="s">
        <v>5517</v>
      </c>
      <c r="B29" t="s">
        <v>53</v>
      </c>
      <c r="C29" t="str">
        <f t="shared" si="0"/>
        <v>D0001</v>
      </c>
      <c r="D29">
        <f>VLOOKUP(C29,Sheet5!F:H,3,)</f>
        <v>1</v>
      </c>
      <c r="E29" t="s">
        <v>5454</v>
      </c>
      <c r="F29" t="s">
        <v>5452</v>
      </c>
      <c r="G29" t="s">
        <v>26</v>
      </c>
      <c r="H29" t="s">
        <v>1586</v>
      </c>
      <c r="I29" t="str">
        <f t="shared" si="1"/>
        <v>D0001OB5SKU00385</v>
      </c>
      <c r="J29">
        <v>1100</v>
      </c>
    </row>
    <row r="30" spans="1:10" x14ac:dyDescent="0.3">
      <c r="A30" t="s">
        <v>5517</v>
      </c>
      <c r="B30" t="s">
        <v>53</v>
      </c>
      <c r="C30" t="str">
        <f t="shared" si="0"/>
        <v>D0001</v>
      </c>
      <c r="D30">
        <f>VLOOKUP(C30,Sheet5!F:H,3,)</f>
        <v>1</v>
      </c>
      <c r="E30" t="s">
        <v>5454</v>
      </c>
      <c r="F30" t="s">
        <v>5452</v>
      </c>
      <c r="G30" t="s">
        <v>26</v>
      </c>
      <c r="H30" t="s">
        <v>2144</v>
      </c>
      <c r="I30" t="str">
        <f t="shared" si="1"/>
        <v>D0001OB5SKU00323</v>
      </c>
      <c r="J30">
        <v>6</v>
      </c>
    </row>
    <row r="31" spans="1:10" x14ac:dyDescent="0.3">
      <c r="A31" t="s">
        <v>5517</v>
      </c>
      <c r="B31" t="s">
        <v>53</v>
      </c>
      <c r="C31" t="str">
        <f t="shared" si="0"/>
        <v>D0001</v>
      </c>
      <c r="D31">
        <f>VLOOKUP(C31,Sheet5!F:H,3,)</f>
        <v>1</v>
      </c>
      <c r="E31" t="s">
        <v>5454</v>
      </c>
      <c r="F31" t="s">
        <v>5452</v>
      </c>
      <c r="G31" t="s">
        <v>26</v>
      </c>
      <c r="H31" t="s">
        <v>2238</v>
      </c>
      <c r="I31" t="str">
        <f t="shared" si="1"/>
        <v>D0001OB5SKU00344</v>
      </c>
      <c r="J31">
        <v>6</v>
      </c>
    </row>
    <row r="32" spans="1:10" x14ac:dyDescent="0.3">
      <c r="A32" t="s">
        <v>5517</v>
      </c>
      <c r="B32" t="s">
        <v>53</v>
      </c>
      <c r="C32" t="str">
        <f t="shared" si="0"/>
        <v>D0001</v>
      </c>
      <c r="D32">
        <f>VLOOKUP(C32,Sheet5!F:H,3,)</f>
        <v>1</v>
      </c>
      <c r="E32" t="s">
        <v>5454</v>
      </c>
      <c r="F32" t="s">
        <v>5452</v>
      </c>
      <c r="G32" t="s">
        <v>26</v>
      </c>
      <c r="H32" t="s">
        <v>2060</v>
      </c>
      <c r="I32" t="str">
        <f t="shared" si="1"/>
        <v>D0001OB5SKU00340</v>
      </c>
      <c r="J32">
        <v>8</v>
      </c>
    </row>
    <row r="33" spans="1:10" x14ac:dyDescent="0.3">
      <c r="A33" t="s">
        <v>5517</v>
      </c>
      <c r="B33" t="s">
        <v>53</v>
      </c>
      <c r="C33" t="str">
        <f t="shared" si="0"/>
        <v>D0001</v>
      </c>
      <c r="D33">
        <f>VLOOKUP(C33,Sheet5!F:H,3,)</f>
        <v>1</v>
      </c>
      <c r="E33" t="s">
        <v>5454</v>
      </c>
      <c r="F33" t="s">
        <v>5452</v>
      </c>
      <c r="G33" t="s">
        <v>26</v>
      </c>
      <c r="H33" t="s">
        <v>2034</v>
      </c>
      <c r="I33" t="str">
        <f t="shared" si="1"/>
        <v>D0001OB5SKU00691</v>
      </c>
      <c r="J33">
        <v>5</v>
      </c>
    </row>
    <row r="34" spans="1:10" x14ac:dyDescent="0.3">
      <c r="A34" t="s">
        <v>5517</v>
      </c>
      <c r="B34" t="s">
        <v>53</v>
      </c>
      <c r="C34" t="str">
        <f t="shared" si="0"/>
        <v>D0001</v>
      </c>
      <c r="D34">
        <f>VLOOKUP(C34,Sheet5!F:H,3,)</f>
        <v>1</v>
      </c>
      <c r="E34" t="s">
        <v>5454</v>
      </c>
      <c r="F34" t="s">
        <v>5452</v>
      </c>
      <c r="G34" t="s">
        <v>26</v>
      </c>
      <c r="H34" t="s">
        <v>13</v>
      </c>
      <c r="I34" t="str">
        <f t="shared" si="1"/>
        <v>D0001OB5SKU00269</v>
      </c>
      <c r="J34">
        <v>10</v>
      </c>
    </row>
    <row r="35" spans="1:10" x14ac:dyDescent="0.3">
      <c r="A35" t="s">
        <v>5517</v>
      </c>
      <c r="B35" t="s">
        <v>53</v>
      </c>
      <c r="C35" t="str">
        <f t="shared" si="0"/>
        <v>D0001</v>
      </c>
      <c r="D35">
        <f>VLOOKUP(C35,Sheet5!F:H,3,)</f>
        <v>1</v>
      </c>
      <c r="E35" t="s">
        <v>5454</v>
      </c>
      <c r="F35" t="s">
        <v>5452</v>
      </c>
      <c r="G35" t="s">
        <v>26</v>
      </c>
      <c r="H35" t="s">
        <v>2295</v>
      </c>
      <c r="I35" t="str">
        <f t="shared" si="1"/>
        <v>D0001OB5SKU00237</v>
      </c>
      <c r="J35">
        <v>15</v>
      </c>
    </row>
    <row r="36" spans="1:10" x14ac:dyDescent="0.3">
      <c r="A36" t="s">
        <v>5517</v>
      </c>
      <c r="B36" t="s">
        <v>53</v>
      </c>
      <c r="C36" t="str">
        <f t="shared" si="0"/>
        <v>D0001</v>
      </c>
      <c r="D36">
        <f>VLOOKUP(C36,Sheet5!F:H,3,)</f>
        <v>1</v>
      </c>
      <c r="E36" t="s">
        <v>5454</v>
      </c>
      <c r="F36" t="s">
        <v>5452</v>
      </c>
      <c r="G36" t="s">
        <v>26</v>
      </c>
      <c r="H36" t="s">
        <v>1635</v>
      </c>
      <c r="I36" t="str">
        <f t="shared" si="1"/>
        <v>D0001OB5SKU00268</v>
      </c>
      <c r="J36">
        <v>11</v>
      </c>
    </row>
    <row r="37" spans="1:10" x14ac:dyDescent="0.3">
      <c r="A37" t="s">
        <v>5517</v>
      </c>
      <c r="B37" t="s">
        <v>53</v>
      </c>
      <c r="C37" t="str">
        <f t="shared" si="0"/>
        <v>D0001</v>
      </c>
      <c r="D37">
        <f>VLOOKUP(C37,Sheet5!F:H,3,)</f>
        <v>1</v>
      </c>
      <c r="E37" t="s">
        <v>5454</v>
      </c>
      <c r="F37" t="s">
        <v>5452</v>
      </c>
      <c r="G37" t="s">
        <v>26</v>
      </c>
      <c r="H37" t="s">
        <v>4170</v>
      </c>
      <c r="I37" t="str">
        <f t="shared" si="1"/>
        <v>D0001OB5SKU00762</v>
      </c>
      <c r="J37">
        <v>10</v>
      </c>
    </row>
    <row r="38" spans="1:10" x14ac:dyDescent="0.3">
      <c r="A38" t="s">
        <v>5517</v>
      </c>
      <c r="B38" t="s">
        <v>53</v>
      </c>
      <c r="C38" t="str">
        <f t="shared" si="0"/>
        <v>D0001</v>
      </c>
      <c r="D38">
        <f>VLOOKUP(C38,Sheet5!F:H,3,)</f>
        <v>1</v>
      </c>
      <c r="E38" t="s">
        <v>5454</v>
      </c>
      <c r="F38" t="s">
        <v>5452</v>
      </c>
      <c r="G38" t="s">
        <v>26</v>
      </c>
      <c r="H38" t="s">
        <v>2503</v>
      </c>
      <c r="I38" t="str">
        <f t="shared" si="1"/>
        <v>D0001OB5SKU00723</v>
      </c>
      <c r="J38">
        <v>50</v>
      </c>
    </row>
    <row r="39" spans="1:10" x14ac:dyDescent="0.3">
      <c r="A39" t="s">
        <v>5517</v>
      </c>
      <c r="B39" t="s">
        <v>53</v>
      </c>
      <c r="C39" t="str">
        <f t="shared" si="0"/>
        <v>D0001</v>
      </c>
      <c r="D39">
        <f>VLOOKUP(C39,Sheet5!F:H,3,)</f>
        <v>1</v>
      </c>
      <c r="E39" t="s">
        <v>5454</v>
      </c>
      <c r="F39" t="s">
        <v>5452</v>
      </c>
      <c r="G39" t="s">
        <v>26</v>
      </c>
      <c r="H39" t="s">
        <v>1628</v>
      </c>
      <c r="I39" t="str">
        <f t="shared" si="1"/>
        <v>D0001OB5SKU00037</v>
      </c>
      <c r="J39">
        <v>2</v>
      </c>
    </row>
    <row r="40" spans="1:10" x14ac:dyDescent="0.3">
      <c r="A40" t="s">
        <v>5517</v>
      </c>
      <c r="B40" t="s">
        <v>53</v>
      </c>
      <c r="C40" t="str">
        <f t="shared" si="0"/>
        <v>D0001</v>
      </c>
      <c r="D40">
        <f>VLOOKUP(C40,Sheet5!F:H,3,)</f>
        <v>1</v>
      </c>
      <c r="E40" t="s">
        <v>5454</v>
      </c>
      <c r="F40" t="s">
        <v>5452</v>
      </c>
      <c r="G40" t="s">
        <v>26</v>
      </c>
      <c r="H40" t="s">
        <v>4271</v>
      </c>
      <c r="I40" t="str">
        <f t="shared" si="1"/>
        <v>D0001OB5SKU00809</v>
      </c>
      <c r="J40">
        <v>6</v>
      </c>
    </row>
    <row r="41" spans="1:10" x14ac:dyDescent="0.3">
      <c r="A41" t="s">
        <v>5517</v>
      </c>
      <c r="B41" t="s">
        <v>51</v>
      </c>
      <c r="C41" t="str">
        <f t="shared" si="0"/>
        <v>D0001</v>
      </c>
      <c r="D41">
        <f>VLOOKUP(C41,Sheet5!F:H,3,)</f>
        <v>1</v>
      </c>
      <c r="E41" t="s">
        <v>5455</v>
      </c>
      <c r="F41" t="s">
        <v>5452</v>
      </c>
      <c r="G41" t="s">
        <v>26</v>
      </c>
      <c r="H41" t="s">
        <v>1478</v>
      </c>
      <c r="I41" t="str">
        <f t="shared" si="1"/>
        <v>D0001OB3SKU00258</v>
      </c>
      <c r="J41">
        <v>15</v>
      </c>
    </row>
    <row r="42" spans="1:10" x14ac:dyDescent="0.3">
      <c r="A42" t="s">
        <v>5517</v>
      </c>
      <c r="B42" t="s">
        <v>51</v>
      </c>
      <c r="C42" t="str">
        <f t="shared" si="0"/>
        <v>D0001</v>
      </c>
      <c r="D42">
        <f>VLOOKUP(C42,Sheet5!F:H,3,)</f>
        <v>1</v>
      </c>
      <c r="E42" t="s">
        <v>5455</v>
      </c>
      <c r="F42" t="s">
        <v>5452</v>
      </c>
      <c r="G42" t="s">
        <v>26</v>
      </c>
      <c r="H42" t="s">
        <v>1586</v>
      </c>
      <c r="I42" t="str">
        <f t="shared" si="1"/>
        <v>D0001OB3SKU00385</v>
      </c>
      <c r="J42">
        <v>735</v>
      </c>
    </row>
    <row r="43" spans="1:10" x14ac:dyDescent="0.3">
      <c r="A43" t="s">
        <v>5517</v>
      </c>
      <c r="B43" t="s">
        <v>51</v>
      </c>
      <c r="C43" t="str">
        <f t="shared" si="0"/>
        <v>D0001</v>
      </c>
      <c r="D43">
        <f>VLOOKUP(C43,Sheet5!F:H,3,)</f>
        <v>1</v>
      </c>
      <c r="E43" t="s">
        <v>5455</v>
      </c>
      <c r="F43" t="s">
        <v>5452</v>
      </c>
      <c r="G43" t="s">
        <v>26</v>
      </c>
      <c r="H43" t="s">
        <v>2144</v>
      </c>
      <c r="I43" t="str">
        <f t="shared" si="1"/>
        <v>D0001OB3SKU00323</v>
      </c>
      <c r="J43">
        <v>1</v>
      </c>
    </row>
    <row r="44" spans="1:10" x14ac:dyDescent="0.3">
      <c r="A44" t="s">
        <v>5517</v>
      </c>
      <c r="B44" t="s">
        <v>51</v>
      </c>
      <c r="C44" t="str">
        <f t="shared" si="0"/>
        <v>D0001</v>
      </c>
      <c r="D44">
        <f>VLOOKUP(C44,Sheet5!F:H,3,)</f>
        <v>1</v>
      </c>
      <c r="E44" t="s">
        <v>5455</v>
      </c>
      <c r="F44" t="s">
        <v>5452</v>
      </c>
      <c r="G44" t="s">
        <v>26</v>
      </c>
      <c r="H44" t="s">
        <v>2238</v>
      </c>
      <c r="I44" t="str">
        <f t="shared" si="1"/>
        <v>D0001OB3SKU00344</v>
      </c>
      <c r="J44">
        <v>1</v>
      </c>
    </row>
    <row r="45" spans="1:10" x14ac:dyDescent="0.3">
      <c r="A45" t="s">
        <v>5517</v>
      </c>
      <c r="B45" t="s">
        <v>51</v>
      </c>
      <c r="C45" t="str">
        <f t="shared" si="0"/>
        <v>D0001</v>
      </c>
      <c r="D45">
        <f>VLOOKUP(C45,Sheet5!F:H,3,)</f>
        <v>1</v>
      </c>
      <c r="E45" t="s">
        <v>5455</v>
      </c>
      <c r="F45" t="s">
        <v>5452</v>
      </c>
      <c r="G45" t="s">
        <v>26</v>
      </c>
      <c r="H45" t="s">
        <v>2060</v>
      </c>
      <c r="I45" t="str">
        <f t="shared" si="1"/>
        <v>D0001OB3SKU00340</v>
      </c>
      <c r="J45">
        <v>1</v>
      </c>
    </row>
    <row r="46" spans="1:10" x14ac:dyDescent="0.3">
      <c r="A46" t="s">
        <v>5517</v>
      </c>
      <c r="B46" t="s">
        <v>51</v>
      </c>
      <c r="C46" t="str">
        <f t="shared" si="0"/>
        <v>D0001</v>
      </c>
      <c r="D46">
        <f>VLOOKUP(C46,Sheet5!F:H,3,)</f>
        <v>1</v>
      </c>
      <c r="E46" t="s">
        <v>5455</v>
      </c>
      <c r="F46" t="s">
        <v>5452</v>
      </c>
      <c r="G46" t="s">
        <v>26</v>
      </c>
      <c r="H46" t="s">
        <v>2034</v>
      </c>
      <c r="I46" t="str">
        <f t="shared" si="1"/>
        <v>D0001OB3SKU00691</v>
      </c>
      <c r="J46">
        <v>5</v>
      </c>
    </row>
    <row r="47" spans="1:10" x14ac:dyDescent="0.3">
      <c r="A47" t="s">
        <v>5517</v>
      </c>
      <c r="B47" t="s">
        <v>51</v>
      </c>
      <c r="C47" t="str">
        <f t="shared" si="0"/>
        <v>D0001</v>
      </c>
      <c r="D47">
        <f>VLOOKUP(C47,Sheet5!F:H,3,)</f>
        <v>1</v>
      </c>
      <c r="E47" t="s">
        <v>5455</v>
      </c>
      <c r="F47" t="s">
        <v>5452</v>
      </c>
      <c r="G47" t="s">
        <v>26</v>
      </c>
      <c r="H47" t="s">
        <v>13</v>
      </c>
      <c r="I47" t="str">
        <f t="shared" si="1"/>
        <v>D0001OB3SKU00269</v>
      </c>
      <c r="J47">
        <v>5</v>
      </c>
    </row>
    <row r="48" spans="1:10" x14ac:dyDescent="0.3">
      <c r="A48" t="s">
        <v>5517</v>
      </c>
      <c r="B48" t="s">
        <v>51</v>
      </c>
      <c r="C48" t="str">
        <f t="shared" si="0"/>
        <v>D0001</v>
      </c>
      <c r="D48">
        <f>VLOOKUP(C48,Sheet5!F:H,3,)</f>
        <v>1</v>
      </c>
      <c r="E48" t="s">
        <v>5455</v>
      </c>
      <c r="F48" t="s">
        <v>5452</v>
      </c>
      <c r="G48" t="s">
        <v>26</v>
      </c>
      <c r="H48" t="s">
        <v>2295</v>
      </c>
      <c r="I48" t="str">
        <f t="shared" si="1"/>
        <v>D0001OB3SKU00237</v>
      </c>
      <c r="J48">
        <v>10</v>
      </c>
    </row>
    <row r="49" spans="1:10" x14ac:dyDescent="0.3">
      <c r="A49" t="s">
        <v>5517</v>
      </c>
      <c r="B49" t="s">
        <v>51</v>
      </c>
      <c r="C49" t="str">
        <f t="shared" si="0"/>
        <v>D0001</v>
      </c>
      <c r="D49">
        <f>VLOOKUP(C49,Sheet5!F:H,3,)</f>
        <v>1</v>
      </c>
      <c r="E49" t="s">
        <v>5455</v>
      </c>
      <c r="F49" t="s">
        <v>5452</v>
      </c>
      <c r="G49" t="s">
        <v>26</v>
      </c>
      <c r="H49" t="s">
        <v>1635</v>
      </c>
      <c r="I49" t="str">
        <f t="shared" si="1"/>
        <v>D0001OB3SKU00268</v>
      </c>
      <c r="J49">
        <v>12</v>
      </c>
    </row>
    <row r="50" spans="1:10" x14ac:dyDescent="0.3">
      <c r="A50" t="s">
        <v>5517</v>
      </c>
      <c r="B50" t="s">
        <v>51</v>
      </c>
      <c r="C50" t="str">
        <f t="shared" si="0"/>
        <v>D0001</v>
      </c>
      <c r="D50">
        <f>VLOOKUP(C50,Sheet5!F:H,3,)</f>
        <v>1</v>
      </c>
      <c r="E50" t="s">
        <v>5455</v>
      </c>
      <c r="F50" t="s">
        <v>5452</v>
      </c>
      <c r="G50" t="s">
        <v>26</v>
      </c>
      <c r="H50" t="s">
        <v>4170</v>
      </c>
      <c r="I50" t="str">
        <f t="shared" si="1"/>
        <v>D0001OB3SKU00762</v>
      </c>
      <c r="J50">
        <v>5</v>
      </c>
    </row>
    <row r="51" spans="1:10" x14ac:dyDescent="0.3">
      <c r="A51" t="s">
        <v>5517</v>
      </c>
      <c r="B51" t="s">
        <v>51</v>
      </c>
      <c r="C51" t="str">
        <f t="shared" si="0"/>
        <v>D0001</v>
      </c>
      <c r="D51">
        <f>VLOOKUP(C51,Sheet5!F:H,3,)</f>
        <v>1</v>
      </c>
      <c r="E51" t="s">
        <v>5455</v>
      </c>
      <c r="F51" t="s">
        <v>5452</v>
      </c>
      <c r="G51" t="s">
        <v>26</v>
      </c>
      <c r="H51" t="s">
        <v>2503</v>
      </c>
      <c r="I51" t="str">
        <f t="shared" si="1"/>
        <v>D0001OB3SKU00723</v>
      </c>
      <c r="J51">
        <v>50</v>
      </c>
    </row>
    <row r="52" spans="1:10" x14ac:dyDescent="0.3">
      <c r="A52" t="s">
        <v>5517</v>
      </c>
      <c r="B52" t="s">
        <v>51</v>
      </c>
      <c r="C52" t="str">
        <f t="shared" si="0"/>
        <v>D0001</v>
      </c>
      <c r="D52">
        <f>VLOOKUP(C52,Sheet5!F:H,3,)</f>
        <v>1</v>
      </c>
      <c r="E52" t="s">
        <v>5455</v>
      </c>
      <c r="F52" t="s">
        <v>5452</v>
      </c>
      <c r="G52" t="s">
        <v>26</v>
      </c>
      <c r="H52" t="s">
        <v>1628</v>
      </c>
      <c r="I52" t="str">
        <f t="shared" si="1"/>
        <v>D0001OB3SKU00037</v>
      </c>
      <c r="J52">
        <v>1</v>
      </c>
    </row>
    <row r="53" spans="1:10" x14ac:dyDescent="0.3">
      <c r="A53" t="s">
        <v>5517</v>
      </c>
      <c r="B53" t="s">
        <v>51</v>
      </c>
      <c r="C53" t="str">
        <f t="shared" si="0"/>
        <v>D0001</v>
      </c>
      <c r="D53">
        <f>VLOOKUP(C53,Sheet5!F:H,3,)</f>
        <v>1</v>
      </c>
      <c r="E53" t="s">
        <v>5455</v>
      </c>
      <c r="F53" t="s">
        <v>5452</v>
      </c>
      <c r="G53" t="s">
        <v>26</v>
      </c>
      <c r="H53" t="s">
        <v>4271</v>
      </c>
      <c r="I53" t="str">
        <f t="shared" si="1"/>
        <v>D0001OB3SKU00809</v>
      </c>
      <c r="J53">
        <v>2</v>
      </c>
    </row>
    <row r="54" spans="1:10" x14ac:dyDescent="0.3">
      <c r="A54" t="s">
        <v>5517</v>
      </c>
      <c r="B54" t="s">
        <v>63</v>
      </c>
      <c r="C54" t="str">
        <f t="shared" si="0"/>
        <v>D0002</v>
      </c>
      <c r="D54">
        <f>VLOOKUP(C54,Sheet5!F:H,3,)</f>
        <v>1</v>
      </c>
      <c r="E54" t="s">
        <v>5475</v>
      </c>
      <c r="F54" t="s">
        <v>5476</v>
      </c>
      <c r="G54" t="s">
        <v>2655</v>
      </c>
      <c r="H54" t="s">
        <v>1478</v>
      </c>
      <c r="I54" t="str">
        <f t="shared" si="1"/>
        <v>D0002OB8SKU00258</v>
      </c>
      <c r="J54">
        <v>50</v>
      </c>
    </row>
    <row r="55" spans="1:10" x14ac:dyDescent="0.3">
      <c r="A55" t="s">
        <v>5517</v>
      </c>
      <c r="B55" t="s">
        <v>63</v>
      </c>
      <c r="C55" t="str">
        <f t="shared" si="0"/>
        <v>D0002</v>
      </c>
      <c r="D55">
        <f>VLOOKUP(C55,Sheet5!F:H,3,)</f>
        <v>1</v>
      </c>
      <c r="E55" t="s">
        <v>5475</v>
      </c>
      <c r="F55" t="s">
        <v>5476</v>
      </c>
      <c r="G55" t="s">
        <v>2655</v>
      </c>
      <c r="H55" t="s">
        <v>1586</v>
      </c>
      <c r="I55" t="str">
        <f t="shared" si="1"/>
        <v>D0002OB8SKU00385</v>
      </c>
      <c r="J55">
        <v>1250</v>
      </c>
    </row>
    <row r="56" spans="1:10" x14ac:dyDescent="0.3">
      <c r="A56" t="s">
        <v>5517</v>
      </c>
      <c r="B56" t="s">
        <v>63</v>
      </c>
      <c r="C56" t="str">
        <f t="shared" si="0"/>
        <v>D0002</v>
      </c>
      <c r="D56">
        <f>VLOOKUP(C56,Sheet5!F:H,3,)</f>
        <v>1</v>
      </c>
      <c r="E56" t="s">
        <v>5475</v>
      </c>
      <c r="F56" t="s">
        <v>5476</v>
      </c>
      <c r="G56" t="s">
        <v>2655</v>
      </c>
      <c r="H56" t="s">
        <v>2503</v>
      </c>
      <c r="I56" t="str">
        <f t="shared" si="1"/>
        <v>D0002OB8SKU00723</v>
      </c>
      <c r="J56">
        <v>50</v>
      </c>
    </row>
    <row r="57" spans="1:10" x14ac:dyDescent="0.3">
      <c r="A57" t="s">
        <v>5517</v>
      </c>
      <c r="B57" t="s">
        <v>63</v>
      </c>
      <c r="C57" t="str">
        <f t="shared" si="0"/>
        <v>D0002</v>
      </c>
      <c r="D57">
        <f>VLOOKUP(C57,Sheet5!F:H,3,)</f>
        <v>1</v>
      </c>
      <c r="E57" t="s">
        <v>5475</v>
      </c>
      <c r="F57" t="s">
        <v>5476</v>
      </c>
      <c r="G57" t="s">
        <v>2655</v>
      </c>
      <c r="H57" t="s">
        <v>13</v>
      </c>
      <c r="I57" t="str">
        <f t="shared" si="1"/>
        <v>D0002OB8SKU00269</v>
      </c>
      <c r="J57">
        <v>25</v>
      </c>
    </row>
    <row r="58" spans="1:10" x14ac:dyDescent="0.3">
      <c r="A58" t="s">
        <v>5517</v>
      </c>
      <c r="B58" t="s">
        <v>63</v>
      </c>
      <c r="C58" t="str">
        <f t="shared" si="0"/>
        <v>D0002</v>
      </c>
      <c r="D58">
        <f>VLOOKUP(C58,Sheet5!F:H,3,)</f>
        <v>1</v>
      </c>
      <c r="E58" t="s">
        <v>5475</v>
      </c>
      <c r="F58" t="s">
        <v>5476</v>
      </c>
      <c r="G58" t="s">
        <v>2655</v>
      </c>
      <c r="H58" t="s">
        <v>2144</v>
      </c>
      <c r="I58" t="str">
        <f t="shared" si="1"/>
        <v>D0002OB8SKU00323</v>
      </c>
      <c r="J58">
        <v>2</v>
      </c>
    </row>
    <row r="59" spans="1:10" x14ac:dyDescent="0.3">
      <c r="A59" t="s">
        <v>5517</v>
      </c>
      <c r="B59" t="s">
        <v>63</v>
      </c>
      <c r="C59" t="str">
        <f t="shared" si="0"/>
        <v>D0002</v>
      </c>
      <c r="D59">
        <f>VLOOKUP(C59,Sheet5!F:H,3,)</f>
        <v>1</v>
      </c>
      <c r="E59" t="s">
        <v>5475</v>
      </c>
      <c r="F59" t="s">
        <v>5476</v>
      </c>
      <c r="G59" t="s">
        <v>2655</v>
      </c>
      <c r="H59" t="s">
        <v>2034</v>
      </c>
      <c r="I59" t="str">
        <f t="shared" si="1"/>
        <v>D0002OB8SKU00691</v>
      </c>
      <c r="J59">
        <v>5</v>
      </c>
    </row>
    <row r="60" spans="1:10" x14ac:dyDescent="0.3">
      <c r="A60" t="s">
        <v>5517</v>
      </c>
      <c r="B60" t="s">
        <v>63</v>
      </c>
      <c r="C60" t="str">
        <f t="shared" si="0"/>
        <v>D0002</v>
      </c>
      <c r="D60">
        <f>VLOOKUP(C60,Sheet5!F:H,3,)</f>
        <v>1</v>
      </c>
      <c r="E60" t="s">
        <v>5475</v>
      </c>
      <c r="F60" t="s">
        <v>5476</v>
      </c>
      <c r="G60" t="s">
        <v>2655</v>
      </c>
      <c r="H60" t="s">
        <v>2238</v>
      </c>
      <c r="I60" t="str">
        <f t="shared" si="1"/>
        <v>D0002OB8SKU00344</v>
      </c>
      <c r="J60">
        <v>2</v>
      </c>
    </row>
    <row r="61" spans="1:10" x14ac:dyDescent="0.3">
      <c r="A61" t="s">
        <v>5517</v>
      </c>
      <c r="B61" t="s">
        <v>63</v>
      </c>
      <c r="C61" t="str">
        <f t="shared" si="0"/>
        <v>D0002</v>
      </c>
      <c r="D61">
        <f>VLOOKUP(C61,Sheet5!F:H,3,)</f>
        <v>1</v>
      </c>
      <c r="E61" t="s">
        <v>5475</v>
      </c>
      <c r="F61" t="s">
        <v>5476</v>
      </c>
      <c r="G61" t="s">
        <v>2655</v>
      </c>
      <c r="H61" t="s">
        <v>4170</v>
      </c>
      <c r="I61" t="str">
        <f t="shared" si="1"/>
        <v>D0002OB8SKU00762</v>
      </c>
      <c r="J61">
        <v>20</v>
      </c>
    </row>
    <row r="62" spans="1:10" x14ac:dyDescent="0.3">
      <c r="A62" t="s">
        <v>5517</v>
      </c>
      <c r="B62" t="s">
        <v>63</v>
      </c>
      <c r="C62" t="str">
        <f t="shared" si="0"/>
        <v>D0002</v>
      </c>
      <c r="D62">
        <f>VLOOKUP(C62,Sheet5!F:H,3,)</f>
        <v>1</v>
      </c>
      <c r="E62" t="s">
        <v>5475</v>
      </c>
      <c r="F62" t="s">
        <v>5476</v>
      </c>
      <c r="G62" t="s">
        <v>2655</v>
      </c>
      <c r="H62" t="s">
        <v>2295</v>
      </c>
      <c r="I62" t="str">
        <f t="shared" si="1"/>
        <v>D0002OB8SKU00237</v>
      </c>
      <c r="J62">
        <v>30</v>
      </c>
    </row>
    <row r="63" spans="1:10" x14ac:dyDescent="0.3">
      <c r="A63" t="s">
        <v>5517</v>
      </c>
      <c r="B63" t="s">
        <v>63</v>
      </c>
      <c r="C63" t="str">
        <f t="shared" si="0"/>
        <v>D0002</v>
      </c>
      <c r="D63">
        <f>VLOOKUP(C63,Sheet5!F:H,3,)</f>
        <v>1</v>
      </c>
      <c r="E63" t="s">
        <v>5475</v>
      </c>
      <c r="F63" t="s">
        <v>5476</v>
      </c>
      <c r="G63" t="s">
        <v>2655</v>
      </c>
      <c r="H63" t="s">
        <v>1635</v>
      </c>
      <c r="I63" t="str">
        <f t="shared" si="1"/>
        <v>D0002OB8SKU00268</v>
      </c>
      <c r="J63">
        <v>30</v>
      </c>
    </row>
    <row r="64" spans="1:10" x14ac:dyDescent="0.3">
      <c r="A64" t="s">
        <v>5517</v>
      </c>
      <c r="B64" t="s">
        <v>59</v>
      </c>
      <c r="C64" t="str">
        <f t="shared" si="0"/>
        <v>D0002</v>
      </c>
      <c r="D64">
        <f>VLOOKUP(C64,Sheet5!F:H,3,)</f>
        <v>1</v>
      </c>
      <c r="E64" t="s">
        <v>5477</v>
      </c>
      <c r="F64" t="s">
        <v>5476</v>
      </c>
      <c r="G64" t="s">
        <v>2655</v>
      </c>
      <c r="H64" t="s">
        <v>1478</v>
      </c>
      <c r="I64" t="str">
        <f t="shared" si="1"/>
        <v>D0002OB4SKU00258</v>
      </c>
      <c r="J64">
        <v>25</v>
      </c>
    </row>
    <row r="65" spans="1:10" x14ac:dyDescent="0.3">
      <c r="A65" t="s">
        <v>5517</v>
      </c>
      <c r="B65" t="s">
        <v>59</v>
      </c>
      <c r="C65" t="str">
        <f t="shared" si="0"/>
        <v>D0002</v>
      </c>
      <c r="D65">
        <f>VLOOKUP(C65,Sheet5!F:H,3,)</f>
        <v>1</v>
      </c>
      <c r="E65" t="s">
        <v>5477</v>
      </c>
      <c r="F65" t="s">
        <v>5476</v>
      </c>
      <c r="G65" t="s">
        <v>2655</v>
      </c>
      <c r="H65" t="s">
        <v>1586</v>
      </c>
      <c r="I65" t="str">
        <f t="shared" si="1"/>
        <v>D0002OB4SKU00385</v>
      </c>
      <c r="J65">
        <v>875</v>
      </c>
    </row>
    <row r="66" spans="1:10" x14ac:dyDescent="0.3">
      <c r="A66" t="s">
        <v>5517</v>
      </c>
      <c r="B66" t="s">
        <v>59</v>
      </c>
      <c r="C66" t="str">
        <f t="shared" ref="C66:C129" si="2">LEFT(B66,5)</f>
        <v>D0002</v>
      </c>
      <c r="D66">
        <f>VLOOKUP(C66,Sheet5!F:H,3,)</f>
        <v>1</v>
      </c>
      <c r="E66" t="s">
        <v>5477</v>
      </c>
      <c r="F66" t="s">
        <v>5476</v>
      </c>
      <c r="G66" t="s">
        <v>2655</v>
      </c>
      <c r="H66" t="s">
        <v>2503</v>
      </c>
      <c r="I66" t="str">
        <f t="shared" si="1"/>
        <v>D0002OB4SKU00723</v>
      </c>
      <c r="J66">
        <v>30</v>
      </c>
    </row>
    <row r="67" spans="1:10" x14ac:dyDescent="0.3">
      <c r="A67" t="s">
        <v>5517</v>
      </c>
      <c r="B67" t="s">
        <v>59</v>
      </c>
      <c r="C67" t="str">
        <f t="shared" si="2"/>
        <v>D0002</v>
      </c>
      <c r="D67">
        <f>VLOOKUP(C67,Sheet5!F:H,3,)</f>
        <v>1</v>
      </c>
      <c r="E67" t="s">
        <v>5477</v>
      </c>
      <c r="F67" t="s">
        <v>5476</v>
      </c>
      <c r="G67" t="s">
        <v>2655</v>
      </c>
      <c r="H67" t="s">
        <v>13</v>
      </c>
      <c r="I67" t="str">
        <f t="shared" ref="I67:I130" si="3">B67&amp;H67</f>
        <v>D0002OB4SKU00269</v>
      </c>
      <c r="J67">
        <v>15</v>
      </c>
    </row>
    <row r="68" spans="1:10" x14ac:dyDescent="0.3">
      <c r="A68" t="s">
        <v>5517</v>
      </c>
      <c r="B68" t="s">
        <v>59</v>
      </c>
      <c r="C68" t="str">
        <f t="shared" si="2"/>
        <v>D0002</v>
      </c>
      <c r="D68">
        <f>VLOOKUP(C68,Sheet5!F:H,3,)</f>
        <v>1</v>
      </c>
      <c r="E68" t="s">
        <v>5477</v>
      </c>
      <c r="F68" t="s">
        <v>5476</v>
      </c>
      <c r="G68" t="s">
        <v>2655</v>
      </c>
      <c r="H68" t="s">
        <v>2144</v>
      </c>
      <c r="I68" t="str">
        <f t="shared" si="3"/>
        <v>D0002OB4SKU00323</v>
      </c>
      <c r="J68">
        <v>1</v>
      </c>
    </row>
    <row r="69" spans="1:10" x14ac:dyDescent="0.3">
      <c r="A69" t="s">
        <v>5517</v>
      </c>
      <c r="B69" t="s">
        <v>59</v>
      </c>
      <c r="C69" t="str">
        <f t="shared" si="2"/>
        <v>D0002</v>
      </c>
      <c r="D69">
        <f>VLOOKUP(C69,Sheet5!F:H,3,)</f>
        <v>1</v>
      </c>
      <c r="E69" t="s">
        <v>5477</v>
      </c>
      <c r="F69" t="s">
        <v>5476</v>
      </c>
      <c r="G69" t="s">
        <v>2655</v>
      </c>
      <c r="H69" t="s">
        <v>2060</v>
      </c>
      <c r="I69" t="str">
        <f t="shared" si="3"/>
        <v>D0002OB4SKU00340</v>
      </c>
      <c r="J69">
        <v>2</v>
      </c>
    </row>
    <row r="70" spans="1:10" x14ac:dyDescent="0.3">
      <c r="A70" t="s">
        <v>5517</v>
      </c>
      <c r="B70" t="s">
        <v>59</v>
      </c>
      <c r="C70" t="str">
        <f t="shared" si="2"/>
        <v>D0002</v>
      </c>
      <c r="D70">
        <f>VLOOKUP(C70,Sheet5!F:H,3,)</f>
        <v>1</v>
      </c>
      <c r="E70" t="s">
        <v>5477</v>
      </c>
      <c r="F70" t="s">
        <v>5476</v>
      </c>
      <c r="G70" t="s">
        <v>2655</v>
      </c>
      <c r="H70" t="s">
        <v>2034</v>
      </c>
      <c r="I70" t="str">
        <f t="shared" si="3"/>
        <v>D0002OB4SKU00691</v>
      </c>
      <c r="J70">
        <v>5</v>
      </c>
    </row>
    <row r="71" spans="1:10" x14ac:dyDescent="0.3">
      <c r="A71" t="s">
        <v>5517</v>
      </c>
      <c r="B71" t="s">
        <v>59</v>
      </c>
      <c r="C71" t="str">
        <f t="shared" si="2"/>
        <v>D0002</v>
      </c>
      <c r="D71">
        <f>VLOOKUP(C71,Sheet5!F:H,3,)</f>
        <v>1</v>
      </c>
      <c r="E71" t="s">
        <v>5477</v>
      </c>
      <c r="F71" t="s">
        <v>5476</v>
      </c>
      <c r="G71" t="s">
        <v>2655</v>
      </c>
      <c r="H71" t="s">
        <v>2238</v>
      </c>
      <c r="I71" t="str">
        <f t="shared" si="3"/>
        <v>D0002OB4SKU00344</v>
      </c>
      <c r="J71">
        <v>1</v>
      </c>
    </row>
    <row r="72" spans="1:10" x14ac:dyDescent="0.3">
      <c r="A72" t="s">
        <v>5517</v>
      </c>
      <c r="B72" t="s">
        <v>59</v>
      </c>
      <c r="C72" t="str">
        <f t="shared" si="2"/>
        <v>D0002</v>
      </c>
      <c r="D72">
        <f>VLOOKUP(C72,Sheet5!F:H,3,)</f>
        <v>1</v>
      </c>
      <c r="E72" t="s">
        <v>5477</v>
      </c>
      <c r="F72" t="s">
        <v>5476</v>
      </c>
      <c r="G72" t="s">
        <v>2655</v>
      </c>
      <c r="H72" t="s">
        <v>4170</v>
      </c>
      <c r="I72" t="str">
        <f t="shared" si="3"/>
        <v>D0002OB4SKU00762</v>
      </c>
      <c r="J72">
        <v>15</v>
      </c>
    </row>
    <row r="73" spans="1:10" x14ac:dyDescent="0.3">
      <c r="A73" t="s">
        <v>5517</v>
      </c>
      <c r="B73" t="s">
        <v>59</v>
      </c>
      <c r="C73" t="str">
        <f t="shared" si="2"/>
        <v>D0002</v>
      </c>
      <c r="D73">
        <f>VLOOKUP(C73,Sheet5!F:H,3,)</f>
        <v>1</v>
      </c>
      <c r="E73" t="s">
        <v>5477</v>
      </c>
      <c r="F73" t="s">
        <v>5476</v>
      </c>
      <c r="G73" t="s">
        <v>2655</v>
      </c>
      <c r="H73" t="s">
        <v>2295</v>
      </c>
      <c r="I73" t="str">
        <f t="shared" si="3"/>
        <v>D0002OB4SKU00237</v>
      </c>
      <c r="J73">
        <v>20</v>
      </c>
    </row>
    <row r="74" spans="1:10" x14ac:dyDescent="0.3">
      <c r="A74" t="s">
        <v>5517</v>
      </c>
      <c r="B74" t="s">
        <v>59</v>
      </c>
      <c r="C74" t="str">
        <f t="shared" si="2"/>
        <v>D0002</v>
      </c>
      <c r="D74">
        <f>VLOOKUP(C74,Sheet5!F:H,3,)</f>
        <v>1</v>
      </c>
      <c r="E74" t="s">
        <v>5477</v>
      </c>
      <c r="F74" t="s">
        <v>5476</v>
      </c>
      <c r="G74" t="s">
        <v>2655</v>
      </c>
      <c r="H74" t="s">
        <v>1635</v>
      </c>
      <c r="I74" t="str">
        <f t="shared" si="3"/>
        <v>D0002OB4SKU00268</v>
      </c>
      <c r="J74">
        <v>20</v>
      </c>
    </row>
    <row r="75" spans="1:10" x14ac:dyDescent="0.3">
      <c r="A75" t="s">
        <v>5517</v>
      </c>
      <c r="B75" t="s">
        <v>57</v>
      </c>
      <c r="C75" t="str">
        <f t="shared" si="2"/>
        <v>D0002</v>
      </c>
      <c r="D75">
        <f>VLOOKUP(C75,Sheet5!F:H,3,)</f>
        <v>1</v>
      </c>
      <c r="E75" t="s">
        <v>5478</v>
      </c>
      <c r="F75" t="s">
        <v>5476</v>
      </c>
      <c r="G75" t="s">
        <v>2655</v>
      </c>
      <c r="H75" t="s">
        <v>1478</v>
      </c>
      <c r="I75" t="str">
        <f t="shared" si="3"/>
        <v>D0002OB2SKU00258</v>
      </c>
      <c r="J75">
        <v>50</v>
      </c>
    </row>
    <row r="76" spans="1:10" x14ac:dyDescent="0.3">
      <c r="A76" t="s">
        <v>5517</v>
      </c>
      <c r="B76" t="s">
        <v>57</v>
      </c>
      <c r="C76" t="str">
        <f t="shared" si="2"/>
        <v>D0002</v>
      </c>
      <c r="D76">
        <f>VLOOKUP(C76,Sheet5!F:H,3,)</f>
        <v>1</v>
      </c>
      <c r="E76" t="s">
        <v>5478</v>
      </c>
      <c r="F76" t="s">
        <v>5476</v>
      </c>
      <c r="G76" t="s">
        <v>2655</v>
      </c>
      <c r="H76" t="s">
        <v>1586</v>
      </c>
      <c r="I76" t="str">
        <f t="shared" si="3"/>
        <v>D0002OB2SKU00385</v>
      </c>
      <c r="J76">
        <v>1050</v>
      </c>
    </row>
    <row r="77" spans="1:10" x14ac:dyDescent="0.3">
      <c r="A77" t="s">
        <v>5517</v>
      </c>
      <c r="B77" t="s">
        <v>57</v>
      </c>
      <c r="C77" t="str">
        <f t="shared" si="2"/>
        <v>D0002</v>
      </c>
      <c r="D77">
        <f>VLOOKUP(C77,Sheet5!F:H,3,)</f>
        <v>1</v>
      </c>
      <c r="E77" t="s">
        <v>5478</v>
      </c>
      <c r="F77" t="s">
        <v>5476</v>
      </c>
      <c r="G77" t="s">
        <v>2655</v>
      </c>
      <c r="H77" t="s">
        <v>2503</v>
      </c>
      <c r="I77" t="str">
        <f t="shared" si="3"/>
        <v>D0002OB2SKU00723</v>
      </c>
      <c r="J77">
        <v>50</v>
      </c>
    </row>
    <row r="78" spans="1:10" x14ac:dyDescent="0.3">
      <c r="A78" t="s">
        <v>5517</v>
      </c>
      <c r="B78" t="s">
        <v>57</v>
      </c>
      <c r="C78" t="str">
        <f t="shared" si="2"/>
        <v>D0002</v>
      </c>
      <c r="D78">
        <f>VLOOKUP(C78,Sheet5!F:H,3,)</f>
        <v>1</v>
      </c>
      <c r="E78" t="s">
        <v>5478</v>
      </c>
      <c r="F78" t="s">
        <v>5476</v>
      </c>
      <c r="G78" t="s">
        <v>2655</v>
      </c>
      <c r="H78" t="s">
        <v>13</v>
      </c>
      <c r="I78" t="str">
        <f t="shared" si="3"/>
        <v>D0002OB2SKU00269</v>
      </c>
      <c r="J78">
        <v>15</v>
      </c>
    </row>
    <row r="79" spans="1:10" x14ac:dyDescent="0.3">
      <c r="A79" t="s">
        <v>5517</v>
      </c>
      <c r="B79" t="s">
        <v>57</v>
      </c>
      <c r="C79" t="str">
        <f t="shared" si="2"/>
        <v>D0002</v>
      </c>
      <c r="D79">
        <f>VLOOKUP(C79,Sheet5!F:H,3,)</f>
        <v>1</v>
      </c>
      <c r="E79" t="s">
        <v>5478</v>
      </c>
      <c r="F79" t="s">
        <v>5476</v>
      </c>
      <c r="G79" t="s">
        <v>2655</v>
      </c>
      <c r="H79" t="s">
        <v>2144</v>
      </c>
      <c r="I79" t="str">
        <f t="shared" si="3"/>
        <v>D0002OB2SKU00323</v>
      </c>
      <c r="J79">
        <v>1</v>
      </c>
    </row>
    <row r="80" spans="1:10" x14ac:dyDescent="0.3">
      <c r="A80" t="s">
        <v>5517</v>
      </c>
      <c r="B80" t="s">
        <v>57</v>
      </c>
      <c r="C80" t="str">
        <f t="shared" si="2"/>
        <v>D0002</v>
      </c>
      <c r="D80">
        <f>VLOOKUP(C80,Sheet5!F:H,3,)</f>
        <v>1</v>
      </c>
      <c r="E80" t="s">
        <v>5478</v>
      </c>
      <c r="F80" t="s">
        <v>5476</v>
      </c>
      <c r="G80" t="s">
        <v>2655</v>
      </c>
      <c r="H80" t="s">
        <v>2060</v>
      </c>
      <c r="I80" t="str">
        <f t="shared" si="3"/>
        <v>D0002OB2SKU00340</v>
      </c>
      <c r="J80">
        <v>2</v>
      </c>
    </row>
    <row r="81" spans="1:10" x14ac:dyDescent="0.3">
      <c r="A81" t="s">
        <v>5517</v>
      </c>
      <c r="B81" t="s">
        <v>57</v>
      </c>
      <c r="C81" t="str">
        <f t="shared" si="2"/>
        <v>D0002</v>
      </c>
      <c r="D81">
        <f>VLOOKUP(C81,Sheet5!F:H,3,)</f>
        <v>1</v>
      </c>
      <c r="E81" t="s">
        <v>5478</v>
      </c>
      <c r="F81" t="s">
        <v>5476</v>
      </c>
      <c r="G81" t="s">
        <v>2655</v>
      </c>
      <c r="H81" t="s">
        <v>2034</v>
      </c>
      <c r="I81" t="str">
        <f t="shared" si="3"/>
        <v>D0002OB2SKU00691</v>
      </c>
      <c r="J81">
        <v>5</v>
      </c>
    </row>
    <row r="82" spans="1:10" x14ac:dyDescent="0.3">
      <c r="A82" t="s">
        <v>5517</v>
      </c>
      <c r="B82" t="s">
        <v>57</v>
      </c>
      <c r="C82" t="str">
        <f t="shared" si="2"/>
        <v>D0002</v>
      </c>
      <c r="D82">
        <f>VLOOKUP(C82,Sheet5!F:H,3,)</f>
        <v>1</v>
      </c>
      <c r="E82" t="s">
        <v>5478</v>
      </c>
      <c r="F82" t="s">
        <v>5476</v>
      </c>
      <c r="G82" t="s">
        <v>2655</v>
      </c>
      <c r="H82" t="s">
        <v>2238</v>
      </c>
      <c r="I82" t="str">
        <f t="shared" si="3"/>
        <v>D0002OB2SKU00344</v>
      </c>
      <c r="J82">
        <v>2</v>
      </c>
    </row>
    <row r="83" spans="1:10" x14ac:dyDescent="0.3">
      <c r="A83" t="s">
        <v>5517</v>
      </c>
      <c r="B83" t="s">
        <v>57</v>
      </c>
      <c r="C83" t="str">
        <f t="shared" si="2"/>
        <v>D0002</v>
      </c>
      <c r="D83">
        <f>VLOOKUP(C83,Sheet5!F:H,3,)</f>
        <v>1</v>
      </c>
      <c r="E83" t="s">
        <v>5478</v>
      </c>
      <c r="F83" t="s">
        <v>5476</v>
      </c>
      <c r="G83" t="s">
        <v>2655</v>
      </c>
      <c r="H83" t="s">
        <v>4170</v>
      </c>
      <c r="I83" t="str">
        <f t="shared" si="3"/>
        <v>D0002OB2SKU00762</v>
      </c>
      <c r="J83">
        <v>20</v>
      </c>
    </row>
    <row r="84" spans="1:10" x14ac:dyDescent="0.3">
      <c r="A84" t="s">
        <v>5517</v>
      </c>
      <c r="B84" t="s">
        <v>57</v>
      </c>
      <c r="C84" t="str">
        <f t="shared" si="2"/>
        <v>D0002</v>
      </c>
      <c r="D84">
        <f>VLOOKUP(C84,Sheet5!F:H,3,)</f>
        <v>1</v>
      </c>
      <c r="E84" t="s">
        <v>5478</v>
      </c>
      <c r="F84" t="s">
        <v>5476</v>
      </c>
      <c r="G84" t="s">
        <v>2655</v>
      </c>
      <c r="H84" t="s">
        <v>2295</v>
      </c>
      <c r="I84" t="str">
        <f t="shared" si="3"/>
        <v>D0002OB2SKU00237</v>
      </c>
      <c r="J84">
        <v>20</v>
      </c>
    </row>
    <row r="85" spans="1:10" x14ac:dyDescent="0.3">
      <c r="A85" t="s">
        <v>5517</v>
      </c>
      <c r="B85" t="s">
        <v>57</v>
      </c>
      <c r="C85" t="str">
        <f t="shared" si="2"/>
        <v>D0002</v>
      </c>
      <c r="D85">
        <f>VLOOKUP(C85,Sheet5!F:H,3,)</f>
        <v>1</v>
      </c>
      <c r="E85" t="s">
        <v>5478</v>
      </c>
      <c r="F85" t="s">
        <v>5476</v>
      </c>
      <c r="G85" t="s">
        <v>2655</v>
      </c>
      <c r="H85" t="s">
        <v>1635</v>
      </c>
      <c r="I85" t="str">
        <f t="shared" si="3"/>
        <v>D0002OB2SKU00268</v>
      </c>
      <c r="J85">
        <v>25</v>
      </c>
    </row>
    <row r="86" spans="1:10" x14ac:dyDescent="0.3">
      <c r="A86" t="s">
        <v>5517</v>
      </c>
      <c r="B86" t="s">
        <v>60</v>
      </c>
      <c r="C86" t="str">
        <f t="shared" si="2"/>
        <v>D0002</v>
      </c>
      <c r="D86">
        <f>VLOOKUP(C86,Sheet5!F:H,3,)</f>
        <v>1</v>
      </c>
      <c r="E86" t="s">
        <v>5479</v>
      </c>
      <c r="F86" t="s">
        <v>5476</v>
      </c>
      <c r="G86" t="s">
        <v>2655</v>
      </c>
      <c r="H86" t="s">
        <v>1478</v>
      </c>
      <c r="I86" t="str">
        <f t="shared" si="3"/>
        <v>D0002OB5SKU00258</v>
      </c>
      <c r="J86">
        <v>50</v>
      </c>
    </row>
    <row r="87" spans="1:10" x14ac:dyDescent="0.3">
      <c r="A87" t="s">
        <v>5517</v>
      </c>
      <c r="B87" t="s">
        <v>60</v>
      </c>
      <c r="C87" t="str">
        <f t="shared" si="2"/>
        <v>D0002</v>
      </c>
      <c r="D87">
        <f>VLOOKUP(C87,Sheet5!F:H,3,)</f>
        <v>1</v>
      </c>
      <c r="E87" t="s">
        <v>5479</v>
      </c>
      <c r="F87" t="s">
        <v>5476</v>
      </c>
      <c r="G87" t="s">
        <v>2655</v>
      </c>
      <c r="H87" t="s">
        <v>1586</v>
      </c>
      <c r="I87" t="str">
        <f t="shared" si="3"/>
        <v>D0002OB5SKU00385</v>
      </c>
      <c r="J87">
        <v>1250</v>
      </c>
    </row>
    <row r="88" spans="1:10" x14ac:dyDescent="0.3">
      <c r="A88" t="s">
        <v>5517</v>
      </c>
      <c r="B88" t="s">
        <v>60</v>
      </c>
      <c r="C88" t="str">
        <f t="shared" si="2"/>
        <v>D0002</v>
      </c>
      <c r="D88">
        <f>VLOOKUP(C88,Sheet5!F:H,3,)</f>
        <v>1</v>
      </c>
      <c r="E88" t="s">
        <v>5479</v>
      </c>
      <c r="F88" t="s">
        <v>5476</v>
      </c>
      <c r="G88" t="s">
        <v>2655</v>
      </c>
      <c r="H88" t="s">
        <v>2503</v>
      </c>
      <c r="I88" t="str">
        <f t="shared" si="3"/>
        <v>D0002OB5SKU00723</v>
      </c>
      <c r="J88">
        <v>30</v>
      </c>
    </row>
    <row r="89" spans="1:10" x14ac:dyDescent="0.3">
      <c r="A89" t="s">
        <v>5517</v>
      </c>
      <c r="B89" t="s">
        <v>60</v>
      </c>
      <c r="C89" t="str">
        <f t="shared" si="2"/>
        <v>D0002</v>
      </c>
      <c r="D89">
        <f>VLOOKUP(C89,Sheet5!F:H,3,)</f>
        <v>1</v>
      </c>
      <c r="E89" t="s">
        <v>5479</v>
      </c>
      <c r="F89" t="s">
        <v>5476</v>
      </c>
      <c r="G89" t="s">
        <v>2655</v>
      </c>
      <c r="H89" t="s">
        <v>13</v>
      </c>
      <c r="I89" t="str">
        <f t="shared" si="3"/>
        <v>D0002OB5SKU00269</v>
      </c>
      <c r="J89">
        <v>25</v>
      </c>
    </row>
    <row r="90" spans="1:10" x14ac:dyDescent="0.3">
      <c r="A90" t="s">
        <v>5517</v>
      </c>
      <c r="B90" t="s">
        <v>60</v>
      </c>
      <c r="C90" t="str">
        <f t="shared" si="2"/>
        <v>D0002</v>
      </c>
      <c r="D90">
        <f>VLOOKUP(C90,Sheet5!F:H,3,)</f>
        <v>1</v>
      </c>
      <c r="E90" t="s">
        <v>5479</v>
      </c>
      <c r="F90" t="s">
        <v>5476</v>
      </c>
      <c r="G90" t="s">
        <v>2655</v>
      </c>
      <c r="H90" t="s">
        <v>2144</v>
      </c>
      <c r="I90" t="str">
        <f t="shared" si="3"/>
        <v>D0002OB5SKU00323</v>
      </c>
      <c r="J90">
        <v>1</v>
      </c>
    </row>
    <row r="91" spans="1:10" x14ac:dyDescent="0.3">
      <c r="A91" t="s">
        <v>5517</v>
      </c>
      <c r="B91" t="s">
        <v>60</v>
      </c>
      <c r="C91" t="str">
        <f t="shared" si="2"/>
        <v>D0002</v>
      </c>
      <c r="D91">
        <f>VLOOKUP(C91,Sheet5!F:H,3,)</f>
        <v>1</v>
      </c>
      <c r="E91" t="s">
        <v>5479</v>
      </c>
      <c r="F91" t="s">
        <v>5476</v>
      </c>
      <c r="G91" t="s">
        <v>2655</v>
      </c>
      <c r="H91" t="s">
        <v>2060</v>
      </c>
      <c r="I91" t="str">
        <f t="shared" si="3"/>
        <v>D0002OB5SKU00340</v>
      </c>
      <c r="J91">
        <v>2</v>
      </c>
    </row>
    <row r="92" spans="1:10" x14ac:dyDescent="0.3">
      <c r="A92" t="s">
        <v>5517</v>
      </c>
      <c r="B92" t="s">
        <v>60</v>
      </c>
      <c r="C92" t="str">
        <f t="shared" si="2"/>
        <v>D0002</v>
      </c>
      <c r="D92">
        <f>VLOOKUP(C92,Sheet5!F:H,3,)</f>
        <v>1</v>
      </c>
      <c r="E92" t="s">
        <v>5479</v>
      </c>
      <c r="F92" t="s">
        <v>5476</v>
      </c>
      <c r="G92" t="s">
        <v>2655</v>
      </c>
      <c r="H92" t="s">
        <v>2034</v>
      </c>
      <c r="I92" t="str">
        <f t="shared" si="3"/>
        <v>D0002OB5SKU00691</v>
      </c>
      <c r="J92">
        <v>5</v>
      </c>
    </row>
    <row r="93" spans="1:10" x14ac:dyDescent="0.3">
      <c r="A93" t="s">
        <v>5517</v>
      </c>
      <c r="B93" t="s">
        <v>60</v>
      </c>
      <c r="C93" t="str">
        <f t="shared" si="2"/>
        <v>D0002</v>
      </c>
      <c r="D93">
        <f>VLOOKUP(C93,Sheet5!F:H,3,)</f>
        <v>1</v>
      </c>
      <c r="E93" t="s">
        <v>5479</v>
      </c>
      <c r="F93" t="s">
        <v>5476</v>
      </c>
      <c r="G93" t="s">
        <v>2655</v>
      </c>
      <c r="H93" t="s">
        <v>2238</v>
      </c>
      <c r="I93" t="str">
        <f t="shared" si="3"/>
        <v>D0002OB5SKU00344</v>
      </c>
      <c r="J93">
        <v>1</v>
      </c>
    </row>
    <row r="94" spans="1:10" x14ac:dyDescent="0.3">
      <c r="A94" t="s">
        <v>5517</v>
      </c>
      <c r="B94" t="s">
        <v>60</v>
      </c>
      <c r="C94" t="str">
        <f t="shared" si="2"/>
        <v>D0002</v>
      </c>
      <c r="D94">
        <f>VLOOKUP(C94,Sheet5!F:H,3,)</f>
        <v>1</v>
      </c>
      <c r="E94" t="s">
        <v>5479</v>
      </c>
      <c r="F94" t="s">
        <v>5476</v>
      </c>
      <c r="G94" t="s">
        <v>2655</v>
      </c>
      <c r="H94" t="s">
        <v>4170</v>
      </c>
      <c r="I94" t="str">
        <f t="shared" si="3"/>
        <v>D0002OB5SKU00762</v>
      </c>
      <c r="J94">
        <v>25</v>
      </c>
    </row>
    <row r="95" spans="1:10" x14ac:dyDescent="0.3">
      <c r="A95" t="s">
        <v>5517</v>
      </c>
      <c r="B95" t="s">
        <v>60</v>
      </c>
      <c r="C95" t="str">
        <f t="shared" si="2"/>
        <v>D0002</v>
      </c>
      <c r="D95">
        <f>VLOOKUP(C95,Sheet5!F:H,3,)</f>
        <v>1</v>
      </c>
      <c r="E95" t="s">
        <v>5479</v>
      </c>
      <c r="F95" t="s">
        <v>5476</v>
      </c>
      <c r="G95" t="s">
        <v>2655</v>
      </c>
      <c r="H95" t="s">
        <v>2295</v>
      </c>
      <c r="I95" t="str">
        <f t="shared" si="3"/>
        <v>D0002OB5SKU00237</v>
      </c>
      <c r="J95">
        <v>20</v>
      </c>
    </row>
    <row r="96" spans="1:10" x14ac:dyDescent="0.3">
      <c r="A96" t="s">
        <v>5517</v>
      </c>
      <c r="B96" t="s">
        <v>60</v>
      </c>
      <c r="C96" t="str">
        <f t="shared" si="2"/>
        <v>D0002</v>
      </c>
      <c r="D96">
        <f>VLOOKUP(C96,Sheet5!F:H,3,)</f>
        <v>1</v>
      </c>
      <c r="E96" t="s">
        <v>5479</v>
      </c>
      <c r="F96" t="s">
        <v>5476</v>
      </c>
      <c r="G96" t="s">
        <v>2655</v>
      </c>
      <c r="H96" t="s">
        <v>1635</v>
      </c>
      <c r="I96" t="str">
        <f t="shared" si="3"/>
        <v>D0002OB5SKU00268</v>
      </c>
      <c r="J96">
        <v>15</v>
      </c>
    </row>
    <row r="97" spans="1:10" x14ac:dyDescent="0.3">
      <c r="A97" t="s">
        <v>5517</v>
      </c>
      <c r="B97" t="s">
        <v>62</v>
      </c>
      <c r="C97" t="str">
        <f t="shared" si="2"/>
        <v>D0002</v>
      </c>
      <c r="D97">
        <f>VLOOKUP(C97,Sheet5!F:H,3,)</f>
        <v>1</v>
      </c>
      <c r="E97" t="s">
        <v>5480</v>
      </c>
      <c r="F97" t="s">
        <v>5476</v>
      </c>
      <c r="G97" t="s">
        <v>2655</v>
      </c>
      <c r="H97" t="s">
        <v>1478</v>
      </c>
      <c r="I97" t="str">
        <f t="shared" si="3"/>
        <v>D0002OB7SKU00258</v>
      </c>
      <c r="J97">
        <v>50</v>
      </c>
    </row>
    <row r="98" spans="1:10" x14ac:dyDescent="0.3">
      <c r="A98" t="s">
        <v>5517</v>
      </c>
      <c r="B98" t="s">
        <v>62</v>
      </c>
      <c r="C98" t="str">
        <f t="shared" si="2"/>
        <v>D0002</v>
      </c>
      <c r="D98">
        <f>VLOOKUP(C98,Sheet5!F:H,3,)</f>
        <v>1</v>
      </c>
      <c r="E98" t="s">
        <v>5480</v>
      </c>
      <c r="F98" t="s">
        <v>5476</v>
      </c>
      <c r="G98" t="s">
        <v>2655</v>
      </c>
      <c r="H98" t="s">
        <v>1586</v>
      </c>
      <c r="I98" t="str">
        <f t="shared" si="3"/>
        <v>D0002OB7SKU00385</v>
      </c>
      <c r="J98">
        <v>2350</v>
      </c>
    </row>
    <row r="99" spans="1:10" x14ac:dyDescent="0.3">
      <c r="A99" t="s">
        <v>5517</v>
      </c>
      <c r="B99" t="s">
        <v>62</v>
      </c>
      <c r="C99" t="str">
        <f t="shared" si="2"/>
        <v>D0002</v>
      </c>
      <c r="D99">
        <f>VLOOKUP(C99,Sheet5!F:H,3,)</f>
        <v>1</v>
      </c>
      <c r="E99" t="s">
        <v>5480</v>
      </c>
      <c r="F99" t="s">
        <v>5476</v>
      </c>
      <c r="G99" t="s">
        <v>2655</v>
      </c>
      <c r="H99" t="s">
        <v>2503</v>
      </c>
      <c r="I99" t="str">
        <f t="shared" si="3"/>
        <v>D0002OB7SKU00723</v>
      </c>
      <c r="J99">
        <v>50</v>
      </c>
    </row>
    <row r="100" spans="1:10" x14ac:dyDescent="0.3">
      <c r="A100" t="s">
        <v>5517</v>
      </c>
      <c r="B100" t="s">
        <v>62</v>
      </c>
      <c r="C100" t="str">
        <f t="shared" si="2"/>
        <v>D0002</v>
      </c>
      <c r="D100">
        <f>VLOOKUP(C100,Sheet5!F:H,3,)</f>
        <v>1</v>
      </c>
      <c r="E100" t="s">
        <v>5480</v>
      </c>
      <c r="F100" t="s">
        <v>5476</v>
      </c>
      <c r="G100" t="s">
        <v>2655</v>
      </c>
      <c r="H100" t="s">
        <v>13</v>
      </c>
      <c r="I100" t="str">
        <f t="shared" si="3"/>
        <v>D0002OB7SKU00269</v>
      </c>
      <c r="J100">
        <v>50</v>
      </c>
    </row>
    <row r="101" spans="1:10" x14ac:dyDescent="0.3">
      <c r="A101" t="s">
        <v>5517</v>
      </c>
      <c r="B101" t="s">
        <v>62</v>
      </c>
      <c r="C101" t="str">
        <f t="shared" si="2"/>
        <v>D0002</v>
      </c>
      <c r="D101">
        <f>VLOOKUP(C101,Sheet5!F:H,3,)</f>
        <v>1</v>
      </c>
      <c r="E101" t="s">
        <v>5480</v>
      </c>
      <c r="F101" t="s">
        <v>5476</v>
      </c>
      <c r="G101" t="s">
        <v>2655</v>
      </c>
      <c r="H101" t="s">
        <v>2144</v>
      </c>
      <c r="I101" t="str">
        <f t="shared" si="3"/>
        <v>D0002OB7SKU00323</v>
      </c>
      <c r="J101">
        <v>2</v>
      </c>
    </row>
    <row r="102" spans="1:10" x14ac:dyDescent="0.3">
      <c r="A102" t="s">
        <v>5517</v>
      </c>
      <c r="B102" t="s">
        <v>62</v>
      </c>
      <c r="C102" t="str">
        <f t="shared" si="2"/>
        <v>D0002</v>
      </c>
      <c r="D102">
        <f>VLOOKUP(C102,Sheet5!F:H,3,)</f>
        <v>1</v>
      </c>
      <c r="E102" t="s">
        <v>5480</v>
      </c>
      <c r="F102" t="s">
        <v>5476</v>
      </c>
      <c r="G102" t="s">
        <v>2655</v>
      </c>
      <c r="H102" t="s">
        <v>2060</v>
      </c>
      <c r="I102" t="str">
        <f t="shared" si="3"/>
        <v>D0002OB7SKU00340</v>
      </c>
      <c r="J102">
        <v>2</v>
      </c>
    </row>
    <row r="103" spans="1:10" x14ac:dyDescent="0.3">
      <c r="A103" t="s">
        <v>5517</v>
      </c>
      <c r="B103" t="s">
        <v>62</v>
      </c>
      <c r="C103" t="str">
        <f t="shared" si="2"/>
        <v>D0002</v>
      </c>
      <c r="D103">
        <f>VLOOKUP(C103,Sheet5!F:H,3,)</f>
        <v>1</v>
      </c>
      <c r="E103" t="s">
        <v>5480</v>
      </c>
      <c r="F103" t="s">
        <v>5476</v>
      </c>
      <c r="G103" t="s">
        <v>2655</v>
      </c>
      <c r="H103" t="s">
        <v>2034</v>
      </c>
      <c r="I103" t="str">
        <f t="shared" si="3"/>
        <v>D0002OB7SKU00691</v>
      </c>
      <c r="J103">
        <v>5</v>
      </c>
    </row>
    <row r="104" spans="1:10" x14ac:dyDescent="0.3">
      <c r="A104" t="s">
        <v>5517</v>
      </c>
      <c r="B104" t="s">
        <v>62</v>
      </c>
      <c r="C104" t="str">
        <f t="shared" si="2"/>
        <v>D0002</v>
      </c>
      <c r="D104">
        <f>VLOOKUP(C104,Sheet5!F:H,3,)</f>
        <v>1</v>
      </c>
      <c r="E104" t="s">
        <v>5480</v>
      </c>
      <c r="F104" t="s">
        <v>5476</v>
      </c>
      <c r="G104" t="s">
        <v>2655</v>
      </c>
      <c r="H104" t="s">
        <v>2238</v>
      </c>
      <c r="I104" t="str">
        <f t="shared" si="3"/>
        <v>D0002OB7SKU00344</v>
      </c>
      <c r="J104">
        <v>2</v>
      </c>
    </row>
    <row r="105" spans="1:10" x14ac:dyDescent="0.3">
      <c r="A105" t="s">
        <v>5517</v>
      </c>
      <c r="B105" t="s">
        <v>62</v>
      </c>
      <c r="C105" t="str">
        <f t="shared" si="2"/>
        <v>D0002</v>
      </c>
      <c r="D105">
        <f>VLOOKUP(C105,Sheet5!F:H,3,)</f>
        <v>1</v>
      </c>
      <c r="E105" t="s">
        <v>5480</v>
      </c>
      <c r="F105" t="s">
        <v>5476</v>
      </c>
      <c r="G105" t="s">
        <v>2655</v>
      </c>
      <c r="H105" t="s">
        <v>4170</v>
      </c>
      <c r="I105" t="str">
        <f t="shared" si="3"/>
        <v>D0002OB7SKU00762</v>
      </c>
      <c r="J105">
        <v>25</v>
      </c>
    </row>
    <row r="106" spans="1:10" x14ac:dyDescent="0.3">
      <c r="A106" t="s">
        <v>5517</v>
      </c>
      <c r="B106" t="s">
        <v>62</v>
      </c>
      <c r="C106" t="str">
        <f t="shared" si="2"/>
        <v>D0002</v>
      </c>
      <c r="D106">
        <f>VLOOKUP(C106,Sheet5!F:H,3,)</f>
        <v>1</v>
      </c>
      <c r="E106" t="s">
        <v>5480</v>
      </c>
      <c r="F106" t="s">
        <v>5476</v>
      </c>
      <c r="G106" t="s">
        <v>2655</v>
      </c>
      <c r="H106" t="s">
        <v>2295</v>
      </c>
      <c r="I106" t="str">
        <f t="shared" si="3"/>
        <v>D0002OB7SKU00237</v>
      </c>
      <c r="J106">
        <v>30</v>
      </c>
    </row>
    <row r="107" spans="1:10" x14ac:dyDescent="0.3">
      <c r="A107" t="s">
        <v>5517</v>
      </c>
      <c r="B107" t="s">
        <v>62</v>
      </c>
      <c r="C107" t="str">
        <f t="shared" si="2"/>
        <v>D0002</v>
      </c>
      <c r="D107">
        <f>VLOOKUP(C107,Sheet5!F:H,3,)</f>
        <v>1</v>
      </c>
      <c r="E107" t="s">
        <v>5480</v>
      </c>
      <c r="F107" t="s">
        <v>5476</v>
      </c>
      <c r="G107" t="s">
        <v>2655</v>
      </c>
      <c r="H107" t="s">
        <v>1635</v>
      </c>
      <c r="I107" t="str">
        <f t="shared" si="3"/>
        <v>D0002OB7SKU00268</v>
      </c>
      <c r="J107">
        <v>40</v>
      </c>
    </row>
    <row r="108" spans="1:10" x14ac:dyDescent="0.3">
      <c r="A108" t="s">
        <v>5517</v>
      </c>
      <c r="B108" t="s">
        <v>61</v>
      </c>
      <c r="C108" t="str">
        <f t="shared" si="2"/>
        <v>D0002</v>
      </c>
      <c r="D108">
        <f>VLOOKUP(C108,Sheet5!F:H,3,)</f>
        <v>1</v>
      </c>
      <c r="E108" t="s">
        <v>5481</v>
      </c>
      <c r="F108" t="s">
        <v>5476</v>
      </c>
      <c r="G108" t="s">
        <v>2655</v>
      </c>
      <c r="H108" t="s">
        <v>1478</v>
      </c>
      <c r="I108" t="str">
        <f t="shared" si="3"/>
        <v>D0002OB6SKU00258</v>
      </c>
      <c r="J108">
        <v>100</v>
      </c>
    </row>
    <row r="109" spans="1:10" x14ac:dyDescent="0.3">
      <c r="A109" t="s">
        <v>5517</v>
      </c>
      <c r="B109" t="s">
        <v>61</v>
      </c>
      <c r="C109" t="str">
        <f t="shared" si="2"/>
        <v>D0002</v>
      </c>
      <c r="D109">
        <f>VLOOKUP(C109,Sheet5!F:H,3,)</f>
        <v>1</v>
      </c>
      <c r="E109" t="s">
        <v>5481</v>
      </c>
      <c r="F109" t="s">
        <v>5476</v>
      </c>
      <c r="G109" t="s">
        <v>2655</v>
      </c>
      <c r="H109" t="s">
        <v>1586</v>
      </c>
      <c r="I109" t="str">
        <f t="shared" si="3"/>
        <v>D0002OB6SKU00385</v>
      </c>
      <c r="J109">
        <v>1500</v>
      </c>
    </row>
    <row r="110" spans="1:10" x14ac:dyDescent="0.3">
      <c r="A110" t="s">
        <v>5517</v>
      </c>
      <c r="B110" t="s">
        <v>61</v>
      </c>
      <c r="C110" t="str">
        <f t="shared" si="2"/>
        <v>D0002</v>
      </c>
      <c r="D110">
        <f>VLOOKUP(C110,Sheet5!F:H,3,)</f>
        <v>1</v>
      </c>
      <c r="E110" t="s">
        <v>5481</v>
      </c>
      <c r="F110" t="s">
        <v>5476</v>
      </c>
      <c r="G110" t="s">
        <v>2655</v>
      </c>
      <c r="H110" t="s">
        <v>2503</v>
      </c>
      <c r="I110" t="str">
        <f t="shared" si="3"/>
        <v>D0002OB6SKU00723</v>
      </c>
      <c r="J110">
        <v>50</v>
      </c>
    </row>
    <row r="111" spans="1:10" x14ac:dyDescent="0.3">
      <c r="A111" t="s">
        <v>5517</v>
      </c>
      <c r="B111" t="s">
        <v>61</v>
      </c>
      <c r="C111" t="str">
        <f t="shared" si="2"/>
        <v>D0002</v>
      </c>
      <c r="D111">
        <f>VLOOKUP(C111,Sheet5!F:H,3,)</f>
        <v>1</v>
      </c>
      <c r="E111" t="s">
        <v>5481</v>
      </c>
      <c r="F111" t="s">
        <v>5476</v>
      </c>
      <c r="G111" t="s">
        <v>2655</v>
      </c>
      <c r="H111" t="s">
        <v>13</v>
      </c>
      <c r="I111" t="str">
        <f t="shared" si="3"/>
        <v>D0002OB6SKU00269</v>
      </c>
      <c r="J111">
        <v>20</v>
      </c>
    </row>
    <row r="112" spans="1:10" x14ac:dyDescent="0.3">
      <c r="A112" t="s">
        <v>5517</v>
      </c>
      <c r="B112" t="s">
        <v>61</v>
      </c>
      <c r="C112" t="str">
        <f t="shared" si="2"/>
        <v>D0002</v>
      </c>
      <c r="D112">
        <f>VLOOKUP(C112,Sheet5!F:H,3,)</f>
        <v>1</v>
      </c>
      <c r="E112" t="s">
        <v>5481</v>
      </c>
      <c r="F112" t="s">
        <v>5476</v>
      </c>
      <c r="G112" t="s">
        <v>2655</v>
      </c>
      <c r="H112" t="s">
        <v>2144</v>
      </c>
      <c r="I112" t="str">
        <f t="shared" si="3"/>
        <v>D0002OB6SKU00323</v>
      </c>
      <c r="J112">
        <v>1</v>
      </c>
    </row>
    <row r="113" spans="1:10" x14ac:dyDescent="0.3">
      <c r="A113" t="s">
        <v>5517</v>
      </c>
      <c r="B113" t="s">
        <v>61</v>
      </c>
      <c r="C113" t="str">
        <f t="shared" si="2"/>
        <v>D0002</v>
      </c>
      <c r="D113">
        <f>VLOOKUP(C113,Sheet5!F:H,3,)</f>
        <v>1</v>
      </c>
      <c r="E113" t="s">
        <v>5481</v>
      </c>
      <c r="F113" t="s">
        <v>5476</v>
      </c>
      <c r="G113" t="s">
        <v>2655</v>
      </c>
      <c r="H113" t="s">
        <v>2060</v>
      </c>
      <c r="I113" t="str">
        <f t="shared" si="3"/>
        <v>D0002OB6SKU00340</v>
      </c>
      <c r="J113">
        <v>1</v>
      </c>
    </row>
    <row r="114" spans="1:10" x14ac:dyDescent="0.3">
      <c r="A114" t="s">
        <v>5517</v>
      </c>
      <c r="B114" t="s">
        <v>61</v>
      </c>
      <c r="C114" t="str">
        <f t="shared" si="2"/>
        <v>D0002</v>
      </c>
      <c r="D114">
        <f>VLOOKUP(C114,Sheet5!F:H,3,)</f>
        <v>1</v>
      </c>
      <c r="E114" t="s">
        <v>5481</v>
      </c>
      <c r="F114" t="s">
        <v>5476</v>
      </c>
      <c r="G114" t="s">
        <v>2655</v>
      </c>
      <c r="H114" t="s">
        <v>2034</v>
      </c>
      <c r="I114" t="str">
        <f t="shared" si="3"/>
        <v>D0002OB6SKU00691</v>
      </c>
      <c r="J114">
        <v>5</v>
      </c>
    </row>
    <row r="115" spans="1:10" x14ac:dyDescent="0.3">
      <c r="A115" t="s">
        <v>5517</v>
      </c>
      <c r="B115" t="s">
        <v>61</v>
      </c>
      <c r="C115" t="str">
        <f t="shared" si="2"/>
        <v>D0002</v>
      </c>
      <c r="D115">
        <f>VLOOKUP(C115,Sheet5!F:H,3,)</f>
        <v>1</v>
      </c>
      <c r="E115" t="s">
        <v>5481</v>
      </c>
      <c r="F115" t="s">
        <v>5476</v>
      </c>
      <c r="G115" t="s">
        <v>2655</v>
      </c>
      <c r="H115" t="s">
        <v>2238</v>
      </c>
      <c r="I115" t="str">
        <f t="shared" si="3"/>
        <v>D0002OB6SKU00344</v>
      </c>
      <c r="J115">
        <v>1</v>
      </c>
    </row>
    <row r="116" spans="1:10" x14ac:dyDescent="0.3">
      <c r="A116" t="s">
        <v>5517</v>
      </c>
      <c r="B116" t="s">
        <v>61</v>
      </c>
      <c r="C116" t="str">
        <f t="shared" si="2"/>
        <v>D0002</v>
      </c>
      <c r="D116">
        <f>VLOOKUP(C116,Sheet5!F:H,3,)</f>
        <v>1</v>
      </c>
      <c r="E116" t="s">
        <v>5481</v>
      </c>
      <c r="F116" t="s">
        <v>5476</v>
      </c>
      <c r="G116" t="s">
        <v>2655</v>
      </c>
      <c r="H116" t="s">
        <v>4170</v>
      </c>
      <c r="I116" t="str">
        <f t="shared" si="3"/>
        <v>D0002OB6SKU00762</v>
      </c>
      <c r="J116">
        <v>20</v>
      </c>
    </row>
    <row r="117" spans="1:10" x14ac:dyDescent="0.3">
      <c r="A117" t="s">
        <v>5517</v>
      </c>
      <c r="B117" t="s">
        <v>61</v>
      </c>
      <c r="C117" t="str">
        <f t="shared" si="2"/>
        <v>D0002</v>
      </c>
      <c r="D117">
        <f>VLOOKUP(C117,Sheet5!F:H,3,)</f>
        <v>1</v>
      </c>
      <c r="E117" t="s">
        <v>5481</v>
      </c>
      <c r="F117" t="s">
        <v>5476</v>
      </c>
      <c r="G117" t="s">
        <v>2655</v>
      </c>
      <c r="H117" t="s">
        <v>2295</v>
      </c>
      <c r="I117" t="str">
        <f t="shared" si="3"/>
        <v>D0002OB6SKU00237</v>
      </c>
      <c r="J117">
        <v>20</v>
      </c>
    </row>
    <row r="118" spans="1:10" x14ac:dyDescent="0.3">
      <c r="A118" t="s">
        <v>5517</v>
      </c>
      <c r="B118" t="s">
        <v>61</v>
      </c>
      <c r="C118" t="str">
        <f t="shared" si="2"/>
        <v>D0002</v>
      </c>
      <c r="D118">
        <f>VLOOKUP(C118,Sheet5!F:H,3,)</f>
        <v>1</v>
      </c>
      <c r="E118" t="s">
        <v>5481</v>
      </c>
      <c r="F118" t="s">
        <v>5476</v>
      </c>
      <c r="G118" t="s">
        <v>2655</v>
      </c>
      <c r="H118" t="s">
        <v>1635</v>
      </c>
      <c r="I118" t="str">
        <f t="shared" si="3"/>
        <v>D0002OB6SKU00268</v>
      </c>
      <c r="J118">
        <v>20</v>
      </c>
    </row>
    <row r="119" spans="1:10" x14ac:dyDescent="0.3">
      <c r="A119" t="s">
        <v>5517</v>
      </c>
      <c r="B119" t="s">
        <v>67</v>
      </c>
      <c r="C119" t="str">
        <f t="shared" si="2"/>
        <v>D0003</v>
      </c>
      <c r="D119">
        <f>VLOOKUP(C119,Sheet5!F:H,3,)</f>
        <v>1</v>
      </c>
      <c r="E119" t="s">
        <v>5482</v>
      </c>
      <c r="F119" t="s">
        <v>5483</v>
      </c>
      <c r="G119" t="s">
        <v>2656</v>
      </c>
      <c r="H119" t="s">
        <v>1478</v>
      </c>
      <c r="I119" t="str">
        <f t="shared" si="3"/>
        <v>D0003OB3SKU00258</v>
      </c>
      <c r="J119">
        <v>50</v>
      </c>
    </row>
    <row r="120" spans="1:10" x14ac:dyDescent="0.3">
      <c r="A120" t="s">
        <v>5517</v>
      </c>
      <c r="B120" t="s">
        <v>67</v>
      </c>
      <c r="C120" t="str">
        <f t="shared" si="2"/>
        <v>D0003</v>
      </c>
      <c r="D120">
        <f>VLOOKUP(C120,Sheet5!F:H,3,)</f>
        <v>1</v>
      </c>
      <c r="E120" t="s">
        <v>5482</v>
      </c>
      <c r="F120" t="s">
        <v>5483</v>
      </c>
      <c r="G120" t="s">
        <v>2656</v>
      </c>
      <c r="H120" t="s">
        <v>1586</v>
      </c>
      <c r="I120" t="str">
        <f t="shared" si="3"/>
        <v>D0003OB3SKU00385</v>
      </c>
      <c r="J120">
        <v>1100</v>
      </c>
    </row>
    <row r="121" spans="1:10" x14ac:dyDescent="0.3">
      <c r="A121" t="s">
        <v>5517</v>
      </c>
      <c r="B121" t="s">
        <v>67</v>
      </c>
      <c r="C121" t="str">
        <f t="shared" si="2"/>
        <v>D0003</v>
      </c>
      <c r="D121">
        <f>VLOOKUP(C121,Sheet5!F:H,3,)</f>
        <v>1</v>
      </c>
      <c r="E121" t="s">
        <v>5482</v>
      </c>
      <c r="F121" t="s">
        <v>5483</v>
      </c>
      <c r="G121" t="s">
        <v>2656</v>
      </c>
      <c r="H121" t="s">
        <v>2503</v>
      </c>
      <c r="I121" t="str">
        <f t="shared" si="3"/>
        <v>D0003OB3SKU00723</v>
      </c>
      <c r="J121">
        <v>50</v>
      </c>
    </row>
    <row r="122" spans="1:10" x14ac:dyDescent="0.3">
      <c r="A122" t="s">
        <v>5517</v>
      </c>
      <c r="B122" t="s">
        <v>67</v>
      </c>
      <c r="C122" t="str">
        <f t="shared" si="2"/>
        <v>D0003</v>
      </c>
      <c r="D122">
        <f>VLOOKUP(C122,Sheet5!F:H,3,)</f>
        <v>1</v>
      </c>
      <c r="E122" t="s">
        <v>5482</v>
      </c>
      <c r="F122" t="s">
        <v>5483</v>
      </c>
      <c r="G122" t="s">
        <v>2656</v>
      </c>
      <c r="H122" t="s">
        <v>13</v>
      </c>
      <c r="I122" t="str">
        <f t="shared" si="3"/>
        <v>D0003OB3SKU00269</v>
      </c>
      <c r="J122">
        <v>5</v>
      </c>
    </row>
    <row r="123" spans="1:10" x14ac:dyDescent="0.3">
      <c r="A123" t="s">
        <v>5517</v>
      </c>
      <c r="B123" t="s">
        <v>67</v>
      </c>
      <c r="C123" t="str">
        <f t="shared" si="2"/>
        <v>D0003</v>
      </c>
      <c r="D123">
        <f>VLOOKUP(C123,Sheet5!F:H,3,)</f>
        <v>1</v>
      </c>
      <c r="E123" t="s">
        <v>5482</v>
      </c>
      <c r="F123" t="s">
        <v>5483</v>
      </c>
      <c r="G123" t="s">
        <v>2656</v>
      </c>
      <c r="H123" t="s">
        <v>2144</v>
      </c>
      <c r="I123" t="str">
        <f t="shared" si="3"/>
        <v>D0003OB3SKU00323</v>
      </c>
      <c r="J123">
        <v>1</v>
      </c>
    </row>
    <row r="124" spans="1:10" x14ac:dyDescent="0.3">
      <c r="A124" t="s">
        <v>5517</v>
      </c>
      <c r="B124" t="s">
        <v>67</v>
      </c>
      <c r="C124" t="str">
        <f t="shared" si="2"/>
        <v>D0003</v>
      </c>
      <c r="D124">
        <f>VLOOKUP(C124,Sheet5!F:H,3,)</f>
        <v>1</v>
      </c>
      <c r="E124" t="s">
        <v>5482</v>
      </c>
      <c r="F124" t="s">
        <v>5483</v>
      </c>
      <c r="G124" t="s">
        <v>2656</v>
      </c>
      <c r="H124" t="s">
        <v>2060</v>
      </c>
      <c r="I124" t="str">
        <f t="shared" si="3"/>
        <v>D0003OB3SKU00340</v>
      </c>
      <c r="J124">
        <v>1</v>
      </c>
    </row>
    <row r="125" spans="1:10" x14ac:dyDescent="0.3">
      <c r="A125" t="s">
        <v>5517</v>
      </c>
      <c r="B125" t="s">
        <v>67</v>
      </c>
      <c r="C125" t="str">
        <f t="shared" si="2"/>
        <v>D0003</v>
      </c>
      <c r="D125">
        <f>VLOOKUP(C125,Sheet5!F:H,3,)</f>
        <v>1</v>
      </c>
      <c r="E125" t="s">
        <v>5482</v>
      </c>
      <c r="F125" t="s">
        <v>5483</v>
      </c>
      <c r="G125" t="s">
        <v>2656</v>
      </c>
      <c r="H125" t="s">
        <v>2034</v>
      </c>
      <c r="I125" t="str">
        <f t="shared" si="3"/>
        <v>D0003OB3SKU00691</v>
      </c>
      <c r="J125">
        <v>5</v>
      </c>
    </row>
    <row r="126" spans="1:10" x14ac:dyDescent="0.3">
      <c r="A126" t="s">
        <v>5517</v>
      </c>
      <c r="B126" t="s">
        <v>67</v>
      </c>
      <c r="C126" t="str">
        <f t="shared" si="2"/>
        <v>D0003</v>
      </c>
      <c r="D126">
        <f>VLOOKUP(C126,Sheet5!F:H,3,)</f>
        <v>1</v>
      </c>
      <c r="E126" t="s">
        <v>5482</v>
      </c>
      <c r="F126" t="s">
        <v>5483</v>
      </c>
      <c r="G126" t="s">
        <v>2656</v>
      </c>
      <c r="H126" t="s">
        <v>2238</v>
      </c>
      <c r="I126" t="str">
        <f t="shared" si="3"/>
        <v>D0003OB3SKU00344</v>
      </c>
      <c r="J126">
        <v>1</v>
      </c>
    </row>
    <row r="127" spans="1:10" x14ac:dyDescent="0.3">
      <c r="A127" t="s">
        <v>5517</v>
      </c>
      <c r="B127" t="s">
        <v>67</v>
      </c>
      <c r="C127" t="str">
        <f t="shared" si="2"/>
        <v>D0003</v>
      </c>
      <c r="D127">
        <f>VLOOKUP(C127,Sheet5!F:H,3,)</f>
        <v>1</v>
      </c>
      <c r="E127" t="s">
        <v>5482</v>
      </c>
      <c r="F127" t="s">
        <v>5483</v>
      </c>
      <c r="G127" t="s">
        <v>2656</v>
      </c>
      <c r="H127" t="s">
        <v>4170</v>
      </c>
      <c r="I127" t="str">
        <f t="shared" si="3"/>
        <v>D0003OB3SKU00762</v>
      </c>
      <c r="J127">
        <v>15</v>
      </c>
    </row>
    <row r="128" spans="1:10" x14ac:dyDescent="0.3">
      <c r="A128" t="s">
        <v>5517</v>
      </c>
      <c r="B128" t="s">
        <v>67</v>
      </c>
      <c r="C128" t="str">
        <f t="shared" si="2"/>
        <v>D0003</v>
      </c>
      <c r="D128">
        <f>VLOOKUP(C128,Sheet5!F:H,3,)</f>
        <v>1</v>
      </c>
      <c r="E128" t="s">
        <v>5482</v>
      </c>
      <c r="F128" t="s">
        <v>5483</v>
      </c>
      <c r="G128" t="s">
        <v>2656</v>
      </c>
      <c r="H128" t="s">
        <v>2295</v>
      </c>
      <c r="I128" t="str">
        <f t="shared" si="3"/>
        <v>D0003OB3SKU00237</v>
      </c>
      <c r="J128">
        <v>20</v>
      </c>
    </row>
    <row r="129" spans="1:10" x14ac:dyDescent="0.3">
      <c r="A129" t="s">
        <v>5517</v>
      </c>
      <c r="B129" t="s">
        <v>67</v>
      </c>
      <c r="C129" t="str">
        <f t="shared" si="2"/>
        <v>D0003</v>
      </c>
      <c r="D129">
        <f>VLOOKUP(C129,Sheet5!F:H,3,)</f>
        <v>1</v>
      </c>
      <c r="E129" t="s">
        <v>5482</v>
      </c>
      <c r="F129" t="s">
        <v>5483</v>
      </c>
      <c r="G129" t="s">
        <v>2656</v>
      </c>
      <c r="H129" t="s">
        <v>1635</v>
      </c>
      <c r="I129" t="str">
        <f t="shared" si="3"/>
        <v>D0003OB3SKU00268</v>
      </c>
      <c r="J129">
        <v>10</v>
      </c>
    </row>
    <row r="130" spans="1:10" x14ac:dyDescent="0.3">
      <c r="A130" t="s">
        <v>5517</v>
      </c>
      <c r="B130" t="s">
        <v>68</v>
      </c>
      <c r="C130" t="str">
        <f t="shared" ref="C130:C193" si="4">LEFT(B130,5)</f>
        <v>D0003</v>
      </c>
      <c r="D130">
        <f>VLOOKUP(C130,Sheet5!F:H,3,)</f>
        <v>1</v>
      </c>
      <c r="E130" t="s">
        <v>5484</v>
      </c>
      <c r="F130" t="s">
        <v>5483</v>
      </c>
      <c r="G130" t="s">
        <v>2656</v>
      </c>
      <c r="H130" t="s">
        <v>1478</v>
      </c>
      <c r="I130" t="str">
        <f t="shared" si="3"/>
        <v>D0003OB4SKU00258</v>
      </c>
      <c r="J130">
        <v>50</v>
      </c>
    </row>
    <row r="131" spans="1:10" x14ac:dyDescent="0.3">
      <c r="A131" t="s">
        <v>5517</v>
      </c>
      <c r="B131" t="s">
        <v>68</v>
      </c>
      <c r="C131" t="str">
        <f t="shared" si="4"/>
        <v>D0003</v>
      </c>
      <c r="D131">
        <f>VLOOKUP(C131,Sheet5!F:H,3,)</f>
        <v>1</v>
      </c>
      <c r="E131" t="s">
        <v>5484</v>
      </c>
      <c r="F131" t="s">
        <v>5483</v>
      </c>
      <c r="G131" t="s">
        <v>2656</v>
      </c>
      <c r="H131" t="s">
        <v>1586</v>
      </c>
      <c r="I131" t="str">
        <f t="shared" ref="I131:I194" si="5">B131&amp;H131</f>
        <v>D0003OB4SKU00385</v>
      </c>
      <c r="J131">
        <v>1150</v>
      </c>
    </row>
    <row r="132" spans="1:10" x14ac:dyDescent="0.3">
      <c r="A132" t="s">
        <v>5517</v>
      </c>
      <c r="B132" t="s">
        <v>68</v>
      </c>
      <c r="C132" t="str">
        <f t="shared" si="4"/>
        <v>D0003</v>
      </c>
      <c r="D132">
        <f>VLOOKUP(C132,Sheet5!F:H,3,)</f>
        <v>1</v>
      </c>
      <c r="E132" t="s">
        <v>5484</v>
      </c>
      <c r="F132" t="s">
        <v>5483</v>
      </c>
      <c r="G132" t="s">
        <v>2656</v>
      </c>
      <c r="H132" t="s">
        <v>2503</v>
      </c>
      <c r="I132" t="str">
        <f t="shared" si="5"/>
        <v>D0003OB4SKU00723</v>
      </c>
      <c r="J132">
        <v>50</v>
      </c>
    </row>
    <row r="133" spans="1:10" x14ac:dyDescent="0.3">
      <c r="A133" t="s">
        <v>5517</v>
      </c>
      <c r="B133" t="s">
        <v>68</v>
      </c>
      <c r="C133" t="str">
        <f t="shared" si="4"/>
        <v>D0003</v>
      </c>
      <c r="D133">
        <f>VLOOKUP(C133,Sheet5!F:H,3,)</f>
        <v>1</v>
      </c>
      <c r="E133" t="s">
        <v>5484</v>
      </c>
      <c r="F133" t="s">
        <v>5483</v>
      </c>
      <c r="G133" t="s">
        <v>2656</v>
      </c>
      <c r="H133" t="s">
        <v>13</v>
      </c>
      <c r="I133" t="str">
        <f t="shared" si="5"/>
        <v>D0003OB4SKU00269</v>
      </c>
      <c r="J133">
        <v>5</v>
      </c>
    </row>
    <row r="134" spans="1:10" x14ac:dyDescent="0.3">
      <c r="A134" t="s">
        <v>5517</v>
      </c>
      <c r="B134" t="s">
        <v>68</v>
      </c>
      <c r="C134" t="str">
        <f t="shared" si="4"/>
        <v>D0003</v>
      </c>
      <c r="D134">
        <f>VLOOKUP(C134,Sheet5!F:H,3,)</f>
        <v>1</v>
      </c>
      <c r="E134" t="s">
        <v>5484</v>
      </c>
      <c r="F134" t="s">
        <v>5483</v>
      </c>
      <c r="G134" t="s">
        <v>2656</v>
      </c>
      <c r="H134" t="s">
        <v>2144</v>
      </c>
      <c r="I134" t="str">
        <f t="shared" si="5"/>
        <v>D0003OB4SKU00323</v>
      </c>
      <c r="J134">
        <v>1</v>
      </c>
    </row>
    <row r="135" spans="1:10" x14ac:dyDescent="0.3">
      <c r="A135" t="s">
        <v>5517</v>
      </c>
      <c r="B135" t="s">
        <v>68</v>
      </c>
      <c r="C135" t="str">
        <f t="shared" si="4"/>
        <v>D0003</v>
      </c>
      <c r="D135">
        <f>VLOOKUP(C135,Sheet5!F:H,3,)</f>
        <v>1</v>
      </c>
      <c r="E135" t="s">
        <v>5484</v>
      </c>
      <c r="F135" t="s">
        <v>5483</v>
      </c>
      <c r="G135" t="s">
        <v>2656</v>
      </c>
      <c r="H135" t="s">
        <v>2060</v>
      </c>
      <c r="I135" t="str">
        <f t="shared" si="5"/>
        <v>D0003OB4SKU00340</v>
      </c>
      <c r="J135">
        <v>1</v>
      </c>
    </row>
    <row r="136" spans="1:10" x14ac:dyDescent="0.3">
      <c r="A136" t="s">
        <v>5517</v>
      </c>
      <c r="B136" t="s">
        <v>68</v>
      </c>
      <c r="C136" t="str">
        <f t="shared" si="4"/>
        <v>D0003</v>
      </c>
      <c r="D136">
        <f>VLOOKUP(C136,Sheet5!F:H,3,)</f>
        <v>1</v>
      </c>
      <c r="E136" t="s">
        <v>5484</v>
      </c>
      <c r="F136" t="s">
        <v>5483</v>
      </c>
      <c r="G136" t="s">
        <v>2656</v>
      </c>
      <c r="H136" t="s">
        <v>2034</v>
      </c>
      <c r="I136" t="str">
        <f t="shared" si="5"/>
        <v>D0003OB4SKU00691</v>
      </c>
      <c r="J136">
        <v>5</v>
      </c>
    </row>
    <row r="137" spans="1:10" x14ac:dyDescent="0.3">
      <c r="A137" t="s">
        <v>5517</v>
      </c>
      <c r="B137" t="s">
        <v>68</v>
      </c>
      <c r="C137" t="str">
        <f t="shared" si="4"/>
        <v>D0003</v>
      </c>
      <c r="D137">
        <f>VLOOKUP(C137,Sheet5!F:H,3,)</f>
        <v>1</v>
      </c>
      <c r="E137" t="s">
        <v>5484</v>
      </c>
      <c r="F137" t="s">
        <v>5483</v>
      </c>
      <c r="G137" t="s">
        <v>2656</v>
      </c>
      <c r="H137" t="s">
        <v>2238</v>
      </c>
      <c r="I137" t="str">
        <f t="shared" si="5"/>
        <v>D0003OB4SKU00344</v>
      </c>
      <c r="J137">
        <v>1</v>
      </c>
    </row>
    <row r="138" spans="1:10" x14ac:dyDescent="0.3">
      <c r="A138" t="s">
        <v>5517</v>
      </c>
      <c r="B138" t="s">
        <v>68</v>
      </c>
      <c r="C138" t="str">
        <f t="shared" si="4"/>
        <v>D0003</v>
      </c>
      <c r="D138">
        <f>VLOOKUP(C138,Sheet5!F:H,3,)</f>
        <v>1</v>
      </c>
      <c r="E138" t="s">
        <v>5484</v>
      </c>
      <c r="F138" t="s">
        <v>5483</v>
      </c>
      <c r="G138" t="s">
        <v>2656</v>
      </c>
      <c r="H138" t="s">
        <v>4170</v>
      </c>
      <c r="I138" t="str">
        <f t="shared" si="5"/>
        <v>D0003OB4SKU00762</v>
      </c>
      <c r="J138">
        <v>15</v>
      </c>
    </row>
    <row r="139" spans="1:10" x14ac:dyDescent="0.3">
      <c r="A139" t="s">
        <v>5517</v>
      </c>
      <c r="B139" t="s">
        <v>68</v>
      </c>
      <c r="C139" t="str">
        <f t="shared" si="4"/>
        <v>D0003</v>
      </c>
      <c r="D139">
        <f>VLOOKUP(C139,Sheet5!F:H,3,)</f>
        <v>1</v>
      </c>
      <c r="E139" t="s">
        <v>5484</v>
      </c>
      <c r="F139" t="s">
        <v>5483</v>
      </c>
      <c r="G139" t="s">
        <v>2656</v>
      </c>
      <c r="H139" t="s">
        <v>2295</v>
      </c>
      <c r="I139" t="str">
        <f t="shared" si="5"/>
        <v>D0003OB4SKU00237</v>
      </c>
      <c r="J139">
        <v>20</v>
      </c>
    </row>
    <row r="140" spans="1:10" x14ac:dyDescent="0.3">
      <c r="A140" t="s">
        <v>5517</v>
      </c>
      <c r="B140" t="s">
        <v>68</v>
      </c>
      <c r="C140" t="str">
        <f t="shared" si="4"/>
        <v>D0003</v>
      </c>
      <c r="D140">
        <f>VLOOKUP(C140,Sheet5!F:H,3,)</f>
        <v>1</v>
      </c>
      <c r="E140" t="s">
        <v>5484</v>
      </c>
      <c r="F140" t="s">
        <v>5483</v>
      </c>
      <c r="G140" t="s">
        <v>2656</v>
      </c>
      <c r="H140" t="s">
        <v>1635</v>
      </c>
      <c r="I140" t="str">
        <f t="shared" si="5"/>
        <v>D0003OB4SKU00268</v>
      </c>
      <c r="J140">
        <v>10</v>
      </c>
    </row>
    <row r="141" spans="1:10" x14ac:dyDescent="0.3">
      <c r="A141" t="s">
        <v>5517</v>
      </c>
      <c r="B141" t="s">
        <v>69</v>
      </c>
      <c r="C141" t="str">
        <f t="shared" si="4"/>
        <v>D0003</v>
      </c>
      <c r="D141">
        <f>VLOOKUP(C141,Sheet5!F:H,3,)</f>
        <v>1</v>
      </c>
      <c r="E141" t="s">
        <v>5485</v>
      </c>
      <c r="F141" t="s">
        <v>5483</v>
      </c>
      <c r="G141" t="s">
        <v>2656</v>
      </c>
      <c r="H141" t="s">
        <v>1478</v>
      </c>
      <c r="I141" t="str">
        <f t="shared" si="5"/>
        <v>D0003OB5SKU00258</v>
      </c>
      <c r="J141">
        <v>50</v>
      </c>
    </row>
    <row r="142" spans="1:10" x14ac:dyDescent="0.3">
      <c r="A142" t="s">
        <v>5517</v>
      </c>
      <c r="B142" t="s">
        <v>69</v>
      </c>
      <c r="C142" t="str">
        <f t="shared" si="4"/>
        <v>D0003</v>
      </c>
      <c r="D142">
        <f>VLOOKUP(C142,Sheet5!F:H,3,)</f>
        <v>1</v>
      </c>
      <c r="E142" t="s">
        <v>5485</v>
      </c>
      <c r="F142" t="s">
        <v>5483</v>
      </c>
      <c r="G142" t="s">
        <v>2656</v>
      </c>
      <c r="H142" t="s">
        <v>1586</v>
      </c>
      <c r="I142" t="str">
        <f t="shared" si="5"/>
        <v>D0003OB5SKU00385</v>
      </c>
      <c r="J142">
        <v>1050</v>
      </c>
    </row>
    <row r="143" spans="1:10" x14ac:dyDescent="0.3">
      <c r="A143" t="s">
        <v>5517</v>
      </c>
      <c r="B143" t="s">
        <v>69</v>
      </c>
      <c r="C143" t="str">
        <f t="shared" si="4"/>
        <v>D0003</v>
      </c>
      <c r="D143">
        <f>VLOOKUP(C143,Sheet5!F:H,3,)</f>
        <v>1</v>
      </c>
      <c r="E143" t="s">
        <v>5485</v>
      </c>
      <c r="F143" t="s">
        <v>5483</v>
      </c>
      <c r="G143" t="s">
        <v>2656</v>
      </c>
      <c r="H143" t="s">
        <v>2503</v>
      </c>
      <c r="I143" t="str">
        <f t="shared" si="5"/>
        <v>D0003OB5SKU00723</v>
      </c>
      <c r="J143">
        <v>40</v>
      </c>
    </row>
    <row r="144" spans="1:10" x14ac:dyDescent="0.3">
      <c r="A144" t="s">
        <v>5517</v>
      </c>
      <c r="B144" t="s">
        <v>69</v>
      </c>
      <c r="C144" t="str">
        <f t="shared" si="4"/>
        <v>D0003</v>
      </c>
      <c r="D144">
        <f>VLOOKUP(C144,Sheet5!F:H,3,)</f>
        <v>1</v>
      </c>
      <c r="E144" t="s">
        <v>5485</v>
      </c>
      <c r="F144" t="s">
        <v>5483</v>
      </c>
      <c r="G144" t="s">
        <v>2656</v>
      </c>
      <c r="H144" t="s">
        <v>13</v>
      </c>
      <c r="I144" t="str">
        <f t="shared" si="5"/>
        <v>D0003OB5SKU00269</v>
      </c>
      <c r="J144">
        <v>10</v>
      </c>
    </row>
    <row r="145" spans="1:10" x14ac:dyDescent="0.3">
      <c r="A145" t="s">
        <v>5517</v>
      </c>
      <c r="B145" t="s">
        <v>69</v>
      </c>
      <c r="C145" t="str">
        <f t="shared" si="4"/>
        <v>D0003</v>
      </c>
      <c r="D145">
        <f>VLOOKUP(C145,Sheet5!F:H,3,)</f>
        <v>1</v>
      </c>
      <c r="E145" t="s">
        <v>5485</v>
      </c>
      <c r="F145" t="s">
        <v>5483</v>
      </c>
      <c r="G145" t="s">
        <v>2656</v>
      </c>
      <c r="H145" t="s">
        <v>2144</v>
      </c>
      <c r="I145" t="str">
        <f t="shared" si="5"/>
        <v>D0003OB5SKU00323</v>
      </c>
      <c r="J145">
        <v>1</v>
      </c>
    </row>
    <row r="146" spans="1:10" x14ac:dyDescent="0.3">
      <c r="A146" t="s">
        <v>5517</v>
      </c>
      <c r="B146" t="s">
        <v>69</v>
      </c>
      <c r="C146" t="str">
        <f t="shared" si="4"/>
        <v>D0003</v>
      </c>
      <c r="D146">
        <f>VLOOKUP(C146,Sheet5!F:H,3,)</f>
        <v>1</v>
      </c>
      <c r="E146" t="s">
        <v>5485</v>
      </c>
      <c r="F146" t="s">
        <v>5483</v>
      </c>
      <c r="G146" t="s">
        <v>2656</v>
      </c>
      <c r="H146" t="s">
        <v>2060</v>
      </c>
      <c r="I146" t="str">
        <f t="shared" si="5"/>
        <v>D0003OB5SKU00340</v>
      </c>
      <c r="J146">
        <v>1</v>
      </c>
    </row>
    <row r="147" spans="1:10" x14ac:dyDescent="0.3">
      <c r="A147" t="s">
        <v>5517</v>
      </c>
      <c r="B147" t="s">
        <v>69</v>
      </c>
      <c r="C147" t="str">
        <f t="shared" si="4"/>
        <v>D0003</v>
      </c>
      <c r="D147">
        <f>VLOOKUP(C147,Sheet5!F:H,3,)</f>
        <v>1</v>
      </c>
      <c r="E147" t="s">
        <v>5485</v>
      </c>
      <c r="F147" t="s">
        <v>5483</v>
      </c>
      <c r="G147" t="s">
        <v>2656</v>
      </c>
      <c r="H147" t="s">
        <v>2034</v>
      </c>
      <c r="I147" t="str">
        <f t="shared" si="5"/>
        <v>D0003OB5SKU00691</v>
      </c>
      <c r="J147">
        <v>5</v>
      </c>
    </row>
    <row r="148" spans="1:10" x14ac:dyDescent="0.3">
      <c r="A148" t="s">
        <v>5517</v>
      </c>
      <c r="B148" t="s">
        <v>69</v>
      </c>
      <c r="C148" t="str">
        <f t="shared" si="4"/>
        <v>D0003</v>
      </c>
      <c r="D148">
        <f>VLOOKUP(C148,Sheet5!F:H,3,)</f>
        <v>1</v>
      </c>
      <c r="E148" t="s">
        <v>5485</v>
      </c>
      <c r="F148" t="s">
        <v>5483</v>
      </c>
      <c r="G148" t="s">
        <v>2656</v>
      </c>
      <c r="H148" t="s">
        <v>2238</v>
      </c>
      <c r="I148" t="str">
        <f t="shared" si="5"/>
        <v>D0003OB5SKU00344</v>
      </c>
      <c r="J148">
        <v>1</v>
      </c>
    </row>
    <row r="149" spans="1:10" x14ac:dyDescent="0.3">
      <c r="A149" t="s">
        <v>5517</v>
      </c>
      <c r="B149" t="s">
        <v>69</v>
      </c>
      <c r="C149" t="str">
        <f t="shared" si="4"/>
        <v>D0003</v>
      </c>
      <c r="D149">
        <f>VLOOKUP(C149,Sheet5!F:H,3,)</f>
        <v>1</v>
      </c>
      <c r="E149" t="s">
        <v>5485</v>
      </c>
      <c r="F149" t="s">
        <v>5483</v>
      </c>
      <c r="G149" t="s">
        <v>2656</v>
      </c>
      <c r="H149" t="s">
        <v>4170</v>
      </c>
      <c r="I149" t="str">
        <f t="shared" si="5"/>
        <v>D0003OB5SKU00762</v>
      </c>
      <c r="J149">
        <v>15</v>
      </c>
    </row>
    <row r="150" spans="1:10" x14ac:dyDescent="0.3">
      <c r="A150" t="s">
        <v>5517</v>
      </c>
      <c r="B150" t="s">
        <v>69</v>
      </c>
      <c r="C150" t="str">
        <f t="shared" si="4"/>
        <v>D0003</v>
      </c>
      <c r="D150">
        <f>VLOOKUP(C150,Sheet5!F:H,3,)</f>
        <v>1</v>
      </c>
      <c r="E150" t="s">
        <v>5485</v>
      </c>
      <c r="F150" t="s">
        <v>5483</v>
      </c>
      <c r="G150" t="s">
        <v>2656</v>
      </c>
      <c r="H150" t="s">
        <v>2295</v>
      </c>
      <c r="I150" t="str">
        <f t="shared" si="5"/>
        <v>D0003OB5SKU00237</v>
      </c>
      <c r="J150">
        <v>20</v>
      </c>
    </row>
    <row r="151" spans="1:10" x14ac:dyDescent="0.3">
      <c r="A151" t="s">
        <v>5517</v>
      </c>
      <c r="B151" t="s">
        <v>69</v>
      </c>
      <c r="C151" t="str">
        <f t="shared" si="4"/>
        <v>D0003</v>
      </c>
      <c r="D151">
        <f>VLOOKUP(C151,Sheet5!F:H,3,)</f>
        <v>1</v>
      </c>
      <c r="E151" t="s">
        <v>5485</v>
      </c>
      <c r="F151" t="s">
        <v>5483</v>
      </c>
      <c r="G151" t="s">
        <v>2656</v>
      </c>
      <c r="H151" t="s">
        <v>1635</v>
      </c>
      <c r="I151" t="str">
        <f t="shared" si="5"/>
        <v>D0003OB5SKU00268</v>
      </c>
      <c r="J151">
        <v>10</v>
      </c>
    </row>
    <row r="152" spans="1:10" x14ac:dyDescent="0.3">
      <c r="A152" t="s">
        <v>5517</v>
      </c>
      <c r="B152" t="s">
        <v>70</v>
      </c>
      <c r="C152" t="str">
        <f t="shared" si="4"/>
        <v>D0003</v>
      </c>
      <c r="D152">
        <f>VLOOKUP(C152,Sheet5!F:H,3,)</f>
        <v>1</v>
      </c>
      <c r="E152" t="s">
        <v>5486</v>
      </c>
      <c r="F152" t="s">
        <v>5483</v>
      </c>
      <c r="G152" t="s">
        <v>2656</v>
      </c>
      <c r="H152" t="s">
        <v>1478</v>
      </c>
      <c r="I152" t="str">
        <f t="shared" si="5"/>
        <v>D0003OB6SKU00258</v>
      </c>
      <c r="J152">
        <v>100</v>
      </c>
    </row>
    <row r="153" spans="1:10" x14ac:dyDescent="0.3">
      <c r="A153" t="s">
        <v>5517</v>
      </c>
      <c r="B153" t="s">
        <v>70</v>
      </c>
      <c r="C153" t="str">
        <f t="shared" si="4"/>
        <v>D0003</v>
      </c>
      <c r="D153">
        <f>VLOOKUP(C153,Sheet5!F:H,3,)</f>
        <v>1</v>
      </c>
      <c r="E153" t="s">
        <v>5486</v>
      </c>
      <c r="F153" t="s">
        <v>5483</v>
      </c>
      <c r="G153" t="s">
        <v>2656</v>
      </c>
      <c r="H153" t="s">
        <v>1586</v>
      </c>
      <c r="I153" t="str">
        <f t="shared" si="5"/>
        <v>D0003OB6SKU00385</v>
      </c>
      <c r="J153">
        <v>1800</v>
      </c>
    </row>
    <row r="154" spans="1:10" x14ac:dyDescent="0.3">
      <c r="A154" t="s">
        <v>5517</v>
      </c>
      <c r="B154" t="s">
        <v>70</v>
      </c>
      <c r="C154" t="str">
        <f t="shared" si="4"/>
        <v>D0003</v>
      </c>
      <c r="D154">
        <f>VLOOKUP(C154,Sheet5!F:H,3,)</f>
        <v>1</v>
      </c>
      <c r="E154" t="s">
        <v>5486</v>
      </c>
      <c r="F154" t="s">
        <v>5483</v>
      </c>
      <c r="G154" t="s">
        <v>2656</v>
      </c>
      <c r="H154" t="s">
        <v>2503</v>
      </c>
      <c r="I154" t="str">
        <f t="shared" si="5"/>
        <v>D0003OB6SKU00723</v>
      </c>
      <c r="J154">
        <v>40</v>
      </c>
    </row>
    <row r="155" spans="1:10" x14ac:dyDescent="0.3">
      <c r="A155" t="s">
        <v>5517</v>
      </c>
      <c r="B155" t="s">
        <v>70</v>
      </c>
      <c r="C155" t="str">
        <f t="shared" si="4"/>
        <v>D0003</v>
      </c>
      <c r="D155">
        <f>VLOOKUP(C155,Sheet5!F:H,3,)</f>
        <v>1</v>
      </c>
      <c r="E155" t="s">
        <v>5486</v>
      </c>
      <c r="F155" t="s">
        <v>5483</v>
      </c>
      <c r="G155" t="s">
        <v>2656</v>
      </c>
      <c r="H155" t="s">
        <v>13</v>
      </c>
      <c r="I155" t="str">
        <f t="shared" si="5"/>
        <v>D0003OB6SKU00269</v>
      </c>
      <c r="J155">
        <v>15</v>
      </c>
    </row>
    <row r="156" spans="1:10" x14ac:dyDescent="0.3">
      <c r="A156" t="s">
        <v>5517</v>
      </c>
      <c r="B156" t="s">
        <v>70</v>
      </c>
      <c r="C156" t="str">
        <f t="shared" si="4"/>
        <v>D0003</v>
      </c>
      <c r="D156">
        <f>VLOOKUP(C156,Sheet5!F:H,3,)</f>
        <v>1</v>
      </c>
      <c r="E156" t="s">
        <v>5486</v>
      </c>
      <c r="F156" t="s">
        <v>5483</v>
      </c>
      <c r="G156" t="s">
        <v>2656</v>
      </c>
      <c r="H156" t="s">
        <v>2144</v>
      </c>
      <c r="I156" t="str">
        <f t="shared" si="5"/>
        <v>D0003OB6SKU00323</v>
      </c>
      <c r="J156">
        <v>1</v>
      </c>
    </row>
    <row r="157" spans="1:10" x14ac:dyDescent="0.3">
      <c r="A157" t="s">
        <v>5517</v>
      </c>
      <c r="B157" t="s">
        <v>70</v>
      </c>
      <c r="C157" t="str">
        <f t="shared" si="4"/>
        <v>D0003</v>
      </c>
      <c r="D157">
        <f>VLOOKUP(C157,Sheet5!F:H,3,)</f>
        <v>1</v>
      </c>
      <c r="E157" t="s">
        <v>5486</v>
      </c>
      <c r="F157" t="s">
        <v>5483</v>
      </c>
      <c r="G157" t="s">
        <v>2656</v>
      </c>
      <c r="H157" t="s">
        <v>2060</v>
      </c>
      <c r="I157" t="str">
        <f t="shared" si="5"/>
        <v>D0003OB6SKU00340</v>
      </c>
      <c r="J157">
        <v>2</v>
      </c>
    </row>
    <row r="158" spans="1:10" x14ac:dyDescent="0.3">
      <c r="A158" t="s">
        <v>5517</v>
      </c>
      <c r="B158" t="s">
        <v>70</v>
      </c>
      <c r="C158" t="str">
        <f t="shared" si="4"/>
        <v>D0003</v>
      </c>
      <c r="D158">
        <f>VLOOKUP(C158,Sheet5!F:H,3,)</f>
        <v>1</v>
      </c>
      <c r="E158" t="s">
        <v>5486</v>
      </c>
      <c r="F158" t="s">
        <v>5483</v>
      </c>
      <c r="G158" t="s">
        <v>2656</v>
      </c>
      <c r="H158" t="s">
        <v>2034</v>
      </c>
      <c r="I158" t="str">
        <f t="shared" si="5"/>
        <v>D0003OB6SKU00691</v>
      </c>
      <c r="J158">
        <v>10</v>
      </c>
    </row>
    <row r="159" spans="1:10" x14ac:dyDescent="0.3">
      <c r="A159" t="s">
        <v>5517</v>
      </c>
      <c r="B159" t="s">
        <v>70</v>
      </c>
      <c r="C159" t="str">
        <f t="shared" si="4"/>
        <v>D0003</v>
      </c>
      <c r="D159">
        <f>VLOOKUP(C159,Sheet5!F:H,3,)</f>
        <v>1</v>
      </c>
      <c r="E159" t="s">
        <v>5486</v>
      </c>
      <c r="F159" t="s">
        <v>5483</v>
      </c>
      <c r="G159" t="s">
        <v>2656</v>
      </c>
      <c r="H159" t="s">
        <v>2238</v>
      </c>
      <c r="I159" t="str">
        <f t="shared" si="5"/>
        <v>D0003OB6SKU00344</v>
      </c>
      <c r="J159">
        <v>1</v>
      </c>
    </row>
    <row r="160" spans="1:10" x14ac:dyDescent="0.3">
      <c r="A160" t="s">
        <v>5517</v>
      </c>
      <c r="B160" t="s">
        <v>70</v>
      </c>
      <c r="C160" t="str">
        <f t="shared" si="4"/>
        <v>D0003</v>
      </c>
      <c r="D160">
        <f>VLOOKUP(C160,Sheet5!F:H,3,)</f>
        <v>1</v>
      </c>
      <c r="E160" t="s">
        <v>5486</v>
      </c>
      <c r="F160" t="s">
        <v>5483</v>
      </c>
      <c r="G160" t="s">
        <v>2656</v>
      </c>
      <c r="H160" t="s">
        <v>4170</v>
      </c>
      <c r="I160" t="str">
        <f t="shared" si="5"/>
        <v>D0003OB6SKU00762</v>
      </c>
      <c r="J160">
        <v>20</v>
      </c>
    </row>
    <row r="161" spans="1:10" x14ac:dyDescent="0.3">
      <c r="A161" t="s">
        <v>5517</v>
      </c>
      <c r="B161" t="s">
        <v>70</v>
      </c>
      <c r="C161" t="str">
        <f t="shared" si="4"/>
        <v>D0003</v>
      </c>
      <c r="D161">
        <f>VLOOKUP(C161,Sheet5!F:H,3,)</f>
        <v>1</v>
      </c>
      <c r="E161" t="s">
        <v>5486</v>
      </c>
      <c r="F161" t="s">
        <v>5483</v>
      </c>
      <c r="G161" t="s">
        <v>2656</v>
      </c>
      <c r="H161" t="s">
        <v>2295</v>
      </c>
      <c r="I161" t="str">
        <f t="shared" si="5"/>
        <v>D0003OB6SKU00237</v>
      </c>
      <c r="J161">
        <v>25</v>
      </c>
    </row>
    <row r="162" spans="1:10" x14ac:dyDescent="0.3">
      <c r="A162" t="s">
        <v>5517</v>
      </c>
      <c r="B162" t="s">
        <v>70</v>
      </c>
      <c r="C162" t="str">
        <f t="shared" si="4"/>
        <v>D0003</v>
      </c>
      <c r="D162">
        <f>VLOOKUP(C162,Sheet5!F:H,3,)</f>
        <v>1</v>
      </c>
      <c r="E162" t="s">
        <v>5486</v>
      </c>
      <c r="F162" t="s">
        <v>5483</v>
      </c>
      <c r="G162" t="s">
        <v>2656</v>
      </c>
      <c r="H162" t="s">
        <v>1635</v>
      </c>
      <c r="I162" t="str">
        <f t="shared" si="5"/>
        <v>D0003OB6SKU00268</v>
      </c>
      <c r="J162">
        <v>10</v>
      </c>
    </row>
    <row r="163" spans="1:10" x14ac:dyDescent="0.3">
      <c r="A163" t="s">
        <v>5517</v>
      </c>
      <c r="B163" t="s">
        <v>71</v>
      </c>
      <c r="C163" t="str">
        <f t="shared" si="4"/>
        <v>D0003</v>
      </c>
      <c r="D163">
        <f>VLOOKUP(C163,Sheet5!F:H,3,)</f>
        <v>1</v>
      </c>
      <c r="E163" t="s">
        <v>5487</v>
      </c>
      <c r="F163" t="s">
        <v>5483</v>
      </c>
      <c r="G163" t="s">
        <v>2656</v>
      </c>
      <c r="H163" t="s">
        <v>1478</v>
      </c>
      <c r="I163" t="str">
        <f t="shared" si="5"/>
        <v>D0003OB7SKU00258</v>
      </c>
      <c r="J163">
        <v>25</v>
      </c>
    </row>
    <row r="164" spans="1:10" x14ac:dyDescent="0.3">
      <c r="A164" t="s">
        <v>5517</v>
      </c>
      <c r="B164" t="s">
        <v>71</v>
      </c>
      <c r="C164" t="str">
        <f t="shared" si="4"/>
        <v>D0003</v>
      </c>
      <c r="D164">
        <f>VLOOKUP(C164,Sheet5!F:H,3,)</f>
        <v>1</v>
      </c>
      <c r="E164" t="s">
        <v>5487</v>
      </c>
      <c r="F164" t="s">
        <v>5483</v>
      </c>
      <c r="G164" t="s">
        <v>2656</v>
      </c>
      <c r="H164" t="s">
        <v>1586</v>
      </c>
      <c r="I164" t="str">
        <f t="shared" si="5"/>
        <v>D0003OB7SKU00385</v>
      </c>
      <c r="J164">
        <v>975</v>
      </c>
    </row>
    <row r="165" spans="1:10" x14ac:dyDescent="0.3">
      <c r="A165" t="s">
        <v>5517</v>
      </c>
      <c r="B165" t="s">
        <v>71</v>
      </c>
      <c r="C165" t="str">
        <f t="shared" si="4"/>
        <v>D0003</v>
      </c>
      <c r="D165">
        <f>VLOOKUP(C165,Sheet5!F:H,3,)</f>
        <v>1</v>
      </c>
      <c r="E165" t="s">
        <v>5487</v>
      </c>
      <c r="F165" t="s">
        <v>5483</v>
      </c>
      <c r="G165" t="s">
        <v>2656</v>
      </c>
      <c r="H165" t="s">
        <v>2503</v>
      </c>
      <c r="I165" t="str">
        <f t="shared" si="5"/>
        <v>D0003OB7SKU00723</v>
      </c>
      <c r="J165">
        <v>40</v>
      </c>
    </row>
    <row r="166" spans="1:10" x14ac:dyDescent="0.3">
      <c r="A166" t="s">
        <v>5517</v>
      </c>
      <c r="B166" t="s">
        <v>71</v>
      </c>
      <c r="C166" t="str">
        <f t="shared" si="4"/>
        <v>D0003</v>
      </c>
      <c r="D166">
        <f>VLOOKUP(C166,Sheet5!F:H,3,)</f>
        <v>1</v>
      </c>
      <c r="E166" t="s">
        <v>5487</v>
      </c>
      <c r="F166" t="s">
        <v>5483</v>
      </c>
      <c r="G166" t="s">
        <v>2656</v>
      </c>
      <c r="H166" t="s">
        <v>13</v>
      </c>
      <c r="I166" t="str">
        <f t="shared" si="5"/>
        <v>D0003OB7SKU00269</v>
      </c>
      <c r="J166">
        <v>10</v>
      </c>
    </row>
    <row r="167" spans="1:10" x14ac:dyDescent="0.3">
      <c r="A167" t="s">
        <v>5517</v>
      </c>
      <c r="B167" t="s">
        <v>71</v>
      </c>
      <c r="C167" t="str">
        <f t="shared" si="4"/>
        <v>D0003</v>
      </c>
      <c r="D167">
        <f>VLOOKUP(C167,Sheet5!F:H,3,)</f>
        <v>1</v>
      </c>
      <c r="E167" t="s">
        <v>5487</v>
      </c>
      <c r="F167" t="s">
        <v>5483</v>
      </c>
      <c r="G167" t="s">
        <v>2656</v>
      </c>
      <c r="H167" t="s">
        <v>2144</v>
      </c>
      <c r="I167" t="str">
        <f t="shared" si="5"/>
        <v>D0003OB7SKU00323</v>
      </c>
      <c r="J167">
        <v>1</v>
      </c>
    </row>
    <row r="168" spans="1:10" x14ac:dyDescent="0.3">
      <c r="A168" t="s">
        <v>5517</v>
      </c>
      <c r="B168" t="s">
        <v>71</v>
      </c>
      <c r="C168" t="str">
        <f t="shared" si="4"/>
        <v>D0003</v>
      </c>
      <c r="D168">
        <f>VLOOKUP(C168,Sheet5!F:H,3,)</f>
        <v>1</v>
      </c>
      <c r="E168" t="s">
        <v>5487</v>
      </c>
      <c r="F168" t="s">
        <v>5483</v>
      </c>
      <c r="G168" t="s">
        <v>2656</v>
      </c>
      <c r="H168" t="s">
        <v>2060</v>
      </c>
      <c r="I168" t="str">
        <f t="shared" si="5"/>
        <v>D0003OB7SKU00340</v>
      </c>
      <c r="J168">
        <v>1</v>
      </c>
    </row>
    <row r="169" spans="1:10" x14ac:dyDescent="0.3">
      <c r="A169" t="s">
        <v>5517</v>
      </c>
      <c r="B169" t="s">
        <v>71</v>
      </c>
      <c r="C169" t="str">
        <f t="shared" si="4"/>
        <v>D0003</v>
      </c>
      <c r="D169">
        <f>VLOOKUP(C169,Sheet5!F:H,3,)</f>
        <v>1</v>
      </c>
      <c r="E169" t="s">
        <v>5487</v>
      </c>
      <c r="F169" t="s">
        <v>5483</v>
      </c>
      <c r="G169" t="s">
        <v>2656</v>
      </c>
      <c r="H169" t="s">
        <v>2034</v>
      </c>
      <c r="I169" t="str">
        <f t="shared" si="5"/>
        <v>D0003OB7SKU00691</v>
      </c>
      <c r="J169">
        <v>5</v>
      </c>
    </row>
    <row r="170" spans="1:10" x14ac:dyDescent="0.3">
      <c r="A170" t="s">
        <v>5517</v>
      </c>
      <c r="B170" t="s">
        <v>71</v>
      </c>
      <c r="C170" t="str">
        <f t="shared" si="4"/>
        <v>D0003</v>
      </c>
      <c r="D170">
        <f>VLOOKUP(C170,Sheet5!F:H,3,)</f>
        <v>1</v>
      </c>
      <c r="E170" t="s">
        <v>5487</v>
      </c>
      <c r="F170" t="s">
        <v>5483</v>
      </c>
      <c r="G170" t="s">
        <v>2656</v>
      </c>
      <c r="H170" t="s">
        <v>2238</v>
      </c>
      <c r="I170" t="str">
        <f t="shared" si="5"/>
        <v>D0003OB7SKU00344</v>
      </c>
      <c r="J170">
        <v>1</v>
      </c>
    </row>
    <row r="171" spans="1:10" x14ac:dyDescent="0.3">
      <c r="A171" t="s">
        <v>5517</v>
      </c>
      <c r="B171" t="s">
        <v>71</v>
      </c>
      <c r="C171" t="str">
        <f t="shared" si="4"/>
        <v>D0003</v>
      </c>
      <c r="D171">
        <f>VLOOKUP(C171,Sheet5!F:H,3,)</f>
        <v>1</v>
      </c>
      <c r="E171" t="s">
        <v>5487</v>
      </c>
      <c r="F171" t="s">
        <v>5483</v>
      </c>
      <c r="G171" t="s">
        <v>2656</v>
      </c>
      <c r="H171" t="s">
        <v>4170</v>
      </c>
      <c r="I171" t="str">
        <f t="shared" si="5"/>
        <v>D0003OB7SKU00762</v>
      </c>
      <c r="J171">
        <v>15</v>
      </c>
    </row>
    <row r="172" spans="1:10" x14ac:dyDescent="0.3">
      <c r="A172" t="s">
        <v>5517</v>
      </c>
      <c r="B172" t="s">
        <v>71</v>
      </c>
      <c r="C172" t="str">
        <f t="shared" si="4"/>
        <v>D0003</v>
      </c>
      <c r="D172">
        <f>VLOOKUP(C172,Sheet5!F:H,3,)</f>
        <v>1</v>
      </c>
      <c r="E172" t="s">
        <v>5487</v>
      </c>
      <c r="F172" t="s">
        <v>5483</v>
      </c>
      <c r="G172" t="s">
        <v>2656</v>
      </c>
      <c r="H172" t="s">
        <v>2295</v>
      </c>
      <c r="I172" t="str">
        <f t="shared" si="5"/>
        <v>D0003OB7SKU00237</v>
      </c>
      <c r="J172">
        <v>20</v>
      </c>
    </row>
    <row r="173" spans="1:10" x14ac:dyDescent="0.3">
      <c r="A173" t="s">
        <v>5517</v>
      </c>
      <c r="B173" t="s">
        <v>71</v>
      </c>
      <c r="C173" t="str">
        <f t="shared" si="4"/>
        <v>D0003</v>
      </c>
      <c r="D173">
        <f>VLOOKUP(C173,Sheet5!F:H,3,)</f>
        <v>1</v>
      </c>
      <c r="E173" t="s">
        <v>5487</v>
      </c>
      <c r="F173" t="s">
        <v>5483</v>
      </c>
      <c r="G173" t="s">
        <v>2656</v>
      </c>
      <c r="H173" t="s">
        <v>1635</v>
      </c>
      <c r="I173" t="str">
        <f t="shared" si="5"/>
        <v>D0003OB7SKU00268</v>
      </c>
      <c r="J173">
        <v>10</v>
      </c>
    </row>
    <row r="174" spans="1:10" x14ac:dyDescent="0.3">
      <c r="A174" t="s">
        <v>5517</v>
      </c>
      <c r="B174" t="s">
        <v>65</v>
      </c>
      <c r="C174" t="str">
        <f t="shared" si="4"/>
        <v>D0003</v>
      </c>
      <c r="D174">
        <f>VLOOKUP(C174,Sheet5!F:H,3,)</f>
        <v>1</v>
      </c>
      <c r="E174" t="s">
        <v>5488</v>
      </c>
      <c r="F174" t="s">
        <v>5483</v>
      </c>
      <c r="G174" t="s">
        <v>2656</v>
      </c>
      <c r="H174" t="s">
        <v>1478</v>
      </c>
      <c r="I174" t="str">
        <f t="shared" si="5"/>
        <v>D0003OB17SKU00258</v>
      </c>
      <c r="J174">
        <v>50</v>
      </c>
    </row>
    <row r="175" spans="1:10" x14ac:dyDescent="0.3">
      <c r="A175" t="s">
        <v>5517</v>
      </c>
      <c r="B175" t="s">
        <v>65</v>
      </c>
      <c r="C175" t="str">
        <f t="shared" si="4"/>
        <v>D0003</v>
      </c>
      <c r="D175">
        <f>VLOOKUP(C175,Sheet5!F:H,3,)</f>
        <v>1</v>
      </c>
      <c r="E175" t="s">
        <v>5488</v>
      </c>
      <c r="F175" t="s">
        <v>5483</v>
      </c>
      <c r="G175" t="s">
        <v>2656</v>
      </c>
      <c r="H175" t="s">
        <v>1586</v>
      </c>
      <c r="I175" t="str">
        <f t="shared" si="5"/>
        <v>D0003OB17SKU00385</v>
      </c>
      <c r="J175">
        <v>1150</v>
      </c>
    </row>
    <row r="176" spans="1:10" x14ac:dyDescent="0.3">
      <c r="A176" t="s">
        <v>5517</v>
      </c>
      <c r="B176" t="s">
        <v>65</v>
      </c>
      <c r="C176" t="str">
        <f t="shared" si="4"/>
        <v>D0003</v>
      </c>
      <c r="D176">
        <f>VLOOKUP(C176,Sheet5!F:H,3,)</f>
        <v>1</v>
      </c>
      <c r="E176" t="s">
        <v>5488</v>
      </c>
      <c r="F176" t="s">
        <v>5483</v>
      </c>
      <c r="G176" t="s">
        <v>2656</v>
      </c>
      <c r="H176" t="s">
        <v>2503</v>
      </c>
      <c r="I176" t="str">
        <f t="shared" si="5"/>
        <v>D0003OB17SKU00723</v>
      </c>
      <c r="J176">
        <v>50</v>
      </c>
    </row>
    <row r="177" spans="1:10" x14ac:dyDescent="0.3">
      <c r="A177" t="s">
        <v>5517</v>
      </c>
      <c r="B177" t="s">
        <v>65</v>
      </c>
      <c r="C177" t="str">
        <f t="shared" si="4"/>
        <v>D0003</v>
      </c>
      <c r="D177">
        <f>VLOOKUP(C177,Sheet5!F:H,3,)</f>
        <v>1</v>
      </c>
      <c r="E177" t="s">
        <v>5488</v>
      </c>
      <c r="F177" t="s">
        <v>5483</v>
      </c>
      <c r="G177" t="s">
        <v>2656</v>
      </c>
      <c r="H177" t="s">
        <v>13</v>
      </c>
      <c r="I177" t="str">
        <f t="shared" si="5"/>
        <v>D0003OB17SKU00269</v>
      </c>
      <c r="J177">
        <v>15</v>
      </c>
    </row>
    <row r="178" spans="1:10" x14ac:dyDescent="0.3">
      <c r="A178" t="s">
        <v>5517</v>
      </c>
      <c r="B178" t="s">
        <v>65</v>
      </c>
      <c r="C178" t="str">
        <f t="shared" si="4"/>
        <v>D0003</v>
      </c>
      <c r="D178">
        <f>VLOOKUP(C178,Sheet5!F:H,3,)</f>
        <v>1</v>
      </c>
      <c r="E178" t="s">
        <v>5488</v>
      </c>
      <c r="F178" t="s">
        <v>5483</v>
      </c>
      <c r="G178" t="s">
        <v>2656</v>
      </c>
      <c r="H178" t="s">
        <v>2144</v>
      </c>
      <c r="I178" t="str">
        <f t="shared" si="5"/>
        <v>D0003OB17SKU00323</v>
      </c>
      <c r="J178">
        <v>2</v>
      </c>
    </row>
    <row r="179" spans="1:10" x14ac:dyDescent="0.3">
      <c r="A179" t="s">
        <v>5517</v>
      </c>
      <c r="B179" t="s">
        <v>65</v>
      </c>
      <c r="C179" t="str">
        <f t="shared" si="4"/>
        <v>D0003</v>
      </c>
      <c r="D179">
        <f>VLOOKUP(C179,Sheet5!F:H,3,)</f>
        <v>1</v>
      </c>
      <c r="E179" t="s">
        <v>5488</v>
      </c>
      <c r="F179" t="s">
        <v>5483</v>
      </c>
      <c r="G179" t="s">
        <v>2656</v>
      </c>
      <c r="H179" t="s">
        <v>2060</v>
      </c>
      <c r="I179" t="str">
        <f t="shared" si="5"/>
        <v>D0003OB17SKU00340</v>
      </c>
      <c r="J179">
        <v>2</v>
      </c>
    </row>
    <row r="180" spans="1:10" x14ac:dyDescent="0.3">
      <c r="A180" t="s">
        <v>5517</v>
      </c>
      <c r="B180" t="s">
        <v>65</v>
      </c>
      <c r="C180" t="str">
        <f t="shared" si="4"/>
        <v>D0003</v>
      </c>
      <c r="D180">
        <f>VLOOKUP(C180,Sheet5!F:H,3,)</f>
        <v>1</v>
      </c>
      <c r="E180" t="s">
        <v>5488</v>
      </c>
      <c r="F180" t="s">
        <v>5483</v>
      </c>
      <c r="G180" t="s">
        <v>2656</v>
      </c>
      <c r="H180" t="s">
        <v>2034</v>
      </c>
      <c r="I180" t="str">
        <f t="shared" si="5"/>
        <v>D0003OB17SKU00691</v>
      </c>
      <c r="J180">
        <v>5</v>
      </c>
    </row>
    <row r="181" spans="1:10" x14ac:dyDescent="0.3">
      <c r="A181" t="s">
        <v>5517</v>
      </c>
      <c r="B181" t="s">
        <v>65</v>
      </c>
      <c r="C181" t="str">
        <f t="shared" si="4"/>
        <v>D0003</v>
      </c>
      <c r="D181">
        <f>VLOOKUP(C181,Sheet5!F:H,3,)</f>
        <v>1</v>
      </c>
      <c r="E181" t="s">
        <v>5488</v>
      </c>
      <c r="F181" t="s">
        <v>5483</v>
      </c>
      <c r="G181" t="s">
        <v>2656</v>
      </c>
      <c r="H181" t="s">
        <v>2238</v>
      </c>
      <c r="I181" t="str">
        <f t="shared" si="5"/>
        <v>D0003OB17SKU00344</v>
      </c>
      <c r="J181">
        <v>1</v>
      </c>
    </row>
    <row r="182" spans="1:10" x14ac:dyDescent="0.3">
      <c r="A182" t="s">
        <v>5517</v>
      </c>
      <c r="B182" t="s">
        <v>65</v>
      </c>
      <c r="C182" t="str">
        <f t="shared" si="4"/>
        <v>D0003</v>
      </c>
      <c r="D182">
        <f>VLOOKUP(C182,Sheet5!F:H,3,)</f>
        <v>1</v>
      </c>
      <c r="E182" t="s">
        <v>5488</v>
      </c>
      <c r="F182" t="s">
        <v>5483</v>
      </c>
      <c r="G182" t="s">
        <v>2656</v>
      </c>
      <c r="H182" t="s">
        <v>4170</v>
      </c>
      <c r="I182" t="str">
        <f t="shared" si="5"/>
        <v>D0003OB17SKU00762</v>
      </c>
      <c r="J182">
        <v>20</v>
      </c>
    </row>
    <row r="183" spans="1:10" x14ac:dyDescent="0.3">
      <c r="A183" t="s">
        <v>5517</v>
      </c>
      <c r="B183" t="s">
        <v>65</v>
      </c>
      <c r="C183" t="str">
        <f t="shared" si="4"/>
        <v>D0003</v>
      </c>
      <c r="D183">
        <f>VLOOKUP(C183,Sheet5!F:H,3,)</f>
        <v>1</v>
      </c>
      <c r="E183" t="s">
        <v>5488</v>
      </c>
      <c r="F183" t="s">
        <v>5483</v>
      </c>
      <c r="G183" t="s">
        <v>2656</v>
      </c>
      <c r="H183" t="s">
        <v>2295</v>
      </c>
      <c r="I183" t="str">
        <f t="shared" si="5"/>
        <v>D0003OB17SKU00237</v>
      </c>
      <c r="J183">
        <v>25</v>
      </c>
    </row>
    <row r="184" spans="1:10" x14ac:dyDescent="0.3">
      <c r="A184" t="s">
        <v>5517</v>
      </c>
      <c r="B184" t="s">
        <v>65</v>
      </c>
      <c r="C184" t="str">
        <f t="shared" si="4"/>
        <v>D0003</v>
      </c>
      <c r="D184">
        <f>VLOOKUP(C184,Sheet5!F:H,3,)</f>
        <v>1</v>
      </c>
      <c r="E184" t="s">
        <v>5488</v>
      </c>
      <c r="F184" t="s">
        <v>5483</v>
      </c>
      <c r="G184" t="s">
        <v>2656</v>
      </c>
      <c r="H184" t="s">
        <v>1635</v>
      </c>
      <c r="I184" t="str">
        <f t="shared" si="5"/>
        <v>D0003OB17SKU00268</v>
      </c>
      <c r="J184">
        <v>15</v>
      </c>
    </row>
    <row r="185" spans="1:10" x14ac:dyDescent="0.3">
      <c r="A185" t="s">
        <v>5517</v>
      </c>
      <c r="B185" t="s">
        <v>66</v>
      </c>
      <c r="C185" t="str">
        <f t="shared" si="4"/>
        <v>D0003</v>
      </c>
      <c r="D185">
        <f>VLOOKUP(C185,Sheet5!F:H,3,)</f>
        <v>1</v>
      </c>
      <c r="E185" t="s">
        <v>5489</v>
      </c>
      <c r="F185" t="s">
        <v>5483</v>
      </c>
      <c r="G185" t="s">
        <v>2656</v>
      </c>
      <c r="H185" t="s">
        <v>1478</v>
      </c>
      <c r="I185" t="str">
        <f t="shared" si="5"/>
        <v>D0003OB2SKU00258</v>
      </c>
      <c r="J185">
        <v>75</v>
      </c>
    </row>
    <row r="186" spans="1:10" x14ac:dyDescent="0.3">
      <c r="A186" t="s">
        <v>5517</v>
      </c>
      <c r="B186" t="s">
        <v>66</v>
      </c>
      <c r="C186" t="str">
        <f t="shared" si="4"/>
        <v>D0003</v>
      </c>
      <c r="D186">
        <f>VLOOKUP(C186,Sheet5!F:H,3,)</f>
        <v>1</v>
      </c>
      <c r="E186" t="s">
        <v>5489</v>
      </c>
      <c r="F186" t="s">
        <v>5483</v>
      </c>
      <c r="G186" t="s">
        <v>2656</v>
      </c>
      <c r="H186" t="s">
        <v>1586</v>
      </c>
      <c r="I186" t="str">
        <f t="shared" si="5"/>
        <v>D0003OB2SKU00385</v>
      </c>
      <c r="J186">
        <v>1775</v>
      </c>
    </row>
    <row r="187" spans="1:10" x14ac:dyDescent="0.3">
      <c r="A187" t="s">
        <v>5517</v>
      </c>
      <c r="B187" t="s">
        <v>66</v>
      </c>
      <c r="C187" t="str">
        <f t="shared" si="4"/>
        <v>D0003</v>
      </c>
      <c r="D187">
        <f>VLOOKUP(C187,Sheet5!F:H,3,)</f>
        <v>1</v>
      </c>
      <c r="E187" t="s">
        <v>5489</v>
      </c>
      <c r="F187" t="s">
        <v>5483</v>
      </c>
      <c r="G187" t="s">
        <v>2656</v>
      </c>
      <c r="H187" t="s">
        <v>2503</v>
      </c>
      <c r="I187" t="str">
        <f t="shared" si="5"/>
        <v>D0003OB2SKU00723</v>
      </c>
      <c r="J187">
        <v>50</v>
      </c>
    </row>
    <row r="188" spans="1:10" x14ac:dyDescent="0.3">
      <c r="A188" t="s">
        <v>5517</v>
      </c>
      <c r="B188" t="s">
        <v>66</v>
      </c>
      <c r="C188" t="str">
        <f t="shared" si="4"/>
        <v>D0003</v>
      </c>
      <c r="D188">
        <f>VLOOKUP(C188,Sheet5!F:H,3,)</f>
        <v>1</v>
      </c>
      <c r="E188" t="s">
        <v>5489</v>
      </c>
      <c r="F188" t="s">
        <v>5483</v>
      </c>
      <c r="G188" t="s">
        <v>2656</v>
      </c>
      <c r="H188" t="s">
        <v>13</v>
      </c>
      <c r="I188" t="str">
        <f t="shared" si="5"/>
        <v>D0003OB2SKU00269</v>
      </c>
      <c r="J188">
        <v>15</v>
      </c>
    </row>
    <row r="189" spans="1:10" x14ac:dyDescent="0.3">
      <c r="A189" t="s">
        <v>5517</v>
      </c>
      <c r="B189" t="s">
        <v>66</v>
      </c>
      <c r="C189" t="str">
        <f t="shared" si="4"/>
        <v>D0003</v>
      </c>
      <c r="D189">
        <f>VLOOKUP(C189,Sheet5!F:H,3,)</f>
        <v>1</v>
      </c>
      <c r="E189" t="s">
        <v>5489</v>
      </c>
      <c r="F189" t="s">
        <v>5483</v>
      </c>
      <c r="G189" t="s">
        <v>2656</v>
      </c>
      <c r="H189" t="s">
        <v>2144</v>
      </c>
      <c r="I189" t="str">
        <f t="shared" si="5"/>
        <v>D0003OB2SKU00323</v>
      </c>
      <c r="J189">
        <v>3</v>
      </c>
    </row>
    <row r="190" spans="1:10" x14ac:dyDescent="0.3">
      <c r="A190" t="s">
        <v>5517</v>
      </c>
      <c r="B190" t="s">
        <v>66</v>
      </c>
      <c r="C190" t="str">
        <f t="shared" si="4"/>
        <v>D0003</v>
      </c>
      <c r="D190">
        <f>VLOOKUP(C190,Sheet5!F:H,3,)</f>
        <v>1</v>
      </c>
      <c r="E190" t="s">
        <v>5489</v>
      </c>
      <c r="F190" t="s">
        <v>5483</v>
      </c>
      <c r="G190" t="s">
        <v>2656</v>
      </c>
      <c r="H190" t="s">
        <v>2060</v>
      </c>
      <c r="I190" t="str">
        <f t="shared" si="5"/>
        <v>D0003OB2SKU00340</v>
      </c>
      <c r="J190">
        <v>2</v>
      </c>
    </row>
    <row r="191" spans="1:10" x14ac:dyDescent="0.3">
      <c r="A191" t="s">
        <v>5517</v>
      </c>
      <c r="B191" t="s">
        <v>66</v>
      </c>
      <c r="C191" t="str">
        <f t="shared" si="4"/>
        <v>D0003</v>
      </c>
      <c r="D191">
        <f>VLOOKUP(C191,Sheet5!F:H,3,)</f>
        <v>1</v>
      </c>
      <c r="E191" t="s">
        <v>5489</v>
      </c>
      <c r="F191" t="s">
        <v>5483</v>
      </c>
      <c r="G191" t="s">
        <v>2656</v>
      </c>
      <c r="H191" t="s">
        <v>2034</v>
      </c>
      <c r="I191" t="str">
        <f t="shared" si="5"/>
        <v>D0003OB2SKU00691</v>
      </c>
      <c r="J191">
        <v>10</v>
      </c>
    </row>
    <row r="192" spans="1:10" x14ac:dyDescent="0.3">
      <c r="A192" t="s">
        <v>5517</v>
      </c>
      <c r="B192" t="s">
        <v>66</v>
      </c>
      <c r="C192" t="str">
        <f t="shared" si="4"/>
        <v>D0003</v>
      </c>
      <c r="D192">
        <f>VLOOKUP(C192,Sheet5!F:H,3,)</f>
        <v>1</v>
      </c>
      <c r="E192" t="s">
        <v>5489</v>
      </c>
      <c r="F192" t="s">
        <v>5483</v>
      </c>
      <c r="G192" t="s">
        <v>2656</v>
      </c>
      <c r="H192" t="s">
        <v>2238</v>
      </c>
      <c r="I192" t="str">
        <f t="shared" si="5"/>
        <v>D0003OB2SKU00344</v>
      </c>
      <c r="J192">
        <v>1</v>
      </c>
    </row>
    <row r="193" spans="1:10" x14ac:dyDescent="0.3">
      <c r="A193" t="s">
        <v>5517</v>
      </c>
      <c r="B193" t="s">
        <v>66</v>
      </c>
      <c r="C193" t="str">
        <f t="shared" si="4"/>
        <v>D0003</v>
      </c>
      <c r="D193">
        <f>VLOOKUP(C193,Sheet5!F:H,3,)</f>
        <v>1</v>
      </c>
      <c r="E193" t="s">
        <v>5489</v>
      </c>
      <c r="F193" t="s">
        <v>5483</v>
      </c>
      <c r="G193" t="s">
        <v>2656</v>
      </c>
      <c r="H193" t="s">
        <v>4170</v>
      </c>
      <c r="I193" t="str">
        <f t="shared" si="5"/>
        <v>D0003OB2SKU00762</v>
      </c>
      <c r="J193">
        <v>20</v>
      </c>
    </row>
    <row r="194" spans="1:10" x14ac:dyDescent="0.3">
      <c r="A194" t="s">
        <v>5517</v>
      </c>
      <c r="B194" t="s">
        <v>66</v>
      </c>
      <c r="C194" t="str">
        <f t="shared" ref="C194:C257" si="6">LEFT(B194,5)</f>
        <v>D0003</v>
      </c>
      <c r="D194">
        <f>VLOOKUP(C194,Sheet5!F:H,3,)</f>
        <v>1</v>
      </c>
      <c r="E194" t="s">
        <v>5489</v>
      </c>
      <c r="F194" t="s">
        <v>5483</v>
      </c>
      <c r="G194" t="s">
        <v>2656</v>
      </c>
      <c r="H194" t="s">
        <v>2295</v>
      </c>
      <c r="I194" t="str">
        <f t="shared" si="5"/>
        <v>D0003OB2SKU00237</v>
      </c>
      <c r="J194">
        <v>30</v>
      </c>
    </row>
    <row r="195" spans="1:10" x14ac:dyDescent="0.3">
      <c r="A195" t="s">
        <v>5517</v>
      </c>
      <c r="B195" t="s">
        <v>66</v>
      </c>
      <c r="C195" t="str">
        <f t="shared" si="6"/>
        <v>D0003</v>
      </c>
      <c r="D195">
        <f>VLOOKUP(C195,Sheet5!F:H,3,)</f>
        <v>1</v>
      </c>
      <c r="E195" t="s">
        <v>5489</v>
      </c>
      <c r="F195" t="s">
        <v>5483</v>
      </c>
      <c r="G195" t="s">
        <v>2656</v>
      </c>
      <c r="H195" t="s">
        <v>1635</v>
      </c>
      <c r="I195" t="str">
        <f t="shared" ref="I195:I258" si="7">B195&amp;H195</f>
        <v>D0003OB2SKU00268</v>
      </c>
      <c r="J195">
        <v>10</v>
      </c>
    </row>
    <row r="196" spans="1:10" x14ac:dyDescent="0.3">
      <c r="A196" t="s">
        <v>5517</v>
      </c>
      <c r="B196" t="s">
        <v>94</v>
      </c>
      <c r="C196" t="str">
        <f t="shared" si="6"/>
        <v>D0008</v>
      </c>
      <c r="D196">
        <f>VLOOKUP(C196,Sheet5!F:H,3,)</f>
        <v>1</v>
      </c>
      <c r="E196" t="s">
        <v>5447</v>
      </c>
      <c r="F196" t="s">
        <v>5448</v>
      </c>
      <c r="G196" t="s">
        <v>2662</v>
      </c>
      <c r="H196" t="s">
        <v>1478</v>
      </c>
      <c r="I196" t="str">
        <f t="shared" si="7"/>
        <v>D0008OB13SKU00258</v>
      </c>
      <c r="J196">
        <v>25</v>
      </c>
    </row>
    <row r="197" spans="1:10" x14ac:dyDescent="0.3">
      <c r="A197" t="s">
        <v>5517</v>
      </c>
      <c r="B197" t="s">
        <v>94</v>
      </c>
      <c r="C197" t="str">
        <f t="shared" si="6"/>
        <v>D0008</v>
      </c>
      <c r="D197">
        <f>VLOOKUP(C197,Sheet5!F:H,3,)</f>
        <v>1</v>
      </c>
      <c r="E197" t="s">
        <v>5447</v>
      </c>
      <c r="F197" t="s">
        <v>5448</v>
      </c>
      <c r="G197" t="s">
        <v>2662</v>
      </c>
      <c r="H197" t="s">
        <v>1586</v>
      </c>
      <c r="I197" t="str">
        <f t="shared" si="7"/>
        <v>D0008OB13SKU00385</v>
      </c>
      <c r="J197">
        <v>1625</v>
      </c>
    </row>
    <row r="198" spans="1:10" x14ac:dyDescent="0.3">
      <c r="A198" t="s">
        <v>5517</v>
      </c>
      <c r="B198" t="s">
        <v>94</v>
      </c>
      <c r="C198" t="str">
        <f t="shared" si="6"/>
        <v>D0008</v>
      </c>
      <c r="D198">
        <f>VLOOKUP(C198,Sheet5!F:H,3,)</f>
        <v>1</v>
      </c>
      <c r="E198" t="s">
        <v>5447</v>
      </c>
      <c r="F198" t="s">
        <v>5448</v>
      </c>
      <c r="G198" t="s">
        <v>2662</v>
      </c>
      <c r="H198" t="s">
        <v>2144</v>
      </c>
      <c r="I198" t="str">
        <f t="shared" si="7"/>
        <v>D0008OB13SKU00323</v>
      </c>
      <c r="J198">
        <v>2</v>
      </c>
    </row>
    <row r="199" spans="1:10" x14ac:dyDescent="0.3">
      <c r="A199" t="s">
        <v>5517</v>
      </c>
      <c r="B199" t="s">
        <v>94</v>
      </c>
      <c r="C199" t="str">
        <f t="shared" si="6"/>
        <v>D0008</v>
      </c>
      <c r="D199">
        <f>VLOOKUP(C199,Sheet5!F:H,3,)</f>
        <v>1</v>
      </c>
      <c r="E199" t="s">
        <v>5447</v>
      </c>
      <c r="F199" t="s">
        <v>5448</v>
      </c>
      <c r="G199" t="s">
        <v>2662</v>
      </c>
      <c r="H199" t="s">
        <v>2238</v>
      </c>
      <c r="I199" t="str">
        <f t="shared" si="7"/>
        <v>D0008OB13SKU00344</v>
      </c>
      <c r="J199">
        <v>2</v>
      </c>
    </row>
    <row r="200" spans="1:10" x14ac:dyDescent="0.3">
      <c r="A200" t="s">
        <v>5517</v>
      </c>
      <c r="B200" t="s">
        <v>94</v>
      </c>
      <c r="C200" t="str">
        <f t="shared" si="6"/>
        <v>D0008</v>
      </c>
      <c r="D200">
        <f>VLOOKUP(C200,Sheet5!F:H,3,)</f>
        <v>1</v>
      </c>
      <c r="E200" t="s">
        <v>5447</v>
      </c>
      <c r="F200" t="s">
        <v>5448</v>
      </c>
      <c r="G200" t="s">
        <v>2662</v>
      </c>
      <c r="H200" t="s">
        <v>2060</v>
      </c>
      <c r="I200" t="str">
        <f t="shared" si="7"/>
        <v>D0008OB13SKU00340</v>
      </c>
      <c r="J200">
        <v>2</v>
      </c>
    </row>
    <row r="201" spans="1:10" x14ac:dyDescent="0.3">
      <c r="A201" t="s">
        <v>5517</v>
      </c>
      <c r="B201" t="s">
        <v>94</v>
      </c>
      <c r="C201" t="str">
        <f t="shared" si="6"/>
        <v>D0008</v>
      </c>
      <c r="D201">
        <f>VLOOKUP(C201,Sheet5!F:H,3,)</f>
        <v>1</v>
      </c>
      <c r="E201" t="s">
        <v>5447</v>
      </c>
      <c r="F201" t="s">
        <v>5448</v>
      </c>
      <c r="G201" t="s">
        <v>2662</v>
      </c>
      <c r="H201" t="s">
        <v>2034</v>
      </c>
      <c r="I201" t="str">
        <f t="shared" si="7"/>
        <v>D0008OB13SKU00691</v>
      </c>
      <c r="J201">
        <v>4</v>
      </c>
    </row>
    <row r="202" spans="1:10" x14ac:dyDescent="0.3">
      <c r="A202" t="s">
        <v>5517</v>
      </c>
      <c r="B202" t="s">
        <v>94</v>
      </c>
      <c r="C202" t="str">
        <f t="shared" si="6"/>
        <v>D0008</v>
      </c>
      <c r="D202">
        <f>VLOOKUP(C202,Sheet5!F:H,3,)</f>
        <v>1</v>
      </c>
      <c r="E202" t="s">
        <v>5447</v>
      </c>
      <c r="F202" t="s">
        <v>5448</v>
      </c>
      <c r="G202" t="s">
        <v>2662</v>
      </c>
      <c r="H202" t="s">
        <v>13</v>
      </c>
      <c r="I202" t="str">
        <f t="shared" si="7"/>
        <v>D0008OB13SKU00269</v>
      </c>
      <c r="J202">
        <v>3</v>
      </c>
    </row>
    <row r="203" spans="1:10" x14ac:dyDescent="0.3">
      <c r="A203" t="s">
        <v>5517</v>
      </c>
      <c r="B203" t="s">
        <v>94</v>
      </c>
      <c r="C203" t="str">
        <f t="shared" si="6"/>
        <v>D0008</v>
      </c>
      <c r="D203">
        <f>VLOOKUP(C203,Sheet5!F:H,3,)</f>
        <v>1</v>
      </c>
      <c r="E203" t="s">
        <v>5447</v>
      </c>
      <c r="F203" t="s">
        <v>5448</v>
      </c>
      <c r="G203" t="s">
        <v>2662</v>
      </c>
      <c r="H203" t="s">
        <v>2295</v>
      </c>
      <c r="I203" t="str">
        <f t="shared" si="7"/>
        <v>D0008OB13SKU00237</v>
      </c>
      <c r="J203">
        <v>14</v>
      </c>
    </row>
    <row r="204" spans="1:10" x14ac:dyDescent="0.3">
      <c r="A204" t="s">
        <v>5517</v>
      </c>
      <c r="B204" t="s">
        <v>94</v>
      </c>
      <c r="C204" t="str">
        <f t="shared" si="6"/>
        <v>D0008</v>
      </c>
      <c r="D204">
        <f>VLOOKUP(C204,Sheet5!F:H,3,)</f>
        <v>1</v>
      </c>
      <c r="E204" t="s">
        <v>5447</v>
      </c>
      <c r="F204" t="s">
        <v>5448</v>
      </c>
      <c r="G204" t="s">
        <v>2662</v>
      </c>
      <c r="H204" t="s">
        <v>1635</v>
      </c>
      <c r="I204" t="str">
        <f t="shared" si="7"/>
        <v>D0008OB13SKU00268</v>
      </c>
      <c r="J204">
        <v>10</v>
      </c>
    </row>
    <row r="205" spans="1:10" x14ac:dyDescent="0.3">
      <c r="A205" t="s">
        <v>5517</v>
      </c>
      <c r="B205" t="s">
        <v>94</v>
      </c>
      <c r="C205" t="str">
        <f t="shared" si="6"/>
        <v>D0008</v>
      </c>
      <c r="D205">
        <f>VLOOKUP(C205,Sheet5!F:H,3,)</f>
        <v>1</v>
      </c>
      <c r="E205" t="s">
        <v>5447</v>
      </c>
      <c r="F205" t="s">
        <v>5448</v>
      </c>
      <c r="G205" t="s">
        <v>2662</v>
      </c>
      <c r="H205" t="s">
        <v>4170</v>
      </c>
      <c r="I205" t="str">
        <f t="shared" si="7"/>
        <v>D0008OB13SKU00762</v>
      </c>
      <c r="J205">
        <v>8</v>
      </c>
    </row>
    <row r="206" spans="1:10" x14ac:dyDescent="0.3">
      <c r="A206" t="s">
        <v>5517</v>
      </c>
      <c r="B206" t="s">
        <v>94</v>
      </c>
      <c r="C206" t="str">
        <f t="shared" si="6"/>
        <v>D0008</v>
      </c>
      <c r="D206">
        <f>VLOOKUP(C206,Sheet5!F:H,3,)</f>
        <v>1</v>
      </c>
      <c r="E206" t="s">
        <v>5447</v>
      </c>
      <c r="F206" t="s">
        <v>5448</v>
      </c>
      <c r="G206" t="s">
        <v>2662</v>
      </c>
      <c r="H206" t="s">
        <v>2503</v>
      </c>
      <c r="I206" t="str">
        <f t="shared" si="7"/>
        <v>D0008OB13SKU00723</v>
      </c>
      <c r="J206">
        <v>40</v>
      </c>
    </row>
    <row r="207" spans="1:10" x14ac:dyDescent="0.3">
      <c r="A207" t="s">
        <v>5517</v>
      </c>
      <c r="B207" t="s">
        <v>94</v>
      </c>
      <c r="C207" t="str">
        <f t="shared" si="6"/>
        <v>D0008</v>
      </c>
      <c r="D207">
        <f>VLOOKUP(C207,Sheet5!F:H,3,)</f>
        <v>1</v>
      </c>
      <c r="E207" t="s">
        <v>5447</v>
      </c>
      <c r="F207" t="s">
        <v>5448</v>
      </c>
      <c r="G207" t="s">
        <v>2662</v>
      </c>
      <c r="H207" t="s">
        <v>1628</v>
      </c>
      <c r="I207" t="str">
        <f t="shared" si="7"/>
        <v>D0008OB13SKU00037</v>
      </c>
      <c r="J207">
        <v>2</v>
      </c>
    </row>
    <row r="208" spans="1:10" x14ac:dyDescent="0.3">
      <c r="A208" t="s">
        <v>5517</v>
      </c>
      <c r="B208" t="s">
        <v>94</v>
      </c>
      <c r="C208" t="str">
        <f t="shared" si="6"/>
        <v>D0008</v>
      </c>
      <c r="D208">
        <f>VLOOKUP(C208,Sheet5!F:H,3,)</f>
        <v>1</v>
      </c>
      <c r="E208" t="s">
        <v>5447</v>
      </c>
      <c r="F208" t="s">
        <v>5448</v>
      </c>
      <c r="G208" t="s">
        <v>2662</v>
      </c>
      <c r="H208" t="s">
        <v>4271</v>
      </c>
      <c r="I208" t="str">
        <f t="shared" si="7"/>
        <v>D0008OB13SKU00809</v>
      </c>
      <c r="J208">
        <v>5</v>
      </c>
    </row>
    <row r="209" spans="1:10" x14ac:dyDescent="0.3">
      <c r="A209" t="s">
        <v>5517</v>
      </c>
      <c r="B209" t="s">
        <v>97</v>
      </c>
      <c r="C209" t="str">
        <f t="shared" si="6"/>
        <v>D0008</v>
      </c>
      <c r="D209">
        <f>VLOOKUP(C209,Sheet5!F:H,3,)</f>
        <v>1</v>
      </c>
      <c r="E209" t="s">
        <v>5449</v>
      </c>
      <c r="F209" t="s">
        <v>5448</v>
      </c>
      <c r="G209" t="s">
        <v>2662</v>
      </c>
      <c r="H209" t="s">
        <v>1478</v>
      </c>
      <c r="I209" t="str">
        <f t="shared" si="7"/>
        <v>D0008OB3SKU00258</v>
      </c>
      <c r="J209">
        <v>25</v>
      </c>
    </row>
    <row r="210" spans="1:10" x14ac:dyDescent="0.3">
      <c r="A210" t="s">
        <v>5517</v>
      </c>
      <c r="B210" t="s">
        <v>97</v>
      </c>
      <c r="C210" t="str">
        <f t="shared" si="6"/>
        <v>D0008</v>
      </c>
      <c r="D210">
        <f>VLOOKUP(C210,Sheet5!F:H,3,)</f>
        <v>1</v>
      </c>
      <c r="E210" t="s">
        <v>5449</v>
      </c>
      <c r="F210" t="s">
        <v>5448</v>
      </c>
      <c r="G210" t="s">
        <v>2662</v>
      </c>
      <c r="H210" t="s">
        <v>1586</v>
      </c>
      <c r="I210" t="str">
        <f t="shared" si="7"/>
        <v>D0008OB3SKU00385</v>
      </c>
      <c r="J210">
        <v>1175</v>
      </c>
    </row>
    <row r="211" spans="1:10" x14ac:dyDescent="0.3">
      <c r="A211" t="s">
        <v>5517</v>
      </c>
      <c r="B211" t="s">
        <v>97</v>
      </c>
      <c r="C211" t="str">
        <f t="shared" si="6"/>
        <v>D0008</v>
      </c>
      <c r="D211">
        <f>VLOOKUP(C211,Sheet5!F:H,3,)</f>
        <v>1</v>
      </c>
      <c r="E211" t="s">
        <v>5449</v>
      </c>
      <c r="F211" t="s">
        <v>5448</v>
      </c>
      <c r="G211" t="s">
        <v>2662</v>
      </c>
      <c r="H211" t="s">
        <v>2144</v>
      </c>
      <c r="I211" t="str">
        <f t="shared" si="7"/>
        <v>D0008OB3SKU00323</v>
      </c>
      <c r="J211">
        <v>2</v>
      </c>
    </row>
    <row r="212" spans="1:10" x14ac:dyDescent="0.3">
      <c r="A212" t="s">
        <v>5517</v>
      </c>
      <c r="B212" t="s">
        <v>97</v>
      </c>
      <c r="C212" t="str">
        <f t="shared" si="6"/>
        <v>D0008</v>
      </c>
      <c r="D212">
        <f>VLOOKUP(C212,Sheet5!F:H,3,)</f>
        <v>1</v>
      </c>
      <c r="E212" t="s">
        <v>5449</v>
      </c>
      <c r="F212" t="s">
        <v>5448</v>
      </c>
      <c r="G212" t="s">
        <v>2662</v>
      </c>
      <c r="H212" t="s">
        <v>2238</v>
      </c>
      <c r="I212" t="str">
        <f t="shared" si="7"/>
        <v>D0008OB3SKU00344</v>
      </c>
      <c r="J212">
        <v>2</v>
      </c>
    </row>
    <row r="213" spans="1:10" x14ac:dyDescent="0.3">
      <c r="A213" t="s">
        <v>5517</v>
      </c>
      <c r="B213" t="s">
        <v>97</v>
      </c>
      <c r="C213" t="str">
        <f t="shared" si="6"/>
        <v>D0008</v>
      </c>
      <c r="D213">
        <f>VLOOKUP(C213,Sheet5!F:H,3,)</f>
        <v>1</v>
      </c>
      <c r="E213" t="s">
        <v>5449</v>
      </c>
      <c r="F213" t="s">
        <v>5448</v>
      </c>
      <c r="G213" t="s">
        <v>2662</v>
      </c>
      <c r="H213" t="s">
        <v>2060</v>
      </c>
      <c r="I213" t="str">
        <f t="shared" si="7"/>
        <v>D0008OB3SKU00340</v>
      </c>
      <c r="J213">
        <v>2</v>
      </c>
    </row>
    <row r="214" spans="1:10" x14ac:dyDescent="0.3">
      <c r="A214" t="s">
        <v>5517</v>
      </c>
      <c r="B214" t="s">
        <v>97</v>
      </c>
      <c r="C214" t="str">
        <f t="shared" si="6"/>
        <v>D0008</v>
      </c>
      <c r="D214">
        <f>VLOOKUP(C214,Sheet5!F:H,3,)</f>
        <v>1</v>
      </c>
      <c r="E214" t="s">
        <v>5449</v>
      </c>
      <c r="F214" t="s">
        <v>5448</v>
      </c>
      <c r="G214" t="s">
        <v>2662</v>
      </c>
      <c r="H214" t="s">
        <v>2034</v>
      </c>
      <c r="I214" t="str">
        <f t="shared" si="7"/>
        <v>D0008OB3SKU00691</v>
      </c>
      <c r="J214">
        <v>4</v>
      </c>
    </row>
    <row r="215" spans="1:10" x14ac:dyDescent="0.3">
      <c r="A215" t="s">
        <v>5517</v>
      </c>
      <c r="B215" t="s">
        <v>97</v>
      </c>
      <c r="C215" t="str">
        <f t="shared" si="6"/>
        <v>D0008</v>
      </c>
      <c r="D215">
        <f>VLOOKUP(C215,Sheet5!F:H,3,)</f>
        <v>1</v>
      </c>
      <c r="E215" t="s">
        <v>5449</v>
      </c>
      <c r="F215" t="s">
        <v>5448</v>
      </c>
      <c r="G215" t="s">
        <v>2662</v>
      </c>
      <c r="H215" t="s">
        <v>13</v>
      </c>
      <c r="I215" t="str">
        <f t="shared" si="7"/>
        <v>D0008OB3SKU00269</v>
      </c>
      <c r="J215">
        <v>2</v>
      </c>
    </row>
    <row r="216" spans="1:10" x14ac:dyDescent="0.3">
      <c r="A216" t="s">
        <v>5517</v>
      </c>
      <c r="B216" t="s">
        <v>97</v>
      </c>
      <c r="C216" t="str">
        <f t="shared" si="6"/>
        <v>D0008</v>
      </c>
      <c r="D216">
        <f>VLOOKUP(C216,Sheet5!F:H,3,)</f>
        <v>1</v>
      </c>
      <c r="E216" t="s">
        <v>5449</v>
      </c>
      <c r="F216" t="s">
        <v>5448</v>
      </c>
      <c r="G216" t="s">
        <v>2662</v>
      </c>
      <c r="H216" t="s">
        <v>2295</v>
      </c>
      <c r="I216" t="str">
        <f t="shared" si="7"/>
        <v>D0008OB3SKU00237</v>
      </c>
      <c r="J216">
        <v>15</v>
      </c>
    </row>
    <row r="217" spans="1:10" x14ac:dyDescent="0.3">
      <c r="A217" t="s">
        <v>5517</v>
      </c>
      <c r="B217" t="s">
        <v>97</v>
      </c>
      <c r="C217" t="str">
        <f t="shared" si="6"/>
        <v>D0008</v>
      </c>
      <c r="D217">
        <f>VLOOKUP(C217,Sheet5!F:H,3,)</f>
        <v>1</v>
      </c>
      <c r="E217" t="s">
        <v>5449</v>
      </c>
      <c r="F217" t="s">
        <v>5448</v>
      </c>
      <c r="G217" t="s">
        <v>2662</v>
      </c>
      <c r="H217" t="s">
        <v>1635</v>
      </c>
      <c r="I217" t="str">
        <f t="shared" si="7"/>
        <v>D0008OB3SKU00268</v>
      </c>
      <c r="J217">
        <v>8</v>
      </c>
    </row>
    <row r="218" spans="1:10" x14ac:dyDescent="0.3">
      <c r="A218" t="s">
        <v>5517</v>
      </c>
      <c r="B218" t="s">
        <v>97</v>
      </c>
      <c r="C218" t="str">
        <f t="shared" si="6"/>
        <v>D0008</v>
      </c>
      <c r="D218">
        <f>VLOOKUP(C218,Sheet5!F:H,3,)</f>
        <v>1</v>
      </c>
      <c r="E218" t="s">
        <v>5449</v>
      </c>
      <c r="F218" t="s">
        <v>5448</v>
      </c>
      <c r="G218" t="s">
        <v>2662</v>
      </c>
      <c r="H218" t="s">
        <v>4170</v>
      </c>
      <c r="I218" t="str">
        <f t="shared" si="7"/>
        <v>D0008OB3SKU00762</v>
      </c>
      <c r="J218">
        <v>10</v>
      </c>
    </row>
    <row r="219" spans="1:10" x14ac:dyDescent="0.3">
      <c r="A219" t="s">
        <v>5517</v>
      </c>
      <c r="B219" t="s">
        <v>97</v>
      </c>
      <c r="C219" t="str">
        <f t="shared" si="6"/>
        <v>D0008</v>
      </c>
      <c r="D219">
        <f>VLOOKUP(C219,Sheet5!F:H,3,)</f>
        <v>1</v>
      </c>
      <c r="E219" t="s">
        <v>5449</v>
      </c>
      <c r="F219" t="s">
        <v>5448</v>
      </c>
      <c r="G219" t="s">
        <v>2662</v>
      </c>
      <c r="H219" t="s">
        <v>2503</v>
      </c>
      <c r="I219" t="str">
        <f t="shared" si="7"/>
        <v>D0008OB3SKU00723</v>
      </c>
      <c r="J219">
        <v>40</v>
      </c>
    </row>
    <row r="220" spans="1:10" x14ac:dyDescent="0.3">
      <c r="A220" t="s">
        <v>5517</v>
      </c>
      <c r="B220" t="s">
        <v>97</v>
      </c>
      <c r="C220" t="str">
        <f t="shared" si="6"/>
        <v>D0008</v>
      </c>
      <c r="D220">
        <f>VLOOKUP(C220,Sheet5!F:H,3,)</f>
        <v>1</v>
      </c>
      <c r="E220" t="s">
        <v>5449</v>
      </c>
      <c r="F220" t="s">
        <v>5448</v>
      </c>
      <c r="G220" t="s">
        <v>2662</v>
      </c>
      <c r="H220" t="s">
        <v>1628</v>
      </c>
      <c r="I220" t="str">
        <f t="shared" si="7"/>
        <v>D0008OB3SKU00037</v>
      </c>
      <c r="J220">
        <v>2</v>
      </c>
    </row>
    <row r="221" spans="1:10" x14ac:dyDescent="0.3">
      <c r="A221" t="s">
        <v>5517</v>
      </c>
      <c r="B221" t="s">
        <v>97</v>
      </c>
      <c r="C221" t="str">
        <f t="shared" si="6"/>
        <v>D0008</v>
      </c>
      <c r="D221">
        <f>VLOOKUP(C221,Sheet5!F:H,3,)</f>
        <v>1</v>
      </c>
      <c r="E221" t="s">
        <v>5449</v>
      </c>
      <c r="F221" t="s">
        <v>5448</v>
      </c>
      <c r="G221" t="s">
        <v>2662</v>
      </c>
      <c r="H221" t="s">
        <v>4271</v>
      </c>
      <c r="I221" t="str">
        <f t="shared" si="7"/>
        <v>D0008OB3SKU00809</v>
      </c>
      <c r="J221">
        <v>4</v>
      </c>
    </row>
    <row r="222" spans="1:10" x14ac:dyDescent="0.3">
      <c r="A222" t="s">
        <v>5517</v>
      </c>
      <c r="B222" t="s">
        <v>93</v>
      </c>
      <c r="C222" t="str">
        <f t="shared" si="6"/>
        <v>D0008</v>
      </c>
      <c r="D222">
        <f>VLOOKUP(C222,Sheet5!F:H,3,)</f>
        <v>1</v>
      </c>
      <c r="E222" t="s">
        <v>4565</v>
      </c>
      <c r="F222" t="s">
        <v>5448</v>
      </c>
      <c r="G222" t="s">
        <v>2662</v>
      </c>
      <c r="H222" t="s">
        <v>1478</v>
      </c>
      <c r="I222" t="str">
        <f t="shared" si="7"/>
        <v>D0008OB12SKU00258</v>
      </c>
      <c r="J222">
        <v>25</v>
      </c>
    </row>
    <row r="223" spans="1:10" x14ac:dyDescent="0.3">
      <c r="A223" t="s">
        <v>5517</v>
      </c>
      <c r="B223" t="s">
        <v>93</v>
      </c>
      <c r="C223" t="str">
        <f t="shared" si="6"/>
        <v>D0008</v>
      </c>
      <c r="D223">
        <f>VLOOKUP(C223,Sheet5!F:H,3,)</f>
        <v>1</v>
      </c>
      <c r="E223" t="s">
        <v>4565</v>
      </c>
      <c r="F223" t="s">
        <v>5448</v>
      </c>
      <c r="G223" t="s">
        <v>2662</v>
      </c>
      <c r="H223" t="s">
        <v>1586</v>
      </c>
      <c r="I223" t="str">
        <f t="shared" si="7"/>
        <v>D0008OB12SKU00385</v>
      </c>
      <c r="J223">
        <v>875</v>
      </c>
    </row>
    <row r="224" spans="1:10" x14ac:dyDescent="0.3">
      <c r="A224" t="s">
        <v>5517</v>
      </c>
      <c r="B224" t="s">
        <v>93</v>
      </c>
      <c r="C224" t="str">
        <f t="shared" si="6"/>
        <v>D0008</v>
      </c>
      <c r="D224">
        <f>VLOOKUP(C224,Sheet5!F:H,3,)</f>
        <v>1</v>
      </c>
      <c r="E224" t="s">
        <v>4565</v>
      </c>
      <c r="F224" t="s">
        <v>5448</v>
      </c>
      <c r="G224" t="s">
        <v>2662</v>
      </c>
      <c r="H224" t="s">
        <v>2144</v>
      </c>
      <c r="I224" t="str">
        <f t="shared" si="7"/>
        <v>D0008OB12SKU00323</v>
      </c>
      <c r="J224">
        <v>2</v>
      </c>
    </row>
    <row r="225" spans="1:10" x14ac:dyDescent="0.3">
      <c r="A225" t="s">
        <v>5517</v>
      </c>
      <c r="B225" t="s">
        <v>93</v>
      </c>
      <c r="C225" t="str">
        <f t="shared" si="6"/>
        <v>D0008</v>
      </c>
      <c r="D225">
        <f>VLOOKUP(C225,Sheet5!F:H,3,)</f>
        <v>1</v>
      </c>
      <c r="E225" t="s">
        <v>4565</v>
      </c>
      <c r="F225" t="s">
        <v>5448</v>
      </c>
      <c r="G225" t="s">
        <v>2662</v>
      </c>
      <c r="H225" t="s">
        <v>2238</v>
      </c>
      <c r="I225" t="str">
        <f t="shared" si="7"/>
        <v>D0008OB12SKU00344</v>
      </c>
      <c r="J225">
        <v>2</v>
      </c>
    </row>
    <row r="226" spans="1:10" x14ac:dyDescent="0.3">
      <c r="A226" t="s">
        <v>5517</v>
      </c>
      <c r="B226" t="s">
        <v>93</v>
      </c>
      <c r="C226" t="str">
        <f t="shared" si="6"/>
        <v>D0008</v>
      </c>
      <c r="D226">
        <f>VLOOKUP(C226,Sheet5!F:H,3,)</f>
        <v>1</v>
      </c>
      <c r="E226" t="s">
        <v>4565</v>
      </c>
      <c r="F226" t="s">
        <v>5448</v>
      </c>
      <c r="G226" t="s">
        <v>2662</v>
      </c>
      <c r="H226" t="s">
        <v>2060</v>
      </c>
      <c r="I226" t="str">
        <f t="shared" si="7"/>
        <v>D0008OB12SKU00340</v>
      </c>
      <c r="J226">
        <v>2</v>
      </c>
    </row>
    <row r="227" spans="1:10" x14ac:dyDescent="0.3">
      <c r="A227" t="s">
        <v>5517</v>
      </c>
      <c r="B227" t="s">
        <v>93</v>
      </c>
      <c r="C227" t="str">
        <f t="shared" si="6"/>
        <v>D0008</v>
      </c>
      <c r="D227">
        <f>VLOOKUP(C227,Sheet5!F:H,3,)</f>
        <v>1</v>
      </c>
      <c r="E227" t="s">
        <v>4565</v>
      </c>
      <c r="F227" t="s">
        <v>5448</v>
      </c>
      <c r="G227" t="s">
        <v>2662</v>
      </c>
      <c r="H227" t="s">
        <v>2034</v>
      </c>
      <c r="I227" t="str">
        <f t="shared" si="7"/>
        <v>D0008OB12SKU00691</v>
      </c>
      <c r="J227">
        <v>3</v>
      </c>
    </row>
    <row r="228" spans="1:10" x14ac:dyDescent="0.3">
      <c r="A228" t="s">
        <v>5517</v>
      </c>
      <c r="B228" t="s">
        <v>93</v>
      </c>
      <c r="C228" t="str">
        <f t="shared" si="6"/>
        <v>D0008</v>
      </c>
      <c r="D228">
        <f>VLOOKUP(C228,Sheet5!F:H,3,)</f>
        <v>1</v>
      </c>
      <c r="E228" t="s">
        <v>4565</v>
      </c>
      <c r="F228" t="s">
        <v>5448</v>
      </c>
      <c r="G228" t="s">
        <v>2662</v>
      </c>
      <c r="H228" t="s">
        <v>13</v>
      </c>
      <c r="I228" t="str">
        <f t="shared" si="7"/>
        <v>D0008OB12SKU00269</v>
      </c>
      <c r="J228">
        <v>2</v>
      </c>
    </row>
    <row r="229" spans="1:10" x14ac:dyDescent="0.3">
      <c r="A229" t="s">
        <v>5517</v>
      </c>
      <c r="B229" t="s">
        <v>93</v>
      </c>
      <c r="C229" t="str">
        <f t="shared" si="6"/>
        <v>D0008</v>
      </c>
      <c r="D229">
        <f>VLOOKUP(C229,Sheet5!F:H,3,)</f>
        <v>1</v>
      </c>
      <c r="E229" t="s">
        <v>4565</v>
      </c>
      <c r="F229" t="s">
        <v>5448</v>
      </c>
      <c r="G229" t="s">
        <v>2662</v>
      </c>
      <c r="H229" t="s">
        <v>2295</v>
      </c>
      <c r="I229" t="str">
        <f t="shared" si="7"/>
        <v>D0008OB12SKU00237</v>
      </c>
      <c r="J229">
        <v>12</v>
      </c>
    </row>
    <row r="230" spans="1:10" x14ac:dyDescent="0.3">
      <c r="A230" t="s">
        <v>5517</v>
      </c>
      <c r="B230" t="s">
        <v>93</v>
      </c>
      <c r="C230" t="str">
        <f t="shared" si="6"/>
        <v>D0008</v>
      </c>
      <c r="D230">
        <f>VLOOKUP(C230,Sheet5!F:H,3,)</f>
        <v>1</v>
      </c>
      <c r="E230" t="s">
        <v>4565</v>
      </c>
      <c r="F230" t="s">
        <v>5448</v>
      </c>
      <c r="G230" t="s">
        <v>2662</v>
      </c>
      <c r="H230" t="s">
        <v>1635</v>
      </c>
      <c r="I230" t="str">
        <f t="shared" si="7"/>
        <v>D0008OB12SKU00268</v>
      </c>
      <c r="J230">
        <v>6</v>
      </c>
    </row>
    <row r="231" spans="1:10" x14ac:dyDescent="0.3">
      <c r="A231" t="s">
        <v>5517</v>
      </c>
      <c r="B231" t="s">
        <v>93</v>
      </c>
      <c r="C231" t="str">
        <f t="shared" si="6"/>
        <v>D0008</v>
      </c>
      <c r="D231">
        <f>VLOOKUP(C231,Sheet5!F:H,3,)</f>
        <v>1</v>
      </c>
      <c r="E231" t="s">
        <v>4565</v>
      </c>
      <c r="F231" t="s">
        <v>5448</v>
      </c>
      <c r="G231" t="s">
        <v>2662</v>
      </c>
      <c r="H231" t="s">
        <v>4170</v>
      </c>
      <c r="I231" t="str">
        <f t="shared" si="7"/>
        <v>D0008OB12SKU00762</v>
      </c>
      <c r="J231">
        <v>10</v>
      </c>
    </row>
    <row r="232" spans="1:10" x14ac:dyDescent="0.3">
      <c r="A232" t="s">
        <v>5517</v>
      </c>
      <c r="B232" t="s">
        <v>93</v>
      </c>
      <c r="C232" t="str">
        <f t="shared" si="6"/>
        <v>D0008</v>
      </c>
      <c r="D232">
        <f>VLOOKUP(C232,Sheet5!F:H,3,)</f>
        <v>1</v>
      </c>
      <c r="E232" t="s">
        <v>4565</v>
      </c>
      <c r="F232" t="s">
        <v>5448</v>
      </c>
      <c r="G232" t="s">
        <v>2662</v>
      </c>
      <c r="H232" t="s">
        <v>2503</v>
      </c>
      <c r="I232" t="str">
        <f t="shared" si="7"/>
        <v>D0008OB12SKU00723</v>
      </c>
      <c r="J232">
        <v>35</v>
      </c>
    </row>
    <row r="233" spans="1:10" x14ac:dyDescent="0.3">
      <c r="A233" t="s">
        <v>5517</v>
      </c>
      <c r="B233" t="s">
        <v>93</v>
      </c>
      <c r="C233" t="str">
        <f t="shared" si="6"/>
        <v>D0008</v>
      </c>
      <c r="D233">
        <f>VLOOKUP(C233,Sheet5!F:H,3,)</f>
        <v>1</v>
      </c>
      <c r="E233" t="s">
        <v>4565</v>
      </c>
      <c r="F233" t="s">
        <v>5448</v>
      </c>
      <c r="G233" t="s">
        <v>2662</v>
      </c>
      <c r="H233" t="s">
        <v>1628</v>
      </c>
      <c r="I233" t="str">
        <f t="shared" si="7"/>
        <v>D0008OB12SKU00037</v>
      </c>
      <c r="J233">
        <v>1</v>
      </c>
    </row>
    <row r="234" spans="1:10" x14ac:dyDescent="0.3">
      <c r="A234" t="s">
        <v>5517</v>
      </c>
      <c r="B234" t="s">
        <v>93</v>
      </c>
      <c r="C234" t="str">
        <f t="shared" si="6"/>
        <v>D0008</v>
      </c>
      <c r="D234">
        <f>VLOOKUP(C234,Sheet5!F:H,3,)</f>
        <v>1</v>
      </c>
      <c r="E234" t="s">
        <v>4565</v>
      </c>
      <c r="F234" t="s">
        <v>5448</v>
      </c>
      <c r="G234" t="s">
        <v>2662</v>
      </c>
      <c r="H234" t="s">
        <v>4271</v>
      </c>
      <c r="I234" t="str">
        <f t="shared" si="7"/>
        <v>D0008OB12SKU00809</v>
      </c>
      <c r="J234">
        <v>3</v>
      </c>
    </row>
    <row r="235" spans="1:10" x14ac:dyDescent="0.3">
      <c r="A235" t="s">
        <v>5517</v>
      </c>
      <c r="B235" t="s">
        <v>95</v>
      </c>
      <c r="C235" t="str">
        <f t="shared" si="6"/>
        <v>D0008</v>
      </c>
      <c r="D235">
        <f>VLOOKUP(C235,Sheet5!F:H,3,)</f>
        <v>1</v>
      </c>
      <c r="E235" t="s">
        <v>5450</v>
      </c>
      <c r="F235" t="s">
        <v>5448</v>
      </c>
      <c r="G235" t="s">
        <v>2662</v>
      </c>
      <c r="H235" t="s">
        <v>1478</v>
      </c>
      <c r="I235" t="str">
        <f t="shared" si="7"/>
        <v>D0008OB14SKU00258</v>
      </c>
      <c r="J235">
        <v>25</v>
      </c>
    </row>
    <row r="236" spans="1:10" x14ac:dyDescent="0.3">
      <c r="A236" t="s">
        <v>5517</v>
      </c>
      <c r="B236" t="s">
        <v>95</v>
      </c>
      <c r="C236" t="str">
        <f t="shared" si="6"/>
        <v>D0008</v>
      </c>
      <c r="D236">
        <f>VLOOKUP(C236,Sheet5!F:H,3,)</f>
        <v>1</v>
      </c>
      <c r="E236" t="s">
        <v>5450</v>
      </c>
      <c r="F236" t="s">
        <v>5448</v>
      </c>
      <c r="G236" t="s">
        <v>2662</v>
      </c>
      <c r="H236" t="s">
        <v>1586</v>
      </c>
      <c r="I236" t="str">
        <f t="shared" si="7"/>
        <v>D0008OB14SKU00385</v>
      </c>
      <c r="J236">
        <v>625</v>
      </c>
    </row>
    <row r="237" spans="1:10" x14ac:dyDescent="0.3">
      <c r="A237" t="s">
        <v>5517</v>
      </c>
      <c r="B237" t="s">
        <v>95</v>
      </c>
      <c r="C237" t="str">
        <f t="shared" si="6"/>
        <v>D0008</v>
      </c>
      <c r="D237">
        <f>VLOOKUP(C237,Sheet5!F:H,3,)</f>
        <v>1</v>
      </c>
      <c r="E237" t="s">
        <v>5450</v>
      </c>
      <c r="F237" t="s">
        <v>5448</v>
      </c>
      <c r="G237" t="s">
        <v>2662</v>
      </c>
      <c r="H237" t="s">
        <v>2144</v>
      </c>
      <c r="I237" t="str">
        <f t="shared" si="7"/>
        <v>D0008OB14SKU00323</v>
      </c>
      <c r="J237">
        <v>2</v>
      </c>
    </row>
    <row r="238" spans="1:10" x14ac:dyDescent="0.3">
      <c r="A238" t="s">
        <v>5517</v>
      </c>
      <c r="B238" t="s">
        <v>95</v>
      </c>
      <c r="C238" t="str">
        <f t="shared" si="6"/>
        <v>D0008</v>
      </c>
      <c r="D238">
        <f>VLOOKUP(C238,Sheet5!F:H,3,)</f>
        <v>1</v>
      </c>
      <c r="E238" t="s">
        <v>5450</v>
      </c>
      <c r="F238" t="s">
        <v>5448</v>
      </c>
      <c r="G238" t="s">
        <v>2662</v>
      </c>
      <c r="H238" t="s">
        <v>2238</v>
      </c>
      <c r="I238" t="str">
        <f t="shared" si="7"/>
        <v>D0008OB14SKU00344</v>
      </c>
      <c r="J238">
        <v>2</v>
      </c>
    </row>
    <row r="239" spans="1:10" x14ac:dyDescent="0.3">
      <c r="A239" t="s">
        <v>5517</v>
      </c>
      <c r="B239" t="s">
        <v>95</v>
      </c>
      <c r="C239" t="str">
        <f t="shared" si="6"/>
        <v>D0008</v>
      </c>
      <c r="D239">
        <f>VLOOKUP(C239,Sheet5!F:H,3,)</f>
        <v>1</v>
      </c>
      <c r="E239" t="s">
        <v>5450</v>
      </c>
      <c r="F239" t="s">
        <v>5448</v>
      </c>
      <c r="G239" t="s">
        <v>2662</v>
      </c>
      <c r="H239" t="s">
        <v>2060</v>
      </c>
      <c r="I239" t="str">
        <f t="shared" si="7"/>
        <v>D0008OB14SKU00340</v>
      </c>
      <c r="J239">
        <v>2</v>
      </c>
    </row>
    <row r="240" spans="1:10" x14ac:dyDescent="0.3">
      <c r="A240" t="s">
        <v>5517</v>
      </c>
      <c r="B240" t="s">
        <v>95</v>
      </c>
      <c r="C240" t="str">
        <f t="shared" si="6"/>
        <v>D0008</v>
      </c>
      <c r="D240">
        <f>VLOOKUP(C240,Sheet5!F:H,3,)</f>
        <v>1</v>
      </c>
      <c r="E240" t="s">
        <v>5450</v>
      </c>
      <c r="F240" t="s">
        <v>5448</v>
      </c>
      <c r="G240" t="s">
        <v>2662</v>
      </c>
      <c r="H240" t="s">
        <v>2034</v>
      </c>
      <c r="I240" t="str">
        <f t="shared" si="7"/>
        <v>D0008OB14SKU00691</v>
      </c>
      <c r="J240">
        <v>3</v>
      </c>
    </row>
    <row r="241" spans="1:10" x14ac:dyDescent="0.3">
      <c r="A241" t="s">
        <v>5517</v>
      </c>
      <c r="B241" t="s">
        <v>95</v>
      </c>
      <c r="C241" t="str">
        <f t="shared" si="6"/>
        <v>D0008</v>
      </c>
      <c r="D241">
        <f>VLOOKUP(C241,Sheet5!F:H,3,)</f>
        <v>1</v>
      </c>
      <c r="E241" t="s">
        <v>5450</v>
      </c>
      <c r="F241" t="s">
        <v>5448</v>
      </c>
      <c r="G241" t="s">
        <v>2662</v>
      </c>
      <c r="H241" t="s">
        <v>13</v>
      </c>
      <c r="I241" t="str">
        <f t="shared" si="7"/>
        <v>D0008OB14SKU00269</v>
      </c>
      <c r="J241">
        <v>2</v>
      </c>
    </row>
    <row r="242" spans="1:10" x14ac:dyDescent="0.3">
      <c r="A242" t="s">
        <v>5517</v>
      </c>
      <c r="B242" t="s">
        <v>95</v>
      </c>
      <c r="C242" t="str">
        <f t="shared" si="6"/>
        <v>D0008</v>
      </c>
      <c r="D242">
        <f>VLOOKUP(C242,Sheet5!F:H,3,)</f>
        <v>1</v>
      </c>
      <c r="E242" t="s">
        <v>5450</v>
      </c>
      <c r="F242" t="s">
        <v>5448</v>
      </c>
      <c r="G242" t="s">
        <v>2662</v>
      </c>
      <c r="H242" t="s">
        <v>2295</v>
      </c>
      <c r="I242" t="str">
        <f t="shared" si="7"/>
        <v>D0008OB14SKU00237</v>
      </c>
      <c r="J242">
        <v>12</v>
      </c>
    </row>
    <row r="243" spans="1:10" x14ac:dyDescent="0.3">
      <c r="A243" t="s">
        <v>5517</v>
      </c>
      <c r="B243" t="s">
        <v>95</v>
      </c>
      <c r="C243" t="str">
        <f t="shared" si="6"/>
        <v>D0008</v>
      </c>
      <c r="D243">
        <f>VLOOKUP(C243,Sheet5!F:H,3,)</f>
        <v>1</v>
      </c>
      <c r="E243" t="s">
        <v>5450</v>
      </c>
      <c r="F243" t="s">
        <v>5448</v>
      </c>
      <c r="G243" t="s">
        <v>2662</v>
      </c>
      <c r="H243" t="s">
        <v>1635</v>
      </c>
      <c r="I243" t="str">
        <f t="shared" si="7"/>
        <v>D0008OB14SKU00268</v>
      </c>
      <c r="J243">
        <v>6</v>
      </c>
    </row>
    <row r="244" spans="1:10" x14ac:dyDescent="0.3">
      <c r="A244" t="s">
        <v>5517</v>
      </c>
      <c r="B244" t="s">
        <v>95</v>
      </c>
      <c r="C244" t="str">
        <f t="shared" si="6"/>
        <v>D0008</v>
      </c>
      <c r="D244">
        <f>VLOOKUP(C244,Sheet5!F:H,3,)</f>
        <v>1</v>
      </c>
      <c r="E244" t="s">
        <v>5450</v>
      </c>
      <c r="F244" t="s">
        <v>5448</v>
      </c>
      <c r="G244" t="s">
        <v>2662</v>
      </c>
      <c r="H244" t="s">
        <v>4170</v>
      </c>
      <c r="I244" t="str">
        <f t="shared" si="7"/>
        <v>D0008OB14SKU00762</v>
      </c>
      <c r="J244">
        <v>10</v>
      </c>
    </row>
    <row r="245" spans="1:10" x14ac:dyDescent="0.3">
      <c r="A245" t="s">
        <v>5517</v>
      </c>
      <c r="B245" t="s">
        <v>95</v>
      </c>
      <c r="C245" t="str">
        <f t="shared" si="6"/>
        <v>D0008</v>
      </c>
      <c r="D245">
        <f>VLOOKUP(C245,Sheet5!F:H,3,)</f>
        <v>1</v>
      </c>
      <c r="E245" t="s">
        <v>5450</v>
      </c>
      <c r="F245" t="s">
        <v>5448</v>
      </c>
      <c r="G245" t="s">
        <v>2662</v>
      </c>
      <c r="H245" t="s">
        <v>2503</v>
      </c>
      <c r="I245" t="str">
        <f t="shared" si="7"/>
        <v>D0008OB14SKU00723</v>
      </c>
      <c r="J245">
        <v>35</v>
      </c>
    </row>
    <row r="246" spans="1:10" x14ac:dyDescent="0.3">
      <c r="A246" t="s">
        <v>5517</v>
      </c>
      <c r="B246" t="s">
        <v>95</v>
      </c>
      <c r="C246" t="str">
        <f t="shared" si="6"/>
        <v>D0008</v>
      </c>
      <c r="D246">
        <f>VLOOKUP(C246,Sheet5!F:H,3,)</f>
        <v>1</v>
      </c>
      <c r="E246" t="s">
        <v>5450</v>
      </c>
      <c r="F246" t="s">
        <v>5448</v>
      </c>
      <c r="G246" t="s">
        <v>2662</v>
      </c>
      <c r="H246" t="s">
        <v>1628</v>
      </c>
      <c r="I246" t="str">
        <f t="shared" si="7"/>
        <v>D0008OB14SKU00037</v>
      </c>
      <c r="J246">
        <v>1</v>
      </c>
    </row>
    <row r="247" spans="1:10" x14ac:dyDescent="0.3">
      <c r="A247" t="s">
        <v>5517</v>
      </c>
      <c r="B247" t="s">
        <v>95</v>
      </c>
      <c r="C247" t="str">
        <f t="shared" si="6"/>
        <v>D0008</v>
      </c>
      <c r="D247">
        <f>VLOOKUP(C247,Sheet5!F:H,3,)</f>
        <v>1</v>
      </c>
      <c r="E247" t="s">
        <v>5450</v>
      </c>
      <c r="F247" t="s">
        <v>5448</v>
      </c>
      <c r="G247" t="s">
        <v>2662</v>
      </c>
      <c r="H247" t="s">
        <v>4271</v>
      </c>
      <c r="I247" t="str">
        <f t="shared" si="7"/>
        <v>D0008OB14SKU00809</v>
      </c>
      <c r="J247">
        <v>3</v>
      </c>
    </row>
    <row r="248" spans="1:10" x14ac:dyDescent="0.3">
      <c r="A248" t="s">
        <v>5517</v>
      </c>
      <c r="B248" t="s">
        <v>101</v>
      </c>
      <c r="C248" t="str">
        <f t="shared" si="6"/>
        <v>D0009</v>
      </c>
      <c r="D248">
        <f>VLOOKUP(C248,Sheet5!F:H,3,)</f>
        <v>1</v>
      </c>
      <c r="E248" t="s">
        <v>5516</v>
      </c>
      <c r="F248" t="s">
        <v>2694</v>
      </c>
      <c r="G248" t="s">
        <v>2988</v>
      </c>
      <c r="H248" t="s">
        <v>4271</v>
      </c>
      <c r="I248" t="str">
        <f t="shared" si="7"/>
        <v>D0009OB1SKU00809</v>
      </c>
      <c r="J248">
        <v>5</v>
      </c>
    </row>
    <row r="249" spans="1:10" x14ac:dyDescent="0.3">
      <c r="A249" t="s">
        <v>5517</v>
      </c>
      <c r="B249" t="s">
        <v>101</v>
      </c>
      <c r="C249" t="str">
        <f t="shared" si="6"/>
        <v>D0009</v>
      </c>
      <c r="D249">
        <f>VLOOKUP(C249,Sheet5!F:H,3,)</f>
        <v>1</v>
      </c>
      <c r="E249" t="s">
        <v>5516</v>
      </c>
      <c r="F249" t="s">
        <v>2694</v>
      </c>
      <c r="G249" t="s">
        <v>2988</v>
      </c>
      <c r="H249" t="s">
        <v>1478</v>
      </c>
      <c r="I249" t="str">
        <f t="shared" si="7"/>
        <v>D0009OB1SKU00258</v>
      </c>
      <c r="J249">
        <v>100</v>
      </c>
    </row>
    <row r="250" spans="1:10" x14ac:dyDescent="0.3">
      <c r="A250" t="s">
        <v>5517</v>
      </c>
      <c r="B250" t="s">
        <v>101</v>
      </c>
      <c r="C250" t="str">
        <f t="shared" si="6"/>
        <v>D0009</v>
      </c>
      <c r="D250">
        <f>VLOOKUP(C250,Sheet5!F:H,3,)</f>
        <v>1</v>
      </c>
      <c r="E250" t="s">
        <v>5516</v>
      </c>
      <c r="F250" t="s">
        <v>2694</v>
      </c>
      <c r="G250" t="s">
        <v>2988</v>
      </c>
      <c r="H250" t="s">
        <v>1586</v>
      </c>
      <c r="I250" t="str">
        <f t="shared" si="7"/>
        <v>D0009OB1SKU00385</v>
      </c>
      <c r="J250">
        <v>2900</v>
      </c>
    </row>
    <row r="251" spans="1:10" x14ac:dyDescent="0.3">
      <c r="A251" t="s">
        <v>5517</v>
      </c>
      <c r="B251" t="s">
        <v>101</v>
      </c>
      <c r="C251" t="str">
        <f t="shared" si="6"/>
        <v>D0009</v>
      </c>
      <c r="D251">
        <f>VLOOKUP(C251,Sheet5!F:H,3,)</f>
        <v>1</v>
      </c>
      <c r="E251" t="s">
        <v>5516</v>
      </c>
      <c r="F251" t="s">
        <v>2694</v>
      </c>
      <c r="G251" t="s">
        <v>2988</v>
      </c>
      <c r="H251" t="s">
        <v>13</v>
      </c>
      <c r="I251" t="str">
        <f t="shared" si="7"/>
        <v>D0009OB1SKU00269</v>
      </c>
      <c r="J251">
        <v>40</v>
      </c>
    </row>
    <row r="252" spans="1:10" x14ac:dyDescent="0.3">
      <c r="A252" t="s">
        <v>5517</v>
      </c>
      <c r="B252" t="s">
        <v>101</v>
      </c>
      <c r="C252" t="str">
        <f t="shared" si="6"/>
        <v>D0009</v>
      </c>
      <c r="D252">
        <f>VLOOKUP(C252,Sheet5!F:H,3,)</f>
        <v>1</v>
      </c>
      <c r="E252" t="s">
        <v>5516</v>
      </c>
      <c r="F252" t="s">
        <v>2694</v>
      </c>
      <c r="G252" t="s">
        <v>2988</v>
      </c>
      <c r="H252" t="s">
        <v>1635</v>
      </c>
      <c r="I252" t="str">
        <f t="shared" si="7"/>
        <v>D0009OB1SKU00268</v>
      </c>
      <c r="J252">
        <v>40</v>
      </c>
    </row>
    <row r="253" spans="1:10" x14ac:dyDescent="0.3">
      <c r="A253" t="s">
        <v>5517</v>
      </c>
      <c r="B253" t="s">
        <v>111</v>
      </c>
      <c r="C253" t="str">
        <f t="shared" si="6"/>
        <v>D0011</v>
      </c>
      <c r="D253">
        <f>VLOOKUP(C253,Sheet5!F:H,3,)</f>
        <v>1</v>
      </c>
      <c r="E253" t="s">
        <v>5472</v>
      </c>
      <c r="F253" t="s">
        <v>5473</v>
      </c>
      <c r="G253" t="s">
        <v>2664</v>
      </c>
      <c r="H253" t="s">
        <v>1478</v>
      </c>
      <c r="I253" t="str">
        <f t="shared" si="7"/>
        <v>D0011OB1SKU00258</v>
      </c>
      <c r="J253">
        <v>200</v>
      </c>
    </row>
    <row r="254" spans="1:10" x14ac:dyDescent="0.3">
      <c r="A254" t="s">
        <v>5517</v>
      </c>
      <c r="B254" t="s">
        <v>111</v>
      </c>
      <c r="C254" t="str">
        <f t="shared" si="6"/>
        <v>D0011</v>
      </c>
      <c r="D254">
        <f>VLOOKUP(C254,Sheet5!F:H,3,)</f>
        <v>1</v>
      </c>
      <c r="E254" t="s">
        <v>5472</v>
      </c>
      <c r="F254" t="s">
        <v>5473</v>
      </c>
      <c r="G254" t="s">
        <v>2664</v>
      </c>
      <c r="H254" t="s">
        <v>1586</v>
      </c>
      <c r="I254" t="str">
        <f t="shared" si="7"/>
        <v>D0011OB1SKU00385</v>
      </c>
      <c r="J254">
        <v>1600</v>
      </c>
    </row>
    <row r="255" spans="1:10" x14ac:dyDescent="0.3">
      <c r="A255" t="s">
        <v>5517</v>
      </c>
      <c r="B255" t="s">
        <v>111</v>
      </c>
      <c r="C255" t="str">
        <f t="shared" si="6"/>
        <v>D0011</v>
      </c>
      <c r="D255">
        <f>VLOOKUP(C255,Sheet5!F:H,3,)</f>
        <v>1</v>
      </c>
      <c r="E255" t="s">
        <v>5472</v>
      </c>
      <c r="F255" t="s">
        <v>5473</v>
      </c>
      <c r="G255" t="s">
        <v>2664</v>
      </c>
      <c r="H255" t="s">
        <v>4192</v>
      </c>
      <c r="I255" t="str">
        <f t="shared" si="7"/>
        <v>D0011OB1SKU00739</v>
      </c>
      <c r="J255">
        <v>30</v>
      </c>
    </row>
    <row r="256" spans="1:10" x14ac:dyDescent="0.3">
      <c r="A256" t="s">
        <v>5517</v>
      </c>
      <c r="B256" t="s">
        <v>111</v>
      </c>
      <c r="C256" t="str">
        <f t="shared" si="6"/>
        <v>D0011</v>
      </c>
      <c r="D256">
        <f>VLOOKUP(C256,Sheet5!F:H,3,)</f>
        <v>1</v>
      </c>
      <c r="E256" t="s">
        <v>5472</v>
      </c>
      <c r="F256" t="s">
        <v>5473</v>
      </c>
      <c r="G256" t="s">
        <v>2664</v>
      </c>
      <c r="H256" t="s">
        <v>13</v>
      </c>
      <c r="I256" t="str">
        <f t="shared" si="7"/>
        <v>D0011OB1SKU00269</v>
      </c>
      <c r="J256">
        <v>5</v>
      </c>
    </row>
    <row r="257" spans="1:10" x14ac:dyDescent="0.3">
      <c r="A257" t="s">
        <v>5517</v>
      </c>
      <c r="B257" t="s">
        <v>111</v>
      </c>
      <c r="C257" t="str">
        <f t="shared" si="6"/>
        <v>D0011</v>
      </c>
      <c r="D257">
        <f>VLOOKUP(C257,Sheet5!F:H,3,)</f>
        <v>1</v>
      </c>
      <c r="E257" t="s">
        <v>5472</v>
      </c>
      <c r="F257" t="s">
        <v>5473</v>
      </c>
      <c r="G257" t="s">
        <v>2664</v>
      </c>
      <c r="H257" t="s">
        <v>2034</v>
      </c>
      <c r="I257" t="str">
        <f t="shared" si="7"/>
        <v>D0011OB1SKU00691</v>
      </c>
      <c r="J257">
        <v>10</v>
      </c>
    </row>
    <row r="258" spans="1:10" x14ac:dyDescent="0.3">
      <c r="A258" t="s">
        <v>5517</v>
      </c>
      <c r="B258" t="s">
        <v>111</v>
      </c>
      <c r="C258" t="str">
        <f t="shared" ref="C258:C321" si="8">LEFT(B258,5)</f>
        <v>D0011</v>
      </c>
      <c r="D258">
        <f>VLOOKUP(C258,Sheet5!F:H,3,)</f>
        <v>1</v>
      </c>
      <c r="E258" t="s">
        <v>5472</v>
      </c>
      <c r="F258" t="s">
        <v>5473</v>
      </c>
      <c r="G258" t="s">
        <v>2664</v>
      </c>
      <c r="H258" t="s">
        <v>1635</v>
      </c>
      <c r="I258" t="str">
        <f t="shared" si="7"/>
        <v>D0011OB1SKU00268</v>
      </c>
      <c r="J258">
        <v>20</v>
      </c>
    </row>
    <row r="259" spans="1:10" x14ac:dyDescent="0.3">
      <c r="A259" t="s">
        <v>5517</v>
      </c>
      <c r="B259" t="s">
        <v>111</v>
      </c>
      <c r="C259" t="str">
        <f t="shared" si="8"/>
        <v>D0011</v>
      </c>
      <c r="D259">
        <f>VLOOKUP(C259,Sheet5!F:H,3,)</f>
        <v>1</v>
      </c>
      <c r="E259" t="s">
        <v>5472</v>
      </c>
      <c r="F259" t="s">
        <v>5473</v>
      </c>
      <c r="G259" t="s">
        <v>2664</v>
      </c>
      <c r="H259" t="s">
        <v>2295</v>
      </c>
      <c r="I259" t="str">
        <f t="shared" ref="I259:I322" si="9">B259&amp;H259</f>
        <v>D0011OB1SKU00237</v>
      </c>
      <c r="J259">
        <v>25</v>
      </c>
    </row>
    <row r="260" spans="1:10" x14ac:dyDescent="0.3">
      <c r="A260" t="s">
        <v>5517</v>
      </c>
      <c r="B260" t="s">
        <v>111</v>
      </c>
      <c r="C260" t="str">
        <f t="shared" si="8"/>
        <v>D0011</v>
      </c>
      <c r="D260">
        <f>VLOOKUP(C260,Sheet5!F:H,3,)</f>
        <v>1</v>
      </c>
      <c r="E260" t="s">
        <v>5472</v>
      </c>
      <c r="F260" t="s">
        <v>5473</v>
      </c>
      <c r="G260" t="s">
        <v>2664</v>
      </c>
      <c r="H260" t="s">
        <v>4170</v>
      </c>
      <c r="I260" t="str">
        <f t="shared" si="9"/>
        <v>D0011OB1SKU00762</v>
      </c>
      <c r="J260">
        <v>20</v>
      </c>
    </row>
    <row r="261" spans="1:10" x14ac:dyDescent="0.3">
      <c r="A261" t="s">
        <v>5517</v>
      </c>
      <c r="B261" t="s">
        <v>111</v>
      </c>
      <c r="C261" t="str">
        <f t="shared" si="8"/>
        <v>D0011</v>
      </c>
      <c r="D261">
        <f>VLOOKUP(C261,Sheet5!F:H,3,)</f>
        <v>1</v>
      </c>
      <c r="E261" t="s">
        <v>5472</v>
      </c>
      <c r="F261" t="s">
        <v>5473</v>
      </c>
      <c r="G261" t="s">
        <v>2664</v>
      </c>
      <c r="H261" t="s">
        <v>4271</v>
      </c>
      <c r="I261" t="str">
        <f t="shared" si="9"/>
        <v>D0011OB1SKU00809</v>
      </c>
      <c r="J261">
        <v>5</v>
      </c>
    </row>
    <row r="262" spans="1:10" x14ac:dyDescent="0.3">
      <c r="A262" t="s">
        <v>5517</v>
      </c>
      <c r="B262" t="s">
        <v>112</v>
      </c>
      <c r="C262" t="str">
        <f t="shared" si="8"/>
        <v>D0011</v>
      </c>
      <c r="D262">
        <f>VLOOKUP(C262,Sheet5!F:H,3,)</f>
        <v>1</v>
      </c>
      <c r="E262" t="s">
        <v>5474</v>
      </c>
      <c r="F262" t="s">
        <v>5473</v>
      </c>
      <c r="G262" t="s">
        <v>2664</v>
      </c>
      <c r="H262" t="s">
        <v>1478</v>
      </c>
      <c r="I262" t="str">
        <f t="shared" si="9"/>
        <v>D0011OB2SKU00258</v>
      </c>
      <c r="J262">
        <v>100</v>
      </c>
    </row>
    <row r="263" spans="1:10" x14ac:dyDescent="0.3">
      <c r="A263" t="s">
        <v>5517</v>
      </c>
      <c r="B263" t="s">
        <v>112</v>
      </c>
      <c r="C263" t="str">
        <f t="shared" si="8"/>
        <v>D0011</v>
      </c>
      <c r="D263">
        <f>VLOOKUP(C263,Sheet5!F:H,3,)</f>
        <v>1</v>
      </c>
      <c r="E263" t="s">
        <v>5474</v>
      </c>
      <c r="F263" t="s">
        <v>5473</v>
      </c>
      <c r="G263" t="s">
        <v>2664</v>
      </c>
      <c r="H263" t="s">
        <v>1586</v>
      </c>
      <c r="I263" t="str">
        <f t="shared" si="9"/>
        <v>D0011OB2SKU00385</v>
      </c>
      <c r="J263">
        <v>1300</v>
      </c>
    </row>
    <row r="264" spans="1:10" x14ac:dyDescent="0.3">
      <c r="A264" t="s">
        <v>5517</v>
      </c>
      <c r="B264" t="s">
        <v>112</v>
      </c>
      <c r="C264" t="str">
        <f t="shared" si="8"/>
        <v>D0011</v>
      </c>
      <c r="D264">
        <f>VLOOKUP(C264,Sheet5!F:H,3,)</f>
        <v>1</v>
      </c>
      <c r="E264" t="s">
        <v>5474</v>
      </c>
      <c r="F264" t="s">
        <v>5473</v>
      </c>
      <c r="G264" t="s">
        <v>2664</v>
      </c>
      <c r="H264" t="s">
        <v>4192</v>
      </c>
      <c r="I264" t="str">
        <f t="shared" si="9"/>
        <v>D0011OB2SKU00739</v>
      </c>
      <c r="J264">
        <v>30</v>
      </c>
    </row>
    <row r="265" spans="1:10" x14ac:dyDescent="0.3">
      <c r="A265" t="s">
        <v>5517</v>
      </c>
      <c r="B265" t="s">
        <v>112</v>
      </c>
      <c r="C265" t="str">
        <f t="shared" si="8"/>
        <v>D0011</v>
      </c>
      <c r="D265">
        <f>VLOOKUP(C265,Sheet5!F:H,3,)</f>
        <v>1</v>
      </c>
      <c r="E265" t="s">
        <v>5474</v>
      </c>
      <c r="F265" t="s">
        <v>5473</v>
      </c>
      <c r="G265" t="s">
        <v>2664</v>
      </c>
      <c r="H265" t="s">
        <v>13</v>
      </c>
      <c r="I265" t="str">
        <f t="shared" si="9"/>
        <v>D0011OB2SKU00269</v>
      </c>
      <c r="J265">
        <v>5</v>
      </c>
    </row>
    <row r="266" spans="1:10" x14ac:dyDescent="0.3">
      <c r="A266" t="s">
        <v>5517</v>
      </c>
      <c r="B266" t="s">
        <v>112</v>
      </c>
      <c r="C266" t="str">
        <f t="shared" si="8"/>
        <v>D0011</v>
      </c>
      <c r="D266">
        <f>VLOOKUP(C266,Sheet5!F:H,3,)</f>
        <v>1</v>
      </c>
      <c r="E266" t="s">
        <v>5474</v>
      </c>
      <c r="F266" t="s">
        <v>5473</v>
      </c>
      <c r="G266" t="s">
        <v>2664</v>
      </c>
      <c r="H266" t="s">
        <v>2034</v>
      </c>
      <c r="I266" t="str">
        <f t="shared" si="9"/>
        <v>D0011OB2SKU00691</v>
      </c>
      <c r="J266">
        <v>10</v>
      </c>
    </row>
    <row r="267" spans="1:10" x14ac:dyDescent="0.3">
      <c r="A267" t="s">
        <v>5517</v>
      </c>
      <c r="B267" t="s">
        <v>112</v>
      </c>
      <c r="C267" t="str">
        <f t="shared" si="8"/>
        <v>D0011</v>
      </c>
      <c r="D267">
        <f>VLOOKUP(C267,Sheet5!F:H,3,)</f>
        <v>1</v>
      </c>
      <c r="E267" t="s">
        <v>5474</v>
      </c>
      <c r="F267" t="s">
        <v>5473</v>
      </c>
      <c r="G267" t="s">
        <v>2664</v>
      </c>
      <c r="H267" t="s">
        <v>1635</v>
      </c>
      <c r="I267" t="str">
        <f t="shared" si="9"/>
        <v>D0011OB2SKU00268</v>
      </c>
      <c r="J267">
        <v>20</v>
      </c>
    </row>
    <row r="268" spans="1:10" x14ac:dyDescent="0.3">
      <c r="A268" t="s">
        <v>5517</v>
      </c>
      <c r="B268" t="s">
        <v>112</v>
      </c>
      <c r="C268" t="str">
        <f t="shared" si="8"/>
        <v>D0011</v>
      </c>
      <c r="D268">
        <f>VLOOKUP(C268,Sheet5!F:H,3,)</f>
        <v>1</v>
      </c>
      <c r="E268" t="s">
        <v>5474</v>
      </c>
      <c r="F268" t="s">
        <v>5473</v>
      </c>
      <c r="G268" t="s">
        <v>2664</v>
      </c>
      <c r="H268" t="s">
        <v>2295</v>
      </c>
      <c r="I268" t="str">
        <f t="shared" si="9"/>
        <v>D0011OB2SKU00237</v>
      </c>
      <c r="J268">
        <v>25</v>
      </c>
    </row>
    <row r="269" spans="1:10" x14ac:dyDescent="0.3">
      <c r="A269" t="s">
        <v>5517</v>
      </c>
      <c r="B269" t="s">
        <v>112</v>
      </c>
      <c r="C269" t="str">
        <f t="shared" si="8"/>
        <v>D0011</v>
      </c>
      <c r="D269">
        <f>VLOOKUP(C269,Sheet5!F:H,3,)</f>
        <v>1</v>
      </c>
      <c r="E269" t="s">
        <v>5474</v>
      </c>
      <c r="F269" t="s">
        <v>5473</v>
      </c>
      <c r="G269" t="s">
        <v>2664</v>
      </c>
      <c r="H269" t="s">
        <v>4170</v>
      </c>
      <c r="I269" t="str">
        <f t="shared" si="9"/>
        <v>D0011OB2SKU00762</v>
      </c>
      <c r="J269">
        <v>20</v>
      </c>
    </row>
    <row r="270" spans="1:10" x14ac:dyDescent="0.3">
      <c r="A270" t="s">
        <v>5517</v>
      </c>
      <c r="B270" t="s">
        <v>112</v>
      </c>
      <c r="C270" t="str">
        <f t="shared" si="8"/>
        <v>D0011</v>
      </c>
      <c r="D270">
        <f>VLOOKUP(C270,Sheet5!F:H,3,)</f>
        <v>1</v>
      </c>
      <c r="E270" t="s">
        <v>5474</v>
      </c>
      <c r="F270" t="s">
        <v>5473</v>
      </c>
      <c r="G270" t="s">
        <v>2664</v>
      </c>
      <c r="H270" t="s">
        <v>4271</v>
      </c>
      <c r="I270" t="str">
        <f t="shared" si="9"/>
        <v>D0011OB2SKU00809</v>
      </c>
      <c r="J270">
        <v>5</v>
      </c>
    </row>
    <row r="271" spans="1:10" x14ac:dyDescent="0.3">
      <c r="A271" t="s">
        <v>5517</v>
      </c>
      <c r="B271" t="s">
        <v>113</v>
      </c>
      <c r="C271" t="str">
        <f t="shared" si="8"/>
        <v>D0012</v>
      </c>
      <c r="D271">
        <f>VLOOKUP(C271,Sheet5!F:H,3,)</f>
        <v>1</v>
      </c>
      <c r="E271" t="s">
        <v>5464</v>
      </c>
      <c r="F271" t="s">
        <v>5465</v>
      </c>
      <c r="G271" t="s">
        <v>2663</v>
      </c>
      <c r="H271" t="s">
        <v>1478</v>
      </c>
      <c r="I271" t="str">
        <f t="shared" si="9"/>
        <v>D0012OB1SKU00258</v>
      </c>
      <c r="J271">
        <v>20</v>
      </c>
    </row>
    <row r="272" spans="1:10" x14ac:dyDescent="0.3">
      <c r="A272" t="s">
        <v>5517</v>
      </c>
      <c r="B272" t="s">
        <v>113</v>
      </c>
      <c r="C272" t="str">
        <f t="shared" si="8"/>
        <v>D0012</v>
      </c>
      <c r="D272">
        <f>VLOOKUP(C272,Sheet5!F:H,3,)</f>
        <v>1</v>
      </c>
      <c r="E272" t="s">
        <v>5464</v>
      </c>
      <c r="F272" t="s">
        <v>5465</v>
      </c>
      <c r="G272" t="s">
        <v>2663</v>
      </c>
      <c r="H272" t="s">
        <v>1586</v>
      </c>
      <c r="I272" t="str">
        <f t="shared" si="9"/>
        <v>D0012OB1SKU00385</v>
      </c>
      <c r="J272">
        <v>1130</v>
      </c>
    </row>
    <row r="273" spans="1:10" x14ac:dyDescent="0.3">
      <c r="A273" t="s">
        <v>5517</v>
      </c>
      <c r="B273" t="s">
        <v>113</v>
      </c>
      <c r="C273" t="str">
        <f t="shared" si="8"/>
        <v>D0012</v>
      </c>
      <c r="D273">
        <f>VLOOKUP(C273,Sheet5!F:H,3,)</f>
        <v>1</v>
      </c>
      <c r="E273" t="s">
        <v>5464</v>
      </c>
      <c r="F273" t="s">
        <v>5465</v>
      </c>
      <c r="G273" t="s">
        <v>2663</v>
      </c>
      <c r="H273" t="s">
        <v>4192</v>
      </c>
      <c r="I273" t="str">
        <f t="shared" si="9"/>
        <v>D0012OB1SKU00739</v>
      </c>
      <c r="J273">
        <v>30</v>
      </c>
    </row>
    <row r="274" spans="1:10" x14ac:dyDescent="0.3">
      <c r="A274" t="s">
        <v>5517</v>
      </c>
      <c r="B274" t="s">
        <v>113</v>
      </c>
      <c r="C274" t="str">
        <f t="shared" si="8"/>
        <v>D0012</v>
      </c>
      <c r="D274">
        <f>VLOOKUP(C274,Sheet5!F:H,3,)</f>
        <v>1</v>
      </c>
      <c r="E274" t="s">
        <v>5464</v>
      </c>
      <c r="F274" t="s">
        <v>5465</v>
      </c>
      <c r="G274" t="s">
        <v>2663</v>
      </c>
      <c r="H274" t="s">
        <v>13</v>
      </c>
      <c r="I274" t="str">
        <f t="shared" si="9"/>
        <v>D0012OB1SKU00269</v>
      </c>
      <c r="J274">
        <v>10</v>
      </c>
    </row>
    <row r="275" spans="1:10" x14ac:dyDescent="0.3">
      <c r="A275" t="s">
        <v>5517</v>
      </c>
      <c r="B275" t="s">
        <v>113</v>
      </c>
      <c r="C275" t="str">
        <f t="shared" si="8"/>
        <v>D0012</v>
      </c>
      <c r="D275">
        <f>VLOOKUP(C275,Sheet5!F:H,3,)</f>
        <v>1</v>
      </c>
      <c r="E275" t="s">
        <v>5464</v>
      </c>
      <c r="F275" t="s">
        <v>5465</v>
      </c>
      <c r="G275" t="s">
        <v>2663</v>
      </c>
      <c r="H275" t="s">
        <v>2034</v>
      </c>
      <c r="I275" t="str">
        <f t="shared" si="9"/>
        <v>D0012OB1SKU00691</v>
      </c>
      <c r="J275">
        <v>5</v>
      </c>
    </row>
    <row r="276" spans="1:10" x14ac:dyDescent="0.3">
      <c r="A276" t="s">
        <v>5517</v>
      </c>
      <c r="B276" t="s">
        <v>113</v>
      </c>
      <c r="C276" t="str">
        <f t="shared" si="8"/>
        <v>D0012</v>
      </c>
      <c r="D276">
        <f>VLOOKUP(C276,Sheet5!F:H,3,)</f>
        <v>1</v>
      </c>
      <c r="E276" t="s">
        <v>5464</v>
      </c>
      <c r="F276" t="s">
        <v>5465</v>
      </c>
      <c r="G276" t="s">
        <v>2663</v>
      </c>
      <c r="H276" t="s">
        <v>1635</v>
      </c>
      <c r="I276" t="str">
        <f t="shared" si="9"/>
        <v>D0012OB1SKU00268</v>
      </c>
      <c r="J276">
        <v>10</v>
      </c>
    </row>
    <row r="277" spans="1:10" x14ac:dyDescent="0.3">
      <c r="A277" t="s">
        <v>5517</v>
      </c>
      <c r="B277" t="s">
        <v>113</v>
      </c>
      <c r="C277" t="str">
        <f t="shared" si="8"/>
        <v>D0012</v>
      </c>
      <c r="D277">
        <f>VLOOKUP(C277,Sheet5!F:H,3,)</f>
        <v>1</v>
      </c>
      <c r="E277" t="s">
        <v>5464</v>
      </c>
      <c r="F277" t="s">
        <v>5465</v>
      </c>
      <c r="G277" t="s">
        <v>2663</v>
      </c>
      <c r="H277" t="s">
        <v>2295</v>
      </c>
      <c r="I277" t="str">
        <f t="shared" si="9"/>
        <v>D0012OB1SKU00237</v>
      </c>
      <c r="J277">
        <v>10</v>
      </c>
    </row>
    <row r="278" spans="1:10" x14ac:dyDescent="0.3">
      <c r="A278" t="s">
        <v>5517</v>
      </c>
      <c r="B278" t="s">
        <v>113</v>
      </c>
      <c r="C278" t="str">
        <f t="shared" si="8"/>
        <v>D0012</v>
      </c>
      <c r="D278">
        <f>VLOOKUP(C278,Sheet5!F:H,3,)</f>
        <v>1</v>
      </c>
      <c r="E278" t="s">
        <v>5464</v>
      </c>
      <c r="F278" t="s">
        <v>5465</v>
      </c>
      <c r="G278" t="s">
        <v>2663</v>
      </c>
      <c r="H278" t="s">
        <v>4170</v>
      </c>
      <c r="I278" t="str">
        <f t="shared" si="9"/>
        <v>D0012OB1SKU00762</v>
      </c>
      <c r="J278">
        <v>10</v>
      </c>
    </row>
    <row r="279" spans="1:10" x14ac:dyDescent="0.3">
      <c r="A279" t="s">
        <v>5517</v>
      </c>
      <c r="B279" t="s">
        <v>113</v>
      </c>
      <c r="C279" t="str">
        <f t="shared" si="8"/>
        <v>D0012</v>
      </c>
      <c r="D279">
        <f>VLOOKUP(C279,Sheet5!F:H,3,)</f>
        <v>1</v>
      </c>
      <c r="E279" t="s">
        <v>5464</v>
      </c>
      <c r="F279" t="s">
        <v>5465</v>
      </c>
      <c r="G279" t="s">
        <v>2663</v>
      </c>
      <c r="H279" t="s">
        <v>4271</v>
      </c>
      <c r="I279" t="str">
        <f t="shared" si="9"/>
        <v>D0012OB1SKU00809</v>
      </c>
      <c r="J279">
        <v>3</v>
      </c>
    </row>
    <row r="280" spans="1:10" x14ac:dyDescent="0.3">
      <c r="A280" t="s">
        <v>5517</v>
      </c>
      <c r="B280" t="s">
        <v>115</v>
      </c>
      <c r="C280" t="str">
        <f t="shared" si="8"/>
        <v>D0012</v>
      </c>
      <c r="D280">
        <f>VLOOKUP(C280,Sheet5!F:H,3,)</f>
        <v>1</v>
      </c>
      <c r="E280" t="s">
        <v>5466</v>
      </c>
      <c r="F280" t="s">
        <v>5465</v>
      </c>
      <c r="G280" t="s">
        <v>2663</v>
      </c>
      <c r="H280" t="s">
        <v>1478</v>
      </c>
      <c r="I280" t="str">
        <f t="shared" si="9"/>
        <v>D0012OB13SKU00258</v>
      </c>
      <c r="J280">
        <v>30</v>
      </c>
    </row>
    <row r="281" spans="1:10" x14ac:dyDescent="0.3">
      <c r="A281" t="s">
        <v>5517</v>
      </c>
      <c r="B281" t="s">
        <v>115</v>
      </c>
      <c r="C281" t="str">
        <f t="shared" si="8"/>
        <v>D0012</v>
      </c>
      <c r="D281">
        <f>VLOOKUP(C281,Sheet5!F:H,3,)</f>
        <v>1</v>
      </c>
      <c r="E281" t="s">
        <v>5466</v>
      </c>
      <c r="F281" t="s">
        <v>5465</v>
      </c>
      <c r="G281" t="s">
        <v>2663</v>
      </c>
      <c r="H281" t="s">
        <v>1586</v>
      </c>
      <c r="I281" t="str">
        <f t="shared" si="9"/>
        <v>D0012OB13SKU00385</v>
      </c>
      <c r="J281">
        <v>2320</v>
      </c>
    </row>
    <row r="282" spans="1:10" x14ac:dyDescent="0.3">
      <c r="A282" t="s">
        <v>5517</v>
      </c>
      <c r="B282" t="s">
        <v>115</v>
      </c>
      <c r="C282" t="str">
        <f t="shared" si="8"/>
        <v>D0012</v>
      </c>
      <c r="D282">
        <f>VLOOKUP(C282,Sheet5!F:H,3,)</f>
        <v>1</v>
      </c>
      <c r="E282" t="s">
        <v>5466</v>
      </c>
      <c r="F282" t="s">
        <v>5465</v>
      </c>
      <c r="G282" t="s">
        <v>2663</v>
      </c>
      <c r="H282" t="s">
        <v>4192</v>
      </c>
      <c r="I282" t="str">
        <f t="shared" si="9"/>
        <v>D0012OB13SKU00739</v>
      </c>
      <c r="J282">
        <v>40</v>
      </c>
    </row>
    <row r="283" spans="1:10" x14ac:dyDescent="0.3">
      <c r="A283" t="s">
        <v>5517</v>
      </c>
      <c r="B283" t="s">
        <v>115</v>
      </c>
      <c r="C283" t="str">
        <f t="shared" si="8"/>
        <v>D0012</v>
      </c>
      <c r="D283">
        <f>VLOOKUP(C283,Sheet5!F:H,3,)</f>
        <v>1</v>
      </c>
      <c r="E283" t="s">
        <v>5466</v>
      </c>
      <c r="F283" t="s">
        <v>5465</v>
      </c>
      <c r="G283" t="s">
        <v>2663</v>
      </c>
      <c r="H283" t="s">
        <v>13</v>
      </c>
      <c r="I283" t="str">
        <f t="shared" si="9"/>
        <v>D0012OB13SKU00269</v>
      </c>
      <c r="J283">
        <v>12</v>
      </c>
    </row>
    <row r="284" spans="1:10" x14ac:dyDescent="0.3">
      <c r="A284" t="s">
        <v>5517</v>
      </c>
      <c r="B284" t="s">
        <v>115</v>
      </c>
      <c r="C284" t="str">
        <f t="shared" si="8"/>
        <v>D0012</v>
      </c>
      <c r="D284">
        <f>VLOOKUP(C284,Sheet5!F:H,3,)</f>
        <v>1</v>
      </c>
      <c r="E284" t="s">
        <v>5466</v>
      </c>
      <c r="F284" t="s">
        <v>5465</v>
      </c>
      <c r="G284" t="s">
        <v>2663</v>
      </c>
      <c r="H284" t="s">
        <v>2034</v>
      </c>
      <c r="I284" t="str">
        <f t="shared" si="9"/>
        <v>D0012OB13SKU00691</v>
      </c>
      <c r="J284">
        <v>5</v>
      </c>
    </row>
    <row r="285" spans="1:10" x14ac:dyDescent="0.3">
      <c r="A285" t="s">
        <v>5517</v>
      </c>
      <c r="B285" t="s">
        <v>115</v>
      </c>
      <c r="C285" t="str">
        <f t="shared" si="8"/>
        <v>D0012</v>
      </c>
      <c r="D285">
        <f>VLOOKUP(C285,Sheet5!F:H,3,)</f>
        <v>1</v>
      </c>
      <c r="E285" t="s">
        <v>5466</v>
      </c>
      <c r="F285" t="s">
        <v>5465</v>
      </c>
      <c r="G285" t="s">
        <v>2663</v>
      </c>
      <c r="H285" t="s">
        <v>1635</v>
      </c>
      <c r="I285" t="str">
        <f t="shared" si="9"/>
        <v>D0012OB13SKU00268</v>
      </c>
      <c r="J285">
        <v>20</v>
      </c>
    </row>
    <row r="286" spans="1:10" x14ac:dyDescent="0.3">
      <c r="A286" t="s">
        <v>5517</v>
      </c>
      <c r="B286" t="s">
        <v>115</v>
      </c>
      <c r="C286" t="str">
        <f t="shared" si="8"/>
        <v>D0012</v>
      </c>
      <c r="D286">
        <f>VLOOKUP(C286,Sheet5!F:H,3,)</f>
        <v>1</v>
      </c>
      <c r="E286" t="s">
        <v>5466</v>
      </c>
      <c r="F286" t="s">
        <v>5465</v>
      </c>
      <c r="G286" t="s">
        <v>2663</v>
      </c>
      <c r="H286" t="s">
        <v>2295</v>
      </c>
      <c r="I286" t="str">
        <f t="shared" si="9"/>
        <v>D0012OB13SKU00237</v>
      </c>
      <c r="J286">
        <v>20</v>
      </c>
    </row>
    <row r="287" spans="1:10" x14ac:dyDescent="0.3">
      <c r="A287" t="s">
        <v>5517</v>
      </c>
      <c r="B287" t="s">
        <v>115</v>
      </c>
      <c r="C287" t="str">
        <f t="shared" si="8"/>
        <v>D0012</v>
      </c>
      <c r="D287">
        <f>VLOOKUP(C287,Sheet5!F:H,3,)</f>
        <v>1</v>
      </c>
      <c r="E287" t="s">
        <v>5466</v>
      </c>
      <c r="F287" t="s">
        <v>5465</v>
      </c>
      <c r="G287" t="s">
        <v>2663</v>
      </c>
      <c r="H287" t="s">
        <v>4170</v>
      </c>
      <c r="I287" t="str">
        <f t="shared" si="9"/>
        <v>D0012OB13SKU00762</v>
      </c>
      <c r="J287">
        <v>20</v>
      </c>
    </row>
    <row r="288" spans="1:10" x14ac:dyDescent="0.3">
      <c r="A288" t="s">
        <v>5517</v>
      </c>
      <c r="B288" t="s">
        <v>115</v>
      </c>
      <c r="C288" t="str">
        <f t="shared" si="8"/>
        <v>D0012</v>
      </c>
      <c r="D288">
        <f>VLOOKUP(C288,Sheet5!F:H,3,)</f>
        <v>1</v>
      </c>
      <c r="E288" t="s">
        <v>5466</v>
      </c>
      <c r="F288" t="s">
        <v>5465</v>
      </c>
      <c r="G288" t="s">
        <v>2663</v>
      </c>
      <c r="H288" t="s">
        <v>4271</v>
      </c>
      <c r="I288" t="str">
        <f t="shared" si="9"/>
        <v>D0012OB13SKU00809</v>
      </c>
      <c r="J288">
        <v>40</v>
      </c>
    </row>
    <row r="289" spans="1:10" x14ac:dyDescent="0.3">
      <c r="A289" t="s">
        <v>5517</v>
      </c>
      <c r="B289" t="s">
        <v>118</v>
      </c>
      <c r="C289" t="str">
        <f t="shared" si="8"/>
        <v>D0012</v>
      </c>
      <c r="D289">
        <f>VLOOKUP(C289,Sheet5!F:H,3,)</f>
        <v>1</v>
      </c>
      <c r="E289" t="s">
        <v>5467</v>
      </c>
      <c r="F289" t="s">
        <v>5465</v>
      </c>
      <c r="G289" t="s">
        <v>2663</v>
      </c>
      <c r="H289" t="s">
        <v>1478</v>
      </c>
      <c r="I289" t="str">
        <f t="shared" si="9"/>
        <v>D0012OB3SKU00258</v>
      </c>
      <c r="J289">
        <v>50</v>
      </c>
    </row>
    <row r="290" spans="1:10" x14ac:dyDescent="0.3">
      <c r="A290" t="s">
        <v>5517</v>
      </c>
      <c r="B290" t="s">
        <v>118</v>
      </c>
      <c r="C290" t="str">
        <f t="shared" si="8"/>
        <v>D0012</v>
      </c>
      <c r="D290">
        <f>VLOOKUP(C290,Sheet5!F:H,3,)</f>
        <v>1</v>
      </c>
      <c r="E290" t="s">
        <v>5467</v>
      </c>
      <c r="F290" t="s">
        <v>5465</v>
      </c>
      <c r="G290" t="s">
        <v>2663</v>
      </c>
      <c r="H290" t="s">
        <v>1586</v>
      </c>
      <c r="I290" t="str">
        <f t="shared" si="9"/>
        <v>D0012OB3SKU00385</v>
      </c>
      <c r="J290">
        <v>2600</v>
      </c>
    </row>
    <row r="291" spans="1:10" x14ac:dyDescent="0.3">
      <c r="A291" t="s">
        <v>5517</v>
      </c>
      <c r="B291" t="s">
        <v>118</v>
      </c>
      <c r="C291" t="str">
        <f t="shared" si="8"/>
        <v>D0012</v>
      </c>
      <c r="D291">
        <f>VLOOKUP(C291,Sheet5!F:H,3,)</f>
        <v>1</v>
      </c>
      <c r="E291" t="s">
        <v>5467</v>
      </c>
      <c r="F291" t="s">
        <v>5465</v>
      </c>
      <c r="G291" t="s">
        <v>2663</v>
      </c>
      <c r="H291" t="s">
        <v>4192</v>
      </c>
      <c r="I291" t="str">
        <f t="shared" si="9"/>
        <v>D0012OB3SKU00739</v>
      </c>
      <c r="J291">
        <v>40</v>
      </c>
    </row>
    <row r="292" spans="1:10" x14ac:dyDescent="0.3">
      <c r="A292" t="s">
        <v>5517</v>
      </c>
      <c r="B292" t="s">
        <v>118</v>
      </c>
      <c r="C292" t="str">
        <f t="shared" si="8"/>
        <v>D0012</v>
      </c>
      <c r="D292">
        <f>VLOOKUP(C292,Sheet5!F:H,3,)</f>
        <v>1</v>
      </c>
      <c r="E292" t="s">
        <v>5467</v>
      </c>
      <c r="F292" t="s">
        <v>5465</v>
      </c>
      <c r="G292" t="s">
        <v>2663</v>
      </c>
      <c r="H292" t="s">
        <v>13</v>
      </c>
      <c r="I292" t="str">
        <f t="shared" si="9"/>
        <v>D0012OB3SKU00269</v>
      </c>
      <c r="J292">
        <v>13</v>
      </c>
    </row>
    <row r="293" spans="1:10" x14ac:dyDescent="0.3">
      <c r="A293" t="s">
        <v>5517</v>
      </c>
      <c r="B293" t="s">
        <v>118</v>
      </c>
      <c r="C293" t="str">
        <f t="shared" si="8"/>
        <v>D0012</v>
      </c>
      <c r="D293">
        <f>VLOOKUP(C293,Sheet5!F:H,3,)</f>
        <v>1</v>
      </c>
      <c r="E293" t="s">
        <v>5467</v>
      </c>
      <c r="F293" t="s">
        <v>5465</v>
      </c>
      <c r="G293" t="s">
        <v>2663</v>
      </c>
      <c r="H293" t="s">
        <v>2034</v>
      </c>
      <c r="I293" t="str">
        <f t="shared" si="9"/>
        <v>D0012OB3SKU00691</v>
      </c>
      <c r="J293">
        <v>5</v>
      </c>
    </row>
    <row r="294" spans="1:10" x14ac:dyDescent="0.3">
      <c r="A294" t="s">
        <v>5517</v>
      </c>
      <c r="B294" t="s">
        <v>118</v>
      </c>
      <c r="C294" t="str">
        <f t="shared" si="8"/>
        <v>D0012</v>
      </c>
      <c r="D294">
        <f>VLOOKUP(C294,Sheet5!F:H,3,)</f>
        <v>1</v>
      </c>
      <c r="E294" t="s">
        <v>5467</v>
      </c>
      <c r="F294" t="s">
        <v>5465</v>
      </c>
      <c r="G294" t="s">
        <v>2663</v>
      </c>
      <c r="H294" t="s">
        <v>1635</v>
      </c>
      <c r="I294" t="str">
        <f t="shared" si="9"/>
        <v>D0012OB3SKU00268</v>
      </c>
      <c r="J294">
        <v>20</v>
      </c>
    </row>
    <row r="295" spans="1:10" x14ac:dyDescent="0.3">
      <c r="A295" t="s">
        <v>5517</v>
      </c>
      <c r="B295" t="s">
        <v>118</v>
      </c>
      <c r="C295" t="str">
        <f t="shared" si="8"/>
        <v>D0012</v>
      </c>
      <c r="D295">
        <f>VLOOKUP(C295,Sheet5!F:H,3,)</f>
        <v>1</v>
      </c>
      <c r="E295" t="s">
        <v>5467</v>
      </c>
      <c r="F295" t="s">
        <v>5465</v>
      </c>
      <c r="G295" t="s">
        <v>2663</v>
      </c>
      <c r="H295" t="s">
        <v>2295</v>
      </c>
      <c r="I295" t="str">
        <f t="shared" si="9"/>
        <v>D0012OB3SKU00237</v>
      </c>
      <c r="J295">
        <v>20</v>
      </c>
    </row>
    <row r="296" spans="1:10" x14ac:dyDescent="0.3">
      <c r="A296" t="s">
        <v>5517</v>
      </c>
      <c r="B296" t="s">
        <v>118</v>
      </c>
      <c r="C296" t="str">
        <f t="shared" si="8"/>
        <v>D0012</v>
      </c>
      <c r="D296">
        <f>VLOOKUP(C296,Sheet5!F:H,3,)</f>
        <v>1</v>
      </c>
      <c r="E296" t="s">
        <v>5467</v>
      </c>
      <c r="F296" t="s">
        <v>5465</v>
      </c>
      <c r="G296" t="s">
        <v>2663</v>
      </c>
      <c r="H296" t="s">
        <v>4170</v>
      </c>
      <c r="I296" t="str">
        <f t="shared" si="9"/>
        <v>D0012OB3SKU00762</v>
      </c>
      <c r="J296">
        <v>20</v>
      </c>
    </row>
    <row r="297" spans="1:10" x14ac:dyDescent="0.3">
      <c r="A297" t="s">
        <v>5517</v>
      </c>
      <c r="B297" t="s">
        <v>118</v>
      </c>
      <c r="C297" t="str">
        <f t="shared" si="8"/>
        <v>D0012</v>
      </c>
      <c r="D297">
        <f>VLOOKUP(C297,Sheet5!F:H,3,)</f>
        <v>1</v>
      </c>
      <c r="E297" t="s">
        <v>5467</v>
      </c>
      <c r="F297" t="s">
        <v>5465</v>
      </c>
      <c r="G297" t="s">
        <v>2663</v>
      </c>
      <c r="H297" t="s">
        <v>4271</v>
      </c>
      <c r="I297" t="str">
        <f t="shared" si="9"/>
        <v>D0012OB3SKU00809</v>
      </c>
      <c r="J297">
        <v>3</v>
      </c>
    </row>
    <row r="298" spans="1:10" x14ac:dyDescent="0.3">
      <c r="A298" t="s">
        <v>5517</v>
      </c>
      <c r="B298" t="s">
        <v>119</v>
      </c>
      <c r="C298" t="str">
        <f t="shared" si="8"/>
        <v>D0012</v>
      </c>
      <c r="D298">
        <f>VLOOKUP(C298,Sheet5!F:H,3,)</f>
        <v>1</v>
      </c>
      <c r="E298" t="s">
        <v>5468</v>
      </c>
      <c r="F298" t="s">
        <v>5465</v>
      </c>
      <c r="G298" t="s">
        <v>2663</v>
      </c>
      <c r="H298" t="s">
        <v>1478</v>
      </c>
      <c r="I298" t="str">
        <f t="shared" si="9"/>
        <v>D0012OB4SKU00258</v>
      </c>
      <c r="J298">
        <v>50</v>
      </c>
    </row>
    <row r="299" spans="1:10" x14ac:dyDescent="0.3">
      <c r="A299" t="s">
        <v>5517</v>
      </c>
      <c r="B299" t="s">
        <v>119</v>
      </c>
      <c r="C299" t="str">
        <f t="shared" si="8"/>
        <v>D0012</v>
      </c>
      <c r="D299">
        <f>VLOOKUP(C299,Sheet5!F:H,3,)</f>
        <v>1</v>
      </c>
      <c r="E299" t="s">
        <v>5468</v>
      </c>
      <c r="F299" t="s">
        <v>5465</v>
      </c>
      <c r="G299" t="s">
        <v>2663</v>
      </c>
      <c r="H299" t="s">
        <v>1586</v>
      </c>
      <c r="I299" t="str">
        <f t="shared" si="9"/>
        <v>D0012OB4SKU00385</v>
      </c>
      <c r="J299">
        <v>3700</v>
      </c>
    </row>
    <row r="300" spans="1:10" x14ac:dyDescent="0.3">
      <c r="A300" t="s">
        <v>5517</v>
      </c>
      <c r="B300" t="s">
        <v>119</v>
      </c>
      <c r="C300" t="str">
        <f t="shared" si="8"/>
        <v>D0012</v>
      </c>
      <c r="D300">
        <f>VLOOKUP(C300,Sheet5!F:H,3,)</f>
        <v>1</v>
      </c>
      <c r="E300" t="s">
        <v>5468</v>
      </c>
      <c r="F300" t="s">
        <v>5465</v>
      </c>
      <c r="G300" t="s">
        <v>2663</v>
      </c>
      <c r="H300" t="s">
        <v>4192</v>
      </c>
      <c r="I300" t="str">
        <f t="shared" si="9"/>
        <v>D0012OB4SKU00739</v>
      </c>
      <c r="J300">
        <v>60</v>
      </c>
    </row>
    <row r="301" spans="1:10" x14ac:dyDescent="0.3">
      <c r="A301" t="s">
        <v>5517</v>
      </c>
      <c r="B301" t="s">
        <v>119</v>
      </c>
      <c r="C301" t="str">
        <f t="shared" si="8"/>
        <v>D0012</v>
      </c>
      <c r="D301">
        <f>VLOOKUP(C301,Sheet5!F:H,3,)</f>
        <v>1</v>
      </c>
      <c r="E301" t="s">
        <v>5468</v>
      </c>
      <c r="F301" t="s">
        <v>5465</v>
      </c>
      <c r="G301" t="s">
        <v>2663</v>
      </c>
      <c r="H301" t="s">
        <v>13</v>
      </c>
      <c r="I301" t="str">
        <f t="shared" si="9"/>
        <v>D0012OB4SKU00269</v>
      </c>
      <c r="J301">
        <v>25</v>
      </c>
    </row>
    <row r="302" spans="1:10" x14ac:dyDescent="0.3">
      <c r="A302" t="s">
        <v>5517</v>
      </c>
      <c r="B302" t="s">
        <v>119</v>
      </c>
      <c r="C302" t="str">
        <f t="shared" si="8"/>
        <v>D0012</v>
      </c>
      <c r="D302">
        <f>VLOOKUP(C302,Sheet5!F:H,3,)</f>
        <v>1</v>
      </c>
      <c r="E302" t="s">
        <v>5468</v>
      </c>
      <c r="F302" t="s">
        <v>5465</v>
      </c>
      <c r="G302" t="s">
        <v>2663</v>
      </c>
      <c r="H302" t="s">
        <v>2034</v>
      </c>
      <c r="I302" t="str">
        <f t="shared" si="9"/>
        <v>D0012OB4SKU00691</v>
      </c>
      <c r="J302">
        <v>6</v>
      </c>
    </row>
    <row r="303" spans="1:10" x14ac:dyDescent="0.3">
      <c r="A303" t="s">
        <v>5517</v>
      </c>
      <c r="B303" t="s">
        <v>119</v>
      </c>
      <c r="C303" t="str">
        <f t="shared" si="8"/>
        <v>D0012</v>
      </c>
      <c r="D303">
        <f>VLOOKUP(C303,Sheet5!F:H,3,)</f>
        <v>1</v>
      </c>
      <c r="E303" t="s">
        <v>5468</v>
      </c>
      <c r="F303" t="s">
        <v>5465</v>
      </c>
      <c r="G303" t="s">
        <v>2663</v>
      </c>
      <c r="H303" t="s">
        <v>1635</v>
      </c>
      <c r="I303" t="str">
        <f t="shared" si="9"/>
        <v>D0012OB4SKU00268</v>
      </c>
      <c r="J303">
        <v>20</v>
      </c>
    </row>
    <row r="304" spans="1:10" x14ac:dyDescent="0.3">
      <c r="A304" t="s">
        <v>5517</v>
      </c>
      <c r="B304" t="s">
        <v>119</v>
      </c>
      <c r="C304" t="str">
        <f t="shared" si="8"/>
        <v>D0012</v>
      </c>
      <c r="D304">
        <f>VLOOKUP(C304,Sheet5!F:H,3,)</f>
        <v>1</v>
      </c>
      <c r="E304" t="s">
        <v>5468</v>
      </c>
      <c r="F304" t="s">
        <v>5465</v>
      </c>
      <c r="G304" t="s">
        <v>2663</v>
      </c>
      <c r="H304" t="s">
        <v>2295</v>
      </c>
      <c r="I304" t="str">
        <f t="shared" si="9"/>
        <v>D0012OB4SKU00237</v>
      </c>
      <c r="J304">
        <v>20</v>
      </c>
    </row>
    <row r="305" spans="1:10" x14ac:dyDescent="0.3">
      <c r="A305" t="s">
        <v>5517</v>
      </c>
      <c r="B305" t="s">
        <v>119</v>
      </c>
      <c r="C305" t="str">
        <f t="shared" si="8"/>
        <v>D0012</v>
      </c>
      <c r="D305">
        <f>VLOOKUP(C305,Sheet5!F:H,3,)</f>
        <v>1</v>
      </c>
      <c r="E305" t="s">
        <v>5468</v>
      </c>
      <c r="F305" t="s">
        <v>5465</v>
      </c>
      <c r="G305" t="s">
        <v>2663</v>
      </c>
      <c r="H305" t="s">
        <v>4170</v>
      </c>
      <c r="I305" t="str">
        <f t="shared" si="9"/>
        <v>D0012OB4SKU00762</v>
      </c>
      <c r="J305">
        <v>20</v>
      </c>
    </row>
    <row r="306" spans="1:10" x14ac:dyDescent="0.3">
      <c r="A306" t="s">
        <v>5517</v>
      </c>
      <c r="B306" t="s">
        <v>119</v>
      </c>
      <c r="C306" t="str">
        <f t="shared" si="8"/>
        <v>D0012</v>
      </c>
      <c r="D306">
        <f>VLOOKUP(C306,Sheet5!F:H,3,)</f>
        <v>1</v>
      </c>
      <c r="E306" t="s">
        <v>5468</v>
      </c>
      <c r="F306" t="s">
        <v>5465</v>
      </c>
      <c r="G306" t="s">
        <v>2663</v>
      </c>
      <c r="H306" t="s">
        <v>4271</v>
      </c>
      <c r="I306" t="str">
        <f t="shared" si="9"/>
        <v>D0012OB4SKU00809</v>
      </c>
      <c r="J306">
        <v>4</v>
      </c>
    </row>
    <row r="307" spans="1:10" x14ac:dyDescent="0.3">
      <c r="A307" t="s">
        <v>5517</v>
      </c>
      <c r="B307" t="s">
        <v>120</v>
      </c>
      <c r="C307" t="str">
        <f t="shared" si="8"/>
        <v>D0012</v>
      </c>
      <c r="D307">
        <f>VLOOKUP(C307,Sheet5!F:H,3,)</f>
        <v>1</v>
      </c>
      <c r="E307" t="s">
        <v>5469</v>
      </c>
      <c r="F307" t="s">
        <v>5465</v>
      </c>
      <c r="G307" t="s">
        <v>2663</v>
      </c>
      <c r="H307" t="s">
        <v>1478</v>
      </c>
      <c r="I307" t="str">
        <f t="shared" si="9"/>
        <v>D0012OB5SKU00258</v>
      </c>
      <c r="J307">
        <v>50</v>
      </c>
    </row>
    <row r="308" spans="1:10" x14ac:dyDescent="0.3">
      <c r="A308" t="s">
        <v>5517</v>
      </c>
      <c r="B308" t="s">
        <v>120</v>
      </c>
      <c r="C308" t="str">
        <f t="shared" si="8"/>
        <v>D0012</v>
      </c>
      <c r="D308">
        <f>VLOOKUP(C308,Sheet5!F:H,3,)</f>
        <v>1</v>
      </c>
      <c r="E308" t="s">
        <v>5469</v>
      </c>
      <c r="F308" t="s">
        <v>5465</v>
      </c>
      <c r="G308" t="s">
        <v>2663</v>
      </c>
      <c r="H308" t="s">
        <v>1586</v>
      </c>
      <c r="I308" t="str">
        <f t="shared" si="9"/>
        <v>D0012OB5SKU00385</v>
      </c>
      <c r="J308">
        <v>2800</v>
      </c>
    </row>
    <row r="309" spans="1:10" x14ac:dyDescent="0.3">
      <c r="A309" t="s">
        <v>5517</v>
      </c>
      <c r="B309" t="s">
        <v>120</v>
      </c>
      <c r="C309" t="str">
        <f t="shared" si="8"/>
        <v>D0012</v>
      </c>
      <c r="D309">
        <f>VLOOKUP(C309,Sheet5!F:H,3,)</f>
        <v>1</v>
      </c>
      <c r="E309" t="s">
        <v>5469</v>
      </c>
      <c r="F309" t="s">
        <v>5465</v>
      </c>
      <c r="G309" t="s">
        <v>2663</v>
      </c>
      <c r="H309" t="s">
        <v>4192</v>
      </c>
      <c r="I309" t="str">
        <f t="shared" si="9"/>
        <v>D0012OB5SKU00739</v>
      </c>
      <c r="J309">
        <v>60</v>
      </c>
    </row>
    <row r="310" spans="1:10" x14ac:dyDescent="0.3">
      <c r="A310" t="s">
        <v>5517</v>
      </c>
      <c r="B310" t="s">
        <v>120</v>
      </c>
      <c r="C310" t="str">
        <f t="shared" si="8"/>
        <v>D0012</v>
      </c>
      <c r="D310">
        <f>VLOOKUP(C310,Sheet5!F:H,3,)</f>
        <v>1</v>
      </c>
      <c r="E310" t="s">
        <v>5469</v>
      </c>
      <c r="F310" t="s">
        <v>5465</v>
      </c>
      <c r="G310" t="s">
        <v>2663</v>
      </c>
      <c r="H310" t="s">
        <v>13</v>
      </c>
      <c r="I310" t="str">
        <f t="shared" si="9"/>
        <v>D0012OB5SKU00269</v>
      </c>
      <c r="J310">
        <v>25</v>
      </c>
    </row>
    <row r="311" spans="1:10" x14ac:dyDescent="0.3">
      <c r="A311" t="s">
        <v>5517</v>
      </c>
      <c r="B311" t="s">
        <v>120</v>
      </c>
      <c r="C311" t="str">
        <f t="shared" si="8"/>
        <v>D0012</v>
      </c>
      <c r="D311">
        <f>VLOOKUP(C311,Sheet5!F:H,3,)</f>
        <v>1</v>
      </c>
      <c r="E311" t="s">
        <v>5469</v>
      </c>
      <c r="F311" t="s">
        <v>5465</v>
      </c>
      <c r="G311" t="s">
        <v>2663</v>
      </c>
      <c r="H311" t="s">
        <v>2034</v>
      </c>
      <c r="I311" t="str">
        <f t="shared" si="9"/>
        <v>D0012OB5SKU00691</v>
      </c>
      <c r="J311">
        <v>6</v>
      </c>
    </row>
    <row r="312" spans="1:10" x14ac:dyDescent="0.3">
      <c r="A312" t="s">
        <v>5517</v>
      </c>
      <c r="B312" t="s">
        <v>120</v>
      </c>
      <c r="C312" t="str">
        <f t="shared" si="8"/>
        <v>D0012</v>
      </c>
      <c r="D312">
        <f>VLOOKUP(C312,Sheet5!F:H,3,)</f>
        <v>1</v>
      </c>
      <c r="E312" t="s">
        <v>5469</v>
      </c>
      <c r="F312" t="s">
        <v>5465</v>
      </c>
      <c r="G312" t="s">
        <v>2663</v>
      </c>
      <c r="H312" t="s">
        <v>1635</v>
      </c>
      <c r="I312" t="str">
        <f t="shared" si="9"/>
        <v>D0012OB5SKU00268</v>
      </c>
      <c r="J312">
        <v>20</v>
      </c>
    </row>
    <row r="313" spans="1:10" x14ac:dyDescent="0.3">
      <c r="A313" t="s">
        <v>5517</v>
      </c>
      <c r="B313" t="s">
        <v>120</v>
      </c>
      <c r="C313" t="str">
        <f t="shared" si="8"/>
        <v>D0012</v>
      </c>
      <c r="D313">
        <f>VLOOKUP(C313,Sheet5!F:H,3,)</f>
        <v>1</v>
      </c>
      <c r="E313" t="s">
        <v>5469</v>
      </c>
      <c r="F313" t="s">
        <v>5465</v>
      </c>
      <c r="G313" t="s">
        <v>2663</v>
      </c>
      <c r="H313" t="s">
        <v>2295</v>
      </c>
      <c r="I313" t="str">
        <f t="shared" si="9"/>
        <v>D0012OB5SKU00237</v>
      </c>
      <c r="J313">
        <v>20</v>
      </c>
    </row>
    <row r="314" spans="1:10" x14ac:dyDescent="0.3">
      <c r="A314" t="s">
        <v>5517</v>
      </c>
      <c r="B314" t="s">
        <v>120</v>
      </c>
      <c r="C314" t="str">
        <f t="shared" si="8"/>
        <v>D0012</v>
      </c>
      <c r="D314">
        <f>VLOOKUP(C314,Sheet5!F:H,3,)</f>
        <v>1</v>
      </c>
      <c r="E314" t="s">
        <v>5469</v>
      </c>
      <c r="F314" t="s">
        <v>5465</v>
      </c>
      <c r="G314" t="s">
        <v>2663</v>
      </c>
      <c r="H314" t="s">
        <v>4170</v>
      </c>
      <c r="I314" t="str">
        <f t="shared" si="9"/>
        <v>D0012OB5SKU00762</v>
      </c>
      <c r="J314">
        <v>20</v>
      </c>
    </row>
    <row r="315" spans="1:10" x14ac:dyDescent="0.3">
      <c r="A315" t="s">
        <v>5517</v>
      </c>
      <c r="B315" t="s">
        <v>120</v>
      </c>
      <c r="C315" t="str">
        <f t="shared" si="8"/>
        <v>D0012</v>
      </c>
      <c r="D315">
        <f>VLOOKUP(C315,Sheet5!F:H,3,)</f>
        <v>1</v>
      </c>
      <c r="E315" t="s">
        <v>5469</v>
      </c>
      <c r="F315" t="s">
        <v>5465</v>
      </c>
      <c r="G315" t="s">
        <v>2663</v>
      </c>
      <c r="H315" t="s">
        <v>4271</v>
      </c>
      <c r="I315" t="str">
        <f t="shared" si="9"/>
        <v>D0012OB5SKU00809</v>
      </c>
      <c r="J315">
        <v>4</v>
      </c>
    </row>
    <row r="316" spans="1:10" x14ac:dyDescent="0.3">
      <c r="A316" t="s">
        <v>5517</v>
      </c>
      <c r="B316" t="s">
        <v>5470</v>
      </c>
      <c r="C316" t="str">
        <f t="shared" si="8"/>
        <v>D0012</v>
      </c>
      <c r="D316">
        <f>VLOOKUP(C316,Sheet5!F:H,3,)</f>
        <v>1</v>
      </c>
      <c r="E316" t="s">
        <v>5471</v>
      </c>
      <c r="F316" t="s">
        <v>5465</v>
      </c>
      <c r="G316" t="s">
        <v>2663</v>
      </c>
      <c r="H316" t="s">
        <v>1586</v>
      </c>
      <c r="I316" t="str">
        <f t="shared" si="9"/>
        <v>D0012OB16SKU00385</v>
      </c>
      <c r="J316">
        <v>550</v>
      </c>
    </row>
    <row r="317" spans="1:10" x14ac:dyDescent="0.3">
      <c r="A317" t="s">
        <v>5517</v>
      </c>
      <c r="B317" t="s">
        <v>5470</v>
      </c>
      <c r="C317" t="str">
        <f t="shared" si="8"/>
        <v>D0012</v>
      </c>
      <c r="D317">
        <f>VLOOKUP(C317,Sheet5!F:H,3,)</f>
        <v>1</v>
      </c>
      <c r="E317" t="s">
        <v>5471</v>
      </c>
      <c r="F317" t="s">
        <v>5465</v>
      </c>
      <c r="G317" t="s">
        <v>2663</v>
      </c>
      <c r="H317" t="s">
        <v>4192</v>
      </c>
      <c r="I317" t="str">
        <f t="shared" si="9"/>
        <v>D0012OB16SKU00739</v>
      </c>
      <c r="J317">
        <v>10</v>
      </c>
    </row>
    <row r="318" spans="1:10" x14ac:dyDescent="0.3">
      <c r="A318" t="s">
        <v>5517</v>
      </c>
      <c r="B318" t="s">
        <v>5470</v>
      </c>
      <c r="C318" t="str">
        <f t="shared" si="8"/>
        <v>D0012</v>
      </c>
      <c r="D318">
        <f>VLOOKUP(C318,Sheet5!F:H,3,)</f>
        <v>1</v>
      </c>
      <c r="E318" t="s">
        <v>5471</v>
      </c>
      <c r="F318" t="s">
        <v>5465</v>
      </c>
      <c r="G318" t="s">
        <v>2663</v>
      </c>
      <c r="H318" t="s">
        <v>13</v>
      </c>
      <c r="I318" t="str">
        <f t="shared" si="9"/>
        <v>D0012OB16SKU00269</v>
      </c>
      <c r="J318">
        <v>5</v>
      </c>
    </row>
    <row r="319" spans="1:10" x14ac:dyDescent="0.3">
      <c r="A319" t="s">
        <v>5517</v>
      </c>
      <c r="B319" t="s">
        <v>5470</v>
      </c>
      <c r="C319" t="str">
        <f t="shared" si="8"/>
        <v>D0012</v>
      </c>
      <c r="D319">
        <f>VLOOKUP(C319,Sheet5!F:H,3,)</f>
        <v>1</v>
      </c>
      <c r="E319" t="s">
        <v>5471</v>
      </c>
      <c r="F319" t="s">
        <v>5465</v>
      </c>
      <c r="G319" t="s">
        <v>2663</v>
      </c>
      <c r="H319" t="s">
        <v>2034</v>
      </c>
      <c r="I319" t="str">
        <f t="shared" si="9"/>
        <v>D0012OB16SKU00691</v>
      </c>
      <c r="J319">
        <v>3</v>
      </c>
    </row>
    <row r="320" spans="1:10" x14ac:dyDescent="0.3">
      <c r="A320" t="s">
        <v>5517</v>
      </c>
      <c r="B320" t="s">
        <v>5470</v>
      </c>
      <c r="C320" t="str">
        <f t="shared" si="8"/>
        <v>D0012</v>
      </c>
      <c r="D320">
        <f>VLOOKUP(C320,Sheet5!F:H,3,)</f>
        <v>1</v>
      </c>
      <c r="E320" t="s">
        <v>5471</v>
      </c>
      <c r="F320" t="s">
        <v>5465</v>
      </c>
      <c r="G320" t="s">
        <v>2663</v>
      </c>
      <c r="H320" t="s">
        <v>1635</v>
      </c>
      <c r="I320" t="str">
        <f t="shared" si="9"/>
        <v>D0012OB16SKU00268</v>
      </c>
      <c r="J320">
        <v>10</v>
      </c>
    </row>
    <row r="321" spans="1:10" x14ac:dyDescent="0.3">
      <c r="A321" t="s">
        <v>5517</v>
      </c>
      <c r="B321" t="s">
        <v>5470</v>
      </c>
      <c r="C321" t="str">
        <f t="shared" si="8"/>
        <v>D0012</v>
      </c>
      <c r="D321">
        <f>VLOOKUP(C321,Sheet5!F:H,3,)</f>
        <v>1</v>
      </c>
      <c r="E321" t="s">
        <v>5471</v>
      </c>
      <c r="F321" t="s">
        <v>5465</v>
      </c>
      <c r="G321" t="s">
        <v>2663</v>
      </c>
      <c r="H321" t="s">
        <v>2295</v>
      </c>
      <c r="I321" t="str">
        <f t="shared" si="9"/>
        <v>D0012OB16SKU00237</v>
      </c>
      <c r="J321">
        <v>10</v>
      </c>
    </row>
    <row r="322" spans="1:10" x14ac:dyDescent="0.3">
      <c r="A322" t="s">
        <v>5517</v>
      </c>
      <c r="B322" t="s">
        <v>5470</v>
      </c>
      <c r="C322" t="str">
        <f t="shared" ref="C322:C385" si="10">LEFT(B322,5)</f>
        <v>D0012</v>
      </c>
      <c r="D322">
        <f>VLOOKUP(C322,Sheet5!F:H,3,)</f>
        <v>1</v>
      </c>
      <c r="E322" t="s">
        <v>5471</v>
      </c>
      <c r="F322" t="s">
        <v>5465</v>
      </c>
      <c r="G322" t="s">
        <v>2663</v>
      </c>
      <c r="H322" t="s">
        <v>4170</v>
      </c>
      <c r="I322" t="str">
        <f t="shared" si="9"/>
        <v>D0012OB16SKU00762</v>
      </c>
      <c r="J322">
        <v>10</v>
      </c>
    </row>
    <row r="323" spans="1:10" x14ac:dyDescent="0.3">
      <c r="A323" t="s">
        <v>5517</v>
      </c>
      <c r="B323" t="s">
        <v>5470</v>
      </c>
      <c r="C323" t="str">
        <f t="shared" si="10"/>
        <v>D0012</v>
      </c>
      <c r="D323">
        <f>VLOOKUP(C323,Sheet5!F:H,3,)</f>
        <v>1</v>
      </c>
      <c r="E323" t="s">
        <v>5471</v>
      </c>
      <c r="F323" t="s">
        <v>5465</v>
      </c>
      <c r="G323" t="s">
        <v>2663</v>
      </c>
      <c r="H323" t="s">
        <v>4271</v>
      </c>
      <c r="I323" t="str">
        <f t="shared" ref="I323:I386" si="11">B323&amp;H323</f>
        <v>D0012OB16SKU00809</v>
      </c>
      <c r="J323">
        <v>2</v>
      </c>
    </row>
    <row r="324" spans="1:10" x14ac:dyDescent="0.3">
      <c r="A324" t="s">
        <v>4507</v>
      </c>
      <c r="B324" t="s">
        <v>4472</v>
      </c>
      <c r="C324" t="str">
        <f t="shared" si="10"/>
        <v>D0013</v>
      </c>
      <c r="D324">
        <f>VLOOKUP(C324,Sheet5!F:H,3,)</f>
        <v>1</v>
      </c>
      <c r="E324" t="s">
        <v>4473</v>
      </c>
      <c r="F324" t="s">
        <v>4474</v>
      </c>
      <c r="G324" t="s">
        <v>4475</v>
      </c>
      <c r="H324" t="s">
        <v>2144</v>
      </c>
      <c r="I324" t="str">
        <f t="shared" si="11"/>
        <v>D0013OB10SKU00323</v>
      </c>
      <c r="J324">
        <v>140</v>
      </c>
    </row>
    <row r="325" spans="1:10" x14ac:dyDescent="0.3">
      <c r="A325" t="s">
        <v>4507</v>
      </c>
      <c r="B325" t="s">
        <v>4472</v>
      </c>
      <c r="C325" t="str">
        <f t="shared" si="10"/>
        <v>D0013</v>
      </c>
      <c r="D325">
        <f>VLOOKUP(C325,Sheet5!F:H,3,)</f>
        <v>1</v>
      </c>
      <c r="E325" t="s">
        <v>4473</v>
      </c>
      <c r="F325" t="s">
        <v>4474</v>
      </c>
      <c r="G325" t="s">
        <v>4475</v>
      </c>
      <c r="H325" t="s">
        <v>2238</v>
      </c>
      <c r="I325" t="str">
        <f t="shared" si="11"/>
        <v>D0013OB10SKU00344</v>
      </c>
      <c r="J325">
        <v>2.5</v>
      </c>
    </row>
    <row r="326" spans="1:10" x14ac:dyDescent="0.3">
      <c r="A326" t="s">
        <v>4507</v>
      </c>
      <c r="B326" t="s">
        <v>4472</v>
      </c>
      <c r="C326" t="str">
        <f t="shared" si="10"/>
        <v>D0013</v>
      </c>
      <c r="D326">
        <f>VLOOKUP(C326,Sheet5!F:H,3,)</f>
        <v>1</v>
      </c>
      <c r="E326" t="s">
        <v>4473</v>
      </c>
      <c r="F326" t="s">
        <v>4474</v>
      </c>
      <c r="G326" t="s">
        <v>4475</v>
      </c>
      <c r="H326" t="s">
        <v>2307</v>
      </c>
      <c r="I326" t="str">
        <f t="shared" si="11"/>
        <v>D0013OB10SKU00342</v>
      </c>
      <c r="J326">
        <v>5</v>
      </c>
    </row>
    <row r="327" spans="1:10" x14ac:dyDescent="0.3">
      <c r="A327" t="s">
        <v>4507</v>
      </c>
      <c r="B327" t="s">
        <v>4472</v>
      </c>
      <c r="C327" t="str">
        <f t="shared" si="10"/>
        <v>D0013</v>
      </c>
      <c r="D327">
        <f>VLOOKUP(C327,Sheet5!F:H,3,)</f>
        <v>1</v>
      </c>
      <c r="E327" t="s">
        <v>4473</v>
      </c>
      <c r="F327" t="s">
        <v>4474</v>
      </c>
      <c r="G327" t="s">
        <v>4475</v>
      </c>
      <c r="H327" t="s">
        <v>2060</v>
      </c>
      <c r="I327" t="str">
        <f t="shared" si="11"/>
        <v>D0013OB10SKU00340</v>
      </c>
      <c r="J327">
        <v>10</v>
      </c>
    </row>
    <row r="328" spans="1:10" x14ac:dyDescent="0.3">
      <c r="A328" t="s">
        <v>4507</v>
      </c>
      <c r="B328" t="s">
        <v>4472</v>
      </c>
      <c r="C328" t="str">
        <f t="shared" si="10"/>
        <v>D0013</v>
      </c>
      <c r="D328">
        <f>VLOOKUP(C328,Sheet5!F:H,3,)</f>
        <v>1</v>
      </c>
      <c r="E328" t="s">
        <v>4473</v>
      </c>
      <c r="F328" t="s">
        <v>4474</v>
      </c>
      <c r="G328" t="s">
        <v>4475</v>
      </c>
      <c r="H328" t="s">
        <v>2034</v>
      </c>
      <c r="I328" t="str">
        <f t="shared" si="11"/>
        <v>D0013OB10SKU00691</v>
      </c>
      <c r="J328">
        <v>2.5</v>
      </c>
    </row>
    <row r="329" spans="1:10" x14ac:dyDescent="0.3">
      <c r="A329" t="s">
        <v>4507</v>
      </c>
      <c r="B329" t="s">
        <v>4472</v>
      </c>
      <c r="C329" t="str">
        <f t="shared" si="10"/>
        <v>D0013</v>
      </c>
      <c r="D329">
        <f>VLOOKUP(C329,Sheet5!F:H,3,)</f>
        <v>1</v>
      </c>
      <c r="E329" t="s">
        <v>4473</v>
      </c>
      <c r="F329" t="s">
        <v>4474</v>
      </c>
      <c r="G329" t="s">
        <v>4475</v>
      </c>
      <c r="H329" t="s">
        <v>2270</v>
      </c>
      <c r="I329" t="str">
        <f t="shared" si="11"/>
        <v>D0013OB10SKU00724</v>
      </c>
      <c r="J329">
        <v>10</v>
      </c>
    </row>
    <row r="330" spans="1:10" x14ac:dyDescent="0.3">
      <c r="A330" t="s">
        <v>4507</v>
      </c>
      <c r="B330" t="s">
        <v>4472</v>
      </c>
      <c r="C330" t="str">
        <f t="shared" si="10"/>
        <v>D0013</v>
      </c>
      <c r="D330">
        <f>VLOOKUP(C330,Sheet5!F:H,3,)</f>
        <v>1</v>
      </c>
      <c r="E330" t="s">
        <v>4473</v>
      </c>
      <c r="F330" t="s">
        <v>4474</v>
      </c>
      <c r="G330" t="s">
        <v>4475</v>
      </c>
      <c r="H330" t="s">
        <v>2288</v>
      </c>
      <c r="I330" t="str">
        <f t="shared" si="11"/>
        <v>D0013OB10SKU00352</v>
      </c>
      <c r="J330">
        <v>10</v>
      </c>
    </row>
    <row r="331" spans="1:10" x14ac:dyDescent="0.3">
      <c r="A331" t="s">
        <v>4507</v>
      </c>
      <c r="B331" t="s">
        <v>4476</v>
      </c>
      <c r="C331" t="str">
        <f t="shared" si="10"/>
        <v>D0013</v>
      </c>
      <c r="D331">
        <f>VLOOKUP(C331,Sheet5!F:H,3,)</f>
        <v>1</v>
      </c>
      <c r="E331" t="s">
        <v>4477</v>
      </c>
      <c r="F331" t="s">
        <v>4474</v>
      </c>
      <c r="G331" t="s">
        <v>4475</v>
      </c>
      <c r="H331" t="s">
        <v>2144</v>
      </c>
      <c r="I331" t="str">
        <f t="shared" si="11"/>
        <v>D0013OB11SKU00323</v>
      </c>
      <c r="J331">
        <v>140</v>
      </c>
    </row>
    <row r="332" spans="1:10" x14ac:dyDescent="0.3">
      <c r="A332" t="s">
        <v>4507</v>
      </c>
      <c r="B332" t="s">
        <v>4476</v>
      </c>
      <c r="C332" t="str">
        <f t="shared" si="10"/>
        <v>D0013</v>
      </c>
      <c r="D332">
        <f>VLOOKUP(C332,Sheet5!F:H,3,)</f>
        <v>1</v>
      </c>
      <c r="E332" t="s">
        <v>4477</v>
      </c>
      <c r="F332" t="s">
        <v>4474</v>
      </c>
      <c r="G332" t="s">
        <v>4475</v>
      </c>
      <c r="H332" t="s">
        <v>2238</v>
      </c>
      <c r="I332" t="str">
        <f t="shared" si="11"/>
        <v>D0013OB11SKU00344</v>
      </c>
      <c r="J332">
        <v>2.5</v>
      </c>
    </row>
    <row r="333" spans="1:10" x14ac:dyDescent="0.3">
      <c r="A333" t="s">
        <v>4507</v>
      </c>
      <c r="B333" t="s">
        <v>4476</v>
      </c>
      <c r="C333" t="str">
        <f t="shared" si="10"/>
        <v>D0013</v>
      </c>
      <c r="D333">
        <f>VLOOKUP(C333,Sheet5!F:H,3,)</f>
        <v>1</v>
      </c>
      <c r="E333" t="s">
        <v>4477</v>
      </c>
      <c r="F333" t="s">
        <v>4474</v>
      </c>
      <c r="G333" t="s">
        <v>4475</v>
      </c>
      <c r="H333" t="s">
        <v>2307</v>
      </c>
      <c r="I333" t="str">
        <f t="shared" si="11"/>
        <v>D0013OB11SKU00342</v>
      </c>
      <c r="J333">
        <v>5</v>
      </c>
    </row>
    <row r="334" spans="1:10" x14ac:dyDescent="0.3">
      <c r="A334" t="s">
        <v>4507</v>
      </c>
      <c r="B334" t="s">
        <v>4476</v>
      </c>
      <c r="C334" t="str">
        <f t="shared" si="10"/>
        <v>D0013</v>
      </c>
      <c r="D334">
        <f>VLOOKUP(C334,Sheet5!F:H,3,)</f>
        <v>1</v>
      </c>
      <c r="E334" t="s">
        <v>4477</v>
      </c>
      <c r="F334" t="s">
        <v>4474</v>
      </c>
      <c r="G334" t="s">
        <v>4475</v>
      </c>
      <c r="H334" t="s">
        <v>2060</v>
      </c>
      <c r="I334" t="str">
        <f t="shared" si="11"/>
        <v>D0013OB11SKU00340</v>
      </c>
      <c r="J334">
        <v>10</v>
      </c>
    </row>
    <row r="335" spans="1:10" x14ac:dyDescent="0.3">
      <c r="A335" t="s">
        <v>4507</v>
      </c>
      <c r="B335" t="s">
        <v>4476</v>
      </c>
      <c r="C335" t="str">
        <f t="shared" si="10"/>
        <v>D0013</v>
      </c>
      <c r="D335">
        <f>VLOOKUP(C335,Sheet5!F:H,3,)</f>
        <v>1</v>
      </c>
      <c r="E335" t="s">
        <v>4477</v>
      </c>
      <c r="F335" t="s">
        <v>4474</v>
      </c>
      <c r="G335" t="s">
        <v>4475</v>
      </c>
      <c r="H335" t="s">
        <v>2034</v>
      </c>
      <c r="I335" t="str">
        <f t="shared" si="11"/>
        <v>D0013OB11SKU00691</v>
      </c>
      <c r="J335">
        <v>2.5</v>
      </c>
    </row>
    <row r="336" spans="1:10" x14ac:dyDescent="0.3">
      <c r="A336" t="s">
        <v>4507</v>
      </c>
      <c r="B336" t="s">
        <v>4476</v>
      </c>
      <c r="C336" t="str">
        <f t="shared" si="10"/>
        <v>D0013</v>
      </c>
      <c r="D336">
        <f>VLOOKUP(C336,Sheet5!F:H,3,)</f>
        <v>1</v>
      </c>
      <c r="E336" t="s">
        <v>4477</v>
      </c>
      <c r="F336" t="s">
        <v>4474</v>
      </c>
      <c r="G336" t="s">
        <v>4475</v>
      </c>
      <c r="H336" t="s">
        <v>2270</v>
      </c>
      <c r="I336" t="str">
        <f t="shared" si="11"/>
        <v>D0013OB11SKU00724</v>
      </c>
      <c r="J336">
        <v>10</v>
      </c>
    </row>
    <row r="337" spans="1:10" x14ac:dyDescent="0.3">
      <c r="A337" t="s">
        <v>4507</v>
      </c>
      <c r="B337" t="s">
        <v>4476</v>
      </c>
      <c r="C337" t="str">
        <f t="shared" si="10"/>
        <v>D0013</v>
      </c>
      <c r="D337">
        <f>VLOOKUP(C337,Sheet5!F:H,3,)</f>
        <v>1</v>
      </c>
      <c r="E337" t="s">
        <v>4477</v>
      </c>
      <c r="F337" t="s">
        <v>4474</v>
      </c>
      <c r="G337" t="s">
        <v>4475</v>
      </c>
      <c r="H337" t="s">
        <v>2288</v>
      </c>
      <c r="I337" t="str">
        <f t="shared" si="11"/>
        <v>D0013OB11SKU00352</v>
      </c>
      <c r="J337">
        <v>10</v>
      </c>
    </row>
    <row r="338" spans="1:10" x14ac:dyDescent="0.3">
      <c r="A338" t="s">
        <v>4520</v>
      </c>
      <c r="B338" t="s">
        <v>167</v>
      </c>
      <c r="C338" t="str">
        <f t="shared" si="10"/>
        <v>D0020</v>
      </c>
      <c r="D338">
        <f>VLOOKUP(C338,Sheet5!F:H,3,)</f>
        <v>1</v>
      </c>
      <c r="E338" t="s">
        <v>4406</v>
      </c>
      <c r="F338" t="s">
        <v>4407</v>
      </c>
      <c r="G338" t="s">
        <v>2768</v>
      </c>
      <c r="H338" t="s">
        <v>2270</v>
      </c>
      <c r="I338" t="str">
        <f t="shared" si="11"/>
        <v>D0020OB2SKU00724</v>
      </c>
      <c r="J338">
        <v>4.6677471636952994</v>
      </c>
    </row>
    <row r="339" spans="1:10" x14ac:dyDescent="0.3">
      <c r="A339" t="s">
        <v>4520</v>
      </c>
      <c r="B339" t="s">
        <v>171</v>
      </c>
      <c r="C339" t="str">
        <f t="shared" si="10"/>
        <v>D0020</v>
      </c>
      <c r="D339">
        <f>VLOOKUP(C339,Sheet5!F:H,3,)</f>
        <v>1</v>
      </c>
      <c r="E339" t="s">
        <v>4408</v>
      </c>
      <c r="F339" t="s">
        <v>4407</v>
      </c>
      <c r="G339" t="s">
        <v>2768</v>
      </c>
      <c r="H339" t="s">
        <v>2270</v>
      </c>
      <c r="I339" t="str">
        <f t="shared" si="11"/>
        <v>D0020OB6SKU00724</v>
      </c>
      <c r="J339">
        <v>2.9821717990275527</v>
      </c>
    </row>
    <row r="340" spans="1:10" x14ac:dyDescent="0.3">
      <c r="A340" t="s">
        <v>4520</v>
      </c>
      <c r="B340" t="s">
        <v>160</v>
      </c>
      <c r="C340" t="str">
        <f t="shared" si="10"/>
        <v>D0020</v>
      </c>
      <c r="D340">
        <f>VLOOKUP(C340,Sheet5!F:H,3,)</f>
        <v>1</v>
      </c>
      <c r="E340" t="s">
        <v>4409</v>
      </c>
      <c r="F340" t="s">
        <v>4407</v>
      </c>
      <c r="G340" t="s">
        <v>2768</v>
      </c>
      <c r="H340" t="s">
        <v>2270</v>
      </c>
      <c r="I340" t="str">
        <f t="shared" si="11"/>
        <v>D0020OB10SKU00724</v>
      </c>
      <c r="J340">
        <v>2.852512155591572</v>
      </c>
    </row>
    <row r="341" spans="1:10" x14ac:dyDescent="0.3">
      <c r="A341" t="s">
        <v>4520</v>
      </c>
      <c r="B341" t="s">
        <v>173</v>
      </c>
      <c r="C341" t="str">
        <f t="shared" si="10"/>
        <v>D0020</v>
      </c>
      <c r="D341">
        <f>VLOOKUP(C341,Sheet5!F:H,3,)</f>
        <v>1</v>
      </c>
      <c r="E341" t="s">
        <v>4410</v>
      </c>
      <c r="F341" t="s">
        <v>4407</v>
      </c>
      <c r="G341" t="s">
        <v>2768</v>
      </c>
      <c r="H341" t="s">
        <v>2270</v>
      </c>
      <c r="I341" t="str">
        <f t="shared" si="11"/>
        <v>D0020OB8SKU00724</v>
      </c>
      <c r="J341">
        <v>4.6677471636952994</v>
      </c>
    </row>
    <row r="342" spans="1:10" x14ac:dyDescent="0.3">
      <c r="A342" t="s">
        <v>4520</v>
      </c>
      <c r="B342" t="s">
        <v>172</v>
      </c>
      <c r="C342" t="str">
        <f t="shared" si="10"/>
        <v>D0020</v>
      </c>
      <c r="D342">
        <f>VLOOKUP(C342,Sheet5!F:H,3,)</f>
        <v>1</v>
      </c>
      <c r="E342" t="s">
        <v>4411</v>
      </c>
      <c r="F342" t="s">
        <v>4407</v>
      </c>
      <c r="G342" t="s">
        <v>2768</v>
      </c>
      <c r="H342" t="s">
        <v>2270</v>
      </c>
      <c r="I342" t="str">
        <f t="shared" si="11"/>
        <v>D0020OB7SKU00724</v>
      </c>
      <c r="J342">
        <v>3.3711507293354943</v>
      </c>
    </row>
    <row r="343" spans="1:10" x14ac:dyDescent="0.3">
      <c r="A343" t="s">
        <v>4520</v>
      </c>
      <c r="B343" t="s">
        <v>168</v>
      </c>
      <c r="C343" t="str">
        <f t="shared" si="10"/>
        <v>D0020</v>
      </c>
      <c r="D343">
        <f>VLOOKUP(C343,Sheet5!F:H,3,)</f>
        <v>1</v>
      </c>
      <c r="E343" t="s">
        <v>4412</v>
      </c>
      <c r="F343" t="s">
        <v>4407</v>
      </c>
      <c r="G343" t="s">
        <v>2768</v>
      </c>
      <c r="H343" t="s">
        <v>2270</v>
      </c>
      <c r="I343" t="str">
        <f t="shared" si="11"/>
        <v>D0020OB3SKU00724</v>
      </c>
      <c r="J343">
        <v>3.2414910858995136</v>
      </c>
    </row>
    <row r="344" spans="1:10" x14ac:dyDescent="0.3">
      <c r="A344" t="s">
        <v>4520</v>
      </c>
      <c r="B344" t="s">
        <v>169</v>
      </c>
      <c r="C344" t="str">
        <f t="shared" si="10"/>
        <v>D0020</v>
      </c>
      <c r="D344">
        <f>VLOOKUP(C344,Sheet5!F:H,3,)</f>
        <v>1</v>
      </c>
      <c r="E344" t="s">
        <v>4413</v>
      </c>
      <c r="F344" t="s">
        <v>4407</v>
      </c>
      <c r="G344" t="s">
        <v>2768</v>
      </c>
      <c r="H344" t="s">
        <v>2270</v>
      </c>
      <c r="I344" t="str">
        <f t="shared" si="11"/>
        <v>D0020OB4SKU00724</v>
      </c>
      <c r="J344">
        <v>3.2414910858995136</v>
      </c>
    </row>
    <row r="345" spans="1:10" x14ac:dyDescent="0.3">
      <c r="A345" t="s">
        <v>4520</v>
      </c>
      <c r="B345" t="s">
        <v>161</v>
      </c>
      <c r="C345" t="str">
        <f t="shared" si="10"/>
        <v>D0020</v>
      </c>
      <c r="D345">
        <f>VLOOKUP(C345,Sheet5!F:H,3,)</f>
        <v>1</v>
      </c>
      <c r="E345" t="s">
        <v>4414</v>
      </c>
      <c r="F345" t="s">
        <v>4407</v>
      </c>
      <c r="G345" t="s">
        <v>2768</v>
      </c>
      <c r="H345" t="s">
        <v>2270</v>
      </c>
      <c r="I345" t="str">
        <f t="shared" si="11"/>
        <v>D0020OB11SKU00724</v>
      </c>
      <c r="J345">
        <v>2.852512155591572</v>
      </c>
    </row>
    <row r="346" spans="1:10" x14ac:dyDescent="0.3">
      <c r="A346" t="s">
        <v>4520</v>
      </c>
      <c r="B346" t="s">
        <v>170</v>
      </c>
      <c r="C346" t="str">
        <f t="shared" si="10"/>
        <v>D0020</v>
      </c>
      <c r="D346">
        <f>VLOOKUP(C346,Sheet5!F:H,3,)</f>
        <v>1</v>
      </c>
      <c r="E346" t="s">
        <v>4415</v>
      </c>
      <c r="F346" t="s">
        <v>4407</v>
      </c>
      <c r="G346" t="s">
        <v>2768</v>
      </c>
      <c r="H346" t="s">
        <v>2270</v>
      </c>
      <c r="I346" t="str">
        <f t="shared" si="11"/>
        <v>D0020OB5SKU00724</v>
      </c>
      <c r="J346">
        <v>2.9821717990275527</v>
      </c>
    </row>
    <row r="347" spans="1:10" x14ac:dyDescent="0.3">
      <c r="A347" t="s">
        <v>4520</v>
      </c>
      <c r="B347" t="s">
        <v>165</v>
      </c>
      <c r="C347" t="str">
        <f t="shared" si="10"/>
        <v>D0020</v>
      </c>
      <c r="D347">
        <f>VLOOKUP(C347,Sheet5!F:H,3,)</f>
        <v>1</v>
      </c>
      <c r="E347" t="s">
        <v>4416</v>
      </c>
      <c r="F347" t="s">
        <v>4407</v>
      </c>
      <c r="G347" t="s">
        <v>2768</v>
      </c>
      <c r="H347" t="s">
        <v>2270</v>
      </c>
      <c r="I347" t="str">
        <f t="shared" si="11"/>
        <v>D0020OB15SKU00724</v>
      </c>
      <c r="J347">
        <v>20.745542949756889</v>
      </c>
    </row>
    <row r="348" spans="1:10" x14ac:dyDescent="0.3">
      <c r="A348" t="s">
        <v>4520</v>
      </c>
      <c r="B348" t="s">
        <v>164</v>
      </c>
      <c r="C348" t="str">
        <f t="shared" si="10"/>
        <v>D0020</v>
      </c>
      <c r="D348">
        <f>VLOOKUP(C348,Sheet5!F:H,3,)</f>
        <v>1</v>
      </c>
      <c r="E348" t="s">
        <v>4417</v>
      </c>
      <c r="F348" t="s">
        <v>4407</v>
      </c>
      <c r="G348" t="s">
        <v>2768</v>
      </c>
      <c r="H348" t="s">
        <v>2270</v>
      </c>
      <c r="I348" t="str">
        <f t="shared" si="11"/>
        <v>D0020OB14SKU00724</v>
      </c>
      <c r="J348">
        <v>28.525121555915721</v>
      </c>
    </row>
    <row r="349" spans="1:10" x14ac:dyDescent="0.3">
      <c r="A349" t="s">
        <v>4520</v>
      </c>
      <c r="B349" t="s">
        <v>166</v>
      </c>
      <c r="C349" t="str">
        <f t="shared" si="10"/>
        <v>D0020</v>
      </c>
      <c r="D349">
        <f>VLOOKUP(C349,Sheet5!F:H,3,)</f>
        <v>1</v>
      </c>
      <c r="E349" t="s">
        <v>4418</v>
      </c>
      <c r="F349" t="s">
        <v>4407</v>
      </c>
      <c r="G349" t="s">
        <v>2768</v>
      </c>
      <c r="H349" t="s">
        <v>2270</v>
      </c>
      <c r="I349" t="str">
        <f t="shared" si="11"/>
        <v>D0020OB16SKU00724</v>
      </c>
      <c r="J349">
        <v>10.632090761750405</v>
      </c>
    </row>
    <row r="350" spans="1:10" x14ac:dyDescent="0.3">
      <c r="A350" t="s">
        <v>4520</v>
      </c>
      <c r="B350" t="s">
        <v>167</v>
      </c>
      <c r="C350" t="str">
        <f t="shared" si="10"/>
        <v>D0020</v>
      </c>
      <c r="D350">
        <f>VLOOKUP(C350,Sheet5!F:H,3,)</f>
        <v>1</v>
      </c>
      <c r="E350" t="s">
        <v>4406</v>
      </c>
      <c r="F350" t="s">
        <v>4407</v>
      </c>
      <c r="G350" t="s">
        <v>2768</v>
      </c>
      <c r="H350" t="s">
        <v>2144</v>
      </c>
      <c r="I350" t="str">
        <f t="shared" si="11"/>
        <v>D0020OB2SKU00323</v>
      </c>
      <c r="J350">
        <v>319.74068071312803</v>
      </c>
    </row>
    <row r="351" spans="1:10" x14ac:dyDescent="0.3">
      <c r="A351" t="s">
        <v>4520</v>
      </c>
      <c r="B351" t="s">
        <v>171</v>
      </c>
      <c r="C351" t="str">
        <f t="shared" si="10"/>
        <v>D0020</v>
      </c>
      <c r="D351">
        <f>VLOOKUP(C351,Sheet5!F:H,3,)</f>
        <v>1</v>
      </c>
      <c r="E351" t="s">
        <v>4408</v>
      </c>
      <c r="F351" t="s">
        <v>4407</v>
      </c>
      <c r="G351" t="s">
        <v>2768</v>
      </c>
      <c r="H351" t="s">
        <v>2144</v>
      </c>
      <c r="I351" t="str">
        <f t="shared" si="11"/>
        <v>D0020OB6SKU00323</v>
      </c>
      <c r="J351">
        <v>204.27876823338735</v>
      </c>
    </row>
    <row r="352" spans="1:10" x14ac:dyDescent="0.3">
      <c r="A352" t="s">
        <v>4520</v>
      </c>
      <c r="B352" t="s">
        <v>160</v>
      </c>
      <c r="C352" t="str">
        <f t="shared" si="10"/>
        <v>D0020</v>
      </c>
      <c r="D352">
        <f>VLOOKUP(C352,Sheet5!F:H,3,)</f>
        <v>1</v>
      </c>
      <c r="E352" t="s">
        <v>4409</v>
      </c>
      <c r="F352" t="s">
        <v>4407</v>
      </c>
      <c r="G352" t="s">
        <v>2768</v>
      </c>
      <c r="H352" t="s">
        <v>2144</v>
      </c>
      <c r="I352" t="str">
        <f t="shared" si="11"/>
        <v>D0020OB10SKU00323</v>
      </c>
      <c r="J352">
        <v>195.39708265802267</v>
      </c>
    </row>
    <row r="353" spans="1:10" x14ac:dyDescent="0.3">
      <c r="A353" t="s">
        <v>4520</v>
      </c>
      <c r="B353" t="s">
        <v>173</v>
      </c>
      <c r="C353" t="str">
        <f t="shared" si="10"/>
        <v>D0020</v>
      </c>
      <c r="D353">
        <f>VLOOKUP(C353,Sheet5!F:H,3,)</f>
        <v>1</v>
      </c>
      <c r="E353" t="s">
        <v>4410</v>
      </c>
      <c r="F353" t="s">
        <v>4407</v>
      </c>
      <c r="G353" t="s">
        <v>2768</v>
      </c>
      <c r="H353" t="s">
        <v>2144</v>
      </c>
      <c r="I353" t="str">
        <f t="shared" si="11"/>
        <v>D0020OB8SKU00323</v>
      </c>
      <c r="J353">
        <v>319.74068071312803</v>
      </c>
    </row>
    <row r="354" spans="1:10" x14ac:dyDescent="0.3">
      <c r="A354" t="s">
        <v>4520</v>
      </c>
      <c r="B354" t="s">
        <v>172</v>
      </c>
      <c r="C354" t="str">
        <f t="shared" si="10"/>
        <v>D0020</v>
      </c>
      <c r="D354">
        <f>VLOOKUP(C354,Sheet5!F:H,3,)</f>
        <v>1</v>
      </c>
      <c r="E354" t="s">
        <v>4411</v>
      </c>
      <c r="F354" t="s">
        <v>4407</v>
      </c>
      <c r="G354" t="s">
        <v>2768</v>
      </c>
      <c r="H354" t="s">
        <v>2144</v>
      </c>
      <c r="I354" t="str">
        <f t="shared" si="11"/>
        <v>D0020OB7SKU00323</v>
      </c>
      <c r="J354">
        <v>230.92382495948135</v>
      </c>
    </row>
    <row r="355" spans="1:10" x14ac:dyDescent="0.3">
      <c r="A355" t="s">
        <v>4520</v>
      </c>
      <c r="B355" t="s">
        <v>168</v>
      </c>
      <c r="C355" t="str">
        <f t="shared" si="10"/>
        <v>D0020</v>
      </c>
      <c r="D355">
        <f>VLOOKUP(C355,Sheet5!F:H,3,)</f>
        <v>1</v>
      </c>
      <c r="E355" t="s">
        <v>4412</v>
      </c>
      <c r="F355" t="s">
        <v>4407</v>
      </c>
      <c r="G355" t="s">
        <v>2768</v>
      </c>
      <c r="H355" t="s">
        <v>2144</v>
      </c>
      <c r="I355" t="str">
        <f t="shared" si="11"/>
        <v>D0020OB3SKU00323</v>
      </c>
      <c r="J355">
        <v>222.04213938411669</v>
      </c>
    </row>
    <row r="356" spans="1:10" x14ac:dyDescent="0.3">
      <c r="A356" t="s">
        <v>4520</v>
      </c>
      <c r="B356" t="s">
        <v>169</v>
      </c>
      <c r="C356" t="str">
        <f t="shared" si="10"/>
        <v>D0020</v>
      </c>
      <c r="D356">
        <f>VLOOKUP(C356,Sheet5!F:H,3,)</f>
        <v>1</v>
      </c>
      <c r="E356" t="s">
        <v>4413</v>
      </c>
      <c r="F356" t="s">
        <v>4407</v>
      </c>
      <c r="G356" t="s">
        <v>2768</v>
      </c>
      <c r="H356" t="s">
        <v>2144</v>
      </c>
      <c r="I356" t="str">
        <f t="shared" si="11"/>
        <v>D0020OB4SKU00323</v>
      </c>
      <c r="J356">
        <v>222.04213938411669</v>
      </c>
    </row>
    <row r="357" spans="1:10" x14ac:dyDescent="0.3">
      <c r="A357" t="s">
        <v>4520</v>
      </c>
      <c r="B357" t="s">
        <v>161</v>
      </c>
      <c r="C357" t="str">
        <f t="shared" si="10"/>
        <v>D0020</v>
      </c>
      <c r="D357">
        <f>VLOOKUP(C357,Sheet5!F:H,3,)</f>
        <v>1</v>
      </c>
      <c r="E357" t="s">
        <v>4414</v>
      </c>
      <c r="F357" t="s">
        <v>4407</v>
      </c>
      <c r="G357" t="s">
        <v>2768</v>
      </c>
      <c r="H357" t="s">
        <v>2144</v>
      </c>
      <c r="I357" t="str">
        <f t="shared" si="11"/>
        <v>D0020OB11SKU00323</v>
      </c>
      <c r="J357">
        <v>195.39708265802267</v>
      </c>
    </row>
    <row r="358" spans="1:10" x14ac:dyDescent="0.3">
      <c r="A358" t="s">
        <v>4520</v>
      </c>
      <c r="B358" t="s">
        <v>170</v>
      </c>
      <c r="C358" t="str">
        <f t="shared" si="10"/>
        <v>D0020</v>
      </c>
      <c r="D358">
        <f>VLOOKUP(C358,Sheet5!F:H,3,)</f>
        <v>1</v>
      </c>
      <c r="E358" t="s">
        <v>4415</v>
      </c>
      <c r="F358" t="s">
        <v>4407</v>
      </c>
      <c r="G358" t="s">
        <v>2768</v>
      </c>
      <c r="H358" t="s">
        <v>2144</v>
      </c>
      <c r="I358" t="str">
        <f t="shared" si="11"/>
        <v>D0020OB5SKU00323</v>
      </c>
      <c r="J358">
        <v>204.27876823338735</v>
      </c>
    </row>
    <row r="359" spans="1:10" x14ac:dyDescent="0.3">
      <c r="A359" t="s">
        <v>4520</v>
      </c>
      <c r="B359" t="s">
        <v>165</v>
      </c>
      <c r="C359" t="str">
        <f t="shared" si="10"/>
        <v>D0020</v>
      </c>
      <c r="D359">
        <f>VLOOKUP(C359,Sheet5!F:H,3,)</f>
        <v>1</v>
      </c>
      <c r="E359" t="s">
        <v>4416</v>
      </c>
      <c r="F359" t="s">
        <v>4407</v>
      </c>
      <c r="G359" t="s">
        <v>2768</v>
      </c>
      <c r="H359" t="s">
        <v>2144</v>
      </c>
      <c r="I359" t="str">
        <f t="shared" si="11"/>
        <v>D0020OB15SKU00323</v>
      </c>
      <c r="J359">
        <v>1421.0696920583468</v>
      </c>
    </row>
    <row r="360" spans="1:10" x14ac:dyDescent="0.3">
      <c r="A360" t="s">
        <v>4520</v>
      </c>
      <c r="B360" t="s">
        <v>164</v>
      </c>
      <c r="C360" t="str">
        <f t="shared" si="10"/>
        <v>D0020</v>
      </c>
      <c r="D360">
        <f>VLOOKUP(C360,Sheet5!F:H,3,)</f>
        <v>1</v>
      </c>
      <c r="E360" t="s">
        <v>4417</v>
      </c>
      <c r="F360" t="s">
        <v>4407</v>
      </c>
      <c r="G360" t="s">
        <v>2768</v>
      </c>
      <c r="H360" t="s">
        <v>2144</v>
      </c>
      <c r="I360" t="str">
        <f t="shared" si="11"/>
        <v>D0020OB14SKU00323</v>
      </c>
      <c r="J360">
        <v>1953.9708265802269</v>
      </c>
    </row>
    <row r="361" spans="1:10" x14ac:dyDescent="0.3">
      <c r="A361" t="s">
        <v>4520</v>
      </c>
      <c r="B361" t="s">
        <v>166</v>
      </c>
      <c r="C361" t="str">
        <f t="shared" si="10"/>
        <v>D0020</v>
      </c>
      <c r="D361">
        <f>VLOOKUP(C361,Sheet5!F:H,3,)</f>
        <v>1</v>
      </c>
      <c r="E361" t="s">
        <v>4418</v>
      </c>
      <c r="F361" t="s">
        <v>4407</v>
      </c>
      <c r="G361" t="s">
        <v>2768</v>
      </c>
      <c r="H361" t="s">
        <v>2144</v>
      </c>
      <c r="I361" t="str">
        <f t="shared" si="11"/>
        <v>D0020OB16SKU00323</v>
      </c>
      <c r="J361">
        <v>728.29821717990274</v>
      </c>
    </row>
    <row r="362" spans="1:10" x14ac:dyDescent="0.3">
      <c r="A362" t="s">
        <v>4520</v>
      </c>
      <c r="B362" t="s">
        <v>167</v>
      </c>
      <c r="C362" t="str">
        <f t="shared" si="10"/>
        <v>D0020</v>
      </c>
      <c r="D362">
        <f>VLOOKUP(C362,Sheet5!F:H,3,)</f>
        <v>1</v>
      </c>
      <c r="E362" t="s">
        <v>4406</v>
      </c>
      <c r="F362" t="s">
        <v>4407</v>
      </c>
      <c r="G362" t="s">
        <v>2768</v>
      </c>
      <c r="H362" t="s">
        <v>2060</v>
      </c>
      <c r="I362" t="str">
        <f t="shared" si="11"/>
        <v>D0020OB2SKU00340</v>
      </c>
      <c r="J362">
        <v>9.3354943273905988</v>
      </c>
    </row>
    <row r="363" spans="1:10" x14ac:dyDescent="0.3">
      <c r="A363" t="s">
        <v>4520</v>
      </c>
      <c r="B363" t="s">
        <v>171</v>
      </c>
      <c r="C363" t="str">
        <f t="shared" si="10"/>
        <v>D0020</v>
      </c>
      <c r="D363">
        <f>VLOOKUP(C363,Sheet5!F:H,3,)</f>
        <v>1</v>
      </c>
      <c r="E363" t="s">
        <v>4408</v>
      </c>
      <c r="F363" t="s">
        <v>4407</v>
      </c>
      <c r="G363" t="s">
        <v>2768</v>
      </c>
      <c r="H363" t="s">
        <v>2060</v>
      </c>
      <c r="I363" t="str">
        <f t="shared" si="11"/>
        <v>D0020OB6SKU00340</v>
      </c>
      <c r="J363">
        <v>5.9643435980551054</v>
      </c>
    </row>
    <row r="364" spans="1:10" x14ac:dyDescent="0.3">
      <c r="A364" t="s">
        <v>4520</v>
      </c>
      <c r="B364" t="s">
        <v>160</v>
      </c>
      <c r="C364" t="str">
        <f t="shared" si="10"/>
        <v>D0020</v>
      </c>
      <c r="D364">
        <f>VLOOKUP(C364,Sheet5!F:H,3,)</f>
        <v>1</v>
      </c>
      <c r="E364" t="s">
        <v>4409</v>
      </c>
      <c r="F364" t="s">
        <v>4407</v>
      </c>
      <c r="G364" t="s">
        <v>2768</v>
      </c>
      <c r="H364" t="s">
        <v>2060</v>
      </c>
      <c r="I364" t="str">
        <f t="shared" si="11"/>
        <v>D0020OB10SKU00340</v>
      </c>
      <c r="J364">
        <v>5.705024311183144</v>
      </c>
    </row>
    <row r="365" spans="1:10" x14ac:dyDescent="0.3">
      <c r="A365" t="s">
        <v>4520</v>
      </c>
      <c r="B365" t="s">
        <v>173</v>
      </c>
      <c r="C365" t="str">
        <f t="shared" si="10"/>
        <v>D0020</v>
      </c>
      <c r="D365">
        <f>VLOOKUP(C365,Sheet5!F:H,3,)</f>
        <v>1</v>
      </c>
      <c r="E365" t="s">
        <v>4410</v>
      </c>
      <c r="F365" t="s">
        <v>4407</v>
      </c>
      <c r="G365" t="s">
        <v>2768</v>
      </c>
      <c r="H365" t="s">
        <v>2060</v>
      </c>
      <c r="I365" t="str">
        <f t="shared" si="11"/>
        <v>D0020OB8SKU00340</v>
      </c>
      <c r="J365">
        <v>9.3354943273905988</v>
      </c>
    </row>
    <row r="366" spans="1:10" x14ac:dyDescent="0.3">
      <c r="A366" t="s">
        <v>4520</v>
      </c>
      <c r="B366" t="s">
        <v>172</v>
      </c>
      <c r="C366" t="str">
        <f t="shared" si="10"/>
        <v>D0020</v>
      </c>
      <c r="D366">
        <f>VLOOKUP(C366,Sheet5!F:H,3,)</f>
        <v>1</v>
      </c>
      <c r="E366" t="s">
        <v>4411</v>
      </c>
      <c r="F366" t="s">
        <v>4407</v>
      </c>
      <c r="G366" t="s">
        <v>2768</v>
      </c>
      <c r="H366" t="s">
        <v>2060</v>
      </c>
      <c r="I366" t="str">
        <f t="shared" si="11"/>
        <v>D0020OB7SKU00340</v>
      </c>
      <c r="J366">
        <v>6.7423014586709886</v>
      </c>
    </row>
    <row r="367" spans="1:10" x14ac:dyDescent="0.3">
      <c r="A367" t="s">
        <v>4520</v>
      </c>
      <c r="B367" t="s">
        <v>168</v>
      </c>
      <c r="C367" t="str">
        <f t="shared" si="10"/>
        <v>D0020</v>
      </c>
      <c r="D367">
        <f>VLOOKUP(C367,Sheet5!F:H,3,)</f>
        <v>1</v>
      </c>
      <c r="E367" t="s">
        <v>4412</v>
      </c>
      <c r="F367" t="s">
        <v>4407</v>
      </c>
      <c r="G367" t="s">
        <v>2768</v>
      </c>
      <c r="H367" t="s">
        <v>2060</v>
      </c>
      <c r="I367" t="str">
        <f t="shared" si="11"/>
        <v>D0020OB3SKU00340</v>
      </c>
      <c r="J367">
        <v>6.4829821717990272</v>
      </c>
    </row>
    <row r="368" spans="1:10" x14ac:dyDescent="0.3">
      <c r="A368" t="s">
        <v>4520</v>
      </c>
      <c r="B368" t="s">
        <v>169</v>
      </c>
      <c r="C368" t="str">
        <f t="shared" si="10"/>
        <v>D0020</v>
      </c>
      <c r="D368">
        <f>VLOOKUP(C368,Sheet5!F:H,3,)</f>
        <v>1</v>
      </c>
      <c r="E368" t="s">
        <v>4413</v>
      </c>
      <c r="F368" t="s">
        <v>4407</v>
      </c>
      <c r="G368" t="s">
        <v>2768</v>
      </c>
      <c r="H368" t="s">
        <v>2060</v>
      </c>
      <c r="I368" t="str">
        <f t="shared" si="11"/>
        <v>D0020OB4SKU00340</v>
      </c>
      <c r="J368">
        <v>6.4829821717990272</v>
      </c>
    </row>
    <row r="369" spans="1:10" x14ac:dyDescent="0.3">
      <c r="A369" t="s">
        <v>4520</v>
      </c>
      <c r="B369" t="s">
        <v>161</v>
      </c>
      <c r="C369" t="str">
        <f t="shared" si="10"/>
        <v>D0020</v>
      </c>
      <c r="D369">
        <f>VLOOKUP(C369,Sheet5!F:H,3,)</f>
        <v>1</v>
      </c>
      <c r="E369" t="s">
        <v>4414</v>
      </c>
      <c r="F369" t="s">
        <v>4407</v>
      </c>
      <c r="G369" t="s">
        <v>2768</v>
      </c>
      <c r="H369" t="s">
        <v>2060</v>
      </c>
      <c r="I369" t="str">
        <f t="shared" si="11"/>
        <v>D0020OB11SKU00340</v>
      </c>
      <c r="J369">
        <v>5.705024311183144</v>
      </c>
    </row>
    <row r="370" spans="1:10" x14ac:dyDescent="0.3">
      <c r="A370" t="s">
        <v>4520</v>
      </c>
      <c r="B370" t="s">
        <v>170</v>
      </c>
      <c r="C370" t="str">
        <f t="shared" si="10"/>
        <v>D0020</v>
      </c>
      <c r="D370">
        <f>VLOOKUP(C370,Sheet5!F:H,3,)</f>
        <v>1</v>
      </c>
      <c r="E370" t="s">
        <v>4415</v>
      </c>
      <c r="F370" t="s">
        <v>4407</v>
      </c>
      <c r="G370" t="s">
        <v>2768</v>
      </c>
      <c r="H370" t="s">
        <v>2060</v>
      </c>
      <c r="I370" t="str">
        <f t="shared" si="11"/>
        <v>D0020OB5SKU00340</v>
      </c>
      <c r="J370">
        <v>5.9643435980551054</v>
      </c>
    </row>
    <row r="371" spans="1:10" x14ac:dyDescent="0.3">
      <c r="A371" t="s">
        <v>4520</v>
      </c>
      <c r="B371" t="s">
        <v>165</v>
      </c>
      <c r="C371" t="str">
        <f t="shared" si="10"/>
        <v>D0020</v>
      </c>
      <c r="D371">
        <f>VLOOKUP(C371,Sheet5!F:H,3,)</f>
        <v>1</v>
      </c>
      <c r="E371" t="s">
        <v>4416</v>
      </c>
      <c r="F371" t="s">
        <v>4407</v>
      </c>
      <c r="G371" t="s">
        <v>2768</v>
      </c>
      <c r="H371" t="s">
        <v>2060</v>
      </c>
      <c r="I371" t="str">
        <f t="shared" si="11"/>
        <v>D0020OB15SKU00340</v>
      </c>
      <c r="J371">
        <v>41.491085899513777</v>
      </c>
    </row>
    <row r="372" spans="1:10" x14ac:dyDescent="0.3">
      <c r="A372" t="s">
        <v>4520</v>
      </c>
      <c r="B372" t="s">
        <v>164</v>
      </c>
      <c r="C372" t="str">
        <f t="shared" si="10"/>
        <v>D0020</v>
      </c>
      <c r="D372">
        <f>VLOOKUP(C372,Sheet5!F:H,3,)</f>
        <v>1</v>
      </c>
      <c r="E372" t="s">
        <v>4417</v>
      </c>
      <c r="F372" t="s">
        <v>4407</v>
      </c>
      <c r="G372" t="s">
        <v>2768</v>
      </c>
      <c r="H372" t="s">
        <v>2060</v>
      </c>
      <c r="I372" t="str">
        <f t="shared" si="11"/>
        <v>D0020OB14SKU00340</v>
      </c>
      <c r="J372">
        <v>57.050243111831442</v>
      </c>
    </row>
    <row r="373" spans="1:10" x14ac:dyDescent="0.3">
      <c r="A373" t="s">
        <v>4520</v>
      </c>
      <c r="B373" t="s">
        <v>166</v>
      </c>
      <c r="C373" t="str">
        <f t="shared" si="10"/>
        <v>D0020</v>
      </c>
      <c r="D373">
        <f>VLOOKUP(C373,Sheet5!F:H,3,)</f>
        <v>1</v>
      </c>
      <c r="E373" t="s">
        <v>4418</v>
      </c>
      <c r="F373" t="s">
        <v>4407</v>
      </c>
      <c r="G373" t="s">
        <v>2768</v>
      </c>
      <c r="H373" t="s">
        <v>2060</v>
      </c>
      <c r="I373" t="str">
        <f t="shared" si="11"/>
        <v>D0020OB16SKU00340</v>
      </c>
      <c r="J373">
        <v>21.26418152350081</v>
      </c>
    </row>
    <row r="374" spans="1:10" x14ac:dyDescent="0.3">
      <c r="A374" t="s">
        <v>4520</v>
      </c>
      <c r="B374" t="s">
        <v>167</v>
      </c>
      <c r="C374" t="str">
        <f t="shared" si="10"/>
        <v>D0020</v>
      </c>
      <c r="D374">
        <f>VLOOKUP(C374,Sheet5!F:H,3,)</f>
        <v>1</v>
      </c>
      <c r="E374" t="s">
        <v>4406</v>
      </c>
      <c r="F374" t="s">
        <v>4407</v>
      </c>
      <c r="G374" t="s">
        <v>2768</v>
      </c>
      <c r="H374" t="s">
        <v>2034</v>
      </c>
      <c r="I374" t="str">
        <f t="shared" si="11"/>
        <v>D0020OB2SKU00691</v>
      </c>
      <c r="J374">
        <v>4.6677471636952994</v>
      </c>
    </row>
    <row r="375" spans="1:10" x14ac:dyDescent="0.3">
      <c r="A375" t="s">
        <v>4520</v>
      </c>
      <c r="B375" t="s">
        <v>171</v>
      </c>
      <c r="C375" t="str">
        <f t="shared" si="10"/>
        <v>D0020</v>
      </c>
      <c r="D375">
        <f>VLOOKUP(C375,Sheet5!F:H,3,)</f>
        <v>1</v>
      </c>
      <c r="E375" t="s">
        <v>4408</v>
      </c>
      <c r="F375" t="s">
        <v>4407</v>
      </c>
      <c r="G375" t="s">
        <v>2768</v>
      </c>
      <c r="H375" t="s">
        <v>2034</v>
      </c>
      <c r="I375" t="str">
        <f t="shared" si="11"/>
        <v>D0020OB6SKU00691</v>
      </c>
      <c r="J375">
        <v>2.9821717990275527</v>
      </c>
    </row>
    <row r="376" spans="1:10" x14ac:dyDescent="0.3">
      <c r="A376" t="s">
        <v>4520</v>
      </c>
      <c r="B376" t="s">
        <v>160</v>
      </c>
      <c r="C376" t="str">
        <f t="shared" si="10"/>
        <v>D0020</v>
      </c>
      <c r="D376">
        <f>VLOOKUP(C376,Sheet5!F:H,3,)</f>
        <v>1</v>
      </c>
      <c r="E376" t="s">
        <v>4409</v>
      </c>
      <c r="F376" t="s">
        <v>4407</v>
      </c>
      <c r="G376" t="s">
        <v>2768</v>
      </c>
      <c r="H376" t="s">
        <v>2034</v>
      </c>
      <c r="I376" t="str">
        <f t="shared" si="11"/>
        <v>D0020OB10SKU00691</v>
      </c>
      <c r="J376">
        <v>2.852512155591572</v>
      </c>
    </row>
    <row r="377" spans="1:10" x14ac:dyDescent="0.3">
      <c r="A377" t="s">
        <v>4520</v>
      </c>
      <c r="B377" t="s">
        <v>173</v>
      </c>
      <c r="C377" t="str">
        <f t="shared" si="10"/>
        <v>D0020</v>
      </c>
      <c r="D377">
        <f>VLOOKUP(C377,Sheet5!F:H,3,)</f>
        <v>1</v>
      </c>
      <c r="E377" t="s">
        <v>4410</v>
      </c>
      <c r="F377" t="s">
        <v>4407</v>
      </c>
      <c r="G377" t="s">
        <v>2768</v>
      </c>
      <c r="H377" t="s">
        <v>2034</v>
      </c>
      <c r="I377" t="str">
        <f t="shared" si="11"/>
        <v>D0020OB8SKU00691</v>
      </c>
      <c r="J377">
        <v>4.6677471636952994</v>
      </c>
    </row>
    <row r="378" spans="1:10" x14ac:dyDescent="0.3">
      <c r="A378" t="s">
        <v>4520</v>
      </c>
      <c r="B378" t="s">
        <v>172</v>
      </c>
      <c r="C378" t="str">
        <f t="shared" si="10"/>
        <v>D0020</v>
      </c>
      <c r="D378">
        <f>VLOOKUP(C378,Sheet5!F:H,3,)</f>
        <v>1</v>
      </c>
      <c r="E378" t="s">
        <v>4411</v>
      </c>
      <c r="F378" t="s">
        <v>4407</v>
      </c>
      <c r="G378" t="s">
        <v>2768</v>
      </c>
      <c r="H378" t="s">
        <v>2034</v>
      </c>
      <c r="I378" t="str">
        <f t="shared" si="11"/>
        <v>D0020OB7SKU00691</v>
      </c>
      <c r="J378">
        <v>3.3711507293354943</v>
      </c>
    </row>
    <row r="379" spans="1:10" x14ac:dyDescent="0.3">
      <c r="A379" t="s">
        <v>4520</v>
      </c>
      <c r="B379" t="s">
        <v>168</v>
      </c>
      <c r="C379" t="str">
        <f t="shared" si="10"/>
        <v>D0020</v>
      </c>
      <c r="D379">
        <f>VLOOKUP(C379,Sheet5!F:H,3,)</f>
        <v>1</v>
      </c>
      <c r="E379" t="s">
        <v>4412</v>
      </c>
      <c r="F379" t="s">
        <v>4407</v>
      </c>
      <c r="G379" t="s">
        <v>2768</v>
      </c>
      <c r="H379" t="s">
        <v>2034</v>
      </c>
      <c r="I379" t="str">
        <f t="shared" si="11"/>
        <v>D0020OB3SKU00691</v>
      </c>
      <c r="J379">
        <v>3.2414910858995136</v>
      </c>
    </row>
    <row r="380" spans="1:10" x14ac:dyDescent="0.3">
      <c r="A380" t="s">
        <v>4520</v>
      </c>
      <c r="B380" t="s">
        <v>169</v>
      </c>
      <c r="C380" t="str">
        <f t="shared" si="10"/>
        <v>D0020</v>
      </c>
      <c r="D380">
        <f>VLOOKUP(C380,Sheet5!F:H,3,)</f>
        <v>1</v>
      </c>
      <c r="E380" t="s">
        <v>4413</v>
      </c>
      <c r="F380" t="s">
        <v>4407</v>
      </c>
      <c r="G380" t="s">
        <v>2768</v>
      </c>
      <c r="H380" t="s">
        <v>2034</v>
      </c>
      <c r="I380" t="str">
        <f t="shared" si="11"/>
        <v>D0020OB4SKU00691</v>
      </c>
      <c r="J380">
        <v>3.2414910858995136</v>
      </c>
    </row>
    <row r="381" spans="1:10" x14ac:dyDescent="0.3">
      <c r="A381" t="s">
        <v>4520</v>
      </c>
      <c r="B381" t="s">
        <v>161</v>
      </c>
      <c r="C381" t="str">
        <f t="shared" si="10"/>
        <v>D0020</v>
      </c>
      <c r="D381">
        <f>VLOOKUP(C381,Sheet5!F:H,3,)</f>
        <v>1</v>
      </c>
      <c r="E381" t="s">
        <v>4414</v>
      </c>
      <c r="F381" t="s">
        <v>4407</v>
      </c>
      <c r="G381" t="s">
        <v>2768</v>
      </c>
      <c r="H381" t="s">
        <v>2034</v>
      </c>
      <c r="I381" t="str">
        <f t="shared" si="11"/>
        <v>D0020OB11SKU00691</v>
      </c>
      <c r="J381">
        <v>2.852512155591572</v>
      </c>
    </row>
    <row r="382" spans="1:10" x14ac:dyDescent="0.3">
      <c r="A382" t="s">
        <v>4520</v>
      </c>
      <c r="B382" t="s">
        <v>170</v>
      </c>
      <c r="C382" t="str">
        <f t="shared" si="10"/>
        <v>D0020</v>
      </c>
      <c r="D382">
        <f>VLOOKUP(C382,Sheet5!F:H,3,)</f>
        <v>1</v>
      </c>
      <c r="E382" t="s">
        <v>4415</v>
      </c>
      <c r="F382" t="s">
        <v>4407</v>
      </c>
      <c r="G382" t="s">
        <v>2768</v>
      </c>
      <c r="H382" t="s">
        <v>2034</v>
      </c>
      <c r="I382" t="str">
        <f t="shared" si="11"/>
        <v>D0020OB5SKU00691</v>
      </c>
      <c r="J382">
        <v>2.9821717990275527</v>
      </c>
    </row>
    <row r="383" spans="1:10" x14ac:dyDescent="0.3">
      <c r="A383" t="s">
        <v>4520</v>
      </c>
      <c r="B383" t="s">
        <v>165</v>
      </c>
      <c r="C383" t="str">
        <f t="shared" si="10"/>
        <v>D0020</v>
      </c>
      <c r="D383">
        <f>VLOOKUP(C383,Sheet5!F:H,3,)</f>
        <v>1</v>
      </c>
      <c r="E383" t="s">
        <v>4416</v>
      </c>
      <c r="F383" t="s">
        <v>4407</v>
      </c>
      <c r="G383" t="s">
        <v>2768</v>
      </c>
      <c r="H383" t="s">
        <v>2034</v>
      </c>
      <c r="I383" t="str">
        <f t="shared" si="11"/>
        <v>D0020OB15SKU00691</v>
      </c>
      <c r="J383">
        <v>20.745542949756889</v>
      </c>
    </row>
    <row r="384" spans="1:10" x14ac:dyDescent="0.3">
      <c r="A384" t="s">
        <v>4520</v>
      </c>
      <c r="B384" t="s">
        <v>164</v>
      </c>
      <c r="C384" t="str">
        <f t="shared" si="10"/>
        <v>D0020</v>
      </c>
      <c r="D384">
        <f>VLOOKUP(C384,Sheet5!F:H,3,)</f>
        <v>1</v>
      </c>
      <c r="E384" t="s">
        <v>4417</v>
      </c>
      <c r="F384" t="s">
        <v>4407</v>
      </c>
      <c r="G384" t="s">
        <v>2768</v>
      </c>
      <c r="H384" t="s">
        <v>2034</v>
      </c>
      <c r="I384" t="str">
        <f t="shared" si="11"/>
        <v>D0020OB14SKU00691</v>
      </c>
      <c r="J384">
        <v>28.525121555915721</v>
      </c>
    </row>
    <row r="385" spans="1:10" x14ac:dyDescent="0.3">
      <c r="A385" t="s">
        <v>4520</v>
      </c>
      <c r="B385" t="s">
        <v>166</v>
      </c>
      <c r="C385" t="str">
        <f t="shared" si="10"/>
        <v>D0020</v>
      </c>
      <c r="D385">
        <f>VLOOKUP(C385,Sheet5!F:H,3,)</f>
        <v>1</v>
      </c>
      <c r="E385" t="s">
        <v>4418</v>
      </c>
      <c r="F385" t="s">
        <v>4407</v>
      </c>
      <c r="G385" t="s">
        <v>2768</v>
      </c>
      <c r="H385" t="s">
        <v>2034</v>
      </c>
      <c r="I385" t="str">
        <f t="shared" si="11"/>
        <v>D0020OB16SKU00691</v>
      </c>
      <c r="J385">
        <v>10.632090761750405</v>
      </c>
    </row>
    <row r="386" spans="1:10" x14ac:dyDescent="0.3">
      <c r="A386" t="s">
        <v>4520</v>
      </c>
      <c r="B386" t="s">
        <v>167</v>
      </c>
      <c r="C386" t="str">
        <f t="shared" ref="C386:C449" si="12">LEFT(B386,5)</f>
        <v>D0020</v>
      </c>
      <c r="D386">
        <f>VLOOKUP(C386,Sheet5!F:H,3,)</f>
        <v>1</v>
      </c>
      <c r="E386" t="s">
        <v>4406</v>
      </c>
      <c r="F386" t="s">
        <v>4407</v>
      </c>
      <c r="G386" t="s">
        <v>2768</v>
      </c>
      <c r="H386" t="s">
        <v>2238</v>
      </c>
      <c r="I386" t="str">
        <f t="shared" si="11"/>
        <v>D0020OB2SKU00344</v>
      </c>
      <c r="J386">
        <v>2.9173419773095621</v>
      </c>
    </row>
    <row r="387" spans="1:10" x14ac:dyDescent="0.3">
      <c r="A387" t="s">
        <v>4520</v>
      </c>
      <c r="B387" t="s">
        <v>171</v>
      </c>
      <c r="C387" t="str">
        <f t="shared" si="12"/>
        <v>D0020</v>
      </c>
      <c r="D387">
        <f>VLOOKUP(C387,Sheet5!F:H,3,)</f>
        <v>1</v>
      </c>
      <c r="E387" t="s">
        <v>4408</v>
      </c>
      <c r="F387" t="s">
        <v>4407</v>
      </c>
      <c r="G387" t="s">
        <v>2768</v>
      </c>
      <c r="H387" t="s">
        <v>2238</v>
      </c>
      <c r="I387" t="str">
        <f t="shared" ref="I387:I450" si="13">B387&amp;H387</f>
        <v>D0020OB6SKU00344</v>
      </c>
      <c r="J387">
        <v>1.8638573743922204</v>
      </c>
    </row>
    <row r="388" spans="1:10" x14ac:dyDescent="0.3">
      <c r="A388" t="s">
        <v>4520</v>
      </c>
      <c r="B388" t="s">
        <v>160</v>
      </c>
      <c r="C388" t="str">
        <f t="shared" si="12"/>
        <v>D0020</v>
      </c>
      <c r="D388">
        <f>VLOOKUP(C388,Sheet5!F:H,3,)</f>
        <v>1</v>
      </c>
      <c r="E388" t="s">
        <v>4409</v>
      </c>
      <c r="F388" t="s">
        <v>4407</v>
      </c>
      <c r="G388" t="s">
        <v>2768</v>
      </c>
      <c r="H388" t="s">
        <v>2238</v>
      </c>
      <c r="I388" t="str">
        <f t="shared" si="13"/>
        <v>D0020OB10SKU00344</v>
      </c>
      <c r="J388">
        <v>1.7828200972447326</v>
      </c>
    </row>
    <row r="389" spans="1:10" x14ac:dyDescent="0.3">
      <c r="A389" t="s">
        <v>4520</v>
      </c>
      <c r="B389" t="s">
        <v>173</v>
      </c>
      <c r="C389" t="str">
        <f t="shared" si="12"/>
        <v>D0020</v>
      </c>
      <c r="D389">
        <f>VLOOKUP(C389,Sheet5!F:H,3,)</f>
        <v>1</v>
      </c>
      <c r="E389" t="s">
        <v>4410</v>
      </c>
      <c r="F389" t="s">
        <v>4407</v>
      </c>
      <c r="G389" t="s">
        <v>2768</v>
      </c>
      <c r="H389" t="s">
        <v>2238</v>
      </c>
      <c r="I389" t="str">
        <f t="shared" si="13"/>
        <v>D0020OB8SKU00344</v>
      </c>
      <c r="J389">
        <v>2.9173419773095621</v>
      </c>
    </row>
    <row r="390" spans="1:10" x14ac:dyDescent="0.3">
      <c r="A390" t="s">
        <v>4520</v>
      </c>
      <c r="B390" t="s">
        <v>172</v>
      </c>
      <c r="C390" t="str">
        <f t="shared" si="12"/>
        <v>D0020</v>
      </c>
      <c r="D390">
        <f>VLOOKUP(C390,Sheet5!F:H,3,)</f>
        <v>1</v>
      </c>
      <c r="E390" t="s">
        <v>4411</v>
      </c>
      <c r="F390" t="s">
        <v>4407</v>
      </c>
      <c r="G390" t="s">
        <v>2768</v>
      </c>
      <c r="H390" t="s">
        <v>2238</v>
      </c>
      <c r="I390" t="str">
        <f t="shared" si="13"/>
        <v>D0020OB7SKU00344</v>
      </c>
      <c r="J390">
        <v>2.1069692058346838</v>
      </c>
    </row>
    <row r="391" spans="1:10" x14ac:dyDescent="0.3">
      <c r="A391" t="s">
        <v>4520</v>
      </c>
      <c r="B391" t="s">
        <v>168</v>
      </c>
      <c r="C391" t="str">
        <f t="shared" si="12"/>
        <v>D0020</v>
      </c>
      <c r="D391">
        <f>VLOOKUP(C391,Sheet5!F:H,3,)</f>
        <v>1</v>
      </c>
      <c r="E391" t="s">
        <v>4412</v>
      </c>
      <c r="F391" t="s">
        <v>4407</v>
      </c>
      <c r="G391" t="s">
        <v>2768</v>
      </c>
      <c r="H391" t="s">
        <v>2238</v>
      </c>
      <c r="I391" t="str">
        <f t="shared" si="13"/>
        <v>D0020OB3SKU00344</v>
      </c>
      <c r="J391">
        <v>2.025931928687196</v>
      </c>
    </row>
    <row r="392" spans="1:10" x14ac:dyDescent="0.3">
      <c r="A392" t="s">
        <v>4520</v>
      </c>
      <c r="B392" t="s">
        <v>169</v>
      </c>
      <c r="C392" t="str">
        <f t="shared" si="12"/>
        <v>D0020</v>
      </c>
      <c r="D392">
        <f>VLOOKUP(C392,Sheet5!F:H,3,)</f>
        <v>1</v>
      </c>
      <c r="E392" t="s">
        <v>4413</v>
      </c>
      <c r="F392" t="s">
        <v>4407</v>
      </c>
      <c r="G392" t="s">
        <v>2768</v>
      </c>
      <c r="H392" t="s">
        <v>2238</v>
      </c>
      <c r="I392" t="str">
        <f t="shared" si="13"/>
        <v>D0020OB4SKU00344</v>
      </c>
      <c r="J392">
        <v>2.025931928687196</v>
      </c>
    </row>
    <row r="393" spans="1:10" x14ac:dyDescent="0.3">
      <c r="A393" t="s">
        <v>4520</v>
      </c>
      <c r="B393" t="s">
        <v>161</v>
      </c>
      <c r="C393" t="str">
        <f t="shared" si="12"/>
        <v>D0020</v>
      </c>
      <c r="D393">
        <f>VLOOKUP(C393,Sheet5!F:H,3,)</f>
        <v>1</v>
      </c>
      <c r="E393" t="s">
        <v>4414</v>
      </c>
      <c r="F393" t="s">
        <v>4407</v>
      </c>
      <c r="G393" t="s">
        <v>2768</v>
      </c>
      <c r="H393" t="s">
        <v>2238</v>
      </c>
      <c r="I393" t="str">
        <f t="shared" si="13"/>
        <v>D0020OB11SKU00344</v>
      </c>
      <c r="J393">
        <v>1.7828200972447326</v>
      </c>
    </row>
    <row r="394" spans="1:10" x14ac:dyDescent="0.3">
      <c r="A394" t="s">
        <v>4520</v>
      </c>
      <c r="B394" t="s">
        <v>170</v>
      </c>
      <c r="C394" t="str">
        <f t="shared" si="12"/>
        <v>D0020</v>
      </c>
      <c r="D394">
        <f>VLOOKUP(C394,Sheet5!F:H,3,)</f>
        <v>1</v>
      </c>
      <c r="E394" t="s">
        <v>4415</v>
      </c>
      <c r="F394" t="s">
        <v>4407</v>
      </c>
      <c r="G394" t="s">
        <v>2768</v>
      </c>
      <c r="H394" t="s">
        <v>2238</v>
      </c>
      <c r="I394" t="str">
        <f t="shared" si="13"/>
        <v>D0020OB5SKU00344</v>
      </c>
      <c r="J394">
        <v>1.8638573743922204</v>
      </c>
    </row>
    <row r="395" spans="1:10" x14ac:dyDescent="0.3">
      <c r="A395" t="s">
        <v>4520</v>
      </c>
      <c r="B395" t="s">
        <v>165</v>
      </c>
      <c r="C395" t="str">
        <f t="shared" si="12"/>
        <v>D0020</v>
      </c>
      <c r="D395">
        <f>VLOOKUP(C395,Sheet5!F:H,3,)</f>
        <v>1</v>
      </c>
      <c r="E395" t="s">
        <v>4416</v>
      </c>
      <c r="F395" t="s">
        <v>4407</v>
      </c>
      <c r="G395" t="s">
        <v>2768</v>
      </c>
      <c r="H395" t="s">
        <v>2238</v>
      </c>
      <c r="I395" t="str">
        <f t="shared" si="13"/>
        <v>D0020OB15SKU00344</v>
      </c>
      <c r="J395">
        <v>12.965964343598054</v>
      </c>
    </row>
    <row r="396" spans="1:10" x14ac:dyDescent="0.3">
      <c r="A396" t="s">
        <v>4520</v>
      </c>
      <c r="B396" t="s">
        <v>164</v>
      </c>
      <c r="C396" t="str">
        <f t="shared" si="12"/>
        <v>D0020</v>
      </c>
      <c r="D396">
        <f>VLOOKUP(C396,Sheet5!F:H,3,)</f>
        <v>1</v>
      </c>
      <c r="E396" t="s">
        <v>4417</v>
      </c>
      <c r="F396" t="s">
        <v>4407</v>
      </c>
      <c r="G396" t="s">
        <v>2768</v>
      </c>
      <c r="H396" t="s">
        <v>2238</v>
      </c>
      <c r="I396" t="str">
        <f t="shared" si="13"/>
        <v>D0020OB14SKU00344</v>
      </c>
      <c r="J396">
        <v>17.828200972447327</v>
      </c>
    </row>
    <row r="397" spans="1:10" x14ac:dyDescent="0.3">
      <c r="A397" t="s">
        <v>4520</v>
      </c>
      <c r="B397" t="s">
        <v>166</v>
      </c>
      <c r="C397" t="str">
        <f t="shared" si="12"/>
        <v>D0020</v>
      </c>
      <c r="D397">
        <f>VLOOKUP(C397,Sheet5!F:H,3,)</f>
        <v>1</v>
      </c>
      <c r="E397" t="s">
        <v>4418</v>
      </c>
      <c r="F397" t="s">
        <v>4407</v>
      </c>
      <c r="G397" t="s">
        <v>2768</v>
      </c>
      <c r="H397" t="s">
        <v>2238</v>
      </c>
      <c r="I397" t="str">
        <f t="shared" si="13"/>
        <v>D0020OB16SKU00344</v>
      </c>
      <c r="J397">
        <v>6.645056726094003</v>
      </c>
    </row>
    <row r="398" spans="1:10" x14ac:dyDescent="0.3">
      <c r="A398" t="s">
        <v>4520</v>
      </c>
      <c r="B398" t="s">
        <v>167</v>
      </c>
      <c r="C398" t="str">
        <f t="shared" si="12"/>
        <v>D0020</v>
      </c>
      <c r="D398">
        <f>VLOOKUP(C398,Sheet5!F:H,3,)</f>
        <v>1</v>
      </c>
      <c r="E398" t="s">
        <v>4406</v>
      </c>
      <c r="F398" t="s">
        <v>4407</v>
      </c>
      <c r="G398" t="s">
        <v>2768</v>
      </c>
      <c r="H398" t="s">
        <v>2307</v>
      </c>
      <c r="I398" t="str">
        <f t="shared" si="13"/>
        <v>D0020OB2SKU00342</v>
      </c>
      <c r="J398">
        <v>14.0032414910859</v>
      </c>
    </row>
    <row r="399" spans="1:10" x14ac:dyDescent="0.3">
      <c r="A399" t="s">
        <v>4520</v>
      </c>
      <c r="B399" t="s">
        <v>171</v>
      </c>
      <c r="C399" t="str">
        <f t="shared" si="12"/>
        <v>D0020</v>
      </c>
      <c r="D399">
        <f>VLOOKUP(C399,Sheet5!F:H,3,)</f>
        <v>1</v>
      </c>
      <c r="E399" t="s">
        <v>4408</v>
      </c>
      <c r="F399" t="s">
        <v>4407</v>
      </c>
      <c r="G399" t="s">
        <v>2768</v>
      </c>
      <c r="H399" t="s">
        <v>2307</v>
      </c>
      <c r="I399" t="str">
        <f t="shared" si="13"/>
        <v>D0020OB6SKU00342</v>
      </c>
      <c r="J399">
        <v>8.9465153970826581</v>
      </c>
    </row>
    <row r="400" spans="1:10" x14ac:dyDescent="0.3">
      <c r="A400" t="s">
        <v>4520</v>
      </c>
      <c r="B400" t="s">
        <v>160</v>
      </c>
      <c r="C400" t="str">
        <f t="shared" si="12"/>
        <v>D0020</v>
      </c>
      <c r="D400">
        <f>VLOOKUP(C400,Sheet5!F:H,3,)</f>
        <v>1</v>
      </c>
      <c r="E400" t="s">
        <v>4409</v>
      </c>
      <c r="F400" t="s">
        <v>4407</v>
      </c>
      <c r="G400" t="s">
        <v>2768</v>
      </c>
      <c r="H400" t="s">
        <v>2307</v>
      </c>
      <c r="I400" t="str">
        <f t="shared" si="13"/>
        <v>D0020OB10SKU00342</v>
      </c>
      <c r="J400">
        <v>8.5575364667747174</v>
      </c>
    </row>
    <row r="401" spans="1:10" x14ac:dyDescent="0.3">
      <c r="A401" t="s">
        <v>4520</v>
      </c>
      <c r="B401" t="s">
        <v>173</v>
      </c>
      <c r="C401" t="str">
        <f t="shared" si="12"/>
        <v>D0020</v>
      </c>
      <c r="D401">
        <f>VLOOKUP(C401,Sheet5!F:H,3,)</f>
        <v>1</v>
      </c>
      <c r="E401" t="s">
        <v>4410</v>
      </c>
      <c r="F401" t="s">
        <v>4407</v>
      </c>
      <c r="G401" t="s">
        <v>2768</v>
      </c>
      <c r="H401" t="s">
        <v>2307</v>
      </c>
      <c r="I401" t="str">
        <f t="shared" si="13"/>
        <v>D0020OB8SKU00342</v>
      </c>
      <c r="J401">
        <v>14.0032414910859</v>
      </c>
    </row>
    <row r="402" spans="1:10" x14ac:dyDescent="0.3">
      <c r="A402" t="s">
        <v>4520</v>
      </c>
      <c r="B402" t="s">
        <v>172</v>
      </c>
      <c r="C402" t="str">
        <f t="shared" si="12"/>
        <v>D0020</v>
      </c>
      <c r="D402">
        <f>VLOOKUP(C402,Sheet5!F:H,3,)</f>
        <v>1</v>
      </c>
      <c r="E402" t="s">
        <v>4411</v>
      </c>
      <c r="F402" t="s">
        <v>4407</v>
      </c>
      <c r="G402" t="s">
        <v>2768</v>
      </c>
      <c r="H402" t="s">
        <v>2307</v>
      </c>
      <c r="I402" t="str">
        <f t="shared" si="13"/>
        <v>D0020OB7SKU00342</v>
      </c>
      <c r="J402">
        <v>10.113452188006484</v>
      </c>
    </row>
    <row r="403" spans="1:10" x14ac:dyDescent="0.3">
      <c r="A403" t="s">
        <v>4520</v>
      </c>
      <c r="B403" t="s">
        <v>168</v>
      </c>
      <c r="C403" t="str">
        <f t="shared" si="12"/>
        <v>D0020</v>
      </c>
      <c r="D403">
        <f>VLOOKUP(C403,Sheet5!F:H,3,)</f>
        <v>1</v>
      </c>
      <c r="E403" t="s">
        <v>4412</v>
      </c>
      <c r="F403" t="s">
        <v>4407</v>
      </c>
      <c r="G403" t="s">
        <v>2768</v>
      </c>
      <c r="H403" t="s">
        <v>2307</v>
      </c>
      <c r="I403" t="str">
        <f t="shared" si="13"/>
        <v>D0020OB3SKU00342</v>
      </c>
      <c r="J403">
        <v>9.7244732576985413</v>
      </c>
    </row>
    <row r="404" spans="1:10" x14ac:dyDescent="0.3">
      <c r="A404" t="s">
        <v>4520</v>
      </c>
      <c r="B404" t="s">
        <v>169</v>
      </c>
      <c r="C404" t="str">
        <f t="shared" si="12"/>
        <v>D0020</v>
      </c>
      <c r="D404">
        <f>VLOOKUP(C404,Sheet5!F:H,3,)</f>
        <v>1</v>
      </c>
      <c r="E404" t="s">
        <v>4413</v>
      </c>
      <c r="F404" t="s">
        <v>4407</v>
      </c>
      <c r="G404" t="s">
        <v>2768</v>
      </c>
      <c r="H404" t="s">
        <v>2307</v>
      </c>
      <c r="I404" t="str">
        <f t="shared" si="13"/>
        <v>D0020OB4SKU00342</v>
      </c>
      <c r="J404">
        <v>9.7244732576985413</v>
      </c>
    </row>
    <row r="405" spans="1:10" x14ac:dyDescent="0.3">
      <c r="A405" t="s">
        <v>4520</v>
      </c>
      <c r="B405" t="s">
        <v>161</v>
      </c>
      <c r="C405" t="str">
        <f t="shared" si="12"/>
        <v>D0020</v>
      </c>
      <c r="D405">
        <f>VLOOKUP(C405,Sheet5!F:H,3,)</f>
        <v>1</v>
      </c>
      <c r="E405" t="s">
        <v>4414</v>
      </c>
      <c r="F405" t="s">
        <v>4407</v>
      </c>
      <c r="G405" t="s">
        <v>2768</v>
      </c>
      <c r="H405" t="s">
        <v>2307</v>
      </c>
      <c r="I405" t="str">
        <f t="shared" si="13"/>
        <v>D0020OB11SKU00342</v>
      </c>
      <c r="J405">
        <v>8.5575364667747174</v>
      </c>
    </row>
    <row r="406" spans="1:10" x14ac:dyDescent="0.3">
      <c r="A406" t="s">
        <v>4520</v>
      </c>
      <c r="B406" t="s">
        <v>170</v>
      </c>
      <c r="C406" t="str">
        <f t="shared" si="12"/>
        <v>D0020</v>
      </c>
      <c r="D406">
        <f>VLOOKUP(C406,Sheet5!F:H,3,)</f>
        <v>1</v>
      </c>
      <c r="E406" t="s">
        <v>4415</v>
      </c>
      <c r="F406" t="s">
        <v>4407</v>
      </c>
      <c r="G406" t="s">
        <v>2768</v>
      </c>
      <c r="H406" t="s">
        <v>2307</v>
      </c>
      <c r="I406" t="str">
        <f t="shared" si="13"/>
        <v>D0020OB5SKU00342</v>
      </c>
      <c r="J406">
        <v>8.9465153970826581</v>
      </c>
    </row>
    <row r="407" spans="1:10" x14ac:dyDescent="0.3">
      <c r="A407" t="s">
        <v>4520</v>
      </c>
      <c r="B407" t="s">
        <v>165</v>
      </c>
      <c r="C407" t="str">
        <f t="shared" si="12"/>
        <v>D0020</v>
      </c>
      <c r="D407">
        <f>VLOOKUP(C407,Sheet5!F:H,3,)</f>
        <v>1</v>
      </c>
      <c r="E407" t="s">
        <v>4416</v>
      </c>
      <c r="F407" t="s">
        <v>4407</v>
      </c>
      <c r="G407" t="s">
        <v>2768</v>
      </c>
      <c r="H407" t="s">
        <v>2307</v>
      </c>
      <c r="I407" t="str">
        <f t="shared" si="13"/>
        <v>D0020OB15SKU00342</v>
      </c>
      <c r="J407">
        <v>62.236628849270673</v>
      </c>
    </row>
    <row r="408" spans="1:10" x14ac:dyDescent="0.3">
      <c r="A408" t="s">
        <v>4520</v>
      </c>
      <c r="B408" t="s">
        <v>164</v>
      </c>
      <c r="C408" t="str">
        <f t="shared" si="12"/>
        <v>D0020</v>
      </c>
      <c r="D408">
        <f>VLOOKUP(C408,Sheet5!F:H,3,)</f>
        <v>1</v>
      </c>
      <c r="E408" t="s">
        <v>4417</v>
      </c>
      <c r="F408" t="s">
        <v>4407</v>
      </c>
      <c r="G408" t="s">
        <v>2768</v>
      </c>
      <c r="H408" t="s">
        <v>2307</v>
      </c>
      <c r="I408" t="str">
        <f t="shared" si="13"/>
        <v>D0020OB14SKU00342</v>
      </c>
      <c r="J408">
        <v>85.575364667747166</v>
      </c>
    </row>
    <row r="409" spans="1:10" x14ac:dyDescent="0.3">
      <c r="A409" t="s">
        <v>4520</v>
      </c>
      <c r="B409" t="s">
        <v>166</v>
      </c>
      <c r="C409" t="str">
        <f t="shared" si="12"/>
        <v>D0020</v>
      </c>
      <c r="D409">
        <f>VLOOKUP(C409,Sheet5!F:H,3,)</f>
        <v>1</v>
      </c>
      <c r="E409" t="s">
        <v>4418</v>
      </c>
      <c r="F409" t="s">
        <v>4407</v>
      </c>
      <c r="G409" t="s">
        <v>2768</v>
      </c>
      <c r="H409" t="s">
        <v>2307</v>
      </c>
      <c r="I409" t="str">
        <f t="shared" si="13"/>
        <v>D0020OB16SKU00342</v>
      </c>
      <c r="J409">
        <v>31.896272285251218</v>
      </c>
    </row>
    <row r="410" spans="1:10" x14ac:dyDescent="0.3">
      <c r="A410" t="s">
        <v>4520</v>
      </c>
      <c r="B410" t="s">
        <v>167</v>
      </c>
      <c r="C410" t="str">
        <f t="shared" si="12"/>
        <v>D0020</v>
      </c>
      <c r="D410">
        <f>VLOOKUP(C410,Sheet5!F:H,3,)</f>
        <v>1</v>
      </c>
      <c r="E410" t="s">
        <v>4406</v>
      </c>
      <c r="F410" t="s">
        <v>4407</v>
      </c>
      <c r="G410" t="s">
        <v>2768</v>
      </c>
      <c r="H410" t="s">
        <v>2290</v>
      </c>
      <c r="I410" t="str">
        <f t="shared" si="13"/>
        <v>D0020OB2SKU00588</v>
      </c>
      <c r="J410">
        <v>4.6677471636952994</v>
      </c>
    </row>
    <row r="411" spans="1:10" x14ac:dyDescent="0.3">
      <c r="A411" t="s">
        <v>4520</v>
      </c>
      <c r="B411" t="s">
        <v>171</v>
      </c>
      <c r="C411" t="str">
        <f t="shared" si="12"/>
        <v>D0020</v>
      </c>
      <c r="D411">
        <f>VLOOKUP(C411,Sheet5!F:H,3,)</f>
        <v>1</v>
      </c>
      <c r="E411" t="s">
        <v>4408</v>
      </c>
      <c r="F411" t="s">
        <v>4407</v>
      </c>
      <c r="G411" t="s">
        <v>2768</v>
      </c>
      <c r="H411" t="s">
        <v>2290</v>
      </c>
      <c r="I411" t="str">
        <f t="shared" si="13"/>
        <v>D0020OB6SKU00588</v>
      </c>
      <c r="J411">
        <v>2.9821717990275527</v>
      </c>
    </row>
    <row r="412" spans="1:10" x14ac:dyDescent="0.3">
      <c r="A412" t="s">
        <v>4520</v>
      </c>
      <c r="B412" t="s">
        <v>160</v>
      </c>
      <c r="C412" t="str">
        <f t="shared" si="12"/>
        <v>D0020</v>
      </c>
      <c r="D412">
        <f>VLOOKUP(C412,Sheet5!F:H,3,)</f>
        <v>1</v>
      </c>
      <c r="E412" t="s">
        <v>4409</v>
      </c>
      <c r="F412" t="s">
        <v>4407</v>
      </c>
      <c r="G412" t="s">
        <v>2768</v>
      </c>
      <c r="H412" t="s">
        <v>2290</v>
      </c>
      <c r="I412" t="str">
        <f t="shared" si="13"/>
        <v>D0020OB10SKU00588</v>
      </c>
      <c r="J412">
        <v>2.852512155591572</v>
      </c>
    </row>
    <row r="413" spans="1:10" x14ac:dyDescent="0.3">
      <c r="A413" t="s">
        <v>4520</v>
      </c>
      <c r="B413" t="s">
        <v>173</v>
      </c>
      <c r="C413" t="str">
        <f t="shared" si="12"/>
        <v>D0020</v>
      </c>
      <c r="D413">
        <f>VLOOKUP(C413,Sheet5!F:H,3,)</f>
        <v>1</v>
      </c>
      <c r="E413" t="s">
        <v>4410</v>
      </c>
      <c r="F413" t="s">
        <v>4407</v>
      </c>
      <c r="G413" t="s">
        <v>2768</v>
      </c>
      <c r="H413" t="s">
        <v>2290</v>
      </c>
      <c r="I413" t="str">
        <f t="shared" si="13"/>
        <v>D0020OB8SKU00588</v>
      </c>
      <c r="J413">
        <v>4.6677471636952994</v>
      </c>
    </row>
    <row r="414" spans="1:10" x14ac:dyDescent="0.3">
      <c r="A414" t="s">
        <v>4520</v>
      </c>
      <c r="B414" t="s">
        <v>172</v>
      </c>
      <c r="C414" t="str">
        <f t="shared" si="12"/>
        <v>D0020</v>
      </c>
      <c r="D414">
        <f>VLOOKUP(C414,Sheet5!F:H,3,)</f>
        <v>1</v>
      </c>
      <c r="E414" t="s">
        <v>4411</v>
      </c>
      <c r="F414" t="s">
        <v>4407</v>
      </c>
      <c r="G414" t="s">
        <v>2768</v>
      </c>
      <c r="H414" t="s">
        <v>2290</v>
      </c>
      <c r="I414" t="str">
        <f t="shared" si="13"/>
        <v>D0020OB7SKU00588</v>
      </c>
      <c r="J414">
        <v>3.3711507293354943</v>
      </c>
    </row>
    <row r="415" spans="1:10" x14ac:dyDescent="0.3">
      <c r="A415" t="s">
        <v>4520</v>
      </c>
      <c r="B415" t="s">
        <v>168</v>
      </c>
      <c r="C415" t="str">
        <f t="shared" si="12"/>
        <v>D0020</v>
      </c>
      <c r="D415">
        <f>VLOOKUP(C415,Sheet5!F:H,3,)</f>
        <v>1</v>
      </c>
      <c r="E415" t="s">
        <v>4412</v>
      </c>
      <c r="F415" t="s">
        <v>4407</v>
      </c>
      <c r="G415" t="s">
        <v>2768</v>
      </c>
      <c r="H415" t="s">
        <v>2290</v>
      </c>
      <c r="I415" t="str">
        <f t="shared" si="13"/>
        <v>D0020OB3SKU00588</v>
      </c>
      <c r="J415">
        <v>3.2414910858995136</v>
      </c>
    </row>
    <row r="416" spans="1:10" x14ac:dyDescent="0.3">
      <c r="A416" t="s">
        <v>4520</v>
      </c>
      <c r="B416" t="s">
        <v>169</v>
      </c>
      <c r="C416" t="str">
        <f t="shared" si="12"/>
        <v>D0020</v>
      </c>
      <c r="D416">
        <f>VLOOKUP(C416,Sheet5!F:H,3,)</f>
        <v>1</v>
      </c>
      <c r="E416" t="s">
        <v>4413</v>
      </c>
      <c r="F416" t="s">
        <v>4407</v>
      </c>
      <c r="G416" t="s">
        <v>2768</v>
      </c>
      <c r="H416" t="s">
        <v>2290</v>
      </c>
      <c r="I416" t="str">
        <f t="shared" si="13"/>
        <v>D0020OB4SKU00588</v>
      </c>
      <c r="J416">
        <v>3.2414910858995136</v>
      </c>
    </row>
    <row r="417" spans="1:10" x14ac:dyDescent="0.3">
      <c r="A417" t="s">
        <v>4520</v>
      </c>
      <c r="B417" t="s">
        <v>161</v>
      </c>
      <c r="C417" t="str">
        <f t="shared" si="12"/>
        <v>D0020</v>
      </c>
      <c r="D417">
        <f>VLOOKUP(C417,Sheet5!F:H,3,)</f>
        <v>1</v>
      </c>
      <c r="E417" t="s">
        <v>4414</v>
      </c>
      <c r="F417" t="s">
        <v>4407</v>
      </c>
      <c r="G417" t="s">
        <v>2768</v>
      </c>
      <c r="H417" t="s">
        <v>2290</v>
      </c>
      <c r="I417" t="str">
        <f t="shared" si="13"/>
        <v>D0020OB11SKU00588</v>
      </c>
      <c r="J417">
        <v>2.852512155591572</v>
      </c>
    </row>
    <row r="418" spans="1:10" x14ac:dyDescent="0.3">
      <c r="A418" t="s">
        <v>4520</v>
      </c>
      <c r="B418" t="s">
        <v>170</v>
      </c>
      <c r="C418" t="str">
        <f t="shared" si="12"/>
        <v>D0020</v>
      </c>
      <c r="D418">
        <f>VLOOKUP(C418,Sheet5!F:H,3,)</f>
        <v>1</v>
      </c>
      <c r="E418" t="s">
        <v>4415</v>
      </c>
      <c r="F418" t="s">
        <v>4407</v>
      </c>
      <c r="G418" t="s">
        <v>2768</v>
      </c>
      <c r="H418" t="s">
        <v>2290</v>
      </c>
      <c r="I418" t="str">
        <f t="shared" si="13"/>
        <v>D0020OB5SKU00588</v>
      </c>
      <c r="J418">
        <v>2.9821717990275527</v>
      </c>
    </row>
    <row r="419" spans="1:10" x14ac:dyDescent="0.3">
      <c r="A419" t="s">
        <v>4520</v>
      </c>
      <c r="B419" t="s">
        <v>165</v>
      </c>
      <c r="C419" t="str">
        <f t="shared" si="12"/>
        <v>D0020</v>
      </c>
      <c r="D419">
        <f>VLOOKUP(C419,Sheet5!F:H,3,)</f>
        <v>1</v>
      </c>
      <c r="E419" t="s">
        <v>4416</v>
      </c>
      <c r="F419" t="s">
        <v>4407</v>
      </c>
      <c r="G419" t="s">
        <v>2768</v>
      </c>
      <c r="H419" t="s">
        <v>2290</v>
      </c>
      <c r="I419" t="str">
        <f t="shared" si="13"/>
        <v>D0020OB15SKU00588</v>
      </c>
      <c r="J419">
        <v>20.745542949756889</v>
      </c>
    </row>
    <row r="420" spans="1:10" x14ac:dyDescent="0.3">
      <c r="A420" t="s">
        <v>4520</v>
      </c>
      <c r="B420" t="s">
        <v>164</v>
      </c>
      <c r="C420" t="str">
        <f t="shared" si="12"/>
        <v>D0020</v>
      </c>
      <c r="D420">
        <f>VLOOKUP(C420,Sheet5!F:H,3,)</f>
        <v>1</v>
      </c>
      <c r="E420" t="s">
        <v>4417</v>
      </c>
      <c r="F420" t="s">
        <v>4407</v>
      </c>
      <c r="G420" t="s">
        <v>2768</v>
      </c>
      <c r="H420" t="s">
        <v>2290</v>
      </c>
      <c r="I420" t="str">
        <f t="shared" si="13"/>
        <v>D0020OB14SKU00588</v>
      </c>
      <c r="J420">
        <v>28.525121555915721</v>
      </c>
    </row>
    <row r="421" spans="1:10" x14ac:dyDescent="0.3">
      <c r="A421" t="s">
        <v>4520</v>
      </c>
      <c r="B421" t="s">
        <v>166</v>
      </c>
      <c r="C421" t="str">
        <f t="shared" si="12"/>
        <v>D0020</v>
      </c>
      <c r="D421">
        <f>VLOOKUP(C421,Sheet5!F:H,3,)</f>
        <v>1</v>
      </c>
      <c r="E421" t="s">
        <v>4418</v>
      </c>
      <c r="F421" t="s">
        <v>4407</v>
      </c>
      <c r="G421" t="s">
        <v>2768</v>
      </c>
      <c r="H421" t="s">
        <v>2290</v>
      </c>
      <c r="I421" t="str">
        <f t="shared" si="13"/>
        <v>D0020OB16SKU00588</v>
      </c>
      <c r="J421">
        <v>10.632090761750405</v>
      </c>
    </row>
    <row r="422" spans="1:10" x14ac:dyDescent="0.3">
      <c r="A422" t="s">
        <v>4721</v>
      </c>
      <c r="B422" t="s">
        <v>176</v>
      </c>
      <c r="C422" t="str">
        <f t="shared" si="12"/>
        <v>D0021</v>
      </c>
      <c r="D422">
        <f>VLOOKUP(C422,Sheet5!F:H,3,)</f>
        <v>1</v>
      </c>
      <c r="E422" t="s">
        <v>5333</v>
      </c>
      <c r="F422" t="s">
        <v>5350</v>
      </c>
      <c r="G422" t="s">
        <v>5351</v>
      </c>
      <c r="H422" t="s">
        <v>1877</v>
      </c>
      <c r="I422" t="str">
        <f t="shared" si="13"/>
        <v>D0021OB2SKU00459</v>
      </c>
      <c r="J422">
        <v>66</v>
      </c>
    </row>
    <row r="423" spans="1:10" x14ac:dyDescent="0.3">
      <c r="A423" t="s">
        <v>4721</v>
      </c>
      <c r="B423" t="s">
        <v>176</v>
      </c>
      <c r="C423" t="str">
        <f t="shared" si="12"/>
        <v>D0021</v>
      </c>
      <c r="D423">
        <f>VLOOKUP(C423,Sheet5!F:H,3,)</f>
        <v>1</v>
      </c>
      <c r="E423" t="s">
        <v>5333</v>
      </c>
      <c r="F423" t="s">
        <v>5350</v>
      </c>
      <c r="G423" t="s">
        <v>5351</v>
      </c>
      <c r="H423" t="s">
        <v>11</v>
      </c>
      <c r="I423" t="str">
        <f t="shared" si="13"/>
        <v>D0021OB2SKU00300</v>
      </c>
      <c r="J423">
        <v>273</v>
      </c>
    </row>
    <row r="424" spans="1:10" x14ac:dyDescent="0.3">
      <c r="A424" t="s">
        <v>4721</v>
      </c>
      <c r="B424" t="s">
        <v>176</v>
      </c>
      <c r="C424" t="str">
        <f t="shared" si="12"/>
        <v>D0021</v>
      </c>
      <c r="D424">
        <f>VLOOKUP(C424,Sheet5!F:H,3,)</f>
        <v>1</v>
      </c>
      <c r="E424" t="s">
        <v>5333</v>
      </c>
      <c r="F424" t="s">
        <v>5350</v>
      </c>
      <c r="G424" t="s">
        <v>5351</v>
      </c>
      <c r="H424" t="s">
        <v>1586</v>
      </c>
      <c r="I424" t="str">
        <f t="shared" si="13"/>
        <v>D0021OB2SKU00385</v>
      </c>
      <c r="J424">
        <v>486</v>
      </c>
    </row>
    <row r="425" spans="1:10" x14ac:dyDescent="0.3">
      <c r="A425" t="s">
        <v>4721</v>
      </c>
      <c r="B425" t="s">
        <v>176</v>
      </c>
      <c r="C425" t="str">
        <f t="shared" si="12"/>
        <v>D0021</v>
      </c>
      <c r="D425">
        <f>VLOOKUP(C425,Sheet5!F:H,3,)</f>
        <v>1</v>
      </c>
      <c r="E425" t="s">
        <v>5333</v>
      </c>
      <c r="F425" t="s">
        <v>5350</v>
      </c>
      <c r="G425" t="s">
        <v>5351</v>
      </c>
      <c r="H425" t="s">
        <v>1954</v>
      </c>
      <c r="I425" t="str">
        <f t="shared" si="13"/>
        <v>D0021OB2SKU00428</v>
      </c>
      <c r="J425">
        <v>251</v>
      </c>
    </row>
    <row r="426" spans="1:10" x14ac:dyDescent="0.3">
      <c r="A426" t="s">
        <v>4721</v>
      </c>
      <c r="B426" t="s">
        <v>176</v>
      </c>
      <c r="C426" t="str">
        <f t="shared" si="12"/>
        <v>D0021</v>
      </c>
      <c r="D426">
        <f>VLOOKUP(C426,Sheet5!F:H,3,)</f>
        <v>1</v>
      </c>
      <c r="E426" t="s">
        <v>5333</v>
      </c>
      <c r="F426" t="s">
        <v>5350</v>
      </c>
      <c r="G426" t="s">
        <v>5351</v>
      </c>
      <c r="H426" t="s">
        <v>2144</v>
      </c>
      <c r="I426" t="str">
        <f t="shared" si="13"/>
        <v>D0021OB2SKU00323</v>
      </c>
      <c r="J426">
        <v>2</v>
      </c>
    </row>
    <row r="427" spans="1:10" x14ac:dyDescent="0.3">
      <c r="A427" t="s">
        <v>4721</v>
      </c>
      <c r="B427" t="s">
        <v>176</v>
      </c>
      <c r="C427" t="str">
        <f t="shared" si="12"/>
        <v>D0021</v>
      </c>
      <c r="D427">
        <f>VLOOKUP(C427,Sheet5!F:H,3,)</f>
        <v>1</v>
      </c>
      <c r="E427" t="s">
        <v>5333</v>
      </c>
      <c r="F427" t="s">
        <v>5350</v>
      </c>
      <c r="G427" t="s">
        <v>5351</v>
      </c>
      <c r="H427" t="s">
        <v>1995</v>
      </c>
      <c r="I427" t="str">
        <f t="shared" si="13"/>
        <v>D0021OB2SKU00434</v>
      </c>
      <c r="J427">
        <v>182</v>
      </c>
    </row>
    <row r="428" spans="1:10" x14ac:dyDescent="0.3">
      <c r="A428" t="s">
        <v>4721</v>
      </c>
      <c r="B428" t="s">
        <v>176</v>
      </c>
      <c r="C428" t="str">
        <f t="shared" si="12"/>
        <v>D0021</v>
      </c>
      <c r="D428">
        <f>VLOOKUP(C428,Sheet5!F:H,3,)</f>
        <v>1</v>
      </c>
      <c r="E428" t="s">
        <v>5333</v>
      </c>
      <c r="F428" t="s">
        <v>5350</v>
      </c>
      <c r="G428" t="s">
        <v>5351</v>
      </c>
      <c r="H428" t="s">
        <v>2503</v>
      </c>
      <c r="I428" t="str">
        <f t="shared" si="13"/>
        <v>D0021OB2SKU00723</v>
      </c>
      <c r="J428">
        <v>125</v>
      </c>
    </row>
    <row r="429" spans="1:10" x14ac:dyDescent="0.3">
      <c r="A429" t="s">
        <v>4721</v>
      </c>
      <c r="B429" t="s">
        <v>176</v>
      </c>
      <c r="C429" t="str">
        <f t="shared" si="12"/>
        <v>D0021</v>
      </c>
      <c r="D429">
        <f>VLOOKUP(C429,Sheet5!F:H,3,)</f>
        <v>1</v>
      </c>
      <c r="E429" t="s">
        <v>5333</v>
      </c>
      <c r="F429" t="s">
        <v>5350</v>
      </c>
      <c r="G429" t="s">
        <v>5351</v>
      </c>
      <c r="H429" t="s">
        <v>4192</v>
      </c>
      <c r="I429" t="str">
        <f t="shared" si="13"/>
        <v>D0021OB2SKU00739</v>
      </c>
      <c r="J429">
        <v>12</v>
      </c>
    </row>
    <row r="430" spans="1:10" x14ac:dyDescent="0.3">
      <c r="A430" t="s">
        <v>4721</v>
      </c>
      <c r="B430" t="s">
        <v>176</v>
      </c>
      <c r="C430" t="str">
        <f t="shared" si="12"/>
        <v>D0021</v>
      </c>
      <c r="D430">
        <f>VLOOKUP(C430,Sheet5!F:H,3,)</f>
        <v>1</v>
      </c>
      <c r="E430" t="s">
        <v>5333</v>
      </c>
      <c r="F430" t="s">
        <v>5350</v>
      </c>
      <c r="G430" t="s">
        <v>5351</v>
      </c>
      <c r="H430" t="s">
        <v>14</v>
      </c>
      <c r="I430" t="str">
        <f t="shared" si="13"/>
        <v>D0021OB2SKU00292</v>
      </c>
      <c r="J430">
        <v>71</v>
      </c>
    </row>
    <row r="431" spans="1:10" x14ac:dyDescent="0.3">
      <c r="A431" t="s">
        <v>4721</v>
      </c>
      <c r="B431" t="s">
        <v>176</v>
      </c>
      <c r="C431" t="str">
        <f t="shared" si="12"/>
        <v>D0021</v>
      </c>
      <c r="D431">
        <f>VLOOKUP(C431,Sheet5!F:H,3,)</f>
        <v>1</v>
      </c>
      <c r="E431" t="s">
        <v>5333</v>
      </c>
      <c r="F431" t="s">
        <v>5350</v>
      </c>
      <c r="G431" t="s">
        <v>5351</v>
      </c>
      <c r="H431" t="s">
        <v>1635</v>
      </c>
      <c r="I431" t="str">
        <f t="shared" si="13"/>
        <v>D0021OB2SKU00268</v>
      </c>
      <c r="J431">
        <v>16</v>
      </c>
    </row>
    <row r="432" spans="1:10" x14ac:dyDescent="0.3">
      <c r="A432" t="s">
        <v>4721</v>
      </c>
      <c r="B432" t="s">
        <v>176</v>
      </c>
      <c r="C432" t="str">
        <f t="shared" si="12"/>
        <v>D0021</v>
      </c>
      <c r="D432">
        <f>VLOOKUP(C432,Sheet5!F:H,3,)</f>
        <v>1</v>
      </c>
      <c r="E432" t="s">
        <v>5333</v>
      </c>
      <c r="F432" t="s">
        <v>5350</v>
      </c>
      <c r="G432" t="s">
        <v>5351</v>
      </c>
      <c r="H432" t="s">
        <v>2021</v>
      </c>
      <c r="I432" t="str">
        <f t="shared" si="13"/>
        <v>D0021OB2SKU00457</v>
      </c>
      <c r="J432">
        <v>33</v>
      </c>
    </row>
    <row r="433" spans="1:10" x14ac:dyDescent="0.3">
      <c r="A433" t="s">
        <v>4721</v>
      </c>
      <c r="B433" t="s">
        <v>176</v>
      </c>
      <c r="C433" t="str">
        <f t="shared" si="12"/>
        <v>D0021</v>
      </c>
      <c r="D433">
        <f>VLOOKUP(C433,Sheet5!F:H,3,)</f>
        <v>1</v>
      </c>
      <c r="E433" t="s">
        <v>5333</v>
      </c>
      <c r="F433" t="s">
        <v>5350</v>
      </c>
      <c r="G433" t="s">
        <v>5351</v>
      </c>
      <c r="H433" t="s">
        <v>2307</v>
      </c>
      <c r="I433" t="str">
        <f t="shared" si="13"/>
        <v>D0021OB2SKU00342</v>
      </c>
      <c r="J433">
        <v>5</v>
      </c>
    </row>
    <row r="434" spans="1:10" x14ac:dyDescent="0.3">
      <c r="A434" t="s">
        <v>4721</v>
      </c>
      <c r="B434" t="s">
        <v>176</v>
      </c>
      <c r="C434" t="str">
        <f t="shared" si="12"/>
        <v>D0021</v>
      </c>
      <c r="D434">
        <f>VLOOKUP(C434,Sheet5!F:H,3,)</f>
        <v>1</v>
      </c>
      <c r="E434" t="s">
        <v>5333</v>
      </c>
      <c r="F434" t="s">
        <v>5350</v>
      </c>
      <c r="G434" t="s">
        <v>5351</v>
      </c>
      <c r="H434" t="s">
        <v>4209</v>
      </c>
      <c r="I434" t="str">
        <f t="shared" si="13"/>
        <v>D0021OB2SKU00741</v>
      </c>
      <c r="J434">
        <v>8</v>
      </c>
    </row>
    <row r="435" spans="1:10" x14ac:dyDescent="0.3">
      <c r="A435" t="s">
        <v>4721</v>
      </c>
      <c r="B435" t="s">
        <v>175</v>
      </c>
      <c r="C435" t="str">
        <f t="shared" si="12"/>
        <v>D0021</v>
      </c>
      <c r="D435">
        <f>VLOOKUP(C435,Sheet5!F:H,3,)</f>
        <v>1</v>
      </c>
      <c r="E435" t="s">
        <v>5344</v>
      </c>
      <c r="F435" t="s">
        <v>5350</v>
      </c>
      <c r="G435" t="s">
        <v>5351</v>
      </c>
      <c r="H435" t="s">
        <v>1877</v>
      </c>
      <c r="I435" t="str">
        <f t="shared" si="13"/>
        <v>D0021OB1SKU00459</v>
      </c>
      <c r="J435">
        <v>175</v>
      </c>
    </row>
    <row r="436" spans="1:10" x14ac:dyDescent="0.3">
      <c r="A436" t="s">
        <v>4721</v>
      </c>
      <c r="B436" t="s">
        <v>175</v>
      </c>
      <c r="C436" t="str">
        <f t="shared" si="12"/>
        <v>D0021</v>
      </c>
      <c r="D436">
        <f>VLOOKUP(C436,Sheet5!F:H,3,)</f>
        <v>1</v>
      </c>
      <c r="E436" t="s">
        <v>5344</v>
      </c>
      <c r="F436" t="s">
        <v>5350</v>
      </c>
      <c r="G436" t="s">
        <v>5351</v>
      </c>
      <c r="H436" t="s">
        <v>11</v>
      </c>
      <c r="I436" t="str">
        <f t="shared" si="13"/>
        <v>D0021OB1SKU00300</v>
      </c>
      <c r="J436">
        <v>928</v>
      </c>
    </row>
    <row r="437" spans="1:10" x14ac:dyDescent="0.3">
      <c r="A437" t="s">
        <v>4721</v>
      </c>
      <c r="B437" t="s">
        <v>175</v>
      </c>
      <c r="C437" t="str">
        <f t="shared" si="12"/>
        <v>D0021</v>
      </c>
      <c r="D437">
        <f>VLOOKUP(C437,Sheet5!F:H,3,)</f>
        <v>1</v>
      </c>
      <c r="E437" t="s">
        <v>5344</v>
      </c>
      <c r="F437" t="s">
        <v>5350</v>
      </c>
      <c r="G437" t="s">
        <v>5351</v>
      </c>
      <c r="H437" t="s">
        <v>1586</v>
      </c>
      <c r="I437" t="str">
        <f t="shared" si="13"/>
        <v>D0021OB1SKU00385</v>
      </c>
      <c r="J437">
        <v>1601</v>
      </c>
    </row>
    <row r="438" spans="1:10" x14ac:dyDescent="0.3">
      <c r="A438" t="s">
        <v>4721</v>
      </c>
      <c r="B438" t="s">
        <v>175</v>
      </c>
      <c r="C438" t="str">
        <f t="shared" si="12"/>
        <v>D0021</v>
      </c>
      <c r="D438">
        <f>VLOOKUP(C438,Sheet5!F:H,3,)</f>
        <v>1</v>
      </c>
      <c r="E438" t="s">
        <v>5344</v>
      </c>
      <c r="F438" t="s">
        <v>5350</v>
      </c>
      <c r="G438" t="s">
        <v>5351</v>
      </c>
      <c r="H438" t="s">
        <v>1954</v>
      </c>
      <c r="I438" t="str">
        <f t="shared" si="13"/>
        <v>D0021OB1SKU00428</v>
      </c>
      <c r="J438">
        <v>530</v>
      </c>
    </row>
    <row r="439" spans="1:10" x14ac:dyDescent="0.3">
      <c r="A439" t="s">
        <v>4721</v>
      </c>
      <c r="B439" t="s">
        <v>175</v>
      </c>
      <c r="C439" t="str">
        <f t="shared" si="12"/>
        <v>D0021</v>
      </c>
      <c r="D439">
        <f>VLOOKUP(C439,Sheet5!F:H,3,)</f>
        <v>1</v>
      </c>
      <c r="E439" t="s">
        <v>5344</v>
      </c>
      <c r="F439" t="s">
        <v>5350</v>
      </c>
      <c r="G439" t="s">
        <v>5351</v>
      </c>
      <c r="H439" t="s">
        <v>2144</v>
      </c>
      <c r="I439" t="str">
        <f t="shared" si="13"/>
        <v>D0021OB1SKU00323</v>
      </c>
      <c r="J439">
        <v>48</v>
      </c>
    </row>
    <row r="440" spans="1:10" x14ac:dyDescent="0.3">
      <c r="A440" t="s">
        <v>4721</v>
      </c>
      <c r="B440" t="s">
        <v>175</v>
      </c>
      <c r="C440" t="str">
        <f t="shared" si="12"/>
        <v>D0021</v>
      </c>
      <c r="D440">
        <f>VLOOKUP(C440,Sheet5!F:H,3,)</f>
        <v>1</v>
      </c>
      <c r="E440" t="s">
        <v>5344</v>
      </c>
      <c r="F440" t="s">
        <v>5350</v>
      </c>
      <c r="G440" t="s">
        <v>5351</v>
      </c>
      <c r="H440" t="s">
        <v>1995</v>
      </c>
      <c r="I440" t="str">
        <f t="shared" si="13"/>
        <v>D0021OB1SKU00434</v>
      </c>
      <c r="J440">
        <v>415</v>
      </c>
    </row>
    <row r="441" spans="1:10" x14ac:dyDescent="0.3">
      <c r="A441" t="s">
        <v>4721</v>
      </c>
      <c r="B441" t="s">
        <v>175</v>
      </c>
      <c r="C441" t="str">
        <f t="shared" si="12"/>
        <v>D0021</v>
      </c>
      <c r="D441">
        <f>VLOOKUP(C441,Sheet5!F:H,3,)</f>
        <v>1</v>
      </c>
      <c r="E441" t="s">
        <v>5344</v>
      </c>
      <c r="F441" t="s">
        <v>5350</v>
      </c>
      <c r="G441" t="s">
        <v>5351</v>
      </c>
      <c r="H441" t="s">
        <v>2503</v>
      </c>
      <c r="I441" t="str">
        <f t="shared" si="13"/>
        <v>D0021OB1SKU00723</v>
      </c>
      <c r="J441">
        <v>375</v>
      </c>
    </row>
    <row r="442" spans="1:10" x14ac:dyDescent="0.3">
      <c r="A442" t="s">
        <v>4721</v>
      </c>
      <c r="B442" t="s">
        <v>175</v>
      </c>
      <c r="C442" t="str">
        <f t="shared" si="12"/>
        <v>D0021</v>
      </c>
      <c r="D442">
        <f>VLOOKUP(C442,Sheet5!F:H,3,)</f>
        <v>1</v>
      </c>
      <c r="E442" t="s">
        <v>5344</v>
      </c>
      <c r="F442" t="s">
        <v>5350</v>
      </c>
      <c r="G442" t="s">
        <v>5351</v>
      </c>
      <c r="H442" t="s">
        <v>4192</v>
      </c>
      <c r="I442" t="str">
        <f t="shared" si="13"/>
        <v>D0021OB1SKU00739</v>
      </c>
      <c r="J442">
        <v>55</v>
      </c>
    </row>
    <row r="443" spans="1:10" x14ac:dyDescent="0.3">
      <c r="A443" t="s">
        <v>4721</v>
      </c>
      <c r="B443" t="s">
        <v>175</v>
      </c>
      <c r="C443" t="str">
        <f t="shared" si="12"/>
        <v>D0021</v>
      </c>
      <c r="D443">
        <f>VLOOKUP(C443,Sheet5!F:H,3,)</f>
        <v>1</v>
      </c>
      <c r="E443" t="s">
        <v>5344</v>
      </c>
      <c r="F443" t="s">
        <v>5350</v>
      </c>
      <c r="G443" t="s">
        <v>5351</v>
      </c>
      <c r="H443" t="s">
        <v>14</v>
      </c>
      <c r="I443" t="str">
        <f t="shared" si="13"/>
        <v>D0021OB1SKU00292</v>
      </c>
      <c r="J443">
        <v>288</v>
      </c>
    </row>
    <row r="444" spans="1:10" x14ac:dyDescent="0.3">
      <c r="A444" t="s">
        <v>4721</v>
      </c>
      <c r="B444" t="s">
        <v>175</v>
      </c>
      <c r="C444" t="str">
        <f t="shared" si="12"/>
        <v>D0021</v>
      </c>
      <c r="D444">
        <f>VLOOKUP(C444,Sheet5!F:H,3,)</f>
        <v>1</v>
      </c>
      <c r="E444" t="s">
        <v>5344</v>
      </c>
      <c r="F444" t="s">
        <v>5350</v>
      </c>
      <c r="G444" t="s">
        <v>5351</v>
      </c>
      <c r="H444" t="s">
        <v>1635</v>
      </c>
      <c r="I444" t="str">
        <f t="shared" si="13"/>
        <v>D0021OB1SKU00268</v>
      </c>
      <c r="J444">
        <v>157</v>
      </c>
    </row>
    <row r="445" spans="1:10" x14ac:dyDescent="0.3">
      <c r="A445" t="s">
        <v>4721</v>
      </c>
      <c r="B445" t="s">
        <v>175</v>
      </c>
      <c r="C445" t="str">
        <f t="shared" si="12"/>
        <v>D0021</v>
      </c>
      <c r="D445">
        <f>VLOOKUP(C445,Sheet5!F:H,3,)</f>
        <v>1</v>
      </c>
      <c r="E445" t="s">
        <v>5344</v>
      </c>
      <c r="F445" t="s">
        <v>5350</v>
      </c>
      <c r="G445" t="s">
        <v>5351</v>
      </c>
      <c r="H445" t="s">
        <v>2021</v>
      </c>
      <c r="I445" t="str">
        <f t="shared" si="13"/>
        <v>D0021OB1SKU00457</v>
      </c>
      <c r="J445">
        <v>96</v>
      </c>
    </row>
    <row r="446" spans="1:10" x14ac:dyDescent="0.3">
      <c r="A446" t="s">
        <v>4721</v>
      </c>
      <c r="B446" t="s">
        <v>175</v>
      </c>
      <c r="C446" t="str">
        <f t="shared" si="12"/>
        <v>D0021</v>
      </c>
      <c r="D446">
        <f>VLOOKUP(C446,Sheet5!F:H,3,)</f>
        <v>1</v>
      </c>
      <c r="E446" t="s">
        <v>5344</v>
      </c>
      <c r="F446" t="s">
        <v>5350</v>
      </c>
      <c r="G446" t="s">
        <v>5351</v>
      </c>
      <c r="H446" t="s">
        <v>2307</v>
      </c>
      <c r="I446" t="str">
        <f t="shared" si="13"/>
        <v>D0021OB1SKU00342</v>
      </c>
      <c r="J446">
        <v>20</v>
      </c>
    </row>
    <row r="447" spans="1:10" x14ac:dyDescent="0.3">
      <c r="A447" t="s">
        <v>4721</v>
      </c>
      <c r="B447" t="s">
        <v>3767</v>
      </c>
      <c r="C447" t="str">
        <f t="shared" si="12"/>
        <v>D0021</v>
      </c>
      <c r="D447">
        <f>VLOOKUP(C447,Sheet5!F:H,3,)</f>
        <v>1</v>
      </c>
      <c r="E447" t="s">
        <v>5345</v>
      </c>
      <c r="F447" t="s">
        <v>5350</v>
      </c>
      <c r="G447" t="s">
        <v>5351</v>
      </c>
      <c r="H447" t="s">
        <v>4209</v>
      </c>
      <c r="I447" t="str">
        <f t="shared" si="13"/>
        <v>D0021OB8SKU00741</v>
      </c>
      <c r="J447">
        <v>8</v>
      </c>
    </row>
    <row r="448" spans="1:10" x14ac:dyDescent="0.3">
      <c r="A448" t="s">
        <v>4721</v>
      </c>
      <c r="B448" t="s">
        <v>175</v>
      </c>
      <c r="C448" t="str">
        <f t="shared" si="12"/>
        <v>D0021</v>
      </c>
      <c r="D448">
        <f>VLOOKUP(C448,Sheet5!F:H,3,)</f>
        <v>1</v>
      </c>
      <c r="E448" t="s">
        <v>5344</v>
      </c>
      <c r="F448" t="s">
        <v>5350</v>
      </c>
      <c r="G448" t="s">
        <v>5351</v>
      </c>
      <c r="H448" t="s">
        <v>4209</v>
      </c>
      <c r="I448" t="str">
        <f t="shared" si="13"/>
        <v>D0021OB1SKU00741</v>
      </c>
      <c r="J448">
        <v>9</v>
      </c>
    </row>
    <row r="449" spans="1:10" x14ac:dyDescent="0.3">
      <c r="A449" t="s">
        <v>4721</v>
      </c>
      <c r="B449" t="s">
        <v>3767</v>
      </c>
      <c r="C449" t="str">
        <f t="shared" si="12"/>
        <v>D0021</v>
      </c>
      <c r="D449">
        <f>VLOOKUP(C449,Sheet5!F:H,3,)</f>
        <v>1</v>
      </c>
      <c r="E449" t="s">
        <v>5345</v>
      </c>
      <c r="F449" t="s">
        <v>5350</v>
      </c>
      <c r="G449" t="s">
        <v>5351</v>
      </c>
      <c r="H449" t="s">
        <v>1877</v>
      </c>
      <c r="I449" t="str">
        <f t="shared" si="13"/>
        <v>D0021OB8SKU00459</v>
      </c>
      <c r="J449">
        <v>59</v>
      </c>
    </row>
    <row r="450" spans="1:10" x14ac:dyDescent="0.3">
      <c r="A450" t="s">
        <v>4721</v>
      </c>
      <c r="B450" t="s">
        <v>3767</v>
      </c>
      <c r="C450" t="str">
        <f t="shared" ref="C450:C513" si="14">LEFT(B450,5)</f>
        <v>D0021</v>
      </c>
      <c r="D450">
        <f>VLOOKUP(C450,Sheet5!F:H,3,)</f>
        <v>1</v>
      </c>
      <c r="E450" t="s">
        <v>5345</v>
      </c>
      <c r="F450" t="s">
        <v>5350</v>
      </c>
      <c r="G450" t="s">
        <v>5351</v>
      </c>
      <c r="H450" t="s">
        <v>11</v>
      </c>
      <c r="I450" t="str">
        <f t="shared" si="13"/>
        <v>D0021OB8SKU00300</v>
      </c>
      <c r="J450">
        <v>299</v>
      </c>
    </row>
    <row r="451" spans="1:10" x14ac:dyDescent="0.3">
      <c r="A451" t="s">
        <v>4721</v>
      </c>
      <c r="B451" t="s">
        <v>3767</v>
      </c>
      <c r="C451" t="str">
        <f t="shared" si="14"/>
        <v>D0021</v>
      </c>
      <c r="D451">
        <f>VLOOKUP(C451,Sheet5!F:H,3,)</f>
        <v>1</v>
      </c>
      <c r="E451" t="s">
        <v>5345</v>
      </c>
      <c r="F451" t="s">
        <v>5350</v>
      </c>
      <c r="G451" t="s">
        <v>5351</v>
      </c>
      <c r="H451" t="s">
        <v>1586</v>
      </c>
      <c r="I451" t="str">
        <f t="shared" ref="I451:I514" si="15">B451&amp;H451</f>
        <v>D0021OB8SKU00385</v>
      </c>
      <c r="J451">
        <v>913</v>
      </c>
    </row>
    <row r="452" spans="1:10" x14ac:dyDescent="0.3">
      <c r="A452" t="s">
        <v>4721</v>
      </c>
      <c r="B452" t="s">
        <v>3767</v>
      </c>
      <c r="C452" t="str">
        <f t="shared" si="14"/>
        <v>D0021</v>
      </c>
      <c r="D452">
        <f>VLOOKUP(C452,Sheet5!F:H,3,)</f>
        <v>1</v>
      </c>
      <c r="E452" t="s">
        <v>5345</v>
      </c>
      <c r="F452" t="s">
        <v>5350</v>
      </c>
      <c r="G452" t="s">
        <v>5351</v>
      </c>
      <c r="H452" t="s">
        <v>1954</v>
      </c>
      <c r="I452" t="str">
        <f t="shared" si="15"/>
        <v>D0021OB8SKU00428</v>
      </c>
      <c r="J452">
        <v>719</v>
      </c>
    </row>
    <row r="453" spans="1:10" x14ac:dyDescent="0.3">
      <c r="A453" t="s">
        <v>4721</v>
      </c>
      <c r="B453" t="s">
        <v>3767</v>
      </c>
      <c r="C453" t="str">
        <f t="shared" si="14"/>
        <v>D0021</v>
      </c>
      <c r="D453">
        <f>VLOOKUP(C453,Sheet5!F:H,3,)</f>
        <v>1</v>
      </c>
      <c r="E453" t="s">
        <v>5345</v>
      </c>
      <c r="F453" t="s">
        <v>5350</v>
      </c>
      <c r="G453" t="s">
        <v>5351</v>
      </c>
      <c r="H453" t="s">
        <v>1995</v>
      </c>
      <c r="I453" t="str">
        <f t="shared" si="15"/>
        <v>D0021OB8SKU00434</v>
      </c>
      <c r="J453">
        <v>754</v>
      </c>
    </row>
    <row r="454" spans="1:10" x14ac:dyDescent="0.3">
      <c r="A454" t="s">
        <v>4721</v>
      </c>
      <c r="B454" t="s">
        <v>3767</v>
      </c>
      <c r="C454" t="str">
        <f t="shared" si="14"/>
        <v>D0021</v>
      </c>
      <c r="D454">
        <f>VLOOKUP(C454,Sheet5!F:H,3,)</f>
        <v>1</v>
      </c>
      <c r="E454" t="s">
        <v>5345</v>
      </c>
      <c r="F454" t="s">
        <v>5350</v>
      </c>
      <c r="G454" t="s">
        <v>5351</v>
      </c>
      <c r="H454" t="s">
        <v>2503</v>
      </c>
      <c r="I454" t="str">
        <f t="shared" si="15"/>
        <v>D0021OB8SKU00723</v>
      </c>
      <c r="J454">
        <v>200</v>
      </c>
    </row>
    <row r="455" spans="1:10" x14ac:dyDescent="0.3">
      <c r="A455" t="s">
        <v>4721</v>
      </c>
      <c r="B455" t="s">
        <v>3767</v>
      </c>
      <c r="C455" t="str">
        <f t="shared" si="14"/>
        <v>D0021</v>
      </c>
      <c r="D455">
        <f>VLOOKUP(C455,Sheet5!F:H,3,)</f>
        <v>1</v>
      </c>
      <c r="E455" t="s">
        <v>5345</v>
      </c>
      <c r="F455" t="s">
        <v>5350</v>
      </c>
      <c r="G455" t="s">
        <v>5351</v>
      </c>
      <c r="H455" t="s">
        <v>4192</v>
      </c>
      <c r="I455" t="str">
        <f t="shared" si="15"/>
        <v>D0021OB8SKU00739</v>
      </c>
      <c r="J455">
        <v>3</v>
      </c>
    </row>
    <row r="456" spans="1:10" x14ac:dyDescent="0.3">
      <c r="A456" t="s">
        <v>4721</v>
      </c>
      <c r="B456" t="s">
        <v>3767</v>
      </c>
      <c r="C456" t="str">
        <f t="shared" si="14"/>
        <v>D0021</v>
      </c>
      <c r="D456">
        <f>VLOOKUP(C456,Sheet5!F:H,3,)</f>
        <v>1</v>
      </c>
      <c r="E456" t="s">
        <v>5345</v>
      </c>
      <c r="F456" t="s">
        <v>5350</v>
      </c>
      <c r="G456" t="s">
        <v>5351</v>
      </c>
      <c r="H456" t="s">
        <v>14</v>
      </c>
      <c r="I456" t="str">
        <f t="shared" si="15"/>
        <v>D0021OB8SKU00292</v>
      </c>
      <c r="J456">
        <v>41</v>
      </c>
    </row>
    <row r="457" spans="1:10" x14ac:dyDescent="0.3">
      <c r="A457" t="s">
        <v>4721</v>
      </c>
      <c r="B457" t="s">
        <v>3767</v>
      </c>
      <c r="C457" t="str">
        <f t="shared" si="14"/>
        <v>D0021</v>
      </c>
      <c r="D457">
        <f>VLOOKUP(C457,Sheet5!F:H,3,)</f>
        <v>1</v>
      </c>
      <c r="E457" t="s">
        <v>5345</v>
      </c>
      <c r="F457" t="s">
        <v>5350</v>
      </c>
      <c r="G457" t="s">
        <v>5351</v>
      </c>
      <c r="H457" t="s">
        <v>1635</v>
      </c>
      <c r="I457" t="str">
        <f t="shared" si="15"/>
        <v>D0021OB8SKU00268</v>
      </c>
      <c r="J457">
        <v>76</v>
      </c>
    </row>
    <row r="458" spans="1:10" x14ac:dyDescent="0.3">
      <c r="A458" t="s">
        <v>4721</v>
      </c>
      <c r="B458" t="s">
        <v>3767</v>
      </c>
      <c r="C458" t="str">
        <f t="shared" si="14"/>
        <v>D0021</v>
      </c>
      <c r="D458">
        <f>VLOOKUP(C458,Sheet5!F:H,3,)</f>
        <v>1</v>
      </c>
      <c r="E458" t="s">
        <v>5345</v>
      </c>
      <c r="F458" t="s">
        <v>5350</v>
      </c>
      <c r="G458" t="s">
        <v>5351</v>
      </c>
      <c r="H458" t="s">
        <v>2021</v>
      </c>
      <c r="I458" t="str">
        <f t="shared" si="15"/>
        <v>D0021OB8SKU00457</v>
      </c>
      <c r="J458">
        <v>71</v>
      </c>
    </row>
    <row r="459" spans="1:10" x14ac:dyDescent="0.3">
      <c r="A459" t="s">
        <v>4721</v>
      </c>
      <c r="B459" t="s">
        <v>176</v>
      </c>
      <c r="C459" t="str">
        <f t="shared" si="14"/>
        <v>D0021</v>
      </c>
      <c r="D459">
        <f>VLOOKUP(C459,Sheet5!F:H,3,)</f>
        <v>1</v>
      </c>
      <c r="E459" t="s">
        <v>5333</v>
      </c>
      <c r="F459" t="s">
        <v>5350</v>
      </c>
      <c r="G459" t="s">
        <v>5351</v>
      </c>
      <c r="H459" t="s">
        <v>15</v>
      </c>
      <c r="I459" t="str">
        <f t="shared" si="15"/>
        <v>D0021OB2SKU00535</v>
      </c>
      <c r="J459">
        <v>5</v>
      </c>
    </row>
    <row r="460" spans="1:10" x14ac:dyDescent="0.3">
      <c r="A460" t="s">
        <v>4721</v>
      </c>
      <c r="B460" t="s">
        <v>3767</v>
      </c>
      <c r="C460" t="str">
        <f t="shared" si="14"/>
        <v>D0021</v>
      </c>
      <c r="D460">
        <f>VLOOKUP(C460,Sheet5!F:H,3,)</f>
        <v>1</v>
      </c>
      <c r="E460" t="s">
        <v>5345</v>
      </c>
      <c r="F460" t="s">
        <v>5350</v>
      </c>
      <c r="G460" t="s">
        <v>5351</v>
      </c>
      <c r="H460" t="s">
        <v>15</v>
      </c>
      <c r="I460" t="str">
        <f t="shared" si="15"/>
        <v>D0021OB8SKU00535</v>
      </c>
      <c r="J460">
        <v>5</v>
      </c>
    </row>
    <row r="461" spans="1:10" x14ac:dyDescent="0.3">
      <c r="A461" t="s">
        <v>4721</v>
      </c>
      <c r="B461" t="s">
        <v>175</v>
      </c>
      <c r="C461" t="str">
        <f t="shared" si="14"/>
        <v>D0021</v>
      </c>
      <c r="D461">
        <f>VLOOKUP(C461,Sheet5!F:H,3,)</f>
        <v>1</v>
      </c>
      <c r="E461" t="s">
        <v>5344</v>
      </c>
      <c r="F461" t="s">
        <v>5350</v>
      </c>
      <c r="G461" t="s">
        <v>5351</v>
      </c>
      <c r="H461" t="s">
        <v>15</v>
      </c>
      <c r="I461" t="str">
        <f t="shared" si="15"/>
        <v>D0021OB1SKU00535</v>
      </c>
      <c r="J461">
        <v>5</v>
      </c>
    </row>
    <row r="462" spans="1:10" x14ac:dyDescent="0.3">
      <c r="A462" t="s">
        <v>4721</v>
      </c>
      <c r="B462" t="s">
        <v>176</v>
      </c>
      <c r="C462" t="str">
        <f t="shared" si="14"/>
        <v>D0021</v>
      </c>
      <c r="D462">
        <f>VLOOKUP(C462,Sheet5!F:H,3,)</f>
        <v>1</v>
      </c>
      <c r="E462" t="s">
        <v>5333</v>
      </c>
      <c r="F462" t="s">
        <v>5350</v>
      </c>
      <c r="G462" t="s">
        <v>5351</v>
      </c>
      <c r="H462" t="s">
        <v>16</v>
      </c>
      <c r="I462" t="str">
        <f t="shared" si="15"/>
        <v>D0021OB2SKU00530</v>
      </c>
      <c r="J462">
        <v>5</v>
      </c>
    </row>
    <row r="463" spans="1:10" x14ac:dyDescent="0.3">
      <c r="A463" t="s">
        <v>4721</v>
      </c>
      <c r="B463" t="s">
        <v>3767</v>
      </c>
      <c r="C463" t="str">
        <f t="shared" si="14"/>
        <v>D0021</v>
      </c>
      <c r="D463">
        <f>VLOOKUP(C463,Sheet5!F:H,3,)</f>
        <v>1</v>
      </c>
      <c r="E463" t="s">
        <v>5345</v>
      </c>
      <c r="F463" t="s">
        <v>5350</v>
      </c>
      <c r="G463" t="s">
        <v>5351</v>
      </c>
      <c r="H463" t="s">
        <v>16</v>
      </c>
      <c r="I463" t="str">
        <f t="shared" si="15"/>
        <v>D0021OB8SKU00530</v>
      </c>
      <c r="J463">
        <v>5</v>
      </c>
    </row>
    <row r="464" spans="1:10" x14ac:dyDescent="0.3">
      <c r="A464" t="s">
        <v>4721</v>
      </c>
      <c r="B464" t="s">
        <v>175</v>
      </c>
      <c r="C464" t="str">
        <f t="shared" si="14"/>
        <v>D0021</v>
      </c>
      <c r="D464">
        <f>VLOOKUP(C464,Sheet5!F:H,3,)</f>
        <v>1</v>
      </c>
      <c r="E464" t="s">
        <v>5344</v>
      </c>
      <c r="F464" t="s">
        <v>5350</v>
      </c>
      <c r="G464" t="s">
        <v>5351</v>
      </c>
      <c r="H464" t="s">
        <v>16</v>
      </c>
      <c r="I464" t="str">
        <f t="shared" si="15"/>
        <v>D0021OB1SKU00530</v>
      </c>
      <c r="J464">
        <v>5</v>
      </c>
    </row>
    <row r="465" spans="1:10" x14ac:dyDescent="0.3">
      <c r="A465" t="s">
        <v>4721</v>
      </c>
      <c r="B465" t="s">
        <v>176</v>
      </c>
      <c r="C465" t="str">
        <f t="shared" si="14"/>
        <v>D0021</v>
      </c>
      <c r="D465">
        <f>VLOOKUP(C465,Sheet5!F:H,3,)</f>
        <v>1</v>
      </c>
      <c r="E465" t="s">
        <v>5333</v>
      </c>
      <c r="F465" t="s">
        <v>5350</v>
      </c>
      <c r="G465" t="s">
        <v>5351</v>
      </c>
      <c r="H465" t="s">
        <v>4271</v>
      </c>
      <c r="I465" t="str">
        <f t="shared" si="15"/>
        <v>D0021OB2SKU00809</v>
      </c>
      <c r="J465">
        <v>5</v>
      </c>
    </row>
    <row r="466" spans="1:10" x14ac:dyDescent="0.3">
      <c r="A466" t="s">
        <v>4721</v>
      </c>
      <c r="B466" t="s">
        <v>3767</v>
      </c>
      <c r="C466" t="str">
        <f t="shared" si="14"/>
        <v>D0021</v>
      </c>
      <c r="D466">
        <f>VLOOKUP(C466,Sheet5!F:H,3,)</f>
        <v>1</v>
      </c>
      <c r="E466" t="s">
        <v>5345</v>
      </c>
      <c r="F466" t="s">
        <v>5350</v>
      </c>
      <c r="G466" t="s">
        <v>5351</v>
      </c>
      <c r="H466" t="s">
        <v>4271</v>
      </c>
      <c r="I466" t="str">
        <f t="shared" si="15"/>
        <v>D0021OB8SKU00809</v>
      </c>
      <c r="J466">
        <v>5</v>
      </c>
    </row>
    <row r="467" spans="1:10" x14ac:dyDescent="0.3">
      <c r="A467" t="s">
        <v>4721</v>
      </c>
      <c r="B467" t="s">
        <v>175</v>
      </c>
      <c r="C467" t="str">
        <f t="shared" si="14"/>
        <v>D0021</v>
      </c>
      <c r="D467">
        <f>VLOOKUP(C467,Sheet5!F:H,3,)</f>
        <v>1</v>
      </c>
      <c r="E467" t="s">
        <v>5344</v>
      </c>
      <c r="F467" t="s">
        <v>5350</v>
      </c>
      <c r="G467" t="s">
        <v>5351</v>
      </c>
      <c r="H467" t="s">
        <v>4271</v>
      </c>
      <c r="I467" t="str">
        <f t="shared" si="15"/>
        <v>D0021OB1SKU00809</v>
      </c>
      <c r="J467">
        <v>5</v>
      </c>
    </row>
    <row r="468" spans="1:10" x14ac:dyDescent="0.3">
      <c r="A468" t="s">
        <v>4805</v>
      </c>
      <c r="B468" t="s">
        <v>192</v>
      </c>
      <c r="C468" t="str">
        <f t="shared" si="14"/>
        <v>D0024</v>
      </c>
      <c r="D468">
        <f>VLOOKUP(C468,Sheet5!F:H,3,)</f>
        <v>2</v>
      </c>
      <c r="E468" t="s">
        <v>4753</v>
      </c>
      <c r="F468" t="s">
        <v>4754</v>
      </c>
      <c r="G468" t="s">
        <v>4755</v>
      </c>
      <c r="H468" t="s">
        <v>1954</v>
      </c>
      <c r="I468" t="str">
        <f t="shared" si="15"/>
        <v>D0024OB1SKU00428</v>
      </c>
      <c r="J468">
        <v>130</v>
      </c>
    </row>
    <row r="469" spans="1:10" x14ac:dyDescent="0.3">
      <c r="A469" t="s">
        <v>4805</v>
      </c>
      <c r="B469" t="s">
        <v>192</v>
      </c>
      <c r="C469" t="str">
        <f t="shared" si="14"/>
        <v>D0024</v>
      </c>
      <c r="D469">
        <f>VLOOKUP(C469,Sheet5!F:H,3,)</f>
        <v>2</v>
      </c>
      <c r="E469" t="s">
        <v>4753</v>
      </c>
      <c r="F469" t="s">
        <v>4754</v>
      </c>
      <c r="G469" t="s">
        <v>4755</v>
      </c>
      <c r="H469" t="s">
        <v>1995</v>
      </c>
      <c r="I469" t="str">
        <f t="shared" si="15"/>
        <v>D0024OB1SKU00434</v>
      </c>
      <c r="J469">
        <v>35</v>
      </c>
    </row>
    <row r="470" spans="1:10" x14ac:dyDescent="0.3">
      <c r="A470" t="s">
        <v>4805</v>
      </c>
      <c r="B470" t="s">
        <v>192</v>
      </c>
      <c r="C470" t="str">
        <f t="shared" si="14"/>
        <v>D0024</v>
      </c>
      <c r="D470">
        <f>VLOOKUP(C470,Sheet5!F:H,3,)</f>
        <v>2</v>
      </c>
      <c r="E470" t="s">
        <v>4753</v>
      </c>
      <c r="F470" t="s">
        <v>4754</v>
      </c>
      <c r="G470" t="s">
        <v>4755</v>
      </c>
      <c r="H470" t="s">
        <v>2021</v>
      </c>
      <c r="I470" t="str">
        <f t="shared" si="15"/>
        <v>D0024OB1SKU00457</v>
      </c>
      <c r="J470">
        <v>25</v>
      </c>
    </row>
    <row r="471" spans="1:10" x14ac:dyDescent="0.3">
      <c r="A471" t="s">
        <v>4805</v>
      </c>
      <c r="B471" t="s">
        <v>192</v>
      </c>
      <c r="C471" t="str">
        <f t="shared" si="14"/>
        <v>D0024</v>
      </c>
      <c r="D471">
        <f>VLOOKUP(C471,Sheet5!F:H,3,)</f>
        <v>2</v>
      </c>
      <c r="E471" t="s">
        <v>4753</v>
      </c>
      <c r="F471" t="s">
        <v>4754</v>
      </c>
      <c r="G471" t="s">
        <v>4755</v>
      </c>
      <c r="H471" t="s">
        <v>1877</v>
      </c>
      <c r="I471" t="str">
        <f t="shared" si="15"/>
        <v>D0024OB1SKU00459</v>
      </c>
      <c r="J471">
        <v>30</v>
      </c>
    </row>
    <row r="472" spans="1:10" x14ac:dyDescent="0.3">
      <c r="A472" t="s">
        <v>4805</v>
      </c>
      <c r="B472" t="s">
        <v>192</v>
      </c>
      <c r="C472" t="str">
        <f t="shared" si="14"/>
        <v>D0024</v>
      </c>
      <c r="D472">
        <f>VLOOKUP(C472,Sheet5!F:H,3,)</f>
        <v>2</v>
      </c>
      <c r="E472" t="s">
        <v>4753</v>
      </c>
      <c r="F472" t="s">
        <v>4754</v>
      </c>
      <c r="G472" t="s">
        <v>4755</v>
      </c>
      <c r="H472" t="s">
        <v>2024</v>
      </c>
      <c r="I472" t="str">
        <f t="shared" si="15"/>
        <v>D0024OB1SKU00547</v>
      </c>
      <c r="J472">
        <v>15</v>
      </c>
    </row>
    <row r="473" spans="1:10" x14ac:dyDescent="0.3">
      <c r="A473" t="s">
        <v>4805</v>
      </c>
      <c r="B473" t="s">
        <v>192</v>
      </c>
      <c r="C473" t="str">
        <f t="shared" si="14"/>
        <v>D0024</v>
      </c>
      <c r="D473">
        <f>VLOOKUP(C473,Sheet5!F:H,3,)</f>
        <v>2</v>
      </c>
      <c r="E473" t="s">
        <v>4753</v>
      </c>
      <c r="F473" t="s">
        <v>4754</v>
      </c>
      <c r="G473" t="s">
        <v>4755</v>
      </c>
      <c r="H473" t="s">
        <v>2503</v>
      </c>
      <c r="I473" t="str">
        <f t="shared" si="15"/>
        <v>D0024OB1SKU00723</v>
      </c>
      <c r="J473">
        <v>3</v>
      </c>
    </row>
    <row r="474" spans="1:10" x14ac:dyDescent="0.3">
      <c r="A474" t="s">
        <v>4805</v>
      </c>
      <c r="B474" t="s">
        <v>195</v>
      </c>
      <c r="C474" t="str">
        <f t="shared" si="14"/>
        <v>D0024</v>
      </c>
      <c r="D474">
        <f>VLOOKUP(C474,Sheet5!F:H,3,)</f>
        <v>2</v>
      </c>
      <c r="E474" t="s">
        <v>4757</v>
      </c>
      <c r="F474" t="s">
        <v>4754</v>
      </c>
      <c r="G474" t="s">
        <v>4755</v>
      </c>
      <c r="H474" t="s">
        <v>1954</v>
      </c>
      <c r="I474" t="str">
        <f t="shared" si="15"/>
        <v>D0024OB4SKU00428</v>
      </c>
      <c r="J474">
        <v>130</v>
      </c>
    </row>
    <row r="475" spans="1:10" x14ac:dyDescent="0.3">
      <c r="A475" t="s">
        <v>4805</v>
      </c>
      <c r="B475" t="s">
        <v>195</v>
      </c>
      <c r="C475" t="str">
        <f t="shared" si="14"/>
        <v>D0024</v>
      </c>
      <c r="D475">
        <f>VLOOKUP(C475,Sheet5!F:H,3,)</f>
        <v>2</v>
      </c>
      <c r="E475" t="s">
        <v>4757</v>
      </c>
      <c r="F475" t="s">
        <v>4754</v>
      </c>
      <c r="G475" t="s">
        <v>4755</v>
      </c>
      <c r="H475" t="s">
        <v>1995</v>
      </c>
      <c r="I475" t="str">
        <f t="shared" si="15"/>
        <v>D0024OB4SKU00434</v>
      </c>
      <c r="J475">
        <v>35</v>
      </c>
    </row>
    <row r="476" spans="1:10" x14ac:dyDescent="0.3">
      <c r="A476" t="s">
        <v>4805</v>
      </c>
      <c r="B476" t="s">
        <v>195</v>
      </c>
      <c r="C476" t="str">
        <f t="shared" si="14"/>
        <v>D0024</v>
      </c>
      <c r="D476">
        <f>VLOOKUP(C476,Sheet5!F:H,3,)</f>
        <v>2</v>
      </c>
      <c r="E476" t="s">
        <v>4757</v>
      </c>
      <c r="F476" t="s">
        <v>4754</v>
      </c>
      <c r="G476" t="s">
        <v>4755</v>
      </c>
      <c r="H476" t="s">
        <v>2021</v>
      </c>
      <c r="I476" t="str">
        <f t="shared" si="15"/>
        <v>D0024OB4SKU00457</v>
      </c>
      <c r="J476">
        <v>25</v>
      </c>
    </row>
    <row r="477" spans="1:10" x14ac:dyDescent="0.3">
      <c r="A477" t="s">
        <v>4805</v>
      </c>
      <c r="B477" t="s">
        <v>195</v>
      </c>
      <c r="C477" t="str">
        <f t="shared" si="14"/>
        <v>D0024</v>
      </c>
      <c r="D477">
        <f>VLOOKUP(C477,Sheet5!F:H,3,)</f>
        <v>2</v>
      </c>
      <c r="E477" t="s">
        <v>4757</v>
      </c>
      <c r="F477" t="s">
        <v>4754</v>
      </c>
      <c r="G477" t="s">
        <v>4755</v>
      </c>
      <c r="H477" t="s">
        <v>1877</v>
      </c>
      <c r="I477" t="str">
        <f t="shared" si="15"/>
        <v>D0024OB4SKU00459</v>
      </c>
      <c r="J477">
        <v>30</v>
      </c>
    </row>
    <row r="478" spans="1:10" x14ac:dyDescent="0.3">
      <c r="A478" t="s">
        <v>4805</v>
      </c>
      <c r="B478" t="s">
        <v>195</v>
      </c>
      <c r="C478" t="str">
        <f t="shared" si="14"/>
        <v>D0024</v>
      </c>
      <c r="D478">
        <f>VLOOKUP(C478,Sheet5!F:H,3,)</f>
        <v>2</v>
      </c>
      <c r="E478" t="s">
        <v>4757</v>
      </c>
      <c r="F478" t="s">
        <v>4754</v>
      </c>
      <c r="G478" t="s">
        <v>4755</v>
      </c>
      <c r="H478" t="s">
        <v>2024</v>
      </c>
      <c r="I478" t="str">
        <f t="shared" si="15"/>
        <v>D0024OB4SKU00547</v>
      </c>
      <c r="J478">
        <v>15</v>
      </c>
    </row>
    <row r="479" spans="1:10" x14ac:dyDescent="0.3">
      <c r="A479" t="s">
        <v>4805</v>
      </c>
      <c r="B479" t="s">
        <v>195</v>
      </c>
      <c r="C479" t="str">
        <f t="shared" si="14"/>
        <v>D0024</v>
      </c>
      <c r="D479">
        <f>VLOOKUP(C479,Sheet5!F:H,3,)</f>
        <v>2</v>
      </c>
      <c r="E479" t="s">
        <v>4757</v>
      </c>
      <c r="F479" t="s">
        <v>4754</v>
      </c>
      <c r="G479" t="s">
        <v>4755</v>
      </c>
      <c r="H479" t="s">
        <v>2503</v>
      </c>
      <c r="I479" t="str">
        <f t="shared" si="15"/>
        <v>D0024OB4SKU00723</v>
      </c>
      <c r="J479">
        <v>3</v>
      </c>
    </row>
    <row r="480" spans="1:10" x14ac:dyDescent="0.3">
      <c r="A480" t="s">
        <v>4805</v>
      </c>
      <c r="B480" t="s">
        <v>203</v>
      </c>
      <c r="C480" t="str">
        <f t="shared" si="14"/>
        <v>D0026</v>
      </c>
      <c r="D480">
        <f>VLOOKUP(C480,Sheet5!F:H,3,)</f>
        <v>2</v>
      </c>
      <c r="E480" t="s">
        <v>4762</v>
      </c>
      <c r="F480" t="s">
        <v>4763</v>
      </c>
      <c r="G480" t="s">
        <v>4764</v>
      </c>
      <c r="H480" t="s">
        <v>1954</v>
      </c>
      <c r="I480" t="str">
        <f t="shared" si="15"/>
        <v>D0026OB2SKU00428</v>
      </c>
      <c r="J480">
        <v>80</v>
      </c>
    </row>
    <row r="481" spans="1:10" x14ac:dyDescent="0.3">
      <c r="A481" t="s">
        <v>4805</v>
      </c>
      <c r="B481" t="s">
        <v>203</v>
      </c>
      <c r="C481" t="str">
        <f t="shared" si="14"/>
        <v>D0026</v>
      </c>
      <c r="D481">
        <f>VLOOKUP(C481,Sheet5!F:H,3,)</f>
        <v>2</v>
      </c>
      <c r="E481" t="s">
        <v>4762</v>
      </c>
      <c r="F481" t="s">
        <v>4763</v>
      </c>
      <c r="G481" t="s">
        <v>4764</v>
      </c>
      <c r="H481" t="s">
        <v>1995</v>
      </c>
      <c r="I481" t="str">
        <f t="shared" si="15"/>
        <v>D0026OB2SKU00434</v>
      </c>
      <c r="J481">
        <v>25</v>
      </c>
    </row>
    <row r="482" spans="1:10" x14ac:dyDescent="0.3">
      <c r="A482" t="s">
        <v>4805</v>
      </c>
      <c r="B482" t="s">
        <v>203</v>
      </c>
      <c r="C482" t="str">
        <f t="shared" si="14"/>
        <v>D0026</v>
      </c>
      <c r="D482">
        <f>VLOOKUP(C482,Sheet5!F:H,3,)</f>
        <v>2</v>
      </c>
      <c r="E482" t="s">
        <v>4762</v>
      </c>
      <c r="F482" t="s">
        <v>4763</v>
      </c>
      <c r="G482" t="s">
        <v>4764</v>
      </c>
      <c r="H482" t="s">
        <v>2021</v>
      </c>
      <c r="I482" t="str">
        <f t="shared" si="15"/>
        <v>D0026OB2SKU00457</v>
      </c>
      <c r="J482">
        <v>20</v>
      </c>
    </row>
    <row r="483" spans="1:10" x14ac:dyDescent="0.3">
      <c r="A483" t="s">
        <v>4805</v>
      </c>
      <c r="B483" t="s">
        <v>203</v>
      </c>
      <c r="C483" t="str">
        <f t="shared" si="14"/>
        <v>D0026</v>
      </c>
      <c r="D483">
        <f>VLOOKUP(C483,Sheet5!F:H,3,)</f>
        <v>2</v>
      </c>
      <c r="E483" t="s">
        <v>4762</v>
      </c>
      <c r="F483" t="s">
        <v>4763</v>
      </c>
      <c r="G483" t="s">
        <v>4764</v>
      </c>
      <c r="H483" t="s">
        <v>1877</v>
      </c>
      <c r="I483" t="str">
        <f t="shared" si="15"/>
        <v>D0026OB2SKU00459</v>
      </c>
      <c r="J483">
        <v>25</v>
      </c>
    </row>
    <row r="484" spans="1:10" x14ac:dyDescent="0.3">
      <c r="A484" t="s">
        <v>4805</v>
      </c>
      <c r="B484" t="s">
        <v>203</v>
      </c>
      <c r="C484" t="str">
        <f t="shared" si="14"/>
        <v>D0026</v>
      </c>
      <c r="D484">
        <f>VLOOKUP(C484,Sheet5!F:H,3,)</f>
        <v>2</v>
      </c>
      <c r="E484" t="s">
        <v>4762</v>
      </c>
      <c r="F484" t="s">
        <v>4763</v>
      </c>
      <c r="G484" t="s">
        <v>4764</v>
      </c>
      <c r="H484" t="s">
        <v>2024</v>
      </c>
      <c r="I484" t="str">
        <f t="shared" si="15"/>
        <v>D0026OB2SKU00547</v>
      </c>
      <c r="J484">
        <v>20</v>
      </c>
    </row>
    <row r="485" spans="1:10" x14ac:dyDescent="0.3">
      <c r="A485" t="s">
        <v>4805</v>
      </c>
      <c r="B485" t="s">
        <v>203</v>
      </c>
      <c r="C485" t="str">
        <f t="shared" si="14"/>
        <v>D0026</v>
      </c>
      <c r="D485">
        <f>VLOOKUP(C485,Sheet5!F:H,3,)</f>
        <v>2</v>
      </c>
      <c r="E485" t="s">
        <v>4762</v>
      </c>
      <c r="F485" t="s">
        <v>4763</v>
      </c>
      <c r="G485" t="s">
        <v>4764</v>
      </c>
      <c r="H485" t="s">
        <v>2503</v>
      </c>
      <c r="I485" t="str">
        <f t="shared" si="15"/>
        <v>D0026OB2SKU00723</v>
      </c>
      <c r="J485">
        <v>1</v>
      </c>
    </row>
    <row r="486" spans="1:10" x14ac:dyDescent="0.3">
      <c r="A486" t="s">
        <v>4805</v>
      </c>
      <c r="B486" t="s">
        <v>204</v>
      </c>
      <c r="C486" t="str">
        <f t="shared" si="14"/>
        <v>D0026</v>
      </c>
      <c r="D486">
        <f>VLOOKUP(C486,Sheet5!F:H,3,)</f>
        <v>2</v>
      </c>
      <c r="E486" t="s">
        <v>4765</v>
      </c>
      <c r="F486" t="s">
        <v>4763</v>
      </c>
      <c r="G486" t="s">
        <v>4764</v>
      </c>
      <c r="H486" t="s">
        <v>1954</v>
      </c>
      <c r="I486" t="str">
        <f t="shared" si="15"/>
        <v>D0026OB3SKU00428</v>
      </c>
      <c r="J486">
        <v>70</v>
      </c>
    </row>
    <row r="487" spans="1:10" x14ac:dyDescent="0.3">
      <c r="A487" t="s">
        <v>4805</v>
      </c>
      <c r="B487" t="s">
        <v>204</v>
      </c>
      <c r="C487" t="str">
        <f t="shared" si="14"/>
        <v>D0026</v>
      </c>
      <c r="D487">
        <f>VLOOKUP(C487,Sheet5!F:H,3,)</f>
        <v>2</v>
      </c>
      <c r="E487" t="s">
        <v>4765</v>
      </c>
      <c r="F487" t="s">
        <v>4763</v>
      </c>
      <c r="G487" t="s">
        <v>4764</v>
      </c>
      <c r="H487" t="s">
        <v>1995</v>
      </c>
      <c r="I487" t="str">
        <f t="shared" si="15"/>
        <v>D0026OB3SKU00434</v>
      </c>
      <c r="J487">
        <v>25</v>
      </c>
    </row>
    <row r="488" spans="1:10" x14ac:dyDescent="0.3">
      <c r="A488" t="s">
        <v>4805</v>
      </c>
      <c r="B488" t="s">
        <v>204</v>
      </c>
      <c r="C488" t="str">
        <f t="shared" si="14"/>
        <v>D0026</v>
      </c>
      <c r="D488">
        <f>VLOOKUP(C488,Sheet5!F:H,3,)</f>
        <v>2</v>
      </c>
      <c r="E488" t="s">
        <v>4765</v>
      </c>
      <c r="F488" t="s">
        <v>4763</v>
      </c>
      <c r="G488" t="s">
        <v>4764</v>
      </c>
      <c r="H488" t="s">
        <v>2021</v>
      </c>
      <c r="I488" t="str">
        <f t="shared" si="15"/>
        <v>D0026OB3SKU00457</v>
      </c>
      <c r="J488">
        <v>20</v>
      </c>
    </row>
    <row r="489" spans="1:10" x14ac:dyDescent="0.3">
      <c r="A489" t="s">
        <v>4805</v>
      </c>
      <c r="B489" t="s">
        <v>204</v>
      </c>
      <c r="C489" t="str">
        <f t="shared" si="14"/>
        <v>D0026</v>
      </c>
      <c r="D489">
        <f>VLOOKUP(C489,Sheet5!F:H,3,)</f>
        <v>2</v>
      </c>
      <c r="E489" t="s">
        <v>4765</v>
      </c>
      <c r="F489" t="s">
        <v>4763</v>
      </c>
      <c r="G489" t="s">
        <v>4764</v>
      </c>
      <c r="H489" t="s">
        <v>1877</v>
      </c>
      <c r="I489" t="str">
        <f t="shared" si="15"/>
        <v>D0026OB3SKU00459</v>
      </c>
      <c r="J489">
        <v>25</v>
      </c>
    </row>
    <row r="490" spans="1:10" x14ac:dyDescent="0.3">
      <c r="A490" t="s">
        <v>4805</v>
      </c>
      <c r="B490" t="s">
        <v>204</v>
      </c>
      <c r="C490" t="str">
        <f t="shared" si="14"/>
        <v>D0026</v>
      </c>
      <c r="D490">
        <f>VLOOKUP(C490,Sheet5!F:H,3,)</f>
        <v>2</v>
      </c>
      <c r="E490" t="s">
        <v>4765</v>
      </c>
      <c r="F490" t="s">
        <v>4763</v>
      </c>
      <c r="G490" t="s">
        <v>4764</v>
      </c>
      <c r="H490" t="s">
        <v>2024</v>
      </c>
      <c r="I490" t="str">
        <f t="shared" si="15"/>
        <v>D0026OB3SKU00547</v>
      </c>
      <c r="J490">
        <v>20</v>
      </c>
    </row>
    <row r="491" spans="1:10" x14ac:dyDescent="0.3">
      <c r="A491" t="s">
        <v>4805</v>
      </c>
      <c r="B491" t="s">
        <v>204</v>
      </c>
      <c r="C491" t="str">
        <f t="shared" si="14"/>
        <v>D0026</v>
      </c>
      <c r="D491">
        <f>VLOOKUP(C491,Sheet5!F:H,3,)</f>
        <v>2</v>
      </c>
      <c r="E491" t="s">
        <v>4765</v>
      </c>
      <c r="F491" t="s">
        <v>4763</v>
      </c>
      <c r="G491" t="s">
        <v>4764</v>
      </c>
      <c r="H491" t="s">
        <v>2503</v>
      </c>
      <c r="I491" t="str">
        <f t="shared" si="15"/>
        <v>D0026OB3SKU00723</v>
      </c>
      <c r="J491">
        <v>1</v>
      </c>
    </row>
    <row r="492" spans="1:10" x14ac:dyDescent="0.3">
      <c r="A492" t="s">
        <v>4805</v>
      </c>
      <c r="B492" t="s">
        <v>206</v>
      </c>
      <c r="C492" t="str">
        <f t="shared" si="14"/>
        <v>D0027</v>
      </c>
      <c r="D492">
        <f>VLOOKUP(C492,Sheet5!F:H,3,)</f>
        <v>2</v>
      </c>
      <c r="E492" t="s">
        <v>4758</v>
      </c>
      <c r="F492" t="s">
        <v>4759</v>
      </c>
      <c r="G492" t="s">
        <v>4760</v>
      </c>
      <c r="H492" t="s">
        <v>1954</v>
      </c>
      <c r="I492" t="str">
        <f t="shared" si="15"/>
        <v>D0027OB2SKU00428</v>
      </c>
      <c r="J492">
        <v>70</v>
      </c>
    </row>
    <row r="493" spans="1:10" x14ac:dyDescent="0.3">
      <c r="A493" t="s">
        <v>4805</v>
      </c>
      <c r="B493" t="s">
        <v>206</v>
      </c>
      <c r="C493" t="str">
        <f t="shared" si="14"/>
        <v>D0027</v>
      </c>
      <c r="D493">
        <f>VLOOKUP(C493,Sheet5!F:H,3,)</f>
        <v>2</v>
      </c>
      <c r="E493" t="s">
        <v>4758</v>
      </c>
      <c r="F493" t="s">
        <v>4759</v>
      </c>
      <c r="G493" t="s">
        <v>4760</v>
      </c>
      <c r="H493" t="s">
        <v>1995</v>
      </c>
      <c r="I493" t="str">
        <f t="shared" si="15"/>
        <v>D0027OB2SKU00434</v>
      </c>
      <c r="J493">
        <v>40</v>
      </c>
    </row>
    <row r="494" spans="1:10" x14ac:dyDescent="0.3">
      <c r="A494" t="s">
        <v>4805</v>
      </c>
      <c r="B494" t="s">
        <v>206</v>
      </c>
      <c r="C494" t="str">
        <f t="shared" si="14"/>
        <v>D0027</v>
      </c>
      <c r="D494">
        <f>VLOOKUP(C494,Sheet5!F:H,3,)</f>
        <v>2</v>
      </c>
      <c r="E494" t="s">
        <v>4758</v>
      </c>
      <c r="F494" t="s">
        <v>4759</v>
      </c>
      <c r="G494" t="s">
        <v>4760</v>
      </c>
      <c r="H494" t="s">
        <v>2021</v>
      </c>
      <c r="I494" t="str">
        <f t="shared" si="15"/>
        <v>D0027OB2SKU00457</v>
      </c>
      <c r="J494">
        <v>30</v>
      </c>
    </row>
    <row r="495" spans="1:10" x14ac:dyDescent="0.3">
      <c r="A495" t="s">
        <v>4805</v>
      </c>
      <c r="B495" t="s">
        <v>206</v>
      </c>
      <c r="C495" t="str">
        <f t="shared" si="14"/>
        <v>D0027</v>
      </c>
      <c r="D495">
        <f>VLOOKUP(C495,Sheet5!F:H,3,)</f>
        <v>2</v>
      </c>
      <c r="E495" t="s">
        <v>4758</v>
      </c>
      <c r="F495" t="s">
        <v>4759</v>
      </c>
      <c r="G495" t="s">
        <v>4760</v>
      </c>
      <c r="H495" t="s">
        <v>1877</v>
      </c>
      <c r="I495" t="str">
        <f t="shared" si="15"/>
        <v>D0027OB2SKU00459</v>
      </c>
      <c r="J495">
        <v>55</v>
      </c>
    </row>
    <row r="496" spans="1:10" x14ac:dyDescent="0.3">
      <c r="A496" t="s">
        <v>4805</v>
      </c>
      <c r="B496" t="s">
        <v>206</v>
      </c>
      <c r="C496" t="str">
        <f t="shared" si="14"/>
        <v>D0027</v>
      </c>
      <c r="D496">
        <f>VLOOKUP(C496,Sheet5!F:H,3,)</f>
        <v>2</v>
      </c>
      <c r="E496" t="s">
        <v>4758</v>
      </c>
      <c r="F496" t="s">
        <v>4759</v>
      </c>
      <c r="G496" t="s">
        <v>4760</v>
      </c>
      <c r="H496" t="s">
        <v>2024</v>
      </c>
      <c r="I496" t="str">
        <f t="shared" si="15"/>
        <v>D0027OB2SKU00547</v>
      </c>
      <c r="J496">
        <v>10</v>
      </c>
    </row>
    <row r="497" spans="1:10" x14ac:dyDescent="0.3">
      <c r="A497" t="s">
        <v>4805</v>
      </c>
      <c r="B497" t="s">
        <v>206</v>
      </c>
      <c r="C497" t="str">
        <f t="shared" si="14"/>
        <v>D0027</v>
      </c>
      <c r="D497">
        <f>VLOOKUP(C497,Sheet5!F:H,3,)</f>
        <v>2</v>
      </c>
      <c r="E497" t="s">
        <v>4758</v>
      </c>
      <c r="F497" t="s">
        <v>4759</v>
      </c>
      <c r="G497" t="s">
        <v>4760</v>
      </c>
      <c r="H497" t="s">
        <v>2503</v>
      </c>
      <c r="I497" t="str">
        <f t="shared" si="15"/>
        <v>D0027OB2SKU00723</v>
      </c>
      <c r="J497">
        <v>5</v>
      </c>
    </row>
    <row r="498" spans="1:10" x14ac:dyDescent="0.3">
      <c r="A498" t="s">
        <v>4805</v>
      </c>
      <c r="B498" t="s">
        <v>205</v>
      </c>
      <c r="C498" t="str">
        <f t="shared" si="14"/>
        <v>D0027</v>
      </c>
      <c r="D498">
        <f>VLOOKUP(C498,Sheet5!F:H,3,)</f>
        <v>2</v>
      </c>
      <c r="E498" t="s">
        <v>4761</v>
      </c>
      <c r="F498" t="s">
        <v>4759</v>
      </c>
      <c r="G498" t="s">
        <v>4760</v>
      </c>
      <c r="H498" t="s">
        <v>1954</v>
      </c>
      <c r="I498" t="str">
        <f t="shared" si="15"/>
        <v>D0027OB1SKU00428</v>
      </c>
      <c r="J498">
        <v>70</v>
      </c>
    </row>
    <row r="499" spans="1:10" x14ac:dyDescent="0.3">
      <c r="A499" t="s">
        <v>4805</v>
      </c>
      <c r="B499" t="s">
        <v>205</v>
      </c>
      <c r="C499" t="str">
        <f t="shared" si="14"/>
        <v>D0027</v>
      </c>
      <c r="D499">
        <f>VLOOKUP(C499,Sheet5!F:H,3,)</f>
        <v>2</v>
      </c>
      <c r="E499" t="s">
        <v>4761</v>
      </c>
      <c r="F499" t="s">
        <v>4759</v>
      </c>
      <c r="G499" t="s">
        <v>4760</v>
      </c>
      <c r="H499" t="s">
        <v>1995</v>
      </c>
      <c r="I499" t="str">
        <f t="shared" si="15"/>
        <v>D0027OB1SKU00434</v>
      </c>
      <c r="J499">
        <v>40</v>
      </c>
    </row>
    <row r="500" spans="1:10" x14ac:dyDescent="0.3">
      <c r="A500" t="s">
        <v>4805</v>
      </c>
      <c r="B500" t="s">
        <v>205</v>
      </c>
      <c r="C500" t="str">
        <f t="shared" si="14"/>
        <v>D0027</v>
      </c>
      <c r="D500">
        <f>VLOOKUP(C500,Sheet5!F:H,3,)</f>
        <v>2</v>
      </c>
      <c r="E500" t="s">
        <v>4761</v>
      </c>
      <c r="F500" t="s">
        <v>4759</v>
      </c>
      <c r="G500" t="s">
        <v>4760</v>
      </c>
      <c r="H500" t="s">
        <v>2021</v>
      </c>
      <c r="I500" t="str">
        <f t="shared" si="15"/>
        <v>D0027OB1SKU00457</v>
      </c>
      <c r="J500">
        <v>30</v>
      </c>
    </row>
    <row r="501" spans="1:10" x14ac:dyDescent="0.3">
      <c r="A501" t="s">
        <v>4805</v>
      </c>
      <c r="B501" t="s">
        <v>205</v>
      </c>
      <c r="C501" t="str">
        <f t="shared" si="14"/>
        <v>D0027</v>
      </c>
      <c r="D501">
        <f>VLOOKUP(C501,Sheet5!F:H,3,)</f>
        <v>2</v>
      </c>
      <c r="E501" t="s">
        <v>4761</v>
      </c>
      <c r="F501" t="s">
        <v>4759</v>
      </c>
      <c r="G501" t="s">
        <v>4760</v>
      </c>
      <c r="H501" t="s">
        <v>1877</v>
      </c>
      <c r="I501" t="str">
        <f t="shared" si="15"/>
        <v>D0027OB1SKU00459</v>
      </c>
      <c r="J501">
        <v>55</v>
      </c>
    </row>
    <row r="502" spans="1:10" x14ac:dyDescent="0.3">
      <c r="A502" t="s">
        <v>4805</v>
      </c>
      <c r="B502" t="s">
        <v>205</v>
      </c>
      <c r="C502" t="str">
        <f t="shared" si="14"/>
        <v>D0027</v>
      </c>
      <c r="D502">
        <f>VLOOKUP(C502,Sheet5!F:H,3,)</f>
        <v>2</v>
      </c>
      <c r="E502" t="s">
        <v>4761</v>
      </c>
      <c r="F502" t="s">
        <v>4759</v>
      </c>
      <c r="G502" t="s">
        <v>4760</v>
      </c>
      <c r="H502" t="s">
        <v>2024</v>
      </c>
      <c r="I502" t="str">
        <f t="shared" si="15"/>
        <v>D0027OB1SKU00547</v>
      </c>
      <c r="J502">
        <v>10</v>
      </c>
    </row>
    <row r="503" spans="1:10" x14ac:dyDescent="0.3">
      <c r="A503" t="s">
        <v>4805</v>
      </c>
      <c r="B503" t="s">
        <v>205</v>
      </c>
      <c r="C503" t="str">
        <f t="shared" si="14"/>
        <v>D0027</v>
      </c>
      <c r="D503">
        <f>VLOOKUP(C503,Sheet5!F:H,3,)</f>
        <v>2</v>
      </c>
      <c r="E503" t="s">
        <v>4761</v>
      </c>
      <c r="F503" t="s">
        <v>4759</v>
      </c>
      <c r="G503" t="s">
        <v>4760</v>
      </c>
      <c r="H503" t="s">
        <v>2503</v>
      </c>
      <c r="I503" t="str">
        <f t="shared" si="15"/>
        <v>D0027OB1SKU00723</v>
      </c>
      <c r="J503">
        <v>5</v>
      </c>
    </row>
    <row r="504" spans="1:10" x14ac:dyDescent="0.3">
      <c r="A504" t="s">
        <v>4632</v>
      </c>
      <c r="B504" t="s">
        <v>27</v>
      </c>
      <c r="C504" t="str">
        <f t="shared" si="14"/>
        <v>D0030</v>
      </c>
      <c r="D504">
        <f>VLOOKUP(C504,Sheet5!F:H,3,)</f>
        <v>2</v>
      </c>
      <c r="E504" t="s">
        <v>4610</v>
      </c>
      <c r="F504" t="s">
        <v>4611</v>
      </c>
      <c r="G504" t="s">
        <v>26</v>
      </c>
      <c r="H504" t="s">
        <v>11</v>
      </c>
      <c r="I504" t="str">
        <f t="shared" si="15"/>
        <v>D0030OB1SKU00300</v>
      </c>
      <c r="J504">
        <v>115</v>
      </c>
    </row>
    <row r="505" spans="1:10" x14ac:dyDescent="0.3">
      <c r="A505" t="s">
        <v>4632</v>
      </c>
      <c r="B505" t="s">
        <v>27</v>
      </c>
      <c r="C505" t="str">
        <f t="shared" si="14"/>
        <v>D0030</v>
      </c>
      <c r="D505">
        <f>VLOOKUP(C505,Sheet5!F:H,3,)</f>
        <v>2</v>
      </c>
      <c r="E505" t="s">
        <v>4610</v>
      </c>
      <c r="F505" t="s">
        <v>4611</v>
      </c>
      <c r="G505" t="s">
        <v>26</v>
      </c>
      <c r="H505" t="s">
        <v>12</v>
      </c>
      <c r="I505" t="str">
        <f t="shared" si="15"/>
        <v>D0030OB1SKU00296</v>
      </c>
      <c r="J505">
        <v>23</v>
      </c>
    </row>
    <row r="506" spans="1:10" x14ac:dyDescent="0.3">
      <c r="A506" t="s">
        <v>4632</v>
      </c>
      <c r="B506" t="s">
        <v>27</v>
      </c>
      <c r="C506" t="str">
        <f t="shared" si="14"/>
        <v>D0030</v>
      </c>
      <c r="D506">
        <f>VLOOKUP(C506,Sheet5!F:H,3,)</f>
        <v>2</v>
      </c>
      <c r="E506" t="s">
        <v>4610</v>
      </c>
      <c r="F506" t="s">
        <v>4611</v>
      </c>
      <c r="G506" t="s">
        <v>26</v>
      </c>
      <c r="H506" t="s">
        <v>1440</v>
      </c>
      <c r="I506" t="str">
        <f t="shared" si="15"/>
        <v>D0030OB1SKU00264</v>
      </c>
      <c r="J506">
        <v>12</v>
      </c>
    </row>
    <row r="507" spans="1:10" x14ac:dyDescent="0.3">
      <c r="A507" t="s">
        <v>4632</v>
      </c>
      <c r="B507" t="s">
        <v>27</v>
      </c>
      <c r="C507" t="str">
        <f t="shared" si="14"/>
        <v>D0030</v>
      </c>
      <c r="D507">
        <f>VLOOKUP(C507,Sheet5!F:H,3,)</f>
        <v>2</v>
      </c>
      <c r="E507" t="s">
        <v>4610</v>
      </c>
      <c r="F507" t="s">
        <v>4611</v>
      </c>
      <c r="G507" t="s">
        <v>26</v>
      </c>
      <c r="H507" t="s">
        <v>1682</v>
      </c>
      <c r="I507" t="str">
        <f t="shared" si="15"/>
        <v>D0030OB1SKU00695</v>
      </c>
      <c r="J507">
        <v>9</v>
      </c>
    </row>
    <row r="508" spans="1:10" x14ac:dyDescent="0.3">
      <c r="A508" t="s">
        <v>4632</v>
      </c>
      <c r="B508" t="s">
        <v>27</v>
      </c>
      <c r="C508" t="str">
        <f t="shared" si="14"/>
        <v>D0030</v>
      </c>
      <c r="D508">
        <f>VLOOKUP(C508,Sheet5!F:H,3,)</f>
        <v>2</v>
      </c>
      <c r="E508" t="s">
        <v>4610</v>
      </c>
      <c r="F508" t="s">
        <v>4611</v>
      </c>
      <c r="G508" t="s">
        <v>26</v>
      </c>
      <c r="H508" t="s">
        <v>14</v>
      </c>
      <c r="I508" t="str">
        <f t="shared" si="15"/>
        <v>D0030OB1SKU00292</v>
      </c>
      <c r="J508">
        <v>25</v>
      </c>
    </row>
    <row r="509" spans="1:10" x14ac:dyDescent="0.3">
      <c r="A509" t="s">
        <v>4632</v>
      </c>
      <c r="B509" t="s">
        <v>27</v>
      </c>
      <c r="C509" t="str">
        <f t="shared" si="14"/>
        <v>D0030</v>
      </c>
      <c r="D509">
        <f>VLOOKUP(C509,Sheet5!F:H,3,)</f>
        <v>2</v>
      </c>
      <c r="E509" t="s">
        <v>4610</v>
      </c>
      <c r="F509" t="s">
        <v>4611</v>
      </c>
      <c r="G509" t="s">
        <v>26</v>
      </c>
      <c r="H509" t="s">
        <v>1656</v>
      </c>
      <c r="I509" t="str">
        <f t="shared" si="15"/>
        <v>D0030OB1SKU00698</v>
      </c>
      <c r="J509">
        <v>8</v>
      </c>
    </row>
    <row r="510" spans="1:10" x14ac:dyDescent="0.3">
      <c r="A510" t="s">
        <v>4632</v>
      </c>
      <c r="B510" t="s">
        <v>27</v>
      </c>
      <c r="C510" t="str">
        <f t="shared" si="14"/>
        <v>D0030</v>
      </c>
      <c r="D510">
        <f>VLOOKUP(C510,Sheet5!F:H,3,)</f>
        <v>2</v>
      </c>
      <c r="E510" t="s">
        <v>4610</v>
      </c>
      <c r="F510" t="s">
        <v>4611</v>
      </c>
      <c r="G510" t="s">
        <v>26</v>
      </c>
      <c r="H510" t="s">
        <v>15</v>
      </c>
      <c r="I510" t="str">
        <f t="shared" si="15"/>
        <v>D0030OB1SKU00535</v>
      </c>
      <c r="J510">
        <v>4</v>
      </c>
    </row>
    <row r="511" spans="1:10" x14ac:dyDescent="0.3">
      <c r="A511" t="s">
        <v>4632</v>
      </c>
      <c r="B511" t="s">
        <v>27</v>
      </c>
      <c r="C511" t="str">
        <f t="shared" si="14"/>
        <v>D0030</v>
      </c>
      <c r="D511">
        <f>VLOOKUP(C511,Sheet5!F:H,3,)</f>
        <v>2</v>
      </c>
      <c r="E511" t="s">
        <v>4610</v>
      </c>
      <c r="F511" t="s">
        <v>4611</v>
      </c>
      <c r="G511" t="s">
        <v>26</v>
      </c>
      <c r="H511" t="s">
        <v>16</v>
      </c>
      <c r="I511" t="str">
        <f t="shared" si="15"/>
        <v>D0030OB1SKU00530</v>
      </c>
      <c r="J511">
        <v>3</v>
      </c>
    </row>
    <row r="512" spans="1:10" x14ac:dyDescent="0.3">
      <c r="A512" t="s">
        <v>4632</v>
      </c>
      <c r="B512" t="s">
        <v>27</v>
      </c>
      <c r="C512" t="str">
        <f t="shared" si="14"/>
        <v>D0030</v>
      </c>
      <c r="D512">
        <f>VLOOKUP(C512,Sheet5!F:H,3,)</f>
        <v>2</v>
      </c>
      <c r="E512" t="s">
        <v>4610</v>
      </c>
      <c r="F512" t="s">
        <v>4611</v>
      </c>
      <c r="G512" t="s">
        <v>26</v>
      </c>
      <c r="H512" t="s">
        <v>2543</v>
      </c>
      <c r="I512" t="str">
        <f t="shared" si="15"/>
        <v>D0030OB1SKU00670</v>
      </c>
      <c r="J512">
        <v>12</v>
      </c>
    </row>
    <row r="513" spans="1:10" x14ac:dyDescent="0.3">
      <c r="A513" t="s">
        <v>4632</v>
      </c>
      <c r="B513" t="s">
        <v>25</v>
      </c>
      <c r="C513" t="str">
        <f t="shared" si="14"/>
        <v>D0030</v>
      </c>
      <c r="D513">
        <f>VLOOKUP(C513,Sheet5!F:H,3,)</f>
        <v>2</v>
      </c>
      <c r="E513" t="s">
        <v>4612</v>
      </c>
      <c r="F513" t="s">
        <v>4611</v>
      </c>
      <c r="G513" t="s">
        <v>26</v>
      </c>
      <c r="H513" t="s">
        <v>11</v>
      </c>
      <c r="I513" t="str">
        <f t="shared" si="15"/>
        <v>D0030OB2SKU00300</v>
      </c>
      <c r="J513">
        <v>125</v>
      </c>
    </row>
    <row r="514" spans="1:10" x14ac:dyDescent="0.3">
      <c r="A514" t="s">
        <v>4632</v>
      </c>
      <c r="B514" t="s">
        <v>25</v>
      </c>
      <c r="C514" t="str">
        <f t="shared" ref="C514:C577" si="16">LEFT(B514,5)</f>
        <v>D0030</v>
      </c>
      <c r="D514">
        <f>VLOOKUP(C514,Sheet5!F:H,3,)</f>
        <v>2</v>
      </c>
      <c r="E514" t="s">
        <v>4612</v>
      </c>
      <c r="F514" t="s">
        <v>4611</v>
      </c>
      <c r="G514" t="s">
        <v>26</v>
      </c>
      <c r="H514" t="s">
        <v>12</v>
      </c>
      <c r="I514" t="str">
        <f t="shared" si="15"/>
        <v>D0030OB2SKU00296</v>
      </c>
      <c r="J514">
        <v>18</v>
      </c>
    </row>
    <row r="515" spans="1:10" x14ac:dyDescent="0.3">
      <c r="A515" t="s">
        <v>4632</v>
      </c>
      <c r="B515" t="s">
        <v>25</v>
      </c>
      <c r="C515" t="str">
        <f t="shared" si="16"/>
        <v>D0030</v>
      </c>
      <c r="D515">
        <f>VLOOKUP(C515,Sheet5!F:H,3,)</f>
        <v>2</v>
      </c>
      <c r="E515" t="s">
        <v>4612</v>
      </c>
      <c r="F515" t="s">
        <v>4611</v>
      </c>
      <c r="G515" t="s">
        <v>26</v>
      </c>
      <c r="H515" t="s">
        <v>1440</v>
      </c>
      <c r="I515" t="str">
        <f t="shared" ref="I515:I578" si="17">B515&amp;H515</f>
        <v>D0030OB2SKU00264</v>
      </c>
      <c r="J515">
        <v>11</v>
      </c>
    </row>
    <row r="516" spans="1:10" x14ac:dyDescent="0.3">
      <c r="A516" t="s">
        <v>4632</v>
      </c>
      <c r="B516" t="s">
        <v>25</v>
      </c>
      <c r="C516" t="str">
        <f t="shared" si="16"/>
        <v>D0030</v>
      </c>
      <c r="D516">
        <f>VLOOKUP(C516,Sheet5!F:H,3,)</f>
        <v>2</v>
      </c>
      <c r="E516" t="s">
        <v>4612</v>
      </c>
      <c r="F516" t="s">
        <v>4611</v>
      </c>
      <c r="G516" t="s">
        <v>26</v>
      </c>
      <c r="H516" t="s">
        <v>1682</v>
      </c>
      <c r="I516" t="str">
        <f t="shared" si="17"/>
        <v>D0030OB2SKU00695</v>
      </c>
      <c r="J516">
        <v>8</v>
      </c>
    </row>
    <row r="517" spans="1:10" x14ac:dyDescent="0.3">
      <c r="A517" t="s">
        <v>4632</v>
      </c>
      <c r="B517" t="s">
        <v>25</v>
      </c>
      <c r="C517" t="str">
        <f t="shared" si="16"/>
        <v>D0030</v>
      </c>
      <c r="D517">
        <f>VLOOKUP(C517,Sheet5!F:H,3,)</f>
        <v>2</v>
      </c>
      <c r="E517" t="s">
        <v>4612</v>
      </c>
      <c r="F517" t="s">
        <v>4611</v>
      </c>
      <c r="G517" t="s">
        <v>26</v>
      </c>
      <c r="H517" t="s">
        <v>14</v>
      </c>
      <c r="I517" t="str">
        <f t="shared" si="17"/>
        <v>D0030OB2SKU00292</v>
      </c>
      <c r="J517">
        <v>25</v>
      </c>
    </row>
    <row r="518" spans="1:10" x14ac:dyDescent="0.3">
      <c r="A518" t="s">
        <v>4632</v>
      </c>
      <c r="B518" t="s">
        <v>25</v>
      </c>
      <c r="C518" t="str">
        <f t="shared" si="16"/>
        <v>D0030</v>
      </c>
      <c r="D518">
        <f>VLOOKUP(C518,Sheet5!F:H,3,)</f>
        <v>2</v>
      </c>
      <c r="E518" t="s">
        <v>4612</v>
      </c>
      <c r="F518" t="s">
        <v>4611</v>
      </c>
      <c r="G518" t="s">
        <v>26</v>
      </c>
      <c r="H518" t="s">
        <v>1656</v>
      </c>
      <c r="I518" t="str">
        <f t="shared" si="17"/>
        <v>D0030OB2SKU00698</v>
      </c>
      <c r="J518">
        <v>7</v>
      </c>
    </row>
    <row r="519" spans="1:10" x14ac:dyDescent="0.3">
      <c r="A519" t="s">
        <v>4632</v>
      </c>
      <c r="B519" t="s">
        <v>25</v>
      </c>
      <c r="C519" t="str">
        <f t="shared" si="16"/>
        <v>D0030</v>
      </c>
      <c r="D519">
        <f>VLOOKUP(C519,Sheet5!F:H,3,)</f>
        <v>2</v>
      </c>
      <c r="E519" t="s">
        <v>4612</v>
      </c>
      <c r="F519" t="s">
        <v>4611</v>
      </c>
      <c r="G519" t="s">
        <v>26</v>
      </c>
      <c r="H519" t="s">
        <v>15</v>
      </c>
      <c r="I519" t="str">
        <f t="shared" si="17"/>
        <v>D0030OB2SKU00535</v>
      </c>
      <c r="J519">
        <v>4</v>
      </c>
    </row>
    <row r="520" spans="1:10" x14ac:dyDescent="0.3">
      <c r="A520" t="s">
        <v>4632</v>
      </c>
      <c r="B520" t="s">
        <v>25</v>
      </c>
      <c r="C520" t="str">
        <f t="shared" si="16"/>
        <v>D0030</v>
      </c>
      <c r="D520">
        <f>VLOOKUP(C520,Sheet5!F:H,3,)</f>
        <v>2</v>
      </c>
      <c r="E520" t="s">
        <v>4612</v>
      </c>
      <c r="F520" t="s">
        <v>4611</v>
      </c>
      <c r="G520" t="s">
        <v>26</v>
      </c>
      <c r="H520" t="s">
        <v>16</v>
      </c>
      <c r="I520" t="str">
        <f t="shared" si="17"/>
        <v>D0030OB2SKU00530</v>
      </c>
      <c r="J520">
        <v>3</v>
      </c>
    </row>
    <row r="521" spans="1:10" x14ac:dyDescent="0.3">
      <c r="A521" t="s">
        <v>4632</v>
      </c>
      <c r="B521" t="s">
        <v>25</v>
      </c>
      <c r="C521" t="str">
        <f t="shared" si="16"/>
        <v>D0030</v>
      </c>
      <c r="D521">
        <f>VLOOKUP(C521,Sheet5!F:H,3,)</f>
        <v>2</v>
      </c>
      <c r="E521" t="s">
        <v>4612</v>
      </c>
      <c r="F521" t="s">
        <v>4611</v>
      </c>
      <c r="G521" t="s">
        <v>26</v>
      </c>
      <c r="H521" t="s">
        <v>2543</v>
      </c>
      <c r="I521" t="str">
        <f t="shared" si="17"/>
        <v>D0030OB2SKU00670</v>
      </c>
      <c r="J521">
        <v>11</v>
      </c>
    </row>
    <row r="522" spans="1:10" x14ac:dyDescent="0.3">
      <c r="A522" t="s">
        <v>4632</v>
      </c>
      <c r="B522" t="s">
        <v>28</v>
      </c>
      <c r="C522" t="str">
        <f t="shared" si="16"/>
        <v>D0030</v>
      </c>
      <c r="D522">
        <f>VLOOKUP(C522,Sheet5!F:H,3,)</f>
        <v>2</v>
      </c>
      <c r="E522" t="s">
        <v>4613</v>
      </c>
      <c r="F522" t="s">
        <v>4611</v>
      </c>
      <c r="G522" t="s">
        <v>26</v>
      </c>
      <c r="H522" t="s">
        <v>11</v>
      </c>
      <c r="I522" t="str">
        <f t="shared" si="17"/>
        <v>D0030OB7SKU00300</v>
      </c>
      <c r="J522">
        <v>95</v>
      </c>
    </row>
    <row r="523" spans="1:10" x14ac:dyDescent="0.3">
      <c r="A523" t="s">
        <v>4632</v>
      </c>
      <c r="B523" t="s">
        <v>28</v>
      </c>
      <c r="C523" t="str">
        <f t="shared" si="16"/>
        <v>D0030</v>
      </c>
      <c r="D523">
        <f>VLOOKUP(C523,Sheet5!F:H,3,)</f>
        <v>2</v>
      </c>
      <c r="E523" t="s">
        <v>4613</v>
      </c>
      <c r="F523" t="s">
        <v>4611</v>
      </c>
      <c r="G523" t="s">
        <v>26</v>
      </c>
      <c r="H523" t="s">
        <v>12</v>
      </c>
      <c r="I523" t="str">
        <f t="shared" si="17"/>
        <v>D0030OB7SKU00296</v>
      </c>
      <c r="J523">
        <v>9</v>
      </c>
    </row>
    <row r="524" spans="1:10" x14ac:dyDescent="0.3">
      <c r="A524" t="s">
        <v>4632</v>
      </c>
      <c r="B524" t="s">
        <v>28</v>
      </c>
      <c r="C524" t="str">
        <f t="shared" si="16"/>
        <v>D0030</v>
      </c>
      <c r="D524">
        <f>VLOOKUP(C524,Sheet5!F:H,3,)</f>
        <v>2</v>
      </c>
      <c r="E524" t="s">
        <v>4613</v>
      </c>
      <c r="F524" t="s">
        <v>4611</v>
      </c>
      <c r="G524" t="s">
        <v>26</v>
      </c>
      <c r="H524" t="s">
        <v>1440</v>
      </c>
      <c r="I524" t="str">
        <f t="shared" si="17"/>
        <v>D0030OB7SKU00264</v>
      </c>
      <c r="J524">
        <v>10</v>
      </c>
    </row>
    <row r="525" spans="1:10" x14ac:dyDescent="0.3">
      <c r="A525" t="s">
        <v>4632</v>
      </c>
      <c r="B525" t="s">
        <v>28</v>
      </c>
      <c r="C525" t="str">
        <f t="shared" si="16"/>
        <v>D0030</v>
      </c>
      <c r="D525">
        <f>VLOOKUP(C525,Sheet5!F:H,3,)</f>
        <v>2</v>
      </c>
      <c r="E525" t="s">
        <v>4613</v>
      </c>
      <c r="F525" t="s">
        <v>4611</v>
      </c>
      <c r="G525" t="s">
        <v>26</v>
      </c>
      <c r="H525" t="s">
        <v>1682</v>
      </c>
      <c r="I525" t="str">
        <f t="shared" si="17"/>
        <v>D0030OB7SKU00695</v>
      </c>
      <c r="J525">
        <v>7</v>
      </c>
    </row>
    <row r="526" spans="1:10" x14ac:dyDescent="0.3">
      <c r="A526" t="s">
        <v>4632</v>
      </c>
      <c r="B526" t="s">
        <v>28</v>
      </c>
      <c r="C526" t="str">
        <f t="shared" si="16"/>
        <v>D0030</v>
      </c>
      <c r="D526">
        <f>VLOOKUP(C526,Sheet5!F:H,3,)</f>
        <v>2</v>
      </c>
      <c r="E526" t="s">
        <v>4613</v>
      </c>
      <c r="F526" t="s">
        <v>4611</v>
      </c>
      <c r="G526" t="s">
        <v>26</v>
      </c>
      <c r="H526" t="s">
        <v>14</v>
      </c>
      <c r="I526" t="str">
        <f t="shared" si="17"/>
        <v>D0030OB7SKU00292</v>
      </c>
      <c r="J526">
        <v>20</v>
      </c>
    </row>
    <row r="527" spans="1:10" x14ac:dyDescent="0.3">
      <c r="A527" t="s">
        <v>4632</v>
      </c>
      <c r="B527" t="s">
        <v>28</v>
      </c>
      <c r="C527" t="str">
        <f t="shared" si="16"/>
        <v>D0030</v>
      </c>
      <c r="D527">
        <f>VLOOKUP(C527,Sheet5!F:H,3,)</f>
        <v>2</v>
      </c>
      <c r="E527" t="s">
        <v>4613</v>
      </c>
      <c r="F527" t="s">
        <v>4611</v>
      </c>
      <c r="G527" t="s">
        <v>26</v>
      </c>
      <c r="H527" t="s">
        <v>1656</v>
      </c>
      <c r="I527" t="str">
        <f t="shared" si="17"/>
        <v>D0030OB7SKU00698</v>
      </c>
      <c r="J527">
        <v>7</v>
      </c>
    </row>
    <row r="528" spans="1:10" x14ac:dyDescent="0.3">
      <c r="A528" t="s">
        <v>4632</v>
      </c>
      <c r="B528" t="s">
        <v>28</v>
      </c>
      <c r="C528" t="str">
        <f t="shared" si="16"/>
        <v>D0030</v>
      </c>
      <c r="D528">
        <f>VLOOKUP(C528,Sheet5!F:H,3,)</f>
        <v>2</v>
      </c>
      <c r="E528" t="s">
        <v>4613</v>
      </c>
      <c r="F528" t="s">
        <v>4611</v>
      </c>
      <c r="G528" t="s">
        <v>26</v>
      </c>
      <c r="H528" t="s">
        <v>15</v>
      </c>
      <c r="I528" t="str">
        <f t="shared" si="17"/>
        <v>D0030OB7SKU00535</v>
      </c>
      <c r="J528">
        <v>4</v>
      </c>
    </row>
    <row r="529" spans="1:10" x14ac:dyDescent="0.3">
      <c r="A529" t="s">
        <v>4632</v>
      </c>
      <c r="B529" t="s">
        <v>28</v>
      </c>
      <c r="C529" t="str">
        <f t="shared" si="16"/>
        <v>D0030</v>
      </c>
      <c r="D529">
        <f>VLOOKUP(C529,Sheet5!F:H,3,)</f>
        <v>2</v>
      </c>
      <c r="E529" t="s">
        <v>4613</v>
      </c>
      <c r="F529" t="s">
        <v>4611</v>
      </c>
      <c r="G529" t="s">
        <v>26</v>
      </c>
      <c r="H529" t="s">
        <v>16</v>
      </c>
      <c r="I529" t="str">
        <f t="shared" si="17"/>
        <v>D0030OB7SKU00530</v>
      </c>
      <c r="J529">
        <v>4</v>
      </c>
    </row>
    <row r="530" spans="1:10" x14ac:dyDescent="0.3">
      <c r="A530" t="s">
        <v>4632</v>
      </c>
      <c r="B530" t="s">
        <v>28</v>
      </c>
      <c r="C530" t="str">
        <f t="shared" si="16"/>
        <v>D0030</v>
      </c>
      <c r="D530">
        <f>VLOOKUP(C530,Sheet5!F:H,3,)</f>
        <v>2</v>
      </c>
      <c r="E530" t="s">
        <v>4613</v>
      </c>
      <c r="F530" t="s">
        <v>4611</v>
      </c>
      <c r="G530" t="s">
        <v>26</v>
      </c>
      <c r="H530" t="s">
        <v>2543</v>
      </c>
      <c r="I530" t="str">
        <f t="shared" si="17"/>
        <v>D0030OB7SKU00670</v>
      </c>
      <c r="J530">
        <v>11</v>
      </c>
    </row>
    <row r="531" spans="1:10" x14ac:dyDescent="0.3">
      <c r="A531" t="s">
        <v>4664</v>
      </c>
      <c r="B531" t="s">
        <v>214</v>
      </c>
      <c r="C531" t="str">
        <f t="shared" si="16"/>
        <v>D0031</v>
      </c>
      <c r="D531">
        <f>VLOOKUP(C531,Sheet5!F:H,3,)</f>
        <v>2</v>
      </c>
      <c r="E531" t="s">
        <v>4649</v>
      </c>
      <c r="F531" t="s">
        <v>4650</v>
      </c>
      <c r="G531" t="s">
        <v>2666</v>
      </c>
      <c r="H531" t="s">
        <v>1478</v>
      </c>
      <c r="I531" t="str">
        <f t="shared" si="17"/>
        <v>D0031OB13SKU00258</v>
      </c>
      <c r="J531">
        <v>875</v>
      </c>
    </row>
    <row r="532" spans="1:10" x14ac:dyDescent="0.3">
      <c r="A532" t="s">
        <v>4664</v>
      </c>
      <c r="B532" t="s">
        <v>214</v>
      </c>
      <c r="C532" t="str">
        <f t="shared" si="16"/>
        <v>D0031</v>
      </c>
      <c r="D532">
        <f>VLOOKUP(C532,Sheet5!F:H,3,)</f>
        <v>2</v>
      </c>
      <c r="E532" t="s">
        <v>4649</v>
      </c>
      <c r="F532" t="s">
        <v>4650</v>
      </c>
      <c r="G532" t="s">
        <v>2666</v>
      </c>
      <c r="H532" t="s">
        <v>1586</v>
      </c>
      <c r="I532" t="str">
        <f t="shared" si="17"/>
        <v>D0031OB13SKU00385</v>
      </c>
      <c r="J532">
        <v>775</v>
      </c>
    </row>
    <row r="533" spans="1:10" x14ac:dyDescent="0.3">
      <c r="A533" t="s">
        <v>4664</v>
      </c>
      <c r="B533" t="s">
        <v>214</v>
      </c>
      <c r="C533" t="str">
        <f t="shared" si="16"/>
        <v>D0031</v>
      </c>
      <c r="D533">
        <f>VLOOKUP(C533,Sheet5!F:H,3,)</f>
        <v>2</v>
      </c>
      <c r="E533" t="s">
        <v>4649</v>
      </c>
      <c r="F533" t="s">
        <v>4650</v>
      </c>
      <c r="G533" t="s">
        <v>2666</v>
      </c>
      <c r="H533" t="s">
        <v>1440</v>
      </c>
      <c r="I533" t="str">
        <f t="shared" si="17"/>
        <v>D0031OB13SKU00264</v>
      </c>
      <c r="J533">
        <v>20</v>
      </c>
    </row>
    <row r="534" spans="1:10" x14ac:dyDescent="0.3">
      <c r="A534" t="s">
        <v>4664</v>
      </c>
      <c r="B534" t="s">
        <v>214</v>
      </c>
      <c r="C534" t="str">
        <f t="shared" si="16"/>
        <v>D0031</v>
      </c>
      <c r="D534">
        <f>VLOOKUP(C534,Sheet5!F:H,3,)</f>
        <v>2</v>
      </c>
      <c r="E534" t="s">
        <v>4649</v>
      </c>
      <c r="F534" t="s">
        <v>4650</v>
      </c>
      <c r="G534" t="s">
        <v>2666</v>
      </c>
      <c r="H534" t="s">
        <v>4640</v>
      </c>
      <c r="I534" t="str">
        <f t="shared" si="17"/>
        <v>D0031OB13SKU00827</v>
      </c>
      <c r="J534">
        <v>30</v>
      </c>
    </row>
    <row r="535" spans="1:10" x14ac:dyDescent="0.3">
      <c r="A535" t="s">
        <v>4664</v>
      </c>
      <c r="B535" t="s">
        <v>214</v>
      </c>
      <c r="C535" t="str">
        <f t="shared" si="16"/>
        <v>D0031</v>
      </c>
      <c r="D535">
        <f>VLOOKUP(C535,Sheet5!F:H,3,)</f>
        <v>2</v>
      </c>
      <c r="E535" t="s">
        <v>4649</v>
      </c>
      <c r="F535" t="s">
        <v>4650</v>
      </c>
      <c r="G535" t="s">
        <v>2666</v>
      </c>
      <c r="H535" t="s">
        <v>1622</v>
      </c>
      <c r="I535" t="str">
        <f t="shared" si="17"/>
        <v>D0031OB13SKU00223</v>
      </c>
      <c r="J535">
        <v>10</v>
      </c>
    </row>
    <row r="536" spans="1:10" x14ac:dyDescent="0.3">
      <c r="A536" t="s">
        <v>4664</v>
      </c>
      <c r="B536" t="s">
        <v>214</v>
      </c>
      <c r="C536" t="str">
        <f t="shared" si="16"/>
        <v>D0031</v>
      </c>
      <c r="D536">
        <f>VLOOKUP(C536,Sheet5!F:H,3,)</f>
        <v>2</v>
      </c>
      <c r="E536" t="s">
        <v>4649</v>
      </c>
      <c r="F536" t="s">
        <v>4650</v>
      </c>
      <c r="G536" t="s">
        <v>2666</v>
      </c>
      <c r="H536" t="s">
        <v>4170</v>
      </c>
      <c r="I536" t="str">
        <f t="shared" si="17"/>
        <v>D0031OB13SKU00762</v>
      </c>
      <c r="J536">
        <v>20</v>
      </c>
    </row>
    <row r="537" spans="1:10" x14ac:dyDescent="0.3">
      <c r="A537" t="s">
        <v>4664</v>
      </c>
      <c r="B537" t="s">
        <v>214</v>
      </c>
      <c r="C537" t="str">
        <f t="shared" si="16"/>
        <v>D0031</v>
      </c>
      <c r="D537">
        <f>VLOOKUP(C537,Sheet5!F:H,3,)</f>
        <v>2</v>
      </c>
      <c r="E537" t="s">
        <v>4649</v>
      </c>
      <c r="F537" t="s">
        <v>4650</v>
      </c>
      <c r="G537" t="s">
        <v>2666</v>
      </c>
      <c r="H537" t="s">
        <v>2295</v>
      </c>
      <c r="I537" t="str">
        <f t="shared" si="17"/>
        <v>D0031OB13SKU00237</v>
      </c>
      <c r="J537">
        <v>20</v>
      </c>
    </row>
    <row r="538" spans="1:10" x14ac:dyDescent="0.3">
      <c r="A538" t="s">
        <v>4664</v>
      </c>
      <c r="B538" t="s">
        <v>214</v>
      </c>
      <c r="C538" t="str">
        <f t="shared" si="16"/>
        <v>D0031</v>
      </c>
      <c r="D538">
        <f>VLOOKUP(C538,Sheet5!F:H,3,)</f>
        <v>2</v>
      </c>
      <c r="E538" t="s">
        <v>4649</v>
      </c>
      <c r="F538" t="s">
        <v>4650</v>
      </c>
      <c r="G538" t="s">
        <v>2666</v>
      </c>
      <c r="H538" t="s">
        <v>1635</v>
      </c>
      <c r="I538" t="str">
        <f t="shared" si="17"/>
        <v>D0031OB13SKU00268</v>
      </c>
      <c r="J538">
        <v>50</v>
      </c>
    </row>
    <row r="539" spans="1:10" x14ac:dyDescent="0.3">
      <c r="A539" t="s">
        <v>4664</v>
      </c>
      <c r="B539" t="s">
        <v>214</v>
      </c>
      <c r="C539" t="str">
        <f t="shared" si="16"/>
        <v>D0031</v>
      </c>
      <c r="D539">
        <f>VLOOKUP(C539,Sheet5!F:H,3,)</f>
        <v>2</v>
      </c>
      <c r="E539" t="s">
        <v>4649</v>
      </c>
      <c r="F539" t="s">
        <v>4650</v>
      </c>
      <c r="G539" t="s">
        <v>2666</v>
      </c>
      <c r="H539" t="s">
        <v>4271</v>
      </c>
      <c r="I539" t="str">
        <f t="shared" si="17"/>
        <v>D0031OB13SKU00809</v>
      </c>
      <c r="J539">
        <v>5</v>
      </c>
    </row>
    <row r="540" spans="1:10" x14ac:dyDescent="0.3">
      <c r="A540" t="s">
        <v>4664</v>
      </c>
      <c r="B540" t="s">
        <v>213</v>
      </c>
      <c r="C540" t="str">
        <f t="shared" si="16"/>
        <v>D0031</v>
      </c>
      <c r="D540">
        <f>VLOOKUP(C540,Sheet5!F:H,3,)</f>
        <v>2</v>
      </c>
      <c r="E540" t="s">
        <v>4655</v>
      </c>
      <c r="F540" t="s">
        <v>4650</v>
      </c>
      <c r="G540" t="s">
        <v>2666</v>
      </c>
      <c r="H540" t="s">
        <v>1478</v>
      </c>
      <c r="I540" t="str">
        <f t="shared" si="17"/>
        <v>D0031OB12SKU00258</v>
      </c>
      <c r="J540">
        <v>200</v>
      </c>
    </row>
    <row r="541" spans="1:10" x14ac:dyDescent="0.3">
      <c r="A541" t="s">
        <v>4664</v>
      </c>
      <c r="B541" t="s">
        <v>213</v>
      </c>
      <c r="C541" t="str">
        <f t="shared" si="16"/>
        <v>D0031</v>
      </c>
      <c r="D541">
        <f>VLOOKUP(C541,Sheet5!F:H,3,)</f>
        <v>2</v>
      </c>
      <c r="E541" t="s">
        <v>4655</v>
      </c>
      <c r="F541" t="s">
        <v>4650</v>
      </c>
      <c r="G541" t="s">
        <v>2666</v>
      </c>
      <c r="H541" t="s">
        <v>1586</v>
      </c>
      <c r="I541" t="str">
        <f t="shared" si="17"/>
        <v>D0031OB12SKU00385</v>
      </c>
      <c r="J541">
        <v>1252</v>
      </c>
    </row>
    <row r="542" spans="1:10" x14ac:dyDescent="0.3">
      <c r="A542" t="s">
        <v>4664</v>
      </c>
      <c r="B542" t="s">
        <v>213</v>
      </c>
      <c r="C542" t="str">
        <f t="shared" si="16"/>
        <v>D0031</v>
      </c>
      <c r="D542">
        <f>VLOOKUP(C542,Sheet5!F:H,3,)</f>
        <v>2</v>
      </c>
      <c r="E542" t="s">
        <v>4655</v>
      </c>
      <c r="F542" t="s">
        <v>4650</v>
      </c>
      <c r="G542" t="s">
        <v>2666</v>
      </c>
      <c r="H542" t="s">
        <v>1440</v>
      </c>
      <c r="I542" t="str">
        <f t="shared" si="17"/>
        <v>D0031OB12SKU00264</v>
      </c>
      <c r="J542">
        <v>15</v>
      </c>
    </row>
    <row r="543" spans="1:10" x14ac:dyDescent="0.3">
      <c r="A543" t="s">
        <v>4664</v>
      </c>
      <c r="B543" t="s">
        <v>213</v>
      </c>
      <c r="C543" t="str">
        <f t="shared" si="16"/>
        <v>D0031</v>
      </c>
      <c r="D543">
        <f>VLOOKUP(C543,Sheet5!F:H,3,)</f>
        <v>2</v>
      </c>
      <c r="E543" t="s">
        <v>4655</v>
      </c>
      <c r="F543" t="s">
        <v>4650</v>
      </c>
      <c r="G543" t="s">
        <v>2666</v>
      </c>
      <c r="H543" t="s">
        <v>4640</v>
      </c>
      <c r="I543" t="str">
        <f t="shared" si="17"/>
        <v>D0031OB12SKU00827</v>
      </c>
      <c r="J543">
        <v>35</v>
      </c>
    </row>
    <row r="544" spans="1:10" x14ac:dyDescent="0.3">
      <c r="A544" t="s">
        <v>4664</v>
      </c>
      <c r="B544" t="s">
        <v>213</v>
      </c>
      <c r="C544" t="str">
        <f t="shared" si="16"/>
        <v>D0031</v>
      </c>
      <c r="D544">
        <f>VLOOKUP(C544,Sheet5!F:H,3,)</f>
        <v>2</v>
      </c>
      <c r="E544" t="s">
        <v>4655</v>
      </c>
      <c r="F544" t="s">
        <v>4650</v>
      </c>
      <c r="G544" t="s">
        <v>2666</v>
      </c>
      <c r="H544" t="s">
        <v>1622</v>
      </c>
      <c r="I544" t="str">
        <f t="shared" si="17"/>
        <v>D0031OB12SKU00223</v>
      </c>
      <c r="J544">
        <v>10</v>
      </c>
    </row>
    <row r="545" spans="1:10" x14ac:dyDescent="0.3">
      <c r="A545" t="s">
        <v>4664</v>
      </c>
      <c r="B545" t="s">
        <v>213</v>
      </c>
      <c r="C545" t="str">
        <f t="shared" si="16"/>
        <v>D0031</v>
      </c>
      <c r="D545">
        <f>VLOOKUP(C545,Sheet5!F:H,3,)</f>
        <v>2</v>
      </c>
      <c r="E545" t="s">
        <v>4655</v>
      </c>
      <c r="F545" t="s">
        <v>4650</v>
      </c>
      <c r="G545" t="s">
        <v>2666</v>
      </c>
      <c r="H545" t="s">
        <v>4170</v>
      </c>
      <c r="I545" t="str">
        <f t="shared" si="17"/>
        <v>D0031OB12SKU00762</v>
      </c>
      <c r="J545">
        <v>20</v>
      </c>
    </row>
    <row r="546" spans="1:10" x14ac:dyDescent="0.3">
      <c r="A546" t="s">
        <v>4664</v>
      </c>
      <c r="B546" t="s">
        <v>213</v>
      </c>
      <c r="C546" t="str">
        <f t="shared" si="16"/>
        <v>D0031</v>
      </c>
      <c r="D546">
        <f>VLOOKUP(C546,Sheet5!F:H,3,)</f>
        <v>2</v>
      </c>
      <c r="E546" t="s">
        <v>4655</v>
      </c>
      <c r="F546" t="s">
        <v>4650</v>
      </c>
      <c r="G546" t="s">
        <v>2666</v>
      </c>
      <c r="H546" t="s">
        <v>2295</v>
      </c>
      <c r="I546" t="str">
        <f t="shared" si="17"/>
        <v>D0031OB12SKU00237</v>
      </c>
      <c r="J546">
        <v>20</v>
      </c>
    </row>
    <row r="547" spans="1:10" x14ac:dyDescent="0.3">
      <c r="A547" t="s">
        <v>4664</v>
      </c>
      <c r="B547" t="s">
        <v>213</v>
      </c>
      <c r="C547" t="str">
        <f t="shared" si="16"/>
        <v>D0031</v>
      </c>
      <c r="D547">
        <f>VLOOKUP(C547,Sheet5!F:H,3,)</f>
        <v>2</v>
      </c>
      <c r="E547" t="s">
        <v>4655</v>
      </c>
      <c r="F547" t="s">
        <v>4650</v>
      </c>
      <c r="G547" t="s">
        <v>2666</v>
      </c>
      <c r="H547" t="s">
        <v>1635</v>
      </c>
      <c r="I547" t="str">
        <f t="shared" si="17"/>
        <v>D0031OB12SKU00268</v>
      </c>
      <c r="J547">
        <v>20</v>
      </c>
    </row>
    <row r="548" spans="1:10" x14ac:dyDescent="0.3">
      <c r="A548" t="s">
        <v>4664</v>
      </c>
      <c r="B548" t="s">
        <v>213</v>
      </c>
      <c r="C548" t="str">
        <f t="shared" si="16"/>
        <v>D0031</v>
      </c>
      <c r="D548">
        <f>VLOOKUP(C548,Sheet5!F:H,3,)</f>
        <v>2</v>
      </c>
      <c r="E548" t="s">
        <v>4655</v>
      </c>
      <c r="F548" t="s">
        <v>4650</v>
      </c>
      <c r="G548" t="s">
        <v>2666</v>
      </c>
      <c r="H548" t="s">
        <v>4271</v>
      </c>
      <c r="I548" t="str">
        <f t="shared" si="17"/>
        <v>D0031OB12SKU00809</v>
      </c>
      <c r="J548">
        <v>10</v>
      </c>
    </row>
    <row r="549" spans="1:10" x14ac:dyDescent="0.3">
      <c r="A549" t="s">
        <v>4664</v>
      </c>
      <c r="B549" t="s">
        <v>4660</v>
      </c>
      <c r="C549" t="str">
        <f t="shared" si="16"/>
        <v>D0031</v>
      </c>
      <c r="D549">
        <f>VLOOKUP(C549,Sheet5!F:H,3,)</f>
        <v>2</v>
      </c>
      <c r="E549" t="s">
        <v>4661</v>
      </c>
      <c r="F549" t="s">
        <v>4650</v>
      </c>
      <c r="G549" t="s">
        <v>2666</v>
      </c>
      <c r="H549" t="s">
        <v>1478</v>
      </c>
      <c r="I549" t="str">
        <f t="shared" si="17"/>
        <v>D0031OB26SKU00258</v>
      </c>
      <c r="J549">
        <v>200</v>
      </c>
    </row>
    <row r="550" spans="1:10" x14ac:dyDescent="0.3">
      <c r="A550" t="s">
        <v>4664</v>
      </c>
      <c r="B550" t="s">
        <v>4660</v>
      </c>
      <c r="C550" t="str">
        <f t="shared" si="16"/>
        <v>D0031</v>
      </c>
      <c r="D550">
        <f>VLOOKUP(C550,Sheet5!F:H,3,)</f>
        <v>2</v>
      </c>
      <c r="E550" t="s">
        <v>4661</v>
      </c>
      <c r="F550" t="s">
        <v>4650</v>
      </c>
      <c r="G550" t="s">
        <v>2666</v>
      </c>
      <c r="H550" t="s">
        <v>1586</v>
      </c>
      <c r="I550" t="str">
        <f t="shared" si="17"/>
        <v>D0031OB26SKU00385</v>
      </c>
      <c r="J550">
        <v>1648</v>
      </c>
    </row>
    <row r="551" spans="1:10" x14ac:dyDescent="0.3">
      <c r="A551" t="s">
        <v>4664</v>
      </c>
      <c r="B551" t="s">
        <v>4660</v>
      </c>
      <c r="C551" t="str">
        <f t="shared" si="16"/>
        <v>D0031</v>
      </c>
      <c r="D551">
        <f>VLOOKUP(C551,Sheet5!F:H,3,)</f>
        <v>2</v>
      </c>
      <c r="E551" t="s">
        <v>4661</v>
      </c>
      <c r="F551" t="s">
        <v>4650</v>
      </c>
      <c r="G551" t="s">
        <v>2666</v>
      </c>
      <c r="H551" t="s">
        <v>1440</v>
      </c>
      <c r="I551" t="str">
        <f t="shared" si="17"/>
        <v>D0031OB26SKU00264</v>
      </c>
      <c r="J551">
        <v>5</v>
      </c>
    </row>
    <row r="552" spans="1:10" x14ac:dyDescent="0.3">
      <c r="A552" t="s">
        <v>4664</v>
      </c>
      <c r="B552" t="s">
        <v>4660</v>
      </c>
      <c r="C552" t="str">
        <f t="shared" si="16"/>
        <v>D0031</v>
      </c>
      <c r="D552">
        <f>VLOOKUP(C552,Sheet5!F:H,3,)</f>
        <v>2</v>
      </c>
      <c r="E552" t="s">
        <v>4661</v>
      </c>
      <c r="F552" t="s">
        <v>4650</v>
      </c>
      <c r="G552" t="s">
        <v>2666</v>
      </c>
      <c r="H552" t="s">
        <v>4640</v>
      </c>
      <c r="I552" t="str">
        <f t="shared" si="17"/>
        <v>D0031OB26SKU00827</v>
      </c>
      <c r="J552">
        <v>15</v>
      </c>
    </row>
    <row r="553" spans="1:10" x14ac:dyDescent="0.3">
      <c r="A553" t="s">
        <v>4664</v>
      </c>
      <c r="B553" t="s">
        <v>4660</v>
      </c>
      <c r="C553" t="str">
        <f t="shared" si="16"/>
        <v>D0031</v>
      </c>
      <c r="D553">
        <f>VLOOKUP(C553,Sheet5!F:H,3,)</f>
        <v>2</v>
      </c>
      <c r="E553" t="s">
        <v>4661</v>
      </c>
      <c r="F553" t="s">
        <v>4650</v>
      </c>
      <c r="G553" t="s">
        <v>2666</v>
      </c>
      <c r="H553" t="s">
        <v>1622</v>
      </c>
      <c r="I553" t="str">
        <f t="shared" si="17"/>
        <v>D0031OB26SKU00223</v>
      </c>
      <c r="J553">
        <v>5</v>
      </c>
    </row>
    <row r="554" spans="1:10" x14ac:dyDescent="0.3">
      <c r="A554" t="s">
        <v>4664</v>
      </c>
      <c r="B554" t="s">
        <v>4660</v>
      </c>
      <c r="C554" t="str">
        <f t="shared" si="16"/>
        <v>D0031</v>
      </c>
      <c r="D554">
        <f>VLOOKUP(C554,Sheet5!F:H,3,)</f>
        <v>2</v>
      </c>
      <c r="E554" t="s">
        <v>4661</v>
      </c>
      <c r="F554" t="s">
        <v>4650</v>
      </c>
      <c r="G554" t="s">
        <v>2666</v>
      </c>
      <c r="H554" t="s">
        <v>4170</v>
      </c>
      <c r="I554" t="str">
        <f t="shared" si="17"/>
        <v>D0031OB26SKU00762</v>
      </c>
      <c r="J554">
        <v>29</v>
      </c>
    </row>
    <row r="555" spans="1:10" x14ac:dyDescent="0.3">
      <c r="A555" t="s">
        <v>4664</v>
      </c>
      <c r="B555" t="s">
        <v>4660</v>
      </c>
      <c r="C555" t="str">
        <f t="shared" si="16"/>
        <v>D0031</v>
      </c>
      <c r="D555">
        <f>VLOOKUP(C555,Sheet5!F:H,3,)</f>
        <v>2</v>
      </c>
      <c r="E555" t="s">
        <v>4661</v>
      </c>
      <c r="F555" t="s">
        <v>4650</v>
      </c>
      <c r="G555" t="s">
        <v>2666</v>
      </c>
      <c r="H555" t="s">
        <v>2295</v>
      </c>
      <c r="I555" t="str">
        <f t="shared" si="17"/>
        <v>D0031OB26SKU00237</v>
      </c>
      <c r="J555">
        <v>29</v>
      </c>
    </row>
    <row r="556" spans="1:10" x14ac:dyDescent="0.3">
      <c r="A556" t="s">
        <v>4664</v>
      </c>
      <c r="B556" t="s">
        <v>4660</v>
      </c>
      <c r="C556" t="str">
        <f t="shared" si="16"/>
        <v>D0031</v>
      </c>
      <c r="D556">
        <f>VLOOKUP(C556,Sheet5!F:H,3,)</f>
        <v>2</v>
      </c>
      <c r="E556" t="s">
        <v>4661</v>
      </c>
      <c r="F556" t="s">
        <v>4650</v>
      </c>
      <c r="G556" t="s">
        <v>2666</v>
      </c>
      <c r="H556" t="s">
        <v>1635</v>
      </c>
      <c r="I556" t="str">
        <f t="shared" si="17"/>
        <v>D0031OB26SKU00268</v>
      </c>
      <c r="J556">
        <v>22</v>
      </c>
    </row>
    <row r="557" spans="1:10" x14ac:dyDescent="0.3">
      <c r="A557" t="s">
        <v>4664</v>
      </c>
      <c r="B557" t="s">
        <v>4660</v>
      </c>
      <c r="C557" t="str">
        <f t="shared" si="16"/>
        <v>D0031</v>
      </c>
      <c r="D557">
        <f>VLOOKUP(C557,Sheet5!F:H,3,)</f>
        <v>2</v>
      </c>
      <c r="E557" t="s">
        <v>4661</v>
      </c>
      <c r="F557" t="s">
        <v>4650</v>
      </c>
      <c r="G557" t="s">
        <v>2666</v>
      </c>
      <c r="H557" t="s">
        <v>4271</v>
      </c>
      <c r="I557" t="str">
        <f t="shared" si="17"/>
        <v>D0031OB26SKU00809</v>
      </c>
      <c r="J557">
        <v>6</v>
      </c>
    </row>
    <row r="558" spans="1:10" x14ac:dyDescent="0.3">
      <c r="A558" t="s">
        <v>4664</v>
      </c>
      <c r="B558" t="s">
        <v>4662</v>
      </c>
      <c r="C558" t="str">
        <f t="shared" si="16"/>
        <v>D0031</v>
      </c>
      <c r="D558">
        <f>VLOOKUP(C558,Sheet5!F:H,3,)</f>
        <v>2</v>
      </c>
      <c r="E558" t="s">
        <v>4663</v>
      </c>
      <c r="F558" t="s">
        <v>4650</v>
      </c>
      <c r="G558" t="s">
        <v>2666</v>
      </c>
      <c r="H558" t="s">
        <v>1478</v>
      </c>
      <c r="I558" t="str">
        <f t="shared" si="17"/>
        <v>D0031OB27SKU00258</v>
      </c>
      <c r="J558">
        <v>250</v>
      </c>
    </row>
    <row r="559" spans="1:10" x14ac:dyDescent="0.3">
      <c r="A559" t="s">
        <v>4664</v>
      </c>
      <c r="B559" t="s">
        <v>4662</v>
      </c>
      <c r="C559" t="str">
        <f t="shared" si="16"/>
        <v>D0031</v>
      </c>
      <c r="D559">
        <f>VLOOKUP(C559,Sheet5!F:H,3,)</f>
        <v>2</v>
      </c>
      <c r="E559" t="s">
        <v>4663</v>
      </c>
      <c r="F559" t="s">
        <v>4650</v>
      </c>
      <c r="G559" t="s">
        <v>2666</v>
      </c>
      <c r="H559" t="s">
        <v>1586</v>
      </c>
      <c r="I559" t="str">
        <f t="shared" si="17"/>
        <v>D0031OB27SKU00385</v>
      </c>
      <c r="J559">
        <v>1100</v>
      </c>
    </row>
    <row r="560" spans="1:10" x14ac:dyDescent="0.3">
      <c r="A560" t="s">
        <v>4664</v>
      </c>
      <c r="B560" t="s">
        <v>4662</v>
      </c>
      <c r="C560" t="str">
        <f t="shared" si="16"/>
        <v>D0031</v>
      </c>
      <c r="D560">
        <f>VLOOKUP(C560,Sheet5!F:H,3,)</f>
        <v>2</v>
      </c>
      <c r="E560" t="s">
        <v>4663</v>
      </c>
      <c r="F560" t="s">
        <v>4650</v>
      </c>
      <c r="G560" t="s">
        <v>2666</v>
      </c>
      <c r="H560" t="s">
        <v>1440</v>
      </c>
      <c r="I560" t="str">
        <f t="shared" si="17"/>
        <v>D0031OB27SKU00264</v>
      </c>
      <c r="J560">
        <v>10</v>
      </c>
    </row>
    <row r="561" spans="1:10" x14ac:dyDescent="0.3">
      <c r="A561" t="s">
        <v>4664</v>
      </c>
      <c r="B561" t="s">
        <v>4662</v>
      </c>
      <c r="C561" t="str">
        <f t="shared" si="16"/>
        <v>D0031</v>
      </c>
      <c r="D561">
        <f>VLOOKUP(C561,Sheet5!F:H,3,)</f>
        <v>2</v>
      </c>
      <c r="E561" t="s">
        <v>4663</v>
      </c>
      <c r="F561" t="s">
        <v>4650</v>
      </c>
      <c r="G561" t="s">
        <v>2666</v>
      </c>
      <c r="H561" t="s">
        <v>4640</v>
      </c>
      <c r="I561" t="str">
        <f t="shared" si="17"/>
        <v>D0031OB27SKU00827</v>
      </c>
      <c r="J561">
        <v>20</v>
      </c>
    </row>
    <row r="562" spans="1:10" x14ac:dyDescent="0.3">
      <c r="A562" t="s">
        <v>4664</v>
      </c>
      <c r="B562" t="s">
        <v>4662</v>
      </c>
      <c r="C562" t="str">
        <f t="shared" si="16"/>
        <v>D0031</v>
      </c>
      <c r="D562">
        <f>VLOOKUP(C562,Sheet5!F:H,3,)</f>
        <v>2</v>
      </c>
      <c r="E562" t="s">
        <v>4663</v>
      </c>
      <c r="F562" t="s">
        <v>4650</v>
      </c>
      <c r="G562" t="s">
        <v>2666</v>
      </c>
      <c r="H562" t="s">
        <v>1622</v>
      </c>
      <c r="I562" t="str">
        <f t="shared" si="17"/>
        <v>D0031OB27SKU00223</v>
      </c>
      <c r="J562">
        <v>5</v>
      </c>
    </row>
    <row r="563" spans="1:10" x14ac:dyDescent="0.3">
      <c r="A563" t="s">
        <v>4664</v>
      </c>
      <c r="B563" t="s">
        <v>4662</v>
      </c>
      <c r="C563" t="str">
        <f t="shared" si="16"/>
        <v>D0031</v>
      </c>
      <c r="D563">
        <f>VLOOKUP(C563,Sheet5!F:H,3,)</f>
        <v>2</v>
      </c>
      <c r="E563" t="s">
        <v>4663</v>
      </c>
      <c r="F563" t="s">
        <v>4650</v>
      </c>
      <c r="G563" t="s">
        <v>2666</v>
      </c>
      <c r="H563" t="s">
        <v>4170</v>
      </c>
      <c r="I563" t="str">
        <f t="shared" si="17"/>
        <v>D0031OB27SKU00762</v>
      </c>
      <c r="J563">
        <v>15</v>
      </c>
    </row>
    <row r="564" spans="1:10" x14ac:dyDescent="0.3">
      <c r="A564" t="s">
        <v>4664</v>
      </c>
      <c r="B564" t="s">
        <v>4662</v>
      </c>
      <c r="C564" t="str">
        <f t="shared" si="16"/>
        <v>D0031</v>
      </c>
      <c r="D564">
        <f>VLOOKUP(C564,Sheet5!F:H,3,)</f>
        <v>2</v>
      </c>
      <c r="E564" t="s">
        <v>4663</v>
      </c>
      <c r="F564" t="s">
        <v>4650</v>
      </c>
      <c r="G564" t="s">
        <v>2666</v>
      </c>
      <c r="H564" t="s">
        <v>2295</v>
      </c>
      <c r="I564" t="str">
        <f t="shared" si="17"/>
        <v>D0031OB27SKU00237</v>
      </c>
      <c r="J564">
        <v>10</v>
      </c>
    </row>
    <row r="565" spans="1:10" x14ac:dyDescent="0.3">
      <c r="A565" t="s">
        <v>4664</v>
      </c>
      <c r="B565" t="s">
        <v>4662</v>
      </c>
      <c r="C565" t="str">
        <f t="shared" si="16"/>
        <v>D0031</v>
      </c>
      <c r="D565">
        <f>VLOOKUP(C565,Sheet5!F:H,3,)</f>
        <v>2</v>
      </c>
      <c r="E565" t="s">
        <v>4663</v>
      </c>
      <c r="F565" t="s">
        <v>4650</v>
      </c>
      <c r="G565" t="s">
        <v>2666</v>
      </c>
      <c r="H565" t="s">
        <v>1635</v>
      </c>
      <c r="I565" t="str">
        <f t="shared" si="17"/>
        <v>D0031OB27SKU00268</v>
      </c>
      <c r="J565">
        <v>15</v>
      </c>
    </row>
    <row r="566" spans="1:10" x14ac:dyDescent="0.3">
      <c r="A566" t="s">
        <v>4664</v>
      </c>
      <c r="B566" t="s">
        <v>4662</v>
      </c>
      <c r="C566" t="str">
        <f t="shared" si="16"/>
        <v>D0031</v>
      </c>
      <c r="D566">
        <f>VLOOKUP(C566,Sheet5!F:H,3,)</f>
        <v>2</v>
      </c>
      <c r="E566" t="s">
        <v>4663</v>
      </c>
      <c r="F566" t="s">
        <v>4650</v>
      </c>
      <c r="G566" t="s">
        <v>2666</v>
      </c>
      <c r="H566" t="s">
        <v>4271</v>
      </c>
      <c r="I566" t="str">
        <f t="shared" si="17"/>
        <v>D0031OB27SKU00809</v>
      </c>
      <c r="J566">
        <v>10</v>
      </c>
    </row>
    <row r="567" spans="1:10" x14ac:dyDescent="0.3">
      <c r="A567" t="s">
        <v>5209</v>
      </c>
      <c r="B567" t="s">
        <v>5097</v>
      </c>
      <c r="C567" t="str">
        <f t="shared" si="16"/>
        <v>D0042</v>
      </c>
      <c r="D567">
        <f>VLOOKUP(C567,Sheet5!F:H,3,)</f>
        <v>2</v>
      </c>
      <c r="E567" t="s">
        <v>5185</v>
      </c>
      <c r="F567" t="s">
        <v>2931</v>
      </c>
      <c r="G567" t="s">
        <v>5186</v>
      </c>
      <c r="H567" t="s">
        <v>2144</v>
      </c>
      <c r="I567" t="str">
        <f t="shared" si="17"/>
        <v>D0042OB75SKU00323</v>
      </c>
      <c r="J567">
        <v>200</v>
      </c>
    </row>
    <row r="568" spans="1:10" x14ac:dyDescent="0.3">
      <c r="A568" t="s">
        <v>5209</v>
      </c>
      <c r="B568" t="s">
        <v>5097</v>
      </c>
      <c r="C568" t="str">
        <f t="shared" si="16"/>
        <v>D0042</v>
      </c>
      <c r="D568">
        <f>VLOOKUP(C568,Sheet5!F:H,3,)</f>
        <v>2</v>
      </c>
      <c r="E568" t="s">
        <v>5185</v>
      </c>
      <c r="F568" t="s">
        <v>2931</v>
      </c>
      <c r="G568" t="s">
        <v>5186</v>
      </c>
      <c r="H568" t="s">
        <v>2238</v>
      </c>
      <c r="I568" t="str">
        <f t="shared" si="17"/>
        <v>D0042OB75SKU00344</v>
      </c>
      <c r="J568">
        <v>2</v>
      </c>
    </row>
    <row r="569" spans="1:10" x14ac:dyDescent="0.3">
      <c r="A569" t="s">
        <v>5209</v>
      </c>
      <c r="B569" t="s">
        <v>5097</v>
      </c>
      <c r="C569" t="str">
        <f t="shared" si="16"/>
        <v>D0042</v>
      </c>
      <c r="D569">
        <f>VLOOKUP(C569,Sheet5!F:H,3,)</f>
        <v>2</v>
      </c>
      <c r="E569" t="s">
        <v>5185</v>
      </c>
      <c r="F569" t="s">
        <v>2931</v>
      </c>
      <c r="G569" t="s">
        <v>5186</v>
      </c>
      <c r="H569" t="s">
        <v>2060</v>
      </c>
      <c r="I569" t="str">
        <f t="shared" si="17"/>
        <v>D0042OB75SKU00340</v>
      </c>
      <c r="J569">
        <v>5</v>
      </c>
    </row>
    <row r="570" spans="1:10" x14ac:dyDescent="0.3">
      <c r="A570" t="s">
        <v>5209</v>
      </c>
      <c r="B570" t="s">
        <v>5097</v>
      </c>
      <c r="C570" t="str">
        <f t="shared" si="16"/>
        <v>D0042</v>
      </c>
      <c r="D570">
        <f>VLOOKUP(C570,Sheet5!F:H,3,)</f>
        <v>2</v>
      </c>
      <c r="E570" t="s">
        <v>5185</v>
      </c>
      <c r="F570" t="s">
        <v>2931</v>
      </c>
      <c r="G570" t="s">
        <v>5186</v>
      </c>
      <c r="H570" t="s">
        <v>2307</v>
      </c>
      <c r="I570" t="str">
        <f t="shared" si="17"/>
        <v>D0042OB75SKU00342</v>
      </c>
      <c r="J570">
        <v>5</v>
      </c>
    </row>
    <row r="571" spans="1:10" x14ac:dyDescent="0.3">
      <c r="A571" t="s">
        <v>5209</v>
      </c>
      <c r="B571" t="s">
        <v>5097</v>
      </c>
      <c r="C571" t="str">
        <f t="shared" si="16"/>
        <v>D0042</v>
      </c>
      <c r="D571">
        <f>VLOOKUP(C571,Sheet5!F:H,3,)</f>
        <v>2</v>
      </c>
      <c r="E571" t="s">
        <v>5185</v>
      </c>
      <c r="F571" t="s">
        <v>2931</v>
      </c>
      <c r="G571" t="s">
        <v>5186</v>
      </c>
      <c r="H571" t="s">
        <v>2270</v>
      </c>
      <c r="I571" t="str">
        <f t="shared" si="17"/>
        <v>D0042OB75SKU00724</v>
      </c>
      <c r="J571">
        <v>5</v>
      </c>
    </row>
    <row r="572" spans="1:10" x14ac:dyDescent="0.3">
      <c r="A572" t="s">
        <v>5209</v>
      </c>
      <c r="B572" t="s">
        <v>5097</v>
      </c>
      <c r="C572" t="str">
        <f t="shared" si="16"/>
        <v>D0042</v>
      </c>
      <c r="D572">
        <f>VLOOKUP(C572,Sheet5!F:H,3,)</f>
        <v>2</v>
      </c>
      <c r="E572" t="s">
        <v>5185</v>
      </c>
      <c r="F572" t="s">
        <v>2931</v>
      </c>
      <c r="G572" t="s">
        <v>5186</v>
      </c>
      <c r="H572" t="s">
        <v>15</v>
      </c>
      <c r="I572" t="str">
        <f t="shared" si="17"/>
        <v>D0042OB75SKU00535</v>
      </c>
      <c r="J572">
        <v>2</v>
      </c>
    </row>
    <row r="573" spans="1:10" x14ac:dyDescent="0.3">
      <c r="A573" t="s">
        <v>5209</v>
      </c>
      <c r="B573" t="s">
        <v>5098</v>
      </c>
      <c r="C573" t="str">
        <f t="shared" si="16"/>
        <v>D0042</v>
      </c>
      <c r="D573">
        <f>VLOOKUP(C573,Sheet5!F:H,3,)</f>
        <v>2</v>
      </c>
      <c r="E573" t="s">
        <v>5187</v>
      </c>
      <c r="F573" t="s">
        <v>5188</v>
      </c>
      <c r="G573" t="s">
        <v>5189</v>
      </c>
      <c r="H573" t="s">
        <v>2144</v>
      </c>
      <c r="I573" t="str">
        <f t="shared" si="17"/>
        <v>D0042OB73SKU00323</v>
      </c>
      <c r="J573">
        <v>200</v>
      </c>
    </row>
    <row r="574" spans="1:10" x14ac:dyDescent="0.3">
      <c r="A574" t="s">
        <v>5209</v>
      </c>
      <c r="B574" t="s">
        <v>5098</v>
      </c>
      <c r="C574" t="str">
        <f t="shared" si="16"/>
        <v>D0042</v>
      </c>
      <c r="D574">
        <f>VLOOKUP(C574,Sheet5!F:H,3,)</f>
        <v>2</v>
      </c>
      <c r="E574" t="s">
        <v>5187</v>
      </c>
      <c r="F574" t="s">
        <v>5188</v>
      </c>
      <c r="G574" t="s">
        <v>5189</v>
      </c>
      <c r="H574" t="s">
        <v>2034</v>
      </c>
      <c r="I574" t="str">
        <f t="shared" si="17"/>
        <v>D0042OB73SKU00691</v>
      </c>
      <c r="J574">
        <v>10</v>
      </c>
    </row>
    <row r="575" spans="1:10" x14ac:dyDescent="0.3">
      <c r="A575" t="s">
        <v>5209</v>
      </c>
      <c r="B575" t="s">
        <v>5098</v>
      </c>
      <c r="C575" t="str">
        <f t="shared" si="16"/>
        <v>D0042</v>
      </c>
      <c r="D575">
        <f>VLOOKUP(C575,Sheet5!F:H,3,)</f>
        <v>2</v>
      </c>
      <c r="E575" t="s">
        <v>5187</v>
      </c>
      <c r="F575" t="s">
        <v>5188</v>
      </c>
      <c r="G575" t="s">
        <v>5189</v>
      </c>
      <c r="H575" t="s">
        <v>2307</v>
      </c>
      <c r="I575" t="str">
        <f t="shared" si="17"/>
        <v>D0042OB73SKU00342</v>
      </c>
      <c r="J575">
        <v>5</v>
      </c>
    </row>
    <row r="576" spans="1:10" x14ac:dyDescent="0.3">
      <c r="A576" t="s">
        <v>5209</v>
      </c>
      <c r="B576" t="s">
        <v>5098</v>
      </c>
      <c r="C576" t="str">
        <f t="shared" si="16"/>
        <v>D0042</v>
      </c>
      <c r="D576">
        <f>VLOOKUP(C576,Sheet5!F:H,3,)</f>
        <v>2</v>
      </c>
      <c r="E576" t="s">
        <v>5187</v>
      </c>
      <c r="F576" t="s">
        <v>5188</v>
      </c>
      <c r="G576" t="s">
        <v>5189</v>
      </c>
      <c r="H576" t="s">
        <v>2290</v>
      </c>
      <c r="I576" t="str">
        <f t="shared" si="17"/>
        <v>D0042OB73SKU00588</v>
      </c>
      <c r="J576">
        <v>20</v>
      </c>
    </row>
    <row r="577" spans="1:10" x14ac:dyDescent="0.3">
      <c r="A577" t="s">
        <v>5209</v>
      </c>
      <c r="B577" t="s">
        <v>5098</v>
      </c>
      <c r="C577" t="str">
        <f t="shared" si="16"/>
        <v>D0042</v>
      </c>
      <c r="D577">
        <f>VLOOKUP(C577,Sheet5!F:H,3,)</f>
        <v>2</v>
      </c>
      <c r="E577" t="s">
        <v>5187</v>
      </c>
      <c r="F577" t="s">
        <v>5188</v>
      </c>
      <c r="G577" t="s">
        <v>5189</v>
      </c>
      <c r="H577" t="s">
        <v>2270</v>
      </c>
      <c r="I577" t="str">
        <f t="shared" si="17"/>
        <v>D0042OB73SKU00724</v>
      </c>
      <c r="J577">
        <v>40</v>
      </c>
    </row>
    <row r="578" spans="1:10" x14ac:dyDescent="0.3">
      <c r="A578" t="s">
        <v>5209</v>
      </c>
      <c r="B578" t="s">
        <v>5101</v>
      </c>
      <c r="C578" t="str">
        <f t="shared" ref="C578:C641" si="18">LEFT(B578,5)</f>
        <v>D0042</v>
      </c>
      <c r="D578">
        <f>VLOOKUP(C578,Sheet5!F:H,3,)</f>
        <v>2</v>
      </c>
      <c r="E578" t="s">
        <v>5200</v>
      </c>
      <c r="F578" t="s">
        <v>2931</v>
      </c>
      <c r="G578" t="s">
        <v>3615</v>
      </c>
      <c r="H578" t="s">
        <v>2144</v>
      </c>
      <c r="I578" t="str">
        <f t="shared" si="17"/>
        <v>D0042OB74SKU00323</v>
      </c>
      <c r="J578">
        <v>100</v>
      </c>
    </row>
    <row r="579" spans="1:10" x14ac:dyDescent="0.3">
      <c r="A579" t="s">
        <v>5209</v>
      </c>
      <c r="B579" t="s">
        <v>5101</v>
      </c>
      <c r="C579" t="str">
        <f t="shared" si="18"/>
        <v>D0042</v>
      </c>
      <c r="D579">
        <f>VLOOKUP(C579,Sheet5!F:H,3,)</f>
        <v>2</v>
      </c>
      <c r="E579" t="s">
        <v>5200</v>
      </c>
      <c r="F579" t="s">
        <v>2931</v>
      </c>
      <c r="G579" t="s">
        <v>3615</v>
      </c>
      <c r="H579" t="s">
        <v>2060</v>
      </c>
      <c r="I579" t="str">
        <f t="shared" ref="I579:I642" si="19">B579&amp;H579</f>
        <v>D0042OB74SKU00340</v>
      </c>
      <c r="J579">
        <v>5</v>
      </c>
    </row>
    <row r="580" spans="1:10" x14ac:dyDescent="0.3">
      <c r="A580" t="s">
        <v>5209</v>
      </c>
      <c r="B580" t="s">
        <v>5101</v>
      </c>
      <c r="C580" t="str">
        <f t="shared" si="18"/>
        <v>D0042</v>
      </c>
      <c r="D580">
        <f>VLOOKUP(C580,Sheet5!F:H,3,)</f>
        <v>2</v>
      </c>
      <c r="E580" t="s">
        <v>5200</v>
      </c>
      <c r="F580" t="s">
        <v>2931</v>
      </c>
      <c r="G580" t="s">
        <v>3615</v>
      </c>
      <c r="H580" t="s">
        <v>2307</v>
      </c>
      <c r="I580" t="str">
        <f t="shared" si="19"/>
        <v>D0042OB74SKU00342</v>
      </c>
      <c r="J580">
        <v>5</v>
      </c>
    </row>
    <row r="581" spans="1:10" x14ac:dyDescent="0.3">
      <c r="A581" t="s">
        <v>5209</v>
      </c>
      <c r="B581" t="s">
        <v>5101</v>
      </c>
      <c r="C581" t="str">
        <f t="shared" si="18"/>
        <v>D0042</v>
      </c>
      <c r="D581">
        <f>VLOOKUP(C581,Sheet5!F:H,3,)</f>
        <v>2</v>
      </c>
      <c r="E581" t="s">
        <v>5200</v>
      </c>
      <c r="F581" t="s">
        <v>2931</v>
      </c>
      <c r="G581" t="s">
        <v>3615</v>
      </c>
      <c r="H581" t="s">
        <v>2290</v>
      </c>
      <c r="I581" t="str">
        <f t="shared" si="19"/>
        <v>D0042OB74SKU00588</v>
      </c>
      <c r="J581">
        <v>5</v>
      </c>
    </row>
    <row r="582" spans="1:10" x14ac:dyDescent="0.3">
      <c r="A582" t="s">
        <v>5209</v>
      </c>
      <c r="B582" t="s">
        <v>5101</v>
      </c>
      <c r="C582" t="str">
        <f t="shared" si="18"/>
        <v>D0042</v>
      </c>
      <c r="D582">
        <f>VLOOKUP(C582,Sheet5!F:H,3,)</f>
        <v>2</v>
      </c>
      <c r="E582" t="s">
        <v>5200</v>
      </c>
      <c r="F582" t="s">
        <v>2931</v>
      </c>
      <c r="G582" t="s">
        <v>3615</v>
      </c>
      <c r="H582" t="s">
        <v>2270</v>
      </c>
      <c r="I582" t="str">
        <f t="shared" si="19"/>
        <v>D0042OB74SKU00724</v>
      </c>
      <c r="J582">
        <v>10</v>
      </c>
    </row>
    <row r="583" spans="1:10" x14ac:dyDescent="0.3">
      <c r="A583" t="s">
        <v>5209</v>
      </c>
      <c r="B583" t="s">
        <v>284</v>
      </c>
      <c r="C583" t="str">
        <f t="shared" si="18"/>
        <v>D0042</v>
      </c>
      <c r="D583">
        <f>VLOOKUP(C583,Sheet5!F:H,3,)</f>
        <v>2</v>
      </c>
      <c r="E583" t="s">
        <v>5201</v>
      </c>
      <c r="F583" t="s">
        <v>5188</v>
      </c>
      <c r="G583" t="s">
        <v>5189</v>
      </c>
      <c r="H583" t="s">
        <v>2144</v>
      </c>
      <c r="I583" t="str">
        <f t="shared" si="19"/>
        <v>D0042OB23SKU00323</v>
      </c>
      <c r="J583">
        <v>60</v>
      </c>
    </row>
    <row r="584" spans="1:10" x14ac:dyDescent="0.3">
      <c r="A584" t="s">
        <v>5209</v>
      </c>
      <c r="B584" t="s">
        <v>284</v>
      </c>
      <c r="C584" t="str">
        <f t="shared" si="18"/>
        <v>D0042</v>
      </c>
      <c r="D584">
        <f>VLOOKUP(C584,Sheet5!F:H,3,)</f>
        <v>2</v>
      </c>
      <c r="E584" t="s">
        <v>5201</v>
      </c>
      <c r="F584" t="s">
        <v>5188</v>
      </c>
      <c r="G584" t="s">
        <v>5189</v>
      </c>
      <c r="H584" t="s">
        <v>2307</v>
      </c>
      <c r="I584" t="str">
        <f t="shared" si="19"/>
        <v>D0042OB23SKU00342</v>
      </c>
      <c r="J584">
        <v>5</v>
      </c>
    </row>
    <row r="585" spans="1:10" x14ac:dyDescent="0.3">
      <c r="A585" t="s">
        <v>5209</v>
      </c>
      <c r="B585" t="s">
        <v>284</v>
      </c>
      <c r="C585" t="str">
        <f t="shared" si="18"/>
        <v>D0042</v>
      </c>
      <c r="D585">
        <f>VLOOKUP(C585,Sheet5!F:H,3,)</f>
        <v>2</v>
      </c>
      <c r="E585" t="s">
        <v>5201</v>
      </c>
      <c r="F585" t="s">
        <v>5188</v>
      </c>
      <c r="G585" t="s">
        <v>5189</v>
      </c>
      <c r="H585" t="s">
        <v>2290</v>
      </c>
      <c r="I585" t="str">
        <f t="shared" si="19"/>
        <v>D0042OB23SKU00588</v>
      </c>
      <c r="J585">
        <v>10</v>
      </c>
    </row>
    <row r="586" spans="1:10" x14ac:dyDescent="0.3">
      <c r="A586" t="s">
        <v>5209</v>
      </c>
      <c r="B586" t="s">
        <v>284</v>
      </c>
      <c r="C586" t="str">
        <f t="shared" si="18"/>
        <v>D0042</v>
      </c>
      <c r="D586">
        <f>VLOOKUP(C586,Sheet5!F:H,3,)</f>
        <v>2</v>
      </c>
      <c r="E586" t="s">
        <v>5201</v>
      </c>
      <c r="F586" t="s">
        <v>5188</v>
      </c>
      <c r="G586" t="s">
        <v>5189</v>
      </c>
      <c r="H586" t="s">
        <v>2270</v>
      </c>
      <c r="I586" t="str">
        <f t="shared" si="19"/>
        <v>D0042OB23SKU00724</v>
      </c>
      <c r="J586">
        <v>20</v>
      </c>
    </row>
    <row r="587" spans="1:10" x14ac:dyDescent="0.3">
      <c r="A587" t="s">
        <v>5209</v>
      </c>
      <c r="B587" t="s">
        <v>284</v>
      </c>
      <c r="C587" t="str">
        <f t="shared" si="18"/>
        <v>D0042</v>
      </c>
      <c r="D587">
        <f>VLOOKUP(C587,Sheet5!F:H,3,)</f>
        <v>2</v>
      </c>
      <c r="E587" t="s">
        <v>5201</v>
      </c>
      <c r="F587" t="s">
        <v>5188</v>
      </c>
      <c r="G587" t="s">
        <v>5189</v>
      </c>
      <c r="H587" t="s">
        <v>15</v>
      </c>
      <c r="I587" t="str">
        <f t="shared" si="19"/>
        <v>D0042OB23SKU00535</v>
      </c>
      <c r="J587">
        <v>2</v>
      </c>
    </row>
    <row r="588" spans="1:10" x14ac:dyDescent="0.3">
      <c r="A588" t="s">
        <v>4975</v>
      </c>
      <c r="B588" t="s">
        <v>334</v>
      </c>
      <c r="C588" t="str">
        <f t="shared" si="18"/>
        <v>D0045</v>
      </c>
      <c r="D588">
        <f>VLOOKUP(C588,Sheet5!F:H,3,)</f>
        <v>2</v>
      </c>
      <c r="E588" t="s">
        <v>4947</v>
      </c>
      <c r="F588" t="s">
        <v>4948</v>
      </c>
      <c r="G588" t="s">
        <v>4949</v>
      </c>
      <c r="H588" t="s">
        <v>2144</v>
      </c>
      <c r="I588" t="str">
        <f t="shared" si="19"/>
        <v>D0045OB10SKU00323</v>
      </c>
      <c r="J588">
        <v>220</v>
      </c>
    </row>
    <row r="589" spans="1:10" x14ac:dyDescent="0.3">
      <c r="A589" t="s">
        <v>4975</v>
      </c>
      <c r="B589" t="s">
        <v>334</v>
      </c>
      <c r="C589" t="str">
        <f t="shared" si="18"/>
        <v>D0045</v>
      </c>
      <c r="D589">
        <f>VLOOKUP(C589,Sheet5!F:H,3,)</f>
        <v>2</v>
      </c>
      <c r="E589" t="s">
        <v>4947</v>
      </c>
      <c r="F589" t="s">
        <v>4948</v>
      </c>
      <c r="G589" t="s">
        <v>4949</v>
      </c>
      <c r="H589" t="s">
        <v>2034</v>
      </c>
      <c r="I589" t="str">
        <f t="shared" si="19"/>
        <v>D0045OB10SKU00691</v>
      </c>
      <c r="J589">
        <v>10</v>
      </c>
    </row>
    <row r="590" spans="1:10" x14ac:dyDescent="0.3">
      <c r="A590" t="s">
        <v>4975</v>
      </c>
      <c r="B590" t="s">
        <v>334</v>
      </c>
      <c r="C590" t="str">
        <f t="shared" si="18"/>
        <v>D0045</v>
      </c>
      <c r="D590">
        <f>VLOOKUP(C590,Sheet5!F:H,3,)</f>
        <v>2</v>
      </c>
      <c r="E590" t="s">
        <v>4947</v>
      </c>
      <c r="F590" t="s">
        <v>4948</v>
      </c>
      <c r="G590" t="s">
        <v>4949</v>
      </c>
      <c r="H590" t="s">
        <v>2060</v>
      </c>
      <c r="I590" t="str">
        <f t="shared" si="19"/>
        <v>D0045OB10SKU00340</v>
      </c>
      <c r="J590">
        <v>12</v>
      </c>
    </row>
    <row r="591" spans="1:10" x14ac:dyDescent="0.3">
      <c r="A591" t="s">
        <v>4975</v>
      </c>
      <c r="B591" t="s">
        <v>334</v>
      </c>
      <c r="C591" t="str">
        <f t="shared" si="18"/>
        <v>D0045</v>
      </c>
      <c r="D591">
        <f>VLOOKUP(C591,Sheet5!F:H,3,)</f>
        <v>2</v>
      </c>
      <c r="E591" t="s">
        <v>4947</v>
      </c>
      <c r="F591" t="s">
        <v>4948</v>
      </c>
      <c r="G591" t="s">
        <v>4949</v>
      </c>
      <c r="H591" t="s">
        <v>2307</v>
      </c>
      <c r="I591" t="str">
        <f t="shared" si="19"/>
        <v>D0045OB10SKU00342</v>
      </c>
      <c r="J591">
        <v>12</v>
      </c>
    </row>
    <row r="592" spans="1:10" x14ac:dyDescent="0.3">
      <c r="A592" t="s">
        <v>4975</v>
      </c>
      <c r="B592" t="s">
        <v>334</v>
      </c>
      <c r="C592" t="str">
        <f t="shared" si="18"/>
        <v>D0045</v>
      </c>
      <c r="D592">
        <f>VLOOKUP(C592,Sheet5!F:H,3,)</f>
        <v>2</v>
      </c>
      <c r="E592" t="s">
        <v>4947</v>
      </c>
      <c r="F592" t="s">
        <v>4948</v>
      </c>
      <c r="G592" t="s">
        <v>4949</v>
      </c>
      <c r="H592" t="s">
        <v>2290</v>
      </c>
      <c r="I592" t="str">
        <f t="shared" si="19"/>
        <v>D0045OB10SKU00588</v>
      </c>
      <c r="J592">
        <v>30</v>
      </c>
    </row>
    <row r="593" spans="1:10" x14ac:dyDescent="0.3">
      <c r="A593" t="s">
        <v>4975</v>
      </c>
      <c r="B593" t="s">
        <v>334</v>
      </c>
      <c r="C593" t="str">
        <f t="shared" si="18"/>
        <v>D0045</v>
      </c>
      <c r="D593">
        <f>VLOOKUP(C593,Sheet5!F:H,3,)</f>
        <v>2</v>
      </c>
      <c r="E593" t="s">
        <v>4947</v>
      </c>
      <c r="F593" t="s">
        <v>4948</v>
      </c>
      <c r="G593" t="s">
        <v>4949</v>
      </c>
      <c r="H593" t="s">
        <v>2270</v>
      </c>
      <c r="I593" t="str">
        <f t="shared" si="19"/>
        <v>D0045OB10SKU00724</v>
      </c>
      <c r="J593">
        <v>20</v>
      </c>
    </row>
    <row r="594" spans="1:10" x14ac:dyDescent="0.3">
      <c r="A594" t="s">
        <v>4975</v>
      </c>
      <c r="B594" t="s">
        <v>334</v>
      </c>
      <c r="C594" t="str">
        <f t="shared" si="18"/>
        <v>D0045</v>
      </c>
      <c r="D594">
        <f>VLOOKUP(C594,Sheet5!F:H,3,)</f>
        <v>2</v>
      </c>
      <c r="E594" t="s">
        <v>4947</v>
      </c>
      <c r="F594" t="s">
        <v>4948</v>
      </c>
      <c r="G594" t="s">
        <v>4949</v>
      </c>
      <c r="H594" t="s">
        <v>2465</v>
      </c>
      <c r="I594" t="str">
        <f t="shared" si="19"/>
        <v>D0045OB10SKU00680</v>
      </c>
      <c r="J594">
        <v>20</v>
      </c>
    </row>
    <row r="595" spans="1:10" x14ac:dyDescent="0.3">
      <c r="A595" t="s">
        <v>4975</v>
      </c>
      <c r="B595" t="s">
        <v>339</v>
      </c>
      <c r="C595" t="str">
        <f t="shared" si="18"/>
        <v>D0045</v>
      </c>
      <c r="D595">
        <f>VLOOKUP(C595,Sheet5!F:H,3,)</f>
        <v>2</v>
      </c>
      <c r="E595" t="s">
        <v>4951</v>
      </c>
      <c r="F595" t="s">
        <v>4948</v>
      </c>
      <c r="G595" t="s">
        <v>4949</v>
      </c>
      <c r="H595" t="s">
        <v>2144</v>
      </c>
      <c r="I595" t="str">
        <f t="shared" si="19"/>
        <v>D0045OB7SKU00323</v>
      </c>
      <c r="J595">
        <v>150</v>
      </c>
    </row>
    <row r="596" spans="1:10" x14ac:dyDescent="0.3">
      <c r="A596" t="s">
        <v>4975</v>
      </c>
      <c r="B596" t="s">
        <v>339</v>
      </c>
      <c r="C596" t="str">
        <f t="shared" si="18"/>
        <v>D0045</v>
      </c>
      <c r="D596">
        <f>VLOOKUP(C596,Sheet5!F:H,3,)</f>
        <v>2</v>
      </c>
      <c r="E596" t="s">
        <v>4951</v>
      </c>
      <c r="F596" t="s">
        <v>4948</v>
      </c>
      <c r="G596" t="s">
        <v>4949</v>
      </c>
      <c r="H596" t="s">
        <v>2034</v>
      </c>
      <c r="I596" t="str">
        <f t="shared" si="19"/>
        <v>D0045OB7SKU00691</v>
      </c>
      <c r="J596">
        <v>10</v>
      </c>
    </row>
    <row r="597" spans="1:10" x14ac:dyDescent="0.3">
      <c r="A597" t="s">
        <v>4975</v>
      </c>
      <c r="B597" t="s">
        <v>339</v>
      </c>
      <c r="C597" t="str">
        <f t="shared" si="18"/>
        <v>D0045</v>
      </c>
      <c r="D597">
        <f>VLOOKUP(C597,Sheet5!F:H,3,)</f>
        <v>2</v>
      </c>
      <c r="E597" t="s">
        <v>4951</v>
      </c>
      <c r="F597" t="s">
        <v>4948</v>
      </c>
      <c r="G597" t="s">
        <v>4949</v>
      </c>
      <c r="H597" t="s">
        <v>2060</v>
      </c>
      <c r="I597" t="str">
        <f t="shared" si="19"/>
        <v>D0045OB7SKU00340</v>
      </c>
      <c r="J597">
        <v>12</v>
      </c>
    </row>
    <row r="598" spans="1:10" x14ac:dyDescent="0.3">
      <c r="A598" t="s">
        <v>4975</v>
      </c>
      <c r="B598" t="s">
        <v>339</v>
      </c>
      <c r="C598" t="str">
        <f t="shared" si="18"/>
        <v>D0045</v>
      </c>
      <c r="D598">
        <f>VLOOKUP(C598,Sheet5!F:H,3,)</f>
        <v>2</v>
      </c>
      <c r="E598" t="s">
        <v>4951</v>
      </c>
      <c r="F598" t="s">
        <v>4948</v>
      </c>
      <c r="G598" t="s">
        <v>4949</v>
      </c>
      <c r="H598" t="s">
        <v>2307</v>
      </c>
      <c r="I598" t="str">
        <f t="shared" si="19"/>
        <v>D0045OB7SKU00342</v>
      </c>
      <c r="J598">
        <v>10</v>
      </c>
    </row>
    <row r="599" spans="1:10" x14ac:dyDescent="0.3">
      <c r="A599" t="s">
        <v>4975</v>
      </c>
      <c r="B599" t="s">
        <v>339</v>
      </c>
      <c r="C599" t="str">
        <f t="shared" si="18"/>
        <v>D0045</v>
      </c>
      <c r="D599">
        <f>VLOOKUP(C599,Sheet5!F:H,3,)</f>
        <v>2</v>
      </c>
      <c r="E599" t="s">
        <v>4951</v>
      </c>
      <c r="F599" t="s">
        <v>4948</v>
      </c>
      <c r="G599" t="s">
        <v>4949</v>
      </c>
      <c r="H599" t="s">
        <v>2290</v>
      </c>
      <c r="I599" t="str">
        <f t="shared" si="19"/>
        <v>D0045OB7SKU00588</v>
      </c>
      <c r="J599">
        <v>25</v>
      </c>
    </row>
    <row r="600" spans="1:10" x14ac:dyDescent="0.3">
      <c r="A600" t="s">
        <v>4975</v>
      </c>
      <c r="B600" t="s">
        <v>339</v>
      </c>
      <c r="C600" t="str">
        <f t="shared" si="18"/>
        <v>D0045</v>
      </c>
      <c r="D600">
        <f>VLOOKUP(C600,Sheet5!F:H,3,)</f>
        <v>2</v>
      </c>
      <c r="E600" t="s">
        <v>4951</v>
      </c>
      <c r="F600" t="s">
        <v>4948</v>
      </c>
      <c r="G600" t="s">
        <v>4949</v>
      </c>
      <c r="H600" t="s">
        <v>2270</v>
      </c>
      <c r="I600" t="str">
        <f t="shared" si="19"/>
        <v>D0045OB7SKU00724</v>
      </c>
      <c r="J600">
        <v>20</v>
      </c>
    </row>
    <row r="601" spans="1:10" x14ac:dyDescent="0.3">
      <c r="A601" t="s">
        <v>4975</v>
      </c>
      <c r="B601" t="s">
        <v>339</v>
      </c>
      <c r="C601" t="str">
        <f t="shared" si="18"/>
        <v>D0045</v>
      </c>
      <c r="D601">
        <f>VLOOKUP(C601,Sheet5!F:H,3,)</f>
        <v>2</v>
      </c>
      <c r="E601" t="s">
        <v>4951</v>
      </c>
      <c r="F601" t="s">
        <v>4948</v>
      </c>
      <c r="G601" t="s">
        <v>4949</v>
      </c>
      <c r="H601" t="s">
        <v>2465</v>
      </c>
      <c r="I601" t="str">
        <f t="shared" si="19"/>
        <v>D0045OB7SKU00680</v>
      </c>
      <c r="J601">
        <v>20</v>
      </c>
    </row>
    <row r="602" spans="1:10" x14ac:dyDescent="0.3">
      <c r="A602" t="s">
        <v>4975</v>
      </c>
      <c r="B602" t="s">
        <v>335</v>
      </c>
      <c r="C602" t="str">
        <f t="shared" si="18"/>
        <v>D0045</v>
      </c>
      <c r="D602">
        <f>VLOOKUP(C602,Sheet5!F:H,3,)</f>
        <v>2</v>
      </c>
      <c r="E602" t="s">
        <v>4952</v>
      </c>
      <c r="F602" t="s">
        <v>4948</v>
      </c>
      <c r="G602" t="s">
        <v>4949</v>
      </c>
      <c r="H602" t="s">
        <v>2144</v>
      </c>
      <c r="I602" t="str">
        <f t="shared" si="19"/>
        <v>D0045OB11SKU00323</v>
      </c>
      <c r="J602">
        <v>130</v>
      </c>
    </row>
    <row r="603" spans="1:10" x14ac:dyDescent="0.3">
      <c r="A603" t="s">
        <v>4975</v>
      </c>
      <c r="B603" t="s">
        <v>335</v>
      </c>
      <c r="C603" t="str">
        <f t="shared" si="18"/>
        <v>D0045</v>
      </c>
      <c r="D603">
        <f>VLOOKUP(C603,Sheet5!F:H,3,)</f>
        <v>2</v>
      </c>
      <c r="E603" t="s">
        <v>4952</v>
      </c>
      <c r="F603" t="s">
        <v>4948</v>
      </c>
      <c r="G603" t="s">
        <v>4949</v>
      </c>
      <c r="H603" t="s">
        <v>2034</v>
      </c>
      <c r="I603" t="str">
        <f t="shared" si="19"/>
        <v>D0045OB11SKU00691</v>
      </c>
      <c r="J603">
        <v>10</v>
      </c>
    </row>
    <row r="604" spans="1:10" x14ac:dyDescent="0.3">
      <c r="A604" t="s">
        <v>4975</v>
      </c>
      <c r="B604" t="s">
        <v>335</v>
      </c>
      <c r="C604" t="str">
        <f t="shared" si="18"/>
        <v>D0045</v>
      </c>
      <c r="D604">
        <f>VLOOKUP(C604,Sheet5!F:H,3,)</f>
        <v>2</v>
      </c>
      <c r="E604" t="s">
        <v>4952</v>
      </c>
      <c r="F604" t="s">
        <v>4948</v>
      </c>
      <c r="G604" t="s">
        <v>4949</v>
      </c>
      <c r="H604" t="s">
        <v>2060</v>
      </c>
      <c r="I604" t="str">
        <f t="shared" si="19"/>
        <v>D0045OB11SKU00340</v>
      </c>
      <c r="J604">
        <v>8</v>
      </c>
    </row>
    <row r="605" spans="1:10" x14ac:dyDescent="0.3">
      <c r="A605" t="s">
        <v>4975</v>
      </c>
      <c r="B605" t="s">
        <v>335</v>
      </c>
      <c r="C605" t="str">
        <f t="shared" si="18"/>
        <v>D0045</v>
      </c>
      <c r="D605">
        <f>VLOOKUP(C605,Sheet5!F:H,3,)</f>
        <v>2</v>
      </c>
      <c r="E605" t="s">
        <v>4952</v>
      </c>
      <c r="F605" t="s">
        <v>4948</v>
      </c>
      <c r="G605" t="s">
        <v>4949</v>
      </c>
      <c r="H605" t="s">
        <v>2307</v>
      </c>
      <c r="I605" t="str">
        <f t="shared" si="19"/>
        <v>D0045OB11SKU00342</v>
      </c>
      <c r="J605">
        <v>10</v>
      </c>
    </row>
    <row r="606" spans="1:10" x14ac:dyDescent="0.3">
      <c r="A606" t="s">
        <v>4975</v>
      </c>
      <c r="B606" t="s">
        <v>335</v>
      </c>
      <c r="C606" t="str">
        <f t="shared" si="18"/>
        <v>D0045</v>
      </c>
      <c r="D606">
        <f>VLOOKUP(C606,Sheet5!F:H,3,)</f>
        <v>2</v>
      </c>
      <c r="E606" t="s">
        <v>4952</v>
      </c>
      <c r="F606" t="s">
        <v>4948</v>
      </c>
      <c r="G606" t="s">
        <v>4949</v>
      </c>
      <c r="H606" t="s">
        <v>2290</v>
      </c>
      <c r="I606" t="str">
        <f t="shared" si="19"/>
        <v>D0045OB11SKU00588</v>
      </c>
      <c r="J606">
        <v>26</v>
      </c>
    </row>
    <row r="607" spans="1:10" x14ac:dyDescent="0.3">
      <c r="A607" t="s">
        <v>4975</v>
      </c>
      <c r="B607" t="s">
        <v>335</v>
      </c>
      <c r="C607" t="str">
        <f t="shared" si="18"/>
        <v>D0045</v>
      </c>
      <c r="D607">
        <f>VLOOKUP(C607,Sheet5!F:H,3,)</f>
        <v>2</v>
      </c>
      <c r="E607" t="s">
        <v>4952</v>
      </c>
      <c r="F607" t="s">
        <v>4948</v>
      </c>
      <c r="G607" t="s">
        <v>4949</v>
      </c>
      <c r="H607" t="s">
        <v>2270</v>
      </c>
      <c r="I607" t="str">
        <f t="shared" si="19"/>
        <v>D0045OB11SKU00724</v>
      </c>
      <c r="J607">
        <v>20</v>
      </c>
    </row>
    <row r="608" spans="1:10" x14ac:dyDescent="0.3">
      <c r="A608" t="s">
        <v>4975</v>
      </c>
      <c r="B608" t="s">
        <v>335</v>
      </c>
      <c r="C608" t="str">
        <f t="shared" si="18"/>
        <v>D0045</v>
      </c>
      <c r="D608">
        <f>VLOOKUP(C608,Sheet5!F:H,3,)</f>
        <v>2</v>
      </c>
      <c r="E608" t="s">
        <v>4952</v>
      </c>
      <c r="F608" t="s">
        <v>4948</v>
      </c>
      <c r="G608" t="s">
        <v>4949</v>
      </c>
      <c r="H608" t="s">
        <v>2465</v>
      </c>
      <c r="I608" t="str">
        <f t="shared" si="19"/>
        <v>D0045OB11SKU00680</v>
      </c>
      <c r="J608">
        <v>20</v>
      </c>
    </row>
    <row r="609" spans="1:10" x14ac:dyDescent="0.3">
      <c r="A609" t="s">
        <v>4975</v>
      </c>
      <c r="B609" t="s">
        <v>338</v>
      </c>
      <c r="C609" t="str">
        <f t="shared" si="18"/>
        <v>D0045</v>
      </c>
      <c r="D609">
        <f>VLOOKUP(C609,Sheet5!F:H,3,)</f>
        <v>2</v>
      </c>
      <c r="E609" t="s">
        <v>4953</v>
      </c>
      <c r="F609" t="s">
        <v>4948</v>
      </c>
      <c r="G609" t="s">
        <v>4949</v>
      </c>
      <c r="H609" t="s">
        <v>2144</v>
      </c>
      <c r="I609" t="str">
        <f t="shared" si="19"/>
        <v>D0045OB4SKU00323</v>
      </c>
      <c r="J609">
        <v>190</v>
      </c>
    </row>
    <row r="610" spans="1:10" x14ac:dyDescent="0.3">
      <c r="A610" t="s">
        <v>4975</v>
      </c>
      <c r="B610" t="s">
        <v>338</v>
      </c>
      <c r="C610" t="str">
        <f t="shared" si="18"/>
        <v>D0045</v>
      </c>
      <c r="D610">
        <f>VLOOKUP(C610,Sheet5!F:H,3,)</f>
        <v>2</v>
      </c>
      <c r="E610" t="s">
        <v>4953</v>
      </c>
      <c r="F610" t="s">
        <v>4948</v>
      </c>
      <c r="G610" t="s">
        <v>4949</v>
      </c>
      <c r="H610" t="s">
        <v>2034</v>
      </c>
      <c r="I610" t="str">
        <f t="shared" si="19"/>
        <v>D0045OB4SKU00691</v>
      </c>
      <c r="J610">
        <v>10</v>
      </c>
    </row>
    <row r="611" spans="1:10" x14ac:dyDescent="0.3">
      <c r="A611" t="s">
        <v>4975</v>
      </c>
      <c r="B611" t="s">
        <v>338</v>
      </c>
      <c r="C611" t="str">
        <f t="shared" si="18"/>
        <v>D0045</v>
      </c>
      <c r="D611">
        <f>VLOOKUP(C611,Sheet5!F:H,3,)</f>
        <v>2</v>
      </c>
      <c r="E611" t="s">
        <v>4953</v>
      </c>
      <c r="F611" t="s">
        <v>4948</v>
      </c>
      <c r="G611" t="s">
        <v>4949</v>
      </c>
      <c r="H611" t="s">
        <v>2060</v>
      </c>
      <c r="I611" t="str">
        <f t="shared" si="19"/>
        <v>D0045OB4SKU00340</v>
      </c>
      <c r="J611">
        <v>12</v>
      </c>
    </row>
    <row r="612" spans="1:10" x14ac:dyDescent="0.3">
      <c r="A612" t="s">
        <v>4975</v>
      </c>
      <c r="B612" t="s">
        <v>338</v>
      </c>
      <c r="C612" t="str">
        <f t="shared" si="18"/>
        <v>D0045</v>
      </c>
      <c r="D612">
        <f>VLOOKUP(C612,Sheet5!F:H,3,)</f>
        <v>2</v>
      </c>
      <c r="E612" t="s">
        <v>4953</v>
      </c>
      <c r="F612" t="s">
        <v>4948</v>
      </c>
      <c r="G612" t="s">
        <v>4949</v>
      </c>
      <c r="H612" t="s">
        <v>2307</v>
      </c>
      <c r="I612" t="str">
        <f t="shared" si="19"/>
        <v>D0045OB4SKU00342</v>
      </c>
      <c r="J612">
        <v>14</v>
      </c>
    </row>
    <row r="613" spans="1:10" x14ac:dyDescent="0.3">
      <c r="A613" t="s">
        <v>4975</v>
      </c>
      <c r="B613" t="s">
        <v>338</v>
      </c>
      <c r="C613" t="str">
        <f t="shared" si="18"/>
        <v>D0045</v>
      </c>
      <c r="D613">
        <f>VLOOKUP(C613,Sheet5!F:H,3,)</f>
        <v>2</v>
      </c>
      <c r="E613" t="s">
        <v>4953</v>
      </c>
      <c r="F613" t="s">
        <v>4948</v>
      </c>
      <c r="G613" t="s">
        <v>4949</v>
      </c>
      <c r="H613" t="s">
        <v>2290</v>
      </c>
      <c r="I613" t="str">
        <f t="shared" si="19"/>
        <v>D0045OB4SKU00588</v>
      </c>
      <c r="J613">
        <v>25</v>
      </c>
    </row>
    <row r="614" spans="1:10" x14ac:dyDescent="0.3">
      <c r="A614" t="s">
        <v>4975</v>
      </c>
      <c r="B614" t="s">
        <v>338</v>
      </c>
      <c r="C614" t="str">
        <f t="shared" si="18"/>
        <v>D0045</v>
      </c>
      <c r="D614">
        <f>VLOOKUP(C614,Sheet5!F:H,3,)</f>
        <v>2</v>
      </c>
      <c r="E614" t="s">
        <v>4953</v>
      </c>
      <c r="F614" t="s">
        <v>4948</v>
      </c>
      <c r="G614" t="s">
        <v>4949</v>
      </c>
      <c r="H614" t="s">
        <v>2270</v>
      </c>
      <c r="I614" t="str">
        <f t="shared" si="19"/>
        <v>D0045OB4SKU00724</v>
      </c>
      <c r="J614">
        <v>20</v>
      </c>
    </row>
    <row r="615" spans="1:10" x14ac:dyDescent="0.3">
      <c r="A615" t="s">
        <v>4975</v>
      </c>
      <c r="B615" t="s">
        <v>338</v>
      </c>
      <c r="C615" t="str">
        <f t="shared" si="18"/>
        <v>D0045</v>
      </c>
      <c r="D615">
        <f>VLOOKUP(C615,Sheet5!F:H,3,)</f>
        <v>2</v>
      </c>
      <c r="E615" t="s">
        <v>4953</v>
      </c>
      <c r="F615" t="s">
        <v>4948</v>
      </c>
      <c r="G615" t="s">
        <v>4949</v>
      </c>
      <c r="H615" t="s">
        <v>2465</v>
      </c>
      <c r="I615" t="str">
        <f t="shared" si="19"/>
        <v>D0045OB4SKU00680</v>
      </c>
      <c r="J615">
        <v>20</v>
      </c>
    </row>
    <row r="616" spans="1:10" x14ac:dyDescent="0.3">
      <c r="A616" t="s">
        <v>4975</v>
      </c>
      <c r="B616" t="s">
        <v>336</v>
      </c>
      <c r="C616" t="str">
        <f t="shared" si="18"/>
        <v>D0045</v>
      </c>
      <c r="D616">
        <f>VLOOKUP(C616,Sheet5!F:H,3,)</f>
        <v>2</v>
      </c>
      <c r="E616" t="s">
        <v>4954</v>
      </c>
      <c r="F616" t="s">
        <v>4948</v>
      </c>
      <c r="G616" t="s">
        <v>4949</v>
      </c>
      <c r="H616" t="s">
        <v>2144</v>
      </c>
      <c r="I616" t="str">
        <f t="shared" si="19"/>
        <v>D0045OB2SKU00323</v>
      </c>
      <c r="J616">
        <v>160</v>
      </c>
    </row>
    <row r="617" spans="1:10" x14ac:dyDescent="0.3">
      <c r="A617" t="s">
        <v>4975</v>
      </c>
      <c r="B617" t="s">
        <v>336</v>
      </c>
      <c r="C617" t="str">
        <f t="shared" si="18"/>
        <v>D0045</v>
      </c>
      <c r="D617">
        <f>VLOOKUP(C617,Sheet5!F:H,3,)</f>
        <v>2</v>
      </c>
      <c r="E617" t="s">
        <v>4954</v>
      </c>
      <c r="F617" t="s">
        <v>4948</v>
      </c>
      <c r="G617" t="s">
        <v>4949</v>
      </c>
      <c r="H617" t="s">
        <v>2034</v>
      </c>
      <c r="I617" t="str">
        <f t="shared" si="19"/>
        <v>D0045OB2SKU00691</v>
      </c>
      <c r="J617">
        <v>10</v>
      </c>
    </row>
    <row r="618" spans="1:10" x14ac:dyDescent="0.3">
      <c r="A618" t="s">
        <v>4975</v>
      </c>
      <c r="B618" t="s">
        <v>336</v>
      </c>
      <c r="C618" t="str">
        <f t="shared" si="18"/>
        <v>D0045</v>
      </c>
      <c r="D618">
        <f>VLOOKUP(C618,Sheet5!F:H,3,)</f>
        <v>2</v>
      </c>
      <c r="E618" t="s">
        <v>4954</v>
      </c>
      <c r="F618" t="s">
        <v>4948</v>
      </c>
      <c r="G618" t="s">
        <v>4949</v>
      </c>
      <c r="H618" t="s">
        <v>2060</v>
      </c>
      <c r="I618" t="str">
        <f t="shared" si="19"/>
        <v>D0045OB2SKU00340</v>
      </c>
      <c r="J618">
        <v>12</v>
      </c>
    </row>
    <row r="619" spans="1:10" x14ac:dyDescent="0.3">
      <c r="A619" t="s">
        <v>4975</v>
      </c>
      <c r="B619" t="s">
        <v>336</v>
      </c>
      <c r="C619" t="str">
        <f t="shared" si="18"/>
        <v>D0045</v>
      </c>
      <c r="D619">
        <f>VLOOKUP(C619,Sheet5!F:H,3,)</f>
        <v>2</v>
      </c>
      <c r="E619" t="s">
        <v>4954</v>
      </c>
      <c r="F619" t="s">
        <v>4948</v>
      </c>
      <c r="G619" t="s">
        <v>4949</v>
      </c>
      <c r="H619" t="s">
        <v>2307</v>
      </c>
      <c r="I619" t="str">
        <f t="shared" si="19"/>
        <v>D0045OB2SKU00342</v>
      </c>
      <c r="J619">
        <v>12</v>
      </c>
    </row>
    <row r="620" spans="1:10" x14ac:dyDescent="0.3">
      <c r="A620" t="s">
        <v>4975</v>
      </c>
      <c r="B620" t="s">
        <v>336</v>
      </c>
      <c r="C620" t="str">
        <f t="shared" si="18"/>
        <v>D0045</v>
      </c>
      <c r="D620">
        <f>VLOOKUP(C620,Sheet5!F:H,3,)</f>
        <v>2</v>
      </c>
      <c r="E620" t="s">
        <v>4954</v>
      </c>
      <c r="F620" t="s">
        <v>4948</v>
      </c>
      <c r="G620" t="s">
        <v>4949</v>
      </c>
      <c r="H620" t="s">
        <v>2290</v>
      </c>
      <c r="I620" t="str">
        <f t="shared" si="19"/>
        <v>D0045OB2SKU00588</v>
      </c>
      <c r="J620">
        <v>28</v>
      </c>
    </row>
    <row r="621" spans="1:10" x14ac:dyDescent="0.3">
      <c r="A621" t="s">
        <v>4975</v>
      </c>
      <c r="B621" t="s">
        <v>336</v>
      </c>
      <c r="C621" t="str">
        <f t="shared" si="18"/>
        <v>D0045</v>
      </c>
      <c r="D621">
        <f>VLOOKUP(C621,Sheet5!F:H,3,)</f>
        <v>2</v>
      </c>
      <c r="E621" t="s">
        <v>4954</v>
      </c>
      <c r="F621" t="s">
        <v>4948</v>
      </c>
      <c r="G621" t="s">
        <v>4949</v>
      </c>
      <c r="H621" t="s">
        <v>2270</v>
      </c>
      <c r="I621" t="str">
        <f t="shared" si="19"/>
        <v>D0045OB2SKU00724</v>
      </c>
      <c r="J621">
        <v>20</v>
      </c>
    </row>
    <row r="622" spans="1:10" x14ac:dyDescent="0.3">
      <c r="A622" t="s">
        <v>4975</v>
      </c>
      <c r="B622" t="s">
        <v>336</v>
      </c>
      <c r="C622" t="str">
        <f t="shared" si="18"/>
        <v>D0045</v>
      </c>
      <c r="D622">
        <f>VLOOKUP(C622,Sheet5!F:H,3,)</f>
        <v>2</v>
      </c>
      <c r="E622" t="s">
        <v>4954</v>
      </c>
      <c r="F622" t="s">
        <v>4948</v>
      </c>
      <c r="G622" t="s">
        <v>4949</v>
      </c>
      <c r="H622" t="s">
        <v>2465</v>
      </c>
      <c r="I622" t="str">
        <f t="shared" si="19"/>
        <v>D0045OB2SKU00680</v>
      </c>
      <c r="J622">
        <v>20</v>
      </c>
    </row>
    <row r="623" spans="1:10" x14ac:dyDescent="0.3">
      <c r="A623" t="s">
        <v>4975</v>
      </c>
      <c r="B623" t="s">
        <v>341</v>
      </c>
      <c r="C623" t="str">
        <f t="shared" si="18"/>
        <v>D0045</v>
      </c>
      <c r="D623">
        <f>VLOOKUP(C623,Sheet5!F:H,3,)</f>
        <v>2</v>
      </c>
      <c r="E623" t="s">
        <v>4955</v>
      </c>
      <c r="F623" t="s">
        <v>4948</v>
      </c>
      <c r="G623" t="s">
        <v>4949</v>
      </c>
      <c r="H623" t="s">
        <v>2144</v>
      </c>
      <c r="I623" t="str">
        <f t="shared" si="19"/>
        <v>D0045OB9SKU00323</v>
      </c>
      <c r="J623">
        <v>190</v>
      </c>
    </row>
    <row r="624" spans="1:10" x14ac:dyDescent="0.3">
      <c r="A624" t="s">
        <v>4975</v>
      </c>
      <c r="B624" t="s">
        <v>341</v>
      </c>
      <c r="C624" t="str">
        <f t="shared" si="18"/>
        <v>D0045</v>
      </c>
      <c r="D624">
        <f>VLOOKUP(C624,Sheet5!F:H,3,)</f>
        <v>2</v>
      </c>
      <c r="E624" t="s">
        <v>4955</v>
      </c>
      <c r="F624" t="s">
        <v>4948</v>
      </c>
      <c r="G624" t="s">
        <v>4949</v>
      </c>
      <c r="H624" t="s">
        <v>2034</v>
      </c>
      <c r="I624" t="str">
        <f t="shared" si="19"/>
        <v>D0045OB9SKU00691</v>
      </c>
      <c r="J624">
        <v>10</v>
      </c>
    </row>
    <row r="625" spans="1:10" x14ac:dyDescent="0.3">
      <c r="A625" t="s">
        <v>4975</v>
      </c>
      <c r="B625" t="s">
        <v>341</v>
      </c>
      <c r="C625" t="str">
        <f t="shared" si="18"/>
        <v>D0045</v>
      </c>
      <c r="D625">
        <f>VLOOKUP(C625,Sheet5!F:H,3,)</f>
        <v>2</v>
      </c>
      <c r="E625" t="s">
        <v>4955</v>
      </c>
      <c r="F625" t="s">
        <v>4948</v>
      </c>
      <c r="G625" t="s">
        <v>4949</v>
      </c>
      <c r="H625" t="s">
        <v>2060</v>
      </c>
      <c r="I625" t="str">
        <f t="shared" si="19"/>
        <v>D0045OB9SKU00340</v>
      </c>
      <c r="J625">
        <v>12</v>
      </c>
    </row>
    <row r="626" spans="1:10" x14ac:dyDescent="0.3">
      <c r="A626" t="s">
        <v>4975</v>
      </c>
      <c r="B626" t="s">
        <v>341</v>
      </c>
      <c r="C626" t="str">
        <f t="shared" si="18"/>
        <v>D0045</v>
      </c>
      <c r="D626">
        <f>VLOOKUP(C626,Sheet5!F:H,3,)</f>
        <v>2</v>
      </c>
      <c r="E626" t="s">
        <v>4955</v>
      </c>
      <c r="F626" t="s">
        <v>4948</v>
      </c>
      <c r="G626" t="s">
        <v>4949</v>
      </c>
      <c r="H626" t="s">
        <v>2307</v>
      </c>
      <c r="I626" t="str">
        <f t="shared" si="19"/>
        <v>D0045OB9SKU00342</v>
      </c>
      <c r="J626">
        <v>10</v>
      </c>
    </row>
    <row r="627" spans="1:10" x14ac:dyDescent="0.3">
      <c r="A627" t="s">
        <v>4975</v>
      </c>
      <c r="B627" t="s">
        <v>341</v>
      </c>
      <c r="C627" t="str">
        <f t="shared" si="18"/>
        <v>D0045</v>
      </c>
      <c r="D627">
        <f>VLOOKUP(C627,Sheet5!F:H,3,)</f>
        <v>2</v>
      </c>
      <c r="E627" t="s">
        <v>4955</v>
      </c>
      <c r="F627" t="s">
        <v>4948</v>
      </c>
      <c r="G627" t="s">
        <v>4949</v>
      </c>
      <c r="H627" t="s">
        <v>2290</v>
      </c>
      <c r="I627" t="str">
        <f t="shared" si="19"/>
        <v>D0045OB9SKU00588</v>
      </c>
      <c r="J627">
        <v>26</v>
      </c>
    </row>
    <row r="628" spans="1:10" x14ac:dyDescent="0.3">
      <c r="A628" t="s">
        <v>4975</v>
      </c>
      <c r="B628" t="s">
        <v>341</v>
      </c>
      <c r="C628" t="str">
        <f t="shared" si="18"/>
        <v>D0045</v>
      </c>
      <c r="D628">
        <f>VLOOKUP(C628,Sheet5!F:H,3,)</f>
        <v>2</v>
      </c>
      <c r="E628" t="s">
        <v>4955</v>
      </c>
      <c r="F628" t="s">
        <v>4948</v>
      </c>
      <c r="G628" t="s">
        <v>4949</v>
      </c>
      <c r="H628" t="s">
        <v>2270</v>
      </c>
      <c r="I628" t="str">
        <f t="shared" si="19"/>
        <v>D0045OB9SKU00724</v>
      </c>
      <c r="J628">
        <v>20</v>
      </c>
    </row>
    <row r="629" spans="1:10" x14ac:dyDescent="0.3">
      <c r="A629" t="s">
        <v>4975</v>
      </c>
      <c r="B629" t="s">
        <v>341</v>
      </c>
      <c r="C629" t="str">
        <f t="shared" si="18"/>
        <v>D0045</v>
      </c>
      <c r="D629">
        <f>VLOOKUP(C629,Sheet5!F:H,3,)</f>
        <v>2</v>
      </c>
      <c r="E629" t="s">
        <v>4955</v>
      </c>
      <c r="F629" t="s">
        <v>4948</v>
      </c>
      <c r="G629" t="s">
        <v>4949</v>
      </c>
      <c r="H629" t="s">
        <v>2465</v>
      </c>
      <c r="I629" t="str">
        <f t="shared" si="19"/>
        <v>D0045OB9SKU00680</v>
      </c>
      <c r="J629">
        <v>20</v>
      </c>
    </row>
    <row r="630" spans="1:10" x14ac:dyDescent="0.3">
      <c r="A630" t="s">
        <v>4975</v>
      </c>
      <c r="B630" t="s">
        <v>333</v>
      </c>
      <c r="C630" t="str">
        <f t="shared" si="18"/>
        <v>D0045</v>
      </c>
      <c r="D630">
        <f>VLOOKUP(C630,Sheet5!F:H,3,)</f>
        <v>2</v>
      </c>
      <c r="E630" t="s">
        <v>4956</v>
      </c>
      <c r="F630" t="s">
        <v>4948</v>
      </c>
      <c r="G630" t="s">
        <v>4949</v>
      </c>
      <c r="H630" t="s">
        <v>2144</v>
      </c>
      <c r="I630" t="str">
        <f t="shared" si="19"/>
        <v>D0045OB1SKU00323</v>
      </c>
      <c r="J630">
        <v>210</v>
      </c>
    </row>
    <row r="631" spans="1:10" x14ac:dyDescent="0.3">
      <c r="A631" t="s">
        <v>4975</v>
      </c>
      <c r="B631" t="s">
        <v>333</v>
      </c>
      <c r="C631" t="str">
        <f t="shared" si="18"/>
        <v>D0045</v>
      </c>
      <c r="D631">
        <f>VLOOKUP(C631,Sheet5!F:H,3,)</f>
        <v>2</v>
      </c>
      <c r="E631" t="s">
        <v>4956</v>
      </c>
      <c r="F631" t="s">
        <v>4948</v>
      </c>
      <c r="G631" t="s">
        <v>4949</v>
      </c>
      <c r="H631" t="s">
        <v>2034</v>
      </c>
      <c r="I631" t="str">
        <f t="shared" si="19"/>
        <v>D0045OB1SKU00691</v>
      </c>
      <c r="J631">
        <v>10</v>
      </c>
    </row>
    <row r="632" spans="1:10" x14ac:dyDescent="0.3">
      <c r="A632" t="s">
        <v>4975</v>
      </c>
      <c r="B632" t="s">
        <v>333</v>
      </c>
      <c r="C632" t="str">
        <f t="shared" si="18"/>
        <v>D0045</v>
      </c>
      <c r="D632">
        <f>VLOOKUP(C632,Sheet5!F:H,3,)</f>
        <v>2</v>
      </c>
      <c r="E632" t="s">
        <v>4956</v>
      </c>
      <c r="F632" t="s">
        <v>4948</v>
      </c>
      <c r="G632" t="s">
        <v>4949</v>
      </c>
      <c r="H632" t="s">
        <v>2060</v>
      </c>
      <c r="I632" t="str">
        <f t="shared" si="19"/>
        <v>D0045OB1SKU00340</v>
      </c>
      <c r="J632">
        <v>12</v>
      </c>
    </row>
    <row r="633" spans="1:10" x14ac:dyDescent="0.3">
      <c r="A633" t="s">
        <v>4975</v>
      </c>
      <c r="B633" t="s">
        <v>333</v>
      </c>
      <c r="C633" t="str">
        <f t="shared" si="18"/>
        <v>D0045</v>
      </c>
      <c r="D633">
        <f>VLOOKUP(C633,Sheet5!F:H,3,)</f>
        <v>2</v>
      </c>
      <c r="E633" t="s">
        <v>4956</v>
      </c>
      <c r="F633" t="s">
        <v>4948</v>
      </c>
      <c r="G633" t="s">
        <v>4949</v>
      </c>
      <c r="H633" t="s">
        <v>2307</v>
      </c>
      <c r="I633" t="str">
        <f t="shared" si="19"/>
        <v>D0045OB1SKU00342</v>
      </c>
      <c r="J633">
        <v>12</v>
      </c>
    </row>
    <row r="634" spans="1:10" x14ac:dyDescent="0.3">
      <c r="A634" t="s">
        <v>4975</v>
      </c>
      <c r="B634" t="s">
        <v>333</v>
      </c>
      <c r="C634" t="str">
        <f t="shared" si="18"/>
        <v>D0045</v>
      </c>
      <c r="D634">
        <f>VLOOKUP(C634,Sheet5!F:H,3,)</f>
        <v>2</v>
      </c>
      <c r="E634" t="s">
        <v>4956</v>
      </c>
      <c r="F634" t="s">
        <v>4948</v>
      </c>
      <c r="G634" t="s">
        <v>4949</v>
      </c>
      <c r="H634" t="s">
        <v>2290</v>
      </c>
      <c r="I634" t="str">
        <f t="shared" si="19"/>
        <v>D0045OB1SKU00588</v>
      </c>
      <c r="J634">
        <v>30</v>
      </c>
    </row>
    <row r="635" spans="1:10" x14ac:dyDescent="0.3">
      <c r="A635" t="s">
        <v>4975</v>
      </c>
      <c r="B635" t="s">
        <v>333</v>
      </c>
      <c r="C635" t="str">
        <f t="shared" si="18"/>
        <v>D0045</v>
      </c>
      <c r="D635">
        <f>VLOOKUP(C635,Sheet5!F:H,3,)</f>
        <v>2</v>
      </c>
      <c r="E635" t="s">
        <v>4956</v>
      </c>
      <c r="F635" t="s">
        <v>4948</v>
      </c>
      <c r="G635" t="s">
        <v>4949</v>
      </c>
      <c r="H635" t="s">
        <v>2270</v>
      </c>
      <c r="I635" t="str">
        <f t="shared" si="19"/>
        <v>D0045OB1SKU00724</v>
      </c>
      <c r="J635">
        <v>20</v>
      </c>
    </row>
    <row r="636" spans="1:10" x14ac:dyDescent="0.3">
      <c r="A636" t="s">
        <v>4975</v>
      </c>
      <c r="B636" t="s">
        <v>333</v>
      </c>
      <c r="C636" t="str">
        <f t="shared" si="18"/>
        <v>D0045</v>
      </c>
      <c r="D636">
        <f>VLOOKUP(C636,Sheet5!F:H,3,)</f>
        <v>2</v>
      </c>
      <c r="E636" t="s">
        <v>4956</v>
      </c>
      <c r="F636" t="s">
        <v>4948</v>
      </c>
      <c r="G636" t="s">
        <v>4949</v>
      </c>
      <c r="H636" t="s">
        <v>2465</v>
      </c>
      <c r="I636" t="str">
        <f t="shared" si="19"/>
        <v>D0045OB1SKU00680</v>
      </c>
      <c r="J636">
        <v>25</v>
      </c>
    </row>
    <row r="637" spans="1:10" x14ac:dyDescent="0.3">
      <c r="A637" t="s">
        <v>4632</v>
      </c>
      <c r="B637" t="s">
        <v>43</v>
      </c>
      <c r="C637" t="str">
        <f t="shared" si="18"/>
        <v>D0055</v>
      </c>
      <c r="D637">
        <f>VLOOKUP(C637,Sheet5!F:H,3,)</f>
        <v>2</v>
      </c>
      <c r="E637" t="s">
        <v>4603</v>
      </c>
      <c r="F637" t="s">
        <v>4604</v>
      </c>
      <c r="G637" t="s">
        <v>38</v>
      </c>
      <c r="H637" t="s">
        <v>11</v>
      </c>
      <c r="I637" t="str">
        <f t="shared" si="19"/>
        <v>D0055OB14SKU00300</v>
      </c>
      <c r="J637">
        <v>150</v>
      </c>
    </row>
    <row r="638" spans="1:10" x14ac:dyDescent="0.3">
      <c r="A638" t="s">
        <v>4632</v>
      </c>
      <c r="B638" t="s">
        <v>43</v>
      </c>
      <c r="C638" t="str">
        <f t="shared" si="18"/>
        <v>D0055</v>
      </c>
      <c r="D638">
        <f>VLOOKUP(C638,Sheet5!F:H,3,)</f>
        <v>2</v>
      </c>
      <c r="E638" t="s">
        <v>4603</v>
      </c>
      <c r="F638" t="s">
        <v>4604</v>
      </c>
      <c r="G638" t="s">
        <v>38</v>
      </c>
      <c r="H638" t="s">
        <v>12</v>
      </c>
      <c r="I638" t="str">
        <f t="shared" si="19"/>
        <v>D0055OB14SKU00296</v>
      </c>
      <c r="J638">
        <v>17</v>
      </c>
    </row>
    <row r="639" spans="1:10" x14ac:dyDescent="0.3">
      <c r="A639" t="s">
        <v>4632</v>
      </c>
      <c r="B639" t="s">
        <v>43</v>
      </c>
      <c r="C639" t="str">
        <f t="shared" si="18"/>
        <v>D0055</v>
      </c>
      <c r="D639">
        <f>VLOOKUP(C639,Sheet5!F:H,3,)</f>
        <v>2</v>
      </c>
      <c r="E639" t="s">
        <v>4603</v>
      </c>
      <c r="F639" t="s">
        <v>4604</v>
      </c>
      <c r="G639" t="s">
        <v>38</v>
      </c>
      <c r="H639" t="s">
        <v>1440</v>
      </c>
      <c r="I639" t="str">
        <f t="shared" si="19"/>
        <v>D0055OB14SKU00264</v>
      </c>
      <c r="J639">
        <v>14</v>
      </c>
    </row>
    <row r="640" spans="1:10" x14ac:dyDescent="0.3">
      <c r="A640" t="s">
        <v>4632</v>
      </c>
      <c r="B640" t="s">
        <v>43</v>
      </c>
      <c r="C640" t="str">
        <f t="shared" si="18"/>
        <v>D0055</v>
      </c>
      <c r="D640">
        <f>VLOOKUP(C640,Sheet5!F:H,3,)</f>
        <v>2</v>
      </c>
      <c r="E640" t="s">
        <v>4603</v>
      </c>
      <c r="F640" t="s">
        <v>4604</v>
      </c>
      <c r="G640" t="s">
        <v>38</v>
      </c>
      <c r="H640" t="s">
        <v>1682</v>
      </c>
      <c r="I640" t="str">
        <f t="shared" si="19"/>
        <v>D0055OB14SKU00695</v>
      </c>
      <c r="J640">
        <v>9</v>
      </c>
    </row>
    <row r="641" spans="1:10" x14ac:dyDescent="0.3">
      <c r="A641" t="s">
        <v>4632</v>
      </c>
      <c r="B641" t="s">
        <v>43</v>
      </c>
      <c r="C641" t="str">
        <f t="shared" si="18"/>
        <v>D0055</v>
      </c>
      <c r="D641">
        <f>VLOOKUP(C641,Sheet5!F:H,3,)</f>
        <v>2</v>
      </c>
      <c r="E641" t="s">
        <v>4603</v>
      </c>
      <c r="F641" t="s">
        <v>4604</v>
      </c>
      <c r="G641" t="s">
        <v>38</v>
      </c>
      <c r="H641" t="s">
        <v>14</v>
      </c>
      <c r="I641" t="str">
        <f t="shared" si="19"/>
        <v>D0055OB14SKU00292</v>
      </c>
      <c r="J641">
        <v>30</v>
      </c>
    </row>
    <row r="642" spans="1:10" x14ac:dyDescent="0.3">
      <c r="A642" t="s">
        <v>4632</v>
      </c>
      <c r="B642" t="s">
        <v>43</v>
      </c>
      <c r="C642" t="str">
        <f t="shared" ref="C642:C705" si="20">LEFT(B642,5)</f>
        <v>D0055</v>
      </c>
      <c r="D642">
        <f>VLOOKUP(C642,Sheet5!F:H,3,)</f>
        <v>2</v>
      </c>
      <c r="E642" t="s">
        <v>4603</v>
      </c>
      <c r="F642" t="s">
        <v>4604</v>
      </c>
      <c r="G642" t="s">
        <v>38</v>
      </c>
      <c r="H642" t="s">
        <v>1656</v>
      </c>
      <c r="I642" t="str">
        <f t="shared" si="19"/>
        <v>D0055OB14SKU00698</v>
      </c>
      <c r="J642">
        <v>8</v>
      </c>
    </row>
    <row r="643" spans="1:10" x14ac:dyDescent="0.3">
      <c r="A643" t="s">
        <v>4632</v>
      </c>
      <c r="B643" t="s">
        <v>43</v>
      </c>
      <c r="C643" t="str">
        <f t="shared" si="20"/>
        <v>D0055</v>
      </c>
      <c r="D643">
        <f>VLOOKUP(C643,Sheet5!F:H,3,)</f>
        <v>2</v>
      </c>
      <c r="E643" t="s">
        <v>4603</v>
      </c>
      <c r="F643" t="s">
        <v>4604</v>
      </c>
      <c r="G643" t="s">
        <v>38</v>
      </c>
      <c r="H643" t="s">
        <v>15</v>
      </c>
      <c r="I643" t="str">
        <f t="shared" ref="I643:I706" si="21">B643&amp;H643</f>
        <v>D0055OB14SKU00535</v>
      </c>
      <c r="J643">
        <v>6</v>
      </c>
    </row>
    <row r="644" spans="1:10" x14ac:dyDescent="0.3">
      <c r="A644" t="s">
        <v>4632</v>
      </c>
      <c r="B644" t="s">
        <v>43</v>
      </c>
      <c r="C644" t="str">
        <f t="shared" si="20"/>
        <v>D0055</v>
      </c>
      <c r="D644">
        <f>VLOOKUP(C644,Sheet5!F:H,3,)</f>
        <v>2</v>
      </c>
      <c r="E644" t="s">
        <v>4603</v>
      </c>
      <c r="F644" t="s">
        <v>4604</v>
      </c>
      <c r="G644" t="s">
        <v>38</v>
      </c>
      <c r="H644" t="s">
        <v>16</v>
      </c>
      <c r="I644" t="str">
        <f t="shared" si="21"/>
        <v>D0055OB14SKU00530</v>
      </c>
      <c r="J644">
        <v>5</v>
      </c>
    </row>
    <row r="645" spans="1:10" x14ac:dyDescent="0.3">
      <c r="A645" t="s">
        <v>4632</v>
      </c>
      <c r="B645" t="s">
        <v>43</v>
      </c>
      <c r="C645" t="str">
        <f t="shared" si="20"/>
        <v>D0055</v>
      </c>
      <c r="D645">
        <f>VLOOKUP(C645,Sheet5!F:H,3,)</f>
        <v>2</v>
      </c>
      <c r="E645" t="s">
        <v>4603</v>
      </c>
      <c r="F645" t="s">
        <v>4604</v>
      </c>
      <c r="G645" t="s">
        <v>38</v>
      </c>
      <c r="H645" t="s">
        <v>2543</v>
      </c>
      <c r="I645" t="str">
        <f t="shared" si="21"/>
        <v>D0055OB14SKU00670</v>
      </c>
      <c r="J645">
        <v>15</v>
      </c>
    </row>
    <row r="646" spans="1:10" x14ac:dyDescent="0.3">
      <c r="A646" t="s">
        <v>4632</v>
      </c>
      <c r="B646" t="s">
        <v>42</v>
      </c>
      <c r="C646" t="str">
        <f t="shared" si="20"/>
        <v>D0055</v>
      </c>
      <c r="D646">
        <f>VLOOKUP(C646,Sheet5!F:H,3,)</f>
        <v>2</v>
      </c>
      <c r="E646" t="s">
        <v>4606</v>
      </c>
      <c r="F646" t="s">
        <v>4604</v>
      </c>
      <c r="G646" t="s">
        <v>38</v>
      </c>
      <c r="H646" t="s">
        <v>11</v>
      </c>
      <c r="I646" t="str">
        <f t="shared" si="21"/>
        <v>D0055OB6SKU00300</v>
      </c>
      <c r="J646">
        <v>100</v>
      </c>
    </row>
    <row r="647" spans="1:10" x14ac:dyDescent="0.3">
      <c r="A647" t="s">
        <v>4632</v>
      </c>
      <c r="B647" t="s">
        <v>42</v>
      </c>
      <c r="C647" t="str">
        <f t="shared" si="20"/>
        <v>D0055</v>
      </c>
      <c r="D647">
        <f>VLOOKUP(C647,Sheet5!F:H,3,)</f>
        <v>2</v>
      </c>
      <c r="E647" t="s">
        <v>4606</v>
      </c>
      <c r="F647" t="s">
        <v>4604</v>
      </c>
      <c r="G647" t="s">
        <v>38</v>
      </c>
      <c r="H647" t="s">
        <v>12</v>
      </c>
      <c r="I647" t="str">
        <f t="shared" si="21"/>
        <v>D0055OB6SKU00296</v>
      </c>
      <c r="J647">
        <v>8</v>
      </c>
    </row>
    <row r="648" spans="1:10" x14ac:dyDescent="0.3">
      <c r="A648" t="s">
        <v>4632</v>
      </c>
      <c r="B648" t="s">
        <v>42</v>
      </c>
      <c r="C648" t="str">
        <f t="shared" si="20"/>
        <v>D0055</v>
      </c>
      <c r="D648">
        <f>VLOOKUP(C648,Sheet5!F:H,3,)</f>
        <v>2</v>
      </c>
      <c r="E648" t="s">
        <v>4606</v>
      </c>
      <c r="F648" t="s">
        <v>4604</v>
      </c>
      <c r="G648" t="s">
        <v>38</v>
      </c>
      <c r="H648" t="s">
        <v>1440</v>
      </c>
      <c r="I648" t="str">
        <f t="shared" si="21"/>
        <v>D0055OB6SKU00264</v>
      </c>
      <c r="J648">
        <v>10</v>
      </c>
    </row>
    <row r="649" spans="1:10" x14ac:dyDescent="0.3">
      <c r="A649" t="s">
        <v>4632</v>
      </c>
      <c r="B649" t="s">
        <v>42</v>
      </c>
      <c r="C649" t="str">
        <f t="shared" si="20"/>
        <v>D0055</v>
      </c>
      <c r="D649">
        <f>VLOOKUP(C649,Sheet5!F:H,3,)</f>
        <v>2</v>
      </c>
      <c r="E649" t="s">
        <v>4606</v>
      </c>
      <c r="F649" t="s">
        <v>4604</v>
      </c>
      <c r="G649" t="s">
        <v>38</v>
      </c>
      <c r="H649" t="s">
        <v>1682</v>
      </c>
      <c r="I649" t="str">
        <f t="shared" si="21"/>
        <v>D0055OB6SKU00695</v>
      </c>
      <c r="J649">
        <v>7</v>
      </c>
    </row>
    <row r="650" spans="1:10" x14ac:dyDescent="0.3">
      <c r="A650" t="s">
        <v>4632</v>
      </c>
      <c r="B650" t="s">
        <v>42</v>
      </c>
      <c r="C650" t="str">
        <f t="shared" si="20"/>
        <v>D0055</v>
      </c>
      <c r="D650">
        <f>VLOOKUP(C650,Sheet5!F:H,3,)</f>
        <v>2</v>
      </c>
      <c r="E650" t="s">
        <v>4606</v>
      </c>
      <c r="F650" t="s">
        <v>4604</v>
      </c>
      <c r="G650" t="s">
        <v>38</v>
      </c>
      <c r="H650" t="s">
        <v>14</v>
      </c>
      <c r="I650" t="str">
        <f t="shared" si="21"/>
        <v>D0055OB6SKU00292</v>
      </c>
      <c r="J650">
        <v>25</v>
      </c>
    </row>
    <row r="651" spans="1:10" x14ac:dyDescent="0.3">
      <c r="A651" t="s">
        <v>4632</v>
      </c>
      <c r="B651" t="s">
        <v>42</v>
      </c>
      <c r="C651" t="str">
        <f t="shared" si="20"/>
        <v>D0055</v>
      </c>
      <c r="D651">
        <f>VLOOKUP(C651,Sheet5!F:H,3,)</f>
        <v>2</v>
      </c>
      <c r="E651" t="s">
        <v>4606</v>
      </c>
      <c r="F651" t="s">
        <v>4604</v>
      </c>
      <c r="G651" t="s">
        <v>38</v>
      </c>
      <c r="H651" t="s">
        <v>1656</v>
      </c>
      <c r="I651" t="str">
        <f t="shared" si="21"/>
        <v>D0055OB6SKU00698</v>
      </c>
      <c r="J651">
        <v>7</v>
      </c>
    </row>
    <row r="652" spans="1:10" x14ac:dyDescent="0.3">
      <c r="A652" t="s">
        <v>4632</v>
      </c>
      <c r="B652" t="s">
        <v>42</v>
      </c>
      <c r="C652" t="str">
        <f t="shared" si="20"/>
        <v>D0055</v>
      </c>
      <c r="D652">
        <f>VLOOKUP(C652,Sheet5!F:H,3,)</f>
        <v>2</v>
      </c>
      <c r="E652" t="s">
        <v>4606</v>
      </c>
      <c r="F652" t="s">
        <v>4604</v>
      </c>
      <c r="G652" t="s">
        <v>38</v>
      </c>
      <c r="H652" t="s">
        <v>15</v>
      </c>
      <c r="I652" t="str">
        <f t="shared" si="21"/>
        <v>D0055OB6SKU00535</v>
      </c>
      <c r="J652">
        <v>4</v>
      </c>
    </row>
    <row r="653" spans="1:10" x14ac:dyDescent="0.3">
      <c r="A653" t="s">
        <v>4632</v>
      </c>
      <c r="B653" t="s">
        <v>42</v>
      </c>
      <c r="C653" t="str">
        <f t="shared" si="20"/>
        <v>D0055</v>
      </c>
      <c r="D653">
        <f>VLOOKUP(C653,Sheet5!F:H,3,)</f>
        <v>2</v>
      </c>
      <c r="E653" t="s">
        <v>4606</v>
      </c>
      <c r="F653" t="s">
        <v>4604</v>
      </c>
      <c r="G653" t="s">
        <v>38</v>
      </c>
      <c r="H653" t="s">
        <v>16</v>
      </c>
      <c r="I653" t="str">
        <f t="shared" si="21"/>
        <v>D0055OB6SKU00530</v>
      </c>
      <c r="J653">
        <v>3</v>
      </c>
    </row>
    <row r="654" spans="1:10" x14ac:dyDescent="0.3">
      <c r="A654" t="s">
        <v>4632</v>
      </c>
      <c r="B654" t="s">
        <v>42</v>
      </c>
      <c r="C654" t="str">
        <f t="shared" si="20"/>
        <v>D0055</v>
      </c>
      <c r="D654">
        <f>VLOOKUP(C654,Sheet5!F:H,3,)</f>
        <v>2</v>
      </c>
      <c r="E654" t="s">
        <v>4606</v>
      </c>
      <c r="F654" t="s">
        <v>4604</v>
      </c>
      <c r="G654" t="s">
        <v>38</v>
      </c>
      <c r="H654" t="s">
        <v>2543</v>
      </c>
      <c r="I654" t="str">
        <f t="shared" si="21"/>
        <v>D0055OB6SKU00670</v>
      </c>
      <c r="J654">
        <v>11</v>
      </c>
    </row>
    <row r="655" spans="1:10" x14ac:dyDescent="0.3">
      <c r="A655" t="s">
        <v>4632</v>
      </c>
      <c r="B655" t="s">
        <v>41</v>
      </c>
      <c r="C655" t="str">
        <f t="shared" si="20"/>
        <v>D0055</v>
      </c>
      <c r="D655">
        <f>VLOOKUP(C655,Sheet5!F:H,3,)</f>
        <v>2</v>
      </c>
      <c r="E655" t="s">
        <v>4607</v>
      </c>
      <c r="F655" t="s">
        <v>4604</v>
      </c>
      <c r="G655" t="s">
        <v>38</v>
      </c>
      <c r="H655" t="s">
        <v>11</v>
      </c>
      <c r="I655" t="str">
        <f t="shared" si="21"/>
        <v>D0055OB4SKU00300</v>
      </c>
      <c r="J655">
        <v>90</v>
      </c>
    </row>
    <row r="656" spans="1:10" x14ac:dyDescent="0.3">
      <c r="A656" t="s">
        <v>4632</v>
      </c>
      <c r="B656" t="s">
        <v>41</v>
      </c>
      <c r="C656" t="str">
        <f t="shared" si="20"/>
        <v>D0055</v>
      </c>
      <c r="D656">
        <f>VLOOKUP(C656,Sheet5!F:H,3,)</f>
        <v>2</v>
      </c>
      <c r="E656" t="s">
        <v>4607</v>
      </c>
      <c r="F656" t="s">
        <v>4604</v>
      </c>
      <c r="G656" t="s">
        <v>38</v>
      </c>
      <c r="H656" t="s">
        <v>12</v>
      </c>
      <c r="I656" t="str">
        <f t="shared" si="21"/>
        <v>D0055OB4SKU00296</v>
      </c>
      <c r="J656">
        <v>9</v>
      </c>
    </row>
    <row r="657" spans="1:10" x14ac:dyDescent="0.3">
      <c r="A657" t="s">
        <v>4632</v>
      </c>
      <c r="B657" t="s">
        <v>41</v>
      </c>
      <c r="C657" t="str">
        <f t="shared" si="20"/>
        <v>D0055</v>
      </c>
      <c r="D657">
        <f>VLOOKUP(C657,Sheet5!F:H,3,)</f>
        <v>2</v>
      </c>
      <c r="E657" t="s">
        <v>4607</v>
      </c>
      <c r="F657" t="s">
        <v>4604</v>
      </c>
      <c r="G657" t="s">
        <v>38</v>
      </c>
      <c r="H657" t="s">
        <v>1440</v>
      </c>
      <c r="I657" t="str">
        <f t="shared" si="21"/>
        <v>D0055OB4SKU00264</v>
      </c>
      <c r="J657">
        <v>10</v>
      </c>
    </row>
    <row r="658" spans="1:10" x14ac:dyDescent="0.3">
      <c r="A658" t="s">
        <v>4632</v>
      </c>
      <c r="B658" t="s">
        <v>41</v>
      </c>
      <c r="C658" t="str">
        <f t="shared" si="20"/>
        <v>D0055</v>
      </c>
      <c r="D658">
        <f>VLOOKUP(C658,Sheet5!F:H,3,)</f>
        <v>2</v>
      </c>
      <c r="E658" t="s">
        <v>4607</v>
      </c>
      <c r="F658" t="s">
        <v>4604</v>
      </c>
      <c r="G658" t="s">
        <v>38</v>
      </c>
      <c r="H658" t="s">
        <v>1682</v>
      </c>
      <c r="I658" t="str">
        <f t="shared" si="21"/>
        <v>D0055OB4SKU00695</v>
      </c>
      <c r="J658">
        <v>7</v>
      </c>
    </row>
    <row r="659" spans="1:10" x14ac:dyDescent="0.3">
      <c r="A659" t="s">
        <v>4632</v>
      </c>
      <c r="B659" t="s">
        <v>41</v>
      </c>
      <c r="C659" t="str">
        <f t="shared" si="20"/>
        <v>D0055</v>
      </c>
      <c r="D659">
        <f>VLOOKUP(C659,Sheet5!F:H,3,)</f>
        <v>2</v>
      </c>
      <c r="E659" t="s">
        <v>4607</v>
      </c>
      <c r="F659" t="s">
        <v>4604</v>
      </c>
      <c r="G659" t="s">
        <v>38</v>
      </c>
      <c r="H659" t="s">
        <v>14</v>
      </c>
      <c r="I659" t="str">
        <f t="shared" si="21"/>
        <v>D0055OB4SKU00292</v>
      </c>
      <c r="J659">
        <v>25</v>
      </c>
    </row>
    <row r="660" spans="1:10" x14ac:dyDescent="0.3">
      <c r="A660" t="s">
        <v>4632</v>
      </c>
      <c r="B660" t="s">
        <v>41</v>
      </c>
      <c r="C660" t="str">
        <f t="shared" si="20"/>
        <v>D0055</v>
      </c>
      <c r="D660">
        <f>VLOOKUP(C660,Sheet5!F:H,3,)</f>
        <v>2</v>
      </c>
      <c r="E660" t="s">
        <v>4607</v>
      </c>
      <c r="F660" t="s">
        <v>4604</v>
      </c>
      <c r="G660" t="s">
        <v>38</v>
      </c>
      <c r="H660" t="s">
        <v>1656</v>
      </c>
      <c r="I660" t="str">
        <f t="shared" si="21"/>
        <v>D0055OB4SKU00698</v>
      </c>
      <c r="J660">
        <v>7</v>
      </c>
    </row>
    <row r="661" spans="1:10" x14ac:dyDescent="0.3">
      <c r="A661" t="s">
        <v>4632</v>
      </c>
      <c r="B661" t="s">
        <v>41</v>
      </c>
      <c r="C661" t="str">
        <f t="shared" si="20"/>
        <v>D0055</v>
      </c>
      <c r="D661">
        <f>VLOOKUP(C661,Sheet5!F:H,3,)</f>
        <v>2</v>
      </c>
      <c r="E661" t="s">
        <v>4607</v>
      </c>
      <c r="F661" t="s">
        <v>4604</v>
      </c>
      <c r="G661" t="s">
        <v>38</v>
      </c>
      <c r="H661" t="s">
        <v>15</v>
      </c>
      <c r="I661" t="str">
        <f t="shared" si="21"/>
        <v>D0055OB4SKU00535</v>
      </c>
      <c r="J661">
        <v>4</v>
      </c>
    </row>
    <row r="662" spans="1:10" x14ac:dyDescent="0.3">
      <c r="A662" t="s">
        <v>4632</v>
      </c>
      <c r="B662" t="s">
        <v>41</v>
      </c>
      <c r="C662" t="str">
        <f t="shared" si="20"/>
        <v>D0055</v>
      </c>
      <c r="D662">
        <f>VLOOKUP(C662,Sheet5!F:H,3,)</f>
        <v>2</v>
      </c>
      <c r="E662" t="s">
        <v>4607</v>
      </c>
      <c r="F662" t="s">
        <v>4604</v>
      </c>
      <c r="G662" t="s">
        <v>38</v>
      </c>
      <c r="H662" t="s">
        <v>16</v>
      </c>
      <c r="I662" t="str">
        <f t="shared" si="21"/>
        <v>D0055OB4SKU00530</v>
      </c>
      <c r="J662">
        <v>3</v>
      </c>
    </row>
    <row r="663" spans="1:10" x14ac:dyDescent="0.3">
      <c r="A663" t="s">
        <v>4632</v>
      </c>
      <c r="B663" t="s">
        <v>41</v>
      </c>
      <c r="C663" t="str">
        <f t="shared" si="20"/>
        <v>D0055</v>
      </c>
      <c r="D663">
        <f>VLOOKUP(C663,Sheet5!F:H,3,)</f>
        <v>2</v>
      </c>
      <c r="E663" t="s">
        <v>4607</v>
      </c>
      <c r="F663" t="s">
        <v>4604</v>
      </c>
      <c r="G663" t="s">
        <v>38</v>
      </c>
      <c r="H663" t="s">
        <v>2543</v>
      </c>
      <c r="I663" t="str">
        <f t="shared" si="21"/>
        <v>D0055OB4SKU00670</v>
      </c>
      <c r="J663">
        <v>10</v>
      </c>
    </row>
    <row r="664" spans="1:10" x14ac:dyDescent="0.3">
      <c r="A664" t="s">
        <v>4632</v>
      </c>
      <c r="B664" t="s">
        <v>37</v>
      </c>
      <c r="C664" t="str">
        <f t="shared" si="20"/>
        <v>D0055</v>
      </c>
      <c r="D664">
        <f>VLOOKUP(C664,Sheet5!F:H,3,)</f>
        <v>2</v>
      </c>
      <c r="E664" t="s">
        <v>4608</v>
      </c>
      <c r="F664" t="s">
        <v>4604</v>
      </c>
      <c r="G664" t="s">
        <v>38</v>
      </c>
      <c r="H664" t="s">
        <v>11</v>
      </c>
      <c r="I664" t="str">
        <f t="shared" si="21"/>
        <v>D0055OB1SKU00300</v>
      </c>
      <c r="J664">
        <v>145</v>
      </c>
    </row>
    <row r="665" spans="1:10" x14ac:dyDescent="0.3">
      <c r="A665" t="s">
        <v>4632</v>
      </c>
      <c r="B665" t="s">
        <v>37</v>
      </c>
      <c r="C665" t="str">
        <f t="shared" si="20"/>
        <v>D0055</v>
      </c>
      <c r="D665">
        <f>VLOOKUP(C665,Sheet5!F:H,3,)</f>
        <v>2</v>
      </c>
      <c r="E665" t="s">
        <v>4608</v>
      </c>
      <c r="F665" t="s">
        <v>4604</v>
      </c>
      <c r="G665" t="s">
        <v>38</v>
      </c>
      <c r="H665" t="s">
        <v>12</v>
      </c>
      <c r="I665" t="str">
        <f t="shared" si="21"/>
        <v>D0055OB1SKU00296</v>
      </c>
      <c r="J665">
        <v>18</v>
      </c>
    </row>
    <row r="666" spans="1:10" x14ac:dyDescent="0.3">
      <c r="A666" t="s">
        <v>4632</v>
      </c>
      <c r="B666" t="s">
        <v>37</v>
      </c>
      <c r="C666" t="str">
        <f t="shared" si="20"/>
        <v>D0055</v>
      </c>
      <c r="D666">
        <f>VLOOKUP(C666,Sheet5!F:H,3,)</f>
        <v>2</v>
      </c>
      <c r="E666" t="s">
        <v>4608</v>
      </c>
      <c r="F666" t="s">
        <v>4604</v>
      </c>
      <c r="G666" t="s">
        <v>38</v>
      </c>
      <c r="H666" t="s">
        <v>1440</v>
      </c>
      <c r="I666" t="str">
        <f t="shared" si="21"/>
        <v>D0055OB1SKU00264</v>
      </c>
      <c r="J666">
        <v>15</v>
      </c>
    </row>
    <row r="667" spans="1:10" x14ac:dyDescent="0.3">
      <c r="A667" t="s">
        <v>4632</v>
      </c>
      <c r="B667" t="s">
        <v>37</v>
      </c>
      <c r="C667" t="str">
        <f t="shared" si="20"/>
        <v>D0055</v>
      </c>
      <c r="D667">
        <f>VLOOKUP(C667,Sheet5!F:H,3,)</f>
        <v>2</v>
      </c>
      <c r="E667" t="s">
        <v>4608</v>
      </c>
      <c r="F667" t="s">
        <v>4604</v>
      </c>
      <c r="G667" t="s">
        <v>38</v>
      </c>
      <c r="H667" t="s">
        <v>1682</v>
      </c>
      <c r="I667" t="str">
        <f t="shared" si="21"/>
        <v>D0055OB1SKU00695</v>
      </c>
      <c r="J667">
        <v>10</v>
      </c>
    </row>
    <row r="668" spans="1:10" x14ac:dyDescent="0.3">
      <c r="A668" t="s">
        <v>4632</v>
      </c>
      <c r="B668" t="s">
        <v>37</v>
      </c>
      <c r="C668" t="str">
        <f t="shared" si="20"/>
        <v>D0055</v>
      </c>
      <c r="D668">
        <f>VLOOKUP(C668,Sheet5!F:H,3,)</f>
        <v>2</v>
      </c>
      <c r="E668" t="s">
        <v>4608</v>
      </c>
      <c r="F668" t="s">
        <v>4604</v>
      </c>
      <c r="G668" t="s">
        <v>38</v>
      </c>
      <c r="H668" t="s">
        <v>14</v>
      </c>
      <c r="I668" t="str">
        <f t="shared" si="21"/>
        <v>D0055OB1SKU00292</v>
      </c>
      <c r="J668">
        <v>30</v>
      </c>
    </row>
    <row r="669" spans="1:10" x14ac:dyDescent="0.3">
      <c r="A669" t="s">
        <v>4632</v>
      </c>
      <c r="B669" t="s">
        <v>37</v>
      </c>
      <c r="C669" t="str">
        <f t="shared" si="20"/>
        <v>D0055</v>
      </c>
      <c r="D669">
        <f>VLOOKUP(C669,Sheet5!F:H,3,)</f>
        <v>2</v>
      </c>
      <c r="E669" t="s">
        <v>4608</v>
      </c>
      <c r="F669" t="s">
        <v>4604</v>
      </c>
      <c r="G669" t="s">
        <v>38</v>
      </c>
      <c r="H669" t="s">
        <v>1656</v>
      </c>
      <c r="I669" t="str">
        <f t="shared" si="21"/>
        <v>D0055OB1SKU00698</v>
      </c>
      <c r="J669">
        <v>7</v>
      </c>
    </row>
    <row r="670" spans="1:10" x14ac:dyDescent="0.3">
      <c r="A670" t="s">
        <v>4632</v>
      </c>
      <c r="B670" t="s">
        <v>37</v>
      </c>
      <c r="C670" t="str">
        <f t="shared" si="20"/>
        <v>D0055</v>
      </c>
      <c r="D670">
        <f>VLOOKUP(C670,Sheet5!F:H,3,)</f>
        <v>2</v>
      </c>
      <c r="E670" t="s">
        <v>4608</v>
      </c>
      <c r="F670" t="s">
        <v>4604</v>
      </c>
      <c r="G670" t="s">
        <v>38</v>
      </c>
      <c r="H670" t="s">
        <v>15</v>
      </c>
      <c r="I670" t="str">
        <f t="shared" si="21"/>
        <v>D0055OB1SKU00535</v>
      </c>
      <c r="J670">
        <v>5</v>
      </c>
    </row>
    <row r="671" spans="1:10" x14ac:dyDescent="0.3">
      <c r="A671" t="s">
        <v>4632</v>
      </c>
      <c r="B671" t="s">
        <v>37</v>
      </c>
      <c r="C671" t="str">
        <f t="shared" si="20"/>
        <v>D0055</v>
      </c>
      <c r="D671">
        <f>VLOOKUP(C671,Sheet5!F:H,3,)</f>
        <v>2</v>
      </c>
      <c r="E671" t="s">
        <v>4608</v>
      </c>
      <c r="F671" t="s">
        <v>4604</v>
      </c>
      <c r="G671" t="s">
        <v>38</v>
      </c>
      <c r="H671" t="s">
        <v>16</v>
      </c>
      <c r="I671" t="str">
        <f t="shared" si="21"/>
        <v>D0055OB1SKU00530</v>
      </c>
      <c r="J671">
        <v>3</v>
      </c>
    </row>
    <row r="672" spans="1:10" x14ac:dyDescent="0.3">
      <c r="A672" t="s">
        <v>4632</v>
      </c>
      <c r="B672" t="s">
        <v>37</v>
      </c>
      <c r="C672" t="str">
        <f t="shared" si="20"/>
        <v>D0055</v>
      </c>
      <c r="D672">
        <f>VLOOKUP(C672,Sheet5!F:H,3,)</f>
        <v>2</v>
      </c>
      <c r="E672" t="s">
        <v>4608</v>
      </c>
      <c r="F672" t="s">
        <v>4604</v>
      </c>
      <c r="G672" t="s">
        <v>38</v>
      </c>
      <c r="H672" t="s">
        <v>2543</v>
      </c>
      <c r="I672" t="str">
        <f t="shared" si="21"/>
        <v>D0055OB1SKU00670</v>
      </c>
      <c r="J672">
        <v>11</v>
      </c>
    </row>
    <row r="673" spans="1:10" x14ac:dyDescent="0.3">
      <c r="A673" t="s">
        <v>4632</v>
      </c>
      <c r="B673" t="s">
        <v>39</v>
      </c>
      <c r="C673" t="str">
        <f t="shared" si="20"/>
        <v>D0055</v>
      </c>
      <c r="D673">
        <f>VLOOKUP(C673,Sheet5!F:H,3,)</f>
        <v>2</v>
      </c>
      <c r="E673" t="s">
        <v>4609</v>
      </c>
      <c r="F673" t="s">
        <v>4604</v>
      </c>
      <c r="G673" t="s">
        <v>38</v>
      </c>
      <c r="H673" t="s">
        <v>11</v>
      </c>
      <c r="I673" t="str">
        <f t="shared" si="21"/>
        <v>D0055OB17SKU00300</v>
      </c>
      <c r="J673">
        <v>115</v>
      </c>
    </row>
    <row r="674" spans="1:10" x14ac:dyDescent="0.3">
      <c r="A674" t="s">
        <v>4632</v>
      </c>
      <c r="B674" t="s">
        <v>39</v>
      </c>
      <c r="C674" t="str">
        <f t="shared" si="20"/>
        <v>D0055</v>
      </c>
      <c r="D674">
        <f>VLOOKUP(C674,Sheet5!F:H,3,)</f>
        <v>2</v>
      </c>
      <c r="E674" t="s">
        <v>4609</v>
      </c>
      <c r="F674" t="s">
        <v>4604</v>
      </c>
      <c r="G674" t="s">
        <v>38</v>
      </c>
      <c r="H674" t="s">
        <v>12</v>
      </c>
      <c r="I674" t="str">
        <f t="shared" si="21"/>
        <v>D0055OB17SKU00296</v>
      </c>
      <c r="J674">
        <v>11</v>
      </c>
    </row>
    <row r="675" spans="1:10" x14ac:dyDescent="0.3">
      <c r="A675" t="s">
        <v>4632</v>
      </c>
      <c r="B675" t="s">
        <v>39</v>
      </c>
      <c r="C675" t="str">
        <f t="shared" si="20"/>
        <v>D0055</v>
      </c>
      <c r="D675">
        <f>VLOOKUP(C675,Sheet5!F:H,3,)</f>
        <v>2</v>
      </c>
      <c r="E675" t="s">
        <v>4609</v>
      </c>
      <c r="F675" t="s">
        <v>4604</v>
      </c>
      <c r="G675" t="s">
        <v>38</v>
      </c>
      <c r="H675" t="s">
        <v>1440</v>
      </c>
      <c r="I675" t="str">
        <f t="shared" si="21"/>
        <v>D0055OB17SKU00264</v>
      </c>
      <c r="J675">
        <v>12</v>
      </c>
    </row>
    <row r="676" spans="1:10" x14ac:dyDescent="0.3">
      <c r="A676" t="s">
        <v>4632</v>
      </c>
      <c r="B676" t="s">
        <v>39</v>
      </c>
      <c r="C676" t="str">
        <f t="shared" si="20"/>
        <v>D0055</v>
      </c>
      <c r="D676">
        <f>VLOOKUP(C676,Sheet5!F:H,3,)</f>
        <v>2</v>
      </c>
      <c r="E676" t="s">
        <v>4609</v>
      </c>
      <c r="F676" t="s">
        <v>4604</v>
      </c>
      <c r="G676" t="s">
        <v>38</v>
      </c>
      <c r="H676" t="s">
        <v>1682</v>
      </c>
      <c r="I676" t="str">
        <f t="shared" si="21"/>
        <v>D0055OB17SKU00695</v>
      </c>
      <c r="J676">
        <v>8</v>
      </c>
    </row>
    <row r="677" spans="1:10" x14ac:dyDescent="0.3">
      <c r="A677" t="s">
        <v>4632</v>
      </c>
      <c r="B677" t="s">
        <v>39</v>
      </c>
      <c r="C677" t="str">
        <f t="shared" si="20"/>
        <v>D0055</v>
      </c>
      <c r="D677">
        <f>VLOOKUP(C677,Sheet5!F:H,3,)</f>
        <v>2</v>
      </c>
      <c r="E677" t="s">
        <v>4609</v>
      </c>
      <c r="F677" t="s">
        <v>4604</v>
      </c>
      <c r="G677" t="s">
        <v>38</v>
      </c>
      <c r="H677" t="s">
        <v>14</v>
      </c>
      <c r="I677" t="str">
        <f t="shared" si="21"/>
        <v>D0055OB17SKU00292</v>
      </c>
      <c r="J677">
        <v>25</v>
      </c>
    </row>
    <row r="678" spans="1:10" x14ac:dyDescent="0.3">
      <c r="A678" t="s">
        <v>4632</v>
      </c>
      <c r="B678" t="s">
        <v>39</v>
      </c>
      <c r="C678" t="str">
        <f t="shared" si="20"/>
        <v>D0055</v>
      </c>
      <c r="D678">
        <f>VLOOKUP(C678,Sheet5!F:H,3,)</f>
        <v>2</v>
      </c>
      <c r="E678" t="s">
        <v>4609</v>
      </c>
      <c r="F678" t="s">
        <v>4604</v>
      </c>
      <c r="G678" t="s">
        <v>38</v>
      </c>
      <c r="H678" t="s">
        <v>1656</v>
      </c>
      <c r="I678" t="str">
        <f t="shared" si="21"/>
        <v>D0055OB17SKU00698</v>
      </c>
      <c r="J678">
        <v>7</v>
      </c>
    </row>
    <row r="679" spans="1:10" x14ac:dyDescent="0.3">
      <c r="A679" t="s">
        <v>4632</v>
      </c>
      <c r="B679" t="s">
        <v>39</v>
      </c>
      <c r="C679" t="str">
        <f t="shared" si="20"/>
        <v>D0055</v>
      </c>
      <c r="D679">
        <f>VLOOKUP(C679,Sheet5!F:H,3,)</f>
        <v>2</v>
      </c>
      <c r="E679" t="s">
        <v>4609</v>
      </c>
      <c r="F679" t="s">
        <v>4604</v>
      </c>
      <c r="G679" t="s">
        <v>38</v>
      </c>
      <c r="H679" t="s">
        <v>15</v>
      </c>
      <c r="I679" t="str">
        <f t="shared" si="21"/>
        <v>D0055OB17SKU00535</v>
      </c>
      <c r="J679">
        <v>6</v>
      </c>
    </row>
    <row r="680" spans="1:10" x14ac:dyDescent="0.3">
      <c r="A680" t="s">
        <v>4632</v>
      </c>
      <c r="B680" t="s">
        <v>39</v>
      </c>
      <c r="C680" t="str">
        <f t="shared" si="20"/>
        <v>D0055</v>
      </c>
      <c r="D680">
        <f>VLOOKUP(C680,Sheet5!F:H,3,)</f>
        <v>2</v>
      </c>
      <c r="E680" t="s">
        <v>4609</v>
      </c>
      <c r="F680" t="s">
        <v>4604</v>
      </c>
      <c r="G680" t="s">
        <v>38</v>
      </c>
      <c r="H680" t="s">
        <v>16</v>
      </c>
      <c r="I680" t="str">
        <f t="shared" si="21"/>
        <v>D0055OB17SKU00530</v>
      </c>
      <c r="J680">
        <v>4</v>
      </c>
    </row>
    <row r="681" spans="1:10" x14ac:dyDescent="0.3">
      <c r="A681" t="s">
        <v>4632</v>
      </c>
      <c r="B681" t="s">
        <v>39</v>
      </c>
      <c r="C681" t="str">
        <f t="shared" si="20"/>
        <v>D0055</v>
      </c>
      <c r="D681">
        <f>VLOOKUP(C681,Sheet5!F:H,3,)</f>
        <v>2</v>
      </c>
      <c r="E681" t="s">
        <v>4609</v>
      </c>
      <c r="F681" t="s">
        <v>4604</v>
      </c>
      <c r="G681" t="s">
        <v>38</v>
      </c>
      <c r="H681" t="s">
        <v>2543</v>
      </c>
      <c r="I681" t="str">
        <f t="shared" si="21"/>
        <v>D0055OB17SKU00670</v>
      </c>
      <c r="J681">
        <v>12</v>
      </c>
    </row>
    <row r="682" spans="1:10" x14ac:dyDescent="0.3">
      <c r="A682" t="s">
        <v>4632</v>
      </c>
      <c r="B682" t="s">
        <v>31</v>
      </c>
      <c r="C682" t="str">
        <f t="shared" si="20"/>
        <v>D0056</v>
      </c>
      <c r="D682">
        <f>VLOOKUP(C682,Sheet5!F:H,3,)</f>
        <v>2</v>
      </c>
      <c r="E682" t="s">
        <v>4626</v>
      </c>
      <c r="F682" t="s">
        <v>4627</v>
      </c>
      <c r="G682" t="s">
        <v>32</v>
      </c>
      <c r="H682" t="s">
        <v>11</v>
      </c>
      <c r="I682" t="str">
        <f t="shared" si="21"/>
        <v>D0056OB2SKU00300</v>
      </c>
      <c r="J682">
        <v>170</v>
      </c>
    </row>
    <row r="683" spans="1:10" x14ac:dyDescent="0.3">
      <c r="A683" t="s">
        <v>4632</v>
      </c>
      <c r="B683" t="s">
        <v>31</v>
      </c>
      <c r="C683" t="str">
        <f t="shared" si="20"/>
        <v>D0056</v>
      </c>
      <c r="D683">
        <f>VLOOKUP(C683,Sheet5!F:H,3,)</f>
        <v>2</v>
      </c>
      <c r="E683" t="s">
        <v>4626</v>
      </c>
      <c r="F683" t="s">
        <v>4627</v>
      </c>
      <c r="G683" t="s">
        <v>32</v>
      </c>
      <c r="H683" t="s">
        <v>12</v>
      </c>
      <c r="I683" t="str">
        <f t="shared" si="21"/>
        <v>D0056OB2SKU00296</v>
      </c>
      <c r="J683">
        <v>8</v>
      </c>
    </row>
    <row r="684" spans="1:10" x14ac:dyDescent="0.3">
      <c r="A684" t="s">
        <v>4632</v>
      </c>
      <c r="B684" t="s">
        <v>31</v>
      </c>
      <c r="C684" t="str">
        <f t="shared" si="20"/>
        <v>D0056</v>
      </c>
      <c r="D684">
        <f>VLOOKUP(C684,Sheet5!F:H,3,)</f>
        <v>2</v>
      </c>
      <c r="E684" t="s">
        <v>4626</v>
      </c>
      <c r="F684" t="s">
        <v>4627</v>
      </c>
      <c r="G684" t="s">
        <v>32</v>
      </c>
      <c r="H684" t="s">
        <v>1440</v>
      </c>
      <c r="I684" t="str">
        <f t="shared" si="21"/>
        <v>D0056OB2SKU00264</v>
      </c>
      <c r="J684">
        <v>13</v>
      </c>
    </row>
    <row r="685" spans="1:10" x14ac:dyDescent="0.3">
      <c r="A685" t="s">
        <v>4632</v>
      </c>
      <c r="B685" t="s">
        <v>31</v>
      </c>
      <c r="C685" t="str">
        <f t="shared" si="20"/>
        <v>D0056</v>
      </c>
      <c r="D685">
        <f>VLOOKUP(C685,Sheet5!F:H,3,)</f>
        <v>2</v>
      </c>
      <c r="E685" t="s">
        <v>4626</v>
      </c>
      <c r="F685" t="s">
        <v>4627</v>
      </c>
      <c r="G685" t="s">
        <v>32</v>
      </c>
      <c r="H685" t="s">
        <v>1682</v>
      </c>
      <c r="I685" t="str">
        <f t="shared" si="21"/>
        <v>D0056OB2SKU00695</v>
      </c>
      <c r="J685">
        <v>8</v>
      </c>
    </row>
    <row r="686" spans="1:10" x14ac:dyDescent="0.3">
      <c r="A686" t="s">
        <v>4632</v>
      </c>
      <c r="B686" t="s">
        <v>31</v>
      </c>
      <c r="C686" t="str">
        <f t="shared" si="20"/>
        <v>D0056</v>
      </c>
      <c r="D686">
        <f>VLOOKUP(C686,Sheet5!F:H,3,)</f>
        <v>2</v>
      </c>
      <c r="E686" t="s">
        <v>4626</v>
      </c>
      <c r="F686" t="s">
        <v>4627</v>
      </c>
      <c r="G686" t="s">
        <v>32</v>
      </c>
      <c r="H686" t="s">
        <v>14</v>
      </c>
      <c r="I686" t="str">
        <f t="shared" si="21"/>
        <v>D0056OB2SKU00292</v>
      </c>
      <c r="J686">
        <v>25</v>
      </c>
    </row>
    <row r="687" spans="1:10" x14ac:dyDescent="0.3">
      <c r="A687" t="s">
        <v>4632</v>
      </c>
      <c r="B687" t="s">
        <v>31</v>
      </c>
      <c r="C687" t="str">
        <f t="shared" si="20"/>
        <v>D0056</v>
      </c>
      <c r="D687">
        <f>VLOOKUP(C687,Sheet5!F:H,3,)</f>
        <v>2</v>
      </c>
      <c r="E687" t="s">
        <v>4626</v>
      </c>
      <c r="F687" t="s">
        <v>4627</v>
      </c>
      <c r="G687" t="s">
        <v>32</v>
      </c>
      <c r="H687" t="s">
        <v>1656</v>
      </c>
      <c r="I687" t="str">
        <f t="shared" si="21"/>
        <v>D0056OB2SKU00698</v>
      </c>
      <c r="J687">
        <v>7</v>
      </c>
    </row>
    <row r="688" spans="1:10" x14ac:dyDescent="0.3">
      <c r="A688" t="s">
        <v>4632</v>
      </c>
      <c r="B688" t="s">
        <v>31</v>
      </c>
      <c r="C688" t="str">
        <f t="shared" si="20"/>
        <v>D0056</v>
      </c>
      <c r="D688">
        <f>VLOOKUP(C688,Sheet5!F:H,3,)</f>
        <v>2</v>
      </c>
      <c r="E688" t="s">
        <v>4626</v>
      </c>
      <c r="F688" t="s">
        <v>4627</v>
      </c>
      <c r="G688" t="s">
        <v>32</v>
      </c>
      <c r="H688" t="s">
        <v>15</v>
      </c>
      <c r="I688" t="str">
        <f t="shared" si="21"/>
        <v>D0056OB2SKU00535</v>
      </c>
      <c r="J688">
        <v>4</v>
      </c>
    </row>
    <row r="689" spans="1:10" x14ac:dyDescent="0.3">
      <c r="A689" t="s">
        <v>4632</v>
      </c>
      <c r="B689" t="s">
        <v>31</v>
      </c>
      <c r="C689" t="str">
        <f t="shared" si="20"/>
        <v>D0056</v>
      </c>
      <c r="D689">
        <f>VLOOKUP(C689,Sheet5!F:H,3,)</f>
        <v>2</v>
      </c>
      <c r="E689" t="s">
        <v>4626</v>
      </c>
      <c r="F689" t="s">
        <v>4627</v>
      </c>
      <c r="G689" t="s">
        <v>32</v>
      </c>
      <c r="H689" t="s">
        <v>16</v>
      </c>
      <c r="I689" t="str">
        <f t="shared" si="21"/>
        <v>D0056OB2SKU00530</v>
      </c>
      <c r="J689">
        <v>3</v>
      </c>
    </row>
    <row r="690" spans="1:10" x14ac:dyDescent="0.3">
      <c r="A690" t="s">
        <v>4632</v>
      </c>
      <c r="B690" t="s">
        <v>31</v>
      </c>
      <c r="C690" t="str">
        <f t="shared" si="20"/>
        <v>D0056</v>
      </c>
      <c r="D690">
        <f>VLOOKUP(C690,Sheet5!F:H,3,)</f>
        <v>2</v>
      </c>
      <c r="E690" t="s">
        <v>4626</v>
      </c>
      <c r="F690" t="s">
        <v>4627</v>
      </c>
      <c r="G690" t="s">
        <v>32</v>
      </c>
      <c r="H690" t="s">
        <v>2543</v>
      </c>
      <c r="I690" t="str">
        <f t="shared" si="21"/>
        <v>D0056OB2SKU00670</v>
      </c>
      <c r="J690">
        <v>11</v>
      </c>
    </row>
    <row r="691" spans="1:10" x14ac:dyDescent="0.3">
      <c r="A691" t="s">
        <v>4632</v>
      </c>
      <c r="B691" t="s">
        <v>33</v>
      </c>
      <c r="C691" t="str">
        <f t="shared" si="20"/>
        <v>D0056</v>
      </c>
      <c r="D691">
        <f>VLOOKUP(C691,Sheet5!F:H,3,)</f>
        <v>2</v>
      </c>
      <c r="E691" t="s">
        <v>4628</v>
      </c>
      <c r="F691" t="s">
        <v>4627</v>
      </c>
      <c r="G691" t="s">
        <v>32</v>
      </c>
      <c r="H691" t="s">
        <v>11</v>
      </c>
      <c r="I691" t="str">
        <f t="shared" si="21"/>
        <v>D0056OB1SKU00300</v>
      </c>
      <c r="J691">
        <v>225</v>
      </c>
    </row>
    <row r="692" spans="1:10" x14ac:dyDescent="0.3">
      <c r="A692" t="s">
        <v>4632</v>
      </c>
      <c r="B692" t="s">
        <v>33</v>
      </c>
      <c r="C692" t="str">
        <f t="shared" si="20"/>
        <v>D0056</v>
      </c>
      <c r="D692">
        <f>VLOOKUP(C692,Sheet5!F:H,3,)</f>
        <v>2</v>
      </c>
      <c r="E692" t="s">
        <v>4628</v>
      </c>
      <c r="F692" t="s">
        <v>4627</v>
      </c>
      <c r="G692" t="s">
        <v>32</v>
      </c>
      <c r="H692" t="s">
        <v>12</v>
      </c>
      <c r="I692" t="str">
        <f t="shared" si="21"/>
        <v>D0056OB1SKU00296</v>
      </c>
      <c r="J692">
        <v>14</v>
      </c>
    </row>
    <row r="693" spans="1:10" x14ac:dyDescent="0.3">
      <c r="A693" t="s">
        <v>4632</v>
      </c>
      <c r="B693" t="s">
        <v>33</v>
      </c>
      <c r="C693" t="str">
        <f t="shared" si="20"/>
        <v>D0056</v>
      </c>
      <c r="D693">
        <f>VLOOKUP(C693,Sheet5!F:H,3,)</f>
        <v>2</v>
      </c>
      <c r="E693" t="s">
        <v>4628</v>
      </c>
      <c r="F693" t="s">
        <v>4627</v>
      </c>
      <c r="G693" t="s">
        <v>32</v>
      </c>
      <c r="H693" t="s">
        <v>1440</v>
      </c>
      <c r="I693" t="str">
        <f t="shared" si="21"/>
        <v>D0056OB1SKU00264</v>
      </c>
      <c r="J693">
        <v>15</v>
      </c>
    </row>
    <row r="694" spans="1:10" x14ac:dyDescent="0.3">
      <c r="A694" t="s">
        <v>4632</v>
      </c>
      <c r="B694" t="s">
        <v>33</v>
      </c>
      <c r="C694" t="str">
        <f t="shared" si="20"/>
        <v>D0056</v>
      </c>
      <c r="D694">
        <f>VLOOKUP(C694,Sheet5!F:H,3,)</f>
        <v>2</v>
      </c>
      <c r="E694" t="s">
        <v>4628</v>
      </c>
      <c r="F694" t="s">
        <v>4627</v>
      </c>
      <c r="G694" t="s">
        <v>32</v>
      </c>
      <c r="H694" t="s">
        <v>1682</v>
      </c>
      <c r="I694" t="str">
        <f t="shared" si="21"/>
        <v>D0056OB1SKU00695</v>
      </c>
      <c r="J694">
        <v>9</v>
      </c>
    </row>
    <row r="695" spans="1:10" x14ac:dyDescent="0.3">
      <c r="A695" t="s">
        <v>4632</v>
      </c>
      <c r="B695" t="s">
        <v>33</v>
      </c>
      <c r="C695" t="str">
        <f t="shared" si="20"/>
        <v>D0056</v>
      </c>
      <c r="D695">
        <f>VLOOKUP(C695,Sheet5!F:H,3,)</f>
        <v>2</v>
      </c>
      <c r="E695" t="s">
        <v>4628</v>
      </c>
      <c r="F695" t="s">
        <v>4627</v>
      </c>
      <c r="G695" t="s">
        <v>32</v>
      </c>
      <c r="H695" t="s">
        <v>14</v>
      </c>
      <c r="I695" t="str">
        <f t="shared" si="21"/>
        <v>D0056OB1SKU00292</v>
      </c>
      <c r="J695">
        <v>22</v>
      </c>
    </row>
    <row r="696" spans="1:10" x14ac:dyDescent="0.3">
      <c r="A696" t="s">
        <v>4632</v>
      </c>
      <c r="B696" t="s">
        <v>33</v>
      </c>
      <c r="C696" t="str">
        <f t="shared" si="20"/>
        <v>D0056</v>
      </c>
      <c r="D696">
        <f>VLOOKUP(C696,Sheet5!F:H,3,)</f>
        <v>2</v>
      </c>
      <c r="E696" t="s">
        <v>4628</v>
      </c>
      <c r="F696" t="s">
        <v>4627</v>
      </c>
      <c r="G696" t="s">
        <v>32</v>
      </c>
      <c r="H696" t="s">
        <v>1656</v>
      </c>
      <c r="I696" t="str">
        <f t="shared" si="21"/>
        <v>D0056OB1SKU00698</v>
      </c>
      <c r="J696">
        <v>8</v>
      </c>
    </row>
    <row r="697" spans="1:10" x14ac:dyDescent="0.3">
      <c r="A697" t="s">
        <v>4632</v>
      </c>
      <c r="B697" t="s">
        <v>33</v>
      </c>
      <c r="C697" t="str">
        <f t="shared" si="20"/>
        <v>D0056</v>
      </c>
      <c r="D697">
        <f>VLOOKUP(C697,Sheet5!F:H,3,)</f>
        <v>2</v>
      </c>
      <c r="E697" t="s">
        <v>4628</v>
      </c>
      <c r="F697" t="s">
        <v>4627</v>
      </c>
      <c r="G697" t="s">
        <v>32</v>
      </c>
      <c r="H697" t="s">
        <v>15</v>
      </c>
      <c r="I697" t="str">
        <f t="shared" si="21"/>
        <v>D0056OB1SKU00535</v>
      </c>
      <c r="J697">
        <v>4</v>
      </c>
    </row>
    <row r="698" spans="1:10" x14ac:dyDescent="0.3">
      <c r="A698" t="s">
        <v>4632</v>
      </c>
      <c r="B698" t="s">
        <v>33</v>
      </c>
      <c r="C698" t="str">
        <f t="shared" si="20"/>
        <v>D0056</v>
      </c>
      <c r="D698">
        <f>VLOOKUP(C698,Sheet5!F:H,3,)</f>
        <v>2</v>
      </c>
      <c r="E698" t="s">
        <v>4628</v>
      </c>
      <c r="F698" t="s">
        <v>4627</v>
      </c>
      <c r="G698" t="s">
        <v>32</v>
      </c>
      <c r="H698" t="s">
        <v>16</v>
      </c>
      <c r="I698" t="str">
        <f t="shared" si="21"/>
        <v>D0056OB1SKU00530</v>
      </c>
      <c r="J698">
        <v>4</v>
      </c>
    </row>
    <row r="699" spans="1:10" x14ac:dyDescent="0.3">
      <c r="A699" t="s">
        <v>4632</v>
      </c>
      <c r="B699" t="s">
        <v>33</v>
      </c>
      <c r="C699" t="str">
        <f t="shared" si="20"/>
        <v>D0056</v>
      </c>
      <c r="D699">
        <f>VLOOKUP(C699,Sheet5!F:H,3,)</f>
        <v>2</v>
      </c>
      <c r="E699" t="s">
        <v>4628</v>
      </c>
      <c r="F699" t="s">
        <v>4627</v>
      </c>
      <c r="G699" t="s">
        <v>32</v>
      </c>
      <c r="H699" t="s">
        <v>2543</v>
      </c>
      <c r="I699" t="str">
        <f t="shared" si="21"/>
        <v>D0056OB1SKU00670</v>
      </c>
      <c r="J699">
        <v>12</v>
      </c>
    </row>
    <row r="700" spans="1:10" x14ac:dyDescent="0.3">
      <c r="A700" t="s">
        <v>4632</v>
      </c>
      <c r="B700" t="s">
        <v>34</v>
      </c>
      <c r="C700" t="str">
        <f t="shared" si="20"/>
        <v>D0056</v>
      </c>
      <c r="D700">
        <f>VLOOKUP(C700,Sheet5!F:H,3,)</f>
        <v>2</v>
      </c>
      <c r="E700" t="s">
        <v>4629</v>
      </c>
      <c r="F700" t="s">
        <v>4627</v>
      </c>
      <c r="G700" t="s">
        <v>32</v>
      </c>
      <c r="H700" t="s">
        <v>11</v>
      </c>
      <c r="I700" t="str">
        <f t="shared" si="21"/>
        <v>D0056OB8SKU00300</v>
      </c>
      <c r="J700">
        <v>155</v>
      </c>
    </row>
    <row r="701" spans="1:10" x14ac:dyDescent="0.3">
      <c r="A701" t="s">
        <v>4632</v>
      </c>
      <c r="B701" t="s">
        <v>34</v>
      </c>
      <c r="C701" t="str">
        <f t="shared" si="20"/>
        <v>D0056</v>
      </c>
      <c r="D701">
        <f>VLOOKUP(C701,Sheet5!F:H,3,)</f>
        <v>2</v>
      </c>
      <c r="E701" t="s">
        <v>4629</v>
      </c>
      <c r="F701" t="s">
        <v>4627</v>
      </c>
      <c r="G701" t="s">
        <v>32</v>
      </c>
      <c r="H701" t="s">
        <v>12</v>
      </c>
      <c r="I701" t="str">
        <f t="shared" si="21"/>
        <v>D0056OB8SKU00296</v>
      </c>
      <c r="J701">
        <v>6</v>
      </c>
    </row>
    <row r="702" spans="1:10" x14ac:dyDescent="0.3">
      <c r="A702" t="s">
        <v>4632</v>
      </c>
      <c r="B702" t="s">
        <v>34</v>
      </c>
      <c r="C702" t="str">
        <f t="shared" si="20"/>
        <v>D0056</v>
      </c>
      <c r="D702">
        <f>VLOOKUP(C702,Sheet5!F:H,3,)</f>
        <v>2</v>
      </c>
      <c r="E702" t="s">
        <v>4629</v>
      </c>
      <c r="F702" t="s">
        <v>4627</v>
      </c>
      <c r="G702" t="s">
        <v>32</v>
      </c>
      <c r="H702" t="s">
        <v>1440</v>
      </c>
      <c r="I702" t="str">
        <f t="shared" si="21"/>
        <v>D0056OB8SKU00264</v>
      </c>
      <c r="J702">
        <v>12</v>
      </c>
    </row>
    <row r="703" spans="1:10" x14ac:dyDescent="0.3">
      <c r="A703" t="s">
        <v>4632</v>
      </c>
      <c r="B703" t="s">
        <v>34</v>
      </c>
      <c r="C703" t="str">
        <f t="shared" si="20"/>
        <v>D0056</v>
      </c>
      <c r="D703">
        <f>VLOOKUP(C703,Sheet5!F:H,3,)</f>
        <v>2</v>
      </c>
      <c r="E703" t="s">
        <v>4629</v>
      </c>
      <c r="F703" t="s">
        <v>4627</v>
      </c>
      <c r="G703" t="s">
        <v>32</v>
      </c>
      <c r="H703" t="s">
        <v>1682</v>
      </c>
      <c r="I703" t="str">
        <f t="shared" si="21"/>
        <v>D0056OB8SKU00695</v>
      </c>
      <c r="J703">
        <v>7</v>
      </c>
    </row>
    <row r="704" spans="1:10" x14ac:dyDescent="0.3">
      <c r="A704" t="s">
        <v>4632</v>
      </c>
      <c r="B704" t="s">
        <v>34</v>
      </c>
      <c r="C704" t="str">
        <f t="shared" si="20"/>
        <v>D0056</v>
      </c>
      <c r="D704">
        <f>VLOOKUP(C704,Sheet5!F:H,3,)</f>
        <v>2</v>
      </c>
      <c r="E704" t="s">
        <v>4629</v>
      </c>
      <c r="F704" t="s">
        <v>4627</v>
      </c>
      <c r="G704" t="s">
        <v>32</v>
      </c>
      <c r="H704" t="s">
        <v>14</v>
      </c>
      <c r="I704" t="str">
        <f t="shared" si="21"/>
        <v>D0056OB8SKU00292</v>
      </c>
      <c r="J704">
        <v>18</v>
      </c>
    </row>
    <row r="705" spans="1:10" x14ac:dyDescent="0.3">
      <c r="A705" t="s">
        <v>4632</v>
      </c>
      <c r="B705" t="s">
        <v>34</v>
      </c>
      <c r="C705" t="str">
        <f t="shared" si="20"/>
        <v>D0056</v>
      </c>
      <c r="D705">
        <f>VLOOKUP(C705,Sheet5!F:H,3,)</f>
        <v>2</v>
      </c>
      <c r="E705" t="s">
        <v>4629</v>
      </c>
      <c r="F705" t="s">
        <v>4627</v>
      </c>
      <c r="G705" t="s">
        <v>32</v>
      </c>
      <c r="H705" t="s">
        <v>1656</v>
      </c>
      <c r="I705" t="str">
        <f t="shared" si="21"/>
        <v>D0056OB8SKU00698</v>
      </c>
      <c r="J705">
        <v>7</v>
      </c>
    </row>
    <row r="706" spans="1:10" x14ac:dyDescent="0.3">
      <c r="A706" t="s">
        <v>4632</v>
      </c>
      <c r="B706" t="s">
        <v>34</v>
      </c>
      <c r="C706" t="str">
        <f t="shared" ref="C706:C769" si="22">LEFT(B706,5)</f>
        <v>D0056</v>
      </c>
      <c r="D706">
        <f>VLOOKUP(C706,Sheet5!F:H,3,)</f>
        <v>2</v>
      </c>
      <c r="E706" t="s">
        <v>4629</v>
      </c>
      <c r="F706" t="s">
        <v>4627</v>
      </c>
      <c r="G706" t="s">
        <v>32</v>
      </c>
      <c r="H706" t="s">
        <v>15</v>
      </c>
      <c r="I706" t="str">
        <f t="shared" si="21"/>
        <v>D0056OB8SKU00535</v>
      </c>
      <c r="J706">
        <v>3</v>
      </c>
    </row>
    <row r="707" spans="1:10" x14ac:dyDescent="0.3">
      <c r="A707" t="s">
        <v>4632</v>
      </c>
      <c r="B707" t="s">
        <v>34</v>
      </c>
      <c r="C707" t="str">
        <f t="shared" si="22"/>
        <v>D0056</v>
      </c>
      <c r="D707">
        <f>VLOOKUP(C707,Sheet5!F:H,3,)</f>
        <v>2</v>
      </c>
      <c r="E707" t="s">
        <v>4629</v>
      </c>
      <c r="F707" t="s">
        <v>4627</v>
      </c>
      <c r="G707" t="s">
        <v>32</v>
      </c>
      <c r="H707" t="s">
        <v>16</v>
      </c>
      <c r="I707" t="str">
        <f t="shared" ref="I707:I770" si="23">B707&amp;H707</f>
        <v>D0056OB8SKU00530</v>
      </c>
      <c r="J707">
        <v>3</v>
      </c>
    </row>
    <row r="708" spans="1:10" x14ac:dyDescent="0.3">
      <c r="A708" t="s">
        <v>4632</v>
      </c>
      <c r="B708" t="s">
        <v>34</v>
      </c>
      <c r="C708" t="str">
        <f t="shared" si="22"/>
        <v>D0056</v>
      </c>
      <c r="D708">
        <f>VLOOKUP(C708,Sheet5!F:H,3,)</f>
        <v>2</v>
      </c>
      <c r="E708" t="s">
        <v>4629</v>
      </c>
      <c r="F708" t="s">
        <v>4627</v>
      </c>
      <c r="G708" t="s">
        <v>32</v>
      </c>
      <c r="H708" t="s">
        <v>2543</v>
      </c>
      <c r="I708" t="str">
        <f t="shared" si="23"/>
        <v>D0056OB8SKU00670</v>
      </c>
      <c r="J708">
        <v>11</v>
      </c>
    </row>
    <row r="709" spans="1:10" x14ac:dyDescent="0.3">
      <c r="A709" t="s">
        <v>4632</v>
      </c>
      <c r="B709" t="s">
        <v>35</v>
      </c>
      <c r="C709" t="str">
        <f t="shared" si="22"/>
        <v>D0056</v>
      </c>
      <c r="D709">
        <f>VLOOKUP(C709,Sheet5!F:H,3,)</f>
        <v>2</v>
      </c>
      <c r="E709" t="s">
        <v>4630</v>
      </c>
      <c r="F709" t="s">
        <v>4627</v>
      </c>
      <c r="G709" t="s">
        <v>32</v>
      </c>
      <c r="H709" t="s">
        <v>11</v>
      </c>
      <c r="I709" t="str">
        <f t="shared" si="23"/>
        <v>D0056OB3SKU00300</v>
      </c>
      <c r="J709">
        <v>190</v>
      </c>
    </row>
    <row r="710" spans="1:10" x14ac:dyDescent="0.3">
      <c r="A710" t="s">
        <v>4632</v>
      </c>
      <c r="B710" t="s">
        <v>35</v>
      </c>
      <c r="C710" t="str">
        <f t="shared" si="22"/>
        <v>D0056</v>
      </c>
      <c r="D710">
        <f>VLOOKUP(C710,Sheet5!F:H,3,)</f>
        <v>2</v>
      </c>
      <c r="E710" t="s">
        <v>4630</v>
      </c>
      <c r="F710" t="s">
        <v>4627</v>
      </c>
      <c r="G710" t="s">
        <v>32</v>
      </c>
      <c r="H710" t="s">
        <v>12</v>
      </c>
      <c r="I710" t="str">
        <f t="shared" si="23"/>
        <v>D0056OB3SKU00296</v>
      </c>
      <c r="J710">
        <v>10</v>
      </c>
    </row>
    <row r="711" spans="1:10" x14ac:dyDescent="0.3">
      <c r="A711" t="s">
        <v>4632</v>
      </c>
      <c r="B711" t="s">
        <v>35</v>
      </c>
      <c r="C711" t="str">
        <f t="shared" si="22"/>
        <v>D0056</v>
      </c>
      <c r="D711">
        <f>VLOOKUP(C711,Sheet5!F:H,3,)</f>
        <v>2</v>
      </c>
      <c r="E711" t="s">
        <v>4630</v>
      </c>
      <c r="F711" t="s">
        <v>4627</v>
      </c>
      <c r="G711" t="s">
        <v>32</v>
      </c>
      <c r="H711" t="s">
        <v>1440</v>
      </c>
      <c r="I711" t="str">
        <f t="shared" si="23"/>
        <v>D0056OB3SKU00264</v>
      </c>
      <c r="J711">
        <v>11</v>
      </c>
    </row>
    <row r="712" spans="1:10" x14ac:dyDescent="0.3">
      <c r="A712" t="s">
        <v>4632</v>
      </c>
      <c r="B712" t="s">
        <v>35</v>
      </c>
      <c r="C712" t="str">
        <f t="shared" si="22"/>
        <v>D0056</v>
      </c>
      <c r="D712">
        <f>VLOOKUP(C712,Sheet5!F:H,3,)</f>
        <v>2</v>
      </c>
      <c r="E712" t="s">
        <v>4630</v>
      </c>
      <c r="F712" t="s">
        <v>4627</v>
      </c>
      <c r="G712" t="s">
        <v>32</v>
      </c>
      <c r="H712" t="s">
        <v>1682</v>
      </c>
      <c r="I712" t="str">
        <f t="shared" si="23"/>
        <v>D0056OB3SKU00695</v>
      </c>
      <c r="J712">
        <v>6</v>
      </c>
    </row>
    <row r="713" spans="1:10" x14ac:dyDescent="0.3">
      <c r="A713" t="s">
        <v>4632</v>
      </c>
      <c r="B713" t="s">
        <v>35</v>
      </c>
      <c r="C713" t="str">
        <f t="shared" si="22"/>
        <v>D0056</v>
      </c>
      <c r="D713">
        <f>VLOOKUP(C713,Sheet5!F:H,3,)</f>
        <v>2</v>
      </c>
      <c r="E713" t="s">
        <v>4630</v>
      </c>
      <c r="F713" t="s">
        <v>4627</v>
      </c>
      <c r="G713" t="s">
        <v>32</v>
      </c>
      <c r="H713" t="s">
        <v>14</v>
      </c>
      <c r="I713" t="str">
        <f t="shared" si="23"/>
        <v>D0056OB3SKU00292</v>
      </c>
      <c r="J713">
        <v>28</v>
      </c>
    </row>
    <row r="714" spans="1:10" x14ac:dyDescent="0.3">
      <c r="A714" t="s">
        <v>4632</v>
      </c>
      <c r="B714" t="s">
        <v>35</v>
      </c>
      <c r="C714" t="str">
        <f t="shared" si="22"/>
        <v>D0056</v>
      </c>
      <c r="D714">
        <f>VLOOKUP(C714,Sheet5!F:H,3,)</f>
        <v>2</v>
      </c>
      <c r="E714" t="s">
        <v>4630</v>
      </c>
      <c r="F714" t="s">
        <v>4627</v>
      </c>
      <c r="G714" t="s">
        <v>32</v>
      </c>
      <c r="H714" t="s">
        <v>1656</v>
      </c>
      <c r="I714" t="str">
        <f t="shared" si="23"/>
        <v>D0056OB3SKU00698</v>
      </c>
      <c r="J714">
        <v>8</v>
      </c>
    </row>
    <row r="715" spans="1:10" x14ac:dyDescent="0.3">
      <c r="A715" t="s">
        <v>4632</v>
      </c>
      <c r="B715" t="s">
        <v>35</v>
      </c>
      <c r="C715" t="str">
        <f t="shared" si="22"/>
        <v>D0056</v>
      </c>
      <c r="D715">
        <f>VLOOKUP(C715,Sheet5!F:H,3,)</f>
        <v>2</v>
      </c>
      <c r="E715" t="s">
        <v>4630</v>
      </c>
      <c r="F715" t="s">
        <v>4627</v>
      </c>
      <c r="G715" t="s">
        <v>32</v>
      </c>
      <c r="H715" t="s">
        <v>15</v>
      </c>
      <c r="I715" t="str">
        <f t="shared" si="23"/>
        <v>D0056OB3SKU00535</v>
      </c>
      <c r="J715">
        <v>3</v>
      </c>
    </row>
    <row r="716" spans="1:10" x14ac:dyDescent="0.3">
      <c r="A716" t="s">
        <v>4632</v>
      </c>
      <c r="B716" t="s">
        <v>35</v>
      </c>
      <c r="C716" t="str">
        <f t="shared" si="22"/>
        <v>D0056</v>
      </c>
      <c r="D716">
        <f>VLOOKUP(C716,Sheet5!F:H,3,)</f>
        <v>2</v>
      </c>
      <c r="E716" t="s">
        <v>4630</v>
      </c>
      <c r="F716" t="s">
        <v>4627</v>
      </c>
      <c r="G716" t="s">
        <v>32</v>
      </c>
      <c r="H716" t="s">
        <v>16</v>
      </c>
      <c r="I716" t="str">
        <f t="shared" si="23"/>
        <v>D0056OB3SKU00530</v>
      </c>
      <c r="J716">
        <v>4</v>
      </c>
    </row>
    <row r="717" spans="1:10" x14ac:dyDescent="0.3">
      <c r="A717" t="s">
        <v>4632</v>
      </c>
      <c r="B717" t="s">
        <v>35</v>
      </c>
      <c r="C717" t="str">
        <f t="shared" si="22"/>
        <v>D0056</v>
      </c>
      <c r="D717">
        <f>VLOOKUP(C717,Sheet5!F:H,3,)</f>
        <v>2</v>
      </c>
      <c r="E717" t="s">
        <v>4630</v>
      </c>
      <c r="F717" t="s">
        <v>4627</v>
      </c>
      <c r="G717" t="s">
        <v>32</v>
      </c>
      <c r="H717" t="s">
        <v>2543</v>
      </c>
      <c r="I717" t="str">
        <f t="shared" si="23"/>
        <v>D0056OB3SKU00670</v>
      </c>
      <c r="J717">
        <v>12</v>
      </c>
    </row>
    <row r="718" spans="1:10" x14ac:dyDescent="0.3">
      <c r="A718" t="s">
        <v>4632</v>
      </c>
      <c r="B718" t="s">
        <v>36</v>
      </c>
      <c r="C718" t="str">
        <f t="shared" si="22"/>
        <v>D0056</v>
      </c>
      <c r="D718">
        <f>VLOOKUP(C718,Sheet5!F:H,3,)</f>
        <v>2</v>
      </c>
      <c r="E718" t="s">
        <v>4631</v>
      </c>
      <c r="F718" t="s">
        <v>4627</v>
      </c>
      <c r="G718" t="s">
        <v>32</v>
      </c>
      <c r="H718" t="s">
        <v>11</v>
      </c>
      <c r="I718" t="str">
        <f t="shared" si="23"/>
        <v>D0056OB7SKU00300</v>
      </c>
      <c r="J718">
        <v>160</v>
      </c>
    </row>
    <row r="719" spans="1:10" x14ac:dyDescent="0.3">
      <c r="A719" t="s">
        <v>4632</v>
      </c>
      <c r="B719" t="s">
        <v>36</v>
      </c>
      <c r="C719" t="str">
        <f t="shared" si="22"/>
        <v>D0056</v>
      </c>
      <c r="D719">
        <f>VLOOKUP(C719,Sheet5!F:H,3,)</f>
        <v>2</v>
      </c>
      <c r="E719" t="s">
        <v>4631</v>
      </c>
      <c r="F719" t="s">
        <v>4627</v>
      </c>
      <c r="G719" t="s">
        <v>32</v>
      </c>
      <c r="H719" t="s">
        <v>12</v>
      </c>
      <c r="I719" t="str">
        <f t="shared" si="23"/>
        <v>D0056OB7SKU00296</v>
      </c>
      <c r="J719">
        <v>10</v>
      </c>
    </row>
    <row r="720" spans="1:10" x14ac:dyDescent="0.3">
      <c r="A720" t="s">
        <v>4632</v>
      </c>
      <c r="B720" t="s">
        <v>36</v>
      </c>
      <c r="C720" t="str">
        <f t="shared" si="22"/>
        <v>D0056</v>
      </c>
      <c r="D720">
        <f>VLOOKUP(C720,Sheet5!F:H,3,)</f>
        <v>2</v>
      </c>
      <c r="E720" t="s">
        <v>4631</v>
      </c>
      <c r="F720" t="s">
        <v>4627</v>
      </c>
      <c r="G720" t="s">
        <v>32</v>
      </c>
      <c r="H720" t="s">
        <v>1440</v>
      </c>
      <c r="I720" t="str">
        <f t="shared" si="23"/>
        <v>D0056OB7SKU00264</v>
      </c>
      <c r="J720">
        <v>11</v>
      </c>
    </row>
    <row r="721" spans="1:10" x14ac:dyDescent="0.3">
      <c r="A721" t="s">
        <v>4632</v>
      </c>
      <c r="B721" t="s">
        <v>36</v>
      </c>
      <c r="C721" t="str">
        <f t="shared" si="22"/>
        <v>D0056</v>
      </c>
      <c r="D721">
        <f>VLOOKUP(C721,Sheet5!F:H,3,)</f>
        <v>2</v>
      </c>
      <c r="E721" t="s">
        <v>4631</v>
      </c>
      <c r="F721" t="s">
        <v>4627</v>
      </c>
      <c r="G721" t="s">
        <v>32</v>
      </c>
      <c r="H721" t="s">
        <v>1682</v>
      </c>
      <c r="I721" t="str">
        <f t="shared" si="23"/>
        <v>D0056OB7SKU00695</v>
      </c>
      <c r="J721">
        <v>6</v>
      </c>
    </row>
    <row r="722" spans="1:10" x14ac:dyDescent="0.3">
      <c r="A722" t="s">
        <v>4632</v>
      </c>
      <c r="B722" t="s">
        <v>36</v>
      </c>
      <c r="C722" t="str">
        <f t="shared" si="22"/>
        <v>D0056</v>
      </c>
      <c r="D722">
        <f>VLOOKUP(C722,Sheet5!F:H,3,)</f>
        <v>2</v>
      </c>
      <c r="E722" t="s">
        <v>4631</v>
      </c>
      <c r="F722" t="s">
        <v>4627</v>
      </c>
      <c r="G722" t="s">
        <v>32</v>
      </c>
      <c r="H722" t="s">
        <v>14</v>
      </c>
      <c r="I722" t="str">
        <f t="shared" si="23"/>
        <v>D0056OB7SKU00292</v>
      </c>
      <c r="J722">
        <v>22</v>
      </c>
    </row>
    <row r="723" spans="1:10" x14ac:dyDescent="0.3">
      <c r="A723" t="s">
        <v>4632</v>
      </c>
      <c r="B723" t="s">
        <v>36</v>
      </c>
      <c r="C723" t="str">
        <f t="shared" si="22"/>
        <v>D0056</v>
      </c>
      <c r="D723">
        <f>VLOOKUP(C723,Sheet5!F:H,3,)</f>
        <v>2</v>
      </c>
      <c r="E723" t="s">
        <v>4631</v>
      </c>
      <c r="F723" t="s">
        <v>4627</v>
      </c>
      <c r="G723" t="s">
        <v>32</v>
      </c>
      <c r="H723" t="s">
        <v>1656</v>
      </c>
      <c r="I723" t="str">
        <f t="shared" si="23"/>
        <v>D0056OB7SKU00698</v>
      </c>
      <c r="J723">
        <v>7</v>
      </c>
    </row>
    <row r="724" spans="1:10" x14ac:dyDescent="0.3">
      <c r="A724" t="s">
        <v>4632</v>
      </c>
      <c r="B724" t="s">
        <v>36</v>
      </c>
      <c r="C724" t="str">
        <f t="shared" si="22"/>
        <v>D0056</v>
      </c>
      <c r="D724">
        <f>VLOOKUP(C724,Sheet5!F:H,3,)</f>
        <v>2</v>
      </c>
      <c r="E724" t="s">
        <v>4631</v>
      </c>
      <c r="F724" t="s">
        <v>4627</v>
      </c>
      <c r="G724" t="s">
        <v>32</v>
      </c>
      <c r="H724" t="s">
        <v>15</v>
      </c>
      <c r="I724" t="str">
        <f t="shared" si="23"/>
        <v>D0056OB7SKU00535</v>
      </c>
      <c r="J724">
        <v>3</v>
      </c>
    </row>
    <row r="725" spans="1:10" x14ac:dyDescent="0.3">
      <c r="A725" t="s">
        <v>4632</v>
      </c>
      <c r="B725" t="s">
        <v>36</v>
      </c>
      <c r="C725" t="str">
        <f t="shared" si="22"/>
        <v>D0056</v>
      </c>
      <c r="D725">
        <f>VLOOKUP(C725,Sheet5!F:H,3,)</f>
        <v>2</v>
      </c>
      <c r="E725" t="s">
        <v>4631</v>
      </c>
      <c r="F725" t="s">
        <v>4627</v>
      </c>
      <c r="G725" t="s">
        <v>32</v>
      </c>
      <c r="H725" t="s">
        <v>16</v>
      </c>
      <c r="I725" t="str">
        <f t="shared" si="23"/>
        <v>D0056OB7SKU00530</v>
      </c>
      <c r="J725">
        <v>3</v>
      </c>
    </row>
    <row r="726" spans="1:10" x14ac:dyDescent="0.3">
      <c r="A726" t="s">
        <v>4632</v>
      </c>
      <c r="B726" t="s">
        <v>36</v>
      </c>
      <c r="C726" t="str">
        <f t="shared" si="22"/>
        <v>D0056</v>
      </c>
      <c r="D726">
        <f>VLOOKUP(C726,Sheet5!F:H,3,)</f>
        <v>2</v>
      </c>
      <c r="E726" t="s">
        <v>4631</v>
      </c>
      <c r="F726" t="s">
        <v>4627</v>
      </c>
      <c r="G726" t="s">
        <v>32</v>
      </c>
      <c r="H726" t="s">
        <v>2543</v>
      </c>
      <c r="I726" t="str">
        <f t="shared" si="23"/>
        <v>D0056OB7SKU00670</v>
      </c>
      <c r="J726">
        <v>11</v>
      </c>
    </row>
    <row r="727" spans="1:10" x14ac:dyDescent="0.3">
      <c r="A727" t="s">
        <v>5209</v>
      </c>
      <c r="B727" t="s">
        <v>5102</v>
      </c>
      <c r="C727" t="str">
        <f t="shared" si="22"/>
        <v>D0057</v>
      </c>
      <c r="D727">
        <f>VLOOKUP(C727,Sheet5!F:H,3,)</f>
        <v>2</v>
      </c>
      <c r="E727" t="s">
        <v>5202</v>
      </c>
      <c r="F727" t="s">
        <v>5203</v>
      </c>
      <c r="G727" t="s">
        <v>5204</v>
      </c>
      <c r="H727" t="s">
        <v>2144</v>
      </c>
      <c r="I727" t="str">
        <f t="shared" si="23"/>
        <v>D0057OB3SKU00323</v>
      </c>
      <c r="J727">
        <v>310</v>
      </c>
    </row>
    <row r="728" spans="1:10" x14ac:dyDescent="0.3">
      <c r="A728" t="s">
        <v>5209</v>
      </c>
      <c r="B728" t="s">
        <v>5102</v>
      </c>
      <c r="C728" t="str">
        <f t="shared" si="22"/>
        <v>D0057</v>
      </c>
      <c r="D728">
        <f>VLOOKUP(C728,Sheet5!F:H,3,)</f>
        <v>2</v>
      </c>
      <c r="E728" t="s">
        <v>5202</v>
      </c>
      <c r="F728" t="s">
        <v>5203</v>
      </c>
      <c r="G728" t="s">
        <v>5204</v>
      </c>
      <c r="H728" t="s">
        <v>2238</v>
      </c>
      <c r="I728" t="str">
        <f t="shared" si="23"/>
        <v>D0057OB3SKU00344</v>
      </c>
      <c r="J728">
        <v>5</v>
      </c>
    </row>
    <row r="729" spans="1:10" x14ac:dyDescent="0.3">
      <c r="A729" t="s">
        <v>5209</v>
      </c>
      <c r="B729" t="s">
        <v>5102</v>
      </c>
      <c r="C729" t="str">
        <f t="shared" si="22"/>
        <v>D0057</v>
      </c>
      <c r="D729">
        <f>VLOOKUP(C729,Sheet5!F:H,3,)</f>
        <v>2</v>
      </c>
      <c r="E729" t="s">
        <v>5202</v>
      </c>
      <c r="F729" t="s">
        <v>5203</v>
      </c>
      <c r="G729" t="s">
        <v>5204</v>
      </c>
      <c r="H729" t="s">
        <v>2060</v>
      </c>
      <c r="I729" t="str">
        <f t="shared" si="23"/>
        <v>D0057OB3SKU00340</v>
      </c>
      <c r="J729">
        <v>20</v>
      </c>
    </row>
    <row r="730" spans="1:10" x14ac:dyDescent="0.3">
      <c r="A730" t="s">
        <v>5209</v>
      </c>
      <c r="B730" t="s">
        <v>5102</v>
      </c>
      <c r="C730" t="str">
        <f t="shared" si="22"/>
        <v>D0057</v>
      </c>
      <c r="D730">
        <f>VLOOKUP(C730,Sheet5!F:H,3,)</f>
        <v>2</v>
      </c>
      <c r="E730" t="s">
        <v>5202</v>
      </c>
      <c r="F730" t="s">
        <v>5203</v>
      </c>
      <c r="G730" t="s">
        <v>5204</v>
      </c>
      <c r="H730" t="s">
        <v>2034</v>
      </c>
      <c r="I730" t="str">
        <f t="shared" si="23"/>
        <v>D0057OB3SKU00691</v>
      </c>
      <c r="J730">
        <v>15</v>
      </c>
    </row>
    <row r="731" spans="1:10" x14ac:dyDescent="0.3">
      <c r="A731" t="s">
        <v>5209</v>
      </c>
      <c r="B731" t="s">
        <v>5102</v>
      </c>
      <c r="C731" t="str">
        <f t="shared" si="22"/>
        <v>D0057</v>
      </c>
      <c r="D731">
        <f>VLOOKUP(C731,Sheet5!F:H,3,)</f>
        <v>2</v>
      </c>
      <c r="E731" t="s">
        <v>5202</v>
      </c>
      <c r="F731" t="s">
        <v>5203</v>
      </c>
      <c r="G731" t="s">
        <v>5204</v>
      </c>
      <c r="H731" t="s">
        <v>2307</v>
      </c>
      <c r="I731" t="str">
        <f t="shared" si="23"/>
        <v>D0057OB3SKU00342</v>
      </c>
      <c r="J731">
        <v>15</v>
      </c>
    </row>
    <row r="732" spans="1:10" x14ac:dyDescent="0.3">
      <c r="A732" t="s">
        <v>5209</v>
      </c>
      <c r="B732" t="s">
        <v>5102</v>
      </c>
      <c r="C732" t="str">
        <f t="shared" si="22"/>
        <v>D0057</v>
      </c>
      <c r="D732">
        <f>VLOOKUP(C732,Sheet5!F:H,3,)</f>
        <v>2</v>
      </c>
      <c r="E732" t="s">
        <v>5202</v>
      </c>
      <c r="F732" t="s">
        <v>5203</v>
      </c>
      <c r="G732" t="s">
        <v>5204</v>
      </c>
      <c r="H732" t="s">
        <v>2290</v>
      </c>
      <c r="I732" t="str">
        <f t="shared" si="23"/>
        <v>D0057OB3SKU00588</v>
      </c>
      <c r="J732">
        <v>10</v>
      </c>
    </row>
    <row r="733" spans="1:10" x14ac:dyDescent="0.3">
      <c r="A733" t="s">
        <v>5209</v>
      </c>
      <c r="B733" t="s">
        <v>5102</v>
      </c>
      <c r="C733" t="str">
        <f t="shared" si="22"/>
        <v>D0057</v>
      </c>
      <c r="D733">
        <f>VLOOKUP(C733,Sheet5!F:H,3,)</f>
        <v>2</v>
      </c>
      <c r="E733" t="s">
        <v>5202</v>
      </c>
      <c r="F733" t="s">
        <v>5203</v>
      </c>
      <c r="G733" t="s">
        <v>5204</v>
      </c>
      <c r="H733" t="s">
        <v>2270</v>
      </c>
      <c r="I733" t="str">
        <f t="shared" si="23"/>
        <v>D0057OB3SKU00724</v>
      </c>
      <c r="J733">
        <v>10</v>
      </c>
    </row>
    <row r="734" spans="1:10" x14ac:dyDescent="0.3">
      <c r="A734" t="s">
        <v>5209</v>
      </c>
      <c r="B734" t="s">
        <v>5103</v>
      </c>
      <c r="C734" t="str">
        <f t="shared" si="22"/>
        <v>D0057</v>
      </c>
      <c r="D734">
        <f>VLOOKUP(C734,Sheet5!F:H,3,)</f>
        <v>2</v>
      </c>
      <c r="E734" t="s">
        <v>5205</v>
      </c>
      <c r="F734" t="s">
        <v>5203</v>
      </c>
      <c r="G734" t="s">
        <v>5204</v>
      </c>
      <c r="H734" t="s">
        <v>2144</v>
      </c>
      <c r="I734" t="str">
        <f t="shared" si="23"/>
        <v>D0057OB6SKU00323</v>
      </c>
      <c r="J734">
        <v>165</v>
      </c>
    </row>
    <row r="735" spans="1:10" x14ac:dyDescent="0.3">
      <c r="A735" t="s">
        <v>5209</v>
      </c>
      <c r="B735" t="s">
        <v>5103</v>
      </c>
      <c r="C735" t="str">
        <f t="shared" si="22"/>
        <v>D0057</v>
      </c>
      <c r="D735">
        <f>VLOOKUP(C735,Sheet5!F:H,3,)</f>
        <v>2</v>
      </c>
      <c r="E735" t="s">
        <v>5205</v>
      </c>
      <c r="F735" t="s">
        <v>5203</v>
      </c>
      <c r="G735" t="s">
        <v>5204</v>
      </c>
      <c r="H735" t="s">
        <v>2034</v>
      </c>
      <c r="I735" t="str">
        <f t="shared" si="23"/>
        <v>D0057OB6SKU00691</v>
      </c>
      <c r="J735">
        <v>20</v>
      </c>
    </row>
    <row r="736" spans="1:10" x14ac:dyDescent="0.3">
      <c r="A736" t="s">
        <v>5209</v>
      </c>
      <c r="B736" t="s">
        <v>5103</v>
      </c>
      <c r="C736" t="str">
        <f t="shared" si="22"/>
        <v>D0057</v>
      </c>
      <c r="D736">
        <f>VLOOKUP(C736,Sheet5!F:H,3,)</f>
        <v>2</v>
      </c>
      <c r="E736" t="s">
        <v>5205</v>
      </c>
      <c r="F736" t="s">
        <v>5203</v>
      </c>
      <c r="G736" t="s">
        <v>5204</v>
      </c>
      <c r="H736" t="s">
        <v>2307</v>
      </c>
      <c r="I736" t="str">
        <f t="shared" si="23"/>
        <v>D0057OB6SKU00342</v>
      </c>
      <c r="J736">
        <v>10</v>
      </c>
    </row>
    <row r="737" spans="1:10" x14ac:dyDescent="0.3">
      <c r="A737" t="s">
        <v>5209</v>
      </c>
      <c r="B737" t="s">
        <v>5103</v>
      </c>
      <c r="C737" t="str">
        <f t="shared" si="22"/>
        <v>D0057</v>
      </c>
      <c r="D737">
        <f>VLOOKUP(C737,Sheet5!F:H,3,)</f>
        <v>2</v>
      </c>
      <c r="E737" t="s">
        <v>5205</v>
      </c>
      <c r="F737" t="s">
        <v>5203</v>
      </c>
      <c r="G737" t="s">
        <v>5204</v>
      </c>
      <c r="H737" t="s">
        <v>2290</v>
      </c>
      <c r="I737" t="str">
        <f t="shared" si="23"/>
        <v>D0057OB6SKU00588</v>
      </c>
      <c r="J737">
        <v>12</v>
      </c>
    </row>
    <row r="738" spans="1:10" x14ac:dyDescent="0.3">
      <c r="A738" t="s">
        <v>5209</v>
      </c>
      <c r="B738" t="s">
        <v>5103</v>
      </c>
      <c r="C738" t="str">
        <f t="shared" si="22"/>
        <v>D0057</v>
      </c>
      <c r="D738">
        <f>VLOOKUP(C738,Sheet5!F:H,3,)</f>
        <v>2</v>
      </c>
      <c r="E738" t="s">
        <v>5205</v>
      </c>
      <c r="F738" t="s">
        <v>5203</v>
      </c>
      <c r="G738" t="s">
        <v>5204</v>
      </c>
      <c r="H738" t="s">
        <v>2270</v>
      </c>
      <c r="I738" t="str">
        <f t="shared" si="23"/>
        <v>D0057OB6SKU00724</v>
      </c>
      <c r="J738">
        <v>12</v>
      </c>
    </row>
    <row r="739" spans="1:10" x14ac:dyDescent="0.3">
      <c r="A739" t="s">
        <v>5209</v>
      </c>
      <c r="B739" t="s">
        <v>5104</v>
      </c>
      <c r="C739" t="str">
        <f t="shared" si="22"/>
        <v>D0057</v>
      </c>
      <c r="D739">
        <f>VLOOKUP(C739,Sheet5!F:H,3,)</f>
        <v>2</v>
      </c>
      <c r="E739" t="s">
        <v>5206</v>
      </c>
      <c r="F739" t="s">
        <v>5203</v>
      </c>
      <c r="G739" t="s">
        <v>5204</v>
      </c>
      <c r="H739" t="s">
        <v>2144</v>
      </c>
      <c r="I739" t="str">
        <f t="shared" si="23"/>
        <v>D0057Ob4SKU00323</v>
      </c>
      <c r="J739">
        <v>390</v>
      </c>
    </row>
    <row r="740" spans="1:10" x14ac:dyDescent="0.3">
      <c r="A740" t="s">
        <v>5209</v>
      </c>
      <c r="B740" t="s">
        <v>5104</v>
      </c>
      <c r="C740" t="str">
        <f t="shared" si="22"/>
        <v>D0057</v>
      </c>
      <c r="D740">
        <f>VLOOKUP(C740,Sheet5!F:H,3,)</f>
        <v>2</v>
      </c>
      <c r="E740" t="s">
        <v>5206</v>
      </c>
      <c r="F740" t="s">
        <v>5203</v>
      </c>
      <c r="G740" t="s">
        <v>5204</v>
      </c>
      <c r="H740" t="s">
        <v>2060</v>
      </c>
      <c r="I740" t="str">
        <f t="shared" si="23"/>
        <v>D0057Ob4SKU00340</v>
      </c>
      <c r="J740">
        <v>5</v>
      </c>
    </row>
    <row r="741" spans="1:10" x14ac:dyDescent="0.3">
      <c r="A741" t="s">
        <v>5209</v>
      </c>
      <c r="B741" t="s">
        <v>5104</v>
      </c>
      <c r="C741" t="str">
        <f t="shared" si="22"/>
        <v>D0057</v>
      </c>
      <c r="D741">
        <f>VLOOKUP(C741,Sheet5!F:H,3,)</f>
        <v>2</v>
      </c>
      <c r="E741" t="s">
        <v>5206</v>
      </c>
      <c r="F741" t="s">
        <v>5203</v>
      </c>
      <c r="G741" t="s">
        <v>5204</v>
      </c>
      <c r="H741" t="s">
        <v>2034</v>
      </c>
      <c r="I741" t="str">
        <f t="shared" si="23"/>
        <v>D0057Ob4SKU00691</v>
      </c>
      <c r="J741">
        <v>10</v>
      </c>
    </row>
    <row r="742" spans="1:10" x14ac:dyDescent="0.3">
      <c r="A742" t="s">
        <v>5209</v>
      </c>
      <c r="B742" t="s">
        <v>5104</v>
      </c>
      <c r="C742" t="str">
        <f t="shared" si="22"/>
        <v>D0057</v>
      </c>
      <c r="D742">
        <f>VLOOKUP(C742,Sheet5!F:H,3,)</f>
        <v>2</v>
      </c>
      <c r="E742" t="s">
        <v>5206</v>
      </c>
      <c r="F742" t="s">
        <v>5203</v>
      </c>
      <c r="G742" t="s">
        <v>5204</v>
      </c>
      <c r="H742" t="s">
        <v>2307</v>
      </c>
      <c r="I742" t="str">
        <f t="shared" si="23"/>
        <v>D0057Ob4SKU00342</v>
      </c>
      <c r="J742">
        <v>20</v>
      </c>
    </row>
    <row r="743" spans="1:10" x14ac:dyDescent="0.3">
      <c r="A743" t="s">
        <v>5209</v>
      </c>
      <c r="B743" t="s">
        <v>5104</v>
      </c>
      <c r="C743" t="str">
        <f t="shared" si="22"/>
        <v>D0057</v>
      </c>
      <c r="D743">
        <f>VLOOKUP(C743,Sheet5!F:H,3,)</f>
        <v>2</v>
      </c>
      <c r="E743" t="s">
        <v>5206</v>
      </c>
      <c r="F743" t="s">
        <v>5203</v>
      </c>
      <c r="G743" t="s">
        <v>5204</v>
      </c>
      <c r="H743" t="s">
        <v>2290</v>
      </c>
      <c r="I743" t="str">
        <f t="shared" si="23"/>
        <v>D0057Ob4SKU00588</v>
      </c>
      <c r="J743">
        <v>7</v>
      </c>
    </row>
    <row r="744" spans="1:10" x14ac:dyDescent="0.3">
      <c r="A744" t="s">
        <v>5209</v>
      </c>
      <c r="B744" t="s">
        <v>5104</v>
      </c>
      <c r="C744" t="str">
        <f t="shared" si="22"/>
        <v>D0057</v>
      </c>
      <c r="D744">
        <f>VLOOKUP(C744,Sheet5!F:H,3,)</f>
        <v>2</v>
      </c>
      <c r="E744" t="s">
        <v>5206</v>
      </c>
      <c r="F744" t="s">
        <v>5203</v>
      </c>
      <c r="G744" t="s">
        <v>5204</v>
      </c>
      <c r="H744" t="s">
        <v>2270</v>
      </c>
      <c r="I744" t="str">
        <f t="shared" si="23"/>
        <v>D0057Ob4SKU00724</v>
      </c>
      <c r="J744">
        <v>35</v>
      </c>
    </row>
    <row r="745" spans="1:10" x14ac:dyDescent="0.3">
      <c r="A745" t="s">
        <v>5209</v>
      </c>
      <c r="B745" t="s">
        <v>5105</v>
      </c>
      <c r="C745" t="str">
        <f t="shared" si="22"/>
        <v>D0057</v>
      </c>
      <c r="D745">
        <f>VLOOKUP(C745,Sheet5!F:H,3,)</f>
        <v>2</v>
      </c>
      <c r="E745" t="s">
        <v>5207</v>
      </c>
      <c r="F745" t="s">
        <v>5203</v>
      </c>
      <c r="G745" t="s">
        <v>5204</v>
      </c>
      <c r="H745" t="s">
        <v>2144</v>
      </c>
      <c r="I745" t="str">
        <f t="shared" si="23"/>
        <v>D0057OB5SKU00323</v>
      </c>
      <c r="J745">
        <v>250</v>
      </c>
    </row>
    <row r="746" spans="1:10" x14ac:dyDescent="0.3">
      <c r="A746" t="s">
        <v>5209</v>
      </c>
      <c r="B746" t="s">
        <v>5105</v>
      </c>
      <c r="C746" t="str">
        <f t="shared" si="22"/>
        <v>D0057</v>
      </c>
      <c r="D746">
        <f>VLOOKUP(C746,Sheet5!F:H,3,)</f>
        <v>2</v>
      </c>
      <c r="E746" t="s">
        <v>5207</v>
      </c>
      <c r="F746" t="s">
        <v>5203</v>
      </c>
      <c r="G746" t="s">
        <v>5204</v>
      </c>
      <c r="H746" t="s">
        <v>2060</v>
      </c>
      <c r="I746" t="str">
        <f t="shared" si="23"/>
        <v>D0057OB5SKU00340</v>
      </c>
      <c r="J746">
        <v>10</v>
      </c>
    </row>
    <row r="747" spans="1:10" x14ac:dyDescent="0.3">
      <c r="A747" t="s">
        <v>5209</v>
      </c>
      <c r="B747" t="s">
        <v>5105</v>
      </c>
      <c r="C747" t="str">
        <f t="shared" si="22"/>
        <v>D0057</v>
      </c>
      <c r="D747">
        <f>VLOOKUP(C747,Sheet5!F:H,3,)</f>
        <v>2</v>
      </c>
      <c r="E747" t="s">
        <v>5207</v>
      </c>
      <c r="F747" t="s">
        <v>5203</v>
      </c>
      <c r="G747" t="s">
        <v>5204</v>
      </c>
      <c r="H747" t="s">
        <v>2034</v>
      </c>
      <c r="I747" t="str">
        <f t="shared" si="23"/>
        <v>D0057OB5SKU00691</v>
      </c>
      <c r="J747">
        <v>5</v>
      </c>
    </row>
    <row r="748" spans="1:10" x14ac:dyDescent="0.3">
      <c r="A748" t="s">
        <v>5209</v>
      </c>
      <c r="B748" t="s">
        <v>5105</v>
      </c>
      <c r="C748" t="str">
        <f t="shared" si="22"/>
        <v>D0057</v>
      </c>
      <c r="D748">
        <f>VLOOKUP(C748,Sheet5!F:H,3,)</f>
        <v>2</v>
      </c>
      <c r="E748" t="s">
        <v>5207</v>
      </c>
      <c r="F748" t="s">
        <v>5203</v>
      </c>
      <c r="G748" t="s">
        <v>5204</v>
      </c>
      <c r="H748" t="s">
        <v>2307</v>
      </c>
      <c r="I748" t="str">
        <f t="shared" si="23"/>
        <v>D0057OB5SKU00342</v>
      </c>
      <c r="J748">
        <v>10</v>
      </c>
    </row>
    <row r="749" spans="1:10" x14ac:dyDescent="0.3">
      <c r="A749" t="s">
        <v>5209</v>
      </c>
      <c r="B749" t="s">
        <v>5105</v>
      </c>
      <c r="C749" t="str">
        <f t="shared" si="22"/>
        <v>D0057</v>
      </c>
      <c r="D749">
        <f>VLOOKUP(C749,Sheet5!F:H,3,)</f>
        <v>2</v>
      </c>
      <c r="E749" t="s">
        <v>5207</v>
      </c>
      <c r="F749" t="s">
        <v>5203</v>
      </c>
      <c r="G749" t="s">
        <v>5204</v>
      </c>
      <c r="H749" t="s">
        <v>2290</v>
      </c>
      <c r="I749" t="str">
        <f t="shared" si="23"/>
        <v>D0057OB5SKU00588</v>
      </c>
      <c r="J749">
        <v>10</v>
      </c>
    </row>
    <row r="750" spans="1:10" x14ac:dyDescent="0.3">
      <c r="A750" t="s">
        <v>5209</v>
      </c>
      <c r="B750" t="s">
        <v>5105</v>
      </c>
      <c r="C750" t="str">
        <f t="shared" si="22"/>
        <v>D0057</v>
      </c>
      <c r="D750">
        <f>VLOOKUP(C750,Sheet5!F:H,3,)</f>
        <v>2</v>
      </c>
      <c r="E750" t="s">
        <v>5207</v>
      </c>
      <c r="F750" t="s">
        <v>5203</v>
      </c>
      <c r="G750" t="s">
        <v>5204</v>
      </c>
      <c r="H750" t="s">
        <v>2270</v>
      </c>
      <c r="I750" t="str">
        <f t="shared" si="23"/>
        <v>D0057OB5SKU00724</v>
      </c>
      <c r="J750">
        <v>18</v>
      </c>
    </row>
    <row r="751" spans="1:10" x14ac:dyDescent="0.3">
      <c r="A751" t="s">
        <v>5209</v>
      </c>
      <c r="B751" t="s">
        <v>401</v>
      </c>
      <c r="C751" t="str">
        <f t="shared" si="22"/>
        <v>D0057</v>
      </c>
      <c r="D751">
        <f>VLOOKUP(C751,Sheet5!F:H,3,)</f>
        <v>2</v>
      </c>
      <c r="E751" t="s">
        <v>5208</v>
      </c>
      <c r="F751" t="s">
        <v>5203</v>
      </c>
      <c r="G751" t="s">
        <v>5204</v>
      </c>
      <c r="H751" t="s">
        <v>2144</v>
      </c>
      <c r="I751" t="str">
        <f t="shared" si="23"/>
        <v>D0057OB1SKU00323</v>
      </c>
      <c r="J751">
        <v>585</v>
      </c>
    </row>
    <row r="752" spans="1:10" x14ac:dyDescent="0.3">
      <c r="A752" t="s">
        <v>5209</v>
      </c>
      <c r="B752" t="s">
        <v>401</v>
      </c>
      <c r="C752" t="str">
        <f t="shared" si="22"/>
        <v>D0057</v>
      </c>
      <c r="D752">
        <f>VLOOKUP(C752,Sheet5!F:H,3,)</f>
        <v>2</v>
      </c>
      <c r="E752" t="s">
        <v>5208</v>
      </c>
      <c r="F752" t="s">
        <v>5203</v>
      </c>
      <c r="G752" t="s">
        <v>5204</v>
      </c>
      <c r="H752" t="s">
        <v>2238</v>
      </c>
      <c r="I752" t="str">
        <f t="shared" si="23"/>
        <v>D0057OB1SKU00344</v>
      </c>
      <c r="J752">
        <v>5</v>
      </c>
    </row>
    <row r="753" spans="1:10" x14ac:dyDescent="0.3">
      <c r="A753" t="s">
        <v>5209</v>
      </c>
      <c r="B753" t="s">
        <v>401</v>
      </c>
      <c r="C753" t="str">
        <f t="shared" si="22"/>
        <v>D0057</v>
      </c>
      <c r="D753">
        <f>VLOOKUP(C753,Sheet5!F:H,3,)</f>
        <v>2</v>
      </c>
      <c r="E753" t="s">
        <v>5208</v>
      </c>
      <c r="F753" t="s">
        <v>5203</v>
      </c>
      <c r="G753" t="s">
        <v>5204</v>
      </c>
      <c r="H753" t="s">
        <v>2060</v>
      </c>
      <c r="I753" t="str">
        <f t="shared" si="23"/>
        <v>D0057OB1SKU00340</v>
      </c>
      <c r="J753">
        <v>15</v>
      </c>
    </row>
    <row r="754" spans="1:10" x14ac:dyDescent="0.3">
      <c r="A754" t="s">
        <v>5209</v>
      </c>
      <c r="B754" t="s">
        <v>401</v>
      </c>
      <c r="C754" t="str">
        <f t="shared" si="22"/>
        <v>D0057</v>
      </c>
      <c r="D754">
        <f>VLOOKUP(C754,Sheet5!F:H,3,)</f>
        <v>2</v>
      </c>
      <c r="E754" t="s">
        <v>5208</v>
      </c>
      <c r="F754" t="s">
        <v>5203</v>
      </c>
      <c r="G754" t="s">
        <v>5204</v>
      </c>
      <c r="H754" t="s">
        <v>2307</v>
      </c>
      <c r="I754" t="str">
        <f t="shared" si="23"/>
        <v>D0057OB1SKU00342</v>
      </c>
      <c r="J754">
        <v>15</v>
      </c>
    </row>
    <row r="755" spans="1:10" x14ac:dyDescent="0.3">
      <c r="A755" t="s">
        <v>5209</v>
      </c>
      <c r="B755" t="s">
        <v>401</v>
      </c>
      <c r="C755" t="str">
        <f t="shared" si="22"/>
        <v>D0057</v>
      </c>
      <c r="D755">
        <f>VLOOKUP(C755,Sheet5!F:H,3,)</f>
        <v>2</v>
      </c>
      <c r="E755" t="s">
        <v>5208</v>
      </c>
      <c r="F755" t="s">
        <v>5203</v>
      </c>
      <c r="G755" t="s">
        <v>5204</v>
      </c>
      <c r="H755" t="s">
        <v>2290</v>
      </c>
      <c r="I755" t="str">
        <f t="shared" si="23"/>
        <v>D0057OB1SKU00588</v>
      </c>
      <c r="J755">
        <v>11</v>
      </c>
    </row>
    <row r="756" spans="1:10" x14ac:dyDescent="0.3">
      <c r="A756" t="s">
        <v>5209</v>
      </c>
      <c r="B756" t="s">
        <v>401</v>
      </c>
      <c r="C756" t="str">
        <f t="shared" si="22"/>
        <v>D0057</v>
      </c>
      <c r="D756">
        <f>VLOOKUP(C756,Sheet5!F:H,3,)</f>
        <v>2</v>
      </c>
      <c r="E756" t="s">
        <v>5208</v>
      </c>
      <c r="F756" t="s">
        <v>5203</v>
      </c>
      <c r="G756" t="s">
        <v>5204</v>
      </c>
      <c r="H756" t="s">
        <v>2270</v>
      </c>
      <c r="I756" t="str">
        <f t="shared" si="23"/>
        <v>D0057OB1SKU00724</v>
      </c>
      <c r="J756">
        <v>35</v>
      </c>
    </row>
    <row r="757" spans="1:10" x14ac:dyDescent="0.3">
      <c r="A757" t="s">
        <v>4632</v>
      </c>
      <c r="B757" t="s">
        <v>29</v>
      </c>
      <c r="C757" t="str">
        <f t="shared" si="22"/>
        <v>D0058</v>
      </c>
      <c r="D757">
        <f>VLOOKUP(C757,Sheet5!F:H,3,)</f>
        <v>3</v>
      </c>
      <c r="E757" t="s">
        <v>4624</v>
      </c>
      <c r="F757" t="s">
        <v>4625</v>
      </c>
      <c r="G757" t="s">
        <v>30</v>
      </c>
      <c r="H757" t="s">
        <v>11</v>
      </c>
      <c r="I757" t="str">
        <f t="shared" si="23"/>
        <v>D0058OB1SKU00300</v>
      </c>
      <c r="J757">
        <v>85</v>
      </c>
    </row>
    <row r="758" spans="1:10" x14ac:dyDescent="0.3">
      <c r="A758" t="s">
        <v>4632</v>
      </c>
      <c r="B758" t="s">
        <v>29</v>
      </c>
      <c r="C758" t="str">
        <f t="shared" si="22"/>
        <v>D0058</v>
      </c>
      <c r="D758">
        <f>VLOOKUP(C758,Sheet5!F:H,3,)</f>
        <v>3</v>
      </c>
      <c r="E758" t="s">
        <v>4624</v>
      </c>
      <c r="F758" t="s">
        <v>4625</v>
      </c>
      <c r="G758" t="s">
        <v>30</v>
      </c>
      <c r="H758" t="s">
        <v>12</v>
      </c>
      <c r="I758" t="str">
        <f t="shared" si="23"/>
        <v>D0058OB1SKU00296</v>
      </c>
      <c r="J758">
        <v>8</v>
      </c>
    </row>
    <row r="759" spans="1:10" x14ac:dyDescent="0.3">
      <c r="A759" t="s">
        <v>4632</v>
      </c>
      <c r="B759" t="s">
        <v>29</v>
      </c>
      <c r="C759" t="str">
        <f t="shared" si="22"/>
        <v>D0058</v>
      </c>
      <c r="D759">
        <f>VLOOKUP(C759,Sheet5!F:H,3,)</f>
        <v>3</v>
      </c>
      <c r="E759" t="s">
        <v>4624</v>
      </c>
      <c r="F759" t="s">
        <v>4625</v>
      </c>
      <c r="G759" t="s">
        <v>30</v>
      </c>
      <c r="H759" t="s">
        <v>1440</v>
      </c>
      <c r="I759" t="str">
        <f t="shared" si="23"/>
        <v>D0058OB1SKU00264</v>
      </c>
      <c r="J759">
        <v>10</v>
      </c>
    </row>
    <row r="760" spans="1:10" x14ac:dyDescent="0.3">
      <c r="A760" t="s">
        <v>4632</v>
      </c>
      <c r="B760" t="s">
        <v>29</v>
      </c>
      <c r="C760" t="str">
        <f t="shared" si="22"/>
        <v>D0058</v>
      </c>
      <c r="D760">
        <f>VLOOKUP(C760,Sheet5!F:H,3,)</f>
        <v>3</v>
      </c>
      <c r="E760" t="s">
        <v>4624</v>
      </c>
      <c r="F760" t="s">
        <v>4625</v>
      </c>
      <c r="G760" t="s">
        <v>30</v>
      </c>
      <c r="H760" t="s">
        <v>1682</v>
      </c>
      <c r="I760" t="str">
        <f t="shared" si="23"/>
        <v>D0058OB1SKU00695</v>
      </c>
      <c r="J760">
        <v>2</v>
      </c>
    </row>
    <row r="761" spans="1:10" x14ac:dyDescent="0.3">
      <c r="A761" t="s">
        <v>4632</v>
      </c>
      <c r="B761" t="s">
        <v>29</v>
      </c>
      <c r="C761" t="str">
        <f t="shared" si="22"/>
        <v>D0058</v>
      </c>
      <c r="D761">
        <f>VLOOKUP(C761,Sheet5!F:H,3,)</f>
        <v>3</v>
      </c>
      <c r="E761" t="s">
        <v>4624</v>
      </c>
      <c r="F761" t="s">
        <v>4625</v>
      </c>
      <c r="G761" t="s">
        <v>30</v>
      </c>
      <c r="H761" t="s">
        <v>14</v>
      </c>
      <c r="I761" t="str">
        <f t="shared" si="23"/>
        <v>D0058OB1SKU00292</v>
      </c>
      <c r="J761">
        <v>20</v>
      </c>
    </row>
    <row r="762" spans="1:10" x14ac:dyDescent="0.3">
      <c r="A762" t="s">
        <v>4632</v>
      </c>
      <c r="B762" t="s">
        <v>29</v>
      </c>
      <c r="C762" t="str">
        <f t="shared" si="22"/>
        <v>D0058</v>
      </c>
      <c r="D762">
        <f>VLOOKUP(C762,Sheet5!F:H,3,)</f>
        <v>3</v>
      </c>
      <c r="E762" t="s">
        <v>4624</v>
      </c>
      <c r="F762" t="s">
        <v>4625</v>
      </c>
      <c r="G762" t="s">
        <v>30</v>
      </c>
      <c r="H762" t="s">
        <v>1656</v>
      </c>
      <c r="I762" t="str">
        <f t="shared" si="23"/>
        <v>D0058OB1SKU00698</v>
      </c>
      <c r="J762">
        <v>5</v>
      </c>
    </row>
    <row r="763" spans="1:10" x14ac:dyDescent="0.3">
      <c r="A763" t="s">
        <v>4632</v>
      </c>
      <c r="B763" t="s">
        <v>29</v>
      </c>
      <c r="C763" t="str">
        <f t="shared" si="22"/>
        <v>D0058</v>
      </c>
      <c r="D763">
        <f>VLOOKUP(C763,Sheet5!F:H,3,)</f>
        <v>3</v>
      </c>
      <c r="E763" t="s">
        <v>4624</v>
      </c>
      <c r="F763" t="s">
        <v>4625</v>
      </c>
      <c r="G763" t="s">
        <v>30</v>
      </c>
      <c r="H763" t="s">
        <v>15</v>
      </c>
      <c r="I763" t="str">
        <f t="shared" si="23"/>
        <v>D0058OB1SKU00535</v>
      </c>
      <c r="J763">
        <v>2</v>
      </c>
    </row>
    <row r="764" spans="1:10" x14ac:dyDescent="0.3">
      <c r="A764" t="s">
        <v>4632</v>
      </c>
      <c r="B764" t="s">
        <v>29</v>
      </c>
      <c r="C764" t="str">
        <f t="shared" si="22"/>
        <v>D0058</v>
      </c>
      <c r="D764">
        <f>VLOOKUP(C764,Sheet5!F:H,3,)</f>
        <v>3</v>
      </c>
      <c r="E764" t="s">
        <v>4624</v>
      </c>
      <c r="F764" t="s">
        <v>4625</v>
      </c>
      <c r="G764" t="s">
        <v>30</v>
      </c>
      <c r="H764" t="s">
        <v>16</v>
      </c>
      <c r="I764" t="str">
        <f t="shared" si="23"/>
        <v>D0058OB1SKU00530</v>
      </c>
      <c r="J764">
        <v>3</v>
      </c>
    </row>
    <row r="765" spans="1:10" x14ac:dyDescent="0.3">
      <c r="A765" t="s">
        <v>4632</v>
      </c>
      <c r="B765" t="s">
        <v>29</v>
      </c>
      <c r="C765" t="str">
        <f t="shared" si="22"/>
        <v>D0058</v>
      </c>
      <c r="D765">
        <f>VLOOKUP(C765,Sheet5!F:H,3,)</f>
        <v>3</v>
      </c>
      <c r="E765" t="s">
        <v>4624</v>
      </c>
      <c r="F765" t="s">
        <v>4625</v>
      </c>
      <c r="G765" t="s">
        <v>30</v>
      </c>
      <c r="H765" t="s">
        <v>2543</v>
      </c>
      <c r="I765" t="str">
        <f t="shared" si="23"/>
        <v>D0058OB1SKU00670</v>
      </c>
      <c r="J765">
        <v>8</v>
      </c>
    </row>
    <row r="766" spans="1:10" x14ac:dyDescent="0.3">
      <c r="A766" t="s">
        <v>4374</v>
      </c>
      <c r="B766" t="s">
        <v>441</v>
      </c>
      <c r="C766" t="str">
        <f t="shared" si="22"/>
        <v>D0067</v>
      </c>
      <c r="D766">
        <f>VLOOKUP(C766,Sheet5!F:H,3,)</f>
        <v>3</v>
      </c>
      <c r="E766" t="s">
        <v>4590</v>
      </c>
      <c r="F766" t="s">
        <v>4591</v>
      </c>
      <c r="G766" t="s">
        <v>4592</v>
      </c>
      <c r="H766" t="s">
        <v>11</v>
      </c>
      <c r="I766" t="str">
        <f t="shared" si="23"/>
        <v>D0067OB5SKU00300</v>
      </c>
      <c r="J766">
        <v>80</v>
      </c>
    </row>
    <row r="767" spans="1:10" x14ac:dyDescent="0.3">
      <c r="A767" t="s">
        <v>4374</v>
      </c>
      <c r="B767" t="s">
        <v>441</v>
      </c>
      <c r="C767" t="str">
        <f t="shared" si="22"/>
        <v>D0067</v>
      </c>
      <c r="D767">
        <f>VLOOKUP(C767,Sheet5!F:H,3,)</f>
        <v>3</v>
      </c>
      <c r="E767" t="s">
        <v>4590</v>
      </c>
      <c r="F767" t="s">
        <v>4591</v>
      </c>
      <c r="G767" t="s">
        <v>4592</v>
      </c>
      <c r="H767" t="s">
        <v>12</v>
      </c>
      <c r="I767" t="str">
        <f t="shared" si="23"/>
        <v>D0067OB5SKU00296</v>
      </c>
      <c r="J767">
        <v>50</v>
      </c>
    </row>
    <row r="768" spans="1:10" x14ac:dyDescent="0.3">
      <c r="A768" t="s">
        <v>4374</v>
      </c>
      <c r="B768" t="s">
        <v>441</v>
      </c>
      <c r="C768" t="str">
        <f t="shared" si="22"/>
        <v>D0067</v>
      </c>
      <c r="D768">
        <f>VLOOKUP(C768,Sheet5!F:H,3,)</f>
        <v>3</v>
      </c>
      <c r="E768" t="s">
        <v>4590</v>
      </c>
      <c r="F768" t="s">
        <v>4591</v>
      </c>
      <c r="G768" t="s">
        <v>4592</v>
      </c>
      <c r="H768" t="s">
        <v>13</v>
      </c>
      <c r="I768" t="str">
        <f t="shared" si="23"/>
        <v>D0067OB5SKU00269</v>
      </c>
      <c r="J768">
        <v>5</v>
      </c>
    </row>
    <row r="769" spans="1:10" x14ac:dyDescent="0.3">
      <c r="A769" t="s">
        <v>4374</v>
      </c>
      <c r="B769" t="s">
        <v>441</v>
      </c>
      <c r="C769" t="str">
        <f t="shared" si="22"/>
        <v>D0067</v>
      </c>
      <c r="D769">
        <f>VLOOKUP(C769,Sheet5!F:H,3,)</f>
        <v>3</v>
      </c>
      <c r="E769" t="s">
        <v>4590</v>
      </c>
      <c r="F769" t="s">
        <v>4591</v>
      </c>
      <c r="G769" t="s">
        <v>4592</v>
      </c>
      <c r="H769" t="s">
        <v>14</v>
      </c>
      <c r="I769" t="str">
        <f t="shared" si="23"/>
        <v>D0067OB5SKU00292</v>
      </c>
      <c r="J769">
        <v>20</v>
      </c>
    </row>
    <row r="770" spans="1:10" x14ac:dyDescent="0.3">
      <c r="A770" t="s">
        <v>4374</v>
      </c>
      <c r="B770" t="s">
        <v>441</v>
      </c>
      <c r="C770" t="str">
        <f t="shared" ref="C770:C833" si="24">LEFT(B770,5)</f>
        <v>D0067</v>
      </c>
      <c r="D770">
        <f>VLOOKUP(C770,Sheet5!F:H,3,)</f>
        <v>3</v>
      </c>
      <c r="E770" t="s">
        <v>4590</v>
      </c>
      <c r="F770" t="s">
        <v>4591</v>
      </c>
      <c r="G770" t="s">
        <v>4592</v>
      </c>
      <c r="H770" t="s">
        <v>1656</v>
      </c>
      <c r="I770" t="str">
        <f t="shared" si="23"/>
        <v>D0067OB5SKU00698</v>
      </c>
      <c r="J770">
        <v>10</v>
      </c>
    </row>
    <row r="771" spans="1:10" x14ac:dyDescent="0.3">
      <c r="A771" t="s">
        <v>4374</v>
      </c>
      <c r="B771" t="s">
        <v>441</v>
      </c>
      <c r="C771" t="str">
        <f t="shared" si="24"/>
        <v>D0067</v>
      </c>
      <c r="D771">
        <f>VLOOKUP(C771,Sheet5!F:H,3,)</f>
        <v>3</v>
      </c>
      <c r="E771" t="s">
        <v>4590</v>
      </c>
      <c r="F771" t="s">
        <v>4591</v>
      </c>
      <c r="G771" t="s">
        <v>4592</v>
      </c>
      <c r="H771" t="s">
        <v>2543</v>
      </c>
      <c r="I771" t="str">
        <f t="shared" ref="I771:I834" si="25">B771&amp;H771</f>
        <v>D0067OB5SKU00670</v>
      </c>
      <c r="J771">
        <v>15</v>
      </c>
    </row>
    <row r="772" spans="1:10" x14ac:dyDescent="0.3">
      <c r="A772" t="s">
        <v>4374</v>
      </c>
      <c r="B772" t="s">
        <v>441</v>
      </c>
      <c r="C772" t="str">
        <f t="shared" si="24"/>
        <v>D0067</v>
      </c>
      <c r="D772">
        <f>VLOOKUP(C772,Sheet5!F:H,3,)</f>
        <v>3</v>
      </c>
      <c r="E772" t="s">
        <v>4590</v>
      </c>
      <c r="F772" t="s">
        <v>4591</v>
      </c>
      <c r="G772" t="s">
        <v>4592</v>
      </c>
      <c r="H772" t="s">
        <v>15</v>
      </c>
      <c r="I772" t="str">
        <f t="shared" si="25"/>
        <v>D0067OB5SKU00535</v>
      </c>
      <c r="J772">
        <v>3</v>
      </c>
    </row>
    <row r="773" spans="1:10" x14ac:dyDescent="0.3">
      <c r="A773" t="s">
        <v>4374</v>
      </c>
      <c r="B773" t="s">
        <v>441</v>
      </c>
      <c r="C773" t="str">
        <f t="shared" si="24"/>
        <v>D0067</v>
      </c>
      <c r="D773">
        <f>VLOOKUP(C773,Sheet5!F:H,3,)</f>
        <v>3</v>
      </c>
      <c r="E773" t="s">
        <v>4590</v>
      </c>
      <c r="F773" t="s">
        <v>4591</v>
      </c>
      <c r="G773" t="s">
        <v>4592</v>
      </c>
      <c r="H773" t="s">
        <v>16</v>
      </c>
      <c r="I773" t="str">
        <f t="shared" si="25"/>
        <v>D0067OB5SKU00530</v>
      </c>
      <c r="J773">
        <v>6</v>
      </c>
    </row>
    <row r="774" spans="1:10" x14ac:dyDescent="0.3">
      <c r="A774" t="s">
        <v>4374</v>
      </c>
      <c r="B774" t="s">
        <v>441</v>
      </c>
      <c r="C774" t="str">
        <f t="shared" si="24"/>
        <v>D0067</v>
      </c>
      <c r="D774">
        <f>VLOOKUP(C774,Sheet5!F:H,3,)</f>
        <v>3</v>
      </c>
      <c r="E774" t="s">
        <v>4590</v>
      </c>
      <c r="F774" t="s">
        <v>4591</v>
      </c>
      <c r="G774" t="s">
        <v>4592</v>
      </c>
      <c r="H774" t="s">
        <v>1682</v>
      </c>
      <c r="I774" t="str">
        <f t="shared" si="25"/>
        <v>D0067OB5SKU00695</v>
      </c>
      <c r="J774">
        <v>5</v>
      </c>
    </row>
    <row r="775" spans="1:10" x14ac:dyDescent="0.3">
      <c r="A775" t="s">
        <v>4374</v>
      </c>
      <c r="B775" t="s">
        <v>439</v>
      </c>
      <c r="C775" t="str">
        <f t="shared" si="24"/>
        <v>D0067</v>
      </c>
      <c r="D775">
        <f>VLOOKUP(C775,Sheet5!F:H,3,)</f>
        <v>3</v>
      </c>
      <c r="E775" t="s">
        <v>4596</v>
      </c>
      <c r="F775" t="s">
        <v>4591</v>
      </c>
      <c r="G775" t="s">
        <v>4592</v>
      </c>
      <c r="H775" t="s">
        <v>11</v>
      </c>
      <c r="I775" t="str">
        <f t="shared" si="25"/>
        <v>D0067OB3SKU00300</v>
      </c>
      <c r="J775">
        <v>70</v>
      </c>
    </row>
    <row r="776" spans="1:10" x14ac:dyDescent="0.3">
      <c r="A776" t="s">
        <v>4374</v>
      </c>
      <c r="B776" t="s">
        <v>439</v>
      </c>
      <c r="C776" t="str">
        <f t="shared" si="24"/>
        <v>D0067</v>
      </c>
      <c r="D776">
        <f>VLOOKUP(C776,Sheet5!F:H,3,)</f>
        <v>3</v>
      </c>
      <c r="E776" t="s">
        <v>4596</v>
      </c>
      <c r="F776" t="s">
        <v>4591</v>
      </c>
      <c r="G776" t="s">
        <v>4592</v>
      </c>
      <c r="H776" t="s">
        <v>12</v>
      </c>
      <c r="I776" t="str">
        <f t="shared" si="25"/>
        <v>D0067OB3SKU00296</v>
      </c>
      <c r="J776">
        <v>60</v>
      </c>
    </row>
    <row r="777" spans="1:10" x14ac:dyDescent="0.3">
      <c r="A777" t="s">
        <v>4374</v>
      </c>
      <c r="B777" t="s">
        <v>439</v>
      </c>
      <c r="C777" t="str">
        <f t="shared" si="24"/>
        <v>D0067</v>
      </c>
      <c r="D777">
        <f>VLOOKUP(C777,Sheet5!F:H,3,)</f>
        <v>3</v>
      </c>
      <c r="E777" t="s">
        <v>4596</v>
      </c>
      <c r="F777" t="s">
        <v>4591</v>
      </c>
      <c r="G777" t="s">
        <v>4592</v>
      </c>
      <c r="H777" t="s">
        <v>13</v>
      </c>
      <c r="I777" t="str">
        <f t="shared" si="25"/>
        <v>D0067OB3SKU00269</v>
      </c>
      <c r="J777">
        <v>5</v>
      </c>
    </row>
    <row r="778" spans="1:10" x14ac:dyDescent="0.3">
      <c r="A778" t="s">
        <v>4374</v>
      </c>
      <c r="B778" t="s">
        <v>439</v>
      </c>
      <c r="C778" t="str">
        <f t="shared" si="24"/>
        <v>D0067</v>
      </c>
      <c r="D778">
        <f>VLOOKUP(C778,Sheet5!F:H,3,)</f>
        <v>3</v>
      </c>
      <c r="E778" t="s">
        <v>4596</v>
      </c>
      <c r="F778" t="s">
        <v>4591</v>
      </c>
      <c r="G778" t="s">
        <v>4592</v>
      </c>
      <c r="H778" t="s">
        <v>1682</v>
      </c>
      <c r="I778" t="str">
        <f t="shared" si="25"/>
        <v>D0067OB3SKU00695</v>
      </c>
      <c r="J778">
        <v>5</v>
      </c>
    </row>
    <row r="779" spans="1:10" x14ac:dyDescent="0.3">
      <c r="A779" t="s">
        <v>4374</v>
      </c>
      <c r="B779" t="s">
        <v>439</v>
      </c>
      <c r="C779" t="str">
        <f t="shared" si="24"/>
        <v>D0067</v>
      </c>
      <c r="D779">
        <f>VLOOKUP(C779,Sheet5!F:H,3,)</f>
        <v>3</v>
      </c>
      <c r="E779" t="s">
        <v>4596</v>
      </c>
      <c r="F779" t="s">
        <v>4591</v>
      </c>
      <c r="G779" t="s">
        <v>4592</v>
      </c>
      <c r="H779" t="s">
        <v>14</v>
      </c>
      <c r="I779" t="str">
        <f t="shared" si="25"/>
        <v>D0067OB3SKU00292</v>
      </c>
      <c r="J779">
        <v>20</v>
      </c>
    </row>
    <row r="780" spans="1:10" x14ac:dyDescent="0.3">
      <c r="A780" t="s">
        <v>4374</v>
      </c>
      <c r="B780" t="s">
        <v>439</v>
      </c>
      <c r="C780" t="str">
        <f t="shared" si="24"/>
        <v>D0067</v>
      </c>
      <c r="D780">
        <f>VLOOKUP(C780,Sheet5!F:H,3,)</f>
        <v>3</v>
      </c>
      <c r="E780" t="s">
        <v>4596</v>
      </c>
      <c r="F780" t="s">
        <v>4591</v>
      </c>
      <c r="G780" t="s">
        <v>4592</v>
      </c>
      <c r="H780" t="s">
        <v>1656</v>
      </c>
      <c r="I780" t="str">
        <f t="shared" si="25"/>
        <v>D0067OB3SKU00698</v>
      </c>
      <c r="J780">
        <v>10</v>
      </c>
    </row>
    <row r="781" spans="1:10" x14ac:dyDescent="0.3">
      <c r="A781" t="s">
        <v>4374</v>
      </c>
      <c r="B781" t="s">
        <v>439</v>
      </c>
      <c r="C781" t="str">
        <f t="shared" si="24"/>
        <v>D0067</v>
      </c>
      <c r="D781">
        <f>VLOOKUP(C781,Sheet5!F:H,3,)</f>
        <v>3</v>
      </c>
      <c r="E781" t="s">
        <v>4596</v>
      </c>
      <c r="F781" t="s">
        <v>4591</v>
      </c>
      <c r="G781" t="s">
        <v>4592</v>
      </c>
      <c r="H781" t="s">
        <v>2543</v>
      </c>
      <c r="I781" t="str">
        <f t="shared" si="25"/>
        <v>D0067OB3SKU00670</v>
      </c>
      <c r="J781">
        <v>20</v>
      </c>
    </row>
    <row r="782" spans="1:10" x14ac:dyDescent="0.3">
      <c r="A782" t="s">
        <v>4374</v>
      </c>
      <c r="B782" t="s">
        <v>439</v>
      </c>
      <c r="C782" t="str">
        <f t="shared" si="24"/>
        <v>D0067</v>
      </c>
      <c r="D782">
        <f>VLOOKUP(C782,Sheet5!F:H,3,)</f>
        <v>3</v>
      </c>
      <c r="E782" t="s">
        <v>4596</v>
      </c>
      <c r="F782" t="s">
        <v>4591</v>
      </c>
      <c r="G782" t="s">
        <v>4592</v>
      </c>
      <c r="H782" t="s">
        <v>15</v>
      </c>
      <c r="I782" t="str">
        <f t="shared" si="25"/>
        <v>D0067OB3SKU00535</v>
      </c>
      <c r="J782">
        <v>3</v>
      </c>
    </row>
    <row r="783" spans="1:10" x14ac:dyDescent="0.3">
      <c r="A783" t="s">
        <v>4374</v>
      </c>
      <c r="B783" t="s">
        <v>439</v>
      </c>
      <c r="C783" t="str">
        <f t="shared" si="24"/>
        <v>D0067</v>
      </c>
      <c r="D783">
        <f>VLOOKUP(C783,Sheet5!F:H,3,)</f>
        <v>3</v>
      </c>
      <c r="E783" t="s">
        <v>4596</v>
      </c>
      <c r="F783" t="s">
        <v>4591</v>
      </c>
      <c r="G783" t="s">
        <v>4592</v>
      </c>
      <c r="H783" t="s">
        <v>16</v>
      </c>
      <c r="I783" t="str">
        <f t="shared" si="25"/>
        <v>D0067OB3SKU00530</v>
      </c>
      <c r="J783">
        <v>5</v>
      </c>
    </row>
    <row r="784" spans="1:10" x14ac:dyDescent="0.3">
      <c r="A784" t="s">
        <v>4374</v>
      </c>
      <c r="B784" t="s">
        <v>440</v>
      </c>
      <c r="C784" t="str">
        <f t="shared" si="24"/>
        <v>D0067</v>
      </c>
      <c r="D784">
        <f>VLOOKUP(C784,Sheet5!F:H,3,)</f>
        <v>3</v>
      </c>
      <c r="E784" t="s">
        <v>4597</v>
      </c>
      <c r="F784" t="s">
        <v>4591</v>
      </c>
      <c r="G784" t="s">
        <v>4592</v>
      </c>
      <c r="H784" t="s">
        <v>11</v>
      </c>
      <c r="I784" t="str">
        <f t="shared" si="25"/>
        <v>D0067OB4SKU00300</v>
      </c>
      <c r="J784">
        <v>50</v>
      </c>
    </row>
    <row r="785" spans="1:10" x14ac:dyDescent="0.3">
      <c r="A785" t="s">
        <v>4374</v>
      </c>
      <c r="B785" t="s">
        <v>440</v>
      </c>
      <c r="C785" t="str">
        <f t="shared" si="24"/>
        <v>D0067</v>
      </c>
      <c r="D785">
        <f>VLOOKUP(C785,Sheet5!F:H,3,)</f>
        <v>3</v>
      </c>
      <c r="E785" t="s">
        <v>4597</v>
      </c>
      <c r="F785" t="s">
        <v>4591</v>
      </c>
      <c r="G785" t="s">
        <v>4592</v>
      </c>
      <c r="H785" t="s">
        <v>12</v>
      </c>
      <c r="I785" t="str">
        <f t="shared" si="25"/>
        <v>D0067OB4SKU00296</v>
      </c>
      <c r="J785">
        <v>40</v>
      </c>
    </row>
    <row r="786" spans="1:10" x14ac:dyDescent="0.3">
      <c r="A786" t="s">
        <v>4374</v>
      </c>
      <c r="B786" t="s">
        <v>440</v>
      </c>
      <c r="C786" t="str">
        <f t="shared" si="24"/>
        <v>D0067</v>
      </c>
      <c r="D786">
        <f>VLOOKUP(C786,Sheet5!F:H,3,)</f>
        <v>3</v>
      </c>
      <c r="E786" t="s">
        <v>4597</v>
      </c>
      <c r="F786" t="s">
        <v>4591</v>
      </c>
      <c r="G786" t="s">
        <v>4592</v>
      </c>
      <c r="H786" t="s">
        <v>13</v>
      </c>
      <c r="I786" t="str">
        <f t="shared" si="25"/>
        <v>D0067OB4SKU00269</v>
      </c>
      <c r="J786">
        <v>5</v>
      </c>
    </row>
    <row r="787" spans="1:10" x14ac:dyDescent="0.3">
      <c r="A787" t="s">
        <v>4374</v>
      </c>
      <c r="B787" t="s">
        <v>440</v>
      </c>
      <c r="C787" t="str">
        <f t="shared" si="24"/>
        <v>D0067</v>
      </c>
      <c r="D787">
        <f>VLOOKUP(C787,Sheet5!F:H,3,)</f>
        <v>3</v>
      </c>
      <c r="E787" t="s">
        <v>4597</v>
      </c>
      <c r="F787" t="s">
        <v>4591</v>
      </c>
      <c r="G787" t="s">
        <v>4592</v>
      </c>
      <c r="H787" t="s">
        <v>1682</v>
      </c>
      <c r="I787" t="str">
        <f t="shared" si="25"/>
        <v>D0067OB4SKU00695</v>
      </c>
      <c r="J787">
        <v>5</v>
      </c>
    </row>
    <row r="788" spans="1:10" x14ac:dyDescent="0.3">
      <c r="A788" t="s">
        <v>4374</v>
      </c>
      <c r="B788" t="s">
        <v>440</v>
      </c>
      <c r="C788" t="str">
        <f t="shared" si="24"/>
        <v>D0067</v>
      </c>
      <c r="D788">
        <f>VLOOKUP(C788,Sheet5!F:H,3,)</f>
        <v>3</v>
      </c>
      <c r="E788" t="s">
        <v>4597</v>
      </c>
      <c r="F788" t="s">
        <v>4591</v>
      </c>
      <c r="G788" t="s">
        <v>4592</v>
      </c>
      <c r="H788" t="s">
        <v>14</v>
      </c>
      <c r="I788" t="str">
        <f t="shared" si="25"/>
        <v>D0067OB4SKU00292</v>
      </c>
      <c r="J788">
        <v>20</v>
      </c>
    </row>
    <row r="789" spans="1:10" x14ac:dyDescent="0.3">
      <c r="A789" t="s">
        <v>4374</v>
      </c>
      <c r="B789" t="s">
        <v>440</v>
      </c>
      <c r="C789" t="str">
        <f t="shared" si="24"/>
        <v>D0067</v>
      </c>
      <c r="D789">
        <f>VLOOKUP(C789,Sheet5!F:H,3,)</f>
        <v>3</v>
      </c>
      <c r="E789" t="s">
        <v>4597</v>
      </c>
      <c r="F789" t="s">
        <v>4591</v>
      </c>
      <c r="G789" t="s">
        <v>4592</v>
      </c>
      <c r="H789" t="s">
        <v>1656</v>
      </c>
      <c r="I789" t="str">
        <f t="shared" si="25"/>
        <v>D0067OB4SKU00698</v>
      </c>
      <c r="J789">
        <v>10</v>
      </c>
    </row>
    <row r="790" spans="1:10" x14ac:dyDescent="0.3">
      <c r="A790" t="s">
        <v>4374</v>
      </c>
      <c r="B790" t="s">
        <v>440</v>
      </c>
      <c r="C790" t="str">
        <f t="shared" si="24"/>
        <v>D0067</v>
      </c>
      <c r="D790">
        <f>VLOOKUP(C790,Sheet5!F:H,3,)</f>
        <v>3</v>
      </c>
      <c r="E790" t="s">
        <v>4597</v>
      </c>
      <c r="F790" t="s">
        <v>4591</v>
      </c>
      <c r="G790" t="s">
        <v>4592</v>
      </c>
      <c r="H790" t="s">
        <v>2543</v>
      </c>
      <c r="I790" t="str">
        <f t="shared" si="25"/>
        <v>D0067OB4SKU00670</v>
      </c>
      <c r="J790">
        <v>20</v>
      </c>
    </row>
    <row r="791" spans="1:10" x14ac:dyDescent="0.3">
      <c r="A791" t="s">
        <v>4374</v>
      </c>
      <c r="B791" t="s">
        <v>440</v>
      </c>
      <c r="C791" t="str">
        <f t="shared" si="24"/>
        <v>D0067</v>
      </c>
      <c r="D791">
        <f>VLOOKUP(C791,Sheet5!F:H,3,)</f>
        <v>3</v>
      </c>
      <c r="E791" t="s">
        <v>4597</v>
      </c>
      <c r="F791" t="s">
        <v>4591</v>
      </c>
      <c r="G791" t="s">
        <v>4592</v>
      </c>
      <c r="H791" t="s">
        <v>15</v>
      </c>
      <c r="I791" t="str">
        <f t="shared" si="25"/>
        <v>D0067OB4SKU00535</v>
      </c>
      <c r="J791">
        <v>5</v>
      </c>
    </row>
    <row r="792" spans="1:10" x14ac:dyDescent="0.3">
      <c r="A792" t="s">
        <v>4374</v>
      </c>
      <c r="B792" t="s">
        <v>440</v>
      </c>
      <c r="C792" t="str">
        <f t="shared" si="24"/>
        <v>D0067</v>
      </c>
      <c r="D792">
        <f>VLOOKUP(C792,Sheet5!F:H,3,)</f>
        <v>3</v>
      </c>
      <c r="E792" t="s">
        <v>4597</v>
      </c>
      <c r="F792" t="s">
        <v>4591</v>
      </c>
      <c r="G792" t="s">
        <v>4592</v>
      </c>
      <c r="H792" t="s">
        <v>16</v>
      </c>
      <c r="I792" t="str">
        <f t="shared" si="25"/>
        <v>D0067OB4SKU00530</v>
      </c>
      <c r="J792">
        <v>10</v>
      </c>
    </row>
    <row r="793" spans="1:10" x14ac:dyDescent="0.3">
      <c r="A793" t="s">
        <v>4374</v>
      </c>
      <c r="B793" t="s">
        <v>3782</v>
      </c>
      <c r="C793" t="str">
        <f t="shared" si="24"/>
        <v>D0067</v>
      </c>
      <c r="D793">
        <f>VLOOKUP(C793,Sheet5!F:H,3,)</f>
        <v>3</v>
      </c>
      <c r="E793" t="s">
        <v>4598</v>
      </c>
      <c r="F793" t="s">
        <v>4591</v>
      </c>
      <c r="G793" t="s">
        <v>4592</v>
      </c>
      <c r="H793" t="s">
        <v>11</v>
      </c>
      <c r="I793" t="str">
        <f t="shared" si="25"/>
        <v>D0067OB13SKU00300</v>
      </c>
      <c r="J793">
        <v>25</v>
      </c>
    </row>
    <row r="794" spans="1:10" x14ac:dyDescent="0.3">
      <c r="A794" t="s">
        <v>4374</v>
      </c>
      <c r="B794" t="s">
        <v>3782</v>
      </c>
      <c r="C794" t="str">
        <f t="shared" si="24"/>
        <v>D0067</v>
      </c>
      <c r="D794">
        <f>VLOOKUP(C794,Sheet5!F:H,3,)</f>
        <v>3</v>
      </c>
      <c r="E794" t="s">
        <v>4598</v>
      </c>
      <c r="F794" t="s">
        <v>4591</v>
      </c>
      <c r="G794" t="s">
        <v>4592</v>
      </c>
      <c r="H794" t="s">
        <v>12</v>
      </c>
      <c r="I794" t="str">
        <f t="shared" si="25"/>
        <v>D0067OB13SKU00296</v>
      </c>
      <c r="J794">
        <v>25</v>
      </c>
    </row>
    <row r="795" spans="1:10" x14ac:dyDescent="0.3">
      <c r="A795" t="s">
        <v>4374</v>
      </c>
      <c r="B795" t="s">
        <v>3782</v>
      </c>
      <c r="C795" t="str">
        <f t="shared" si="24"/>
        <v>D0067</v>
      </c>
      <c r="D795">
        <f>VLOOKUP(C795,Sheet5!F:H,3,)</f>
        <v>3</v>
      </c>
      <c r="E795" t="s">
        <v>4598</v>
      </c>
      <c r="F795" t="s">
        <v>4591</v>
      </c>
      <c r="G795" t="s">
        <v>4592</v>
      </c>
      <c r="H795" t="s">
        <v>13</v>
      </c>
      <c r="I795" t="str">
        <f t="shared" si="25"/>
        <v>D0067OB13SKU00269</v>
      </c>
      <c r="J795">
        <v>5</v>
      </c>
    </row>
    <row r="796" spans="1:10" x14ac:dyDescent="0.3">
      <c r="A796" t="s">
        <v>4374</v>
      </c>
      <c r="B796" t="s">
        <v>3782</v>
      </c>
      <c r="C796" t="str">
        <f t="shared" si="24"/>
        <v>D0067</v>
      </c>
      <c r="D796">
        <f>VLOOKUP(C796,Sheet5!F:H,3,)</f>
        <v>3</v>
      </c>
      <c r="E796" t="s">
        <v>4598</v>
      </c>
      <c r="F796" t="s">
        <v>4591</v>
      </c>
      <c r="G796" t="s">
        <v>4592</v>
      </c>
      <c r="H796" t="s">
        <v>1682</v>
      </c>
      <c r="I796" t="str">
        <f t="shared" si="25"/>
        <v>D0067OB13SKU00695</v>
      </c>
      <c r="J796">
        <v>5</v>
      </c>
    </row>
    <row r="797" spans="1:10" x14ac:dyDescent="0.3">
      <c r="A797" t="s">
        <v>4374</v>
      </c>
      <c r="B797" t="s">
        <v>3782</v>
      </c>
      <c r="C797" t="str">
        <f t="shared" si="24"/>
        <v>D0067</v>
      </c>
      <c r="D797">
        <f>VLOOKUP(C797,Sheet5!F:H,3,)</f>
        <v>3</v>
      </c>
      <c r="E797" t="s">
        <v>4598</v>
      </c>
      <c r="F797" t="s">
        <v>4591</v>
      </c>
      <c r="G797" t="s">
        <v>4592</v>
      </c>
      <c r="H797" t="s">
        <v>14</v>
      </c>
      <c r="I797" t="str">
        <f t="shared" si="25"/>
        <v>D0067OB13SKU00292</v>
      </c>
      <c r="J797">
        <v>20</v>
      </c>
    </row>
    <row r="798" spans="1:10" x14ac:dyDescent="0.3">
      <c r="A798" t="s">
        <v>4374</v>
      </c>
      <c r="B798" t="s">
        <v>3782</v>
      </c>
      <c r="C798" t="str">
        <f t="shared" si="24"/>
        <v>D0067</v>
      </c>
      <c r="D798">
        <f>VLOOKUP(C798,Sheet5!F:H,3,)</f>
        <v>3</v>
      </c>
      <c r="E798" t="s">
        <v>4598</v>
      </c>
      <c r="F798" t="s">
        <v>4591</v>
      </c>
      <c r="G798" t="s">
        <v>4592</v>
      </c>
      <c r="H798" t="s">
        <v>1656</v>
      </c>
      <c r="I798" t="str">
        <f t="shared" si="25"/>
        <v>D0067OB13SKU00698</v>
      </c>
      <c r="J798">
        <v>10</v>
      </c>
    </row>
    <row r="799" spans="1:10" x14ac:dyDescent="0.3">
      <c r="A799" t="s">
        <v>4374</v>
      </c>
      <c r="B799" t="s">
        <v>3782</v>
      </c>
      <c r="C799" t="str">
        <f t="shared" si="24"/>
        <v>D0067</v>
      </c>
      <c r="D799">
        <f>VLOOKUP(C799,Sheet5!F:H,3,)</f>
        <v>3</v>
      </c>
      <c r="E799" t="s">
        <v>4598</v>
      </c>
      <c r="F799" t="s">
        <v>4591</v>
      </c>
      <c r="G799" t="s">
        <v>4592</v>
      </c>
      <c r="H799" t="s">
        <v>2543</v>
      </c>
      <c r="I799" t="str">
        <f t="shared" si="25"/>
        <v>D0067OB13SKU00670</v>
      </c>
      <c r="J799">
        <v>10</v>
      </c>
    </row>
    <row r="800" spans="1:10" x14ac:dyDescent="0.3">
      <c r="A800" t="s">
        <v>4374</v>
      </c>
      <c r="B800" t="s">
        <v>3782</v>
      </c>
      <c r="C800" t="str">
        <f t="shared" si="24"/>
        <v>D0067</v>
      </c>
      <c r="D800">
        <f>VLOOKUP(C800,Sheet5!F:H,3,)</f>
        <v>3</v>
      </c>
      <c r="E800" t="s">
        <v>4598</v>
      </c>
      <c r="F800" t="s">
        <v>4591</v>
      </c>
      <c r="G800" t="s">
        <v>4592</v>
      </c>
      <c r="H800" t="s">
        <v>15</v>
      </c>
      <c r="I800" t="str">
        <f t="shared" si="25"/>
        <v>D0067OB13SKU00535</v>
      </c>
      <c r="J800">
        <v>2</v>
      </c>
    </row>
    <row r="801" spans="1:10" x14ac:dyDescent="0.3">
      <c r="A801" t="s">
        <v>4374</v>
      </c>
      <c r="B801" t="s">
        <v>3782</v>
      </c>
      <c r="C801" t="str">
        <f t="shared" si="24"/>
        <v>D0067</v>
      </c>
      <c r="D801">
        <f>VLOOKUP(C801,Sheet5!F:H,3,)</f>
        <v>3</v>
      </c>
      <c r="E801" t="s">
        <v>4598</v>
      </c>
      <c r="F801" t="s">
        <v>4591</v>
      </c>
      <c r="G801" t="s">
        <v>4592</v>
      </c>
      <c r="H801" t="s">
        <v>16</v>
      </c>
      <c r="I801" t="str">
        <f t="shared" si="25"/>
        <v>D0067OB13SKU00530</v>
      </c>
      <c r="J801">
        <v>2</v>
      </c>
    </row>
    <row r="802" spans="1:10" x14ac:dyDescent="0.3">
      <c r="A802" t="s">
        <v>4374</v>
      </c>
      <c r="B802" t="s">
        <v>437</v>
      </c>
      <c r="C802" t="str">
        <f t="shared" si="24"/>
        <v>D0067</v>
      </c>
      <c r="D802">
        <f>VLOOKUP(C802,Sheet5!F:H,3,)</f>
        <v>3</v>
      </c>
      <c r="E802" t="s">
        <v>4599</v>
      </c>
      <c r="F802" t="s">
        <v>4591</v>
      </c>
      <c r="G802" t="s">
        <v>4592</v>
      </c>
      <c r="H802" t="s">
        <v>11</v>
      </c>
      <c r="I802" t="str">
        <f t="shared" si="25"/>
        <v>D0067OB11SKU00300</v>
      </c>
      <c r="J802">
        <v>25</v>
      </c>
    </row>
    <row r="803" spans="1:10" x14ac:dyDescent="0.3">
      <c r="A803" t="s">
        <v>4374</v>
      </c>
      <c r="B803" t="s">
        <v>437</v>
      </c>
      <c r="C803" t="str">
        <f t="shared" si="24"/>
        <v>D0067</v>
      </c>
      <c r="D803">
        <f>VLOOKUP(C803,Sheet5!F:H,3,)</f>
        <v>3</v>
      </c>
      <c r="E803" t="s">
        <v>4599</v>
      </c>
      <c r="F803" t="s">
        <v>4591</v>
      </c>
      <c r="G803" t="s">
        <v>4592</v>
      </c>
      <c r="H803" t="s">
        <v>12</v>
      </c>
      <c r="I803" t="str">
        <f t="shared" si="25"/>
        <v>D0067OB11SKU00296</v>
      </c>
      <c r="J803">
        <v>25</v>
      </c>
    </row>
    <row r="804" spans="1:10" x14ac:dyDescent="0.3">
      <c r="A804" t="s">
        <v>4374</v>
      </c>
      <c r="B804" t="s">
        <v>437</v>
      </c>
      <c r="C804" t="str">
        <f t="shared" si="24"/>
        <v>D0067</v>
      </c>
      <c r="D804">
        <f>VLOOKUP(C804,Sheet5!F:H,3,)</f>
        <v>3</v>
      </c>
      <c r="E804" t="s">
        <v>4599</v>
      </c>
      <c r="F804" t="s">
        <v>4591</v>
      </c>
      <c r="G804" t="s">
        <v>4592</v>
      </c>
      <c r="H804" t="s">
        <v>13</v>
      </c>
      <c r="I804" t="str">
        <f t="shared" si="25"/>
        <v>D0067OB11SKU00269</v>
      </c>
      <c r="J804">
        <v>5</v>
      </c>
    </row>
    <row r="805" spans="1:10" x14ac:dyDescent="0.3">
      <c r="A805" t="s">
        <v>4374</v>
      </c>
      <c r="B805" t="s">
        <v>437</v>
      </c>
      <c r="C805" t="str">
        <f t="shared" si="24"/>
        <v>D0067</v>
      </c>
      <c r="D805">
        <f>VLOOKUP(C805,Sheet5!F:H,3,)</f>
        <v>3</v>
      </c>
      <c r="E805" t="s">
        <v>4599</v>
      </c>
      <c r="F805" t="s">
        <v>4591</v>
      </c>
      <c r="G805" t="s">
        <v>4592</v>
      </c>
      <c r="H805" t="s">
        <v>1682</v>
      </c>
      <c r="I805" t="str">
        <f t="shared" si="25"/>
        <v>D0067OB11SKU00695</v>
      </c>
      <c r="J805">
        <v>5</v>
      </c>
    </row>
    <row r="806" spans="1:10" x14ac:dyDescent="0.3">
      <c r="A806" t="s">
        <v>4374</v>
      </c>
      <c r="B806" t="s">
        <v>437</v>
      </c>
      <c r="C806" t="str">
        <f t="shared" si="24"/>
        <v>D0067</v>
      </c>
      <c r="D806">
        <f>VLOOKUP(C806,Sheet5!F:H,3,)</f>
        <v>3</v>
      </c>
      <c r="E806" t="s">
        <v>4599</v>
      </c>
      <c r="F806" t="s">
        <v>4591</v>
      </c>
      <c r="G806" t="s">
        <v>4592</v>
      </c>
      <c r="H806" t="s">
        <v>14</v>
      </c>
      <c r="I806" t="str">
        <f t="shared" si="25"/>
        <v>D0067OB11SKU00292</v>
      </c>
      <c r="J806">
        <v>20</v>
      </c>
    </row>
    <row r="807" spans="1:10" x14ac:dyDescent="0.3">
      <c r="A807" t="s">
        <v>4374</v>
      </c>
      <c r="B807" t="s">
        <v>437</v>
      </c>
      <c r="C807" t="str">
        <f t="shared" si="24"/>
        <v>D0067</v>
      </c>
      <c r="D807">
        <f>VLOOKUP(C807,Sheet5!F:H,3,)</f>
        <v>3</v>
      </c>
      <c r="E807" t="s">
        <v>4599</v>
      </c>
      <c r="F807" t="s">
        <v>4591</v>
      </c>
      <c r="G807" t="s">
        <v>4592</v>
      </c>
      <c r="H807" t="s">
        <v>1656</v>
      </c>
      <c r="I807" t="str">
        <f t="shared" si="25"/>
        <v>D0067OB11SKU00698</v>
      </c>
      <c r="J807">
        <v>10</v>
      </c>
    </row>
    <row r="808" spans="1:10" x14ac:dyDescent="0.3">
      <c r="A808" t="s">
        <v>4374</v>
      </c>
      <c r="B808" t="s">
        <v>437</v>
      </c>
      <c r="C808" t="str">
        <f t="shared" si="24"/>
        <v>D0067</v>
      </c>
      <c r="D808">
        <f>VLOOKUP(C808,Sheet5!F:H,3,)</f>
        <v>3</v>
      </c>
      <c r="E808" t="s">
        <v>4599</v>
      </c>
      <c r="F808" t="s">
        <v>4591</v>
      </c>
      <c r="G808" t="s">
        <v>4592</v>
      </c>
      <c r="H808" t="s">
        <v>2543</v>
      </c>
      <c r="I808" t="str">
        <f t="shared" si="25"/>
        <v>D0067OB11SKU00670</v>
      </c>
      <c r="J808">
        <v>10</v>
      </c>
    </row>
    <row r="809" spans="1:10" x14ac:dyDescent="0.3">
      <c r="A809" t="s">
        <v>4374</v>
      </c>
      <c r="B809" t="s">
        <v>437</v>
      </c>
      <c r="C809" t="str">
        <f t="shared" si="24"/>
        <v>D0067</v>
      </c>
      <c r="D809">
        <f>VLOOKUP(C809,Sheet5!F:H,3,)</f>
        <v>3</v>
      </c>
      <c r="E809" t="s">
        <v>4599</v>
      </c>
      <c r="F809" t="s">
        <v>4591</v>
      </c>
      <c r="G809" t="s">
        <v>4592</v>
      </c>
      <c r="H809" t="s">
        <v>15</v>
      </c>
      <c r="I809" t="str">
        <f t="shared" si="25"/>
        <v>D0067OB11SKU00535</v>
      </c>
      <c r="J809">
        <v>2</v>
      </c>
    </row>
    <row r="810" spans="1:10" x14ac:dyDescent="0.3">
      <c r="A810" t="s">
        <v>4374</v>
      </c>
      <c r="B810" t="s">
        <v>437</v>
      </c>
      <c r="C810" t="str">
        <f t="shared" si="24"/>
        <v>D0067</v>
      </c>
      <c r="D810">
        <f>VLOOKUP(C810,Sheet5!F:H,3,)</f>
        <v>3</v>
      </c>
      <c r="E810" t="s">
        <v>4599</v>
      </c>
      <c r="F810" t="s">
        <v>4591</v>
      </c>
      <c r="G810" t="s">
        <v>4592</v>
      </c>
      <c r="H810" t="s">
        <v>16</v>
      </c>
      <c r="I810" t="str">
        <f t="shared" si="25"/>
        <v>D0067OB11SKU00530</v>
      </c>
      <c r="J810">
        <v>2</v>
      </c>
    </row>
    <row r="811" spans="1:10" x14ac:dyDescent="0.3">
      <c r="A811" t="s">
        <v>4405</v>
      </c>
      <c r="B811" t="s">
        <v>600</v>
      </c>
      <c r="C811" t="str">
        <f t="shared" si="24"/>
        <v>D0090</v>
      </c>
      <c r="D811">
        <f>VLOOKUP(C811,Sheet5!F:H,3,)</f>
        <v>3</v>
      </c>
      <c r="E811" t="s">
        <v>5611</v>
      </c>
      <c r="F811" t="s">
        <v>5636</v>
      </c>
      <c r="G811" t="s">
        <v>5637</v>
      </c>
      <c r="H811" t="s">
        <v>1954</v>
      </c>
      <c r="I811" t="str">
        <f t="shared" si="25"/>
        <v>D0090OB18SKU00428</v>
      </c>
      <c r="J811">
        <v>252</v>
      </c>
    </row>
    <row r="812" spans="1:10" x14ac:dyDescent="0.3">
      <c r="A812" t="s">
        <v>4405</v>
      </c>
      <c r="B812" t="s">
        <v>600</v>
      </c>
      <c r="C812" t="str">
        <f t="shared" si="24"/>
        <v>D0090</v>
      </c>
      <c r="D812">
        <f>VLOOKUP(C812,Sheet5!F:H,3,)</f>
        <v>3</v>
      </c>
      <c r="E812" t="s">
        <v>5611</v>
      </c>
      <c r="F812" t="s">
        <v>5636</v>
      </c>
      <c r="G812" t="s">
        <v>5637</v>
      </c>
      <c r="H812" t="s">
        <v>1995</v>
      </c>
      <c r="I812" t="str">
        <f t="shared" si="25"/>
        <v>D0090OB18SKU00434</v>
      </c>
      <c r="J812">
        <v>123.75000000000001</v>
      </c>
    </row>
    <row r="813" spans="1:10" x14ac:dyDescent="0.3">
      <c r="A813" t="s">
        <v>4405</v>
      </c>
      <c r="B813" t="s">
        <v>600</v>
      </c>
      <c r="C813" t="str">
        <f t="shared" si="24"/>
        <v>D0090</v>
      </c>
      <c r="D813">
        <f>VLOOKUP(C813,Sheet5!F:H,3,)</f>
        <v>3</v>
      </c>
      <c r="E813" t="s">
        <v>5611</v>
      </c>
      <c r="F813" t="s">
        <v>5636</v>
      </c>
      <c r="G813" t="s">
        <v>5637</v>
      </c>
      <c r="H813" t="s">
        <v>2021</v>
      </c>
      <c r="I813" t="str">
        <f t="shared" si="25"/>
        <v>D0090OB18SKU00457</v>
      </c>
      <c r="J813">
        <v>36</v>
      </c>
    </row>
    <row r="814" spans="1:10" x14ac:dyDescent="0.3">
      <c r="A814" t="s">
        <v>4405</v>
      </c>
      <c r="B814" t="s">
        <v>600</v>
      </c>
      <c r="C814" t="str">
        <f t="shared" si="24"/>
        <v>D0090</v>
      </c>
      <c r="D814">
        <f>VLOOKUP(C814,Sheet5!F:H,3,)</f>
        <v>3</v>
      </c>
      <c r="E814" t="s">
        <v>5611</v>
      </c>
      <c r="F814" t="s">
        <v>5636</v>
      </c>
      <c r="G814" t="s">
        <v>5637</v>
      </c>
      <c r="H814" t="s">
        <v>1877</v>
      </c>
      <c r="I814" t="str">
        <f t="shared" si="25"/>
        <v>D0090OB18SKU00459</v>
      </c>
      <c r="J814">
        <v>36.4</v>
      </c>
    </row>
    <row r="815" spans="1:10" x14ac:dyDescent="0.3">
      <c r="A815" t="s">
        <v>4405</v>
      </c>
      <c r="B815" t="s">
        <v>600</v>
      </c>
      <c r="C815" t="str">
        <f t="shared" si="24"/>
        <v>D0090</v>
      </c>
      <c r="D815">
        <f>VLOOKUP(C815,Sheet5!F:H,3,)</f>
        <v>3</v>
      </c>
      <c r="E815" t="s">
        <v>5611</v>
      </c>
      <c r="F815" t="s">
        <v>5636</v>
      </c>
      <c r="G815" t="s">
        <v>5637</v>
      </c>
      <c r="H815" t="s">
        <v>1882</v>
      </c>
      <c r="I815" t="str">
        <f t="shared" si="25"/>
        <v>D0090OB18SKU00645</v>
      </c>
      <c r="J815">
        <v>5.1624999999999996</v>
      </c>
    </row>
    <row r="816" spans="1:10" x14ac:dyDescent="0.3">
      <c r="A816" t="s">
        <v>4405</v>
      </c>
      <c r="B816" t="s">
        <v>600</v>
      </c>
      <c r="C816" t="str">
        <f t="shared" si="24"/>
        <v>D0090</v>
      </c>
      <c r="D816">
        <f>VLOOKUP(C816,Sheet5!F:H,3,)</f>
        <v>3</v>
      </c>
      <c r="E816" t="s">
        <v>5611</v>
      </c>
      <c r="F816" t="s">
        <v>5636</v>
      </c>
      <c r="G816" t="s">
        <v>5637</v>
      </c>
      <c r="H816" t="s">
        <v>2024</v>
      </c>
      <c r="I816" t="str">
        <f t="shared" si="25"/>
        <v>D0090OB18SKU00547</v>
      </c>
      <c r="J816">
        <v>3.85</v>
      </c>
    </row>
    <row r="817" spans="1:10" x14ac:dyDescent="0.3">
      <c r="A817" t="s">
        <v>4405</v>
      </c>
      <c r="B817" t="s">
        <v>600</v>
      </c>
      <c r="C817" t="str">
        <f t="shared" si="24"/>
        <v>D0090</v>
      </c>
      <c r="D817">
        <f>VLOOKUP(C817,Sheet5!F:H,3,)</f>
        <v>3</v>
      </c>
      <c r="E817" t="s">
        <v>5611</v>
      </c>
      <c r="F817" t="s">
        <v>5636</v>
      </c>
      <c r="G817" t="s">
        <v>5637</v>
      </c>
      <c r="H817" t="s">
        <v>2465</v>
      </c>
      <c r="I817" t="str">
        <f t="shared" si="25"/>
        <v>D0090OB18SKU00680</v>
      </c>
      <c r="J817">
        <v>180.20000000000002</v>
      </c>
    </row>
    <row r="818" spans="1:10" x14ac:dyDescent="0.3">
      <c r="A818" t="s">
        <v>4405</v>
      </c>
      <c r="B818" t="s">
        <v>600</v>
      </c>
      <c r="C818" t="str">
        <f t="shared" si="24"/>
        <v>D0090</v>
      </c>
      <c r="D818">
        <f>VLOOKUP(C818,Sheet5!F:H,3,)</f>
        <v>3</v>
      </c>
      <c r="E818" t="s">
        <v>5611</v>
      </c>
      <c r="F818" t="s">
        <v>5636</v>
      </c>
      <c r="G818" t="s">
        <v>5637</v>
      </c>
      <c r="H818" t="s">
        <v>4192</v>
      </c>
      <c r="I818" t="str">
        <f t="shared" si="25"/>
        <v>D0090OB18SKU00739</v>
      </c>
      <c r="J818">
        <v>6.5</v>
      </c>
    </row>
    <row r="819" spans="1:10" x14ac:dyDescent="0.3">
      <c r="A819" t="s">
        <v>4805</v>
      </c>
      <c r="B819" t="s">
        <v>656</v>
      </c>
      <c r="C819" t="str">
        <f t="shared" si="24"/>
        <v>D0099</v>
      </c>
      <c r="D819">
        <f>VLOOKUP(C819,Sheet5!F:H,3,)</f>
        <v>3</v>
      </c>
      <c r="E819" t="s">
        <v>4779</v>
      </c>
      <c r="F819" t="s">
        <v>4780</v>
      </c>
      <c r="G819" t="s">
        <v>4781</v>
      </c>
      <c r="H819" t="s">
        <v>2144</v>
      </c>
      <c r="I819" t="str">
        <f t="shared" si="25"/>
        <v>D0099OB1SKU00323</v>
      </c>
      <c r="J819">
        <v>45</v>
      </c>
    </row>
    <row r="820" spans="1:10" x14ac:dyDescent="0.3">
      <c r="A820" t="s">
        <v>4805</v>
      </c>
      <c r="B820" t="s">
        <v>656</v>
      </c>
      <c r="C820" t="str">
        <f t="shared" si="24"/>
        <v>D0099</v>
      </c>
      <c r="D820">
        <f>VLOOKUP(C820,Sheet5!F:H,3,)</f>
        <v>3</v>
      </c>
      <c r="E820" t="s">
        <v>4779</v>
      </c>
      <c r="F820" t="s">
        <v>4780</v>
      </c>
      <c r="G820" t="s">
        <v>4781</v>
      </c>
      <c r="H820" t="s">
        <v>2238</v>
      </c>
      <c r="I820" t="str">
        <f t="shared" si="25"/>
        <v>D0099OB1SKU00344</v>
      </c>
      <c r="J820">
        <v>20</v>
      </c>
    </row>
    <row r="821" spans="1:10" x14ac:dyDescent="0.3">
      <c r="A821" t="s">
        <v>4805</v>
      </c>
      <c r="B821" t="s">
        <v>656</v>
      </c>
      <c r="C821" t="str">
        <f t="shared" si="24"/>
        <v>D0099</v>
      </c>
      <c r="D821">
        <f>VLOOKUP(C821,Sheet5!F:H,3,)</f>
        <v>3</v>
      </c>
      <c r="E821" t="s">
        <v>4779</v>
      </c>
      <c r="F821" t="s">
        <v>4780</v>
      </c>
      <c r="G821" t="s">
        <v>4781</v>
      </c>
      <c r="H821" t="s">
        <v>2307</v>
      </c>
      <c r="I821" t="str">
        <f t="shared" si="25"/>
        <v>D0099OB1SKU00342</v>
      </c>
      <c r="J821">
        <v>10</v>
      </c>
    </row>
    <row r="822" spans="1:10" x14ac:dyDescent="0.3">
      <c r="A822" t="s">
        <v>4805</v>
      </c>
      <c r="B822" t="s">
        <v>656</v>
      </c>
      <c r="C822" t="str">
        <f t="shared" si="24"/>
        <v>D0099</v>
      </c>
      <c r="D822">
        <f>VLOOKUP(C822,Sheet5!F:H,3,)</f>
        <v>3</v>
      </c>
      <c r="E822" t="s">
        <v>4779</v>
      </c>
      <c r="F822" t="s">
        <v>4780</v>
      </c>
      <c r="G822" t="s">
        <v>4781</v>
      </c>
      <c r="H822" t="s">
        <v>2060</v>
      </c>
      <c r="I822" t="str">
        <f t="shared" si="25"/>
        <v>D0099OB1SKU00340</v>
      </c>
      <c r="J822">
        <v>40</v>
      </c>
    </row>
    <row r="823" spans="1:10" x14ac:dyDescent="0.3">
      <c r="A823" t="s">
        <v>4805</v>
      </c>
      <c r="B823" t="s">
        <v>656</v>
      </c>
      <c r="C823" t="str">
        <f t="shared" si="24"/>
        <v>D0099</v>
      </c>
      <c r="D823">
        <f>VLOOKUP(C823,Sheet5!F:H,3,)</f>
        <v>3</v>
      </c>
      <c r="E823" t="s">
        <v>4779</v>
      </c>
      <c r="F823" t="s">
        <v>4780</v>
      </c>
      <c r="G823" t="s">
        <v>4781</v>
      </c>
      <c r="H823" t="s">
        <v>2034</v>
      </c>
      <c r="I823" t="str">
        <f t="shared" si="25"/>
        <v>D0099OB1SKU00691</v>
      </c>
      <c r="J823">
        <v>20</v>
      </c>
    </row>
    <row r="824" spans="1:10" x14ac:dyDescent="0.3">
      <c r="A824" t="s">
        <v>4805</v>
      </c>
      <c r="B824" t="s">
        <v>656</v>
      </c>
      <c r="C824" t="str">
        <f t="shared" si="24"/>
        <v>D0099</v>
      </c>
      <c r="D824">
        <f>VLOOKUP(C824,Sheet5!F:H,3,)</f>
        <v>3</v>
      </c>
      <c r="E824" t="s">
        <v>4779</v>
      </c>
      <c r="F824" t="s">
        <v>4780</v>
      </c>
      <c r="G824" t="s">
        <v>4781</v>
      </c>
      <c r="H824" t="s">
        <v>2288</v>
      </c>
      <c r="I824" t="str">
        <f t="shared" si="25"/>
        <v>D0099OB1SKU00352</v>
      </c>
      <c r="J824">
        <v>5</v>
      </c>
    </row>
    <row r="825" spans="1:10" x14ac:dyDescent="0.3">
      <c r="A825" t="s">
        <v>4805</v>
      </c>
      <c r="B825" t="s">
        <v>656</v>
      </c>
      <c r="C825" t="str">
        <f t="shared" si="24"/>
        <v>D0099</v>
      </c>
      <c r="D825">
        <f>VLOOKUP(C825,Sheet5!F:H,3,)</f>
        <v>3</v>
      </c>
      <c r="E825" t="s">
        <v>4779</v>
      </c>
      <c r="F825" t="s">
        <v>4780</v>
      </c>
      <c r="G825" t="s">
        <v>4781</v>
      </c>
      <c r="H825" t="s">
        <v>2270</v>
      </c>
      <c r="I825" t="str">
        <f t="shared" si="25"/>
        <v>D0099OB1SKU00724</v>
      </c>
      <c r="J825">
        <v>5</v>
      </c>
    </row>
    <row r="826" spans="1:10" x14ac:dyDescent="0.3">
      <c r="A826" t="s">
        <v>4805</v>
      </c>
      <c r="B826" t="s">
        <v>3791</v>
      </c>
      <c r="C826" t="str">
        <f t="shared" si="24"/>
        <v>D0099</v>
      </c>
      <c r="D826">
        <f>VLOOKUP(C826,Sheet5!F:H,3,)</f>
        <v>3</v>
      </c>
      <c r="E826" t="s">
        <v>4794</v>
      </c>
      <c r="F826" t="s">
        <v>4780</v>
      </c>
      <c r="G826" t="s">
        <v>4781</v>
      </c>
      <c r="H826" t="s">
        <v>1954</v>
      </c>
      <c r="I826" t="str">
        <f t="shared" si="25"/>
        <v>D0099OB3SKU00428</v>
      </c>
      <c r="J826">
        <v>50</v>
      </c>
    </row>
    <row r="827" spans="1:10" x14ac:dyDescent="0.3">
      <c r="A827" t="s">
        <v>4805</v>
      </c>
      <c r="B827" t="s">
        <v>3791</v>
      </c>
      <c r="C827" t="str">
        <f t="shared" si="24"/>
        <v>D0099</v>
      </c>
      <c r="D827">
        <f>VLOOKUP(C827,Sheet5!F:H,3,)</f>
        <v>3</v>
      </c>
      <c r="E827" t="s">
        <v>4794</v>
      </c>
      <c r="F827" t="s">
        <v>4780</v>
      </c>
      <c r="G827" t="s">
        <v>4781</v>
      </c>
      <c r="H827" t="s">
        <v>1995</v>
      </c>
      <c r="I827" t="str">
        <f t="shared" si="25"/>
        <v>D0099OB3SKU00434</v>
      </c>
      <c r="J827">
        <v>50</v>
      </c>
    </row>
    <row r="828" spans="1:10" x14ac:dyDescent="0.3">
      <c r="A828" t="s">
        <v>4805</v>
      </c>
      <c r="B828" t="s">
        <v>3791</v>
      </c>
      <c r="C828" t="str">
        <f t="shared" si="24"/>
        <v>D0099</v>
      </c>
      <c r="D828">
        <f>VLOOKUP(C828,Sheet5!F:H,3,)</f>
        <v>3</v>
      </c>
      <c r="E828" t="s">
        <v>4794</v>
      </c>
      <c r="F828" t="s">
        <v>4780</v>
      </c>
      <c r="G828" t="s">
        <v>4781</v>
      </c>
      <c r="H828" t="s">
        <v>2021</v>
      </c>
      <c r="I828" t="str">
        <f t="shared" si="25"/>
        <v>D0099OB3SKU00457</v>
      </c>
      <c r="J828">
        <v>10</v>
      </c>
    </row>
    <row r="829" spans="1:10" x14ac:dyDescent="0.3">
      <c r="A829" t="s">
        <v>4805</v>
      </c>
      <c r="B829" t="s">
        <v>3791</v>
      </c>
      <c r="C829" t="str">
        <f t="shared" si="24"/>
        <v>D0099</v>
      </c>
      <c r="D829">
        <f>VLOOKUP(C829,Sheet5!F:H,3,)</f>
        <v>3</v>
      </c>
      <c r="E829" t="s">
        <v>4794</v>
      </c>
      <c r="F829" t="s">
        <v>4780</v>
      </c>
      <c r="G829" t="s">
        <v>4781</v>
      </c>
      <c r="H829" t="s">
        <v>1877</v>
      </c>
      <c r="I829" t="str">
        <f t="shared" si="25"/>
        <v>D0099OB3SKU00459</v>
      </c>
      <c r="J829">
        <v>20</v>
      </c>
    </row>
    <row r="830" spans="1:10" x14ac:dyDescent="0.3">
      <c r="A830" t="s">
        <v>4805</v>
      </c>
      <c r="B830" t="s">
        <v>3791</v>
      </c>
      <c r="C830" t="str">
        <f t="shared" si="24"/>
        <v>D0099</v>
      </c>
      <c r="D830">
        <f>VLOOKUP(C830,Sheet5!F:H,3,)</f>
        <v>3</v>
      </c>
      <c r="E830" t="s">
        <v>4794</v>
      </c>
      <c r="F830" t="s">
        <v>4780</v>
      </c>
      <c r="G830" t="s">
        <v>4781</v>
      </c>
      <c r="H830" t="s">
        <v>2024</v>
      </c>
      <c r="I830" t="str">
        <f t="shared" si="25"/>
        <v>D0099OB3SKU00547</v>
      </c>
      <c r="J830">
        <v>10</v>
      </c>
    </row>
    <row r="831" spans="1:10" x14ac:dyDescent="0.3">
      <c r="A831" t="s">
        <v>5435</v>
      </c>
      <c r="B831" t="s">
        <v>689</v>
      </c>
      <c r="C831" t="str">
        <f t="shared" si="24"/>
        <v>D0108</v>
      </c>
      <c r="D831">
        <f>VLOOKUP(C831,Sheet5!F:H,3,)</f>
        <v>3</v>
      </c>
      <c r="E831" t="s">
        <v>5413</v>
      </c>
      <c r="F831" t="s">
        <v>5414</v>
      </c>
      <c r="G831" t="s">
        <v>2646</v>
      </c>
      <c r="H831" t="s">
        <v>1478</v>
      </c>
      <c r="I831" t="str">
        <f t="shared" si="25"/>
        <v>D0108OB4SKU00258</v>
      </c>
      <c r="J831">
        <v>850</v>
      </c>
    </row>
    <row r="832" spans="1:10" x14ac:dyDescent="0.3">
      <c r="A832" t="s">
        <v>5435</v>
      </c>
      <c r="B832" t="s">
        <v>689</v>
      </c>
      <c r="C832" t="str">
        <f t="shared" si="24"/>
        <v>D0108</v>
      </c>
      <c r="D832">
        <f>VLOOKUP(C832,Sheet5!F:H,3,)</f>
        <v>3</v>
      </c>
      <c r="E832" t="s">
        <v>5413</v>
      </c>
      <c r="F832" t="s">
        <v>5414</v>
      </c>
      <c r="G832" t="s">
        <v>2646</v>
      </c>
      <c r="H832" t="s">
        <v>11</v>
      </c>
      <c r="I832" t="str">
        <f t="shared" si="25"/>
        <v>D0108OB4SKU00300</v>
      </c>
      <c r="J832">
        <v>25</v>
      </c>
    </row>
    <row r="833" spans="1:10" x14ac:dyDescent="0.3">
      <c r="A833" t="s">
        <v>5435</v>
      </c>
      <c r="B833" t="s">
        <v>689</v>
      </c>
      <c r="C833" t="str">
        <f t="shared" si="24"/>
        <v>D0108</v>
      </c>
      <c r="D833">
        <f>VLOOKUP(C833,Sheet5!F:H,3,)</f>
        <v>3</v>
      </c>
      <c r="E833" t="s">
        <v>5413</v>
      </c>
      <c r="F833" t="s">
        <v>5414</v>
      </c>
      <c r="G833" t="s">
        <v>2646</v>
      </c>
      <c r="H833" t="s">
        <v>12</v>
      </c>
      <c r="I833" t="str">
        <f t="shared" si="25"/>
        <v>D0108OB4SKU00296</v>
      </c>
      <c r="J833">
        <v>4</v>
      </c>
    </row>
    <row r="834" spans="1:10" x14ac:dyDescent="0.3">
      <c r="A834" t="s">
        <v>5435</v>
      </c>
      <c r="B834" t="s">
        <v>689</v>
      </c>
      <c r="C834" t="str">
        <f t="shared" ref="C834:C897" si="26">LEFT(B834,5)</f>
        <v>D0108</v>
      </c>
      <c r="D834">
        <f>VLOOKUP(C834,Sheet5!F:H,3,)</f>
        <v>3</v>
      </c>
      <c r="E834" t="s">
        <v>5413</v>
      </c>
      <c r="F834" t="s">
        <v>5414</v>
      </c>
      <c r="G834" t="s">
        <v>2646</v>
      </c>
      <c r="H834" t="s">
        <v>1635</v>
      </c>
      <c r="I834" t="str">
        <f t="shared" si="25"/>
        <v>D0108OB4SKU00268</v>
      </c>
      <c r="J834">
        <v>25</v>
      </c>
    </row>
    <row r="835" spans="1:10" x14ac:dyDescent="0.3">
      <c r="A835" t="s">
        <v>5435</v>
      </c>
      <c r="B835" t="s">
        <v>689</v>
      </c>
      <c r="C835" t="str">
        <f t="shared" si="26"/>
        <v>D0108</v>
      </c>
      <c r="D835">
        <f>VLOOKUP(C835,Sheet5!F:H,3,)</f>
        <v>3</v>
      </c>
      <c r="E835" t="s">
        <v>5413</v>
      </c>
      <c r="F835" t="s">
        <v>5414</v>
      </c>
      <c r="G835" t="s">
        <v>2646</v>
      </c>
      <c r="H835" t="s">
        <v>2543</v>
      </c>
      <c r="I835" t="str">
        <f t="shared" ref="I835:I898" si="27">B835&amp;H835</f>
        <v>D0108OB4SKU00670</v>
      </c>
      <c r="J835">
        <v>25</v>
      </c>
    </row>
    <row r="836" spans="1:10" x14ac:dyDescent="0.3">
      <c r="A836" t="s">
        <v>5435</v>
      </c>
      <c r="B836" t="s">
        <v>689</v>
      </c>
      <c r="C836" t="str">
        <f t="shared" si="26"/>
        <v>D0108</v>
      </c>
      <c r="D836">
        <f>VLOOKUP(C836,Sheet5!F:H,3,)</f>
        <v>3</v>
      </c>
      <c r="E836" t="s">
        <v>5413</v>
      </c>
      <c r="F836" t="s">
        <v>5414</v>
      </c>
      <c r="G836" t="s">
        <v>2646</v>
      </c>
      <c r="H836" t="s">
        <v>4170</v>
      </c>
      <c r="I836" t="str">
        <f t="shared" si="27"/>
        <v>D0108OB4SKU00762</v>
      </c>
      <c r="J836">
        <v>15</v>
      </c>
    </row>
    <row r="837" spans="1:10" x14ac:dyDescent="0.3">
      <c r="A837" t="s">
        <v>5435</v>
      </c>
      <c r="B837" t="s">
        <v>689</v>
      </c>
      <c r="C837" t="str">
        <f t="shared" si="26"/>
        <v>D0108</v>
      </c>
      <c r="D837">
        <f>VLOOKUP(C837,Sheet5!F:H,3,)</f>
        <v>3</v>
      </c>
      <c r="E837" t="s">
        <v>5413</v>
      </c>
      <c r="F837" t="s">
        <v>5414</v>
      </c>
      <c r="G837" t="s">
        <v>2646</v>
      </c>
      <c r="H837" t="s">
        <v>1622</v>
      </c>
      <c r="I837" t="str">
        <f t="shared" si="27"/>
        <v>D0108OB4SKU00223</v>
      </c>
      <c r="J837">
        <v>5</v>
      </c>
    </row>
    <row r="838" spans="1:10" x14ac:dyDescent="0.3">
      <c r="A838" t="s">
        <v>5435</v>
      </c>
      <c r="B838" t="s">
        <v>689</v>
      </c>
      <c r="C838" t="str">
        <f t="shared" si="26"/>
        <v>D0108</v>
      </c>
      <c r="D838">
        <f>VLOOKUP(C838,Sheet5!F:H,3,)</f>
        <v>3</v>
      </c>
      <c r="E838" t="s">
        <v>5413</v>
      </c>
      <c r="F838" t="s">
        <v>5414</v>
      </c>
      <c r="G838" t="s">
        <v>2646</v>
      </c>
      <c r="H838" t="s">
        <v>13</v>
      </c>
      <c r="I838" t="str">
        <f t="shared" si="27"/>
        <v>D0108OB4SKU00269</v>
      </c>
      <c r="J838">
        <v>5</v>
      </c>
    </row>
    <row r="839" spans="1:10" x14ac:dyDescent="0.3">
      <c r="A839" t="s">
        <v>5435</v>
      </c>
      <c r="B839" t="s">
        <v>689</v>
      </c>
      <c r="C839" t="str">
        <f t="shared" si="26"/>
        <v>D0108</v>
      </c>
      <c r="D839">
        <f>VLOOKUP(C839,Sheet5!F:H,3,)</f>
        <v>3</v>
      </c>
      <c r="E839" t="s">
        <v>5413</v>
      </c>
      <c r="F839" t="s">
        <v>5414</v>
      </c>
      <c r="G839" t="s">
        <v>2646</v>
      </c>
      <c r="H839" t="s">
        <v>1656</v>
      </c>
      <c r="I839" t="str">
        <f t="shared" si="27"/>
        <v>D0108OB4SKU00698</v>
      </c>
      <c r="J839">
        <v>10</v>
      </c>
    </row>
    <row r="840" spans="1:10" x14ac:dyDescent="0.3">
      <c r="A840" t="s">
        <v>5517</v>
      </c>
      <c r="B840" t="s">
        <v>696</v>
      </c>
      <c r="C840" t="str">
        <f t="shared" si="26"/>
        <v>D0109</v>
      </c>
      <c r="D840">
        <f>VLOOKUP(C840,Sheet5!F:H,3,)</f>
        <v>3</v>
      </c>
      <c r="E840" t="s">
        <v>5436</v>
      </c>
      <c r="F840" t="s">
        <v>5437</v>
      </c>
      <c r="G840" t="s">
        <v>2659</v>
      </c>
      <c r="H840" t="s">
        <v>1478</v>
      </c>
      <c r="I840" t="str">
        <f t="shared" si="27"/>
        <v>D0109OB2SKU00258</v>
      </c>
      <c r="J840">
        <v>20</v>
      </c>
    </row>
    <row r="841" spans="1:10" x14ac:dyDescent="0.3">
      <c r="A841" t="s">
        <v>5517</v>
      </c>
      <c r="B841" t="s">
        <v>696</v>
      </c>
      <c r="C841" t="str">
        <f t="shared" si="26"/>
        <v>D0109</v>
      </c>
      <c r="D841">
        <f>VLOOKUP(C841,Sheet5!F:H,3,)</f>
        <v>3</v>
      </c>
      <c r="E841" t="s">
        <v>5436</v>
      </c>
      <c r="F841" t="s">
        <v>5437</v>
      </c>
      <c r="G841" t="s">
        <v>2659</v>
      </c>
      <c r="H841" t="s">
        <v>1586</v>
      </c>
      <c r="I841" t="str">
        <f t="shared" si="27"/>
        <v>D0109OB2SKU00385</v>
      </c>
      <c r="J841">
        <v>1780</v>
      </c>
    </row>
    <row r="842" spans="1:10" x14ac:dyDescent="0.3">
      <c r="A842" t="s">
        <v>5517</v>
      </c>
      <c r="B842" t="s">
        <v>696</v>
      </c>
      <c r="C842" t="str">
        <f t="shared" si="26"/>
        <v>D0109</v>
      </c>
      <c r="D842">
        <f>VLOOKUP(C842,Sheet5!F:H,3,)</f>
        <v>3</v>
      </c>
      <c r="E842" t="s">
        <v>5436</v>
      </c>
      <c r="F842" t="s">
        <v>5437</v>
      </c>
      <c r="G842" t="s">
        <v>2659</v>
      </c>
      <c r="H842" t="s">
        <v>2144</v>
      </c>
      <c r="I842" t="str">
        <f t="shared" si="27"/>
        <v>D0109OB2SKU00323</v>
      </c>
      <c r="J842">
        <v>3</v>
      </c>
    </row>
    <row r="843" spans="1:10" x14ac:dyDescent="0.3">
      <c r="A843" t="s">
        <v>5517</v>
      </c>
      <c r="B843" t="s">
        <v>696</v>
      </c>
      <c r="C843" t="str">
        <f t="shared" si="26"/>
        <v>D0109</v>
      </c>
      <c r="D843">
        <f>VLOOKUP(C843,Sheet5!F:H,3,)</f>
        <v>3</v>
      </c>
      <c r="E843" t="s">
        <v>5436</v>
      </c>
      <c r="F843" t="s">
        <v>5437</v>
      </c>
      <c r="G843" t="s">
        <v>2659</v>
      </c>
      <c r="H843" t="s">
        <v>2238</v>
      </c>
      <c r="I843" t="str">
        <f t="shared" si="27"/>
        <v>D0109OB2SKU00344</v>
      </c>
      <c r="J843">
        <v>3</v>
      </c>
    </row>
    <row r="844" spans="1:10" x14ac:dyDescent="0.3">
      <c r="A844" t="s">
        <v>5517</v>
      </c>
      <c r="B844" t="s">
        <v>696</v>
      </c>
      <c r="C844" t="str">
        <f t="shared" si="26"/>
        <v>D0109</v>
      </c>
      <c r="D844">
        <f>VLOOKUP(C844,Sheet5!F:H,3,)</f>
        <v>3</v>
      </c>
      <c r="E844" t="s">
        <v>5436</v>
      </c>
      <c r="F844" t="s">
        <v>5437</v>
      </c>
      <c r="G844" t="s">
        <v>2659</v>
      </c>
      <c r="H844" t="s">
        <v>2060</v>
      </c>
      <c r="I844" t="str">
        <f t="shared" si="27"/>
        <v>D0109OB2SKU00340</v>
      </c>
      <c r="J844">
        <v>2</v>
      </c>
    </row>
    <row r="845" spans="1:10" x14ac:dyDescent="0.3">
      <c r="A845" t="s">
        <v>5517</v>
      </c>
      <c r="B845" t="s">
        <v>696</v>
      </c>
      <c r="C845" t="str">
        <f t="shared" si="26"/>
        <v>D0109</v>
      </c>
      <c r="D845">
        <f>VLOOKUP(C845,Sheet5!F:H,3,)</f>
        <v>3</v>
      </c>
      <c r="E845" t="s">
        <v>5436</v>
      </c>
      <c r="F845" t="s">
        <v>5437</v>
      </c>
      <c r="G845" t="s">
        <v>2659</v>
      </c>
      <c r="H845" t="s">
        <v>2034</v>
      </c>
      <c r="I845" t="str">
        <f t="shared" si="27"/>
        <v>D0109OB2SKU00691</v>
      </c>
      <c r="J845">
        <v>5</v>
      </c>
    </row>
    <row r="846" spans="1:10" x14ac:dyDescent="0.3">
      <c r="A846" t="s">
        <v>5517</v>
      </c>
      <c r="B846" t="s">
        <v>696</v>
      </c>
      <c r="C846" t="str">
        <f t="shared" si="26"/>
        <v>D0109</v>
      </c>
      <c r="D846">
        <f>VLOOKUP(C846,Sheet5!F:H,3,)</f>
        <v>3</v>
      </c>
      <c r="E846" t="s">
        <v>5436</v>
      </c>
      <c r="F846" t="s">
        <v>5437</v>
      </c>
      <c r="G846" t="s">
        <v>2659</v>
      </c>
      <c r="H846" t="s">
        <v>13</v>
      </c>
      <c r="I846" t="str">
        <f t="shared" si="27"/>
        <v>D0109OB2SKU00269</v>
      </c>
      <c r="J846">
        <v>15</v>
      </c>
    </row>
    <row r="847" spans="1:10" x14ac:dyDescent="0.3">
      <c r="A847" t="s">
        <v>5517</v>
      </c>
      <c r="B847" t="s">
        <v>696</v>
      </c>
      <c r="C847" t="str">
        <f t="shared" si="26"/>
        <v>D0109</v>
      </c>
      <c r="D847">
        <f>VLOOKUP(C847,Sheet5!F:H,3,)</f>
        <v>3</v>
      </c>
      <c r="E847" t="s">
        <v>5436</v>
      </c>
      <c r="F847" t="s">
        <v>5437</v>
      </c>
      <c r="G847" t="s">
        <v>2659</v>
      </c>
      <c r="H847" t="s">
        <v>2295</v>
      </c>
      <c r="I847" t="str">
        <f t="shared" si="27"/>
        <v>D0109OB2SKU00237</v>
      </c>
      <c r="J847">
        <v>15</v>
      </c>
    </row>
    <row r="848" spans="1:10" x14ac:dyDescent="0.3">
      <c r="A848" t="s">
        <v>5517</v>
      </c>
      <c r="B848" t="s">
        <v>696</v>
      </c>
      <c r="C848" t="str">
        <f t="shared" si="26"/>
        <v>D0109</v>
      </c>
      <c r="D848">
        <f>VLOOKUP(C848,Sheet5!F:H,3,)</f>
        <v>3</v>
      </c>
      <c r="E848" t="s">
        <v>5436</v>
      </c>
      <c r="F848" t="s">
        <v>5437</v>
      </c>
      <c r="G848" t="s">
        <v>2659</v>
      </c>
      <c r="H848" t="s">
        <v>1635</v>
      </c>
      <c r="I848" t="str">
        <f t="shared" si="27"/>
        <v>D0109OB2SKU00268</v>
      </c>
      <c r="J848">
        <v>8</v>
      </c>
    </row>
    <row r="849" spans="1:10" x14ac:dyDescent="0.3">
      <c r="A849" t="s">
        <v>5517</v>
      </c>
      <c r="B849" t="s">
        <v>696</v>
      </c>
      <c r="C849" t="str">
        <f t="shared" si="26"/>
        <v>D0109</v>
      </c>
      <c r="D849">
        <f>VLOOKUP(C849,Sheet5!F:H,3,)</f>
        <v>3</v>
      </c>
      <c r="E849" t="s">
        <v>5436</v>
      </c>
      <c r="F849" t="s">
        <v>5437</v>
      </c>
      <c r="G849" t="s">
        <v>2659</v>
      </c>
      <c r="H849" t="s">
        <v>4170</v>
      </c>
      <c r="I849" t="str">
        <f t="shared" si="27"/>
        <v>D0109OB2SKU00762</v>
      </c>
      <c r="J849">
        <v>10</v>
      </c>
    </row>
    <row r="850" spans="1:10" x14ac:dyDescent="0.3">
      <c r="A850" t="s">
        <v>5517</v>
      </c>
      <c r="B850" t="s">
        <v>696</v>
      </c>
      <c r="C850" t="str">
        <f t="shared" si="26"/>
        <v>D0109</v>
      </c>
      <c r="D850">
        <f>VLOOKUP(C850,Sheet5!F:H,3,)</f>
        <v>3</v>
      </c>
      <c r="E850" t="s">
        <v>5436</v>
      </c>
      <c r="F850" t="s">
        <v>5437</v>
      </c>
      <c r="G850" t="s">
        <v>2659</v>
      </c>
      <c r="H850" t="s">
        <v>2503</v>
      </c>
      <c r="I850" t="str">
        <f t="shared" si="27"/>
        <v>D0109OB2SKU00723</v>
      </c>
      <c r="J850">
        <v>50</v>
      </c>
    </row>
    <row r="851" spans="1:10" x14ac:dyDescent="0.3">
      <c r="A851" t="s">
        <v>5517</v>
      </c>
      <c r="B851" t="s">
        <v>696</v>
      </c>
      <c r="C851" t="str">
        <f t="shared" si="26"/>
        <v>D0109</v>
      </c>
      <c r="D851">
        <f>VLOOKUP(C851,Sheet5!F:H,3,)</f>
        <v>3</v>
      </c>
      <c r="E851" t="s">
        <v>5436</v>
      </c>
      <c r="F851" t="s">
        <v>5437</v>
      </c>
      <c r="G851" t="s">
        <v>2659</v>
      </c>
      <c r="H851" t="s">
        <v>1628</v>
      </c>
      <c r="I851" t="str">
        <f t="shared" si="27"/>
        <v>D0109OB2SKU00037</v>
      </c>
      <c r="J851">
        <v>2</v>
      </c>
    </row>
    <row r="852" spans="1:10" x14ac:dyDescent="0.3">
      <c r="A852" t="s">
        <v>5517</v>
      </c>
      <c r="B852" t="s">
        <v>696</v>
      </c>
      <c r="C852" t="str">
        <f t="shared" si="26"/>
        <v>D0109</v>
      </c>
      <c r="D852">
        <f>VLOOKUP(C852,Sheet5!F:H,3,)</f>
        <v>3</v>
      </c>
      <c r="E852" t="s">
        <v>5436</v>
      </c>
      <c r="F852" t="s">
        <v>5437</v>
      </c>
      <c r="G852" t="s">
        <v>2659</v>
      </c>
      <c r="H852" t="s">
        <v>4271</v>
      </c>
      <c r="I852" t="str">
        <f t="shared" si="27"/>
        <v>D0109OB2SKU00809</v>
      </c>
      <c r="J852">
        <v>5</v>
      </c>
    </row>
    <row r="853" spans="1:10" x14ac:dyDescent="0.3">
      <c r="A853" t="s">
        <v>5517</v>
      </c>
      <c r="B853" t="s">
        <v>694</v>
      </c>
      <c r="C853" t="str">
        <f t="shared" si="26"/>
        <v>D0109</v>
      </c>
      <c r="D853">
        <f>VLOOKUP(C853,Sheet5!F:H,3,)</f>
        <v>3</v>
      </c>
      <c r="E853" t="s">
        <v>5439</v>
      </c>
      <c r="F853" t="s">
        <v>5437</v>
      </c>
      <c r="G853" t="s">
        <v>2659</v>
      </c>
      <c r="H853" t="s">
        <v>1478</v>
      </c>
      <c r="I853" t="str">
        <f t="shared" si="27"/>
        <v>D0109OB15SKU00258</v>
      </c>
      <c r="J853">
        <v>20</v>
      </c>
    </row>
    <row r="854" spans="1:10" x14ac:dyDescent="0.3">
      <c r="A854" t="s">
        <v>5517</v>
      </c>
      <c r="B854" t="s">
        <v>694</v>
      </c>
      <c r="C854" t="str">
        <f t="shared" si="26"/>
        <v>D0109</v>
      </c>
      <c r="D854">
        <f>VLOOKUP(C854,Sheet5!F:H,3,)</f>
        <v>3</v>
      </c>
      <c r="E854" t="s">
        <v>5439</v>
      </c>
      <c r="F854" t="s">
        <v>5437</v>
      </c>
      <c r="G854" t="s">
        <v>2659</v>
      </c>
      <c r="H854" t="s">
        <v>1586</v>
      </c>
      <c r="I854" t="str">
        <f t="shared" si="27"/>
        <v>D0109OB15SKU00385</v>
      </c>
      <c r="J854">
        <v>980</v>
      </c>
    </row>
    <row r="855" spans="1:10" x14ac:dyDescent="0.3">
      <c r="A855" t="s">
        <v>5517</v>
      </c>
      <c r="B855" t="s">
        <v>694</v>
      </c>
      <c r="C855" t="str">
        <f t="shared" si="26"/>
        <v>D0109</v>
      </c>
      <c r="D855">
        <f>VLOOKUP(C855,Sheet5!F:H,3,)</f>
        <v>3</v>
      </c>
      <c r="E855" t="s">
        <v>5439</v>
      </c>
      <c r="F855" t="s">
        <v>5437</v>
      </c>
      <c r="G855" t="s">
        <v>2659</v>
      </c>
      <c r="H855" t="s">
        <v>2144</v>
      </c>
      <c r="I855" t="str">
        <f t="shared" si="27"/>
        <v>D0109OB15SKU00323</v>
      </c>
      <c r="J855">
        <v>2</v>
      </c>
    </row>
    <row r="856" spans="1:10" x14ac:dyDescent="0.3">
      <c r="A856" t="s">
        <v>5517</v>
      </c>
      <c r="B856" t="s">
        <v>694</v>
      </c>
      <c r="C856" t="str">
        <f t="shared" si="26"/>
        <v>D0109</v>
      </c>
      <c r="D856">
        <f>VLOOKUP(C856,Sheet5!F:H,3,)</f>
        <v>3</v>
      </c>
      <c r="E856" t="s">
        <v>5439</v>
      </c>
      <c r="F856" t="s">
        <v>5437</v>
      </c>
      <c r="G856" t="s">
        <v>2659</v>
      </c>
      <c r="H856" t="s">
        <v>2238</v>
      </c>
      <c r="I856" t="str">
        <f t="shared" si="27"/>
        <v>D0109OB15SKU00344</v>
      </c>
      <c r="J856">
        <v>2</v>
      </c>
    </row>
    <row r="857" spans="1:10" x14ac:dyDescent="0.3">
      <c r="A857" t="s">
        <v>5517</v>
      </c>
      <c r="B857" t="s">
        <v>694</v>
      </c>
      <c r="C857" t="str">
        <f t="shared" si="26"/>
        <v>D0109</v>
      </c>
      <c r="D857">
        <f>VLOOKUP(C857,Sheet5!F:H,3,)</f>
        <v>3</v>
      </c>
      <c r="E857" t="s">
        <v>5439</v>
      </c>
      <c r="F857" t="s">
        <v>5437</v>
      </c>
      <c r="G857" t="s">
        <v>2659</v>
      </c>
      <c r="H857" t="s">
        <v>2060</v>
      </c>
      <c r="I857" t="str">
        <f t="shared" si="27"/>
        <v>D0109OB15SKU00340</v>
      </c>
      <c r="J857">
        <v>2</v>
      </c>
    </row>
    <row r="858" spans="1:10" x14ac:dyDescent="0.3">
      <c r="A858" t="s">
        <v>5517</v>
      </c>
      <c r="B858" t="s">
        <v>694</v>
      </c>
      <c r="C858" t="str">
        <f t="shared" si="26"/>
        <v>D0109</v>
      </c>
      <c r="D858">
        <f>VLOOKUP(C858,Sheet5!F:H,3,)</f>
        <v>3</v>
      </c>
      <c r="E858" t="s">
        <v>5439</v>
      </c>
      <c r="F858" t="s">
        <v>5437</v>
      </c>
      <c r="G858" t="s">
        <v>2659</v>
      </c>
      <c r="H858" t="s">
        <v>2034</v>
      </c>
      <c r="I858" t="str">
        <f t="shared" si="27"/>
        <v>D0109OB15SKU00691</v>
      </c>
      <c r="J858">
        <v>5</v>
      </c>
    </row>
    <row r="859" spans="1:10" x14ac:dyDescent="0.3">
      <c r="A859" t="s">
        <v>5517</v>
      </c>
      <c r="B859" t="s">
        <v>694</v>
      </c>
      <c r="C859" t="str">
        <f t="shared" si="26"/>
        <v>D0109</v>
      </c>
      <c r="D859">
        <f>VLOOKUP(C859,Sheet5!F:H,3,)</f>
        <v>3</v>
      </c>
      <c r="E859" t="s">
        <v>5439</v>
      </c>
      <c r="F859" t="s">
        <v>5437</v>
      </c>
      <c r="G859" t="s">
        <v>2659</v>
      </c>
      <c r="H859" t="s">
        <v>13</v>
      </c>
      <c r="I859" t="str">
        <f t="shared" si="27"/>
        <v>D0109OB15SKU00269</v>
      </c>
      <c r="J859">
        <v>5</v>
      </c>
    </row>
    <row r="860" spans="1:10" x14ac:dyDescent="0.3">
      <c r="A860" t="s">
        <v>5517</v>
      </c>
      <c r="B860" t="s">
        <v>694</v>
      </c>
      <c r="C860" t="str">
        <f t="shared" si="26"/>
        <v>D0109</v>
      </c>
      <c r="D860">
        <f>VLOOKUP(C860,Sheet5!F:H,3,)</f>
        <v>3</v>
      </c>
      <c r="E860" t="s">
        <v>5439</v>
      </c>
      <c r="F860" t="s">
        <v>5437</v>
      </c>
      <c r="G860" t="s">
        <v>2659</v>
      </c>
      <c r="H860" t="s">
        <v>2295</v>
      </c>
      <c r="I860" t="str">
        <f t="shared" si="27"/>
        <v>D0109OB15SKU00237</v>
      </c>
      <c r="J860">
        <v>10</v>
      </c>
    </row>
    <row r="861" spans="1:10" x14ac:dyDescent="0.3">
      <c r="A861" t="s">
        <v>5517</v>
      </c>
      <c r="B861" t="s">
        <v>694</v>
      </c>
      <c r="C861" t="str">
        <f t="shared" si="26"/>
        <v>D0109</v>
      </c>
      <c r="D861">
        <f>VLOOKUP(C861,Sheet5!F:H,3,)</f>
        <v>3</v>
      </c>
      <c r="E861" t="s">
        <v>5439</v>
      </c>
      <c r="F861" t="s">
        <v>5437</v>
      </c>
      <c r="G861" t="s">
        <v>2659</v>
      </c>
      <c r="H861" t="s">
        <v>1635</v>
      </c>
      <c r="I861" t="str">
        <f t="shared" si="27"/>
        <v>D0109OB15SKU00268</v>
      </c>
      <c r="J861">
        <v>7</v>
      </c>
    </row>
    <row r="862" spans="1:10" x14ac:dyDescent="0.3">
      <c r="A862" t="s">
        <v>5517</v>
      </c>
      <c r="B862" t="s">
        <v>694</v>
      </c>
      <c r="C862" t="str">
        <f t="shared" si="26"/>
        <v>D0109</v>
      </c>
      <c r="D862">
        <f>VLOOKUP(C862,Sheet5!F:H,3,)</f>
        <v>3</v>
      </c>
      <c r="E862" t="s">
        <v>5439</v>
      </c>
      <c r="F862" t="s">
        <v>5437</v>
      </c>
      <c r="G862" t="s">
        <v>2659</v>
      </c>
      <c r="H862" t="s">
        <v>4170</v>
      </c>
      <c r="I862" t="str">
        <f t="shared" si="27"/>
        <v>D0109OB15SKU00762</v>
      </c>
      <c r="J862">
        <v>10</v>
      </c>
    </row>
    <row r="863" spans="1:10" x14ac:dyDescent="0.3">
      <c r="A863" t="s">
        <v>5517</v>
      </c>
      <c r="B863" t="s">
        <v>694</v>
      </c>
      <c r="C863" t="str">
        <f t="shared" si="26"/>
        <v>D0109</v>
      </c>
      <c r="D863">
        <f>VLOOKUP(C863,Sheet5!F:H,3,)</f>
        <v>3</v>
      </c>
      <c r="E863" t="s">
        <v>5439</v>
      </c>
      <c r="F863" t="s">
        <v>5437</v>
      </c>
      <c r="G863" t="s">
        <v>2659</v>
      </c>
      <c r="H863" t="s">
        <v>2503</v>
      </c>
      <c r="I863" t="str">
        <f t="shared" si="27"/>
        <v>D0109OB15SKU00723</v>
      </c>
      <c r="J863">
        <v>50</v>
      </c>
    </row>
    <row r="864" spans="1:10" x14ac:dyDescent="0.3">
      <c r="A864" t="s">
        <v>5517</v>
      </c>
      <c r="B864" t="s">
        <v>694</v>
      </c>
      <c r="C864" t="str">
        <f t="shared" si="26"/>
        <v>D0109</v>
      </c>
      <c r="D864">
        <f>VLOOKUP(C864,Sheet5!F:H,3,)</f>
        <v>3</v>
      </c>
      <c r="E864" t="s">
        <v>5439</v>
      </c>
      <c r="F864" t="s">
        <v>5437</v>
      </c>
      <c r="G864" t="s">
        <v>2659</v>
      </c>
      <c r="H864" t="s">
        <v>1628</v>
      </c>
      <c r="I864" t="str">
        <f t="shared" si="27"/>
        <v>D0109OB15SKU00037</v>
      </c>
      <c r="J864">
        <v>1</v>
      </c>
    </row>
    <row r="865" spans="1:10" x14ac:dyDescent="0.3">
      <c r="A865" t="s">
        <v>5517</v>
      </c>
      <c r="B865" t="s">
        <v>694</v>
      </c>
      <c r="C865" t="str">
        <f t="shared" si="26"/>
        <v>D0109</v>
      </c>
      <c r="D865">
        <f>VLOOKUP(C865,Sheet5!F:H,3,)</f>
        <v>3</v>
      </c>
      <c r="E865" t="s">
        <v>5439</v>
      </c>
      <c r="F865" t="s">
        <v>5437</v>
      </c>
      <c r="G865" t="s">
        <v>2659</v>
      </c>
      <c r="H865" t="s">
        <v>4271</v>
      </c>
      <c r="I865" t="str">
        <f t="shared" si="27"/>
        <v>D0109OB15SKU00809</v>
      </c>
      <c r="J865">
        <v>3</v>
      </c>
    </row>
    <row r="866" spans="1:10" x14ac:dyDescent="0.3">
      <c r="A866" t="s">
        <v>5517</v>
      </c>
      <c r="B866" t="s">
        <v>692</v>
      </c>
      <c r="C866" t="str">
        <f t="shared" si="26"/>
        <v>D0109</v>
      </c>
      <c r="D866">
        <f>VLOOKUP(C866,Sheet5!F:H,3,)</f>
        <v>3</v>
      </c>
      <c r="E866" t="s">
        <v>5440</v>
      </c>
      <c r="F866" t="s">
        <v>5437</v>
      </c>
      <c r="G866" t="s">
        <v>2659</v>
      </c>
      <c r="H866" t="s">
        <v>1478</v>
      </c>
      <c r="I866" t="str">
        <f t="shared" si="27"/>
        <v>D0109OB1SKU00258</v>
      </c>
      <c r="J866">
        <v>20</v>
      </c>
    </row>
    <row r="867" spans="1:10" x14ac:dyDescent="0.3">
      <c r="A867" t="s">
        <v>5517</v>
      </c>
      <c r="B867" t="s">
        <v>692</v>
      </c>
      <c r="C867" t="str">
        <f t="shared" si="26"/>
        <v>D0109</v>
      </c>
      <c r="D867">
        <f>VLOOKUP(C867,Sheet5!F:H,3,)</f>
        <v>3</v>
      </c>
      <c r="E867" t="s">
        <v>5440</v>
      </c>
      <c r="F867" t="s">
        <v>5437</v>
      </c>
      <c r="G867" t="s">
        <v>2659</v>
      </c>
      <c r="H867" t="s">
        <v>1586</v>
      </c>
      <c r="I867" t="str">
        <f t="shared" si="27"/>
        <v>D0109OB1SKU00385</v>
      </c>
      <c r="J867">
        <v>680</v>
      </c>
    </row>
    <row r="868" spans="1:10" x14ac:dyDescent="0.3">
      <c r="A868" t="s">
        <v>5517</v>
      </c>
      <c r="B868" t="s">
        <v>692</v>
      </c>
      <c r="C868" t="str">
        <f t="shared" si="26"/>
        <v>D0109</v>
      </c>
      <c r="D868">
        <f>VLOOKUP(C868,Sheet5!F:H,3,)</f>
        <v>3</v>
      </c>
      <c r="E868" t="s">
        <v>5440</v>
      </c>
      <c r="F868" t="s">
        <v>5437</v>
      </c>
      <c r="G868" t="s">
        <v>2659</v>
      </c>
      <c r="H868" t="s">
        <v>2144</v>
      </c>
      <c r="I868" t="str">
        <f t="shared" si="27"/>
        <v>D0109OB1SKU00323</v>
      </c>
      <c r="J868">
        <v>2</v>
      </c>
    </row>
    <row r="869" spans="1:10" x14ac:dyDescent="0.3">
      <c r="A869" t="s">
        <v>5517</v>
      </c>
      <c r="B869" t="s">
        <v>692</v>
      </c>
      <c r="C869" t="str">
        <f t="shared" si="26"/>
        <v>D0109</v>
      </c>
      <c r="D869">
        <f>VLOOKUP(C869,Sheet5!F:H,3,)</f>
        <v>3</v>
      </c>
      <c r="E869" t="s">
        <v>5440</v>
      </c>
      <c r="F869" t="s">
        <v>5437</v>
      </c>
      <c r="G869" t="s">
        <v>2659</v>
      </c>
      <c r="H869" t="s">
        <v>2238</v>
      </c>
      <c r="I869" t="str">
        <f t="shared" si="27"/>
        <v>D0109OB1SKU00344</v>
      </c>
      <c r="J869">
        <v>2</v>
      </c>
    </row>
    <row r="870" spans="1:10" x14ac:dyDescent="0.3">
      <c r="A870" t="s">
        <v>5517</v>
      </c>
      <c r="B870" t="s">
        <v>692</v>
      </c>
      <c r="C870" t="str">
        <f t="shared" si="26"/>
        <v>D0109</v>
      </c>
      <c r="D870">
        <f>VLOOKUP(C870,Sheet5!F:H,3,)</f>
        <v>3</v>
      </c>
      <c r="E870" t="s">
        <v>5440</v>
      </c>
      <c r="F870" t="s">
        <v>5437</v>
      </c>
      <c r="G870" t="s">
        <v>2659</v>
      </c>
      <c r="H870" t="s">
        <v>2060</v>
      </c>
      <c r="I870" t="str">
        <f t="shared" si="27"/>
        <v>D0109OB1SKU00340</v>
      </c>
      <c r="J870">
        <v>2</v>
      </c>
    </row>
    <row r="871" spans="1:10" x14ac:dyDescent="0.3">
      <c r="A871" t="s">
        <v>5517</v>
      </c>
      <c r="B871" t="s">
        <v>692</v>
      </c>
      <c r="C871" t="str">
        <f t="shared" si="26"/>
        <v>D0109</v>
      </c>
      <c r="D871">
        <f>VLOOKUP(C871,Sheet5!F:H,3,)</f>
        <v>3</v>
      </c>
      <c r="E871" t="s">
        <v>5440</v>
      </c>
      <c r="F871" t="s">
        <v>5437</v>
      </c>
      <c r="G871" t="s">
        <v>2659</v>
      </c>
      <c r="H871" t="s">
        <v>2034</v>
      </c>
      <c r="I871" t="str">
        <f t="shared" si="27"/>
        <v>D0109OB1SKU00691</v>
      </c>
      <c r="J871">
        <v>2</v>
      </c>
    </row>
    <row r="872" spans="1:10" x14ac:dyDescent="0.3">
      <c r="A872" t="s">
        <v>5517</v>
      </c>
      <c r="B872" t="s">
        <v>692</v>
      </c>
      <c r="C872" t="str">
        <f t="shared" si="26"/>
        <v>D0109</v>
      </c>
      <c r="D872">
        <f>VLOOKUP(C872,Sheet5!F:H,3,)</f>
        <v>3</v>
      </c>
      <c r="E872" t="s">
        <v>5440</v>
      </c>
      <c r="F872" t="s">
        <v>5437</v>
      </c>
      <c r="G872" t="s">
        <v>2659</v>
      </c>
      <c r="H872" t="s">
        <v>13</v>
      </c>
      <c r="I872" t="str">
        <f t="shared" si="27"/>
        <v>D0109OB1SKU00269</v>
      </c>
      <c r="J872">
        <v>2</v>
      </c>
    </row>
    <row r="873" spans="1:10" x14ac:dyDescent="0.3">
      <c r="A873" t="s">
        <v>5517</v>
      </c>
      <c r="B873" t="s">
        <v>692</v>
      </c>
      <c r="C873" t="str">
        <f t="shared" si="26"/>
        <v>D0109</v>
      </c>
      <c r="D873">
        <f>VLOOKUP(C873,Sheet5!F:H,3,)</f>
        <v>3</v>
      </c>
      <c r="E873" t="s">
        <v>5440</v>
      </c>
      <c r="F873" t="s">
        <v>5437</v>
      </c>
      <c r="G873" t="s">
        <v>2659</v>
      </c>
      <c r="H873" t="s">
        <v>2295</v>
      </c>
      <c r="I873" t="str">
        <f t="shared" si="27"/>
        <v>D0109OB1SKU00237</v>
      </c>
      <c r="J873">
        <v>20</v>
      </c>
    </row>
    <row r="874" spans="1:10" x14ac:dyDescent="0.3">
      <c r="A874" t="s">
        <v>5517</v>
      </c>
      <c r="B874" t="s">
        <v>692</v>
      </c>
      <c r="C874" t="str">
        <f t="shared" si="26"/>
        <v>D0109</v>
      </c>
      <c r="D874">
        <f>VLOOKUP(C874,Sheet5!F:H,3,)</f>
        <v>3</v>
      </c>
      <c r="E874" t="s">
        <v>5440</v>
      </c>
      <c r="F874" t="s">
        <v>5437</v>
      </c>
      <c r="G874" t="s">
        <v>2659</v>
      </c>
      <c r="H874" t="s">
        <v>1635</v>
      </c>
      <c r="I874" t="str">
        <f t="shared" si="27"/>
        <v>D0109OB1SKU00268</v>
      </c>
      <c r="J874">
        <v>6</v>
      </c>
    </row>
    <row r="875" spans="1:10" x14ac:dyDescent="0.3">
      <c r="A875" t="s">
        <v>5517</v>
      </c>
      <c r="B875" t="s">
        <v>692</v>
      </c>
      <c r="C875" t="str">
        <f t="shared" si="26"/>
        <v>D0109</v>
      </c>
      <c r="D875">
        <f>VLOOKUP(C875,Sheet5!F:H,3,)</f>
        <v>3</v>
      </c>
      <c r="E875" t="s">
        <v>5440</v>
      </c>
      <c r="F875" t="s">
        <v>5437</v>
      </c>
      <c r="G875" t="s">
        <v>2659</v>
      </c>
      <c r="H875" t="s">
        <v>4170</v>
      </c>
      <c r="I875" t="str">
        <f t="shared" si="27"/>
        <v>D0109OB1SKU00762</v>
      </c>
      <c r="J875">
        <v>10</v>
      </c>
    </row>
    <row r="876" spans="1:10" x14ac:dyDescent="0.3">
      <c r="A876" t="s">
        <v>5517</v>
      </c>
      <c r="B876" t="s">
        <v>692</v>
      </c>
      <c r="C876" t="str">
        <f t="shared" si="26"/>
        <v>D0109</v>
      </c>
      <c r="D876">
        <f>VLOOKUP(C876,Sheet5!F:H,3,)</f>
        <v>3</v>
      </c>
      <c r="E876" t="s">
        <v>5440</v>
      </c>
      <c r="F876" t="s">
        <v>5437</v>
      </c>
      <c r="G876" t="s">
        <v>2659</v>
      </c>
      <c r="H876" t="s">
        <v>2503</v>
      </c>
      <c r="I876" t="str">
        <f t="shared" si="27"/>
        <v>D0109OB1SKU00723</v>
      </c>
      <c r="J876">
        <v>50</v>
      </c>
    </row>
    <row r="877" spans="1:10" x14ac:dyDescent="0.3">
      <c r="A877" t="s">
        <v>5517</v>
      </c>
      <c r="B877" t="s">
        <v>692</v>
      </c>
      <c r="C877" t="str">
        <f t="shared" si="26"/>
        <v>D0109</v>
      </c>
      <c r="D877">
        <f>VLOOKUP(C877,Sheet5!F:H,3,)</f>
        <v>3</v>
      </c>
      <c r="E877" t="s">
        <v>5440</v>
      </c>
      <c r="F877" t="s">
        <v>5437</v>
      </c>
      <c r="G877" t="s">
        <v>2659</v>
      </c>
      <c r="H877" t="s">
        <v>1628</v>
      </c>
      <c r="I877" t="str">
        <f t="shared" si="27"/>
        <v>D0109OB1SKU00037</v>
      </c>
      <c r="J877">
        <v>1</v>
      </c>
    </row>
    <row r="878" spans="1:10" x14ac:dyDescent="0.3">
      <c r="A878" t="s">
        <v>5517</v>
      </c>
      <c r="B878" t="s">
        <v>692</v>
      </c>
      <c r="C878" t="str">
        <f t="shared" si="26"/>
        <v>D0109</v>
      </c>
      <c r="D878">
        <f>VLOOKUP(C878,Sheet5!F:H,3,)</f>
        <v>3</v>
      </c>
      <c r="E878" t="s">
        <v>5440</v>
      </c>
      <c r="F878" t="s">
        <v>5437</v>
      </c>
      <c r="G878" t="s">
        <v>2659</v>
      </c>
      <c r="H878" t="s">
        <v>4271</v>
      </c>
      <c r="I878" t="str">
        <f t="shared" si="27"/>
        <v>D0109OB1SKU00809</v>
      </c>
      <c r="J878">
        <v>2</v>
      </c>
    </row>
    <row r="879" spans="1:10" x14ac:dyDescent="0.3">
      <c r="A879" t="s">
        <v>5517</v>
      </c>
      <c r="B879" t="s">
        <v>698</v>
      </c>
      <c r="C879" t="str">
        <f t="shared" si="26"/>
        <v>D0109</v>
      </c>
      <c r="D879">
        <f>VLOOKUP(C879,Sheet5!F:H,3,)</f>
        <v>3</v>
      </c>
      <c r="E879" t="s">
        <v>5441</v>
      </c>
      <c r="F879" t="s">
        <v>5437</v>
      </c>
      <c r="G879" t="s">
        <v>2659</v>
      </c>
      <c r="H879" t="s">
        <v>1478</v>
      </c>
      <c r="I879" t="str">
        <f t="shared" si="27"/>
        <v>D0109OB4SKU00258</v>
      </c>
      <c r="J879">
        <v>20</v>
      </c>
    </row>
    <row r="880" spans="1:10" x14ac:dyDescent="0.3">
      <c r="A880" t="s">
        <v>5517</v>
      </c>
      <c r="B880" t="s">
        <v>698</v>
      </c>
      <c r="C880" t="str">
        <f t="shared" si="26"/>
        <v>D0109</v>
      </c>
      <c r="D880">
        <f>VLOOKUP(C880,Sheet5!F:H,3,)</f>
        <v>3</v>
      </c>
      <c r="E880" t="s">
        <v>5441</v>
      </c>
      <c r="F880" t="s">
        <v>5437</v>
      </c>
      <c r="G880" t="s">
        <v>2659</v>
      </c>
      <c r="H880" t="s">
        <v>1586</v>
      </c>
      <c r="I880" t="str">
        <f t="shared" si="27"/>
        <v>D0109OB4SKU00385</v>
      </c>
      <c r="J880">
        <v>980</v>
      </c>
    </row>
    <row r="881" spans="1:10" x14ac:dyDescent="0.3">
      <c r="A881" t="s">
        <v>5517</v>
      </c>
      <c r="B881" t="s">
        <v>698</v>
      </c>
      <c r="C881" t="str">
        <f t="shared" si="26"/>
        <v>D0109</v>
      </c>
      <c r="D881">
        <f>VLOOKUP(C881,Sheet5!F:H,3,)</f>
        <v>3</v>
      </c>
      <c r="E881" t="s">
        <v>5441</v>
      </c>
      <c r="F881" t="s">
        <v>5437</v>
      </c>
      <c r="G881" t="s">
        <v>2659</v>
      </c>
      <c r="H881" t="s">
        <v>2144</v>
      </c>
      <c r="I881" t="str">
        <f t="shared" si="27"/>
        <v>D0109OB4SKU00323</v>
      </c>
      <c r="J881">
        <v>2</v>
      </c>
    </row>
    <row r="882" spans="1:10" x14ac:dyDescent="0.3">
      <c r="A882" t="s">
        <v>5517</v>
      </c>
      <c r="B882" t="s">
        <v>698</v>
      </c>
      <c r="C882" t="str">
        <f t="shared" si="26"/>
        <v>D0109</v>
      </c>
      <c r="D882">
        <f>VLOOKUP(C882,Sheet5!F:H,3,)</f>
        <v>3</v>
      </c>
      <c r="E882" t="s">
        <v>5441</v>
      </c>
      <c r="F882" t="s">
        <v>5437</v>
      </c>
      <c r="G882" t="s">
        <v>2659</v>
      </c>
      <c r="H882" t="s">
        <v>2238</v>
      </c>
      <c r="I882" t="str">
        <f t="shared" si="27"/>
        <v>D0109OB4SKU00344</v>
      </c>
      <c r="J882">
        <v>2</v>
      </c>
    </row>
    <row r="883" spans="1:10" x14ac:dyDescent="0.3">
      <c r="A883" t="s">
        <v>5517</v>
      </c>
      <c r="B883" t="s">
        <v>698</v>
      </c>
      <c r="C883" t="str">
        <f t="shared" si="26"/>
        <v>D0109</v>
      </c>
      <c r="D883">
        <f>VLOOKUP(C883,Sheet5!F:H,3,)</f>
        <v>3</v>
      </c>
      <c r="E883" t="s">
        <v>5441</v>
      </c>
      <c r="F883" t="s">
        <v>5437</v>
      </c>
      <c r="G883" t="s">
        <v>2659</v>
      </c>
      <c r="H883" t="s">
        <v>2060</v>
      </c>
      <c r="I883" t="str">
        <f t="shared" si="27"/>
        <v>D0109OB4SKU00340</v>
      </c>
      <c r="J883">
        <v>2</v>
      </c>
    </row>
    <row r="884" spans="1:10" x14ac:dyDescent="0.3">
      <c r="A884" t="s">
        <v>5517</v>
      </c>
      <c r="B884" t="s">
        <v>698</v>
      </c>
      <c r="C884" t="str">
        <f t="shared" si="26"/>
        <v>D0109</v>
      </c>
      <c r="D884">
        <f>VLOOKUP(C884,Sheet5!F:H,3,)</f>
        <v>3</v>
      </c>
      <c r="E884" t="s">
        <v>5441</v>
      </c>
      <c r="F884" t="s">
        <v>5437</v>
      </c>
      <c r="G884" t="s">
        <v>2659</v>
      </c>
      <c r="H884" t="s">
        <v>2034</v>
      </c>
      <c r="I884" t="str">
        <f t="shared" si="27"/>
        <v>D0109OB4SKU00691</v>
      </c>
      <c r="J884">
        <v>5</v>
      </c>
    </row>
    <row r="885" spans="1:10" x14ac:dyDescent="0.3">
      <c r="A885" t="s">
        <v>5517</v>
      </c>
      <c r="B885" t="s">
        <v>698</v>
      </c>
      <c r="C885" t="str">
        <f t="shared" si="26"/>
        <v>D0109</v>
      </c>
      <c r="D885">
        <f>VLOOKUP(C885,Sheet5!F:H,3,)</f>
        <v>3</v>
      </c>
      <c r="E885" t="s">
        <v>5441</v>
      </c>
      <c r="F885" t="s">
        <v>5437</v>
      </c>
      <c r="G885" t="s">
        <v>2659</v>
      </c>
      <c r="H885" t="s">
        <v>13</v>
      </c>
      <c r="I885" t="str">
        <f t="shared" si="27"/>
        <v>D0109OB4SKU00269</v>
      </c>
      <c r="J885">
        <v>6</v>
      </c>
    </row>
    <row r="886" spans="1:10" x14ac:dyDescent="0.3">
      <c r="A886" t="s">
        <v>5517</v>
      </c>
      <c r="B886" t="s">
        <v>698</v>
      </c>
      <c r="C886" t="str">
        <f t="shared" si="26"/>
        <v>D0109</v>
      </c>
      <c r="D886">
        <f>VLOOKUP(C886,Sheet5!F:H,3,)</f>
        <v>3</v>
      </c>
      <c r="E886" t="s">
        <v>5441</v>
      </c>
      <c r="F886" t="s">
        <v>5437</v>
      </c>
      <c r="G886" t="s">
        <v>2659</v>
      </c>
      <c r="H886" t="s">
        <v>2295</v>
      </c>
      <c r="I886" t="str">
        <f t="shared" si="27"/>
        <v>D0109OB4SKU00237</v>
      </c>
      <c r="J886">
        <v>10</v>
      </c>
    </row>
    <row r="887" spans="1:10" x14ac:dyDescent="0.3">
      <c r="A887" t="s">
        <v>5517</v>
      </c>
      <c r="B887" t="s">
        <v>698</v>
      </c>
      <c r="C887" t="str">
        <f t="shared" si="26"/>
        <v>D0109</v>
      </c>
      <c r="D887">
        <f>VLOOKUP(C887,Sheet5!F:H,3,)</f>
        <v>3</v>
      </c>
      <c r="E887" t="s">
        <v>5441</v>
      </c>
      <c r="F887" t="s">
        <v>5437</v>
      </c>
      <c r="G887" t="s">
        <v>2659</v>
      </c>
      <c r="H887" t="s">
        <v>1635</v>
      </c>
      <c r="I887" t="str">
        <f t="shared" si="27"/>
        <v>D0109OB4SKU00268</v>
      </c>
      <c r="J887">
        <v>7</v>
      </c>
    </row>
    <row r="888" spans="1:10" x14ac:dyDescent="0.3">
      <c r="A888" t="s">
        <v>5517</v>
      </c>
      <c r="B888" t="s">
        <v>698</v>
      </c>
      <c r="C888" t="str">
        <f t="shared" si="26"/>
        <v>D0109</v>
      </c>
      <c r="D888">
        <f>VLOOKUP(C888,Sheet5!F:H,3,)</f>
        <v>3</v>
      </c>
      <c r="E888" t="s">
        <v>5441</v>
      </c>
      <c r="F888" t="s">
        <v>5437</v>
      </c>
      <c r="G888" t="s">
        <v>2659</v>
      </c>
      <c r="H888" t="s">
        <v>4170</v>
      </c>
      <c r="I888" t="str">
        <f t="shared" si="27"/>
        <v>D0109OB4SKU00762</v>
      </c>
      <c r="J888">
        <v>10</v>
      </c>
    </row>
    <row r="889" spans="1:10" x14ac:dyDescent="0.3">
      <c r="A889" t="s">
        <v>5517</v>
      </c>
      <c r="B889" t="s">
        <v>698</v>
      </c>
      <c r="C889" t="str">
        <f t="shared" si="26"/>
        <v>D0109</v>
      </c>
      <c r="D889">
        <f>VLOOKUP(C889,Sheet5!F:H,3,)</f>
        <v>3</v>
      </c>
      <c r="E889" t="s">
        <v>5441</v>
      </c>
      <c r="F889" t="s">
        <v>5437</v>
      </c>
      <c r="G889" t="s">
        <v>2659</v>
      </c>
      <c r="H889" t="s">
        <v>2503</v>
      </c>
      <c r="I889" t="str">
        <f t="shared" si="27"/>
        <v>D0109OB4SKU00723</v>
      </c>
      <c r="J889">
        <v>50</v>
      </c>
    </row>
    <row r="890" spans="1:10" x14ac:dyDescent="0.3">
      <c r="A890" t="s">
        <v>5517</v>
      </c>
      <c r="B890" t="s">
        <v>698</v>
      </c>
      <c r="C890" t="str">
        <f t="shared" si="26"/>
        <v>D0109</v>
      </c>
      <c r="D890">
        <f>VLOOKUP(C890,Sheet5!F:H,3,)</f>
        <v>3</v>
      </c>
      <c r="E890" t="s">
        <v>5441</v>
      </c>
      <c r="F890" t="s">
        <v>5437</v>
      </c>
      <c r="G890" t="s">
        <v>2659</v>
      </c>
      <c r="H890" t="s">
        <v>1628</v>
      </c>
      <c r="I890" t="str">
        <f t="shared" si="27"/>
        <v>D0109OB4SKU00037</v>
      </c>
      <c r="J890">
        <v>1</v>
      </c>
    </row>
    <row r="891" spans="1:10" x14ac:dyDescent="0.3">
      <c r="A891" t="s">
        <v>5517</v>
      </c>
      <c r="B891" t="s">
        <v>698</v>
      </c>
      <c r="C891" t="str">
        <f t="shared" si="26"/>
        <v>D0109</v>
      </c>
      <c r="D891">
        <f>VLOOKUP(C891,Sheet5!F:H,3,)</f>
        <v>3</v>
      </c>
      <c r="E891" t="s">
        <v>5441</v>
      </c>
      <c r="F891" t="s">
        <v>5437</v>
      </c>
      <c r="G891" t="s">
        <v>2659</v>
      </c>
      <c r="H891" t="s">
        <v>4271</v>
      </c>
      <c r="I891" t="str">
        <f t="shared" si="27"/>
        <v>D0109OB4SKU00809</v>
      </c>
      <c r="J891">
        <v>3</v>
      </c>
    </row>
    <row r="892" spans="1:10" x14ac:dyDescent="0.3">
      <c r="A892" t="s">
        <v>5517</v>
      </c>
      <c r="B892" t="s">
        <v>697</v>
      </c>
      <c r="C892" t="str">
        <f t="shared" si="26"/>
        <v>D0109</v>
      </c>
      <c r="D892">
        <f>VLOOKUP(C892,Sheet5!F:H,3,)</f>
        <v>3</v>
      </c>
      <c r="E892" t="s">
        <v>5442</v>
      </c>
      <c r="F892" t="s">
        <v>5437</v>
      </c>
      <c r="G892" t="s">
        <v>2659</v>
      </c>
      <c r="H892" t="s">
        <v>1478</v>
      </c>
      <c r="I892" t="str">
        <f t="shared" si="27"/>
        <v>D0109OB3SKU00258</v>
      </c>
      <c r="J892">
        <v>20</v>
      </c>
    </row>
    <row r="893" spans="1:10" x14ac:dyDescent="0.3">
      <c r="A893" t="s">
        <v>5517</v>
      </c>
      <c r="B893" t="s">
        <v>697</v>
      </c>
      <c r="C893" t="str">
        <f t="shared" si="26"/>
        <v>D0109</v>
      </c>
      <c r="D893">
        <f>VLOOKUP(C893,Sheet5!F:H,3,)</f>
        <v>3</v>
      </c>
      <c r="E893" t="s">
        <v>5442</v>
      </c>
      <c r="F893" t="s">
        <v>5437</v>
      </c>
      <c r="G893" t="s">
        <v>2659</v>
      </c>
      <c r="H893" t="s">
        <v>1586</v>
      </c>
      <c r="I893" t="str">
        <f t="shared" si="27"/>
        <v>D0109OB3SKU00385</v>
      </c>
      <c r="J893">
        <v>480</v>
      </c>
    </row>
    <row r="894" spans="1:10" x14ac:dyDescent="0.3">
      <c r="A894" t="s">
        <v>5517</v>
      </c>
      <c r="B894" t="s">
        <v>697</v>
      </c>
      <c r="C894" t="str">
        <f t="shared" si="26"/>
        <v>D0109</v>
      </c>
      <c r="D894">
        <f>VLOOKUP(C894,Sheet5!F:H,3,)</f>
        <v>3</v>
      </c>
      <c r="E894" t="s">
        <v>5442</v>
      </c>
      <c r="F894" t="s">
        <v>5437</v>
      </c>
      <c r="G894" t="s">
        <v>2659</v>
      </c>
      <c r="H894" t="s">
        <v>2144</v>
      </c>
      <c r="I894" t="str">
        <f t="shared" si="27"/>
        <v>D0109OB3SKU00323</v>
      </c>
      <c r="J894">
        <v>1</v>
      </c>
    </row>
    <row r="895" spans="1:10" x14ac:dyDescent="0.3">
      <c r="A895" t="s">
        <v>5517</v>
      </c>
      <c r="B895" t="s">
        <v>697</v>
      </c>
      <c r="C895" t="str">
        <f t="shared" si="26"/>
        <v>D0109</v>
      </c>
      <c r="D895">
        <f>VLOOKUP(C895,Sheet5!F:H,3,)</f>
        <v>3</v>
      </c>
      <c r="E895" t="s">
        <v>5442</v>
      </c>
      <c r="F895" t="s">
        <v>5437</v>
      </c>
      <c r="G895" t="s">
        <v>2659</v>
      </c>
      <c r="H895" t="s">
        <v>2238</v>
      </c>
      <c r="I895" t="str">
        <f t="shared" si="27"/>
        <v>D0109OB3SKU00344</v>
      </c>
      <c r="J895">
        <v>1</v>
      </c>
    </row>
    <row r="896" spans="1:10" x14ac:dyDescent="0.3">
      <c r="A896" t="s">
        <v>5517</v>
      </c>
      <c r="B896" t="s">
        <v>697</v>
      </c>
      <c r="C896" t="str">
        <f t="shared" si="26"/>
        <v>D0109</v>
      </c>
      <c r="D896">
        <f>VLOOKUP(C896,Sheet5!F:H,3,)</f>
        <v>3</v>
      </c>
      <c r="E896" t="s">
        <v>5442</v>
      </c>
      <c r="F896" t="s">
        <v>5437</v>
      </c>
      <c r="G896" t="s">
        <v>2659</v>
      </c>
      <c r="H896" t="s">
        <v>2060</v>
      </c>
      <c r="I896" t="str">
        <f t="shared" si="27"/>
        <v>D0109OB3SKU00340</v>
      </c>
      <c r="J896">
        <v>1</v>
      </c>
    </row>
    <row r="897" spans="1:10" x14ac:dyDescent="0.3">
      <c r="A897" t="s">
        <v>5517</v>
      </c>
      <c r="B897" t="s">
        <v>697</v>
      </c>
      <c r="C897" t="str">
        <f t="shared" si="26"/>
        <v>D0109</v>
      </c>
      <c r="D897">
        <f>VLOOKUP(C897,Sheet5!F:H,3,)</f>
        <v>3</v>
      </c>
      <c r="E897" t="s">
        <v>5442</v>
      </c>
      <c r="F897" t="s">
        <v>5437</v>
      </c>
      <c r="G897" t="s">
        <v>2659</v>
      </c>
      <c r="H897" t="s">
        <v>2034</v>
      </c>
      <c r="I897" t="str">
        <f t="shared" si="27"/>
        <v>D0109OB3SKU00691</v>
      </c>
      <c r="J897">
        <v>1</v>
      </c>
    </row>
    <row r="898" spans="1:10" x14ac:dyDescent="0.3">
      <c r="A898" t="s">
        <v>5517</v>
      </c>
      <c r="B898" t="s">
        <v>697</v>
      </c>
      <c r="C898" t="str">
        <f t="shared" ref="C898:C961" si="28">LEFT(B898,5)</f>
        <v>D0109</v>
      </c>
      <c r="D898">
        <f>VLOOKUP(C898,Sheet5!F:H,3,)</f>
        <v>3</v>
      </c>
      <c r="E898" t="s">
        <v>5442</v>
      </c>
      <c r="F898" t="s">
        <v>5437</v>
      </c>
      <c r="G898" t="s">
        <v>2659</v>
      </c>
      <c r="H898" t="s">
        <v>13</v>
      </c>
      <c r="I898" t="str">
        <f t="shared" si="27"/>
        <v>D0109OB3SKU00269</v>
      </c>
      <c r="J898">
        <v>3</v>
      </c>
    </row>
    <row r="899" spans="1:10" x14ac:dyDescent="0.3">
      <c r="A899" t="s">
        <v>5517</v>
      </c>
      <c r="B899" t="s">
        <v>697</v>
      </c>
      <c r="C899" t="str">
        <f t="shared" si="28"/>
        <v>D0109</v>
      </c>
      <c r="D899">
        <f>VLOOKUP(C899,Sheet5!F:H,3,)</f>
        <v>3</v>
      </c>
      <c r="E899" t="s">
        <v>5442</v>
      </c>
      <c r="F899" t="s">
        <v>5437</v>
      </c>
      <c r="G899" t="s">
        <v>2659</v>
      </c>
      <c r="H899" t="s">
        <v>2295</v>
      </c>
      <c r="I899" t="str">
        <f t="shared" ref="I899:I962" si="29">B899&amp;H899</f>
        <v>D0109OB3SKU00237</v>
      </c>
      <c r="J899">
        <v>12</v>
      </c>
    </row>
    <row r="900" spans="1:10" x14ac:dyDescent="0.3">
      <c r="A900" t="s">
        <v>5517</v>
      </c>
      <c r="B900" t="s">
        <v>697</v>
      </c>
      <c r="C900" t="str">
        <f t="shared" si="28"/>
        <v>D0109</v>
      </c>
      <c r="D900">
        <f>VLOOKUP(C900,Sheet5!F:H,3,)</f>
        <v>3</v>
      </c>
      <c r="E900" t="s">
        <v>5442</v>
      </c>
      <c r="F900" t="s">
        <v>5437</v>
      </c>
      <c r="G900" t="s">
        <v>2659</v>
      </c>
      <c r="H900" t="s">
        <v>1635</v>
      </c>
      <c r="I900" t="str">
        <f t="shared" si="29"/>
        <v>D0109OB3SKU00268</v>
      </c>
      <c r="J900">
        <v>5</v>
      </c>
    </row>
    <row r="901" spans="1:10" x14ac:dyDescent="0.3">
      <c r="A901" t="s">
        <v>5517</v>
      </c>
      <c r="B901" t="s">
        <v>697</v>
      </c>
      <c r="C901" t="str">
        <f t="shared" si="28"/>
        <v>D0109</v>
      </c>
      <c r="D901">
        <f>VLOOKUP(C901,Sheet5!F:H,3,)</f>
        <v>3</v>
      </c>
      <c r="E901" t="s">
        <v>5442</v>
      </c>
      <c r="F901" t="s">
        <v>5437</v>
      </c>
      <c r="G901" t="s">
        <v>2659</v>
      </c>
      <c r="H901" t="s">
        <v>4170</v>
      </c>
      <c r="I901" t="str">
        <f t="shared" si="29"/>
        <v>D0109OB3SKU00762</v>
      </c>
      <c r="J901">
        <v>7</v>
      </c>
    </row>
    <row r="902" spans="1:10" x14ac:dyDescent="0.3">
      <c r="A902" t="s">
        <v>5517</v>
      </c>
      <c r="B902" t="s">
        <v>697</v>
      </c>
      <c r="C902" t="str">
        <f t="shared" si="28"/>
        <v>D0109</v>
      </c>
      <c r="D902">
        <f>VLOOKUP(C902,Sheet5!F:H,3,)</f>
        <v>3</v>
      </c>
      <c r="E902" t="s">
        <v>5442</v>
      </c>
      <c r="F902" t="s">
        <v>5437</v>
      </c>
      <c r="G902" t="s">
        <v>2659</v>
      </c>
      <c r="H902" t="s">
        <v>2503</v>
      </c>
      <c r="I902" t="str">
        <f t="shared" si="29"/>
        <v>D0109OB3SKU00723</v>
      </c>
      <c r="J902">
        <v>50</v>
      </c>
    </row>
    <row r="903" spans="1:10" x14ac:dyDescent="0.3">
      <c r="A903" t="s">
        <v>5517</v>
      </c>
      <c r="B903" t="s">
        <v>697</v>
      </c>
      <c r="C903" t="str">
        <f t="shared" si="28"/>
        <v>D0109</v>
      </c>
      <c r="D903">
        <f>VLOOKUP(C903,Sheet5!F:H,3,)</f>
        <v>3</v>
      </c>
      <c r="E903" t="s">
        <v>5442</v>
      </c>
      <c r="F903" t="s">
        <v>5437</v>
      </c>
      <c r="G903" t="s">
        <v>2659</v>
      </c>
      <c r="H903" t="s">
        <v>1628</v>
      </c>
      <c r="I903" t="str">
        <f t="shared" si="29"/>
        <v>D0109OB3SKU00037</v>
      </c>
      <c r="J903">
        <v>1</v>
      </c>
    </row>
    <row r="904" spans="1:10" x14ac:dyDescent="0.3">
      <c r="A904" t="s">
        <v>5517</v>
      </c>
      <c r="B904" t="s">
        <v>697</v>
      </c>
      <c r="C904" t="str">
        <f t="shared" si="28"/>
        <v>D0109</v>
      </c>
      <c r="D904">
        <f>VLOOKUP(C904,Sheet5!F:H,3,)</f>
        <v>3</v>
      </c>
      <c r="E904" t="s">
        <v>5442</v>
      </c>
      <c r="F904" t="s">
        <v>5437</v>
      </c>
      <c r="G904" t="s">
        <v>2659</v>
      </c>
      <c r="H904" t="s">
        <v>4271</v>
      </c>
      <c r="I904" t="str">
        <f t="shared" si="29"/>
        <v>D0109OB3SKU00809</v>
      </c>
      <c r="J904">
        <v>2</v>
      </c>
    </row>
    <row r="905" spans="1:10" x14ac:dyDescent="0.3">
      <c r="A905" t="s">
        <v>5517</v>
      </c>
      <c r="B905" t="s">
        <v>700</v>
      </c>
      <c r="C905" t="str">
        <f t="shared" si="28"/>
        <v>D0110</v>
      </c>
      <c r="D905">
        <f>VLOOKUP(C905,Sheet5!F:H,3,)</f>
        <v>3</v>
      </c>
      <c r="E905" t="s">
        <v>5443</v>
      </c>
      <c r="F905" t="s">
        <v>5444</v>
      </c>
      <c r="G905" t="s">
        <v>2660</v>
      </c>
      <c r="H905" t="s">
        <v>1478</v>
      </c>
      <c r="I905" t="str">
        <f t="shared" si="29"/>
        <v>D0110OB2SKU00258</v>
      </c>
      <c r="J905">
        <v>50</v>
      </c>
    </row>
    <row r="906" spans="1:10" x14ac:dyDescent="0.3">
      <c r="A906" t="s">
        <v>5517</v>
      </c>
      <c r="B906" t="s">
        <v>700</v>
      </c>
      <c r="C906" t="str">
        <f t="shared" si="28"/>
        <v>D0110</v>
      </c>
      <c r="D906">
        <f>VLOOKUP(C906,Sheet5!F:H,3,)</f>
        <v>3</v>
      </c>
      <c r="E906" t="s">
        <v>5443</v>
      </c>
      <c r="F906" t="s">
        <v>5444</v>
      </c>
      <c r="G906" t="s">
        <v>2660</v>
      </c>
      <c r="H906" t="s">
        <v>1586</v>
      </c>
      <c r="I906" t="str">
        <f t="shared" si="29"/>
        <v>D0110OB2SKU00385</v>
      </c>
      <c r="J906">
        <v>1400</v>
      </c>
    </row>
    <row r="907" spans="1:10" x14ac:dyDescent="0.3">
      <c r="A907" t="s">
        <v>5517</v>
      </c>
      <c r="B907" t="s">
        <v>700</v>
      </c>
      <c r="C907" t="str">
        <f t="shared" si="28"/>
        <v>D0110</v>
      </c>
      <c r="D907">
        <f>VLOOKUP(C907,Sheet5!F:H,3,)</f>
        <v>3</v>
      </c>
      <c r="E907" t="s">
        <v>5443</v>
      </c>
      <c r="F907" t="s">
        <v>5444</v>
      </c>
      <c r="G907" t="s">
        <v>2660</v>
      </c>
      <c r="H907" t="s">
        <v>2144</v>
      </c>
      <c r="I907" t="str">
        <f t="shared" si="29"/>
        <v>D0110OB2SKU00323</v>
      </c>
      <c r="J907">
        <v>2</v>
      </c>
    </row>
    <row r="908" spans="1:10" x14ac:dyDescent="0.3">
      <c r="A908" t="s">
        <v>5517</v>
      </c>
      <c r="B908" t="s">
        <v>700</v>
      </c>
      <c r="C908" t="str">
        <f t="shared" si="28"/>
        <v>D0110</v>
      </c>
      <c r="D908">
        <f>VLOOKUP(C908,Sheet5!F:H,3,)</f>
        <v>3</v>
      </c>
      <c r="E908" t="s">
        <v>5443</v>
      </c>
      <c r="F908" t="s">
        <v>5444</v>
      </c>
      <c r="G908" t="s">
        <v>2660</v>
      </c>
      <c r="H908" t="s">
        <v>2238</v>
      </c>
      <c r="I908" t="str">
        <f t="shared" si="29"/>
        <v>D0110OB2SKU00344</v>
      </c>
      <c r="J908">
        <v>2</v>
      </c>
    </row>
    <row r="909" spans="1:10" x14ac:dyDescent="0.3">
      <c r="A909" t="s">
        <v>5517</v>
      </c>
      <c r="B909" t="s">
        <v>700</v>
      </c>
      <c r="C909" t="str">
        <f t="shared" si="28"/>
        <v>D0110</v>
      </c>
      <c r="D909">
        <f>VLOOKUP(C909,Sheet5!F:H,3,)</f>
        <v>3</v>
      </c>
      <c r="E909" t="s">
        <v>5443</v>
      </c>
      <c r="F909" t="s">
        <v>5444</v>
      </c>
      <c r="G909" t="s">
        <v>2660</v>
      </c>
      <c r="H909" t="s">
        <v>2060</v>
      </c>
      <c r="I909" t="str">
        <f t="shared" si="29"/>
        <v>D0110OB2SKU00340</v>
      </c>
      <c r="J909">
        <v>2</v>
      </c>
    </row>
    <row r="910" spans="1:10" x14ac:dyDescent="0.3">
      <c r="A910" t="s">
        <v>5517</v>
      </c>
      <c r="B910" t="s">
        <v>700</v>
      </c>
      <c r="C910" t="str">
        <f t="shared" si="28"/>
        <v>D0110</v>
      </c>
      <c r="D910">
        <f>VLOOKUP(C910,Sheet5!F:H,3,)</f>
        <v>3</v>
      </c>
      <c r="E910" t="s">
        <v>5443</v>
      </c>
      <c r="F910" t="s">
        <v>5444</v>
      </c>
      <c r="G910" t="s">
        <v>2660</v>
      </c>
      <c r="H910" t="s">
        <v>2034</v>
      </c>
      <c r="I910" t="str">
        <f t="shared" si="29"/>
        <v>D0110OB2SKU00691</v>
      </c>
      <c r="J910">
        <v>5</v>
      </c>
    </row>
    <row r="911" spans="1:10" x14ac:dyDescent="0.3">
      <c r="A911" t="s">
        <v>5517</v>
      </c>
      <c r="B911" t="s">
        <v>700</v>
      </c>
      <c r="C911" t="str">
        <f t="shared" si="28"/>
        <v>D0110</v>
      </c>
      <c r="D911">
        <f>VLOOKUP(C911,Sheet5!F:H,3,)</f>
        <v>3</v>
      </c>
      <c r="E911" t="s">
        <v>5443</v>
      </c>
      <c r="F911" t="s">
        <v>5444</v>
      </c>
      <c r="G911" t="s">
        <v>2660</v>
      </c>
      <c r="H911" t="s">
        <v>13</v>
      </c>
      <c r="I911" t="str">
        <f t="shared" si="29"/>
        <v>D0110OB2SKU00269</v>
      </c>
      <c r="J911">
        <v>15</v>
      </c>
    </row>
    <row r="912" spans="1:10" x14ac:dyDescent="0.3">
      <c r="A912" t="s">
        <v>5517</v>
      </c>
      <c r="B912" t="s">
        <v>700</v>
      </c>
      <c r="C912" t="str">
        <f t="shared" si="28"/>
        <v>D0110</v>
      </c>
      <c r="D912">
        <f>VLOOKUP(C912,Sheet5!F:H,3,)</f>
        <v>3</v>
      </c>
      <c r="E912" t="s">
        <v>5443</v>
      </c>
      <c r="F912" t="s">
        <v>5444</v>
      </c>
      <c r="G912" t="s">
        <v>2660</v>
      </c>
      <c r="H912" t="s">
        <v>2295</v>
      </c>
      <c r="I912" t="str">
        <f t="shared" si="29"/>
        <v>D0110OB2SKU00237</v>
      </c>
      <c r="J912">
        <v>20</v>
      </c>
    </row>
    <row r="913" spans="1:10" x14ac:dyDescent="0.3">
      <c r="A913" t="s">
        <v>5517</v>
      </c>
      <c r="B913" t="s">
        <v>700</v>
      </c>
      <c r="C913" t="str">
        <f t="shared" si="28"/>
        <v>D0110</v>
      </c>
      <c r="D913">
        <f>VLOOKUP(C913,Sheet5!F:H,3,)</f>
        <v>3</v>
      </c>
      <c r="E913" t="s">
        <v>5443</v>
      </c>
      <c r="F913" t="s">
        <v>5444</v>
      </c>
      <c r="G913" t="s">
        <v>2660</v>
      </c>
      <c r="H913" t="s">
        <v>1635</v>
      </c>
      <c r="I913" t="str">
        <f t="shared" si="29"/>
        <v>D0110OB2SKU00268</v>
      </c>
      <c r="J913">
        <v>10</v>
      </c>
    </row>
    <row r="914" spans="1:10" x14ac:dyDescent="0.3">
      <c r="A914" t="s">
        <v>5517</v>
      </c>
      <c r="B914" t="s">
        <v>700</v>
      </c>
      <c r="C914" t="str">
        <f t="shared" si="28"/>
        <v>D0110</v>
      </c>
      <c r="D914">
        <f>VLOOKUP(C914,Sheet5!F:H,3,)</f>
        <v>3</v>
      </c>
      <c r="E914" t="s">
        <v>5443</v>
      </c>
      <c r="F914" t="s">
        <v>5444</v>
      </c>
      <c r="G914" t="s">
        <v>2660</v>
      </c>
      <c r="H914" t="s">
        <v>4170</v>
      </c>
      <c r="I914" t="str">
        <f t="shared" si="29"/>
        <v>D0110OB2SKU00762</v>
      </c>
      <c r="J914">
        <v>10</v>
      </c>
    </row>
    <row r="915" spans="1:10" x14ac:dyDescent="0.3">
      <c r="A915" t="s">
        <v>5517</v>
      </c>
      <c r="B915" t="s">
        <v>700</v>
      </c>
      <c r="C915" t="str">
        <f t="shared" si="28"/>
        <v>D0110</v>
      </c>
      <c r="D915">
        <f>VLOOKUP(C915,Sheet5!F:H,3,)</f>
        <v>3</v>
      </c>
      <c r="E915" t="s">
        <v>5443</v>
      </c>
      <c r="F915" t="s">
        <v>5444</v>
      </c>
      <c r="G915" t="s">
        <v>2660</v>
      </c>
      <c r="H915" t="s">
        <v>2503</v>
      </c>
      <c r="I915" t="str">
        <f t="shared" si="29"/>
        <v>D0110OB2SKU00723</v>
      </c>
      <c r="J915">
        <v>60</v>
      </c>
    </row>
    <row r="916" spans="1:10" x14ac:dyDescent="0.3">
      <c r="A916" t="s">
        <v>5517</v>
      </c>
      <c r="B916" t="s">
        <v>700</v>
      </c>
      <c r="C916" t="str">
        <f t="shared" si="28"/>
        <v>D0110</v>
      </c>
      <c r="D916">
        <f>VLOOKUP(C916,Sheet5!F:H,3,)</f>
        <v>3</v>
      </c>
      <c r="E916" t="s">
        <v>5443</v>
      </c>
      <c r="F916" t="s">
        <v>5444</v>
      </c>
      <c r="G916" t="s">
        <v>2660</v>
      </c>
      <c r="H916" t="s">
        <v>1628</v>
      </c>
      <c r="I916" t="str">
        <f t="shared" si="29"/>
        <v>D0110OB2SKU00037</v>
      </c>
      <c r="J916">
        <v>3</v>
      </c>
    </row>
    <row r="917" spans="1:10" x14ac:dyDescent="0.3">
      <c r="A917" t="s">
        <v>5517</v>
      </c>
      <c r="B917" t="s">
        <v>700</v>
      </c>
      <c r="C917" t="str">
        <f t="shared" si="28"/>
        <v>D0110</v>
      </c>
      <c r="D917">
        <f>VLOOKUP(C917,Sheet5!F:H,3,)</f>
        <v>3</v>
      </c>
      <c r="E917" t="s">
        <v>5443</v>
      </c>
      <c r="F917" t="s">
        <v>5444</v>
      </c>
      <c r="G917" t="s">
        <v>2660</v>
      </c>
      <c r="H917" t="s">
        <v>4271</v>
      </c>
      <c r="I917" t="str">
        <f t="shared" si="29"/>
        <v>D0110OB2SKU00809</v>
      </c>
      <c r="J917">
        <v>6</v>
      </c>
    </row>
    <row r="918" spans="1:10" x14ac:dyDescent="0.3">
      <c r="A918" t="s">
        <v>5517</v>
      </c>
      <c r="B918" t="s">
        <v>699</v>
      </c>
      <c r="C918" t="str">
        <f t="shared" si="28"/>
        <v>D0110</v>
      </c>
      <c r="D918">
        <f>VLOOKUP(C918,Sheet5!F:H,3,)</f>
        <v>3</v>
      </c>
      <c r="E918" t="s">
        <v>5445</v>
      </c>
      <c r="F918" t="s">
        <v>5444</v>
      </c>
      <c r="G918" t="s">
        <v>2660</v>
      </c>
      <c r="H918" t="s">
        <v>1478</v>
      </c>
      <c r="I918" t="str">
        <f t="shared" si="29"/>
        <v>D0110OB1SKU00258</v>
      </c>
      <c r="J918">
        <v>30</v>
      </c>
    </row>
    <row r="919" spans="1:10" x14ac:dyDescent="0.3">
      <c r="A919" t="s">
        <v>5517</v>
      </c>
      <c r="B919" t="s">
        <v>699</v>
      </c>
      <c r="C919" t="str">
        <f t="shared" si="28"/>
        <v>D0110</v>
      </c>
      <c r="D919">
        <f>VLOOKUP(C919,Sheet5!F:H,3,)</f>
        <v>3</v>
      </c>
      <c r="E919" t="s">
        <v>5445</v>
      </c>
      <c r="F919" t="s">
        <v>5444</v>
      </c>
      <c r="G919" t="s">
        <v>2660</v>
      </c>
      <c r="H919" t="s">
        <v>1586</v>
      </c>
      <c r="I919" t="str">
        <f t="shared" si="29"/>
        <v>D0110OB1SKU00385</v>
      </c>
      <c r="J919">
        <v>870</v>
      </c>
    </row>
    <row r="920" spans="1:10" x14ac:dyDescent="0.3">
      <c r="A920" t="s">
        <v>5517</v>
      </c>
      <c r="B920" t="s">
        <v>699</v>
      </c>
      <c r="C920" t="str">
        <f t="shared" si="28"/>
        <v>D0110</v>
      </c>
      <c r="D920">
        <f>VLOOKUP(C920,Sheet5!F:H,3,)</f>
        <v>3</v>
      </c>
      <c r="E920" t="s">
        <v>5445</v>
      </c>
      <c r="F920" t="s">
        <v>5444</v>
      </c>
      <c r="G920" t="s">
        <v>2660</v>
      </c>
      <c r="H920" t="s">
        <v>2144</v>
      </c>
      <c r="I920" t="str">
        <f t="shared" si="29"/>
        <v>D0110OB1SKU00323</v>
      </c>
      <c r="J920">
        <v>2</v>
      </c>
    </row>
    <row r="921" spans="1:10" x14ac:dyDescent="0.3">
      <c r="A921" t="s">
        <v>5517</v>
      </c>
      <c r="B921" t="s">
        <v>699</v>
      </c>
      <c r="C921" t="str">
        <f t="shared" si="28"/>
        <v>D0110</v>
      </c>
      <c r="D921">
        <f>VLOOKUP(C921,Sheet5!F:H,3,)</f>
        <v>3</v>
      </c>
      <c r="E921" t="s">
        <v>5445</v>
      </c>
      <c r="F921" t="s">
        <v>5444</v>
      </c>
      <c r="G921" t="s">
        <v>2660</v>
      </c>
      <c r="H921" t="s">
        <v>2238</v>
      </c>
      <c r="I921" t="str">
        <f t="shared" si="29"/>
        <v>D0110OB1SKU00344</v>
      </c>
      <c r="J921">
        <v>2</v>
      </c>
    </row>
    <row r="922" spans="1:10" x14ac:dyDescent="0.3">
      <c r="A922" t="s">
        <v>5517</v>
      </c>
      <c r="B922" t="s">
        <v>699</v>
      </c>
      <c r="C922" t="str">
        <f t="shared" si="28"/>
        <v>D0110</v>
      </c>
      <c r="D922">
        <f>VLOOKUP(C922,Sheet5!F:H,3,)</f>
        <v>3</v>
      </c>
      <c r="E922" t="s">
        <v>5445</v>
      </c>
      <c r="F922" t="s">
        <v>5444</v>
      </c>
      <c r="G922" t="s">
        <v>2660</v>
      </c>
      <c r="H922" t="s">
        <v>2060</v>
      </c>
      <c r="I922" t="str">
        <f t="shared" si="29"/>
        <v>D0110OB1SKU00340</v>
      </c>
      <c r="J922">
        <v>2</v>
      </c>
    </row>
    <row r="923" spans="1:10" x14ac:dyDescent="0.3">
      <c r="A923" t="s">
        <v>5517</v>
      </c>
      <c r="B923" t="s">
        <v>699</v>
      </c>
      <c r="C923" t="str">
        <f t="shared" si="28"/>
        <v>D0110</v>
      </c>
      <c r="D923">
        <f>VLOOKUP(C923,Sheet5!F:H,3,)</f>
        <v>3</v>
      </c>
      <c r="E923" t="s">
        <v>5445</v>
      </c>
      <c r="F923" t="s">
        <v>5444</v>
      </c>
      <c r="G923" t="s">
        <v>2660</v>
      </c>
      <c r="H923" t="s">
        <v>2034</v>
      </c>
      <c r="I923" t="str">
        <f t="shared" si="29"/>
        <v>D0110OB1SKU00691</v>
      </c>
      <c r="J923">
        <v>5</v>
      </c>
    </row>
    <row r="924" spans="1:10" x14ac:dyDescent="0.3">
      <c r="A924" t="s">
        <v>5517</v>
      </c>
      <c r="B924" t="s">
        <v>699</v>
      </c>
      <c r="C924" t="str">
        <f t="shared" si="28"/>
        <v>D0110</v>
      </c>
      <c r="D924">
        <f>VLOOKUP(C924,Sheet5!F:H,3,)</f>
        <v>3</v>
      </c>
      <c r="E924" t="s">
        <v>5445</v>
      </c>
      <c r="F924" t="s">
        <v>5444</v>
      </c>
      <c r="G924" t="s">
        <v>2660</v>
      </c>
      <c r="H924" t="s">
        <v>13</v>
      </c>
      <c r="I924" t="str">
        <f t="shared" si="29"/>
        <v>D0110OB1SKU00269</v>
      </c>
      <c r="J924">
        <v>5</v>
      </c>
    </row>
    <row r="925" spans="1:10" x14ac:dyDescent="0.3">
      <c r="A925" t="s">
        <v>5517</v>
      </c>
      <c r="B925" t="s">
        <v>699</v>
      </c>
      <c r="C925" t="str">
        <f t="shared" si="28"/>
        <v>D0110</v>
      </c>
      <c r="D925">
        <f>VLOOKUP(C925,Sheet5!F:H,3,)</f>
        <v>3</v>
      </c>
      <c r="E925" t="s">
        <v>5445</v>
      </c>
      <c r="F925" t="s">
        <v>5444</v>
      </c>
      <c r="G925" t="s">
        <v>2660</v>
      </c>
      <c r="H925" t="s">
        <v>2295</v>
      </c>
      <c r="I925" t="str">
        <f t="shared" si="29"/>
        <v>D0110OB1SKU00237</v>
      </c>
      <c r="J925">
        <v>15</v>
      </c>
    </row>
    <row r="926" spans="1:10" x14ac:dyDescent="0.3">
      <c r="A926" t="s">
        <v>5517</v>
      </c>
      <c r="B926" t="s">
        <v>699</v>
      </c>
      <c r="C926" t="str">
        <f t="shared" si="28"/>
        <v>D0110</v>
      </c>
      <c r="D926">
        <f>VLOOKUP(C926,Sheet5!F:H,3,)</f>
        <v>3</v>
      </c>
      <c r="E926" t="s">
        <v>5445</v>
      </c>
      <c r="F926" t="s">
        <v>5444</v>
      </c>
      <c r="G926" t="s">
        <v>2660</v>
      </c>
      <c r="H926" t="s">
        <v>1635</v>
      </c>
      <c r="I926" t="str">
        <f t="shared" si="29"/>
        <v>D0110OB1SKU00268</v>
      </c>
      <c r="J926">
        <v>8</v>
      </c>
    </row>
    <row r="927" spans="1:10" x14ac:dyDescent="0.3">
      <c r="A927" t="s">
        <v>5517</v>
      </c>
      <c r="B927" t="s">
        <v>699</v>
      </c>
      <c r="C927" t="str">
        <f t="shared" si="28"/>
        <v>D0110</v>
      </c>
      <c r="D927">
        <f>VLOOKUP(C927,Sheet5!F:H,3,)</f>
        <v>3</v>
      </c>
      <c r="E927" t="s">
        <v>5445</v>
      </c>
      <c r="F927" t="s">
        <v>5444</v>
      </c>
      <c r="G927" t="s">
        <v>2660</v>
      </c>
      <c r="H927" t="s">
        <v>4170</v>
      </c>
      <c r="I927" t="str">
        <f t="shared" si="29"/>
        <v>D0110OB1SKU00762</v>
      </c>
      <c r="J927">
        <v>10</v>
      </c>
    </row>
    <row r="928" spans="1:10" x14ac:dyDescent="0.3">
      <c r="A928" t="s">
        <v>5517</v>
      </c>
      <c r="B928" t="s">
        <v>699</v>
      </c>
      <c r="C928" t="str">
        <f t="shared" si="28"/>
        <v>D0110</v>
      </c>
      <c r="D928">
        <f>VLOOKUP(C928,Sheet5!F:H,3,)</f>
        <v>3</v>
      </c>
      <c r="E928" t="s">
        <v>5445</v>
      </c>
      <c r="F928" t="s">
        <v>5444</v>
      </c>
      <c r="G928" t="s">
        <v>2660</v>
      </c>
      <c r="H928" t="s">
        <v>2503</v>
      </c>
      <c r="I928" t="str">
        <f t="shared" si="29"/>
        <v>D0110OB1SKU00723</v>
      </c>
      <c r="J928">
        <v>60</v>
      </c>
    </row>
    <row r="929" spans="1:10" x14ac:dyDescent="0.3">
      <c r="A929" t="s">
        <v>5517</v>
      </c>
      <c r="B929" t="s">
        <v>699</v>
      </c>
      <c r="C929" t="str">
        <f t="shared" si="28"/>
        <v>D0110</v>
      </c>
      <c r="D929">
        <f>VLOOKUP(C929,Sheet5!F:H,3,)</f>
        <v>3</v>
      </c>
      <c r="E929" t="s">
        <v>5445</v>
      </c>
      <c r="F929" t="s">
        <v>5444</v>
      </c>
      <c r="G929" t="s">
        <v>2660</v>
      </c>
      <c r="H929" t="s">
        <v>1628</v>
      </c>
      <c r="I929" t="str">
        <f t="shared" si="29"/>
        <v>D0110OB1SKU00037</v>
      </c>
      <c r="J929">
        <v>2</v>
      </c>
    </row>
    <row r="930" spans="1:10" x14ac:dyDescent="0.3">
      <c r="A930" t="s">
        <v>5517</v>
      </c>
      <c r="B930" t="s">
        <v>699</v>
      </c>
      <c r="C930" t="str">
        <f t="shared" si="28"/>
        <v>D0110</v>
      </c>
      <c r="D930">
        <f>VLOOKUP(C930,Sheet5!F:H,3,)</f>
        <v>3</v>
      </c>
      <c r="E930" t="s">
        <v>5445</v>
      </c>
      <c r="F930" t="s">
        <v>5444</v>
      </c>
      <c r="G930" t="s">
        <v>2660</v>
      </c>
      <c r="H930" t="s">
        <v>4271</v>
      </c>
      <c r="I930" t="str">
        <f t="shared" si="29"/>
        <v>D0110OB1SKU00809</v>
      </c>
      <c r="J930">
        <v>3</v>
      </c>
    </row>
    <row r="931" spans="1:10" x14ac:dyDescent="0.3">
      <c r="A931" t="s">
        <v>5517</v>
      </c>
      <c r="B931" t="s">
        <v>701</v>
      </c>
      <c r="C931" t="str">
        <f t="shared" si="28"/>
        <v>D0110</v>
      </c>
      <c r="D931">
        <f>VLOOKUP(C931,Sheet5!F:H,3,)</f>
        <v>3</v>
      </c>
      <c r="E931" t="s">
        <v>5446</v>
      </c>
      <c r="F931" t="s">
        <v>5444</v>
      </c>
      <c r="G931" t="s">
        <v>2660</v>
      </c>
      <c r="H931" t="s">
        <v>1478</v>
      </c>
      <c r="I931" t="str">
        <f t="shared" si="29"/>
        <v>D0110OB3SKU00258</v>
      </c>
      <c r="J931">
        <v>20</v>
      </c>
    </row>
    <row r="932" spans="1:10" x14ac:dyDescent="0.3">
      <c r="A932" t="s">
        <v>5517</v>
      </c>
      <c r="B932" t="s">
        <v>701</v>
      </c>
      <c r="C932" t="str">
        <f t="shared" si="28"/>
        <v>D0110</v>
      </c>
      <c r="D932">
        <f>VLOOKUP(C932,Sheet5!F:H,3,)</f>
        <v>3</v>
      </c>
      <c r="E932" t="s">
        <v>5446</v>
      </c>
      <c r="F932" t="s">
        <v>5444</v>
      </c>
      <c r="G932" t="s">
        <v>2660</v>
      </c>
      <c r="H932" t="s">
        <v>1586</v>
      </c>
      <c r="I932" t="str">
        <f t="shared" si="29"/>
        <v>D0110OB3SKU00385</v>
      </c>
      <c r="J932">
        <v>480</v>
      </c>
    </row>
    <row r="933" spans="1:10" x14ac:dyDescent="0.3">
      <c r="A933" t="s">
        <v>5517</v>
      </c>
      <c r="B933" t="s">
        <v>701</v>
      </c>
      <c r="C933" t="str">
        <f t="shared" si="28"/>
        <v>D0110</v>
      </c>
      <c r="D933">
        <f>VLOOKUP(C933,Sheet5!F:H,3,)</f>
        <v>3</v>
      </c>
      <c r="E933" t="s">
        <v>5446</v>
      </c>
      <c r="F933" t="s">
        <v>5444</v>
      </c>
      <c r="G933" t="s">
        <v>2660</v>
      </c>
      <c r="H933" t="s">
        <v>2144</v>
      </c>
      <c r="I933" t="str">
        <f t="shared" si="29"/>
        <v>D0110OB3SKU00323</v>
      </c>
      <c r="J933">
        <v>2</v>
      </c>
    </row>
    <row r="934" spans="1:10" x14ac:dyDescent="0.3">
      <c r="A934" t="s">
        <v>5517</v>
      </c>
      <c r="B934" t="s">
        <v>701</v>
      </c>
      <c r="C934" t="str">
        <f t="shared" si="28"/>
        <v>D0110</v>
      </c>
      <c r="D934">
        <f>VLOOKUP(C934,Sheet5!F:H,3,)</f>
        <v>3</v>
      </c>
      <c r="E934" t="s">
        <v>5446</v>
      </c>
      <c r="F934" t="s">
        <v>5444</v>
      </c>
      <c r="G934" t="s">
        <v>2660</v>
      </c>
      <c r="H934" t="s">
        <v>2238</v>
      </c>
      <c r="I934" t="str">
        <f t="shared" si="29"/>
        <v>D0110OB3SKU00344</v>
      </c>
      <c r="J934">
        <v>2</v>
      </c>
    </row>
    <row r="935" spans="1:10" x14ac:dyDescent="0.3">
      <c r="A935" t="s">
        <v>5517</v>
      </c>
      <c r="B935" t="s">
        <v>701</v>
      </c>
      <c r="C935" t="str">
        <f t="shared" si="28"/>
        <v>D0110</v>
      </c>
      <c r="D935">
        <f>VLOOKUP(C935,Sheet5!F:H,3,)</f>
        <v>3</v>
      </c>
      <c r="E935" t="s">
        <v>5446</v>
      </c>
      <c r="F935" t="s">
        <v>5444</v>
      </c>
      <c r="G935" t="s">
        <v>2660</v>
      </c>
      <c r="H935" t="s">
        <v>2060</v>
      </c>
      <c r="I935" t="str">
        <f t="shared" si="29"/>
        <v>D0110OB3SKU00340</v>
      </c>
      <c r="J935">
        <v>2</v>
      </c>
    </row>
    <row r="936" spans="1:10" x14ac:dyDescent="0.3">
      <c r="A936" t="s">
        <v>5517</v>
      </c>
      <c r="B936" t="s">
        <v>701</v>
      </c>
      <c r="C936" t="str">
        <f t="shared" si="28"/>
        <v>D0110</v>
      </c>
      <c r="D936">
        <f>VLOOKUP(C936,Sheet5!F:H,3,)</f>
        <v>3</v>
      </c>
      <c r="E936" t="s">
        <v>5446</v>
      </c>
      <c r="F936" t="s">
        <v>5444</v>
      </c>
      <c r="G936" t="s">
        <v>2660</v>
      </c>
      <c r="H936" t="s">
        <v>2034</v>
      </c>
      <c r="I936" t="str">
        <f t="shared" si="29"/>
        <v>D0110OB3SKU00691</v>
      </c>
      <c r="J936">
        <v>4</v>
      </c>
    </row>
    <row r="937" spans="1:10" x14ac:dyDescent="0.3">
      <c r="A937" t="s">
        <v>5517</v>
      </c>
      <c r="B937" t="s">
        <v>701</v>
      </c>
      <c r="C937" t="str">
        <f t="shared" si="28"/>
        <v>D0110</v>
      </c>
      <c r="D937">
        <f>VLOOKUP(C937,Sheet5!F:H,3,)</f>
        <v>3</v>
      </c>
      <c r="E937" t="s">
        <v>5446</v>
      </c>
      <c r="F937" t="s">
        <v>5444</v>
      </c>
      <c r="G937" t="s">
        <v>2660</v>
      </c>
      <c r="H937" t="s">
        <v>13</v>
      </c>
      <c r="I937" t="str">
        <f t="shared" si="29"/>
        <v>D0110OB3SKU00269</v>
      </c>
      <c r="J937">
        <v>5</v>
      </c>
    </row>
    <row r="938" spans="1:10" x14ac:dyDescent="0.3">
      <c r="A938" t="s">
        <v>5517</v>
      </c>
      <c r="B938" t="s">
        <v>701</v>
      </c>
      <c r="C938" t="str">
        <f t="shared" si="28"/>
        <v>D0110</v>
      </c>
      <c r="D938">
        <f>VLOOKUP(C938,Sheet5!F:H,3,)</f>
        <v>3</v>
      </c>
      <c r="E938" t="s">
        <v>5446</v>
      </c>
      <c r="F938" t="s">
        <v>5444</v>
      </c>
      <c r="G938" t="s">
        <v>2660</v>
      </c>
      <c r="H938" t="s">
        <v>2295</v>
      </c>
      <c r="I938" t="str">
        <f t="shared" si="29"/>
        <v>D0110OB3SKU00237</v>
      </c>
      <c r="J938">
        <v>10</v>
      </c>
    </row>
    <row r="939" spans="1:10" x14ac:dyDescent="0.3">
      <c r="A939" t="s">
        <v>5517</v>
      </c>
      <c r="B939" t="s">
        <v>701</v>
      </c>
      <c r="C939" t="str">
        <f t="shared" si="28"/>
        <v>D0110</v>
      </c>
      <c r="D939">
        <f>VLOOKUP(C939,Sheet5!F:H,3,)</f>
        <v>3</v>
      </c>
      <c r="E939" t="s">
        <v>5446</v>
      </c>
      <c r="F939" t="s">
        <v>5444</v>
      </c>
      <c r="G939" t="s">
        <v>2660</v>
      </c>
      <c r="H939" t="s">
        <v>1635</v>
      </c>
      <c r="I939" t="str">
        <f t="shared" si="29"/>
        <v>D0110OB3SKU00268</v>
      </c>
      <c r="J939">
        <v>5</v>
      </c>
    </row>
    <row r="940" spans="1:10" x14ac:dyDescent="0.3">
      <c r="A940" t="s">
        <v>5517</v>
      </c>
      <c r="B940" t="s">
        <v>701</v>
      </c>
      <c r="C940" t="str">
        <f t="shared" si="28"/>
        <v>D0110</v>
      </c>
      <c r="D940">
        <f>VLOOKUP(C940,Sheet5!F:H,3,)</f>
        <v>3</v>
      </c>
      <c r="E940" t="s">
        <v>5446</v>
      </c>
      <c r="F940" t="s">
        <v>5444</v>
      </c>
      <c r="G940" t="s">
        <v>2660</v>
      </c>
      <c r="H940" t="s">
        <v>4170</v>
      </c>
      <c r="I940" t="str">
        <f t="shared" si="29"/>
        <v>D0110OB3SKU00762</v>
      </c>
      <c r="J940">
        <v>5</v>
      </c>
    </row>
    <row r="941" spans="1:10" x14ac:dyDescent="0.3">
      <c r="A941" t="s">
        <v>5517</v>
      </c>
      <c r="B941" t="s">
        <v>701</v>
      </c>
      <c r="C941" t="str">
        <f t="shared" si="28"/>
        <v>D0110</v>
      </c>
      <c r="D941">
        <f>VLOOKUP(C941,Sheet5!F:H,3,)</f>
        <v>3</v>
      </c>
      <c r="E941" t="s">
        <v>5446</v>
      </c>
      <c r="F941" t="s">
        <v>5444</v>
      </c>
      <c r="G941" t="s">
        <v>2660</v>
      </c>
      <c r="H941" t="s">
        <v>2503</v>
      </c>
      <c r="I941" t="str">
        <f t="shared" si="29"/>
        <v>D0110OB3SKU00723</v>
      </c>
      <c r="J941">
        <v>30</v>
      </c>
    </row>
    <row r="942" spans="1:10" x14ac:dyDescent="0.3">
      <c r="A942" t="s">
        <v>5517</v>
      </c>
      <c r="B942" t="s">
        <v>701</v>
      </c>
      <c r="C942" t="str">
        <f t="shared" si="28"/>
        <v>D0110</v>
      </c>
      <c r="D942">
        <f>VLOOKUP(C942,Sheet5!F:H,3,)</f>
        <v>3</v>
      </c>
      <c r="E942" t="s">
        <v>5446</v>
      </c>
      <c r="F942" t="s">
        <v>5444</v>
      </c>
      <c r="G942" t="s">
        <v>2660</v>
      </c>
      <c r="H942" t="s">
        <v>1628</v>
      </c>
      <c r="I942" t="str">
        <f t="shared" si="29"/>
        <v>D0110OB3SKU00037</v>
      </c>
      <c r="J942">
        <v>2</v>
      </c>
    </row>
    <row r="943" spans="1:10" x14ac:dyDescent="0.3">
      <c r="A943" t="s">
        <v>5517</v>
      </c>
      <c r="B943" t="s">
        <v>701</v>
      </c>
      <c r="C943" t="str">
        <f t="shared" si="28"/>
        <v>D0110</v>
      </c>
      <c r="D943">
        <f>VLOOKUP(C943,Sheet5!F:H,3,)</f>
        <v>3</v>
      </c>
      <c r="E943" t="s">
        <v>5446</v>
      </c>
      <c r="F943" t="s">
        <v>5444</v>
      </c>
      <c r="G943" t="s">
        <v>2660</v>
      </c>
      <c r="H943" t="s">
        <v>4271</v>
      </c>
      <c r="I943" t="str">
        <f t="shared" si="29"/>
        <v>D0110OB3SKU00809</v>
      </c>
      <c r="J943">
        <v>2</v>
      </c>
    </row>
    <row r="944" spans="1:10" x14ac:dyDescent="0.3">
      <c r="A944" t="s">
        <v>5517</v>
      </c>
      <c r="B944" t="s">
        <v>5508</v>
      </c>
      <c r="C944" t="str">
        <f t="shared" si="28"/>
        <v>D0110</v>
      </c>
      <c r="D944">
        <f>VLOOKUP(C944,Sheet5!F:H,3,)</f>
        <v>3</v>
      </c>
      <c r="E944" t="s">
        <v>5509</v>
      </c>
      <c r="F944" t="s">
        <v>2698</v>
      </c>
      <c r="G944" t="s">
        <v>3468</v>
      </c>
      <c r="H944" t="s">
        <v>4271</v>
      </c>
      <c r="I944" t="str">
        <f t="shared" si="29"/>
        <v>D0110OB10SKU00809</v>
      </c>
      <c r="J944">
        <v>3</v>
      </c>
    </row>
    <row r="945" spans="1:10" x14ac:dyDescent="0.3">
      <c r="A945" t="s">
        <v>5517</v>
      </c>
      <c r="B945" t="s">
        <v>5508</v>
      </c>
      <c r="C945" t="str">
        <f t="shared" si="28"/>
        <v>D0110</v>
      </c>
      <c r="D945">
        <f>VLOOKUP(C945,Sheet5!F:H,3,)</f>
        <v>3</v>
      </c>
      <c r="E945" t="s">
        <v>5509</v>
      </c>
      <c r="F945" t="s">
        <v>2698</v>
      </c>
      <c r="G945" t="s">
        <v>3468</v>
      </c>
      <c r="H945" t="s">
        <v>1478</v>
      </c>
      <c r="I945" t="str">
        <f t="shared" si="29"/>
        <v>D0110OB10SKU00258</v>
      </c>
      <c r="J945">
        <v>50</v>
      </c>
    </row>
    <row r="946" spans="1:10" x14ac:dyDescent="0.3">
      <c r="A946" t="s">
        <v>5517</v>
      </c>
      <c r="B946" t="s">
        <v>5508</v>
      </c>
      <c r="C946" t="str">
        <f t="shared" si="28"/>
        <v>D0110</v>
      </c>
      <c r="D946">
        <f>VLOOKUP(C946,Sheet5!F:H,3,)</f>
        <v>3</v>
      </c>
      <c r="E946" t="s">
        <v>5509</v>
      </c>
      <c r="F946" t="s">
        <v>2698</v>
      </c>
      <c r="G946" t="s">
        <v>3468</v>
      </c>
      <c r="H946" t="s">
        <v>1586</v>
      </c>
      <c r="I946" t="str">
        <f t="shared" si="29"/>
        <v>D0110OB10SKU00385</v>
      </c>
      <c r="J946">
        <v>650</v>
      </c>
    </row>
    <row r="947" spans="1:10" x14ac:dyDescent="0.3">
      <c r="A947" t="s">
        <v>5517</v>
      </c>
      <c r="B947" t="s">
        <v>5508</v>
      </c>
      <c r="C947" t="str">
        <f t="shared" si="28"/>
        <v>D0110</v>
      </c>
      <c r="D947">
        <f>VLOOKUP(C947,Sheet5!F:H,3,)</f>
        <v>3</v>
      </c>
      <c r="E947" t="s">
        <v>5509</v>
      </c>
      <c r="F947" t="s">
        <v>2698</v>
      </c>
      <c r="G947" t="s">
        <v>3468</v>
      </c>
      <c r="H947" t="s">
        <v>2144</v>
      </c>
      <c r="I947" t="str">
        <f t="shared" si="29"/>
        <v>D0110OB10SKU00323</v>
      </c>
      <c r="J947">
        <v>2</v>
      </c>
    </row>
    <row r="948" spans="1:10" x14ac:dyDescent="0.3">
      <c r="A948" t="s">
        <v>5517</v>
      </c>
      <c r="B948" t="s">
        <v>5508</v>
      </c>
      <c r="C948" t="str">
        <f t="shared" si="28"/>
        <v>D0110</v>
      </c>
      <c r="D948">
        <f>VLOOKUP(C948,Sheet5!F:H,3,)</f>
        <v>3</v>
      </c>
      <c r="E948" t="s">
        <v>5509</v>
      </c>
      <c r="F948" t="s">
        <v>2698</v>
      </c>
      <c r="G948" t="s">
        <v>3468</v>
      </c>
      <c r="H948" t="s">
        <v>2238</v>
      </c>
      <c r="I948" t="str">
        <f t="shared" si="29"/>
        <v>D0110OB10SKU00344</v>
      </c>
      <c r="J948">
        <v>2</v>
      </c>
    </row>
    <row r="949" spans="1:10" x14ac:dyDescent="0.3">
      <c r="A949" t="s">
        <v>5517</v>
      </c>
      <c r="B949" t="s">
        <v>5508</v>
      </c>
      <c r="C949" t="str">
        <f t="shared" si="28"/>
        <v>D0110</v>
      </c>
      <c r="D949">
        <f>VLOOKUP(C949,Sheet5!F:H,3,)</f>
        <v>3</v>
      </c>
      <c r="E949" t="s">
        <v>5509</v>
      </c>
      <c r="F949" t="s">
        <v>2698</v>
      </c>
      <c r="G949" t="s">
        <v>3468</v>
      </c>
      <c r="H949" t="s">
        <v>2060</v>
      </c>
      <c r="I949" t="str">
        <f t="shared" si="29"/>
        <v>D0110OB10SKU00340</v>
      </c>
      <c r="J949">
        <v>2</v>
      </c>
    </row>
    <row r="950" spans="1:10" x14ac:dyDescent="0.3">
      <c r="A950" t="s">
        <v>5517</v>
      </c>
      <c r="B950" t="s">
        <v>5508</v>
      </c>
      <c r="C950" t="str">
        <f t="shared" si="28"/>
        <v>D0110</v>
      </c>
      <c r="D950">
        <f>VLOOKUP(C950,Sheet5!F:H,3,)</f>
        <v>3</v>
      </c>
      <c r="E950" t="s">
        <v>5509</v>
      </c>
      <c r="F950" t="s">
        <v>2698</v>
      </c>
      <c r="G950" t="s">
        <v>3468</v>
      </c>
      <c r="H950" t="s">
        <v>2034</v>
      </c>
      <c r="I950" t="str">
        <f t="shared" si="29"/>
        <v>D0110OB10SKU00691</v>
      </c>
      <c r="J950">
        <v>5</v>
      </c>
    </row>
    <row r="951" spans="1:10" x14ac:dyDescent="0.3">
      <c r="A951" t="s">
        <v>5517</v>
      </c>
      <c r="B951" t="s">
        <v>5508</v>
      </c>
      <c r="C951" t="str">
        <f t="shared" si="28"/>
        <v>D0110</v>
      </c>
      <c r="D951">
        <f>VLOOKUP(C951,Sheet5!F:H,3,)</f>
        <v>3</v>
      </c>
      <c r="E951" t="s">
        <v>5509</v>
      </c>
      <c r="F951" t="s">
        <v>2698</v>
      </c>
      <c r="G951" t="s">
        <v>3468</v>
      </c>
      <c r="H951" t="s">
        <v>13</v>
      </c>
      <c r="I951" t="str">
        <f t="shared" si="29"/>
        <v>D0110OB10SKU00269</v>
      </c>
      <c r="J951">
        <v>5</v>
      </c>
    </row>
    <row r="952" spans="1:10" x14ac:dyDescent="0.3">
      <c r="A952" t="s">
        <v>5517</v>
      </c>
      <c r="B952" t="s">
        <v>5508</v>
      </c>
      <c r="C952" t="str">
        <f t="shared" si="28"/>
        <v>D0110</v>
      </c>
      <c r="D952">
        <f>VLOOKUP(C952,Sheet5!F:H,3,)</f>
        <v>3</v>
      </c>
      <c r="E952" t="s">
        <v>5509</v>
      </c>
      <c r="F952" t="s">
        <v>2698</v>
      </c>
      <c r="G952" t="s">
        <v>3468</v>
      </c>
      <c r="H952" t="s">
        <v>2295</v>
      </c>
      <c r="I952" t="str">
        <f t="shared" si="29"/>
        <v>D0110OB10SKU00237</v>
      </c>
      <c r="J952">
        <v>20</v>
      </c>
    </row>
    <row r="953" spans="1:10" x14ac:dyDescent="0.3">
      <c r="A953" t="s">
        <v>5517</v>
      </c>
      <c r="B953" t="s">
        <v>5508</v>
      </c>
      <c r="C953" t="str">
        <f t="shared" si="28"/>
        <v>D0110</v>
      </c>
      <c r="D953">
        <f>VLOOKUP(C953,Sheet5!F:H,3,)</f>
        <v>3</v>
      </c>
      <c r="E953" t="s">
        <v>5509</v>
      </c>
      <c r="F953" t="s">
        <v>2698</v>
      </c>
      <c r="G953" t="s">
        <v>3468</v>
      </c>
      <c r="H953" t="s">
        <v>1635</v>
      </c>
      <c r="I953" t="str">
        <f t="shared" si="29"/>
        <v>D0110OB10SKU00268</v>
      </c>
      <c r="J953">
        <v>10</v>
      </c>
    </row>
    <row r="954" spans="1:10" x14ac:dyDescent="0.3">
      <c r="A954" t="s">
        <v>5517</v>
      </c>
      <c r="B954" t="s">
        <v>5508</v>
      </c>
      <c r="C954" t="str">
        <f t="shared" si="28"/>
        <v>D0110</v>
      </c>
      <c r="D954">
        <f>VLOOKUP(C954,Sheet5!F:H,3,)</f>
        <v>3</v>
      </c>
      <c r="E954" t="s">
        <v>5509</v>
      </c>
      <c r="F954" t="s">
        <v>2698</v>
      </c>
      <c r="G954" t="s">
        <v>3468</v>
      </c>
      <c r="H954" t="s">
        <v>4170</v>
      </c>
      <c r="I954" t="str">
        <f t="shared" si="29"/>
        <v>D0110OB10SKU00762</v>
      </c>
      <c r="J954">
        <v>12</v>
      </c>
    </row>
    <row r="955" spans="1:10" x14ac:dyDescent="0.3">
      <c r="A955" t="s">
        <v>5517</v>
      </c>
      <c r="B955" t="s">
        <v>5508</v>
      </c>
      <c r="C955" t="str">
        <f t="shared" si="28"/>
        <v>D0110</v>
      </c>
      <c r="D955">
        <f>VLOOKUP(C955,Sheet5!F:H,3,)</f>
        <v>3</v>
      </c>
      <c r="E955" t="s">
        <v>5509</v>
      </c>
      <c r="F955" t="s">
        <v>2698</v>
      </c>
      <c r="G955" t="s">
        <v>3468</v>
      </c>
      <c r="H955" t="s">
        <v>2503</v>
      </c>
      <c r="I955" t="str">
        <f t="shared" si="29"/>
        <v>D0110OB10SKU00723</v>
      </c>
      <c r="J955">
        <v>50</v>
      </c>
    </row>
    <row r="956" spans="1:10" x14ac:dyDescent="0.3">
      <c r="A956" t="s">
        <v>5517</v>
      </c>
      <c r="B956" t="s">
        <v>5508</v>
      </c>
      <c r="C956" t="str">
        <f t="shared" si="28"/>
        <v>D0110</v>
      </c>
      <c r="D956">
        <f>VLOOKUP(C956,Sheet5!F:H,3,)</f>
        <v>3</v>
      </c>
      <c r="E956" t="s">
        <v>5509</v>
      </c>
      <c r="F956" t="s">
        <v>2698</v>
      </c>
      <c r="G956" t="s">
        <v>3468</v>
      </c>
      <c r="H956" t="s">
        <v>1628</v>
      </c>
      <c r="I956" t="str">
        <f t="shared" si="29"/>
        <v>D0110OB10SKU00037</v>
      </c>
      <c r="J956">
        <v>2</v>
      </c>
    </row>
    <row r="957" spans="1:10" x14ac:dyDescent="0.3">
      <c r="A957" t="s">
        <v>5517</v>
      </c>
      <c r="B957" t="s">
        <v>5510</v>
      </c>
      <c r="C957" t="str">
        <f t="shared" si="28"/>
        <v>D0110</v>
      </c>
      <c r="D957">
        <f>VLOOKUP(C957,Sheet5!F:H,3,)</f>
        <v>3</v>
      </c>
      <c r="E957" t="s">
        <v>5511</v>
      </c>
      <c r="F957" t="s">
        <v>2698</v>
      </c>
      <c r="G957" t="s">
        <v>3468</v>
      </c>
      <c r="H957" t="s">
        <v>4271</v>
      </c>
      <c r="I957" t="str">
        <f t="shared" si="29"/>
        <v>D0110OB11SKU00809</v>
      </c>
      <c r="J957">
        <v>2</v>
      </c>
    </row>
    <row r="958" spans="1:10" x14ac:dyDescent="0.3">
      <c r="A958" t="s">
        <v>5517</v>
      </c>
      <c r="B958" t="s">
        <v>5510</v>
      </c>
      <c r="C958" t="str">
        <f t="shared" si="28"/>
        <v>D0110</v>
      </c>
      <c r="D958">
        <f>VLOOKUP(C958,Sheet5!F:H,3,)</f>
        <v>3</v>
      </c>
      <c r="E958" t="s">
        <v>5511</v>
      </c>
      <c r="F958" t="s">
        <v>2698</v>
      </c>
      <c r="G958" t="s">
        <v>3468</v>
      </c>
      <c r="H958" t="s">
        <v>1478</v>
      </c>
      <c r="I958" t="str">
        <f t="shared" si="29"/>
        <v>D0110OB11SKU00258</v>
      </c>
      <c r="J958">
        <v>50</v>
      </c>
    </row>
    <row r="959" spans="1:10" x14ac:dyDescent="0.3">
      <c r="A959" t="s">
        <v>5517</v>
      </c>
      <c r="B959" t="s">
        <v>5510</v>
      </c>
      <c r="C959" t="str">
        <f t="shared" si="28"/>
        <v>D0110</v>
      </c>
      <c r="D959">
        <f>VLOOKUP(C959,Sheet5!F:H,3,)</f>
        <v>3</v>
      </c>
      <c r="E959" t="s">
        <v>5511</v>
      </c>
      <c r="F959" t="s">
        <v>2698</v>
      </c>
      <c r="G959" t="s">
        <v>3468</v>
      </c>
      <c r="H959" t="s">
        <v>1586</v>
      </c>
      <c r="I959" t="str">
        <f t="shared" si="29"/>
        <v>D0110OB11SKU00385</v>
      </c>
      <c r="J959">
        <v>350</v>
      </c>
    </row>
    <row r="960" spans="1:10" x14ac:dyDescent="0.3">
      <c r="A960" t="s">
        <v>5517</v>
      </c>
      <c r="B960" t="s">
        <v>5510</v>
      </c>
      <c r="C960" t="str">
        <f t="shared" si="28"/>
        <v>D0110</v>
      </c>
      <c r="D960">
        <f>VLOOKUP(C960,Sheet5!F:H,3,)</f>
        <v>3</v>
      </c>
      <c r="E960" t="s">
        <v>5511</v>
      </c>
      <c r="F960" t="s">
        <v>2698</v>
      </c>
      <c r="G960" t="s">
        <v>3468</v>
      </c>
      <c r="H960" t="s">
        <v>2144</v>
      </c>
      <c r="I960" t="str">
        <f t="shared" si="29"/>
        <v>D0110OB11SKU00323</v>
      </c>
      <c r="J960">
        <v>1</v>
      </c>
    </row>
    <row r="961" spans="1:10" x14ac:dyDescent="0.3">
      <c r="A961" t="s">
        <v>5517</v>
      </c>
      <c r="B961" t="s">
        <v>5510</v>
      </c>
      <c r="C961" t="str">
        <f t="shared" si="28"/>
        <v>D0110</v>
      </c>
      <c r="D961">
        <f>VLOOKUP(C961,Sheet5!F:H,3,)</f>
        <v>3</v>
      </c>
      <c r="E961" t="s">
        <v>5511</v>
      </c>
      <c r="F961" t="s">
        <v>2698</v>
      </c>
      <c r="G961" t="s">
        <v>3468</v>
      </c>
      <c r="H961" t="s">
        <v>2238</v>
      </c>
      <c r="I961" t="str">
        <f t="shared" si="29"/>
        <v>D0110OB11SKU00344</v>
      </c>
      <c r="J961">
        <v>2</v>
      </c>
    </row>
    <row r="962" spans="1:10" x14ac:dyDescent="0.3">
      <c r="A962" t="s">
        <v>5517</v>
      </c>
      <c r="B962" t="s">
        <v>5510</v>
      </c>
      <c r="C962" t="str">
        <f t="shared" ref="C962:C1025" si="30">LEFT(B962,5)</f>
        <v>D0110</v>
      </c>
      <c r="D962">
        <f>VLOOKUP(C962,Sheet5!F:H,3,)</f>
        <v>3</v>
      </c>
      <c r="E962" t="s">
        <v>5511</v>
      </c>
      <c r="F962" t="s">
        <v>2698</v>
      </c>
      <c r="G962" t="s">
        <v>3468</v>
      </c>
      <c r="H962" t="s">
        <v>2060</v>
      </c>
      <c r="I962" t="str">
        <f t="shared" si="29"/>
        <v>D0110OB11SKU00340</v>
      </c>
      <c r="J962">
        <v>1</v>
      </c>
    </row>
    <row r="963" spans="1:10" x14ac:dyDescent="0.3">
      <c r="A963" t="s">
        <v>5517</v>
      </c>
      <c r="B963" t="s">
        <v>5510</v>
      </c>
      <c r="C963" t="str">
        <f t="shared" si="30"/>
        <v>D0110</v>
      </c>
      <c r="D963">
        <f>VLOOKUP(C963,Sheet5!F:H,3,)</f>
        <v>3</v>
      </c>
      <c r="E963" t="s">
        <v>5511</v>
      </c>
      <c r="F963" t="s">
        <v>2698</v>
      </c>
      <c r="G963" t="s">
        <v>3468</v>
      </c>
      <c r="H963" t="s">
        <v>2034</v>
      </c>
      <c r="I963" t="str">
        <f t="shared" ref="I963:I1026" si="31">B963&amp;H963</f>
        <v>D0110OB11SKU00691</v>
      </c>
      <c r="J963">
        <v>5</v>
      </c>
    </row>
    <row r="964" spans="1:10" x14ac:dyDescent="0.3">
      <c r="A964" t="s">
        <v>5517</v>
      </c>
      <c r="B964" t="s">
        <v>5510</v>
      </c>
      <c r="C964" t="str">
        <f t="shared" si="30"/>
        <v>D0110</v>
      </c>
      <c r="D964">
        <f>VLOOKUP(C964,Sheet5!F:H,3,)</f>
        <v>3</v>
      </c>
      <c r="E964" t="s">
        <v>5511</v>
      </c>
      <c r="F964" t="s">
        <v>2698</v>
      </c>
      <c r="G964" t="s">
        <v>3468</v>
      </c>
      <c r="H964" t="s">
        <v>13</v>
      </c>
      <c r="I964" t="str">
        <f t="shared" si="31"/>
        <v>D0110OB11SKU00269</v>
      </c>
      <c r="J964">
        <v>5</v>
      </c>
    </row>
    <row r="965" spans="1:10" x14ac:dyDescent="0.3">
      <c r="A965" t="s">
        <v>5517</v>
      </c>
      <c r="B965" t="s">
        <v>5510</v>
      </c>
      <c r="C965" t="str">
        <f t="shared" si="30"/>
        <v>D0110</v>
      </c>
      <c r="D965">
        <f>VLOOKUP(C965,Sheet5!F:H,3,)</f>
        <v>3</v>
      </c>
      <c r="E965" t="s">
        <v>5511</v>
      </c>
      <c r="F965" t="s">
        <v>2698</v>
      </c>
      <c r="G965" t="s">
        <v>3468</v>
      </c>
      <c r="H965" t="s">
        <v>2295</v>
      </c>
      <c r="I965" t="str">
        <f t="shared" si="31"/>
        <v>D0110OB11SKU00237</v>
      </c>
      <c r="J965">
        <v>15</v>
      </c>
    </row>
    <row r="966" spans="1:10" x14ac:dyDescent="0.3">
      <c r="A966" t="s">
        <v>5517</v>
      </c>
      <c r="B966" t="s">
        <v>5510</v>
      </c>
      <c r="C966" t="str">
        <f t="shared" si="30"/>
        <v>D0110</v>
      </c>
      <c r="D966">
        <f>VLOOKUP(C966,Sheet5!F:H,3,)</f>
        <v>3</v>
      </c>
      <c r="E966" t="s">
        <v>5511</v>
      </c>
      <c r="F966" t="s">
        <v>2698</v>
      </c>
      <c r="G966" t="s">
        <v>3468</v>
      </c>
      <c r="H966" t="s">
        <v>1635</v>
      </c>
      <c r="I966" t="str">
        <f t="shared" si="31"/>
        <v>D0110OB11SKU00268</v>
      </c>
      <c r="J966">
        <v>5</v>
      </c>
    </row>
    <row r="967" spans="1:10" x14ac:dyDescent="0.3">
      <c r="A967" t="s">
        <v>5517</v>
      </c>
      <c r="B967" t="s">
        <v>5510</v>
      </c>
      <c r="C967" t="str">
        <f t="shared" si="30"/>
        <v>D0110</v>
      </c>
      <c r="D967">
        <f>VLOOKUP(C967,Sheet5!F:H,3,)</f>
        <v>3</v>
      </c>
      <c r="E967" t="s">
        <v>5511</v>
      </c>
      <c r="F967" t="s">
        <v>2698</v>
      </c>
      <c r="G967" t="s">
        <v>3468</v>
      </c>
      <c r="H967" t="s">
        <v>4170</v>
      </c>
      <c r="I967" t="str">
        <f t="shared" si="31"/>
        <v>D0110OB11SKU00762</v>
      </c>
      <c r="J967">
        <v>12</v>
      </c>
    </row>
    <row r="968" spans="1:10" x14ac:dyDescent="0.3">
      <c r="A968" t="s">
        <v>5517</v>
      </c>
      <c r="B968" t="s">
        <v>5510</v>
      </c>
      <c r="C968" t="str">
        <f t="shared" si="30"/>
        <v>D0110</v>
      </c>
      <c r="D968">
        <f>VLOOKUP(C968,Sheet5!F:H,3,)</f>
        <v>3</v>
      </c>
      <c r="E968" t="s">
        <v>5511</v>
      </c>
      <c r="F968" t="s">
        <v>2698</v>
      </c>
      <c r="G968" t="s">
        <v>3468</v>
      </c>
      <c r="H968" t="s">
        <v>2503</v>
      </c>
      <c r="I968" t="str">
        <f t="shared" si="31"/>
        <v>D0110OB11SKU00723</v>
      </c>
      <c r="J968">
        <v>50</v>
      </c>
    </row>
    <row r="969" spans="1:10" x14ac:dyDescent="0.3">
      <c r="A969" t="s">
        <v>5517</v>
      </c>
      <c r="B969" t="s">
        <v>5510</v>
      </c>
      <c r="C969" t="str">
        <f t="shared" si="30"/>
        <v>D0110</v>
      </c>
      <c r="D969">
        <f>VLOOKUP(C969,Sheet5!F:H,3,)</f>
        <v>3</v>
      </c>
      <c r="E969" t="s">
        <v>5511</v>
      </c>
      <c r="F969" t="s">
        <v>2698</v>
      </c>
      <c r="G969" t="s">
        <v>3468</v>
      </c>
      <c r="H969" t="s">
        <v>1628</v>
      </c>
      <c r="I969" t="str">
        <f t="shared" si="31"/>
        <v>D0110OB11SKU00037</v>
      </c>
      <c r="J969">
        <v>2</v>
      </c>
    </row>
    <row r="970" spans="1:10" x14ac:dyDescent="0.3">
      <c r="A970" t="s">
        <v>5517</v>
      </c>
      <c r="B970" t="s">
        <v>5512</v>
      </c>
      <c r="C970" t="str">
        <f t="shared" si="30"/>
        <v>D0110</v>
      </c>
      <c r="D970">
        <f>VLOOKUP(C970,Sheet5!F:H,3,)</f>
        <v>3</v>
      </c>
      <c r="E970" t="s">
        <v>5513</v>
      </c>
      <c r="F970" t="s">
        <v>2698</v>
      </c>
      <c r="G970" t="s">
        <v>3468</v>
      </c>
      <c r="H970" t="s">
        <v>4271</v>
      </c>
      <c r="I970" t="str">
        <f t="shared" si="31"/>
        <v>D0110OB9SKU00809</v>
      </c>
      <c r="J970">
        <v>3</v>
      </c>
    </row>
    <row r="971" spans="1:10" x14ac:dyDescent="0.3">
      <c r="A971" t="s">
        <v>5517</v>
      </c>
      <c r="B971" t="s">
        <v>5512</v>
      </c>
      <c r="C971" t="str">
        <f t="shared" si="30"/>
        <v>D0110</v>
      </c>
      <c r="D971">
        <f>VLOOKUP(C971,Sheet5!F:H,3,)</f>
        <v>3</v>
      </c>
      <c r="E971" t="s">
        <v>5513</v>
      </c>
      <c r="F971" t="s">
        <v>2698</v>
      </c>
      <c r="G971" t="s">
        <v>3468</v>
      </c>
      <c r="H971" t="s">
        <v>1478</v>
      </c>
      <c r="I971" t="str">
        <f t="shared" si="31"/>
        <v>D0110OB9SKU00258</v>
      </c>
      <c r="J971">
        <v>50</v>
      </c>
    </row>
    <row r="972" spans="1:10" x14ac:dyDescent="0.3">
      <c r="A972" t="s">
        <v>5517</v>
      </c>
      <c r="B972" t="s">
        <v>5512</v>
      </c>
      <c r="C972" t="str">
        <f t="shared" si="30"/>
        <v>D0110</v>
      </c>
      <c r="D972">
        <f>VLOOKUP(C972,Sheet5!F:H,3,)</f>
        <v>3</v>
      </c>
      <c r="E972" t="s">
        <v>5513</v>
      </c>
      <c r="F972" t="s">
        <v>2698</v>
      </c>
      <c r="G972" t="s">
        <v>3468</v>
      </c>
      <c r="H972" t="s">
        <v>1586</v>
      </c>
      <c r="I972" t="str">
        <f t="shared" si="31"/>
        <v>D0110OB9SKU00385</v>
      </c>
      <c r="J972">
        <v>650</v>
      </c>
    </row>
    <row r="973" spans="1:10" x14ac:dyDescent="0.3">
      <c r="A973" t="s">
        <v>5517</v>
      </c>
      <c r="B973" t="s">
        <v>5512</v>
      </c>
      <c r="C973" t="str">
        <f t="shared" si="30"/>
        <v>D0110</v>
      </c>
      <c r="D973">
        <f>VLOOKUP(C973,Sheet5!F:H,3,)</f>
        <v>3</v>
      </c>
      <c r="E973" t="s">
        <v>5513</v>
      </c>
      <c r="F973" t="s">
        <v>2698</v>
      </c>
      <c r="G973" t="s">
        <v>3468</v>
      </c>
      <c r="H973" t="s">
        <v>2144</v>
      </c>
      <c r="I973" t="str">
        <f t="shared" si="31"/>
        <v>D0110OB9SKU00323</v>
      </c>
      <c r="J973">
        <v>2</v>
      </c>
    </row>
    <row r="974" spans="1:10" x14ac:dyDescent="0.3">
      <c r="A974" t="s">
        <v>5517</v>
      </c>
      <c r="B974" t="s">
        <v>5512</v>
      </c>
      <c r="C974" t="str">
        <f t="shared" si="30"/>
        <v>D0110</v>
      </c>
      <c r="D974">
        <f>VLOOKUP(C974,Sheet5!F:H,3,)</f>
        <v>3</v>
      </c>
      <c r="E974" t="s">
        <v>5513</v>
      </c>
      <c r="F974" t="s">
        <v>2698</v>
      </c>
      <c r="G974" t="s">
        <v>3468</v>
      </c>
      <c r="H974" t="s">
        <v>2238</v>
      </c>
      <c r="I974" t="str">
        <f t="shared" si="31"/>
        <v>D0110OB9SKU00344</v>
      </c>
      <c r="J974">
        <v>2</v>
      </c>
    </row>
    <row r="975" spans="1:10" x14ac:dyDescent="0.3">
      <c r="A975" t="s">
        <v>5517</v>
      </c>
      <c r="B975" t="s">
        <v>5512</v>
      </c>
      <c r="C975" t="str">
        <f t="shared" si="30"/>
        <v>D0110</v>
      </c>
      <c r="D975">
        <f>VLOOKUP(C975,Sheet5!F:H,3,)</f>
        <v>3</v>
      </c>
      <c r="E975" t="s">
        <v>5513</v>
      </c>
      <c r="F975" t="s">
        <v>2698</v>
      </c>
      <c r="G975" t="s">
        <v>3468</v>
      </c>
      <c r="H975" t="s">
        <v>2060</v>
      </c>
      <c r="I975" t="str">
        <f t="shared" si="31"/>
        <v>D0110OB9SKU00340</v>
      </c>
      <c r="J975">
        <v>2</v>
      </c>
    </row>
    <row r="976" spans="1:10" x14ac:dyDescent="0.3">
      <c r="A976" t="s">
        <v>5517</v>
      </c>
      <c r="B976" t="s">
        <v>5512</v>
      </c>
      <c r="C976" t="str">
        <f t="shared" si="30"/>
        <v>D0110</v>
      </c>
      <c r="D976">
        <f>VLOOKUP(C976,Sheet5!F:H,3,)</f>
        <v>3</v>
      </c>
      <c r="E976" t="s">
        <v>5513</v>
      </c>
      <c r="F976" t="s">
        <v>2698</v>
      </c>
      <c r="G976" t="s">
        <v>3468</v>
      </c>
      <c r="H976" t="s">
        <v>2034</v>
      </c>
      <c r="I976" t="str">
        <f t="shared" si="31"/>
        <v>D0110OB9SKU00691</v>
      </c>
      <c r="J976">
        <v>5</v>
      </c>
    </row>
    <row r="977" spans="1:10" x14ac:dyDescent="0.3">
      <c r="A977" t="s">
        <v>5517</v>
      </c>
      <c r="B977" t="s">
        <v>5512</v>
      </c>
      <c r="C977" t="str">
        <f t="shared" si="30"/>
        <v>D0110</v>
      </c>
      <c r="D977">
        <f>VLOOKUP(C977,Sheet5!F:H,3,)</f>
        <v>3</v>
      </c>
      <c r="E977" t="s">
        <v>5513</v>
      </c>
      <c r="F977" t="s">
        <v>2698</v>
      </c>
      <c r="G977" t="s">
        <v>3468</v>
      </c>
      <c r="H977" t="s">
        <v>13</v>
      </c>
      <c r="I977" t="str">
        <f t="shared" si="31"/>
        <v>D0110OB9SKU00269</v>
      </c>
      <c r="J977">
        <v>5</v>
      </c>
    </row>
    <row r="978" spans="1:10" x14ac:dyDescent="0.3">
      <c r="A978" t="s">
        <v>5517</v>
      </c>
      <c r="B978" t="s">
        <v>5512</v>
      </c>
      <c r="C978" t="str">
        <f t="shared" si="30"/>
        <v>D0110</v>
      </c>
      <c r="D978">
        <f>VLOOKUP(C978,Sheet5!F:H,3,)</f>
        <v>3</v>
      </c>
      <c r="E978" t="s">
        <v>5513</v>
      </c>
      <c r="F978" t="s">
        <v>2698</v>
      </c>
      <c r="G978" t="s">
        <v>3468</v>
      </c>
      <c r="H978" t="s">
        <v>2295</v>
      </c>
      <c r="I978" t="str">
        <f t="shared" si="31"/>
        <v>D0110OB9SKU00237</v>
      </c>
      <c r="J978">
        <v>20</v>
      </c>
    </row>
    <row r="979" spans="1:10" x14ac:dyDescent="0.3">
      <c r="A979" t="s">
        <v>5517</v>
      </c>
      <c r="B979" t="s">
        <v>5512</v>
      </c>
      <c r="C979" t="str">
        <f t="shared" si="30"/>
        <v>D0110</v>
      </c>
      <c r="D979">
        <f>VLOOKUP(C979,Sheet5!F:H,3,)</f>
        <v>3</v>
      </c>
      <c r="E979" t="s">
        <v>5513</v>
      </c>
      <c r="F979" t="s">
        <v>2698</v>
      </c>
      <c r="G979" t="s">
        <v>3468</v>
      </c>
      <c r="H979" t="s">
        <v>1635</v>
      </c>
      <c r="I979" t="str">
        <f t="shared" si="31"/>
        <v>D0110OB9SKU00268</v>
      </c>
      <c r="J979">
        <v>5</v>
      </c>
    </row>
    <row r="980" spans="1:10" x14ac:dyDescent="0.3">
      <c r="A980" t="s">
        <v>5517</v>
      </c>
      <c r="B980" t="s">
        <v>5512</v>
      </c>
      <c r="C980" t="str">
        <f t="shared" si="30"/>
        <v>D0110</v>
      </c>
      <c r="D980">
        <f>VLOOKUP(C980,Sheet5!F:H,3,)</f>
        <v>3</v>
      </c>
      <c r="E980" t="s">
        <v>5513</v>
      </c>
      <c r="F980" t="s">
        <v>2698</v>
      </c>
      <c r="G980" t="s">
        <v>3468</v>
      </c>
      <c r="H980" t="s">
        <v>4170</v>
      </c>
      <c r="I980" t="str">
        <f t="shared" si="31"/>
        <v>D0110OB9SKU00762</v>
      </c>
      <c r="J980">
        <v>13</v>
      </c>
    </row>
    <row r="981" spans="1:10" x14ac:dyDescent="0.3">
      <c r="A981" t="s">
        <v>5517</v>
      </c>
      <c r="B981" t="s">
        <v>5512</v>
      </c>
      <c r="C981" t="str">
        <f t="shared" si="30"/>
        <v>D0110</v>
      </c>
      <c r="D981">
        <f>VLOOKUP(C981,Sheet5!F:H,3,)</f>
        <v>3</v>
      </c>
      <c r="E981" t="s">
        <v>5513</v>
      </c>
      <c r="F981" t="s">
        <v>2698</v>
      </c>
      <c r="G981" t="s">
        <v>3468</v>
      </c>
      <c r="H981" t="s">
        <v>2503</v>
      </c>
      <c r="I981" t="str">
        <f t="shared" si="31"/>
        <v>D0110OB9SKU00723</v>
      </c>
      <c r="J981">
        <v>50</v>
      </c>
    </row>
    <row r="982" spans="1:10" x14ac:dyDescent="0.3">
      <c r="A982" t="s">
        <v>5517</v>
      </c>
      <c r="B982" t="s">
        <v>5512</v>
      </c>
      <c r="C982" t="str">
        <f t="shared" si="30"/>
        <v>D0110</v>
      </c>
      <c r="D982">
        <f>VLOOKUP(C982,Sheet5!F:H,3,)</f>
        <v>3</v>
      </c>
      <c r="E982" t="s">
        <v>5513</v>
      </c>
      <c r="F982" t="s">
        <v>2698</v>
      </c>
      <c r="G982" t="s">
        <v>3468</v>
      </c>
      <c r="H982" t="s">
        <v>1628</v>
      </c>
      <c r="I982" t="str">
        <f t="shared" si="31"/>
        <v>D0110OB9SKU00037</v>
      </c>
      <c r="J982">
        <v>2</v>
      </c>
    </row>
    <row r="983" spans="1:10" x14ac:dyDescent="0.3">
      <c r="A983" t="s">
        <v>5517</v>
      </c>
      <c r="B983" t="s">
        <v>5514</v>
      </c>
      <c r="C983" t="str">
        <f t="shared" si="30"/>
        <v>D0110</v>
      </c>
      <c r="D983">
        <f>VLOOKUP(C983,Sheet5!F:H,3,)</f>
        <v>3</v>
      </c>
      <c r="E983" t="s">
        <v>5515</v>
      </c>
      <c r="F983" t="s">
        <v>2698</v>
      </c>
      <c r="G983" t="s">
        <v>3468</v>
      </c>
      <c r="H983" t="s">
        <v>4271</v>
      </c>
      <c r="I983" t="str">
        <f t="shared" si="31"/>
        <v>D0110OB8SKU00809</v>
      </c>
      <c r="J983">
        <v>2</v>
      </c>
    </row>
    <row r="984" spans="1:10" x14ac:dyDescent="0.3">
      <c r="A984" t="s">
        <v>5517</v>
      </c>
      <c r="B984" t="s">
        <v>5514</v>
      </c>
      <c r="C984" t="str">
        <f t="shared" si="30"/>
        <v>D0110</v>
      </c>
      <c r="D984">
        <f>VLOOKUP(C984,Sheet5!F:H,3,)</f>
        <v>3</v>
      </c>
      <c r="E984" t="s">
        <v>5515</v>
      </c>
      <c r="F984" t="s">
        <v>2698</v>
      </c>
      <c r="G984" t="s">
        <v>3468</v>
      </c>
      <c r="H984" t="s">
        <v>1478</v>
      </c>
      <c r="I984" t="str">
        <f t="shared" si="31"/>
        <v>D0110OB8SKU00258</v>
      </c>
      <c r="J984">
        <v>50</v>
      </c>
    </row>
    <row r="985" spans="1:10" x14ac:dyDescent="0.3">
      <c r="A985" t="s">
        <v>5517</v>
      </c>
      <c r="B985" t="s">
        <v>5514</v>
      </c>
      <c r="C985" t="str">
        <f t="shared" si="30"/>
        <v>D0110</v>
      </c>
      <c r="D985">
        <f>VLOOKUP(C985,Sheet5!F:H,3,)</f>
        <v>3</v>
      </c>
      <c r="E985" t="s">
        <v>5515</v>
      </c>
      <c r="F985" t="s">
        <v>2698</v>
      </c>
      <c r="G985" t="s">
        <v>3468</v>
      </c>
      <c r="H985" t="s">
        <v>1586</v>
      </c>
      <c r="I985" t="str">
        <f t="shared" si="31"/>
        <v>D0110OB8SKU00385</v>
      </c>
      <c r="J985">
        <v>650</v>
      </c>
    </row>
    <row r="986" spans="1:10" x14ac:dyDescent="0.3">
      <c r="A986" t="s">
        <v>5517</v>
      </c>
      <c r="B986" t="s">
        <v>5514</v>
      </c>
      <c r="C986" t="str">
        <f t="shared" si="30"/>
        <v>D0110</v>
      </c>
      <c r="D986">
        <f>VLOOKUP(C986,Sheet5!F:H,3,)</f>
        <v>3</v>
      </c>
      <c r="E986" t="s">
        <v>5515</v>
      </c>
      <c r="F986" t="s">
        <v>2698</v>
      </c>
      <c r="G986" t="s">
        <v>3468</v>
      </c>
      <c r="H986" t="s">
        <v>2144</v>
      </c>
      <c r="I986" t="str">
        <f t="shared" si="31"/>
        <v>D0110OB8SKU00323</v>
      </c>
      <c r="J986">
        <v>1</v>
      </c>
    </row>
    <row r="987" spans="1:10" x14ac:dyDescent="0.3">
      <c r="A987" t="s">
        <v>5517</v>
      </c>
      <c r="B987" t="s">
        <v>5514</v>
      </c>
      <c r="C987" t="str">
        <f t="shared" si="30"/>
        <v>D0110</v>
      </c>
      <c r="D987">
        <f>VLOOKUP(C987,Sheet5!F:H,3,)</f>
        <v>3</v>
      </c>
      <c r="E987" t="s">
        <v>5515</v>
      </c>
      <c r="F987" t="s">
        <v>2698</v>
      </c>
      <c r="G987" t="s">
        <v>3468</v>
      </c>
      <c r="H987" t="s">
        <v>2238</v>
      </c>
      <c r="I987" t="str">
        <f t="shared" si="31"/>
        <v>D0110OB8SKU00344</v>
      </c>
      <c r="J987">
        <v>1</v>
      </c>
    </row>
    <row r="988" spans="1:10" x14ac:dyDescent="0.3">
      <c r="A988" t="s">
        <v>5517</v>
      </c>
      <c r="B988" t="s">
        <v>5514</v>
      </c>
      <c r="C988" t="str">
        <f t="shared" si="30"/>
        <v>D0110</v>
      </c>
      <c r="D988">
        <f>VLOOKUP(C988,Sheet5!F:H,3,)</f>
        <v>3</v>
      </c>
      <c r="E988" t="s">
        <v>5515</v>
      </c>
      <c r="F988" t="s">
        <v>2698</v>
      </c>
      <c r="G988" t="s">
        <v>3468</v>
      </c>
      <c r="H988" t="s">
        <v>2060</v>
      </c>
      <c r="I988" t="str">
        <f t="shared" si="31"/>
        <v>D0110OB8SKU00340</v>
      </c>
      <c r="J988">
        <v>2</v>
      </c>
    </row>
    <row r="989" spans="1:10" x14ac:dyDescent="0.3">
      <c r="A989" t="s">
        <v>5517</v>
      </c>
      <c r="B989" t="s">
        <v>5514</v>
      </c>
      <c r="C989" t="str">
        <f t="shared" si="30"/>
        <v>D0110</v>
      </c>
      <c r="D989">
        <f>VLOOKUP(C989,Sheet5!F:H,3,)</f>
        <v>3</v>
      </c>
      <c r="E989" t="s">
        <v>5515</v>
      </c>
      <c r="F989" t="s">
        <v>2698</v>
      </c>
      <c r="G989" t="s">
        <v>3468</v>
      </c>
      <c r="H989" t="s">
        <v>2034</v>
      </c>
      <c r="I989" t="str">
        <f t="shared" si="31"/>
        <v>D0110OB8SKU00691</v>
      </c>
      <c r="J989">
        <v>5</v>
      </c>
    </row>
    <row r="990" spans="1:10" x14ac:dyDescent="0.3">
      <c r="A990" t="s">
        <v>5517</v>
      </c>
      <c r="B990" t="s">
        <v>5514</v>
      </c>
      <c r="C990" t="str">
        <f t="shared" si="30"/>
        <v>D0110</v>
      </c>
      <c r="D990">
        <f>VLOOKUP(C990,Sheet5!F:H,3,)</f>
        <v>3</v>
      </c>
      <c r="E990" t="s">
        <v>5515</v>
      </c>
      <c r="F990" t="s">
        <v>2698</v>
      </c>
      <c r="G990" t="s">
        <v>3468</v>
      </c>
      <c r="H990" t="s">
        <v>13</v>
      </c>
      <c r="I990" t="str">
        <f t="shared" si="31"/>
        <v>D0110OB8SKU00269</v>
      </c>
      <c r="J990">
        <v>5</v>
      </c>
    </row>
    <row r="991" spans="1:10" x14ac:dyDescent="0.3">
      <c r="A991" t="s">
        <v>5517</v>
      </c>
      <c r="B991" t="s">
        <v>5514</v>
      </c>
      <c r="C991" t="str">
        <f t="shared" si="30"/>
        <v>D0110</v>
      </c>
      <c r="D991">
        <f>VLOOKUP(C991,Sheet5!F:H,3,)</f>
        <v>3</v>
      </c>
      <c r="E991" t="s">
        <v>5515</v>
      </c>
      <c r="F991" t="s">
        <v>2698</v>
      </c>
      <c r="G991" t="s">
        <v>3468</v>
      </c>
      <c r="H991" t="s">
        <v>2295</v>
      </c>
      <c r="I991" t="str">
        <f t="shared" si="31"/>
        <v>D0110OB8SKU00237</v>
      </c>
      <c r="J991">
        <v>20</v>
      </c>
    </row>
    <row r="992" spans="1:10" x14ac:dyDescent="0.3">
      <c r="A992" t="s">
        <v>5517</v>
      </c>
      <c r="B992" t="s">
        <v>5514</v>
      </c>
      <c r="C992" t="str">
        <f t="shared" si="30"/>
        <v>D0110</v>
      </c>
      <c r="D992">
        <f>VLOOKUP(C992,Sheet5!F:H,3,)</f>
        <v>3</v>
      </c>
      <c r="E992" t="s">
        <v>5515</v>
      </c>
      <c r="F992" t="s">
        <v>2698</v>
      </c>
      <c r="G992" t="s">
        <v>3468</v>
      </c>
      <c r="H992" t="s">
        <v>1635</v>
      </c>
      <c r="I992" t="str">
        <f t="shared" si="31"/>
        <v>D0110OB8SKU00268</v>
      </c>
      <c r="J992">
        <v>5</v>
      </c>
    </row>
    <row r="993" spans="1:10" x14ac:dyDescent="0.3">
      <c r="A993" t="s">
        <v>5517</v>
      </c>
      <c r="B993" t="s">
        <v>5514</v>
      </c>
      <c r="C993" t="str">
        <f t="shared" si="30"/>
        <v>D0110</v>
      </c>
      <c r="D993">
        <f>VLOOKUP(C993,Sheet5!F:H,3,)</f>
        <v>3</v>
      </c>
      <c r="E993" t="s">
        <v>5515</v>
      </c>
      <c r="F993" t="s">
        <v>2698</v>
      </c>
      <c r="G993" t="s">
        <v>3468</v>
      </c>
      <c r="H993" t="s">
        <v>4170</v>
      </c>
      <c r="I993" t="str">
        <f t="shared" si="31"/>
        <v>D0110OB8SKU00762</v>
      </c>
      <c r="J993">
        <v>13</v>
      </c>
    </row>
    <row r="994" spans="1:10" x14ac:dyDescent="0.3">
      <c r="A994" t="s">
        <v>5517</v>
      </c>
      <c r="B994" t="s">
        <v>5514</v>
      </c>
      <c r="C994" t="str">
        <f t="shared" si="30"/>
        <v>D0110</v>
      </c>
      <c r="D994">
        <f>VLOOKUP(C994,Sheet5!F:H,3,)</f>
        <v>3</v>
      </c>
      <c r="E994" t="s">
        <v>5515</v>
      </c>
      <c r="F994" t="s">
        <v>2698</v>
      </c>
      <c r="G994" t="s">
        <v>3468</v>
      </c>
      <c r="H994" t="s">
        <v>2503</v>
      </c>
      <c r="I994" t="str">
        <f t="shared" si="31"/>
        <v>D0110OB8SKU00723</v>
      </c>
      <c r="J994">
        <v>50</v>
      </c>
    </row>
    <row r="995" spans="1:10" x14ac:dyDescent="0.3">
      <c r="A995" t="s">
        <v>5517</v>
      </c>
      <c r="B995" t="s">
        <v>5514</v>
      </c>
      <c r="C995" t="str">
        <f t="shared" si="30"/>
        <v>D0110</v>
      </c>
      <c r="D995">
        <f>VLOOKUP(C995,Sheet5!F:H,3,)</f>
        <v>3</v>
      </c>
      <c r="E995" t="s">
        <v>5515</v>
      </c>
      <c r="F995" t="s">
        <v>2698</v>
      </c>
      <c r="G995" t="s">
        <v>3468</v>
      </c>
      <c r="H995" t="s">
        <v>1628</v>
      </c>
      <c r="I995" t="str">
        <f t="shared" si="31"/>
        <v>D0110OB8SKU00037</v>
      </c>
      <c r="J995">
        <v>2</v>
      </c>
    </row>
    <row r="996" spans="1:10" x14ac:dyDescent="0.3">
      <c r="A996" t="s">
        <v>4805</v>
      </c>
      <c r="B996" t="s">
        <v>739</v>
      </c>
      <c r="C996" t="str">
        <f t="shared" si="30"/>
        <v>D0116</v>
      </c>
      <c r="D996">
        <f>VLOOKUP(C996,Sheet5!F:H,3,)</f>
        <v>3</v>
      </c>
      <c r="E996" t="s">
        <v>4738</v>
      </c>
      <c r="F996" t="s">
        <v>4739</v>
      </c>
      <c r="G996" t="s">
        <v>2756</v>
      </c>
      <c r="H996" t="s">
        <v>2144</v>
      </c>
      <c r="I996" t="str">
        <f t="shared" si="31"/>
        <v>D0116OB1SKU00323</v>
      </c>
      <c r="J996">
        <v>150</v>
      </c>
    </row>
    <row r="997" spans="1:10" x14ac:dyDescent="0.3">
      <c r="A997" t="s">
        <v>4805</v>
      </c>
      <c r="B997" t="s">
        <v>739</v>
      </c>
      <c r="C997" t="str">
        <f t="shared" si="30"/>
        <v>D0116</v>
      </c>
      <c r="D997">
        <f>VLOOKUP(C997,Sheet5!F:H,3,)</f>
        <v>3</v>
      </c>
      <c r="E997" t="s">
        <v>4738</v>
      </c>
      <c r="F997" t="s">
        <v>4739</v>
      </c>
      <c r="G997" t="s">
        <v>2756</v>
      </c>
      <c r="H997" t="s">
        <v>2238</v>
      </c>
      <c r="I997" t="str">
        <f t="shared" si="31"/>
        <v>D0116OB1SKU00344</v>
      </c>
      <c r="J997">
        <v>2</v>
      </c>
    </row>
    <row r="998" spans="1:10" x14ac:dyDescent="0.3">
      <c r="A998" t="s">
        <v>4805</v>
      </c>
      <c r="B998" t="s">
        <v>739</v>
      </c>
      <c r="C998" t="str">
        <f t="shared" si="30"/>
        <v>D0116</v>
      </c>
      <c r="D998">
        <f>VLOOKUP(C998,Sheet5!F:H,3,)</f>
        <v>3</v>
      </c>
      <c r="E998" t="s">
        <v>4738</v>
      </c>
      <c r="F998" t="s">
        <v>4739</v>
      </c>
      <c r="G998" t="s">
        <v>2756</v>
      </c>
      <c r="H998" t="s">
        <v>2307</v>
      </c>
      <c r="I998" t="str">
        <f t="shared" si="31"/>
        <v>D0116OB1SKU00342</v>
      </c>
      <c r="J998">
        <v>15</v>
      </c>
    </row>
    <row r="999" spans="1:10" x14ac:dyDescent="0.3">
      <c r="A999" t="s">
        <v>4805</v>
      </c>
      <c r="B999" t="s">
        <v>739</v>
      </c>
      <c r="C999" t="str">
        <f t="shared" si="30"/>
        <v>D0116</v>
      </c>
      <c r="D999">
        <f>VLOOKUP(C999,Sheet5!F:H,3,)</f>
        <v>3</v>
      </c>
      <c r="E999" t="s">
        <v>4738</v>
      </c>
      <c r="F999" t="s">
        <v>4739</v>
      </c>
      <c r="G999" t="s">
        <v>2756</v>
      </c>
      <c r="H999" t="s">
        <v>2034</v>
      </c>
      <c r="I999" t="str">
        <f t="shared" si="31"/>
        <v>D0116OB1SKU00691</v>
      </c>
      <c r="J999">
        <v>8</v>
      </c>
    </row>
    <row r="1000" spans="1:10" x14ac:dyDescent="0.3">
      <c r="A1000" t="s">
        <v>4805</v>
      </c>
      <c r="B1000" t="s">
        <v>739</v>
      </c>
      <c r="C1000" t="str">
        <f t="shared" si="30"/>
        <v>D0116</v>
      </c>
      <c r="D1000">
        <f>VLOOKUP(C1000,Sheet5!F:H,3,)</f>
        <v>3</v>
      </c>
      <c r="E1000" t="s">
        <v>4738</v>
      </c>
      <c r="F1000" t="s">
        <v>4739</v>
      </c>
      <c r="G1000" t="s">
        <v>2756</v>
      </c>
      <c r="H1000" t="s">
        <v>2060</v>
      </c>
      <c r="I1000" t="str">
        <f t="shared" si="31"/>
        <v>D0116OB1SKU00340</v>
      </c>
      <c r="J1000">
        <v>25</v>
      </c>
    </row>
    <row r="1001" spans="1:10" x14ac:dyDescent="0.3">
      <c r="A1001" t="s">
        <v>4805</v>
      </c>
      <c r="B1001" t="s">
        <v>739</v>
      </c>
      <c r="C1001" t="str">
        <f t="shared" si="30"/>
        <v>D0116</v>
      </c>
      <c r="D1001">
        <f>VLOOKUP(C1001,Sheet5!F:H,3,)</f>
        <v>3</v>
      </c>
      <c r="E1001" t="s">
        <v>4738</v>
      </c>
      <c r="F1001" t="s">
        <v>4739</v>
      </c>
      <c r="G1001" t="s">
        <v>2756</v>
      </c>
      <c r="H1001" t="s">
        <v>2288</v>
      </c>
      <c r="I1001" t="str">
        <f t="shared" si="31"/>
        <v>D0116OB1SKU00352</v>
      </c>
      <c r="J1001">
        <v>8</v>
      </c>
    </row>
    <row r="1002" spans="1:10" x14ac:dyDescent="0.3">
      <c r="A1002" t="s">
        <v>4805</v>
      </c>
      <c r="B1002" t="s">
        <v>739</v>
      </c>
      <c r="C1002" t="str">
        <f t="shared" si="30"/>
        <v>D0116</v>
      </c>
      <c r="D1002">
        <f>VLOOKUP(C1002,Sheet5!F:H,3,)</f>
        <v>3</v>
      </c>
      <c r="E1002" t="s">
        <v>4738</v>
      </c>
      <c r="F1002" t="s">
        <v>4739</v>
      </c>
      <c r="G1002" t="s">
        <v>2756</v>
      </c>
      <c r="H1002" t="s">
        <v>2270</v>
      </c>
      <c r="I1002" t="str">
        <f t="shared" si="31"/>
        <v>D0116OB1SKU00724</v>
      </c>
      <c r="J1002">
        <v>5</v>
      </c>
    </row>
    <row r="1003" spans="1:10" x14ac:dyDescent="0.3">
      <c r="A1003" t="s">
        <v>4805</v>
      </c>
      <c r="B1003" t="s">
        <v>3342</v>
      </c>
      <c r="C1003" t="str">
        <f t="shared" si="30"/>
        <v>D0116</v>
      </c>
      <c r="D1003">
        <f>VLOOKUP(C1003,Sheet5!F:H,3,)</f>
        <v>3</v>
      </c>
      <c r="E1003" t="s">
        <v>4740</v>
      </c>
      <c r="F1003" t="s">
        <v>4739</v>
      </c>
      <c r="G1003" t="s">
        <v>2756</v>
      </c>
      <c r="H1003" t="s">
        <v>2144</v>
      </c>
      <c r="I1003" t="str">
        <f t="shared" si="31"/>
        <v>D0116OB10SKU00323</v>
      </c>
      <c r="J1003">
        <v>130</v>
      </c>
    </row>
    <row r="1004" spans="1:10" x14ac:dyDescent="0.3">
      <c r="A1004" t="s">
        <v>4805</v>
      </c>
      <c r="B1004" t="s">
        <v>3342</v>
      </c>
      <c r="C1004" t="str">
        <f t="shared" si="30"/>
        <v>D0116</v>
      </c>
      <c r="D1004">
        <f>VLOOKUP(C1004,Sheet5!F:H,3,)</f>
        <v>3</v>
      </c>
      <c r="E1004" t="s">
        <v>4740</v>
      </c>
      <c r="F1004" t="s">
        <v>4739</v>
      </c>
      <c r="G1004" t="s">
        <v>2756</v>
      </c>
      <c r="H1004" t="s">
        <v>2238</v>
      </c>
      <c r="I1004" t="str">
        <f t="shared" si="31"/>
        <v>D0116OB10SKU00344</v>
      </c>
      <c r="J1004">
        <v>2</v>
      </c>
    </row>
    <row r="1005" spans="1:10" x14ac:dyDescent="0.3">
      <c r="A1005" t="s">
        <v>4805</v>
      </c>
      <c r="B1005" t="s">
        <v>3342</v>
      </c>
      <c r="C1005" t="str">
        <f t="shared" si="30"/>
        <v>D0116</v>
      </c>
      <c r="D1005">
        <f>VLOOKUP(C1005,Sheet5!F:H,3,)</f>
        <v>3</v>
      </c>
      <c r="E1005" t="s">
        <v>4740</v>
      </c>
      <c r="F1005" t="s">
        <v>4739</v>
      </c>
      <c r="G1005" t="s">
        <v>2756</v>
      </c>
      <c r="H1005" t="s">
        <v>2307</v>
      </c>
      <c r="I1005" t="str">
        <f t="shared" si="31"/>
        <v>D0116OB10SKU00342</v>
      </c>
      <c r="J1005">
        <v>15</v>
      </c>
    </row>
    <row r="1006" spans="1:10" x14ac:dyDescent="0.3">
      <c r="A1006" t="s">
        <v>4805</v>
      </c>
      <c r="B1006" t="s">
        <v>3342</v>
      </c>
      <c r="C1006" t="str">
        <f t="shared" si="30"/>
        <v>D0116</v>
      </c>
      <c r="D1006">
        <f>VLOOKUP(C1006,Sheet5!F:H,3,)</f>
        <v>3</v>
      </c>
      <c r="E1006" t="s">
        <v>4740</v>
      </c>
      <c r="F1006" t="s">
        <v>4739</v>
      </c>
      <c r="G1006" t="s">
        <v>2756</v>
      </c>
      <c r="H1006" t="s">
        <v>2034</v>
      </c>
      <c r="I1006" t="str">
        <f t="shared" si="31"/>
        <v>D0116OB10SKU00691</v>
      </c>
      <c r="J1006">
        <v>6</v>
      </c>
    </row>
    <row r="1007" spans="1:10" x14ac:dyDescent="0.3">
      <c r="A1007" t="s">
        <v>4805</v>
      </c>
      <c r="B1007" t="s">
        <v>3342</v>
      </c>
      <c r="C1007" t="str">
        <f t="shared" si="30"/>
        <v>D0116</v>
      </c>
      <c r="D1007">
        <f>VLOOKUP(C1007,Sheet5!F:H,3,)</f>
        <v>3</v>
      </c>
      <c r="E1007" t="s">
        <v>4740</v>
      </c>
      <c r="F1007" t="s">
        <v>4739</v>
      </c>
      <c r="G1007" t="s">
        <v>2756</v>
      </c>
      <c r="H1007" t="s">
        <v>2060</v>
      </c>
      <c r="I1007" t="str">
        <f t="shared" si="31"/>
        <v>D0116OB10SKU00340</v>
      </c>
      <c r="J1007">
        <v>20</v>
      </c>
    </row>
    <row r="1008" spans="1:10" x14ac:dyDescent="0.3">
      <c r="A1008" t="s">
        <v>4805</v>
      </c>
      <c r="B1008" t="s">
        <v>3342</v>
      </c>
      <c r="C1008" t="str">
        <f t="shared" si="30"/>
        <v>D0116</v>
      </c>
      <c r="D1008">
        <f>VLOOKUP(C1008,Sheet5!F:H,3,)</f>
        <v>3</v>
      </c>
      <c r="E1008" t="s">
        <v>4740</v>
      </c>
      <c r="F1008" t="s">
        <v>4739</v>
      </c>
      <c r="G1008" t="s">
        <v>2756</v>
      </c>
      <c r="H1008" t="s">
        <v>2288</v>
      </c>
      <c r="I1008" t="str">
        <f t="shared" si="31"/>
        <v>D0116OB10SKU00352</v>
      </c>
      <c r="J1008">
        <v>8</v>
      </c>
    </row>
    <row r="1009" spans="1:10" x14ac:dyDescent="0.3">
      <c r="A1009" t="s">
        <v>4805</v>
      </c>
      <c r="B1009" t="s">
        <v>3342</v>
      </c>
      <c r="C1009" t="str">
        <f t="shared" si="30"/>
        <v>D0116</v>
      </c>
      <c r="D1009">
        <f>VLOOKUP(C1009,Sheet5!F:H,3,)</f>
        <v>3</v>
      </c>
      <c r="E1009" t="s">
        <v>4740</v>
      </c>
      <c r="F1009" t="s">
        <v>4739</v>
      </c>
      <c r="G1009" t="s">
        <v>2756</v>
      </c>
      <c r="H1009" t="s">
        <v>2270</v>
      </c>
      <c r="I1009" t="str">
        <f t="shared" si="31"/>
        <v>D0116OB10SKU00724</v>
      </c>
      <c r="J1009">
        <v>5</v>
      </c>
    </row>
    <row r="1010" spans="1:10" x14ac:dyDescent="0.3">
      <c r="A1010" t="s">
        <v>4805</v>
      </c>
      <c r="B1010" t="s">
        <v>3341</v>
      </c>
      <c r="C1010" t="str">
        <f t="shared" si="30"/>
        <v>D0116</v>
      </c>
      <c r="D1010">
        <f>VLOOKUP(C1010,Sheet5!F:H,3,)</f>
        <v>3</v>
      </c>
      <c r="E1010" t="s">
        <v>4741</v>
      </c>
      <c r="F1010" t="s">
        <v>4739</v>
      </c>
      <c r="G1010" t="s">
        <v>2756</v>
      </c>
      <c r="H1010" t="s">
        <v>2144</v>
      </c>
      <c r="I1010" t="str">
        <f t="shared" si="31"/>
        <v>D0116OB9SKU00323</v>
      </c>
      <c r="J1010">
        <v>260</v>
      </c>
    </row>
    <row r="1011" spans="1:10" x14ac:dyDescent="0.3">
      <c r="A1011" t="s">
        <v>4805</v>
      </c>
      <c r="B1011" t="s">
        <v>3341</v>
      </c>
      <c r="C1011" t="str">
        <f t="shared" si="30"/>
        <v>D0116</v>
      </c>
      <c r="D1011">
        <f>VLOOKUP(C1011,Sheet5!F:H,3,)</f>
        <v>3</v>
      </c>
      <c r="E1011" t="s">
        <v>4741</v>
      </c>
      <c r="F1011" t="s">
        <v>4739</v>
      </c>
      <c r="G1011" t="s">
        <v>2756</v>
      </c>
      <c r="H1011" t="s">
        <v>2238</v>
      </c>
      <c r="I1011" t="str">
        <f t="shared" si="31"/>
        <v>D0116OB9SKU00344</v>
      </c>
      <c r="J1011">
        <v>2</v>
      </c>
    </row>
    <row r="1012" spans="1:10" x14ac:dyDescent="0.3">
      <c r="A1012" t="s">
        <v>4805</v>
      </c>
      <c r="B1012" t="s">
        <v>3341</v>
      </c>
      <c r="C1012" t="str">
        <f t="shared" si="30"/>
        <v>D0116</v>
      </c>
      <c r="D1012">
        <f>VLOOKUP(C1012,Sheet5!F:H,3,)</f>
        <v>3</v>
      </c>
      <c r="E1012" t="s">
        <v>4741</v>
      </c>
      <c r="F1012" t="s">
        <v>4739</v>
      </c>
      <c r="G1012" t="s">
        <v>2756</v>
      </c>
      <c r="H1012" t="s">
        <v>2307</v>
      </c>
      <c r="I1012" t="str">
        <f t="shared" si="31"/>
        <v>D0116OB9SKU00342</v>
      </c>
      <c r="J1012">
        <v>15</v>
      </c>
    </row>
    <row r="1013" spans="1:10" x14ac:dyDescent="0.3">
      <c r="A1013" t="s">
        <v>4805</v>
      </c>
      <c r="B1013" t="s">
        <v>3341</v>
      </c>
      <c r="C1013" t="str">
        <f t="shared" si="30"/>
        <v>D0116</v>
      </c>
      <c r="D1013">
        <f>VLOOKUP(C1013,Sheet5!F:H,3,)</f>
        <v>3</v>
      </c>
      <c r="E1013" t="s">
        <v>4741</v>
      </c>
      <c r="F1013" t="s">
        <v>4739</v>
      </c>
      <c r="G1013" t="s">
        <v>2756</v>
      </c>
      <c r="H1013" t="s">
        <v>2034</v>
      </c>
      <c r="I1013" t="str">
        <f t="shared" si="31"/>
        <v>D0116OB9SKU00691</v>
      </c>
      <c r="J1013">
        <v>10</v>
      </c>
    </row>
    <row r="1014" spans="1:10" x14ac:dyDescent="0.3">
      <c r="A1014" t="s">
        <v>4805</v>
      </c>
      <c r="B1014" t="s">
        <v>3341</v>
      </c>
      <c r="C1014" t="str">
        <f t="shared" si="30"/>
        <v>D0116</v>
      </c>
      <c r="D1014">
        <f>VLOOKUP(C1014,Sheet5!F:H,3,)</f>
        <v>3</v>
      </c>
      <c r="E1014" t="s">
        <v>4741</v>
      </c>
      <c r="F1014" t="s">
        <v>4739</v>
      </c>
      <c r="G1014" t="s">
        <v>2756</v>
      </c>
      <c r="H1014" t="s">
        <v>2060</v>
      </c>
      <c r="I1014" t="str">
        <f t="shared" si="31"/>
        <v>D0116OB9SKU00340</v>
      </c>
      <c r="J1014">
        <v>30</v>
      </c>
    </row>
    <row r="1015" spans="1:10" x14ac:dyDescent="0.3">
      <c r="A1015" t="s">
        <v>4805</v>
      </c>
      <c r="B1015" t="s">
        <v>3341</v>
      </c>
      <c r="C1015" t="str">
        <f t="shared" si="30"/>
        <v>D0116</v>
      </c>
      <c r="D1015">
        <f>VLOOKUP(C1015,Sheet5!F:H,3,)</f>
        <v>3</v>
      </c>
      <c r="E1015" t="s">
        <v>4741</v>
      </c>
      <c r="F1015" t="s">
        <v>4739</v>
      </c>
      <c r="G1015" t="s">
        <v>2756</v>
      </c>
      <c r="H1015" t="s">
        <v>2288</v>
      </c>
      <c r="I1015" t="str">
        <f t="shared" si="31"/>
        <v>D0116OB9SKU00352</v>
      </c>
      <c r="J1015">
        <v>12</v>
      </c>
    </row>
    <row r="1016" spans="1:10" x14ac:dyDescent="0.3">
      <c r="A1016" t="s">
        <v>4805</v>
      </c>
      <c r="B1016" t="s">
        <v>3341</v>
      </c>
      <c r="C1016" t="str">
        <f t="shared" si="30"/>
        <v>D0116</v>
      </c>
      <c r="D1016">
        <f>VLOOKUP(C1016,Sheet5!F:H,3,)</f>
        <v>3</v>
      </c>
      <c r="E1016" t="s">
        <v>4741</v>
      </c>
      <c r="F1016" t="s">
        <v>4739</v>
      </c>
      <c r="G1016" t="s">
        <v>2756</v>
      </c>
      <c r="H1016" t="s">
        <v>2270</v>
      </c>
      <c r="I1016" t="str">
        <f t="shared" si="31"/>
        <v>D0116OB9SKU00724</v>
      </c>
      <c r="J1016">
        <v>4</v>
      </c>
    </row>
    <row r="1017" spans="1:10" x14ac:dyDescent="0.3">
      <c r="A1017" t="s">
        <v>4805</v>
      </c>
      <c r="B1017" t="s">
        <v>3343</v>
      </c>
      <c r="C1017" t="str">
        <f t="shared" si="30"/>
        <v>D0116</v>
      </c>
      <c r="D1017">
        <f>VLOOKUP(C1017,Sheet5!F:H,3,)</f>
        <v>3</v>
      </c>
      <c r="E1017" t="s">
        <v>4742</v>
      </c>
      <c r="F1017" t="s">
        <v>4739</v>
      </c>
      <c r="G1017" t="s">
        <v>2756</v>
      </c>
      <c r="H1017" t="s">
        <v>2144</v>
      </c>
      <c r="I1017" t="str">
        <f t="shared" si="31"/>
        <v>D0116OB11SKU00323</v>
      </c>
      <c r="J1017">
        <v>290</v>
      </c>
    </row>
    <row r="1018" spans="1:10" x14ac:dyDescent="0.3">
      <c r="A1018" t="s">
        <v>4805</v>
      </c>
      <c r="B1018" t="s">
        <v>3343</v>
      </c>
      <c r="C1018" t="str">
        <f t="shared" si="30"/>
        <v>D0116</v>
      </c>
      <c r="D1018">
        <f>VLOOKUP(C1018,Sheet5!F:H,3,)</f>
        <v>3</v>
      </c>
      <c r="E1018" t="s">
        <v>4742</v>
      </c>
      <c r="F1018" t="s">
        <v>4739</v>
      </c>
      <c r="G1018" t="s">
        <v>2756</v>
      </c>
      <c r="H1018" t="s">
        <v>2238</v>
      </c>
      <c r="I1018" t="str">
        <f t="shared" si="31"/>
        <v>D0116OB11SKU00344</v>
      </c>
      <c r="J1018">
        <v>2</v>
      </c>
    </row>
    <row r="1019" spans="1:10" x14ac:dyDescent="0.3">
      <c r="A1019" t="s">
        <v>4805</v>
      </c>
      <c r="B1019" t="s">
        <v>3343</v>
      </c>
      <c r="C1019" t="str">
        <f t="shared" si="30"/>
        <v>D0116</v>
      </c>
      <c r="D1019">
        <f>VLOOKUP(C1019,Sheet5!F:H,3,)</f>
        <v>3</v>
      </c>
      <c r="E1019" t="s">
        <v>4742</v>
      </c>
      <c r="F1019" t="s">
        <v>4739</v>
      </c>
      <c r="G1019" t="s">
        <v>2756</v>
      </c>
      <c r="H1019" t="s">
        <v>2307</v>
      </c>
      <c r="I1019" t="str">
        <f t="shared" si="31"/>
        <v>D0116OB11SKU00342</v>
      </c>
      <c r="J1019">
        <v>12</v>
      </c>
    </row>
    <row r="1020" spans="1:10" x14ac:dyDescent="0.3">
      <c r="A1020" t="s">
        <v>4805</v>
      </c>
      <c r="B1020" t="s">
        <v>3343</v>
      </c>
      <c r="C1020" t="str">
        <f t="shared" si="30"/>
        <v>D0116</v>
      </c>
      <c r="D1020">
        <f>VLOOKUP(C1020,Sheet5!F:H,3,)</f>
        <v>3</v>
      </c>
      <c r="E1020" t="s">
        <v>4742</v>
      </c>
      <c r="F1020" t="s">
        <v>4739</v>
      </c>
      <c r="G1020" t="s">
        <v>2756</v>
      </c>
      <c r="H1020" t="s">
        <v>2034</v>
      </c>
      <c r="I1020" t="str">
        <f t="shared" si="31"/>
        <v>D0116OB11SKU00691</v>
      </c>
      <c r="J1020">
        <v>8</v>
      </c>
    </row>
    <row r="1021" spans="1:10" x14ac:dyDescent="0.3">
      <c r="A1021" t="s">
        <v>4805</v>
      </c>
      <c r="B1021" t="s">
        <v>3343</v>
      </c>
      <c r="C1021" t="str">
        <f t="shared" si="30"/>
        <v>D0116</v>
      </c>
      <c r="D1021">
        <f>VLOOKUP(C1021,Sheet5!F:H,3,)</f>
        <v>3</v>
      </c>
      <c r="E1021" t="s">
        <v>4742</v>
      </c>
      <c r="F1021" t="s">
        <v>4739</v>
      </c>
      <c r="G1021" t="s">
        <v>2756</v>
      </c>
      <c r="H1021" t="s">
        <v>2060</v>
      </c>
      <c r="I1021" t="str">
        <f t="shared" si="31"/>
        <v>D0116OB11SKU00340</v>
      </c>
      <c r="J1021">
        <v>25</v>
      </c>
    </row>
    <row r="1022" spans="1:10" x14ac:dyDescent="0.3">
      <c r="A1022" t="s">
        <v>4805</v>
      </c>
      <c r="B1022" t="s">
        <v>3343</v>
      </c>
      <c r="C1022" t="str">
        <f t="shared" si="30"/>
        <v>D0116</v>
      </c>
      <c r="D1022">
        <f>VLOOKUP(C1022,Sheet5!F:H,3,)</f>
        <v>3</v>
      </c>
      <c r="E1022" t="s">
        <v>4742</v>
      </c>
      <c r="F1022" t="s">
        <v>4739</v>
      </c>
      <c r="G1022" t="s">
        <v>2756</v>
      </c>
      <c r="H1022" t="s">
        <v>2288</v>
      </c>
      <c r="I1022" t="str">
        <f t="shared" si="31"/>
        <v>D0116OB11SKU00352</v>
      </c>
      <c r="J1022">
        <v>9</v>
      </c>
    </row>
    <row r="1023" spans="1:10" x14ac:dyDescent="0.3">
      <c r="A1023" t="s">
        <v>4805</v>
      </c>
      <c r="B1023" t="s">
        <v>3343</v>
      </c>
      <c r="C1023" t="str">
        <f t="shared" si="30"/>
        <v>D0116</v>
      </c>
      <c r="D1023">
        <f>VLOOKUP(C1023,Sheet5!F:H,3,)</f>
        <v>3</v>
      </c>
      <c r="E1023" t="s">
        <v>4742</v>
      </c>
      <c r="F1023" t="s">
        <v>4739</v>
      </c>
      <c r="G1023" t="s">
        <v>2756</v>
      </c>
      <c r="H1023" t="s">
        <v>2270</v>
      </c>
      <c r="I1023" t="str">
        <f t="shared" si="31"/>
        <v>D0116OB11SKU00724</v>
      </c>
      <c r="J1023">
        <v>3</v>
      </c>
    </row>
    <row r="1024" spans="1:10" x14ac:dyDescent="0.3">
      <c r="A1024" t="s">
        <v>4805</v>
      </c>
      <c r="B1024" t="s">
        <v>743</v>
      </c>
      <c r="C1024" t="str">
        <f t="shared" si="30"/>
        <v>D0116</v>
      </c>
      <c r="D1024">
        <f>VLOOKUP(C1024,Sheet5!F:H,3,)</f>
        <v>3</v>
      </c>
      <c r="E1024" t="s">
        <v>4743</v>
      </c>
      <c r="F1024" t="s">
        <v>4739</v>
      </c>
      <c r="G1024" t="s">
        <v>2756</v>
      </c>
      <c r="H1024" t="s">
        <v>2144</v>
      </c>
      <c r="I1024" t="str">
        <f t="shared" si="31"/>
        <v>D0116OB5SKU00323</v>
      </c>
      <c r="J1024">
        <v>300</v>
      </c>
    </row>
    <row r="1025" spans="1:10" x14ac:dyDescent="0.3">
      <c r="A1025" t="s">
        <v>4805</v>
      </c>
      <c r="B1025" t="s">
        <v>743</v>
      </c>
      <c r="C1025" t="str">
        <f t="shared" si="30"/>
        <v>D0116</v>
      </c>
      <c r="D1025">
        <f>VLOOKUP(C1025,Sheet5!F:H,3,)</f>
        <v>3</v>
      </c>
      <c r="E1025" t="s">
        <v>4743</v>
      </c>
      <c r="F1025" t="s">
        <v>4739</v>
      </c>
      <c r="G1025" t="s">
        <v>2756</v>
      </c>
      <c r="H1025" t="s">
        <v>2238</v>
      </c>
      <c r="I1025" t="str">
        <f t="shared" si="31"/>
        <v>D0116OB5SKU00344</v>
      </c>
      <c r="J1025">
        <v>2</v>
      </c>
    </row>
    <row r="1026" spans="1:10" x14ac:dyDescent="0.3">
      <c r="A1026" t="s">
        <v>4805</v>
      </c>
      <c r="B1026" t="s">
        <v>743</v>
      </c>
      <c r="C1026" t="str">
        <f t="shared" ref="C1026:C1089" si="32">LEFT(B1026,5)</f>
        <v>D0116</v>
      </c>
      <c r="D1026">
        <f>VLOOKUP(C1026,Sheet5!F:H,3,)</f>
        <v>3</v>
      </c>
      <c r="E1026" t="s">
        <v>4743</v>
      </c>
      <c r="F1026" t="s">
        <v>4739</v>
      </c>
      <c r="G1026" t="s">
        <v>2756</v>
      </c>
      <c r="H1026" t="s">
        <v>2307</v>
      </c>
      <c r="I1026" t="str">
        <f t="shared" si="31"/>
        <v>D0116OB5SKU00342</v>
      </c>
      <c r="J1026">
        <v>13</v>
      </c>
    </row>
    <row r="1027" spans="1:10" x14ac:dyDescent="0.3">
      <c r="A1027" t="s">
        <v>4805</v>
      </c>
      <c r="B1027" t="s">
        <v>743</v>
      </c>
      <c r="C1027" t="str">
        <f t="shared" si="32"/>
        <v>D0116</v>
      </c>
      <c r="D1027">
        <f>VLOOKUP(C1027,Sheet5!F:H,3,)</f>
        <v>3</v>
      </c>
      <c r="E1027" t="s">
        <v>4743</v>
      </c>
      <c r="F1027" t="s">
        <v>4739</v>
      </c>
      <c r="G1027" t="s">
        <v>2756</v>
      </c>
      <c r="H1027" t="s">
        <v>2034</v>
      </c>
      <c r="I1027" t="str">
        <f t="shared" ref="I1027:I1090" si="33">B1027&amp;H1027</f>
        <v>D0116OB5SKU00691</v>
      </c>
      <c r="J1027">
        <v>8</v>
      </c>
    </row>
    <row r="1028" spans="1:10" x14ac:dyDescent="0.3">
      <c r="A1028" t="s">
        <v>4805</v>
      </c>
      <c r="B1028" t="s">
        <v>743</v>
      </c>
      <c r="C1028" t="str">
        <f t="shared" si="32"/>
        <v>D0116</v>
      </c>
      <c r="D1028">
        <f>VLOOKUP(C1028,Sheet5!F:H,3,)</f>
        <v>3</v>
      </c>
      <c r="E1028" t="s">
        <v>4743</v>
      </c>
      <c r="F1028" t="s">
        <v>4739</v>
      </c>
      <c r="G1028" t="s">
        <v>2756</v>
      </c>
      <c r="H1028" t="s">
        <v>2060</v>
      </c>
      <c r="I1028" t="str">
        <f t="shared" si="33"/>
        <v>D0116OB5SKU00340</v>
      </c>
      <c r="J1028">
        <v>25</v>
      </c>
    </row>
    <row r="1029" spans="1:10" x14ac:dyDescent="0.3">
      <c r="A1029" t="s">
        <v>4805</v>
      </c>
      <c r="B1029" t="s">
        <v>743</v>
      </c>
      <c r="C1029" t="str">
        <f t="shared" si="32"/>
        <v>D0116</v>
      </c>
      <c r="D1029">
        <f>VLOOKUP(C1029,Sheet5!F:H,3,)</f>
        <v>3</v>
      </c>
      <c r="E1029" t="s">
        <v>4743</v>
      </c>
      <c r="F1029" t="s">
        <v>4739</v>
      </c>
      <c r="G1029" t="s">
        <v>2756</v>
      </c>
      <c r="H1029" t="s">
        <v>2288</v>
      </c>
      <c r="I1029" t="str">
        <f t="shared" si="33"/>
        <v>D0116OB5SKU00352</v>
      </c>
      <c r="J1029">
        <v>8</v>
      </c>
    </row>
    <row r="1030" spans="1:10" x14ac:dyDescent="0.3">
      <c r="A1030" t="s">
        <v>4805</v>
      </c>
      <c r="B1030" t="s">
        <v>743</v>
      </c>
      <c r="C1030" t="str">
        <f t="shared" si="32"/>
        <v>D0116</v>
      </c>
      <c r="D1030">
        <f>VLOOKUP(C1030,Sheet5!F:H,3,)</f>
        <v>3</v>
      </c>
      <c r="E1030" t="s">
        <v>4743</v>
      </c>
      <c r="F1030" t="s">
        <v>4739</v>
      </c>
      <c r="G1030" t="s">
        <v>2756</v>
      </c>
      <c r="H1030" t="s">
        <v>2270</v>
      </c>
      <c r="I1030" t="str">
        <f t="shared" si="33"/>
        <v>D0116OB5SKU00724</v>
      </c>
      <c r="J1030">
        <v>3</v>
      </c>
    </row>
    <row r="1031" spans="1:10" x14ac:dyDescent="0.3">
      <c r="A1031" t="s">
        <v>4805</v>
      </c>
      <c r="B1031" t="s">
        <v>3803</v>
      </c>
      <c r="C1031" t="str">
        <f t="shared" si="32"/>
        <v>D0118</v>
      </c>
      <c r="D1031">
        <f>VLOOKUP(C1031,Sheet5!F:H,3,)</f>
        <v>3</v>
      </c>
      <c r="E1031" t="s">
        <v>4744</v>
      </c>
      <c r="F1031" t="s">
        <v>4745</v>
      </c>
      <c r="G1031" t="s">
        <v>4746</v>
      </c>
      <c r="H1031" t="s">
        <v>1995</v>
      </c>
      <c r="I1031" t="str">
        <f t="shared" si="33"/>
        <v>D0118OB4SKU00434</v>
      </c>
      <c r="J1031">
        <v>50</v>
      </c>
    </row>
    <row r="1032" spans="1:10" x14ac:dyDescent="0.3">
      <c r="A1032" t="s">
        <v>4805</v>
      </c>
      <c r="B1032" t="s">
        <v>3803</v>
      </c>
      <c r="C1032" t="str">
        <f t="shared" si="32"/>
        <v>D0118</v>
      </c>
      <c r="D1032">
        <f>VLOOKUP(C1032,Sheet5!F:H,3,)</f>
        <v>3</v>
      </c>
      <c r="E1032" t="s">
        <v>4744</v>
      </c>
      <c r="F1032" t="s">
        <v>4745</v>
      </c>
      <c r="G1032" t="s">
        <v>4746</v>
      </c>
      <c r="H1032" t="s">
        <v>1954</v>
      </c>
      <c r="I1032" t="str">
        <f t="shared" si="33"/>
        <v>D0118OB4SKU00428</v>
      </c>
      <c r="J1032">
        <v>80</v>
      </c>
    </row>
    <row r="1033" spans="1:10" x14ac:dyDescent="0.3">
      <c r="A1033" t="s">
        <v>4805</v>
      </c>
      <c r="B1033" t="s">
        <v>3803</v>
      </c>
      <c r="C1033" t="str">
        <f t="shared" si="32"/>
        <v>D0118</v>
      </c>
      <c r="D1033">
        <f>VLOOKUP(C1033,Sheet5!F:H,3,)</f>
        <v>3</v>
      </c>
      <c r="E1033" t="s">
        <v>4744</v>
      </c>
      <c r="F1033" t="s">
        <v>4745</v>
      </c>
      <c r="G1033" t="s">
        <v>4746</v>
      </c>
      <c r="H1033" t="s">
        <v>2021</v>
      </c>
      <c r="I1033" t="str">
        <f t="shared" si="33"/>
        <v>D0118OB4SKU00457</v>
      </c>
      <c r="J1033">
        <v>55</v>
      </c>
    </row>
    <row r="1034" spans="1:10" x14ac:dyDescent="0.3">
      <c r="A1034" t="s">
        <v>4805</v>
      </c>
      <c r="B1034" t="s">
        <v>3803</v>
      </c>
      <c r="C1034" t="str">
        <f t="shared" si="32"/>
        <v>D0118</v>
      </c>
      <c r="D1034">
        <f>VLOOKUP(C1034,Sheet5!F:H,3,)</f>
        <v>3</v>
      </c>
      <c r="E1034" t="s">
        <v>4744</v>
      </c>
      <c r="F1034" t="s">
        <v>4745</v>
      </c>
      <c r="G1034" t="s">
        <v>4746</v>
      </c>
      <c r="H1034" t="s">
        <v>1877</v>
      </c>
      <c r="I1034" t="str">
        <f t="shared" si="33"/>
        <v>D0118OB4SKU00459</v>
      </c>
      <c r="J1034">
        <v>20</v>
      </c>
    </row>
    <row r="1035" spans="1:10" x14ac:dyDescent="0.3">
      <c r="A1035" t="s">
        <v>4805</v>
      </c>
      <c r="B1035" t="s">
        <v>3803</v>
      </c>
      <c r="C1035" t="str">
        <f t="shared" si="32"/>
        <v>D0118</v>
      </c>
      <c r="D1035">
        <f>VLOOKUP(C1035,Sheet5!F:H,3,)</f>
        <v>3</v>
      </c>
      <c r="E1035" t="s">
        <v>4744</v>
      </c>
      <c r="F1035" t="s">
        <v>4745</v>
      </c>
      <c r="G1035" t="s">
        <v>4746</v>
      </c>
      <c r="H1035" t="s">
        <v>2024</v>
      </c>
      <c r="I1035" t="str">
        <f t="shared" si="33"/>
        <v>D0118OB4SKU00547</v>
      </c>
      <c r="J1035">
        <v>20</v>
      </c>
    </row>
    <row r="1036" spans="1:10" x14ac:dyDescent="0.3">
      <c r="A1036" t="s">
        <v>4805</v>
      </c>
      <c r="B1036" t="s">
        <v>3803</v>
      </c>
      <c r="C1036" t="str">
        <f t="shared" si="32"/>
        <v>D0118</v>
      </c>
      <c r="D1036">
        <f>VLOOKUP(C1036,Sheet5!F:H,3,)</f>
        <v>3</v>
      </c>
      <c r="E1036" t="s">
        <v>4744</v>
      </c>
      <c r="F1036" t="s">
        <v>4745</v>
      </c>
      <c r="G1036" t="s">
        <v>4746</v>
      </c>
      <c r="H1036" t="s">
        <v>2503</v>
      </c>
      <c r="I1036" t="str">
        <f t="shared" si="33"/>
        <v>D0118OB4SKU00723</v>
      </c>
      <c r="J1036">
        <v>10</v>
      </c>
    </row>
    <row r="1037" spans="1:10" x14ac:dyDescent="0.3">
      <c r="A1037" t="s">
        <v>4805</v>
      </c>
      <c r="B1037" t="s">
        <v>754</v>
      </c>
      <c r="C1037" t="str">
        <f t="shared" si="32"/>
        <v>D0118</v>
      </c>
      <c r="D1037">
        <f>VLOOKUP(C1037,Sheet5!F:H,3,)</f>
        <v>3</v>
      </c>
      <c r="E1037" t="s">
        <v>4751</v>
      </c>
      <c r="F1037" t="s">
        <v>4745</v>
      </c>
      <c r="G1037" t="s">
        <v>4746</v>
      </c>
      <c r="H1037" t="s">
        <v>1995</v>
      </c>
      <c r="I1037" t="str">
        <f t="shared" si="33"/>
        <v>D0118OB1SKU00434</v>
      </c>
      <c r="J1037">
        <v>50</v>
      </c>
    </row>
    <row r="1038" spans="1:10" x14ac:dyDescent="0.3">
      <c r="A1038" t="s">
        <v>4805</v>
      </c>
      <c r="B1038" t="s">
        <v>754</v>
      </c>
      <c r="C1038" t="str">
        <f t="shared" si="32"/>
        <v>D0118</v>
      </c>
      <c r="D1038">
        <f>VLOOKUP(C1038,Sheet5!F:H,3,)</f>
        <v>3</v>
      </c>
      <c r="E1038" t="s">
        <v>4751</v>
      </c>
      <c r="F1038" t="s">
        <v>4745</v>
      </c>
      <c r="G1038" t="s">
        <v>4746</v>
      </c>
      <c r="H1038" t="s">
        <v>1954</v>
      </c>
      <c r="I1038" t="str">
        <f t="shared" si="33"/>
        <v>D0118OB1SKU00428</v>
      </c>
      <c r="J1038">
        <v>100</v>
      </c>
    </row>
    <row r="1039" spans="1:10" x14ac:dyDescent="0.3">
      <c r="A1039" t="s">
        <v>4805</v>
      </c>
      <c r="B1039" t="s">
        <v>754</v>
      </c>
      <c r="C1039" t="str">
        <f t="shared" si="32"/>
        <v>D0118</v>
      </c>
      <c r="D1039">
        <f>VLOOKUP(C1039,Sheet5!F:H,3,)</f>
        <v>3</v>
      </c>
      <c r="E1039" t="s">
        <v>4751</v>
      </c>
      <c r="F1039" t="s">
        <v>4745</v>
      </c>
      <c r="G1039" t="s">
        <v>4746</v>
      </c>
      <c r="H1039" t="s">
        <v>2021</v>
      </c>
      <c r="I1039" t="str">
        <f t="shared" si="33"/>
        <v>D0118OB1SKU00457</v>
      </c>
      <c r="J1039">
        <v>50</v>
      </c>
    </row>
    <row r="1040" spans="1:10" x14ac:dyDescent="0.3">
      <c r="A1040" t="s">
        <v>4805</v>
      </c>
      <c r="B1040" t="s">
        <v>754</v>
      </c>
      <c r="C1040" t="str">
        <f t="shared" si="32"/>
        <v>D0118</v>
      </c>
      <c r="D1040">
        <f>VLOOKUP(C1040,Sheet5!F:H,3,)</f>
        <v>3</v>
      </c>
      <c r="E1040" t="s">
        <v>4751</v>
      </c>
      <c r="F1040" t="s">
        <v>4745</v>
      </c>
      <c r="G1040" t="s">
        <v>4746</v>
      </c>
      <c r="H1040" t="s">
        <v>1877</v>
      </c>
      <c r="I1040" t="str">
        <f t="shared" si="33"/>
        <v>D0118OB1SKU00459</v>
      </c>
      <c r="J1040">
        <v>20</v>
      </c>
    </row>
    <row r="1041" spans="1:10" x14ac:dyDescent="0.3">
      <c r="A1041" t="s">
        <v>4805</v>
      </c>
      <c r="B1041" t="s">
        <v>754</v>
      </c>
      <c r="C1041" t="str">
        <f t="shared" si="32"/>
        <v>D0118</v>
      </c>
      <c r="D1041">
        <f>VLOOKUP(C1041,Sheet5!F:H,3,)</f>
        <v>3</v>
      </c>
      <c r="E1041" t="s">
        <v>4751</v>
      </c>
      <c r="F1041" t="s">
        <v>4745</v>
      </c>
      <c r="G1041" t="s">
        <v>4746</v>
      </c>
      <c r="H1041" t="s">
        <v>2024</v>
      </c>
      <c r="I1041" t="str">
        <f t="shared" si="33"/>
        <v>D0118OB1SKU00547</v>
      </c>
      <c r="J1041">
        <v>20</v>
      </c>
    </row>
    <row r="1042" spans="1:10" x14ac:dyDescent="0.3">
      <c r="A1042" t="s">
        <v>4805</v>
      </c>
      <c r="B1042" t="s">
        <v>754</v>
      </c>
      <c r="C1042" t="str">
        <f t="shared" si="32"/>
        <v>D0118</v>
      </c>
      <c r="D1042">
        <f>VLOOKUP(C1042,Sheet5!F:H,3,)</f>
        <v>3</v>
      </c>
      <c r="E1042" t="s">
        <v>4751</v>
      </c>
      <c r="F1042" t="s">
        <v>4745</v>
      </c>
      <c r="G1042" t="s">
        <v>4746</v>
      </c>
      <c r="H1042" t="s">
        <v>2503</v>
      </c>
      <c r="I1042" t="str">
        <f t="shared" si="33"/>
        <v>D0118OB1SKU00723</v>
      </c>
      <c r="J1042">
        <v>10</v>
      </c>
    </row>
    <row r="1043" spans="1:10" x14ac:dyDescent="0.3">
      <c r="A1043" t="s">
        <v>4805</v>
      </c>
      <c r="B1043" t="s">
        <v>4723</v>
      </c>
      <c r="C1043" t="str">
        <f t="shared" si="32"/>
        <v>D0118</v>
      </c>
      <c r="D1043">
        <f>VLOOKUP(C1043,Sheet5!F:H,3,)</f>
        <v>3</v>
      </c>
      <c r="E1043" t="s">
        <v>4752</v>
      </c>
      <c r="F1043" t="s">
        <v>4745</v>
      </c>
      <c r="G1043" t="s">
        <v>4746</v>
      </c>
      <c r="H1043" t="s">
        <v>1995</v>
      </c>
      <c r="I1043" t="str">
        <f t="shared" si="33"/>
        <v>D0118OB5SKU00434</v>
      </c>
      <c r="J1043">
        <v>20</v>
      </c>
    </row>
    <row r="1044" spans="1:10" x14ac:dyDescent="0.3">
      <c r="A1044" t="s">
        <v>4805</v>
      </c>
      <c r="B1044" t="s">
        <v>4723</v>
      </c>
      <c r="C1044" t="str">
        <f t="shared" si="32"/>
        <v>D0118</v>
      </c>
      <c r="D1044">
        <f>VLOOKUP(C1044,Sheet5!F:H,3,)</f>
        <v>3</v>
      </c>
      <c r="E1044" t="s">
        <v>4752</v>
      </c>
      <c r="F1044" t="s">
        <v>4745</v>
      </c>
      <c r="G1044" t="s">
        <v>4746</v>
      </c>
      <c r="H1044" t="s">
        <v>1954</v>
      </c>
      <c r="I1044" t="str">
        <f t="shared" si="33"/>
        <v>D0118OB5SKU00428</v>
      </c>
      <c r="J1044">
        <v>45</v>
      </c>
    </row>
    <row r="1045" spans="1:10" x14ac:dyDescent="0.3">
      <c r="A1045" t="s">
        <v>4805</v>
      </c>
      <c r="B1045" t="s">
        <v>4723</v>
      </c>
      <c r="C1045" t="str">
        <f t="shared" si="32"/>
        <v>D0118</v>
      </c>
      <c r="D1045">
        <f>VLOOKUP(C1045,Sheet5!F:H,3,)</f>
        <v>3</v>
      </c>
      <c r="E1045" t="s">
        <v>4752</v>
      </c>
      <c r="F1045" t="s">
        <v>4745</v>
      </c>
      <c r="G1045" t="s">
        <v>4746</v>
      </c>
      <c r="H1045" t="s">
        <v>2021</v>
      </c>
      <c r="I1045" t="str">
        <f t="shared" si="33"/>
        <v>D0118OB5SKU00457</v>
      </c>
      <c r="J1045">
        <v>20</v>
      </c>
    </row>
    <row r="1046" spans="1:10" x14ac:dyDescent="0.3">
      <c r="A1046" t="s">
        <v>4805</v>
      </c>
      <c r="B1046" t="s">
        <v>4723</v>
      </c>
      <c r="C1046" t="str">
        <f t="shared" si="32"/>
        <v>D0118</v>
      </c>
      <c r="D1046">
        <f>VLOOKUP(C1046,Sheet5!F:H,3,)</f>
        <v>3</v>
      </c>
      <c r="E1046" t="s">
        <v>4752</v>
      </c>
      <c r="F1046" t="s">
        <v>4745</v>
      </c>
      <c r="G1046" t="s">
        <v>4746</v>
      </c>
      <c r="H1046" t="s">
        <v>1877</v>
      </c>
      <c r="I1046" t="str">
        <f t="shared" si="33"/>
        <v>D0118OB5SKU00459</v>
      </c>
      <c r="J1046">
        <v>10</v>
      </c>
    </row>
    <row r="1047" spans="1:10" x14ac:dyDescent="0.3">
      <c r="A1047" t="s">
        <v>4805</v>
      </c>
      <c r="B1047" t="s">
        <v>4723</v>
      </c>
      <c r="C1047" t="str">
        <f t="shared" si="32"/>
        <v>D0118</v>
      </c>
      <c r="D1047">
        <f>VLOOKUP(C1047,Sheet5!F:H,3,)</f>
        <v>3</v>
      </c>
      <c r="E1047" t="s">
        <v>4752</v>
      </c>
      <c r="F1047" t="s">
        <v>4745</v>
      </c>
      <c r="G1047" t="s">
        <v>4746</v>
      </c>
      <c r="H1047" t="s">
        <v>2024</v>
      </c>
      <c r="I1047" t="str">
        <f t="shared" si="33"/>
        <v>D0118OB5SKU00547</v>
      </c>
      <c r="J1047">
        <v>10</v>
      </c>
    </row>
    <row r="1048" spans="1:10" x14ac:dyDescent="0.3">
      <c r="A1048" t="s">
        <v>4938</v>
      </c>
      <c r="B1048" t="s">
        <v>757</v>
      </c>
      <c r="C1048" t="str">
        <f t="shared" si="32"/>
        <v>D0119</v>
      </c>
      <c r="D1048">
        <f>VLOOKUP(C1048,Sheet5!F:H,3,)</f>
        <v>3</v>
      </c>
      <c r="E1048" t="s">
        <v>4898</v>
      </c>
      <c r="F1048" t="s">
        <v>4899</v>
      </c>
      <c r="G1048" t="s">
        <v>2827</v>
      </c>
      <c r="H1048" t="s">
        <v>11</v>
      </c>
      <c r="I1048" t="str">
        <f t="shared" si="33"/>
        <v>D0119OB1SKU00300</v>
      </c>
      <c r="J1048">
        <v>250</v>
      </c>
    </row>
    <row r="1049" spans="1:10" x14ac:dyDescent="0.3">
      <c r="A1049" t="s">
        <v>4938</v>
      </c>
      <c r="B1049" t="s">
        <v>757</v>
      </c>
      <c r="C1049" t="str">
        <f t="shared" si="32"/>
        <v>D0119</v>
      </c>
      <c r="D1049">
        <f>VLOOKUP(C1049,Sheet5!F:H,3,)</f>
        <v>3</v>
      </c>
      <c r="E1049" t="s">
        <v>4898</v>
      </c>
      <c r="F1049" t="s">
        <v>4899</v>
      </c>
      <c r="G1049" t="s">
        <v>2827</v>
      </c>
      <c r="H1049" t="s">
        <v>1954</v>
      </c>
      <c r="I1049" t="str">
        <f t="shared" si="33"/>
        <v>D0119OB1SKU00428</v>
      </c>
      <c r="J1049">
        <v>10</v>
      </c>
    </row>
    <row r="1050" spans="1:10" x14ac:dyDescent="0.3">
      <c r="A1050" t="s">
        <v>4938</v>
      </c>
      <c r="B1050" t="s">
        <v>757</v>
      </c>
      <c r="C1050" t="str">
        <f t="shared" si="32"/>
        <v>D0119</v>
      </c>
      <c r="D1050">
        <f>VLOOKUP(C1050,Sheet5!F:H,3,)</f>
        <v>3</v>
      </c>
      <c r="E1050" t="s">
        <v>4898</v>
      </c>
      <c r="F1050" t="s">
        <v>4899</v>
      </c>
      <c r="G1050" t="s">
        <v>2827</v>
      </c>
      <c r="H1050" t="s">
        <v>1995</v>
      </c>
      <c r="I1050" t="str">
        <f t="shared" si="33"/>
        <v>D0119OB1SKU00434</v>
      </c>
      <c r="J1050">
        <v>6</v>
      </c>
    </row>
    <row r="1051" spans="1:10" x14ac:dyDescent="0.3">
      <c r="A1051" t="s">
        <v>4938</v>
      </c>
      <c r="B1051" t="s">
        <v>757</v>
      </c>
      <c r="C1051" t="str">
        <f t="shared" si="32"/>
        <v>D0119</v>
      </c>
      <c r="D1051">
        <f>VLOOKUP(C1051,Sheet5!F:H,3,)</f>
        <v>3</v>
      </c>
      <c r="E1051" t="s">
        <v>4898</v>
      </c>
      <c r="F1051" t="s">
        <v>4899</v>
      </c>
      <c r="G1051" t="s">
        <v>2827</v>
      </c>
      <c r="H1051" t="s">
        <v>13</v>
      </c>
      <c r="I1051" t="str">
        <f t="shared" si="33"/>
        <v>D0119OB1SKU00269</v>
      </c>
      <c r="J1051">
        <v>2</v>
      </c>
    </row>
    <row r="1052" spans="1:10" x14ac:dyDescent="0.3">
      <c r="A1052" t="s">
        <v>4938</v>
      </c>
      <c r="B1052" t="s">
        <v>757</v>
      </c>
      <c r="C1052" t="str">
        <f t="shared" si="32"/>
        <v>D0119</v>
      </c>
      <c r="D1052">
        <f>VLOOKUP(C1052,Sheet5!F:H,3,)</f>
        <v>3</v>
      </c>
      <c r="E1052" t="s">
        <v>4898</v>
      </c>
      <c r="F1052" t="s">
        <v>4899</v>
      </c>
      <c r="G1052" t="s">
        <v>2827</v>
      </c>
      <c r="H1052" t="s">
        <v>1877</v>
      </c>
      <c r="I1052" t="str">
        <f t="shared" si="33"/>
        <v>D0119OB1SKU00459</v>
      </c>
      <c r="J1052">
        <v>1</v>
      </c>
    </row>
    <row r="1053" spans="1:10" x14ac:dyDescent="0.3">
      <c r="A1053" t="s">
        <v>4938</v>
      </c>
      <c r="B1053" t="s">
        <v>757</v>
      </c>
      <c r="C1053" t="str">
        <f t="shared" si="32"/>
        <v>D0119</v>
      </c>
      <c r="D1053">
        <f>VLOOKUP(C1053,Sheet5!F:H,3,)</f>
        <v>3</v>
      </c>
      <c r="E1053" t="s">
        <v>4898</v>
      </c>
      <c r="F1053" t="s">
        <v>4899</v>
      </c>
      <c r="G1053" t="s">
        <v>2827</v>
      </c>
      <c r="H1053" t="s">
        <v>1440</v>
      </c>
      <c r="I1053" t="str">
        <f t="shared" si="33"/>
        <v>D0119OB1SKU00264</v>
      </c>
      <c r="J1053">
        <v>1</v>
      </c>
    </row>
    <row r="1054" spans="1:10" x14ac:dyDescent="0.3">
      <c r="A1054" t="s">
        <v>4938</v>
      </c>
      <c r="B1054" t="s">
        <v>757</v>
      </c>
      <c r="C1054" t="str">
        <f t="shared" si="32"/>
        <v>D0119</v>
      </c>
      <c r="D1054">
        <f>VLOOKUP(C1054,Sheet5!F:H,3,)</f>
        <v>3</v>
      </c>
      <c r="E1054" t="s">
        <v>4898</v>
      </c>
      <c r="F1054" t="s">
        <v>4899</v>
      </c>
      <c r="G1054" t="s">
        <v>2827</v>
      </c>
      <c r="H1054" t="s">
        <v>14</v>
      </c>
      <c r="I1054" t="str">
        <f t="shared" si="33"/>
        <v>D0119OB1SKU00292</v>
      </c>
      <c r="J1054">
        <v>4</v>
      </c>
    </row>
    <row r="1055" spans="1:10" x14ac:dyDescent="0.3">
      <c r="A1055" t="s">
        <v>4938</v>
      </c>
      <c r="B1055" t="s">
        <v>757</v>
      </c>
      <c r="C1055" t="str">
        <f t="shared" si="32"/>
        <v>D0119</v>
      </c>
      <c r="D1055">
        <f>VLOOKUP(C1055,Sheet5!F:H,3,)</f>
        <v>3</v>
      </c>
      <c r="E1055" t="s">
        <v>4898</v>
      </c>
      <c r="F1055" t="s">
        <v>4899</v>
      </c>
      <c r="G1055" t="s">
        <v>2827</v>
      </c>
      <c r="H1055" t="s">
        <v>2021</v>
      </c>
      <c r="I1055" t="str">
        <f t="shared" si="33"/>
        <v>D0119OB1SKU00457</v>
      </c>
      <c r="J1055">
        <v>1</v>
      </c>
    </row>
    <row r="1056" spans="1:10" x14ac:dyDescent="0.3">
      <c r="A1056" t="s">
        <v>4938</v>
      </c>
      <c r="B1056" t="s">
        <v>757</v>
      </c>
      <c r="C1056" t="str">
        <f t="shared" si="32"/>
        <v>D0119</v>
      </c>
      <c r="D1056">
        <f>VLOOKUP(C1056,Sheet5!F:H,3,)</f>
        <v>3</v>
      </c>
      <c r="E1056" t="s">
        <v>4898</v>
      </c>
      <c r="F1056" t="s">
        <v>4899</v>
      </c>
      <c r="G1056" t="s">
        <v>2827</v>
      </c>
      <c r="H1056" t="s">
        <v>1656</v>
      </c>
      <c r="I1056" t="str">
        <f t="shared" si="33"/>
        <v>D0119OB1SKU00698</v>
      </c>
      <c r="J1056">
        <v>2</v>
      </c>
    </row>
    <row r="1057" spans="1:10" x14ac:dyDescent="0.3">
      <c r="A1057" t="s">
        <v>4938</v>
      </c>
      <c r="B1057" t="s">
        <v>757</v>
      </c>
      <c r="C1057" t="str">
        <f t="shared" si="32"/>
        <v>D0119</v>
      </c>
      <c r="D1057">
        <f>VLOOKUP(C1057,Sheet5!F:H,3,)</f>
        <v>3</v>
      </c>
      <c r="E1057" t="s">
        <v>4898</v>
      </c>
      <c r="F1057" t="s">
        <v>4899</v>
      </c>
      <c r="G1057" t="s">
        <v>2827</v>
      </c>
      <c r="H1057" t="s">
        <v>4271</v>
      </c>
      <c r="I1057" t="str">
        <f t="shared" si="33"/>
        <v>D0119OB1SKU00809</v>
      </c>
      <c r="J1057">
        <v>1</v>
      </c>
    </row>
    <row r="1058" spans="1:10" x14ac:dyDescent="0.3">
      <c r="A1058" t="s">
        <v>4938</v>
      </c>
      <c r="B1058" t="s">
        <v>757</v>
      </c>
      <c r="C1058" t="str">
        <f t="shared" si="32"/>
        <v>D0119</v>
      </c>
      <c r="D1058">
        <f>VLOOKUP(C1058,Sheet5!F:H,3,)</f>
        <v>3</v>
      </c>
      <c r="E1058" t="s">
        <v>4898</v>
      </c>
      <c r="F1058" t="s">
        <v>4899</v>
      </c>
      <c r="G1058" t="s">
        <v>2827</v>
      </c>
      <c r="H1058" t="s">
        <v>2543</v>
      </c>
      <c r="I1058" t="str">
        <f t="shared" si="33"/>
        <v>D0119OB1SKU00670</v>
      </c>
      <c r="J1058">
        <v>5</v>
      </c>
    </row>
    <row r="1059" spans="1:10" x14ac:dyDescent="0.3">
      <c r="A1059" t="s">
        <v>4938</v>
      </c>
      <c r="B1059" t="s">
        <v>757</v>
      </c>
      <c r="C1059" t="str">
        <f t="shared" si="32"/>
        <v>D0119</v>
      </c>
      <c r="D1059">
        <f>VLOOKUP(C1059,Sheet5!F:H,3,)</f>
        <v>3</v>
      </c>
      <c r="E1059" t="s">
        <v>4898</v>
      </c>
      <c r="F1059" t="s">
        <v>4899</v>
      </c>
      <c r="G1059" t="s">
        <v>2827</v>
      </c>
      <c r="H1059" t="s">
        <v>16</v>
      </c>
      <c r="I1059" t="str">
        <f t="shared" si="33"/>
        <v>D0119OB1SKU00530</v>
      </c>
      <c r="J1059">
        <v>0.5</v>
      </c>
    </row>
    <row r="1060" spans="1:10" x14ac:dyDescent="0.3">
      <c r="A1060" t="s">
        <v>4938</v>
      </c>
      <c r="B1060" t="s">
        <v>757</v>
      </c>
      <c r="C1060" t="str">
        <f t="shared" si="32"/>
        <v>D0119</v>
      </c>
      <c r="D1060">
        <f>VLOOKUP(C1060,Sheet5!F:H,3,)</f>
        <v>3</v>
      </c>
      <c r="E1060" t="s">
        <v>4898</v>
      </c>
      <c r="F1060" t="s">
        <v>4899</v>
      </c>
      <c r="G1060" t="s">
        <v>2827</v>
      </c>
      <c r="H1060" t="s">
        <v>15</v>
      </c>
      <c r="I1060" t="str">
        <f t="shared" si="33"/>
        <v>D0119OB1SKU00535</v>
      </c>
      <c r="J1060">
        <v>0.5</v>
      </c>
    </row>
    <row r="1061" spans="1:10" x14ac:dyDescent="0.3">
      <c r="A1061" t="s">
        <v>4938</v>
      </c>
      <c r="B1061" t="s">
        <v>759</v>
      </c>
      <c r="C1061" t="str">
        <f t="shared" si="32"/>
        <v>D0119</v>
      </c>
      <c r="D1061">
        <f>VLOOKUP(C1061,Sheet5!F:H,3,)</f>
        <v>3</v>
      </c>
      <c r="E1061" t="s">
        <v>3196</v>
      </c>
      <c r="F1061" t="s">
        <v>4899</v>
      </c>
      <c r="G1061" t="s">
        <v>2827</v>
      </c>
      <c r="H1061" t="s">
        <v>11</v>
      </c>
      <c r="I1061" t="str">
        <f t="shared" si="33"/>
        <v>D0119OB11SKU00300</v>
      </c>
      <c r="J1061">
        <v>250</v>
      </c>
    </row>
    <row r="1062" spans="1:10" x14ac:dyDescent="0.3">
      <c r="A1062" t="s">
        <v>4938</v>
      </c>
      <c r="B1062" t="s">
        <v>759</v>
      </c>
      <c r="C1062" t="str">
        <f t="shared" si="32"/>
        <v>D0119</v>
      </c>
      <c r="D1062">
        <f>VLOOKUP(C1062,Sheet5!F:H,3,)</f>
        <v>3</v>
      </c>
      <c r="E1062" t="s">
        <v>3196</v>
      </c>
      <c r="F1062" t="s">
        <v>4899</v>
      </c>
      <c r="G1062" t="s">
        <v>2827</v>
      </c>
      <c r="H1062" t="s">
        <v>1954</v>
      </c>
      <c r="I1062" t="str">
        <f t="shared" si="33"/>
        <v>D0119OB11SKU00428</v>
      </c>
      <c r="J1062">
        <v>10</v>
      </c>
    </row>
    <row r="1063" spans="1:10" x14ac:dyDescent="0.3">
      <c r="A1063" t="s">
        <v>4938</v>
      </c>
      <c r="B1063" t="s">
        <v>759</v>
      </c>
      <c r="C1063" t="str">
        <f t="shared" si="32"/>
        <v>D0119</v>
      </c>
      <c r="D1063">
        <f>VLOOKUP(C1063,Sheet5!F:H,3,)</f>
        <v>3</v>
      </c>
      <c r="E1063" t="s">
        <v>3196</v>
      </c>
      <c r="F1063" t="s">
        <v>4899</v>
      </c>
      <c r="G1063" t="s">
        <v>2827</v>
      </c>
      <c r="H1063" t="s">
        <v>1995</v>
      </c>
      <c r="I1063" t="str">
        <f t="shared" si="33"/>
        <v>D0119OB11SKU00434</v>
      </c>
      <c r="J1063">
        <v>6</v>
      </c>
    </row>
    <row r="1064" spans="1:10" x14ac:dyDescent="0.3">
      <c r="A1064" t="s">
        <v>4938</v>
      </c>
      <c r="B1064" t="s">
        <v>759</v>
      </c>
      <c r="C1064" t="str">
        <f t="shared" si="32"/>
        <v>D0119</v>
      </c>
      <c r="D1064">
        <f>VLOOKUP(C1064,Sheet5!F:H,3,)</f>
        <v>3</v>
      </c>
      <c r="E1064" t="s">
        <v>3196</v>
      </c>
      <c r="F1064" t="s">
        <v>4899</v>
      </c>
      <c r="G1064" t="s">
        <v>2827</v>
      </c>
      <c r="H1064" t="s">
        <v>13</v>
      </c>
      <c r="I1064" t="str">
        <f t="shared" si="33"/>
        <v>D0119OB11SKU00269</v>
      </c>
      <c r="J1064">
        <v>2</v>
      </c>
    </row>
    <row r="1065" spans="1:10" x14ac:dyDescent="0.3">
      <c r="A1065" t="s">
        <v>4938</v>
      </c>
      <c r="B1065" t="s">
        <v>759</v>
      </c>
      <c r="C1065" t="str">
        <f t="shared" si="32"/>
        <v>D0119</v>
      </c>
      <c r="D1065">
        <f>VLOOKUP(C1065,Sheet5!F:H,3,)</f>
        <v>3</v>
      </c>
      <c r="E1065" t="s">
        <v>3196</v>
      </c>
      <c r="F1065" t="s">
        <v>4899</v>
      </c>
      <c r="G1065" t="s">
        <v>2827</v>
      </c>
      <c r="H1065" t="s">
        <v>1877</v>
      </c>
      <c r="I1065" t="str">
        <f t="shared" si="33"/>
        <v>D0119OB11SKU00459</v>
      </c>
      <c r="J1065">
        <v>1</v>
      </c>
    </row>
    <row r="1066" spans="1:10" x14ac:dyDescent="0.3">
      <c r="A1066" t="s">
        <v>4938</v>
      </c>
      <c r="B1066" t="s">
        <v>759</v>
      </c>
      <c r="C1066" t="str">
        <f t="shared" si="32"/>
        <v>D0119</v>
      </c>
      <c r="D1066">
        <f>VLOOKUP(C1066,Sheet5!F:H,3,)</f>
        <v>3</v>
      </c>
      <c r="E1066" t="s">
        <v>3196</v>
      </c>
      <c r="F1066" t="s">
        <v>4899</v>
      </c>
      <c r="G1066" t="s">
        <v>2827</v>
      </c>
      <c r="H1066" t="s">
        <v>1440</v>
      </c>
      <c r="I1066" t="str">
        <f t="shared" si="33"/>
        <v>D0119OB11SKU00264</v>
      </c>
      <c r="J1066">
        <v>1</v>
      </c>
    </row>
    <row r="1067" spans="1:10" x14ac:dyDescent="0.3">
      <c r="A1067" t="s">
        <v>4938</v>
      </c>
      <c r="B1067" t="s">
        <v>759</v>
      </c>
      <c r="C1067" t="str">
        <f t="shared" si="32"/>
        <v>D0119</v>
      </c>
      <c r="D1067">
        <f>VLOOKUP(C1067,Sheet5!F:H,3,)</f>
        <v>3</v>
      </c>
      <c r="E1067" t="s">
        <v>3196</v>
      </c>
      <c r="F1067" t="s">
        <v>4899</v>
      </c>
      <c r="G1067" t="s">
        <v>2827</v>
      </c>
      <c r="H1067" t="s">
        <v>14</v>
      </c>
      <c r="I1067" t="str">
        <f t="shared" si="33"/>
        <v>D0119OB11SKU00292</v>
      </c>
      <c r="J1067">
        <v>4</v>
      </c>
    </row>
    <row r="1068" spans="1:10" x14ac:dyDescent="0.3">
      <c r="A1068" t="s">
        <v>4938</v>
      </c>
      <c r="B1068" t="s">
        <v>759</v>
      </c>
      <c r="C1068" t="str">
        <f t="shared" si="32"/>
        <v>D0119</v>
      </c>
      <c r="D1068">
        <f>VLOOKUP(C1068,Sheet5!F:H,3,)</f>
        <v>3</v>
      </c>
      <c r="E1068" t="s">
        <v>3196</v>
      </c>
      <c r="F1068" t="s">
        <v>4899</v>
      </c>
      <c r="G1068" t="s">
        <v>2827</v>
      </c>
      <c r="H1068" t="s">
        <v>2021</v>
      </c>
      <c r="I1068" t="str">
        <f t="shared" si="33"/>
        <v>D0119OB11SKU00457</v>
      </c>
      <c r="J1068">
        <v>1</v>
      </c>
    </row>
    <row r="1069" spans="1:10" x14ac:dyDescent="0.3">
      <c r="A1069" t="s">
        <v>4938</v>
      </c>
      <c r="B1069" t="s">
        <v>759</v>
      </c>
      <c r="C1069" t="str">
        <f t="shared" si="32"/>
        <v>D0119</v>
      </c>
      <c r="D1069">
        <f>VLOOKUP(C1069,Sheet5!F:H,3,)</f>
        <v>3</v>
      </c>
      <c r="E1069" t="s">
        <v>3196</v>
      </c>
      <c r="F1069" t="s">
        <v>4899</v>
      </c>
      <c r="G1069" t="s">
        <v>2827</v>
      </c>
      <c r="H1069" t="s">
        <v>1656</v>
      </c>
      <c r="I1069" t="str">
        <f t="shared" si="33"/>
        <v>D0119OB11SKU00698</v>
      </c>
      <c r="J1069">
        <v>2</v>
      </c>
    </row>
    <row r="1070" spans="1:10" x14ac:dyDescent="0.3">
      <c r="A1070" t="s">
        <v>4938</v>
      </c>
      <c r="B1070" t="s">
        <v>759</v>
      </c>
      <c r="C1070" t="str">
        <f t="shared" si="32"/>
        <v>D0119</v>
      </c>
      <c r="D1070">
        <f>VLOOKUP(C1070,Sheet5!F:H,3,)</f>
        <v>3</v>
      </c>
      <c r="E1070" t="s">
        <v>3196</v>
      </c>
      <c r="F1070" t="s">
        <v>4899</v>
      </c>
      <c r="G1070" t="s">
        <v>2827</v>
      </c>
      <c r="H1070" t="s">
        <v>4271</v>
      </c>
      <c r="I1070" t="str">
        <f t="shared" si="33"/>
        <v>D0119OB11SKU00809</v>
      </c>
      <c r="J1070">
        <v>1</v>
      </c>
    </row>
    <row r="1071" spans="1:10" x14ac:dyDescent="0.3">
      <c r="A1071" t="s">
        <v>4938</v>
      </c>
      <c r="B1071" t="s">
        <v>759</v>
      </c>
      <c r="C1071" t="str">
        <f t="shared" si="32"/>
        <v>D0119</v>
      </c>
      <c r="D1071">
        <f>VLOOKUP(C1071,Sheet5!F:H,3,)</f>
        <v>3</v>
      </c>
      <c r="E1071" t="s">
        <v>3196</v>
      </c>
      <c r="F1071" t="s">
        <v>4899</v>
      </c>
      <c r="G1071" t="s">
        <v>2827</v>
      </c>
      <c r="H1071" t="s">
        <v>2543</v>
      </c>
      <c r="I1071" t="str">
        <f t="shared" si="33"/>
        <v>D0119OB11SKU00670</v>
      </c>
      <c r="J1071">
        <v>5</v>
      </c>
    </row>
    <row r="1072" spans="1:10" x14ac:dyDescent="0.3">
      <c r="A1072" t="s">
        <v>4938</v>
      </c>
      <c r="B1072" t="s">
        <v>759</v>
      </c>
      <c r="C1072" t="str">
        <f t="shared" si="32"/>
        <v>D0119</v>
      </c>
      <c r="D1072">
        <f>VLOOKUP(C1072,Sheet5!F:H,3,)</f>
        <v>3</v>
      </c>
      <c r="E1072" t="s">
        <v>3196</v>
      </c>
      <c r="F1072" t="s">
        <v>4899</v>
      </c>
      <c r="G1072" t="s">
        <v>2827</v>
      </c>
      <c r="H1072" t="s">
        <v>16</v>
      </c>
      <c r="I1072" t="str">
        <f t="shared" si="33"/>
        <v>D0119OB11SKU00530</v>
      </c>
      <c r="J1072">
        <v>0.5</v>
      </c>
    </row>
    <row r="1073" spans="1:10" x14ac:dyDescent="0.3">
      <c r="A1073" t="s">
        <v>4938</v>
      </c>
      <c r="B1073" t="s">
        <v>759</v>
      </c>
      <c r="C1073" t="str">
        <f t="shared" si="32"/>
        <v>D0119</v>
      </c>
      <c r="D1073">
        <f>VLOOKUP(C1073,Sheet5!F:H,3,)</f>
        <v>3</v>
      </c>
      <c r="E1073" t="s">
        <v>3196</v>
      </c>
      <c r="F1073" t="s">
        <v>4899</v>
      </c>
      <c r="G1073" t="s">
        <v>2827</v>
      </c>
      <c r="H1073" t="s">
        <v>15</v>
      </c>
      <c r="I1073" t="str">
        <f t="shared" si="33"/>
        <v>D0119OB11SKU00535</v>
      </c>
      <c r="J1073">
        <v>0.5</v>
      </c>
    </row>
    <row r="1074" spans="1:10" x14ac:dyDescent="0.3">
      <c r="A1074" t="s">
        <v>4938</v>
      </c>
      <c r="B1074" t="s">
        <v>761</v>
      </c>
      <c r="C1074" t="str">
        <f t="shared" si="32"/>
        <v>D0119</v>
      </c>
      <c r="D1074">
        <f>VLOOKUP(C1074,Sheet5!F:H,3,)</f>
        <v>3</v>
      </c>
      <c r="E1074" t="s">
        <v>4900</v>
      </c>
      <c r="F1074" t="s">
        <v>4899</v>
      </c>
      <c r="G1074" t="s">
        <v>2827</v>
      </c>
      <c r="H1074" t="s">
        <v>11</v>
      </c>
      <c r="I1074" t="str">
        <f t="shared" si="33"/>
        <v>D0119OB13SKU00300</v>
      </c>
      <c r="J1074">
        <v>250</v>
      </c>
    </row>
    <row r="1075" spans="1:10" x14ac:dyDescent="0.3">
      <c r="A1075" t="s">
        <v>4938</v>
      </c>
      <c r="B1075" t="s">
        <v>761</v>
      </c>
      <c r="C1075" t="str">
        <f t="shared" si="32"/>
        <v>D0119</v>
      </c>
      <c r="D1075">
        <f>VLOOKUP(C1075,Sheet5!F:H,3,)</f>
        <v>3</v>
      </c>
      <c r="E1075" t="s">
        <v>4900</v>
      </c>
      <c r="F1075" t="s">
        <v>4899</v>
      </c>
      <c r="G1075" t="s">
        <v>2827</v>
      </c>
      <c r="H1075" t="s">
        <v>1954</v>
      </c>
      <c r="I1075" t="str">
        <f t="shared" si="33"/>
        <v>D0119OB13SKU00428</v>
      </c>
      <c r="J1075">
        <v>10</v>
      </c>
    </row>
    <row r="1076" spans="1:10" x14ac:dyDescent="0.3">
      <c r="A1076" t="s">
        <v>4938</v>
      </c>
      <c r="B1076" t="s">
        <v>761</v>
      </c>
      <c r="C1076" t="str">
        <f t="shared" si="32"/>
        <v>D0119</v>
      </c>
      <c r="D1076">
        <f>VLOOKUP(C1076,Sheet5!F:H,3,)</f>
        <v>3</v>
      </c>
      <c r="E1076" t="s">
        <v>4900</v>
      </c>
      <c r="F1076" t="s">
        <v>4899</v>
      </c>
      <c r="G1076" t="s">
        <v>2827</v>
      </c>
      <c r="H1076" t="s">
        <v>1995</v>
      </c>
      <c r="I1076" t="str">
        <f t="shared" si="33"/>
        <v>D0119OB13SKU00434</v>
      </c>
      <c r="J1076">
        <v>6</v>
      </c>
    </row>
    <row r="1077" spans="1:10" x14ac:dyDescent="0.3">
      <c r="A1077" t="s">
        <v>4938</v>
      </c>
      <c r="B1077" t="s">
        <v>761</v>
      </c>
      <c r="C1077" t="str">
        <f t="shared" si="32"/>
        <v>D0119</v>
      </c>
      <c r="D1077">
        <f>VLOOKUP(C1077,Sheet5!F:H,3,)</f>
        <v>3</v>
      </c>
      <c r="E1077" t="s">
        <v>4900</v>
      </c>
      <c r="F1077" t="s">
        <v>4899</v>
      </c>
      <c r="G1077" t="s">
        <v>2827</v>
      </c>
      <c r="H1077" t="s">
        <v>13</v>
      </c>
      <c r="I1077" t="str">
        <f t="shared" si="33"/>
        <v>D0119OB13SKU00269</v>
      </c>
      <c r="J1077">
        <v>2</v>
      </c>
    </row>
    <row r="1078" spans="1:10" x14ac:dyDescent="0.3">
      <c r="A1078" t="s">
        <v>4938</v>
      </c>
      <c r="B1078" t="s">
        <v>761</v>
      </c>
      <c r="C1078" t="str">
        <f t="shared" si="32"/>
        <v>D0119</v>
      </c>
      <c r="D1078">
        <f>VLOOKUP(C1078,Sheet5!F:H,3,)</f>
        <v>3</v>
      </c>
      <c r="E1078" t="s">
        <v>4900</v>
      </c>
      <c r="F1078" t="s">
        <v>4899</v>
      </c>
      <c r="G1078" t="s">
        <v>2827</v>
      </c>
      <c r="H1078" t="s">
        <v>1877</v>
      </c>
      <c r="I1078" t="str">
        <f t="shared" si="33"/>
        <v>D0119OB13SKU00459</v>
      </c>
      <c r="J1078">
        <v>1</v>
      </c>
    </row>
    <row r="1079" spans="1:10" x14ac:dyDescent="0.3">
      <c r="A1079" t="s">
        <v>4938</v>
      </c>
      <c r="B1079" t="s">
        <v>761</v>
      </c>
      <c r="C1079" t="str">
        <f t="shared" si="32"/>
        <v>D0119</v>
      </c>
      <c r="D1079">
        <f>VLOOKUP(C1079,Sheet5!F:H,3,)</f>
        <v>3</v>
      </c>
      <c r="E1079" t="s">
        <v>4900</v>
      </c>
      <c r="F1079" t="s">
        <v>4899</v>
      </c>
      <c r="G1079" t="s">
        <v>2827</v>
      </c>
      <c r="H1079" t="s">
        <v>1440</v>
      </c>
      <c r="I1079" t="str">
        <f t="shared" si="33"/>
        <v>D0119OB13SKU00264</v>
      </c>
      <c r="J1079">
        <v>1</v>
      </c>
    </row>
    <row r="1080" spans="1:10" x14ac:dyDescent="0.3">
      <c r="A1080" t="s">
        <v>4938</v>
      </c>
      <c r="B1080" t="s">
        <v>761</v>
      </c>
      <c r="C1080" t="str">
        <f t="shared" si="32"/>
        <v>D0119</v>
      </c>
      <c r="D1080">
        <f>VLOOKUP(C1080,Sheet5!F:H,3,)</f>
        <v>3</v>
      </c>
      <c r="E1080" t="s">
        <v>4900</v>
      </c>
      <c r="F1080" t="s">
        <v>4899</v>
      </c>
      <c r="G1080" t="s">
        <v>2827</v>
      </c>
      <c r="H1080" t="s">
        <v>14</v>
      </c>
      <c r="I1080" t="str">
        <f t="shared" si="33"/>
        <v>D0119OB13SKU00292</v>
      </c>
      <c r="J1080">
        <v>4</v>
      </c>
    </row>
    <row r="1081" spans="1:10" x14ac:dyDescent="0.3">
      <c r="A1081" t="s">
        <v>4938</v>
      </c>
      <c r="B1081" t="s">
        <v>761</v>
      </c>
      <c r="C1081" t="str">
        <f t="shared" si="32"/>
        <v>D0119</v>
      </c>
      <c r="D1081">
        <f>VLOOKUP(C1081,Sheet5!F:H,3,)</f>
        <v>3</v>
      </c>
      <c r="E1081" t="s">
        <v>4900</v>
      </c>
      <c r="F1081" t="s">
        <v>4899</v>
      </c>
      <c r="G1081" t="s">
        <v>2827</v>
      </c>
      <c r="H1081" t="s">
        <v>2021</v>
      </c>
      <c r="I1081" t="str">
        <f t="shared" si="33"/>
        <v>D0119OB13SKU00457</v>
      </c>
      <c r="J1081">
        <v>1</v>
      </c>
    </row>
    <row r="1082" spans="1:10" x14ac:dyDescent="0.3">
      <c r="A1082" t="s">
        <v>4938</v>
      </c>
      <c r="B1082" t="s">
        <v>761</v>
      </c>
      <c r="C1082" t="str">
        <f t="shared" si="32"/>
        <v>D0119</v>
      </c>
      <c r="D1082">
        <f>VLOOKUP(C1082,Sheet5!F:H,3,)</f>
        <v>3</v>
      </c>
      <c r="E1082" t="s">
        <v>4900</v>
      </c>
      <c r="F1082" t="s">
        <v>4899</v>
      </c>
      <c r="G1082" t="s">
        <v>2827</v>
      </c>
      <c r="H1082" t="s">
        <v>1656</v>
      </c>
      <c r="I1082" t="str">
        <f t="shared" si="33"/>
        <v>D0119OB13SKU00698</v>
      </c>
      <c r="J1082">
        <v>2</v>
      </c>
    </row>
    <row r="1083" spans="1:10" x14ac:dyDescent="0.3">
      <c r="A1083" t="s">
        <v>4938</v>
      </c>
      <c r="B1083" t="s">
        <v>761</v>
      </c>
      <c r="C1083" t="str">
        <f t="shared" si="32"/>
        <v>D0119</v>
      </c>
      <c r="D1083">
        <f>VLOOKUP(C1083,Sheet5!F:H,3,)</f>
        <v>3</v>
      </c>
      <c r="E1083" t="s">
        <v>4900</v>
      </c>
      <c r="F1083" t="s">
        <v>4899</v>
      </c>
      <c r="G1083" t="s">
        <v>2827</v>
      </c>
      <c r="H1083" t="s">
        <v>4271</v>
      </c>
      <c r="I1083" t="str">
        <f t="shared" si="33"/>
        <v>D0119OB13SKU00809</v>
      </c>
      <c r="J1083">
        <v>1</v>
      </c>
    </row>
    <row r="1084" spans="1:10" x14ac:dyDescent="0.3">
      <c r="A1084" t="s">
        <v>4938</v>
      </c>
      <c r="B1084" t="s">
        <v>761</v>
      </c>
      <c r="C1084" t="str">
        <f t="shared" si="32"/>
        <v>D0119</v>
      </c>
      <c r="D1084">
        <f>VLOOKUP(C1084,Sheet5!F:H,3,)</f>
        <v>3</v>
      </c>
      <c r="E1084" t="s">
        <v>4900</v>
      </c>
      <c r="F1084" t="s">
        <v>4899</v>
      </c>
      <c r="G1084" t="s">
        <v>2827</v>
      </c>
      <c r="H1084" t="s">
        <v>2543</v>
      </c>
      <c r="I1084" t="str">
        <f t="shared" si="33"/>
        <v>D0119OB13SKU00670</v>
      </c>
      <c r="J1084">
        <v>5</v>
      </c>
    </row>
    <row r="1085" spans="1:10" x14ac:dyDescent="0.3">
      <c r="A1085" t="s">
        <v>4938</v>
      </c>
      <c r="B1085" t="s">
        <v>761</v>
      </c>
      <c r="C1085" t="str">
        <f t="shared" si="32"/>
        <v>D0119</v>
      </c>
      <c r="D1085">
        <f>VLOOKUP(C1085,Sheet5!F:H,3,)</f>
        <v>3</v>
      </c>
      <c r="E1085" t="s">
        <v>4900</v>
      </c>
      <c r="F1085" t="s">
        <v>4899</v>
      </c>
      <c r="G1085" t="s">
        <v>2827</v>
      </c>
      <c r="H1085" t="s">
        <v>16</v>
      </c>
      <c r="I1085" t="str">
        <f t="shared" si="33"/>
        <v>D0119OB13SKU00530</v>
      </c>
      <c r="J1085">
        <v>0.5</v>
      </c>
    </row>
    <row r="1086" spans="1:10" x14ac:dyDescent="0.3">
      <c r="A1086" t="s">
        <v>4938</v>
      </c>
      <c r="B1086" t="s">
        <v>761</v>
      </c>
      <c r="C1086" t="str">
        <f t="shared" si="32"/>
        <v>D0119</v>
      </c>
      <c r="D1086">
        <f>VLOOKUP(C1086,Sheet5!F:H,3,)</f>
        <v>3</v>
      </c>
      <c r="E1086" t="s">
        <v>4900</v>
      </c>
      <c r="F1086" t="s">
        <v>4899</v>
      </c>
      <c r="G1086" t="s">
        <v>2827</v>
      </c>
      <c r="H1086" t="s">
        <v>15</v>
      </c>
      <c r="I1086" t="str">
        <f t="shared" si="33"/>
        <v>D0119OB13SKU00535</v>
      </c>
      <c r="J1086">
        <v>0.5</v>
      </c>
    </row>
    <row r="1087" spans="1:10" x14ac:dyDescent="0.3">
      <c r="A1087" t="s">
        <v>4938</v>
      </c>
      <c r="B1087" t="s">
        <v>765</v>
      </c>
      <c r="C1087" t="str">
        <f t="shared" si="32"/>
        <v>D0119</v>
      </c>
      <c r="D1087">
        <f>VLOOKUP(C1087,Sheet5!F:H,3,)</f>
        <v>3</v>
      </c>
      <c r="E1087" t="s">
        <v>4901</v>
      </c>
      <c r="F1087" t="s">
        <v>4899</v>
      </c>
      <c r="G1087" t="s">
        <v>2827</v>
      </c>
      <c r="H1087" t="s">
        <v>11</v>
      </c>
      <c r="I1087" t="str">
        <f t="shared" si="33"/>
        <v>D0119OB2SKU00300</v>
      </c>
      <c r="J1087">
        <v>250</v>
      </c>
    </row>
    <row r="1088" spans="1:10" x14ac:dyDescent="0.3">
      <c r="A1088" t="s">
        <v>4938</v>
      </c>
      <c r="B1088" t="s">
        <v>765</v>
      </c>
      <c r="C1088" t="str">
        <f t="shared" si="32"/>
        <v>D0119</v>
      </c>
      <c r="D1088">
        <f>VLOOKUP(C1088,Sheet5!F:H,3,)</f>
        <v>3</v>
      </c>
      <c r="E1088" t="s">
        <v>4901</v>
      </c>
      <c r="F1088" t="s">
        <v>4899</v>
      </c>
      <c r="G1088" t="s">
        <v>2827</v>
      </c>
      <c r="H1088" t="s">
        <v>1954</v>
      </c>
      <c r="I1088" t="str">
        <f t="shared" si="33"/>
        <v>D0119OB2SKU00428</v>
      </c>
      <c r="J1088">
        <v>10</v>
      </c>
    </row>
    <row r="1089" spans="1:10" x14ac:dyDescent="0.3">
      <c r="A1089" t="s">
        <v>4938</v>
      </c>
      <c r="B1089" t="s">
        <v>765</v>
      </c>
      <c r="C1089" t="str">
        <f t="shared" si="32"/>
        <v>D0119</v>
      </c>
      <c r="D1089">
        <f>VLOOKUP(C1089,Sheet5!F:H,3,)</f>
        <v>3</v>
      </c>
      <c r="E1089" t="s">
        <v>4901</v>
      </c>
      <c r="F1089" t="s">
        <v>4899</v>
      </c>
      <c r="G1089" t="s">
        <v>2827</v>
      </c>
      <c r="H1089" t="s">
        <v>1995</v>
      </c>
      <c r="I1089" t="str">
        <f t="shared" si="33"/>
        <v>D0119OB2SKU00434</v>
      </c>
      <c r="J1089">
        <v>6</v>
      </c>
    </row>
    <row r="1090" spans="1:10" x14ac:dyDescent="0.3">
      <c r="A1090" t="s">
        <v>4938</v>
      </c>
      <c r="B1090" t="s">
        <v>765</v>
      </c>
      <c r="C1090" t="str">
        <f t="shared" ref="C1090:C1153" si="34">LEFT(B1090,5)</f>
        <v>D0119</v>
      </c>
      <c r="D1090">
        <f>VLOOKUP(C1090,Sheet5!F:H,3,)</f>
        <v>3</v>
      </c>
      <c r="E1090" t="s">
        <v>4901</v>
      </c>
      <c r="F1090" t="s">
        <v>4899</v>
      </c>
      <c r="G1090" t="s">
        <v>2827</v>
      </c>
      <c r="H1090" t="s">
        <v>13</v>
      </c>
      <c r="I1090" t="str">
        <f t="shared" si="33"/>
        <v>D0119OB2SKU00269</v>
      </c>
      <c r="J1090">
        <v>2</v>
      </c>
    </row>
    <row r="1091" spans="1:10" x14ac:dyDescent="0.3">
      <c r="A1091" t="s">
        <v>4938</v>
      </c>
      <c r="B1091" t="s">
        <v>765</v>
      </c>
      <c r="C1091" t="str">
        <f t="shared" si="34"/>
        <v>D0119</v>
      </c>
      <c r="D1091">
        <f>VLOOKUP(C1091,Sheet5!F:H,3,)</f>
        <v>3</v>
      </c>
      <c r="E1091" t="s">
        <v>4901</v>
      </c>
      <c r="F1091" t="s">
        <v>4899</v>
      </c>
      <c r="G1091" t="s">
        <v>2827</v>
      </c>
      <c r="H1091" t="s">
        <v>1877</v>
      </c>
      <c r="I1091" t="str">
        <f t="shared" ref="I1091:I1154" si="35">B1091&amp;H1091</f>
        <v>D0119OB2SKU00459</v>
      </c>
      <c r="J1091">
        <v>1</v>
      </c>
    </row>
    <row r="1092" spans="1:10" x14ac:dyDescent="0.3">
      <c r="A1092" t="s">
        <v>4938</v>
      </c>
      <c r="B1092" t="s">
        <v>765</v>
      </c>
      <c r="C1092" t="str">
        <f t="shared" si="34"/>
        <v>D0119</v>
      </c>
      <c r="D1092">
        <f>VLOOKUP(C1092,Sheet5!F:H,3,)</f>
        <v>3</v>
      </c>
      <c r="E1092" t="s">
        <v>4901</v>
      </c>
      <c r="F1092" t="s">
        <v>4899</v>
      </c>
      <c r="G1092" t="s">
        <v>2827</v>
      </c>
      <c r="H1092" t="s">
        <v>1440</v>
      </c>
      <c r="I1092" t="str">
        <f t="shared" si="35"/>
        <v>D0119OB2SKU00264</v>
      </c>
      <c r="J1092">
        <v>1</v>
      </c>
    </row>
    <row r="1093" spans="1:10" x14ac:dyDescent="0.3">
      <c r="A1093" t="s">
        <v>4938</v>
      </c>
      <c r="B1093" t="s">
        <v>765</v>
      </c>
      <c r="C1093" t="str">
        <f t="shared" si="34"/>
        <v>D0119</v>
      </c>
      <c r="D1093">
        <f>VLOOKUP(C1093,Sheet5!F:H,3,)</f>
        <v>3</v>
      </c>
      <c r="E1093" t="s">
        <v>4901</v>
      </c>
      <c r="F1093" t="s">
        <v>4899</v>
      </c>
      <c r="G1093" t="s">
        <v>2827</v>
      </c>
      <c r="H1093" t="s">
        <v>14</v>
      </c>
      <c r="I1093" t="str">
        <f t="shared" si="35"/>
        <v>D0119OB2SKU00292</v>
      </c>
      <c r="J1093">
        <v>4</v>
      </c>
    </row>
    <row r="1094" spans="1:10" x14ac:dyDescent="0.3">
      <c r="A1094" t="s">
        <v>4938</v>
      </c>
      <c r="B1094" t="s">
        <v>765</v>
      </c>
      <c r="C1094" t="str">
        <f t="shared" si="34"/>
        <v>D0119</v>
      </c>
      <c r="D1094">
        <f>VLOOKUP(C1094,Sheet5!F:H,3,)</f>
        <v>3</v>
      </c>
      <c r="E1094" t="s">
        <v>4901</v>
      </c>
      <c r="F1094" t="s">
        <v>4899</v>
      </c>
      <c r="G1094" t="s">
        <v>2827</v>
      </c>
      <c r="H1094" t="s">
        <v>2021</v>
      </c>
      <c r="I1094" t="str">
        <f t="shared" si="35"/>
        <v>D0119OB2SKU00457</v>
      </c>
      <c r="J1094">
        <v>1</v>
      </c>
    </row>
    <row r="1095" spans="1:10" x14ac:dyDescent="0.3">
      <c r="A1095" t="s">
        <v>4938</v>
      </c>
      <c r="B1095" t="s">
        <v>765</v>
      </c>
      <c r="C1095" t="str">
        <f t="shared" si="34"/>
        <v>D0119</v>
      </c>
      <c r="D1095">
        <f>VLOOKUP(C1095,Sheet5!F:H,3,)</f>
        <v>3</v>
      </c>
      <c r="E1095" t="s">
        <v>4901</v>
      </c>
      <c r="F1095" t="s">
        <v>4899</v>
      </c>
      <c r="G1095" t="s">
        <v>2827</v>
      </c>
      <c r="H1095" t="s">
        <v>1656</v>
      </c>
      <c r="I1095" t="str">
        <f t="shared" si="35"/>
        <v>D0119OB2SKU00698</v>
      </c>
      <c r="J1095">
        <v>2</v>
      </c>
    </row>
    <row r="1096" spans="1:10" x14ac:dyDescent="0.3">
      <c r="A1096" t="s">
        <v>4938</v>
      </c>
      <c r="B1096" t="s">
        <v>765</v>
      </c>
      <c r="C1096" t="str">
        <f t="shared" si="34"/>
        <v>D0119</v>
      </c>
      <c r="D1096">
        <f>VLOOKUP(C1096,Sheet5!F:H,3,)</f>
        <v>3</v>
      </c>
      <c r="E1096" t="s">
        <v>4901</v>
      </c>
      <c r="F1096" t="s">
        <v>4899</v>
      </c>
      <c r="G1096" t="s">
        <v>2827</v>
      </c>
      <c r="H1096" t="s">
        <v>4271</v>
      </c>
      <c r="I1096" t="str">
        <f t="shared" si="35"/>
        <v>D0119OB2SKU00809</v>
      </c>
      <c r="J1096">
        <v>1</v>
      </c>
    </row>
    <row r="1097" spans="1:10" x14ac:dyDescent="0.3">
      <c r="A1097" t="s">
        <v>4938</v>
      </c>
      <c r="B1097" t="s">
        <v>765</v>
      </c>
      <c r="C1097" t="str">
        <f t="shared" si="34"/>
        <v>D0119</v>
      </c>
      <c r="D1097">
        <f>VLOOKUP(C1097,Sheet5!F:H,3,)</f>
        <v>3</v>
      </c>
      <c r="E1097" t="s">
        <v>4901</v>
      </c>
      <c r="F1097" t="s">
        <v>4899</v>
      </c>
      <c r="G1097" t="s">
        <v>2827</v>
      </c>
      <c r="H1097" t="s">
        <v>2543</v>
      </c>
      <c r="I1097" t="str">
        <f t="shared" si="35"/>
        <v>D0119OB2SKU00670</v>
      </c>
      <c r="J1097">
        <v>5</v>
      </c>
    </row>
    <row r="1098" spans="1:10" x14ac:dyDescent="0.3">
      <c r="A1098" t="s">
        <v>4938</v>
      </c>
      <c r="B1098" t="s">
        <v>765</v>
      </c>
      <c r="C1098" t="str">
        <f t="shared" si="34"/>
        <v>D0119</v>
      </c>
      <c r="D1098">
        <f>VLOOKUP(C1098,Sheet5!F:H,3,)</f>
        <v>3</v>
      </c>
      <c r="E1098" t="s">
        <v>4901</v>
      </c>
      <c r="F1098" t="s">
        <v>4899</v>
      </c>
      <c r="G1098" t="s">
        <v>2827</v>
      </c>
      <c r="H1098" t="s">
        <v>16</v>
      </c>
      <c r="I1098" t="str">
        <f t="shared" si="35"/>
        <v>D0119OB2SKU00530</v>
      </c>
      <c r="J1098">
        <v>0.5</v>
      </c>
    </row>
    <row r="1099" spans="1:10" x14ac:dyDescent="0.3">
      <c r="A1099" t="s">
        <v>4938</v>
      </c>
      <c r="B1099" t="s">
        <v>765</v>
      </c>
      <c r="C1099" t="str">
        <f t="shared" si="34"/>
        <v>D0119</v>
      </c>
      <c r="D1099">
        <f>VLOOKUP(C1099,Sheet5!F:H,3,)</f>
        <v>3</v>
      </c>
      <c r="E1099" t="s">
        <v>4901</v>
      </c>
      <c r="F1099" t="s">
        <v>4899</v>
      </c>
      <c r="G1099" t="s">
        <v>2827</v>
      </c>
      <c r="H1099" t="s">
        <v>15</v>
      </c>
      <c r="I1099" t="str">
        <f t="shared" si="35"/>
        <v>D0119OB2SKU00535</v>
      </c>
      <c r="J1099">
        <v>0.5</v>
      </c>
    </row>
    <row r="1100" spans="1:10" x14ac:dyDescent="0.3">
      <c r="A1100" t="s">
        <v>4938</v>
      </c>
      <c r="B1100" t="s">
        <v>4880</v>
      </c>
      <c r="C1100" t="str">
        <f t="shared" si="34"/>
        <v>D0119</v>
      </c>
      <c r="D1100">
        <f>VLOOKUP(C1100,Sheet5!F:H,3,)</f>
        <v>3</v>
      </c>
      <c r="E1100" t="s">
        <v>4902</v>
      </c>
      <c r="F1100" t="s">
        <v>4899</v>
      </c>
      <c r="G1100" t="s">
        <v>2827</v>
      </c>
      <c r="H1100" t="s">
        <v>11</v>
      </c>
      <c r="I1100" t="str">
        <f t="shared" si="35"/>
        <v>D0119OB24SKU00300</v>
      </c>
      <c r="J1100">
        <v>450</v>
      </c>
    </row>
    <row r="1101" spans="1:10" x14ac:dyDescent="0.3">
      <c r="A1101" t="s">
        <v>4938</v>
      </c>
      <c r="B1101" t="s">
        <v>4880</v>
      </c>
      <c r="C1101" t="str">
        <f t="shared" si="34"/>
        <v>D0119</v>
      </c>
      <c r="D1101">
        <f>VLOOKUP(C1101,Sheet5!F:H,3,)</f>
        <v>3</v>
      </c>
      <c r="E1101" t="s">
        <v>4902</v>
      </c>
      <c r="F1101" t="s">
        <v>4899</v>
      </c>
      <c r="G1101" t="s">
        <v>2827</v>
      </c>
      <c r="H1101" t="s">
        <v>1954</v>
      </c>
      <c r="I1101" t="str">
        <f t="shared" si="35"/>
        <v>D0119OB24SKU00428</v>
      </c>
      <c r="J1101">
        <v>10</v>
      </c>
    </row>
    <row r="1102" spans="1:10" x14ac:dyDescent="0.3">
      <c r="A1102" t="s">
        <v>4938</v>
      </c>
      <c r="B1102" t="s">
        <v>4880</v>
      </c>
      <c r="C1102" t="str">
        <f t="shared" si="34"/>
        <v>D0119</v>
      </c>
      <c r="D1102">
        <f>VLOOKUP(C1102,Sheet5!F:H,3,)</f>
        <v>3</v>
      </c>
      <c r="E1102" t="s">
        <v>4902</v>
      </c>
      <c r="F1102" t="s">
        <v>4899</v>
      </c>
      <c r="G1102" t="s">
        <v>2827</v>
      </c>
      <c r="H1102" t="s">
        <v>1995</v>
      </c>
      <c r="I1102" t="str">
        <f t="shared" si="35"/>
        <v>D0119OB24SKU00434</v>
      </c>
      <c r="J1102">
        <v>6</v>
      </c>
    </row>
    <row r="1103" spans="1:10" x14ac:dyDescent="0.3">
      <c r="A1103" t="s">
        <v>4938</v>
      </c>
      <c r="B1103" t="s">
        <v>4880</v>
      </c>
      <c r="C1103" t="str">
        <f t="shared" si="34"/>
        <v>D0119</v>
      </c>
      <c r="D1103">
        <f>VLOOKUP(C1103,Sheet5!F:H,3,)</f>
        <v>3</v>
      </c>
      <c r="E1103" t="s">
        <v>4902</v>
      </c>
      <c r="F1103" t="s">
        <v>4899</v>
      </c>
      <c r="G1103" t="s">
        <v>2827</v>
      </c>
      <c r="H1103" t="s">
        <v>13</v>
      </c>
      <c r="I1103" t="str">
        <f t="shared" si="35"/>
        <v>D0119OB24SKU00269</v>
      </c>
      <c r="J1103">
        <v>2</v>
      </c>
    </row>
    <row r="1104" spans="1:10" x14ac:dyDescent="0.3">
      <c r="A1104" t="s">
        <v>4938</v>
      </c>
      <c r="B1104" t="s">
        <v>4880</v>
      </c>
      <c r="C1104" t="str">
        <f t="shared" si="34"/>
        <v>D0119</v>
      </c>
      <c r="D1104">
        <f>VLOOKUP(C1104,Sheet5!F:H,3,)</f>
        <v>3</v>
      </c>
      <c r="E1104" t="s">
        <v>4902</v>
      </c>
      <c r="F1104" t="s">
        <v>4899</v>
      </c>
      <c r="G1104" t="s">
        <v>2827</v>
      </c>
      <c r="H1104" t="s">
        <v>1877</v>
      </c>
      <c r="I1104" t="str">
        <f t="shared" si="35"/>
        <v>D0119OB24SKU00459</v>
      </c>
      <c r="J1104">
        <v>1</v>
      </c>
    </row>
    <row r="1105" spans="1:10" x14ac:dyDescent="0.3">
      <c r="A1105" t="s">
        <v>4938</v>
      </c>
      <c r="B1105" t="s">
        <v>4880</v>
      </c>
      <c r="C1105" t="str">
        <f t="shared" si="34"/>
        <v>D0119</v>
      </c>
      <c r="D1105">
        <f>VLOOKUP(C1105,Sheet5!F:H,3,)</f>
        <v>3</v>
      </c>
      <c r="E1105" t="s">
        <v>4902</v>
      </c>
      <c r="F1105" t="s">
        <v>4899</v>
      </c>
      <c r="G1105" t="s">
        <v>2827</v>
      </c>
      <c r="H1105" t="s">
        <v>1440</v>
      </c>
      <c r="I1105" t="str">
        <f t="shared" si="35"/>
        <v>D0119OB24SKU00264</v>
      </c>
      <c r="J1105">
        <v>1</v>
      </c>
    </row>
    <row r="1106" spans="1:10" x14ac:dyDescent="0.3">
      <c r="A1106" t="s">
        <v>4938</v>
      </c>
      <c r="B1106" t="s">
        <v>4880</v>
      </c>
      <c r="C1106" t="str">
        <f t="shared" si="34"/>
        <v>D0119</v>
      </c>
      <c r="D1106">
        <f>VLOOKUP(C1106,Sheet5!F:H,3,)</f>
        <v>3</v>
      </c>
      <c r="E1106" t="s">
        <v>4902</v>
      </c>
      <c r="F1106" t="s">
        <v>4899</v>
      </c>
      <c r="G1106" t="s">
        <v>2827</v>
      </c>
      <c r="H1106" t="s">
        <v>14</v>
      </c>
      <c r="I1106" t="str">
        <f t="shared" si="35"/>
        <v>D0119OB24SKU00292</v>
      </c>
      <c r="J1106">
        <v>4</v>
      </c>
    </row>
    <row r="1107" spans="1:10" x14ac:dyDescent="0.3">
      <c r="A1107" t="s">
        <v>4938</v>
      </c>
      <c r="B1107" t="s">
        <v>4880</v>
      </c>
      <c r="C1107" t="str">
        <f t="shared" si="34"/>
        <v>D0119</v>
      </c>
      <c r="D1107">
        <f>VLOOKUP(C1107,Sheet5!F:H,3,)</f>
        <v>3</v>
      </c>
      <c r="E1107" t="s">
        <v>4902</v>
      </c>
      <c r="F1107" t="s">
        <v>4899</v>
      </c>
      <c r="G1107" t="s">
        <v>2827</v>
      </c>
      <c r="H1107" t="s">
        <v>2021</v>
      </c>
      <c r="I1107" t="str">
        <f t="shared" si="35"/>
        <v>D0119OB24SKU00457</v>
      </c>
      <c r="J1107">
        <v>1</v>
      </c>
    </row>
    <row r="1108" spans="1:10" x14ac:dyDescent="0.3">
      <c r="A1108" t="s">
        <v>4938</v>
      </c>
      <c r="B1108" t="s">
        <v>4880</v>
      </c>
      <c r="C1108" t="str">
        <f t="shared" si="34"/>
        <v>D0119</v>
      </c>
      <c r="D1108">
        <f>VLOOKUP(C1108,Sheet5!F:H,3,)</f>
        <v>3</v>
      </c>
      <c r="E1108" t="s">
        <v>4902</v>
      </c>
      <c r="F1108" t="s">
        <v>4899</v>
      </c>
      <c r="G1108" t="s">
        <v>2827</v>
      </c>
      <c r="H1108" t="s">
        <v>1656</v>
      </c>
      <c r="I1108" t="str">
        <f t="shared" si="35"/>
        <v>D0119OB24SKU00698</v>
      </c>
      <c r="J1108">
        <v>2</v>
      </c>
    </row>
    <row r="1109" spans="1:10" x14ac:dyDescent="0.3">
      <c r="A1109" t="s">
        <v>4938</v>
      </c>
      <c r="B1109" t="s">
        <v>4880</v>
      </c>
      <c r="C1109" t="str">
        <f t="shared" si="34"/>
        <v>D0119</v>
      </c>
      <c r="D1109">
        <f>VLOOKUP(C1109,Sheet5!F:H,3,)</f>
        <v>3</v>
      </c>
      <c r="E1109" t="s">
        <v>4902</v>
      </c>
      <c r="F1109" t="s">
        <v>4899</v>
      </c>
      <c r="G1109" t="s">
        <v>2827</v>
      </c>
      <c r="H1109" t="s">
        <v>4271</v>
      </c>
      <c r="I1109" t="str">
        <f t="shared" si="35"/>
        <v>D0119OB24SKU00809</v>
      </c>
      <c r="J1109">
        <v>1</v>
      </c>
    </row>
    <row r="1110" spans="1:10" x14ac:dyDescent="0.3">
      <c r="A1110" t="s">
        <v>4938</v>
      </c>
      <c r="B1110" t="s">
        <v>4880</v>
      </c>
      <c r="C1110" t="str">
        <f t="shared" si="34"/>
        <v>D0119</v>
      </c>
      <c r="D1110">
        <f>VLOOKUP(C1110,Sheet5!F:H,3,)</f>
        <v>3</v>
      </c>
      <c r="E1110" t="s">
        <v>4902</v>
      </c>
      <c r="F1110" t="s">
        <v>4899</v>
      </c>
      <c r="G1110" t="s">
        <v>2827</v>
      </c>
      <c r="H1110" t="s">
        <v>2543</v>
      </c>
      <c r="I1110" t="str">
        <f t="shared" si="35"/>
        <v>D0119OB24SKU00670</v>
      </c>
      <c r="J1110">
        <v>5</v>
      </c>
    </row>
    <row r="1111" spans="1:10" x14ac:dyDescent="0.3">
      <c r="A1111" t="s">
        <v>4938</v>
      </c>
      <c r="B1111" t="s">
        <v>4880</v>
      </c>
      <c r="C1111" t="str">
        <f t="shared" si="34"/>
        <v>D0119</v>
      </c>
      <c r="D1111">
        <f>VLOOKUP(C1111,Sheet5!F:H,3,)</f>
        <v>3</v>
      </c>
      <c r="E1111" t="s">
        <v>4902</v>
      </c>
      <c r="F1111" t="s">
        <v>4899</v>
      </c>
      <c r="G1111" t="s">
        <v>2827</v>
      </c>
      <c r="H1111" t="s">
        <v>16</v>
      </c>
      <c r="I1111" t="str">
        <f t="shared" si="35"/>
        <v>D0119OB24SKU00530</v>
      </c>
      <c r="J1111">
        <v>0.5</v>
      </c>
    </row>
    <row r="1112" spans="1:10" x14ac:dyDescent="0.3">
      <c r="A1112" t="s">
        <v>4938</v>
      </c>
      <c r="B1112" t="s">
        <v>4880</v>
      </c>
      <c r="C1112" t="str">
        <f t="shared" si="34"/>
        <v>D0119</v>
      </c>
      <c r="D1112">
        <f>VLOOKUP(C1112,Sheet5!F:H,3,)</f>
        <v>3</v>
      </c>
      <c r="E1112" t="s">
        <v>4902</v>
      </c>
      <c r="F1112" t="s">
        <v>4899</v>
      </c>
      <c r="G1112" t="s">
        <v>2827</v>
      </c>
      <c r="H1112" t="s">
        <v>15</v>
      </c>
      <c r="I1112" t="str">
        <f t="shared" si="35"/>
        <v>D0119OB24SKU00535</v>
      </c>
      <c r="J1112">
        <v>0.5</v>
      </c>
    </row>
    <row r="1113" spans="1:10" x14ac:dyDescent="0.3">
      <c r="A1113" t="s">
        <v>4938</v>
      </c>
      <c r="B1113" t="s">
        <v>4881</v>
      </c>
      <c r="C1113" t="str">
        <f t="shared" si="34"/>
        <v>D0119</v>
      </c>
      <c r="D1113">
        <f>VLOOKUP(C1113,Sheet5!F:H,3,)</f>
        <v>3</v>
      </c>
      <c r="E1113" t="s">
        <v>4903</v>
      </c>
      <c r="F1113" t="s">
        <v>4899</v>
      </c>
      <c r="G1113" t="s">
        <v>2827</v>
      </c>
      <c r="H1113" t="s">
        <v>11</v>
      </c>
      <c r="I1113" t="str">
        <f t="shared" si="35"/>
        <v>D0119OB23SKU00300</v>
      </c>
      <c r="J1113">
        <v>500</v>
      </c>
    </row>
    <row r="1114" spans="1:10" x14ac:dyDescent="0.3">
      <c r="A1114" t="s">
        <v>4938</v>
      </c>
      <c r="B1114" t="s">
        <v>4881</v>
      </c>
      <c r="C1114" t="str">
        <f t="shared" si="34"/>
        <v>D0119</v>
      </c>
      <c r="D1114">
        <f>VLOOKUP(C1114,Sheet5!F:H,3,)</f>
        <v>3</v>
      </c>
      <c r="E1114" t="s">
        <v>4903</v>
      </c>
      <c r="F1114" t="s">
        <v>4899</v>
      </c>
      <c r="G1114" t="s">
        <v>2827</v>
      </c>
      <c r="H1114" t="s">
        <v>4271</v>
      </c>
      <c r="I1114" t="str">
        <f t="shared" si="35"/>
        <v>D0119OB23SKU00809</v>
      </c>
      <c r="J1114">
        <v>1</v>
      </c>
    </row>
    <row r="1115" spans="1:10" x14ac:dyDescent="0.3">
      <c r="A1115" t="s">
        <v>4938</v>
      </c>
      <c r="B1115" t="s">
        <v>4881</v>
      </c>
      <c r="C1115" t="str">
        <f t="shared" si="34"/>
        <v>D0119</v>
      </c>
      <c r="D1115">
        <f>VLOOKUP(C1115,Sheet5!F:H,3,)</f>
        <v>3</v>
      </c>
      <c r="E1115" t="s">
        <v>4903</v>
      </c>
      <c r="F1115" t="s">
        <v>4899</v>
      </c>
      <c r="G1115" t="s">
        <v>2827</v>
      </c>
      <c r="H1115" t="s">
        <v>15</v>
      </c>
      <c r="I1115" t="str">
        <f t="shared" si="35"/>
        <v>D0119OB23SKU00535</v>
      </c>
      <c r="J1115">
        <v>0.5</v>
      </c>
    </row>
    <row r="1116" spans="1:10" x14ac:dyDescent="0.3">
      <c r="A1116" t="s">
        <v>4938</v>
      </c>
      <c r="B1116" t="s">
        <v>4881</v>
      </c>
      <c r="C1116" t="str">
        <f t="shared" si="34"/>
        <v>D0119</v>
      </c>
      <c r="D1116">
        <f>VLOOKUP(C1116,Sheet5!F:H,3,)</f>
        <v>3</v>
      </c>
      <c r="E1116" t="s">
        <v>4903</v>
      </c>
      <c r="F1116" t="s">
        <v>4899</v>
      </c>
      <c r="G1116" t="s">
        <v>2827</v>
      </c>
      <c r="H1116" t="s">
        <v>15</v>
      </c>
      <c r="I1116" t="str">
        <f t="shared" si="35"/>
        <v>D0119OB23SKU00535</v>
      </c>
      <c r="J1116">
        <v>0.5</v>
      </c>
    </row>
    <row r="1117" spans="1:10" x14ac:dyDescent="0.3">
      <c r="A1117" t="s">
        <v>4403</v>
      </c>
      <c r="B1117" t="s">
        <v>4840</v>
      </c>
      <c r="C1117" t="str">
        <f t="shared" si="34"/>
        <v>D0124</v>
      </c>
      <c r="D1117">
        <f>VLOOKUP(C1117,Sheet5!F:H,3,)</f>
        <v>4</v>
      </c>
      <c r="E1117" t="s">
        <v>4877</v>
      </c>
      <c r="F1117" t="s">
        <v>4878</v>
      </c>
      <c r="G1117" t="s">
        <v>4879</v>
      </c>
      <c r="H1117" t="s">
        <v>11</v>
      </c>
      <c r="I1117" t="str">
        <f t="shared" si="35"/>
        <v>D0124OB15SKU00300</v>
      </c>
      <c r="J1117">
        <v>650</v>
      </c>
    </row>
    <row r="1118" spans="1:10" x14ac:dyDescent="0.3">
      <c r="A1118" t="s">
        <v>4403</v>
      </c>
      <c r="B1118" t="s">
        <v>4840</v>
      </c>
      <c r="C1118" t="str">
        <f t="shared" si="34"/>
        <v>D0124</v>
      </c>
      <c r="D1118">
        <f>VLOOKUP(C1118,Sheet5!F:H,3,)</f>
        <v>4</v>
      </c>
      <c r="E1118" t="s">
        <v>4877</v>
      </c>
      <c r="F1118" t="s">
        <v>4878</v>
      </c>
      <c r="G1118" t="s">
        <v>4879</v>
      </c>
      <c r="H1118" t="s">
        <v>2024</v>
      </c>
      <c r="I1118" t="str">
        <f t="shared" si="35"/>
        <v>D0124OB15SKU00547</v>
      </c>
      <c r="J1118">
        <v>70</v>
      </c>
    </row>
    <row r="1119" spans="1:10" x14ac:dyDescent="0.3">
      <c r="A1119" t="s">
        <v>5332</v>
      </c>
      <c r="B1119" t="s">
        <v>822</v>
      </c>
      <c r="C1119" t="str">
        <f t="shared" si="34"/>
        <v>D0131</v>
      </c>
      <c r="D1119">
        <f>VLOOKUP(C1119,Sheet5!F:H,3,)</f>
        <v>4</v>
      </c>
      <c r="E1119" t="s">
        <v>5313</v>
      </c>
      <c r="F1119" t="s">
        <v>5314</v>
      </c>
      <c r="G1119" t="s">
        <v>2825</v>
      </c>
      <c r="H1119" t="s">
        <v>11</v>
      </c>
      <c r="I1119" t="str">
        <f t="shared" si="35"/>
        <v>D0131OB2SKU00300</v>
      </c>
      <c r="J1119">
        <v>325</v>
      </c>
    </row>
    <row r="1120" spans="1:10" x14ac:dyDescent="0.3">
      <c r="A1120" t="s">
        <v>5332</v>
      </c>
      <c r="B1120" t="s">
        <v>822</v>
      </c>
      <c r="C1120" t="str">
        <f t="shared" si="34"/>
        <v>D0131</v>
      </c>
      <c r="D1120">
        <f>VLOOKUP(C1120,Sheet5!F:H,3,)</f>
        <v>4</v>
      </c>
      <c r="E1120" t="s">
        <v>5313</v>
      </c>
      <c r="F1120" t="s">
        <v>5314</v>
      </c>
      <c r="G1120" t="s">
        <v>2825</v>
      </c>
      <c r="H1120" t="s">
        <v>13</v>
      </c>
      <c r="I1120" t="str">
        <f t="shared" si="35"/>
        <v>D0131OB2SKU00269</v>
      </c>
      <c r="J1120">
        <v>3</v>
      </c>
    </row>
    <row r="1121" spans="1:10" x14ac:dyDescent="0.3">
      <c r="A1121" t="s">
        <v>5332</v>
      </c>
      <c r="B1121" t="s">
        <v>822</v>
      </c>
      <c r="C1121" t="str">
        <f t="shared" si="34"/>
        <v>D0131</v>
      </c>
      <c r="D1121">
        <f>VLOOKUP(C1121,Sheet5!F:H,3,)</f>
        <v>4</v>
      </c>
      <c r="E1121" t="s">
        <v>5313</v>
      </c>
      <c r="F1121" t="s">
        <v>5314</v>
      </c>
      <c r="G1121" t="s">
        <v>2825</v>
      </c>
      <c r="H1121" t="s">
        <v>1995</v>
      </c>
      <c r="I1121" t="str">
        <f t="shared" si="35"/>
        <v>D0131OB2SKU00434</v>
      </c>
      <c r="J1121">
        <v>5</v>
      </c>
    </row>
    <row r="1122" spans="1:10" x14ac:dyDescent="0.3">
      <c r="A1122" t="s">
        <v>5332</v>
      </c>
      <c r="B1122" t="s">
        <v>822</v>
      </c>
      <c r="C1122" t="str">
        <f t="shared" si="34"/>
        <v>D0131</v>
      </c>
      <c r="D1122">
        <f>VLOOKUP(C1122,Sheet5!F:H,3,)</f>
        <v>4</v>
      </c>
      <c r="E1122" t="s">
        <v>5313</v>
      </c>
      <c r="F1122" t="s">
        <v>5314</v>
      </c>
      <c r="G1122" t="s">
        <v>2825</v>
      </c>
      <c r="H1122" t="s">
        <v>14</v>
      </c>
      <c r="I1122" t="str">
        <f t="shared" si="35"/>
        <v>D0131OB2SKU00292</v>
      </c>
      <c r="J1122">
        <v>5</v>
      </c>
    </row>
    <row r="1123" spans="1:10" x14ac:dyDescent="0.3">
      <c r="A1123" t="s">
        <v>5332</v>
      </c>
      <c r="B1123" t="s">
        <v>822</v>
      </c>
      <c r="C1123" t="str">
        <f t="shared" si="34"/>
        <v>D0131</v>
      </c>
      <c r="D1123">
        <f>VLOOKUP(C1123,Sheet5!F:H,3,)</f>
        <v>4</v>
      </c>
      <c r="E1123" t="s">
        <v>5313</v>
      </c>
      <c r="F1123" t="s">
        <v>5314</v>
      </c>
      <c r="G1123" t="s">
        <v>2825</v>
      </c>
      <c r="H1123" t="s">
        <v>1656</v>
      </c>
      <c r="I1123" t="str">
        <f t="shared" si="35"/>
        <v>D0131OB2SKU00698</v>
      </c>
      <c r="J1123">
        <v>10</v>
      </c>
    </row>
    <row r="1124" spans="1:10" x14ac:dyDescent="0.3">
      <c r="A1124" t="s">
        <v>5332</v>
      </c>
      <c r="B1124" t="s">
        <v>822</v>
      </c>
      <c r="C1124" t="str">
        <f t="shared" si="34"/>
        <v>D0131</v>
      </c>
      <c r="D1124">
        <f>VLOOKUP(C1124,Sheet5!F:H,3,)</f>
        <v>4</v>
      </c>
      <c r="E1124" t="s">
        <v>5313</v>
      </c>
      <c r="F1124" t="s">
        <v>5314</v>
      </c>
      <c r="G1124" t="s">
        <v>2825</v>
      </c>
      <c r="H1124" t="s">
        <v>1682</v>
      </c>
      <c r="I1124" t="str">
        <f t="shared" si="35"/>
        <v>D0131OB2SKU00695</v>
      </c>
      <c r="J1124">
        <v>5</v>
      </c>
    </row>
    <row r="1125" spans="1:10" x14ac:dyDescent="0.3">
      <c r="A1125" t="s">
        <v>5332</v>
      </c>
      <c r="B1125" t="s">
        <v>822</v>
      </c>
      <c r="C1125" t="str">
        <f t="shared" si="34"/>
        <v>D0131</v>
      </c>
      <c r="D1125">
        <f>VLOOKUP(C1125,Sheet5!F:H,3,)</f>
        <v>4</v>
      </c>
      <c r="E1125" t="s">
        <v>5313</v>
      </c>
      <c r="F1125" t="s">
        <v>5314</v>
      </c>
      <c r="G1125" t="s">
        <v>2825</v>
      </c>
      <c r="H1125" t="s">
        <v>1440</v>
      </c>
      <c r="I1125" t="str">
        <f t="shared" si="35"/>
        <v>D0131OB2SKU00264</v>
      </c>
      <c r="J1125">
        <v>2</v>
      </c>
    </row>
    <row r="1126" spans="1:10" x14ac:dyDescent="0.3">
      <c r="A1126" t="s">
        <v>5332</v>
      </c>
      <c r="B1126" t="s">
        <v>822</v>
      </c>
      <c r="C1126" t="str">
        <f t="shared" si="34"/>
        <v>D0131</v>
      </c>
      <c r="D1126">
        <f>VLOOKUP(C1126,Sheet5!F:H,3,)</f>
        <v>4</v>
      </c>
      <c r="E1126" t="s">
        <v>5313</v>
      </c>
      <c r="F1126" t="s">
        <v>5314</v>
      </c>
      <c r="G1126" t="s">
        <v>2825</v>
      </c>
      <c r="H1126" t="s">
        <v>2543</v>
      </c>
      <c r="I1126" t="str">
        <f t="shared" si="35"/>
        <v>D0131OB2SKU00670</v>
      </c>
      <c r="J1126">
        <v>5</v>
      </c>
    </row>
    <row r="1127" spans="1:10" x14ac:dyDescent="0.3">
      <c r="A1127" t="s">
        <v>5332</v>
      </c>
      <c r="B1127" t="s">
        <v>822</v>
      </c>
      <c r="C1127" t="str">
        <f t="shared" si="34"/>
        <v>D0131</v>
      </c>
      <c r="D1127">
        <f>VLOOKUP(C1127,Sheet5!F:H,3,)</f>
        <v>4</v>
      </c>
      <c r="E1127" t="s">
        <v>5313</v>
      </c>
      <c r="F1127" t="s">
        <v>5314</v>
      </c>
      <c r="G1127" t="s">
        <v>2825</v>
      </c>
      <c r="H1127" t="s">
        <v>1954</v>
      </c>
      <c r="I1127" t="str">
        <f t="shared" si="35"/>
        <v>D0131OB2SKU00428</v>
      </c>
      <c r="J1127">
        <v>5</v>
      </c>
    </row>
    <row r="1128" spans="1:10" x14ac:dyDescent="0.3">
      <c r="A1128" t="s">
        <v>5332</v>
      </c>
      <c r="B1128" t="s">
        <v>823</v>
      </c>
      <c r="C1128" t="str">
        <f t="shared" si="34"/>
        <v>D0131</v>
      </c>
      <c r="D1128">
        <f>VLOOKUP(C1128,Sheet5!F:H,3,)</f>
        <v>4</v>
      </c>
      <c r="E1128" t="s">
        <v>2854</v>
      </c>
      <c r="F1128" t="s">
        <v>5314</v>
      </c>
      <c r="G1128" t="s">
        <v>2825</v>
      </c>
      <c r="H1128" t="s">
        <v>11</v>
      </c>
      <c r="I1128" t="str">
        <f t="shared" si="35"/>
        <v>D0131OB3SKU00300</v>
      </c>
      <c r="J1128">
        <v>350</v>
      </c>
    </row>
    <row r="1129" spans="1:10" x14ac:dyDescent="0.3">
      <c r="A1129" t="s">
        <v>5332</v>
      </c>
      <c r="B1129" t="s">
        <v>823</v>
      </c>
      <c r="C1129" t="str">
        <f t="shared" si="34"/>
        <v>D0131</v>
      </c>
      <c r="D1129">
        <f>VLOOKUP(C1129,Sheet5!F:H,3,)</f>
        <v>4</v>
      </c>
      <c r="E1129" t="s">
        <v>2854</v>
      </c>
      <c r="F1129" t="s">
        <v>5314</v>
      </c>
      <c r="G1129" t="s">
        <v>2825</v>
      </c>
      <c r="H1129" t="s">
        <v>13</v>
      </c>
      <c r="I1129" t="str">
        <f t="shared" si="35"/>
        <v>D0131OB3SKU00269</v>
      </c>
      <c r="J1129">
        <v>3</v>
      </c>
    </row>
    <row r="1130" spans="1:10" x14ac:dyDescent="0.3">
      <c r="A1130" t="s">
        <v>5332</v>
      </c>
      <c r="B1130" t="s">
        <v>823</v>
      </c>
      <c r="C1130" t="str">
        <f t="shared" si="34"/>
        <v>D0131</v>
      </c>
      <c r="D1130">
        <f>VLOOKUP(C1130,Sheet5!F:H,3,)</f>
        <v>4</v>
      </c>
      <c r="E1130" t="s">
        <v>2854</v>
      </c>
      <c r="F1130" t="s">
        <v>5314</v>
      </c>
      <c r="G1130" t="s">
        <v>2825</v>
      </c>
      <c r="H1130" t="s">
        <v>1995</v>
      </c>
      <c r="I1130" t="str">
        <f t="shared" si="35"/>
        <v>D0131OB3SKU00434</v>
      </c>
      <c r="J1130">
        <v>5</v>
      </c>
    </row>
    <row r="1131" spans="1:10" x14ac:dyDescent="0.3">
      <c r="A1131" t="s">
        <v>5332</v>
      </c>
      <c r="B1131" t="s">
        <v>823</v>
      </c>
      <c r="C1131" t="str">
        <f t="shared" si="34"/>
        <v>D0131</v>
      </c>
      <c r="D1131">
        <f>VLOOKUP(C1131,Sheet5!F:H,3,)</f>
        <v>4</v>
      </c>
      <c r="E1131" t="s">
        <v>2854</v>
      </c>
      <c r="F1131" t="s">
        <v>5314</v>
      </c>
      <c r="G1131" t="s">
        <v>2825</v>
      </c>
      <c r="H1131" t="s">
        <v>14</v>
      </c>
      <c r="I1131" t="str">
        <f t="shared" si="35"/>
        <v>D0131OB3SKU00292</v>
      </c>
      <c r="J1131">
        <v>5</v>
      </c>
    </row>
    <row r="1132" spans="1:10" x14ac:dyDescent="0.3">
      <c r="A1132" t="s">
        <v>5332</v>
      </c>
      <c r="B1132" t="s">
        <v>823</v>
      </c>
      <c r="C1132" t="str">
        <f t="shared" si="34"/>
        <v>D0131</v>
      </c>
      <c r="D1132">
        <f>VLOOKUP(C1132,Sheet5!F:H,3,)</f>
        <v>4</v>
      </c>
      <c r="E1132" t="s">
        <v>2854</v>
      </c>
      <c r="F1132" t="s">
        <v>5314</v>
      </c>
      <c r="G1132" t="s">
        <v>2825</v>
      </c>
      <c r="H1132" t="s">
        <v>1656</v>
      </c>
      <c r="I1132" t="str">
        <f t="shared" si="35"/>
        <v>D0131OB3SKU00698</v>
      </c>
      <c r="J1132">
        <v>10</v>
      </c>
    </row>
    <row r="1133" spans="1:10" x14ac:dyDescent="0.3">
      <c r="A1133" t="s">
        <v>5332</v>
      </c>
      <c r="B1133" t="s">
        <v>823</v>
      </c>
      <c r="C1133" t="str">
        <f t="shared" si="34"/>
        <v>D0131</v>
      </c>
      <c r="D1133">
        <f>VLOOKUP(C1133,Sheet5!F:H,3,)</f>
        <v>4</v>
      </c>
      <c r="E1133" t="s">
        <v>2854</v>
      </c>
      <c r="F1133" t="s">
        <v>5314</v>
      </c>
      <c r="G1133" t="s">
        <v>2825</v>
      </c>
      <c r="H1133" t="s">
        <v>1682</v>
      </c>
      <c r="I1133" t="str">
        <f t="shared" si="35"/>
        <v>D0131OB3SKU00695</v>
      </c>
      <c r="J1133">
        <v>5</v>
      </c>
    </row>
    <row r="1134" spans="1:10" x14ac:dyDescent="0.3">
      <c r="A1134" t="s">
        <v>5332</v>
      </c>
      <c r="B1134" t="s">
        <v>823</v>
      </c>
      <c r="C1134" t="str">
        <f t="shared" si="34"/>
        <v>D0131</v>
      </c>
      <c r="D1134">
        <f>VLOOKUP(C1134,Sheet5!F:H,3,)</f>
        <v>4</v>
      </c>
      <c r="E1134" t="s">
        <v>2854</v>
      </c>
      <c r="F1134" t="s">
        <v>5314</v>
      </c>
      <c r="G1134" t="s">
        <v>2825</v>
      </c>
      <c r="H1134" t="s">
        <v>2543</v>
      </c>
      <c r="I1134" t="str">
        <f t="shared" si="35"/>
        <v>D0131OB3SKU00670</v>
      </c>
      <c r="J1134">
        <v>5</v>
      </c>
    </row>
    <row r="1135" spans="1:10" x14ac:dyDescent="0.3">
      <c r="A1135" t="s">
        <v>5332</v>
      </c>
      <c r="B1135" t="s">
        <v>823</v>
      </c>
      <c r="C1135" t="str">
        <f t="shared" si="34"/>
        <v>D0131</v>
      </c>
      <c r="D1135">
        <f>VLOOKUP(C1135,Sheet5!F:H,3,)</f>
        <v>4</v>
      </c>
      <c r="E1135" t="s">
        <v>2854</v>
      </c>
      <c r="F1135" t="s">
        <v>5314</v>
      </c>
      <c r="G1135" t="s">
        <v>2825</v>
      </c>
      <c r="H1135" t="s">
        <v>1954</v>
      </c>
      <c r="I1135" t="str">
        <f t="shared" si="35"/>
        <v>D0131OB3SKU00428</v>
      </c>
      <c r="J1135">
        <v>5</v>
      </c>
    </row>
    <row r="1136" spans="1:10" x14ac:dyDescent="0.3">
      <c r="A1136" t="s">
        <v>5332</v>
      </c>
      <c r="B1136" t="s">
        <v>2859</v>
      </c>
      <c r="C1136" t="str">
        <f t="shared" si="34"/>
        <v>D0131</v>
      </c>
      <c r="D1136">
        <f>VLOOKUP(C1136,Sheet5!F:H,3,)</f>
        <v>4</v>
      </c>
      <c r="E1136" t="s">
        <v>2860</v>
      </c>
      <c r="F1136" t="s">
        <v>5314</v>
      </c>
      <c r="G1136" t="s">
        <v>2825</v>
      </c>
      <c r="H1136" t="s">
        <v>11</v>
      </c>
      <c r="I1136" t="str">
        <f t="shared" si="35"/>
        <v>D0131OB4SKU00300</v>
      </c>
      <c r="J1136">
        <v>330</v>
      </c>
    </row>
    <row r="1137" spans="1:10" x14ac:dyDescent="0.3">
      <c r="A1137" t="s">
        <v>5332</v>
      </c>
      <c r="B1137" t="s">
        <v>2859</v>
      </c>
      <c r="C1137" t="str">
        <f t="shared" si="34"/>
        <v>D0131</v>
      </c>
      <c r="D1137">
        <f>VLOOKUP(C1137,Sheet5!F:H,3,)</f>
        <v>4</v>
      </c>
      <c r="E1137" t="s">
        <v>2860</v>
      </c>
      <c r="F1137" t="s">
        <v>5314</v>
      </c>
      <c r="G1137" t="s">
        <v>2825</v>
      </c>
      <c r="H1137" t="s">
        <v>13</v>
      </c>
      <c r="I1137" t="str">
        <f t="shared" si="35"/>
        <v>D0131OB4SKU00269</v>
      </c>
      <c r="J1137">
        <v>3</v>
      </c>
    </row>
    <row r="1138" spans="1:10" x14ac:dyDescent="0.3">
      <c r="A1138" t="s">
        <v>5332</v>
      </c>
      <c r="B1138" t="s">
        <v>2859</v>
      </c>
      <c r="C1138" t="str">
        <f t="shared" si="34"/>
        <v>D0131</v>
      </c>
      <c r="D1138">
        <f>VLOOKUP(C1138,Sheet5!F:H,3,)</f>
        <v>4</v>
      </c>
      <c r="E1138" t="s">
        <v>2860</v>
      </c>
      <c r="F1138" t="s">
        <v>5314</v>
      </c>
      <c r="G1138" t="s">
        <v>2825</v>
      </c>
      <c r="H1138" t="s">
        <v>1995</v>
      </c>
      <c r="I1138" t="str">
        <f t="shared" si="35"/>
        <v>D0131OB4SKU00434</v>
      </c>
      <c r="J1138">
        <v>5</v>
      </c>
    </row>
    <row r="1139" spans="1:10" x14ac:dyDescent="0.3">
      <c r="A1139" t="s">
        <v>5332</v>
      </c>
      <c r="B1139" t="s">
        <v>2859</v>
      </c>
      <c r="C1139" t="str">
        <f t="shared" si="34"/>
        <v>D0131</v>
      </c>
      <c r="D1139">
        <f>VLOOKUP(C1139,Sheet5!F:H,3,)</f>
        <v>4</v>
      </c>
      <c r="E1139" t="s">
        <v>2860</v>
      </c>
      <c r="F1139" t="s">
        <v>5314</v>
      </c>
      <c r="G1139" t="s">
        <v>2825</v>
      </c>
      <c r="H1139" t="s">
        <v>14</v>
      </c>
      <c r="I1139" t="str">
        <f t="shared" si="35"/>
        <v>D0131OB4SKU00292</v>
      </c>
      <c r="J1139">
        <v>5</v>
      </c>
    </row>
    <row r="1140" spans="1:10" x14ac:dyDescent="0.3">
      <c r="A1140" t="s">
        <v>5332</v>
      </c>
      <c r="B1140" t="s">
        <v>2859</v>
      </c>
      <c r="C1140" t="str">
        <f t="shared" si="34"/>
        <v>D0131</v>
      </c>
      <c r="D1140">
        <f>VLOOKUP(C1140,Sheet5!F:H,3,)</f>
        <v>4</v>
      </c>
      <c r="E1140" t="s">
        <v>2860</v>
      </c>
      <c r="F1140" t="s">
        <v>5314</v>
      </c>
      <c r="G1140" t="s">
        <v>2825</v>
      </c>
      <c r="H1140" t="s">
        <v>1682</v>
      </c>
      <c r="I1140" t="str">
        <f t="shared" si="35"/>
        <v>D0131OB4SKU00695</v>
      </c>
      <c r="J1140">
        <v>5</v>
      </c>
    </row>
    <row r="1141" spans="1:10" x14ac:dyDescent="0.3">
      <c r="A1141" t="s">
        <v>5332</v>
      </c>
      <c r="B1141" t="s">
        <v>2859</v>
      </c>
      <c r="C1141" t="str">
        <f t="shared" si="34"/>
        <v>D0131</v>
      </c>
      <c r="D1141">
        <f>VLOOKUP(C1141,Sheet5!F:H,3,)</f>
        <v>4</v>
      </c>
      <c r="E1141" t="s">
        <v>2860</v>
      </c>
      <c r="F1141" t="s">
        <v>5314</v>
      </c>
      <c r="G1141" t="s">
        <v>2825</v>
      </c>
      <c r="H1141" t="s">
        <v>1440</v>
      </c>
      <c r="I1141" t="str">
        <f t="shared" si="35"/>
        <v>D0131OB4SKU00264</v>
      </c>
      <c r="J1141">
        <v>2</v>
      </c>
    </row>
    <row r="1142" spans="1:10" x14ac:dyDescent="0.3">
      <c r="A1142" t="s">
        <v>5332</v>
      </c>
      <c r="B1142" t="s">
        <v>2859</v>
      </c>
      <c r="C1142" t="str">
        <f t="shared" si="34"/>
        <v>D0131</v>
      </c>
      <c r="D1142">
        <f>VLOOKUP(C1142,Sheet5!F:H,3,)</f>
        <v>4</v>
      </c>
      <c r="E1142" t="s">
        <v>2860</v>
      </c>
      <c r="F1142" t="s">
        <v>5314</v>
      </c>
      <c r="G1142" t="s">
        <v>2825</v>
      </c>
      <c r="H1142" t="s">
        <v>2543</v>
      </c>
      <c r="I1142" t="str">
        <f t="shared" si="35"/>
        <v>D0131OB4SKU00670</v>
      </c>
      <c r="J1142">
        <v>5</v>
      </c>
    </row>
    <row r="1143" spans="1:10" x14ac:dyDescent="0.3">
      <c r="A1143" t="s">
        <v>5332</v>
      </c>
      <c r="B1143" t="s">
        <v>2859</v>
      </c>
      <c r="C1143" t="str">
        <f t="shared" si="34"/>
        <v>D0131</v>
      </c>
      <c r="D1143">
        <f>VLOOKUP(C1143,Sheet5!F:H,3,)</f>
        <v>4</v>
      </c>
      <c r="E1143" t="s">
        <v>2860</v>
      </c>
      <c r="F1143" t="s">
        <v>5314</v>
      </c>
      <c r="G1143" t="s">
        <v>2825</v>
      </c>
      <c r="H1143" t="s">
        <v>1954</v>
      </c>
      <c r="I1143" t="str">
        <f t="shared" si="35"/>
        <v>D0131OB4SKU00428</v>
      </c>
      <c r="J1143">
        <v>5</v>
      </c>
    </row>
    <row r="1144" spans="1:10" x14ac:dyDescent="0.3">
      <c r="A1144" t="s">
        <v>5071</v>
      </c>
      <c r="B1144" t="s">
        <v>834</v>
      </c>
      <c r="C1144" t="str">
        <f t="shared" si="34"/>
        <v>D0134</v>
      </c>
      <c r="D1144">
        <f>VLOOKUP(C1144,Sheet5!F:H,3,)</f>
        <v>4</v>
      </c>
      <c r="E1144" t="s">
        <v>4985</v>
      </c>
      <c r="F1144" t="s">
        <v>2785</v>
      </c>
      <c r="G1144" t="s">
        <v>4986</v>
      </c>
      <c r="H1144" t="s">
        <v>11</v>
      </c>
      <c r="I1144" t="str">
        <f t="shared" si="35"/>
        <v>D0134OB4SKU00300</v>
      </c>
      <c r="J1144">
        <v>100</v>
      </c>
    </row>
    <row r="1145" spans="1:10" x14ac:dyDescent="0.3">
      <c r="A1145" t="s">
        <v>5071</v>
      </c>
      <c r="B1145" t="s">
        <v>834</v>
      </c>
      <c r="C1145" t="str">
        <f t="shared" si="34"/>
        <v>D0134</v>
      </c>
      <c r="D1145">
        <f>VLOOKUP(C1145,Sheet5!F:H,3,)</f>
        <v>4</v>
      </c>
      <c r="E1145" t="s">
        <v>5034</v>
      </c>
      <c r="F1145" t="s">
        <v>5035</v>
      </c>
      <c r="G1145" t="s">
        <v>5036</v>
      </c>
      <c r="H1145" t="s">
        <v>13</v>
      </c>
      <c r="I1145" t="str">
        <f t="shared" si="35"/>
        <v>D0134OB4SKU00269</v>
      </c>
      <c r="J1145">
        <v>1</v>
      </c>
    </row>
    <row r="1146" spans="1:10" x14ac:dyDescent="0.3">
      <c r="A1146" t="s">
        <v>5071</v>
      </c>
      <c r="B1146" t="s">
        <v>834</v>
      </c>
      <c r="C1146" t="str">
        <f t="shared" si="34"/>
        <v>D0134</v>
      </c>
      <c r="D1146">
        <f>VLOOKUP(C1146,Sheet5!F:H,3,)</f>
        <v>4</v>
      </c>
      <c r="E1146" t="s">
        <v>5034</v>
      </c>
      <c r="F1146" t="s">
        <v>5035</v>
      </c>
      <c r="G1146" t="s">
        <v>5036</v>
      </c>
      <c r="H1146" t="s">
        <v>14</v>
      </c>
      <c r="I1146" t="str">
        <f t="shared" si="35"/>
        <v>D0134OB4SKU00292</v>
      </c>
      <c r="J1146">
        <v>5</v>
      </c>
    </row>
    <row r="1147" spans="1:10" x14ac:dyDescent="0.3">
      <c r="A1147" t="s">
        <v>5071</v>
      </c>
      <c r="B1147" t="s">
        <v>834</v>
      </c>
      <c r="C1147" t="str">
        <f t="shared" si="34"/>
        <v>D0134</v>
      </c>
      <c r="D1147">
        <f>VLOOKUP(C1147,Sheet5!F:H,3,)</f>
        <v>4</v>
      </c>
      <c r="E1147" t="s">
        <v>5034</v>
      </c>
      <c r="F1147" t="s">
        <v>5035</v>
      </c>
      <c r="G1147" t="s">
        <v>5036</v>
      </c>
      <c r="H1147" t="s">
        <v>1656</v>
      </c>
      <c r="I1147" t="str">
        <f t="shared" si="35"/>
        <v>D0134OB4SKU00698</v>
      </c>
      <c r="J1147">
        <v>5</v>
      </c>
    </row>
    <row r="1148" spans="1:10" x14ac:dyDescent="0.3">
      <c r="A1148" t="s">
        <v>5071</v>
      </c>
      <c r="B1148" t="s">
        <v>834</v>
      </c>
      <c r="C1148" t="str">
        <f t="shared" si="34"/>
        <v>D0134</v>
      </c>
      <c r="D1148">
        <f>VLOOKUP(C1148,Sheet5!F:H,3,)</f>
        <v>4</v>
      </c>
      <c r="E1148" t="s">
        <v>5034</v>
      </c>
      <c r="F1148" t="s">
        <v>5035</v>
      </c>
      <c r="G1148" t="s">
        <v>5036</v>
      </c>
      <c r="H1148" t="s">
        <v>2543</v>
      </c>
      <c r="I1148" t="str">
        <f t="shared" si="35"/>
        <v>D0134OB4SKU00670</v>
      </c>
      <c r="J1148">
        <v>2</v>
      </c>
    </row>
    <row r="1149" spans="1:10" x14ac:dyDescent="0.3">
      <c r="A1149" t="s">
        <v>5071</v>
      </c>
      <c r="B1149" t="s">
        <v>834</v>
      </c>
      <c r="C1149" t="str">
        <f t="shared" si="34"/>
        <v>D0134</v>
      </c>
      <c r="D1149">
        <f>VLOOKUP(C1149,Sheet5!F:H,3,)</f>
        <v>4</v>
      </c>
      <c r="E1149" t="s">
        <v>5034</v>
      </c>
      <c r="F1149" t="s">
        <v>5035</v>
      </c>
      <c r="G1149" t="s">
        <v>5036</v>
      </c>
      <c r="H1149" t="s">
        <v>15</v>
      </c>
      <c r="I1149" t="str">
        <f t="shared" si="35"/>
        <v>D0134OB4SKU00535</v>
      </c>
      <c r="J1149">
        <v>1</v>
      </c>
    </row>
    <row r="1150" spans="1:10" x14ac:dyDescent="0.3">
      <c r="A1150" t="s">
        <v>5071</v>
      </c>
      <c r="B1150" t="s">
        <v>835</v>
      </c>
      <c r="C1150" t="str">
        <f t="shared" si="34"/>
        <v>D0134</v>
      </c>
      <c r="D1150">
        <f>VLOOKUP(C1150,Sheet5!F:H,3,)</f>
        <v>4</v>
      </c>
      <c r="E1150" t="s">
        <v>5037</v>
      </c>
      <c r="F1150" t="s">
        <v>5035</v>
      </c>
      <c r="G1150" t="s">
        <v>5036</v>
      </c>
      <c r="H1150" t="s">
        <v>13</v>
      </c>
      <c r="I1150" t="str">
        <f t="shared" si="35"/>
        <v>D0134OB5SKU00269</v>
      </c>
      <c r="J1150">
        <v>1</v>
      </c>
    </row>
    <row r="1151" spans="1:10" x14ac:dyDescent="0.3">
      <c r="A1151" t="s">
        <v>5071</v>
      </c>
      <c r="B1151" t="s">
        <v>835</v>
      </c>
      <c r="C1151" t="str">
        <f t="shared" si="34"/>
        <v>D0134</v>
      </c>
      <c r="D1151">
        <f>VLOOKUP(C1151,Sheet5!F:H,3,)</f>
        <v>4</v>
      </c>
      <c r="E1151" t="s">
        <v>5037</v>
      </c>
      <c r="F1151" t="s">
        <v>5035</v>
      </c>
      <c r="G1151" t="s">
        <v>5036</v>
      </c>
      <c r="H1151" t="s">
        <v>14</v>
      </c>
      <c r="I1151" t="str">
        <f t="shared" si="35"/>
        <v>D0134OB5SKU00292</v>
      </c>
      <c r="J1151">
        <v>5</v>
      </c>
    </row>
    <row r="1152" spans="1:10" x14ac:dyDescent="0.3">
      <c r="A1152" t="s">
        <v>5071</v>
      </c>
      <c r="B1152" t="s">
        <v>835</v>
      </c>
      <c r="C1152" t="str">
        <f t="shared" si="34"/>
        <v>D0134</v>
      </c>
      <c r="D1152">
        <f>VLOOKUP(C1152,Sheet5!F:H,3,)</f>
        <v>4</v>
      </c>
      <c r="E1152" t="s">
        <v>5037</v>
      </c>
      <c r="F1152" t="s">
        <v>5035</v>
      </c>
      <c r="G1152" t="s">
        <v>5036</v>
      </c>
      <c r="H1152" t="s">
        <v>1656</v>
      </c>
      <c r="I1152" t="str">
        <f t="shared" si="35"/>
        <v>D0134OB5SKU00698</v>
      </c>
      <c r="J1152">
        <v>5</v>
      </c>
    </row>
    <row r="1153" spans="1:10" x14ac:dyDescent="0.3">
      <c r="A1153" t="s">
        <v>5071</v>
      </c>
      <c r="B1153" t="s">
        <v>835</v>
      </c>
      <c r="C1153" t="str">
        <f t="shared" si="34"/>
        <v>D0134</v>
      </c>
      <c r="D1153">
        <f>VLOOKUP(C1153,Sheet5!F:H,3,)</f>
        <v>4</v>
      </c>
      <c r="E1153" t="s">
        <v>5037</v>
      </c>
      <c r="F1153" t="s">
        <v>5035</v>
      </c>
      <c r="G1153" t="s">
        <v>5036</v>
      </c>
      <c r="H1153" t="s">
        <v>2543</v>
      </c>
      <c r="I1153" t="str">
        <f t="shared" si="35"/>
        <v>D0134OB5SKU00670</v>
      </c>
      <c r="J1153">
        <v>2</v>
      </c>
    </row>
    <row r="1154" spans="1:10" x14ac:dyDescent="0.3">
      <c r="A1154" t="s">
        <v>5071</v>
      </c>
      <c r="B1154" t="s">
        <v>835</v>
      </c>
      <c r="C1154" t="str">
        <f t="shared" ref="C1154:C1217" si="36">LEFT(B1154,5)</f>
        <v>D0134</v>
      </c>
      <c r="D1154">
        <f>VLOOKUP(C1154,Sheet5!F:H,3,)</f>
        <v>4</v>
      </c>
      <c r="E1154" t="s">
        <v>5037</v>
      </c>
      <c r="F1154" t="s">
        <v>5035</v>
      </c>
      <c r="G1154" t="s">
        <v>5036</v>
      </c>
      <c r="H1154" t="s">
        <v>15</v>
      </c>
      <c r="I1154" t="str">
        <f t="shared" si="35"/>
        <v>D0134OB5SKU00535</v>
      </c>
      <c r="J1154">
        <v>1</v>
      </c>
    </row>
    <row r="1155" spans="1:10" x14ac:dyDescent="0.3">
      <c r="A1155" t="s">
        <v>5071</v>
      </c>
      <c r="B1155" t="s">
        <v>835</v>
      </c>
      <c r="C1155" t="str">
        <f t="shared" si="36"/>
        <v>D0134</v>
      </c>
      <c r="D1155">
        <f>VLOOKUP(C1155,Sheet5!F:H,3,)</f>
        <v>4</v>
      </c>
      <c r="E1155" t="s">
        <v>4987</v>
      </c>
      <c r="F1155" t="s">
        <v>2785</v>
      </c>
      <c r="G1155" t="s">
        <v>5067</v>
      </c>
      <c r="H1155" t="s">
        <v>11</v>
      </c>
      <c r="I1155" t="str">
        <f t="shared" ref="I1155:I1218" si="37">B1155&amp;H1155</f>
        <v>D0134OB5SKU00300</v>
      </c>
      <c r="J1155">
        <v>100</v>
      </c>
    </row>
    <row r="1156" spans="1:10" x14ac:dyDescent="0.3">
      <c r="A1156" t="s">
        <v>5071</v>
      </c>
      <c r="B1156" t="s">
        <v>835</v>
      </c>
      <c r="C1156" t="str">
        <f t="shared" si="36"/>
        <v>D0134</v>
      </c>
      <c r="D1156">
        <f>VLOOKUP(C1156,Sheet5!F:H,3,)</f>
        <v>4</v>
      </c>
      <c r="E1156" t="s">
        <v>4987</v>
      </c>
      <c r="F1156" t="s">
        <v>2785</v>
      </c>
      <c r="G1156" t="s">
        <v>5067</v>
      </c>
      <c r="H1156" t="s">
        <v>13</v>
      </c>
      <c r="I1156" t="str">
        <f t="shared" si="37"/>
        <v>D0134OB5SKU00269</v>
      </c>
      <c r="J1156">
        <v>1</v>
      </c>
    </row>
    <row r="1157" spans="1:10" x14ac:dyDescent="0.3">
      <c r="A1157" t="s">
        <v>5071</v>
      </c>
      <c r="B1157" t="s">
        <v>835</v>
      </c>
      <c r="C1157" t="str">
        <f t="shared" si="36"/>
        <v>D0134</v>
      </c>
      <c r="D1157">
        <f>VLOOKUP(C1157,Sheet5!F:H,3,)</f>
        <v>4</v>
      </c>
      <c r="E1157" t="s">
        <v>4987</v>
      </c>
      <c r="F1157" t="s">
        <v>2785</v>
      </c>
      <c r="G1157" t="s">
        <v>5067</v>
      </c>
      <c r="H1157" t="s">
        <v>1682</v>
      </c>
      <c r="I1157" t="str">
        <f t="shared" si="37"/>
        <v>D0134OB5SKU00695</v>
      </c>
      <c r="J1157">
        <v>2</v>
      </c>
    </row>
    <row r="1158" spans="1:10" x14ac:dyDescent="0.3">
      <c r="A1158" t="s">
        <v>5071</v>
      </c>
      <c r="B1158" t="s">
        <v>835</v>
      </c>
      <c r="C1158" t="str">
        <f t="shared" si="36"/>
        <v>D0134</v>
      </c>
      <c r="D1158">
        <f>VLOOKUP(C1158,Sheet5!F:H,3,)</f>
        <v>4</v>
      </c>
      <c r="E1158" t="s">
        <v>4987</v>
      </c>
      <c r="F1158" t="s">
        <v>2785</v>
      </c>
      <c r="G1158" t="s">
        <v>5067</v>
      </c>
      <c r="H1158" t="s">
        <v>16</v>
      </c>
      <c r="I1158" t="str">
        <f t="shared" si="37"/>
        <v>D0134OB5SKU00530</v>
      </c>
      <c r="J1158">
        <v>1</v>
      </c>
    </row>
    <row r="1159" spans="1:10" x14ac:dyDescent="0.3">
      <c r="A1159" t="s">
        <v>5071</v>
      </c>
      <c r="B1159" t="s">
        <v>835</v>
      </c>
      <c r="C1159" t="str">
        <f t="shared" si="36"/>
        <v>D0134</v>
      </c>
      <c r="D1159">
        <f>VLOOKUP(C1159,Sheet5!F:H,3,)</f>
        <v>4</v>
      </c>
      <c r="E1159" t="s">
        <v>4987</v>
      </c>
      <c r="F1159" t="s">
        <v>2785</v>
      </c>
      <c r="G1159" t="s">
        <v>5067</v>
      </c>
      <c r="H1159" t="s">
        <v>15</v>
      </c>
      <c r="I1159" t="str">
        <f t="shared" si="37"/>
        <v>D0134OB5SKU00535</v>
      </c>
      <c r="J1159">
        <v>1</v>
      </c>
    </row>
    <row r="1160" spans="1:10" x14ac:dyDescent="0.3">
      <c r="A1160" t="s">
        <v>5071</v>
      </c>
      <c r="B1160" t="s">
        <v>835</v>
      </c>
      <c r="C1160" t="str">
        <f t="shared" si="36"/>
        <v>D0134</v>
      </c>
      <c r="D1160">
        <f>VLOOKUP(C1160,Sheet5!F:H,3,)</f>
        <v>4</v>
      </c>
      <c r="E1160" t="s">
        <v>4987</v>
      </c>
      <c r="F1160" t="s">
        <v>2785</v>
      </c>
      <c r="G1160" t="s">
        <v>5067</v>
      </c>
      <c r="H1160" t="s">
        <v>2543</v>
      </c>
      <c r="I1160" t="str">
        <f t="shared" si="37"/>
        <v>D0134OB5SKU00670</v>
      </c>
      <c r="J1160">
        <v>5</v>
      </c>
    </row>
    <row r="1161" spans="1:10" x14ac:dyDescent="0.3">
      <c r="A1161" t="s">
        <v>5071</v>
      </c>
      <c r="B1161" t="s">
        <v>838</v>
      </c>
      <c r="C1161" t="str">
        <f t="shared" si="36"/>
        <v>D0135</v>
      </c>
      <c r="D1161">
        <f>VLOOKUP(C1161,Sheet5!F:H,3,)</f>
        <v>4</v>
      </c>
      <c r="E1161" t="s">
        <v>4988</v>
      </c>
      <c r="F1161" t="s">
        <v>5038</v>
      </c>
      <c r="G1161" t="s">
        <v>2777</v>
      </c>
      <c r="H1161" t="s">
        <v>11</v>
      </c>
      <c r="I1161" t="str">
        <f t="shared" si="37"/>
        <v>D0135OB4SKU00300</v>
      </c>
      <c r="J1161">
        <v>150</v>
      </c>
    </row>
    <row r="1162" spans="1:10" x14ac:dyDescent="0.3">
      <c r="A1162" t="s">
        <v>5071</v>
      </c>
      <c r="B1162" t="s">
        <v>838</v>
      </c>
      <c r="C1162" t="str">
        <f t="shared" si="36"/>
        <v>D0135</v>
      </c>
      <c r="D1162">
        <f>VLOOKUP(C1162,Sheet5!F:H,3,)</f>
        <v>4</v>
      </c>
      <c r="E1162" t="s">
        <v>4988</v>
      </c>
      <c r="F1162" t="s">
        <v>5038</v>
      </c>
      <c r="G1162" t="s">
        <v>2777</v>
      </c>
      <c r="H1162" t="s">
        <v>13</v>
      </c>
      <c r="I1162" t="str">
        <f t="shared" si="37"/>
        <v>D0135OB4SKU00269</v>
      </c>
      <c r="J1162">
        <v>1</v>
      </c>
    </row>
    <row r="1163" spans="1:10" x14ac:dyDescent="0.3">
      <c r="A1163" t="s">
        <v>5071</v>
      </c>
      <c r="B1163" t="s">
        <v>838</v>
      </c>
      <c r="C1163" t="str">
        <f t="shared" si="36"/>
        <v>D0135</v>
      </c>
      <c r="D1163">
        <f>VLOOKUP(C1163,Sheet5!F:H,3,)</f>
        <v>4</v>
      </c>
      <c r="E1163" t="s">
        <v>4988</v>
      </c>
      <c r="F1163" t="s">
        <v>5038</v>
      </c>
      <c r="G1163" t="s">
        <v>2777</v>
      </c>
      <c r="H1163" t="s">
        <v>14</v>
      </c>
      <c r="I1163" t="str">
        <f t="shared" si="37"/>
        <v>D0135OB4SKU00292</v>
      </c>
      <c r="J1163">
        <v>5</v>
      </c>
    </row>
    <row r="1164" spans="1:10" x14ac:dyDescent="0.3">
      <c r="A1164" t="s">
        <v>5071</v>
      </c>
      <c r="B1164" t="s">
        <v>838</v>
      </c>
      <c r="C1164" t="str">
        <f t="shared" si="36"/>
        <v>D0135</v>
      </c>
      <c r="D1164">
        <f>VLOOKUP(C1164,Sheet5!F:H,3,)</f>
        <v>4</v>
      </c>
      <c r="E1164" t="s">
        <v>4988</v>
      </c>
      <c r="F1164" t="s">
        <v>5038</v>
      </c>
      <c r="G1164" t="s">
        <v>2777</v>
      </c>
      <c r="H1164" t="s">
        <v>1656</v>
      </c>
      <c r="I1164" t="str">
        <f t="shared" si="37"/>
        <v>D0135OB4SKU00698</v>
      </c>
      <c r="J1164">
        <v>5</v>
      </c>
    </row>
    <row r="1165" spans="1:10" x14ac:dyDescent="0.3">
      <c r="A1165" t="s">
        <v>5071</v>
      </c>
      <c r="B1165" t="s">
        <v>838</v>
      </c>
      <c r="C1165" t="str">
        <f t="shared" si="36"/>
        <v>D0135</v>
      </c>
      <c r="D1165">
        <f>VLOOKUP(C1165,Sheet5!F:H,3,)</f>
        <v>4</v>
      </c>
      <c r="E1165" t="s">
        <v>4988</v>
      </c>
      <c r="F1165" t="s">
        <v>5038</v>
      </c>
      <c r="G1165" t="s">
        <v>2777</v>
      </c>
      <c r="H1165" t="s">
        <v>2543</v>
      </c>
      <c r="I1165" t="str">
        <f t="shared" si="37"/>
        <v>D0135OB4SKU00670</v>
      </c>
      <c r="J1165">
        <v>2</v>
      </c>
    </row>
    <row r="1166" spans="1:10" x14ac:dyDescent="0.3">
      <c r="A1166" t="s">
        <v>5071</v>
      </c>
      <c r="B1166" t="s">
        <v>838</v>
      </c>
      <c r="C1166" t="str">
        <f t="shared" si="36"/>
        <v>D0135</v>
      </c>
      <c r="D1166">
        <f>VLOOKUP(C1166,Sheet5!F:H,3,)</f>
        <v>4</v>
      </c>
      <c r="E1166" t="s">
        <v>4988</v>
      </c>
      <c r="F1166" t="s">
        <v>5038</v>
      </c>
      <c r="G1166" t="s">
        <v>2777</v>
      </c>
      <c r="H1166" t="s">
        <v>15</v>
      </c>
      <c r="I1166" t="str">
        <f t="shared" si="37"/>
        <v>D0135OB4SKU00535</v>
      </c>
      <c r="J1166">
        <v>1</v>
      </c>
    </row>
    <row r="1167" spans="1:10" x14ac:dyDescent="0.3">
      <c r="A1167" t="s">
        <v>5071</v>
      </c>
      <c r="B1167" t="s">
        <v>3302</v>
      </c>
      <c r="C1167" t="str">
        <f t="shared" si="36"/>
        <v>D0135</v>
      </c>
      <c r="D1167">
        <f>VLOOKUP(C1167,Sheet5!F:H,3,)</f>
        <v>4</v>
      </c>
      <c r="E1167" t="s">
        <v>5039</v>
      </c>
      <c r="F1167" t="s">
        <v>5038</v>
      </c>
      <c r="G1167" t="s">
        <v>2777</v>
      </c>
      <c r="H1167" t="s">
        <v>11</v>
      </c>
      <c r="I1167" t="str">
        <f t="shared" si="37"/>
        <v>D0135OB5SKU00300</v>
      </c>
      <c r="J1167">
        <v>150</v>
      </c>
    </row>
    <row r="1168" spans="1:10" x14ac:dyDescent="0.3">
      <c r="A1168" t="s">
        <v>5071</v>
      </c>
      <c r="B1168" t="s">
        <v>3302</v>
      </c>
      <c r="C1168" t="str">
        <f t="shared" si="36"/>
        <v>D0135</v>
      </c>
      <c r="D1168">
        <f>VLOOKUP(C1168,Sheet5!F:H,3,)</f>
        <v>4</v>
      </c>
      <c r="E1168" t="s">
        <v>5040</v>
      </c>
      <c r="F1168" t="s">
        <v>5038</v>
      </c>
      <c r="G1168" t="s">
        <v>2777</v>
      </c>
      <c r="H1168" t="s">
        <v>13</v>
      </c>
      <c r="I1168" t="str">
        <f t="shared" si="37"/>
        <v>D0135OB5SKU00269</v>
      </c>
      <c r="J1168">
        <v>1</v>
      </c>
    </row>
    <row r="1169" spans="1:10" x14ac:dyDescent="0.3">
      <c r="A1169" t="s">
        <v>5071</v>
      </c>
      <c r="B1169" t="s">
        <v>3302</v>
      </c>
      <c r="C1169" t="str">
        <f t="shared" si="36"/>
        <v>D0135</v>
      </c>
      <c r="D1169">
        <f>VLOOKUP(C1169,Sheet5!F:H,3,)</f>
        <v>4</v>
      </c>
      <c r="E1169" t="s">
        <v>5040</v>
      </c>
      <c r="F1169" t="s">
        <v>5038</v>
      </c>
      <c r="G1169" t="s">
        <v>2777</v>
      </c>
      <c r="H1169" t="s">
        <v>14</v>
      </c>
      <c r="I1169" t="str">
        <f t="shared" si="37"/>
        <v>D0135OB5SKU00292</v>
      </c>
      <c r="J1169">
        <v>5</v>
      </c>
    </row>
    <row r="1170" spans="1:10" x14ac:dyDescent="0.3">
      <c r="A1170" t="s">
        <v>5071</v>
      </c>
      <c r="B1170" t="s">
        <v>3302</v>
      </c>
      <c r="C1170" t="str">
        <f t="shared" si="36"/>
        <v>D0135</v>
      </c>
      <c r="D1170">
        <f>VLOOKUP(C1170,Sheet5!F:H,3,)</f>
        <v>4</v>
      </c>
      <c r="E1170" t="s">
        <v>5040</v>
      </c>
      <c r="F1170" t="s">
        <v>5038</v>
      </c>
      <c r="G1170" t="s">
        <v>2777</v>
      </c>
      <c r="H1170" t="s">
        <v>1656</v>
      </c>
      <c r="I1170" t="str">
        <f t="shared" si="37"/>
        <v>D0135OB5SKU00698</v>
      </c>
      <c r="J1170">
        <v>5</v>
      </c>
    </row>
    <row r="1171" spans="1:10" x14ac:dyDescent="0.3">
      <c r="A1171" t="s">
        <v>5071</v>
      </c>
      <c r="B1171" t="s">
        <v>3302</v>
      </c>
      <c r="C1171" t="str">
        <f t="shared" si="36"/>
        <v>D0135</v>
      </c>
      <c r="D1171">
        <f>VLOOKUP(C1171,Sheet5!F:H,3,)</f>
        <v>4</v>
      </c>
      <c r="E1171" t="s">
        <v>5040</v>
      </c>
      <c r="F1171" t="s">
        <v>5038</v>
      </c>
      <c r="G1171" t="s">
        <v>2777</v>
      </c>
      <c r="H1171" t="s">
        <v>4271</v>
      </c>
      <c r="I1171" t="str">
        <f t="shared" si="37"/>
        <v>D0135OB5SKU00809</v>
      </c>
      <c r="J1171">
        <v>2</v>
      </c>
    </row>
    <row r="1172" spans="1:10" x14ac:dyDescent="0.3">
      <c r="A1172" t="s">
        <v>5071</v>
      </c>
      <c r="B1172" t="s">
        <v>3302</v>
      </c>
      <c r="C1172" t="str">
        <f t="shared" si="36"/>
        <v>D0135</v>
      </c>
      <c r="D1172">
        <f>VLOOKUP(C1172,Sheet5!F:H,3,)</f>
        <v>4</v>
      </c>
      <c r="E1172" t="s">
        <v>5040</v>
      </c>
      <c r="F1172" t="s">
        <v>5038</v>
      </c>
      <c r="G1172" t="s">
        <v>2777</v>
      </c>
      <c r="H1172" t="s">
        <v>2543</v>
      </c>
      <c r="I1172" t="str">
        <f t="shared" si="37"/>
        <v>D0135OB5SKU00670</v>
      </c>
      <c r="J1172">
        <v>2</v>
      </c>
    </row>
    <row r="1173" spans="1:10" x14ac:dyDescent="0.3">
      <c r="A1173" t="s">
        <v>5071</v>
      </c>
      <c r="B1173" t="s">
        <v>4989</v>
      </c>
      <c r="C1173" t="str">
        <f t="shared" si="36"/>
        <v>D0135</v>
      </c>
      <c r="D1173">
        <f>VLOOKUP(C1173,Sheet5!F:H,3,)</f>
        <v>4</v>
      </c>
      <c r="E1173" t="s">
        <v>5041</v>
      </c>
      <c r="F1173" t="s">
        <v>5038</v>
      </c>
      <c r="G1173" t="s">
        <v>2777</v>
      </c>
      <c r="H1173" t="s">
        <v>11</v>
      </c>
      <c r="I1173" t="str">
        <f t="shared" si="37"/>
        <v>D0135OB6SKU00300</v>
      </c>
      <c r="J1173">
        <v>100</v>
      </c>
    </row>
    <row r="1174" spans="1:10" x14ac:dyDescent="0.3">
      <c r="A1174" t="s">
        <v>5071</v>
      </c>
      <c r="B1174" t="s">
        <v>4989</v>
      </c>
      <c r="C1174" t="str">
        <f t="shared" si="36"/>
        <v>D0135</v>
      </c>
      <c r="D1174">
        <f>VLOOKUP(C1174,Sheet5!F:H,3,)</f>
        <v>4</v>
      </c>
      <c r="E1174" t="s">
        <v>5042</v>
      </c>
      <c r="F1174" t="s">
        <v>5038</v>
      </c>
      <c r="G1174" t="s">
        <v>2777</v>
      </c>
      <c r="H1174" t="s">
        <v>13</v>
      </c>
      <c r="I1174" t="str">
        <f t="shared" si="37"/>
        <v>D0135OB6SKU00269</v>
      </c>
      <c r="J1174">
        <v>1</v>
      </c>
    </row>
    <row r="1175" spans="1:10" x14ac:dyDescent="0.3">
      <c r="A1175" t="s">
        <v>5071</v>
      </c>
      <c r="B1175" t="s">
        <v>4989</v>
      </c>
      <c r="C1175" t="str">
        <f t="shared" si="36"/>
        <v>D0135</v>
      </c>
      <c r="D1175">
        <f>VLOOKUP(C1175,Sheet5!F:H,3,)</f>
        <v>4</v>
      </c>
      <c r="E1175" t="s">
        <v>5042</v>
      </c>
      <c r="F1175" t="s">
        <v>5038</v>
      </c>
      <c r="G1175" t="s">
        <v>2777</v>
      </c>
      <c r="H1175" t="s">
        <v>14</v>
      </c>
      <c r="I1175" t="str">
        <f t="shared" si="37"/>
        <v>D0135OB6SKU00292</v>
      </c>
      <c r="J1175">
        <v>5</v>
      </c>
    </row>
    <row r="1176" spans="1:10" x14ac:dyDescent="0.3">
      <c r="A1176" t="s">
        <v>5071</v>
      </c>
      <c r="B1176" t="s">
        <v>4989</v>
      </c>
      <c r="C1176" t="str">
        <f t="shared" si="36"/>
        <v>D0135</v>
      </c>
      <c r="D1176">
        <f>VLOOKUP(C1176,Sheet5!F:H,3,)</f>
        <v>4</v>
      </c>
      <c r="E1176" t="s">
        <v>5042</v>
      </c>
      <c r="F1176" t="s">
        <v>5038</v>
      </c>
      <c r="G1176" t="s">
        <v>2777</v>
      </c>
      <c r="H1176" t="s">
        <v>1656</v>
      </c>
      <c r="I1176" t="str">
        <f t="shared" si="37"/>
        <v>D0135OB6SKU00698</v>
      </c>
      <c r="J1176">
        <v>5</v>
      </c>
    </row>
    <row r="1177" spans="1:10" x14ac:dyDescent="0.3">
      <c r="A1177" t="s">
        <v>5071</v>
      </c>
      <c r="B1177" t="s">
        <v>4989</v>
      </c>
      <c r="C1177" t="str">
        <f t="shared" si="36"/>
        <v>D0135</v>
      </c>
      <c r="D1177">
        <f>VLOOKUP(C1177,Sheet5!F:H,3,)</f>
        <v>4</v>
      </c>
      <c r="E1177" t="s">
        <v>5042</v>
      </c>
      <c r="F1177" t="s">
        <v>5038</v>
      </c>
      <c r="G1177" t="s">
        <v>2777</v>
      </c>
      <c r="H1177" t="s">
        <v>4271</v>
      </c>
      <c r="I1177" t="str">
        <f t="shared" si="37"/>
        <v>D0135OB6SKU00809</v>
      </c>
      <c r="J1177">
        <v>2</v>
      </c>
    </row>
    <row r="1178" spans="1:10" x14ac:dyDescent="0.3">
      <c r="A1178" t="s">
        <v>5071</v>
      </c>
      <c r="B1178" t="s">
        <v>4989</v>
      </c>
      <c r="C1178" t="str">
        <f t="shared" si="36"/>
        <v>D0135</v>
      </c>
      <c r="D1178">
        <f>VLOOKUP(C1178,Sheet5!F:H,3,)</f>
        <v>4</v>
      </c>
      <c r="E1178" t="s">
        <v>5042</v>
      </c>
      <c r="F1178" t="s">
        <v>5038</v>
      </c>
      <c r="G1178" t="s">
        <v>2777</v>
      </c>
      <c r="H1178" t="s">
        <v>2543</v>
      </c>
      <c r="I1178" t="str">
        <f t="shared" si="37"/>
        <v>D0135OB6SKU00670</v>
      </c>
      <c r="J1178">
        <v>2</v>
      </c>
    </row>
    <row r="1179" spans="1:10" x14ac:dyDescent="0.3">
      <c r="A1179" t="s">
        <v>4389</v>
      </c>
      <c r="B1179" t="s">
        <v>905</v>
      </c>
      <c r="C1179" t="str">
        <f t="shared" si="36"/>
        <v>D0148</v>
      </c>
      <c r="D1179">
        <f>VLOOKUP(C1179,Sheet5!F:H,3,)</f>
        <v>4</v>
      </c>
      <c r="E1179" t="s">
        <v>4688</v>
      </c>
      <c r="F1179" t="s">
        <v>4689</v>
      </c>
      <c r="G1179" t="s">
        <v>2650</v>
      </c>
      <c r="H1179" t="s">
        <v>1478</v>
      </c>
      <c r="I1179" t="str">
        <f t="shared" si="37"/>
        <v>D0148OB7SKU00258</v>
      </c>
      <c r="J1179">
        <v>1000</v>
      </c>
    </row>
    <row r="1180" spans="1:10" x14ac:dyDescent="0.3">
      <c r="A1180" t="s">
        <v>4389</v>
      </c>
      <c r="B1180" t="s">
        <v>905</v>
      </c>
      <c r="C1180" t="str">
        <f t="shared" si="36"/>
        <v>D0148</v>
      </c>
      <c r="D1180">
        <f>VLOOKUP(C1180,Sheet5!F:H,3,)</f>
        <v>4</v>
      </c>
      <c r="E1180" t="s">
        <v>4688</v>
      </c>
      <c r="F1180" t="s">
        <v>4689</v>
      </c>
      <c r="G1180" t="s">
        <v>2650</v>
      </c>
      <c r="H1180" t="s">
        <v>1586</v>
      </c>
      <c r="I1180" t="str">
        <f t="shared" si="37"/>
        <v>D0148OB7SKU00385</v>
      </c>
      <c r="J1180">
        <v>1500</v>
      </c>
    </row>
    <row r="1181" spans="1:10" x14ac:dyDescent="0.3">
      <c r="A1181" t="s">
        <v>4389</v>
      </c>
      <c r="B1181" t="s">
        <v>905</v>
      </c>
      <c r="C1181" t="str">
        <f t="shared" si="36"/>
        <v>D0148</v>
      </c>
      <c r="D1181">
        <f>VLOOKUP(C1181,Sheet5!F:H,3,)</f>
        <v>4</v>
      </c>
      <c r="E1181" t="s">
        <v>4688</v>
      </c>
      <c r="F1181" t="s">
        <v>4689</v>
      </c>
      <c r="G1181" t="s">
        <v>2650</v>
      </c>
      <c r="H1181" t="s">
        <v>1622</v>
      </c>
      <c r="I1181" t="str">
        <f t="shared" si="37"/>
        <v>D0148OB7SKU00223</v>
      </c>
      <c r="J1181">
        <v>5</v>
      </c>
    </row>
    <row r="1182" spans="1:10" x14ac:dyDescent="0.3">
      <c r="A1182" t="s">
        <v>4389</v>
      </c>
      <c r="B1182" t="s">
        <v>905</v>
      </c>
      <c r="C1182" t="str">
        <f t="shared" si="36"/>
        <v>D0148</v>
      </c>
      <c r="D1182">
        <f>VLOOKUP(C1182,Sheet5!F:H,3,)</f>
        <v>4</v>
      </c>
      <c r="E1182" t="s">
        <v>4688</v>
      </c>
      <c r="F1182" t="s">
        <v>4689</v>
      </c>
      <c r="G1182" t="s">
        <v>2650</v>
      </c>
      <c r="H1182" t="s">
        <v>1440</v>
      </c>
      <c r="I1182" t="str">
        <f t="shared" si="37"/>
        <v>D0148OB7SKU00264</v>
      </c>
      <c r="J1182">
        <v>35</v>
      </c>
    </row>
    <row r="1183" spans="1:10" x14ac:dyDescent="0.3">
      <c r="A1183" t="s">
        <v>4389</v>
      </c>
      <c r="B1183" t="s">
        <v>905</v>
      </c>
      <c r="C1183" t="str">
        <f t="shared" si="36"/>
        <v>D0148</v>
      </c>
      <c r="D1183">
        <f>VLOOKUP(C1183,Sheet5!F:H,3,)</f>
        <v>4</v>
      </c>
      <c r="E1183" t="s">
        <v>4688</v>
      </c>
      <c r="F1183" t="s">
        <v>4689</v>
      </c>
      <c r="G1183" t="s">
        <v>2650</v>
      </c>
      <c r="H1183" t="s">
        <v>1628</v>
      </c>
      <c r="I1183" t="str">
        <f t="shared" si="37"/>
        <v>D0148OB7SKU00037</v>
      </c>
      <c r="J1183">
        <v>35</v>
      </c>
    </row>
    <row r="1184" spans="1:10" x14ac:dyDescent="0.3">
      <c r="A1184" t="s">
        <v>4389</v>
      </c>
      <c r="B1184" t="s">
        <v>905</v>
      </c>
      <c r="C1184" t="str">
        <f t="shared" si="36"/>
        <v>D0148</v>
      </c>
      <c r="D1184">
        <f>VLOOKUP(C1184,Sheet5!F:H,3,)</f>
        <v>4</v>
      </c>
      <c r="E1184" t="s">
        <v>4688</v>
      </c>
      <c r="F1184" t="s">
        <v>4689</v>
      </c>
      <c r="G1184" t="s">
        <v>2650</v>
      </c>
      <c r="H1184" t="s">
        <v>1635</v>
      </c>
      <c r="I1184" t="str">
        <f t="shared" si="37"/>
        <v>D0148OB7SKU00268</v>
      </c>
      <c r="J1184">
        <v>15</v>
      </c>
    </row>
    <row r="1185" spans="1:10" x14ac:dyDescent="0.3">
      <c r="A1185" t="s">
        <v>4389</v>
      </c>
      <c r="B1185" t="s">
        <v>905</v>
      </c>
      <c r="C1185" t="str">
        <f t="shared" si="36"/>
        <v>D0148</v>
      </c>
      <c r="D1185">
        <f>VLOOKUP(C1185,Sheet5!F:H,3,)</f>
        <v>4</v>
      </c>
      <c r="E1185" t="s">
        <v>4688</v>
      </c>
      <c r="F1185" t="s">
        <v>4689</v>
      </c>
      <c r="G1185" t="s">
        <v>2650</v>
      </c>
      <c r="H1185" t="s">
        <v>2295</v>
      </c>
      <c r="I1185" t="str">
        <f t="shared" si="37"/>
        <v>D0148OB7SKU00237</v>
      </c>
      <c r="J1185">
        <v>30</v>
      </c>
    </row>
    <row r="1186" spans="1:10" x14ac:dyDescent="0.3">
      <c r="A1186" t="s">
        <v>4389</v>
      </c>
      <c r="B1186" t="s">
        <v>905</v>
      </c>
      <c r="C1186" t="str">
        <f t="shared" si="36"/>
        <v>D0148</v>
      </c>
      <c r="D1186">
        <f>VLOOKUP(C1186,Sheet5!F:H,3,)</f>
        <v>4</v>
      </c>
      <c r="E1186" t="s">
        <v>4688</v>
      </c>
      <c r="F1186" t="s">
        <v>4689</v>
      </c>
      <c r="G1186" t="s">
        <v>2650</v>
      </c>
      <c r="H1186" t="s">
        <v>1656</v>
      </c>
      <c r="I1186" t="str">
        <f t="shared" si="37"/>
        <v>D0148OB7SKU00698</v>
      </c>
      <c r="J1186">
        <v>35</v>
      </c>
    </row>
    <row r="1187" spans="1:10" x14ac:dyDescent="0.3">
      <c r="A1187" t="s">
        <v>4389</v>
      </c>
      <c r="B1187" t="s">
        <v>905</v>
      </c>
      <c r="C1187" t="str">
        <f t="shared" si="36"/>
        <v>D0148</v>
      </c>
      <c r="D1187">
        <f>VLOOKUP(C1187,Sheet5!F:H,3,)</f>
        <v>4</v>
      </c>
      <c r="E1187" t="s">
        <v>4688</v>
      </c>
      <c r="F1187" t="s">
        <v>4689</v>
      </c>
      <c r="G1187" t="s">
        <v>2650</v>
      </c>
      <c r="H1187" t="s">
        <v>2543</v>
      </c>
      <c r="I1187" t="str">
        <f t="shared" si="37"/>
        <v>D0148OB7SKU00670</v>
      </c>
      <c r="J1187">
        <v>12</v>
      </c>
    </row>
    <row r="1188" spans="1:10" x14ac:dyDescent="0.3">
      <c r="A1188" t="s">
        <v>4389</v>
      </c>
      <c r="B1188" t="s">
        <v>905</v>
      </c>
      <c r="C1188" t="str">
        <f t="shared" si="36"/>
        <v>D0148</v>
      </c>
      <c r="D1188">
        <f>VLOOKUP(C1188,Sheet5!F:H,3,)</f>
        <v>4</v>
      </c>
      <c r="E1188" t="s">
        <v>4688</v>
      </c>
      <c r="F1188" t="s">
        <v>4689</v>
      </c>
      <c r="G1188" t="s">
        <v>2650</v>
      </c>
      <c r="H1188" t="s">
        <v>4271</v>
      </c>
      <c r="I1188" t="str">
        <f t="shared" si="37"/>
        <v>D0148OB7SKU00809</v>
      </c>
      <c r="J1188">
        <v>16</v>
      </c>
    </row>
    <row r="1189" spans="1:10" x14ac:dyDescent="0.3">
      <c r="A1189" t="s">
        <v>4389</v>
      </c>
      <c r="B1189" t="s">
        <v>906</v>
      </c>
      <c r="C1189" t="str">
        <f t="shared" si="36"/>
        <v>D0148</v>
      </c>
      <c r="D1189">
        <f>VLOOKUP(C1189,Sheet5!F:H,3,)</f>
        <v>4</v>
      </c>
      <c r="E1189" t="s">
        <v>4690</v>
      </c>
      <c r="F1189" t="s">
        <v>4689</v>
      </c>
      <c r="G1189" t="s">
        <v>2650</v>
      </c>
      <c r="H1189" t="s">
        <v>1586</v>
      </c>
      <c r="I1189" t="str">
        <f t="shared" si="37"/>
        <v>D0148OB8SKU00385</v>
      </c>
      <c r="J1189">
        <v>1500</v>
      </c>
    </row>
    <row r="1190" spans="1:10" x14ac:dyDescent="0.3">
      <c r="A1190" t="s">
        <v>4389</v>
      </c>
      <c r="B1190" t="s">
        <v>906</v>
      </c>
      <c r="C1190" t="str">
        <f t="shared" si="36"/>
        <v>D0148</v>
      </c>
      <c r="D1190">
        <f>VLOOKUP(C1190,Sheet5!F:H,3,)</f>
        <v>4</v>
      </c>
      <c r="E1190" t="s">
        <v>4690</v>
      </c>
      <c r="F1190" t="s">
        <v>4689</v>
      </c>
      <c r="G1190" t="s">
        <v>2650</v>
      </c>
      <c r="H1190" t="s">
        <v>1622</v>
      </c>
      <c r="I1190" t="str">
        <f t="shared" si="37"/>
        <v>D0148OB8SKU00223</v>
      </c>
      <c r="J1190">
        <v>5</v>
      </c>
    </row>
    <row r="1191" spans="1:10" x14ac:dyDescent="0.3">
      <c r="A1191" t="s">
        <v>4389</v>
      </c>
      <c r="B1191" t="s">
        <v>906</v>
      </c>
      <c r="C1191" t="str">
        <f t="shared" si="36"/>
        <v>D0148</v>
      </c>
      <c r="D1191">
        <f>VLOOKUP(C1191,Sheet5!F:H,3,)</f>
        <v>4</v>
      </c>
      <c r="E1191" t="s">
        <v>4690</v>
      </c>
      <c r="F1191" t="s">
        <v>4689</v>
      </c>
      <c r="G1191" t="s">
        <v>2650</v>
      </c>
      <c r="H1191" t="s">
        <v>1440</v>
      </c>
      <c r="I1191" t="str">
        <f t="shared" si="37"/>
        <v>D0148OB8SKU00264</v>
      </c>
      <c r="J1191">
        <v>35</v>
      </c>
    </row>
    <row r="1192" spans="1:10" x14ac:dyDescent="0.3">
      <c r="A1192" t="s">
        <v>4389</v>
      </c>
      <c r="B1192" t="s">
        <v>906</v>
      </c>
      <c r="C1192" t="str">
        <f t="shared" si="36"/>
        <v>D0148</v>
      </c>
      <c r="D1192">
        <f>VLOOKUP(C1192,Sheet5!F:H,3,)</f>
        <v>4</v>
      </c>
      <c r="E1192" t="s">
        <v>4690</v>
      </c>
      <c r="F1192" t="s">
        <v>4689</v>
      </c>
      <c r="G1192" t="s">
        <v>2650</v>
      </c>
      <c r="H1192" t="s">
        <v>1628</v>
      </c>
      <c r="I1192" t="str">
        <f t="shared" si="37"/>
        <v>D0148OB8SKU00037</v>
      </c>
      <c r="J1192">
        <v>35</v>
      </c>
    </row>
    <row r="1193" spans="1:10" x14ac:dyDescent="0.3">
      <c r="A1193" t="s">
        <v>4389</v>
      </c>
      <c r="B1193" t="s">
        <v>906</v>
      </c>
      <c r="C1193" t="str">
        <f t="shared" si="36"/>
        <v>D0148</v>
      </c>
      <c r="D1193">
        <f>VLOOKUP(C1193,Sheet5!F:H,3,)</f>
        <v>4</v>
      </c>
      <c r="E1193" t="s">
        <v>4690</v>
      </c>
      <c r="F1193" t="s">
        <v>4689</v>
      </c>
      <c r="G1193" t="s">
        <v>2650</v>
      </c>
      <c r="H1193" t="s">
        <v>1635</v>
      </c>
      <c r="I1193" t="str">
        <f t="shared" si="37"/>
        <v>D0148OB8SKU00268</v>
      </c>
      <c r="J1193">
        <v>15</v>
      </c>
    </row>
    <row r="1194" spans="1:10" x14ac:dyDescent="0.3">
      <c r="A1194" t="s">
        <v>4389</v>
      </c>
      <c r="B1194" t="s">
        <v>906</v>
      </c>
      <c r="C1194" t="str">
        <f t="shared" si="36"/>
        <v>D0148</v>
      </c>
      <c r="D1194">
        <f>VLOOKUP(C1194,Sheet5!F:H,3,)</f>
        <v>4</v>
      </c>
      <c r="E1194" t="s">
        <v>4690</v>
      </c>
      <c r="F1194" t="s">
        <v>4689</v>
      </c>
      <c r="G1194" t="s">
        <v>2650</v>
      </c>
      <c r="H1194" t="s">
        <v>2295</v>
      </c>
      <c r="I1194" t="str">
        <f t="shared" si="37"/>
        <v>D0148OB8SKU00237</v>
      </c>
      <c r="J1194">
        <v>30</v>
      </c>
    </row>
    <row r="1195" spans="1:10" x14ac:dyDescent="0.3">
      <c r="A1195" t="s">
        <v>4389</v>
      </c>
      <c r="B1195" t="s">
        <v>906</v>
      </c>
      <c r="C1195" t="str">
        <f t="shared" si="36"/>
        <v>D0148</v>
      </c>
      <c r="D1195">
        <f>VLOOKUP(C1195,Sheet5!F:H,3,)</f>
        <v>4</v>
      </c>
      <c r="E1195" t="s">
        <v>4690</v>
      </c>
      <c r="F1195" t="s">
        <v>4689</v>
      </c>
      <c r="G1195" t="s">
        <v>2650</v>
      </c>
      <c r="H1195" t="s">
        <v>1656</v>
      </c>
      <c r="I1195" t="str">
        <f t="shared" si="37"/>
        <v>D0148OB8SKU00698</v>
      </c>
      <c r="J1195">
        <v>35</v>
      </c>
    </row>
    <row r="1196" spans="1:10" x14ac:dyDescent="0.3">
      <c r="A1196" t="s">
        <v>4389</v>
      </c>
      <c r="B1196" t="s">
        <v>906</v>
      </c>
      <c r="C1196" t="str">
        <f t="shared" si="36"/>
        <v>D0148</v>
      </c>
      <c r="D1196">
        <f>VLOOKUP(C1196,Sheet5!F:H,3,)</f>
        <v>4</v>
      </c>
      <c r="E1196" t="s">
        <v>4690</v>
      </c>
      <c r="F1196" t="s">
        <v>4689</v>
      </c>
      <c r="G1196" t="s">
        <v>2650</v>
      </c>
      <c r="H1196" t="s">
        <v>2543</v>
      </c>
      <c r="I1196" t="str">
        <f t="shared" si="37"/>
        <v>D0148OB8SKU00670</v>
      </c>
      <c r="J1196">
        <v>13</v>
      </c>
    </row>
    <row r="1197" spans="1:10" x14ac:dyDescent="0.3">
      <c r="A1197" t="s">
        <v>4389</v>
      </c>
      <c r="B1197" t="s">
        <v>906</v>
      </c>
      <c r="C1197" t="str">
        <f t="shared" si="36"/>
        <v>D0148</v>
      </c>
      <c r="D1197">
        <f>VLOOKUP(C1197,Sheet5!F:H,3,)</f>
        <v>4</v>
      </c>
      <c r="E1197" t="s">
        <v>4690</v>
      </c>
      <c r="F1197" t="s">
        <v>4689</v>
      </c>
      <c r="G1197" t="s">
        <v>2650</v>
      </c>
      <c r="H1197" t="s">
        <v>4271</v>
      </c>
      <c r="I1197" t="str">
        <f t="shared" si="37"/>
        <v>D0148OB8SKU00809</v>
      </c>
      <c r="J1197">
        <v>16</v>
      </c>
    </row>
    <row r="1198" spans="1:10" x14ac:dyDescent="0.3">
      <c r="A1198" t="s">
        <v>4389</v>
      </c>
      <c r="B1198" t="s">
        <v>910</v>
      </c>
      <c r="C1198" t="str">
        <f t="shared" si="36"/>
        <v>D0150</v>
      </c>
      <c r="D1198">
        <f>VLOOKUP(C1198,Sheet5!F:H,3,)</f>
        <v>4</v>
      </c>
      <c r="E1198" t="s">
        <v>4694</v>
      </c>
      <c r="F1198" t="s">
        <v>4695</v>
      </c>
      <c r="G1198" t="s">
        <v>2652</v>
      </c>
      <c r="H1198" t="s">
        <v>1478</v>
      </c>
      <c r="I1198" t="str">
        <f t="shared" si="37"/>
        <v>D0150OB1SKU00258</v>
      </c>
      <c r="J1198">
        <v>300</v>
      </c>
    </row>
    <row r="1199" spans="1:10" x14ac:dyDescent="0.3">
      <c r="A1199" t="s">
        <v>4389</v>
      </c>
      <c r="B1199" t="s">
        <v>910</v>
      </c>
      <c r="C1199" t="str">
        <f t="shared" si="36"/>
        <v>D0150</v>
      </c>
      <c r="D1199">
        <f>VLOOKUP(C1199,Sheet5!F:H,3,)</f>
        <v>4</v>
      </c>
      <c r="E1199" t="s">
        <v>4694</v>
      </c>
      <c r="F1199" t="s">
        <v>4695</v>
      </c>
      <c r="G1199" t="s">
        <v>2652</v>
      </c>
      <c r="H1199" t="s">
        <v>1586</v>
      </c>
      <c r="I1199" t="str">
        <f t="shared" si="37"/>
        <v>D0150OB1SKU00385</v>
      </c>
      <c r="J1199">
        <v>350</v>
      </c>
    </row>
    <row r="1200" spans="1:10" x14ac:dyDescent="0.3">
      <c r="A1200" t="s">
        <v>4389</v>
      </c>
      <c r="B1200" t="s">
        <v>910</v>
      </c>
      <c r="C1200" t="str">
        <f t="shared" si="36"/>
        <v>D0150</v>
      </c>
      <c r="D1200">
        <f>VLOOKUP(C1200,Sheet5!F:H,3,)</f>
        <v>4</v>
      </c>
      <c r="E1200" t="s">
        <v>4694</v>
      </c>
      <c r="F1200" t="s">
        <v>4695</v>
      </c>
      <c r="G1200" t="s">
        <v>2652</v>
      </c>
      <c r="H1200" t="s">
        <v>1622</v>
      </c>
      <c r="I1200" t="str">
        <f t="shared" si="37"/>
        <v>D0150OB1SKU00223</v>
      </c>
      <c r="J1200">
        <v>5</v>
      </c>
    </row>
    <row r="1201" spans="1:10" x14ac:dyDescent="0.3">
      <c r="A1201" t="s">
        <v>4389</v>
      </c>
      <c r="B1201" t="s">
        <v>910</v>
      </c>
      <c r="C1201" t="str">
        <f t="shared" si="36"/>
        <v>D0150</v>
      </c>
      <c r="D1201">
        <f>VLOOKUP(C1201,Sheet5!F:H,3,)</f>
        <v>4</v>
      </c>
      <c r="E1201" t="s">
        <v>4694</v>
      </c>
      <c r="F1201" t="s">
        <v>4695</v>
      </c>
      <c r="G1201" t="s">
        <v>2652</v>
      </c>
      <c r="H1201" t="s">
        <v>1440</v>
      </c>
      <c r="I1201" t="str">
        <f t="shared" si="37"/>
        <v>D0150OB1SKU00264</v>
      </c>
      <c r="J1201">
        <v>12</v>
      </c>
    </row>
    <row r="1202" spans="1:10" x14ac:dyDescent="0.3">
      <c r="A1202" t="s">
        <v>4389</v>
      </c>
      <c r="B1202" t="s">
        <v>910</v>
      </c>
      <c r="C1202" t="str">
        <f t="shared" si="36"/>
        <v>D0150</v>
      </c>
      <c r="D1202">
        <f>VLOOKUP(C1202,Sheet5!F:H,3,)</f>
        <v>4</v>
      </c>
      <c r="E1202" t="s">
        <v>4694</v>
      </c>
      <c r="F1202" t="s">
        <v>4695</v>
      </c>
      <c r="G1202" t="s">
        <v>2652</v>
      </c>
      <c r="H1202" t="s">
        <v>1628</v>
      </c>
      <c r="I1202" t="str">
        <f t="shared" si="37"/>
        <v>D0150OB1SKU00037</v>
      </c>
      <c r="J1202">
        <v>25</v>
      </c>
    </row>
    <row r="1203" spans="1:10" x14ac:dyDescent="0.3">
      <c r="A1203" t="s">
        <v>4389</v>
      </c>
      <c r="B1203" t="s">
        <v>910</v>
      </c>
      <c r="C1203" t="str">
        <f t="shared" si="36"/>
        <v>D0150</v>
      </c>
      <c r="D1203">
        <f>VLOOKUP(C1203,Sheet5!F:H,3,)</f>
        <v>4</v>
      </c>
      <c r="E1203" t="s">
        <v>4694</v>
      </c>
      <c r="F1203" t="s">
        <v>4695</v>
      </c>
      <c r="G1203" t="s">
        <v>2652</v>
      </c>
      <c r="H1203" t="s">
        <v>1635</v>
      </c>
      <c r="I1203" t="str">
        <f t="shared" si="37"/>
        <v>D0150OB1SKU00268</v>
      </c>
      <c r="J1203">
        <v>15</v>
      </c>
    </row>
    <row r="1204" spans="1:10" x14ac:dyDescent="0.3">
      <c r="A1204" t="s">
        <v>4389</v>
      </c>
      <c r="B1204" t="s">
        <v>910</v>
      </c>
      <c r="C1204" t="str">
        <f t="shared" si="36"/>
        <v>D0150</v>
      </c>
      <c r="D1204">
        <f>VLOOKUP(C1204,Sheet5!F:H,3,)</f>
        <v>4</v>
      </c>
      <c r="E1204" t="s">
        <v>4694</v>
      </c>
      <c r="F1204" t="s">
        <v>4695</v>
      </c>
      <c r="G1204" t="s">
        <v>2652</v>
      </c>
      <c r="H1204" t="s">
        <v>2295</v>
      </c>
      <c r="I1204" t="str">
        <f t="shared" si="37"/>
        <v>D0150OB1SKU00237</v>
      </c>
      <c r="J1204">
        <v>30</v>
      </c>
    </row>
    <row r="1205" spans="1:10" x14ac:dyDescent="0.3">
      <c r="A1205" t="s">
        <v>4389</v>
      </c>
      <c r="B1205" t="s">
        <v>910</v>
      </c>
      <c r="C1205" t="str">
        <f t="shared" si="36"/>
        <v>D0150</v>
      </c>
      <c r="D1205">
        <f>VLOOKUP(C1205,Sheet5!F:H,3,)</f>
        <v>4</v>
      </c>
      <c r="E1205" t="s">
        <v>4694</v>
      </c>
      <c r="F1205" t="s">
        <v>4695</v>
      </c>
      <c r="G1205" t="s">
        <v>2652</v>
      </c>
      <c r="H1205" t="s">
        <v>2543</v>
      </c>
      <c r="I1205" t="str">
        <f t="shared" si="37"/>
        <v>D0150OB1SKU00670</v>
      </c>
      <c r="J1205">
        <v>6</v>
      </c>
    </row>
    <row r="1206" spans="1:10" x14ac:dyDescent="0.3">
      <c r="A1206" t="s">
        <v>4389</v>
      </c>
      <c r="B1206" t="s">
        <v>910</v>
      </c>
      <c r="C1206" t="str">
        <f t="shared" si="36"/>
        <v>D0150</v>
      </c>
      <c r="D1206">
        <f>VLOOKUP(C1206,Sheet5!F:H,3,)</f>
        <v>4</v>
      </c>
      <c r="E1206" t="s">
        <v>4694</v>
      </c>
      <c r="F1206" t="s">
        <v>4695</v>
      </c>
      <c r="G1206" t="s">
        <v>2652</v>
      </c>
      <c r="H1206" t="s">
        <v>4271</v>
      </c>
      <c r="I1206" t="str">
        <f t="shared" si="37"/>
        <v>D0150OB1SKU00809</v>
      </c>
      <c r="J1206">
        <v>7</v>
      </c>
    </row>
    <row r="1207" spans="1:10" x14ac:dyDescent="0.3">
      <c r="A1207" t="s">
        <v>4389</v>
      </c>
      <c r="B1207" t="s">
        <v>911</v>
      </c>
      <c r="C1207" t="str">
        <f t="shared" si="36"/>
        <v>D0150</v>
      </c>
      <c r="D1207">
        <f>VLOOKUP(C1207,Sheet5!F:H,3,)</f>
        <v>4</v>
      </c>
      <c r="E1207" t="s">
        <v>4696</v>
      </c>
      <c r="F1207" t="s">
        <v>4695</v>
      </c>
      <c r="G1207" t="s">
        <v>2652</v>
      </c>
      <c r="H1207" t="s">
        <v>1478</v>
      </c>
      <c r="I1207" t="str">
        <f t="shared" si="37"/>
        <v>D0150OB2SKU00258</v>
      </c>
      <c r="J1207">
        <v>300</v>
      </c>
    </row>
    <row r="1208" spans="1:10" x14ac:dyDescent="0.3">
      <c r="A1208" t="s">
        <v>4389</v>
      </c>
      <c r="B1208" t="s">
        <v>911</v>
      </c>
      <c r="C1208" t="str">
        <f t="shared" si="36"/>
        <v>D0150</v>
      </c>
      <c r="D1208">
        <f>VLOOKUP(C1208,Sheet5!F:H,3,)</f>
        <v>4</v>
      </c>
      <c r="E1208" t="s">
        <v>4696</v>
      </c>
      <c r="F1208" t="s">
        <v>4695</v>
      </c>
      <c r="G1208" t="s">
        <v>2652</v>
      </c>
      <c r="H1208" t="s">
        <v>1586</v>
      </c>
      <c r="I1208" t="str">
        <f t="shared" si="37"/>
        <v>D0150OB2SKU00385</v>
      </c>
      <c r="J1208">
        <v>350</v>
      </c>
    </row>
    <row r="1209" spans="1:10" x14ac:dyDescent="0.3">
      <c r="A1209" t="s">
        <v>4389</v>
      </c>
      <c r="B1209" t="s">
        <v>911</v>
      </c>
      <c r="C1209" t="str">
        <f t="shared" si="36"/>
        <v>D0150</v>
      </c>
      <c r="D1209">
        <f>VLOOKUP(C1209,Sheet5!F:H,3,)</f>
        <v>4</v>
      </c>
      <c r="E1209" t="s">
        <v>4696</v>
      </c>
      <c r="F1209" t="s">
        <v>4695</v>
      </c>
      <c r="G1209" t="s">
        <v>2652</v>
      </c>
      <c r="H1209" t="s">
        <v>1622</v>
      </c>
      <c r="I1209" t="str">
        <f t="shared" si="37"/>
        <v>D0150OB2SKU00223</v>
      </c>
      <c r="J1209">
        <v>5</v>
      </c>
    </row>
    <row r="1210" spans="1:10" x14ac:dyDescent="0.3">
      <c r="A1210" t="s">
        <v>4389</v>
      </c>
      <c r="B1210" t="s">
        <v>911</v>
      </c>
      <c r="C1210" t="str">
        <f t="shared" si="36"/>
        <v>D0150</v>
      </c>
      <c r="D1210">
        <f>VLOOKUP(C1210,Sheet5!F:H,3,)</f>
        <v>4</v>
      </c>
      <c r="E1210" t="s">
        <v>4696</v>
      </c>
      <c r="F1210" t="s">
        <v>4695</v>
      </c>
      <c r="G1210" t="s">
        <v>2652</v>
      </c>
      <c r="H1210" t="s">
        <v>1440</v>
      </c>
      <c r="I1210" t="str">
        <f t="shared" si="37"/>
        <v>D0150OB2SKU00264</v>
      </c>
      <c r="J1210">
        <v>12</v>
      </c>
    </row>
    <row r="1211" spans="1:10" x14ac:dyDescent="0.3">
      <c r="A1211" t="s">
        <v>4389</v>
      </c>
      <c r="B1211" t="s">
        <v>911</v>
      </c>
      <c r="C1211" t="str">
        <f t="shared" si="36"/>
        <v>D0150</v>
      </c>
      <c r="D1211">
        <f>VLOOKUP(C1211,Sheet5!F:H,3,)</f>
        <v>4</v>
      </c>
      <c r="E1211" t="s">
        <v>4696</v>
      </c>
      <c r="F1211" t="s">
        <v>4695</v>
      </c>
      <c r="G1211" t="s">
        <v>2652</v>
      </c>
      <c r="H1211" t="s">
        <v>1628</v>
      </c>
      <c r="I1211" t="str">
        <f t="shared" si="37"/>
        <v>D0150OB2SKU00037</v>
      </c>
      <c r="J1211">
        <v>30</v>
      </c>
    </row>
    <row r="1212" spans="1:10" x14ac:dyDescent="0.3">
      <c r="A1212" t="s">
        <v>4389</v>
      </c>
      <c r="B1212" t="s">
        <v>911</v>
      </c>
      <c r="C1212" t="str">
        <f t="shared" si="36"/>
        <v>D0150</v>
      </c>
      <c r="D1212">
        <f>VLOOKUP(C1212,Sheet5!F:H,3,)</f>
        <v>4</v>
      </c>
      <c r="E1212" t="s">
        <v>4696</v>
      </c>
      <c r="F1212" t="s">
        <v>4695</v>
      </c>
      <c r="G1212" t="s">
        <v>2652</v>
      </c>
      <c r="H1212" t="s">
        <v>1635</v>
      </c>
      <c r="I1212" t="str">
        <f t="shared" si="37"/>
        <v>D0150OB2SKU00268</v>
      </c>
      <c r="J1212">
        <v>10</v>
      </c>
    </row>
    <row r="1213" spans="1:10" x14ac:dyDescent="0.3">
      <c r="A1213" t="s">
        <v>4389</v>
      </c>
      <c r="B1213" t="s">
        <v>911</v>
      </c>
      <c r="C1213" t="str">
        <f t="shared" si="36"/>
        <v>D0150</v>
      </c>
      <c r="D1213">
        <f>VLOOKUP(C1213,Sheet5!F:H,3,)</f>
        <v>4</v>
      </c>
      <c r="E1213" t="s">
        <v>4696</v>
      </c>
      <c r="F1213" t="s">
        <v>4695</v>
      </c>
      <c r="G1213" t="s">
        <v>2652</v>
      </c>
      <c r="H1213" t="s">
        <v>2295</v>
      </c>
      <c r="I1213" t="str">
        <f t="shared" si="37"/>
        <v>D0150OB2SKU00237</v>
      </c>
      <c r="J1213">
        <v>30</v>
      </c>
    </row>
    <row r="1214" spans="1:10" x14ac:dyDescent="0.3">
      <c r="A1214" t="s">
        <v>4389</v>
      </c>
      <c r="B1214" t="s">
        <v>911</v>
      </c>
      <c r="C1214" t="str">
        <f t="shared" si="36"/>
        <v>D0150</v>
      </c>
      <c r="D1214">
        <f>VLOOKUP(C1214,Sheet5!F:H,3,)</f>
        <v>4</v>
      </c>
      <c r="E1214" t="s">
        <v>4696</v>
      </c>
      <c r="F1214" t="s">
        <v>4695</v>
      </c>
      <c r="G1214" t="s">
        <v>2652</v>
      </c>
      <c r="H1214" t="s">
        <v>2543</v>
      </c>
      <c r="I1214" t="str">
        <f t="shared" si="37"/>
        <v>D0150OB2SKU00670</v>
      </c>
      <c r="J1214">
        <v>6</v>
      </c>
    </row>
    <row r="1215" spans="1:10" x14ac:dyDescent="0.3">
      <c r="A1215" t="s">
        <v>4389</v>
      </c>
      <c r="B1215" t="s">
        <v>911</v>
      </c>
      <c r="C1215" t="str">
        <f t="shared" si="36"/>
        <v>D0150</v>
      </c>
      <c r="D1215">
        <f>VLOOKUP(C1215,Sheet5!F:H,3,)</f>
        <v>4</v>
      </c>
      <c r="E1215" t="s">
        <v>4696</v>
      </c>
      <c r="F1215" t="s">
        <v>4695</v>
      </c>
      <c r="G1215" t="s">
        <v>2652</v>
      </c>
      <c r="H1215" t="s">
        <v>4271</v>
      </c>
      <c r="I1215" t="str">
        <f t="shared" si="37"/>
        <v>D0150OB2SKU00809</v>
      </c>
      <c r="J1215">
        <v>6</v>
      </c>
    </row>
    <row r="1216" spans="1:10" x14ac:dyDescent="0.3">
      <c r="A1216" t="s">
        <v>4389</v>
      </c>
      <c r="B1216" t="s">
        <v>912</v>
      </c>
      <c r="C1216" t="str">
        <f t="shared" si="36"/>
        <v>D0150</v>
      </c>
      <c r="D1216">
        <f>VLOOKUP(C1216,Sheet5!F:H,3,)</f>
        <v>4</v>
      </c>
      <c r="E1216" t="s">
        <v>4697</v>
      </c>
      <c r="F1216" t="s">
        <v>4695</v>
      </c>
      <c r="G1216" t="s">
        <v>2652</v>
      </c>
      <c r="H1216" t="s">
        <v>1478</v>
      </c>
      <c r="I1216" t="str">
        <f t="shared" si="37"/>
        <v>D0150OB4SKU00258</v>
      </c>
      <c r="J1216">
        <v>350</v>
      </c>
    </row>
    <row r="1217" spans="1:10" x14ac:dyDescent="0.3">
      <c r="A1217" t="s">
        <v>4389</v>
      </c>
      <c r="B1217" t="s">
        <v>912</v>
      </c>
      <c r="C1217" t="str">
        <f t="shared" si="36"/>
        <v>D0150</v>
      </c>
      <c r="D1217">
        <f>VLOOKUP(C1217,Sheet5!F:H,3,)</f>
        <v>4</v>
      </c>
      <c r="E1217" t="s">
        <v>4697</v>
      </c>
      <c r="F1217" t="s">
        <v>4695</v>
      </c>
      <c r="G1217" t="s">
        <v>2652</v>
      </c>
      <c r="H1217" t="s">
        <v>1586</v>
      </c>
      <c r="I1217" t="str">
        <f t="shared" si="37"/>
        <v>D0150OB4SKU00385</v>
      </c>
      <c r="J1217">
        <v>450</v>
      </c>
    </row>
    <row r="1218" spans="1:10" x14ac:dyDescent="0.3">
      <c r="A1218" t="s">
        <v>4389</v>
      </c>
      <c r="B1218" t="s">
        <v>912</v>
      </c>
      <c r="C1218" t="str">
        <f t="shared" ref="C1218:C1281" si="38">LEFT(B1218,5)</f>
        <v>D0150</v>
      </c>
      <c r="D1218">
        <f>VLOOKUP(C1218,Sheet5!F:H,3,)</f>
        <v>4</v>
      </c>
      <c r="E1218" t="s">
        <v>4697</v>
      </c>
      <c r="F1218" t="s">
        <v>4695</v>
      </c>
      <c r="G1218" t="s">
        <v>2652</v>
      </c>
      <c r="H1218" t="s">
        <v>1622</v>
      </c>
      <c r="I1218" t="str">
        <f t="shared" si="37"/>
        <v>D0150OB4SKU00223</v>
      </c>
      <c r="J1218">
        <v>5</v>
      </c>
    </row>
    <row r="1219" spans="1:10" x14ac:dyDescent="0.3">
      <c r="A1219" t="s">
        <v>4389</v>
      </c>
      <c r="B1219" t="s">
        <v>912</v>
      </c>
      <c r="C1219" t="str">
        <f t="shared" si="38"/>
        <v>D0150</v>
      </c>
      <c r="D1219">
        <f>VLOOKUP(C1219,Sheet5!F:H,3,)</f>
        <v>4</v>
      </c>
      <c r="E1219" t="s">
        <v>4697</v>
      </c>
      <c r="F1219" t="s">
        <v>4695</v>
      </c>
      <c r="G1219" t="s">
        <v>2652</v>
      </c>
      <c r="H1219" t="s">
        <v>1440</v>
      </c>
      <c r="I1219" t="str">
        <f t="shared" ref="I1219:I1282" si="39">B1219&amp;H1219</f>
        <v>D0150OB4SKU00264</v>
      </c>
      <c r="J1219">
        <v>12</v>
      </c>
    </row>
    <row r="1220" spans="1:10" x14ac:dyDescent="0.3">
      <c r="A1220" t="s">
        <v>4389</v>
      </c>
      <c r="B1220" t="s">
        <v>912</v>
      </c>
      <c r="C1220" t="str">
        <f t="shared" si="38"/>
        <v>D0150</v>
      </c>
      <c r="D1220">
        <f>VLOOKUP(C1220,Sheet5!F:H,3,)</f>
        <v>4</v>
      </c>
      <c r="E1220" t="s">
        <v>4697</v>
      </c>
      <c r="F1220" t="s">
        <v>4695</v>
      </c>
      <c r="G1220" t="s">
        <v>2652</v>
      </c>
      <c r="H1220" t="s">
        <v>1628</v>
      </c>
      <c r="I1220" t="str">
        <f t="shared" si="39"/>
        <v>D0150OB4SKU00037</v>
      </c>
      <c r="J1220">
        <v>25</v>
      </c>
    </row>
    <row r="1221" spans="1:10" x14ac:dyDescent="0.3">
      <c r="A1221" t="s">
        <v>4389</v>
      </c>
      <c r="B1221" t="s">
        <v>912</v>
      </c>
      <c r="C1221" t="str">
        <f t="shared" si="38"/>
        <v>D0150</v>
      </c>
      <c r="D1221">
        <f>VLOOKUP(C1221,Sheet5!F:H,3,)</f>
        <v>4</v>
      </c>
      <c r="E1221" t="s">
        <v>4697</v>
      </c>
      <c r="F1221" t="s">
        <v>4695</v>
      </c>
      <c r="G1221" t="s">
        <v>2652</v>
      </c>
      <c r="H1221" t="s">
        <v>1635</v>
      </c>
      <c r="I1221" t="str">
        <f t="shared" si="39"/>
        <v>D0150OB4SKU00268</v>
      </c>
      <c r="J1221">
        <v>10</v>
      </c>
    </row>
    <row r="1222" spans="1:10" x14ac:dyDescent="0.3">
      <c r="A1222" t="s">
        <v>4389</v>
      </c>
      <c r="B1222" t="s">
        <v>912</v>
      </c>
      <c r="C1222" t="str">
        <f t="shared" si="38"/>
        <v>D0150</v>
      </c>
      <c r="D1222">
        <f>VLOOKUP(C1222,Sheet5!F:H,3,)</f>
        <v>4</v>
      </c>
      <c r="E1222" t="s">
        <v>4697</v>
      </c>
      <c r="F1222" t="s">
        <v>4695</v>
      </c>
      <c r="G1222" t="s">
        <v>2652</v>
      </c>
      <c r="H1222" t="s">
        <v>2295</v>
      </c>
      <c r="I1222" t="str">
        <f t="shared" si="39"/>
        <v>D0150OB4SKU00237</v>
      </c>
      <c r="J1222">
        <v>30</v>
      </c>
    </row>
    <row r="1223" spans="1:10" x14ac:dyDescent="0.3">
      <c r="A1223" t="s">
        <v>4389</v>
      </c>
      <c r="B1223" t="s">
        <v>912</v>
      </c>
      <c r="C1223" t="str">
        <f t="shared" si="38"/>
        <v>D0150</v>
      </c>
      <c r="D1223">
        <f>VLOOKUP(C1223,Sheet5!F:H,3,)</f>
        <v>4</v>
      </c>
      <c r="E1223" t="s">
        <v>4697</v>
      </c>
      <c r="F1223" t="s">
        <v>4695</v>
      </c>
      <c r="G1223" t="s">
        <v>2652</v>
      </c>
      <c r="H1223" t="s">
        <v>2543</v>
      </c>
      <c r="I1223" t="str">
        <f t="shared" si="39"/>
        <v>D0150OB4SKU00670</v>
      </c>
      <c r="J1223">
        <v>6</v>
      </c>
    </row>
    <row r="1224" spans="1:10" x14ac:dyDescent="0.3">
      <c r="A1224" t="s">
        <v>4389</v>
      </c>
      <c r="B1224" t="s">
        <v>912</v>
      </c>
      <c r="C1224" t="str">
        <f t="shared" si="38"/>
        <v>D0150</v>
      </c>
      <c r="D1224">
        <f>VLOOKUP(C1224,Sheet5!F:H,3,)</f>
        <v>4</v>
      </c>
      <c r="E1224" t="s">
        <v>4697</v>
      </c>
      <c r="F1224" t="s">
        <v>4695</v>
      </c>
      <c r="G1224" t="s">
        <v>2652</v>
      </c>
      <c r="H1224" t="s">
        <v>4271</v>
      </c>
      <c r="I1224" t="str">
        <f t="shared" si="39"/>
        <v>D0150OB4SKU00809</v>
      </c>
      <c r="J1224">
        <v>7</v>
      </c>
    </row>
    <row r="1225" spans="1:10" x14ac:dyDescent="0.3">
      <c r="A1225" t="s">
        <v>4389</v>
      </c>
      <c r="B1225" t="s">
        <v>4687</v>
      </c>
      <c r="C1225" t="str">
        <f t="shared" si="38"/>
        <v>D0150</v>
      </c>
      <c r="D1225">
        <f>VLOOKUP(C1225,Sheet5!F:H,3,)</f>
        <v>4</v>
      </c>
      <c r="E1225" t="s">
        <v>4698</v>
      </c>
      <c r="F1225" t="s">
        <v>4695</v>
      </c>
      <c r="G1225" t="s">
        <v>2652</v>
      </c>
      <c r="H1225" t="s">
        <v>1478</v>
      </c>
      <c r="I1225" t="str">
        <f t="shared" si="39"/>
        <v>D0150OB5SKU00258</v>
      </c>
      <c r="J1225">
        <v>450</v>
      </c>
    </row>
    <row r="1226" spans="1:10" x14ac:dyDescent="0.3">
      <c r="A1226" t="s">
        <v>4389</v>
      </c>
      <c r="B1226" t="s">
        <v>4687</v>
      </c>
      <c r="C1226" t="str">
        <f t="shared" si="38"/>
        <v>D0150</v>
      </c>
      <c r="D1226">
        <f>VLOOKUP(C1226,Sheet5!F:H,3,)</f>
        <v>4</v>
      </c>
      <c r="E1226" t="s">
        <v>4698</v>
      </c>
      <c r="F1226" t="s">
        <v>4695</v>
      </c>
      <c r="G1226" t="s">
        <v>2652</v>
      </c>
      <c r="H1226" t="s">
        <v>1586</v>
      </c>
      <c r="I1226" t="str">
        <f t="shared" si="39"/>
        <v>D0150OB5SKU00385</v>
      </c>
      <c r="J1226">
        <v>450</v>
      </c>
    </row>
    <row r="1227" spans="1:10" x14ac:dyDescent="0.3">
      <c r="A1227" t="s">
        <v>4389</v>
      </c>
      <c r="B1227" t="s">
        <v>4687</v>
      </c>
      <c r="C1227" t="str">
        <f t="shared" si="38"/>
        <v>D0150</v>
      </c>
      <c r="D1227">
        <f>VLOOKUP(C1227,Sheet5!F:H,3,)</f>
        <v>4</v>
      </c>
      <c r="E1227" t="s">
        <v>4698</v>
      </c>
      <c r="F1227" t="s">
        <v>4695</v>
      </c>
      <c r="G1227" t="s">
        <v>2652</v>
      </c>
      <c r="H1227" t="s">
        <v>1622</v>
      </c>
      <c r="I1227" t="str">
        <f t="shared" si="39"/>
        <v>D0150OB5SKU00223</v>
      </c>
      <c r="J1227">
        <v>5</v>
      </c>
    </row>
    <row r="1228" spans="1:10" x14ac:dyDescent="0.3">
      <c r="A1228" t="s">
        <v>4389</v>
      </c>
      <c r="B1228" t="s">
        <v>4687</v>
      </c>
      <c r="C1228" t="str">
        <f t="shared" si="38"/>
        <v>D0150</v>
      </c>
      <c r="D1228">
        <f>VLOOKUP(C1228,Sheet5!F:H,3,)</f>
        <v>4</v>
      </c>
      <c r="E1228" t="s">
        <v>4698</v>
      </c>
      <c r="F1228" t="s">
        <v>4695</v>
      </c>
      <c r="G1228" t="s">
        <v>2652</v>
      </c>
      <c r="H1228" t="s">
        <v>1440</v>
      </c>
      <c r="I1228" t="str">
        <f t="shared" si="39"/>
        <v>D0150OB5SKU00264</v>
      </c>
      <c r="J1228">
        <v>14</v>
      </c>
    </row>
    <row r="1229" spans="1:10" x14ac:dyDescent="0.3">
      <c r="A1229" t="s">
        <v>4389</v>
      </c>
      <c r="B1229" t="s">
        <v>4687</v>
      </c>
      <c r="C1229" t="str">
        <f t="shared" si="38"/>
        <v>D0150</v>
      </c>
      <c r="D1229">
        <f>VLOOKUP(C1229,Sheet5!F:H,3,)</f>
        <v>4</v>
      </c>
      <c r="E1229" t="s">
        <v>4698</v>
      </c>
      <c r="F1229" t="s">
        <v>4695</v>
      </c>
      <c r="G1229" t="s">
        <v>2652</v>
      </c>
      <c r="H1229" t="s">
        <v>1628</v>
      </c>
      <c r="I1229" t="str">
        <f t="shared" si="39"/>
        <v>D0150OB5SKU00037</v>
      </c>
      <c r="J1229">
        <v>20</v>
      </c>
    </row>
    <row r="1230" spans="1:10" x14ac:dyDescent="0.3">
      <c r="A1230" t="s">
        <v>4389</v>
      </c>
      <c r="B1230" t="s">
        <v>4687</v>
      </c>
      <c r="C1230" t="str">
        <f t="shared" si="38"/>
        <v>D0150</v>
      </c>
      <c r="D1230">
        <f>VLOOKUP(C1230,Sheet5!F:H,3,)</f>
        <v>4</v>
      </c>
      <c r="E1230" t="s">
        <v>4698</v>
      </c>
      <c r="F1230" t="s">
        <v>4695</v>
      </c>
      <c r="G1230" t="s">
        <v>2652</v>
      </c>
      <c r="H1230" t="s">
        <v>1635</v>
      </c>
      <c r="I1230" t="str">
        <f t="shared" si="39"/>
        <v>D0150OB5SKU00268</v>
      </c>
      <c r="J1230">
        <v>15</v>
      </c>
    </row>
    <row r="1231" spans="1:10" x14ac:dyDescent="0.3">
      <c r="A1231" t="s">
        <v>4389</v>
      </c>
      <c r="B1231" t="s">
        <v>4687</v>
      </c>
      <c r="C1231" t="str">
        <f t="shared" si="38"/>
        <v>D0150</v>
      </c>
      <c r="D1231">
        <f>VLOOKUP(C1231,Sheet5!F:H,3,)</f>
        <v>4</v>
      </c>
      <c r="E1231" t="s">
        <v>4698</v>
      </c>
      <c r="F1231" t="s">
        <v>4695</v>
      </c>
      <c r="G1231" t="s">
        <v>2652</v>
      </c>
      <c r="H1231" t="s">
        <v>2295</v>
      </c>
      <c r="I1231" t="str">
        <f t="shared" si="39"/>
        <v>D0150OB5SKU00237</v>
      </c>
      <c r="J1231">
        <v>40</v>
      </c>
    </row>
    <row r="1232" spans="1:10" x14ac:dyDescent="0.3">
      <c r="A1232" t="s">
        <v>4389</v>
      </c>
      <c r="B1232" t="s">
        <v>4687</v>
      </c>
      <c r="C1232" t="str">
        <f t="shared" si="38"/>
        <v>D0150</v>
      </c>
      <c r="D1232">
        <f>VLOOKUP(C1232,Sheet5!F:H,3,)</f>
        <v>4</v>
      </c>
      <c r="E1232" t="s">
        <v>4698</v>
      </c>
      <c r="F1232" t="s">
        <v>4695</v>
      </c>
      <c r="G1232" t="s">
        <v>2652</v>
      </c>
      <c r="H1232" t="s">
        <v>2543</v>
      </c>
      <c r="I1232" t="str">
        <f t="shared" si="39"/>
        <v>D0150OB5SKU00670</v>
      </c>
      <c r="J1232">
        <v>7</v>
      </c>
    </row>
    <row r="1233" spans="1:10" x14ac:dyDescent="0.3">
      <c r="A1233" t="s">
        <v>4389</v>
      </c>
      <c r="B1233" t="s">
        <v>4687</v>
      </c>
      <c r="C1233" t="str">
        <f t="shared" si="38"/>
        <v>D0150</v>
      </c>
      <c r="D1233">
        <f>VLOOKUP(C1233,Sheet5!F:H,3,)</f>
        <v>4</v>
      </c>
      <c r="E1233" t="s">
        <v>4698</v>
      </c>
      <c r="F1233" t="s">
        <v>4695</v>
      </c>
      <c r="G1233" t="s">
        <v>2652</v>
      </c>
      <c r="H1233" t="s">
        <v>4271</v>
      </c>
      <c r="I1233" t="str">
        <f t="shared" si="39"/>
        <v>D0150OB5SKU00809</v>
      </c>
      <c r="J1233">
        <v>5</v>
      </c>
    </row>
    <row r="1234" spans="1:10" x14ac:dyDescent="0.3">
      <c r="A1234" t="s">
        <v>4389</v>
      </c>
      <c r="B1234" t="s">
        <v>913</v>
      </c>
      <c r="C1234" t="str">
        <f t="shared" si="38"/>
        <v>D0151</v>
      </c>
      <c r="D1234">
        <f>VLOOKUP(C1234,Sheet5!F:H,3,)</f>
        <v>4</v>
      </c>
      <c r="E1234" t="s">
        <v>4691</v>
      </c>
      <c r="F1234" t="s">
        <v>4692</v>
      </c>
      <c r="G1234" t="s">
        <v>2651</v>
      </c>
      <c r="H1234" t="s">
        <v>1586</v>
      </c>
      <c r="I1234" t="str">
        <f t="shared" si="39"/>
        <v>D0151OB1SKU00385</v>
      </c>
      <c r="J1234">
        <v>600</v>
      </c>
    </row>
    <row r="1235" spans="1:10" x14ac:dyDescent="0.3">
      <c r="A1235" t="s">
        <v>4389</v>
      </c>
      <c r="B1235" t="s">
        <v>913</v>
      </c>
      <c r="C1235" t="str">
        <f t="shared" si="38"/>
        <v>D0151</v>
      </c>
      <c r="D1235">
        <f>VLOOKUP(C1235,Sheet5!F:H,3,)</f>
        <v>4</v>
      </c>
      <c r="E1235" t="s">
        <v>4691</v>
      </c>
      <c r="F1235" t="s">
        <v>4692</v>
      </c>
      <c r="G1235" t="s">
        <v>2651</v>
      </c>
      <c r="H1235" t="s">
        <v>1622</v>
      </c>
      <c r="I1235" t="str">
        <f t="shared" si="39"/>
        <v>D0151OB1SKU00223</v>
      </c>
      <c r="J1235">
        <v>4</v>
      </c>
    </row>
    <row r="1236" spans="1:10" x14ac:dyDescent="0.3">
      <c r="A1236" t="s">
        <v>4389</v>
      </c>
      <c r="B1236" t="s">
        <v>913</v>
      </c>
      <c r="C1236" t="str">
        <f t="shared" si="38"/>
        <v>D0151</v>
      </c>
      <c r="D1236">
        <f>VLOOKUP(C1236,Sheet5!F:H,3,)</f>
        <v>4</v>
      </c>
      <c r="E1236" t="s">
        <v>4691</v>
      </c>
      <c r="F1236" t="s">
        <v>4692</v>
      </c>
      <c r="G1236" t="s">
        <v>2651</v>
      </c>
      <c r="H1236" t="s">
        <v>1440</v>
      </c>
      <c r="I1236" t="str">
        <f t="shared" si="39"/>
        <v>D0151OB1SKU00264</v>
      </c>
      <c r="J1236">
        <v>10</v>
      </c>
    </row>
    <row r="1237" spans="1:10" x14ac:dyDescent="0.3">
      <c r="A1237" t="s">
        <v>4389</v>
      </c>
      <c r="B1237" t="s">
        <v>913</v>
      </c>
      <c r="C1237" t="str">
        <f t="shared" si="38"/>
        <v>D0151</v>
      </c>
      <c r="D1237">
        <f>VLOOKUP(C1237,Sheet5!F:H,3,)</f>
        <v>4</v>
      </c>
      <c r="E1237" t="s">
        <v>4691</v>
      </c>
      <c r="F1237" t="s">
        <v>4692</v>
      </c>
      <c r="G1237" t="s">
        <v>2651</v>
      </c>
      <c r="H1237" t="s">
        <v>1628</v>
      </c>
      <c r="I1237" t="str">
        <f t="shared" si="39"/>
        <v>D0151OB1SKU00037</v>
      </c>
      <c r="J1237">
        <v>10</v>
      </c>
    </row>
    <row r="1238" spans="1:10" x14ac:dyDescent="0.3">
      <c r="A1238" t="s">
        <v>4389</v>
      </c>
      <c r="B1238" t="s">
        <v>913</v>
      </c>
      <c r="C1238" t="str">
        <f t="shared" si="38"/>
        <v>D0151</v>
      </c>
      <c r="D1238">
        <f>VLOOKUP(C1238,Sheet5!F:H,3,)</f>
        <v>4</v>
      </c>
      <c r="E1238" t="s">
        <v>4691</v>
      </c>
      <c r="F1238" t="s">
        <v>4692</v>
      </c>
      <c r="G1238" t="s">
        <v>2651</v>
      </c>
      <c r="H1238" t="s">
        <v>1635</v>
      </c>
      <c r="I1238" t="str">
        <f t="shared" si="39"/>
        <v>D0151OB1SKU00268</v>
      </c>
      <c r="J1238">
        <v>8</v>
      </c>
    </row>
    <row r="1239" spans="1:10" x14ac:dyDescent="0.3">
      <c r="A1239" t="s">
        <v>4389</v>
      </c>
      <c r="B1239" t="s">
        <v>913</v>
      </c>
      <c r="C1239" t="str">
        <f t="shared" si="38"/>
        <v>D0151</v>
      </c>
      <c r="D1239">
        <f>VLOOKUP(C1239,Sheet5!F:H,3,)</f>
        <v>4</v>
      </c>
      <c r="E1239" t="s">
        <v>4691</v>
      </c>
      <c r="F1239" t="s">
        <v>4692</v>
      </c>
      <c r="G1239" t="s">
        <v>2651</v>
      </c>
      <c r="H1239" t="s">
        <v>2295</v>
      </c>
      <c r="I1239" t="str">
        <f t="shared" si="39"/>
        <v>D0151OB1SKU00237</v>
      </c>
      <c r="J1239">
        <v>10</v>
      </c>
    </row>
    <row r="1240" spans="1:10" x14ac:dyDescent="0.3">
      <c r="A1240" t="s">
        <v>4389</v>
      </c>
      <c r="B1240" t="s">
        <v>913</v>
      </c>
      <c r="C1240" t="str">
        <f t="shared" si="38"/>
        <v>D0151</v>
      </c>
      <c r="D1240">
        <f>VLOOKUP(C1240,Sheet5!F:H,3,)</f>
        <v>4</v>
      </c>
      <c r="E1240" t="s">
        <v>4691</v>
      </c>
      <c r="F1240" t="s">
        <v>4692</v>
      </c>
      <c r="G1240" t="s">
        <v>2651</v>
      </c>
      <c r="H1240" t="s">
        <v>1656</v>
      </c>
      <c r="I1240" t="str">
        <f t="shared" si="39"/>
        <v>D0151OB1SKU00698</v>
      </c>
      <c r="J1240">
        <v>10</v>
      </c>
    </row>
    <row r="1241" spans="1:10" x14ac:dyDescent="0.3">
      <c r="A1241" t="s">
        <v>4389</v>
      </c>
      <c r="B1241" t="s">
        <v>913</v>
      </c>
      <c r="C1241" t="str">
        <f t="shared" si="38"/>
        <v>D0151</v>
      </c>
      <c r="D1241">
        <f>VLOOKUP(C1241,Sheet5!F:H,3,)</f>
        <v>4</v>
      </c>
      <c r="E1241" t="s">
        <v>4691</v>
      </c>
      <c r="F1241" t="s">
        <v>4692</v>
      </c>
      <c r="G1241" t="s">
        <v>2651</v>
      </c>
      <c r="H1241" t="s">
        <v>2543</v>
      </c>
      <c r="I1241" t="str">
        <f t="shared" si="39"/>
        <v>D0151OB1SKU00670</v>
      </c>
      <c r="J1241">
        <v>5</v>
      </c>
    </row>
    <row r="1242" spans="1:10" x14ac:dyDescent="0.3">
      <c r="A1242" t="s">
        <v>4389</v>
      </c>
      <c r="B1242" t="s">
        <v>913</v>
      </c>
      <c r="C1242" t="str">
        <f t="shared" si="38"/>
        <v>D0151</v>
      </c>
      <c r="D1242">
        <f>VLOOKUP(C1242,Sheet5!F:H,3,)</f>
        <v>4</v>
      </c>
      <c r="E1242" t="s">
        <v>4691</v>
      </c>
      <c r="F1242" t="s">
        <v>4692</v>
      </c>
      <c r="G1242" t="s">
        <v>2651</v>
      </c>
      <c r="H1242" t="s">
        <v>4271</v>
      </c>
      <c r="I1242" t="str">
        <f t="shared" si="39"/>
        <v>D0151OB1SKU00809</v>
      </c>
      <c r="J1242">
        <v>6</v>
      </c>
    </row>
    <row r="1243" spans="1:10" x14ac:dyDescent="0.3">
      <c r="A1243" t="s">
        <v>4389</v>
      </c>
      <c r="B1243" t="s">
        <v>914</v>
      </c>
      <c r="C1243" t="str">
        <f t="shared" si="38"/>
        <v>D0151</v>
      </c>
      <c r="D1243">
        <f>VLOOKUP(C1243,Sheet5!F:H,3,)</f>
        <v>4</v>
      </c>
      <c r="E1243" t="s">
        <v>3283</v>
      </c>
      <c r="F1243" t="s">
        <v>4692</v>
      </c>
      <c r="G1243" t="s">
        <v>2651</v>
      </c>
      <c r="H1243" t="s">
        <v>1586</v>
      </c>
      <c r="I1243" t="str">
        <f t="shared" si="39"/>
        <v>D0151OB2SKU00385</v>
      </c>
      <c r="J1243">
        <v>200</v>
      </c>
    </row>
    <row r="1244" spans="1:10" x14ac:dyDescent="0.3">
      <c r="A1244" t="s">
        <v>4389</v>
      </c>
      <c r="B1244" t="s">
        <v>914</v>
      </c>
      <c r="C1244" t="str">
        <f t="shared" si="38"/>
        <v>D0151</v>
      </c>
      <c r="D1244">
        <f>VLOOKUP(C1244,Sheet5!F:H,3,)</f>
        <v>4</v>
      </c>
      <c r="E1244" t="s">
        <v>3283</v>
      </c>
      <c r="F1244" t="s">
        <v>4692</v>
      </c>
      <c r="G1244" t="s">
        <v>2651</v>
      </c>
      <c r="H1244" t="s">
        <v>1622</v>
      </c>
      <c r="I1244" t="str">
        <f t="shared" si="39"/>
        <v>D0151OB2SKU00223</v>
      </c>
      <c r="J1244">
        <v>3</v>
      </c>
    </row>
    <row r="1245" spans="1:10" x14ac:dyDescent="0.3">
      <c r="A1245" t="s">
        <v>4389</v>
      </c>
      <c r="B1245" t="s">
        <v>914</v>
      </c>
      <c r="C1245" t="str">
        <f t="shared" si="38"/>
        <v>D0151</v>
      </c>
      <c r="D1245">
        <f>VLOOKUP(C1245,Sheet5!F:H,3,)</f>
        <v>4</v>
      </c>
      <c r="E1245" t="s">
        <v>3283</v>
      </c>
      <c r="F1245" t="s">
        <v>4692</v>
      </c>
      <c r="G1245" t="s">
        <v>2651</v>
      </c>
      <c r="H1245" t="s">
        <v>1440</v>
      </c>
      <c r="I1245" t="str">
        <f t="shared" si="39"/>
        <v>D0151OB2SKU00264</v>
      </c>
      <c r="J1245">
        <v>10</v>
      </c>
    </row>
    <row r="1246" spans="1:10" x14ac:dyDescent="0.3">
      <c r="A1246" t="s">
        <v>4389</v>
      </c>
      <c r="B1246" t="s">
        <v>914</v>
      </c>
      <c r="C1246" t="str">
        <f t="shared" si="38"/>
        <v>D0151</v>
      </c>
      <c r="D1246">
        <f>VLOOKUP(C1246,Sheet5!F:H,3,)</f>
        <v>4</v>
      </c>
      <c r="E1246" t="s">
        <v>3283</v>
      </c>
      <c r="F1246" t="s">
        <v>4692</v>
      </c>
      <c r="G1246" t="s">
        <v>2651</v>
      </c>
      <c r="H1246" t="s">
        <v>1628</v>
      </c>
      <c r="I1246" t="str">
        <f t="shared" si="39"/>
        <v>D0151OB2SKU00037</v>
      </c>
      <c r="J1246">
        <v>10</v>
      </c>
    </row>
    <row r="1247" spans="1:10" x14ac:dyDescent="0.3">
      <c r="A1247" t="s">
        <v>4389</v>
      </c>
      <c r="B1247" t="s">
        <v>914</v>
      </c>
      <c r="C1247" t="str">
        <f t="shared" si="38"/>
        <v>D0151</v>
      </c>
      <c r="D1247">
        <f>VLOOKUP(C1247,Sheet5!F:H,3,)</f>
        <v>4</v>
      </c>
      <c r="E1247" t="s">
        <v>3283</v>
      </c>
      <c r="F1247" t="s">
        <v>4692</v>
      </c>
      <c r="G1247" t="s">
        <v>2651</v>
      </c>
      <c r="H1247" t="s">
        <v>1635</v>
      </c>
      <c r="I1247" t="str">
        <f t="shared" si="39"/>
        <v>D0151OB2SKU00268</v>
      </c>
      <c r="J1247">
        <v>7</v>
      </c>
    </row>
    <row r="1248" spans="1:10" x14ac:dyDescent="0.3">
      <c r="A1248" t="s">
        <v>4389</v>
      </c>
      <c r="B1248" t="s">
        <v>914</v>
      </c>
      <c r="C1248" t="str">
        <f t="shared" si="38"/>
        <v>D0151</v>
      </c>
      <c r="D1248">
        <f>VLOOKUP(C1248,Sheet5!F:H,3,)</f>
        <v>4</v>
      </c>
      <c r="E1248" t="s">
        <v>3283</v>
      </c>
      <c r="F1248" t="s">
        <v>4692</v>
      </c>
      <c r="G1248" t="s">
        <v>2651</v>
      </c>
      <c r="H1248" t="s">
        <v>2295</v>
      </c>
      <c r="I1248" t="str">
        <f t="shared" si="39"/>
        <v>D0151OB2SKU00237</v>
      </c>
      <c r="J1248">
        <v>10</v>
      </c>
    </row>
    <row r="1249" spans="1:10" x14ac:dyDescent="0.3">
      <c r="A1249" t="s">
        <v>4389</v>
      </c>
      <c r="B1249" t="s">
        <v>914</v>
      </c>
      <c r="C1249" t="str">
        <f t="shared" si="38"/>
        <v>D0151</v>
      </c>
      <c r="D1249">
        <f>VLOOKUP(C1249,Sheet5!F:H,3,)</f>
        <v>4</v>
      </c>
      <c r="E1249" t="s">
        <v>3283</v>
      </c>
      <c r="F1249" t="s">
        <v>4692</v>
      </c>
      <c r="G1249" t="s">
        <v>2651</v>
      </c>
      <c r="H1249" t="s">
        <v>1656</v>
      </c>
      <c r="I1249" t="str">
        <f t="shared" si="39"/>
        <v>D0151OB2SKU00698</v>
      </c>
      <c r="J1249">
        <v>10</v>
      </c>
    </row>
    <row r="1250" spans="1:10" x14ac:dyDescent="0.3">
      <c r="A1250" t="s">
        <v>4389</v>
      </c>
      <c r="B1250" t="s">
        <v>914</v>
      </c>
      <c r="C1250" t="str">
        <f t="shared" si="38"/>
        <v>D0151</v>
      </c>
      <c r="D1250">
        <f>VLOOKUP(C1250,Sheet5!F:H,3,)</f>
        <v>4</v>
      </c>
      <c r="E1250" t="s">
        <v>3283</v>
      </c>
      <c r="F1250" t="s">
        <v>4692</v>
      </c>
      <c r="G1250" t="s">
        <v>2651</v>
      </c>
      <c r="H1250" t="s">
        <v>2543</v>
      </c>
      <c r="I1250" t="str">
        <f t="shared" si="39"/>
        <v>D0151OB2SKU00670</v>
      </c>
      <c r="J1250">
        <v>5</v>
      </c>
    </row>
    <row r="1251" spans="1:10" x14ac:dyDescent="0.3">
      <c r="A1251" t="s">
        <v>4389</v>
      </c>
      <c r="B1251" t="s">
        <v>914</v>
      </c>
      <c r="C1251" t="str">
        <f t="shared" si="38"/>
        <v>D0151</v>
      </c>
      <c r="D1251">
        <f>VLOOKUP(C1251,Sheet5!F:H,3,)</f>
        <v>4</v>
      </c>
      <c r="E1251" t="s">
        <v>3283</v>
      </c>
      <c r="F1251" t="s">
        <v>4692</v>
      </c>
      <c r="G1251" t="s">
        <v>2651</v>
      </c>
      <c r="H1251" t="s">
        <v>4271</v>
      </c>
      <c r="I1251" t="str">
        <f t="shared" si="39"/>
        <v>D0151OB2SKU00809</v>
      </c>
      <c r="J1251">
        <v>6</v>
      </c>
    </row>
    <row r="1252" spans="1:10" x14ac:dyDescent="0.3">
      <c r="A1252" t="s">
        <v>4389</v>
      </c>
      <c r="B1252" t="s">
        <v>4686</v>
      </c>
      <c r="C1252" t="str">
        <f t="shared" si="38"/>
        <v>D0151</v>
      </c>
      <c r="D1252">
        <f>VLOOKUP(C1252,Sheet5!F:H,3,)</f>
        <v>4</v>
      </c>
      <c r="E1252" t="s">
        <v>4693</v>
      </c>
      <c r="F1252" t="s">
        <v>4692</v>
      </c>
      <c r="G1252" t="s">
        <v>2651</v>
      </c>
      <c r="H1252" t="s">
        <v>1586</v>
      </c>
      <c r="I1252" t="str">
        <f t="shared" si="39"/>
        <v>D0151OB3SKU00385</v>
      </c>
      <c r="J1252">
        <v>200</v>
      </c>
    </row>
    <row r="1253" spans="1:10" x14ac:dyDescent="0.3">
      <c r="A1253" t="s">
        <v>4389</v>
      </c>
      <c r="B1253" t="s">
        <v>4686</v>
      </c>
      <c r="C1253" t="str">
        <f t="shared" si="38"/>
        <v>D0151</v>
      </c>
      <c r="D1253">
        <f>VLOOKUP(C1253,Sheet5!F:H,3,)</f>
        <v>4</v>
      </c>
      <c r="E1253" t="s">
        <v>4693</v>
      </c>
      <c r="F1253" t="s">
        <v>4692</v>
      </c>
      <c r="G1253" t="s">
        <v>2651</v>
      </c>
      <c r="H1253" t="s">
        <v>1622</v>
      </c>
      <c r="I1253" t="str">
        <f t="shared" si="39"/>
        <v>D0151OB3SKU00223</v>
      </c>
      <c r="J1253">
        <v>3</v>
      </c>
    </row>
    <row r="1254" spans="1:10" x14ac:dyDescent="0.3">
      <c r="A1254" t="s">
        <v>4389</v>
      </c>
      <c r="B1254" t="s">
        <v>4686</v>
      </c>
      <c r="C1254" t="str">
        <f t="shared" si="38"/>
        <v>D0151</v>
      </c>
      <c r="D1254">
        <f>VLOOKUP(C1254,Sheet5!F:H,3,)</f>
        <v>4</v>
      </c>
      <c r="E1254" t="s">
        <v>4693</v>
      </c>
      <c r="F1254" t="s">
        <v>4692</v>
      </c>
      <c r="G1254" t="s">
        <v>2651</v>
      </c>
      <c r="H1254" t="s">
        <v>1440</v>
      </c>
      <c r="I1254" t="str">
        <f t="shared" si="39"/>
        <v>D0151OB3SKU00264</v>
      </c>
      <c r="J1254">
        <v>10</v>
      </c>
    </row>
    <row r="1255" spans="1:10" x14ac:dyDescent="0.3">
      <c r="A1255" t="s">
        <v>4389</v>
      </c>
      <c r="B1255" t="s">
        <v>4686</v>
      </c>
      <c r="C1255" t="str">
        <f t="shared" si="38"/>
        <v>D0151</v>
      </c>
      <c r="D1255">
        <f>VLOOKUP(C1255,Sheet5!F:H,3,)</f>
        <v>4</v>
      </c>
      <c r="E1255" t="s">
        <v>4693</v>
      </c>
      <c r="F1255" t="s">
        <v>4692</v>
      </c>
      <c r="G1255" t="s">
        <v>2651</v>
      </c>
      <c r="H1255" t="s">
        <v>1628</v>
      </c>
      <c r="I1255" t="str">
        <f t="shared" si="39"/>
        <v>D0151OB3SKU00037</v>
      </c>
      <c r="J1255">
        <v>10</v>
      </c>
    </row>
    <row r="1256" spans="1:10" x14ac:dyDescent="0.3">
      <c r="A1256" t="s">
        <v>4389</v>
      </c>
      <c r="B1256" t="s">
        <v>4686</v>
      </c>
      <c r="C1256" t="str">
        <f t="shared" si="38"/>
        <v>D0151</v>
      </c>
      <c r="D1256">
        <f>VLOOKUP(C1256,Sheet5!F:H,3,)</f>
        <v>4</v>
      </c>
      <c r="E1256" t="s">
        <v>4693</v>
      </c>
      <c r="F1256" t="s">
        <v>4692</v>
      </c>
      <c r="G1256" t="s">
        <v>2651</v>
      </c>
      <c r="H1256" t="s">
        <v>1635</v>
      </c>
      <c r="I1256" t="str">
        <f t="shared" si="39"/>
        <v>D0151OB3SKU00268</v>
      </c>
      <c r="J1256">
        <v>5</v>
      </c>
    </row>
    <row r="1257" spans="1:10" x14ac:dyDescent="0.3">
      <c r="A1257" t="s">
        <v>4389</v>
      </c>
      <c r="B1257" t="s">
        <v>4686</v>
      </c>
      <c r="C1257" t="str">
        <f t="shared" si="38"/>
        <v>D0151</v>
      </c>
      <c r="D1257">
        <f>VLOOKUP(C1257,Sheet5!F:H,3,)</f>
        <v>4</v>
      </c>
      <c r="E1257" t="s">
        <v>4693</v>
      </c>
      <c r="F1257" t="s">
        <v>4692</v>
      </c>
      <c r="G1257" t="s">
        <v>2651</v>
      </c>
      <c r="H1257" t="s">
        <v>2295</v>
      </c>
      <c r="I1257" t="str">
        <f t="shared" si="39"/>
        <v>D0151OB3SKU00237</v>
      </c>
      <c r="J1257">
        <v>10</v>
      </c>
    </row>
    <row r="1258" spans="1:10" x14ac:dyDescent="0.3">
      <c r="A1258" t="s">
        <v>4389</v>
      </c>
      <c r="B1258" t="s">
        <v>4686</v>
      </c>
      <c r="C1258" t="str">
        <f t="shared" si="38"/>
        <v>D0151</v>
      </c>
      <c r="D1258">
        <f>VLOOKUP(C1258,Sheet5!F:H,3,)</f>
        <v>4</v>
      </c>
      <c r="E1258" t="s">
        <v>4693</v>
      </c>
      <c r="F1258" t="s">
        <v>4692</v>
      </c>
      <c r="G1258" t="s">
        <v>2651</v>
      </c>
      <c r="H1258" t="s">
        <v>1656</v>
      </c>
      <c r="I1258" t="str">
        <f t="shared" si="39"/>
        <v>D0151OB3SKU00698</v>
      </c>
      <c r="J1258">
        <v>10</v>
      </c>
    </row>
    <row r="1259" spans="1:10" x14ac:dyDescent="0.3">
      <c r="A1259" t="s">
        <v>4389</v>
      </c>
      <c r="B1259" t="s">
        <v>4686</v>
      </c>
      <c r="C1259" t="str">
        <f t="shared" si="38"/>
        <v>D0151</v>
      </c>
      <c r="D1259">
        <f>VLOOKUP(C1259,Sheet5!F:H,3,)</f>
        <v>4</v>
      </c>
      <c r="E1259" t="s">
        <v>4693</v>
      </c>
      <c r="F1259" t="s">
        <v>4692</v>
      </c>
      <c r="G1259" t="s">
        <v>2651</v>
      </c>
      <c r="H1259" t="s">
        <v>2543</v>
      </c>
      <c r="I1259" t="str">
        <f t="shared" si="39"/>
        <v>D0151OB3SKU00670</v>
      </c>
      <c r="J1259">
        <v>5</v>
      </c>
    </row>
    <row r="1260" spans="1:10" x14ac:dyDescent="0.3">
      <c r="A1260" t="s">
        <v>4389</v>
      </c>
      <c r="B1260" t="s">
        <v>4686</v>
      </c>
      <c r="C1260" t="str">
        <f t="shared" si="38"/>
        <v>D0151</v>
      </c>
      <c r="D1260">
        <f>VLOOKUP(C1260,Sheet5!F:H,3,)</f>
        <v>4</v>
      </c>
      <c r="E1260" t="s">
        <v>4693</v>
      </c>
      <c r="F1260" t="s">
        <v>4692</v>
      </c>
      <c r="G1260" t="s">
        <v>2651</v>
      </c>
      <c r="H1260" t="s">
        <v>4271</v>
      </c>
      <c r="I1260" t="str">
        <f t="shared" si="39"/>
        <v>D0151OB3SKU00809</v>
      </c>
      <c r="J1260">
        <v>6</v>
      </c>
    </row>
    <row r="1261" spans="1:10" x14ac:dyDescent="0.3">
      <c r="A1261" t="s">
        <v>5071</v>
      </c>
      <c r="B1261" t="s">
        <v>919</v>
      </c>
      <c r="C1261" t="str">
        <f t="shared" si="38"/>
        <v>D0154</v>
      </c>
      <c r="D1261">
        <f>VLOOKUP(C1261,Sheet5!F:H,3,)</f>
        <v>4</v>
      </c>
      <c r="E1261" t="s">
        <v>4994</v>
      </c>
      <c r="F1261" t="s">
        <v>4083</v>
      </c>
      <c r="G1261" t="s">
        <v>3504</v>
      </c>
      <c r="H1261" t="s">
        <v>11</v>
      </c>
      <c r="I1261" t="str">
        <f t="shared" si="39"/>
        <v>D0154OB5SKU00300</v>
      </c>
      <c r="J1261">
        <v>500</v>
      </c>
    </row>
    <row r="1262" spans="1:10" x14ac:dyDescent="0.3">
      <c r="A1262" t="s">
        <v>5071</v>
      </c>
      <c r="B1262" t="s">
        <v>919</v>
      </c>
      <c r="C1262" t="str">
        <f t="shared" si="38"/>
        <v>D0154</v>
      </c>
      <c r="D1262">
        <f>VLOOKUP(C1262,Sheet5!F:H,3,)</f>
        <v>4</v>
      </c>
      <c r="E1262" t="s">
        <v>4994</v>
      </c>
      <c r="F1262" t="s">
        <v>4083</v>
      </c>
      <c r="G1262" t="s">
        <v>3504</v>
      </c>
      <c r="H1262" t="s">
        <v>13</v>
      </c>
      <c r="I1262" t="str">
        <f t="shared" si="39"/>
        <v>D0154OB5SKU00269</v>
      </c>
      <c r="J1262">
        <v>2</v>
      </c>
    </row>
    <row r="1263" spans="1:10" x14ac:dyDescent="0.3">
      <c r="A1263" t="s">
        <v>5071</v>
      </c>
      <c r="B1263" t="s">
        <v>919</v>
      </c>
      <c r="C1263" t="str">
        <f t="shared" si="38"/>
        <v>D0154</v>
      </c>
      <c r="D1263">
        <f>VLOOKUP(C1263,Sheet5!F:H,3,)</f>
        <v>4</v>
      </c>
      <c r="E1263" t="s">
        <v>4994</v>
      </c>
      <c r="F1263" t="s">
        <v>4083</v>
      </c>
      <c r="G1263" t="s">
        <v>3504</v>
      </c>
      <c r="H1263" t="s">
        <v>1682</v>
      </c>
      <c r="I1263" t="str">
        <f t="shared" si="39"/>
        <v>D0154OB5SKU00695</v>
      </c>
      <c r="J1263">
        <v>1</v>
      </c>
    </row>
    <row r="1264" spans="1:10" x14ac:dyDescent="0.3">
      <c r="A1264" t="s">
        <v>5071</v>
      </c>
      <c r="B1264" t="s">
        <v>919</v>
      </c>
      <c r="C1264" t="str">
        <f t="shared" si="38"/>
        <v>D0154</v>
      </c>
      <c r="D1264">
        <f>VLOOKUP(C1264,Sheet5!F:H,3,)</f>
        <v>4</v>
      </c>
      <c r="E1264" t="s">
        <v>4994</v>
      </c>
      <c r="F1264" t="s">
        <v>4083</v>
      </c>
      <c r="G1264" t="s">
        <v>3504</v>
      </c>
      <c r="H1264" t="s">
        <v>1440</v>
      </c>
      <c r="I1264" t="str">
        <f t="shared" si="39"/>
        <v>D0154OB5SKU00264</v>
      </c>
      <c r="J1264">
        <v>2</v>
      </c>
    </row>
    <row r="1265" spans="1:10" x14ac:dyDescent="0.3">
      <c r="A1265" t="s">
        <v>5071</v>
      </c>
      <c r="B1265" t="s">
        <v>919</v>
      </c>
      <c r="C1265" t="str">
        <f t="shared" si="38"/>
        <v>D0154</v>
      </c>
      <c r="D1265">
        <f>VLOOKUP(C1265,Sheet5!F:H,3,)</f>
        <v>4</v>
      </c>
      <c r="E1265" t="s">
        <v>4994</v>
      </c>
      <c r="F1265" t="s">
        <v>4083</v>
      </c>
      <c r="G1265" t="s">
        <v>3504</v>
      </c>
      <c r="H1265" t="s">
        <v>14</v>
      </c>
      <c r="I1265" t="str">
        <f t="shared" si="39"/>
        <v>D0154OB5SKU00292</v>
      </c>
      <c r="J1265">
        <v>8</v>
      </c>
    </row>
    <row r="1266" spans="1:10" x14ac:dyDescent="0.3">
      <c r="A1266" t="s">
        <v>5071</v>
      </c>
      <c r="B1266" t="s">
        <v>919</v>
      </c>
      <c r="C1266" t="str">
        <f t="shared" si="38"/>
        <v>D0154</v>
      </c>
      <c r="D1266">
        <f>VLOOKUP(C1266,Sheet5!F:H,3,)</f>
        <v>4</v>
      </c>
      <c r="E1266" t="s">
        <v>4994</v>
      </c>
      <c r="F1266" t="s">
        <v>4083</v>
      </c>
      <c r="G1266" t="s">
        <v>3504</v>
      </c>
      <c r="H1266" t="s">
        <v>1656</v>
      </c>
      <c r="I1266" t="str">
        <f t="shared" si="39"/>
        <v>D0154OB5SKU00698</v>
      </c>
      <c r="J1266">
        <v>7</v>
      </c>
    </row>
    <row r="1267" spans="1:10" x14ac:dyDescent="0.3">
      <c r="A1267" t="s">
        <v>5071</v>
      </c>
      <c r="B1267" t="s">
        <v>919</v>
      </c>
      <c r="C1267" t="str">
        <f t="shared" si="38"/>
        <v>D0154</v>
      </c>
      <c r="D1267">
        <f>VLOOKUP(C1267,Sheet5!F:H,3,)</f>
        <v>4</v>
      </c>
      <c r="E1267" t="s">
        <v>4994</v>
      </c>
      <c r="F1267" t="s">
        <v>4083</v>
      </c>
      <c r="G1267" t="s">
        <v>3504</v>
      </c>
      <c r="H1267" t="s">
        <v>2543</v>
      </c>
      <c r="I1267" t="str">
        <f t="shared" si="39"/>
        <v>D0154OB5SKU00670</v>
      </c>
      <c r="J1267">
        <v>5</v>
      </c>
    </row>
    <row r="1268" spans="1:10" x14ac:dyDescent="0.3">
      <c r="A1268" t="s">
        <v>5071</v>
      </c>
      <c r="B1268" t="s">
        <v>919</v>
      </c>
      <c r="C1268" t="str">
        <f t="shared" si="38"/>
        <v>D0154</v>
      </c>
      <c r="D1268">
        <f>VLOOKUP(C1268,Sheet5!F:H,3,)</f>
        <v>4</v>
      </c>
      <c r="E1268" t="s">
        <v>4994</v>
      </c>
      <c r="F1268" t="s">
        <v>4083</v>
      </c>
      <c r="G1268" t="s">
        <v>3504</v>
      </c>
      <c r="H1268" t="s">
        <v>16</v>
      </c>
      <c r="I1268" t="str">
        <f t="shared" si="39"/>
        <v>D0154OB5SKU00530</v>
      </c>
      <c r="J1268">
        <v>1</v>
      </c>
    </row>
    <row r="1269" spans="1:10" x14ac:dyDescent="0.3">
      <c r="A1269" t="s">
        <v>5071</v>
      </c>
      <c r="B1269" t="s">
        <v>919</v>
      </c>
      <c r="C1269" t="str">
        <f t="shared" si="38"/>
        <v>D0154</v>
      </c>
      <c r="D1269">
        <f>VLOOKUP(C1269,Sheet5!F:H,3,)</f>
        <v>4</v>
      </c>
      <c r="E1269" t="s">
        <v>4994</v>
      </c>
      <c r="F1269" t="s">
        <v>4083</v>
      </c>
      <c r="G1269" t="s">
        <v>3504</v>
      </c>
      <c r="H1269" t="s">
        <v>15</v>
      </c>
      <c r="I1269" t="str">
        <f t="shared" si="39"/>
        <v>D0154OB5SKU00535</v>
      </c>
      <c r="J1269">
        <v>1</v>
      </c>
    </row>
    <row r="1270" spans="1:10" x14ac:dyDescent="0.3">
      <c r="A1270" t="s">
        <v>5071</v>
      </c>
      <c r="B1270" t="s">
        <v>919</v>
      </c>
      <c r="C1270" t="str">
        <f t="shared" si="38"/>
        <v>D0154</v>
      </c>
      <c r="D1270">
        <f>VLOOKUP(C1270,Sheet5!F:H,3,)</f>
        <v>4</v>
      </c>
      <c r="E1270" t="s">
        <v>4994</v>
      </c>
      <c r="F1270" t="s">
        <v>4083</v>
      </c>
      <c r="G1270" t="s">
        <v>3504</v>
      </c>
      <c r="H1270" t="s">
        <v>1877</v>
      </c>
      <c r="I1270" t="str">
        <f t="shared" si="39"/>
        <v>D0154OB5SKU00459</v>
      </c>
      <c r="J1270">
        <v>5</v>
      </c>
    </row>
    <row r="1271" spans="1:10" x14ac:dyDescent="0.3">
      <c r="A1271" t="s">
        <v>5071</v>
      </c>
      <c r="B1271" t="s">
        <v>919</v>
      </c>
      <c r="C1271" t="str">
        <f t="shared" si="38"/>
        <v>D0154</v>
      </c>
      <c r="D1271">
        <f>VLOOKUP(C1271,Sheet5!F:H,3,)</f>
        <v>4</v>
      </c>
      <c r="E1271" t="s">
        <v>4994</v>
      </c>
      <c r="F1271" t="s">
        <v>4083</v>
      </c>
      <c r="G1271" t="s">
        <v>3504</v>
      </c>
      <c r="H1271" t="s">
        <v>2021</v>
      </c>
      <c r="I1271" t="str">
        <f t="shared" si="39"/>
        <v>D0154OB5SKU00457</v>
      </c>
      <c r="J1271">
        <v>2</v>
      </c>
    </row>
    <row r="1272" spans="1:10" x14ac:dyDescent="0.3">
      <c r="A1272" t="s">
        <v>5071</v>
      </c>
      <c r="B1272" t="s">
        <v>919</v>
      </c>
      <c r="C1272" t="str">
        <f t="shared" si="38"/>
        <v>D0154</v>
      </c>
      <c r="D1272">
        <f>VLOOKUP(C1272,Sheet5!F:H,3,)</f>
        <v>4</v>
      </c>
      <c r="E1272" t="s">
        <v>4994</v>
      </c>
      <c r="F1272" t="s">
        <v>4083</v>
      </c>
      <c r="G1272" t="s">
        <v>3504</v>
      </c>
      <c r="H1272" t="s">
        <v>1995</v>
      </c>
      <c r="I1272" t="str">
        <f t="shared" si="39"/>
        <v>D0154OB5SKU00434</v>
      </c>
      <c r="J1272">
        <v>10</v>
      </c>
    </row>
    <row r="1273" spans="1:10" x14ac:dyDescent="0.3">
      <c r="A1273" t="s">
        <v>5071</v>
      </c>
      <c r="B1273" t="s">
        <v>919</v>
      </c>
      <c r="C1273" t="str">
        <f t="shared" si="38"/>
        <v>D0154</v>
      </c>
      <c r="D1273">
        <f>VLOOKUP(C1273,Sheet5!F:H,3,)</f>
        <v>4</v>
      </c>
      <c r="E1273" t="s">
        <v>4994</v>
      </c>
      <c r="F1273" t="s">
        <v>4083</v>
      </c>
      <c r="G1273" t="s">
        <v>3504</v>
      </c>
      <c r="H1273" t="s">
        <v>4271</v>
      </c>
      <c r="I1273" t="str">
        <f t="shared" si="39"/>
        <v>D0154OB5SKU00809</v>
      </c>
      <c r="J1273">
        <v>3</v>
      </c>
    </row>
    <row r="1274" spans="1:10" x14ac:dyDescent="0.3">
      <c r="A1274" t="s">
        <v>5071</v>
      </c>
      <c r="B1274" t="s">
        <v>920</v>
      </c>
      <c r="C1274" t="str">
        <f t="shared" si="38"/>
        <v>D0154</v>
      </c>
      <c r="D1274">
        <f>VLOOKUP(C1274,Sheet5!F:H,3,)</f>
        <v>4</v>
      </c>
      <c r="E1274" t="s">
        <v>4995</v>
      </c>
      <c r="F1274" t="s">
        <v>4083</v>
      </c>
      <c r="G1274" t="s">
        <v>3504</v>
      </c>
      <c r="H1274" t="s">
        <v>11</v>
      </c>
      <c r="I1274" t="str">
        <f t="shared" si="39"/>
        <v>D0154OB6SKU00300</v>
      </c>
      <c r="J1274">
        <v>500</v>
      </c>
    </row>
    <row r="1275" spans="1:10" x14ac:dyDescent="0.3">
      <c r="A1275" t="s">
        <v>5071</v>
      </c>
      <c r="B1275" t="s">
        <v>920</v>
      </c>
      <c r="C1275" t="str">
        <f t="shared" si="38"/>
        <v>D0154</v>
      </c>
      <c r="D1275">
        <f>VLOOKUP(C1275,Sheet5!F:H,3,)</f>
        <v>4</v>
      </c>
      <c r="E1275" t="s">
        <v>4995</v>
      </c>
      <c r="F1275" t="s">
        <v>4083</v>
      </c>
      <c r="G1275" t="s">
        <v>3504</v>
      </c>
      <c r="H1275" t="s">
        <v>13</v>
      </c>
      <c r="I1275" t="str">
        <f t="shared" si="39"/>
        <v>D0154OB6SKU00269</v>
      </c>
      <c r="J1275">
        <v>2</v>
      </c>
    </row>
    <row r="1276" spans="1:10" x14ac:dyDescent="0.3">
      <c r="A1276" t="s">
        <v>5071</v>
      </c>
      <c r="B1276" t="s">
        <v>920</v>
      </c>
      <c r="C1276" t="str">
        <f t="shared" si="38"/>
        <v>D0154</v>
      </c>
      <c r="D1276">
        <f>VLOOKUP(C1276,Sheet5!F:H,3,)</f>
        <v>4</v>
      </c>
      <c r="E1276" t="s">
        <v>4995</v>
      </c>
      <c r="F1276" t="s">
        <v>4083</v>
      </c>
      <c r="G1276" t="s">
        <v>3504</v>
      </c>
      <c r="H1276" t="s">
        <v>1682</v>
      </c>
      <c r="I1276" t="str">
        <f t="shared" si="39"/>
        <v>D0154OB6SKU00695</v>
      </c>
      <c r="J1276">
        <v>1</v>
      </c>
    </row>
    <row r="1277" spans="1:10" x14ac:dyDescent="0.3">
      <c r="A1277" t="s">
        <v>5071</v>
      </c>
      <c r="B1277" t="s">
        <v>920</v>
      </c>
      <c r="C1277" t="str">
        <f t="shared" si="38"/>
        <v>D0154</v>
      </c>
      <c r="D1277">
        <f>VLOOKUP(C1277,Sheet5!F:H,3,)</f>
        <v>4</v>
      </c>
      <c r="E1277" t="s">
        <v>4995</v>
      </c>
      <c r="F1277" t="s">
        <v>4083</v>
      </c>
      <c r="G1277" t="s">
        <v>3504</v>
      </c>
      <c r="H1277" t="s">
        <v>1440</v>
      </c>
      <c r="I1277" t="str">
        <f t="shared" si="39"/>
        <v>D0154OB6SKU00264</v>
      </c>
      <c r="J1277">
        <v>2</v>
      </c>
    </row>
    <row r="1278" spans="1:10" x14ac:dyDescent="0.3">
      <c r="A1278" t="s">
        <v>5071</v>
      </c>
      <c r="B1278" t="s">
        <v>920</v>
      </c>
      <c r="C1278" t="str">
        <f t="shared" si="38"/>
        <v>D0154</v>
      </c>
      <c r="D1278">
        <f>VLOOKUP(C1278,Sheet5!F:H,3,)</f>
        <v>4</v>
      </c>
      <c r="E1278" t="s">
        <v>4995</v>
      </c>
      <c r="F1278" t="s">
        <v>4083</v>
      </c>
      <c r="G1278" t="s">
        <v>3504</v>
      </c>
      <c r="H1278" t="s">
        <v>14</v>
      </c>
      <c r="I1278" t="str">
        <f t="shared" si="39"/>
        <v>D0154OB6SKU00292</v>
      </c>
      <c r="J1278">
        <v>8</v>
      </c>
    </row>
    <row r="1279" spans="1:10" x14ac:dyDescent="0.3">
      <c r="A1279" t="s">
        <v>5071</v>
      </c>
      <c r="B1279" t="s">
        <v>920</v>
      </c>
      <c r="C1279" t="str">
        <f t="shared" si="38"/>
        <v>D0154</v>
      </c>
      <c r="D1279">
        <f>VLOOKUP(C1279,Sheet5!F:H,3,)</f>
        <v>4</v>
      </c>
      <c r="E1279" t="s">
        <v>4995</v>
      </c>
      <c r="F1279" t="s">
        <v>4083</v>
      </c>
      <c r="G1279" t="s">
        <v>3504</v>
      </c>
      <c r="H1279" t="s">
        <v>1656</v>
      </c>
      <c r="I1279" t="str">
        <f t="shared" si="39"/>
        <v>D0154OB6SKU00698</v>
      </c>
      <c r="J1279">
        <v>7</v>
      </c>
    </row>
    <row r="1280" spans="1:10" x14ac:dyDescent="0.3">
      <c r="A1280" t="s">
        <v>5071</v>
      </c>
      <c r="B1280" t="s">
        <v>920</v>
      </c>
      <c r="C1280" t="str">
        <f t="shared" si="38"/>
        <v>D0154</v>
      </c>
      <c r="D1280">
        <f>VLOOKUP(C1280,Sheet5!F:H,3,)</f>
        <v>4</v>
      </c>
      <c r="E1280" t="s">
        <v>4995</v>
      </c>
      <c r="F1280" t="s">
        <v>4083</v>
      </c>
      <c r="G1280" t="s">
        <v>3504</v>
      </c>
      <c r="H1280" t="s">
        <v>2543</v>
      </c>
      <c r="I1280" t="str">
        <f t="shared" si="39"/>
        <v>D0154OB6SKU00670</v>
      </c>
      <c r="J1280">
        <v>5</v>
      </c>
    </row>
    <row r="1281" spans="1:10" x14ac:dyDescent="0.3">
      <c r="A1281" t="s">
        <v>5071</v>
      </c>
      <c r="B1281" t="s">
        <v>920</v>
      </c>
      <c r="C1281" t="str">
        <f t="shared" si="38"/>
        <v>D0154</v>
      </c>
      <c r="D1281">
        <f>VLOOKUP(C1281,Sheet5!F:H,3,)</f>
        <v>4</v>
      </c>
      <c r="E1281" t="s">
        <v>4995</v>
      </c>
      <c r="F1281" t="s">
        <v>4083</v>
      </c>
      <c r="G1281" t="s">
        <v>3504</v>
      </c>
      <c r="H1281" t="s">
        <v>16</v>
      </c>
      <c r="I1281" t="str">
        <f t="shared" si="39"/>
        <v>D0154OB6SKU00530</v>
      </c>
      <c r="J1281">
        <v>1</v>
      </c>
    </row>
    <row r="1282" spans="1:10" x14ac:dyDescent="0.3">
      <c r="A1282" t="s">
        <v>5071</v>
      </c>
      <c r="B1282" t="s">
        <v>920</v>
      </c>
      <c r="C1282" t="str">
        <f t="shared" ref="C1282:C1345" si="40">LEFT(B1282,5)</f>
        <v>D0154</v>
      </c>
      <c r="D1282">
        <f>VLOOKUP(C1282,Sheet5!F:H,3,)</f>
        <v>4</v>
      </c>
      <c r="E1282" t="s">
        <v>4995</v>
      </c>
      <c r="F1282" t="s">
        <v>4083</v>
      </c>
      <c r="G1282" t="s">
        <v>3504</v>
      </c>
      <c r="H1282" t="s">
        <v>15</v>
      </c>
      <c r="I1282" t="str">
        <f t="shared" si="39"/>
        <v>D0154OB6SKU00535</v>
      </c>
      <c r="J1282">
        <v>1</v>
      </c>
    </row>
    <row r="1283" spans="1:10" x14ac:dyDescent="0.3">
      <c r="A1283" t="s">
        <v>5071</v>
      </c>
      <c r="B1283" t="s">
        <v>920</v>
      </c>
      <c r="C1283" t="str">
        <f t="shared" si="40"/>
        <v>D0154</v>
      </c>
      <c r="D1283">
        <f>VLOOKUP(C1283,Sheet5!F:H,3,)</f>
        <v>4</v>
      </c>
      <c r="E1283" t="s">
        <v>4995</v>
      </c>
      <c r="F1283" t="s">
        <v>4083</v>
      </c>
      <c r="G1283" t="s">
        <v>3504</v>
      </c>
      <c r="H1283" t="s">
        <v>1877</v>
      </c>
      <c r="I1283" t="str">
        <f t="shared" ref="I1283:I1346" si="41">B1283&amp;H1283</f>
        <v>D0154OB6SKU00459</v>
      </c>
      <c r="J1283">
        <v>5</v>
      </c>
    </row>
    <row r="1284" spans="1:10" x14ac:dyDescent="0.3">
      <c r="A1284" t="s">
        <v>5071</v>
      </c>
      <c r="B1284" t="s">
        <v>920</v>
      </c>
      <c r="C1284" t="str">
        <f t="shared" si="40"/>
        <v>D0154</v>
      </c>
      <c r="D1284">
        <f>VLOOKUP(C1284,Sheet5!F:H,3,)</f>
        <v>4</v>
      </c>
      <c r="E1284" t="s">
        <v>4995</v>
      </c>
      <c r="F1284" t="s">
        <v>4083</v>
      </c>
      <c r="G1284" t="s">
        <v>3504</v>
      </c>
      <c r="H1284" t="s">
        <v>2021</v>
      </c>
      <c r="I1284" t="str">
        <f t="shared" si="41"/>
        <v>D0154OB6SKU00457</v>
      </c>
      <c r="J1284">
        <v>2</v>
      </c>
    </row>
    <row r="1285" spans="1:10" x14ac:dyDescent="0.3">
      <c r="A1285" t="s">
        <v>5071</v>
      </c>
      <c r="B1285" t="s">
        <v>920</v>
      </c>
      <c r="C1285" t="str">
        <f t="shared" si="40"/>
        <v>D0154</v>
      </c>
      <c r="D1285">
        <f>VLOOKUP(C1285,Sheet5!F:H,3,)</f>
        <v>4</v>
      </c>
      <c r="E1285" t="s">
        <v>4995</v>
      </c>
      <c r="F1285" t="s">
        <v>4083</v>
      </c>
      <c r="G1285" t="s">
        <v>3504</v>
      </c>
      <c r="H1285" t="s">
        <v>1995</v>
      </c>
      <c r="I1285" t="str">
        <f t="shared" si="41"/>
        <v>D0154OB6SKU00434</v>
      </c>
      <c r="J1285">
        <v>10</v>
      </c>
    </row>
    <row r="1286" spans="1:10" x14ac:dyDescent="0.3">
      <c r="A1286" t="s">
        <v>5071</v>
      </c>
      <c r="B1286" t="s">
        <v>920</v>
      </c>
      <c r="C1286" t="str">
        <f t="shared" si="40"/>
        <v>D0154</v>
      </c>
      <c r="D1286">
        <f>VLOOKUP(C1286,Sheet5!F:H,3,)</f>
        <v>4</v>
      </c>
      <c r="E1286" t="s">
        <v>4995</v>
      </c>
      <c r="F1286" t="s">
        <v>4083</v>
      </c>
      <c r="G1286" t="s">
        <v>3504</v>
      </c>
      <c r="H1286" t="s">
        <v>4271</v>
      </c>
      <c r="I1286" t="str">
        <f t="shared" si="41"/>
        <v>D0154OB6SKU00809</v>
      </c>
      <c r="J1286">
        <v>3</v>
      </c>
    </row>
    <row r="1287" spans="1:10" x14ac:dyDescent="0.3">
      <c r="A1287" t="s">
        <v>5209</v>
      </c>
      <c r="B1287" t="s">
        <v>922</v>
      </c>
      <c r="C1287" t="str">
        <f t="shared" si="40"/>
        <v>D0155</v>
      </c>
      <c r="D1287">
        <f>VLOOKUP(C1287,Sheet5!F:H,3,)</f>
        <v>4</v>
      </c>
      <c r="E1287" t="s">
        <v>5137</v>
      </c>
      <c r="F1287" t="s">
        <v>5138</v>
      </c>
      <c r="G1287" t="s">
        <v>2713</v>
      </c>
      <c r="H1287" t="s">
        <v>11</v>
      </c>
      <c r="I1287" t="str">
        <f t="shared" si="41"/>
        <v>D0155OB1SKU00300</v>
      </c>
      <c r="J1287">
        <v>400</v>
      </c>
    </row>
    <row r="1288" spans="1:10" x14ac:dyDescent="0.3">
      <c r="A1288" t="s">
        <v>5209</v>
      </c>
      <c r="B1288" t="s">
        <v>922</v>
      </c>
      <c r="C1288" t="str">
        <f t="shared" si="40"/>
        <v>D0155</v>
      </c>
      <c r="D1288">
        <f>VLOOKUP(C1288,Sheet5!F:H,3,)</f>
        <v>4</v>
      </c>
      <c r="E1288" t="s">
        <v>5137</v>
      </c>
      <c r="F1288" t="s">
        <v>5138</v>
      </c>
      <c r="G1288" t="s">
        <v>2713</v>
      </c>
      <c r="H1288" t="s">
        <v>13</v>
      </c>
      <c r="I1288" t="str">
        <f t="shared" si="41"/>
        <v>D0155OB1SKU00269</v>
      </c>
      <c r="J1288">
        <v>10</v>
      </c>
    </row>
    <row r="1289" spans="1:10" x14ac:dyDescent="0.3">
      <c r="A1289" t="s">
        <v>5209</v>
      </c>
      <c r="B1289" t="s">
        <v>922</v>
      </c>
      <c r="C1289" t="str">
        <f t="shared" si="40"/>
        <v>D0155</v>
      </c>
      <c r="D1289">
        <f>VLOOKUP(C1289,Sheet5!F:H,3,)</f>
        <v>4</v>
      </c>
      <c r="E1289" t="s">
        <v>5137</v>
      </c>
      <c r="F1289" t="s">
        <v>5138</v>
      </c>
      <c r="G1289" t="s">
        <v>2713</v>
      </c>
      <c r="H1289" t="s">
        <v>1682</v>
      </c>
      <c r="I1289" t="str">
        <f t="shared" si="41"/>
        <v>D0155OB1SKU00695</v>
      </c>
      <c r="J1289">
        <v>10</v>
      </c>
    </row>
    <row r="1290" spans="1:10" x14ac:dyDescent="0.3">
      <c r="A1290" t="s">
        <v>5209</v>
      </c>
      <c r="B1290" t="s">
        <v>922</v>
      </c>
      <c r="C1290" t="str">
        <f t="shared" si="40"/>
        <v>D0155</v>
      </c>
      <c r="D1290">
        <f>VLOOKUP(C1290,Sheet5!F:H,3,)</f>
        <v>4</v>
      </c>
      <c r="E1290" t="s">
        <v>5137</v>
      </c>
      <c r="F1290" t="s">
        <v>5138</v>
      </c>
      <c r="G1290" t="s">
        <v>2713</v>
      </c>
      <c r="H1290" t="s">
        <v>14</v>
      </c>
      <c r="I1290" t="str">
        <f t="shared" si="41"/>
        <v>D0155OB1SKU00292</v>
      </c>
      <c r="J1290">
        <v>20</v>
      </c>
    </row>
    <row r="1291" spans="1:10" x14ac:dyDescent="0.3">
      <c r="A1291" t="s">
        <v>5209</v>
      </c>
      <c r="B1291" t="s">
        <v>922</v>
      </c>
      <c r="C1291" t="str">
        <f t="shared" si="40"/>
        <v>D0155</v>
      </c>
      <c r="D1291">
        <f>VLOOKUP(C1291,Sheet5!F:H,3,)</f>
        <v>4</v>
      </c>
      <c r="E1291" t="s">
        <v>5137</v>
      </c>
      <c r="F1291" t="s">
        <v>5138</v>
      </c>
      <c r="G1291" t="s">
        <v>2713</v>
      </c>
      <c r="H1291" t="s">
        <v>1656</v>
      </c>
      <c r="I1291" t="str">
        <f t="shared" si="41"/>
        <v>D0155OB1SKU00698</v>
      </c>
      <c r="J1291">
        <v>20</v>
      </c>
    </row>
    <row r="1292" spans="1:10" x14ac:dyDescent="0.3">
      <c r="A1292" t="s">
        <v>5209</v>
      </c>
      <c r="B1292" t="s">
        <v>922</v>
      </c>
      <c r="C1292" t="str">
        <f t="shared" si="40"/>
        <v>D0155</v>
      </c>
      <c r="D1292">
        <f>VLOOKUP(C1292,Sheet5!F:H,3,)</f>
        <v>4</v>
      </c>
      <c r="E1292" t="s">
        <v>5137</v>
      </c>
      <c r="F1292" t="s">
        <v>5138</v>
      </c>
      <c r="G1292" t="s">
        <v>2713</v>
      </c>
      <c r="H1292" t="s">
        <v>2543</v>
      </c>
      <c r="I1292" t="str">
        <f t="shared" si="41"/>
        <v>D0155OB1SKU00670</v>
      </c>
      <c r="J1292">
        <v>10</v>
      </c>
    </row>
    <row r="1293" spans="1:10" x14ac:dyDescent="0.3">
      <c r="A1293" t="s">
        <v>5209</v>
      </c>
      <c r="B1293" t="s">
        <v>922</v>
      </c>
      <c r="C1293" t="str">
        <f t="shared" si="40"/>
        <v>D0155</v>
      </c>
      <c r="D1293">
        <f>VLOOKUP(C1293,Sheet5!F:H,3,)</f>
        <v>4</v>
      </c>
      <c r="E1293" t="s">
        <v>5137</v>
      </c>
      <c r="F1293" t="s">
        <v>5138</v>
      </c>
      <c r="G1293" t="s">
        <v>2713</v>
      </c>
      <c r="H1293" t="s">
        <v>4271</v>
      </c>
      <c r="I1293" t="str">
        <f t="shared" si="41"/>
        <v>D0155OB1SKU00809</v>
      </c>
      <c r="J1293">
        <v>2</v>
      </c>
    </row>
    <row r="1294" spans="1:10" x14ac:dyDescent="0.3">
      <c r="A1294" t="s">
        <v>5209</v>
      </c>
      <c r="B1294" t="s">
        <v>923</v>
      </c>
      <c r="C1294" t="str">
        <f t="shared" si="40"/>
        <v>D0155</v>
      </c>
      <c r="D1294">
        <f>VLOOKUP(C1294,Sheet5!F:H,3,)</f>
        <v>4</v>
      </c>
      <c r="E1294" t="s">
        <v>5139</v>
      </c>
      <c r="F1294" t="s">
        <v>5138</v>
      </c>
      <c r="G1294" t="s">
        <v>2713</v>
      </c>
      <c r="H1294" t="s">
        <v>11</v>
      </c>
      <c r="I1294" t="str">
        <f t="shared" si="41"/>
        <v>D0155OB2SKU00300</v>
      </c>
      <c r="J1294">
        <v>200</v>
      </c>
    </row>
    <row r="1295" spans="1:10" x14ac:dyDescent="0.3">
      <c r="A1295" t="s">
        <v>5209</v>
      </c>
      <c r="B1295" t="s">
        <v>923</v>
      </c>
      <c r="C1295" t="str">
        <f t="shared" si="40"/>
        <v>D0155</v>
      </c>
      <c r="D1295">
        <f>VLOOKUP(C1295,Sheet5!F:H,3,)</f>
        <v>4</v>
      </c>
      <c r="E1295" t="s">
        <v>5139</v>
      </c>
      <c r="F1295" t="s">
        <v>5138</v>
      </c>
      <c r="G1295" t="s">
        <v>2713</v>
      </c>
      <c r="H1295" t="s">
        <v>13</v>
      </c>
      <c r="I1295" t="str">
        <f t="shared" si="41"/>
        <v>D0155OB2SKU00269</v>
      </c>
      <c r="J1295">
        <v>10</v>
      </c>
    </row>
    <row r="1296" spans="1:10" x14ac:dyDescent="0.3">
      <c r="A1296" t="s">
        <v>5209</v>
      </c>
      <c r="B1296" t="s">
        <v>923</v>
      </c>
      <c r="C1296" t="str">
        <f t="shared" si="40"/>
        <v>D0155</v>
      </c>
      <c r="D1296">
        <f>VLOOKUP(C1296,Sheet5!F:H,3,)</f>
        <v>4</v>
      </c>
      <c r="E1296" t="s">
        <v>5139</v>
      </c>
      <c r="F1296" t="s">
        <v>5138</v>
      </c>
      <c r="G1296" t="s">
        <v>2713</v>
      </c>
      <c r="H1296" t="s">
        <v>1656</v>
      </c>
      <c r="I1296" t="str">
        <f t="shared" si="41"/>
        <v>D0155OB2SKU00698</v>
      </c>
      <c r="J1296">
        <v>10</v>
      </c>
    </row>
    <row r="1297" spans="1:10" x14ac:dyDescent="0.3">
      <c r="A1297" t="s">
        <v>5209</v>
      </c>
      <c r="B1297" t="s">
        <v>923</v>
      </c>
      <c r="C1297" t="str">
        <f t="shared" si="40"/>
        <v>D0155</v>
      </c>
      <c r="D1297">
        <f>VLOOKUP(C1297,Sheet5!F:H,3,)</f>
        <v>4</v>
      </c>
      <c r="E1297" t="s">
        <v>5139</v>
      </c>
      <c r="F1297" t="s">
        <v>5138</v>
      </c>
      <c r="G1297" t="s">
        <v>2713</v>
      </c>
      <c r="H1297" t="s">
        <v>4271</v>
      </c>
      <c r="I1297" t="str">
        <f t="shared" si="41"/>
        <v>D0155OB2SKU00809</v>
      </c>
      <c r="J1297">
        <v>2</v>
      </c>
    </row>
    <row r="1298" spans="1:10" x14ac:dyDescent="0.3">
      <c r="A1298" t="s">
        <v>5209</v>
      </c>
      <c r="B1298" t="s">
        <v>5094</v>
      </c>
      <c r="C1298" t="str">
        <f t="shared" si="40"/>
        <v>D0155</v>
      </c>
      <c r="D1298">
        <f>VLOOKUP(C1298,Sheet5!F:H,3,)</f>
        <v>4</v>
      </c>
      <c r="E1298" t="s">
        <v>5167</v>
      </c>
      <c r="F1298" t="s">
        <v>2745</v>
      </c>
      <c r="G1298" t="s">
        <v>3615</v>
      </c>
      <c r="H1298" t="s">
        <v>11</v>
      </c>
      <c r="I1298" t="str">
        <f t="shared" si="41"/>
        <v>D0155OB3SKU00300</v>
      </c>
      <c r="J1298">
        <v>100</v>
      </c>
    </row>
    <row r="1299" spans="1:10" x14ac:dyDescent="0.3">
      <c r="A1299" t="s">
        <v>5209</v>
      </c>
      <c r="B1299" t="s">
        <v>5094</v>
      </c>
      <c r="C1299" t="str">
        <f t="shared" si="40"/>
        <v>D0155</v>
      </c>
      <c r="D1299">
        <f>VLOOKUP(C1299,Sheet5!F:H,3,)</f>
        <v>4</v>
      </c>
      <c r="E1299" t="s">
        <v>5167</v>
      </c>
      <c r="F1299" t="s">
        <v>2745</v>
      </c>
      <c r="G1299" t="s">
        <v>3615</v>
      </c>
      <c r="H1299" t="s">
        <v>14</v>
      </c>
      <c r="I1299" t="str">
        <f t="shared" si="41"/>
        <v>D0155OB3SKU00292</v>
      </c>
      <c r="J1299">
        <v>10</v>
      </c>
    </row>
    <row r="1300" spans="1:10" x14ac:dyDescent="0.3">
      <c r="A1300" t="s">
        <v>5209</v>
      </c>
      <c r="B1300" t="s">
        <v>5094</v>
      </c>
      <c r="C1300" t="str">
        <f t="shared" si="40"/>
        <v>D0155</v>
      </c>
      <c r="D1300">
        <f>VLOOKUP(C1300,Sheet5!F:H,3,)</f>
        <v>4</v>
      </c>
      <c r="E1300" t="s">
        <v>5167</v>
      </c>
      <c r="F1300" t="s">
        <v>2745</v>
      </c>
      <c r="G1300" t="s">
        <v>3615</v>
      </c>
      <c r="H1300" t="s">
        <v>1656</v>
      </c>
      <c r="I1300" t="str">
        <f t="shared" si="41"/>
        <v>D0155OB3SKU00698</v>
      </c>
      <c r="J1300">
        <v>10</v>
      </c>
    </row>
    <row r="1301" spans="1:10" x14ac:dyDescent="0.3">
      <c r="A1301" t="s">
        <v>5209</v>
      </c>
      <c r="B1301" t="s">
        <v>5094</v>
      </c>
      <c r="C1301" t="str">
        <f t="shared" si="40"/>
        <v>D0155</v>
      </c>
      <c r="D1301">
        <f>VLOOKUP(C1301,Sheet5!F:H,3,)</f>
        <v>4</v>
      </c>
      <c r="E1301" t="s">
        <v>5167</v>
      </c>
      <c r="F1301" t="s">
        <v>2745</v>
      </c>
      <c r="G1301" t="s">
        <v>3615</v>
      </c>
      <c r="H1301" t="s">
        <v>2543</v>
      </c>
      <c r="I1301" t="str">
        <f t="shared" si="41"/>
        <v>D0155OB3SKU00670</v>
      </c>
      <c r="J1301">
        <v>10</v>
      </c>
    </row>
    <row r="1302" spans="1:10" x14ac:dyDescent="0.3">
      <c r="A1302" t="s">
        <v>5592</v>
      </c>
      <c r="B1302" t="s">
        <v>927</v>
      </c>
      <c r="C1302" t="str">
        <f t="shared" si="40"/>
        <v>D0157</v>
      </c>
      <c r="D1302">
        <f>VLOOKUP(C1302,Sheet5!F:H,3,)</f>
        <v>4</v>
      </c>
      <c r="E1302" t="s">
        <v>5530</v>
      </c>
      <c r="F1302" t="s">
        <v>5531</v>
      </c>
      <c r="G1302" t="s">
        <v>5532</v>
      </c>
      <c r="H1302" t="s">
        <v>2144</v>
      </c>
      <c r="I1302" t="str">
        <f t="shared" si="41"/>
        <v>D0157OB1SKU00323</v>
      </c>
      <c r="J1302">
        <v>500</v>
      </c>
    </row>
    <row r="1303" spans="1:10" x14ac:dyDescent="0.3">
      <c r="A1303" t="s">
        <v>5592</v>
      </c>
      <c r="B1303" t="s">
        <v>927</v>
      </c>
      <c r="C1303" t="str">
        <f t="shared" si="40"/>
        <v>D0157</v>
      </c>
      <c r="D1303">
        <f>VLOOKUP(C1303,Sheet5!F:H,3,)</f>
        <v>4</v>
      </c>
      <c r="E1303" t="s">
        <v>5530</v>
      </c>
      <c r="F1303" t="s">
        <v>5531</v>
      </c>
      <c r="G1303" t="s">
        <v>5532</v>
      </c>
      <c r="H1303" t="s">
        <v>2060</v>
      </c>
      <c r="I1303" t="str">
        <f t="shared" si="41"/>
        <v>D0157OB1SKU00340</v>
      </c>
      <c r="J1303">
        <v>8</v>
      </c>
    </row>
    <row r="1304" spans="1:10" x14ac:dyDescent="0.3">
      <c r="A1304" t="s">
        <v>5592</v>
      </c>
      <c r="B1304" t="s">
        <v>927</v>
      </c>
      <c r="C1304" t="str">
        <f t="shared" si="40"/>
        <v>D0157</v>
      </c>
      <c r="D1304">
        <f>VLOOKUP(C1304,Sheet5!F:H,3,)</f>
        <v>4</v>
      </c>
      <c r="E1304" t="s">
        <v>5530</v>
      </c>
      <c r="F1304" t="s">
        <v>5531</v>
      </c>
      <c r="G1304" t="s">
        <v>5532</v>
      </c>
      <c r="H1304" t="s">
        <v>2238</v>
      </c>
      <c r="I1304" t="str">
        <f t="shared" si="41"/>
        <v>D0157OB1SKU00344</v>
      </c>
      <c r="J1304">
        <v>5</v>
      </c>
    </row>
    <row r="1305" spans="1:10" x14ac:dyDescent="0.3">
      <c r="A1305" t="s">
        <v>5592</v>
      </c>
      <c r="B1305" t="s">
        <v>927</v>
      </c>
      <c r="C1305" t="str">
        <f t="shared" si="40"/>
        <v>D0157</v>
      </c>
      <c r="D1305">
        <f>VLOOKUP(C1305,Sheet5!F:H,3,)</f>
        <v>4</v>
      </c>
      <c r="E1305" t="s">
        <v>5530</v>
      </c>
      <c r="F1305" t="s">
        <v>5531</v>
      </c>
      <c r="G1305" t="s">
        <v>5532</v>
      </c>
      <c r="H1305" t="s">
        <v>2270</v>
      </c>
      <c r="I1305" t="str">
        <f t="shared" si="41"/>
        <v>D0157OB1SKU00724</v>
      </c>
      <c r="J1305">
        <v>25</v>
      </c>
    </row>
    <row r="1306" spans="1:10" x14ac:dyDescent="0.3">
      <c r="A1306" t="s">
        <v>5592</v>
      </c>
      <c r="B1306" t="s">
        <v>927</v>
      </c>
      <c r="C1306" t="str">
        <f t="shared" si="40"/>
        <v>D0157</v>
      </c>
      <c r="D1306">
        <f>VLOOKUP(C1306,Sheet5!F:H,3,)</f>
        <v>4</v>
      </c>
      <c r="E1306" t="s">
        <v>5530</v>
      </c>
      <c r="F1306" t="s">
        <v>5531</v>
      </c>
      <c r="G1306" t="s">
        <v>5532</v>
      </c>
      <c r="H1306" t="s">
        <v>2290</v>
      </c>
      <c r="I1306" t="str">
        <f t="shared" si="41"/>
        <v>D0157OB1SKU00588</v>
      </c>
      <c r="J1306">
        <v>30</v>
      </c>
    </row>
    <row r="1307" spans="1:10" x14ac:dyDescent="0.3">
      <c r="A1307" t="s">
        <v>5592</v>
      </c>
      <c r="B1307" t="s">
        <v>927</v>
      </c>
      <c r="C1307" t="str">
        <f t="shared" si="40"/>
        <v>D0157</v>
      </c>
      <c r="D1307">
        <f>VLOOKUP(C1307,Sheet5!F:H,3,)</f>
        <v>4</v>
      </c>
      <c r="E1307" t="s">
        <v>5530</v>
      </c>
      <c r="F1307" t="s">
        <v>5531</v>
      </c>
      <c r="G1307" t="s">
        <v>5532</v>
      </c>
      <c r="H1307" t="s">
        <v>2307</v>
      </c>
      <c r="I1307" t="str">
        <f t="shared" si="41"/>
        <v>D0157OB1SKU00342</v>
      </c>
      <c r="J1307">
        <v>25</v>
      </c>
    </row>
    <row r="1308" spans="1:10" x14ac:dyDescent="0.3">
      <c r="A1308" t="s">
        <v>4805</v>
      </c>
      <c r="B1308" t="s">
        <v>938</v>
      </c>
      <c r="C1308" t="str">
        <f t="shared" si="40"/>
        <v>D0160</v>
      </c>
      <c r="D1308">
        <f>VLOOKUP(C1308,Sheet5!F:H,3,)</f>
        <v>5</v>
      </c>
      <c r="E1308" t="s">
        <v>4766</v>
      </c>
      <c r="F1308" t="s">
        <v>4767</v>
      </c>
      <c r="G1308" t="s">
        <v>4768</v>
      </c>
      <c r="H1308" t="s">
        <v>1954</v>
      </c>
      <c r="I1308" t="str">
        <f t="shared" si="41"/>
        <v>D0160OB1SKU00428</v>
      </c>
      <c r="J1308">
        <v>80</v>
      </c>
    </row>
    <row r="1309" spans="1:10" x14ac:dyDescent="0.3">
      <c r="A1309" t="s">
        <v>4805</v>
      </c>
      <c r="B1309" t="s">
        <v>938</v>
      </c>
      <c r="C1309" t="str">
        <f t="shared" si="40"/>
        <v>D0160</v>
      </c>
      <c r="D1309">
        <f>VLOOKUP(C1309,Sheet5!F:H,3,)</f>
        <v>5</v>
      </c>
      <c r="E1309" t="s">
        <v>4766</v>
      </c>
      <c r="F1309" t="s">
        <v>4767</v>
      </c>
      <c r="G1309" t="s">
        <v>4768</v>
      </c>
      <c r="H1309" t="s">
        <v>1995</v>
      </c>
      <c r="I1309" t="str">
        <f t="shared" si="41"/>
        <v>D0160OB1SKU00434</v>
      </c>
      <c r="J1309">
        <v>40</v>
      </c>
    </row>
    <row r="1310" spans="1:10" x14ac:dyDescent="0.3">
      <c r="A1310" t="s">
        <v>4805</v>
      </c>
      <c r="B1310" t="s">
        <v>938</v>
      </c>
      <c r="C1310" t="str">
        <f t="shared" si="40"/>
        <v>D0160</v>
      </c>
      <c r="D1310">
        <f>VLOOKUP(C1310,Sheet5!F:H,3,)</f>
        <v>5</v>
      </c>
      <c r="E1310" t="s">
        <v>4766</v>
      </c>
      <c r="F1310" t="s">
        <v>4767</v>
      </c>
      <c r="G1310" t="s">
        <v>4768</v>
      </c>
      <c r="H1310" t="s">
        <v>2021</v>
      </c>
      <c r="I1310" t="str">
        <f t="shared" si="41"/>
        <v>D0160OB1SKU00457</v>
      </c>
      <c r="J1310">
        <v>25</v>
      </c>
    </row>
    <row r="1311" spans="1:10" x14ac:dyDescent="0.3">
      <c r="A1311" t="s">
        <v>4805</v>
      </c>
      <c r="B1311" t="s">
        <v>938</v>
      </c>
      <c r="C1311" t="str">
        <f t="shared" si="40"/>
        <v>D0160</v>
      </c>
      <c r="D1311">
        <f>VLOOKUP(C1311,Sheet5!F:H,3,)</f>
        <v>5</v>
      </c>
      <c r="E1311" t="s">
        <v>4766</v>
      </c>
      <c r="F1311" t="s">
        <v>4767</v>
      </c>
      <c r="G1311" t="s">
        <v>4768</v>
      </c>
      <c r="H1311" t="s">
        <v>1877</v>
      </c>
      <c r="I1311" t="str">
        <f t="shared" si="41"/>
        <v>D0160OB1SKU00459</v>
      </c>
      <c r="J1311">
        <v>55</v>
      </c>
    </row>
    <row r="1312" spans="1:10" x14ac:dyDescent="0.3">
      <c r="A1312" t="s">
        <v>4805</v>
      </c>
      <c r="B1312" t="s">
        <v>938</v>
      </c>
      <c r="C1312" t="str">
        <f t="shared" si="40"/>
        <v>D0160</v>
      </c>
      <c r="D1312">
        <f>VLOOKUP(C1312,Sheet5!F:H,3,)</f>
        <v>5</v>
      </c>
      <c r="E1312" t="s">
        <v>4766</v>
      </c>
      <c r="F1312" t="s">
        <v>4767</v>
      </c>
      <c r="G1312" t="s">
        <v>4768</v>
      </c>
      <c r="H1312" t="s">
        <v>2024</v>
      </c>
      <c r="I1312" t="str">
        <f t="shared" si="41"/>
        <v>D0160OB1SKU00547</v>
      </c>
      <c r="J1312">
        <v>15</v>
      </c>
    </row>
    <row r="1313" spans="1:10" x14ac:dyDescent="0.3">
      <c r="A1313" t="s">
        <v>4805</v>
      </c>
      <c r="B1313" t="s">
        <v>938</v>
      </c>
      <c r="C1313" t="str">
        <f t="shared" si="40"/>
        <v>D0160</v>
      </c>
      <c r="D1313">
        <f>VLOOKUP(C1313,Sheet5!F:H,3,)</f>
        <v>5</v>
      </c>
      <c r="E1313" t="s">
        <v>4766</v>
      </c>
      <c r="F1313" t="s">
        <v>4767</v>
      </c>
      <c r="G1313" t="s">
        <v>4768</v>
      </c>
      <c r="H1313" t="s">
        <v>2503</v>
      </c>
      <c r="I1313" t="str">
        <f t="shared" si="41"/>
        <v>D0160OB1SKU00723</v>
      </c>
      <c r="J1313">
        <v>3</v>
      </c>
    </row>
    <row r="1314" spans="1:10" x14ac:dyDescent="0.3">
      <c r="A1314" t="s">
        <v>4664</v>
      </c>
      <c r="B1314" t="s">
        <v>947</v>
      </c>
      <c r="C1314" t="str">
        <f t="shared" si="40"/>
        <v>D0163</v>
      </c>
      <c r="D1314">
        <f>VLOOKUP(C1314,Sheet5!F:H,3,)</f>
        <v>5</v>
      </c>
      <c r="E1314" t="s">
        <v>4633</v>
      </c>
      <c r="F1314" t="s">
        <v>4634</v>
      </c>
      <c r="G1314" t="s">
        <v>4635</v>
      </c>
      <c r="H1314" t="s">
        <v>1478</v>
      </c>
      <c r="I1314" t="str">
        <f t="shared" si="41"/>
        <v>D0163OB1SKU00258</v>
      </c>
      <c r="J1314">
        <v>105</v>
      </c>
    </row>
    <row r="1315" spans="1:10" x14ac:dyDescent="0.3">
      <c r="A1315" t="s">
        <v>4664</v>
      </c>
      <c r="B1315" t="s">
        <v>947</v>
      </c>
      <c r="C1315" t="str">
        <f t="shared" si="40"/>
        <v>D0163</v>
      </c>
      <c r="D1315">
        <f>VLOOKUP(C1315,Sheet5!F:H,3,)</f>
        <v>5</v>
      </c>
      <c r="E1315" t="s">
        <v>4633</v>
      </c>
      <c r="F1315" t="s">
        <v>4634</v>
      </c>
      <c r="G1315" t="s">
        <v>4635</v>
      </c>
      <c r="H1315" t="s">
        <v>1586</v>
      </c>
      <c r="I1315" t="str">
        <f t="shared" si="41"/>
        <v>D0163OB1SKU00385</v>
      </c>
      <c r="J1315">
        <v>300</v>
      </c>
    </row>
    <row r="1316" spans="1:10" x14ac:dyDescent="0.3">
      <c r="A1316" t="s">
        <v>4664</v>
      </c>
      <c r="B1316" t="s">
        <v>947</v>
      </c>
      <c r="C1316" t="str">
        <f t="shared" si="40"/>
        <v>D0163</v>
      </c>
      <c r="D1316">
        <f>VLOOKUP(C1316,Sheet5!F:H,3,)</f>
        <v>5</v>
      </c>
      <c r="E1316" t="s">
        <v>4633</v>
      </c>
      <c r="F1316" t="s">
        <v>4634</v>
      </c>
      <c r="G1316" t="s">
        <v>4635</v>
      </c>
      <c r="H1316" t="s">
        <v>1440</v>
      </c>
      <c r="I1316" t="str">
        <f t="shared" si="41"/>
        <v>D0163OB1SKU00264</v>
      </c>
      <c r="J1316">
        <v>20</v>
      </c>
    </row>
    <row r="1317" spans="1:10" x14ac:dyDescent="0.3">
      <c r="A1317" t="s">
        <v>4664</v>
      </c>
      <c r="B1317" t="s">
        <v>947</v>
      </c>
      <c r="C1317" t="str">
        <f t="shared" si="40"/>
        <v>D0163</v>
      </c>
      <c r="D1317">
        <f>VLOOKUP(C1317,Sheet5!F:H,3,)</f>
        <v>5</v>
      </c>
      <c r="E1317" t="s">
        <v>4633</v>
      </c>
      <c r="F1317" t="s">
        <v>4634</v>
      </c>
      <c r="G1317" t="s">
        <v>4635</v>
      </c>
      <c r="H1317" t="s">
        <v>4640</v>
      </c>
      <c r="I1317" t="str">
        <f t="shared" si="41"/>
        <v>D0163OB1SKU00827</v>
      </c>
      <c r="J1317">
        <v>10</v>
      </c>
    </row>
    <row r="1318" spans="1:10" x14ac:dyDescent="0.3">
      <c r="A1318" t="s">
        <v>4664</v>
      </c>
      <c r="B1318" t="s">
        <v>947</v>
      </c>
      <c r="C1318" t="str">
        <f t="shared" si="40"/>
        <v>D0163</v>
      </c>
      <c r="D1318">
        <f>VLOOKUP(C1318,Sheet5!F:H,3,)</f>
        <v>5</v>
      </c>
      <c r="E1318" t="s">
        <v>4633</v>
      </c>
      <c r="F1318" t="s">
        <v>4634</v>
      </c>
      <c r="G1318" t="s">
        <v>4635</v>
      </c>
      <c r="H1318" t="s">
        <v>1622</v>
      </c>
      <c r="I1318" t="str">
        <f t="shared" si="41"/>
        <v>D0163OB1SKU00223</v>
      </c>
      <c r="J1318">
        <v>5</v>
      </c>
    </row>
    <row r="1319" spans="1:10" x14ac:dyDescent="0.3">
      <c r="A1319" t="s">
        <v>4664</v>
      </c>
      <c r="B1319" t="s">
        <v>947</v>
      </c>
      <c r="C1319" t="str">
        <f t="shared" si="40"/>
        <v>D0163</v>
      </c>
      <c r="D1319">
        <f>VLOOKUP(C1319,Sheet5!F:H,3,)</f>
        <v>5</v>
      </c>
      <c r="E1319" t="s">
        <v>4633</v>
      </c>
      <c r="F1319" t="s">
        <v>4634</v>
      </c>
      <c r="G1319" t="s">
        <v>4635</v>
      </c>
      <c r="H1319" t="s">
        <v>4170</v>
      </c>
      <c r="I1319" t="str">
        <f t="shared" si="41"/>
        <v>D0163OB1SKU00762</v>
      </c>
      <c r="J1319">
        <v>20</v>
      </c>
    </row>
    <row r="1320" spans="1:10" x14ac:dyDescent="0.3">
      <c r="A1320" t="s">
        <v>4664</v>
      </c>
      <c r="B1320" t="s">
        <v>947</v>
      </c>
      <c r="C1320" t="str">
        <f t="shared" si="40"/>
        <v>D0163</v>
      </c>
      <c r="D1320">
        <f>VLOOKUP(C1320,Sheet5!F:H,3,)</f>
        <v>5</v>
      </c>
      <c r="E1320" t="s">
        <v>4633</v>
      </c>
      <c r="F1320" t="s">
        <v>4634</v>
      </c>
      <c r="G1320" t="s">
        <v>4635</v>
      </c>
      <c r="H1320" t="s">
        <v>2295</v>
      </c>
      <c r="I1320" t="str">
        <f t="shared" si="41"/>
        <v>D0163OB1SKU00237</v>
      </c>
      <c r="J1320">
        <v>20</v>
      </c>
    </row>
    <row r="1321" spans="1:10" x14ac:dyDescent="0.3">
      <c r="A1321" t="s">
        <v>4664</v>
      </c>
      <c r="B1321" t="s">
        <v>947</v>
      </c>
      <c r="C1321" t="str">
        <f t="shared" si="40"/>
        <v>D0163</v>
      </c>
      <c r="D1321">
        <f>VLOOKUP(C1321,Sheet5!F:H,3,)</f>
        <v>5</v>
      </c>
      <c r="E1321" t="s">
        <v>4633</v>
      </c>
      <c r="F1321" t="s">
        <v>4634</v>
      </c>
      <c r="G1321" t="s">
        <v>4635</v>
      </c>
      <c r="H1321" t="s">
        <v>1635</v>
      </c>
      <c r="I1321" t="str">
        <f t="shared" si="41"/>
        <v>D0163OB1SKU00268</v>
      </c>
      <c r="J1321">
        <v>20</v>
      </c>
    </row>
    <row r="1322" spans="1:10" x14ac:dyDescent="0.3">
      <c r="A1322" t="s">
        <v>4664</v>
      </c>
      <c r="B1322" t="s">
        <v>947</v>
      </c>
      <c r="C1322" t="str">
        <f t="shared" si="40"/>
        <v>D0163</v>
      </c>
      <c r="D1322">
        <f>VLOOKUP(C1322,Sheet5!F:H,3,)</f>
        <v>5</v>
      </c>
      <c r="E1322" t="s">
        <v>4633</v>
      </c>
      <c r="F1322" t="s">
        <v>4634</v>
      </c>
      <c r="G1322" t="s">
        <v>4635</v>
      </c>
      <c r="H1322" t="s">
        <v>4271</v>
      </c>
      <c r="I1322" t="str">
        <f t="shared" si="41"/>
        <v>D0163OB1SKU00809</v>
      </c>
      <c r="J1322">
        <v>5</v>
      </c>
    </row>
    <row r="1323" spans="1:10" x14ac:dyDescent="0.3">
      <c r="A1323" t="s">
        <v>4664</v>
      </c>
      <c r="B1323" t="s">
        <v>963</v>
      </c>
      <c r="C1323" t="str">
        <f t="shared" si="40"/>
        <v>D0169</v>
      </c>
      <c r="D1323">
        <f>VLOOKUP(C1323,Sheet5!F:H,3,)</f>
        <v>5</v>
      </c>
      <c r="E1323" t="s">
        <v>4651</v>
      </c>
      <c r="F1323" t="s">
        <v>4652</v>
      </c>
      <c r="G1323" t="s">
        <v>4653</v>
      </c>
      <c r="H1323" t="s">
        <v>1478</v>
      </c>
      <c r="I1323" t="str">
        <f t="shared" si="41"/>
        <v>D0169OB1SKU00258</v>
      </c>
      <c r="J1323">
        <v>73</v>
      </c>
    </row>
    <row r="1324" spans="1:10" x14ac:dyDescent="0.3">
      <c r="A1324" t="s">
        <v>4664</v>
      </c>
      <c r="B1324" t="s">
        <v>963</v>
      </c>
      <c r="C1324" t="str">
        <f t="shared" si="40"/>
        <v>D0169</v>
      </c>
      <c r="D1324">
        <f>VLOOKUP(C1324,Sheet5!F:H,3,)</f>
        <v>5</v>
      </c>
      <c r="E1324" t="s">
        <v>4651</v>
      </c>
      <c r="F1324" t="s">
        <v>4652</v>
      </c>
      <c r="G1324" t="s">
        <v>4653</v>
      </c>
      <c r="H1324" t="s">
        <v>1586</v>
      </c>
      <c r="I1324" t="str">
        <f t="shared" si="41"/>
        <v>D0169OB1SKU00385</v>
      </c>
      <c r="J1324">
        <v>400</v>
      </c>
    </row>
    <row r="1325" spans="1:10" x14ac:dyDescent="0.3">
      <c r="A1325" t="s">
        <v>4664</v>
      </c>
      <c r="B1325" t="s">
        <v>963</v>
      </c>
      <c r="C1325" t="str">
        <f t="shared" si="40"/>
        <v>D0169</v>
      </c>
      <c r="D1325">
        <f>VLOOKUP(C1325,Sheet5!F:H,3,)</f>
        <v>5</v>
      </c>
      <c r="E1325" t="s">
        <v>4651</v>
      </c>
      <c r="F1325" t="s">
        <v>4652</v>
      </c>
      <c r="G1325" t="s">
        <v>4653</v>
      </c>
      <c r="H1325" t="s">
        <v>1440</v>
      </c>
      <c r="I1325" t="str">
        <f t="shared" si="41"/>
        <v>D0169OB1SKU00264</v>
      </c>
      <c r="J1325">
        <v>5</v>
      </c>
    </row>
    <row r="1326" spans="1:10" x14ac:dyDescent="0.3">
      <c r="A1326" t="s">
        <v>4664</v>
      </c>
      <c r="B1326" t="s">
        <v>963</v>
      </c>
      <c r="C1326" t="str">
        <f t="shared" si="40"/>
        <v>D0169</v>
      </c>
      <c r="D1326">
        <f>VLOOKUP(C1326,Sheet5!F:H,3,)</f>
        <v>5</v>
      </c>
      <c r="E1326" t="s">
        <v>4651</v>
      </c>
      <c r="F1326" t="s">
        <v>4652</v>
      </c>
      <c r="G1326" t="s">
        <v>4653</v>
      </c>
      <c r="H1326" t="s">
        <v>4640</v>
      </c>
      <c r="I1326" t="str">
        <f t="shared" si="41"/>
        <v>D0169OB1SKU00827</v>
      </c>
      <c r="J1326">
        <v>20</v>
      </c>
    </row>
    <row r="1327" spans="1:10" x14ac:dyDescent="0.3">
      <c r="A1327" t="s">
        <v>4664</v>
      </c>
      <c r="B1327" t="s">
        <v>963</v>
      </c>
      <c r="C1327" t="str">
        <f t="shared" si="40"/>
        <v>D0169</v>
      </c>
      <c r="D1327">
        <f>VLOOKUP(C1327,Sheet5!F:H,3,)</f>
        <v>5</v>
      </c>
      <c r="E1327" t="s">
        <v>4651</v>
      </c>
      <c r="F1327" t="s">
        <v>4652</v>
      </c>
      <c r="G1327" t="s">
        <v>4653</v>
      </c>
      <c r="H1327" t="s">
        <v>1622</v>
      </c>
      <c r="I1327" t="str">
        <f t="shared" si="41"/>
        <v>D0169OB1SKU00223</v>
      </c>
      <c r="J1327">
        <v>7</v>
      </c>
    </row>
    <row r="1328" spans="1:10" x14ac:dyDescent="0.3">
      <c r="A1328" t="s">
        <v>4664</v>
      </c>
      <c r="B1328" t="s">
        <v>963</v>
      </c>
      <c r="C1328" t="str">
        <f t="shared" si="40"/>
        <v>D0169</v>
      </c>
      <c r="D1328">
        <f>VLOOKUP(C1328,Sheet5!F:H,3,)</f>
        <v>5</v>
      </c>
      <c r="E1328" t="s">
        <v>4651</v>
      </c>
      <c r="F1328" t="s">
        <v>4652</v>
      </c>
      <c r="G1328" t="s">
        <v>4653</v>
      </c>
      <c r="H1328" t="s">
        <v>4170</v>
      </c>
      <c r="I1328" t="str">
        <f t="shared" si="41"/>
        <v>D0169OB1SKU00762</v>
      </c>
      <c r="J1328">
        <v>15</v>
      </c>
    </row>
    <row r="1329" spans="1:10" x14ac:dyDescent="0.3">
      <c r="A1329" t="s">
        <v>4664</v>
      </c>
      <c r="B1329" t="s">
        <v>963</v>
      </c>
      <c r="C1329" t="str">
        <f t="shared" si="40"/>
        <v>D0169</v>
      </c>
      <c r="D1329">
        <f>VLOOKUP(C1329,Sheet5!F:H,3,)</f>
        <v>5</v>
      </c>
      <c r="E1329" t="s">
        <v>4651</v>
      </c>
      <c r="F1329" t="s">
        <v>4652</v>
      </c>
      <c r="G1329" t="s">
        <v>4653</v>
      </c>
      <c r="H1329" t="s">
        <v>2295</v>
      </c>
      <c r="I1329" t="str">
        <f t="shared" si="41"/>
        <v>D0169OB1SKU00237</v>
      </c>
      <c r="J1329">
        <v>15</v>
      </c>
    </row>
    <row r="1330" spans="1:10" x14ac:dyDescent="0.3">
      <c r="A1330" t="s">
        <v>4664</v>
      </c>
      <c r="B1330" t="s">
        <v>963</v>
      </c>
      <c r="C1330" t="str">
        <f t="shared" si="40"/>
        <v>D0169</v>
      </c>
      <c r="D1330">
        <f>VLOOKUP(C1330,Sheet5!F:H,3,)</f>
        <v>5</v>
      </c>
      <c r="E1330" t="s">
        <v>4651</v>
      </c>
      <c r="F1330" t="s">
        <v>4652</v>
      </c>
      <c r="G1330" t="s">
        <v>4653</v>
      </c>
      <c r="H1330" t="s">
        <v>1635</v>
      </c>
      <c r="I1330" t="str">
        <f t="shared" si="41"/>
        <v>D0169OB1SKU00268</v>
      </c>
      <c r="J1330">
        <v>20</v>
      </c>
    </row>
    <row r="1331" spans="1:10" x14ac:dyDescent="0.3">
      <c r="A1331" t="s">
        <v>4664</v>
      </c>
      <c r="B1331" t="s">
        <v>963</v>
      </c>
      <c r="C1331" t="str">
        <f t="shared" si="40"/>
        <v>D0169</v>
      </c>
      <c r="D1331">
        <f>VLOOKUP(C1331,Sheet5!F:H,3,)</f>
        <v>5</v>
      </c>
      <c r="E1331" t="s">
        <v>4651</v>
      </c>
      <c r="F1331" t="s">
        <v>4652</v>
      </c>
      <c r="G1331" t="s">
        <v>4653</v>
      </c>
      <c r="H1331" t="s">
        <v>4271</v>
      </c>
      <c r="I1331" t="str">
        <f t="shared" si="41"/>
        <v>D0169OB1SKU00809</v>
      </c>
      <c r="J1331">
        <v>3</v>
      </c>
    </row>
    <row r="1332" spans="1:10" x14ac:dyDescent="0.3">
      <c r="A1332" t="s">
        <v>4664</v>
      </c>
      <c r="B1332" t="s">
        <v>964</v>
      </c>
      <c r="C1332" t="str">
        <f t="shared" si="40"/>
        <v>D0169</v>
      </c>
      <c r="D1332">
        <f>VLOOKUP(C1332,Sheet5!F:H,3,)</f>
        <v>5</v>
      </c>
      <c r="E1332" t="s">
        <v>4654</v>
      </c>
      <c r="F1332" t="s">
        <v>4652</v>
      </c>
      <c r="G1332" t="s">
        <v>4653</v>
      </c>
      <c r="H1332" t="s">
        <v>1478</v>
      </c>
      <c r="I1332" t="str">
        <f t="shared" si="41"/>
        <v>D0169OB2SKU00258</v>
      </c>
      <c r="J1332">
        <v>100</v>
      </c>
    </row>
    <row r="1333" spans="1:10" x14ac:dyDescent="0.3">
      <c r="A1333" t="s">
        <v>4664</v>
      </c>
      <c r="B1333" t="s">
        <v>964</v>
      </c>
      <c r="C1333" t="str">
        <f t="shared" si="40"/>
        <v>D0169</v>
      </c>
      <c r="D1333">
        <f>VLOOKUP(C1333,Sheet5!F:H,3,)</f>
        <v>5</v>
      </c>
      <c r="E1333" t="s">
        <v>4654</v>
      </c>
      <c r="F1333" t="s">
        <v>4652</v>
      </c>
      <c r="G1333" t="s">
        <v>4653</v>
      </c>
      <c r="H1333" t="s">
        <v>1586</v>
      </c>
      <c r="I1333" t="str">
        <f t="shared" si="41"/>
        <v>D0169OB2SKU00385</v>
      </c>
      <c r="J1333">
        <v>593</v>
      </c>
    </row>
    <row r="1334" spans="1:10" x14ac:dyDescent="0.3">
      <c r="A1334" t="s">
        <v>4664</v>
      </c>
      <c r="B1334" t="s">
        <v>964</v>
      </c>
      <c r="C1334" t="str">
        <f t="shared" si="40"/>
        <v>D0169</v>
      </c>
      <c r="D1334">
        <f>VLOOKUP(C1334,Sheet5!F:H,3,)</f>
        <v>5</v>
      </c>
      <c r="E1334" t="s">
        <v>4654</v>
      </c>
      <c r="F1334" t="s">
        <v>4652</v>
      </c>
      <c r="G1334" t="s">
        <v>4653</v>
      </c>
      <c r="H1334" t="s">
        <v>1440</v>
      </c>
      <c r="I1334" t="str">
        <f t="shared" si="41"/>
        <v>D0169OB2SKU00264</v>
      </c>
      <c r="J1334">
        <v>5</v>
      </c>
    </row>
    <row r="1335" spans="1:10" x14ac:dyDescent="0.3">
      <c r="A1335" t="s">
        <v>4664</v>
      </c>
      <c r="B1335" t="s">
        <v>964</v>
      </c>
      <c r="C1335" t="str">
        <f t="shared" si="40"/>
        <v>D0169</v>
      </c>
      <c r="D1335">
        <f>VLOOKUP(C1335,Sheet5!F:H,3,)</f>
        <v>5</v>
      </c>
      <c r="E1335" t="s">
        <v>4654</v>
      </c>
      <c r="F1335" t="s">
        <v>4652</v>
      </c>
      <c r="G1335" t="s">
        <v>4653</v>
      </c>
      <c r="H1335" t="s">
        <v>4640</v>
      </c>
      <c r="I1335" t="str">
        <f t="shared" si="41"/>
        <v>D0169OB2SKU00827</v>
      </c>
      <c r="J1335">
        <v>20</v>
      </c>
    </row>
    <row r="1336" spans="1:10" x14ac:dyDescent="0.3">
      <c r="A1336" t="s">
        <v>4664</v>
      </c>
      <c r="B1336" t="s">
        <v>964</v>
      </c>
      <c r="C1336" t="str">
        <f t="shared" si="40"/>
        <v>D0169</v>
      </c>
      <c r="D1336">
        <f>VLOOKUP(C1336,Sheet5!F:H,3,)</f>
        <v>5</v>
      </c>
      <c r="E1336" t="s">
        <v>4654</v>
      </c>
      <c r="F1336" t="s">
        <v>4652</v>
      </c>
      <c r="G1336" t="s">
        <v>4653</v>
      </c>
      <c r="H1336" t="s">
        <v>1622</v>
      </c>
      <c r="I1336" t="str">
        <f t="shared" si="41"/>
        <v>D0169OB2SKU00223</v>
      </c>
      <c r="J1336">
        <v>7</v>
      </c>
    </row>
    <row r="1337" spans="1:10" x14ac:dyDescent="0.3">
      <c r="A1337" t="s">
        <v>4664</v>
      </c>
      <c r="B1337" t="s">
        <v>964</v>
      </c>
      <c r="C1337" t="str">
        <f t="shared" si="40"/>
        <v>D0169</v>
      </c>
      <c r="D1337">
        <f>VLOOKUP(C1337,Sheet5!F:H,3,)</f>
        <v>5</v>
      </c>
      <c r="E1337" t="s">
        <v>4654</v>
      </c>
      <c r="F1337" t="s">
        <v>4652</v>
      </c>
      <c r="G1337" t="s">
        <v>4653</v>
      </c>
      <c r="H1337" t="s">
        <v>4170</v>
      </c>
      <c r="I1337" t="str">
        <f t="shared" si="41"/>
        <v>D0169OB2SKU00762</v>
      </c>
      <c r="J1337">
        <v>15</v>
      </c>
    </row>
    <row r="1338" spans="1:10" x14ac:dyDescent="0.3">
      <c r="A1338" t="s">
        <v>4664</v>
      </c>
      <c r="B1338" t="s">
        <v>964</v>
      </c>
      <c r="C1338" t="str">
        <f t="shared" si="40"/>
        <v>D0169</v>
      </c>
      <c r="D1338">
        <f>VLOOKUP(C1338,Sheet5!F:H,3,)</f>
        <v>5</v>
      </c>
      <c r="E1338" t="s">
        <v>4654</v>
      </c>
      <c r="F1338" t="s">
        <v>4652</v>
      </c>
      <c r="G1338" t="s">
        <v>4653</v>
      </c>
      <c r="H1338" t="s">
        <v>2295</v>
      </c>
      <c r="I1338" t="str">
        <f t="shared" si="41"/>
        <v>D0169OB2SKU00237</v>
      </c>
      <c r="J1338">
        <v>15</v>
      </c>
    </row>
    <row r="1339" spans="1:10" x14ac:dyDescent="0.3">
      <c r="A1339" t="s">
        <v>4664</v>
      </c>
      <c r="B1339" t="s">
        <v>964</v>
      </c>
      <c r="C1339" t="str">
        <f t="shared" si="40"/>
        <v>D0169</v>
      </c>
      <c r="D1339">
        <f>VLOOKUP(C1339,Sheet5!F:H,3,)</f>
        <v>5</v>
      </c>
      <c r="E1339" t="s">
        <v>4654</v>
      </c>
      <c r="F1339" t="s">
        <v>4652</v>
      </c>
      <c r="G1339" t="s">
        <v>4653</v>
      </c>
      <c r="H1339" t="s">
        <v>1635</v>
      </c>
      <c r="I1339" t="str">
        <f t="shared" si="41"/>
        <v>D0169OB2SKU00268</v>
      </c>
      <c r="J1339">
        <v>20</v>
      </c>
    </row>
    <row r="1340" spans="1:10" x14ac:dyDescent="0.3">
      <c r="A1340" t="s">
        <v>4664</v>
      </c>
      <c r="B1340" t="s">
        <v>964</v>
      </c>
      <c r="C1340" t="str">
        <f t="shared" si="40"/>
        <v>D0169</v>
      </c>
      <c r="D1340">
        <f>VLOOKUP(C1340,Sheet5!F:H,3,)</f>
        <v>5</v>
      </c>
      <c r="E1340" t="s">
        <v>4654</v>
      </c>
      <c r="F1340" t="s">
        <v>4652</v>
      </c>
      <c r="G1340" t="s">
        <v>4653</v>
      </c>
      <c r="H1340" t="s">
        <v>4271</v>
      </c>
      <c r="I1340" t="str">
        <f t="shared" si="41"/>
        <v>D0169OB2SKU00809</v>
      </c>
      <c r="J1340">
        <v>2</v>
      </c>
    </row>
    <row r="1341" spans="1:10" x14ac:dyDescent="0.3">
      <c r="A1341" t="s">
        <v>5435</v>
      </c>
      <c r="B1341" t="s">
        <v>986</v>
      </c>
      <c r="C1341" t="str">
        <f t="shared" si="40"/>
        <v>D0177</v>
      </c>
      <c r="D1341">
        <f>VLOOKUP(C1341,Sheet5!F:H,3,)</f>
        <v>5</v>
      </c>
      <c r="E1341" t="s">
        <v>5391</v>
      </c>
      <c r="F1341" t="s">
        <v>5392</v>
      </c>
      <c r="G1341" t="s">
        <v>5393</v>
      </c>
      <c r="H1341" t="s">
        <v>1478</v>
      </c>
      <c r="I1341" t="str">
        <f t="shared" si="41"/>
        <v>D0177OB1SKU00258</v>
      </c>
      <c r="J1341">
        <v>200</v>
      </c>
    </row>
    <row r="1342" spans="1:10" x14ac:dyDescent="0.3">
      <c r="A1342" t="s">
        <v>5435</v>
      </c>
      <c r="B1342" t="s">
        <v>986</v>
      </c>
      <c r="C1342" t="str">
        <f t="shared" si="40"/>
        <v>D0177</v>
      </c>
      <c r="D1342">
        <f>VLOOKUP(C1342,Sheet5!F:H,3,)</f>
        <v>5</v>
      </c>
      <c r="E1342" t="s">
        <v>5391</v>
      </c>
      <c r="F1342" t="s">
        <v>5392</v>
      </c>
      <c r="G1342" t="s">
        <v>5393</v>
      </c>
      <c r="H1342" t="s">
        <v>1586</v>
      </c>
      <c r="I1342" t="str">
        <f t="shared" si="41"/>
        <v>D0177OB1SKU00385</v>
      </c>
      <c r="J1342">
        <v>100</v>
      </c>
    </row>
    <row r="1343" spans="1:10" x14ac:dyDescent="0.3">
      <c r="A1343" t="s">
        <v>5435</v>
      </c>
      <c r="B1343" t="s">
        <v>986</v>
      </c>
      <c r="C1343" t="str">
        <f t="shared" si="40"/>
        <v>D0177</v>
      </c>
      <c r="D1343">
        <f>VLOOKUP(C1343,Sheet5!F:H,3,)</f>
        <v>5</v>
      </c>
      <c r="E1343" t="s">
        <v>5391</v>
      </c>
      <c r="F1343" t="s">
        <v>5392</v>
      </c>
      <c r="G1343" t="s">
        <v>5393</v>
      </c>
      <c r="H1343" t="s">
        <v>11</v>
      </c>
      <c r="I1343" t="str">
        <f t="shared" si="41"/>
        <v>D0177OB1SKU00300</v>
      </c>
      <c r="J1343">
        <v>5</v>
      </c>
    </row>
    <row r="1344" spans="1:10" x14ac:dyDescent="0.3">
      <c r="A1344" t="s">
        <v>5435</v>
      </c>
      <c r="B1344" t="s">
        <v>986</v>
      </c>
      <c r="C1344" t="str">
        <f t="shared" si="40"/>
        <v>D0177</v>
      </c>
      <c r="D1344">
        <f>VLOOKUP(C1344,Sheet5!F:H,3,)</f>
        <v>5</v>
      </c>
      <c r="E1344" t="s">
        <v>5391</v>
      </c>
      <c r="F1344" t="s">
        <v>5392</v>
      </c>
      <c r="G1344" t="s">
        <v>5393</v>
      </c>
      <c r="H1344" t="s">
        <v>13</v>
      </c>
      <c r="I1344" t="str">
        <f t="shared" si="41"/>
        <v>D0177OB1SKU00269</v>
      </c>
      <c r="J1344">
        <v>3</v>
      </c>
    </row>
    <row r="1345" spans="1:10" x14ac:dyDescent="0.3">
      <c r="A1345" t="s">
        <v>5435</v>
      </c>
      <c r="B1345" t="s">
        <v>986</v>
      </c>
      <c r="C1345" t="str">
        <f t="shared" si="40"/>
        <v>D0177</v>
      </c>
      <c r="D1345">
        <f>VLOOKUP(C1345,Sheet5!F:H,3,)</f>
        <v>5</v>
      </c>
      <c r="E1345" t="s">
        <v>5391</v>
      </c>
      <c r="F1345" t="s">
        <v>5392</v>
      </c>
      <c r="G1345" t="s">
        <v>5393</v>
      </c>
      <c r="H1345" t="s">
        <v>4640</v>
      </c>
      <c r="I1345" t="str">
        <f t="shared" si="41"/>
        <v>D0177OB1SKU00827</v>
      </c>
      <c r="J1345">
        <v>10</v>
      </c>
    </row>
    <row r="1346" spans="1:10" x14ac:dyDescent="0.3">
      <c r="A1346" t="s">
        <v>5435</v>
      </c>
      <c r="B1346" t="s">
        <v>986</v>
      </c>
      <c r="C1346" t="str">
        <f t="shared" ref="C1346:C1409" si="42">LEFT(B1346,5)</f>
        <v>D0177</v>
      </c>
      <c r="D1346">
        <f>VLOOKUP(C1346,Sheet5!F:H,3,)</f>
        <v>5</v>
      </c>
      <c r="E1346" t="s">
        <v>5391</v>
      </c>
      <c r="F1346" t="s">
        <v>5392</v>
      </c>
      <c r="G1346" t="s">
        <v>5393</v>
      </c>
      <c r="H1346" t="s">
        <v>4170</v>
      </c>
      <c r="I1346" t="str">
        <f t="shared" si="41"/>
        <v>D0177OB1SKU00762</v>
      </c>
      <c r="J1346">
        <v>10</v>
      </c>
    </row>
    <row r="1347" spans="1:10" x14ac:dyDescent="0.3">
      <c r="A1347" t="s">
        <v>5435</v>
      </c>
      <c r="B1347" t="s">
        <v>986</v>
      </c>
      <c r="C1347" t="str">
        <f t="shared" si="42"/>
        <v>D0177</v>
      </c>
      <c r="D1347">
        <f>VLOOKUP(C1347,Sheet5!F:H,3,)</f>
        <v>5</v>
      </c>
      <c r="E1347" t="s">
        <v>5391</v>
      </c>
      <c r="F1347" t="s">
        <v>5392</v>
      </c>
      <c r="G1347" t="s">
        <v>5393</v>
      </c>
      <c r="H1347" t="s">
        <v>12</v>
      </c>
      <c r="I1347" t="str">
        <f t="shared" ref="I1347:I1410" si="43">B1347&amp;H1347</f>
        <v>D0177OB1SKU00296</v>
      </c>
      <c r="J1347">
        <v>3</v>
      </c>
    </row>
    <row r="1348" spans="1:10" x14ac:dyDescent="0.3">
      <c r="A1348" t="s">
        <v>5435</v>
      </c>
      <c r="B1348" t="s">
        <v>986</v>
      </c>
      <c r="C1348" t="str">
        <f t="shared" si="42"/>
        <v>D0177</v>
      </c>
      <c r="D1348">
        <f>VLOOKUP(C1348,Sheet5!F:H,3,)</f>
        <v>5</v>
      </c>
      <c r="E1348" t="s">
        <v>5391</v>
      </c>
      <c r="F1348" t="s">
        <v>5392</v>
      </c>
      <c r="G1348" t="s">
        <v>5393</v>
      </c>
      <c r="H1348" t="s">
        <v>1635</v>
      </c>
      <c r="I1348" t="str">
        <f t="shared" si="43"/>
        <v>D0177OB1SKU00268</v>
      </c>
      <c r="J1348">
        <v>10</v>
      </c>
    </row>
    <row r="1349" spans="1:10" x14ac:dyDescent="0.3">
      <c r="A1349" t="s">
        <v>5435</v>
      </c>
      <c r="B1349" t="s">
        <v>986</v>
      </c>
      <c r="C1349" t="str">
        <f t="shared" si="42"/>
        <v>D0177</v>
      </c>
      <c r="D1349">
        <f>VLOOKUP(C1349,Sheet5!F:H,3,)</f>
        <v>5</v>
      </c>
      <c r="E1349" t="s">
        <v>5391</v>
      </c>
      <c r="F1349" t="s">
        <v>5392</v>
      </c>
      <c r="G1349" t="s">
        <v>5393</v>
      </c>
      <c r="H1349" t="s">
        <v>2543</v>
      </c>
      <c r="I1349" t="str">
        <f t="shared" si="43"/>
        <v>D0177OB1SKU00670</v>
      </c>
      <c r="J1349">
        <v>4</v>
      </c>
    </row>
    <row r="1350" spans="1:10" x14ac:dyDescent="0.3">
      <c r="A1350" t="s">
        <v>5435</v>
      </c>
      <c r="B1350" t="s">
        <v>5376</v>
      </c>
      <c r="C1350" t="str">
        <f t="shared" si="42"/>
        <v>D0177</v>
      </c>
      <c r="D1350">
        <f>VLOOKUP(C1350,Sheet5!F:H,3,)</f>
        <v>5</v>
      </c>
      <c r="E1350" t="s">
        <v>5412</v>
      </c>
      <c r="F1350" t="s">
        <v>5392</v>
      </c>
      <c r="G1350" t="s">
        <v>5393</v>
      </c>
      <c r="H1350" t="s">
        <v>1608</v>
      </c>
      <c r="I1350" t="str">
        <f t="shared" si="43"/>
        <v>D0177OB2SKU00216</v>
      </c>
      <c r="J1350">
        <v>2</v>
      </c>
    </row>
    <row r="1351" spans="1:10" x14ac:dyDescent="0.3">
      <c r="A1351" t="s">
        <v>5435</v>
      </c>
      <c r="B1351" t="s">
        <v>5376</v>
      </c>
      <c r="C1351" t="str">
        <f t="shared" si="42"/>
        <v>D0177</v>
      </c>
      <c r="D1351">
        <f>VLOOKUP(C1351,Sheet5!F:H,3,)</f>
        <v>5</v>
      </c>
      <c r="E1351" t="s">
        <v>5412</v>
      </c>
      <c r="F1351" t="s">
        <v>5392</v>
      </c>
      <c r="G1351" t="s">
        <v>5393</v>
      </c>
      <c r="H1351" t="s">
        <v>14</v>
      </c>
      <c r="I1351" t="str">
        <f t="shared" si="43"/>
        <v>D0177OB2SKU00292</v>
      </c>
      <c r="J1351">
        <v>5</v>
      </c>
    </row>
    <row r="1352" spans="1:10" x14ac:dyDescent="0.3">
      <c r="A1352" t="s">
        <v>5435</v>
      </c>
      <c r="B1352" t="s">
        <v>5376</v>
      </c>
      <c r="C1352" t="str">
        <f t="shared" si="42"/>
        <v>D0177</v>
      </c>
      <c r="D1352">
        <f>VLOOKUP(C1352,Sheet5!F:H,3,)</f>
        <v>5</v>
      </c>
      <c r="E1352" t="s">
        <v>5412</v>
      </c>
      <c r="F1352" t="s">
        <v>5392</v>
      </c>
      <c r="G1352" t="s">
        <v>5393</v>
      </c>
      <c r="H1352" t="s">
        <v>4192</v>
      </c>
      <c r="I1352" t="str">
        <f t="shared" si="43"/>
        <v>D0177OB2SKU00739</v>
      </c>
      <c r="J1352">
        <v>5</v>
      </c>
    </row>
    <row r="1353" spans="1:10" x14ac:dyDescent="0.3">
      <c r="A1353" t="s">
        <v>5435</v>
      </c>
      <c r="B1353" t="s">
        <v>5376</v>
      </c>
      <c r="C1353" t="str">
        <f t="shared" si="42"/>
        <v>D0177</v>
      </c>
      <c r="D1353">
        <f>VLOOKUP(C1353,Sheet5!F:H,3,)</f>
        <v>5</v>
      </c>
      <c r="E1353" t="s">
        <v>5412</v>
      </c>
      <c r="F1353" t="s">
        <v>5392</v>
      </c>
      <c r="G1353" t="s">
        <v>5393</v>
      </c>
      <c r="H1353" t="s">
        <v>15</v>
      </c>
      <c r="I1353" t="str">
        <f t="shared" si="43"/>
        <v>D0177OB2SKU00535</v>
      </c>
      <c r="J1353">
        <v>2</v>
      </c>
    </row>
    <row r="1354" spans="1:10" x14ac:dyDescent="0.3">
      <c r="A1354" t="s">
        <v>5435</v>
      </c>
      <c r="B1354" t="s">
        <v>5376</v>
      </c>
      <c r="C1354" t="str">
        <f t="shared" si="42"/>
        <v>D0177</v>
      </c>
      <c r="D1354">
        <f>VLOOKUP(C1354,Sheet5!F:H,3,)</f>
        <v>5</v>
      </c>
      <c r="E1354" t="s">
        <v>5412</v>
      </c>
      <c r="F1354" t="s">
        <v>5392</v>
      </c>
      <c r="G1354" t="s">
        <v>5393</v>
      </c>
      <c r="H1354" t="s">
        <v>16</v>
      </c>
      <c r="I1354" t="str">
        <f t="shared" si="43"/>
        <v>D0177OB2SKU00530</v>
      </c>
      <c r="J1354">
        <v>5</v>
      </c>
    </row>
    <row r="1355" spans="1:10" x14ac:dyDescent="0.3">
      <c r="A1355" t="s">
        <v>5435</v>
      </c>
      <c r="B1355" t="s">
        <v>5376</v>
      </c>
      <c r="C1355" t="str">
        <f t="shared" si="42"/>
        <v>D0177</v>
      </c>
      <c r="D1355">
        <f>VLOOKUP(C1355,Sheet5!F:H,3,)</f>
        <v>5</v>
      </c>
      <c r="E1355" t="s">
        <v>5412</v>
      </c>
      <c r="F1355" t="s">
        <v>5392</v>
      </c>
      <c r="G1355" t="s">
        <v>5393</v>
      </c>
      <c r="H1355" t="s">
        <v>4271</v>
      </c>
      <c r="I1355" t="str">
        <f t="shared" si="43"/>
        <v>D0177OB2SKU00809</v>
      </c>
      <c r="J1355">
        <v>5</v>
      </c>
    </row>
    <row r="1356" spans="1:10" x14ac:dyDescent="0.3">
      <c r="A1356" t="s">
        <v>5302</v>
      </c>
      <c r="B1356" t="s">
        <v>987</v>
      </c>
      <c r="C1356" t="str">
        <f t="shared" si="42"/>
        <v>D0178</v>
      </c>
      <c r="D1356">
        <f>VLOOKUP(C1356,Sheet5!F:H,3,)</f>
        <v>5</v>
      </c>
      <c r="E1356" t="s">
        <v>5276</v>
      </c>
      <c r="F1356" t="s">
        <v>2752</v>
      </c>
      <c r="G1356" t="s">
        <v>5277</v>
      </c>
      <c r="H1356" t="s">
        <v>11</v>
      </c>
      <c r="I1356" t="str">
        <f t="shared" si="43"/>
        <v>D0178OB1SKU00300</v>
      </c>
      <c r="J1356">
        <v>750</v>
      </c>
    </row>
    <row r="1357" spans="1:10" x14ac:dyDescent="0.3">
      <c r="A1357" t="s">
        <v>5302</v>
      </c>
      <c r="B1357" t="s">
        <v>987</v>
      </c>
      <c r="C1357" t="str">
        <f t="shared" si="42"/>
        <v>D0178</v>
      </c>
      <c r="D1357">
        <f>VLOOKUP(C1357,Sheet5!F:H,3,)</f>
        <v>5</v>
      </c>
      <c r="E1357" t="s">
        <v>5276</v>
      </c>
      <c r="F1357" t="s">
        <v>2752</v>
      </c>
      <c r="G1357" t="s">
        <v>5277</v>
      </c>
      <c r="H1357" t="s">
        <v>12</v>
      </c>
      <c r="I1357" t="str">
        <f t="shared" si="43"/>
        <v>D0178OB1SKU00296</v>
      </c>
      <c r="J1357">
        <v>1</v>
      </c>
    </row>
    <row r="1358" spans="1:10" x14ac:dyDescent="0.3">
      <c r="A1358" t="s">
        <v>5302</v>
      </c>
      <c r="B1358" t="s">
        <v>987</v>
      </c>
      <c r="C1358" t="str">
        <f t="shared" si="42"/>
        <v>D0178</v>
      </c>
      <c r="D1358">
        <f>VLOOKUP(C1358,Sheet5!F:H,3,)</f>
        <v>5</v>
      </c>
      <c r="E1358" t="s">
        <v>5276</v>
      </c>
      <c r="F1358" t="s">
        <v>2752</v>
      </c>
      <c r="G1358" t="s">
        <v>5277</v>
      </c>
      <c r="H1358" t="s">
        <v>13</v>
      </c>
      <c r="I1358" t="str">
        <f t="shared" si="43"/>
        <v>D0178OB1SKU00269</v>
      </c>
      <c r="J1358">
        <v>1</v>
      </c>
    </row>
    <row r="1359" spans="1:10" x14ac:dyDescent="0.3">
      <c r="A1359" t="s">
        <v>5302</v>
      </c>
      <c r="B1359" t="s">
        <v>987</v>
      </c>
      <c r="C1359" t="str">
        <f t="shared" si="42"/>
        <v>D0178</v>
      </c>
      <c r="D1359">
        <f>VLOOKUP(C1359,Sheet5!F:H,3,)</f>
        <v>5</v>
      </c>
      <c r="E1359" t="s">
        <v>5276</v>
      </c>
      <c r="F1359" t="s">
        <v>2752</v>
      </c>
      <c r="G1359" t="s">
        <v>5277</v>
      </c>
      <c r="H1359" t="s">
        <v>1682</v>
      </c>
      <c r="I1359" t="str">
        <f t="shared" si="43"/>
        <v>D0178OB1SKU00695</v>
      </c>
      <c r="J1359">
        <v>5</v>
      </c>
    </row>
    <row r="1360" spans="1:10" x14ac:dyDescent="0.3">
      <c r="A1360" t="s">
        <v>5302</v>
      </c>
      <c r="B1360" t="s">
        <v>987</v>
      </c>
      <c r="C1360" t="str">
        <f t="shared" si="42"/>
        <v>D0178</v>
      </c>
      <c r="D1360">
        <f>VLOOKUP(C1360,Sheet5!F:H,3,)</f>
        <v>5</v>
      </c>
      <c r="E1360" t="s">
        <v>5276</v>
      </c>
      <c r="F1360" t="s">
        <v>2752</v>
      </c>
      <c r="G1360" t="s">
        <v>5277</v>
      </c>
      <c r="H1360" t="s">
        <v>1440</v>
      </c>
      <c r="I1360" t="str">
        <f t="shared" si="43"/>
        <v>D0178OB1SKU00264</v>
      </c>
      <c r="J1360">
        <v>2</v>
      </c>
    </row>
    <row r="1361" spans="1:10" x14ac:dyDescent="0.3">
      <c r="A1361" t="s">
        <v>5302</v>
      </c>
      <c r="B1361" t="s">
        <v>987</v>
      </c>
      <c r="C1361" t="str">
        <f t="shared" si="42"/>
        <v>D0178</v>
      </c>
      <c r="D1361">
        <f>VLOOKUP(C1361,Sheet5!F:H,3,)</f>
        <v>5</v>
      </c>
      <c r="E1361" t="s">
        <v>5276</v>
      </c>
      <c r="F1361" t="s">
        <v>2752</v>
      </c>
      <c r="G1361" t="s">
        <v>5277</v>
      </c>
      <c r="H1361" t="s">
        <v>14</v>
      </c>
      <c r="I1361" t="str">
        <f t="shared" si="43"/>
        <v>D0178OB1SKU00292</v>
      </c>
      <c r="J1361">
        <v>10</v>
      </c>
    </row>
    <row r="1362" spans="1:10" x14ac:dyDescent="0.3">
      <c r="A1362" t="s">
        <v>5302</v>
      </c>
      <c r="B1362" t="s">
        <v>987</v>
      </c>
      <c r="C1362" t="str">
        <f t="shared" si="42"/>
        <v>D0178</v>
      </c>
      <c r="D1362">
        <f>VLOOKUP(C1362,Sheet5!F:H,3,)</f>
        <v>5</v>
      </c>
      <c r="E1362" t="s">
        <v>5276</v>
      </c>
      <c r="F1362" t="s">
        <v>2752</v>
      </c>
      <c r="G1362" t="s">
        <v>5277</v>
      </c>
      <c r="H1362" t="s">
        <v>1656</v>
      </c>
      <c r="I1362" t="str">
        <f t="shared" si="43"/>
        <v>D0178OB1SKU00698</v>
      </c>
      <c r="J1362">
        <v>10</v>
      </c>
    </row>
    <row r="1363" spans="1:10" x14ac:dyDescent="0.3">
      <c r="A1363" t="s">
        <v>5302</v>
      </c>
      <c r="B1363" t="s">
        <v>987</v>
      </c>
      <c r="C1363" t="str">
        <f t="shared" si="42"/>
        <v>D0178</v>
      </c>
      <c r="D1363">
        <f>VLOOKUP(C1363,Sheet5!F:H,3,)</f>
        <v>5</v>
      </c>
      <c r="E1363" t="s">
        <v>5276</v>
      </c>
      <c r="F1363" t="s">
        <v>2752</v>
      </c>
      <c r="G1363" t="s">
        <v>5277</v>
      </c>
      <c r="H1363" t="s">
        <v>16</v>
      </c>
      <c r="I1363" t="str">
        <f t="shared" si="43"/>
        <v>D0178OB1SKU00530</v>
      </c>
      <c r="J1363">
        <v>1</v>
      </c>
    </row>
    <row r="1364" spans="1:10" x14ac:dyDescent="0.3">
      <c r="A1364" t="s">
        <v>5302</v>
      </c>
      <c r="B1364" t="s">
        <v>987</v>
      </c>
      <c r="C1364" t="str">
        <f t="shared" si="42"/>
        <v>D0178</v>
      </c>
      <c r="D1364">
        <f>VLOOKUP(C1364,Sheet5!F:H,3,)</f>
        <v>5</v>
      </c>
      <c r="E1364" t="s">
        <v>5276</v>
      </c>
      <c r="F1364" t="s">
        <v>2752</v>
      </c>
      <c r="G1364" t="s">
        <v>5277</v>
      </c>
      <c r="H1364" t="s">
        <v>2543</v>
      </c>
      <c r="I1364" t="str">
        <f t="shared" si="43"/>
        <v>D0178OB1SKU00670</v>
      </c>
      <c r="J1364">
        <v>5</v>
      </c>
    </row>
    <row r="1365" spans="1:10" x14ac:dyDescent="0.3">
      <c r="A1365" t="s">
        <v>5302</v>
      </c>
      <c r="B1365" t="s">
        <v>987</v>
      </c>
      <c r="C1365" t="str">
        <f t="shared" si="42"/>
        <v>D0178</v>
      </c>
      <c r="D1365">
        <f>VLOOKUP(C1365,Sheet5!F:H,3,)</f>
        <v>5</v>
      </c>
      <c r="E1365" t="s">
        <v>5276</v>
      </c>
      <c r="F1365" t="s">
        <v>2752</v>
      </c>
      <c r="G1365" t="s">
        <v>5277</v>
      </c>
      <c r="H1365" t="s">
        <v>15</v>
      </c>
      <c r="I1365" t="str">
        <f t="shared" si="43"/>
        <v>D0178OB1SKU00535</v>
      </c>
      <c r="J1365">
        <v>1</v>
      </c>
    </row>
    <row r="1366" spans="1:10" x14ac:dyDescent="0.3">
      <c r="A1366" t="s">
        <v>5302</v>
      </c>
      <c r="B1366" t="s">
        <v>987</v>
      </c>
      <c r="C1366" t="str">
        <f t="shared" si="42"/>
        <v>D0178</v>
      </c>
      <c r="D1366">
        <f>VLOOKUP(C1366,Sheet5!F:H,3,)</f>
        <v>5</v>
      </c>
      <c r="E1366" t="s">
        <v>5276</v>
      </c>
      <c r="F1366" t="s">
        <v>2752</v>
      </c>
      <c r="G1366" t="s">
        <v>5277</v>
      </c>
      <c r="H1366" t="s">
        <v>4271</v>
      </c>
      <c r="I1366" t="str">
        <f t="shared" si="43"/>
        <v>D0178OB1SKU00809</v>
      </c>
      <c r="J1366">
        <v>2</v>
      </c>
    </row>
    <row r="1367" spans="1:10" x14ac:dyDescent="0.3">
      <c r="A1367" t="s">
        <v>5302</v>
      </c>
      <c r="B1367" t="s">
        <v>987</v>
      </c>
      <c r="C1367" t="str">
        <f t="shared" si="42"/>
        <v>D0178</v>
      </c>
      <c r="D1367">
        <f>VLOOKUP(C1367,Sheet5!F:H,3,)</f>
        <v>5</v>
      </c>
      <c r="E1367" t="s">
        <v>5276</v>
      </c>
      <c r="F1367" t="s">
        <v>2752</v>
      </c>
      <c r="G1367" t="s">
        <v>5277</v>
      </c>
      <c r="H1367" t="s">
        <v>1954</v>
      </c>
      <c r="I1367" t="str">
        <f t="shared" si="43"/>
        <v>D0178OB1SKU00428</v>
      </c>
      <c r="J1367">
        <v>10</v>
      </c>
    </row>
    <row r="1368" spans="1:10" x14ac:dyDescent="0.3">
      <c r="A1368" t="s">
        <v>5302</v>
      </c>
      <c r="B1368" t="s">
        <v>987</v>
      </c>
      <c r="C1368" t="str">
        <f t="shared" si="42"/>
        <v>D0178</v>
      </c>
      <c r="D1368">
        <f>VLOOKUP(C1368,Sheet5!F:H,3,)</f>
        <v>5</v>
      </c>
      <c r="E1368" t="s">
        <v>5276</v>
      </c>
      <c r="F1368" t="s">
        <v>2752</v>
      </c>
      <c r="G1368" t="s">
        <v>5277</v>
      </c>
      <c r="H1368" t="s">
        <v>1995</v>
      </c>
      <c r="I1368" t="str">
        <f t="shared" si="43"/>
        <v>D0178OB1SKU00434</v>
      </c>
      <c r="J1368">
        <v>15</v>
      </c>
    </row>
    <row r="1369" spans="1:10" x14ac:dyDescent="0.3">
      <c r="A1369" t="s">
        <v>5302</v>
      </c>
      <c r="B1369" t="s">
        <v>987</v>
      </c>
      <c r="C1369" t="str">
        <f t="shared" si="42"/>
        <v>D0178</v>
      </c>
      <c r="D1369">
        <f>VLOOKUP(C1369,Sheet5!F:H,3,)</f>
        <v>5</v>
      </c>
      <c r="E1369" t="s">
        <v>5276</v>
      </c>
      <c r="F1369" t="s">
        <v>2752</v>
      </c>
      <c r="G1369" t="s">
        <v>5277</v>
      </c>
      <c r="H1369" t="s">
        <v>1877</v>
      </c>
      <c r="I1369" t="str">
        <f t="shared" si="43"/>
        <v>D0178OB1SKU00459</v>
      </c>
      <c r="J1369">
        <v>2</v>
      </c>
    </row>
    <row r="1370" spans="1:10" x14ac:dyDescent="0.3">
      <c r="A1370" t="s">
        <v>5302</v>
      </c>
      <c r="B1370" t="s">
        <v>987</v>
      </c>
      <c r="C1370" t="str">
        <f t="shared" si="42"/>
        <v>D0178</v>
      </c>
      <c r="D1370">
        <f>VLOOKUP(C1370,Sheet5!F:H,3,)</f>
        <v>5</v>
      </c>
      <c r="E1370" t="s">
        <v>5276</v>
      </c>
      <c r="F1370" t="s">
        <v>2752</v>
      </c>
      <c r="G1370" t="s">
        <v>5277</v>
      </c>
      <c r="H1370" t="s">
        <v>2021</v>
      </c>
      <c r="I1370" t="str">
        <f t="shared" si="43"/>
        <v>D0178OB1SKU00457</v>
      </c>
      <c r="J1370">
        <v>2</v>
      </c>
    </row>
    <row r="1371" spans="1:10" x14ac:dyDescent="0.3">
      <c r="A1371" t="s">
        <v>5302</v>
      </c>
      <c r="B1371" t="s">
        <v>987</v>
      </c>
      <c r="C1371" t="str">
        <f t="shared" si="42"/>
        <v>D0178</v>
      </c>
      <c r="D1371">
        <f>VLOOKUP(C1371,Sheet5!F:H,3,)</f>
        <v>5</v>
      </c>
      <c r="E1371" t="s">
        <v>5276</v>
      </c>
      <c r="F1371" t="s">
        <v>2752</v>
      </c>
      <c r="G1371" t="s">
        <v>5277</v>
      </c>
      <c r="H1371" t="s">
        <v>2503</v>
      </c>
      <c r="I1371" t="str">
        <f t="shared" si="43"/>
        <v>D0178OB1SKU00723</v>
      </c>
      <c r="J1371">
        <v>20</v>
      </c>
    </row>
    <row r="1372" spans="1:10" x14ac:dyDescent="0.3">
      <c r="A1372" t="s">
        <v>5302</v>
      </c>
      <c r="B1372" t="s">
        <v>987</v>
      </c>
      <c r="C1372" t="str">
        <f t="shared" si="42"/>
        <v>D0178</v>
      </c>
      <c r="D1372">
        <f>VLOOKUP(C1372,Sheet5!F:H,3,)</f>
        <v>5</v>
      </c>
      <c r="E1372" t="s">
        <v>5276</v>
      </c>
      <c r="F1372" t="s">
        <v>2752</v>
      </c>
      <c r="G1372" t="s">
        <v>5277</v>
      </c>
      <c r="H1372" t="s">
        <v>4192</v>
      </c>
      <c r="I1372" t="str">
        <f t="shared" si="43"/>
        <v>D0178OB1SKU00739</v>
      </c>
      <c r="J1372">
        <v>2</v>
      </c>
    </row>
    <row r="1373" spans="1:10" x14ac:dyDescent="0.3">
      <c r="A1373" t="s">
        <v>5435</v>
      </c>
      <c r="B1373" t="s">
        <v>993</v>
      </c>
      <c r="C1373" t="str">
        <f t="shared" si="42"/>
        <v>D0180</v>
      </c>
      <c r="D1373">
        <f>VLOOKUP(C1373,Sheet5!F:H,3,)</f>
        <v>5</v>
      </c>
      <c r="E1373" t="s">
        <v>5418</v>
      </c>
      <c r="F1373" t="s">
        <v>5419</v>
      </c>
      <c r="G1373" t="s">
        <v>5420</v>
      </c>
      <c r="H1373" t="s">
        <v>1478</v>
      </c>
      <c r="I1373" t="str">
        <f t="shared" si="43"/>
        <v>D0180OB1SKU00258</v>
      </c>
      <c r="J1373">
        <v>250</v>
      </c>
    </row>
    <row r="1374" spans="1:10" x14ac:dyDescent="0.3">
      <c r="A1374" t="s">
        <v>5435</v>
      </c>
      <c r="B1374" t="s">
        <v>993</v>
      </c>
      <c r="C1374" t="str">
        <f t="shared" si="42"/>
        <v>D0180</v>
      </c>
      <c r="D1374">
        <f>VLOOKUP(C1374,Sheet5!F:H,3,)</f>
        <v>5</v>
      </c>
      <c r="E1374" t="s">
        <v>5418</v>
      </c>
      <c r="F1374" t="s">
        <v>5419</v>
      </c>
      <c r="G1374" t="s">
        <v>5420</v>
      </c>
      <c r="H1374" t="s">
        <v>11</v>
      </c>
      <c r="I1374" t="str">
        <f t="shared" si="43"/>
        <v>D0180OB1SKU00300</v>
      </c>
      <c r="J1374">
        <v>8</v>
      </c>
    </row>
    <row r="1375" spans="1:10" x14ac:dyDescent="0.3">
      <c r="A1375" t="s">
        <v>5435</v>
      </c>
      <c r="B1375" t="s">
        <v>993</v>
      </c>
      <c r="C1375" t="str">
        <f t="shared" si="42"/>
        <v>D0180</v>
      </c>
      <c r="D1375">
        <f>VLOOKUP(C1375,Sheet5!F:H,3,)</f>
        <v>5</v>
      </c>
      <c r="E1375" t="s">
        <v>5418</v>
      </c>
      <c r="F1375" t="s">
        <v>5419</v>
      </c>
      <c r="G1375" t="s">
        <v>5420</v>
      </c>
      <c r="H1375" t="s">
        <v>12</v>
      </c>
      <c r="I1375" t="str">
        <f t="shared" si="43"/>
        <v>D0180OB1SKU00296</v>
      </c>
      <c r="J1375">
        <v>4</v>
      </c>
    </row>
    <row r="1376" spans="1:10" x14ac:dyDescent="0.3">
      <c r="A1376" t="s">
        <v>5435</v>
      </c>
      <c r="B1376" t="s">
        <v>993</v>
      </c>
      <c r="C1376" t="str">
        <f t="shared" si="42"/>
        <v>D0180</v>
      </c>
      <c r="D1376">
        <f>VLOOKUP(C1376,Sheet5!F:H,3,)</f>
        <v>5</v>
      </c>
      <c r="E1376" t="s">
        <v>5418</v>
      </c>
      <c r="F1376" t="s">
        <v>5419</v>
      </c>
      <c r="G1376" t="s">
        <v>5420</v>
      </c>
      <c r="H1376" t="s">
        <v>1440</v>
      </c>
      <c r="I1376" t="str">
        <f t="shared" si="43"/>
        <v>D0180OB1SKU00264</v>
      </c>
      <c r="J1376">
        <v>3</v>
      </c>
    </row>
    <row r="1377" spans="1:10" x14ac:dyDescent="0.3">
      <c r="A1377" t="s">
        <v>5435</v>
      </c>
      <c r="B1377" t="s">
        <v>993</v>
      </c>
      <c r="C1377" t="str">
        <f t="shared" si="42"/>
        <v>D0180</v>
      </c>
      <c r="D1377">
        <f>VLOOKUP(C1377,Sheet5!F:H,3,)</f>
        <v>5</v>
      </c>
      <c r="E1377" t="s">
        <v>5418</v>
      </c>
      <c r="F1377" t="s">
        <v>5419</v>
      </c>
      <c r="G1377" t="s">
        <v>5420</v>
      </c>
      <c r="H1377" t="s">
        <v>1635</v>
      </c>
      <c r="I1377" t="str">
        <f t="shared" si="43"/>
        <v>D0180OB1SKU00268</v>
      </c>
      <c r="J1377">
        <v>10</v>
      </c>
    </row>
    <row r="1378" spans="1:10" x14ac:dyDescent="0.3">
      <c r="A1378" t="s">
        <v>5435</v>
      </c>
      <c r="B1378" t="s">
        <v>993</v>
      </c>
      <c r="C1378" t="str">
        <f t="shared" si="42"/>
        <v>D0180</v>
      </c>
      <c r="D1378">
        <f>VLOOKUP(C1378,Sheet5!F:H,3,)</f>
        <v>5</v>
      </c>
      <c r="E1378" t="s">
        <v>5418</v>
      </c>
      <c r="F1378" t="s">
        <v>5419</v>
      </c>
      <c r="G1378" t="s">
        <v>5420</v>
      </c>
      <c r="H1378" t="s">
        <v>2543</v>
      </c>
      <c r="I1378" t="str">
        <f t="shared" si="43"/>
        <v>D0180OB1SKU00670</v>
      </c>
      <c r="J1378">
        <v>8</v>
      </c>
    </row>
    <row r="1379" spans="1:10" x14ac:dyDescent="0.3">
      <c r="A1379" t="s">
        <v>5435</v>
      </c>
      <c r="B1379" t="s">
        <v>993</v>
      </c>
      <c r="C1379" t="str">
        <f t="shared" si="42"/>
        <v>D0180</v>
      </c>
      <c r="D1379">
        <f>VLOOKUP(C1379,Sheet5!F:H,3,)</f>
        <v>5</v>
      </c>
      <c r="E1379" t="s">
        <v>5418</v>
      </c>
      <c r="F1379" t="s">
        <v>5419</v>
      </c>
      <c r="G1379" t="s">
        <v>5420</v>
      </c>
      <c r="H1379" t="s">
        <v>4170</v>
      </c>
      <c r="I1379" t="str">
        <f t="shared" si="43"/>
        <v>D0180OB1SKU00762</v>
      </c>
      <c r="J1379">
        <v>12</v>
      </c>
    </row>
    <row r="1380" spans="1:10" x14ac:dyDescent="0.3">
      <c r="A1380" t="s">
        <v>5435</v>
      </c>
      <c r="B1380" t="s">
        <v>993</v>
      </c>
      <c r="C1380" t="str">
        <f t="shared" si="42"/>
        <v>D0180</v>
      </c>
      <c r="D1380">
        <f>VLOOKUP(C1380,Sheet5!F:H,3,)</f>
        <v>5</v>
      </c>
      <c r="E1380" t="s">
        <v>5418</v>
      </c>
      <c r="F1380" t="s">
        <v>5419</v>
      </c>
      <c r="G1380" t="s">
        <v>5420</v>
      </c>
      <c r="H1380" t="s">
        <v>13</v>
      </c>
      <c r="I1380" t="str">
        <f t="shared" si="43"/>
        <v>D0180OB1SKU00269</v>
      </c>
      <c r="J1380">
        <v>3</v>
      </c>
    </row>
    <row r="1381" spans="1:10" x14ac:dyDescent="0.3">
      <c r="A1381" t="s">
        <v>5435</v>
      </c>
      <c r="B1381" t="s">
        <v>993</v>
      </c>
      <c r="C1381" t="str">
        <f t="shared" si="42"/>
        <v>D0180</v>
      </c>
      <c r="D1381">
        <f>VLOOKUP(C1381,Sheet5!F:H,3,)</f>
        <v>5</v>
      </c>
      <c r="E1381" t="s">
        <v>5418</v>
      </c>
      <c r="F1381" t="s">
        <v>5419</v>
      </c>
      <c r="G1381" t="s">
        <v>5420</v>
      </c>
      <c r="H1381" t="s">
        <v>1656</v>
      </c>
      <c r="I1381" t="str">
        <f t="shared" si="43"/>
        <v>D0180OB1SKU00698</v>
      </c>
      <c r="J1381">
        <v>5</v>
      </c>
    </row>
    <row r="1382" spans="1:10" x14ac:dyDescent="0.3">
      <c r="A1382" t="s">
        <v>5435</v>
      </c>
      <c r="B1382" t="s">
        <v>5366</v>
      </c>
      <c r="C1382" t="str">
        <f t="shared" si="42"/>
        <v>D0184</v>
      </c>
      <c r="D1382">
        <f>VLOOKUP(C1382,Sheet5!F:H,3,)</f>
        <v>5</v>
      </c>
      <c r="E1382" t="s">
        <v>5394</v>
      </c>
      <c r="F1382" t="s">
        <v>5395</v>
      </c>
      <c r="G1382" t="s">
        <v>2644</v>
      </c>
      <c r="H1382" t="s">
        <v>1478</v>
      </c>
      <c r="I1382" t="str">
        <f t="shared" si="43"/>
        <v>D0184OB3SKU00258</v>
      </c>
      <c r="J1382">
        <v>250</v>
      </c>
    </row>
    <row r="1383" spans="1:10" x14ac:dyDescent="0.3">
      <c r="A1383" t="s">
        <v>5435</v>
      </c>
      <c r="B1383" t="s">
        <v>5366</v>
      </c>
      <c r="C1383" t="str">
        <f t="shared" si="42"/>
        <v>D0184</v>
      </c>
      <c r="D1383">
        <f>VLOOKUP(C1383,Sheet5!F:H,3,)</f>
        <v>5</v>
      </c>
      <c r="E1383" t="s">
        <v>5394</v>
      </c>
      <c r="F1383" t="s">
        <v>5395</v>
      </c>
      <c r="G1383" t="s">
        <v>2644</v>
      </c>
      <c r="H1383" t="s">
        <v>1586</v>
      </c>
      <c r="I1383" t="str">
        <f t="shared" si="43"/>
        <v>D0184OB3SKU00385</v>
      </c>
      <c r="J1383">
        <v>100</v>
      </c>
    </row>
    <row r="1384" spans="1:10" x14ac:dyDescent="0.3">
      <c r="A1384" t="s">
        <v>5435</v>
      </c>
      <c r="B1384" t="s">
        <v>5366</v>
      </c>
      <c r="C1384" t="str">
        <f t="shared" si="42"/>
        <v>D0184</v>
      </c>
      <c r="D1384">
        <f>VLOOKUP(C1384,Sheet5!F:H,3,)</f>
        <v>5</v>
      </c>
      <c r="E1384" t="s">
        <v>5394</v>
      </c>
      <c r="F1384" t="s">
        <v>5395</v>
      </c>
      <c r="G1384" t="s">
        <v>2644</v>
      </c>
      <c r="H1384" t="s">
        <v>11</v>
      </c>
      <c r="I1384" t="str">
        <f t="shared" si="43"/>
        <v>D0184OB3SKU00300</v>
      </c>
      <c r="J1384">
        <v>5</v>
      </c>
    </row>
    <row r="1385" spans="1:10" x14ac:dyDescent="0.3">
      <c r="A1385" t="s">
        <v>5435</v>
      </c>
      <c r="B1385" t="s">
        <v>5366</v>
      </c>
      <c r="C1385" t="str">
        <f t="shared" si="42"/>
        <v>D0184</v>
      </c>
      <c r="D1385">
        <f>VLOOKUP(C1385,Sheet5!F:H,3,)</f>
        <v>5</v>
      </c>
      <c r="E1385" t="s">
        <v>5394</v>
      </c>
      <c r="F1385" t="s">
        <v>5395</v>
      </c>
      <c r="G1385" t="s">
        <v>2644</v>
      </c>
      <c r="H1385" t="s">
        <v>13</v>
      </c>
      <c r="I1385" t="str">
        <f t="shared" si="43"/>
        <v>D0184OB3SKU00269</v>
      </c>
      <c r="J1385">
        <v>5</v>
      </c>
    </row>
    <row r="1386" spans="1:10" x14ac:dyDescent="0.3">
      <c r="A1386" t="s">
        <v>5435</v>
      </c>
      <c r="B1386" t="s">
        <v>5366</v>
      </c>
      <c r="C1386" t="str">
        <f t="shared" si="42"/>
        <v>D0184</v>
      </c>
      <c r="D1386">
        <f>VLOOKUP(C1386,Sheet5!F:H,3,)</f>
        <v>5</v>
      </c>
      <c r="E1386" t="s">
        <v>5394</v>
      </c>
      <c r="F1386" t="s">
        <v>5395</v>
      </c>
      <c r="G1386" t="s">
        <v>2644</v>
      </c>
      <c r="H1386" t="s">
        <v>4640</v>
      </c>
      <c r="I1386" t="str">
        <f t="shared" si="43"/>
        <v>D0184OB3SKU00827</v>
      </c>
      <c r="J1386">
        <v>10</v>
      </c>
    </row>
    <row r="1387" spans="1:10" x14ac:dyDescent="0.3">
      <c r="A1387" t="s">
        <v>5435</v>
      </c>
      <c r="B1387" t="s">
        <v>5366</v>
      </c>
      <c r="C1387" t="str">
        <f t="shared" si="42"/>
        <v>D0184</v>
      </c>
      <c r="D1387">
        <f>VLOOKUP(C1387,Sheet5!F:H,3,)</f>
        <v>5</v>
      </c>
      <c r="E1387" t="s">
        <v>5394</v>
      </c>
      <c r="F1387" t="s">
        <v>5395</v>
      </c>
      <c r="G1387" t="s">
        <v>2644</v>
      </c>
      <c r="H1387" t="s">
        <v>4170</v>
      </c>
      <c r="I1387" t="str">
        <f t="shared" si="43"/>
        <v>D0184OB3SKU00762</v>
      </c>
      <c r="J1387">
        <v>10</v>
      </c>
    </row>
    <row r="1388" spans="1:10" x14ac:dyDescent="0.3">
      <c r="A1388" t="s">
        <v>5435</v>
      </c>
      <c r="B1388" t="s">
        <v>5366</v>
      </c>
      <c r="C1388" t="str">
        <f t="shared" si="42"/>
        <v>D0184</v>
      </c>
      <c r="D1388">
        <f>VLOOKUP(C1388,Sheet5!F:H,3,)</f>
        <v>5</v>
      </c>
      <c r="E1388" t="s">
        <v>5394</v>
      </c>
      <c r="F1388" t="s">
        <v>5395</v>
      </c>
      <c r="G1388" t="s">
        <v>2644</v>
      </c>
      <c r="H1388" t="s">
        <v>12</v>
      </c>
      <c r="I1388" t="str">
        <f t="shared" si="43"/>
        <v>D0184OB3SKU00296</v>
      </c>
      <c r="J1388">
        <v>5</v>
      </c>
    </row>
    <row r="1389" spans="1:10" x14ac:dyDescent="0.3">
      <c r="A1389" t="s">
        <v>5435</v>
      </c>
      <c r="B1389" t="s">
        <v>5366</v>
      </c>
      <c r="C1389" t="str">
        <f t="shared" si="42"/>
        <v>D0184</v>
      </c>
      <c r="D1389">
        <f>VLOOKUP(C1389,Sheet5!F:H,3,)</f>
        <v>5</v>
      </c>
      <c r="E1389" t="s">
        <v>5394</v>
      </c>
      <c r="F1389" t="s">
        <v>5395</v>
      </c>
      <c r="G1389" t="s">
        <v>2644</v>
      </c>
      <c r="H1389" t="s">
        <v>1635</v>
      </c>
      <c r="I1389" t="str">
        <f t="shared" si="43"/>
        <v>D0184OB3SKU00268</v>
      </c>
      <c r="J1389">
        <v>10</v>
      </c>
    </row>
    <row r="1390" spans="1:10" x14ac:dyDescent="0.3">
      <c r="A1390" t="s">
        <v>5435</v>
      </c>
      <c r="B1390" t="s">
        <v>5366</v>
      </c>
      <c r="C1390" t="str">
        <f t="shared" si="42"/>
        <v>D0184</v>
      </c>
      <c r="D1390">
        <f>VLOOKUP(C1390,Sheet5!F:H,3,)</f>
        <v>5</v>
      </c>
      <c r="E1390" t="s">
        <v>5394</v>
      </c>
      <c r="F1390" t="s">
        <v>5395</v>
      </c>
      <c r="G1390" t="s">
        <v>2644</v>
      </c>
      <c r="H1390" t="s">
        <v>2543</v>
      </c>
      <c r="I1390" t="str">
        <f t="shared" si="43"/>
        <v>D0184OB3SKU00670</v>
      </c>
      <c r="J1390">
        <v>10</v>
      </c>
    </row>
    <row r="1391" spans="1:10" x14ac:dyDescent="0.3">
      <c r="A1391" t="s">
        <v>5435</v>
      </c>
      <c r="B1391" t="s">
        <v>1004</v>
      </c>
      <c r="C1391" t="str">
        <f t="shared" si="42"/>
        <v>D0184</v>
      </c>
      <c r="D1391">
        <f>VLOOKUP(C1391,Sheet5!F:H,3,)</f>
        <v>5</v>
      </c>
      <c r="E1391" t="s">
        <v>5396</v>
      </c>
      <c r="F1391" t="s">
        <v>5395</v>
      </c>
      <c r="G1391" t="s">
        <v>2644</v>
      </c>
      <c r="H1391" t="s">
        <v>1586</v>
      </c>
      <c r="I1391" t="str">
        <f t="shared" si="43"/>
        <v>D0184OB1SKU00385</v>
      </c>
      <c r="J1391">
        <v>380</v>
      </c>
    </row>
    <row r="1392" spans="1:10" x14ac:dyDescent="0.3">
      <c r="A1392" t="s">
        <v>5435</v>
      </c>
      <c r="B1392" t="s">
        <v>1004</v>
      </c>
      <c r="C1392" t="str">
        <f t="shared" si="42"/>
        <v>D0184</v>
      </c>
      <c r="D1392">
        <f>VLOOKUP(C1392,Sheet5!F:H,3,)</f>
        <v>5</v>
      </c>
      <c r="E1392" t="s">
        <v>5396</v>
      </c>
      <c r="F1392" t="s">
        <v>5395</v>
      </c>
      <c r="G1392" t="s">
        <v>2644</v>
      </c>
      <c r="H1392" t="s">
        <v>4640</v>
      </c>
      <c r="I1392" t="str">
        <f t="shared" si="43"/>
        <v>D0184OB1SKU00827</v>
      </c>
      <c r="J1392">
        <v>10</v>
      </c>
    </row>
    <row r="1393" spans="1:10" x14ac:dyDescent="0.3">
      <c r="A1393" t="s">
        <v>5435</v>
      </c>
      <c r="B1393" t="s">
        <v>1004</v>
      </c>
      <c r="C1393" t="str">
        <f t="shared" si="42"/>
        <v>D0184</v>
      </c>
      <c r="D1393">
        <f>VLOOKUP(C1393,Sheet5!F:H,3,)</f>
        <v>5</v>
      </c>
      <c r="E1393" t="s">
        <v>5396</v>
      </c>
      <c r="F1393" t="s">
        <v>5395</v>
      </c>
      <c r="G1393" t="s">
        <v>2644</v>
      </c>
      <c r="H1393" t="s">
        <v>2295</v>
      </c>
      <c r="I1393" t="str">
        <f t="shared" si="43"/>
        <v>D0184OB1SKU00237</v>
      </c>
      <c r="J1393">
        <v>10</v>
      </c>
    </row>
    <row r="1394" spans="1:10" x14ac:dyDescent="0.3">
      <c r="A1394" t="s">
        <v>5435</v>
      </c>
      <c r="B1394" t="s">
        <v>1004</v>
      </c>
      <c r="C1394" t="str">
        <f t="shared" si="42"/>
        <v>D0184</v>
      </c>
      <c r="D1394">
        <f>VLOOKUP(C1394,Sheet5!F:H,3,)</f>
        <v>5</v>
      </c>
      <c r="E1394" t="s">
        <v>5396</v>
      </c>
      <c r="F1394" t="s">
        <v>5395</v>
      </c>
      <c r="G1394" t="s">
        <v>2644</v>
      </c>
      <c r="H1394" t="s">
        <v>1608</v>
      </c>
      <c r="I1394" t="str">
        <f t="shared" si="43"/>
        <v>D0184OB1SKU00216</v>
      </c>
      <c r="J1394">
        <v>3</v>
      </c>
    </row>
    <row r="1395" spans="1:10" x14ac:dyDescent="0.3">
      <c r="A1395" t="s">
        <v>5435</v>
      </c>
      <c r="B1395" t="s">
        <v>1004</v>
      </c>
      <c r="C1395" t="str">
        <f t="shared" si="42"/>
        <v>D0184</v>
      </c>
      <c r="D1395">
        <f>VLOOKUP(C1395,Sheet5!F:H,3,)</f>
        <v>5</v>
      </c>
      <c r="E1395" t="s">
        <v>5396</v>
      </c>
      <c r="F1395" t="s">
        <v>5395</v>
      </c>
      <c r="G1395" t="s">
        <v>2644</v>
      </c>
      <c r="H1395" t="s">
        <v>14</v>
      </c>
      <c r="I1395" t="str">
        <f t="shared" si="43"/>
        <v>D0184OB1SKU00292</v>
      </c>
      <c r="J1395">
        <v>4</v>
      </c>
    </row>
    <row r="1396" spans="1:10" x14ac:dyDescent="0.3">
      <c r="A1396" t="s">
        <v>5435</v>
      </c>
      <c r="B1396" t="s">
        <v>1004</v>
      </c>
      <c r="C1396" t="str">
        <f t="shared" si="42"/>
        <v>D0184</v>
      </c>
      <c r="D1396">
        <f>VLOOKUP(C1396,Sheet5!F:H,3,)</f>
        <v>5</v>
      </c>
      <c r="E1396" t="s">
        <v>5396</v>
      </c>
      <c r="F1396" t="s">
        <v>5395</v>
      </c>
      <c r="G1396" t="s">
        <v>2644</v>
      </c>
      <c r="H1396" t="s">
        <v>4192</v>
      </c>
      <c r="I1396" t="str">
        <f t="shared" si="43"/>
        <v>D0184OB1SKU00739</v>
      </c>
      <c r="J1396">
        <v>5</v>
      </c>
    </row>
    <row r="1397" spans="1:10" x14ac:dyDescent="0.3">
      <c r="A1397" t="s">
        <v>5435</v>
      </c>
      <c r="B1397" t="s">
        <v>1004</v>
      </c>
      <c r="C1397" t="str">
        <f t="shared" si="42"/>
        <v>D0184</v>
      </c>
      <c r="D1397">
        <f>VLOOKUP(C1397,Sheet5!F:H,3,)</f>
        <v>5</v>
      </c>
      <c r="E1397" t="s">
        <v>5396</v>
      </c>
      <c r="F1397" t="s">
        <v>5395</v>
      </c>
      <c r="G1397" t="s">
        <v>2644</v>
      </c>
      <c r="H1397" t="s">
        <v>15</v>
      </c>
      <c r="I1397" t="str">
        <f t="shared" si="43"/>
        <v>D0184OB1SKU00535</v>
      </c>
      <c r="J1397">
        <v>3</v>
      </c>
    </row>
    <row r="1398" spans="1:10" x14ac:dyDescent="0.3">
      <c r="A1398" t="s">
        <v>5435</v>
      </c>
      <c r="B1398" t="s">
        <v>1004</v>
      </c>
      <c r="C1398" t="str">
        <f t="shared" si="42"/>
        <v>D0184</v>
      </c>
      <c r="D1398">
        <f>VLOOKUP(C1398,Sheet5!F:H,3,)</f>
        <v>5</v>
      </c>
      <c r="E1398" t="s">
        <v>5396</v>
      </c>
      <c r="F1398" t="s">
        <v>5395</v>
      </c>
      <c r="G1398" t="s">
        <v>2644</v>
      </c>
      <c r="H1398" t="s">
        <v>16</v>
      </c>
      <c r="I1398" t="str">
        <f t="shared" si="43"/>
        <v>D0184OB1SKU00530</v>
      </c>
      <c r="J1398">
        <v>5</v>
      </c>
    </row>
    <row r="1399" spans="1:10" x14ac:dyDescent="0.3">
      <c r="A1399" t="s">
        <v>5435</v>
      </c>
      <c r="B1399" t="s">
        <v>1004</v>
      </c>
      <c r="C1399" t="str">
        <f t="shared" si="42"/>
        <v>D0184</v>
      </c>
      <c r="D1399">
        <f>VLOOKUP(C1399,Sheet5!F:H,3,)</f>
        <v>5</v>
      </c>
      <c r="E1399" t="s">
        <v>5396</v>
      </c>
      <c r="F1399" t="s">
        <v>5395</v>
      </c>
      <c r="G1399" t="s">
        <v>2644</v>
      </c>
      <c r="H1399" t="s">
        <v>4271</v>
      </c>
      <c r="I1399" t="str">
        <f t="shared" si="43"/>
        <v>D0184OB1SKU00809</v>
      </c>
      <c r="J1399">
        <v>5</v>
      </c>
    </row>
    <row r="1400" spans="1:10" x14ac:dyDescent="0.3">
      <c r="A1400" t="s">
        <v>5592</v>
      </c>
      <c r="B1400" t="s">
        <v>1020</v>
      </c>
      <c r="C1400" t="str">
        <f t="shared" si="42"/>
        <v>D0187</v>
      </c>
      <c r="D1400">
        <f>VLOOKUP(C1400,Sheet5!F:H,3,)</f>
        <v>5</v>
      </c>
      <c r="E1400" t="s">
        <v>5525</v>
      </c>
      <c r="F1400" t="s">
        <v>5526</v>
      </c>
      <c r="G1400" t="s">
        <v>5521</v>
      </c>
      <c r="H1400" t="s">
        <v>2144</v>
      </c>
      <c r="I1400" t="str">
        <f t="shared" si="43"/>
        <v>D0187OB1SKU00323</v>
      </c>
      <c r="J1400">
        <v>100</v>
      </c>
    </row>
    <row r="1401" spans="1:10" x14ac:dyDescent="0.3">
      <c r="A1401" t="s">
        <v>5592</v>
      </c>
      <c r="B1401" t="s">
        <v>1020</v>
      </c>
      <c r="C1401" t="str">
        <f t="shared" si="42"/>
        <v>D0187</v>
      </c>
      <c r="D1401">
        <f>VLOOKUP(C1401,Sheet5!F:H,3,)</f>
        <v>5</v>
      </c>
      <c r="E1401" t="s">
        <v>5525</v>
      </c>
      <c r="F1401" t="s">
        <v>5526</v>
      </c>
      <c r="G1401" t="s">
        <v>5521</v>
      </c>
      <c r="H1401" t="s">
        <v>2034</v>
      </c>
      <c r="I1401" t="str">
        <f t="shared" si="43"/>
        <v>D0187OB1SKU00691</v>
      </c>
      <c r="J1401">
        <v>4</v>
      </c>
    </row>
    <row r="1402" spans="1:10" x14ac:dyDescent="0.3">
      <c r="A1402" t="s">
        <v>5592</v>
      </c>
      <c r="B1402" t="s">
        <v>1020</v>
      </c>
      <c r="C1402" t="str">
        <f t="shared" si="42"/>
        <v>D0187</v>
      </c>
      <c r="D1402">
        <f>VLOOKUP(C1402,Sheet5!F:H,3,)</f>
        <v>5</v>
      </c>
      <c r="E1402" t="s">
        <v>5525</v>
      </c>
      <c r="F1402" t="s">
        <v>5526</v>
      </c>
      <c r="G1402" t="s">
        <v>5521</v>
      </c>
      <c r="H1402" t="s">
        <v>2060</v>
      </c>
      <c r="I1402" t="str">
        <f t="shared" si="43"/>
        <v>D0187OB1SKU00340</v>
      </c>
      <c r="J1402">
        <v>8</v>
      </c>
    </row>
    <row r="1403" spans="1:10" x14ac:dyDescent="0.3">
      <c r="A1403" t="s">
        <v>5592</v>
      </c>
      <c r="B1403" t="s">
        <v>1020</v>
      </c>
      <c r="C1403" t="str">
        <f t="shared" si="42"/>
        <v>D0187</v>
      </c>
      <c r="D1403">
        <f>VLOOKUP(C1403,Sheet5!F:H,3,)</f>
        <v>5</v>
      </c>
      <c r="E1403" t="s">
        <v>5525</v>
      </c>
      <c r="F1403" t="s">
        <v>5526</v>
      </c>
      <c r="G1403" t="s">
        <v>5521</v>
      </c>
      <c r="H1403" t="s">
        <v>2238</v>
      </c>
      <c r="I1403" t="str">
        <f t="shared" si="43"/>
        <v>D0187OB1SKU00344</v>
      </c>
      <c r="J1403">
        <v>3</v>
      </c>
    </row>
    <row r="1404" spans="1:10" x14ac:dyDescent="0.3">
      <c r="A1404" t="s">
        <v>5592</v>
      </c>
      <c r="B1404" t="s">
        <v>1020</v>
      </c>
      <c r="C1404" t="str">
        <f t="shared" si="42"/>
        <v>D0187</v>
      </c>
      <c r="D1404">
        <f>VLOOKUP(C1404,Sheet5!F:H,3,)</f>
        <v>5</v>
      </c>
      <c r="E1404" t="s">
        <v>5525</v>
      </c>
      <c r="F1404" t="s">
        <v>5526</v>
      </c>
      <c r="G1404" t="s">
        <v>5521</v>
      </c>
      <c r="H1404" t="s">
        <v>2270</v>
      </c>
      <c r="I1404" t="str">
        <f t="shared" si="43"/>
        <v>D0187OB1SKU00724</v>
      </c>
      <c r="J1404">
        <v>20</v>
      </c>
    </row>
    <row r="1405" spans="1:10" x14ac:dyDescent="0.3">
      <c r="A1405" t="s">
        <v>5592</v>
      </c>
      <c r="B1405" t="s">
        <v>1020</v>
      </c>
      <c r="C1405" t="str">
        <f t="shared" si="42"/>
        <v>D0187</v>
      </c>
      <c r="D1405">
        <f>VLOOKUP(C1405,Sheet5!F:H,3,)</f>
        <v>5</v>
      </c>
      <c r="E1405" t="s">
        <v>5525</v>
      </c>
      <c r="F1405" t="s">
        <v>5526</v>
      </c>
      <c r="G1405" t="s">
        <v>5521</v>
      </c>
      <c r="H1405" t="s">
        <v>2290</v>
      </c>
      <c r="I1405" t="str">
        <f t="shared" si="43"/>
        <v>D0187OB1SKU00588</v>
      </c>
      <c r="J1405">
        <v>25</v>
      </c>
    </row>
    <row r="1406" spans="1:10" x14ac:dyDescent="0.3">
      <c r="A1406" t="s">
        <v>5592</v>
      </c>
      <c r="B1406" t="s">
        <v>1020</v>
      </c>
      <c r="C1406" t="str">
        <f t="shared" si="42"/>
        <v>D0187</v>
      </c>
      <c r="D1406">
        <f>VLOOKUP(C1406,Sheet5!F:H,3,)</f>
        <v>5</v>
      </c>
      <c r="E1406" t="s">
        <v>5525</v>
      </c>
      <c r="F1406" t="s">
        <v>5526</v>
      </c>
      <c r="G1406" t="s">
        <v>5521</v>
      </c>
      <c r="H1406" t="s">
        <v>2307</v>
      </c>
      <c r="I1406" t="str">
        <f t="shared" si="43"/>
        <v>D0187OB1SKU00342</v>
      </c>
      <c r="J1406">
        <v>10</v>
      </c>
    </row>
    <row r="1407" spans="1:10" x14ac:dyDescent="0.3">
      <c r="A1407" t="s">
        <v>5592</v>
      </c>
      <c r="B1407" t="s">
        <v>1021</v>
      </c>
      <c r="C1407" t="str">
        <f t="shared" si="42"/>
        <v>D0187</v>
      </c>
      <c r="D1407">
        <f>VLOOKUP(C1407,Sheet5!F:H,3,)</f>
        <v>5</v>
      </c>
      <c r="E1407" t="s">
        <v>5527</v>
      </c>
      <c r="F1407" t="s">
        <v>5526</v>
      </c>
      <c r="G1407" t="s">
        <v>5521</v>
      </c>
      <c r="H1407" t="s">
        <v>2144</v>
      </c>
      <c r="I1407" t="str">
        <f t="shared" si="43"/>
        <v>D0187OB2SKU00323</v>
      </c>
      <c r="J1407">
        <v>100</v>
      </c>
    </row>
    <row r="1408" spans="1:10" x14ac:dyDescent="0.3">
      <c r="A1408" t="s">
        <v>5592</v>
      </c>
      <c r="B1408" t="s">
        <v>1021</v>
      </c>
      <c r="C1408" t="str">
        <f t="shared" si="42"/>
        <v>D0187</v>
      </c>
      <c r="D1408">
        <f>VLOOKUP(C1408,Sheet5!F:H,3,)</f>
        <v>5</v>
      </c>
      <c r="E1408" t="s">
        <v>5527</v>
      </c>
      <c r="F1408" t="s">
        <v>5526</v>
      </c>
      <c r="G1408" t="s">
        <v>5521</v>
      </c>
      <c r="H1408" t="s">
        <v>2034</v>
      </c>
      <c r="I1408" t="str">
        <f t="shared" si="43"/>
        <v>D0187OB2SKU00691</v>
      </c>
      <c r="J1408">
        <v>4</v>
      </c>
    </row>
    <row r="1409" spans="1:10" x14ac:dyDescent="0.3">
      <c r="A1409" t="s">
        <v>5592</v>
      </c>
      <c r="B1409" t="s">
        <v>1021</v>
      </c>
      <c r="C1409" t="str">
        <f t="shared" si="42"/>
        <v>D0187</v>
      </c>
      <c r="D1409">
        <f>VLOOKUP(C1409,Sheet5!F:H,3,)</f>
        <v>5</v>
      </c>
      <c r="E1409" t="s">
        <v>5527</v>
      </c>
      <c r="F1409" t="s">
        <v>5526</v>
      </c>
      <c r="G1409" t="s">
        <v>5521</v>
      </c>
      <c r="H1409" t="s">
        <v>2060</v>
      </c>
      <c r="I1409" t="str">
        <f t="shared" si="43"/>
        <v>D0187OB2SKU00340</v>
      </c>
      <c r="J1409">
        <v>8</v>
      </c>
    </row>
    <row r="1410" spans="1:10" x14ac:dyDescent="0.3">
      <c r="A1410" t="s">
        <v>5592</v>
      </c>
      <c r="B1410" t="s">
        <v>1021</v>
      </c>
      <c r="C1410" t="str">
        <f t="shared" ref="C1410:C1473" si="44">LEFT(B1410,5)</f>
        <v>D0187</v>
      </c>
      <c r="D1410">
        <f>VLOOKUP(C1410,Sheet5!F:H,3,)</f>
        <v>5</v>
      </c>
      <c r="E1410" t="s">
        <v>5527</v>
      </c>
      <c r="F1410" t="s">
        <v>5526</v>
      </c>
      <c r="G1410" t="s">
        <v>5521</v>
      </c>
      <c r="H1410" t="s">
        <v>2238</v>
      </c>
      <c r="I1410" t="str">
        <f t="shared" si="43"/>
        <v>D0187OB2SKU00344</v>
      </c>
      <c r="J1410">
        <v>3</v>
      </c>
    </row>
    <row r="1411" spans="1:10" x14ac:dyDescent="0.3">
      <c r="A1411" t="s">
        <v>5592</v>
      </c>
      <c r="B1411" t="s">
        <v>1021</v>
      </c>
      <c r="C1411" t="str">
        <f t="shared" si="44"/>
        <v>D0187</v>
      </c>
      <c r="D1411">
        <f>VLOOKUP(C1411,Sheet5!F:H,3,)</f>
        <v>5</v>
      </c>
      <c r="E1411" t="s">
        <v>5527</v>
      </c>
      <c r="F1411" t="s">
        <v>5526</v>
      </c>
      <c r="G1411" t="s">
        <v>5521</v>
      </c>
      <c r="H1411" t="s">
        <v>2270</v>
      </c>
      <c r="I1411" t="str">
        <f t="shared" ref="I1411:I1474" si="45">B1411&amp;H1411</f>
        <v>D0187OB2SKU00724</v>
      </c>
      <c r="J1411">
        <v>20</v>
      </c>
    </row>
    <row r="1412" spans="1:10" x14ac:dyDescent="0.3">
      <c r="A1412" t="s">
        <v>5592</v>
      </c>
      <c r="B1412" t="s">
        <v>1021</v>
      </c>
      <c r="C1412" t="str">
        <f t="shared" si="44"/>
        <v>D0187</v>
      </c>
      <c r="D1412">
        <f>VLOOKUP(C1412,Sheet5!F:H,3,)</f>
        <v>5</v>
      </c>
      <c r="E1412" t="s">
        <v>5527</v>
      </c>
      <c r="F1412" t="s">
        <v>5526</v>
      </c>
      <c r="G1412" t="s">
        <v>5521</v>
      </c>
      <c r="H1412" t="s">
        <v>2290</v>
      </c>
      <c r="I1412" t="str">
        <f t="shared" si="45"/>
        <v>D0187OB2SKU00588</v>
      </c>
      <c r="J1412">
        <v>25</v>
      </c>
    </row>
    <row r="1413" spans="1:10" x14ac:dyDescent="0.3">
      <c r="A1413" t="s">
        <v>5592</v>
      </c>
      <c r="B1413" t="s">
        <v>1021</v>
      </c>
      <c r="C1413" t="str">
        <f t="shared" si="44"/>
        <v>D0187</v>
      </c>
      <c r="D1413">
        <f>VLOOKUP(C1413,Sheet5!F:H,3,)</f>
        <v>5</v>
      </c>
      <c r="E1413" t="s">
        <v>5527</v>
      </c>
      <c r="F1413" t="s">
        <v>5526</v>
      </c>
      <c r="G1413" t="s">
        <v>5521</v>
      </c>
      <c r="H1413" t="s">
        <v>2307</v>
      </c>
      <c r="I1413" t="str">
        <f t="shared" si="45"/>
        <v>D0187OB2SKU00342</v>
      </c>
      <c r="J1413">
        <v>10</v>
      </c>
    </row>
    <row r="1414" spans="1:10" x14ac:dyDescent="0.3">
      <c r="A1414" t="s">
        <v>5592</v>
      </c>
      <c r="B1414" t="s">
        <v>1022</v>
      </c>
      <c r="C1414" t="str">
        <f t="shared" si="44"/>
        <v>D0187</v>
      </c>
      <c r="D1414">
        <f>VLOOKUP(C1414,Sheet5!F:H,3,)</f>
        <v>5</v>
      </c>
      <c r="E1414" t="s">
        <v>5528</v>
      </c>
      <c r="F1414" t="s">
        <v>5526</v>
      </c>
      <c r="G1414" t="s">
        <v>5521</v>
      </c>
      <c r="H1414" t="s">
        <v>2144</v>
      </c>
      <c r="I1414" t="str">
        <f t="shared" si="45"/>
        <v>D0187OB3SKU00323</v>
      </c>
      <c r="J1414">
        <v>100</v>
      </c>
    </row>
    <row r="1415" spans="1:10" x14ac:dyDescent="0.3">
      <c r="A1415" t="s">
        <v>5592</v>
      </c>
      <c r="B1415" t="s">
        <v>1022</v>
      </c>
      <c r="C1415" t="str">
        <f t="shared" si="44"/>
        <v>D0187</v>
      </c>
      <c r="D1415">
        <f>VLOOKUP(C1415,Sheet5!F:H,3,)</f>
        <v>5</v>
      </c>
      <c r="E1415" t="s">
        <v>5528</v>
      </c>
      <c r="F1415" t="s">
        <v>5526</v>
      </c>
      <c r="G1415" t="s">
        <v>5521</v>
      </c>
      <c r="H1415" t="s">
        <v>2034</v>
      </c>
      <c r="I1415" t="str">
        <f t="shared" si="45"/>
        <v>D0187OB3SKU00691</v>
      </c>
      <c r="J1415">
        <v>4</v>
      </c>
    </row>
    <row r="1416" spans="1:10" x14ac:dyDescent="0.3">
      <c r="A1416" t="s">
        <v>5592</v>
      </c>
      <c r="B1416" t="s">
        <v>1022</v>
      </c>
      <c r="C1416" t="str">
        <f t="shared" si="44"/>
        <v>D0187</v>
      </c>
      <c r="D1416">
        <f>VLOOKUP(C1416,Sheet5!F:H,3,)</f>
        <v>5</v>
      </c>
      <c r="E1416" t="s">
        <v>5528</v>
      </c>
      <c r="F1416" t="s">
        <v>5526</v>
      </c>
      <c r="G1416" t="s">
        <v>5521</v>
      </c>
      <c r="H1416" t="s">
        <v>2060</v>
      </c>
      <c r="I1416" t="str">
        <f t="shared" si="45"/>
        <v>D0187OB3SKU00340</v>
      </c>
      <c r="J1416">
        <v>8</v>
      </c>
    </row>
    <row r="1417" spans="1:10" x14ac:dyDescent="0.3">
      <c r="A1417" t="s">
        <v>5592</v>
      </c>
      <c r="B1417" t="s">
        <v>1022</v>
      </c>
      <c r="C1417" t="str">
        <f t="shared" si="44"/>
        <v>D0187</v>
      </c>
      <c r="D1417">
        <f>VLOOKUP(C1417,Sheet5!F:H,3,)</f>
        <v>5</v>
      </c>
      <c r="E1417" t="s">
        <v>5528</v>
      </c>
      <c r="F1417" t="s">
        <v>5526</v>
      </c>
      <c r="G1417" t="s">
        <v>5521</v>
      </c>
      <c r="H1417" t="s">
        <v>2238</v>
      </c>
      <c r="I1417" t="str">
        <f t="shared" si="45"/>
        <v>D0187OB3SKU00344</v>
      </c>
      <c r="J1417">
        <v>3</v>
      </c>
    </row>
    <row r="1418" spans="1:10" x14ac:dyDescent="0.3">
      <c r="A1418" t="s">
        <v>5592</v>
      </c>
      <c r="B1418" t="s">
        <v>1022</v>
      </c>
      <c r="C1418" t="str">
        <f t="shared" si="44"/>
        <v>D0187</v>
      </c>
      <c r="D1418">
        <f>VLOOKUP(C1418,Sheet5!F:H,3,)</f>
        <v>5</v>
      </c>
      <c r="E1418" t="s">
        <v>5528</v>
      </c>
      <c r="F1418" t="s">
        <v>5526</v>
      </c>
      <c r="G1418" t="s">
        <v>5521</v>
      </c>
      <c r="H1418" t="s">
        <v>2270</v>
      </c>
      <c r="I1418" t="str">
        <f t="shared" si="45"/>
        <v>D0187OB3SKU00724</v>
      </c>
      <c r="J1418">
        <v>20</v>
      </c>
    </row>
    <row r="1419" spans="1:10" x14ac:dyDescent="0.3">
      <c r="A1419" t="s">
        <v>5592</v>
      </c>
      <c r="B1419" t="s">
        <v>1022</v>
      </c>
      <c r="C1419" t="str">
        <f t="shared" si="44"/>
        <v>D0187</v>
      </c>
      <c r="D1419">
        <f>VLOOKUP(C1419,Sheet5!F:H,3,)</f>
        <v>5</v>
      </c>
      <c r="E1419" t="s">
        <v>5528</v>
      </c>
      <c r="F1419" t="s">
        <v>5526</v>
      </c>
      <c r="G1419" t="s">
        <v>5521</v>
      </c>
      <c r="H1419" t="s">
        <v>2290</v>
      </c>
      <c r="I1419" t="str">
        <f t="shared" si="45"/>
        <v>D0187OB3SKU00588</v>
      </c>
      <c r="J1419">
        <v>20</v>
      </c>
    </row>
    <row r="1420" spans="1:10" x14ac:dyDescent="0.3">
      <c r="A1420" t="s">
        <v>5592</v>
      </c>
      <c r="B1420" t="s">
        <v>1022</v>
      </c>
      <c r="C1420" t="str">
        <f t="shared" si="44"/>
        <v>D0187</v>
      </c>
      <c r="D1420">
        <f>VLOOKUP(C1420,Sheet5!F:H,3,)</f>
        <v>5</v>
      </c>
      <c r="E1420" t="s">
        <v>5528</v>
      </c>
      <c r="F1420" t="s">
        <v>5526</v>
      </c>
      <c r="G1420" t="s">
        <v>5521</v>
      </c>
      <c r="H1420" t="s">
        <v>2307</v>
      </c>
      <c r="I1420" t="str">
        <f t="shared" si="45"/>
        <v>D0187OB3SKU00342</v>
      </c>
      <c r="J1420">
        <v>15</v>
      </c>
    </row>
    <row r="1421" spans="1:10" x14ac:dyDescent="0.3">
      <c r="A1421" t="s">
        <v>5592</v>
      </c>
      <c r="B1421" t="s">
        <v>1023</v>
      </c>
      <c r="C1421" t="str">
        <f t="shared" si="44"/>
        <v>D0187</v>
      </c>
      <c r="D1421">
        <f>VLOOKUP(C1421,Sheet5!F:H,3,)</f>
        <v>5</v>
      </c>
      <c r="E1421" t="s">
        <v>5529</v>
      </c>
      <c r="F1421" t="s">
        <v>5526</v>
      </c>
      <c r="G1421" t="s">
        <v>5521</v>
      </c>
      <c r="H1421" t="s">
        <v>2144</v>
      </c>
      <c r="I1421" t="str">
        <f t="shared" si="45"/>
        <v>D0187OB4SKU00323</v>
      </c>
      <c r="J1421">
        <v>100</v>
      </c>
    </row>
    <row r="1422" spans="1:10" x14ac:dyDescent="0.3">
      <c r="A1422" t="s">
        <v>5592</v>
      </c>
      <c r="B1422" t="s">
        <v>1023</v>
      </c>
      <c r="C1422" t="str">
        <f t="shared" si="44"/>
        <v>D0187</v>
      </c>
      <c r="D1422">
        <f>VLOOKUP(C1422,Sheet5!F:H,3,)</f>
        <v>5</v>
      </c>
      <c r="E1422" t="s">
        <v>5529</v>
      </c>
      <c r="F1422" t="s">
        <v>5526</v>
      </c>
      <c r="G1422" t="s">
        <v>5521</v>
      </c>
      <c r="H1422" t="s">
        <v>2034</v>
      </c>
      <c r="I1422" t="str">
        <f t="shared" si="45"/>
        <v>D0187OB4SKU00691</v>
      </c>
      <c r="J1422">
        <v>3</v>
      </c>
    </row>
    <row r="1423" spans="1:10" x14ac:dyDescent="0.3">
      <c r="A1423" t="s">
        <v>5592</v>
      </c>
      <c r="B1423" t="s">
        <v>1023</v>
      </c>
      <c r="C1423" t="str">
        <f t="shared" si="44"/>
        <v>D0187</v>
      </c>
      <c r="D1423">
        <f>VLOOKUP(C1423,Sheet5!F:H,3,)</f>
        <v>5</v>
      </c>
      <c r="E1423" t="s">
        <v>5529</v>
      </c>
      <c r="F1423" t="s">
        <v>5526</v>
      </c>
      <c r="G1423" t="s">
        <v>5521</v>
      </c>
      <c r="H1423" t="s">
        <v>2060</v>
      </c>
      <c r="I1423" t="str">
        <f t="shared" si="45"/>
        <v>D0187OB4SKU00340</v>
      </c>
      <c r="J1423">
        <v>8</v>
      </c>
    </row>
    <row r="1424" spans="1:10" x14ac:dyDescent="0.3">
      <c r="A1424" t="s">
        <v>5592</v>
      </c>
      <c r="B1424" t="s">
        <v>1023</v>
      </c>
      <c r="C1424" t="str">
        <f t="shared" si="44"/>
        <v>D0187</v>
      </c>
      <c r="D1424">
        <f>VLOOKUP(C1424,Sheet5!F:H,3,)</f>
        <v>5</v>
      </c>
      <c r="E1424" t="s">
        <v>5529</v>
      </c>
      <c r="F1424" t="s">
        <v>5526</v>
      </c>
      <c r="G1424" t="s">
        <v>5521</v>
      </c>
      <c r="H1424" t="s">
        <v>2238</v>
      </c>
      <c r="I1424" t="str">
        <f t="shared" si="45"/>
        <v>D0187OB4SKU00344</v>
      </c>
      <c r="J1424">
        <v>3</v>
      </c>
    </row>
    <row r="1425" spans="1:10" x14ac:dyDescent="0.3">
      <c r="A1425" t="s">
        <v>5592</v>
      </c>
      <c r="B1425" t="s">
        <v>1023</v>
      </c>
      <c r="C1425" t="str">
        <f t="shared" si="44"/>
        <v>D0187</v>
      </c>
      <c r="D1425">
        <f>VLOOKUP(C1425,Sheet5!F:H,3,)</f>
        <v>5</v>
      </c>
      <c r="E1425" t="s">
        <v>5529</v>
      </c>
      <c r="F1425" t="s">
        <v>5526</v>
      </c>
      <c r="G1425" t="s">
        <v>5521</v>
      </c>
      <c r="H1425" t="s">
        <v>2270</v>
      </c>
      <c r="I1425" t="str">
        <f t="shared" si="45"/>
        <v>D0187OB4SKU00724</v>
      </c>
      <c r="J1425">
        <v>20</v>
      </c>
    </row>
    <row r="1426" spans="1:10" x14ac:dyDescent="0.3">
      <c r="A1426" t="s">
        <v>5592</v>
      </c>
      <c r="B1426" t="s">
        <v>1023</v>
      </c>
      <c r="C1426" t="str">
        <f t="shared" si="44"/>
        <v>D0187</v>
      </c>
      <c r="D1426">
        <f>VLOOKUP(C1426,Sheet5!F:H,3,)</f>
        <v>5</v>
      </c>
      <c r="E1426" t="s">
        <v>5529</v>
      </c>
      <c r="F1426" t="s">
        <v>5526</v>
      </c>
      <c r="G1426" t="s">
        <v>5521</v>
      </c>
      <c r="H1426" t="s">
        <v>2290</v>
      </c>
      <c r="I1426" t="str">
        <f t="shared" si="45"/>
        <v>D0187OB4SKU00588</v>
      </c>
      <c r="J1426">
        <v>20</v>
      </c>
    </row>
    <row r="1427" spans="1:10" x14ac:dyDescent="0.3">
      <c r="A1427" t="s">
        <v>5592</v>
      </c>
      <c r="B1427" t="s">
        <v>1023</v>
      </c>
      <c r="C1427" t="str">
        <f t="shared" si="44"/>
        <v>D0187</v>
      </c>
      <c r="D1427">
        <f>VLOOKUP(C1427,Sheet5!F:H,3,)</f>
        <v>5</v>
      </c>
      <c r="E1427" t="s">
        <v>5529</v>
      </c>
      <c r="F1427" t="s">
        <v>5526</v>
      </c>
      <c r="G1427" t="s">
        <v>5521</v>
      </c>
      <c r="H1427" t="s">
        <v>2307</v>
      </c>
      <c r="I1427" t="str">
        <f t="shared" si="45"/>
        <v>D0187OB4SKU00342</v>
      </c>
      <c r="J1427">
        <v>15</v>
      </c>
    </row>
    <row r="1428" spans="1:10" x14ac:dyDescent="0.3">
      <c r="A1428" t="s">
        <v>5302</v>
      </c>
      <c r="B1428" t="s">
        <v>5247</v>
      </c>
      <c r="C1428" t="str">
        <f t="shared" si="44"/>
        <v>D0190</v>
      </c>
      <c r="D1428">
        <f>VLOOKUP(C1428,Sheet5!F:H,3,)</f>
        <v>5</v>
      </c>
      <c r="E1428" t="s">
        <v>5260</v>
      </c>
      <c r="F1428" t="s">
        <v>5261</v>
      </c>
      <c r="G1428" t="s">
        <v>5262</v>
      </c>
      <c r="H1428" t="s">
        <v>2144</v>
      </c>
      <c r="I1428" t="str">
        <f t="shared" si="45"/>
        <v>D0190OB22SKU00323</v>
      </c>
      <c r="J1428">
        <v>80</v>
      </c>
    </row>
    <row r="1429" spans="1:10" x14ac:dyDescent="0.3">
      <c r="A1429" t="s">
        <v>5302</v>
      </c>
      <c r="B1429" t="s">
        <v>5247</v>
      </c>
      <c r="C1429" t="str">
        <f t="shared" si="44"/>
        <v>D0190</v>
      </c>
      <c r="D1429">
        <f>VLOOKUP(C1429,Sheet5!F:H,3,)</f>
        <v>5</v>
      </c>
      <c r="E1429" t="s">
        <v>5260</v>
      </c>
      <c r="F1429" t="s">
        <v>5261</v>
      </c>
      <c r="G1429" t="s">
        <v>5262</v>
      </c>
      <c r="H1429" t="s">
        <v>2290</v>
      </c>
      <c r="I1429" t="str">
        <f t="shared" si="45"/>
        <v>D0190OB22SKU00588</v>
      </c>
      <c r="J1429">
        <v>1</v>
      </c>
    </row>
    <row r="1430" spans="1:10" x14ac:dyDescent="0.3">
      <c r="A1430" t="s">
        <v>5302</v>
      </c>
      <c r="B1430" t="s">
        <v>5247</v>
      </c>
      <c r="C1430" t="str">
        <f t="shared" si="44"/>
        <v>D0190</v>
      </c>
      <c r="D1430">
        <f>VLOOKUP(C1430,Sheet5!F:H,3,)</f>
        <v>5</v>
      </c>
      <c r="E1430" t="s">
        <v>5260</v>
      </c>
      <c r="F1430" t="s">
        <v>5261</v>
      </c>
      <c r="G1430" t="s">
        <v>5262</v>
      </c>
      <c r="H1430" t="s">
        <v>2034</v>
      </c>
      <c r="I1430" t="str">
        <f t="shared" si="45"/>
        <v>D0190OB22SKU00691</v>
      </c>
      <c r="J1430">
        <v>4</v>
      </c>
    </row>
    <row r="1431" spans="1:10" x14ac:dyDescent="0.3">
      <c r="A1431" t="s">
        <v>5209</v>
      </c>
      <c r="B1431" t="s">
        <v>1042</v>
      </c>
      <c r="C1431" t="str">
        <f t="shared" si="44"/>
        <v>D0191</v>
      </c>
      <c r="D1431">
        <f>VLOOKUP(C1431,Sheet5!F:H,3,)</f>
        <v>5</v>
      </c>
      <c r="E1431" t="s">
        <v>5176</v>
      </c>
      <c r="F1431" t="s">
        <v>5177</v>
      </c>
      <c r="G1431" t="s">
        <v>5178</v>
      </c>
      <c r="H1431" t="s">
        <v>2144</v>
      </c>
      <c r="I1431" t="str">
        <f t="shared" si="45"/>
        <v>D0191OB1SKU00323</v>
      </c>
      <c r="J1431">
        <v>130</v>
      </c>
    </row>
    <row r="1432" spans="1:10" x14ac:dyDescent="0.3">
      <c r="A1432" t="s">
        <v>5209</v>
      </c>
      <c r="B1432" t="s">
        <v>1042</v>
      </c>
      <c r="C1432" t="str">
        <f t="shared" si="44"/>
        <v>D0191</v>
      </c>
      <c r="D1432">
        <f>VLOOKUP(C1432,Sheet5!F:H,3,)</f>
        <v>5</v>
      </c>
      <c r="E1432" t="s">
        <v>5176</v>
      </c>
      <c r="F1432" t="s">
        <v>5177</v>
      </c>
      <c r="G1432" t="s">
        <v>5178</v>
      </c>
      <c r="H1432" t="s">
        <v>2238</v>
      </c>
      <c r="I1432" t="str">
        <f t="shared" si="45"/>
        <v>D0191OB1SKU00344</v>
      </c>
      <c r="J1432">
        <v>2</v>
      </c>
    </row>
    <row r="1433" spans="1:10" x14ac:dyDescent="0.3">
      <c r="A1433" t="s">
        <v>5209</v>
      </c>
      <c r="B1433" t="s">
        <v>1042</v>
      </c>
      <c r="C1433" t="str">
        <f t="shared" si="44"/>
        <v>D0191</v>
      </c>
      <c r="D1433">
        <f>VLOOKUP(C1433,Sheet5!F:H,3,)</f>
        <v>5</v>
      </c>
      <c r="E1433" t="s">
        <v>5176</v>
      </c>
      <c r="F1433" t="s">
        <v>5177</v>
      </c>
      <c r="G1433" t="s">
        <v>5178</v>
      </c>
      <c r="H1433" t="s">
        <v>2060</v>
      </c>
      <c r="I1433" t="str">
        <f t="shared" si="45"/>
        <v>D0191OB1SKU00340</v>
      </c>
      <c r="J1433">
        <v>5</v>
      </c>
    </row>
    <row r="1434" spans="1:10" x14ac:dyDescent="0.3">
      <c r="A1434" t="s">
        <v>5209</v>
      </c>
      <c r="B1434" t="s">
        <v>1042</v>
      </c>
      <c r="C1434" t="str">
        <f t="shared" si="44"/>
        <v>D0191</v>
      </c>
      <c r="D1434">
        <f>VLOOKUP(C1434,Sheet5!F:H,3,)</f>
        <v>5</v>
      </c>
      <c r="E1434" t="s">
        <v>5176</v>
      </c>
      <c r="F1434" t="s">
        <v>5177</v>
      </c>
      <c r="G1434" t="s">
        <v>5178</v>
      </c>
      <c r="H1434" t="s">
        <v>2034</v>
      </c>
      <c r="I1434" t="str">
        <f t="shared" si="45"/>
        <v>D0191OB1SKU00691</v>
      </c>
      <c r="J1434">
        <v>5</v>
      </c>
    </row>
    <row r="1435" spans="1:10" x14ac:dyDescent="0.3">
      <c r="A1435" t="s">
        <v>5209</v>
      </c>
      <c r="B1435" t="s">
        <v>1042</v>
      </c>
      <c r="C1435" t="str">
        <f t="shared" si="44"/>
        <v>D0191</v>
      </c>
      <c r="D1435">
        <f>VLOOKUP(C1435,Sheet5!F:H,3,)</f>
        <v>5</v>
      </c>
      <c r="E1435" t="s">
        <v>5176</v>
      </c>
      <c r="F1435" t="s">
        <v>5177</v>
      </c>
      <c r="G1435" t="s">
        <v>5178</v>
      </c>
      <c r="H1435" t="s">
        <v>2307</v>
      </c>
      <c r="I1435" t="str">
        <f t="shared" si="45"/>
        <v>D0191OB1SKU00342</v>
      </c>
      <c r="J1435">
        <v>10</v>
      </c>
    </row>
    <row r="1436" spans="1:10" x14ac:dyDescent="0.3">
      <c r="A1436" t="s">
        <v>5209</v>
      </c>
      <c r="B1436" t="s">
        <v>1042</v>
      </c>
      <c r="C1436" t="str">
        <f t="shared" si="44"/>
        <v>D0191</v>
      </c>
      <c r="D1436">
        <f>VLOOKUP(C1436,Sheet5!F:H,3,)</f>
        <v>5</v>
      </c>
      <c r="E1436" t="s">
        <v>5176</v>
      </c>
      <c r="F1436" t="s">
        <v>5177</v>
      </c>
      <c r="G1436" t="s">
        <v>5178</v>
      </c>
      <c r="H1436" t="s">
        <v>2290</v>
      </c>
      <c r="I1436" t="str">
        <f t="shared" si="45"/>
        <v>D0191OB1SKU00588</v>
      </c>
      <c r="J1436">
        <v>15</v>
      </c>
    </row>
    <row r="1437" spans="1:10" x14ac:dyDescent="0.3">
      <c r="A1437" t="s">
        <v>5209</v>
      </c>
      <c r="B1437" t="s">
        <v>1042</v>
      </c>
      <c r="C1437" t="str">
        <f t="shared" si="44"/>
        <v>D0191</v>
      </c>
      <c r="D1437">
        <f>VLOOKUP(C1437,Sheet5!F:H,3,)</f>
        <v>5</v>
      </c>
      <c r="E1437" t="s">
        <v>5176</v>
      </c>
      <c r="F1437" t="s">
        <v>5177</v>
      </c>
      <c r="G1437" t="s">
        <v>5178</v>
      </c>
      <c r="H1437" t="s">
        <v>2270</v>
      </c>
      <c r="I1437" t="str">
        <f t="shared" si="45"/>
        <v>D0191OB1SKU00724</v>
      </c>
      <c r="J1437">
        <v>10</v>
      </c>
    </row>
    <row r="1438" spans="1:10" x14ac:dyDescent="0.3">
      <c r="A1438" t="s">
        <v>5209</v>
      </c>
      <c r="B1438" t="s">
        <v>1042</v>
      </c>
      <c r="C1438" t="str">
        <f t="shared" si="44"/>
        <v>D0191</v>
      </c>
      <c r="D1438">
        <f>VLOOKUP(C1438,Sheet5!F:H,3,)</f>
        <v>5</v>
      </c>
      <c r="E1438" t="s">
        <v>5176</v>
      </c>
      <c r="F1438" t="s">
        <v>5177</v>
      </c>
      <c r="G1438" t="s">
        <v>5178</v>
      </c>
      <c r="H1438" t="s">
        <v>15</v>
      </c>
      <c r="I1438" t="str">
        <f t="shared" si="45"/>
        <v>D0191OB1SKU00535</v>
      </c>
      <c r="J1438">
        <v>2</v>
      </c>
    </row>
    <row r="1439" spans="1:10" x14ac:dyDescent="0.3">
      <c r="A1439" t="s">
        <v>4520</v>
      </c>
      <c r="B1439" t="s">
        <v>1043</v>
      </c>
      <c r="C1439" t="str">
        <f t="shared" si="44"/>
        <v>D0192</v>
      </c>
      <c r="D1439">
        <f>VLOOKUP(C1439,Sheet5!F:H,3,)</f>
        <v>6</v>
      </c>
      <c r="E1439" t="s">
        <v>4419</v>
      </c>
      <c r="F1439" t="s">
        <v>4420</v>
      </c>
      <c r="G1439" t="s">
        <v>2769</v>
      </c>
      <c r="H1439" t="s">
        <v>2270</v>
      </c>
      <c r="I1439" t="str">
        <f t="shared" si="45"/>
        <v>D0192OB1SKU00724</v>
      </c>
      <c r="J1439">
        <v>11.928687196110213</v>
      </c>
    </row>
    <row r="1440" spans="1:10" x14ac:dyDescent="0.3">
      <c r="A1440" t="s">
        <v>4520</v>
      </c>
      <c r="B1440" t="s">
        <v>1044</v>
      </c>
      <c r="C1440" t="str">
        <f t="shared" si="44"/>
        <v>D0192</v>
      </c>
      <c r="D1440">
        <f>VLOOKUP(C1440,Sheet5!F:H,3,)</f>
        <v>6</v>
      </c>
      <c r="E1440" t="s">
        <v>4421</v>
      </c>
      <c r="F1440" t="s">
        <v>4420</v>
      </c>
      <c r="G1440" t="s">
        <v>2769</v>
      </c>
      <c r="H1440" t="s">
        <v>2270</v>
      </c>
      <c r="I1440" t="str">
        <f t="shared" si="45"/>
        <v>D0192OB2SKU00724</v>
      </c>
      <c r="J1440">
        <v>27.876823338735825</v>
      </c>
    </row>
    <row r="1441" spans="1:10" x14ac:dyDescent="0.3">
      <c r="A1441" t="s">
        <v>4520</v>
      </c>
      <c r="B1441" t="s">
        <v>1047</v>
      </c>
      <c r="C1441" t="str">
        <f t="shared" si="44"/>
        <v>D0192</v>
      </c>
      <c r="D1441">
        <f>VLOOKUP(C1441,Sheet5!F:H,3,)</f>
        <v>6</v>
      </c>
      <c r="E1441" t="s">
        <v>4422</v>
      </c>
      <c r="F1441" t="s">
        <v>4420</v>
      </c>
      <c r="G1441" t="s">
        <v>2769</v>
      </c>
      <c r="H1441" t="s">
        <v>2270</v>
      </c>
      <c r="I1441" t="str">
        <f t="shared" si="45"/>
        <v>D0192OB5SKU00724</v>
      </c>
      <c r="J1441">
        <v>8.5575364667747191</v>
      </c>
    </row>
    <row r="1442" spans="1:10" x14ac:dyDescent="0.3">
      <c r="A1442" t="s">
        <v>4520</v>
      </c>
      <c r="B1442" t="s">
        <v>4423</v>
      </c>
      <c r="C1442" t="str">
        <f t="shared" si="44"/>
        <v>D0192</v>
      </c>
      <c r="D1442">
        <f>VLOOKUP(C1442,Sheet5!F:H,3,)</f>
        <v>6</v>
      </c>
      <c r="E1442" t="s">
        <v>4424</v>
      </c>
      <c r="F1442" t="s">
        <v>4420</v>
      </c>
      <c r="G1442" t="s">
        <v>2769</v>
      </c>
      <c r="H1442" t="s">
        <v>2270</v>
      </c>
      <c r="I1442" t="str">
        <f t="shared" si="45"/>
        <v>D0192OB32SKU00724</v>
      </c>
      <c r="J1442">
        <v>16.531604538087525</v>
      </c>
    </row>
    <row r="1443" spans="1:10" x14ac:dyDescent="0.3">
      <c r="A1443" t="s">
        <v>4520</v>
      </c>
      <c r="B1443" t="s">
        <v>1043</v>
      </c>
      <c r="C1443" t="str">
        <f t="shared" si="44"/>
        <v>D0192</v>
      </c>
      <c r="D1443">
        <f>VLOOKUP(C1443,Sheet5!F:H,3,)</f>
        <v>6</v>
      </c>
      <c r="E1443" t="s">
        <v>4419</v>
      </c>
      <c r="F1443" t="s">
        <v>4420</v>
      </c>
      <c r="G1443" t="s">
        <v>2769</v>
      </c>
      <c r="H1443" t="s">
        <v>2144</v>
      </c>
      <c r="I1443" t="str">
        <f t="shared" si="45"/>
        <v>D0192OB1SKU00323</v>
      </c>
      <c r="J1443">
        <v>817.11507293354964</v>
      </c>
    </row>
    <row r="1444" spans="1:10" x14ac:dyDescent="0.3">
      <c r="A1444" t="s">
        <v>4520</v>
      </c>
      <c r="B1444" t="s">
        <v>1044</v>
      </c>
      <c r="C1444" t="str">
        <f t="shared" si="44"/>
        <v>D0192</v>
      </c>
      <c r="D1444">
        <f>VLOOKUP(C1444,Sheet5!F:H,3,)</f>
        <v>6</v>
      </c>
      <c r="E1444" t="s">
        <v>4421</v>
      </c>
      <c r="F1444" t="s">
        <v>4420</v>
      </c>
      <c r="G1444" t="s">
        <v>2769</v>
      </c>
      <c r="H1444" t="s">
        <v>2144</v>
      </c>
      <c r="I1444" t="str">
        <f t="shared" si="45"/>
        <v>D0192OB2SKU00323</v>
      </c>
      <c r="J1444">
        <v>1909.5623987034039</v>
      </c>
    </row>
    <row r="1445" spans="1:10" x14ac:dyDescent="0.3">
      <c r="A1445" t="s">
        <v>4520</v>
      </c>
      <c r="B1445" t="s">
        <v>1047</v>
      </c>
      <c r="C1445" t="str">
        <f t="shared" si="44"/>
        <v>D0192</v>
      </c>
      <c r="D1445">
        <f>VLOOKUP(C1445,Sheet5!F:H,3,)</f>
        <v>6</v>
      </c>
      <c r="E1445" t="s">
        <v>4422</v>
      </c>
      <c r="F1445" t="s">
        <v>4420</v>
      </c>
      <c r="G1445" t="s">
        <v>2769</v>
      </c>
      <c r="H1445" t="s">
        <v>2144</v>
      </c>
      <c r="I1445" t="str">
        <f t="shared" si="45"/>
        <v>D0192OB5SKU00323</v>
      </c>
      <c r="J1445">
        <v>586.19124797406823</v>
      </c>
    </row>
    <row r="1446" spans="1:10" x14ac:dyDescent="0.3">
      <c r="A1446" t="s">
        <v>4520</v>
      </c>
      <c r="B1446" t="s">
        <v>4423</v>
      </c>
      <c r="C1446" t="str">
        <f t="shared" si="44"/>
        <v>D0192</v>
      </c>
      <c r="D1446">
        <f>VLOOKUP(C1446,Sheet5!F:H,3,)</f>
        <v>6</v>
      </c>
      <c r="E1446" t="s">
        <v>4424</v>
      </c>
      <c r="F1446" t="s">
        <v>4420</v>
      </c>
      <c r="G1446" t="s">
        <v>2769</v>
      </c>
      <c r="H1446" t="s">
        <v>2144</v>
      </c>
      <c r="I1446" t="str">
        <f t="shared" si="45"/>
        <v>D0192OB32SKU00323</v>
      </c>
      <c r="J1446">
        <v>1132.4149108589954</v>
      </c>
    </row>
    <row r="1447" spans="1:10" x14ac:dyDescent="0.3">
      <c r="A1447" t="s">
        <v>4520</v>
      </c>
      <c r="B1447" t="s">
        <v>1043</v>
      </c>
      <c r="C1447" t="str">
        <f t="shared" si="44"/>
        <v>D0192</v>
      </c>
      <c r="D1447">
        <f>VLOOKUP(C1447,Sheet5!F:H,3,)</f>
        <v>6</v>
      </c>
      <c r="E1447" t="s">
        <v>4419</v>
      </c>
      <c r="F1447" t="s">
        <v>4420</v>
      </c>
      <c r="G1447" t="s">
        <v>2769</v>
      </c>
      <c r="H1447" t="s">
        <v>2060</v>
      </c>
      <c r="I1447" t="str">
        <f t="shared" si="45"/>
        <v>D0192OB1SKU00340</v>
      </c>
      <c r="J1447">
        <v>23.857374392220425</v>
      </c>
    </row>
    <row r="1448" spans="1:10" x14ac:dyDescent="0.3">
      <c r="A1448" t="s">
        <v>4520</v>
      </c>
      <c r="B1448" t="s">
        <v>1044</v>
      </c>
      <c r="C1448" t="str">
        <f t="shared" si="44"/>
        <v>D0192</v>
      </c>
      <c r="D1448">
        <f>VLOOKUP(C1448,Sheet5!F:H,3,)</f>
        <v>6</v>
      </c>
      <c r="E1448" t="s">
        <v>4421</v>
      </c>
      <c r="F1448" t="s">
        <v>4420</v>
      </c>
      <c r="G1448" t="s">
        <v>2769</v>
      </c>
      <c r="H1448" t="s">
        <v>2060</v>
      </c>
      <c r="I1448" t="str">
        <f t="shared" si="45"/>
        <v>D0192OB2SKU00340</v>
      </c>
      <c r="J1448">
        <v>55.75364667747165</v>
      </c>
    </row>
    <row r="1449" spans="1:10" x14ac:dyDescent="0.3">
      <c r="A1449" t="s">
        <v>4520</v>
      </c>
      <c r="B1449" t="s">
        <v>1047</v>
      </c>
      <c r="C1449" t="str">
        <f t="shared" si="44"/>
        <v>D0192</v>
      </c>
      <c r="D1449">
        <f>VLOOKUP(C1449,Sheet5!F:H,3,)</f>
        <v>6</v>
      </c>
      <c r="E1449" t="s">
        <v>4422</v>
      </c>
      <c r="F1449" t="s">
        <v>4420</v>
      </c>
      <c r="G1449" t="s">
        <v>2769</v>
      </c>
      <c r="H1449" t="s">
        <v>2060</v>
      </c>
      <c r="I1449" t="str">
        <f t="shared" si="45"/>
        <v>D0192OB5SKU00340</v>
      </c>
      <c r="J1449">
        <v>17.115072933549438</v>
      </c>
    </row>
    <row r="1450" spans="1:10" x14ac:dyDescent="0.3">
      <c r="A1450" t="s">
        <v>4520</v>
      </c>
      <c r="B1450" t="s">
        <v>4423</v>
      </c>
      <c r="C1450" t="str">
        <f t="shared" si="44"/>
        <v>D0192</v>
      </c>
      <c r="D1450">
        <f>VLOOKUP(C1450,Sheet5!F:H,3,)</f>
        <v>6</v>
      </c>
      <c r="E1450" t="s">
        <v>4424</v>
      </c>
      <c r="F1450" t="s">
        <v>4420</v>
      </c>
      <c r="G1450" t="s">
        <v>2769</v>
      </c>
      <c r="H1450" t="s">
        <v>2060</v>
      </c>
      <c r="I1450" t="str">
        <f t="shared" si="45"/>
        <v>D0192OB32SKU00340</v>
      </c>
      <c r="J1450">
        <v>33.063209076175049</v>
      </c>
    </row>
    <row r="1451" spans="1:10" x14ac:dyDescent="0.3">
      <c r="A1451" t="s">
        <v>4520</v>
      </c>
      <c r="B1451" t="s">
        <v>1043</v>
      </c>
      <c r="C1451" t="str">
        <f t="shared" si="44"/>
        <v>D0192</v>
      </c>
      <c r="D1451">
        <f>VLOOKUP(C1451,Sheet5!F:H,3,)</f>
        <v>6</v>
      </c>
      <c r="E1451" t="s">
        <v>4419</v>
      </c>
      <c r="F1451" t="s">
        <v>4420</v>
      </c>
      <c r="G1451" t="s">
        <v>2769</v>
      </c>
      <c r="H1451" t="s">
        <v>2034</v>
      </c>
      <c r="I1451" t="str">
        <f t="shared" si="45"/>
        <v>D0192OB1SKU00691</v>
      </c>
      <c r="J1451">
        <v>11.928687196110213</v>
      </c>
    </row>
    <row r="1452" spans="1:10" x14ac:dyDescent="0.3">
      <c r="A1452" t="s">
        <v>4520</v>
      </c>
      <c r="B1452" t="s">
        <v>1044</v>
      </c>
      <c r="C1452" t="str">
        <f t="shared" si="44"/>
        <v>D0192</v>
      </c>
      <c r="D1452">
        <f>VLOOKUP(C1452,Sheet5!F:H,3,)</f>
        <v>6</v>
      </c>
      <c r="E1452" t="s">
        <v>4421</v>
      </c>
      <c r="F1452" t="s">
        <v>4420</v>
      </c>
      <c r="G1452" t="s">
        <v>2769</v>
      </c>
      <c r="H1452" t="s">
        <v>2034</v>
      </c>
      <c r="I1452" t="str">
        <f t="shared" si="45"/>
        <v>D0192OB2SKU00691</v>
      </c>
      <c r="J1452">
        <v>27.876823338735825</v>
      </c>
    </row>
    <row r="1453" spans="1:10" x14ac:dyDescent="0.3">
      <c r="A1453" t="s">
        <v>4520</v>
      </c>
      <c r="B1453" t="s">
        <v>1047</v>
      </c>
      <c r="C1453" t="str">
        <f t="shared" si="44"/>
        <v>D0192</v>
      </c>
      <c r="D1453">
        <f>VLOOKUP(C1453,Sheet5!F:H,3,)</f>
        <v>6</v>
      </c>
      <c r="E1453" t="s">
        <v>4422</v>
      </c>
      <c r="F1453" t="s">
        <v>4420</v>
      </c>
      <c r="G1453" t="s">
        <v>2769</v>
      </c>
      <c r="H1453" t="s">
        <v>2034</v>
      </c>
      <c r="I1453" t="str">
        <f t="shared" si="45"/>
        <v>D0192OB5SKU00691</v>
      </c>
      <c r="J1453">
        <v>8.5575364667747191</v>
      </c>
    </row>
    <row r="1454" spans="1:10" x14ac:dyDescent="0.3">
      <c r="A1454" t="s">
        <v>4520</v>
      </c>
      <c r="B1454" t="s">
        <v>4423</v>
      </c>
      <c r="C1454" t="str">
        <f t="shared" si="44"/>
        <v>D0192</v>
      </c>
      <c r="D1454">
        <f>VLOOKUP(C1454,Sheet5!F:H,3,)</f>
        <v>6</v>
      </c>
      <c r="E1454" t="s">
        <v>4424</v>
      </c>
      <c r="F1454" t="s">
        <v>4420</v>
      </c>
      <c r="G1454" t="s">
        <v>2769</v>
      </c>
      <c r="H1454" t="s">
        <v>2034</v>
      </c>
      <c r="I1454" t="str">
        <f t="shared" si="45"/>
        <v>D0192OB32SKU00691</v>
      </c>
      <c r="J1454">
        <v>16.531604538087525</v>
      </c>
    </row>
    <row r="1455" spans="1:10" x14ac:dyDescent="0.3">
      <c r="A1455" t="s">
        <v>4520</v>
      </c>
      <c r="B1455" t="s">
        <v>1043</v>
      </c>
      <c r="C1455" t="str">
        <f t="shared" si="44"/>
        <v>D0192</v>
      </c>
      <c r="D1455">
        <f>VLOOKUP(C1455,Sheet5!F:H,3,)</f>
        <v>6</v>
      </c>
      <c r="E1455" t="s">
        <v>4419</v>
      </c>
      <c r="F1455" t="s">
        <v>4420</v>
      </c>
      <c r="G1455" t="s">
        <v>2769</v>
      </c>
      <c r="H1455" t="s">
        <v>2238</v>
      </c>
      <c r="I1455" t="str">
        <f t="shared" si="45"/>
        <v>D0192OB1SKU00344</v>
      </c>
      <c r="J1455">
        <v>7.4554294975688835</v>
      </c>
    </row>
    <row r="1456" spans="1:10" x14ac:dyDescent="0.3">
      <c r="A1456" t="s">
        <v>4520</v>
      </c>
      <c r="B1456" t="s">
        <v>1044</v>
      </c>
      <c r="C1456" t="str">
        <f t="shared" si="44"/>
        <v>D0192</v>
      </c>
      <c r="D1456">
        <f>VLOOKUP(C1456,Sheet5!F:H,3,)</f>
        <v>6</v>
      </c>
      <c r="E1456" t="s">
        <v>4421</v>
      </c>
      <c r="F1456" t="s">
        <v>4420</v>
      </c>
      <c r="G1456" t="s">
        <v>2769</v>
      </c>
      <c r="H1456" t="s">
        <v>2238</v>
      </c>
      <c r="I1456" t="str">
        <f t="shared" si="45"/>
        <v>D0192OB2SKU00344</v>
      </c>
      <c r="J1456">
        <v>17.42301458670989</v>
      </c>
    </row>
    <row r="1457" spans="1:10" x14ac:dyDescent="0.3">
      <c r="A1457" t="s">
        <v>4520</v>
      </c>
      <c r="B1457" t="s">
        <v>1047</v>
      </c>
      <c r="C1457" t="str">
        <f t="shared" si="44"/>
        <v>D0192</v>
      </c>
      <c r="D1457">
        <f>VLOOKUP(C1457,Sheet5!F:H,3,)</f>
        <v>6</v>
      </c>
      <c r="E1457" t="s">
        <v>4422</v>
      </c>
      <c r="F1457" t="s">
        <v>4420</v>
      </c>
      <c r="G1457" t="s">
        <v>2769</v>
      </c>
      <c r="H1457" t="s">
        <v>2238</v>
      </c>
      <c r="I1457" t="str">
        <f t="shared" si="45"/>
        <v>D0192OB5SKU00344</v>
      </c>
      <c r="J1457">
        <v>5.3484602917341988</v>
      </c>
    </row>
    <row r="1458" spans="1:10" x14ac:dyDescent="0.3">
      <c r="A1458" t="s">
        <v>4520</v>
      </c>
      <c r="B1458" t="s">
        <v>4423</v>
      </c>
      <c r="C1458" t="str">
        <f t="shared" si="44"/>
        <v>D0192</v>
      </c>
      <c r="D1458">
        <f>VLOOKUP(C1458,Sheet5!F:H,3,)</f>
        <v>6</v>
      </c>
      <c r="E1458" t="s">
        <v>4424</v>
      </c>
      <c r="F1458" t="s">
        <v>4420</v>
      </c>
      <c r="G1458" t="s">
        <v>2769</v>
      </c>
      <c r="H1458" t="s">
        <v>2238</v>
      </c>
      <c r="I1458" t="str">
        <f t="shared" si="45"/>
        <v>D0192OB32SKU00344</v>
      </c>
      <c r="J1458">
        <v>10.332252836304702</v>
      </c>
    </row>
    <row r="1459" spans="1:10" x14ac:dyDescent="0.3">
      <c r="A1459" t="s">
        <v>4520</v>
      </c>
      <c r="B1459" t="s">
        <v>1043</v>
      </c>
      <c r="C1459" t="str">
        <f t="shared" si="44"/>
        <v>D0192</v>
      </c>
      <c r="D1459">
        <f>VLOOKUP(C1459,Sheet5!F:H,3,)</f>
        <v>6</v>
      </c>
      <c r="E1459" t="s">
        <v>4419</v>
      </c>
      <c r="F1459" t="s">
        <v>4420</v>
      </c>
      <c r="G1459" t="s">
        <v>2769</v>
      </c>
      <c r="H1459" t="s">
        <v>2307</v>
      </c>
      <c r="I1459" t="str">
        <f t="shared" si="45"/>
        <v>D0192OB1SKU00342</v>
      </c>
      <c r="J1459">
        <v>35.786061588330639</v>
      </c>
    </row>
    <row r="1460" spans="1:10" x14ac:dyDescent="0.3">
      <c r="A1460" t="s">
        <v>4520</v>
      </c>
      <c r="B1460" t="s">
        <v>1044</v>
      </c>
      <c r="C1460" t="str">
        <f t="shared" si="44"/>
        <v>D0192</v>
      </c>
      <c r="D1460">
        <f>VLOOKUP(C1460,Sheet5!F:H,3,)</f>
        <v>6</v>
      </c>
      <c r="E1460" t="s">
        <v>4421</v>
      </c>
      <c r="F1460" t="s">
        <v>4420</v>
      </c>
      <c r="G1460" t="s">
        <v>2769</v>
      </c>
      <c r="H1460" t="s">
        <v>2307</v>
      </c>
      <c r="I1460" t="str">
        <f t="shared" si="45"/>
        <v>D0192OB2SKU00342</v>
      </c>
      <c r="J1460">
        <v>83.630470016207482</v>
      </c>
    </row>
    <row r="1461" spans="1:10" x14ac:dyDescent="0.3">
      <c r="A1461" t="s">
        <v>4520</v>
      </c>
      <c r="B1461" t="s">
        <v>1047</v>
      </c>
      <c r="C1461" t="str">
        <f t="shared" si="44"/>
        <v>D0192</v>
      </c>
      <c r="D1461">
        <f>VLOOKUP(C1461,Sheet5!F:H,3,)</f>
        <v>6</v>
      </c>
      <c r="E1461" t="s">
        <v>4422</v>
      </c>
      <c r="F1461" t="s">
        <v>4420</v>
      </c>
      <c r="G1461" t="s">
        <v>2769</v>
      </c>
      <c r="H1461" t="s">
        <v>2307</v>
      </c>
      <c r="I1461" t="str">
        <f t="shared" si="45"/>
        <v>D0192OB5SKU00342</v>
      </c>
      <c r="J1461">
        <v>25.672609400324156</v>
      </c>
    </row>
    <row r="1462" spans="1:10" x14ac:dyDescent="0.3">
      <c r="A1462" t="s">
        <v>4520</v>
      </c>
      <c r="B1462" t="s">
        <v>4423</v>
      </c>
      <c r="C1462" t="str">
        <f t="shared" si="44"/>
        <v>D0192</v>
      </c>
      <c r="D1462">
        <f>VLOOKUP(C1462,Sheet5!F:H,3,)</f>
        <v>6</v>
      </c>
      <c r="E1462" t="s">
        <v>4424</v>
      </c>
      <c r="F1462" t="s">
        <v>4420</v>
      </c>
      <c r="G1462" t="s">
        <v>2769</v>
      </c>
      <c r="H1462" t="s">
        <v>2307</v>
      </c>
      <c r="I1462" t="str">
        <f t="shared" si="45"/>
        <v>D0192OB32SKU00342</v>
      </c>
      <c r="J1462">
        <v>49.594813614262577</v>
      </c>
    </row>
    <row r="1463" spans="1:10" x14ac:dyDescent="0.3">
      <c r="A1463" t="s">
        <v>4520</v>
      </c>
      <c r="B1463" t="s">
        <v>1043</v>
      </c>
      <c r="C1463" t="str">
        <f t="shared" si="44"/>
        <v>D0192</v>
      </c>
      <c r="D1463">
        <f>VLOOKUP(C1463,Sheet5!F:H,3,)</f>
        <v>6</v>
      </c>
      <c r="E1463" t="s">
        <v>4419</v>
      </c>
      <c r="F1463" t="s">
        <v>4420</v>
      </c>
      <c r="G1463" t="s">
        <v>2769</v>
      </c>
      <c r="H1463" t="s">
        <v>2290</v>
      </c>
      <c r="I1463" t="str">
        <f t="shared" si="45"/>
        <v>D0192OB1SKU00588</v>
      </c>
      <c r="J1463">
        <v>11.928687196110213</v>
      </c>
    </row>
    <row r="1464" spans="1:10" x14ac:dyDescent="0.3">
      <c r="A1464" t="s">
        <v>4520</v>
      </c>
      <c r="B1464" t="s">
        <v>1044</v>
      </c>
      <c r="C1464" t="str">
        <f t="shared" si="44"/>
        <v>D0192</v>
      </c>
      <c r="D1464">
        <f>VLOOKUP(C1464,Sheet5!F:H,3,)</f>
        <v>6</v>
      </c>
      <c r="E1464" t="s">
        <v>4421</v>
      </c>
      <c r="F1464" t="s">
        <v>4420</v>
      </c>
      <c r="G1464" t="s">
        <v>2769</v>
      </c>
      <c r="H1464" t="s">
        <v>2290</v>
      </c>
      <c r="I1464" t="str">
        <f t="shared" si="45"/>
        <v>D0192OB2SKU00588</v>
      </c>
      <c r="J1464">
        <v>27.876823338735825</v>
      </c>
    </row>
    <row r="1465" spans="1:10" x14ac:dyDescent="0.3">
      <c r="A1465" t="s">
        <v>4520</v>
      </c>
      <c r="B1465" t="s">
        <v>1047</v>
      </c>
      <c r="C1465" t="str">
        <f t="shared" si="44"/>
        <v>D0192</v>
      </c>
      <c r="D1465">
        <f>VLOOKUP(C1465,Sheet5!F:H,3,)</f>
        <v>6</v>
      </c>
      <c r="E1465" t="s">
        <v>4422</v>
      </c>
      <c r="F1465" t="s">
        <v>4420</v>
      </c>
      <c r="G1465" t="s">
        <v>2769</v>
      </c>
      <c r="H1465" t="s">
        <v>2290</v>
      </c>
      <c r="I1465" t="str">
        <f t="shared" si="45"/>
        <v>D0192OB5SKU00588</v>
      </c>
      <c r="J1465">
        <v>8.5575364667747191</v>
      </c>
    </row>
    <row r="1466" spans="1:10" x14ac:dyDescent="0.3">
      <c r="A1466" t="s">
        <v>4520</v>
      </c>
      <c r="B1466" t="s">
        <v>4423</v>
      </c>
      <c r="C1466" t="str">
        <f t="shared" si="44"/>
        <v>D0192</v>
      </c>
      <c r="D1466">
        <f>VLOOKUP(C1466,Sheet5!F:H,3,)</f>
        <v>6</v>
      </c>
      <c r="E1466" t="s">
        <v>4424</v>
      </c>
      <c r="F1466" t="s">
        <v>4420</v>
      </c>
      <c r="G1466" t="s">
        <v>2769</v>
      </c>
      <c r="H1466" t="s">
        <v>2290</v>
      </c>
      <c r="I1466" t="str">
        <f t="shared" si="45"/>
        <v>D0192OB32SKU00588</v>
      </c>
      <c r="J1466">
        <v>16.531604538087525</v>
      </c>
    </row>
    <row r="1467" spans="1:10" x14ac:dyDescent="0.3">
      <c r="A1467" t="s">
        <v>5302</v>
      </c>
      <c r="B1467" t="s">
        <v>1056</v>
      </c>
      <c r="C1467" t="str">
        <f t="shared" si="44"/>
        <v>D0195</v>
      </c>
      <c r="D1467">
        <f>VLOOKUP(C1467,Sheet5!F:H,3,)</f>
        <v>6</v>
      </c>
      <c r="E1467" t="s">
        <v>5272</v>
      </c>
      <c r="F1467" t="s">
        <v>5273</v>
      </c>
      <c r="G1467" t="s">
        <v>2720</v>
      </c>
      <c r="H1467" t="s">
        <v>11</v>
      </c>
      <c r="I1467" t="str">
        <f t="shared" si="45"/>
        <v>D0195OB1SKU00300</v>
      </c>
      <c r="J1467">
        <v>190</v>
      </c>
    </row>
    <row r="1468" spans="1:10" x14ac:dyDescent="0.3">
      <c r="A1468" t="s">
        <v>5302</v>
      </c>
      <c r="B1468" t="s">
        <v>1056</v>
      </c>
      <c r="C1468" t="str">
        <f t="shared" si="44"/>
        <v>D0195</v>
      </c>
      <c r="D1468">
        <f>VLOOKUP(C1468,Sheet5!F:H,3,)</f>
        <v>6</v>
      </c>
      <c r="E1468" t="s">
        <v>5272</v>
      </c>
      <c r="F1468" t="s">
        <v>5273</v>
      </c>
      <c r="G1468" t="s">
        <v>2720</v>
      </c>
      <c r="H1468" t="s">
        <v>12</v>
      </c>
      <c r="I1468" t="str">
        <f t="shared" si="45"/>
        <v>D0195OB1SKU00296</v>
      </c>
      <c r="J1468">
        <v>1</v>
      </c>
    </row>
    <row r="1469" spans="1:10" x14ac:dyDescent="0.3">
      <c r="A1469" t="s">
        <v>5302</v>
      </c>
      <c r="B1469" t="s">
        <v>1056</v>
      </c>
      <c r="C1469" t="str">
        <f t="shared" si="44"/>
        <v>D0195</v>
      </c>
      <c r="D1469">
        <f>VLOOKUP(C1469,Sheet5!F:H,3,)</f>
        <v>6</v>
      </c>
      <c r="E1469" t="s">
        <v>5272</v>
      </c>
      <c r="F1469" t="s">
        <v>5273</v>
      </c>
      <c r="G1469" t="s">
        <v>2720</v>
      </c>
      <c r="H1469" t="s">
        <v>13</v>
      </c>
      <c r="I1469" t="str">
        <f t="shared" si="45"/>
        <v>D0195OB1SKU00269</v>
      </c>
      <c r="J1469">
        <v>2</v>
      </c>
    </row>
    <row r="1470" spans="1:10" x14ac:dyDescent="0.3">
      <c r="A1470" t="s">
        <v>5302</v>
      </c>
      <c r="B1470" t="s">
        <v>1056</v>
      </c>
      <c r="C1470" t="str">
        <f t="shared" si="44"/>
        <v>D0195</v>
      </c>
      <c r="D1470">
        <f>VLOOKUP(C1470,Sheet5!F:H,3,)</f>
        <v>6</v>
      </c>
      <c r="E1470" t="s">
        <v>5272</v>
      </c>
      <c r="F1470" t="s">
        <v>5273</v>
      </c>
      <c r="G1470" t="s">
        <v>2720</v>
      </c>
      <c r="H1470" t="s">
        <v>1682</v>
      </c>
      <c r="I1470" t="str">
        <f t="shared" si="45"/>
        <v>D0195OB1SKU00695</v>
      </c>
      <c r="J1470">
        <v>3</v>
      </c>
    </row>
    <row r="1471" spans="1:10" x14ac:dyDescent="0.3">
      <c r="A1471" t="s">
        <v>5302</v>
      </c>
      <c r="B1471" t="s">
        <v>1056</v>
      </c>
      <c r="C1471" t="str">
        <f t="shared" si="44"/>
        <v>D0195</v>
      </c>
      <c r="D1471">
        <f>VLOOKUP(C1471,Sheet5!F:H,3,)</f>
        <v>6</v>
      </c>
      <c r="E1471" t="s">
        <v>5272</v>
      </c>
      <c r="F1471" t="s">
        <v>5273</v>
      </c>
      <c r="G1471" t="s">
        <v>2720</v>
      </c>
      <c r="H1471" t="s">
        <v>1440</v>
      </c>
      <c r="I1471" t="str">
        <f t="shared" si="45"/>
        <v>D0195OB1SKU00264</v>
      </c>
      <c r="J1471">
        <v>2</v>
      </c>
    </row>
    <row r="1472" spans="1:10" x14ac:dyDescent="0.3">
      <c r="A1472" t="s">
        <v>5302</v>
      </c>
      <c r="B1472" t="s">
        <v>1056</v>
      </c>
      <c r="C1472" t="str">
        <f t="shared" si="44"/>
        <v>D0195</v>
      </c>
      <c r="D1472">
        <f>VLOOKUP(C1472,Sheet5!F:H,3,)</f>
        <v>6</v>
      </c>
      <c r="E1472" t="s">
        <v>5272</v>
      </c>
      <c r="F1472" t="s">
        <v>5273</v>
      </c>
      <c r="G1472" t="s">
        <v>2720</v>
      </c>
      <c r="H1472" t="s">
        <v>14</v>
      </c>
      <c r="I1472" t="str">
        <f t="shared" si="45"/>
        <v>D0195OB1SKU00292</v>
      </c>
      <c r="J1472">
        <v>5</v>
      </c>
    </row>
    <row r="1473" spans="1:10" x14ac:dyDescent="0.3">
      <c r="A1473" t="s">
        <v>5302</v>
      </c>
      <c r="B1473" t="s">
        <v>1056</v>
      </c>
      <c r="C1473" t="str">
        <f t="shared" si="44"/>
        <v>D0195</v>
      </c>
      <c r="D1473">
        <f>VLOOKUP(C1473,Sheet5!F:H,3,)</f>
        <v>6</v>
      </c>
      <c r="E1473" t="s">
        <v>5272</v>
      </c>
      <c r="F1473" t="s">
        <v>5273</v>
      </c>
      <c r="G1473" t="s">
        <v>2720</v>
      </c>
      <c r="H1473" t="s">
        <v>1656</v>
      </c>
      <c r="I1473" t="str">
        <f t="shared" si="45"/>
        <v>D0195OB1SKU00698</v>
      </c>
      <c r="J1473">
        <v>5</v>
      </c>
    </row>
    <row r="1474" spans="1:10" x14ac:dyDescent="0.3">
      <c r="A1474" t="s">
        <v>5302</v>
      </c>
      <c r="B1474" t="s">
        <v>1056</v>
      </c>
      <c r="C1474" t="str">
        <f t="shared" ref="C1474:C1537" si="46">LEFT(B1474,5)</f>
        <v>D0195</v>
      </c>
      <c r="D1474">
        <f>VLOOKUP(C1474,Sheet5!F:H,3,)</f>
        <v>6</v>
      </c>
      <c r="E1474" t="s">
        <v>5272</v>
      </c>
      <c r="F1474" t="s">
        <v>5273</v>
      </c>
      <c r="G1474" t="s">
        <v>2720</v>
      </c>
      <c r="H1474" t="s">
        <v>16</v>
      </c>
      <c r="I1474" t="str">
        <f t="shared" si="45"/>
        <v>D0195OB1SKU00530</v>
      </c>
      <c r="J1474">
        <v>1</v>
      </c>
    </row>
    <row r="1475" spans="1:10" x14ac:dyDescent="0.3">
      <c r="A1475" t="s">
        <v>5302</v>
      </c>
      <c r="B1475" t="s">
        <v>1056</v>
      </c>
      <c r="C1475" t="str">
        <f t="shared" si="46"/>
        <v>D0195</v>
      </c>
      <c r="D1475">
        <f>VLOOKUP(C1475,Sheet5!F:H,3,)</f>
        <v>6</v>
      </c>
      <c r="E1475" t="s">
        <v>5272</v>
      </c>
      <c r="F1475" t="s">
        <v>5273</v>
      </c>
      <c r="G1475" t="s">
        <v>2720</v>
      </c>
      <c r="H1475" t="s">
        <v>2543</v>
      </c>
      <c r="I1475" t="str">
        <f t="shared" ref="I1475:I1538" si="47">B1475&amp;H1475</f>
        <v>D0195OB1SKU00670</v>
      </c>
      <c r="J1475">
        <v>3</v>
      </c>
    </row>
    <row r="1476" spans="1:10" x14ac:dyDescent="0.3">
      <c r="A1476" t="s">
        <v>5302</v>
      </c>
      <c r="B1476" t="s">
        <v>1056</v>
      </c>
      <c r="C1476" t="str">
        <f t="shared" si="46"/>
        <v>D0195</v>
      </c>
      <c r="D1476">
        <f>VLOOKUP(C1476,Sheet5!F:H,3,)</f>
        <v>6</v>
      </c>
      <c r="E1476" t="s">
        <v>5272</v>
      </c>
      <c r="F1476" t="s">
        <v>5273</v>
      </c>
      <c r="G1476" t="s">
        <v>2720</v>
      </c>
      <c r="H1476" t="s">
        <v>15</v>
      </c>
      <c r="I1476" t="str">
        <f t="shared" si="47"/>
        <v>D0195OB1SKU00535</v>
      </c>
      <c r="J1476">
        <v>1</v>
      </c>
    </row>
    <row r="1477" spans="1:10" x14ac:dyDescent="0.3">
      <c r="A1477" t="s">
        <v>5302</v>
      </c>
      <c r="B1477" t="s">
        <v>1056</v>
      </c>
      <c r="C1477" t="str">
        <f t="shared" si="46"/>
        <v>D0195</v>
      </c>
      <c r="D1477">
        <f>VLOOKUP(C1477,Sheet5!F:H,3,)</f>
        <v>6</v>
      </c>
      <c r="E1477" t="s">
        <v>5272</v>
      </c>
      <c r="F1477" t="s">
        <v>5273</v>
      </c>
      <c r="G1477" t="s">
        <v>2720</v>
      </c>
      <c r="H1477" t="s">
        <v>4271</v>
      </c>
      <c r="I1477" t="str">
        <f t="shared" si="47"/>
        <v>D0195OB1SKU00809</v>
      </c>
      <c r="J1477">
        <v>2</v>
      </c>
    </row>
    <row r="1478" spans="1:10" x14ac:dyDescent="0.3">
      <c r="A1478" t="s">
        <v>5302</v>
      </c>
      <c r="B1478" t="s">
        <v>1056</v>
      </c>
      <c r="C1478" t="str">
        <f t="shared" si="46"/>
        <v>D0195</v>
      </c>
      <c r="D1478">
        <f>VLOOKUP(C1478,Sheet5!F:H,3,)</f>
        <v>6</v>
      </c>
      <c r="E1478" t="s">
        <v>5272</v>
      </c>
      <c r="F1478" t="s">
        <v>5273</v>
      </c>
      <c r="G1478" t="s">
        <v>2720</v>
      </c>
      <c r="H1478" t="s">
        <v>1954</v>
      </c>
      <c r="I1478" t="str">
        <f t="shared" si="47"/>
        <v>D0195OB1SKU00428</v>
      </c>
      <c r="J1478">
        <v>5</v>
      </c>
    </row>
    <row r="1479" spans="1:10" x14ac:dyDescent="0.3">
      <c r="A1479" t="s">
        <v>5302</v>
      </c>
      <c r="B1479" t="s">
        <v>1056</v>
      </c>
      <c r="C1479" t="str">
        <f t="shared" si="46"/>
        <v>D0195</v>
      </c>
      <c r="D1479">
        <f>VLOOKUP(C1479,Sheet5!F:H,3,)</f>
        <v>6</v>
      </c>
      <c r="E1479" t="s">
        <v>5272</v>
      </c>
      <c r="F1479" t="s">
        <v>5273</v>
      </c>
      <c r="G1479" t="s">
        <v>2720</v>
      </c>
      <c r="H1479" t="s">
        <v>1995</v>
      </c>
      <c r="I1479" t="str">
        <f t="shared" si="47"/>
        <v>D0195OB1SKU00434</v>
      </c>
      <c r="J1479">
        <v>5</v>
      </c>
    </row>
    <row r="1480" spans="1:10" x14ac:dyDescent="0.3">
      <c r="A1480" t="s">
        <v>5302</v>
      </c>
      <c r="B1480" t="s">
        <v>1056</v>
      </c>
      <c r="C1480" t="str">
        <f t="shared" si="46"/>
        <v>D0195</v>
      </c>
      <c r="D1480">
        <f>VLOOKUP(C1480,Sheet5!F:H,3,)</f>
        <v>6</v>
      </c>
      <c r="E1480" t="s">
        <v>5272</v>
      </c>
      <c r="F1480" t="s">
        <v>5273</v>
      </c>
      <c r="G1480" t="s">
        <v>2720</v>
      </c>
      <c r="H1480" t="s">
        <v>1877</v>
      </c>
      <c r="I1480" t="str">
        <f t="shared" si="47"/>
        <v>D0195OB1SKU00459</v>
      </c>
      <c r="J1480">
        <v>1</v>
      </c>
    </row>
    <row r="1481" spans="1:10" x14ac:dyDescent="0.3">
      <c r="A1481" t="s">
        <v>5302</v>
      </c>
      <c r="B1481" t="s">
        <v>1056</v>
      </c>
      <c r="C1481" t="str">
        <f t="shared" si="46"/>
        <v>D0195</v>
      </c>
      <c r="D1481">
        <f>VLOOKUP(C1481,Sheet5!F:H,3,)</f>
        <v>6</v>
      </c>
      <c r="E1481" t="s">
        <v>5272</v>
      </c>
      <c r="F1481" t="s">
        <v>5273</v>
      </c>
      <c r="G1481" t="s">
        <v>2720</v>
      </c>
      <c r="H1481" t="s">
        <v>2021</v>
      </c>
      <c r="I1481" t="str">
        <f t="shared" si="47"/>
        <v>D0195OB1SKU00457</v>
      </c>
      <c r="J1481">
        <v>2</v>
      </c>
    </row>
    <row r="1482" spans="1:10" x14ac:dyDescent="0.3">
      <c r="A1482" t="s">
        <v>5302</v>
      </c>
      <c r="B1482" t="s">
        <v>1056</v>
      </c>
      <c r="C1482" t="str">
        <f t="shared" si="46"/>
        <v>D0195</v>
      </c>
      <c r="D1482">
        <f>VLOOKUP(C1482,Sheet5!F:H,3,)</f>
        <v>6</v>
      </c>
      <c r="E1482" t="s">
        <v>5272</v>
      </c>
      <c r="F1482" t="s">
        <v>5273</v>
      </c>
      <c r="G1482" t="s">
        <v>2720</v>
      </c>
      <c r="H1482" t="s">
        <v>2503</v>
      </c>
      <c r="I1482" t="str">
        <f t="shared" si="47"/>
        <v>D0195OB1SKU00723</v>
      </c>
      <c r="J1482">
        <v>5</v>
      </c>
    </row>
    <row r="1483" spans="1:10" x14ac:dyDescent="0.3">
      <c r="A1483" t="s">
        <v>5302</v>
      </c>
      <c r="B1483" t="s">
        <v>1056</v>
      </c>
      <c r="C1483" t="str">
        <f t="shared" si="46"/>
        <v>D0195</v>
      </c>
      <c r="D1483">
        <f>VLOOKUP(C1483,Sheet5!F:H,3,)</f>
        <v>6</v>
      </c>
      <c r="E1483" t="s">
        <v>5272</v>
      </c>
      <c r="F1483" t="s">
        <v>5273</v>
      </c>
      <c r="G1483" t="s">
        <v>2720</v>
      </c>
      <c r="H1483" t="s">
        <v>4192</v>
      </c>
      <c r="I1483" t="str">
        <f t="shared" si="47"/>
        <v>D0195OB1SKU00739</v>
      </c>
      <c r="J1483">
        <v>1</v>
      </c>
    </row>
    <row r="1484" spans="1:10" x14ac:dyDescent="0.3">
      <c r="A1484" t="s">
        <v>5302</v>
      </c>
      <c r="B1484" t="s">
        <v>1057</v>
      </c>
      <c r="C1484" t="str">
        <f t="shared" si="46"/>
        <v>D0195</v>
      </c>
      <c r="D1484">
        <f>VLOOKUP(C1484,Sheet5!F:H,3,)</f>
        <v>6</v>
      </c>
      <c r="E1484" t="s">
        <v>5275</v>
      </c>
      <c r="F1484" t="s">
        <v>5273</v>
      </c>
      <c r="G1484" t="s">
        <v>2720</v>
      </c>
      <c r="H1484" t="s">
        <v>11</v>
      </c>
      <c r="I1484" t="str">
        <f t="shared" si="47"/>
        <v>D0195OB2SKU00300</v>
      </c>
      <c r="J1484">
        <v>180</v>
      </c>
    </row>
    <row r="1485" spans="1:10" x14ac:dyDescent="0.3">
      <c r="A1485" t="s">
        <v>5302</v>
      </c>
      <c r="B1485" t="s">
        <v>1057</v>
      </c>
      <c r="C1485" t="str">
        <f t="shared" si="46"/>
        <v>D0195</v>
      </c>
      <c r="D1485">
        <f>VLOOKUP(C1485,Sheet5!F:H,3,)</f>
        <v>6</v>
      </c>
      <c r="E1485" t="s">
        <v>5275</v>
      </c>
      <c r="F1485" t="s">
        <v>5273</v>
      </c>
      <c r="G1485" t="s">
        <v>2720</v>
      </c>
      <c r="H1485" t="s">
        <v>12</v>
      </c>
      <c r="I1485" t="str">
        <f t="shared" si="47"/>
        <v>D0195OB2SKU00296</v>
      </c>
      <c r="J1485">
        <v>1</v>
      </c>
    </row>
    <row r="1486" spans="1:10" x14ac:dyDescent="0.3">
      <c r="A1486" t="s">
        <v>5302</v>
      </c>
      <c r="B1486" t="s">
        <v>1057</v>
      </c>
      <c r="C1486" t="str">
        <f t="shared" si="46"/>
        <v>D0195</v>
      </c>
      <c r="D1486">
        <f>VLOOKUP(C1486,Sheet5!F:H,3,)</f>
        <v>6</v>
      </c>
      <c r="E1486" t="s">
        <v>5275</v>
      </c>
      <c r="F1486" t="s">
        <v>5273</v>
      </c>
      <c r="G1486" t="s">
        <v>2720</v>
      </c>
      <c r="H1486" t="s">
        <v>13</v>
      </c>
      <c r="I1486" t="str">
        <f t="shared" si="47"/>
        <v>D0195OB2SKU00269</v>
      </c>
      <c r="J1486">
        <v>1</v>
      </c>
    </row>
    <row r="1487" spans="1:10" x14ac:dyDescent="0.3">
      <c r="A1487" t="s">
        <v>5302</v>
      </c>
      <c r="B1487" t="s">
        <v>1057</v>
      </c>
      <c r="C1487" t="str">
        <f t="shared" si="46"/>
        <v>D0195</v>
      </c>
      <c r="D1487">
        <f>VLOOKUP(C1487,Sheet5!F:H,3,)</f>
        <v>6</v>
      </c>
      <c r="E1487" t="s">
        <v>5275</v>
      </c>
      <c r="F1487" t="s">
        <v>5273</v>
      </c>
      <c r="G1487" t="s">
        <v>2720</v>
      </c>
      <c r="H1487" t="s">
        <v>1682</v>
      </c>
      <c r="I1487" t="str">
        <f t="shared" si="47"/>
        <v>D0195OB2SKU00695</v>
      </c>
      <c r="J1487">
        <v>3</v>
      </c>
    </row>
    <row r="1488" spans="1:10" x14ac:dyDescent="0.3">
      <c r="A1488" t="s">
        <v>5302</v>
      </c>
      <c r="B1488" t="s">
        <v>1057</v>
      </c>
      <c r="C1488" t="str">
        <f t="shared" si="46"/>
        <v>D0195</v>
      </c>
      <c r="D1488">
        <f>VLOOKUP(C1488,Sheet5!F:H,3,)</f>
        <v>6</v>
      </c>
      <c r="E1488" t="s">
        <v>5275</v>
      </c>
      <c r="F1488" t="s">
        <v>5273</v>
      </c>
      <c r="G1488" t="s">
        <v>2720</v>
      </c>
      <c r="H1488" t="s">
        <v>1440</v>
      </c>
      <c r="I1488" t="str">
        <f t="shared" si="47"/>
        <v>D0195OB2SKU00264</v>
      </c>
      <c r="J1488">
        <v>2</v>
      </c>
    </row>
    <row r="1489" spans="1:10" x14ac:dyDescent="0.3">
      <c r="A1489" t="s">
        <v>5302</v>
      </c>
      <c r="B1489" t="s">
        <v>1057</v>
      </c>
      <c r="C1489" t="str">
        <f t="shared" si="46"/>
        <v>D0195</v>
      </c>
      <c r="D1489">
        <f>VLOOKUP(C1489,Sheet5!F:H,3,)</f>
        <v>6</v>
      </c>
      <c r="E1489" t="s">
        <v>5275</v>
      </c>
      <c r="F1489" t="s">
        <v>5273</v>
      </c>
      <c r="G1489" t="s">
        <v>2720</v>
      </c>
      <c r="H1489" t="s">
        <v>14</v>
      </c>
      <c r="I1489" t="str">
        <f t="shared" si="47"/>
        <v>D0195OB2SKU00292</v>
      </c>
      <c r="J1489">
        <v>4</v>
      </c>
    </row>
    <row r="1490" spans="1:10" x14ac:dyDescent="0.3">
      <c r="A1490" t="s">
        <v>5302</v>
      </c>
      <c r="B1490" t="s">
        <v>1057</v>
      </c>
      <c r="C1490" t="str">
        <f t="shared" si="46"/>
        <v>D0195</v>
      </c>
      <c r="D1490">
        <f>VLOOKUP(C1490,Sheet5!F:H,3,)</f>
        <v>6</v>
      </c>
      <c r="E1490" t="s">
        <v>5275</v>
      </c>
      <c r="F1490" t="s">
        <v>5273</v>
      </c>
      <c r="G1490" t="s">
        <v>2720</v>
      </c>
      <c r="H1490" t="s">
        <v>1656</v>
      </c>
      <c r="I1490" t="str">
        <f t="shared" si="47"/>
        <v>D0195OB2SKU00698</v>
      </c>
      <c r="J1490">
        <v>5</v>
      </c>
    </row>
    <row r="1491" spans="1:10" x14ac:dyDescent="0.3">
      <c r="A1491" t="s">
        <v>5302</v>
      </c>
      <c r="B1491" t="s">
        <v>1057</v>
      </c>
      <c r="C1491" t="str">
        <f t="shared" si="46"/>
        <v>D0195</v>
      </c>
      <c r="D1491">
        <f>VLOOKUP(C1491,Sheet5!F:H,3,)</f>
        <v>6</v>
      </c>
      <c r="E1491" t="s">
        <v>5275</v>
      </c>
      <c r="F1491" t="s">
        <v>5273</v>
      </c>
      <c r="G1491" t="s">
        <v>2720</v>
      </c>
      <c r="H1491" t="s">
        <v>16</v>
      </c>
      <c r="I1491" t="str">
        <f t="shared" si="47"/>
        <v>D0195OB2SKU00530</v>
      </c>
      <c r="J1491">
        <v>1</v>
      </c>
    </row>
    <row r="1492" spans="1:10" x14ac:dyDescent="0.3">
      <c r="A1492" t="s">
        <v>5302</v>
      </c>
      <c r="B1492" t="s">
        <v>1057</v>
      </c>
      <c r="C1492" t="str">
        <f t="shared" si="46"/>
        <v>D0195</v>
      </c>
      <c r="D1492">
        <f>VLOOKUP(C1492,Sheet5!F:H,3,)</f>
        <v>6</v>
      </c>
      <c r="E1492" t="s">
        <v>5275</v>
      </c>
      <c r="F1492" t="s">
        <v>5273</v>
      </c>
      <c r="G1492" t="s">
        <v>2720</v>
      </c>
      <c r="H1492" t="s">
        <v>2543</v>
      </c>
      <c r="I1492" t="str">
        <f t="shared" si="47"/>
        <v>D0195OB2SKU00670</v>
      </c>
      <c r="J1492">
        <v>3</v>
      </c>
    </row>
    <row r="1493" spans="1:10" x14ac:dyDescent="0.3">
      <c r="A1493" t="s">
        <v>5302</v>
      </c>
      <c r="B1493" t="s">
        <v>1057</v>
      </c>
      <c r="C1493" t="str">
        <f t="shared" si="46"/>
        <v>D0195</v>
      </c>
      <c r="D1493">
        <f>VLOOKUP(C1493,Sheet5!F:H,3,)</f>
        <v>6</v>
      </c>
      <c r="E1493" t="s">
        <v>5275</v>
      </c>
      <c r="F1493" t="s">
        <v>5273</v>
      </c>
      <c r="G1493" t="s">
        <v>2720</v>
      </c>
      <c r="H1493" t="s">
        <v>15</v>
      </c>
      <c r="I1493" t="str">
        <f t="shared" si="47"/>
        <v>D0195OB2SKU00535</v>
      </c>
      <c r="J1493">
        <v>1</v>
      </c>
    </row>
    <row r="1494" spans="1:10" x14ac:dyDescent="0.3">
      <c r="A1494" t="s">
        <v>5302</v>
      </c>
      <c r="B1494" t="s">
        <v>1057</v>
      </c>
      <c r="C1494" t="str">
        <f t="shared" si="46"/>
        <v>D0195</v>
      </c>
      <c r="D1494">
        <f>VLOOKUP(C1494,Sheet5!F:H,3,)</f>
        <v>6</v>
      </c>
      <c r="E1494" t="s">
        <v>5275</v>
      </c>
      <c r="F1494" t="s">
        <v>5273</v>
      </c>
      <c r="G1494" t="s">
        <v>2720</v>
      </c>
      <c r="H1494" t="s">
        <v>4271</v>
      </c>
      <c r="I1494" t="str">
        <f t="shared" si="47"/>
        <v>D0195OB2SKU00809</v>
      </c>
      <c r="J1494">
        <v>2</v>
      </c>
    </row>
    <row r="1495" spans="1:10" x14ac:dyDescent="0.3">
      <c r="A1495" t="s">
        <v>5302</v>
      </c>
      <c r="B1495" t="s">
        <v>1057</v>
      </c>
      <c r="C1495" t="str">
        <f t="shared" si="46"/>
        <v>D0195</v>
      </c>
      <c r="D1495">
        <f>VLOOKUP(C1495,Sheet5!F:H,3,)</f>
        <v>6</v>
      </c>
      <c r="E1495" t="s">
        <v>5275</v>
      </c>
      <c r="F1495" t="s">
        <v>5273</v>
      </c>
      <c r="G1495" t="s">
        <v>2720</v>
      </c>
      <c r="H1495" t="s">
        <v>1954</v>
      </c>
      <c r="I1495" t="str">
        <f t="shared" si="47"/>
        <v>D0195OB2SKU00428</v>
      </c>
      <c r="J1495">
        <v>5</v>
      </c>
    </row>
    <row r="1496" spans="1:10" x14ac:dyDescent="0.3">
      <c r="A1496" t="s">
        <v>5302</v>
      </c>
      <c r="B1496" t="s">
        <v>1057</v>
      </c>
      <c r="C1496" t="str">
        <f t="shared" si="46"/>
        <v>D0195</v>
      </c>
      <c r="D1496">
        <f>VLOOKUP(C1496,Sheet5!F:H,3,)</f>
        <v>6</v>
      </c>
      <c r="E1496" t="s">
        <v>5275</v>
      </c>
      <c r="F1496" t="s">
        <v>5273</v>
      </c>
      <c r="G1496" t="s">
        <v>2720</v>
      </c>
      <c r="H1496" t="s">
        <v>1995</v>
      </c>
      <c r="I1496" t="str">
        <f t="shared" si="47"/>
        <v>D0195OB2SKU00434</v>
      </c>
      <c r="J1496">
        <v>5</v>
      </c>
    </row>
    <row r="1497" spans="1:10" x14ac:dyDescent="0.3">
      <c r="A1497" t="s">
        <v>5302</v>
      </c>
      <c r="B1497" t="s">
        <v>1057</v>
      </c>
      <c r="C1497" t="str">
        <f t="shared" si="46"/>
        <v>D0195</v>
      </c>
      <c r="D1497">
        <f>VLOOKUP(C1497,Sheet5!F:H,3,)</f>
        <v>6</v>
      </c>
      <c r="E1497" t="s">
        <v>5275</v>
      </c>
      <c r="F1497" t="s">
        <v>5273</v>
      </c>
      <c r="G1497" t="s">
        <v>2720</v>
      </c>
      <c r="H1497" t="s">
        <v>1877</v>
      </c>
      <c r="I1497" t="str">
        <f t="shared" si="47"/>
        <v>D0195OB2SKU00459</v>
      </c>
      <c r="J1497">
        <v>1</v>
      </c>
    </row>
    <row r="1498" spans="1:10" x14ac:dyDescent="0.3">
      <c r="A1498" t="s">
        <v>5302</v>
      </c>
      <c r="B1498" t="s">
        <v>1057</v>
      </c>
      <c r="C1498" t="str">
        <f t="shared" si="46"/>
        <v>D0195</v>
      </c>
      <c r="D1498">
        <f>VLOOKUP(C1498,Sheet5!F:H,3,)</f>
        <v>6</v>
      </c>
      <c r="E1498" t="s">
        <v>5275</v>
      </c>
      <c r="F1498" t="s">
        <v>5273</v>
      </c>
      <c r="G1498" t="s">
        <v>2720</v>
      </c>
      <c r="H1498" t="s">
        <v>2021</v>
      </c>
      <c r="I1498" t="str">
        <f t="shared" si="47"/>
        <v>D0195OB2SKU00457</v>
      </c>
      <c r="J1498">
        <v>2</v>
      </c>
    </row>
    <row r="1499" spans="1:10" x14ac:dyDescent="0.3">
      <c r="A1499" t="s">
        <v>5302</v>
      </c>
      <c r="B1499" t="s">
        <v>1057</v>
      </c>
      <c r="C1499" t="str">
        <f t="shared" si="46"/>
        <v>D0195</v>
      </c>
      <c r="D1499">
        <f>VLOOKUP(C1499,Sheet5!F:H,3,)</f>
        <v>6</v>
      </c>
      <c r="E1499" t="s">
        <v>5275</v>
      </c>
      <c r="F1499" t="s">
        <v>5273</v>
      </c>
      <c r="G1499" t="s">
        <v>2720</v>
      </c>
      <c r="H1499" t="s">
        <v>2503</v>
      </c>
      <c r="I1499" t="str">
        <f t="shared" si="47"/>
        <v>D0195OB2SKU00723</v>
      </c>
      <c r="J1499">
        <v>5</v>
      </c>
    </row>
    <row r="1500" spans="1:10" x14ac:dyDescent="0.3">
      <c r="A1500" t="s">
        <v>5302</v>
      </c>
      <c r="B1500" t="s">
        <v>1057</v>
      </c>
      <c r="C1500" t="str">
        <f t="shared" si="46"/>
        <v>D0195</v>
      </c>
      <c r="D1500">
        <f>VLOOKUP(C1500,Sheet5!F:H,3,)</f>
        <v>6</v>
      </c>
      <c r="E1500" t="s">
        <v>5275</v>
      </c>
      <c r="F1500" t="s">
        <v>5273</v>
      </c>
      <c r="G1500" t="s">
        <v>2720</v>
      </c>
      <c r="H1500" t="s">
        <v>4192</v>
      </c>
      <c r="I1500" t="str">
        <f t="shared" si="47"/>
        <v>D0195OB2SKU00739</v>
      </c>
      <c r="J1500">
        <v>1</v>
      </c>
    </row>
    <row r="1501" spans="1:10" x14ac:dyDescent="0.3">
      <c r="A1501" t="s">
        <v>4805</v>
      </c>
      <c r="B1501" t="s">
        <v>1059</v>
      </c>
      <c r="C1501" t="str">
        <f t="shared" si="46"/>
        <v>D0196</v>
      </c>
      <c r="D1501">
        <f>VLOOKUP(C1501,Sheet5!F:H,3,)</f>
        <v>6</v>
      </c>
      <c r="E1501" t="s">
        <v>4769</v>
      </c>
      <c r="F1501" t="s">
        <v>4770</v>
      </c>
      <c r="G1501" t="s">
        <v>4771</v>
      </c>
      <c r="H1501" t="s">
        <v>1954</v>
      </c>
      <c r="I1501" t="str">
        <f t="shared" si="47"/>
        <v>D0196OB2SKU00428</v>
      </c>
      <c r="J1501">
        <v>70</v>
      </c>
    </row>
    <row r="1502" spans="1:10" x14ac:dyDescent="0.3">
      <c r="A1502" t="s">
        <v>4805</v>
      </c>
      <c r="B1502" t="s">
        <v>1059</v>
      </c>
      <c r="C1502" t="str">
        <f t="shared" si="46"/>
        <v>D0196</v>
      </c>
      <c r="D1502">
        <f>VLOOKUP(C1502,Sheet5!F:H,3,)</f>
        <v>6</v>
      </c>
      <c r="E1502" t="s">
        <v>4769</v>
      </c>
      <c r="F1502" t="s">
        <v>4770</v>
      </c>
      <c r="G1502" t="s">
        <v>4771</v>
      </c>
      <c r="H1502" t="s">
        <v>1995</v>
      </c>
      <c r="I1502" t="str">
        <f t="shared" si="47"/>
        <v>D0196OB2SKU00434</v>
      </c>
      <c r="J1502">
        <v>40</v>
      </c>
    </row>
    <row r="1503" spans="1:10" x14ac:dyDescent="0.3">
      <c r="A1503" t="s">
        <v>4805</v>
      </c>
      <c r="B1503" t="s">
        <v>1059</v>
      </c>
      <c r="C1503" t="str">
        <f t="shared" si="46"/>
        <v>D0196</v>
      </c>
      <c r="D1503">
        <f>VLOOKUP(C1503,Sheet5!F:H,3,)</f>
        <v>6</v>
      </c>
      <c r="E1503" t="s">
        <v>4769</v>
      </c>
      <c r="F1503" t="s">
        <v>4770</v>
      </c>
      <c r="G1503" t="s">
        <v>4771</v>
      </c>
      <c r="H1503" t="s">
        <v>2021</v>
      </c>
      <c r="I1503" t="str">
        <f t="shared" si="47"/>
        <v>D0196OB2SKU00457</v>
      </c>
      <c r="J1503">
        <v>25</v>
      </c>
    </row>
    <row r="1504" spans="1:10" x14ac:dyDescent="0.3">
      <c r="A1504" t="s">
        <v>4805</v>
      </c>
      <c r="B1504" t="s">
        <v>1059</v>
      </c>
      <c r="C1504" t="str">
        <f t="shared" si="46"/>
        <v>D0196</v>
      </c>
      <c r="D1504">
        <f>VLOOKUP(C1504,Sheet5!F:H,3,)</f>
        <v>6</v>
      </c>
      <c r="E1504" t="s">
        <v>4769</v>
      </c>
      <c r="F1504" t="s">
        <v>4770</v>
      </c>
      <c r="G1504" t="s">
        <v>4771</v>
      </c>
      <c r="H1504" t="s">
        <v>1877</v>
      </c>
      <c r="I1504" t="str">
        <f t="shared" si="47"/>
        <v>D0196OB2SKU00459</v>
      </c>
      <c r="J1504">
        <v>55</v>
      </c>
    </row>
    <row r="1505" spans="1:10" x14ac:dyDescent="0.3">
      <c r="A1505" t="s">
        <v>4805</v>
      </c>
      <c r="B1505" t="s">
        <v>1059</v>
      </c>
      <c r="C1505" t="str">
        <f t="shared" si="46"/>
        <v>D0196</v>
      </c>
      <c r="D1505">
        <f>VLOOKUP(C1505,Sheet5!F:H,3,)</f>
        <v>6</v>
      </c>
      <c r="E1505" t="s">
        <v>4769</v>
      </c>
      <c r="F1505" t="s">
        <v>4770</v>
      </c>
      <c r="G1505" t="s">
        <v>4771</v>
      </c>
      <c r="H1505" t="s">
        <v>2024</v>
      </c>
      <c r="I1505" t="str">
        <f t="shared" si="47"/>
        <v>D0196OB2SKU00547</v>
      </c>
      <c r="J1505">
        <v>15</v>
      </c>
    </row>
    <row r="1506" spans="1:10" x14ac:dyDescent="0.3">
      <c r="A1506" t="s">
        <v>4805</v>
      </c>
      <c r="B1506" t="s">
        <v>1059</v>
      </c>
      <c r="C1506" t="str">
        <f t="shared" si="46"/>
        <v>D0196</v>
      </c>
      <c r="D1506">
        <f>VLOOKUP(C1506,Sheet5!F:H,3,)</f>
        <v>6</v>
      </c>
      <c r="E1506" t="s">
        <v>4769</v>
      </c>
      <c r="F1506" t="s">
        <v>4770</v>
      </c>
      <c r="G1506" t="s">
        <v>4771</v>
      </c>
      <c r="H1506" t="s">
        <v>2503</v>
      </c>
      <c r="I1506" t="str">
        <f t="shared" si="47"/>
        <v>D0196OB2SKU00723</v>
      </c>
      <c r="J1506">
        <v>3</v>
      </c>
    </row>
    <row r="1507" spans="1:10" x14ac:dyDescent="0.3">
      <c r="A1507" t="s">
        <v>4805</v>
      </c>
      <c r="B1507" t="s">
        <v>1060</v>
      </c>
      <c r="C1507" t="str">
        <f t="shared" si="46"/>
        <v>D0196</v>
      </c>
      <c r="D1507">
        <f>VLOOKUP(C1507,Sheet5!F:H,3,)</f>
        <v>6</v>
      </c>
      <c r="E1507" t="s">
        <v>4772</v>
      </c>
      <c r="F1507" t="s">
        <v>4770</v>
      </c>
      <c r="G1507" t="s">
        <v>4771</v>
      </c>
      <c r="H1507" t="s">
        <v>1954</v>
      </c>
      <c r="I1507" t="str">
        <f t="shared" si="47"/>
        <v>D0196OB3SKU00428</v>
      </c>
      <c r="J1507">
        <v>70</v>
      </c>
    </row>
    <row r="1508" spans="1:10" x14ac:dyDescent="0.3">
      <c r="A1508" t="s">
        <v>4805</v>
      </c>
      <c r="B1508" t="s">
        <v>1060</v>
      </c>
      <c r="C1508" t="str">
        <f t="shared" si="46"/>
        <v>D0196</v>
      </c>
      <c r="D1508">
        <f>VLOOKUP(C1508,Sheet5!F:H,3,)</f>
        <v>6</v>
      </c>
      <c r="E1508" t="s">
        <v>4772</v>
      </c>
      <c r="F1508" t="s">
        <v>4770</v>
      </c>
      <c r="G1508" t="s">
        <v>4771</v>
      </c>
      <c r="H1508" t="s">
        <v>1995</v>
      </c>
      <c r="I1508" t="str">
        <f t="shared" si="47"/>
        <v>D0196OB3SKU00434</v>
      </c>
      <c r="J1508">
        <v>40</v>
      </c>
    </row>
    <row r="1509" spans="1:10" x14ac:dyDescent="0.3">
      <c r="A1509" t="s">
        <v>4805</v>
      </c>
      <c r="B1509" t="s">
        <v>1060</v>
      </c>
      <c r="C1509" t="str">
        <f t="shared" si="46"/>
        <v>D0196</v>
      </c>
      <c r="D1509">
        <f>VLOOKUP(C1509,Sheet5!F:H,3,)</f>
        <v>6</v>
      </c>
      <c r="E1509" t="s">
        <v>4772</v>
      </c>
      <c r="F1509" t="s">
        <v>4770</v>
      </c>
      <c r="G1509" t="s">
        <v>4771</v>
      </c>
      <c r="H1509" t="s">
        <v>2021</v>
      </c>
      <c r="I1509" t="str">
        <f t="shared" si="47"/>
        <v>D0196OB3SKU00457</v>
      </c>
      <c r="J1509">
        <v>25</v>
      </c>
    </row>
    <row r="1510" spans="1:10" x14ac:dyDescent="0.3">
      <c r="A1510" t="s">
        <v>4805</v>
      </c>
      <c r="B1510" t="s">
        <v>1060</v>
      </c>
      <c r="C1510" t="str">
        <f t="shared" si="46"/>
        <v>D0196</v>
      </c>
      <c r="D1510">
        <f>VLOOKUP(C1510,Sheet5!F:H,3,)</f>
        <v>6</v>
      </c>
      <c r="E1510" t="s">
        <v>4772</v>
      </c>
      <c r="F1510" t="s">
        <v>4770</v>
      </c>
      <c r="G1510" t="s">
        <v>4771</v>
      </c>
      <c r="H1510" t="s">
        <v>1877</v>
      </c>
      <c r="I1510" t="str">
        <f t="shared" si="47"/>
        <v>D0196OB3SKU00459</v>
      </c>
      <c r="J1510">
        <v>55</v>
      </c>
    </row>
    <row r="1511" spans="1:10" x14ac:dyDescent="0.3">
      <c r="A1511" t="s">
        <v>4805</v>
      </c>
      <c r="B1511" t="s">
        <v>1060</v>
      </c>
      <c r="C1511" t="str">
        <f t="shared" si="46"/>
        <v>D0196</v>
      </c>
      <c r="D1511">
        <f>VLOOKUP(C1511,Sheet5!F:H,3,)</f>
        <v>6</v>
      </c>
      <c r="E1511" t="s">
        <v>4772</v>
      </c>
      <c r="F1511" t="s">
        <v>4770</v>
      </c>
      <c r="G1511" t="s">
        <v>4771</v>
      </c>
      <c r="H1511" t="s">
        <v>2024</v>
      </c>
      <c r="I1511" t="str">
        <f t="shared" si="47"/>
        <v>D0196OB3SKU00547</v>
      </c>
      <c r="J1511">
        <v>15</v>
      </c>
    </row>
    <row r="1512" spans="1:10" x14ac:dyDescent="0.3">
      <c r="A1512" t="s">
        <v>4805</v>
      </c>
      <c r="B1512" t="s">
        <v>1060</v>
      </c>
      <c r="C1512" t="str">
        <f t="shared" si="46"/>
        <v>D0196</v>
      </c>
      <c r="D1512">
        <f>VLOOKUP(C1512,Sheet5!F:H,3,)</f>
        <v>6</v>
      </c>
      <c r="E1512" t="s">
        <v>4772</v>
      </c>
      <c r="F1512" t="s">
        <v>4770</v>
      </c>
      <c r="G1512" t="s">
        <v>4771</v>
      </c>
      <c r="H1512" t="s">
        <v>2503</v>
      </c>
      <c r="I1512" t="str">
        <f t="shared" si="47"/>
        <v>D0196OB3SKU00723</v>
      </c>
      <c r="J1512">
        <v>3</v>
      </c>
    </row>
    <row r="1513" spans="1:10" x14ac:dyDescent="0.3">
      <c r="A1513" t="s">
        <v>4805</v>
      </c>
      <c r="B1513" t="s">
        <v>1077</v>
      </c>
      <c r="C1513" t="str">
        <f t="shared" si="46"/>
        <v>D0198</v>
      </c>
      <c r="D1513">
        <f>VLOOKUP(C1513,Sheet5!F:H,3,)</f>
        <v>6</v>
      </c>
      <c r="E1513" t="s">
        <v>4773</v>
      </c>
      <c r="F1513" t="s">
        <v>4774</v>
      </c>
      <c r="G1513" t="s">
        <v>4775</v>
      </c>
      <c r="H1513" t="s">
        <v>1954</v>
      </c>
      <c r="I1513" t="str">
        <f t="shared" si="47"/>
        <v>D0198OB1SKU00428</v>
      </c>
      <c r="J1513">
        <v>15</v>
      </c>
    </row>
    <row r="1514" spans="1:10" x14ac:dyDescent="0.3">
      <c r="A1514" t="s">
        <v>4805</v>
      </c>
      <c r="B1514" t="s">
        <v>1077</v>
      </c>
      <c r="C1514" t="str">
        <f t="shared" si="46"/>
        <v>D0198</v>
      </c>
      <c r="D1514">
        <f>VLOOKUP(C1514,Sheet5!F:H,3,)</f>
        <v>6</v>
      </c>
      <c r="E1514" t="s">
        <v>4773</v>
      </c>
      <c r="F1514" t="s">
        <v>4774</v>
      </c>
      <c r="G1514" t="s">
        <v>4775</v>
      </c>
      <c r="H1514" t="s">
        <v>1995</v>
      </c>
      <c r="I1514" t="str">
        <f t="shared" si="47"/>
        <v>D0198OB1SKU00434</v>
      </c>
      <c r="J1514">
        <v>35</v>
      </c>
    </row>
    <row r="1515" spans="1:10" x14ac:dyDescent="0.3">
      <c r="A1515" t="s">
        <v>4805</v>
      </c>
      <c r="B1515" t="s">
        <v>1077</v>
      </c>
      <c r="C1515" t="str">
        <f t="shared" si="46"/>
        <v>D0198</v>
      </c>
      <c r="D1515">
        <f>VLOOKUP(C1515,Sheet5!F:H,3,)</f>
        <v>6</v>
      </c>
      <c r="E1515" t="s">
        <v>4773</v>
      </c>
      <c r="F1515" t="s">
        <v>4774</v>
      </c>
      <c r="G1515" t="s">
        <v>4775</v>
      </c>
      <c r="H1515" t="s">
        <v>1877</v>
      </c>
      <c r="I1515" t="str">
        <f t="shared" si="47"/>
        <v>D0198OB1SKU00459</v>
      </c>
      <c r="J1515">
        <v>15</v>
      </c>
    </row>
    <row r="1516" spans="1:10" x14ac:dyDescent="0.3">
      <c r="A1516" t="s">
        <v>5517</v>
      </c>
      <c r="B1516" t="s">
        <v>1082</v>
      </c>
      <c r="C1516" t="str">
        <f t="shared" si="46"/>
        <v>D0200</v>
      </c>
      <c r="D1516">
        <f>VLOOKUP(C1516,Sheet5!F:H,3,)</f>
        <v>6</v>
      </c>
      <c r="E1516" t="s">
        <v>5490</v>
      </c>
      <c r="F1516" t="s">
        <v>5491</v>
      </c>
      <c r="G1516" t="s">
        <v>2657</v>
      </c>
      <c r="H1516" t="s">
        <v>1478</v>
      </c>
      <c r="I1516" t="str">
        <f t="shared" si="47"/>
        <v>D0200OB2SKU00258</v>
      </c>
      <c r="J1516">
        <v>30</v>
      </c>
    </row>
    <row r="1517" spans="1:10" x14ac:dyDescent="0.3">
      <c r="A1517" t="s">
        <v>5517</v>
      </c>
      <c r="B1517" t="s">
        <v>1082</v>
      </c>
      <c r="C1517" t="str">
        <f t="shared" si="46"/>
        <v>D0200</v>
      </c>
      <c r="D1517">
        <f>VLOOKUP(C1517,Sheet5!F:H,3,)</f>
        <v>6</v>
      </c>
      <c r="E1517" t="s">
        <v>5490</v>
      </c>
      <c r="F1517" t="s">
        <v>5491</v>
      </c>
      <c r="G1517" t="s">
        <v>2657</v>
      </c>
      <c r="H1517" t="s">
        <v>1586</v>
      </c>
      <c r="I1517" t="str">
        <f t="shared" si="47"/>
        <v>D0200OB2SKU00385</v>
      </c>
      <c r="J1517">
        <v>2170</v>
      </c>
    </row>
    <row r="1518" spans="1:10" x14ac:dyDescent="0.3">
      <c r="A1518" t="s">
        <v>5517</v>
      </c>
      <c r="B1518" t="s">
        <v>1082</v>
      </c>
      <c r="C1518" t="str">
        <f t="shared" si="46"/>
        <v>D0200</v>
      </c>
      <c r="D1518">
        <f>VLOOKUP(C1518,Sheet5!F:H,3,)</f>
        <v>6</v>
      </c>
      <c r="E1518" t="s">
        <v>5490</v>
      </c>
      <c r="F1518" t="s">
        <v>5491</v>
      </c>
      <c r="G1518" t="s">
        <v>2657</v>
      </c>
      <c r="H1518" t="s">
        <v>2503</v>
      </c>
      <c r="I1518" t="str">
        <f t="shared" si="47"/>
        <v>D0200OB2SKU00723</v>
      </c>
      <c r="J1518">
        <v>50</v>
      </c>
    </row>
    <row r="1519" spans="1:10" x14ac:dyDescent="0.3">
      <c r="A1519" t="s">
        <v>5517</v>
      </c>
      <c r="B1519" t="s">
        <v>1082</v>
      </c>
      <c r="C1519" t="str">
        <f t="shared" si="46"/>
        <v>D0200</v>
      </c>
      <c r="D1519">
        <f>VLOOKUP(C1519,Sheet5!F:H,3,)</f>
        <v>6</v>
      </c>
      <c r="E1519" t="s">
        <v>5490</v>
      </c>
      <c r="F1519" t="s">
        <v>5491</v>
      </c>
      <c r="G1519" t="s">
        <v>2657</v>
      </c>
      <c r="H1519" t="s">
        <v>13</v>
      </c>
      <c r="I1519" t="str">
        <f t="shared" si="47"/>
        <v>D0200OB2SKU00269</v>
      </c>
      <c r="J1519">
        <v>15</v>
      </c>
    </row>
    <row r="1520" spans="1:10" x14ac:dyDescent="0.3">
      <c r="A1520" t="s">
        <v>5517</v>
      </c>
      <c r="B1520" t="s">
        <v>1082</v>
      </c>
      <c r="C1520" t="str">
        <f t="shared" si="46"/>
        <v>D0200</v>
      </c>
      <c r="D1520">
        <f>VLOOKUP(C1520,Sheet5!F:H,3,)</f>
        <v>6</v>
      </c>
      <c r="E1520" t="s">
        <v>5490</v>
      </c>
      <c r="F1520" t="s">
        <v>5491</v>
      </c>
      <c r="G1520" t="s">
        <v>2657</v>
      </c>
      <c r="H1520" t="s">
        <v>2144</v>
      </c>
      <c r="I1520" t="str">
        <f t="shared" si="47"/>
        <v>D0200OB2SKU00323</v>
      </c>
      <c r="J1520">
        <v>1</v>
      </c>
    </row>
    <row r="1521" spans="1:10" x14ac:dyDescent="0.3">
      <c r="A1521" t="s">
        <v>5517</v>
      </c>
      <c r="B1521" t="s">
        <v>1082</v>
      </c>
      <c r="C1521" t="str">
        <f t="shared" si="46"/>
        <v>D0200</v>
      </c>
      <c r="D1521">
        <f>VLOOKUP(C1521,Sheet5!F:H,3,)</f>
        <v>6</v>
      </c>
      <c r="E1521" t="s">
        <v>5490</v>
      </c>
      <c r="F1521" t="s">
        <v>5491</v>
      </c>
      <c r="G1521" t="s">
        <v>2657</v>
      </c>
      <c r="H1521" t="s">
        <v>2060</v>
      </c>
      <c r="I1521" t="str">
        <f t="shared" si="47"/>
        <v>D0200OB2SKU00340</v>
      </c>
      <c r="J1521">
        <v>1</v>
      </c>
    </row>
    <row r="1522" spans="1:10" x14ac:dyDescent="0.3">
      <c r="A1522" t="s">
        <v>5517</v>
      </c>
      <c r="B1522" t="s">
        <v>1082</v>
      </c>
      <c r="C1522" t="str">
        <f t="shared" si="46"/>
        <v>D0200</v>
      </c>
      <c r="D1522">
        <f>VLOOKUP(C1522,Sheet5!F:H,3,)</f>
        <v>6</v>
      </c>
      <c r="E1522" t="s">
        <v>5490</v>
      </c>
      <c r="F1522" t="s">
        <v>5491</v>
      </c>
      <c r="G1522" t="s">
        <v>2657</v>
      </c>
      <c r="H1522" t="s">
        <v>2034</v>
      </c>
      <c r="I1522" t="str">
        <f t="shared" si="47"/>
        <v>D0200OB2SKU00691</v>
      </c>
      <c r="J1522">
        <v>10</v>
      </c>
    </row>
    <row r="1523" spans="1:10" x14ac:dyDescent="0.3">
      <c r="A1523" t="s">
        <v>5517</v>
      </c>
      <c r="B1523" t="s">
        <v>1082</v>
      </c>
      <c r="C1523" t="str">
        <f t="shared" si="46"/>
        <v>D0200</v>
      </c>
      <c r="D1523">
        <f>VLOOKUP(C1523,Sheet5!F:H,3,)</f>
        <v>6</v>
      </c>
      <c r="E1523" t="s">
        <v>5490</v>
      </c>
      <c r="F1523" t="s">
        <v>5491</v>
      </c>
      <c r="G1523" t="s">
        <v>2657</v>
      </c>
      <c r="H1523" t="s">
        <v>2238</v>
      </c>
      <c r="I1523" t="str">
        <f t="shared" si="47"/>
        <v>D0200OB2SKU00344</v>
      </c>
      <c r="J1523">
        <v>3</v>
      </c>
    </row>
    <row r="1524" spans="1:10" x14ac:dyDescent="0.3">
      <c r="A1524" t="s">
        <v>5517</v>
      </c>
      <c r="B1524" t="s">
        <v>1082</v>
      </c>
      <c r="C1524" t="str">
        <f t="shared" si="46"/>
        <v>D0200</v>
      </c>
      <c r="D1524">
        <f>VLOOKUP(C1524,Sheet5!F:H,3,)</f>
        <v>6</v>
      </c>
      <c r="E1524" t="s">
        <v>5490</v>
      </c>
      <c r="F1524" t="s">
        <v>5491</v>
      </c>
      <c r="G1524" t="s">
        <v>2657</v>
      </c>
      <c r="H1524" t="s">
        <v>4170</v>
      </c>
      <c r="I1524" t="str">
        <f t="shared" si="47"/>
        <v>D0200OB2SKU00762</v>
      </c>
      <c r="J1524">
        <v>20</v>
      </c>
    </row>
    <row r="1525" spans="1:10" x14ac:dyDescent="0.3">
      <c r="A1525" t="s">
        <v>5517</v>
      </c>
      <c r="B1525" t="s">
        <v>1082</v>
      </c>
      <c r="C1525" t="str">
        <f t="shared" si="46"/>
        <v>D0200</v>
      </c>
      <c r="D1525">
        <f>VLOOKUP(C1525,Sheet5!F:H,3,)</f>
        <v>6</v>
      </c>
      <c r="E1525" t="s">
        <v>5490</v>
      </c>
      <c r="F1525" t="s">
        <v>5491</v>
      </c>
      <c r="G1525" t="s">
        <v>2657</v>
      </c>
      <c r="H1525" t="s">
        <v>2295</v>
      </c>
      <c r="I1525" t="str">
        <f t="shared" si="47"/>
        <v>D0200OB2SKU00237</v>
      </c>
      <c r="J1525">
        <v>30</v>
      </c>
    </row>
    <row r="1526" spans="1:10" x14ac:dyDescent="0.3">
      <c r="A1526" t="s">
        <v>5517</v>
      </c>
      <c r="B1526" t="s">
        <v>1082</v>
      </c>
      <c r="C1526" t="str">
        <f t="shared" si="46"/>
        <v>D0200</v>
      </c>
      <c r="D1526">
        <f>VLOOKUP(C1526,Sheet5!F:H,3,)</f>
        <v>6</v>
      </c>
      <c r="E1526" t="s">
        <v>5490</v>
      </c>
      <c r="F1526" t="s">
        <v>5491</v>
      </c>
      <c r="G1526" t="s">
        <v>2657</v>
      </c>
      <c r="H1526" t="s">
        <v>1635</v>
      </c>
      <c r="I1526" t="str">
        <f t="shared" si="47"/>
        <v>D0200OB2SKU00268</v>
      </c>
      <c r="J1526">
        <v>15</v>
      </c>
    </row>
    <row r="1527" spans="1:10" x14ac:dyDescent="0.3">
      <c r="A1527" t="s">
        <v>5517</v>
      </c>
      <c r="B1527" t="s">
        <v>1087</v>
      </c>
      <c r="C1527" t="str">
        <f t="shared" si="46"/>
        <v>D0200</v>
      </c>
      <c r="D1527">
        <f>VLOOKUP(C1527,Sheet5!F:H,3,)</f>
        <v>6</v>
      </c>
      <c r="E1527" t="s">
        <v>5492</v>
      </c>
      <c r="F1527" t="s">
        <v>5491</v>
      </c>
      <c r="G1527" t="s">
        <v>2657</v>
      </c>
      <c r="H1527" t="s">
        <v>1478</v>
      </c>
      <c r="I1527" t="str">
        <f t="shared" si="47"/>
        <v>D0200OB7SKU00258</v>
      </c>
      <c r="J1527">
        <v>30</v>
      </c>
    </row>
    <row r="1528" spans="1:10" x14ac:dyDescent="0.3">
      <c r="A1528" t="s">
        <v>5517</v>
      </c>
      <c r="B1528" t="s">
        <v>1087</v>
      </c>
      <c r="C1528" t="str">
        <f t="shared" si="46"/>
        <v>D0200</v>
      </c>
      <c r="D1528">
        <f>VLOOKUP(C1528,Sheet5!F:H,3,)</f>
        <v>6</v>
      </c>
      <c r="E1528" t="s">
        <v>5492</v>
      </c>
      <c r="F1528" t="s">
        <v>5491</v>
      </c>
      <c r="G1528" t="s">
        <v>2657</v>
      </c>
      <c r="H1528" t="s">
        <v>1586</v>
      </c>
      <c r="I1528" t="str">
        <f t="shared" si="47"/>
        <v>D0200OB7SKU00385</v>
      </c>
      <c r="J1528">
        <v>970</v>
      </c>
    </row>
    <row r="1529" spans="1:10" x14ac:dyDescent="0.3">
      <c r="A1529" t="s">
        <v>5517</v>
      </c>
      <c r="B1529" t="s">
        <v>1087</v>
      </c>
      <c r="C1529" t="str">
        <f t="shared" si="46"/>
        <v>D0200</v>
      </c>
      <c r="D1529">
        <f>VLOOKUP(C1529,Sheet5!F:H,3,)</f>
        <v>6</v>
      </c>
      <c r="E1529" t="s">
        <v>5492</v>
      </c>
      <c r="F1529" t="s">
        <v>5491</v>
      </c>
      <c r="G1529" t="s">
        <v>2657</v>
      </c>
      <c r="H1529" t="s">
        <v>2503</v>
      </c>
      <c r="I1529" t="str">
        <f t="shared" si="47"/>
        <v>D0200OB7SKU00723</v>
      </c>
      <c r="J1529">
        <v>50</v>
      </c>
    </row>
    <row r="1530" spans="1:10" x14ac:dyDescent="0.3">
      <c r="A1530" t="s">
        <v>5517</v>
      </c>
      <c r="B1530" t="s">
        <v>1087</v>
      </c>
      <c r="C1530" t="str">
        <f t="shared" si="46"/>
        <v>D0200</v>
      </c>
      <c r="D1530">
        <f>VLOOKUP(C1530,Sheet5!F:H,3,)</f>
        <v>6</v>
      </c>
      <c r="E1530" t="s">
        <v>5492</v>
      </c>
      <c r="F1530" t="s">
        <v>5491</v>
      </c>
      <c r="G1530" t="s">
        <v>2657</v>
      </c>
      <c r="H1530" t="s">
        <v>13</v>
      </c>
      <c r="I1530" t="str">
        <f t="shared" si="47"/>
        <v>D0200OB7SKU00269</v>
      </c>
      <c r="J1530">
        <v>15</v>
      </c>
    </row>
    <row r="1531" spans="1:10" x14ac:dyDescent="0.3">
      <c r="A1531" t="s">
        <v>5517</v>
      </c>
      <c r="B1531" t="s">
        <v>1087</v>
      </c>
      <c r="C1531" t="str">
        <f t="shared" si="46"/>
        <v>D0200</v>
      </c>
      <c r="D1531">
        <f>VLOOKUP(C1531,Sheet5!F:H,3,)</f>
        <v>6</v>
      </c>
      <c r="E1531" t="s">
        <v>5492</v>
      </c>
      <c r="F1531" t="s">
        <v>5491</v>
      </c>
      <c r="G1531" t="s">
        <v>2657</v>
      </c>
      <c r="H1531" t="s">
        <v>2144</v>
      </c>
      <c r="I1531" t="str">
        <f t="shared" si="47"/>
        <v>D0200OB7SKU00323</v>
      </c>
      <c r="J1531">
        <v>1</v>
      </c>
    </row>
    <row r="1532" spans="1:10" x14ac:dyDescent="0.3">
      <c r="A1532" t="s">
        <v>5517</v>
      </c>
      <c r="B1532" t="s">
        <v>1087</v>
      </c>
      <c r="C1532" t="str">
        <f t="shared" si="46"/>
        <v>D0200</v>
      </c>
      <c r="D1532">
        <f>VLOOKUP(C1532,Sheet5!F:H,3,)</f>
        <v>6</v>
      </c>
      <c r="E1532" t="s">
        <v>5492</v>
      </c>
      <c r="F1532" t="s">
        <v>5491</v>
      </c>
      <c r="G1532" t="s">
        <v>2657</v>
      </c>
      <c r="H1532" t="s">
        <v>2060</v>
      </c>
      <c r="I1532" t="str">
        <f t="shared" si="47"/>
        <v>D0200OB7SKU00340</v>
      </c>
      <c r="J1532">
        <v>1</v>
      </c>
    </row>
    <row r="1533" spans="1:10" x14ac:dyDescent="0.3">
      <c r="A1533" t="s">
        <v>5517</v>
      </c>
      <c r="B1533" t="s">
        <v>1087</v>
      </c>
      <c r="C1533" t="str">
        <f t="shared" si="46"/>
        <v>D0200</v>
      </c>
      <c r="D1533">
        <f>VLOOKUP(C1533,Sheet5!F:H,3,)</f>
        <v>6</v>
      </c>
      <c r="E1533" t="s">
        <v>5492</v>
      </c>
      <c r="F1533" t="s">
        <v>5491</v>
      </c>
      <c r="G1533" t="s">
        <v>2657</v>
      </c>
      <c r="H1533" t="s">
        <v>2034</v>
      </c>
      <c r="I1533" t="str">
        <f t="shared" si="47"/>
        <v>D0200OB7SKU00691</v>
      </c>
      <c r="J1533">
        <v>5</v>
      </c>
    </row>
    <row r="1534" spans="1:10" x14ac:dyDescent="0.3">
      <c r="A1534" t="s">
        <v>5517</v>
      </c>
      <c r="B1534" t="s">
        <v>1087</v>
      </c>
      <c r="C1534" t="str">
        <f t="shared" si="46"/>
        <v>D0200</v>
      </c>
      <c r="D1534">
        <f>VLOOKUP(C1534,Sheet5!F:H,3,)</f>
        <v>6</v>
      </c>
      <c r="E1534" t="s">
        <v>5492</v>
      </c>
      <c r="F1534" t="s">
        <v>5491</v>
      </c>
      <c r="G1534" t="s">
        <v>2657</v>
      </c>
      <c r="H1534" t="s">
        <v>2238</v>
      </c>
      <c r="I1534" t="str">
        <f t="shared" si="47"/>
        <v>D0200OB7SKU00344</v>
      </c>
      <c r="J1534">
        <v>2</v>
      </c>
    </row>
    <row r="1535" spans="1:10" x14ac:dyDescent="0.3">
      <c r="A1535" t="s">
        <v>5517</v>
      </c>
      <c r="B1535" t="s">
        <v>1087</v>
      </c>
      <c r="C1535" t="str">
        <f t="shared" si="46"/>
        <v>D0200</v>
      </c>
      <c r="D1535">
        <f>VLOOKUP(C1535,Sheet5!F:H,3,)</f>
        <v>6</v>
      </c>
      <c r="E1535" t="s">
        <v>5492</v>
      </c>
      <c r="F1535" t="s">
        <v>5491</v>
      </c>
      <c r="G1535" t="s">
        <v>2657</v>
      </c>
      <c r="H1535" t="s">
        <v>4170</v>
      </c>
      <c r="I1535" t="str">
        <f t="shared" si="47"/>
        <v>D0200OB7SKU00762</v>
      </c>
      <c r="J1535">
        <v>15</v>
      </c>
    </row>
    <row r="1536" spans="1:10" x14ac:dyDescent="0.3">
      <c r="A1536" t="s">
        <v>5517</v>
      </c>
      <c r="B1536" t="s">
        <v>1087</v>
      </c>
      <c r="C1536" t="str">
        <f t="shared" si="46"/>
        <v>D0200</v>
      </c>
      <c r="D1536">
        <f>VLOOKUP(C1536,Sheet5!F:H,3,)</f>
        <v>6</v>
      </c>
      <c r="E1536" t="s">
        <v>5492</v>
      </c>
      <c r="F1536" t="s">
        <v>5491</v>
      </c>
      <c r="G1536" t="s">
        <v>2657</v>
      </c>
      <c r="H1536" t="s">
        <v>2295</v>
      </c>
      <c r="I1536" t="str">
        <f t="shared" si="47"/>
        <v>D0200OB7SKU00237</v>
      </c>
      <c r="J1536">
        <v>20</v>
      </c>
    </row>
    <row r="1537" spans="1:10" x14ac:dyDescent="0.3">
      <c r="A1537" t="s">
        <v>5517</v>
      </c>
      <c r="B1537" t="s">
        <v>1087</v>
      </c>
      <c r="C1537" t="str">
        <f t="shared" si="46"/>
        <v>D0200</v>
      </c>
      <c r="D1537">
        <f>VLOOKUP(C1537,Sheet5!F:H,3,)</f>
        <v>6</v>
      </c>
      <c r="E1537" t="s">
        <v>5492</v>
      </c>
      <c r="F1537" t="s">
        <v>5491</v>
      </c>
      <c r="G1537" t="s">
        <v>2657</v>
      </c>
      <c r="H1537" t="s">
        <v>1635</v>
      </c>
      <c r="I1537" t="str">
        <f t="shared" si="47"/>
        <v>D0200OB7SKU00268</v>
      </c>
      <c r="J1537">
        <v>15</v>
      </c>
    </row>
    <row r="1538" spans="1:10" x14ac:dyDescent="0.3">
      <c r="A1538" t="s">
        <v>5517</v>
      </c>
      <c r="B1538" t="s">
        <v>1081</v>
      </c>
      <c r="C1538" t="str">
        <f t="shared" ref="C1538:C1601" si="48">LEFT(B1538,5)</f>
        <v>D0200</v>
      </c>
      <c r="D1538">
        <f>VLOOKUP(C1538,Sheet5!F:H,3,)</f>
        <v>6</v>
      </c>
      <c r="E1538" t="s">
        <v>5493</v>
      </c>
      <c r="F1538" t="s">
        <v>5491</v>
      </c>
      <c r="G1538" t="s">
        <v>2657</v>
      </c>
      <c r="H1538" t="s">
        <v>1478</v>
      </c>
      <c r="I1538" t="str">
        <f t="shared" si="47"/>
        <v>D0200OB1SKU00258</v>
      </c>
      <c r="J1538">
        <v>30</v>
      </c>
    </row>
    <row r="1539" spans="1:10" x14ac:dyDescent="0.3">
      <c r="A1539" t="s">
        <v>5517</v>
      </c>
      <c r="B1539" t="s">
        <v>1081</v>
      </c>
      <c r="C1539" t="str">
        <f t="shared" si="48"/>
        <v>D0200</v>
      </c>
      <c r="D1539">
        <f>VLOOKUP(C1539,Sheet5!F:H,3,)</f>
        <v>6</v>
      </c>
      <c r="E1539" t="s">
        <v>5493</v>
      </c>
      <c r="F1539" t="s">
        <v>5491</v>
      </c>
      <c r="G1539" t="s">
        <v>2657</v>
      </c>
      <c r="H1539" t="s">
        <v>1586</v>
      </c>
      <c r="I1539" t="str">
        <f t="shared" ref="I1539:I1602" si="49">B1539&amp;H1539</f>
        <v>D0200OB1SKU00385</v>
      </c>
      <c r="J1539">
        <v>1920</v>
      </c>
    </row>
    <row r="1540" spans="1:10" x14ac:dyDescent="0.3">
      <c r="A1540" t="s">
        <v>5517</v>
      </c>
      <c r="B1540" t="s">
        <v>1081</v>
      </c>
      <c r="C1540" t="str">
        <f t="shared" si="48"/>
        <v>D0200</v>
      </c>
      <c r="D1540">
        <f>VLOOKUP(C1540,Sheet5!F:H,3,)</f>
        <v>6</v>
      </c>
      <c r="E1540" t="s">
        <v>5493</v>
      </c>
      <c r="F1540" t="s">
        <v>5491</v>
      </c>
      <c r="G1540" t="s">
        <v>2657</v>
      </c>
      <c r="H1540" t="s">
        <v>2503</v>
      </c>
      <c r="I1540" t="str">
        <f t="shared" si="49"/>
        <v>D0200OB1SKU00723</v>
      </c>
      <c r="J1540">
        <v>50</v>
      </c>
    </row>
    <row r="1541" spans="1:10" x14ac:dyDescent="0.3">
      <c r="A1541" t="s">
        <v>5517</v>
      </c>
      <c r="B1541" t="s">
        <v>1081</v>
      </c>
      <c r="C1541" t="str">
        <f t="shared" si="48"/>
        <v>D0200</v>
      </c>
      <c r="D1541">
        <f>VLOOKUP(C1541,Sheet5!F:H,3,)</f>
        <v>6</v>
      </c>
      <c r="E1541" t="s">
        <v>5493</v>
      </c>
      <c r="F1541" t="s">
        <v>5491</v>
      </c>
      <c r="G1541" t="s">
        <v>2657</v>
      </c>
      <c r="H1541" t="s">
        <v>13</v>
      </c>
      <c r="I1541" t="str">
        <f t="shared" si="49"/>
        <v>D0200OB1SKU00269</v>
      </c>
      <c r="J1541">
        <v>15</v>
      </c>
    </row>
    <row r="1542" spans="1:10" x14ac:dyDescent="0.3">
      <c r="A1542" t="s">
        <v>5517</v>
      </c>
      <c r="B1542" t="s">
        <v>1081</v>
      </c>
      <c r="C1542" t="str">
        <f t="shared" si="48"/>
        <v>D0200</v>
      </c>
      <c r="D1542">
        <f>VLOOKUP(C1542,Sheet5!F:H,3,)</f>
        <v>6</v>
      </c>
      <c r="E1542" t="s">
        <v>5493</v>
      </c>
      <c r="F1542" t="s">
        <v>5491</v>
      </c>
      <c r="G1542" t="s">
        <v>2657</v>
      </c>
      <c r="H1542" t="s">
        <v>2144</v>
      </c>
      <c r="I1542" t="str">
        <f t="shared" si="49"/>
        <v>D0200OB1SKU00323</v>
      </c>
      <c r="J1542">
        <v>1</v>
      </c>
    </row>
    <row r="1543" spans="1:10" x14ac:dyDescent="0.3">
      <c r="A1543" t="s">
        <v>5517</v>
      </c>
      <c r="B1543" t="s">
        <v>1081</v>
      </c>
      <c r="C1543" t="str">
        <f t="shared" si="48"/>
        <v>D0200</v>
      </c>
      <c r="D1543">
        <f>VLOOKUP(C1543,Sheet5!F:H,3,)</f>
        <v>6</v>
      </c>
      <c r="E1543" t="s">
        <v>5493</v>
      </c>
      <c r="F1543" t="s">
        <v>5491</v>
      </c>
      <c r="G1543" t="s">
        <v>2657</v>
      </c>
      <c r="H1543" t="s">
        <v>2060</v>
      </c>
      <c r="I1543" t="str">
        <f t="shared" si="49"/>
        <v>D0200OB1SKU00340</v>
      </c>
      <c r="J1543">
        <v>1</v>
      </c>
    </row>
    <row r="1544" spans="1:10" x14ac:dyDescent="0.3">
      <c r="A1544" t="s">
        <v>5517</v>
      </c>
      <c r="B1544" t="s">
        <v>1081</v>
      </c>
      <c r="C1544" t="str">
        <f t="shared" si="48"/>
        <v>D0200</v>
      </c>
      <c r="D1544">
        <f>VLOOKUP(C1544,Sheet5!F:H,3,)</f>
        <v>6</v>
      </c>
      <c r="E1544" t="s">
        <v>5493</v>
      </c>
      <c r="F1544" t="s">
        <v>5491</v>
      </c>
      <c r="G1544" t="s">
        <v>2657</v>
      </c>
      <c r="H1544" t="s">
        <v>2034</v>
      </c>
      <c r="I1544" t="str">
        <f t="shared" si="49"/>
        <v>D0200OB1SKU00691</v>
      </c>
      <c r="J1544">
        <v>10</v>
      </c>
    </row>
    <row r="1545" spans="1:10" x14ac:dyDescent="0.3">
      <c r="A1545" t="s">
        <v>5517</v>
      </c>
      <c r="B1545" t="s">
        <v>1081</v>
      </c>
      <c r="C1545" t="str">
        <f t="shared" si="48"/>
        <v>D0200</v>
      </c>
      <c r="D1545">
        <f>VLOOKUP(C1545,Sheet5!F:H,3,)</f>
        <v>6</v>
      </c>
      <c r="E1545" t="s">
        <v>5493</v>
      </c>
      <c r="F1545" t="s">
        <v>5491</v>
      </c>
      <c r="G1545" t="s">
        <v>2657</v>
      </c>
      <c r="H1545" t="s">
        <v>2238</v>
      </c>
      <c r="I1545" t="str">
        <f t="shared" si="49"/>
        <v>D0200OB1SKU00344</v>
      </c>
      <c r="J1545">
        <v>2</v>
      </c>
    </row>
    <row r="1546" spans="1:10" x14ac:dyDescent="0.3">
      <c r="A1546" t="s">
        <v>5517</v>
      </c>
      <c r="B1546" t="s">
        <v>1081</v>
      </c>
      <c r="C1546" t="str">
        <f t="shared" si="48"/>
        <v>D0200</v>
      </c>
      <c r="D1546">
        <f>VLOOKUP(C1546,Sheet5!F:H,3,)</f>
        <v>6</v>
      </c>
      <c r="E1546" t="s">
        <v>5493</v>
      </c>
      <c r="F1546" t="s">
        <v>5491</v>
      </c>
      <c r="G1546" t="s">
        <v>2657</v>
      </c>
      <c r="H1546" t="s">
        <v>4170</v>
      </c>
      <c r="I1546" t="str">
        <f t="shared" si="49"/>
        <v>D0200OB1SKU00762</v>
      </c>
      <c r="J1546">
        <v>20</v>
      </c>
    </row>
    <row r="1547" spans="1:10" x14ac:dyDescent="0.3">
      <c r="A1547" t="s">
        <v>5517</v>
      </c>
      <c r="B1547" t="s">
        <v>1081</v>
      </c>
      <c r="C1547" t="str">
        <f t="shared" si="48"/>
        <v>D0200</v>
      </c>
      <c r="D1547">
        <f>VLOOKUP(C1547,Sheet5!F:H,3,)</f>
        <v>6</v>
      </c>
      <c r="E1547" t="s">
        <v>5493</v>
      </c>
      <c r="F1547" t="s">
        <v>5491</v>
      </c>
      <c r="G1547" t="s">
        <v>2657</v>
      </c>
      <c r="H1547" t="s">
        <v>2295</v>
      </c>
      <c r="I1547" t="str">
        <f t="shared" si="49"/>
        <v>D0200OB1SKU00237</v>
      </c>
      <c r="J1547">
        <v>25</v>
      </c>
    </row>
    <row r="1548" spans="1:10" x14ac:dyDescent="0.3">
      <c r="A1548" t="s">
        <v>5517</v>
      </c>
      <c r="B1548" t="s">
        <v>1081</v>
      </c>
      <c r="C1548" t="str">
        <f t="shared" si="48"/>
        <v>D0200</v>
      </c>
      <c r="D1548">
        <f>VLOOKUP(C1548,Sheet5!F:H,3,)</f>
        <v>6</v>
      </c>
      <c r="E1548" t="s">
        <v>5493</v>
      </c>
      <c r="F1548" t="s">
        <v>5491</v>
      </c>
      <c r="G1548" t="s">
        <v>2657</v>
      </c>
      <c r="H1548" t="s">
        <v>1635</v>
      </c>
      <c r="I1548" t="str">
        <f t="shared" si="49"/>
        <v>D0200OB1SKU00268</v>
      </c>
      <c r="J1548">
        <v>10</v>
      </c>
    </row>
    <row r="1549" spans="1:10" x14ac:dyDescent="0.3">
      <c r="A1549" t="s">
        <v>5517</v>
      </c>
      <c r="B1549" t="s">
        <v>1083</v>
      </c>
      <c r="C1549" t="str">
        <f t="shared" si="48"/>
        <v>D0200</v>
      </c>
      <c r="D1549">
        <f>VLOOKUP(C1549,Sheet5!F:H,3,)</f>
        <v>6</v>
      </c>
      <c r="E1549" t="s">
        <v>5494</v>
      </c>
      <c r="F1549" t="s">
        <v>5491</v>
      </c>
      <c r="G1549" t="s">
        <v>2657</v>
      </c>
      <c r="H1549" t="s">
        <v>1478</v>
      </c>
      <c r="I1549" t="str">
        <f t="shared" si="49"/>
        <v>D0200OB3SKU00258</v>
      </c>
      <c r="J1549">
        <v>50</v>
      </c>
    </row>
    <row r="1550" spans="1:10" x14ac:dyDescent="0.3">
      <c r="A1550" t="s">
        <v>5517</v>
      </c>
      <c r="B1550" t="s">
        <v>1083</v>
      </c>
      <c r="C1550" t="str">
        <f t="shared" si="48"/>
        <v>D0200</v>
      </c>
      <c r="D1550">
        <f>VLOOKUP(C1550,Sheet5!F:H,3,)</f>
        <v>6</v>
      </c>
      <c r="E1550" t="s">
        <v>5494</v>
      </c>
      <c r="F1550" t="s">
        <v>5491</v>
      </c>
      <c r="G1550" t="s">
        <v>2657</v>
      </c>
      <c r="H1550" t="s">
        <v>1586</v>
      </c>
      <c r="I1550" t="str">
        <f t="shared" si="49"/>
        <v>D0200OB3SKU00385</v>
      </c>
      <c r="J1550">
        <v>1250</v>
      </c>
    </row>
    <row r="1551" spans="1:10" x14ac:dyDescent="0.3">
      <c r="A1551" t="s">
        <v>5517</v>
      </c>
      <c r="B1551" t="s">
        <v>1083</v>
      </c>
      <c r="C1551" t="str">
        <f t="shared" si="48"/>
        <v>D0200</v>
      </c>
      <c r="D1551">
        <f>VLOOKUP(C1551,Sheet5!F:H,3,)</f>
        <v>6</v>
      </c>
      <c r="E1551" t="s">
        <v>5494</v>
      </c>
      <c r="F1551" t="s">
        <v>5491</v>
      </c>
      <c r="G1551" t="s">
        <v>2657</v>
      </c>
      <c r="H1551" t="s">
        <v>2503</v>
      </c>
      <c r="I1551" t="str">
        <f t="shared" si="49"/>
        <v>D0200OB3SKU00723</v>
      </c>
      <c r="J1551">
        <v>50</v>
      </c>
    </row>
    <row r="1552" spans="1:10" x14ac:dyDescent="0.3">
      <c r="A1552" t="s">
        <v>5517</v>
      </c>
      <c r="B1552" t="s">
        <v>1083</v>
      </c>
      <c r="C1552" t="str">
        <f t="shared" si="48"/>
        <v>D0200</v>
      </c>
      <c r="D1552">
        <f>VLOOKUP(C1552,Sheet5!F:H,3,)</f>
        <v>6</v>
      </c>
      <c r="E1552" t="s">
        <v>5494</v>
      </c>
      <c r="F1552" t="s">
        <v>5491</v>
      </c>
      <c r="G1552" t="s">
        <v>2657</v>
      </c>
      <c r="H1552" t="s">
        <v>13</v>
      </c>
      <c r="I1552" t="str">
        <f t="shared" si="49"/>
        <v>D0200OB3SKU00269</v>
      </c>
      <c r="J1552">
        <v>10</v>
      </c>
    </row>
    <row r="1553" spans="1:10" x14ac:dyDescent="0.3">
      <c r="A1553" t="s">
        <v>5517</v>
      </c>
      <c r="B1553" t="s">
        <v>1083</v>
      </c>
      <c r="C1553" t="str">
        <f t="shared" si="48"/>
        <v>D0200</v>
      </c>
      <c r="D1553">
        <f>VLOOKUP(C1553,Sheet5!F:H,3,)</f>
        <v>6</v>
      </c>
      <c r="E1553" t="s">
        <v>5494</v>
      </c>
      <c r="F1553" t="s">
        <v>5491</v>
      </c>
      <c r="G1553" t="s">
        <v>2657</v>
      </c>
      <c r="H1553" t="s">
        <v>2144</v>
      </c>
      <c r="I1553" t="str">
        <f t="shared" si="49"/>
        <v>D0200OB3SKU00323</v>
      </c>
      <c r="J1553">
        <v>6</v>
      </c>
    </row>
    <row r="1554" spans="1:10" x14ac:dyDescent="0.3">
      <c r="A1554" t="s">
        <v>5517</v>
      </c>
      <c r="B1554" t="s">
        <v>1083</v>
      </c>
      <c r="C1554" t="str">
        <f t="shared" si="48"/>
        <v>D0200</v>
      </c>
      <c r="D1554">
        <f>VLOOKUP(C1554,Sheet5!F:H,3,)</f>
        <v>6</v>
      </c>
      <c r="E1554" t="s">
        <v>5494</v>
      </c>
      <c r="F1554" t="s">
        <v>5491</v>
      </c>
      <c r="G1554" t="s">
        <v>2657</v>
      </c>
      <c r="H1554" t="s">
        <v>2060</v>
      </c>
      <c r="I1554" t="str">
        <f t="shared" si="49"/>
        <v>D0200OB3SKU00340</v>
      </c>
      <c r="J1554">
        <v>5</v>
      </c>
    </row>
    <row r="1555" spans="1:10" x14ac:dyDescent="0.3">
      <c r="A1555" t="s">
        <v>5517</v>
      </c>
      <c r="B1555" t="s">
        <v>1083</v>
      </c>
      <c r="C1555" t="str">
        <f t="shared" si="48"/>
        <v>D0200</v>
      </c>
      <c r="D1555">
        <f>VLOOKUP(C1555,Sheet5!F:H,3,)</f>
        <v>6</v>
      </c>
      <c r="E1555" t="s">
        <v>5494</v>
      </c>
      <c r="F1555" t="s">
        <v>5491</v>
      </c>
      <c r="G1555" t="s">
        <v>2657</v>
      </c>
      <c r="H1555" t="s">
        <v>2034</v>
      </c>
      <c r="I1555" t="str">
        <f t="shared" si="49"/>
        <v>D0200OB3SKU00691</v>
      </c>
      <c r="J1555">
        <v>5</v>
      </c>
    </row>
    <row r="1556" spans="1:10" x14ac:dyDescent="0.3">
      <c r="A1556" t="s">
        <v>5517</v>
      </c>
      <c r="B1556" t="s">
        <v>1083</v>
      </c>
      <c r="C1556" t="str">
        <f t="shared" si="48"/>
        <v>D0200</v>
      </c>
      <c r="D1556">
        <f>VLOOKUP(C1556,Sheet5!F:H,3,)</f>
        <v>6</v>
      </c>
      <c r="E1556" t="s">
        <v>5494</v>
      </c>
      <c r="F1556" t="s">
        <v>5491</v>
      </c>
      <c r="G1556" t="s">
        <v>2657</v>
      </c>
      <c r="H1556" t="s">
        <v>2238</v>
      </c>
      <c r="I1556" t="str">
        <f t="shared" si="49"/>
        <v>D0200OB3SKU00344</v>
      </c>
      <c r="J1556">
        <v>3</v>
      </c>
    </row>
    <row r="1557" spans="1:10" x14ac:dyDescent="0.3">
      <c r="A1557" t="s">
        <v>5517</v>
      </c>
      <c r="B1557" t="s">
        <v>1083</v>
      </c>
      <c r="C1557" t="str">
        <f t="shared" si="48"/>
        <v>D0200</v>
      </c>
      <c r="D1557">
        <f>VLOOKUP(C1557,Sheet5!F:H,3,)</f>
        <v>6</v>
      </c>
      <c r="E1557" t="s">
        <v>5494</v>
      </c>
      <c r="F1557" t="s">
        <v>5491</v>
      </c>
      <c r="G1557" t="s">
        <v>2657</v>
      </c>
      <c r="H1557" t="s">
        <v>4170</v>
      </c>
      <c r="I1557" t="str">
        <f t="shared" si="49"/>
        <v>D0200OB3SKU00762</v>
      </c>
      <c r="J1557">
        <v>15</v>
      </c>
    </row>
    <row r="1558" spans="1:10" x14ac:dyDescent="0.3">
      <c r="A1558" t="s">
        <v>5517</v>
      </c>
      <c r="B1558" t="s">
        <v>1083</v>
      </c>
      <c r="C1558" t="str">
        <f t="shared" si="48"/>
        <v>D0200</v>
      </c>
      <c r="D1558">
        <f>VLOOKUP(C1558,Sheet5!F:H,3,)</f>
        <v>6</v>
      </c>
      <c r="E1558" t="s">
        <v>5494</v>
      </c>
      <c r="F1558" t="s">
        <v>5491</v>
      </c>
      <c r="G1558" t="s">
        <v>2657</v>
      </c>
      <c r="H1558" t="s">
        <v>2295</v>
      </c>
      <c r="I1558" t="str">
        <f t="shared" si="49"/>
        <v>D0200OB3SKU00237</v>
      </c>
      <c r="J1558">
        <v>25</v>
      </c>
    </row>
    <row r="1559" spans="1:10" x14ac:dyDescent="0.3">
      <c r="A1559" t="s">
        <v>5517</v>
      </c>
      <c r="B1559" t="s">
        <v>1083</v>
      </c>
      <c r="C1559" t="str">
        <f t="shared" si="48"/>
        <v>D0200</v>
      </c>
      <c r="D1559">
        <f>VLOOKUP(C1559,Sheet5!F:H,3,)</f>
        <v>6</v>
      </c>
      <c r="E1559" t="s">
        <v>5494</v>
      </c>
      <c r="F1559" t="s">
        <v>5491</v>
      </c>
      <c r="G1559" t="s">
        <v>2657</v>
      </c>
      <c r="H1559" t="s">
        <v>1635</v>
      </c>
      <c r="I1559" t="str">
        <f t="shared" si="49"/>
        <v>D0200OB3SKU00268</v>
      </c>
      <c r="J1559">
        <v>15</v>
      </c>
    </row>
    <row r="1560" spans="1:10" x14ac:dyDescent="0.3">
      <c r="A1560" t="s">
        <v>5517</v>
      </c>
      <c r="B1560" t="s">
        <v>1086</v>
      </c>
      <c r="C1560" t="str">
        <f t="shared" si="48"/>
        <v>D0200</v>
      </c>
      <c r="D1560">
        <f>VLOOKUP(C1560,Sheet5!F:H,3,)</f>
        <v>6</v>
      </c>
      <c r="E1560" t="s">
        <v>5495</v>
      </c>
      <c r="F1560" t="s">
        <v>5491</v>
      </c>
      <c r="G1560" t="s">
        <v>2657</v>
      </c>
      <c r="H1560" t="s">
        <v>1478</v>
      </c>
      <c r="I1560" t="str">
        <f t="shared" si="49"/>
        <v>D0200OB6SKU00258</v>
      </c>
      <c r="J1560">
        <v>130</v>
      </c>
    </row>
    <row r="1561" spans="1:10" x14ac:dyDescent="0.3">
      <c r="A1561" t="s">
        <v>5517</v>
      </c>
      <c r="B1561" t="s">
        <v>1086</v>
      </c>
      <c r="C1561" t="str">
        <f t="shared" si="48"/>
        <v>D0200</v>
      </c>
      <c r="D1561">
        <f>VLOOKUP(C1561,Sheet5!F:H,3,)</f>
        <v>6</v>
      </c>
      <c r="E1561" t="s">
        <v>5495</v>
      </c>
      <c r="F1561" t="s">
        <v>5491</v>
      </c>
      <c r="G1561" t="s">
        <v>2657</v>
      </c>
      <c r="H1561" t="s">
        <v>1586</v>
      </c>
      <c r="I1561" t="str">
        <f t="shared" si="49"/>
        <v>D0200OB6SKU00385</v>
      </c>
      <c r="J1561">
        <v>1020</v>
      </c>
    </row>
    <row r="1562" spans="1:10" x14ac:dyDescent="0.3">
      <c r="A1562" t="s">
        <v>5517</v>
      </c>
      <c r="B1562" t="s">
        <v>1086</v>
      </c>
      <c r="C1562" t="str">
        <f t="shared" si="48"/>
        <v>D0200</v>
      </c>
      <c r="D1562">
        <f>VLOOKUP(C1562,Sheet5!F:H,3,)</f>
        <v>6</v>
      </c>
      <c r="E1562" t="s">
        <v>5495</v>
      </c>
      <c r="F1562" t="s">
        <v>5491</v>
      </c>
      <c r="G1562" t="s">
        <v>2657</v>
      </c>
      <c r="H1562" t="s">
        <v>2503</v>
      </c>
      <c r="I1562" t="str">
        <f t="shared" si="49"/>
        <v>D0200OB6SKU00723</v>
      </c>
      <c r="J1562">
        <v>50</v>
      </c>
    </row>
    <row r="1563" spans="1:10" x14ac:dyDescent="0.3">
      <c r="A1563" t="s">
        <v>5517</v>
      </c>
      <c r="B1563" t="s">
        <v>1086</v>
      </c>
      <c r="C1563" t="str">
        <f t="shared" si="48"/>
        <v>D0200</v>
      </c>
      <c r="D1563">
        <f>VLOOKUP(C1563,Sheet5!F:H,3,)</f>
        <v>6</v>
      </c>
      <c r="E1563" t="s">
        <v>5495</v>
      </c>
      <c r="F1563" t="s">
        <v>5491</v>
      </c>
      <c r="G1563" t="s">
        <v>2657</v>
      </c>
      <c r="H1563" t="s">
        <v>13</v>
      </c>
      <c r="I1563" t="str">
        <f t="shared" si="49"/>
        <v>D0200OB6SKU00269</v>
      </c>
      <c r="J1563">
        <v>10</v>
      </c>
    </row>
    <row r="1564" spans="1:10" x14ac:dyDescent="0.3">
      <c r="A1564" t="s">
        <v>5517</v>
      </c>
      <c r="B1564" t="s">
        <v>1086</v>
      </c>
      <c r="C1564" t="str">
        <f t="shared" si="48"/>
        <v>D0200</v>
      </c>
      <c r="D1564">
        <f>VLOOKUP(C1564,Sheet5!F:H,3,)</f>
        <v>6</v>
      </c>
      <c r="E1564" t="s">
        <v>5495</v>
      </c>
      <c r="F1564" t="s">
        <v>5491</v>
      </c>
      <c r="G1564" t="s">
        <v>2657</v>
      </c>
      <c r="H1564" t="s">
        <v>2144</v>
      </c>
      <c r="I1564" t="str">
        <f t="shared" si="49"/>
        <v>D0200OB6SKU00323</v>
      </c>
      <c r="J1564">
        <v>1</v>
      </c>
    </row>
    <row r="1565" spans="1:10" x14ac:dyDescent="0.3">
      <c r="A1565" t="s">
        <v>5517</v>
      </c>
      <c r="B1565" t="s">
        <v>1086</v>
      </c>
      <c r="C1565" t="str">
        <f t="shared" si="48"/>
        <v>D0200</v>
      </c>
      <c r="D1565">
        <f>VLOOKUP(C1565,Sheet5!F:H,3,)</f>
        <v>6</v>
      </c>
      <c r="E1565" t="s">
        <v>5495</v>
      </c>
      <c r="F1565" t="s">
        <v>5491</v>
      </c>
      <c r="G1565" t="s">
        <v>2657</v>
      </c>
      <c r="H1565" t="s">
        <v>2060</v>
      </c>
      <c r="I1565" t="str">
        <f t="shared" si="49"/>
        <v>D0200OB6SKU00340</v>
      </c>
      <c r="J1565">
        <v>1</v>
      </c>
    </row>
    <row r="1566" spans="1:10" x14ac:dyDescent="0.3">
      <c r="A1566" t="s">
        <v>5517</v>
      </c>
      <c r="B1566" t="s">
        <v>1086</v>
      </c>
      <c r="C1566" t="str">
        <f t="shared" si="48"/>
        <v>D0200</v>
      </c>
      <c r="D1566">
        <f>VLOOKUP(C1566,Sheet5!F:H,3,)</f>
        <v>6</v>
      </c>
      <c r="E1566" t="s">
        <v>5495</v>
      </c>
      <c r="F1566" t="s">
        <v>5491</v>
      </c>
      <c r="G1566" t="s">
        <v>2657</v>
      </c>
      <c r="H1566" t="s">
        <v>2034</v>
      </c>
      <c r="I1566" t="str">
        <f t="shared" si="49"/>
        <v>D0200OB6SKU00691</v>
      </c>
      <c r="J1566">
        <v>5</v>
      </c>
    </row>
    <row r="1567" spans="1:10" x14ac:dyDescent="0.3">
      <c r="A1567" t="s">
        <v>5517</v>
      </c>
      <c r="B1567" t="s">
        <v>1086</v>
      </c>
      <c r="C1567" t="str">
        <f t="shared" si="48"/>
        <v>D0200</v>
      </c>
      <c r="D1567">
        <f>VLOOKUP(C1567,Sheet5!F:H,3,)</f>
        <v>6</v>
      </c>
      <c r="E1567" t="s">
        <v>5495</v>
      </c>
      <c r="F1567" t="s">
        <v>5491</v>
      </c>
      <c r="G1567" t="s">
        <v>2657</v>
      </c>
      <c r="H1567" t="s">
        <v>2238</v>
      </c>
      <c r="I1567" t="str">
        <f t="shared" si="49"/>
        <v>D0200OB6SKU00344</v>
      </c>
      <c r="J1567">
        <v>2</v>
      </c>
    </row>
    <row r="1568" spans="1:10" x14ac:dyDescent="0.3">
      <c r="A1568" t="s">
        <v>5517</v>
      </c>
      <c r="B1568" t="s">
        <v>1086</v>
      </c>
      <c r="C1568" t="str">
        <f t="shared" si="48"/>
        <v>D0200</v>
      </c>
      <c r="D1568">
        <f>VLOOKUP(C1568,Sheet5!F:H,3,)</f>
        <v>6</v>
      </c>
      <c r="E1568" t="s">
        <v>5495</v>
      </c>
      <c r="F1568" t="s">
        <v>5491</v>
      </c>
      <c r="G1568" t="s">
        <v>2657</v>
      </c>
      <c r="H1568" t="s">
        <v>4170</v>
      </c>
      <c r="I1568" t="str">
        <f t="shared" si="49"/>
        <v>D0200OB6SKU00762</v>
      </c>
      <c r="J1568">
        <v>15</v>
      </c>
    </row>
    <row r="1569" spans="1:10" x14ac:dyDescent="0.3">
      <c r="A1569" t="s">
        <v>5517</v>
      </c>
      <c r="B1569" t="s">
        <v>1086</v>
      </c>
      <c r="C1569" t="str">
        <f t="shared" si="48"/>
        <v>D0200</v>
      </c>
      <c r="D1569">
        <f>VLOOKUP(C1569,Sheet5!F:H,3,)</f>
        <v>6</v>
      </c>
      <c r="E1569" t="s">
        <v>5495</v>
      </c>
      <c r="F1569" t="s">
        <v>5491</v>
      </c>
      <c r="G1569" t="s">
        <v>2657</v>
      </c>
      <c r="H1569" t="s">
        <v>2295</v>
      </c>
      <c r="I1569" t="str">
        <f t="shared" si="49"/>
        <v>D0200OB6SKU00237</v>
      </c>
      <c r="J1569">
        <v>25</v>
      </c>
    </row>
    <row r="1570" spans="1:10" x14ac:dyDescent="0.3">
      <c r="A1570" t="s">
        <v>5517</v>
      </c>
      <c r="B1570" t="s">
        <v>1086</v>
      </c>
      <c r="C1570" t="str">
        <f t="shared" si="48"/>
        <v>D0200</v>
      </c>
      <c r="D1570">
        <f>VLOOKUP(C1570,Sheet5!F:H,3,)</f>
        <v>6</v>
      </c>
      <c r="E1570" t="s">
        <v>5495</v>
      </c>
      <c r="F1570" t="s">
        <v>5491</v>
      </c>
      <c r="G1570" t="s">
        <v>2657</v>
      </c>
      <c r="H1570" t="s">
        <v>1635</v>
      </c>
      <c r="I1570" t="str">
        <f t="shared" si="49"/>
        <v>D0200OB6SKU00268</v>
      </c>
      <c r="J1570">
        <v>10</v>
      </c>
    </row>
    <row r="1571" spans="1:10" x14ac:dyDescent="0.3">
      <c r="A1571" t="s">
        <v>5517</v>
      </c>
      <c r="B1571" t="s">
        <v>1084</v>
      </c>
      <c r="C1571" t="str">
        <f t="shared" si="48"/>
        <v>D0200</v>
      </c>
      <c r="D1571">
        <f>VLOOKUP(C1571,Sheet5!F:H,3,)</f>
        <v>6</v>
      </c>
      <c r="E1571" t="s">
        <v>5496</v>
      </c>
      <c r="F1571" t="s">
        <v>5491</v>
      </c>
      <c r="G1571" t="s">
        <v>2657</v>
      </c>
      <c r="H1571" t="s">
        <v>1478</v>
      </c>
      <c r="I1571" t="str">
        <f t="shared" si="49"/>
        <v>D0200OB4SKU00258</v>
      </c>
      <c r="J1571">
        <v>20</v>
      </c>
    </row>
    <row r="1572" spans="1:10" x14ac:dyDescent="0.3">
      <c r="A1572" t="s">
        <v>5517</v>
      </c>
      <c r="B1572" t="s">
        <v>1084</v>
      </c>
      <c r="C1572" t="str">
        <f t="shared" si="48"/>
        <v>D0200</v>
      </c>
      <c r="D1572">
        <f>VLOOKUP(C1572,Sheet5!F:H,3,)</f>
        <v>6</v>
      </c>
      <c r="E1572" t="s">
        <v>5496</v>
      </c>
      <c r="F1572" t="s">
        <v>5491</v>
      </c>
      <c r="G1572" t="s">
        <v>2657</v>
      </c>
      <c r="H1572" t="s">
        <v>1586</v>
      </c>
      <c r="I1572" t="str">
        <f t="shared" si="49"/>
        <v>D0200OB4SKU00385</v>
      </c>
      <c r="J1572">
        <v>780</v>
      </c>
    </row>
    <row r="1573" spans="1:10" x14ac:dyDescent="0.3">
      <c r="A1573" t="s">
        <v>5517</v>
      </c>
      <c r="B1573" t="s">
        <v>1084</v>
      </c>
      <c r="C1573" t="str">
        <f t="shared" si="48"/>
        <v>D0200</v>
      </c>
      <c r="D1573">
        <f>VLOOKUP(C1573,Sheet5!F:H,3,)</f>
        <v>6</v>
      </c>
      <c r="E1573" t="s">
        <v>5496</v>
      </c>
      <c r="F1573" t="s">
        <v>5491</v>
      </c>
      <c r="G1573" t="s">
        <v>2657</v>
      </c>
      <c r="H1573" t="s">
        <v>2503</v>
      </c>
      <c r="I1573" t="str">
        <f t="shared" si="49"/>
        <v>D0200OB4SKU00723</v>
      </c>
      <c r="J1573">
        <v>50</v>
      </c>
    </row>
    <row r="1574" spans="1:10" x14ac:dyDescent="0.3">
      <c r="A1574" t="s">
        <v>5517</v>
      </c>
      <c r="B1574" t="s">
        <v>1084</v>
      </c>
      <c r="C1574" t="str">
        <f t="shared" si="48"/>
        <v>D0200</v>
      </c>
      <c r="D1574">
        <f>VLOOKUP(C1574,Sheet5!F:H,3,)</f>
        <v>6</v>
      </c>
      <c r="E1574" t="s">
        <v>5496</v>
      </c>
      <c r="F1574" t="s">
        <v>5491</v>
      </c>
      <c r="G1574" t="s">
        <v>2657</v>
      </c>
      <c r="H1574" t="s">
        <v>13</v>
      </c>
      <c r="I1574" t="str">
        <f t="shared" si="49"/>
        <v>D0200OB4SKU00269</v>
      </c>
      <c r="J1574">
        <v>5</v>
      </c>
    </row>
    <row r="1575" spans="1:10" x14ac:dyDescent="0.3">
      <c r="A1575" t="s">
        <v>5517</v>
      </c>
      <c r="B1575" t="s">
        <v>1084</v>
      </c>
      <c r="C1575" t="str">
        <f t="shared" si="48"/>
        <v>D0200</v>
      </c>
      <c r="D1575">
        <f>VLOOKUP(C1575,Sheet5!F:H,3,)</f>
        <v>6</v>
      </c>
      <c r="E1575" t="s">
        <v>5496</v>
      </c>
      <c r="F1575" t="s">
        <v>5491</v>
      </c>
      <c r="G1575" t="s">
        <v>2657</v>
      </c>
      <c r="H1575" t="s">
        <v>2144</v>
      </c>
      <c r="I1575" t="str">
        <f t="shared" si="49"/>
        <v>D0200OB4SKU00323</v>
      </c>
      <c r="J1575">
        <v>1</v>
      </c>
    </row>
    <row r="1576" spans="1:10" x14ac:dyDescent="0.3">
      <c r="A1576" t="s">
        <v>5517</v>
      </c>
      <c r="B1576" t="s">
        <v>1084</v>
      </c>
      <c r="C1576" t="str">
        <f t="shared" si="48"/>
        <v>D0200</v>
      </c>
      <c r="D1576">
        <f>VLOOKUP(C1576,Sheet5!F:H,3,)</f>
        <v>6</v>
      </c>
      <c r="E1576" t="s">
        <v>5496</v>
      </c>
      <c r="F1576" t="s">
        <v>5491</v>
      </c>
      <c r="G1576" t="s">
        <v>2657</v>
      </c>
      <c r="H1576" t="s">
        <v>2060</v>
      </c>
      <c r="I1576" t="str">
        <f t="shared" si="49"/>
        <v>D0200OB4SKU00340</v>
      </c>
      <c r="J1576">
        <v>1</v>
      </c>
    </row>
    <row r="1577" spans="1:10" x14ac:dyDescent="0.3">
      <c r="A1577" t="s">
        <v>5517</v>
      </c>
      <c r="B1577" t="s">
        <v>1084</v>
      </c>
      <c r="C1577" t="str">
        <f t="shared" si="48"/>
        <v>D0200</v>
      </c>
      <c r="D1577">
        <f>VLOOKUP(C1577,Sheet5!F:H,3,)</f>
        <v>6</v>
      </c>
      <c r="E1577" t="s">
        <v>5496</v>
      </c>
      <c r="F1577" t="s">
        <v>5491</v>
      </c>
      <c r="G1577" t="s">
        <v>2657</v>
      </c>
      <c r="H1577" t="s">
        <v>2034</v>
      </c>
      <c r="I1577" t="str">
        <f t="shared" si="49"/>
        <v>D0200OB4SKU00691</v>
      </c>
      <c r="J1577">
        <v>5</v>
      </c>
    </row>
    <row r="1578" spans="1:10" x14ac:dyDescent="0.3">
      <c r="A1578" t="s">
        <v>5517</v>
      </c>
      <c r="B1578" t="s">
        <v>1084</v>
      </c>
      <c r="C1578" t="str">
        <f t="shared" si="48"/>
        <v>D0200</v>
      </c>
      <c r="D1578">
        <f>VLOOKUP(C1578,Sheet5!F:H,3,)</f>
        <v>6</v>
      </c>
      <c r="E1578" t="s">
        <v>5496</v>
      </c>
      <c r="F1578" t="s">
        <v>5491</v>
      </c>
      <c r="G1578" t="s">
        <v>2657</v>
      </c>
      <c r="H1578" t="s">
        <v>2238</v>
      </c>
      <c r="I1578" t="str">
        <f t="shared" si="49"/>
        <v>D0200OB4SKU00344</v>
      </c>
      <c r="J1578">
        <v>1</v>
      </c>
    </row>
    <row r="1579" spans="1:10" x14ac:dyDescent="0.3">
      <c r="A1579" t="s">
        <v>5517</v>
      </c>
      <c r="B1579" t="s">
        <v>1084</v>
      </c>
      <c r="C1579" t="str">
        <f t="shared" si="48"/>
        <v>D0200</v>
      </c>
      <c r="D1579">
        <f>VLOOKUP(C1579,Sheet5!F:H,3,)</f>
        <v>6</v>
      </c>
      <c r="E1579" t="s">
        <v>5496</v>
      </c>
      <c r="F1579" t="s">
        <v>5491</v>
      </c>
      <c r="G1579" t="s">
        <v>2657</v>
      </c>
      <c r="H1579" t="s">
        <v>4170</v>
      </c>
      <c r="I1579" t="str">
        <f t="shared" si="49"/>
        <v>D0200OB4SKU00762</v>
      </c>
      <c r="J1579">
        <v>10</v>
      </c>
    </row>
    <row r="1580" spans="1:10" x14ac:dyDescent="0.3">
      <c r="A1580" t="s">
        <v>5517</v>
      </c>
      <c r="B1580" t="s">
        <v>1084</v>
      </c>
      <c r="C1580" t="str">
        <f t="shared" si="48"/>
        <v>D0200</v>
      </c>
      <c r="D1580">
        <f>VLOOKUP(C1580,Sheet5!F:H,3,)</f>
        <v>6</v>
      </c>
      <c r="E1580" t="s">
        <v>5496</v>
      </c>
      <c r="F1580" t="s">
        <v>5491</v>
      </c>
      <c r="G1580" t="s">
        <v>2657</v>
      </c>
      <c r="H1580" t="s">
        <v>2295</v>
      </c>
      <c r="I1580" t="str">
        <f t="shared" si="49"/>
        <v>D0200OB4SKU00237</v>
      </c>
      <c r="J1580">
        <v>15</v>
      </c>
    </row>
    <row r="1581" spans="1:10" x14ac:dyDescent="0.3">
      <c r="A1581" t="s">
        <v>5517</v>
      </c>
      <c r="B1581" t="s">
        <v>1084</v>
      </c>
      <c r="C1581" t="str">
        <f t="shared" si="48"/>
        <v>D0200</v>
      </c>
      <c r="D1581">
        <f>VLOOKUP(C1581,Sheet5!F:H,3,)</f>
        <v>6</v>
      </c>
      <c r="E1581" t="s">
        <v>5496</v>
      </c>
      <c r="F1581" t="s">
        <v>5491</v>
      </c>
      <c r="G1581" t="s">
        <v>2657</v>
      </c>
      <c r="H1581" t="s">
        <v>1635</v>
      </c>
      <c r="I1581" t="str">
        <f t="shared" si="49"/>
        <v>D0200OB4SKU00268</v>
      </c>
      <c r="J1581">
        <v>5</v>
      </c>
    </row>
    <row r="1582" spans="1:10" x14ac:dyDescent="0.3">
      <c r="A1582" t="s">
        <v>5517</v>
      </c>
      <c r="B1582" t="s">
        <v>3266</v>
      </c>
      <c r="C1582" t="str">
        <f t="shared" si="48"/>
        <v>D0200</v>
      </c>
      <c r="D1582">
        <f>VLOOKUP(C1582,Sheet5!F:H,3,)</f>
        <v>6</v>
      </c>
      <c r="E1582" t="s">
        <v>5497</v>
      </c>
      <c r="F1582" t="s">
        <v>5491</v>
      </c>
      <c r="G1582" t="s">
        <v>2657</v>
      </c>
      <c r="H1582" t="s">
        <v>1478</v>
      </c>
      <c r="I1582" t="str">
        <f t="shared" si="49"/>
        <v>D0200OB10SKU00258</v>
      </c>
      <c r="J1582">
        <v>10</v>
      </c>
    </row>
    <row r="1583" spans="1:10" x14ac:dyDescent="0.3">
      <c r="A1583" t="s">
        <v>5517</v>
      </c>
      <c r="B1583" t="s">
        <v>3266</v>
      </c>
      <c r="C1583" t="str">
        <f t="shared" si="48"/>
        <v>D0200</v>
      </c>
      <c r="D1583">
        <f>VLOOKUP(C1583,Sheet5!F:H,3,)</f>
        <v>6</v>
      </c>
      <c r="E1583" t="s">
        <v>5497</v>
      </c>
      <c r="F1583" t="s">
        <v>5491</v>
      </c>
      <c r="G1583" t="s">
        <v>2657</v>
      </c>
      <c r="H1583" t="s">
        <v>1586</v>
      </c>
      <c r="I1583" t="str">
        <f t="shared" si="49"/>
        <v>D0200OB10SKU00385</v>
      </c>
      <c r="J1583">
        <v>290</v>
      </c>
    </row>
    <row r="1584" spans="1:10" x14ac:dyDescent="0.3">
      <c r="A1584" t="s">
        <v>5517</v>
      </c>
      <c r="B1584" t="s">
        <v>3266</v>
      </c>
      <c r="C1584" t="str">
        <f t="shared" si="48"/>
        <v>D0200</v>
      </c>
      <c r="D1584">
        <f>VLOOKUP(C1584,Sheet5!F:H,3,)</f>
        <v>6</v>
      </c>
      <c r="E1584" t="s">
        <v>5497</v>
      </c>
      <c r="F1584" t="s">
        <v>5491</v>
      </c>
      <c r="G1584" t="s">
        <v>2657</v>
      </c>
      <c r="H1584" t="s">
        <v>2503</v>
      </c>
      <c r="I1584" t="str">
        <f t="shared" si="49"/>
        <v>D0200OB10SKU00723</v>
      </c>
      <c r="J1584">
        <v>20</v>
      </c>
    </row>
    <row r="1585" spans="1:10" x14ac:dyDescent="0.3">
      <c r="A1585" t="s">
        <v>5517</v>
      </c>
      <c r="B1585" t="s">
        <v>3266</v>
      </c>
      <c r="C1585" t="str">
        <f t="shared" si="48"/>
        <v>D0200</v>
      </c>
      <c r="D1585">
        <f>VLOOKUP(C1585,Sheet5!F:H,3,)</f>
        <v>6</v>
      </c>
      <c r="E1585" t="s">
        <v>5497</v>
      </c>
      <c r="F1585" t="s">
        <v>5491</v>
      </c>
      <c r="G1585" t="s">
        <v>2657</v>
      </c>
      <c r="H1585" t="s">
        <v>13</v>
      </c>
      <c r="I1585" t="str">
        <f t="shared" si="49"/>
        <v>D0200OB10SKU00269</v>
      </c>
      <c r="J1585">
        <v>5</v>
      </c>
    </row>
    <row r="1586" spans="1:10" x14ac:dyDescent="0.3">
      <c r="A1586" t="s">
        <v>5517</v>
      </c>
      <c r="B1586" t="s">
        <v>3266</v>
      </c>
      <c r="C1586" t="str">
        <f t="shared" si="48"/>
        <v>D0200</v>
      </c>
      <c r="D1586">
        <f>VLOOKUP(C1586,Sheet5!F:H,3,)</f>
        <v>6</v>
      </c>
      <c r="E1586" t="s">
        <v>5497</v>
      </c>
      <c r="F1586" t="s">
        <v>5491</v>
      </c>
      <c r="G1586" t="s">
        <v>2657</v>
      </c>
      <c r="H1586" t="s">
        <v>2144</v>
      </c>
      <c r="I1586" t="str">
        <f t="shared" si="49"/>
        <v>D0200OB10SKU00323</v>
      </c>
      <c r="J1586">
        <v>1</v>
      </c>
    </row>
    <row r="1587" spans="1:10" x14ac:dyDescent="0.3">
      <c r="A1587" t="s">
        <v>5517</v>
      </c>
      <c r="B1587" t="s">
        <v>3266</v>
      </c>
      <c r="C1587" t="str">
        <f t="shared" si="48"/>
        <v>D0200</v>
      </c>
      <c r="D1587">
        <f>VLOOKUP(C1587,Sheet5!F:H,3,)</f>
        <v>6</v>
      </c>
      <c r="E1587" t="s">
        <v>5497</v>
      </c>
      <c r="F1587" t="s">
        <v>5491</v>
      </c>
      <c r="G1587" t="s">
        <v>2657</v>
      </c>
      <c r="H1587" t="s">
        <v>2060</v>
      </c>
      <c r="I1587" t="str">
        <f t="shared" si="49"/>
        <v>D0200OB10SKU00340</v>
      </c>
      <c r="J1587">
        <v>1</v>
      </c>
    </row>
    <row r="1588" spans="1:10" x14ac:dyDescent="0.3">
      <c r="A1588" t="s">
        <v>5517</v>
      </c>
      <c r="B1588" t="s">
        <v>3266</v>
      </c>
      <c r="C1588" t="str">
        <f t="shared" si="48"/>
        <v>D0200</v>
      </c>
      <c r="D1588">
        <f>VLOOKUP(C1588,Sheet5!F:H,3,)</f>
        <v>6</v>
      </c>
      <c r="E1588" t="s">
        <v>5497</v>
      </c>
      <c r="F1588" t="s">
        <v>5491</v>
      </c>
      <c r="G1588" t="s">
        <v>2657</v>
      </c>
      <c r="H1588" t="s">
        <v>2034</v>
      </c>
      <c r="I1588" t="str">
        <f t="shared" si="49"/>
        <v>D0200OB10SKU00691</v>
      </c>
      <c r="J1588">
        <v>5</v>
      </c>
    </row>
    <row r="1589" spans="1:10" x14ac:dyDescent="0.3">
      <c r="A1589" t="s">
        <v>5517</v>
      </c>
      <c r="B1589" t="s">
        <v>3266</v>
      </c>
      <c r="C1589" t="str">
        <f t="shared" si="48"/>
        <v>D0200</v>
      </c>
      <c r="D1589">
        <f>VLOOKUP(C1589,Sheet5!F:H,3,)</f>
        <v>6</v>
      </c>
      <c r="E1589" t="s">
        <v>5497</v>
      </c>
      <c r="F1589" t="s">
        <v>5491</v>
      </c>
      <c r="G1589" t="s">
        <v>2657</v>
      </c>
      <c r="H1589" t="s">
        <v>2238</v>
      </c>
      <c r="I1589" t="str">
        <f t="shared" si="49"/>
        <v>D0200OB10SKU00344</v>
      </c>
      <c r="J1589">
        <v>1</v>
      </c>
    </row>
    <row r="1590" spans="1:10" x14ac:dyDescent="0.3">
      <c r="A1590" t="s">
        <v>5517</v>
      </c>
      <c r="B1590" t="s">
        <v>3266</v>
      </c>
      <c r="C1590" t="str">
        <f t="shared" si="48"/>
        <v>D0200</v>
      </c>
      <c r="D1590">
        <f>VLOOKUP(C1590,Sheet5!F:H,3,)</f>
        <v>6</v>
      </c>
      <c r="E1590" t="s">
        <v>5497</v>
      </c>
      <c r="F1590" t="s">
        <v>5491</v>
      </c>
      <c r="G1590" t="s">
        <v>2657</v>
      </c>
      <c r="H1590" t="s">
        <v>4170</v>
      </c>
      <c r="I1590" t="str">
        <f t="shared" si="49"/>
        <v>D0200OB10SKU00762</v>
      </c>
      <c r="J1590">
        <v>10</v>
      </c>
    </row>
    <row r="1591" spans="1:10" x14ac:dyDescent="0.3">
      <c r="A1591" t="s">
        <v>5517</v>
      </c>
      <c r="B1591" t="s">
        <v>3266</v>
      </c>
      <c r="C1591" t="str">
        <f t="shared" si="48"/>
        <v>D0200</v>
      </c>
      <c r="D1591">
        <f>VLOOKUP(C1591,Sheet5!F:H,3,)</f>
        <v>6</v>
      </c>
      <c r="E1591" t="s">
        <v>5497</v>
      </c>
      <c r="F1591" t="s">
        <v>5491</v>
      </c>
      <c r="G1591" t="s">
        <v>2657</v>
      </c>
      <c r="H1591" t="s">
        <v>2295</v>
      </c>
      <c r="I1591" t="str">
        <f t="shared" si="49"/>
        <v>D0200OB10SKU00237</v>
      </c>
      <c r="J1591">
        <v>10</v>
      </c>
    </row>
    <row r="1592" spans="1:10" x14ac:dyDescent="0.3">
      <c r="A1592" t="s">
        <v>5517</v>
      </c>
      <c r="B1592" t="s">
        <v>3266</v>
      </c>
      <c r="C1592" t="str">
        <f t="shared" si="48"/>
        <v>D0200</v>
      </c>
      <c r="D1592">
        <f>VLOOKUP(C1592,Sheet5!F:H,3,)</f>
        <v>6</v>
      </c>
      <c r="E1592" t="s">
        <v>5497</v>
      </c>
      <c r="F1592" t="s">
        <v>5491</v>
      </c>
      <c r="G1592" t="s">
        <v>2657</v>
      </c>
      <c r="H1592" t="s">
        <v>1635</v>
      </c>
      <c r="I1592" t="str">
        <f t="shared" si="49"/>
        <v>D0200OB10SKU00268</v>
      </c>
      <c r="J1592">
        <v>5</v>
      </c>
    </row>
    <row r="1593" spans="1:10" x14ac:dyDescent="0.3">
      <c r="A1593" t="s">
        <v>5435</v>
      </c>
      <c r="B1593" t="s">
        <v>1093</v>
      </c>
      <c r="C1593" t="str">
        <f t="shared" si="48"/>
        <v>D0201</v>
      </c>
      <c r="D1593">
        <f>VLOOKUP(C1593,Sheet5!F:H,3,)</f>
        <v>6</v>
      </c>
      <c r="E1593" t="s">
        <v>5426</v>
      </c>
      <c r="F1593" t="s">
        <v>5427</v>
      </c>
      <c r="G1593" t="s">
        <v>2649</v>
      </c>
      <c r="H1593" t="s">
        <v>1586</v>
      </c>
      <c r="I1593" t="str">
        <f t="shared" si="49"/>
        <v>D0201OB2SKU00385</v>
      </c>
      <c r="J1593">
        <v>950</v>
      </c>
    </row>
    <row r="1594" spans="1:10" x14ac:dyDescent="0.3">
      <c r="A1594" t="s">
        <v>5435</v>
      </c>
      <c r="B1594" t="s">
        <v>1093</v>
      </c>
      <c r="C1594" t="str">
        <f t="shared" si="48"/>
        <v>D0201</v>
      </c>
      <c r="D1594">
        <f>VLOOKUP(C1594,Sheet5!F:H,3,)</f>
        <v>6</v>
      </c>
      <c r="E1594" t="s">
        <v>5426</v>
      </c>
      <c r="F1594" t="s">
        <v>5427</v>
      </c>
      <c r="G1594" t="s">
        <v>2649</v>
      </c>
      <c r="H1594" t="s">
        <v>11</v>
      </c>
      <c r="I1594" t="str">
        <f t="shared" si="49"/>
        <v>D0201OB2SKU00300</v>
      </c>
      <c r="J1594">
        <v>15</v>
      </c>
    </row>
    <row r="1595" spans="1:10" x14ac:dyDescent="0.3">
      <c r="A1595" t="s">
        <v>5435</v>
      </c>
      <c r="B1595" t="s">
        <v>1093</v>
      </c>
      <c r="C1595" t="str">
        <f t="shared" si="48"/>
        <v>D0201</v>
      </c>
      <c r="D1595">
        <f>VLOOKUP(C1595,Sheet5!F:H,3,)</f>
        <v>6</v>
      </c>
      <c r="E1595" t="s">
        <v>5426</v>
      </c>
      <c r="F1595" t="s">
        <v>5427</v>
      </c>
      <c r="G1595" t="s">
        <v>2649</v>
      </c>
      <c r="H1595" t="s">
        <v>1440</v>
      </c>
      <c r="I1595" t="str">
        <f t="shared" si="49"/>
        <v>D0201OB2SKU00264</v>
      </c>
      <c r="J1595">
        <v>6</v>
      </c>
    </row>
    <row r="1596" spans="1:10" x14ac:dyDescent="0.3">
      <c r="A1596" t="s">
        <v>5435</v>
      </c>
      <c r="B1596" t="s">
        <v>1093</v>
      </c>
      <c r="C1596" t="str">
        <f t="shared" si="48"/>
        <v>D0201</v>
      </c>
      <c r="D1596">
        <f>VLOOKUP(C1596,Sheet5!F:H,3,)</f>
        <v>6</v>
      </c>
      <c r="E1596" t="s">
        <v>5426</v>
      </c>
      <c r="F1596" t="s">
        <v>5427</v>
      </c>
      <c r="G1596" t="s">
        <v>2649</v>
      </c>
      <c r="H1596" t="s">
        <v>4640</v>
      </c>
      <c r="I1596" t="str">
        <f t="shared" si="49"/>
        <v>D0201OB2SKU00827</v>
      </c>
      <c r="J1596">
        <v>50</v>
      </c>
    </row>
    <row r="1597" spans="1:10" x14ac:dyDescent="0.3">
      <c r="A1597" t="s">
        <v>5435</v>
      </c>
      <c r="B1597" t="s">
        <v>1093</v>
      </c>
      <c r="C1597" t="str">
        <f t="shared" si="48"/>
        <v>D0201</v>
      </c>
      <c r="D1597">
        <f>VLOOKUP(C1597,Sheet5!F:H,3,)</f>
        <v>6</v>
      </c>
      <c r="E1597" t="s">
        <v>5426</v>
      </c>
      <c r="F1597" t="s">
        <v>5427</v>
      </c>
      <c r="G1597" t="s">
        <v>2649</v>
      </c>
      <c r="H1597" t="s">
        <v>1622</v>
      </c>
      <c r="I1597" t="str">
        <f t="shared" si="49"/>
        <v>D0201OB2SKU00223</v>
      </c>
      <c r="J1597">
        <v>5</v>
      </c>
    </row>
    <row r="1598" spans="1:10" x14ac:dyDescent="0.3">
      <c r="A1598" t="s">
        <v>5435</v>
      </c>
      <c r="B1598" t="s">
        <v>1093</v>
      </c>
      <c r="C1598" t="str">
        <f t="shared" si="48"/>
        <v>D0201</v>
      </c>
      <c r="D1598">
        <f>VLOOKUP(C1598,Sheet5!F:H,3,)</f>
        <v>6</v>
      </c>
      <c r="E1598" t="s">
        <v>5426</v>
      </c>
      <c r="F1598" t="s">
        <v>5427</v>
      </c>
      <c r="G1598" t="s">
        <v>2649</v>
      </c>
      <c r="H1598" t="s">
        <v>2295</v>
      </c>
      <c r="I1598" t="str">
        <f t="shared" si="49"/>
        <v>D0201OB2SKU00237</v>
      </c>
      <c r="J1598">
        <v>25</v>
      </c>
    </row>
    <row r="1599" spans="1:10" x14ac:dyDescent="0.3">
      <c r="A1599" t="s">
        <v>5435</v>
      </c>
      <c r="B1599" t="s">
        <v>1093</v>
      </c>
      <c r="C1599" t="str">
        <f t="shared" si="48"/>
        <v>D0201</v>
      </c>
      <c r="D1599">
        <f>VLOOKUP(C1599,Sheet5!F:H,3,)</f>
        <v>6</v>
      </c>
      <c r="E1599" t="s">
        <v>5426</v>
      </c>
      <c r="F1599" t="s">
        <v>5427</v>
      </c>
      <c r="G1599" t="s">
        <v>2649</v>
      </c>
      <c r="H1599" t="s">
        <v>4170</v>
      </c>
      <c r="I1599" t="str">
        <f t="shared" si="49"/>
        <v>D0201OB2SKU00762</v>
      </c>
      <c r="J1599">
        <v>20</v>
      </c>
    </row>
    <row r="1600" spans="1:10" x14ac:dyDescent="0.3">
      <c r="A1600" t="s">
        <v>5435</v>
      </c>
      <c r="B1600" t="s">
        <v>1093</v>
      </c>
      <c r="C1600" t="str">
        <f t="shared" si="48"/>
        <v>D0201</v>
      </c>
      <c r="D1600">
        <f>VLOOKUP(C1600,Sheet5!F:H,3,)</f>
        <v>6</v>
      </c>
      <c r="E1600" t="s">
        <v>5426</v>
      </c>
      <c r="F1600" t="s">
        <v>5427</v>
      </c>
      <c r="G1600" t="s">
        <v>2649</v>
      </c>
      <c r="H1600" t="s">
        <v>14</v>
      </c>
      <c r="I1600" t="str">
        <f t="shared" si="49"/>
        <v>D0201OB2SKU00292</v>
      </c>
      <c r="J1600">
        <v>15</v>
      </c>
    </row>
    <row r="1601" spans="1:10" x14ac:dyDescent="0.3">
      <c r="A1601" t="s">
        <v>5435</v>
      </c>
      <c r="B1601" t="s">
        <v>1093</v>
      </c>
      <c r="C1601" t="str">
        <f t="shared" si="48"/>
        <v>D0201</v>
      </c>
      <c r="D1601">
        <f>VLOOKUP(C1601,Sheet5!F:H,3,)</f>
        <v>6</v>
      </c>
      <c r="E1601" t="s">
        <v>5426</v>
      </c>
      <c r="F1601" t="s">
        <v>5427</v>
      </c>
      <c r="G1601" t="s">
        <v>2649</v>
      </c>
      <c r="H1601" t="s">
        <v>1635</v>
      </c>
      <c r="I1601" t="str">
        <f t="shared" si="49"/>
        <v>D0201OB2SKU00268</v>
      </c>
      <c r="J1601">
        <v>15</v>
      </c>
    </row>
    <row r="1602" spans="1:10" x14ac:dyDescent="0.3">
      <c r="A1602" t="s">
        <v>5435</v>
      </c>
      <c r="B1602" t="s">
        <v>1093</v>
      </c>
      <c r="C1602" t="str">
        <f t="shared" ref="C1602:C1665" si="50">LEFT(B1602,5)</f>
        <v>D0201</v>
      </c>
      <c r="D1602">
        <f>VLOOKUP(C1602,Sheet5!F:H,3,)</f>
        <v>6</v>
      </c>
      <c r="E1602" t="s">
        <v>5426</v>
      </c>
      <c r="F1602" t="s">
        <v>5427</v>
      </c>
      <c r="G1602" t="s">
        <v>2649</v>
      </c>
      <c r="H1602" t="s">
        <v>2543</v>
      </c>
      <c r="I1602" t="str">
        <f t="shared" si="49"/>
        <v>D0201OB2SKU00670</v>
      </c>
      <c r="J1602">
        <v>8</v>
      </c>
    </row>
    <row r="1603" spans="1:10" x14ac:dyDescent="0.3">
      <c r="A1603" t="s">
        <v>5435</v>
      </c>
      <c r="B1603" t="s">
        <v>1093</v>
      </c>
      <c r="C1603" t="str">
        <f t="shared" si="50"/>
        <v>D0201</v>
      </c>
      <c r="D1603">
        <f>VLOOKUP(C1603,Sheet5!F:H,3,)</f>
        <v>6</v>
      </c>
      <c r="E1603" t="s">
        <v>5426</v>
      </c>
      <c r="F1603" t="s">
        <v>5427</v>
      </c>
      <c r="G1603" t="s">
        <v>2649</v>
      </c>
      <c r="H1603" t="s">
        <v>16</v>
      </c>
      <c r="I1603" t="str">
        <f t="shared" ref="I1603:I1666" si="51">B1603&amp;H1603</f>
        <v>D0201OB2SKU00530</v>
      </c>
      <c r="J1603">
        <v>30</v>
      </c>
    </row>
    <row r="1604" spans="1:10" x14ac:dyDescent="0.3">
      <c r="A1604" t="s">
        <v>5435</v>
      </c>
      <c r="B1604" t="s">
        <v>1093</v>
      </c>
      <c r="C1604" t="str">
        <f t="shared" si="50"/>
        <v>D0201</v>
      </c>
      <c r="D1604">
        <f>VLOOKUP(C1604,Sheet5!F:H,3,)</f>
        <v>6</v>
      </c>
      <c r="E1604" t="s">
        <v>5426</v>
      </c>
      <c r="F1604" t="s">
        <v>5427</v>
      </c>
      <c r="G1604" t="s">
        <v>2649</v>
      </c>
      <c r="H1604" t="s">
        <v>15</v>
      </c>
      <c r="I1604" t="str">
        <f t="shared" si="51"/>
        <v>D0201OB2SKU00535</v>
      </c>
      <c r="J1604">
        <v>10</v>
      </c>
    </row>
    <row r="1605" spans="1:10" x14ac:dyDescent="0.3">
      <c r="A1605" t="s">
        <v>5435</v>
      </c>
      <c r="B1605" t="s">
        <v>1093</v>
      </c>
      <c r="C1605" t="str">
        <f t="shared" si="50"/>
        <v>D0201</v>
      </c>
      <c r="D1605">
        <f>VLOOKUP(C1605,Sheet5!F:H,3,)</f>
        <v>6</v>
      </c>
      <c r="E1605" t="s">
        <v>5426</v>
      </c>
      <c r="F1605" t="s">
        <v>5427</v>
      </c>
      <c r="G1605" t="s">
        <v>2649</v>
      </c>
      <c r="H1605" t="s">
        <v>4271</v>
      </c>
      <c r="I1605" t="str">
        <f t="shared" si="51"/>
        <v>D0201OB2SKU00809</v>
      </c>
      <c r="J1605">
        <v>8</v>
      </c>
    </row>
    <row r="1606" spans="1:10" x14ac:dyDescent="0.3">
      <c r="A1606" t="s">
        <v>5435</v>
      </c>
      <c r="B1606" t="s">
        <v>1089</v>
      </c>
      <c r="C1606" t="str">
        <f t="shared" si="50"/>
        <v>D0201</v>
      </c>
      <c r="D1606">
        <f>VLOOKUP(C1606,Sheet5!F:H,3,)</f>
        <v>6</v>
      </c>
      <c r="E1606" t="s">
        <v>5431</v>
      </c>
      <c r="F1606" t="s">
        <v>5427</v>
      </c>
      <c r="G1606" t="s">
        <v>2649</v>
      </c>
      <c r="H1606" t="s">
        <v>1586</v>
      </c>
      <c r="I1606" t="str">
        <f t="shared" si="51"/>
        <v>D0201OB10SKU00385</v>
      </c>
      <c r="J1606">
        <v>850</v>
      </c>
    </row>
    <row r="1607" spans="1:10" x14ac:dyDescent="0.3">
      <c r="A1607" t="s">
        <v>5435</v>
      </c>
      <c r="B1607" t="s">
        <v>1089</v>
      </c>
      <c r="C1607" t="str">
        <f t="shared" si="50"/>
        <v>D0201</v>
      </c>
      <c r="D1607">
        <f>VLOOKUP(C1607,Sheet5!F:H,3,)</f>
        <v>6</v>
      </c>
      <c r="E1607" t="s">
        <v>5431</v>
      </c>
      <c r="F1607" t="s">
        <v>5427</v>
      </c>
      <c r="G1607" t="s">
        <v>2649</v>
      </c>
      <c r="H1607" t="s">
        <v>4271</v>
      </c>
      <c r="I1607" t="str">
        <f t="shared" si="51"/>
        <v>D0201OB10SKU00809</v>
      </c>
      <c r="J1607">
        <v>15</v>
      </c>
    </row>
    <row r="1608" spans="1:10" x14ac:dyDescent="0.3">
      <c r="A1608" t="s">
        <v>5435</v>
      </c>
      <c r="B1608" t="s">
        <v>1089</v>
      </c>
      <c r="C1608" t="str">
        <f t="shared" si="50"/>
        <v>D0201</v>
      </c>
      <c r="D1608">
        <f>VLOOKUP(C1608,Sheet5!F:H,3,)</f>
        <v>6</v>
      </c>
      <c r="E1608" t="s">
        <v>5431</v>
      </c>
      <c r="F1608" t="s">
        <v>5427</v>
      </c>
      <c r="G1608" t="s">
        <v>2649</v>
      </c>
      <c r="H1608" t="s">
        <v>1440</v>
      </c>
      <c r="I1608" t="str">
        <f t="shared" si="51"/>
        <v>D0201OB10SKU00264</v>
      </c>
      <c r="J1608">
        <v>6</v>
      </c>
    </row>
    <row r="1609" spans="1:10" x14ac:dyDescent="0.3">
      <c r="A1609" t="s">
        <v>5435</v>
      </c>
      <c r="B1609" t="s">
        <v>1089</v>
      </c>
      <c r="C1609" t="str">
        <f t="shared" si="50"/>
        <v>D0201</v>
      </c>
      <c r="D1609">
        <f>VLOOKUP(C1609,Sheet5!F:H,3,)</f>
        <v>6</v>
      </c>
      <c r="E1609" t="s">
        <v>5431</v>
      </c>
      <c r="F1609" t="s">
        <v>5427</v>
      </c>
      <c r="G1609" t="s">
        <v>2649</v>
      </c>
      <c r="H1609" t="s">
        <v>4640</v>
      </c>
      <c r="I1609" t="str">
        <f t="shared" si="51"/>
        <v>D0201OB10SKU00827</v>
      </c>
      <c r="J1609">
        <v>40</v>
      </c>
    </row>
    <row r="1610" spans="1:10" x14ac:dyDescent="0.3">
      <c r="A1610" t="s">
        <v>5435</v>
      </c>
      <c r="B1610" t="s">
        <v>1089</v>
      </c>
      <c r="C1610" t="str">
        <f t="shared" si="50"/>
        <v>D0201</v>
      </c>
      <c r="D1610">
        <f>VLOOKUP(C1610,Sheet5!F:H,3,)</f>
        <v>6</v>
      </c>
      <c r="E1610" t="s">
        <v>5431</v>
      </c>
      <c r="F1610" t="s">
        <v>5427</v>
      </c>
      <c r="G1610" t="s">
        <v>2649</v>
      </c>
      <c r="H1610" t="s">
        <v>1622</v>
      </c>
      <c r="I1610" t="str">
        <f t="shared" si="51"/>
        <v>D0201OB10SKU00223</v>
      </c>
      <c r="J1610">
        <v>5</v>
      </c>
    </row>
    <row r="1611" spans="1:10" x14ac:dyDescent="0.3">
      <c r="A1611" t="s">
        <v>5435</v>
      </c>
      <c r="B1611" t="s">
        <v>1089</v>
      </c>
      <c r="C1611" t="str">
        <f t="shared" si="50"/>
        <v>D0201</v>
      </c>
      <c r="D1611">
        <f>VLOOKUP(C1611,Sheet5!F:H,3,)</f>
        <v>6</v>
      </c>
      <c r="E1611" t="s">
        <v>5431</v>
      </c>
      <c r="F1611" t="s">
        <v>5427</v>
      </c>
      <c r="G1611" t="s">
        <v>2649</v>
      </c>
      <c r="H1611" t="s">
        <v>2295</v>
      </c>
      <c r="I1611" t="str">
        <f t="shared" si="51"/>
        <v>D0201OB10SKU00237</v>
      </c>
      <c r="J1611">
        <v>25</v>
      </c>
    </row>
    <row r="1612" spans="1:10" x14ac:dyDescent="0.3">
      <c r="A1612" t="s">
        <v>5435</v>
      </c>
      <c r="B1612" t="s">
        <v>1089</v>
      </c>
      <c r="C1612" t="str">
        <f t="shared" si="50"/>
        <v>D0201</v>
      </c>
      <c r="D1612">
        <f>VLOOKUP(C1612,Sheet5!F:H,3,)</f>
        <v>6</v>
      </c>
      <c r="E1612" t="s">
        <v>5431</v>
      </c>
      <c r="F1612" t="s">
        <v>5427</v>
      </c>
      <c r="G1612" t="s">
        <v>2649</v>
      </c>
      <c r="H1612" t="s">
        <v>4170</v>
      </c>
      <c r="I1612" t="str">
        <f t="shared" si="51"/>
        <v>D0201OB10SKU00762</v>
      </c>
      <c r="J1612">
        <v>20</v>
      </c>
    </row>
    <row r="1613" spans="1:10" x14ac:dyDescent="0.3">
      <c r="A1613" t="s">
        <v>5435</v>
      </c>
      <c r="B1613" t="s">
        <v>1089</v>
      </c>
      <c r="C1613" t="str">
        <f t="shared" si="50"/>
        <v>D0201</v>
      </c>
      <c r="D1613">
        <f>VLOOKUP(C1613,Sheet5!F:H,3,)</f>
        <v>6</v>
      </c>
      <c r="E1613" t="s">
        <v>5431</v>
      </c>
      <c r="F1613" t="s">
        <v>5427</v>
      </c>
      <c r="G1613" t="s">
        <v>2649</v>
      </c>
      <c r="H1613" t="s">
        <v>14</v>
      </c>
      <c r="I1613" t="str">
        <f t="shared" si="51"/>
        <v>D0201OB10SKU00292</v>
      </c>
      <c r="J1613">
        <v>15</v>
      </c>
    </row>
    <row r="1614" spans="1:10" x14ac:dyDescent="0.3">
      <c r="A1614" t="s">
        <v>5435</v>
      </c>
      <c r="B1614" t="s">
        <v>1089</v>
      </c>
      <c r="C1614" t="str">
        <f t="shared" si="50"/>
        <v>D0201</v>
      </c>
      <c r="D1614">
        <f>VLOOKUP(C1614,Sheet5!F:H,3,)</f>
        <v>6</v>
      </c>
      <c r="E1614" t="s">
        <v>5431</v>
      </c>
      <c r="F1614" t="s">
        <v>5427</v>
      </c>
      <c r="G1614" t="s">
        <v>2649</v>
      </c>
      <c r="H1614" t="s">
        <v>1635</v>
      </c>
      <c r="I1614" t="str">
        <f t="shared" si="51"/>
        <v>D0201OB10SKU00268</v>
      </c>
      <c r="J1614">
        <v>15</v>
      </c>
    </row>
    <row r="1615" spans="1:10" x14ac:dyDescent="0.3">
      <c r="A1615" t="s">
        <v>5435</v>
      </c>
      <c r="B1615" t="s">
        <v>1089</v>
      </c>
      <c r="C1615" t="str">
        <f t="shared" si="50"/>
        <v>D0201</v>
      </c>
      <c r="D1615">
        <f>VLOOKUP(C1615,Sheet5!F:H,3,)</f>
        <v>6</v>
      </c>
      <c r="E1615" t="s">
        <v>5431</v>
      </c>
      <c r="F1615" t="s">
        <v>5427</v>
      </c>
      <c r="G1615" t="s">
        <v>2649</v>
      </c>
      <c r="H1615" t="s">
        <v>2543</v>
      </c>
      <c r="I1615" t="str">
        <f t="shared" si="51"/>
        <v>D0201OB10SKU00670</v>
      </c>
      <c r="J1615">
        <v>8</v>
      </c>
    </row>
    <row r="1616" spans="1:10" x14ac:dyDescent="0.3">
      <c r="A1616" t="s">
        <v>5435</v>
      </c>
      <c r="B1616" t="s">
        <v>1089</v>
      </c>
      <c r="C1616" t="str">
        <f t="shared" si="50"/>
        <v>D0201</v>
      </c>
      <c r="D1616">
        <f>VLOOKUP(C1616,Sheet5!F:H,3,)</f>
        <v>6</v>
      </c>
      <c r="E1616" t="s">
        <v>5431</v>
      </c>
      <c r="F1616" t="s">
        <v>5427</v>
      </c>
      <c r="G1616" t="s">
        <v>2649</v>
      </c>
      <c r="H1616" t="s">
        <v>16</v>
      </c>
      <c r="I1616" t="str">
        <f t="shared" si="51"/>
        <v>D0201OB10SKU00530</v>
      </c>
      <c r="J1616">
        <v>25</v>
      </c>
    </row>
    <row r="1617" spans="1:10" x14ac:dyDescent="0.3">
      <c r="A1617" t="s">
        <v>5435</v>
      </c>
      <c r="B1617" t="s">
        <v>1089</v>
      </c>
      <c r="C1617" t="str">
        <f t="shared" si="50"/>
        <v>D0201</v>
      </c>
      <c r="D1617">
        <f>VLOOKUP(C1617,Sheet5!F:H,3,)</f>
        <v>6</v>
      </c>
      <c r="E1617" t="s">
        <v>5431</v>
      </c>
      <c r="F1617" t="s">
        <v>5427</v>
      </c>
      <c r="G1617" t="s">
        <v>2649</v>
      </c>
      <c r="H1617" t="s">
        <v>15</v>
      </c>
      <c r="I1617" t="str">
        <f t="shared" si="51"/>
        <v>D0201OB10SKU00535</v>
      </c>
      <c r="J1617">
        <v>10</v>
      </c>
    </row>
    <row r="1618" spans="1:10" x14ac:dyDescent="0.3">
      <c r="A1618" t="s">
        <v>5435</v>
      </c>
      <c r="B1618" t="s">
        <v>1089</v>
      </c>
      <c r="C1618" t="str">
        <f t="shared" si="50"/>
        <v>D0201</v>
      </c>
      <c r="D1618">
        <f>VLOOKUP(C1618,Sheet5!F:H,3,)</f>
        <v>6</v>
      </c>
      <c r="E1618" t="s">
        <v>5431</v>
      </c>
      <c r="F1618" t="s">
        <v>5427</v>
      </c>
      <c r="G1618" t="s">
        <v>2649</v>
      </c>
      <c r="H1618" t="s">
        <v>4271</v>
      </c>
      <c r="I1618" t="str">
        <f t="shared" si="51"/>
        <v>D0201OB10SKU00809</v>
      </c>
      <c r="J1618">
        <v>8</v>
      </c>
    </row>
    <row r="1619" spans="1:10" x14ac:dyDescent="0.3">
      <c r="A1619" t="s">
        <v>5435</v>
      </c>
      <c r="B1619" t="s">
        <v>1094</v>
      </c>
      <c r="C1619" t="str">
        <f t="shared" si="50"/>
        <v>D0201</v>
      </c>
      <c r="D1619">
        <f>VLOOKUP(C1619,Sheet5!F:H,3,)</f>
        <v>6</v>
      </c>
      <c r="E1619" t="s">
        <v>5432</v>
      </c>
      <c r="F1619" t="s">
        <v>5427</v>
      </c>
      <c r="G1619" t="s">
        <v>2649</v>
      </c>
      <c r="H1619" t="s">
        <v>1586</v>
      </c>
      <c r="I1619" t="str">
        <f t="shared" si="51"/>
        <v>D0201OB3SKU00385</v>
      </c>
      <c r="J1619">
        <v>575</v>
      </c>
    </row>
    <row r="1620" spans="1:10" x14ac:dyDescent="0.3">
      <c r="A1620" t="s">
        <v>5435</v>
      </c>
      <c r="B1620" t="s">
        <v>1094</v>
      </c>
      <c r="C1620" t="str">
        <f t="shared" si="50"/>
        <v>D0201</v>
      </c>
      <c r="D1620">
        <f>VLOOKUP(C1620,Sheet5!F:H,3,)</f>
        <v>6</v>
      </c>
      <c r="E1620" t="s">
        <v>5432</v>
      </c>
      <c r="F1620" t="s">
        <v>5427</v>
      </c>
      <c r="G1620" t="s">
        <v>2649</v>
      </c>
      <c r="H1620" t="s">
        <v>11</v>
      </c>
      <c r="I1620" t="str">
        <f t="shared" si="51"/>
        <v>D0201OB3SKU00300</v>
      </c>
      <c r="J1620">
        <v>5</v>
      </c>
    </row>
    <row r="1621" spans="1:10" x14ac:dyDescent="0.3">
      <c r="A1621" t="s">
        <v>5435</v>
      </c>
      <c r="B1621" t="s">
        <v>1094</v>
      </c>
      <c r="C1621" t="str">
        <f t="shared" si="50"/>
        <v>D0201</v>
      </c>
      <c r="D1621">
        <f>VLOOKUP(C1621,Sheet5!F:H,3,)</f>
        <v>6</v>
      </c>
      <c r="E1621" t="s">
        <v>5432</v>
      </c>
      <c r="F1621" t="s">
        <v>5427</v>
      </c>
      <c r="G1621" t="s">
        <v>2649</v>
      </c>
      <c r="H1621" t="s">
        <v>1440</v>
      </c>
      <c r="I1621" t="str">
        <f t="shared" si="51"/>
        <v>D0201OB3SKU00264</v>
      </c>
      <c r="J1621">
        <v>2</v>
      </c>
    </row>
    <row r="1622" spans="1:10" x14ac:dyDescent="0.3">
      <c r="A1622" t="s">
        <v>5435</v>
      </c>
      <c r="B1622" t="s">
        <v>1094</v>
      </c>
      <c r="C1622" t="str">
        <f t="shared" si="50"/>
        <v>D0201</v>
      </c>
      <c r="D1622">
        <f>VLOOKUP(C1622,Sheet5!F:H,3,)</f>
        <v>6</v>
      </c>
      <c r="E1622" t="s">
        <v>5432</v>
      </c>
      <c r="F1622" t="s">
        <v>5427</v>
      </c>
      <c r="G1622" t="s">
        <v>2649</v>
      </c>
      <c r="H1622" t="s">
        <v>4640</v>
      </c>
      <c r="I1622" t="str">
        <f t="shared" si="51"/>
        <v>D0201OB3SKU00827</v>
      </c>
      <c r="J1622">
        <v>15</v>
      </c>
    </row>
    <row r="1623" spans="1:10" x14ac:dyDescent="0.3">
      <c r="A1623" t="s">
        <v>5435</v>
      </c>
      <c r="B1623" t="s">
        <v>1094</v>
      </c>
      <c r="C1623" t="str">
        <f t="shared" si="50"/>
        <v>D0201</v>
      </c>
      <c r="D1623">
        <f>VLOOKUP(C1623,Sheet5!F:H,3,)</f>
        <v>6</v>
      </c>
      <c r="E1623" t="s">
        <v>5432</v>
      </c>
      <c r="F1623" t="s">
        <v>5427</v>
      </c>
      <c r="G1623" t="s">
        <v>2649</v>
      </c>
      <c r="H1623" t="s">
        <v>1622</v>
      </c>
      <c r="I1623" t="str">
        <f t="shared" si="51"/>
        <v>D0201OB3SKU00223</v>
      </c>
      <c r="J1623">
        <v>4</v>
      </c>
    </row>
    <row r="1624" spans="1:10" x14ac:dyDescent="0.3">
      <c r="A1624" t="s">
        <v>5435</v>
      </c>
      <c r="B1624" t="s">
        <v>1094</v>
      </c>
      <c r="C1624" t="str">
        <f t="shared" si="50"/>
        <v>D0201</v>
      </c>
      <c r="D1624">
        <f>VLOOKUP(C1624,Sheet5!F:H,3,)</f>
        <v>6</v>
      </c>
      <c r="E1624" t="s">
        <v>5432</v>
      </c>
      <c r="F1624" t="s">
        <v>5427</v>
      </c>
      <c r="G1624" t="s">
        <v>2649</v>
      </c>
      <c r="H1624" t="s">
        <v>2295</v>
      </c>
      <c r="I1624" t="str">
        <f t="shared" si="51"/>
        <v>D0201OB3SKU00237</v>
      </c>
      <c r="J1624">
        <v>10</v>
      </c>
    </row>
    <row r="1625" spans="1:10" x14ac:dyDescent="0.3">
      <c r="A1625" t="s">
        <v>5435</v>
      </c>
      <c r="B1625" t="s">
        <v>1094</v>
      </c>
      <c r="C1625" t="str">
        <f t="shared" si="50"/>
        <v>D0201</v>
      </c>
      <c r="D1625">
        <f>VLOOKUP(C1625,Sheet5!F:H,3,)</f>
        <v>6</v>
      </c>
      <c r="E1625" t="s">
        <v>5432</v>
      </c>
      <c r="F1625" t="s">
        <v>5427</v>
      </c>
      <c r="G1625" t="s">
        <v>2649</v>
      </c>
      <c r="H1625" t="s">
        <v>4170</v>
      </c>
      <c r="I1625" t="str">
        <f t="shared" si="51"/>
        <v>D0201OB3SKU00762</v>
      </c>
      <c r="J1625">
        <v>10</v>
      </c>
    </row>
    <row r="1626" spans="1:10" x14ac:dyDescent="0.3">
      <c r="A1626" t="s">
        <v>5435</v>
      </c>
      <c r="B1626" t="s">
        <v>1094</v>
      </c>
      <c r="C1626" t="str">
        <f t="shared" si="50"/>
        <v>D0201</v>
      </c>
      <c r="D1626">
        <f>VLOOKUP(C1626,Sheet5!F:H,3,)</f>
        <v>6</v>
      </c>
      <c r="E1626" t="s">
        <v>5432</v>
      </c>
      <c r="F1626" t="s">
        <v>5427</v>
      </c>
      <c r="G1626" t="s">
        <v>2649</v>
      </c>
      <c r="H1626" t="s">
        <v>14</v>
      </c>
      <c r="I1626" t="str">
        <f t="shared" si="51"/>
        <v>D0201OB3SKU00292</v>
      </c>
      <c r="J1626">
        <v>5</v>
      </c>
    </row>
    <row r="1627" spans="1:10" x14ac:dyDescent="0.3">
      <c r="A1627" t="s">
        <v>5435</v>
      </c>
      <c r="B1627" t="s">
        <v>1094</v>
      </c>
      <c r="C1627" t="str">
        <f t="shared" si="50"/>
        <v>D0201</v>
      </c>
      <c r="D1627">
        <f>VLOOKUP(C1627,Sheet5!F:H,3,)</f>
        <v>6</v>
      </c>
      <c r="E1627" t="s">
        <v>5432</v>
      </c>
      <c r="F1627" t="s">
        <v>5427</v>
      </c>
      <c r="G1627" t="s">
        <v>2649</v>
      </c>
      <c r="H1627" t="s">
        <v>1635</v>
      </c>
      <c r="I1627" t="str">
        <f t="shared" si="51"/>
        <v>D0201OB3SKU00268</v>
      </c>
      <c r="J1627">
        <v>5</v>
      </c>
    </row>
    <row r="1628" spans="1:10" x14ac:dyDescent="0.3">
      <c r="A1628" t="s">
        <v>5435</v>
      </c>
      <c r="B1628" t="s">
        <v>1094</v>
      </c>
      <c r="C1628" t="str">
        <f t="shared" si="50"/>
        <v>D0201</v>
      </c>
      <c r="D1628">
        <f>VLOOKUP(C1628,Sheet5!F:H,3,)</f>
        <v>6</v>
      </c>
      <c r="E1628" t="s">
        <v>5432</v>
      </c>
      <c r="F1628" t="s">
        <v>5427</v>
      </c>
      <c r="G1628" t="s">
        <v>2649</v>
      </c>
      <c r="H1628" t="s">
        <v>2543</v>
      </c>
      <c r="I1628" t="str">
        <f t="shared" si="51"/>
        <v>D0201OB3SKU00670</v>
      </c>
      <c r="J1628">
        <v>3</v>
      </c>
    </row>
    <row r="1629" spans="1:10" x14ac:dyDescent="0.3">
      <c r="A1629" t="s">
        <v>5435</v>
      </c>
      <c r="B1629" t="s">
        <v>1094</v>
      </c>
      <c r="C1629" t="str">
        <f t="shared" si="50"/>
        <v>D0201</v>
      </c>
      <c r="D1629">
        <f>VLOOKUP(C1629,Sheet5!F:H,3,)</f>
        <v>6</v>
      </c>
      <c r="E1629" t="s">
        <v>5432</v>
      </c>
      <c r="F1629" t="s">
        <v>5427</v>
      </c>
      <c r="G1629" t="s">
        <v>2649</v>
      </c>
      <c r="H1629" t="s">
        <v>16</v>
      </c>
      <c r="I1629" t="str">
        <f t="shared" si="51"/>
        <v>D0201OB3SKU00530</v>
      </c>
      <c r="J1629">
        <v>5</v>
      </c>
    </row>
    <row r="1630" spans="1:10" x14ac:dyDescent="0.3">
      <c r="A1630" t="s">
        <v>5435</v>
      </c>
      <c r="B1630" t="s">
        <v>1094</v>
      </c>
      <c r="C1630" t="str">
        <f t="shared" si="50"/>
        <v>D0201</v>
      </c>
      <c r="D1630">
        <f>VLOOKUP(C1630,Sheet5!F:H,3,)</f>
        <v>6</v>
      </c>
      <c r="E1630" t="s">
        <v>5432</v>
      </c>
      <c r="F1630" t="s">
        <v>5427</v>
      </c>
      <c r="G1630" t="s">
        <v>2649</v>
      </c>
      <c r="H1630" t="s">
        <v>15</v>
      </c>
      <c r="I1630" t="str">
        <f t="shared" si="51"/>
        <v>D0201OB3SKU00535</v>
      </c>
      <c r="J1630">
        <v>4</v>
      </c>
    </row>
    <row r="1631" spans="1:10" x14ac:dyDescent="0.3">
      <c r="A1631" t="s">
        <v>5435</v>
      </c>
      <c r="B1631" t="s">
        <v>1094</v>
      </c>
      <c r="C1631" t="str">
        <f t="shared" si="50"/>
        <v>D0201</v>
      </c>
      <c r="D1631">
        <f>VLOOKUP(C1631,Sheet5!F:H,3,)</f>
        <v>6</v>
      </c>
      <c r="E1631" t="s">
        <v>5432</v>
      </c>
      <c r="F1631" t="s">
        <v>5427</v>
      </c>
      <c r="G1631" t="s">
        <v>2649</v>
      </c>
      <c r="H1631" t="s">
        <v>4271</v>
      </c>
      <c r="I1631" t="str">
        <f t="shared" si="51"/>
        <v>D0201OB3SKU00809</v>
      </c>
      <c r="J1631">
        <v>3</v>
      </c>
    </row>
    <row r="1632" spans="1:10" x14ac:dyDescent="0.3">
      <c r="A1632" t="s">
        <v>5435</v>
      </c>
      <c r="B1632" t="s">
        <v>1098</v>
      </c>
      <c r="C1632" t="str">
        <f t="shared" si="50"/>
        <v>D0201</v>
      </c>
      <c r="D1632">
        <f>VLOOKUP(C1632,Sheet5!F:H,3,)</f>
        <v>6</v>
      </c>
      <c r="E1632" t="s">
        <v>5202</v>
      </c>
      <c r="F1632" t="s">
        <v>5427</v>
      </c>
      <c r="G1632" t="s">
        <v>2649</v>
      </c>
      <c r="H1632" t="s">
        <v>1586</v>
      </c>
      <c r="I1632" t="str">
        <f t="shared" si="51"/>
        <v>D0201OB7SKU00385</v>
      </c>
      <c r="J1632">
        <v>275</v>
      </c>
    </row>
    <row r="1633" spans="1:10" x14ac:dyDescent="0.3">
      <c r="A1633" t="s">
        <v>5435</v>
      </c>
      <c r="B1633" t="s">
        <v>1098</v>
      </c>
      <c r="C1633" t="str">
        <f t="shared" si="50"/>
        <v>D0201</v>
      </c>
      <c r="D1633">
        <f>VLOOKUP(C1633,Sheet5!F:H,3,)</f>
        <v>6</v>
      </c>
      <c r="E1633" t="s">
        <v>5202</v>
      </c>
      <c r="F1633" t="s">
        <v>5427</v>
      </c>
      <c r="G1633" t="s">
        <v>2649</v>
      </c>
      <c r="H1633" t="s">
        <v>11</v>
      </c>
      <c r="I1633" t="str">
        <f t="shared" si="51"/>
        <v>D0201OB7SKU00300</v>
      </c>
      <c r="J1633">
        <v>5</v>
      </c>
    </row>
    <row r="1634" spans="1:10" x14ac:dyDescent="0.3">
      <c r="A1634" t="s">
        <v>5435</v>
      </c>
      <c r="B1634" t="s">
        <v>1098</v>
      </c>
      <c r="C1634" t="str">
        <f t="shared" si="50"/>
        <v>D0201</v>
      </c>
      <c r="D1634">
        <f>VLOOKUP(C1634,Sheet5!F:H,3,)</f>
        <v>6</v>
      </c>
      <c r="E1634" t="s">
        <v>5202</v>
      </c>
      <c r="F1634" t="s">
        <v>5427</v>
      </c>
      <c r="G1634" t="s">
        <v>2649</v>
      </c>
      <c r="H1634" t="s">
        <v>1440</v>
      </c>
      <c r="I1634" t="str">
        <f t="shared" si="51"/>
        <v>D0201OB7SKU00264</v>
      </c>
      <c r="J1634">
        <v>2</v>
      </c>
    </row>
    <row r="1635" spans="1:10" x14ac:dyDescent="0.3">
      <c r="A1635" t="s">
        <v>5435</v>
      </c>
      <c r="B1635" t="s">
        <v>1098</v>
      </c>
      <c r="C1635" t="str">
        <f t="shared" si="50"/>
        <v>D0201</v>
      </c>
      <c r="D1635">
        <f>VLOOKUP(C1635,Sheet5!F:H,3,)</f>
        <v>6</v>
      </c>
      <c r="E1635" t="s">
        <v>5202</v>
      </c>
      <c r="F1635" t="s">
        <v>5427</v>
      </c>
      <c r="G1635" t="s">
        <v>2649</v>
      </c>
      <c r="H1635" t="s">
        <v>4640</v>
      </c>
      <c r="I1635" t="str">
        <f t="shared" si="51"/>
        <v>D0201OB7SKU00827</v>
      </c>
      <c r="J1635">
        <v>15</v>
      </c>
    </row>
    <row r="1636" spans="1:10" x14ac:dyDescent="0.3">
      <c r="A1636" t="s">
        <v>5435</v>
      </c>
      <c r="B1636" t="s">
        <v>1098</v>
      </c>
      <c r="C1636" t="str">
        <f t="shared" si="50"/>
        <v>D0201</v>
      </c>
      <c r="D1636">
        <f>VLOOKUP(C1636,Sheet5!F:H,3,)</f>
        <v>6</v>
      </c>
      <c r="E1636" t="s">
        <v>5202</v>
      </c>
      <c r="F1636" t="s">
        <v>5427</v>
      </c>
      <c r="G1636" t="s">
        <v>2649</v>
      </c>
      <c r="H1636" t="s">
        <v>1622</v>
      </c>
      <c r="I1636" t="str">
        <f t="shared" si="51"/>
        <v>D0201OB7SKU00223</v>
      </c>
      <c r="J1636">
        <v>2</v>
      </c>
    </row>
    <row r="1637" spans="1:10" x14ac:dyDescent="0.3">
      <c r="A1637" t="s">
        <v>5435</v>
      </c>
      <c r="B1637" t="s">
        <v>1098</v>
      </c>
      <c r="C1637" t="str">
        <f t="shared" si="50"/>
        <v>D0201</v>
      </c>
      <c r="D1637">
        <f>VLOOKUP(C1637,Sheet5!F:H,3,)</f>
        <v>6</v>
      </c>
      <c r="E1637" t="s">
        <v>5202</v>
      </c>
      <c r="F1637" t="s">
        <v>5427</v>
      </c>
      <c r="G1637" t="s">
        <v>2649</v>
      </c>
      <c r="H1637" t="s">
        <v>2295</v>
      </c>
      <c r="I1637" t="str">
        <f t="shared" si="51"/>
        <v>D0201OB7SKU00237</v>
      </c>
      <c r="J1637">
        <v>10</v>
      </c>
    </row>
    <row r="1638" spans="1:10" x14ac:dyDescent="0.3">
      <c r="A1638" t="s">
        <v>5435</v>
      </c>
      <c r="B1638" t="s">
        <v>1098</v>
      </c>
      <c r="C1638" t="str">
        <f t="shared" si="50"/>
        <v>D0201</v>
      </c>
      <c r="D1638">
        <f>VLOOKUP(C1638,Sheet5!F:H,3,)</f>
        <v>6</v>
      </c>
      <c r="E1638" t="s">
        <v>5202</v>
      </c>
      <c r="F1638" t="s">
        <v>5427</v>
      </c>
      <c r="G1638" t="s">
        <v>2649</v>
      </c>
      <c r="H1638" t="s">
        <v>4170</v>
      </c>
      <c r="I1638" t="str">
        <f t="shared" si="51"/>
        <v>D0201OB7SKU00762</v>
      </c>
      <c r="J1638">
        <v>5</v>
      </c>
    </row>
    <row r="1639" spans="1:10" x14ac:dyDescent="0.3">
      <c r="A1639" t="s">
        <v>5435</v>
      </c>
      <c r="B1639" t="s">
        <v>1098</v>
      </c>
      <c r="C1639" t="str">
        <f t="shared" si="50"/>
        <v>D0201</v>
      </c>
      <c r="D1639">
        <f>VLOOKUP(C1639,Sheet5!F:H,3,)</f>
        <v>6</v>
      </c>
      <c r="E1639" t="s">
        <v>5202</v>
      </c>
      <c r="F1639" t="s">
        <v>5427</v>
      </c>
      <c r="G1639" t="s">
        <v>2649</v>
      </c>
      <c r="H1639" t="s">
        <v>14</v>
      </c>
      <c r="I1639" t="str">
        <f t="shared" si="51"/>
        <v>D0201OB7SKU00292</v>
      </c>
      <c r="J1639">
        <v>5</v>
      </c>
    </row>
    <row r="1640" spans="1:10" x14ac:dyDescent="0.3">
      <c r="A1640" t="s">
        <v>5435</v>
      </c>
      <c r="B1640" t="s">
        <v>1098</v>
      </c>
      <c r="C1640" t="str">
        <f t="shared" si="50"/>
        <v>D0201</v>
      </c>
      <c r="D1640">
        <f>VLOOKUP(C1640,Sheet5!F:H,3,)</f>
        <v>6</v>
      </c>
      <c r="E1640" t="s">
        <v>5202</v>
      </c>
      <c r="F1640" t="s">
        <v>5427</v>
      </c>
      <c r="G1640" t="s">
        <v>2649</v>
      </c>
      <c r="H1640" t="s">
        <v>1635</v>
      </c>
      <c r="I1640" t="str">
        <f t="shared" si="51"/>
        <v>D0201OB7SKU00268</v>
      </c>
      <c r="J1640">
        <v>5</v>
      </c>
    </row>
    <row r="1641" spans="1:10" x14ac:dyDescent="0.3">
      <c r="A1641" t="s">
        <v>5435</v>
      </c>
      <c r="B1641" t="s">
        <v>1098</v>
      </c>
      <c r="C1641" t="str">
        <f t="shared" si="50"/>
        <v>D0201</v>
      </c>
      <c r="D1641">
        <f>VLOOKUP(C1641,Sheet5!F:H,3,)</f>
        <v>6</v>
      </c>
      <c r="E1641" t="s">
        <v>5202</v>
      </c>
      <c r="F1641" t="s">
        <v>5427</v>
      </c>
      <c r="G1641" t="s">
        <v>2649</v>
      </c>
      <c r="H1641" t="s">
        <v>2543</v>
      </c>
      <c r="I1641" t="str">
        <f t="shared" si="51"/>
        <v>D0201OB7SKU00670</v>
      </c>
      <c r="J1641">
        <v>2</v>
      </c>
    </row>
    <row r="1642" spans="1:10" x14ac:dyDescent="0.3">
      <c r="A1642" t="s">
        <v>5435</v>
      </c>
      <c r="B1642" t="s">
        <v>1098</v>
      </c>
      <c r="C1642" t="str">
        <f t="shared" si="50"/>
        <v>D0201</v>
      </c>
      <c r="D1642">
        <f>VLOOKUP(C1642,Sheet5!F:H,3,)</f>
        <v>6</v>
      </c>
      <c r="E1642" t="s">
        <v>5202</v>
      </c>
      <c r="F1642" t="s">
        <v>5427</v>
      </c>
      <c r="G1642" t="s">
        <v>2649</v>
      </c>
      <c r="H1642" t="s">
        <v>16</v>
      </c>
      <c r="I1642" t="str">
        <f t="shared" si="51"/>
        <v>D0201OB7SKU00530</v>
      </c>
      <c r="J1642">
        <v>5</v>
      </c>
    </row>
    <row r="1643" spans="1:10" x14ac:dyDescent="0.3">
      <c r="A1643" t="s">
        <v>5435</v>
      </c>
      <c r="B1643" t="s">
        <v>1098</v>
      </c>
      <c r="C1643" t="str">
        <f t="shared" si="50"/>
        <v>D0201</v>
      </c>
      <c r="D1643">
        <f>VLOOKUP(C1643,Sheet5!F:H,3,)</f>
        <v>6</v>
      </c>
      <c r="E1643" t="s">
        <v>5202</v>
      </c>
      <c r="F1643" t="s">
        <v>5427</v>
      </c>
      <c r="G1643" t="s">
        <v>2649</v>
      </c>
      <c r="H1643" t="s">
        <v>15</v>
      </c>
      <c r="I1643" t="str">
        <f t="shared" si="51"/>
        <v>D0201OB7SKU00535</v>
      </c>
      <c r="J1643">
        <v>2</v>
      </c>
    </row>
    <row r="1644" spans="1:10" x14ac:dyDescent="0.3">
      <c r="A1644" t="s">
        <v>5435</v>
      </c>
      <c r="B1644" t="s">
        <v>1098</v>
      </c>
      <c r="C1644" t="str">
        <f t="shared" si="50"/>
        <v>D0201</v>
      </c>
      <c r="D1644">
        <f>VLOOKUP(C1644,Sheet5!F:H,3,)</f>
        <v>6</v>
      </c>
      <c r="E1644" t="s">
        <v>5202</v>
      </c>
      <c r="F1644" t="s">
        <v>5427</v>
      </c>
      <c r="G1644" t="s">
        <v>2649</v>
      </c>
      <c r="H1644" t="s">
        <v>4271</v>
      </c>
      <c r="I1644" t="str">
        <f t="shared" si="51"/>
        <v>D0201OB7SKU00809</v>
      </c>
      <c r="J1644">
        <v>2</v>
      </c>
    </row>
    <row r="1645" spans="1:10" x14ac:dyDescent="0.3">
      <c r="A1645" t="s">
        <v>5435</v>
      </c>
      <c r="B1645" t="s">
        <v>1091</v>
      </c>
      <c r="C1645" t="str">
        <f t="shared" si="50"/>
        <v>D0201</v>
      </c>
      <c r="D1645">
        <f>VLOOKUP(C1645,Sheet5!F:H,3,)</f>
        <v>6</v>
      </c>
      <c r="E1645" t="s">
        <v>5433</v>
      </c>
      <c r="F1645" t="s">
        <v>5427</v>
      </c>
      <c r="G1645" t="s">
        <v>2649</v>
      </c>
      <c r="H1645" t="s">
        <v>1586</v>
      </c>
      <c r="I1645" t="str">
        <f t="shared" si="51"/>
        <v>D0201OB12SKU00385</v>
      </c>
      <c r="J1645">
        <v>275</v>
      </c>
    </row>
    <row r="1646" spans="1:10" x14ac:dyDescent="0.3">
      <c r="A1646" t="s">
        <v>5435</v>
      </c>
      <c r="B1646" t="s">
        <v>1091</v>
      </c>
      <c r="C1646" t="str">
        <f t="shared" si="50"/>
        <v>D0201</v>
      </c>
      <c r="D1646">
        <f>VLOOKUP(C1646,Sheet5!F:H,3,)</f>
        <v>6</v>
      </c>
      <c r="E1646" t="s">
        <v>5433</v>
      </c>
      <c r="F1646" t="s">
        <v>5427</v>
      </c>
      <c r="G1646" t="s">
        <v>2649</v>
      </c>
      <c r="H1646" t="s">
        <v>11</v>
      </c>
      <c r="I1646" t="str">
        <f t="shared" si="51"/>
        <v>D0201OB12SKU00300</v>
      </c>
      <c r="J1646">
        <v>5</v>
      </c>
    </row>
    <row r="1647" spans="1:10" x14ac:dyDescent="0.3">
      <c r="A1647" t="s">
        <v>5435</v>
      </c>
      <c r="B1647" t="s">
        <v>1091</v>
      </c>
      <c r="C1647" t="str">
        <f t="shared" si="50"/>
        <v>D0201</v>
      </c>
      <c r="D1647">
        <f>VLOOKUP(C1647,Sheet5!F:H,3,)</f>
        <v>6</v>
      </c>
      <c r="E1647" t="s">
        <v>5433</v>
      </c>
      <c r="F1647" t="s">
        <v>5427</v>
      </c>
      <c r="G1647" t="s">
        <v>2649</v>
      </c>
      <c r="H1647" t="s">
        <v>1440</v>
      </c>
      <c r="I1647" t="str">
        <f t="shared" si="51"/>
        <v>D0201OB12SKU00264</v>
      </c>
      <c r="J1647">
        <v>2</v>
      </c>
    </row>
    <row r="1648" spans="1:10" x14ac:dyDescent="0.3">
      <c r="A1648" t="s">
        <v>5435</v>
      </c>
      <c r="B1648" t="s">
        <v>1091</v>
      </c>
      <c r="C1648" t="str">
        <f t="shared" si="50"/>
        <v>D0201</v>
      </c>
      <c r="D1648">
        <f>VLOOKUP(C1648,Sheet5!F:H,3,)</f>
        <v>6</v>
      </c>
      <c r="E1648" t="s">
        <v>5433</v>
      </c>
      <c r="F1648" t="s">
        <v>5427</v>
      </c>
      <c r="G1648" t="s">
        <v>2649</v>
      </c>
      <c r="H1648" t="s">
        <v>4640</v>
      </c>
      <c r="I1648" t="str">
        <f t="shared" si="51"/>
        <v>D0201OB12SKU00827</v>
      </c>
      <c r="J1648">
        <v>15</v>
      </c>
    </row>
    <row r="1649" spans="1:10" x14ac:dyDescent="0.3">
      <c r="A1649" t="s">
        <v>5435</v>
      </c>
      <c r="B1649" t="s">
        <v>1091</v>
      </c>
      <c r="C1649" t="str">
        <f t="shared" si="50"/>
        <v>D0201</v>
      </c>
      <c r="D1649">
        <f>VLOOKUP(C1649,Sheet5!F:H,3,)</f>
        <v>6</v>
      </c>
      <c r="E1649" t="s">
        <v>5433</v>
      </c>
      <c r="F1649" t="s">
        <v>5427</v>
      </c>
      <c r="G1649" t="s">
        <v>2649</v>
      </c>
      <c r="H1649" t="s">
        <v>1622</v>
      </c>
      <c r="I1649" t="str">
        <f t="shared" si="51"/>
        <v>D0201OB12SKU00223</v>
      </c>
      <c r="J1649">
        <v>2</v>
      </c>
    </row>
    <row r="1650" spans="1:10" x14ac:dyDescent="0.3">
      <c r="A1650" t="s">
        <v>5435</v>
      </c>
      <c r="B1650" t="s">
        <v>1091</v>
      </c>
      <c r="C1650" t="str">
        <f t="shared" si="50"/>
        <v>D0201</v>
      </c>
      <c r="D1650">
        <f>VLOOKUP(C1650,Sheet5!F:H,3,)</f>
        <v>6</v>
      </c>
      <c r="E1650" t="s">
        <v>5433</v>
      </c>
      <c r="F1650" t="s">
        <v>5427</v>
      </c>
      <c r="G1650" t="s">
        <v>2649</v>
      </c>
      <c r="H1650" t="s">
        <v>2295</v>
      </c>
      <c r="I1650" t="str">
        <f t="shared" si="51"/>
        <v>D0201OB12SKU00237</v>
      </c>
      <c r="J1650">
        <v>10</v>
      </c>
    </row>
    <row r="1651" spans="1:10" x14ac:dyDescent="0.3">
      <c r="A1651" t="s">
        <v>5435</v>
      </c>
      <c r="B1651" t="s">
        <v>1091</v>
      </c>
      <c r="C1651" t="str">
        <f t="shared" si="50"/>
        <v>D0201</v>
      </c>
      <c r="D1651">
        <f>VLOOKUP(C1651,Sheet5!F:H,3,)</f>
        <v>6</v>
      </c>
      <c r="E1651" t="s">
        <v>5433</v>
      </c>
      <c r="F1651" t="s">
        <v>5427</v>
      </c>
      <c r="G1651" t="s">
        <v>2649</v>
      </c>
      <c r="H1651" t="s">
        <v>4170</v>
      </c>
      <c r="I1651" t="str">
        <f t="shared" si="51"/>
        <v>D0201OB12SKU00762</v>
      </c>
      <c r="J1651">
        <v>5</v>
      </c>
    </row>
    <row r="1652" spans="1:10" x14ac:dyDescent="0.3">
      <c r="A1652" t="s">
        <v>5435</v>
      </c>
      <c r="B1652" t="s">
        <v>1091</v>
      </c>
      <c r="C1652" t="str">
        <f t="shared" si="50"/>
        <v>D0201</v>
      </c>
      <c r="D1652">
        <f>VLOOKUP(C1652,Sheet5!F:H,3,)</f>
        <v>6</v>
      </c>
      <c r="E1652" t="s">
        <v>5433</v>
      </c>
      <c r="F1652" t="s">
        <v>5427</v>
      </c>
      <c r="G1652" t="s">
        <v>2649</v>
      </c>
      <c r="H1652" t="s">
        <v>14</v>
      </c>
      <c r="I1652" t="str">
        <f t="shared" si="51"/>
        <v>D0201OB12SKU00292</v>
      </c>
      <c r="J1652">
        <v>5</v>
      </c>
    </row>
    <row r="1653" spans="1:10" x14ac:dyDescent="0.3">
      <c r="A1653" t="s">
        <v>5435</v>
      </c>
      <c r="B1653" t="s">
        <v>1091</v>
      </c>
      <c r="C1653" t="str">
        <f t="shared" si="50"/>
        <v>D0201</v>
      </c>
      <c r="D1653">
        <f>VLOOKUP(C1653,Sheet5!F:H,3,)</f>
        <v>6</v>
      </c>
      <c r="E1653" t="s">
        <v>5433</v>
      </c>
      <c r="F1653" t="s">
        <v>5427</v>
      </c>
      <c r="G1653" t="s">
        <v>2649</v>
      </c>
      <c r="H1653" t="s">
        <v>1635</v>
      </c>
      <c r="I1653" t="str">
        <f t="shared" si="51"/>
        <v>D0201OB12SKU00268</v>
      </c>
      <c r="J1653">
        <v>5</v>
      </c>
    </row>
    <row r="1654" spans="1:10" x14ac:dyDescent="0.3">
      <c r="A1654" t="s">
        <v>5435</v>
      </c>
      <c r="B1654" t="s">
        <v>1091</v>
      </c>
      <c r="C1654" t="str">
        <f t="shared" si="50"/>
        <v>D0201</v>
      </c>
      <c r="D1654">
        <f>VLOOKUP(C1654,Sheet5!F:H,3,)</f>
        <v>6</v>
      </c>
      <c r="E1654" t="s">
        <v>5433</v>
      </c>
      <c r="F1654" t="s">
        <v>5427</v>
      </c>
      <c r="G1654" t="s">
        <v>2649</v>
      </c>
      <c r="H1654" t="s">
        <v>2543</v>
      </c>
      <c r="I1654" t="str">
        <f t="shared" si="51"/>
        <v>D0201OB12SKU00670</v>
      </c>
      <c r="J1654">
        <v>2</v>
      </c>
    </row>
    <row r="1655" spans="1:10" x14ac:dyDescent="0.3">
      <c r="A1655" t="s">
        <v>5435</v>
      </c>
      <c r="B1655" t="s">
        <v>1091</v>
      </c>
      <c r="C1655" t="str">
        <f t="shared" si="50"/>
        <v>D0201</v>
      </c>
      <c r="D1655">
        <f>VLOOKUP(C1655,Sheet5!F:H,3,)</f>
        <v>6</v>
      </c>
      <c r="E1655" t="s">
        <v>5433</v>
      </c>
      <c r="F1655" t="s">
        <v>5427</v>
      </c>
      <c r="G1655" t="s">
        <v>2649</v>
      </c>
      <c r="H1655" t="s">
        <v>16</v>
      </c>
      <c r="I1655" t="str">
        <f t="shared" si="51"/>
        <v>D0201OB12SKU00530</v>
      </c>
      <c r="J1655">
        <v>5</v>
      </c>
    </row>
    <row r="1656" spans="1:10" x14ac:dyDescent="0.3">
      <c r="A1656" t="s">
        <v>5435</v>
      </c>
      <c r="B1656" t="s">
        <v>1091</v>
      </c>
      <c r="C1656" t="str">
        <f t="shared" si="50"/>
        <v>D0201</v>
      </c>
      <c r="D1656">
        <f>VLOOKUP(C1656,Sheet5!F:H,3,)</f>
        <v>6</v>
      </c>
      <c r="E1656" t="s">
        <v>5433</v>
      </c>
      <c r="F1656" t="s">
        <v>5427</v>
      </c>
      <c r="G1656" t="s">
        <v>2649</v>
      </c>
      <c r="H1656" t="s">
        <v>15</v>
      </c>
      <c r="I1656" t="str">
        <f t="shared" si="51"/>
        <v>D0201OB12SKU00535</v>
      </c>
      <c r="J1656">
        <v>2</v>
      </c>
    </row>
    <row r="1657" spans="1:10" x14ac:dyDescent="0.3">
      <c r="A1657" t="s">
        <v>5435</v>
      </c>
      <c r="B1657" t="s">
        <v>1091</v>
      </c>
      <c r="C1657" t="str">
        <f t="shared" si="50"/>
        <v>D0201</v>
      </c>
      <c r="D1657">
        <f>VLOOKUP(C1657,Sheet5!F:H,3,)</f>
        <v>6</v>
      </c>
      <c r="E1657" t="s">
        <v>5433</v>
      </c>
      <c r="F1657" t="s">
        <v>5427</v>
      </c>
      <c r="G1657" t="s">
        <v>2649</v>
      </c>
      <c r="H1657" t="s">
        <v>4271</v>
      </c>
      <c r="I1657" t="str">
        <f t="shared" si="51"/>
        <v>D0201OB12SKU00809</v>
      </c>
      <c r="J1657">
        <v>2</v>
      </c>
    </row>
    <row r="1658" spans="1:10" x14ac:dyDescent="0.3">
      <c r="A1658" t="s">
        <v>5435</v>
      </c>
      <c r="B1658" t="s">
        <v>1090</v>
      </c>
      <c r="C1658" t="str">
        <f t="shared" si="50"/>
        <v>D0201</v>
      </c>
      <c r="D1658">
        <f>VLOOKUP(C1658,Sheet5!F:H,3,)</f>
        <v>6</v>
      </c>
      <c r="E1658" t="s">
        <v>5434</v>
      </c>
      <c r="F1658" t="s">
        <v>5427</v>
      </c>
      <c r="G1658" t="s">
        <v>2649</v>
      </c>
      <c r="H1658" t="s">
        <v>1586</v>
      </c>
      <c r="I1658" t="str">
        <f t="shared" si="51"/>
        <v>D0201OB11SKU00385</v>
      </c>
      <c r="J1658">
        <v>275</v>
      </c>
    </row>
    <row r="1659" spans="1:10" x14ac:dyDescent="0.3">
      <c r="A1659" t="s">
        <v>5435</v>
      </c>
      <c r="B1659" t="s">
        <v>1090</v>
      </c>
      <c r="C1659" t="str">
        <f t="shared" si="50"/>
        <v>D0201</v>
      </c>
      <c r="D1659">
        <f>VLOOKUP(C1659,Sheet5!F:H,3,)</f>
        <v>6</v>
      </c>
      <c r="E1659" t="s">
        <v>5434</v>
      </c>
      <c r="F1659" t="s">
        <v>5427</v>
      </c>
      <c r="G1659" t="s">
        <v>2649</v>
      </c>
      <c r="H1659" t="s">
        <v>11</v>
      </c>
      <c r="I1659" t="str">
        <f t="shared" si="51"/>
        <v>D0201OB11SKU00300</v>
      </c>
      <c r="J1659">
        <v>5</v>
      </c>
    </row>
    <row r="1660" spans="1:10" x14ac:dyDescent="0.3">
      <c r="A1660" t="s">
        <v>5435</v>
      </c>
      <c r="B1660" t="s">
        <v>1090</v>
      </c>
      <c r="C1660" t="str">
        <f t="shared" si="50"/>
        <v>D0201</v>
      </c>
      <c r="D1660">
        <f>VLOOKUP(C1660,Sheet5!F:H,3,)</f>
        <v>6</v>
      </c>
      <c r="E1660" t="s">
        <v>5434</v>
      </c>
      <c r="F1660" t="s">
        <v>5427</v>
      </c>
      <c r="G1660" t="s">
        <v>2649</v>
      </c>
      <c r="H1660" t="s">
        <v>1440</v>
      </c>
      <c r="I1660" t="str">
        <f t="shared" si="51"/>
        <v>D0201OB11SKU00264</v>
      </c>
      <c r="J1660">
        <v>2</v>
      </c>
    </row>
    <row r="1661" spans="1:10" x14ac:dyDescent="0.3">
      <c r="A1661" t="s">
        <v>5435</v>
      </c>
      <c r="B1661" t="s">
        <v>1090</v>
      </c>
      <c r="C1661" t="str">
        <f t="shared" si="50"/>
        <v>D0201</v>
      </c>
      <c r="D1661">
        <f>VLOOKUP(C1661,Sheet5!F:H,3,)</f>
        <v>6</v>
      </c>
      <c r="E1661" t="s">
        <v>5434</v>
      </c>
      <c r="F1661" t="s">
        <v>5427</v>
      </c>
      <c r="G1661" t="s">
        <v>2649</v>
      </c>
      <c r="H1661" t="s">
        <v>4640</v>
      </c>
      <c r="I1661" t="str">
        <f t="shared" si="51"/>
        <v>D0201OB11SKU00827</v>
      </c>
      <c r="J1661">
        <v>15</v>
      </c>
    </row>
    <row r="1662" spans="1:10" x14ac:dyDescent="0.3">
      <c r="A1662" t="s">
        <v>5435</v>
      </c>
      <c r="B1662" t="s">
        <v>1090</v>
      </c>
      <c r="C1662" t="str">
        <f t="shared" si="50"/>
        <v>D0201</v>
      </c>
      <c r="D1662">
        <f>VLOOKUP(C1662,Sheet5!F:H,3,)</f>
        <v>6</v>
      </c>
      <c r="E1662" t="s">
        <v>5434</v>
      </c>
      <c r="F1662" t="s">
        <v>5427</v>
      </c>
      <c r="G1662" t="s">
        <v>2649</v>
      </c>
      <c r="H1662" t="s">
        <v>1622</v>
      </c>
      <c r="I1662" t="str">
        <f t="shared" si="51"/>
        <v>D0201OB11SKU00223</v>
      </c>
      <c r="J1662">
        <v>2</v>
      </c>
    </row>
    <row r="1663" spans="1:10" x14ac:dyDescent="0.3">
      <c r="A1663" t="s">
        <v>5435</v>
      </c>
      <c r="B1663" t="s">
        <v>1090</v>
      </c>
      <c r="C1663" t="str">
        <f t="shared" si="50"/>
        <v>D0201</v>
      </c>
      <c r="D1663">
        <f>VLOOKUP(C1663,Sheet5!F:H,3,)</f>
        <v>6</v>
      </c>
      <c r="E1663" t="s">
        <v>5434</v>
      </c>
      <c r="F1663" t="s">
        <v>5427</v>
      </c>
      <c r="G1663" t="s">
        <v>2649</v>
      </c>
      <c r="H1663" t="s">
        <v>2295</v>
      </c>
      <c r="I1663" t="str">
        <f t="shared" si="51"/>
        <v>D0201OB11SKU00237</v>
      </c>
      <c r="J1663">
        <v>10</v>
      </c>
    </row>
    <row r="1664" spans="1:10" x14ac:dyDescent="0.3">
      <c r="A1664" t="s">
        <v>5435</v>
      </c>
      <c r="B1664" t="s">
        <v>1090</v>
      </c>
      <c r="C1664" t="str">
        <f t="shared" si="50"/>
        <v>D0201</v>
      </c>
      <c r="D1664">
        <f>VLOOKUP(C1664,Sheet5!F:H,3,)</f>
        <v>6</v>
      </c>
      <c r="E1664" t="s">
        <v>5434</v>
      </c>
      <c r="F1664" t="s">
        <v>5427</v>
      </c>
      <c r="G1664" t="s">
        <v>2649</v>
      </c>
      <c r="H1664" t="s">
        <v>4170</v>
      </c>
      <c r="I1664" t="str">
        <f t="shared" si="51"/>
        <v>D0201OB11SKU00762</v>
      </c>
      <c r="J1664">
        <v>5</v>
      </c>
    </row>
    <row r="1665" spans="1:10" x14ac:dyDescent="0.3">
      <c r="A1665" t="s">
        <v>5435</v>
      </c>
      <c r="B1665" t="s">
        <v>1090</v>
      </c>
      <c r="C1665" t="str">
        <f t="shared" si="50"/>
        <v>D0201</v>
      </c>
      <c r="D1665">
        <f>VLOOKUP(C1665,Sheet5!F:H,3,)</f>
        <v>6</v>
      </c>
      <c r="E1665" t="s">
        <v>5434</v>
      </c>
      <c r="F1665" t="s">
        <v>5427</v>
      </c>
      <c r="G1665" t="s">
        <v>2649</v>
      </c>
      <c r="H1665" t="s">
        <v>14</v>
      </c>
      <c r="I1665" t="str">
        <f t="shared" si="51"/>
        <v>D0201OB11SKU00292</v>
      </c>
      <c r="J1665">
        <v>5</v>
      </c>
    </row>
    <row r="1666" spans="1:10" x14ac:dyDescent="0.3">
      <c r="A1666" t="s">
        <v>5435</v>
      </c>
      <c r="B1666" t="s">
        <v>1090</v>
      </c>
      <c r="C1666" t="str">
        <f t="shared" ref="C1666:C1729" si="52">LEFT(B1666,5)</f>
        <v>D0201</v>
      </c>
      <c r="D1666">
        <f>VLOOKUP(C1666,Sheet5!F:H,3,)</f>
        <v>6</v>
      </c>
      <c r="E1666" t="s">
        <v>5434</v>
      </c>
      <c r="F1666" t="s">
        <v>5427</v>
      </c>
      <c r="G1666" t="s">
        <v>2649</v>
      </c>
      <c r="H1666" t="s">
        <v>1635</v>
      </c>
      <c r="I1666" t="str">
        <f t="shared" si="51"/>
        <v>D0201OB11SKU00268</v>
      </c>
      <c r="J1666">
        <v>5</v>
      </c>
    </row>
    <row r="1667" spans="1:10" x14ac:dyDescent="0.3">
      <c r="A1667" t="s">
        <v>5435</v>
      </c>
      <c r="B1667" t="s">
        <v>1090</v>
      </c>
      <c r="C1667" t="str">
        <f t="shared" si="52"/>
        <v>D0201</v>
      </c>
      <c r="D1667">
        <f>VLOOKUP(C1667,Sheet5!F:H,3,)</f>
        <v>6</v>
      </c>
      <c r="E1667" t="s">
        <v>5434</v>
      </c>
      <c r="F1667" t="s">
        <v>5427</v>
      </c>
      <c r="G1667" t="s">
        <v>2649</v>
      </c>
      <c r="H1667" t="s">
        <v>2543</v>
      </c>
      <c r="I1667" t="str">
        <f t="shared" ref="I1667:I1730" si="53">B1667&amp;H1667</f>
        <v>D0201OB11SKU00670</v>
      </c>
      <c r="J1667">
        <v>2</v>
      </c>
    </row>
    <row r="1668" spans="1:10" x14ac:dyDescent="0.3">
      <c r="A1668" t="s">
        <v>5435</v>
      </c>
      <c r="B1668" t="s">
        <v>1090</v>
      </c>
      <c r="C1668" t="str">
        <f t="shared" si="52"/>
        <v>D0201</v>
      </c>
      <c r="D1668">
        <f>VLOOKUP(C1668,Sheet5!F:H,3,)</f>
        <v>6</v>
      </c>
      <c r="E1668" t="s">
        <v>5434</v>
      </c>
      <c r="F1668" t="s">
        <v>5427</v>
      </c>
      <c r="G1668" t="s">
        <v>2649</v>
      </c>
      <c r="H1668" t="s">
        <v>16</v>
      </c>
      <c r="I1668" t="str">
        <f t="shared" si="53"/>
        <v>D0201OB11SKU00530</v>
      </c>
      <c r="J1668">
        <v>5</v>
      </c>
    </row>
    <row r="1669" spans="1:10" x14ac:dyDescent="0.3">
      <c r="A1669" t="s">
        <v>5435</v>
      </c>
      <c r="B1669" t="s">
        <v>1090</v>
      </c>
      <c r="C1669" t="str">
        <f t="shared" si="52"/>
        <v>D0201</v>
      </c>
      <c r="D1669">
        <f>VLOOKUP(C1669,Sheet5!F:H,3,)</f>
        <v>6</v>
      </c>
      <c r="E1669" t="s">
        <v>5434</v>
      </c>
      <c r="F1669" t="s">
        <v>5427</v>
      </c>
      <c r="G1669" t="s">
        <v>2649</v>
      </c>
      <c r="H1669" t="s">
        <v>15</v>
      </c>
      <c r="I1669" t="str">
        <f t="shared" si="53"/>
        <v>D0201OB11SKU00535</v>
      </c>
      <c r="J1669">
        <v>2</v>
      </c>
    </row>
    <row r="1670" spans="1:10" x14ac:dyDescent="0.3">
      <c r="A1670" t="s">
        <v>5435</v>
      </c>
      <c r="B1670" t="s">
        <v>1090</v>
      </c>
      <c r="C1670" t="str">
        <f t="shared" si="52"/>
        <v>D0201</v>
      </c>
      <c r="D1670">
        <f>VLOOKUP(C1670,Sheet5!F:H,3,)</f>
        <v>6</v>
      </c>
      <c r="E1670" t="s">
        <v>5434</v>
      </c>
      <c r="F1670" t="s">
        <v>5427</v>
      </c>
      <c r="G1670" t="s">
        <v>2649</v>
      </c>
      <c r="H1670" t="s">
        <v>4271</v>
      </c>
      <c r="I1670" t="str">
        <f t="shared" si="53"/>
        <v>D0201OB11SKU00809</v>
      </c>
      <c r="J1670">
        <v>2</v>
      </c>
    </row>
    <row r="1671" spans="1:10" x14ac:dyDescent="0.3">
      <c r="A1671" t="s">
        <v>4805</v>
      </c>
      <c r="B1671" t="s">
        <v>1109</v>
      </c>
      <c r="C1671" t="str">
        <f t="shared" si="52"/>
        <v>D0204</v>
      </c>
      <c r="D1671">
        <f>VLOOKUP(C1671,Sheet5!F:H,3,)</f>
        <v>6</v>
      </c>
      <c r="E1671" t="s">
        <v>4736</v>
      </c>
      <c r="F1671" t="s">
        <v>4737</v>
      </c>
      <c r="G1671" t="s">
        <v>2758</v>
      </c>
      <c r="H1671" t="s">
        <v>2144</v>
      </c>
      <c r="I1671" t="str">
        <f t="shared" si="53"/>
        <v>D0204OB1SKU00323</v>
      </c>
      <c r="J1671">
        <v>140</v>
      </c>
    </row>
    <row r="1672" spans="1:10" x14ac:dyDescent="0.3">
      <c r="A1672" t="s">
        <v>4805</v>
      </c>
      <c r="B1672" t="s">
        <v>1109</v>
      </c>
      <c r="C1672" t="str">
        <f t="shared" si="52"/>
        <v>D0204</v>
      </c>
      <c r="D1672">
        <f>VLOOKUP(C1672,Sheet5!F:H,3,)</f>
        <v>6</v>
      </c>
      <c r="E1672" t="s">
        <v>4736</v>
      </c>
      <c r="F1672" t="s">
        <v>4737</v>
      </c>
      <c r="G1672" t="s">
        <v>2758</v>
      </c>
      <c r="H1672" t="s">
        <v>2238</v>
      </c>
      <c r="I1672" t="str">
        <f t="shared" si="53"/>
        <v>D0204OB1SKU00344</v>
      </c>
      <c r="J1672">
        <v>3</v>
      </c>
    </row>
    <row r="1673" spans="1:10" x14ac:dyDescent="0.3">
      <c r="A1673" t="s">
        <v>4805</v>
      </c>
      <c r="B1673" t="s">
        <v>1109</v>
      </c>
      <c r="C1673" t="str">
        <f t="shared" si="52"/>
        <v>D0204</v>
      </c>
      <c r="D1673">
        <f>VLOOKUP(C1673,Sheet5!F:H,3,)</f>
        <v>6</v>
      </c>
      <c r="E1673" t="s">
        <v>4736</v>
      </c>
      <c r="F1673" t="s">
        <v>4737</v>
      </c>
      <c r="G1673" t="s">
        <v>2758</v>
      </c>
      <c r="H1673" t="s">
        <v>2307</v>
      </c>
      <c r="I1673" t="str">
        <f t="shared" si="53"/>
        <v>D0204OB1SKU00342</v>
      </c>
      <c r="J1673">
        <v>10</v>
      </c>
    </row>
    <row r="1674" spans="1:10" x14ac:dyDescent="0.3">
      <c r="A1674" t="s">
        <v>4805</v>
      </c>
      <c r="B1674" t="s">
        <v>1109</v>
      </c>
      <c r="C1674" t="str">
        <f t="shared" si="52"/>
        <v>D0204</v>
      </c>
      <c r="D1674">
        <f>VLOOKUP(C1674,Sheet5!F:H,3,)</f>
        <v>6</v>
      </c>
      <c r="E1674" t="s">
        <v>4736</v>
      </c>
      <c r="F1674" t="s">
        <v>4737</v>
      </c>
      <c r="G1674" t="s">
        <v>2758</v>
      </c>
      <c r="H1674" t="s">
        <v>2034</v>
      </c>
      <c r="I1674" t="str">
        <f t="shared" si="53"/>
        <v>D0204OB1SKU00691</v>
      </c>
      <c r="J1674">
        <v>30</v>
      </c>
    </row>
    <row r="1675" spans="1:10" x14ac:dyDescent="0.3">
      <c r="A1675" t="s">
        <v>4805</v>
      </c>
      <c r="B1675" t="s">
        <v>1109</v>
      </c>
      <c r="C1675" t="str">
        <f t="shared" si="52"/>
        <v>D0204</v>
      </c>
      <c r="D1675">
        <f>VLOOKUP(C1675,Sheet5!F:H,3,)</f>
        <v>6</v>
      </c>
      <c r="E1675" t="s">
        <v>4736</v>
      </c>
      <c r="F1675" t="s">
        <v>4737</v>
      </c>
      <c r="G1675" t="s">
        <v>2758</v>
      </c>
      <c r="H1675" t="s">
        <v>2060</v>
      </c>
      <c r="I1675" t="str">
        <f t="shared" si="53"/>
        <v>D0204OB1SKU00340</v>
      </c>
      <c r="J1675">
        <v>20</v>
      </c>
    </row>
    <row r="1676" spans="1:10" x14ac:dyDescent="0.3">
      <c r="A1676" t="s">
        <v>4805</v>
      </c>
      <c r="B1676" t="s">
        <v>1109</v>
      </c>
      <c r="C1676" t="str">
        <f t="shared" si="52"/>
        <v>D0204</v>
      </c>
      <c r="D1676">
        <f>VLOOKUP(C1676,Sheet5!F:H,3,)</f>
        <v>6</v>
      </c>
      <c r="E1676" t="s">
        <v>4736</v>
      </c>
      <c r="F1676" t="s">
        <v>4737</v>
      </c>
      <c r="G1676" t="s">
        <v>2758</v>
      </c>
      <c r="H1676" t="s">
        <v>2288</v>
      </c>
      <c r="I1676" t="str">
        <f t="shared" si="53"/>
        <v>D0204OB1SKU00352</v>
      </c>
      <c r="J1676">
        <v>15</v>
      </c>
    </row>
    <row r="1677" spans="1:10" x14ac:dyDescent="0.3">
      <c r="A1677" t="s">
        <v>4805</v>
      </c>
      <c r="B1677" t="s">
        <v>1109</v>
      </c>
      <c r="C1677" t="str">
        <f t="shared" si="52"/>
        <v>D0204</v>
      </c>
      <c r="D1677">
        <f>VLOOKUP(C1677,Sheet5!F:H,3,)</f>
        <v>6</v>
      </c>
      <c r="E1677" t="s">
        <v>4736</v>
      </c>
      <c r="F1677" t="s">
        <v>4737</v>
      </c>
      <c r="G1677" t="s">
        <v>2758</v>
      </c>
      <c r="H1677" t="s">
        <v>2270</v>
      </c>
      <c r="I1677" t="str">
        <f t="shared" si="53"/>
        <v>D0204OB1SKU00724</v>
      </c>
      <c r="J1677">
        <v>35</v>
      </c>
    </row>
    <row r="1678" spans="1:10" x14ac:dyDescent="0.3">
      <c r="A1678" t="s">
        <v>4805</v>
      </c>
      <c r="B1678" t="s">
        <v>1109</v>
      </c>
      <c r="C1678" t="str">
        <f t="shared" si="52"/>
        <v>D0204</v>
      </c>
      <c r="D1678">
        <f>VLOOKUP(C1678,Sheet5!F:H,3,)</f>
        <v>6</v>
      </c>
      <c r="E1678" t="s">
        <v>4736</v>
      </c>
      <c r="F1678" t="s">
        <v>4400</v>
      </c>
      <c r="G1678" t="s">
        <v>4729</v>
      </c>
      <c r="H1678" t="s">
        <v>2144</v>
      </c>
      <c r="I1678" t="str">
        <f t="shared" si="53"/>
        <v>D0204OB1SKU00323</v>
      </c>
      <c r="J1678">
        <v>180</v>
      </c>
    </row>
    <row r="1679" spans="1:10" x14ac:dyDescent="0.3">
      <c r="A1679" t="s">
        <v>4805</v>
      </c>
      <c r="B1679" t="s">
        <v>1109</v>
      </c>
      <c r="C1679" t="str">
        <f t="shared" si="52"/>
        <v>D0204</v>
      </c>
      <c r="D1679">
        <f>VLOOKUP(C1679,Sheet5!F:H,3,)</f>
        <v>6</v>
      </c>
      <c r="E1679" t="s">
        <v>4736</v>
      </c>
      <c r="F1679" t="s">
        <v>4400</v>
      </c>
      <c r="G1679" t="s">
        <v>4729</v>
      </c>
      <c r="H1679" t="s">
        <v>2238</v>
      </c>
      <c r="I1679" t="str">
        <f t="shared" si="53"/>
        <v>D0204OB1SKU00344</v>
      </c>
      <c r="J1679">
        <v>2</v>
      </c>
    </row>
    <row r="1680" spans="1:10" x14ac:dyDescent="0.3">
      <c r="A1680" t="s">
        <v>4805</v>
      </c>
      <c r="B1680" t="s">
        <v>1109</v>
      </c>
      <c r="C1680" t="str">
        <f t="shared" si="52"/>
        <v>D0204</v>
      </c>
      <c r="D1680">
        <f>VLOOKUP(C1680,Sheet5!F:H,3,)</f>
        <v>6</v>
      </c>
      <c r="E1680" t="s">
        <v>4736</v>
      </c>
      <c r="F1680" t="s">
        <v>4400</v>
      </c>
      <c r="G1680" t="s">
        <v>4729</v>
      </c>
      <c r="H1680" t="s">
        <v>2307</v>
      </c>
      <c r="I1680" t="str">
        <f t="shared" si="53"/>
        <v>D0204OB1SKU00342</v>
      </c>
      <c r="J1680">
        <v>10</v>
      </c>
    </row>
    <row r="1681" spans="1:10" x14ac:dyDescent="0.3">
      <c r="A1681" t="s">
        <v>4805</v>
      </c>
      <c r="B1681" t="s">
        <v>1109</v>
      </c>
      <c r="C1681" t="str">
        <f t="shared" si="52"/>
        <v>D0204</v>
      </c>
      <c r="D1681">
        <f>VLOOKUP(C1681,Sheet5!F:H,3,)</f>
        <v>6</v>
      </c>
      <c r="E1681" t="s">
        <v>4736</v>
      </c>
      <c r="F1681" t="s">
        <v>4400</v>
      </c>
      <c r="G1681" t="s">
        <v>4729</v>
      </c>
      <c r="H1681" t="s">
        <v>2034</v>
      </c>
      <c r="I1681" t="str">
        <f t="shared" si="53"/>
        <v>D0204OB1SKU00691</v>
      </c>
      <c r="J1681">
        <v>10</v>
      </c>
    </row>
    <row r="1682" spans="1:10" x14ac:dyDescent="0.3">
      <c r="A1682" t="s">
        <v>4805</v>
      </c>
      <c r="B1682" t="s">
        <v>1109</v>
      </c>
      <c r="C1682" t="str">
        <f t="shared" si="52"/>
        <v>D0204</v>
      </c>
      <c r="D1682">
        <f>VLOOKUP(C1682,Sheet5!F:H,3,)</f>
        <v>6</v>
      </c>
      <c r="E1682" t="s">
        <v>4736</v>
      </c>
      <c r="F1682" t="s">
        <v>4400</v>
      </c>
      <c r="G1682" t="s">
        <v>4729</v>
      </c>
      <c r="H1682" t="s">
        <v>2060</v>
      </c>
      <c r="I1682" t="str">
        <f t="shared" si="53"/>
        <v>D0204OB1SKU00340</v>
      </c>
      <c r="J1682">
        <v>10</v>
      </c>
    </row>
    <row r="1683" spans="1:10" x14ac:dyDescent="0.3">
      <c r="A1683" t="s">
        <v>4805</v>
      </c>
      <c r="B1683" t="s">
        <v>1109</v>
      </c>
      <c r="C1683" t="str">
        <f t="shared" si="52"/>
        <v>D0204</v>
      </c>
      <c r="D1683">
        <f>VLOOKUP(C1683,Sheet5!F:H,3,)</f>
        <v>6</v>
      </c>
      <c r="E1683" t="s">
        <v>4736</v>
      </c>
      <c r="F1683" t="s">
        <v>4400</v>
      </c>
      <c r="G1683" t="s">
        <v>4729</v>
      </c>
      <c r="H1683" t="s">
        <v>2288</v>
      </c>
      <c r="I1683" t="str">
        <f t="shared" si="53"/>
        <v>D0204OB1SKU00352</v>
      </c>
      <c r="J1683">
        <v>10</v>
      </c>
    </row>
    <row r="1684" spans="1:10" x14ac:dyDescent="0.3">
      <c r="A1684" t="s">
        <v>4805</v>
      </c>
      <c r="B1684" t="s">
        <v>1109</v>
      </c>
      <c r="C1684" t="str">
        <f t="shared" si="52"/>
        <v>D0204</v>
      </c>
      <c r="D1684">
        <f>VLOOKUP(C1684,Sheet5!F:H,3,)</f>
        <v>6</v>
      </c>
      <c r="E1684" t="s">
        <v>4736</v>
      </c>
      <c r="F1684" t="s">
        <v>4400</v>
      </c>
      <c r="G1684" t="s">
        <v>4729</v>
      </c>
      <c r="H1684" t="s">
        <v>2270</v>
      </c>
      <c r="I1684" t="str">
        <f t="shared" si="53"/>
        <v>D0204OB1SKU00724</v>
      </c>
      <c r="J1684">
        <v>25</v>
      </c>
    </row>
    <row r="1685" spans="1:10" x14ac:dyDescent="0.3">
      <c r="A1685" t="s">
        <v>5302</v>
      </c>
      <c r="B1685" t="s">
        <v>5239</v>
      </c>
      <c r="C1685" t="str">
        <f t="shared" si="52"/>
        <v>d0222</v>
      </c>
      <c r="D1685">
        <f>VLOOKUP(C1685,Sheet5!F:H,3,)</f>
        <v>6</v>
      </c>
      <c r="E1685" t="s">
        <v>5249</v>
      </c>
      <c r="F1685" t="s">
        <v>5250</v>
      </c>
      <c r="G1685" t="s">
        <v>5251</v>
      </c>
      <c r="H1685" t="s">
        <v>2144</v>
      </c>
      <c r="I1685" t="str">
        <f t="shared" si="53"/>
        <v>d0222ob4SKU00323</v>
      </c>
      <c r="J1685">
        <v>160</v>
      </c>
    </row>
    <row r="1686" spans="1:10" x14ac:dyDescent="0.3">
      <c r="A1686" t="s">
        <v>5302</v>
      </c>
      <c r="B1686" t="s">
        <v>5239</v>
      </c>
      <c r="C1686" t="str">
        <f t="shared" si="52"/>
        <v>d0222</v>
      </c>
      <c r="D1686">
        <f>VLOOKUP(C1686,Sheet5!F:H,3,)</f>
        <v>6</v>
      </c>
      <c r="E1686" t="s">
        <v>5249</v>
      </c>
      <c r="F1686" t="s">
        <v>5250</v>
      </c>
      <c r="G1686" t="s">
        <v>5251</v>
      </c>
      <c r="H1686" t="s">
        <v>2238</v>
      </c>
      <c r="I1686" t="str">
        <f t="shared" si="53"/>
        <v>d0222ob4SKU00344</v>
      </c>
      <c r="J1686">
        <v>2</v>
      </c>
    </row>
    <row r="1687" spans="1:10" x14ac:dyDescent="0.3">
      <c r="A1687" t="s">
        <v>5302</v>
      </c>
      <c r="B1687" t="s">
        <v>5239</v>
      </c>
      <c r="C1687" t="str">
        <f t="shared" si="52"/>
        <v>d0222</v>
      </c>
      <c r="D1687">
        <f>VLOOKUP(C1687,Sheet5!F:H,3,)</f>
        <v>6</v>
      </c>
      <c r="E1687" t="s">
        <v>5249</v>
      </c>
      <c r="F1687" t="s">
        <v>5250</v>
      </c>
      <c r="G1687" t="s">
        <v>5251</v>
      </c>
      <c r="H1687" t="s">
        <v>2307</v>
      </c>
      <c r="I1687" t="str">
        <f t="shared" si="53"/>
        <v>d0222ob4SKU00342</v>
      </c>
      <c r="J1687">
        <v>12</v>
      </c>
    </row>
    <row r="1688" spans="1:10" x14ac:dyDescent="0.3">
      <c r="A1688" t="s">
        <v>5302</v>
      </c>
      <c r="B1688" t="s">
        <v>5239</v>
      </c>
      <c r="C1688" t="str">
        <f t="shared" si="52"/>
        <v>d0222</v>
      </c>
      <c r="D1688">
        <f>VLOOKUP(C1688,Sheet5!F:H,3,)</f>
        <v>6</v>
      </c>
      <c r="E1688" t="s">
        <v>5249</v>
      </c>
      <c r="F1688" t="s">
        <v>5250</v>
      </c>
      <c r="G1688" t="s">
        <v>5251</v>
      </c>
      <c r="H1688" t="s">
        <v>2290</v>
      </c>
      <c r="I1688" t="str">
        <f t="shared" si="53"/>
        <v>d0222ob4SKU00588</v>
      </c>
      <c r="J1688">
        <v>20</v>
      </c>
    </row>
    <row r="1689" spans="1:10" x14ac:dyDescent="0.3">
      <c r="A1689" t="s">
        <v>5302</v>
      </c>
      <c r="B1689" t="s">
        <v>5239</v>
      </c>
      <c r="C1689" t="str">
        <f t="shared" si="52"/>
        <v>d0222</v>
      </c>
      <c r="D1689">
        <f>VLOOKUP(C1689,Sheet5!F:H,3,)</f>
        <v>6</v>
      </c>
      <c r="E1689" t="s">
        <v>5249</v>
      </c>
      <c r="F1689" t="s">
        <v>5250</v>
      </c>
      <c r="G1689" t="s">
        <v>5251</v>
      </c>
      <c r="H1689" t="s">
        <v>2034</v>
      </c>
      <c r="I1689" t="str">
        <f t="shared" si="53"/>
        <v>d0222ob4SKU00691</v>
      </c>
      <c r="J1689">
        <v>2</v>
      </c>
    </row>
    <row r="1690" spans="1:10" x14ac:dyDescent="0.3">
      <c r="A1690" t="s">
        <v>5302</v>
      </c>
      <c r="B1690" t="s">
        <v>5239</v>
      </c>
      <c r="C1690" t="str">
        <f t="shared" si="52"/>
        <v>d0222</v>
      </c>
      <c r="D1690">
        <f>VLOOKUP(C1690,Sheet5!F:H,3,)</f>
        <v>6</v>
      </c>
      <c r="E1690" t="s">
        <v>5249</v>
      </c>
      <c r="F1690" t="s">
        <v>5250</v>
      </c>
      <c r="G1690" t="s">
        <v>5251</v>
      </c>
      <c r="H1690" t="s">
        <v>2060</v>
      </c>
      <c r="I1690" t="str">
        <f t="shared" si="53"/>
        <v>d0222ob4SKU00340</v>
      </c>
      <c r="J1690">
        <v>4</v>
      </c>
    </row>
    <row r="1691" spans="1:10" x14ac:dyDescent="0.3">
      <c r="A1691" t="s">
        <v>5302</v>
      </c>
      <c r="B1691" t="s">
        <v>5239</v>
      </c>
      <c r="C1691" t="str">
        <f t="shared" si="52"/>
        <v>d0222</v>
      </c>
      <c r="D1691">
        <f>VLOOKUP(C1691,Sheet5!F:H,3,)</f>
        <v>6</v>
      </c>
      <c r="E1691" t="s">
        <v>5249</v>
      </c>
      <c r="F1691" t="s">
        <v>5250</v>
      </c>
      <c r="G1691" t="s">
        <v>5251</v>
      </c>
      <c r="H1691" t="s">
        <v>2270</v>
      </c>
      <c r="I1691" t="str">
        <f t="shared" si="53"/>
        <v>d0222ob4SKU00724</v>
      </c>
      <c r="J1691">
        <v>12</v>
      </c>
    </row>
    <row r="1692" spans="1:10" x14ac:dyDescent="0.3">
      <c r="A1692" t="s">
        <v>5302</v>
      </c>
      <c r="B1692" t="s">
        <v>5240</v>
      </c>
      <c r="C1692" t="str">
        <f t="shared" si="52"/>
        <v>d0222</v>
      </c>
      <c r="D1692">
        <f>VLOOKUP(C1692,Sheet5!F:H,3,)</f>
        <v>6</v>
      </c>
      <c r="E1692" t="s">
        <v>5252</v>
      </c>
      <c r="F1692" t="s">
        <v>5250</v>
      </c>
      <c r="G1692" t="s">
        <v>5251</v>
      </c>
      <c r="H1692" t="s">
        <v>2144</v>
      </c>
      <c r="I1692" t="str">
        <f t="shared" si="53"/>
        <v>d0222ob2SKU00323</v>
      </c>
      <c r="J1692">
        <v>120</v>
      </c>
    </row>
    <row r="1693" spans="1:10" x14ac:dyDescent="0.3">
      <c r="A1693" t="s">
        <v>5302</v>
      </c>
      <c r="B1693" t="s">
        <v>5240</v>
      </c>
      <c r="C1693" t="str">
        <f t="shared" si="52"/>
        <v>d0222</v>
      </c>
      <c r="D1693">
        <f>VLOOKUP(C1693,Sheet5!F:H,3,)</f>
        <v>6</v>
      </c>
      <c r="E1693" t="s">
        <v>5252</v>
      </c>
      <c r="F1693" t="s">
        <v>5250</v>
      </c>
      <c r="G1693" t="s">
        <v>5251</v>
      </c>
      <c r="H1693" t="s">
        <v>2238</v>
      </c>
      <c r="I1693" t="str">
        <f t="shared" si="53"/>
        <v>d0222ob2SKU00344</v>
      </c>
      <c r="J1693">
        <v>2</v>
      </c>
    </row>
    <row r="1694" spans="1:10" x14ac:dyDescent="0.3">
      <c r="A1694" t="s">
        <v>5302</v>
      </c>
      <c r="B1694" t="s">
        <v>5240</v>
      </c>
      <c r="C1694" t="str">
        <f t="shared" si="52"/>
        <v>d0222</v>
      </c>
      <c r="D1694">
        <f>VLOOKUP(C1694,Sheet5!F:H,3,)</f>
        <v>6</v>
      </c>
      <c r="E1694" t="s">
        <v>5252</v>
      </c>
      <c r="F1694" t="s">
        <v>5250</v>
      </c>
      <c r="G1694" t="s">
        <v>5251</v>
      </c>
      <c r="H1694" t="s">
        <v>2307</v>
      </c>
      <c r="I1694" t="str">
        <f t="shared" si="53"/>
        <v>d0222ob2SKU00342</v>
      </c>
      <c r="J1694">
        <v>10</v>
      </c>
    </row>
    <row r="1695" spans="1:10" x14ac:dyDescent="0.3">
      <c r="A1695" t="s">
        <v>5302</v>
      </c>
      <c r="B1695" t="s">
        <v>5240</v>
      </c>
      <c r="C1695" t="str">
        <f t="shared" si="52"/>
        <v>d0222</v>
      </c>
      <c r="D1695">
        <f>VLOOKUP(C1695,Sheet5!F:H,3,)</f>
        <v>6</v>
      </c>
      <c r="E1695" t="s">
        <v>5252</v>
      </c>
      <c r="F1695" t="s">
        <v>5250</v>
      </c>
      <c r="G1695" t="s">
        <v>5251</v>
      </c>
      <c r="H1695" t="s">
        <v>2290</v>
      </c>
      <c r="I1695" t="str">
        <f t="shared" si="53"/>
        <v>d0222ob2SKU00588</v>
      </c>
      <c r="J1695">
        <v>15</v>
      </c>
    </row>
    <row r="1696" spans="1:10" x14ac:dyDescent="0.3">
      <c r="A1696" t="s">
        <v>5302</v>
      </c>
      <c r="B1696" t="s">
        <v>5240</v>
      </c>
      <c r="C1696" t="str">
        <f t="shared" si="52"/>
        <v>d0222</v>
      </c>
      <c r="D1696">
        <f>VLOOKUP(C1696,Sheet5!F:H,3,)</f>
        <v>6</v>
      </c>
      <c r="E1696" t="s">
        <v>5252</v>
      </c>
      <c r="F1696" t="s">
        <v>5250</v>
      </c>
      <c r="G1696" t="s">
        <v>5251</v>
      </c>
      <c r="H1696" t="s">
        <v>2034</v>
      </c>
      <c r="I1696" t="str">
        <f t="shared" si="53"/>
        <v>d0222ob2SKU00691</v>
      </c>
      <c r="J1696">
        <v>2</v>
      </c>
    </row>
    <row r="1697" spans="1:10" x14ac:dyDescent="0.3">
      <c r="A1697" t="s">
        <v>5302</v>
      </c>
      <c r="B1697" t="s">
        <v>5240</v>
      </c>
      <c r="C1697" t="str">
        <f t="shared" si="52"/>
        <v>d0222</v>
      </c>
      <c r="D1697">
        <f>VLOOKUP(C1697,Sheet5!F:H,3,)</f>
        <v>6</v>
      </c>
      <c r="E1697" t="s">
        <v>5252</v>
      </c>
      <c r="F1697" t="s">
        <v>5250</v>
      </c>
      <c r="G1697" t="s">
        <v>5251</v>
      </c>
      <c r="H1697" t="s">
        <v>2060</v>
      </c>
      <c r="I1697" t="str">
        <f t="shared" si="53"/>
        <v>d0222ob2SKU00340</v>
      </c>
      <c r="J1697">
        <v>2</v>
      </c>
    </row>
    <row r="1698" spans="1:10" x14ac:dyDescent="0.3">
      <c r="A1698" t="s">
        <v>5302</v>
      </c>
      <c r="B1698" t="s">
        <v>5240</v>
      </c>
      <c r="C1698" t="str">
        <f t="shared" si="52"/>
        <v>d0222</v>
      </c>
      <c r="D1698">
        <f>VLOOKUP(C1698,Sheet5!F:H,3,)</f>
        <v>6</v>
      </c>
      <c r="E1698" t="s">
        <v>5252</v>
      </c>
      <c r="F1698" t="s">
        <v>5250</v>
      </c>
      <c r="G1698" t="s">
        <v>5251</v>
      </c>
      <c r="H1698" t="s">
        <v>2270</v>
      </c>
      <c r="I1698" t="str">
        <f t="shared" si="53"/>
        <v>d0222ob2SKU00724</v>
      </c>
      <c r="J1698">
        <v>10</v>
      </c>
    </row>
    <row r="1699" spans="1:10" x14ac:dyDescent="0.3">
      <c r="A1699" t="s">
        <v>5302</v>
      </c>
      <c r="B1699" t="s">
        <v>5241</v>
      </c>
      <c r="C1699" t="str">
        <f t="shared" si="52"/>
        <v>d0222</v>
      </c>
      <c r="D1699">
        <f>VLOOKUP(C1699,Sheet5!F:H,3,)</f>
        <v>6</v>
      </c>
      <c r="E1699" t="s">
        <v>5253</v>
      </c>
      <c r="F1699" t="s">
        <v>5250</v>
      </c>
      <c r="G1699" t="s">
        <v>5251</v>
      </c>
      <c r="H1699" t="s">
        <v>2144</v>
      </c>
      <c r="I1699" t="str">
        <f t="shared" si="53"/>
        <v>d0222ob8SKU00323</v>
      </c>
      <c r="J1699">
        <v>180</v>
      </c>
    </row>
    <row r="1700" spans="1:10" x14ac:dyDescent="0.3">
      <c r="A1700" t="s">
        <v>5302</v>
      </c>
      <c r="B1700" t="s">
        <v>5241</v>
      </c>
      <c r="C1700" t="str">
        <f t="shared" si="52"/>
        <v>d0222</v>
      </c>
      <c r="D1700">
        <f>VLOOKUP(C1700,Sheet5!F:H,3,)</f>
        <v>6</v>
      </c>
      <c r="E1700" t="s">
        <v>5253</v>
      </c>
      <c r="F1700" t="s">
        <v>5250</v>
      </c>
      <c r="G1700" t="s">
        <v>5251</v>
      </c>
      <c r="H1700" t="s">
        <v>2238</v>
      </c>
      <c r="I1700" t="str">
        <f t="shared" si="53"/>
        <v>d0222ob8SKU00344</v>
      </c>
      <c r="J1700">
        <v>3</v>
      </c>
    </row>
    <row r="1701" spans="1:10" x14ac:dyDescent="0.3">
      <c r="A1701" t="s">
        <v>5302</v>
      </c>
      <c r="B1701" t="s">
        <v>5241</v>
      </c>
      <c r="C1701" t="str">
        <f t="shared" si="52"/>
        <v>d0222</v>
      </c>
      <c r="D1701">
        <f>VLOOKUP(C1701,Sheet5!F:H,3,)</f>
        <v>6</v>
      </c>
      <c r="E1701" t="s">
        <v>5253</v>
      </c>
      <c r="F1701" t="s">
        <v>5250</v>
      </c>
      <c r="G1701" t="s">
        <v>5251</v>
      </c>
      <c r="H1701" t="s">
        <v>2307</v>
      </c>
      <c r="I1701" t="str">
        <f t="shared" si="53"/>
        <v>d0222ob8SKU00342</v>
      </c>
      <c r="J1701">
        <v>15</v>
      </c>
    </row>
    <row r="1702" spans="1:10" x14ac:dyDescent="0.3">
      <c r="A1702" t="s">
        <v>5302</v>
      </c>
      <c r="B1702" t="s">
        <v>5241</v>
      </c>
      <c r="C1702" t="str">
        <f t="shared" si="52"/>
        <v>d0222</v>
      </c>
      <c r="D1702">
        <f>VLOOKUP(C1702,Sheet5!F:H,3,)</f>
        <v>6</v>
      </c>
      <c r="E1702" t="s">
        <v>5253</v>
      </c>
      <c r="F1702" t="s">
        <v>5250</v>
      </c>
      <c r="G1702" t="s">
        <v>5251</v>
      </c>
      <c r="H1702" t="s">
        <v>2290</v>
      </c>
      <c r="I1702" t="str">
        <f t="shared" si="53"/>
        <v>d0222ob8SKU00588</v>
      </c>
      <c r="J1702">
        <v>30</v>
      </c>
    </row>
    <row r="1703" spans="1:10" x14ac:dyDescent="0.3">
      <c r="A1703" t="s">
        <v>5302</v>
      </c>
      <c r="B1703" t="s">
        <v>5241</v>
      </c>
      <c r="C1703" t="str">
        <f t="shared" si="52"/>
        <v>d0222</v>
      </c>
      <c r="D1703">
        <f>VLOOKUP(C1703,Sheet5!F:H,3,)</f>
        <v>6</v>
      </c>
      <c r="E1703" t="s">
        <v>5253</v>
      </c>
      <c r="F1703" t="s">
        <v>5250</v>
      </c>
      <c r="G1703" t="s">
        <v>5251</v>
      </c>
      <c r="H1703" t="s">
        <v>2034</v>
      </c>
      <c r="I1703" t="str">
        <f t="shared" si="53"/>
        <v>d0222ob8SKU00691</v>
      </c>
      <c r="J1703">
        <v>15</v>
      </c>
    </row>
    <row r="1704" spans="1:10" x14ac:dyDescent="0.3">
      <c r="A1704" t="s">
        <v>5302</v>
      </c>
      <c r="B1704" t="s">
        <v>5241</v>
      </c>
      <c r="C1704" t="str">
        <f t="shared" si="52"/>
        <v>d0222</v>
      </c>
      <c r="D1704">
        <f>VLOOKUP(C1704,Sheet5!F:H,3,)</f>
        <v>6</v>
      </c>
      <c r="E1704" t="s">
        <v>5253</v>
      </c>
      <c r="F1704" t="s">
        <v>5250</v>
      </c>
      <c r="G1704" t="s">
        <v>5251</v>
      </c>
      <c r="H1704" t="s">
        <v>2060</v>
      </c>
      <c r="I1704" t="str">
        <f t="shared" si="53"/>
        <v>d0222ob8SKU00340</v>
      </c>
      <c r="J1704">
        <v>6</v>
      </c>
    </row>
    <row r="1705" spans="1:10" x14ac:dyDescent="0.3">
      <c r="A1705" t="s">
        <v>5302</v>
      </c>
      <c r="B1705" t="s">
        <v>5241</v>
      </c>
      <c r="C1705" t="str">
        <f t="shared" si="52"/>
        <v>d0222</v>
      </c>
      <c r="D1705">
        <f>VLOOKUP(C1705,Sheet5!F:H,3,)</f>
        <v>6</v>
      </c>
      <c r="E1705" t="s">
        <v>5253</v>
      </c>
      <c r="F1705" t="s">
        <v>5250</v>
      </c>
      <c r="G1705" t="s">
        <v>5251</v>
      </c>
      <c r="H1705" t="s">
        <v>2270</v>
      </c>
      <c r="I1705" t="str">
        <f t="shared" si="53"/>
        <v>d0222ob8SKU00724</v>
      </c>
      <c r="J1705">
        <v>15</v>
      </c>
    </row>
    <row r="1706" spans="1:10" x14ac:dyDescent="0.3">
      <c r="A1706" t="s">
        <v>5302</v>
      </c>
      <c r="B1706" t="s">
        <v>5242</v>
      </c>
      <c r="C1706" t="str">
        <f t="shared" si="52"/>
        <v>d0222</v>
      </c>
      <c r="D1706">
        <f>VLOOKUP(C1706,Sheet5!F:H,3,)</f>
        <v>6</v>
      </c>
      <c r="E1706" t="s">
        <v>5254</v>
      </c>
      <c r="F1706" t="s">
        <v>5250</v>
      </c>
      <c r="G1706" t="s">
        <v>5251</v>
      </c>
      <c r="H1706" t="s">
        <v>2144</v>
      </c>
      <c r="I1706" t="str">
        <f t="shared" si="53"/>
        <v>d0222ob7SKU00323</v>
      </c>
      <c r="J1706">
        <v>140</v>
      </c>
    </row>
    <row r="1707" spans="1:10" x14ac:dyDescent="0.3">
      <c r="A1707" t="s">
        <v>5302</v>
      </c>
      <c r="B1707" t="s">
        <v>5242</v>
      </c>
      <c r="C1707" t="str">
        <f t="shared" si="52"/>
        <v>d0222</v>
      </c>
      <c r="D1707">
        <f>VLOOKUP(C1707,Sheet5!F:H,3,)</f>
        <v>6</v>
      </c>
      <c r="E1707" t="s">
        <v>5254</v>
      </c>
      <c r="F1707" t="s">
        <v>5250</v>
      </c>
      <c r="G1707" t="s">
        <v>5251</v>
      </c>
      <c r="H1707" t="s">
        <v>2238</v>
      </c>
      <c r="I1707" t="str">
        <f t="shared" si="53"/>
        <v>d0222ob7SKU00344</v>
      </c>
      <c r="J1707">
        <v>2</v>
      </c>
    </row>
    <row r="1708" spans="1:10" x14ac:dyDescent="0.3">
      <c r="A1708" t="s">
        <v>5302</v>
      </c>
      <c r="B1708" t="s">
        <v>5242</v>
      </c>
      <c r="C1708" t="str">
        <f t="shared" si="52"/>
        <v>d0222</v>
      </c>
      <c r="D1708">
        <f>VLOOKUP(C1708,Sheet5!F:H,3,)</f>
        <v>6</v>
      </c>
      <c r="E1708" t="s">
        <v>5254</v>
      </c>
      <c r="F1708" t="s">
        <v>5250</v>
      </c>
      <c r="G1708" t="s">
        <v>5251</v>
      </c>
      <c r="H1708" t="s">
        <v>2307</v>
      </c>
      <c r="I1708" t="str">
        <f t="shared" si="53"/>
        <v>d0222ob7SKU00342</v>
      </c>
      <c r="J1708">
        <v>10</v>
      </c>
    </row>
    <row r="1709" spans="1:10" x14ac:dyDescent="0.3">
      <c r="A1709" t="s">
        <v>5302</v>
      </c>
      <c r="B1709" t="s">
        <v>5242</v>
      </c>
      <c r="C1709" t="str">
        <f t="shared" si="52"/>
        <v>d0222</v>
      </c>
      <c r="D1709">
        <f>VLOOKUP(C1709,Sheet5!F:H,3,)</f>
        <v>6</v>
      </c>
      <c r="E1709" t="s">
        <v>5254</v>
      </c>
      <c r="F1709" t="s">
        <v>5250</v>
      </c>
      <c r="G1709" t="s">
        <v>5251</v>
      </c>
      <c r="H1709" t="s">
        <v>2290</v>
      </c>
      <c r="I1709" t="str">
        <f t="shared" si="53"/>
        <v>d0222ob7SKU00588</v>
      </c>
      <c r="J1709">
        <v>20</v>
      </c>
    </row>
    <row r="1710" spans="1:10" x14ac:dyDescent="0.3">
      <c r="A1710" t="s">
        <v>5302</v>
      </c>
      <c r="B1710" t="s">
        <v>5242</v>
      </c>
      <c r="C1710" t="str">
        <f t="shared" si="52"/>
        <v>d0222</v>
      </c>
      <c r="D1710">
        <f>VLOOKUP(C1710,Sheet5!F:H,3,)</f>
        <v>6</v>
      </c>
      <c r="E1710" t="s">
        <v>5254</v>
      </c>
      <c r="F1710" t="s">
        <v>5250</v>
      </c>
      <c r="G1710" t="s">
        <v>5251</v>
      </c>
      <c r="H1710" t="s">
        <v>2034</v>
      </c>
      <c r="I1710" t="str">
        <f t="shared" si="53"/>
        <v>d0222ob7SKU00691</v>
      </c>
      <c r="J1710">
        <v>4</v>
      </c>
    </row>
    <row r="1711" spans="1:10" x14ac:dyDescent="0.3">
      <c r="A1711" t="s">
        <v>5302</v>
      </c>
      <c r="B1711" t="s">
        <v>5242</v>
      </c>
      <c r="C1711" t="str">
        <f t="shared" si="52"/>
        <v>d0222</v>
      </c>
      <c r="D1711">
        <f>VLOOKUP(C1711,Sheet5!F:H,3,)</f>
        <v>6</v>
      </c>
      <c r="E1711" t="s">
        <v>5254</v>
      </c>
      <c r="F1711" t="s">
        <v>5250</v>
      </c>
      <c r="G1711" t="s">
        <v>5251</v>
      </c>
      <c r="H1711" t="s">
        <v>2060</v>
      </c>
      <c r="I1711" t="str">
        <f t="shared" si="53"/>
        <v>d0222ob7SKU00340</v>
      </c>
      <c r="J1711">
        <v>6</v>
      </c>
    </row>
    <row r="1712" spans="1:10" x14ac:dyDescent="0.3">
      <c r="A1712" t="s">
        <v>5302</v>
      </c>
      <c r="B1712" t="s">
        <v>5242</v>
      </c>
      <c r="C1712" t="str">
        <f t="shared" si="52"/>
        <v>d0222</v>
      </c>
      <c r="D1712">
        <f>VLOOKUP(C1712,Sheet5!F:H,3,)</f>
        <v>6</v>
      </c>
      <c r="E1712" t="s">
        <v>5254</v>
      </c>
      <c r="F1712" t="s">
        <v>5250</v>
      </c>
      <c r="G1712" t="s">
        <v>5251</v>
      </c>
      <c r="H1712" t="s">
        <v>2270</v>
      </c>
      <c r="I1712" t="str">
        <f t="shared" si="53"/>
        <v>d0222ob7SKU00724</v>
      </c>
      <c r="J1712">
        <v>12</v>
      </c>
    </row>
    <row r="1713" spans="1:10" x14ac:dyDescent="0.3">
      <c r="A1713" t="s">
        <v>5302</v>
      </c>
      <c r="B1713" t="s">
        <v>5243</v>
      </c>
      <c r="C1713" t="str">
        <f t="shared" si="52"/>
        <v>d0222</v>
      </c>
      <c r="D1713">
        <f>VLOOKUP(C1713,Sheet5!F:H,3,)</f>
        <v>6</v>
      </c>
      <c r="E1713" t="s">
        <v>4678</v>
      </c>
      <c r="F1713" t="s">
        <v>5250</v>
      </c>
      <c r="G1713" t="s">
        <v>5251</v>
      </c>
      <c r="H1713" t="s">
        <v>2144</v>
      </c>
      <c r="I1713" t="str">
        <f t="shared" si="53"/>
        <v>d0222ob13SKU00323</v>
      </c>
      <c r="J1713">
        <v>140</v>
      </c>
    </row>
    <row r="1714" spans="1:10" x14ac:dyDescent="0.3">
      <c r="A1714" t="s">
        <v>5302</v>
      </c>
      <c r="B1714" t="s">
        <v>5243</v>
      </c>
      <c r="C1714" t="str">
        <f t="shared" si="52"/>
        <v>d0222</v>
      </c>
      <c r="D1714">
        <f>VLOOKUP(C1714,Sheet5!F:H,3,)</f>
        <v>6</v>
      </c>
      <c r="E1714" t="s">
        <v>4678</v>
      </c>
      <c r="F1714" t="s">
        <v>5250</v>
      </c>
      <c r="G1714" t="s">
        <v>5251</v>
      </c>
      <c r="H1714" t="s">
        <v>2238</v>
      </c>
      <c r="I1714" t="str">
        <f t="shared" si="53"/>
        <v>d0222ob13SKU00344</v>
      </c>
      <c r="J1714">
        <v>2</v>
      </c>
    </row>
    <row r="1715" spans="1:10" x14ac:dyDescent="0.3">
      <c r="A1715" t="s">
        <v>5302</v>
      </c>
      <c r="B1715" t="s">
        <v>5243</v>
      </c>
      <c r="C1715" t="str">
        <f t="shared" si="52"/>
        <v>d0222</v>
      </c>
      <c r="D1715">
        <f>VLOOKUP(C1715,Sheet5!F:H,3,)</f>
        <v>6</v>
      </c>
      <c r="E1715" t="s">
        <v>4678</v>
      </c>
      <c r="F1715" t="s">
        <v>5250</v>
      </c>
      <c r="G1715" t="s">
        <v>5251</v>
      </c>
      <c r="H1715" t="s">
        <v>2307</v>
      </c>
      <c r="I1715" t="str">
        <f t="shared" si="53"/>
        <v>d0222ob13SKU00342</v>
      </c>
      <c r="J1715">
        <v>10</v>
      </c>
    </row>
    <row r="1716" spans="1:10" x14ac:dyDescent="0.3">
      <c r="A1716" t="s">
        <v>5302</v>
      </c>
      <c r="B1716" t="s">
        <v>5243</v>
      </c>
      <c r="C1716" t="str">
        <f t="shared" si="52"/>
        <v>d0222</v>
      </c>
      <c r="D1716">
        <f>VLOOKUP(C1716,Sheet5!F:H,3,)</f>
        <v>6</v>
      </c>
      <c r="E1716" t="s">
        <v>4678</v>
      </c>
      <c r="F1716" t="s">
        <v>5250</v>
      </c>
      <c r="G1716" t="s">
        <v>5251</v>
      </c>
      <c r="H1716" t="s">
        <v>2290</v>
      </c>
      <c r="I1716" t="str">
        <f t="shared" si="53"/>
        <v>d0222ob13SKU00588</v>
      </c>
      <c r="J1716">
        <v>20</v>
      </c>
    </row>
    <row r="1717" spans="1:10" x14ac:dyDescent="0.3">
      <c r="A1717" t="s">
        <v>5302</v>
      </c>
      <c r="B1717" t="s">
        <v>5243</v>
      </c>
      <c r="C1717" t="str">
        <f t="shared" si="52"/>
        <v>d0222</v>
      </c>
      <c r="D1717">
        <f>VLOOKUP(C1717,Sheet5!F:H,3,)</f>
        <v>6</v>
      </c>
      <c r="E1717" t="s">
        <v>4678</v>
      </c>
      <c r="F1717" t="s">
        <v>5250</v>
      </c>
      <c r="G1717" t="s">
        <v>5251</v>
      </c>
      <c r="H1717" t="s">
        <v>2034</v>
      </c>
      <c r="I1717" t="str">
        <f t="shared" si="53"/>
        <v>d0222ob13SKU00691</v>
      </c>
      <c r="J1717">
        <v>4</v>
      </c>
    </row>
    <row r="1718" spans="1:10" x14ac:dyDescent="0.3">
      <c r="A1718" t="s">
        <v>5302</v>
      </c>
      <c r="B1718" t="s">
        <v>5243</v>
      </c>
      <c r="C1718" t="str">
        <f t="shared" si="52"/>
        <v>d0222</v>
      </c>
      <c r="D1718">
        <f>VLOOKUP(C1718,Sheet5!F:H,3,)</f>
        <v>6</v>
      </c>
      <c r="E1718" t="s">
        <v>4678</v>
      </c>
      <c r="F1718" t="s">
        <v>5250</v>
      </c>
      <c r="G1718" t="s">
        <v>5251</v>
      </c>
      <c r="H1718" t="s">
        <v>2060</v>
      </c>
      <c r="I1718" t="str">
        <f t="shared" si="53"/>
        <v>d0222ob13SKU00340</v>
      </c>
      <c r="J1718">
        <v>5</v>
      </c>
    </row>
    <row r="1719" spans="1:10" x14ac:dyDescent="0.3">
      <c r="A1719" t="s">
        <v>5302</v>
      </c>
      <c r="B1719" t="s">
        <v>5243</v>
      </c>
      <c r="C1719" t="str">
        <f t="shared" si="52"/>
        <v>d0222</v>
      </c>
      <c r="D1719">
        <f>VLOOKUP(C1719,Sheet5!F:H,3,)</f>
        <v>6</v>
      </c>
      <c r="E1719" t="s">
        <v>4678</v>
      </c>
      <c r="F1719" t="s">
        <v>5250</v>
      </c>
      <c r="G1719" t="s">
        <v>5251</v>
      </c>
      <c r="H1719" t="s">
        <v>2270</v>
      </c>
      <c r="I1719" t="str">
        <f t="shared" si="53"/>
        <v>d0222ob13SKU00724</v>
      </c>
      <c r="J1719">
        <v>12</v>
      </c>
    </row>
    <row r="1720" spans="1:10" x14ac:dyDescent="0.3">
      <c r="A1720" t="s">
        <v>5302</v>
      </c>
      <c r="B1720" t="s">
        <v>5244</v>
      </c>
      <c r="C1720" t="str">
        <f t="shared" si="52"/>
        <v>d0222</v>
      </c>
      <c r="D1720">
        <f>VLOOKUP(C1720,Sheet5!F:H,3,)</f>
        <v>6</v>
      </c>
      <c r="E1720" t="s">
        <v>5255</v>
      </c>
      <c r="F1720" t="s">
        <v>5250</v>
      </c>
      <c r="G1720" t="s">
        <v>5251</v>
      </c>
      <c r="H1720" t="s">
        <v>2144</v>
      </c>
      <c r="I1720" t="str">
        <f t="shared" si="53"/>
        <v>d0222ob9SKU00323</v>
      </c>
      <c r="J1720">
        <v>200</v>
      </c>
    </row>
    <row r="1721" spans="1:10" x14ac:dyDescent="0.3">
      <c r="A1721" t="s">
        <v>5302</v>
      </c>
      <c r="B1721" t="s">
        <v>5244</v>
      </c>
      <c r="C1721" t="str">
        <f t="shared" si="52"/>
        <v>d0222</v>
      </c>
      <c r="D1721">
        <f>VLOOKUP(C1721,Sheet5!F:H,3,)</f>
        <v>6</v>
      </c>
      <c r="E1721" t="s">
        <v>5255</v>
      </c>
      <c r="F1721" t="s">
        <v>5250</v>
      </c>
      <c r="G1721" t="s">
        <v>5251</v>
      </c>
      <c r="H1721" t="s">
        <v>2238</v>
      </c>
      <c r="I1721" t="str">
        <f t="shared" si="53"/>
        <v>d0222ob9SKU00344</v>
      </c>
      <c r="J1721">
        <v>2</v>
      </c>
    </row>
    <row r="1722" spans="1:10" x14ac:dyDescent="0.3">
      <c r="A1722" t="s">
        <v>5302</v>
      </c>
      <c r="B1722" t="s">
        <v>5244</v>
      </c>
      <c r="C1722" t="str">
        <f t="shared" si="52"/>
        <v>d0222</v>
      </c>
      <c r="D1722">
        <f>VLOOKUP(C1722,Sheet5!F:H,3,)</f>
        <v>6</v>
      </c>
      <c r="E1722" t="s">
        <v>5255</v>
      </c>
      <c r="F1722" t="s">
        <v>5250</v>
      </c>
      <c r="G1722" t="s">
        <v>5251</v>
      </c>
      <c r="H1722" t="s">
        <v>2307</v>
      </c>
      <c r="I1722" t="str">
        <f t="shared" si="53"/>
        <v>d0222ob9SKU00342</v>
      </c>
      <c r="J1722">
        <v>12</v>
      </c>
    </row>
    <row r="1723" spans="1:10" x14ac:dyDescent="0.3">
      <c r="A1723" t="s">
        <v>5302</v>
      </c>
      <c r="B1723" t="s">
        <v>5244</v>
      </c>
      <c r="C1723" t="str">
        <f t="shared" si="52"/>
        <v>d0222</v>
      </c>
      <c r="D1723">
        <f>VLOOKUP(C1723,Sheet5!F:H,3,)</f>
        <v>6</v>
      </c>
      <c r="E1723" t="s">
        <v>5255</v>
      </c>
      <c r="F1723" t="s">
        <v>5250</v>
      </c>
      <c r="G1723" t="s">
        <v>5251</v>
      </c>
      <c r="H1723" t="s">
        <v>2290</v>
      </c>
      <c r="I1723" t="str">
        <f t="shared" si="53"/>
        <v>d0222ob9SKU00588</v>
      </c>
      <c r="J1723">
        <v>20</v>
      </c>
    </row>
    <row r="1724" spans="1:10" x14ac:dyDescent="0.3">
      <c r="A1724" t="s">
        <v>5302</v>
      </c>
      <c r="B1724" t="s">
        <v>5244</v>
      </c>
      <c r="C1724" t="str">
        <f t="shared" si="52"/>
        <v>d0222</v>
      </c>
      <c r="D1724">
        <f>VLOOKUP(C1724,Sheet5!F:H,3,)</f>
        <v>6</v>
      </c>
      <c r="E1724" t="s">
        <v>5255</v>
      </c>
      <c r="F1724" t="s">
        <v>5250</v>
      </c>
      <c r="G1724" t="s">
        <v>5251</v>
      </c>
      <c r="H1724" t="s">
        <v>2034</v>
      </c>
      <c r="I1724" t="str">
        <f t="shared" si="53"/>
        <v>d0222ob9SKU00691</v>
      </c>
      <c r="J1724">
        <v>11</v>
      </c>
    </row>
    <row r="1725" spans="1:10" x14ac:dyDescent="0.3">
      <c r="A1725" t="s">
        <v>5302</v>
      </c>
      <c r="B1725" t="s">
        <v>5244</v>
      </c>
      <c r="C1725" t="str">
        <f t="shared" si="52"/>
        <v>d0222</v>
      </c>
      <c r="D1725">
        <f>VLOOKUP(C1725,Sheet5!F:H,3,)</f>
        <v>6</v>
      </c>
      <c r="E1725" t="s">
        <v>5255</v>
      </c>
      <c r="F1725" t="s">
        <v>5250</v>
      </c>
      <c r="G1725" t="s">
        <v>5251</v>
      </c>
      <c r="H1725" t="s">
        <v>2060</v>
      </c>
      <c r="I1725" t="str">
        <f t="shared" si="53"/>
        <v>d0222ob9SKU00340</v>
      </c>
      <c r="J1725">
        <v>12</v>
      </c>
    </row>
    <row r="1726" spans="1:10" x14ac:dyDescent="0.3">
      <c r="A1726" t="s">
        <v>5302</v>
      </c>
      <c r="B1726" t="s">
        <v>5244</v>
      </c>
      <c r="C1726" t="str">
        <f t="shared" si="52"/>
        <v>d0222</v>
      </c>
      <c r="D1726">
        <f>VLOOKUP(C1726,Sheet5!F:H,3,)</f>
        <v>6</v>
      </c>
      <c r="E1726" t="s">
        <v>5255</v>
      </c>
      <c r="F1726" t="s">
        <v>5250</v>
      </c>
      <c r="G1726" t="s">
        <v>5251</v>
      </c>
      <c r="H1726" t="s">
        <v>2270</v>
      </c>
      <c r="I1726" t="str">
        <f t="shared" si="53"/>
        <v>d0222ob9SKU00724</v>
      </c>
      <c r="J1726">
        <v>12</v>
      </c>
    </row>
    <row r="1727" spans="1:10" x14ac:dyDescent="0.3">
      <c r="A1727" t="s">
        <v>5302</v>
      </c>
      <c r="B1727" t="s">
        <v>5245</v>
      </c>
      <c r="C1727" t="str">
        <f t="shared" si="52"/>
        <v>d0222</v>
      </c>
      <c r="D1727">
        <f>VLOOKUP(C1727,Sheet5!F:H,3,)</f>
        <v>6</v>
      </c>
      <c r="E1727" t="s">
        <v>5256</v>
      </c>
      <c r="F1727" t="s">
        <v>5250</v>
      </c>
      <c r="G1727" t="s">
        <v>5251</v>
      </c>
      <c r="H1727" t="s">
        <v>2144</v>
      </c>
      <c r="I1727" t="str">
        <f t="shared" si="53"/>
        <v>d0222ob11SKU00323</v>
      </c>
      <c r="J1727">
        <v>150</v>
      </c>
    </row>
    <row r="1728" spans="1:10" x14ac:dyDescent="0.3">
      <c r="A1728" t="s">
        <v>5302</v>
      </c>
      <c r="B1728" t="s">
        <v>5245</v>
      </c>
      <c r="C1728" t="str">
        <f t="shared" si="52"/>
        <v>d0222</v>
      </c>
      <c r="D1728">
        <f>VLOOKUP(C1728,Sheet5!F:H,3,)</f>
        <v>6</v>
      </c>
      <c r="E1728" t="s">
        <v>5256</v>
      </c>
      <c r="F1728" t="s">
        <v>5250</v>
      </c>
      <c r="G1728" t="s">
        <v>5251</v>
      </c>
      <c r="H1728" t="s">
        <v>2238</v>
      </c>
      <c r="I1728" t="str">
        <f t="shared" si="53"/>
        <v>d0222ob11SKU00344</v>
      </c>
      <c r="J1728">
        <v>2</v>
      </c>
    </row>
    <row r="1729" spans="1:10" x14ac:dyDescent="0.3">
      <c r="A1729" t="s">
        <v>5302</v>
      </c>
      <c r="B1729" t="s">
        <v>5245</v>
      </c>
      <c r="C1729" t="str">
        <f t="shared" si="52"/>
        <v>d0222</v>
      </c>
      <c r="D1729">
        <f>VLOOKUP(C1729,Sheet5!F:H,3,)</f>
        <v>6</v>
      </c>
      <c r="E1729" t="s">
        <v>5256</v>
      </c>
      <c r="F1729" t="s">
        <v>5250</v>
      </c>
      <c r="G1729" t="s">
        <v>5251</v>
      </c>
      <c r="H1729" t="s">
        <v>2307</v>
      </c>
      <c r="I1729" t="str">
        <f t="shared" si="53"/>
        <v>d0222ob11SKU00342</v>
      </c>
      <c r="J1729">
        <v>11</v>
      </c>
    </row>
    <row r="1730" spans="1:10" x14ac:dyDescent="0.3">
      <c r="A1730" t="s">
        <v>5302</v>
      </c>
      <c r="B1730" t="s">
        <v>5245</v>
      </c>
      <c r="C1730" t="str">
        <f t="shared" ref="C1730:C1793" si="54">LEFT(B1730,5)</f>
        <v>d0222</v>
      </c>
      <c r="D1730">
        <f>VLOOKUP(C1730,Sheet5!F:H,3,)</f>
        <v>6</v>
      </c>
      <c r="E1730" t="s">
        <v>5256</v>
      </c>
      <c r="F1730" t="s">
        <v>5250</v>
      </c>
      <c r="G1730" t="s">
        <v>5251</v>
      </c>
      <c r="H1730" t="s">
        <v>2290</v>
      </c>
      <c r="I1730" t="str">
        <f t="shared" si="53"/>
        <v>d0222ob11SKU00588</v>
      </c>
      <c r="J1730">
        <v>20</v>
      </c>
    </row>
    <row r="1731" spans="1:10" x14ac:dyDescent="0.3">
      <c r="A1731" t="s">
        <v>5302</v>
      </c>
      <c r="B1731" t="s">
        <v>5245</v>
      </c>
      <c r="C1731" t="str">
        <f t="shared" si="54"/>
        <v>d0222</v>
      </c>
      <c r="D1731">
        <f>VLOOKUP(C1731,Sheet5!F:H,3,)</f>
        <v>6</v>
      </c>
      <c r="E1731" t="s">
        <v>5256</v>
      </c>
      <c r="F1731" t="s">
        <v>5250</v>
      </c>
      <c r="G1731" t="s">
        <v>5251</v>
      </c>
      <c r="H1731" t="s">
        <v>2034</v>
      </c>
      <c r="I1731" t="str">
        <f t="shared" ref="I1731:I1794" si="55">B1731&amp;H1731</f>
        <v>d0222ob11SKU00691</v>
      </c>
      <c r="J1731">
        <v>5</v>
      </c>
    </row>
    <row r="1732" spans="1:10" x14ac:dyDescent="0.3">
      <c r="A1732" t="s">
        <v>5302</v>
      </c>
      <c r="B1732" t="s">
        <v>5245</v>
      </c>
      <c r="C1732" t="str">
        <f t="shared" si="54"/>
        <v>d0222</v>
      </c>
      <c r="D1732">
        <f>VLOOKUP(C1732,Sheet5!F:H,3,)</f>
        <v>6</v>
      </c>
      <c r="E1732" t="s">
        <v>5256</v>
      </c>
      <c r="F1732" t="s">
        <v>5250</v>
      </c>
      <c r="G1732" t="s">
        <v>5251</v>
      </c>
      <c r="H1732" t="s">
        <v>2060</v>
      </c>
      <c r="I1732" t="str">
        <f t="shared" si="55"/>
        <v>d0222ob11SKU00340</v>
      </c>
      <c r="J1732">
        <v>4</v>
      </c>
    </row>
    <row r="1733" spans="1:10" x14ac:dyDescent="0.3">
      <c r="A1733" t="s">
        <v>5302</v>
      </c>
      <c r="B1733" t="s">
        <v>5245</v>
      </c>
      <c r="C1733" t="str">
        <f t="shared" si="54"/>
        <v>d0222</v>
      </c>
      <c r="D1733">
        <f>VLOOKUP(C1733,Sheet5!F:H,3,)</f>
        <v>6</v>
      </c>
      <c r="E1733" t="s">
        <v>5256</v>
      </c>
      <c r="F1733" t="s">
        <v>5250</v>
      </c>
      <c r="G1733" t="s">
        <v>5251</v>
      </c>
      <c r="H1733" t="s">
        <v>2270</v>
      </c>
      <c r="I1733" t="str">
        <f t="shared" si="55"/>
        <v>d0222ob11SKU00724</v>
      </c>
      <c r="J1733">
        <v>12</v>
      </c>
    </row>
    <row r="1734" spans="1:10" x14ac:dyDescent="0.3">
      <c r="A1734" t="s">
        <v>5302</v>
      </c>
      <c r="B1734" t="s">
        <v>5246</v>
      </c>
      <c r="C1734" t="str">
        <f t="shared" si="54"/>
        <v>d0225</v>
      </c>
      <c r="D1734">
        <f>VLOOKUP(C1734,Sheet5!F:H,3,)</f>
        <v>6</v>
      </c>
      <c r="E1734" t="s">
        <v>5257</v>
      </c>
      <c r="F1734" t="s">
        <v>5258</v>
      </c>
      <c r="G1734" t="s">
        <v>5259</v>
      </c>
      <c r="H1734" t="s">
        <v>2144</v>
      </c>
      <c r="I1734" t="str">
        <f t="shared" si="55"/>
        <v>d0225ob2SKU00323</v>
      </c>
      <c r="J1734">
        <v>110</v>
      </c>
    </row>
    <row r="1735" spans="1:10" x14ac:dyDescent="0.3">
      <c r="A1735" t="s">
        <v>5302</v>
      </c>
      <c r="B1735" t="s">
        <v>5246</v>
      </c>
      <c r="C1735" t="str">
        <f t="shared" si="54"/>
        <v>d0225</v>
      </c>
      <c r="D1735">
        <f>VLOOKUP(C1735,Sheet5!F:H,3,)</f>
        <v>6</v>
      </c>
      <c r="E1735" t="s">
        <v>5257</v>
      </c>
      <c r="F1735" t="s">
        <v>5258</v>
      </c>
      <c r="G1735" t="s">
        <v>5259</v>
      </c>
      <c r="H1735" t="s">
        <v>2238</v>
      </c>
      <c r="I1735" t="str">
        <f t="shared" si="55"/>
        <v>d0225ob2SKU00344</v>
      </c>
      <c r="J1735">
        <v>2</v>
      </c>
    </row>
    <row r="1736" spans="1:10" x14ac:dyDescent="0.3">
      <c r="A1736" t="s">
        <v>5302</v>
      </c>
      <c r="B1736" t="s">
        <v>5246</v>
      </c>
      <c r="C1736" t="str">
        <f t="shared" si="54"/>
        <v>d0225</v>
      </c>
      <c r="D1736">
        <f>VLOOKUP(C1736,Sheet5!F:H,3,)</f>
        <v>6</v>
      </c>
      <c r="E1736" t="s">
        <v>5257</v>
      </c>
      <c r="F1736" t="s">
        <v>5258</v>
      </c>
      <c r="G1736" t="s">
        <v>5259</v>
      </c>
      <c r="H1736" t="s">
        <v>2307</v>
      </c>
      <c r="I1736" t="str">
        <f t="shared" si="55"/>
        <v>d0225ob2SKU00342</v>
      </c>
      <c r="J1736">
        <v>8</v>
      </c>
    </row>
    <row r="1737" spans="1:10" x14ac:dyDescent="0.3">
      <c r="A1737" t="s">
        <v>5302</v>
      </c>
      <c r="B1737" t="s">
        <v>5246</v>
      </c>
      <c r="C1737" t="str">
        <f t="shared" si="54"/>
        <v>d0225</v>
      </c>
      <c r="D1737">
        <f>VLOOKUP(C1737,Sheet5!F:H,3,)</f>
        <v>6</v>
      </c>
      <c r="E1737" t="s">
        <v>5257</v>
      </c>
      <c r="F1737" t="s">
        <v>5258</v>
      </c>
      <c r="G1737" t="s">
        <v>5259</v>
      </c>
      <c r="H1737" t="s">
        <v>2290</v>
      </c>
      <c r="I1737" t="str">
        <f t="shared" si="55"/>
        <v>d0225ob2SKU00588</v>
      </c>
      <c r="J1737">
        <v>5</v>
      </c>
    </row>
    <row r="1738" spans="1:10" x14ac:dyDescent="0.3">
      <c r="A1738" t="s">
        <v>5302</v>
      </c>
      <c r="B1738" t="s">
        <v>5246</v>
      </c>
      <c r="C1738" t="str">
        <f t="shared" si="54"/>
        <v>d0225</v>
      </c>
      <c r="D1738">
        <f>VLOOKUP(C1738,Sheet5!F:H,3,)</f>
        <v>6</v>
      </c>
      <c r="E1738" t="s">
        <v>5257</v>
      </c>
      <c r="F1738" t="s">
        <v>5258</v>
      </c>
      <c r="G1738" t="s">
        <v>5259</v>
      </c>
      <c r="H1738" t="s">
        <v>2034</v>
      </c>
      <c r="I1738" t="str">
        <f t="shared" si="55"/>
        <v>d0225ob2SKU00691</v>
      </c>
      <c r="J1738">
        <v>4</v>
      </c>
    </row>
    <row r="1739" spans="1:10" x14ac:dyDescent="0.3">
      <c r="A1739" t="s">
        <v>5302</v>
      </c>
      <c r="B1739" t="s">
        <v>5246</v>
      </c>
      <c r="C1739" t="str">
        <f t="shared" si="54"/>
        <v>d0225</v>
      </c>
      <c r="D1739">
        <f>VLOOKUP(C1739,Sheet5!F:H,3,)</f>
        <v>6</v>
      </c>
      <c r="E1739" t="s">
        <v>5257</v>
      </c>
      <c r="F1739" t="s">
        <v>5258</v>
      </c>
      <c r="G1739" t="s">
        <v>5259</v>
      </c>
      <c r="H1739" t="s">
        <v>2060</v>
      </c>
      <c r="I1739" t="str">
        <f t="shared" si="55"/>
        <v>d0225ob2SKU00340</v>
      </c>
      <c r="J1739">
        <v>4</v>
      </c>
    </row>
    <row r="1740" spans="1:10" x14ac:dyDescent="0.3">
      <c r="A1740" t="s">
        <v>5302</v>
      </c>
      <c r="B1740" t="s">
        <v>5246</v>
      </c>
      <c r="C1740" t="str">
        <f t="shared" si="54"/>
        <v>d0225</v>
      </c>
      <c r="D1740">
        <f>VLOOKUP(C1740,Sheet5!F:H,3,)</f>
        <v>6</v>
      </c>
      <c r="E1740" t="s">
        <v>5257</v>
      </c>
      <c r="F1740" t="s">
        <v>5258</v>
      </c>
      <c r="G1740" t="s">
        <v>5259</v>
      </c>
      <c r="H1740" t="s">
        <v>2270</v>
      </c>
      <c r="I1740" t="str">
        <f t="shared" si="55"/>
        <v>d0225ob2SKU00724</v>
      </c>
      <c r="J1740">
        <v>8</v>
      </c>
    </row>
    <row r="1741" spans="1:10" x14ac:dyDescent="0.3">
      <c r="A1741" t="s">
        <v>4685</v>
      </c>
      <c r="B1741" t="s">
        <v>1195</v>
      </c>
      <c r="C1741" t="str">
        <f t="shared" si="54"/>
        <v>D0227</v>
      </c>
      <c r="D1741">
        <f>VLOOKUP(C1741,Sheet5!F:H,3,)</f>
        <v>6</v>
      </c>
      <c r="E1741" t="s">
        <v>4678</v>
      </c>
      <c r="F1741" t="s">
        <v>4679</v>
      </c>
      <c r="G1741" t="s">
        <v>2667</v>
      </c>
      <c r="H1741" t="s">
        <v>1478</v>
      </c>
      <c r="I1741" t="str">
        <f t="shared" si="55"/>
        <v>D0227OB7SKU00258</v>
      </c>
      <c r="J1741">
        <v>150</v>
      </c>
    </row>
    <row r="1742" spans="1:10" x14ac:dyDescent="0.3">
      <c r="A1742" t="s">
        <v>4685</v>
      </c>
      <c r="B1742" t="s">
        <v>1195</v>
      </c>
      <c r="C1742" t="str">
        <f t="shared" si="54"/>
        <v>D0227</v>
      </c>
      <c r="D1742">
        <f>VLOOKUP(C1742,Sheet5!F:H,3,)</f>
        <v>6</v>
      </c>
      <c r="E1742" t="s">
        <v>4678</v>
      </c>
      <c r="F1742" t="s">
        <v>4679</v>
      </c>
      <c r="G1742" t="s">
        <v>2667</v>
      </c>
      <c r="H1742" t="s">
        <v>1586</v>
      </c>
      <c r="I1742" t="str">
        <f t="shared" si="55"/>
        <v>D0227OB7SKU00385</v>
      </c>
      <c r="J1742">
        <v>924</v>
      </c>
    </row>
    <row r="1743" spans="1:10" x14ac:dyDescent="0.3">
      <c r="A1743" t="s">
        <v>4685</v>
      </c>
      <c r="B1743" t="s">
        <v>1195</v>
      </c>
      <c r="C1743" t="str">
        <f t="shared" si="54"/>
        <v>D0227</v>
      </c>
      <c r="D1743">
        <f>VLOOKUP(C1743,Sheet5!F:H,3,)</f>
        <v>6</v>
      </c>
      <c r="E1743" t="s">
        <v>4678</v>
      </c>
      <c r="F1743" t="s">
        <v>4679</v>
      </c>
      <c r="G1743" t="s">
        <v>2667</v>
      </c>
      <c r="H1743" t="s">
        <v>1440</v>
      </c>
      <c r="I1743" t="str">
        <f t="shared" si="55"/>
        <v>D0227OB7SKU00264</v>
      </c>
      <c r="J1743">
        <v>38</v>
      </c>
    </row>
    <row r="1744" spans="1:10" x14ac:dyDescent="0.3">
      <c r="A1744" t="s">
        <v>4685</v>
      </c>
      <c r="B1744" t="s">
        <v>1195</v>
      </c>
      <c r="C1744" t="str">
        <f t="shared" si="54"/>
        <v>D0227</v>
      </c>
      <c r="D1744">
        <f>VLOOKUP(C1744,Sheet5!F:H,3,)</f>
        <v>6</v>
      </c>
      <c r="E1744" t="s">
        <v>4678</v>
      </c>
      <c r="F1744" t="s">
        <v>4679</v>
      </c>
      <c r="G1744" t="s">
        <v>2667</v>
      </c>
      <c r="H1744" t="s">
        <v>4640</v>
      </c>
      <c r="I1744" t="str">
        <f t="shared" si="55"/>
        <v>D0227OB7SKU00827</v>
      </c>
      <c r="J1744">
        <v>40</v>
      </c>
    </row>
    <row r="1745" spans="1:10" x14ac:dyDescent="0.3">
      <c r="A1745" t="s">
        <v>4685</v>
      </c>
      <c r="B1745" t="s">
        <v>1195</v>
      </c>
      <c r="C1745" t="str">
        <f t="shared" si="54"/>
        <v>D0227</v>
      </c>
      <c r="D1745">
        <f>VLOOKUP(C1745,Sheet5!F:H,3,)</f>
        <v>6</v>
      </c>
      <c r="E1745" t="s">
        <v>4678</v>
      </c>
      <c r="F1745" t="s">
        <v>4679</v>
      </c>
      <c r="G1745" t="s">
        <v>2667</v>
      </c>
      <c r="H1745" t="s">
        <v>1622</v>
      </c>
      <c r="I1745" t="str">
        <f t="shared" si="55"/>
        <v>D0227OB7SKU00223</v>
      </c>
      <c r="J1745">
        <v>10</v>
      </c>
    </row>
    <row r="1746" spans="1:10" x14ac:dyDescent="0.3">
      <c r="A1746" t="s">
        <v>4685</v>
      </c>
      <c r="B1746" t="s">
        <v>1195</v>
      </c>
      <c r="C1746" t="str">
        <f t="shared" si="54"/>
        <v>D0227</v>
      </c>
      <c r="D1746">
        <f>VLOOKUP(C1746,Sheet5!F:H,3,)</f>
        <v>6</v>
      </c>
      <c r="E1746" t="s">
        <v>4678</v>
      </c>
      <c r="F1746" t="s">
        <v>4679</v>
      </c>
      <c r="G1746" t="s">
        <v>2667</v>
      </c>
      <c r="H1746" t="s">
        <v>4170</v>
      </c>
      <c r="I1746" t="str">
        <f t="shared" si="55"/>
        <v>D0227OB7SKU00762</v>
      </c>
      <c r="J1746">
        <v>15</v>
      </c>
    </row>
    <row r="1747" spans="1:10" x14ac:dyDescent="0.3">
      <c r="A1747" t="s">
        <v>4685</v>
      </c>
      <c r="B1747" t="s">
        <v>1195</v>
      </c>
      <c r="C1747" t="str">
        <f t="shared" si="54"/>
        <v>D0227</v>
      </c>
      <c r="D1747">
        <f>VLOOKUP(C1747,Sheet5!F:H,3,)</f>
        <v>6</v>
      </c>
      <c r="E1747" t="s">
        <v>4678</v>
      </c>
      <c r="F1747" t="s">
        <v>4679</v>
      </c>
      <c r="G1747" t="s">
        <v>2667</v>
      </c>
      <c r="H1747" t="s">
        <v>2295</v>
      </c>
      <c r="I1747" t="str">
        <f t="shared" si="55"/>
        <v>D0227OB7SKU00237</v>
      </c>
      <c r="J1747">
        <v>15</v>
      </c>
    </row>
    <row r="1748" spans="1:10" x14ac:dyDescent="0.3">
      <c r="A1748" t="s">
        <v>4685</v>
      </c>
      <c r="B1748" t="s">
        <v>1195</v>
      </c>
      <c r="C1748" t="str">
        <f t="shared" si="54"/>
        <v>D0227</v>
      </c>
      <c r="D1748">
        <f>VLOOKUP(C1748,Sheet5!F:H,3,)</f>
        <v>6</v>
      </c>
      <c r="E1748" t="s">
        <v>4678</v>
      </c>
      <c r="F1748" t="s">
        <v>4679</v>
      </c>
      <c r="G1748" t="s">
        <v>2667</v>
      </c>
      <c r="H1748" t="s">
        <v>1635</v>
      </c>
      <c r="I1748" t="str">
        <f t="shared" si="55"/>
        <v>D0227OB7SKU00268</v>
      </c>
      <c r="J1748">
        <v>20</v>
      </c>
    </row>
    <row r="1749" spans="1:10" x14ac:dyDescent="0.3">
      <c r="A1749" t="s">
        <v>4685</v>
      </c>
      <c r="B1749" t="s">
        <v>1195</v>
      </c>
      <c r="C1749" t="str">
        <f t="shared" si="54"/>
        <v>D0227</v>
      </c>
      <c r="D1749">
        <f>VLOOKUP(C1749,Sheet5!F:H,3,)</f>
        <v>6</v>
      </c>
      <c r="E1749" t="s">
        <v>4678</v>
      </c>
      <c r="F1749" t="s">
        <v>4679</v>
      </c>
      <c r="G1749" t="s">
        <v>2667</v>
      </c>
      <c r="H1749" t="s">
        <v>4271</v>
      </c>
      <c r="I1749" t="str">
        <f t="shared" si="55"/>
        <v>D0227OB7SKU00809</v>
      </c>
      <c r="J1749">
        <v>4</v>
      </c>
    </row>
    <row r="1750" spans="1:10" x14ac:dyDescent="0.3">
      <c r="A1750" t="s">
        <v>4685</v>
      </c>
      <c r="B1750" t="s">
        <v>1188</v>
      </c>
      <c r="C1750" t="str">
        <f t="shared" si="54"/>
        <v>D0227</v>
      </c>
      <c r="D1750">
        <f>VLOOKUP(C1750,Sheet5!F:H,3,)</f>
        <v>6</v>
      </c>
      <c r="E1750" t="s">
        <v>4680</v>
      </c>
      <c r="F1750" t="s">
        <v>4679</v>
      </c>
      <c r="G1750" t="s">
        <v>2667</v>
      </c>
      <c r="H1750" t="s">
        <v>1478</v>
      </c>
      <c r="I1750" t="str">
        <f t="shared" si="55"/>
        <v>D0227OB13SKU00258</v>
      </c>
      <c r="J1750">
        <v>50</v>
      </c>
    </row>
    <row r="1751" spans="1:10" x14ac:dyDescent="0.3">
      <c r="A1751" t="s">
        <v>4685</v>
      </c>
      <c r="B1751" t="s">
        <v>1188</v>
      </c>
      <c r="C1751" t="str">
        <f t="shared" si="54"/>
        <v>D0227</v>
      </c>
      <c r="D1751">
        <f>VLOOKUP(C1751,Sheet5!F:H,3,)</f>
        <v>6</v>
      </c>
      <c r="E1751" t="s">
        <v>4680</v>
      </c>
      <c r="F1751" t="s">
        <v>4679</v>
      </c>
      <c r="G1751" t="s">
        <v>2667</v>
      </c>
      <c r="H1751" t="s">
        <v>1586</v>
      </c>
      <c r="I1751" t="str">
        <f t="shared" si="55"/>
        <v>D0227OB13SKU00385</v>
      </c>
      <c r="J1751">
        <v>300</v>
      </c>
    </row>
    <row r="1752" spans="1:10" x14ac:dyDescent="0.3">
      <c r="A1752" t="s">
        <v>4685</v>
      </c>
      <c r="B1752" t="s">
        <v>1188</v>
      </c>
      <c r="C1752" t="str">
        <f t="shared" si="54"/>
        <v>D0227</v>
      </c>
      <c r="D1752">
        <f>VLOOKUP(C1752,Sheet5!F:H,3,)</f>
        <v>6</v>
      </c>
      <c r="E1752" t="s">
        <v>4680</v>
      </c>
      <c r="F1752" t="s">
        <v>4679</v>
      </c>
      <c r="G1752" t="s">
        <v>2667</v>
      </c>
      <c r="H1752" t="s">
        <v>1440</v>
      </c>
      <c r="I1752" t="str">
        <f t="shared" si="55"/>
        <v>D0227OB13SKU00264</v>
      </c>
      <c r="J1752">
        <v>2</v>
      </c>
    </row>
    <row r="1753" spans="1:10" x14ac:dyDescent="0.3">
      <c r="A1753" t="s">
        <v>4685</v>
      </c>
      <c r="B1753" t="s">
        <v>1188</v>
      </c>
      <c r="C1753" t="str">
        <f t="shared" si="54"/>
        <v>D0227</v>
      </c>
      <c r="D1753">
        <f>VLOOKUP(C1753,Sheet5!F:H,3,)</f>
        <v>6</v>
      </c>
      <c r="E1753" t="s">
        <v>4680</v>
      </c>
      <c r="F1753" t="s">
        <v>4679</v>
      </c>
      <c r="G1753" t="s">
        <v>2667</v>
      </c>
      <c r="H1753" t="s">
        <v>4640</v>
      </c>
      <c r="I1753" t="str">
        <f t="shared" si="55"/>
        <v>D0227OB13SKU00827</v>
      </c>
      <c r="J1753">
        <v>15</v>
      </c>
    </row>
    <row r="1754" spans="1:10" x14ac:dyDescent="0.3">
      <c r="A1754" t="s">
        <v>4685</v>
      </c>
      <c r="B1754" t="s">
        <v>1188</v>
      </c>
      <c r="C1754" t="str">
        <f t="shared" si="54"/>
        <v>D0227</v>
      </c>
      <c r="D1754">
        <f>VLOOKUP(C1754,Sheet5!F:H,3,)</f>
        <v>6</v>
      </c>
      <c r="E1754" t="s">
        <v>4680</v>
      </c>
      <c r="F1754" t="s">
        <v>4679</v>
      </c>
      <c r="G1754" t="s">
        <v>2667</v>
      </c>
      <c r="H1754" t="s">
        <v>1622</v>
      </c>
      <c r="I1754" t="str">
        <f t="shared" si="55"/>
        <v>D0227OB13SKU00223</v>
      </c>
      <c r="J1754">
        <v>4</v>
      </c>
    </row>
    <row r="1755" spans="1:10" x14ac:dyDescent="0.3">
      <c r="A1755" t="s">
        <v>4685</v>
      </c>
      <c r="B1755" t="s">
        <v>1188</v>
      </c>
      <c r="C1755" t="str">
        <f t="shared" si="54"/>
        <v>D0227</v>
      </c>
      <c r="D1755">
        <f>VLOOKUP(C1755,Sheet5!F:H,3,)</f>
        <v>6</v>
      </c>
      <c r="E1755" t="s">
        <v>4680</v>
      </c>
      <c r="F1755" t="s">
        <v>4679</v>
      </c>
      <c r="G1755" t="s">
        <v>2667</v>
      </c>
      <c r="H1755" t="s">
        <v>4170</v>
      </c>
      <c r="I1755" t="str">
        <f t="shared" si="55"/>
        <v>D0227OB13SKU00762</v>
      </c>
      <c r="J1755">
        <v>5</v>
      </c>
    </row>
    <row r="1756" spans="1:10" x14ac:dyDescent="0.3">
      <c r="A1756" t="s">
        <v>4685</v>
      </c>
      <c r="B1756" t="s">
        <v>1188</v>
      </c>
      <c r="C1756" t="str">
        <f t="shared" si="54"/>
        <v>D0227</v>
      </c>
      <c r="D1756">
        <f>VLOOKUP(C1756,Sheet5!F:H,3,)</f>
        <v>6</v>
      </c>
      <c r="E1756" t="s">
        <v>4680</v>
      </c>
      <c r="F1756" t="s">
        <v>4679</v>
      </c>
      <c r="G1756" t="s">
        <v>2667</v>
      </c>
      <c r="H1756" t="s">
        <v>2295</v>
      </c>
      <c r="I1756" t="str">
        <f t="shared" si="55"/>
        <v>D0227OB13SKU00237</v>
      </c>
      <c r="J1756">
        <v>5</v>
      </c>
    </row>
    <row r="1757" spans="1:10" x14ac:dyDescent="0.3">
      <c r="A1757" t="s">
        <v>4685</v>
      </c>
      <c r="B1757" t="s">
        <v>1188</v>
      </c>
      <c r="C1757" t="str">
        <f t="shared" si="54"/>
        <v>D0227</v>
      </c>
      <c r="D1757">
        <f>VLOOKUP(C1757,Sheet5!F:H,3,)</f>
        <v>6</v>
      </c>
      <c r="E1757" t="s">
        <v>4680</v>
      </c>
      <c r="F1757" t="s">
        <v>4679</v>
      </c>
      <c r="G1757" t="s">
        <v>2667</v>
      </c>
      <c r="H1757" t="s">
        <v>1635</v>
      </c>
      <c r="I1757" t="str">
        <f t="shared" si="55"/>
        <v>D0227OB13SKU00268</v>
      </c>
      <c r="J1757">
        <v>5</v>
      </c>
    </row>
    <row r="1758" spans="1:10" x14ac:dyDescent="0.3">
      <c r="A1758" t="s">
        <v>4685</v>
      </c>
      <c r="B1758" t="s">
        <v>1188</v>
      </c>
      <c r="C1758" t="str">
        <f t="shared" si="54"/>
        <v>D0227</v>
      </c>
      <c r="D1758">
        <f>VLOOKUP(C1758,Sheet5!F:H,3,)</f>
        <v>6</v>
      </c>
      <c r="E1758" t="s">
        <v>4680</v>
      </c>
      <c r="F1758" t="s">
        <v>4679</v>
      </c>
      <c r="G1758" t="s">
        <v>2667</v>
      </c>
      <c r="H1758" t="s">
        <v>4271</v>
      </c>
      <c r="I1758" t="str">
        <f t="shared" si="55"/>
        <v>D0227OB13SKU00809</v>
      </c>
      <c r="J1758">
        <v>4</v>
      </c>
    </row>
    <row r="1759" spans="1:10" x14ac:dyDescent="0.3">
      <c r="A1759" t="s">
        <v>4685</v>
      </c>
      <c r="B1759" t="s">
        <v>4681</v>
      </c>
      <c r="C1759" t="str">
        <f t="shared" si="54"/>
        <v>D0227</v>
      </c>
      <c r="D1759">
        <f>VLOOKUP(C1759,Sheet5!F:H,3,)</f>
        <v>6</v>
      </c>
      <c r="E1759" t="s">
        <v>4682</v>
      </c>
      <c r="F1759" t="s">
        <v>4679</v>
      </c>
      <c r="G1759" t="s">
        <v>2667</v>
      </c>
      <c r="H1759" t="s">
        <v>1478</v>
      </c>
      <c r="I1759" t="str">
        <f t="shared" si="55"/>
        <v>D0227OB15SKU00258</v>
      </c>
      <c r="J1759">
        <v>150</v>
      </c>
    </row>
    <row r="1760" spans="1:10" x14ac:dyDescent="0.3">
      <c r="A1760" t="s">
        <v>4685</v>
      </c>
      <c r="B1760" t="s">
        <v>4681</v>
      </c>
      <c r="C1760" t="str">
        <f t="shared" si="54"/>
        <v>D0227</v>
      </c>
      <c r="D1760">
        <f>VLOOKUP(C1760,Sheet5!F:H,3,)</f>
        <v>6</v>
      </c>
      <c r="E1760" t="s">
        <v>4682</v>
      </c>
      <c r="F1760" t="s">
        <v>4679</v>
      </c>
      <c r="G1760" t="s">
        <v>2667</v>
      </c>
      <c r="H1760" t="s">
        <v>1586</v>
      </c>
      <c r="I1760" t="str">
        <f t="shared" si="55"/>
        <v>D0227OB15SKU00385</v>
      </c>
      <c r="J1760">
        <v>275</v>
      </c>
    </row>
    <row r="1761" spans="1:10" x14ac:dyDescent="0.3">
      <c r="A1761" t="s">
        <v>4685</v>
      </c>
      <c r="B1761" t="s">
        <v>4681</v>
      </c>
      <c r="C1761" t="str">
        <f t="shared" si="54"/>
        <v>D0227</v>
      </c>
      <c r="D1761">
        <f>VLOOKUP(C1761,Sheet5!F:H,3,)</f>
        <v>6</v>
      </c>
      <c r="E1761" t="s">
        <v>4682</v>
      </c>
      <c r="F1761" t="s">
        <v>4679</v>
      </c>
      <c r="G1761" t="s">
        <v>2667</v>
      </c>
      <c r="H1761" t="s">
        <v>1440</v>
      </c>
      <c r="I1761" t="str">
        <f t="shared" si="55"/>
        <v>D0227OB15SKU00264</v>
      </c>
      <c r="J1761">
        <v>2</v>
      </c>
    </row>
    <row r="1762" spans="1:10" x14ac:dyDescent="0.3">
      <c r="A1762" t="s">
        <v>4685</v>
      </c>
      <c r="B1762" t="s">
        <v>4681</v>
      </c>
      <c r="C1762" t="str">
        <f t="shared" si="54"/>
        <v>D0227</v>
      </c>
      <c r="D1762">
        <f>VLOOKUP(C1762,Sheet5!F:H,3,)</f>
        <v>6</v>
      </c>
      <c r="E1762" t="s">
        <v>4682</v>
      </c>
      <c r="F1762" t="s">
        <v>4679</v>
      </c>
      <c r="G1762" t="s">
        <v>2667</v>
      </c>
      <c r="H1762" t="s">
        <v>4640</v>
      </c>
      <c r="I1762" t="str">
        <f t="shared" si="55"/>
        <v>D0227OB15SKU00827</v>
      </c>
      <c r="J1762">
        <v>15</v>
      </c>
    </row>
    <row r="1763" spans="1:10" x14ac:dyDescent="0.3">
      <c r="A1763" t="s">
        <v>4685</v>
      </c>
      <c r="B1763" t="s">
        <v>4681</v>
      </c>
      <c r="C1763" t="str">
        <f t="shared" si="54"/>
        <v>D0227</v>
      </c>
      <c r="D1763">
        <f>VLOOKUP(C1763,Sheet5!F:H,3,)</f>
        <v>6</v>
      </c>
      <c r="E1763" t="s">
        <v>4682</v>
      </c>
      <c r="F1763" t="s">
        <v>4679</v>
      </c>
      <c r="G1763" t="s">
        <v>2667</v>
      </c>
      <c r="H1763" t="s">
        <v>1622</v>
      </c>
      <c r="I1763" t="str">
        <f t="shared" si="55"/>
        <v>D0227OB15SKU00223</v>
      </c>
      <c r="J1763">
        <v>4</v>
      </c>
    </row>
    <row r="1764" spans="1:10" x14ac:dyDescent="0.3">
      <c r="A1764" t="s">
        <v>4685</v>
      </c>
      <c r="B1764" t="s">
        <v>4681</v>
      </c>
      <c r="C1764" t="str">
        <f t="shared" si="54"/>
        <v>D0227</v>
      </c>
      <c r="D1764">
        <f>VLOOKUP(C1764,Sheet5!F:H,3,)</f>
        <v>6</v>
      </c>
      <c r="E1764" t="s">
        <v>4682</v>
      </c>
      <c r="F1764" t="s">
        <v>4679</v>
      </c>
      <c r="G1764" t="s">
        <v>2667</v>
      </c>
      <c r="H1764" t="s">
        <v>4170</v>
      </c>
      <c r="I1764" t="str">
        <f t="shared" si="55"/>
        <v>D0227OB15SKU00762</v>
      </c>
      <c r="J1764">
        <v>5</v>
      </c>
    </row>
    <row r="1765" spans="1:10" x14ac:dyDescent="0.3">
      <c r="A1765" t="s">
        <v>4685</v>
      </c>
      <c r="B1765" t="s">
        <v>4681</v>
      </c>
      <c r="C1765" t="str">
        <f t="shared" si="54"/>
        <v>D0227</v>
      </c>
      <c r="D1765">
        <f>VLOOKUP(C1765,Sheet5!F:H,3,)</f>
        <v>6</v>
      </c>
      <c r="E1765" t="s">
        <v>4682</v>
      </c>
      <c r="F1765" t="s">
        <v>4679</v>
      </c>
      <c r="G1765" t="s">
        <v>2667</v>
      </c>
      <c r="H1765" t="s">
        <v>2295</v>
      </c>
      <c r="I1765" t="str">
        <f t="shared" si="55"/>
        <v>D0227OB15SKU00237</v>
      </c>
      <c r="J1765">
        <v>5</v>
      </c>
    </row>
    <row r="1766" spans="1:10" x14ac:dyDescent="0.3">
      <c r="A1766" t="s">
        <v>4685</v>
      </c>
      <c r="B1766" t="s">
        <v>4681</v>
      </c>
      <c r="C1766" t="str">
        <f t="shared" si="54"/>
        <v>D0227</v>
      </c>
      <c r="D1766">
        <f>VLOOKUP(C1766,Sheet5!F:H,3,)</f>
        <v>6</v>
      </c>
      <c r="E1766" t="s">
        <v>4682</v>
      </c>
      <c r="F1766" t="s">
        <v>4679</v>
      </c>
      <c r="G1766" t="s">
        <v>2667</v>
      </c>
      <c r="H1766" t="s">
        <v>1635</v>
      </c>
      <c r="I1766" t="str">
        <f t="shared" si="55"/>
        <v>D0227OB15SKU00268</v>
      </c>
      <c r="J1766">
        <v>5</v>
      </c>
    </row>
    <row r="1767" spans="1:10" x14ac:dyDescent="0.3">
      <c r="A1767" t="s">
        <v>4685</v>
      </c>
      <c r="B1767" t="s">
        <v>4681</v>
      </c>
      <c r="C1767" t="str">
        <f t="shared" si="54"/>
        <v>D0227</v>
      </c>
      <c r="D1767">
        <f>VLOOKUP(C1767,Sheet5!F:H,3,)</f>
        <v>6</v>
      </c>
      <c r="E1767" t="s">
        <v>4682</v>
      </c>
      <c r="F1767" t="s">
        <v>4679</v>
      </c>
      <c r="G1767" t="s">
        <v>2667</v>
      </c>
      <c r="H1767" t="s">
        <v>4271</v>
      </c>
      <c r="I1767" t="str">
        <f t="shared" si="55"/>
        <v>D0227OB15SKU00809</v>
      </c>
      <c r="J1767">
        <v>4</v>
      </c>
    </row>
    <row r="1768" spans="1:10" x14ac:dyDescent="0.3">
      <c r="A1768" t="s">
        <v>4685</v>
      </c>
      <c r="B1768" t="s">
        <v>4683</v>
      </c>
      <c r="C1768" t="str">
        <f t="shared" si="54"/>
        <v>D0227</v>
      </c>
      <c r="D1768">
        <f>VLOOKUP(C1768,Sheet5!F:H,3,)</f>
        <v>6</v>
      </c>
      <c r="E1768" t="s">
        <v>4684</v>
      </c>
      <c r="F1768" t="s">
        <v>4679</v>
      </c>
      <c r="G1768" t="s">
        <v>2667</v>
      </c>
      <c r="H1768" t="s">
        <v>1478</v>
      </c>
      <c r="I1768" t="str">
        <f t="shared" si="55"/>
        <v>D0227OB17SKU00258</v>
      </c>
      <c r="J1768">
        <v>50</v>
      </c>
    </row>
    <row r="1769" spans="1:10" x14ac:dyDescent="0.3">
      <c r="A1769" t="s">
        <v>4685</v>
      </c>
      <c r="B1769" t="s">
        <v>4683</v>
      </c>
      <c r="C1769" t="str">
        <f t="shared" si="54"/>
        <v>D0227</v>
      </c>
      <c r="D1769">
        <f>VLOOKUP(C1769,Sheet5!F:H,3,)</f>
        <v>6</v>
      </c>
      <c r="E1769" t="s">
        <v>4684</v>
      </c>
      <c r="F1769" t="s">
        <v>4679</v>
      </c>
      <c r="G1769" t="s">
        <v>2667</v>
      </c>
      <c r="H1769" t="s">
        <v>1586</v>
      </c>
      <c r="I1769" t="str">
        <f t="shared" si="55"/>
        <v>D0227OB17SKU00385</v>
      </c>
      <c r="J1769">
        <v>250</v>
      </c>
    </row>
    <row r="1770" spans="1:10" x14ac:dyDescent="0.3">
      <c r="A1770" t="s">
        <v>4685</v>
      </c>
      <c r="B1770" t="s">
        <v>4683</v>
      </c>
      <c r="C1770" t="str">
        <f t="shared" si="54"/>
        <v>D0227</v>
      </c>
      <c r="D1770">
        <f>VLOOKUP(C1770,Sheet5!F:H,3,)</f>
        <v>6</v>
      </c>
      <c r="E1770" t="s">
        <v>4684</v>
      </c>
      <c r="F1770" t="s">
        <v>4679</v>
      </c>
      <c r="G1770" t="s">
        <v>2667</v>
      </c>
      <c r="H1770" t="s">
        <v>1440</v>
      </c>
      <c r="I1770" t="str">
        <f t="shared" si="55"/>
        <v>D0227OB17SKU00264</v>
      </c>
      <c r="J1770">
        <v>2</v>
      </c>
    </row>
    <row r="1771" spans="1:10" x14ac:dyDescent="0.3">
      <c r="A1771" t="s">
        <v>4685</v>
      </c>
      <c r="B1771" t="s">
        <v>4683</v>
      </c>
      <c r="C1771" t="str">
        <f t="shared" si="54"/>
        <v>D0227</v>
      </c>
      <c r="D1771">
        <f>VLOOKUP(C1771,Sheet5!F:H,3,)</f>
        <v>6</v>
      </c>
      <c r="E1771" t="s">
        <v>4684</v>
      </c>
      <c r="F1771" t="s">
        <v>4679</v>
      </c>
      <c r="G1771" t="s">
        <v>2667</v>
      </c>
      <c r="H1771" t="s">
        <v>4640</v>
      </c>
      <c r="I1771" t="str">
        <f t="shared" si="55"/>
        <v>D0227OB17SKU00827</v>
      </c>
      <c r="J1771">
        <v>15</v>
      </c>
    </row>
    <row r="1772" spans="1:10" x14ac:dyDescent="0.3">
      <c r="A1772" t="s">
        <v>4685</v>
      </c>
      <c r="B1772" t="s">
        <v>4683</v>
      </c>
      <c r="C1772" t="str">
        <f t="shared" si="54"/>
        <v>D0227</v>
      </c>
      <c r="D1772">
        <f>VLOOKUP(C1772,Sheet5!F:H,3,)</f>
        <v>6</v>
      </c>
      <c r="E1772" t="s">
        <v>4684</v>
      </c>
      <c r="F1772" t="s">
        <v>4679</v>
      </c>
      <c r="G1772" t="s">
        <v>2667</v>
      </c>
      <c r="H1772" t="s">
        <v>1622</v>
      </c>
      <c r="I1772" t="str">
        <f t="shared" si="55"/>
        <v>D0227OB17SKU00223</v>
      </c>
      <c r="J1772">
        <v>3</v>
      </c>
    </row>
    <row r="1773" spans="1:10" x14ac:dyDescent="0.3">
      <c r="A1773" t="s">
        <v>4685</v>
      </c>
      <c r="B1773" t="s">
        <v>4683</v>
      </c>
      <c r="C1773" t="str">
        <f t="shared" si="54"/>
        <v>D0227</v>
      </c>
      <c r="D1773">
        <f>VLOOKUP(C1773,Sheet5!F:H,3,)</f>
        <v>6</v>
      </c>
      <c r="E1773" t="s">
        <v>4684</v>
      </c>
      <c r="F1773" t="s">
        <v>4679</v>
      </c>
      <c r="G1773" t="s">
        <v>2667</v>
      </c>
      <c r="H1773" t="s">
        <v>4170</v>
      </c>
      <c r="I1773" t="str">
        <f t="shared" si="55"/>
        <v>D0227OB17SKU00762</v>
      </c>
      <c r="J1773">
        <v>5</v>
      </c>
    </row>
    <row r="1774" spans="1:10" x14ac:dyDescent="0.3">
      <c r="A1774" t="s">
        <v>4685</v>
      </c>
      <c r="B1774" t="s">
        <v>4683</v>
      </c>
      <c r="C1774" t="str">
        <f t="shared" si="54"/>
        <v>D0227</v>
      </c>
      <c r="D1774">
        <f>VLOOKUP(C1774,Sheet5!F:H,3,)</f>
        <v>6</v>
      </c>
      <c r="E1774" t="s">
        <v>4684</v>
      </c>
      <c r="F1774" t="s">
        <v>4679</v>
      </c>
      <c r="G1774" t="s">
        <v>2667</v>
      </c>
      <c r="H1774" t="s">
        <v>2295</v>
      </c>
      <c r="I1774" t="str">
        <f t="shared" si="55"/>
        <v>D0227OB17SKU00237</v>
      </c>
      <c r="J1774">
        <v>5</v>
      </c>
    </row>
    <row r="1775" spans="1:10" x14ac:dyDescent="0.3">
      <c r="A1775" t="s">
        <v>4685</v>
      </c>
      <c r="B1775" t="s">
        <v>4683</v>
      </c>
      <c r="C1775" t="str">
        <f t="shared" si="54"/>
        <v>D0227</v>
      </c>
      <c r="D1775">
        <f>VLOOKUP(C1775,Sheet5!F:H,3,)</f>
        <v>6</v>
      </c>
      <c r="E1775" t="s">
        <v>4684</v>
      </c>
      <c r="F1775" t="s">
        <v>4679</v>
      </c>
      <c r="G1775" t="s">
        <v>2667</v>
      </c>
      <c r="H1775" t="s">
        <v>1635</v>
      </c>
      <c r="I1775" t="str">
        <f t="shared" si="55"/>
        <v>D0227OB17SKU00268</v>
      </c>
      <c r="J1775">
        <v>5</v>
      </c>
    </row>
    <row r="1776" spans="1:10" x14ac:dyDescent="0.3">
      <c r="A1776" t="s">
        <v>4685</v>
      </c>
      <c r="B1776" t="s">
        <v>4683</v>
      </c>
      <c r="C1776" t="str">
        <f t="shared" si="54"/>
        <v>D0227</v>
      </c>
      <c r="D1776">
        <f>VLOOKUP(C1776,Sheet5!F:H,3,)</f>
        <v>6</v>
      </c>
      <c r="E1776" t="s">
        <v>4684</v>
      </c>
      <c r="F1776" t="s">
        <v>4679</v>
      </c>
      <c r="G1776" t="s">
        <v>2667</v>
      </c>
      <c r="H1776" t="s">
        <v>4271</v>
      </c>
      <c r="I1776" t="str">
        <f t="shared" si="55"/>
        <v>D0227OB17SKU00809</v>
      </c>
      <c r="J1776">
        <v>4</v>
      </c>
    </row>
    <row r="1777" spans="1:10" x14ac:dyDescent="0.3">
      <c r="A1777" t="s">
        <v>4520</v>
      </c>
      <c r="B1777" t="s">
        <v>1203</v>
      </c>
      <c r="C1777" t="str">
        <f t="shared" si="54"/>
        <v>D0229</v>
      </c>
      <c r="D1777">
        <f>VLOOKUP(C1777,Sheet5!F:H,3,)</f>
        <v>7</v>
      </c>
      <c r="E1777" t="s">
        <v>4576</v>
      </c>
      <c r="F1777" t="s">
        <v>2834</v>
      </c>
      <c r="G1777" t="s">
        <v>4577</v>
      </c>
      <c r="H1777" t="s">
        <v>11</v>
      </c>
      <c r="I1777" t="str">
        <f t="shared" si="55"/>
        <v>D0229OB1SKU00300</v>
      </c>
      <c r="J1777">
        <v>160</v>
      </c>
    </row>
    <row r="1778" spans="1:10" x14ac:dyDescent="0.3">
      <c r="A1778" t="s">
        <v>4520</v>
      </c>
      <c r="B1778" t="s">
        <v>1203</v>
      </c>
      <c r="C1778" t="str">
        <f t="shared" si="54"/>
        <v>D0229</v>
      </c>
      <c r="D1778">
        <f>VLOOKUP(C1778,Sheet5!F:H,3,)</f>
        <v>7</v>
      </c>
      <c r="E1778" t="s">
        <v>4576</v>
      </c>
      <c r="F1778" t="s">
        <v>2834</v>
      </c>
      <c r="G1778" t="s">
        <v>4577</v>
      </c>
      <c r="H1778" t="s">
        <v>1682</v>
      </c>
      <c r="I1778" t="str">
        <f t="shared" si="55"/>
        <v>D0229OB1SKU00695</v>
      </c>
      <c r="J1778">
        <v>2</v>
      </c>
    </row>
    <row r="1779" spans="1:10" x14ac:dyDescent="0.3">
      <c r="A1779" t="s">
        <v>4520</v>
      </c>
      <c r="B1779" t="s">
        <v>1203</v>
      </c>
      <c r="C1779" t="str">
        <f t="shared" si="54"/>
        <v>D0229</v>
      </c>
      <c r="D1779">
        <f>VLOOKUP(C1779,Sheet5!F:H,3,)</f>
        <v>7</v>
      </c>
      <c r="E1779" t="s">
        <v>4576</v>
      </c>
      <c r="F1779" t="s">
        <v>2834</v>
      </c>
      <c r="G1779" t="s">
        <v>4577</v>
      </c>
      <c r="H1779" t="s">
        <v>14</v>
      </c>
      <c r="I1779" t="str">
        <f t="shared" si="55"/>
        <v>D0229OB1SKU00292</v>
      </c>
      <c r="J1779">
        <v>10</v>
      </c>
    </row>
    <row r="1780" spans="1:10" x14ac:dyDescent="0.3">
      <c r="A1780" t="s">
        <v>4520</v>
      </c>
      <c r="B1780" t="s">
        <v>1203</v>
      </c>
      <c r="C1780" t="str">
        <f t="shared" si="54"/>
        <v>D0229</v>
      </c>
      <c r="D1780">
        <f>VLOOKUP(C1780,Sheet5!F:H,3,)</f>
        <v>7</v>
      </c>
      <c r="E1780" t="s">
        <v>4576</v>
      </c>
      <c r="F1780" t="s">
        <v>2834</v>
      </c>
      <c r="G1780" t="s">
        <v>4577</v>
      </c>
      <c r="H1780" t="s">
        <v>1656</v>
      </c>
      <c r="I1780" t="str">
        <f t="shared" si="55"/>
        <v>D0229OB1SKU00698</v>
      </c>
      <c r="J1780">
        <v>10</v>
      </c>
    </row>
    <row r="1781" spans="1:10" x14ac:dyDescent="0.3">
      <c r="A1781" t="s">
        <v>4520</v>
      </c>
      <c r="B1781" t="s">
        <v>1204</v>
      </c>
      <c r="C1781" t="str">
        <f t="shared" si="54"/>
        <v>D0229</v>
      </c>
      <c r="D1781">
        <f>VLOOKUP(C1781,Sheet5!F:H,3,)</f>
        <v>7</v>
      </c>
      <c r="E1781" t="s">
        <v>4578</v>
      </c>
      <c r="F1781" t="s">
        <v>2834</v>
      </c>
      <c r="G1781" t="s">
        <v>4577</v>
      </c>
      <c r="H1781" t="s">
        <v>11</v>
      </c>
      <c r="I1781" t="str">
        <f t="shared" si="55"/>
        <v>D0229OB2SKU00300</v>
      </c>
      <c r="J1781">
        <v>160</v>
      </c>
    </row>
    <row r="1782" spans="1:10" x14ac:dyDescent="0.3">
      <c r="A1782" t="s">
        <v>4520</v>
      </c>
      <c r="B1782" t="s">
        <v>1204</v>
      </c>
      <c r="C1782" t="str">
        <f t="shared" si="54"/>
        <v>D0229</v>
      </c>
      <c r="D1782">
        <f>VLOOKUP(C1782,Sheet5!F:H,3,)</f>
        <v>7</v>
      </c>
      <c r="E1782" t="s">
        <v>4578</v>
      </c>
      <c r="F1782" t="s">
        <v>2834</v>
      </c>
      <c r="G1782" t="s">
        <v>4577</v>
      </c>
      <c r="H1782" t="s">
        <v>1682</v>
      </c>
      <c r="I1782" t="str">
        <f t="shared" si="55"/>
        <v>D0229OB2SKU00695</v>
      </c>
      <c r="J1782">
        <v>2</v>
      </c>
    </row>
    <row r="1783" spans="1:10" x14ac:dyDescent="0.3">
      <c r="A1783" t="s">
        <v>4520</v>
      </c>
      <c r="B1783" t="s">
        <v>1204</v>
      </c>
      <c r="C1783" t="str">
        <f t="shared" si="54"/>
        <v>D0229</v>
      </c>
      <c r="D1783">
        <f>VLOOKUP(C1783,Sheet5!F:H,3,)</f>
        <v>7</v>
      </c>
      <c r="E1783" t="s">
        <v>4578</v>
      </c>
      <c r="F1783" t="s">
        <v>2834</v>
      </c>
      <c r="G1783" t="s">
        <v>4577</v>
      </c>
      <c r="H1783" t="s">
        <v>14</v>
      </c>
      <c r="I1783" t="str">
        <f t="shared" si="55"/>
        <v>D0229OB2SKU00292</v>
      </c>
      <c r="J1783">
        <v>10</v>
      </c>
    </row>
    <row r="1784" spans="1:10" x14ac:dyDescent="0.3">
      <c r="A1784" t="s">
        <v>4520</v>
      </c>
      <c r="B1784" t="s">
        <v>1204</v>
      </c>
      <c r="C1784" t="str">
        <f t="shared" si="54"/>
        <v>D0229</v>
      </c>
      <c r="D1784">
        <f>VLOOKUP(C1784,Sheet5!F:H,3,)</f>
        <v>7</v>
      </c>
      <c r="E1784" t="s">
        <v>4578</v>
      </c>
      <c r="F1784" t="s">
        <v>2834</v>
      </c>
      <c r="G1784" t="s">
        <v>4577</v>
      </c>
      <c r="H1784" t="s">
        <v>1656</v>
      </c>
      <c r="I1784" t="str">
        <f t="shared" si="55"/>
        <v>D0229OB2SKU00698</v>
      </c>
      <c r="J1784">
        <v>10</v>
      </c>
    </row>
    <row r="1785" spans="1:10" x14ac:dyDescent="0.3">
      <c r="A1785" t="s">
        <v>5658</v>
      </c>
      <c r="B1785" t="s">
        <v>1213</v>
      </c>
      <c r="C1785" t="str">
        <f t="shared" si="54"/>
        <v>D0231</v>
      </c>
      <c r="D1785">
        <f>VLOOKUP(C1785,Sheet5!F:H,3,)</f>
        <v>7</v>
      </c>
      <c r="E1785" t="s">
        <v>5656</v>
      </c>
      <c r="F1785" t="s">
        <v>2869</v>
      </c>
      <c r="G1785" t="s">
        <v>5657</v>
      </c>
      <c r="H1785" t="s">
        <v>1995</v>
      </c>
      <c r="I1785" t="str">
        <f t="shared" si="55"/>
        <v>D0231OB1SKU00434</v>
      </c>
      <c r="J1785">
        <v>200</v>
      </c>
    </row>
    <row r="1786" spans="1:10" x14ac:dyDescent="0.3">
      <c r="A1786" t="s">
        <v>5658</v>
      </c>
      <c r="B1786" t="s">
        <v>1213</v>
      </c>
      <c r="C1786" t="str">
        <f t="shared" si="54"/>
        <v>D0231</v>
      </c>
      <c r="D1786">
        <f>VLOOKUP(C1786,Sheet5!F:H,3,)</f>
        <v>7</v>
      </c>
      <c r="E1786" t="s">
        <v>5656</v>
      </c>
      <c r="F1786" t="s">
        <v>2869</v>
      </c>
      <c r="G1786" t="s">
        <v>5657</v>
      </c>
      <c r="H1786" t="s">
        <v>1954</v>
      </c>
      <c r="I1786" t="str">
        <f t="shared" si="55"/>
        <v>D0231OB1SKU00428</v>
      </c>
      <c r="J1786">
        <v>200</v>
      </c>
    </row>
    <row r="1787" spans="1:10" x14ac:dyDescent="0.3">
      <c r="A1787" t="s">
        <v>5658</v>
      </c>
      <c r="B1787" t="s">
        <v>1213</v>
      </c>
      <c r="C1787" t="str">
        <f t="shared" si="54"/>
        <v>D0231</v>
      </c>
      <c r="D1787">
        <f>VLOOKUP(C1787,Sheet5!F:H,3,)</f>
        <v>7</v>
      </c>
      <c r="E1787" t="s">
        <v>5656</v>
      </c>
      <c r="F1787" t="s">
        <v>2869</v>
      </c>
      <c r="G1787" t="s">
        <v>5657</v>
      </c>
      <c r="H1787" t="s">
        <v>2021</v>
      </c>
      <c r="I1787" t="str">
        <f t="shared" si="55"/>
        <v>D0231OB1SKU00457</v>
      </c>
      <c r="J1787">
        <v>50</v>
      </c>
    </row>
    <row r="1788" spans="1:10" x14ac:dyDescent="0.3">
      <c r="A1788" t="s">
        <v>5658</v>
      </c>
      <c r="B1788" t="s">
        <v>1213</v>
      </c>
      <c r="C1788" t="str">
        <f t="shared" si="54"/>
        <v>D0231</v>
      </c>
      <c r="D1788">
        <f>VLOOKUP(C1788,Sheet5!F:H,3,)</f>
        <v>7</v>
      </c>
      <c r="E1788" t="s">
        <v>5656</v>
      </c>
      <c r="F1788" t="s">
        <v>2869</v>
      </c>
      <c r="G1788" t="s">
        <v>5657</v>
      </c>
      <c r="H1788" t="s">
        <v>2024</v>
      </c>
      <c r="I1788" t="str">
        <f t="shared" si="55"/>
        <v>D0231OB1SKU00547</v>
      </c>
      <c r="J1788">
        <v>30</v>
      </c>
    </row>
    <row r="1789" spans="1:10" x14ac:dyDescent="0.3">
      <c r="A1789" t="s">
        <v>5658</v>
      </c>
      <c r="B1789" t="s">
        <v>1213</v>
      </c>
      <c r="C1789" t="str">
        <f t="shared" si="54"/>
        <v>D0231</v>
      </c>
      <c r="D1789">
        <f>VLOOKUP(C1789,Sheet5!F:H,3,)</f>
        <v>7</v>
      </c>
      <c r="E1789" t="s">
        <v>5656</v>
      </c>
      <c r="F1789" t="s">
        <v>2869</v>
      </c>
      <c r="G1789" t="s">
        <v>5657</v>
      </c>
      <c r="H1789" t="s">
        <v>1877</v>
      </c>
      <c r="I1789" t="str">
        <f t="shared" si="55"/>
        <v>D0231OB1SKU00459</v>
      </c>
      <c r="J1789">
        <v>30</v>
      </c>
    </row>
    <row r="1790" spans="1:10" x14ac:dyDescent="0.3">
      <c r="A1790" t="s">
        <v>5658</v>
      </c>
      <c r="B1790" t="s">
        <v>1213</v>
      </c>
      <c r="C1790" t="str">
        <f t="shared" si="54"/>
        <v>D0231</v>
      </c>
      <c r="D1790">
        <f>VLOOKUP(C1790,Sheet5!F:H,3,)</f>
        <v>7</v>
      </c>
      <c r="E1790" t="s">
        <v>5656</v>
      </c>
      <c r="F1790" t="s">
        <v>2869</v>
      </c>
      <c r="G1790" t="s">
        <v>5657</v>
      </c>
      <c r="H1790" t="s">
        <v>11</v>
      </c>
      <c r="I1790" t="str">
        <f t="shared" si="55"/>
        <v>D0231OB1SKU00300</v>
      </c>
      <c r="J1790">
        <v>200</v>
      </c>
    </row>
    <row r="1791" spans="1:10" x14ac:dyDescent="0.3">
      <c r="A1791" t="s">
        <v>5658</v>
      </c>
      <c r="B1791" t="s">
        <v>1213</v>
      </c>
      <c r="C1791" t="str">
        <f t="shared" si="54"/>
        <v>D0231</v>
      </c>
      <c r="D1791">
        <f>VLOOKUP(C1791,Sheet5!F:H,3,)</f>
        <v>7</v>
      </c>
      <c r="E1791" t="s">
        <v>5656</v>
      </c>
      <c r="F1791" t="s">
        <v>2869</v>
      </c>
      <c r="G1791" t="s">
        <v>5657</v>
      </c>
      <c r="H1791" t="s">
        <v>1478</v>
      </c>
      <c r="I1791" t="str">
        <f t="shared" si="55"/>
        <v>D0231OB1SKU00258</v>
      </c>
      <c r="J1791">
        <v>50</v>
      </c>
    </row>
    <row r="1792" spans="1:10" x14ac:dyDescent="0.3">
      <c r="A1792" t="s">
        <v>5658</v>
      </c>
      <c r="B1792" t="s">
        <v>1213</v>
      </c>
      <c r="C1792" t="str">
        <f t="shared" si="54"/>
        <v>D0231</v>
      </c>
      <c r="D1792">
        <f>VLOOKUP(C1792,Sheet5!F:H,3,)</f>
        <v>7</v>
      </c>
      <c r="E1792" t="s">
        <v>5656</v>
      </c>
      <c r="F1792" t="s">
        <v>2869</v>
      </c>
      <c r="G1792" t="s">
        <v>5657</v>
      </c>
      <c r="H1792" t="s">
        <v>1586</v>
      </c>
      <c r="I1792" t="str">
        <f t="shared" si="55"/>
        <v>D0231OB1SKU00385</v>
      </c>
      <c r="J1792">
        <v>300</v>
      </c>
    </row>
    <row r="1793" spans="1:10" x14ac:dyDescent="0.3">
      <c r="A1793" t="s">
        <v>5658</v>
      </c>
      <c r="B1793" t="s">
        <v>1213</v>
      </c>
      <c r="C1793" t="str">
        <f t="shared" si="54"/>
        <v>D0231</v>
      </c>
      <c r="D1793">
        <f>VLOOKUP(C1793,Sheet5!F:H,3,)</f>
        <v>7</v>
      </c>
      <c r="E1793" t="s">
        <v>5656</v>
      </c>
      <c r="F1793" t="s">
        <v>2869</v>
      </c>
      <c r="G1793" t="s">
        <v>5657</v>
      </c>
      <c r="H1793" t="s">
        <v>2465</v>
      </c>
      <c r="I1793" t="str">
        <f t="shared" si="55"/>
        <v>D0231OB1SKU00680</v>
      </c>
      <c r="J1793">
        <v>50</v>
      </c>
    </row>
    <row r="1794" spans="1:10" x14ac:dyDescent="0.3">
      <c r="A1794" t="s">
        <v>5658</v>
      </c>
      <c r="B1794" t="s">
        <v>1213</v>
      </c>
      <c r="C1794" t="str">
        <f t="shared" ref="C1794:C1857" si="56">LEFT(B1794,5)</f>
        <v>D0231</v>
      </c>
      <c r="D1794">
        <f>VLOOKUP(C1794,Sheet5!F:H,3,)</f>
        <v>7</v>
      </c>
      <c r="E1794" t="s">
        <v>5656</v>
      </c>
      <c r="F1794" t="s">
        <v>2869</v>
      </c>
      <c r="G1794" t="s">
        <v>5657</v>
      </c>
      <c r="H1794" t="s">
        <v>4192</v>
      </c>
      <c r="I1794" t="str">
        <f t="shared" si="55"/>
        <v>D0231OB1SKU00739</v>
      </c>
      <c r="J1794">
        <v>10</v>
      </c>
    </row>
    <row r="1795" spans="1:10" x14ac:dyDescent="0.3">
      <c r="A1795" t="s">
        <v>5658</v>
      </c>
      <c r="B1795" t="s">
        <v>1213</v>
      </c>
      <c r="C1795" t="str">
        <f t="shared" si="56"/>
        <v>D0231</v>
      </c>
      <c r="D1795">
        <f>VLOOKUP(C1795,Sheet5!F:H,3,)</f>
        <v>7</v>
      </c>
      <c r="E1795" t="s">
        <v>5656</v>
      </c>
      <c r="F1795" t="s">
        <v>2869</v>
      </c>
      <c r="G1795" t="s">
        <v>5657</v>
      </c>
      <c r="H1795" t="s">
        <v>14</v>
      </c>
      <c r="I1795" t="str">
        <f t="shared" ref="I1795:I1858" si="57">B1795&amp;H1795</f>
        <v>D0231OB1SKU00292</v>
      </c>
      <c r="J1795">
        <v>15</v>
      </c>
    </row>
    <row r="1796" spans="1:10" x14ac:dyDescent="0.3">
      <c r="A1796" t="s">
        <v>5209</v>
      </c>
      <c r="B1796" t="s">
        <v>1221</v>
      </c>
      <c r="C1796" t="str">
        <f t="shared" si="56"/>
        <v>D0235</v>
      </c>
      <c r="D1796">
        <f>VLOOKUP(C1796,Sheet5!F:H,3,)</f>
        <v>7</v>
      </c>
      <c r="E1796" t="s">
        <v>5169</v>
      </c>
      <c r="F1796" t="s">
        <v>5170</v>
      </c>
      <c r="G1796" t="s">
        <v>5171</v>
      </c>
      <c r="H1796" t="s">
        <v>2144</v>
      </c>
      <c r="I1796" t="str">
        <f t="shared" si="57"/>
        <v>D0235OB6SKU00323</v>
      </c>
      <c r="J1796">
        <v>130</v>
      </c>
    </row>
    <row r="1797" spans="1:10" x14ac:dyDescent="0.3">
      <c r="A1797" t="s">
        <v>5209</v>
      </c>
      <c r="B1797" t="s">
        <v>1221</v>
      </c>
      <c r="C1797" t="str">
        <f t="shared" si="56"/>
        <v>D0235</v>
      </c>
      <c r="D1797">
        <f>VLOOKUP(C1797,Sheet5!F:H,3,)</f>
        <v>7</v>
      </c>
      <c r="E1797" t="s">
        <v>5169</v>
      </c>
      <c r="F1797" t="s">
        <v>5170</v>
      </c>
      <c r="G1797" t="s">
        <v>5171</v>
      </c>
      <c r="H1797" t="s">
        <v>2238</v>
      </c>
      <c r="I1797" t="str">
        <f t="shared" si="57"/>
        <v>D0235OB6SKU00344</v>
      </c>
      <c r="J1797">
        <v>3</v>
      </c>
    </row>
    <row r="1798" spans="1:10" x14ac:dyDescent="0.3">
      <c r="A1798" t="s">
        <v>5209</v>
      </c>
      <c r="B1798" t="s">
        <v>1221</v>
      </c>
      <c r="C1798" t="str">
        <f t="shared" si="56"/>
        <v>D0235</v>
      </c>
      <c r="D1798">
        <f>VLOOKUP(C1798,Sheet5!F:H,3,)</f>
        <v>7</v>
      </c>
      <c r="E1798" t="s">
        <v>5169</v>
      </c>
      <c r="F1798" t="s">
        <v>5170</v>
      </c>
      <c r="G1798" t="s">
        <v>5171</v>
      </c>
      <c r="H1798" t="s">
        <v>2060</v>
      </c>
      <c r="I1798" t="str">
        <f t="shared" si="57"/>
        <v>D0235OB6SKU00340</v>
      </c>
      <c r="J1798">
        <v>10</v>
      </c>
    </row>
    <row r="1799" spans="1:10" x14ac:dyDescent="0.3">
      <c r="A1799" t="s">
        <v>5209</v>
      </c>
      <c r="B1799" t="s">
        <v>1221</v>
      </c>
      <c r="C1799" t="str">
        <f t="shared" si="56"/>
        <v>D0235</v>
      </c>
      <c r="D1799">
        <f>VLOOKUP(C1799,Sheet5!F:H,3,)</f>
        <v>7</v>
      </c>
      <c r="E1799" t="s">
        <v>5169</v>
      </c>
      <c r="F1799" t="s">
        <v>5170</v>
      </c>
      <c r="G1799" t="s">
        <v>5171</v>
      </c>
      <c r="H1799" t="s">
        <v>2034</v>
      </c>
      <c r="I1799" t="str">
        <f t="shared" si="57"/>
        <v>D0235OB6SKU00691</v>
      </c>
      <c r="J1799">
        <v>10</v>
      </c>
    </row>
    <row r="1800" spans="1:10" x14ac:dyDescent="0.3">
      <c r="A1800" t="s">
        <v>5209</v>
      </c>
      <c r="B1800" t="s">
        <v>1221</v>
      </c>
      <c r="C1800" t="str">
        <f t="shared" si="56"/>
        <v>D0235</v>
      </c>
      <c r="D1800">
        <f>VLOOKUP(C1800,Sheet5!F:H,3,)</f>
        <v>7</v>
      </c>
      <c r="E1800" t="s">
        <v>5169</v>
      </c>
      <c r="F1800" t="s">
        <v>5170</v>
      </c>
      <c r="G1800" t="s">
        <v>5171</v>
      </c>
      <c r="H1800" t="s">
        <v>2307</v>
      </c>
      <c r="I1800" t="str">
        <f t="shared" si="57"/>
        <v>D0235OB6SKU00342</v>
      </c>
      <c r="J1800">
        <v>15</v>
      </c>
    </row>
    <row r="1801" spans="1:10" x14ac:dyDescent="0.3">
      <c r="A1801" t="s">
        <v>5209</v>
      </c>
      <c r="B1801" t="s">
        <v>1221</v>
      </c>
      <c r="C1801" t="str">
        <f t="shared" si="56"/>
        <v>D0235</v>
      </c>
      <c r="D1801">
        <f>VLOOKUP(C1801,Sheet5!F:H,3,)</f>
        <v>7</v>
      </c>
      <c r="E1801" t="s">
        <v>5169</v>
      </c>
      <c r="F1801" t="s">
        <v>5170</v>
      </c>
      <c r="G1801" t="s">
        <v>5171</v>
      </c>
      <c r="H1801" t="s">
        <v>2290</v>
      </c>
      <c r="I1801" t="str">
        <f t="shared" si="57"/>
        <v>D0235OB6SKU00588</v>
      </c>
      <c r="J1801">
        <v>10</v>
      </c>
    </row>
    <row r="1802" spans="1:10" x14ac:dyDescent="0.3">
      <c r="A1802" t="s">
        <v>5209</v>
      </c>
      <c r="B1802" t="s">
        <v>1221</v>
      </c>
      <c r="C1802" t="str">
        <f t="shared" si="56"/>
        <v>D0235</v>
      </c>
      <c r="D1802">
        <f>VLOOKUP(C1802,Sheet5!F:H,3,)</f>
        <v>7</v>
      </c>
      <c r="E1802" t="s">
        <v>5169</v>
      </c>
      <c r="F1802" t="s">
        <v>5170</v>
      </c>
      <c r="G1802" t="s">
        <v>5171</v>
      </c>
      <c r="H1802" t="s">
        <v>2270</v>
      </c>
      <c r="I1802" t="str">
        <f t="shared" si="57"/>
        <v>D0235OB6SKU00724</v>
      </c>
      <c r="J1802">
        <v>20</v>
      </c>
    </row>
    <row r="1803" spans="1:10" x14ac:dyDescent="0.3">
      <c r="A1803" t="s">
        <v>5209</v>
      </c>
      <c r="B1803" t="s">
        <v>1218</v>
      </c>
      <c r="C1803" t="str">
        <f t="shared" si="56"/>
        <v>D0235</v>
      </c>
      <c r="D1803">
        <f>VLOOKUP(C1803,Sheet5!F:H,3,)</f>
        <v>7</v>
      </c>
      <c r="E1803" t="s">
        <v>5172</v>
      </c>
      <c r="F1803" t="s">
        <v>5170</v>
      </c>
      <c r="G1803" t="s">
        <v>5171</v>
      </c>
      <c r="H1803" t="s">
        <v>2144</v>
      </c>
      <c r="I1803" t="str">
        <f t="shared" si="57"/>
        <v>D0235OB3SKU00323</v>
      </c>
      <c r="J1803">
        <v>150</v>
      </c>
    </row>
    <row r="1804" spans="1:10" x14ac:dyDescent="0.3">
      <c r="A1804" t="s">
        <v>5209</v>
      </c>
      <c r="B1804" t="s">
        <v>1218</v>
      </c>
      <c r="C1804" t="str">
        <f t="shared" si="56"/>
        <v>D0235</v>
      </c>
      <c r="D1804">
        <f>VLOOKUP(C1804,Sheet5!F:H,3,)</f>
        <v>7</v>
      </c>
      <c r="E1804" t="s">
        <v>5172</v>
      </c>
      <c r="F1804" t="s">
        <v>5170</v>
      </c>
      <c r="G1804" t="s">
        <v>5171</v>
      </c>
      <c r="H1804" t="s">
        <v>2238</v>
      </c>
      <c r="I1804" t="str">
        <f t="shared" si="57"/>
        <v>D0235OB3SKU00344</v>
      </c>
      <c r="J1804">
        <v>3</v>
      </c>
    </row>
    <row r="1805" spans="1:10" x14ac:dyDescent="0.3">
      <c r="A1805" t="s">
        <v>5209</v>
      </c>
      <c r="B1805" t="s">
        <v>1218</v>
      </c>
      <c r="C1805" t="str">
        <f t="shared" si="56"/>
        <v>D0235</v>
      </c>
      <c r="D1805">
        <f>VLOOKUP(C1805,Sheet5!F:H,3,)</f>
        <v>7</v>
      </c>
      <c r="E1805" t="s">
        <v>5172</v>
      </c>
      <c r="F1805" t="s">
        <v>5170</v>
      </c>
      <c r="G1805" t="s">
        <v>5171</v>
      </c>
      <c r="H1805" t="s">
        <v>2060</v>
      </c>
      <c r="I1805" t="str">
        <f t="shared" si="57"/>
        <v>D0235OB3SKU00340</v>
      </c>
      <c r="J1805">
        <v>10</v>
      </c>
    </row>
    <row r="1806" spans="1:10" x14ac:dyDescent="0.3">
      <c r="A1806" t="s">
        <v>5209</v>
      </c>
      <c r="B1806" t="s">
        <v>1218</v>
      </c>
      <c r="C1806" t="str">
        <f t="shared" si="56"/>
        <v>D0235</v>
      </c>
      <c r="D1806">
        <f>VLOOKUP(C1806,Sheet5!F:H,3,)</f>
        <v>7</v>
      </c>
      <c r="E1806" t="s">
        <v>5172</v>
      </c>
      <c r="F1806" t="s">
        <v>5170</v>
      </c>
      <c r="G1806" t="s">
        <v>5171</v>
      </c>
      <c r="H1806" t="s">
        <v>2034</v>
      </c>
      <c r="I1806" t="str">
        <f t="shared" si="57"/>
        <v>D0235OB3SKU00691</v>
      </c>
      <c r="J1806">
        <v>10</v>
      </c>
    </row>
    <row r="1807" spans="1:10" x14ac:dyDescent="0.3">
      <c r="A1807" t="s">
        <v>5209</v>
      </c>
      <c r="B1807" t="s">
        <v>1218</v>
      </c>
      <c r="C1807" t="str">
        <f t="shared" si="56"/>
        <v>D0235</v>
      </c>
      <c r="D1807">
        <f>VLOOKUP(C1807,Sheet5!F:H,3,)</f>
        <v>7</v>
      </c>
      <c r="E1807" t="s">
        <v>5172</v>
      </c>
      <c r="F1807" t="s">
        <v>5170</v>
      </c>
      <c r="G1807" t="s">
        <v>5171</v>
      </c>
      <c r="H1807" t="s">
        <v>2307</v>
      </c>
      <c r="I1807" t="str">
        <f t="shared" si="57"/>
        <v>D0235OB3SKU00342</v>
      </c>
      <c r="J1807">
        <v>15</v>
      </c>
    </row>
    <row r="1808" spans="1:10" x14ac:dyDescent="0.3">
      <c r="A1808" t="s">
        <v>5209</v>
      </c>
      <c r="B1808" t="s">
        <v>1218</v>
      </c>
      <c r="C1808" t="str">
        <f t="shared" si="56"/>
        <v>D0235</v>
      </c>
      <c r="D1808">
        <f>VLOOKUP(C1808,Sheet5!F:H,3,)</f>
        <v>7</v>
      </c>
      <c r="E1808" t="s">
        <v>5172</v>
      </c>
      <c r="F1808" t="s">
        <v>5170</v>
      </c>
      <c r="G1808" t="s">
        <v>5171</v>
      </c>
      <c r="H1808" t="s">
        <v>2290</v>
      </c>
      <c r="I1808" t="str">
        <f t="shared" si="57"/>
        <v>D0235OB3SKU00588</v>
      </c>
      <c r="J1808">
        <v>10</v>
      </c>
    </row>
    <row r="1809" spans="1:10" x14ac:dyDescent="0.3">
      <c r="A1809" t="s">
        <v>5209</v>
      </c>
      <c r="B1809" t="s">
        <v>1218</v>
      </c>
      <c r="C1809" t="str">
        <f t="shared" si="56"/>
        <v>D0235</v>
      </c>
      <c r="D1809">
        <f>VLOOKUP(C1809,Sheet5!F:H,3,)</f>
        <v>7</v>
      </c>
      <c r="E1809" t="s">
        <v>5172</v>
      </c>
      <c r="F1809" t="s">
        <v>5170</v>
      </c>
      <c r="G1809" t="s">
        <v>5171</v>
      </c>
      <c r="H1809" t="s">
        <v>2270</v>
      </c>
      <c r="I1809" t="str">
        <f t="shared" si="57"/>
        <v>D0235OB3SKU00724</v>
      </c>
      <c r="J1809">
        <v>20</v>
      </c>
    </row>
    <row r="1810" spans="1:10" x14ac:dyDescent="0.3">
      <c r="A1810" t="s">
        <v>5209</v>
      </c>
      <c r="B1810" t="s">
        <v>1219</v>
      </c>
      <c r="C1810" t="str">
        <f t="shared" si="56"/>
        <v>D0235</v>
      </c>
      <c r="D1810">
        <f>VLOOKUP(C1810,Sheet5!F:H,3,)</f>
        <v>7</v>
      </c>
      <c r="E1810" t="s">
        <v>5173</v>
      </c>
      <c r="F1810" t="s">
        <v>5170</v>
      </c>
      <c r="G1810" t="s">
        <v>5171</v>
      </c>
      <c r="H1810" t="s">
        <v>2144</v>
      </c>
      <c r="I1810" t="str">
        <f t="shared" si="57"/>
        <v>D0235OB4SKU00323</v>
      </c>
      <c r="J1810">
        <v>140</v>
      </c>
    </row>
    <row r="1811" spans="1:10" x14ac:dyDescent="0.3">
      <c r="A1811" t="s">
        <v>5209</v>
      </c>
      <c r="B1811" t="s">
        <v>1219</v>
      </c>
      <c r="C1811" t="str">
        <f t="shared" si="56"/>
        <v>D0235</v>
      </c>
      <c r="D1811">
        <f>VLOOKUP(C1811,Sheet5!F:H,3,)</f>
        <v>7</v>
      </c>
      <c r="E1811" t="s">
        <v>5173</v>
      </c>
      <c r="F1811" t="s">
        <v>5170</v>
      </c>
      <c r="G1811" t="s">
        <v>5171</v>
      </c>
      <c r="H1811" t="s">
        <v>2238</v>
      </c>
      <c r="I1811" t="str">
        <f t="shared" si="57"/>
        <v>D0235OB4SKU00344</v>
      </c>
      <c r="J1811">
        <v>3</v>
      </c>
    </row>
    <row r="1812" spans="1:10" x14ac:dyDescent="0.3">
      <c r="A1812" t="s">
        <v>5209</v>
      </c>
      <c r="B1812" t="s">
        <v>1219</v>
      </c>
      <c r="C1812" t="str">
        <f t="shared" si="56"/>
        <v>D0235</v>
      </c>
      <c r="D1812">
        <f>VLOOKUP(C1812,Sheet5!F:H,3,)</f>
        <v>7</v>
      </c>
      <c r="E1812" t="s">
        <v>5173</v>
      </c>
      <c r="F1812" t="s">
        <v>5170</v>
      </c>
      <c r="G1812" t="s">
        <v>5171</v>
      </c>
      <c r="H1812" t="s">
        <v>2060</v>
      </c>
      <c r="I1812" t="str">
        <f t="shared" si="57"/>
        <v>D0235OB4SKU00340</v>
      </c>
      <c r="J1812">
        <v>10</v>
      </c>
    </row>
    <row r="1813" spans="1:10" x14ac:dyDescent="0.3">
      <c r="A1813" t="s">
        <v>5209</v>
      </c>
      <c r="B1813" t="s">
        <v>1219</v>
      </c>
      <c r="C1813" t="str">
        <f t="shared" si="56"/>
        <v>D0235</v>
      </c>
      <c r="D1813">
        <f>VLOOKUP(C1813,Sheet5!F:H,3,)</f>
        <v>7</v>
      </c>
      <c r="E1813" t="s">
        <v>5173</v>
      </c>
      <c r="F1813" t="s">
        <v>5170</v>
      </c>
      <c r="G1813" t="s">
        <v>5171</v>
      </c>
      <c r="H1813" t="s">
        <v>2034</v>
      </c>
      <c r="I1813" t="str">
        <f t="shared" si="57"/>
        <v>D0235OB4SKU00691</v>
      </c>
      <c r="J1813">
        <v>10</v>
      </c>
    </row>
    <row r="1814" spans="1:10" x14ac:dyDescent="0.3">
      <c r="A1814" t="s">
        <v>5209</v>
      </c>
      <c r="B1814" t="s">
        <v>1219</v>
      </c>
      <c r="C1814" t="str">
        <f t="shared" si="56"/>
        <v>D0235</v>
      </c>
      <c r="D1814">
        <f>VLOOKUP(C1814,Sheet5!F:H,3,)</f>
        <v>7</v>
      </c>
      <c r="E1814" t="s">
        <v>5173</v>
      </c>
      <c r="F1814" t="s">
        <v>5170</v>
      </c>
      <c r="G1814" t="s">
        <v>5171</v>
      </c>
      <c r="H1814" t="s">
        <v>2307</v>
      </c>
      <c r="I1814" t="str">
        <f t="shared" si="57"/>
        <v>D0235OB4SKU00342</v>
      </c>
      <c r="J1814">
        <v>10</v>
      </c>
    </row>
    <row r="1815" spans="1:10" x14ac:dyDescent="0.3">
      <c r="A1815" t="s">
        <v>5209</v>
      </c>
      <c r="B1815" t="s">
        <v>1219</v>
      </c>
      <c r="C1815" t="str">
        <f t="shared" si="56"/>
        <v>D0235</v>
      </c>
      <c r="D1815">
        <f>VLOOKUP(C1815,Sheet5!F:H,3,)</f>
        <v>7</v>
      </c>
      <c r="E1815" t="s">
        <v>5173</v>
      </c>
      <c r="F1815" t="s">
        <v>5170</v>
      </c>
      <c r="G1815" t="s">
        <v>5171</v>
      </c>
      <c r="H1815" t="s">
        <v>2290</v>
      </c>
      <c r="I1815" t="str">
        <f t="shared" si="57"/>
        <v>D0235OB4SKU00588</v>
      </c>
      <c r="J1815">
        <v>10</v>
      </c>
    </row>
    <row r="1816" spans="1:10" x14ac:dyDescent="0.3">
      <c r="A1816" t="s">
        <v>5209</v>
      </c>
      <c r="B1816" t="s">
        <v>1219</v>
      </c>
      <c r="C1816" t="str">
        <f t="shared" si="56"/>
        <v>D0235</v>
      </c>
      <c r="D1816">
        <f>VLOOKUP(C1816,Sheet5!F:H,3,)</f>
        <v>7</v>
      </c>
      <c r="E1816" t="s">
        <v>5173</v>
      </c>
      <c r="F1816" t="s">
        <v>5170</v>
      </c>
      <c r="G1816" t="s">
        <v>5171</v>
      </c>
      <c r="H1816" t="s">
        <v>2270</v>
      </c>
      <c r="I1816" t="str">
        <f t="shared" si="57"/>
        <v>D0235OB4SKU00724</v>
      </c>
      <c r="J1816">
        <v>20</v>
      </c>
    </row>
    <row r="1817" spans="1:10" x14ac:dyDescent="0.3">
      <c r="A1817" t="s">
        <v>5209</v>
      </c>
      <c r="B1817" t="s">
        <v>1217</v>
      </c>
      <c r="C1817" t="str">
        <f t="shared" si="56"/>
        <v>D0235</v>
      </c>
      <c r="D1817">
        <f>VLOOKUP(C1817,Sheet5!F:H,3,)</f>
        <v>7</v>
      </c>
      <c r="E1817" t="s">
        <v>5174</v>
      </c>
      <c r="F1817" t="s">
        <v>5170</v>
      </c>
      <c r="G1817" t="s">
        <v>5171</v>
      </c>
      <c r="H1817" t="s">
        <v>2144</v>
      </c>
      <c r="I1817" t="str">
        <f t="shared" si="57"/>
        <v>D0235OB2SKU00323</v>
      </c>
      <c r="J1817">
        <v>130</v>
      </c>
    </row>
    <row r="1818" spans="1:10" x14ac:dyDescent="0.3">
      <c r="A1818" t="s">
        <v>5209</v>
      </c>
      <c r="B1818" t="s">
        <v>1217</v>
      </c>
      <c r="C1818" t="str">
        <f t="shared" si="56"/>
        <v>D0235</v>
      </c>
      <c r="D1818">
        <f>VLOOKUP(C1818,Sheet5!F:H,3,)</f>
        <v>7</v>
      </c>
      <c r="E1818" t="s">
        <v>5174</v>
      </c>
      <c r="F1818" t="s">
        <v>5170</v>
      </c>
      <c r="G1818" t="s">
        <v>5171</v>
      </c>
      <c r="H1818" t="s">
        <v>2238</v>
      </c>
      <c r="I1818" t="str">
        <f t="shared" si="57"/>
        <v>D0235OB2SKU00344</v>
      </c>
      <c r="J1818">
        <v>6</v>
      </c>
    </row>
    <row r="1819" spans="1:10" x14ac:dyDescent="0.3">
      <c r="A1819" t="s">
        <v>5209</v>
      </c>
      <c r="B1819" t="s">
        <v>1217</v>
      </c>
      <c r="C1819" t="str">
        <f t="shared" si="56"/>
        <v>D0235</v>
      </c>
      <c r="D1819">
        <f>VLOOKUP(C1819,Sheet5!F:H,3,)</f>
        <v>7</v>
      </c>
      <c r="E1819" t="s">
        <v>5174</v>
      </c>
      <c r="F1819" t="s">
        <v>5170</v>
      </c>
      <c r="G1819" t="s">
        <v>5171</v>
      </c>
      <c r="H1819" t="s">
        <v>2060</v>
      </c>
      <c r="I1819" t="str">
        <f t="shared" si="57"/>
        <v>D0235OB2SKU00340</v>
      </c>
      <c r="J1819">
        <v>10</v>
      </c>
    </row>
    <row r="1820" spans="1:10" x14ac:dyDescent="0.3">
      <c r="A1820" t="s">
        <v>5209</v>
      </c>
      <c r="B1820" t="s">
        <v>1217</v>
      </c>
      <c r="C1820" t="str">
        <f t="shared" si="56"/>
        <v>D0235</v>
      </c>
      <c r="D1820">
        <f>VLOOKUP(C1820,Sheet5!F:H,3,)</f>
        <v>7</v>
      </c>
      <c r="E1820" t="s">
        <v>5174</v>
      </c>
      <c r="F1820" t="s">
        <v>5170</v>
      </c>
      <c r="G1820" t="s">
        <v>5171</v>
      </c>
      <c r="H1820" t="s">
        <v>2034</v>
      </c>
      <c r="I1820" t="str">
        <f t="shared" si="57"/>
        <v>D0235OB2SKU00691</v>
      </c>
      <c r="J1820">
        <v>10</v>
      </c>
    </row>
    <row r="1821" spans="1:10" x14ac:dyDescent="0.3">
      <c r="A1821" t="s">
        <v>5209</v>
      </c>
      <c r="B1821" t="s">
        <v>1217</v>
      </c>
      <c r="C1821" t="str">
        <f t="shared" si="56"/>
        <v>D0235</v>
      </c>
      <c r="D1821">
        <f>VLOOKUP(C1821,Sheet5!F:H,3,)</f>
        <v>7</v>
      </c>
      <c r="E1821" t="s">
        <v>5174</v>
      </c>
      <c r="F1821" t="s">
        <v>5170</v>
      </c>
      <c r="G1821" t="s">
        <v>5171</v>
      </c>
      <c r="H1821" t="s">
        <v>2307</v>
      </c>
      <c r="I1821" t="str">
        <f t="shared" si="57"/>
        <v>D0235OB2SKU00342</v>
      </c>
      <c r="J1821">
        <v>15</v>
      </c>
    </row>
    <row r="1822" spans="1:10" x14ac:dyDescent="0.3">
      <c r="A1822" t="s">
        <v>5209</v>
      </c>
      <c r="B1822" t="s">
        <v>1217</v>
      </c>
      <c r="C1822" t="str">
        <f t="shared" si="56"/>
        <v>D0235</v>
      </c>
      <c r="D1822">
        <f>VLOOKUP(C1822,Sheet5!F:H,3,)</f>
        <v>7</v>
      </c>
      <c r="E1822" t="s">
        <v>5174</v>
      </c>
      <c r="F1822" t="s">
        <v>5170</v>
      </c>
      <c r="G1822" t="s">
        <v>5171</v>
      </c>
      <c r="H1822" t="s">
        <v>2290</v>
      </c>
      <c r="I1822" t="str">
        <f t="shared" si="57"/>
        <v>D0235OB2SKU00588</v>
      </c>
      <c r="J1822">
        <v>10</v>
      </c>
    </row>
    <row r="1823" spans="1:10" x14ac:dyDescent="0.3">
      <c r="A1823" t="s">
        <v>5209</v>
      </c>
      <c r="B1823" t="s">
        <v>1217</v>
      </c>
      <c r="C1823" t="str">
        <f t="shared" si="56"/>
        <v>D0235</v>
      </c>
      <c r="D1823">
        <f>VLOOKUP(C1823,Sheet5!F:H,3,)</f>
        <v>7</v>
      </c>
      <c r="E1823" t="s">
        <v>5174</v>
      </c>
      <c r="F1823" t="s">
        <v>5170</v>
      </c>
      <c r="G1823" t="s">
        <v>5171</v>
      </c>
      <c r="H1823" t="s">
        <v>2270</v>
      </c>
      <c r="I1823" t="str">
        <f t="shared" si="57"/>
        <v>D0235OB2SKU00724</v>
      </c>
      <c r="J1823">
        <v>20</v>
      </c>
    </row>
    <row r="1824" spans="1:10" x14ac:dyDescent="0.3">
      <c r="A1824" t="s">
        <v>5209</v>
      </c>
      <c r="B1824" t="s">
        <v>1220</v>
      </c>
      <c r="C1824" t="str">
        <f t="shared" si="56"/>
        <v>D0235</v>
      </c>
      <c r="D1824">
        <f>VLOOKUP(C1824,Sheet5!F:H,3,)</f>
        <v>7</v>
      </c>
      <c r="E1824" t="s">
        <v>5175</v>
      </c>
      <c r="F1824" t="s">
        <v>5170</v>
      </c>
      <c r="G1824" t="s">
        <v>5171</v>
      </c>
      <c r="H1824" t="s">
        <v>2144</v>
      </c>
      <c r="I1824" t="str">
        <f t="shared" si="57"/>
        <v>D0235OB5SKU00323</v>
      </c>
      <c r="J1824">
        <v>250</v>
      </c>
    </row>
    <row r="1825" spans="1:10" x14ac:dyDescent="0.3">
      <c r="A1825" t="s">
        <v>5209</v>
      </c>
      <c r="B1825" t="s">
        <v>1220</v>
      </c>
      <c r="C1825" t="str">
        <f t="shared" si="56"/>
        <v>D0235</v>
      </c>
      <c r="D1825">
        <f>VLOOKUP(C1825,Sheet5!F:H,3,)</f>
        <v>7</v>
      </c>
      <c r="E1825" t="s">
        <v>5175</v>
      </c>
      <c r="F1825" t="s">
        <v>5170</v>
      </c>
      <c r="G1825" t="s">
        <v>5171</v>
      </c>
      <c r="H1825" t="s">
        <v>2238</v>
      </c>
      <c r="I1825" t="str">
        <f t="shared" si="57"/>
        <v>D0235OB5SKU00344</v>
      </c>
      <c r="J1825">
        <v>5</v>
      </c>
    </row>
    <row r="1826" spans="1:10" x14ac:dyDescent="0.3">
      <c r="A1826" t="s">
        <v>5209</v>
      </c>
      <c r="B1826" t="s">
        <v>1220</v>
      </c>
      <c r="C1826" t="str">
        <f t="shared" si="56"/>
        <v>D0235</v>
      </c>
      <c r="D1826">
        <f>VLOOKUP(C1826,Sheet5!F:H,3,)</f>
        <v>7</v>
      </c>
      <c r="E1826" t="s">
        <v>5175</v>
      </c>
      <c r="F1826" t="s">
        <v>5170</v>
      </c>
      <c r="G1826" t="s">
        <v>5171</v>
      </c>
      <c r="H1826" t="s">
        <v>2060</v>
      </c>
      <c r="I1826" t="str">
        <f t="shared" si="57"/>
        <v>D0235OB5SKU00340</v>
      </c>
      <c r="J1826">
        <v>10</v>
      </c>
    </row>
    <row r="1827" spans="1:10" x14ac:dyDescent="0.3">
      <c r="A1827" t="s">
        <v>5209</v>
      </c>
      <c r="B1827" t="s">
        <v>1220</v>
      </c>
      <c r="C1827" t="str">
        <f t="shared" si="56"/>
        <v>D0235</v>
      </c>
      <c r="D1827">
        <f>VLOOKUP(C1827,Sheet5!F:H,3,)</f>
        <v>7</v>
      </c>
      <c r="E1827" t="s">
        <v>5175</v>
      </c>
      <c r="F1827" t="s">
        <v>5170</v>
      </c>
      <c r="G1827" t="s">
        <v>5171</v>
      </c>
      <c r="H1827" t="s">
        <v>2034</v>
      </c>
      <c r="I1827" t="str">
        <f t="shared" si="57"/>
        <v>D0235OB5SKU00691</v>
      </c>
      <c r="J1827">
        <v>10</v>
      </c>
    </row>
    <row r="1828" spans="1:10" x14ac:dyDescent="0.3">
      <c r="A1828" t="s">
        <v>5209</v>
      </c>
      <c r="B1828" t="s">
        <v>1220</v>
      </c>
      <c r="C1828" t="str">
        <f t="shared" si="56"/>
        <v>D0235</v>
      </c>
      <c r="D1828">
        <f>VLOOKUP(C1828,Sheet5!F:H,3,)</f>
        <v>7</v>
      </c>
      <c r="E1828" t="s">
        <v>5175</v>
      </c>
      <c r="F1828" t="s">
        <v>5170</v>
      </c>
      <c r="G1828" t="s">
        <v>5171</v>
      </c>
      <c r="H1828" t="s">
        <v>2307</v>
      </c>
      <c r="I1828" t="str">
        <f t="shared" si="57"/>
        <v>D0235OB5SKU00342</v>
      </c>
      <c r="J1828">
        <v>15</v>
      </c>
    </row>
    <row r="1829" spans="1:10" x14ac:dyDescent="0.3">
      <c r="A1829" t="s">
        <v>5209</v>
      </c>
      <c r="B1829" t="s">
        <v>1220</v>
      </c>
      <c r="C1829" t="str">
        <f t="shared" si="56"/>
        <v>D0235</v>
      </c>
      <c r="D1829">
        <f>VLOOKUP(C1829,Sheet5!F:H,3,)</f>
        <v>7</v>
      </c>
      <c r="E1829" t="s">
        <v>5175</v>
      </c>
      <c r="F1829" t="s">
        <v>5170</v>
      </c>
      <c r="G1829" t="s">
        <v>5171</v>
      </c>
      <c r="H1829" t="s">
        <v>2290</v>
      </c>
      <c r="I1829" t="str">
        <f t="shared" si="57"/>
        <v>D0235OB5SKU00588</v>
      </c>
      <c r="J1829">
        <v>10</v>
      </c>
    </row>
    <row r="1830" spans="1:10" x14ac:dyDescent="0.3">
      <c r="A1830" t="s">
        <v>5209</v>
      </c>
      <c r="B1830" t="s">
        <v>1220</v>
      </c>
      <c r="C1830" t="str">
        <f t="shared" si="56"/>
        <v>D0235</v>
      </c>
      <c r="D1830">
        <f>VLOOKUP(C1830,Sheet5!F:H,3,)</f>
        <v>7</v>
      </c>
      <c r="E1830" t="s">
        <v>5175</v>
      </c>
      <c r="F1830" t="s">
        <v>5170</v>
      </c>
      <c r="G1830" t="s">
        <v>5171</v>
      </c>
      <c r="H1830" t="s">
        <v>2270</v>
      </c>
      <c r="I1830" t="str">
        <f t="shared" si="57"/>
        <v>D0235OB5SKU00724</v>
      </c>
      <c r="J1830">
        <v>40</v>
      </c>
    </row>
    <row r="1831" spans="1:10" x14ac:dyDescent="0.3">
      <c r="A1831" t="s">
        <v>5209</v>
      </c>
      <c r="B1831" t="s">
        <v>1233</v>
      </c>
      <c r="C1831" t="str">
        <f t="shared" si="56"/>
        <v>D0240</v>
      </c>
      <c r="D1831">
        <f>VLOOKUP(C1831,Sheet5!F:H,3,)</f>
        <v>7</v>
      </c>
      <c r="E1831" t="s">
        <v>5142</v>
      </c>
      <c r="F1831" t="s">
        <v>5143</v>
      </c>
      <c r="G1831" t="s">
        <v>2711</v>
      </c>
      <c r="H1831" t="s">
        <v>11</v>
      </c>
      <c r="I1831" t="str">
        <f t="shared" si="57"/>
        <v>D0240OB1SKU00300</v>
      </c>
      <c r="J1831">
        <v>300</v>
      </c>
    </row>
    <row r="1832" spans="1:10" x14ac:dyDescent="0.3">
      <c r="A1832" t="s">
        <v>5209</v>
      </c>
      <c r="B1832" t="s">
        <v>1233</v>
      </c>
      <c r="C1832" t="str">
        <f t="shared" si="56"/>
        <v>D0240</v>
      </c>
      <c r="D1832">
        <f>VLOOKUP(C1832,Sheet5!F:H,3,)</f>
        <v>7</v>
      </c>
      <c r="E1832" t="s">
        <v>5142</v>
      </c>
      <c r="F1832" t="s">
        <v>5143</v>
      </c>
      <c r="G1832" t="s">
        <v>2711</v>
      </c>
      <c r="H1832" t="s">
        <v>14</v>
      </c>
      <c r="I1832" t="str">
        <f t="shared" si="57"/>
        <v>D0240OB1SKU00292</v>
      </c>
      <c r="J1832">
        <v>10</v>
      </c>
    </row>
    <row r="1833" spans="1:10" x14ac:dyDescent="0.3">
      <c r="A1833" t="s">
        <v>5209</v>
      </c>
      <c r="B1833" t="s">
        <v>1233</v>
      </c>
      <c r="C1833" t="str">
        <f t="shared" si="56"/>
        <v>D0240</v>
      </c>
      <c r="D1833">
        <f>VLOOKUP(C1833,Sheet5!F:H,3,)</f>
        <v>7</v>
      </c>
      <c r="E1833" t="s">
        <v>5142</v>
      </c>
      <c r="F1833" t="s">
        <v>5143</v>
      </c>
      <c r="G1833" t="s">
        <v>2711</v>
      </c>
      <c r="H1833" t="s">
        <v>1656</v>
      </c>
      <c r="I1833" t="str">
        <f t="shared" si="57"/>
        <v>D0240OB1SKU00698</v>
      </c>
      <c r="J1833">
        <v>10</v>
      </c>
    </row>
    <row r="1834" spans="1:10" x14ac:dyDescent="0.3">
      <c r="A1834" t="s">
        <v>5209</v>
      </c>
      <c r="B1834" t="s">
        <v>1233</v>
      </c>
      <c r="C1834" t="str">
        <f t="shared" si="56"/>
        <v>D0240</v>
      </c>
      <c r="D1834">
        <f>VLOOKUP(C1834,Sheet5!F:H,3,)</f>
        <v>7</v>
      </c>
      <c r="E1834" t="s">
        <v>5142</v>
      </c>
      <c r="F1834" t="s">
        <v>5143</v>
      </c>
      <c r="G1834" t="s">
        <v>2711</v>
      </c>
      <c r="H1834" t="s">
        <v>2543</v>
      </c>
      <c r="I1834" t="str">
        <f t="shared" si="57"/>
        <v>D0240OB1SKU00670</v>
      </c>
      <c r="J1834">
        <v>20</v>
      </c>
    </row>
    <row r="1835" spans="1:10" x14ac:dyDescent="0.3">
      <c r="A1835" t="s">
        <v>5209</v>
      </c>
      <c r="B1835" t="s">
        <v>1233</v>
      </c>
      <c r="C1835" t="str">
        <f t="shared" si="56"/>
        <v>D0240</v>
      </c>
      <c r="D1835">
        <f>VLOOKUP(C1835,Sheet5!F:H,3,)</f>
        <v>7</v>
      </c>
      <c r="E1835" t="s">
        <v>5142</v>
      </c>
      <c r="F1835" t="s">
        <v>5143</v>
      </c>
      <c r="G1835" t="s">
        <v>2711</v>
      </c>
      <c r="H1835" t="s">
        <v>4271</v>
      </c>
      <c r="I1835" t="str">
        <f t="shared" si="57"/>
        <v>D0240OB1SKU00809</v>
      </c>
      <c r="J1835">
        <v>4</v>
      </c>
    </row>
    <row r="1836" spans="1:10" x14ac:dyDescent="0.3">
      <c r="A1836" t="s">
        <v>5209</v>
      </c>
      <c r="B1836" t="s">
        <v>1236</v>
      </c>
      <c r="C1836" t="str">
        <f t="shared" si="56"/>
        <v>D0241</v>
      </c>
      <c r="D1836">
        <f>VLOOKUP(C1836,Sheet5!F:H,3,)</f>
        <v>7</v>
      </c>
      <c r="E1836" t="s">
        <v>5140</v>
      </c>
      <c r="F1836" t="s">
        <v>5141</v>
      </c>
      <c r="G1836" t="s">
        <v>2712</v>
      </c>
      <c r="H1836" t="s">
        <v>11</v>
      </c>
      <c r="I1836" t="str">
        <f t="shared" si="57"/>
        <v>D0241OB1SKU00300</v>
      </c>
      <c r="J1836">
        <v>300</v>
      </c>
    </row>
    <row r="1837" spans="1:10" x14ac:dyDescent="0.3">
      <c r="A1837" t="s">
        <v>5209</v>
      </c>
      <c r="B1837" t="s">
        <v>1236</v>
      </c>
      <c r="C1837" t="str">
        <f t="shared" si="56"/>
        <v>D0241</v>
      </c>
      <c r="D1837">
        <f>VLOOKUP(C1837,Sheet5!F:H,3,)</f>
        <v>7</v>
      </c>
      <c r="E1837" t="s">
        <v>5140</v>
      </c>
      <c r="F1837" t="s">
        <v>5141</v>
      </c>
      <c r="G1837" t="s">
        <v>2712</v>
      </c>
      <c r="H1837" t="s">
        <v>13</v>
      </c>
      <c r="I1837" t="str">
        <f t="shared" si="57"/>
        <v>D0241OB1SKU00269</v>
      </c>
      <c r="J1837">
        <v>10</v>
      </c>
    </row>
    <row r="1838" spans="1:10" x14ac:dyDescent="0.3">
      <c r="A1838" t="s">
        <v>5209</v>
      </c>
      <c r="B1838" t="s">
        <v>1236</v>
      </c>
      <c r="C1838" t="str">
        <f t="shared" si="56"/>
        <v>D0241</v>
      </c>
      <c r="D1838">
        <f>VLOOKUP(C1838,Sheet5!F:H,3,)</f>
        <v>7</v>
      </c>
      <c r="E1838" t="s">
        <v>5140</v>
      </c>
      <c r="F1838" t="s">
        <v>5141</v>
      </c>
      <c r="G1838" t="s">
        <v>2712</v>
      </c>
      <c r="H1838" t="s">
        <v>1682</v>
      </c>
      <c r="I1838" t="str">
        <f t="shared" si="57"/>
        <v>D0241OB1SKU00695</v>
      </c>
      <c r="J1838">
        <v>10</v>
      </c>
    </row>
    <row r="1839" spans="1:10" x14ac:dyDescent="0.3">
      <c r="A1839" t="s">
        <v>5209</v>
      </c>
      <c r="B1839" t="s">
        <v>1236</v>
      </c>
      <c r="C1839" t="str">
        <f t="shared" si="56"/>
        <v>D0241</v>
      </c>
      <c r="D1839">
        <f>VLOOKUP(C1839,Sheet5!F:H,3,)</f>
        <v>7</v>
      </c>
      <c r="E1839" t="s">
        <v>5140</v>
      </c>
      <c r="F1839" t="s">
        <v>5141</v>
      </c>
      <c r="G1839" t="s">
        <v>2712</v>
      </c>
      <c r="H1839" t="s">
        <v>14</v>
      </c>
      <c r="I1839" t="str">
        <f t="shared" si="57"/>
        <v>D0241OB1SKU00292</v>
      </c>
      <c r="J1839">
        <v>10</v>
      </c>
    </row>
    <row r="1840" spans="1:10" x14ac:dyDescent="0.3">
      <c r="A1840" t="s">
        <v>5209</v>
      </c>
      <c r="B1840" t="s">
        <v>1236</v>
      </c>
      <c r="C1840" t="str">
        <f t="shared" si="56"/>
        <v>D0241</v>
      </c>
      <c r="D1840">
        <f>VLOOKUP(C1840,Sheet5!F:H,3,)</f>
        <v>7</v>
      </c>
      <c r="E1840" t="s">
        <v>5140</v>
      </c>
      <c r="F1840" t="s">
        <v>5141</v>
      </c>
      <c r="G1840" t="s">
        <v>2712</v>
      </c>
      <c r="H1840" t="s">
        <v>1656</v>
      </c>
      <c r="I1840" t="str">
        <f t="shared" si="57"/>
        <v>D0241OB1SKU00698</v>
      </c>
      <c r="J1840">
        <v>5</v>
      </c>
    </row>
    <row r="1841" spans="1:10" x14ac:dyDescent="0.3">
      <c r="A1841" t="s">
        <v>5209</v>
      </c>
      <c r="B1841" t="s">
        <v>1236</v>
      </c>
      <c r="C1841" t="str">
        <f t="shared" si="56"/>
        <v>D0241</v>
      </c>
      <c r="D1841">
        <f>VLOOKUP(C1841,Sheet5!F:H,3,)</f>
        <v>7</v>
      </c>
      <c r="E1841" t="s">
        <v>5140</v>
      </c>
      <c r="F1841" t="s">
        <v>5141</v>
      </c>
      <c r="G1841" t="s">
        <v>2712</v>
      </c>
      <c r="H1841" t="s">
        <v>4271</v>
      </c>
      <c r="I1841" t="str">
        <f t="shared" si="57"/>
        <v>D0241OB1SKU00809</v>
      </c>
      <c r="J1841">
        <v>2</v>
      </c>
    </row>
    <row r="1842" spans="1:10" x14ac:dyDescent="0.3">
      <c r="A1842" t="s">
        <v>4805</v>
      </c>
      <c r="B1842" t="s">
        <v>1265</v>
      </c>
      <c r="C1842" t="str">
        <f t="shared" si="56"/>
        <v>D0254</v>
      </c>
      <c r="D1842">
        <f>VLOOKUP(C1842,Sheet5!F:H,3,)</f>
        <v>7</v>
      </c>
      <c r="E1842" t="s">
        <v>4730</v>
      </c>
      <c r="F1842" t="s">
        <v>4731</v>
      </c>
      <c r="G1842" t="s">
        <v>2759</v>
      </c>
      <c r="H1842" t="s">
        <v>2144</v>
      </c>
      <c r="I1842" t="str">
        <f t="shared" si="57"/>
        <v>D0254OB1SKU00323</v>
      </c>
      <c r="J1842">
        <v>80</v>
      </c>
    </row>
    <row r="1843" spans="1:10" x14ac:dyDescent="0.3">
      <c r="A1843" t="s">
        <v>4805</v>
      </c>
      <c r="B1843" t="s">
        <v>1265</v>
      </c>
      <c r="C1843" t="str">
        <f t="shared" si="56"/>
        <v>D0254</v>
      </c>
      <c r="D1843">
        <f>VLOOKUP(C1843,Sheet5!F:H,3,)</f>
        <v>7</v>
      </c>
      <c r="E1843" t="s">
        <v>4730</v>
      </c>
      <c r="F1843" t="s">
        <v>4731</v>
      </c>
      <c r="G1843" t="s">
        <v>2759</v>
      </c>
      <c r="H1843" t="s">
        <v>2238</v>
      </c>
      <c r="I1843" t="str">
        <f t="shared" si="57"/>
        <v>D0254OB1SKU00344</v>
      </c>
      <c r="J1843">
        <v>35</v>
      </c>
    </row>
    <row r="1844" spans="1:10" x14ac:dyDescent="0.3">
      <c r="A1844" t="s">
        <v>4805</v>
      </c>
      <c r="B1844" t="s">
        <v>1265</v>
      </c>
      <c r="C1844" t="str">
        <f t="shared" si="56"/>
        <v>D0254</v>
      </c>
      <c r="D1844">
        <f>VLOOKUP(C1844,Sheet5!F:H,3,)</f>
        <v>7</v>
      </c>
      <c r="E1844" t="s">
        <v>4730</v>
      </c>
      <c r="F1844" t="s">
        <v>4731</v>
      </c>
      <c r="G1844" t="s">
        <v>2759</v>
      </c>
      <c r="H1844" t="s">
        <v>2060</v>
      </c>
      <c r="I1844" t="str">
        <f t="shared" si="57"/>
        <v>D0254OB1SKU00340</v>
      </c>
      <c r="J1844">
        <v>25</v>
      </c>
    </row>
    <row r="1845" spans="1:10" x14ac:dyDescent="0.3">
      <c r="A1845" t="s">
        <v>4805</v>
      </c>
      <c r="B1845" t="s">
        <v>1265</v>
      </c>
      <c r="C1845" t="str">
        <f t="shared" si="56"/>
        <v>D0254</v>
      </c>
      <c r="D1845">
        <f>VLOOKUP(C1845,Sheet5!F:H,3,)</f>
        <v>7</v>
      </c>
      <c r="E1845" t="s">
        <v>4730</v>
      </c>
      <c r="F1845" t="s">
        <v>4731</v>
      </c>
      <c r="G1845" t="s">
        <v>2759</v>
      </c>
      <c r="H1845" t="s">
        <v>2034</v>
      </c>
      <c r="I1845" t="str">
        <f t="shared" si="57"/>
        <v>D0254OB1SKU00691</v>
      </c>
      <c r="J1845">
        <v>50</v>
      </c>
    </row>
    <row r="1846" spans="1:10" x14ac:dyDescent="0.3">
      <c r="A1846" t="s">
        <v>4805</v>
      </c>
      <c r="B1846" t="s">
        <v>1265</v>
      </c>
      <c r="C1846" t="str">
        <f t="shared" si="56"/>
        <v>D0254</v>
      </c>
      <c r="D1846">
        <f>VLOOKUP(C1846,Sheet5!F:H,3,)</f>
        <v>7</v>
      </c>
      <c r="E1846" t="s">
        <v>4730</v>
      </c>
      <c r="F1846" t="s">
        <v>4731</v>
      </c>
      <c r="G1846" t="s">
        <v>2759</v>
      </c>
      <c r="H1846" t="s">
        <v>2307</v>
      </c>
      <c r="I1846" t="str">
        <f t="shared" si="57"/>
        <v>D0254OB1SKU00342</v>
      </c>
      <c r="J1846">
        <v>15</v>
      </c>
    </row>
    <row r="1847" spans="1:10" x14ac:dyDescent="0.3">
      <c r="A1847" t="s">
        <v>4805</v>
      </c>
      <c r="B1847" t="s">
        <v>1265</v>
      </c>
      <c r="C1847" t="str">
        <f t="shared" si="56"/>
        <v>D0254</v>
      </c>
      <c r="D1847">
        <f>VLOOKUP(C1847,Sheet5!F:H,3,)</f>
        <v>7</v>
      </c>
      <c r="E1847" t="s">
        <v>4730</v>
      </c>
      <c r="F1847" t="s">
        <v>4731</v>
      </c>
      <c r="G1847" t="s">
        <v>2759</v>
      </c>
      <c r="H1847" t="s">
        <v>2288</v>
      </c>
      <c r="I1847" t="str">
        <f t="shared" si="57"/>
        <v>D0254OB1SKU00352</v>
      </c>
      <c r="J1847">
        <v>15</v>
      </c>
    </row>
    <row r="1848" spans="1:10" x14ac:dyDescent="0.3">
      <c r="A1848" t="s">
        <v>4805</v>
      </c>
      <c r="B1848" t="s">
        <v>1265</v>
      </c>
      <c r="C1848" t="str">
        <f t="shared" si="56"/>
        <v>D0254</v>
      </c>
      <c r="D1848">
        <f>VLOOKUP(C1848,Sheet5!F:H,3,)</f>
        <v>7</v>
      </c>
      <c r="E1848" t="s">
        <v>4730</v>
      </c>
      <c r="F1848" t="s">
        <v>4731</v>
      </c>
      <c r="G1848" t="s">
        <v>2759</v>
      </c>
      <c r="H1848" t="s">
        <v>2270</v>
      </c>
      <c r="I1848" t="str">
        <f t="shared" si="57"/>
        <v>D0254OB1SKU00724</v>
      </c>
      <c r="J1848">
        <v>20</v>
      </c>
    </row>
    <row r="1849" spans="1:10" x14ac:dyDescent="0.3">
      <c r="A1849" t="s">
        <v>4805</v>
      </c>
      <c r="B1849" t="s">
        <v>4722</v>
      </c>
      <c r="C1849" t="str">
        <f t="shared" si="56"/>
        <v>D0254</v>
      </c>
      <c r="D1849">
        <f>VLOOKUP(C1849,Sheet5!F:H,3,)</f>
        <v>7</v>
      </c>
      <c r="E1849" t="s">
        <v>4732</v>
      </c>
      <c r="F1849" t="s">
        <v>4731</v>
      </c>
      <c r="G1849" t="s">
        <v>2759</v>
      </c>
      <c r="H1849" t="s">
        <v>2144</v>
      </c>
      <c r="I1849" t="str">
        <f t="shared" si="57"/>
        <v>D0254OB9SKU00323</v>
      </c>
      <c r="J1849">
        <v>80</v>
      </c>
    </row>
    <row r="1850" spans="1:10" x14ac:dyDescent="0.3">
      <c r="A1850" t="s">
        <v>4805</v>
      </c>
      <c r="B1850" t="s">
        <v>4722</v>
      </c>
      <c r="C1850" t="str">
        <f t="shared" si="56"/>
        <v>D0254</v>
      </c>
      <c r="D1850">
        <f>VLOOKUP(C1850,Sheet5!F:H,3,)</f>
        <v>7</v>
      </c>
      <c r="E1850" t="s">
        <v>4732</v>
      </c>
      <c r="F1850" t="s">
        <v>4731</v>
      </c>
      <c r="G1850" t="s">
        <v>2759</v>
      </c>
      <c r="H1850" t="s">
        <v>2238</v>
      </c>
      <c r="I1850" t="str">
        <f t="shared" si="57"/>
        <v>D0254OB9SKU00344</v>
      </c>
      <c r="J1850">
        <v>20</v>
      </c>
    </row>
    <row r="1851" spans="1:10" x14ac:dyDescent="0.3">
      <c r="A1851" t="s">
        <v>4805</v>
      </c>
      <c r="B1851" t="s">
        <v>4722</v>
      </c>
      <c r="C1851" t="str">
        <f t="shared" si="56"/>
        <v>D0254</v>
      </c>
      <c r="D1851">
        <f>VLOOKUP(C1851,Sheet5!F:H,3,)</f>
        <v>7</v>
      </c>
      <c r="E1851" t="s">
        <v>4732</v>
      </c>
      <c r="F1851" t="s">
        <v>4731</v>
      </c>
      <c r="G1851" t="s">
        <v>2759</v>
      </c>
      <c r="H1851" t="s">
        <v>2060</v>
      </c>
      <c r="I1851" t="str">
        <f t="shared" si="57"/>
        <v>D0254OB9SKU00340</v>
      </c>
      <c r="J1851">
        <v>25</v>
      </c>
    </row>
    <row r="1852" spans="1:10" x14ac:dyDescent="0.3">
      <c r="A1852" t="s">
        <v>4805</v>
      </c>
      <c r="B1852" t="s">
        <v>4722</v>
      </c>
      <c r="C1852" t="str">
        <f t="shared" si="56"/>
        <v>D0254</v>
      </c>
      <c r="D1852">
        <f>VLOOKUP(C1852,Sheet5!F:H,3,)</f>
        <v>7</v>
      </c>
      <c r="E1852" t="s">
        <v>4732</v>
      </c>
      <c r="F1852" t="s">
        <v>4731</v>
      </c>
      <c r="G1852" t="s">
        <v>2759</v>
      </c>
      <c r="H1852" t="s">
        <v>2034</v>
      </c>
      <c r="I1852" t="str">
        <f t="shared" si="57"/>
        <v>D0254OB9SKU00691</v>
      </c>
      <c r="J1852">
        <v>50</v>
      </c>
    </row>
    <row r="1853" spans="1:10" x14ac:dyDescent="0.3">
      <c r="A1853" t="s">
        <v>4805</v>
      </c>
      <c r="B1853" t="s">
        <v>4722</v>
      </c>
      <c r="C1853" t="str">
        <f t="shared" si="56"/>
        <v>D0254</v>
      </c>
      <c r="D1853">
        <f>VLOOKUP(C1853,Sheet5!F:H,3,)</f>
        <v>7</v>
      </c>
      <c r="E1853" t="s">
        <v>4732</v>
      </c>
      <c r="F1853" t="s">
        <v>4731</v>
      </c>
      <c r="G1853" t="s">
        <v>2759</v>
      </c>
      <c r="H1853" t="s">
        <v>2307</v>
      </c>
      <c r="I1853" t="str">
        <f t="shared" si="57"/>
        <v>D0254OB9SKU00342</v>
      </c>
      <c r="J1853">
        <v>15</v>
      </c>
    </row>
    <row r="1854" spans="1:10" x14ac:dyDescent="0.3">
      <c r="A1854" t="s">
        <v>4805</v>
      </c>
      <c r="B1854" t="s">
        <v>4722</v>
      </c>
      <c r="C1854" t="str">
        <f t="shared" si="56"/>
        <v>D0254</v>
      </c>
      <c r="D1854">
        <f>VLOOKUP(C1854,Sheet5!F:H,3,)</f>
        <v>7</v>
      </c>
      <c r="E1854" t="s">
        <v>4732</v>
      </c>
      <c r="F1854" t="s">
        <v>4731</v>
      </c>
      <c r="G1854" t="s">
        <v>2759</v>
      </c>
      <c r="H1854" t="s">
        <v>2288</v>
      </c>
      <c r="I1854" t="str">
        <f t="shared" si="57"/>
        <v>D0254OB9SKU00352</v>
      </c>
      <c r="J1854">
        <v>10</v>
      </c>
    </row>
    <row r="1855" spans="1:10" x14ac:dyDescent="0.3">
      <c r="A1855" t="s">
        <v>4805</v>
      </c>
      <c r="B1855" t="s">
        <v>4722</v>
      </c>
      <c r="C1855" t="str">
        <f t="shared" si="56"/>
        <v>D0254</v>
      </c>
      <c r="D1855">
        <f>VLOOKUP(C1855,Sheet5!F:H,3,)</f>
        <v>7</v>
      </c>
      <c r="E1855" t="s">
        <v>4732</v>
      </c>
      <c r="F1855" t="s">
        <v>4731</v>
      </c>
      <c r="G1855" t="s">
        <v>2759</v>
      </c>
      <c r="H1855" t="s">
        <v>2270</v>
      </c>
      <c r="I1855" t="str">
        <f t="shared" si="57"/>
        <v>D0254OB9SKU00724</v>
      </c>
      <c r="J1855">
        <v>20</v>
      </c>
    </row>
    <row r="1856" spans="1:10" x14ac:dyDescent="0.3">
      <c r="A1856" t="s">
        <v>5592</v>
      </c>
      <c r="B1856" t="s">
        <v>1279</v>
      </c>
      <c r="C1856" t="str">
        <f t="shared" si="56"/>
        <v>D0258</v>
      </c>
      <c r="D1856">
        <f>VLOOKUP(C1856,Sheet5!F:H,3,)</f>
        <v>7</v>
      </c>
      <c r="E1856" t="s">
        <v>5564</v>
      </c>
      <c r="F1856" t="s">
        <v>2749</v>
      </c>
      <c r="G1856" t="s">
        <v>5565</v>
      </c>
      <c r="H1856" t="s">
        <v>11</v>
      </c>
      <c r="I1856" t="str">
        <f t="shared" si="57"/>
        <v>D0258OB1SKU00300</v>
      </c>
      <c r="J1856">
        <v>200</v>
      </c>
    </row>
    <row r="1857" spans="1:10" x14ac:dyDescent="0.3">
      <c r="A1857" t="s">
        <v>5592</v>
      </c>
      <c r="B1857" t="s">
        <v>1279</v>
      </c>
      <c r="C1857" t="str">
        <f t="shared" si="56"/>
        <v>D0258</v>
      </c>
      <c r="D1857">
        <f>VLOOKUP(C1857,Sheet5!F:H,3,)</f>
        <v>7</v>
      </c>
      <c r="E1857" t="s">
        <v>5564</v>
      </c>
      <c r="F1857" t="s">
        <v>2749</v>
      </c>
      <c r="G1857" t="s">
        <v>5565</v>
      </c>
      <c r="H1857" t="s">
        <v>1682</v>
      </c>
      <c r="I1857" t="str">
        <f t="shared" si="57"/>
        <v>D0258OB1SKU00695</v>
      </c>
      <c r="J1857">
        <v>6</v>
      </c>
    </row>
    <row r="1858" spans="1:10" x14ac:dyDescent="0.3">
      <c r="A1858" t="s">
        <v>5592</v>
      </c>
      <c r="B1858" t="s">
        <v>1279</v>
      </c>
      <c r="C1858" t="str">
        <f t="shared" ref="C1858:C1921" si="58">LEFT(B1858,5)</f>
        <v>D0258</v>
      </c>
      <c r="D1858">
        <f>VLOOKUP(C1858,Sheet5!F:H,3,)</f>
        <v>7</v>
      </c>
      <c r="E1858" t="s">
        <v>5564</v>
      </c>
      <c r="F1858" t="s">
        <v>2749</v>
      </c>
      <c r="G1858" t="s">
        <v>5565</v>
      </c>
      <c r="H1858" t="s">
        <v>13</v>
      </c>
      <c r="I1858" t="str">
        <f t="shared" si="57"/>
        <v>D0258OB1SKU00269</v>
      </c>
      <c r="J1858">
        <v>1</v>
      </c>
    </row>
    <row r="1859" spans="1:10" x14ac:dyDescent="0.3">
      <c r="A1859" t="s">
        <v>5592</v>
      </c>
      <c r="B1859" t="s">
        <v>1279</v>
      </c>
      <c r="C1859" t="str">
        <f t="shared" si="58"/>
        <v>D0258</v>
      </c>
      <c r="D1859">
        <f>VLOOKUP(C1859,Sheet5!F:H,3,)</f>
        <v>7</v>
      </c>
      <c r="E1859" t="s">
        <v>5564</v>
      </c>
      <c r="F1859" t="s">
        <v>2749</v>
      </c>
      <c r="G1859" t="s">
        <v>5565</v>
      </c>
      <c r="H1859" t="s">
        <v>14</v>
      </c>
      <c r="I1859" t="str">
        <f t="shared" ref="I1859:I1922" si="59">B1859&amp;H1859</f>
        <v>D0258OB1SKU00292</v>
      </c>
      <c r="J1859">
        <v>1</v>
      </c>
    </row>
    <row r="1860" spans="1:10" x14ac:dyDescent="0.3">
      <c r="A1860" t="s">
        <v>5592</v>
      </c>
      <c r="B1860" t="s">
        <v>1279</v>
      </c>
      <c r="C1860" t="str">
        <f t="shared" si="58"/>
        <v>D0258</v>
      </c>
      <c r="D1860">
        <f>VLOOKUP(C1860,Sheet5!F:H,3,)</f>
        <v>7</v>
      </c>
      <c r="E1860" t="s">
        <v>5564</v>
      </c>
      <c r="F1860" t="s">
        <v>2749</v>
      </c>
      <c r="G1860" t="s">
        <v>5565</v>
      </c>
      <c r="H1860" t="s">
        <v>14</v>
      </c>
      <c r="I1860" t="str">
        <f t="shared" si="59"/>
        <v>D0258OB1SKU00292</v>
      </c>
      <c r="J1860">
        <v>4</v>
      </c>
    </row>
    <row r="1861" spans="1:10" x14ac:dyDescent="0.3">
      <c r="A1861" t="s">
        <v>5592</v>
      </c>
      <c r="B1861" t="s">
        <v>1279</v>
      </c>
      <c r="C1861" t="str">
        <f t="shared" si="58"/>
        <v>D0258</v>
      </c>
      <c r="D1861">
        <f>VLOOKUP(C1861,Sheet5!F:H,3,)</f>
        <v>7</v>
      </c>
      <c r="E1861" t="s">
        <v>5564</v>
      </c>
      <c r="F1861" t="s">
        <v>2749</v>
      </c>
      <c r="G1861" t="s">
        <v>5565</v>
      </c>
      <c r="H1861" t="s">
        <v>1656</v>
      </c>
      <c r="I1861" t="str">
        <f t="shared" si="59"/>
        <v>D0258OB1SKU00698</v>
      </c>
      <c r="J1861">
        <v>8</v>
      </c>
    </row>
    <row r="1862" spans="1:10" x14ac:dyDescent="0.3">
      <c r="A1862" t="s">
        <v>5592</v>
      </c>
      <c r="B1862" t="s">
        <v>1279</v>
      </c>
      <c r="C1862" t="str">
        <f t="shared" si="58"/>
        <v>D0258</v>
      </c>
      <c r="D1862">
        <f>VLOOKUP(C1862,Sheet5!F:H,3,)</f>
        <v>7</v>
      </c>
      <c r="E1862" t="s">
        <v>5564</v>
      </c>
      <c r="F1862" t="s">
        <v>2749</v>
      </c>
      <c r="G1862" t="s">
        <v>5565</v>
      </c>
      <c r="H1862" t="s">
        <v>1682</v>
      </c>
      <c r="I1862" t="str">
        <f t="shared" si="59"/>
        <v>D0258OB1SKU00695</v>
      </c>
      <c r="J1862">
        <v>1</v>
      </c>
    </row>
    <row r="1863" spans="1:10" x14ac:dyDescent="0.3">
      <c r="A1863" t="s">
        <v>5592</v>
      </c>
      <c r="B1863" t="s">
        <v>1279</v>
      </c>
      <c r="C1863" t="str">
        <f t="shared" si="58"/>
        <v>D0258</v>
      </c>
      <c r="D1863">
        <f>VLOOKUP(C1863,Sheet5!F:H,3,)</f>
        <v>7</v>
      </c>
      <c r="E1863" t="s">
        <v>5564</v>
      </c>
      <c r="F1863" t="s">
        <v>2749</v>
      </c>
      <c r="G1863" t="s">
        <v>5565</v>
      </c>
      <c r="H1863" t="s">
        <v>16</v>
      </c>
      <c r="I1863" t="str">
        <f t="shared" si="59"/>
        <v>D0258OB1SKU00530</v>
      </c>
      <c r="J1863">
        <v>1</v>
      </c>
    </row>
    <row r="1864" spans="1:10" x14ac:dyDescent="0.3">
      <c r="A1864" t="s">
        <v>5592</v>
      </c>
      <c r="B1864" t="s">
        <v>1279</v>
      </c>
      <c r="C1864" t="str">
        <f t="shared" si="58"/>
        <v>D0258</v>
      </c>
      <c r="D1864">
        <f>VLOOKUP(C1864,Sheet5!F:H,3,)</f>
        <v>7</v>
      </c>
      <c r="E1864" t="s">
        <v>5564</v>
      </c>
      <c r="F1864" t="s">
        <v>2749</v>
      </c>
      <c r="G1864" t="s">
        <v>5565</v>
      </c>
      <c r="H1864" t="s">
        <v>2543</v>
      </c>
      <c r="I1864" t="str">
        <f t="shared" si="59"/>
        <v>D0258OB1SKU00670</v>
      </c>
      <c r="J1864">
        <v>2</v>
      </c>
    </row>
    <row r="1865" spans="1:10" x14ac:dyDescent="0.3">
      <c r="A1865" t="s">
        <v>5592</v>
      </c>
      <c r="B1865" t="s">
        <v>1279</v>
      </c>
      <c r="C1865" t="str">
        <f t="shared" si="58"/>
        <v>D0258</v>
      </c>
      <c r="D1865">
        <f>VLOOKUP(C1865,Sheet5!F:H,3,)</f>
        <v>7</v>
      </c>
      <c r="E1865" t="s">
        <v>5564</v>
      </c>
      <c r="F1865" t="s">
        <v>2749</v>
      </c>
      <c r="G1865" t="s">
        <v>5565</v>
      </c>
      <c r="H1865" t="s">
        <v>1440</v>
      </c>
      <c r="I1865" t="str">
        <f t="shared" si="59"/>
        <v>D0258OB1SKU00264</v>
      </c>
      <c r="J1865">
        <v>1</v>
      </c>
    </row>
    <row r="1866" spans="1:10" x14ac:dyDescent="0.3">
      <c r="A1866" t="s">
        <v>5209</v>
      </c>
      <c r="B1866" t="s">
        <v>1282</v>
      </c>
      <c r="C1866" t="str">
        <f t="shared" si="58"/>
        <v>D0263</v>
      </c>
      <c r="D1866">
        <f>VLOOKUP(C1866,Sheet5!F:H,3,)</f>
        <v>7</v>
      </c>
      <c r="E1866" t="s">
        <v>5182</v>
      </c>
      <c r="F1866" t="s">
        <v>5183</v>
      </c>
      <c r="G1866" t="s">
        <v>5184</v>
      </c>
      <c r="H1866" t="s">
        <v>2144</v>
      </c>
      <c r="I1866" t="str">
        <f t="shared" si="59"/>
        <v>D0263OB1SKU00323</v>
      </c>
      <c r="J1866">
        <v>100</v>
      </c>
    </row>
    <row r="1867" spans="1:10" x14ac:dyDescent="0.3">
      <c r="A1867" t="s">
        <v>5209</v>
      </c>
      <c r="B1867" t="s">
        <v>1282</v>
      </c>
      <c r="C1867" t="str">
        <f t="shared" si="58"/>
        <v>D0263</v>
      </c>
      <c r="D1867">
        <f>VLOOKUP(C1867,Sheet5!F:H,3,)</f>
        <v>7</v>
      </c>
      <c r="E1867" t="s">
        <v>5182</v>
      </c>
      <c r="F1867" t="s">
        <v>5183</v>
      </c>
      <c r="G1867" t="s">
        <v>5184</v>
      </c>
      <c r="H1867" t="s">
        <v>2238</v>
      </c>
      <c r="I1867" t="str">
        <f t="shared" si="59"/>
        <v>D0263OB1SKU00344</v>
      </c>
      <c r="J1867">
        <v>2</v>
      </c>
    </row>
    <row r="1868" spans="1:10" x14ac:dyDescent="0.3">
      <c r="A1868" t="s">
        <v>5209</v>
      </c>
      <c r="B1868" t="s">
        <v>1282</v>
      </c>
      <c r="C1868" t="str">
        <f t="shared" si="58"/>
        <v>D0263</v>
      </c>
      <c r="D1868">
        <f>VLOOKUP(C1868,Sheet5!F:H,3,)</f>
        <v>7</v>
      </c>
      <c r="E1868" t="s">
        <v>5182</v>
      </c>
      <c r="F1868" t="s">
        <v>5183</v>
      </c>
      <c r="G1868" t="s">
        <v>5184</v>
      </c>
      <c r="H1868" t="s">
        <v>2060</v>
      </c>
      <c r="I1868" t="str">
        <f t="shared" si="59"/>
        <v>D0263OB1SKU00340</v>
      </c>
      <c r="J1868">
        <v>5</v>
      </c>
    </row>
    <row r="1869" spans="1:10" x14ac:dyDescent="0.3">
      <c r="A1869" t="s">
        <v>5209</v>
      </c>
      <c r="B1869" t="s">
        <v>1282</v>
      </c>
      <c r="C1869" t="str">
        <f t="shared" si="58"/>
        <v>D0263</v>
      </c>
      <c r="D1869">
        <f>VLOOKUP(C1869,Sheet5!F:H,3,)</f>
        <v>7</v>
      </c>
      <c r="E1869" t="s">
        <v>5182</v>
      </c>
      <c r="F1869" t="s">
        <v>5183</v>
      </c>
      <c r="G1869" t="s">
        <v>5184</v>
      </c>
      <c r="H1869" t="s">
        <v>2307</v>
      </c>
      <c r="I1869" t="str">
        <f t="shared" si="59"/>
        <v>D0263OB1SKU00342</v>
      </c>
      <c r="J1869">
        <v>5</v>
      </c>
    </row>
    <row r="1870" spans="1:10" x14ac:dyDescent="0.3">
      <c r="A1870" t="s">
        <v>5209</v>
      </c>
      <c r="B1870" t="s">
        <v>1282</v>
      </c>
      <c r="C1870" t="str">
        <f t="shared" si="58"/>
        <v>D0263</v>
      </c>
      <c r="D1870">
        <f>VLOOKUP(C1870,Sheet5!F:H,3,)</f>
        <v>7</v>
      </c>
      <c r="E1870" t="s">
        <v>5182</v>
      </c>
      <c r="F1870" t="s">
        <v>5183</v>
      </c>
      <c r="G1870" t="s">
        <v>5184</v>
      </c>
      <c r="H1870" t="s">
        <v>15</v>
      </c>
      <c r="I1870" t="str">
        <f t="shared" si="59"/>
        <v>D0263OB1SKU00535</v>
      </c>
      <c r="J1870">
        <v>1</v>
      </c>
    </row>
    <row r="1871" spans="1:10" x14ac:dyDescent="0.3">
      <c r="A1871" t="s">
        <v>5209</v>
      </c>
      <c r="B1871" t="s">
        <v>1283</v>
      </c>
      <c r="C1871" t="str">
        <f t="shared" si="58"/>
        <v>D0267</v>
      </c>
      <c r="D1871">
        <f>VLOOKUP(C1871,Sheet5!F:H,3,)</f>
        <v>7</v>
      </c>
      <c r="E1871" t="s">
        <v>5190</v>
      </c>
      <c r="F1871" t="s">
        <v>5191</v>
      </c>
      <c r="G1871" t="s">
        <v>5192</v>
      </c>
      <c r="H1871" t="s">
        <v>2144</v>
      </c>
      <c r="I1871" t="str">
        <f t="shared" si="59"/>
        <v>D0267OB1SKU00323</v>
      </c>
      <c r="J1871">
        <v>120</v>
      </c>
    </row>
    <row r="1872" spans="1:10" x14ac:dyDescent="0.3">
      <c r="A1872" t="s">
        <v>5209</v>
      </c>
      <c r="B1872" t="s">
        <v>1283</v>
      </c>
      <c r="C1872" t="str">
        <f t="shared" si="58"/>
        <v>D0267</v>
      </c>
      <c r="D1872">
        <f>VLOOKUP(C1872,Sheet5!F:H,3,)</f>
        <v>7</v>
      </c>
      <c r="E1872" t="s">
        <v>5190</v>
      </c>
      <c r="F1872" t="s">
        <v>5191</v>
      </c>
      <c r="G1872" t="s">
        <v>5192</v>
      </c>
      <c r="H1872" t="s">
        <v>2238</v>
      </c>
      <c r="I1872" t="str">
        <f t="shared" si="59"/>
        <v>D0267OB1SKU00344</v>
      </c>
      <c r="J1872">
        <v>1</v>
      </c>
    </row>
    <row r="1873" spans="1:10" x14ac:dyDescent="0.3">
      <c r="A1873" t="s">
        <v>5209</v>
      </c>
      <c r="B1873" t="s">
        <v>1283</v>
      </c>
      <c r="C1873" t="str">
        <f t="shared" si="58"/>
        <v>D0267</v>
      </c>
      <c r="D1873">
        <f>VLOOKUP(C1873,Sheet5!F:H,3,)</f>
        <v>7</v>
      </c>
      <c r="E1873" t="s">
        <v>5190</v>
      </c>
      <c r="F1873" t="s">
        <v>5191</v>
      </c>
      <c r="G1873" t="s">
        <v>5192</v>
      </c>
      <c r="H1873" t="s">
        <v>2307</v>
      </c>
      <c r="I1873" t="str">
        <f t="shared" si="59"/>
        <v>D0267OB1SKU00342</v>
      </c>
      <c r="J1873">
        <v>5</v>
      </c>
    </row>
    <row r="1874" spans="1:10" x14ac:dyDescent="0.3">
      <c r="A1874" t="s">
        <v>5209</v>
      </c>
      <c r="B1874" t="s">
        <v>1283</v>
      </c>
      <c r="C1874" t="str">
        <f t="shared" si="58"/>
        <v>D0267</v>
      </c>
      <c r="D1874">
        <f>VLOOKUP(C1874,Sheet5!F:H,3,)</f>
        <v>7</v>
      </c>
      <c r="E1874" t="s">
        <v>5190</v>
      </c>
      <c r="F1874" t="s">
        <v>5191</v>
      </c>
      <c r="G1874" t="s">
        <v>5192</v>
      </c>
      <c r="H1874" t="s">
        <v>2290</v>
      </c>
      <c r="I1874" t="str">
        <f t="shared" si="59"/>
        <v>D0267OB1SKU00588</v>
      </c>
      <c r="J1874">
        <v>5</v>
      </c>
    </row>
    <row r="1875" spans="1:10" x14ac:dyDescent="0.3">
      <c r="A1875" t="s">
        <v>5209</v>
      </c>
      <c r="B1875" t="s">
        <v>1283</v>
      </c>
      <c r="C1875" t="str">
        <f t="shared" si="58"/>
        <v>D0267</v>
      </c>
      <c r="D1875">
        <f>VLOOKUP(C1875,Sheet5!F:H,3,)</f>
        <v>7</v>
      </c>
      <c r="E1875" t="s">
        <v>5190</v>
      </c>
      <c r="F1875" t="s">
        <v>5191</v>
      </c>
      <c r="G1875" t="s">
        <v>5192</v>
      </c>
      <c r="H1875" t="s">
        <v>2270</v>
      </c>
      <c r="I1875" t="str">
        <f t="shared" si="59"/>
        <v>D0267OB1SKU00724</v>
      </c>
      <c r="J1875">
        <v>5</v>
      </c>
    </row>
    <row r="1876" spans="1:10" x14ac:dyDescent="0.3">
      <c r="A1876" t="s">
        <v>5209</v>
      </c>
      <c r="B1876" t="s">
        <v>1284</v>
      </c>
      <c r="C1876" t="str">
        <f t="shared" si="58"/>
        <v>D0270</v>
      </c>
      <c r="D1876">
        <f>VLOOKUP(C1876,Sheet5!F:H,3,)</f>
        <v>7</v>
      </c>
      <c r="E1876" t="s">
        <v>5193</v>
      </c>
      <c r="F1876" t="s">
        <v>5194</v>
      </c>
      <c r="G1876" t="s">
        <v>5195</v>
      </c>
      <c r="H1876" t="s">
        <v>2144</v>
      </c>
      <c r="I1876" t="str">
        <f t="shared" si="59"/>
        <v>D0270OB1SKU00323</v>
      </c>
      <c r="J1876">
        <v>220</v>
      </c>
    </row>
    <row r="1877" spans="1:10" x14ac:dyDescent="0.3">
      <c r="A1877" t="s">
        <v>5209</v>
      </c>
      <c r="B1877" t="s">
        <v>1284</v>
      </c>
      <c r="C1877" t="str">
        <f t="shared" si="58"/>
        <v>D0270</v>
      </c>
      <c r="D1877">
        <f>VLOOKUP(C1877,Sheet5!F:H,3,)</f>
        <v>7</v>
      </c>
      <c r="E1877" t="s">
        <v>5193</v>
      </c>
      <c r="F1877" t="s">
        <v>5194</v>
      </c>
      <c r="G1877" t="s">
        <v>5195</v>
      </c>
      <c r="H1877" t="s">
        <v>2238</v>
      </c>
      <c r="I1877" t="str">
        <f t="shared" si="59"/>
        <v>D0270OB1SKU00344</v>
      </c>
      <c r="J1877">
        <v>3</v>
      </c>
    </row>
    <row r="1878" spans="1:10" x14ac:dyDescent="0.3">
      <c r="A1878" t="s">
        <v>5209</v>
      </c>
      <c r="B1878" t="s">
        <v>1284</v>
      </c>
      <c r="C1878" t="str">
        <f t="shared" si="58"/>
        <v>D0270</v>
      </c>
      <c r="D1878">
        <f>VLOOKUP(C1878,Sheet5!F:H,3,)</f>
        <v>7</v>
      </c>
      <c r="E1878" t="s">
        <v>5193</v>
      </c>
      <c r="F1878" t="s">
        <v>5194</v>
      </c>
      <c r="G1878" t="s">
        <v>5195</v>
      </c>
      <c r="H1878" t="s">
        <v>2060</v>
      </c>
      <c r="I1878" t="str">
        <f t="shared" si="59"/>
        <v>D0270OB1SKU00340</v>
      </c>
      <c r="J1878">
        <v>10</v>
      </c>
    </row>
    <row r="1879" spans="1:10" x14ac:dyDescent="0.3">
      <c r="A1879" t="s">
        <v>5209</v>
      </c>
      <c r="B1879" t="s">
        <v>1284</v>
      </c>
      <c r="C1879" t="str">
        <f t="shared" si="58"/>
        <v>D0270</v>
      </c>
      <c r="D1879">
        <f>VLOOKUP(C1879,Sheet5!F:H,3,)</f>
        <v>7</v>
      </c>
      <c r="E1879" t="s">
        <v>5193</v>
      </c>
      <c r="F1879" t="s">
        <v>5194</v>
      </c>
      <c r="G1879" t="s">
        <v>5195</v>
      </c>
      <c r="H1879" t="s">
        <v>2034</v>
      </c>
      <c r="I1879" t="str">
        <f t="shared" si="59"/>
        <v>D0270OB1SKU00691</v>
      </c>
      <c r="J1879">
        <v>5</v>
      </c>
    </row>
    <row r="1880" spans="1:10" x14ac:dyDescent="0.3">
      <c r="A1880" t="s">
        <v>5209</v>
      </c>
      <c r="B1880" t="s">
        <v>1284</v>
      </c>
      <c r="C1880" t="str">
        <f t="shared" si="58"/>
        <v>D0270</v>
      </c>
      <c r="D1880">
        <f>VLOOKUP(C1880,Sheet5!F:H,3,)</f>
        <v>7</v>
      </c>
      <c r="E1880" t="s">
        <v>5193</v>
      </c>
      <c r="F1880" t="s">
        <v>5194</v>
      </c>
      <c r="G1880" t="s">
        <v>5195</v>
      </c>
      <c r="H1880" t="s">
        <v>2307</v>
      </c>
      <c r="I1880" t="str">
        <f t="shared" si="59"/>
        <v>D0270OB1SKU00342</v>
      </c>
      <c r="J1880">
        <v>5</v>
      </c>
    </row>
    <row r="1881" spans="1:10" x14ac:dyDescent="0.3">
      <c r="A1881" t="s">
        <v>5209</v>
      </c>
      <c r="B1881" t="s">
        <v>1284</v>
      </c>
      <c r="C1881" t="str">
        <f t="shared" si="58"/>
        <v>D0270</v>
      </c>
      <c r="D1881">
        <f>VLOOKUP(C1881,Sheet5!F:H,3,)</f>
        <v>7</v>
      </c>
      <c r="E1881" t="s">
        <v>5193</v>
      </c>
      <c r="F1881" t="s">
        <v>5194</v>
      </c>
      <c r="G1881" t="s">
        <v>5195</v>
      </c>
      <c r="H1881" t="s">
        <v>2290</v>
      </c>
      <c r="I1881" t="str">
        <f t="shared" si="59"/>
        <v>D0270OB1SKU00588</v>
      </c>
      <c r="J1881">
        <v>10</v>
      </c>
    </row>
    <row r="1882" spans="1:10" x14ac:dyDescent="0.3">
      <c r="A1882" t="s">
        <v>5209</v>
      </c>
      <c r="B1882" t="s">
        <v>1284</v>
      </c>
      <c r="C1882" t="str">
        <f t="shared" si="58"/>
        <v>D0270</v>
      </c>
      <c r="D1882">
        <f>VLOOKUP(C1882,Sheet5!F:H,3,)</f>
        <v>7</v>
      </c>
      <c r="E1882" t="s">
        <v>5193</v>
      </c>
      <c r="F1882" t="s">
        <v>5194</v>
      </c>
      <c r="G1882" t="s">
        <v>5195</v>
      </c>
      <c r="H1882" t="s">
        <v>2270</v>
      </c>
      <c r="I1882" t="str">
        <f t="shared" si="59"/>
        <v>D0270OB1SKU00724</v>
      </c>
      <c r="J1882">
        <v>10</v>
      </c>
    </row>
    <row r="1883" spans="1:10" x14ac:dyDescent="0.3">
      <c r="A1883" t="s">
        <v>5209</v>
      </c>
      <c r="B1883" t="s">
        <v>1284</v>
      </c>
      <c r="C1883" t="str">
        <f t="shared" si="58"/>
        <v>D0270</v>
      </c>
      <c r="D1883">
        <f>VLOOKUP(C1883,Sheet5!F:H,3,)</f>
        <v>7</v>
      </c>
      <c r="E1883" t="s">
        <v>5193</v>
      </c>
      <c r="F1883" t="s">
        <v>5194</v>
      </c>
      <c r="G1883" t="s">
        <v>5195</v>
      </c>
      <c r="H1883" t="s">
        <v>15</v>
      </c>
      <c r="I1883" t="str">
        <f t="shared" si="59"/>
        <v>D0270OB1SKU00535</v>
      </c>
      <c r="J1883">
        <v>2</v>
      </c>
    </row>
    <row r="1884" spans="1:10" x14ac:dyDescent="0.3">
      <c r="A1884" t="s">
        <v>4817</v>
      </c>
      <c r="B1884" t="s">
        <v>1289</v>
      </c>
      <c r="C1884" t="str">
        <f t="shared" si="58"/>
        <v>D0281</v>
      </c>
      <c r="D1884">
        <f>VLOOKUP(C1884,Sheet5!F:H,3,)</f>
        <v>8</v>
      </c>
      <c r="E1884" t="s">
        <v>4808</v>
      </c>
      <c r="F1884" t="s">
        <v>4809</v>
      </c>
      <c r="G1884" t="s">
        <v>4810</v>
      </c>
      <c r="H1884" t="s">
        <v>1877</v>
      </c>
      <c r="I1884" t="str">
        <f t="shared" si="59"/>
        <v>D0281OB1SKU00459</v>
      </c>
      <c r="J1884">
        <v>70</v>
      </c>
    </row>
    <row r="1885" spans="1:10" x14ac:dyDescent="0.3">
      <c r="A1885" t="s">
        <v>4817</v>
      </c>
      <c r="B1885" t="s">
        <v>1289</v>
      </c>
      <c r="C1885" t="str">
        <f t="shared" si="58"/>
        <v>D0281</v>
      </c>
      <c r="D1885">
        <f>VLOOKUP(C1885,Sheet5!F:H,3,)</f>
        <v>8</v>
      </c>
      <c r="E1885" t="s">
        <v>4808</v>
      </c>
      <c r="F1885" t="s">
        <v>4809</v>
      </c>
      <c r="G1885" t="s">
        <v>4810</v>
      </c>
      <c r="H1885" t="s">
        <v>11</v>
      </c>
      <c r="I1885" t="str">
        <f t="shared" si="59"/>
        <v>D0281OB1SKU00300</v>
      </c>
      <c r="J1885">
        <v>395</v>
      </c>
    </row>
    <row r="1886" spans="1:10" x14ac:dyDescent="0.3">
      <c r="A1886" t="s">
        <v>4817</v>
      </c>
      <c r="B1886" t="s">
        <v>1289</v>
      </c>
      <c r="C1886" t="str">
        <f t="shared" si="58"/>
        <v>D0281</v>
      </c>
      <c r="D1886">
        <f>VLOOKUP(C1886,Sheet5!F:H,3,)</f>
        <v>8</v>
      </c>
      <c r="E1886" t="s">
        <v>4808</v>
      </c>
      <c r="F1886" t="s">
        <v>4809</v>
      </c>
      <c r="G1886" t="s">
        <v>4810</v>
      </c>
      <c r="H1886" t="s">
        <v>1954</v>
      </c>
      <c r="I1886" t="str">
        <f t="shared" si="59"/>
        <v>D0281OB1SKU00428</v>
      </c>
      <c r="J1886">
        <v>572</v>
      </c>
    </row>
    <row r="1887" spans="1:10" x14ac:dyDescent="0.3">
      <c r="A1887" t="s">
        <v>4817</v>
      </c>
      <c r="B1887" t="s">
        <v>1289</v>
      </c>
      <c r="C1887" t="str">
        <f t="shared" si="58"/>
        <v>D0281</v>
      </c>
      <c r="D1887">
        <f>VLOOKUP(C1887,Sheet5!F:H,3,)</f>
        <v>8</v>
      </c>
      <c r="E1887" t="s">
        <v>4808</v>
      </c>
      <c r="F1887" t="s">
        <v>4809</v>
      </c>
      <c r="G1887" t="s">
        <v>4810</v>
      </c>
      <c r="H1887" t="s">
        <v>2144</v>
      </c>
      <c r="I1887" t="str">
        <f t="shared" si="59"/>
        <v>D0281OB1SKU00323</v>
      </c>
      <c r="J1887">
        <v>166</v>
      </c>
    </row>
    <row r="1888" spans="1:10" x14ac:dyDescent="0.3">
      <c r="A1888" t="s">
        <v>4817</v>
      </c>
      <c r="B1888" t="s">
        <v>1289</v>
      </c>
      <c r="C1888" t="str">
        <f t="shared" si="58"/>
        <v>D0281</v>
      </c>
      <c r="D1888">
        <f>VLOOKUP(C1888,Sheet5!F:H,3,)</f>
        <v>8</v>
      </c>
      <c r="E1888" t="s">
        <v>4808</v>
      </c>
      <c r="F1888" t="s">
        <v>4809</v>
      </c>
      <c r="G1888" t="s">
        <v>4810</v>
      </c>
      <c r="H1888" t="s">
        <v>1995</v>
      </c>
      <c r="I1888" t="str">
        <f t="shared" si="59"/>
        <v>D0281OB1SKU00434</v>
      </c>
      <c r="J1888">
        <v>274</v>
      </c>
    </row>
    <row r="1889" spans="1:10" x14ac:dyDescent="0.3">
      <c r="A1889" t="s">
        <v>4817</v>
      </c>
      <c r="B1889" t="s">
        <v>1289</v>
      </c>
      <c r="C1889" t="str">
        <f t="shared" si="58"/>
        <v>D0281</v>
      </c>
      <c r="D1889">
        <f>VLOOKUP(C1889,Sheet5!F:H,3,)</f>
        <v>8</v>
      </c>
      <c r="E1889" t="s">
        <v>4808</v>
      </c>
      <c r="F1889" t="s">
        <v>4809</v>
      </c>
      <c r="G1889" t="s">
        <v>4810</v>
      </c>
      <c r="H1889" t="s">
        <v>2503</v>
      </c>
      <c r="I1889" t="str">
        <f t="shared" si="59"/>
        <v>D0281OB1SKU00723</v>
      </c>
      <c r="J1889">
        <v>120</v>
      </c>
    </row>
    <row r="1890" spans="1:10" x14ac:dyDescent="0.3">
      <c r="A1890" t="s">
        <v>4817</v>
      </c>
      <c r="B1890" t="s">
        <v>1289</v>
      </c>
      <c r="C1890" t="str">
        <f t="shared" si="58"/>
        <v>D0281</v>
      </c>
      <c r="D1890">
        <f>VLOOKUP(C1890,Sheet5!F:H,3,)</f>
        <v>8</v>
      </c>
      <c r="E1890" t="s">
        <v>4808</v>
      </c>
      <c r="F1890" t="s">
        <v>4809</v>
      </c>
      <c r="G1890" t="s">
        <v>4810</v>
      </c>
      <c r="H1890" t="s">
        <v>14</v>
      </c>
      <c r="I1890" t="str">
        <f t="shared" si="59"/>
        <v>D0281OB1SKU00292</v>
      </c>
      <c r="J1890">
        <v>66</v>
      </c>
    </row>
    <row r="1891" spans="1:10" x14ac:dyDescent="0.3">
      <c r="A1891" t="s">
        <v>4817</v>
      </c>
      <c r="B1891" t="s">
        <v>1289</v>
      </c>
      <c r="C1891" t="str">
        <f t="shared" si="58"/>
        <v>D0281</v>
      </c>
      <c r="D1891">
        <f>VLOOKUP(C1891,Sheet5!F:H,3,)</f>
        <v>8</v>
      </c>
      <c r="E1891" t="s">
        <v>4808</v>
      </c>
      <c r="F1891" t="s">
        <v>4809</v>
      </c>
      <c r="G1891" t="s">
        <v>4810</v>
      </c>
      <c r="H1891" t="s">
        <v>2021</v>
      </c>
      <c r="I1891" t="str">
        <f t="shared" si="59"/>
        <v>D0281OB1SKU00457</v>
      </c>
      <c r="J1891">
        <v>85</v>
      </c>
    </row>
    <row r="1892" spans="1:10" x14ac:dyDescent="0.3">
      <c r="A1892" t="s">
        <v>4817</v>
      </c>
      <c r="B1892" t="s">
        <v>1289</v>
      </c>
      <c r="C1892" t="str">
        <f t="shared" si="58"/>
        <v>D0281</v>
      </c>
      <c r="D1892">
        <f>VLOOKUP(C1892,Sheet5!F:H,3,)</f>
        <v>8</v>
      </c>
      <c r="E1892" t="s">
        <v>4808</v>
      </c>
      <c r="F1892" t="s">
        <v>4809</v>
      </c>
      <c r="G1892" t="s">
        <v>4810</v>
      </c>
      <c r="H1892" t="s">
        <v>2307</v>
      </c>
      <c r="I1892" t="str">
        <f t="shared" si="59"/>
        <v>D0281OB1SKU00342</v>
      </c>
      <c r="J1892">
        <v>50</v>
      </c>
    </row>
    <row r="1893" spans="1:10" x14ac:dyDescent="0.3">
      <c r="A1893" t="s">
        <v>4817</v>
      </c>
      <c r="B1893" t="s">
        <v>1304</v>
      </c>
      <c r="C1893" t="str">
        <f t="shared" si="58"/>
        <v>D0288</v>
      </c>
      <c r="D1893">
        <f>VLOOKUP(C1893,Sheet5!F:H,3,)</f>
        <v>8</v>
      </c>
      <c r="E1893" t="s">
        <v>4811</v>
      </c>
      <c r="F1893" t="s">
        <v>4812</v>
      </c>
      <c r="G1893" t="s">
        <v>4813</v>
      </c>
      <c r="H1893" t="s">
        <v>1877</v>
      </c>
      <c r="I1893" t="str">
        <f t="shared" si="59"/>
        <v>D0288OB2SKU00459</v>
      </c>
      <c r="J1893">
        <v>52</v>
      </c>
    </row>
    <row r="1894" spans="1:10" x14ac:dyDescent="0.3">
      <c r="A1894" t="s">
        <v>4817</v>
      </c>
      <c r="B1894" t="s">
        <v>1304</v>
      </c>
      <c r="C1894" t="str">
        <f t="shared" si="58"/>
        <v>D0288</v>
      </c>
      <c r="D1894">
        <f>VLOOKUP(C1894,Sheet5!F:H,3,)</f>
        <v>8</v>
      </c>
      <c r="E1894" t="s">
        <v>4811</v>
      </c>
      <c r="F1894" t="s">
        <v>4812</v>
      </c>
      <c r="G1894" t="s">
        <v>4813</v>
      </c>
      <c r="H1894" t="s">
        <v>2144</v>
      </c>
      <c r="I1894" t="str">
        <f t="shared" si="59"/>
        <v>D0288OB2SKU00323</v>
      </c>
      <c r="J1894">
        <v>125</v>
      </c>
    </row>
    <row r="1895" spans="1:10" x14ac:dyDescent="0.3">
      <c r="A1895" t="s">
        <v>4817</v>
      </c>
      <c r="B1895" t="s">
        <v>1304</v>
      </c>
      <c r="C1895" t="str">
        <f t="shared" si="58"/>
        <v>D0288</v>
      </c>
      <c r="D1895">
        <f>VLOOKUP(C1895,Sheet5!F:H,3,)</f>
        <v>8</v>
      </c>
      <c r="E1895" t="s">
        <v>4811</v>
      </c>
      <c r="F1895" t="s">
        <v>4812</v>
      </c>
      <c r="G1895" t="s">
        <v>4813</v>
      </c>
      <c r="H1895" t="s">
        <v>1954</v>
      </c>
      <c r="I1895" t="str">
        <f t="shared" si="59"/>
        <v>D0288OB2SKU00428</v>
      </c>
      <c r="J1895">
        <v>430</v>
      </c>
    </row>
    <row r="1896" spans="1:10" x14ac:dyDescent="0.3">
      <c r="A1896" t="s">
        <v>4817</v>
      </c>
      <c r="B1896" t="s">
        <v>1304</v>
      </c>
      <c r="C1896" t="str">
        <f t="shared" si="58"/>
        <v>D0288</v>
      </c>
      <c r="D1896">
        <f>VLOOKUP(C1896,Sheet5!F:H,3,)</f>
        <v>8</v>
      </c>
      <c r="E1896" t="s">
        <v>4811</v>
      </c>
      <c r="F1896" t="s">
        <v>4812</v>
      </c>
      <c r="G1896" t="s">
        <v>4813</v>
      </c>
      <c r="H1896" t="s">
        <v>11</v>
      </c>
      <c r="I1896" t="str">
        <f t="shared" si="59"/>
        <v>D0288OB2SKU00300</v>
      </c>
      <c r="J1896">
        <v>295</v>
      </c>
    </row>
    <row r="1897" spans="1:10" x14ac:dyDescent="0.3">
      <c r="A1897" t="s">
        <v>4817</v>
      </c>
      <c r="B1897" t="s">
        <v>1304</v>
      </c>
      <c r="C1897" t="str">
        <f t="shared" si="58"/>
        <v>D0288</v>
      </c>
      <c r="D1897">
        <f>VLOOKUP(C1897,Sheet5!F:H,3,)</f>
        <v>8</v>
      </c>
      <c r="E1897" t="s">
        <v>4811</v>
      </c>
      <c r="F1897" t="s">
        <v>4812</v>
      </c>
      <c r="G1897" t="s">
        <v>4813</v>
      </c>
      <c r="H1897" t="s">
        <v>2503</v>
      </c>
      <c r="I1897" t="str">
        <f t="shared" si="59"/>
        <v>D0288OB2SKU00723</v>
      </c>
      <c r="J1897">
        <v>90</v>
      </c>
    </row>
    <row r="1898" spans="1:10" x14ac:dyDescent="0.3">
      <c r="A1898" t="s">
        <v>4817</v>
      </c>
      <c r="B1898" t="s">
        <v>1304</v>
      </c>
      <c r="C1898" t="str">
        <f t="shared" si="58"/>
        <v>D0288</v>
      </c>
      <c r="D1898">
        <f>VLOOKUP(C1898,Sheet5!F:H,3,)</f>
        <v>8</v>
      </c>
      <c r="E1898" t="s">
        <v>4811</v>
      </c>
      <c r="F1898" t="s">
        <v>4812</v>
      </c>
      <c r="G1898" t="s">
        <v>4813</v>
      </c>
      <c r="H1898" t="s">
        <v>2307</v>
      </c>
      <c r="I1898" t="str">
        <f t="shared" si="59"/>
        <v>D0288OB2SKU00342</v>
      </c>
      <c r="J1898">
        <v>37</v>
      </c>
    </row>
    <row r="1899" spans="1:10" x14ac:dyDescent="0.3">
      <c r="A1899" t="s">
        <v>4817</v>
      </c>
      <c r="B1899" t="s">
        <v>1304</v>
      </c>
      <c r="C1899" t="str">
        <f t="shared" si="58"/>
        <v>D0288</v>
      </c>
      <c r="D1899">
        <f>VLOOKUP(C1899,Sheet5!F:H,3,)</f>
        <v>8</v>
      </c>
      <c r="E1899" t="s">
        <v>4811</v>
      </c>
      <c r="F1899" t="s">
        <v>4812</v>
      </c>
      <c r="G1899" t="s">
        <v>4813</v>
      </c>
      <c r="H1899" t="s">
        <v>2021</v>
      </c>
      <c r="I1899" t="str">
        <f t="shared" si="59"/>
        <v>D0288OB2SKU00457</v>
      </c>
      <c r="J1899">
        <v>62</v>
      </c>
    </row>
    <row r="1900" spans="1:10" x14ac:dyDescent="0.3">
      <c r="A1900" t="s">
        <v>4817</v>
      </c>
      <c r="B1900" t="s">
        <v>1304</v>
      </c>
      <c r="C1900" t="str">
        <f t="shared" si="58"/>
        <v>D0288</v>
      </c>
      <c r="D1900">
        <f>VLOOKUP(C1900,Sheet5!F:H,3,)</f>
        <v>8</v>
      </c>
      <c r="E1900" t="s">
        <v>4811</v>
      </c>
      <c r="F1900" t="s">
        <v>4812</v>
      </c>
      <c r="G1900" t="s">
        <v>4813</v>
      </c>
      <c r="H1900" t="s">
        <v>14</v>
      </c>
      <c r="I1900" t="str">
        <f t="shared" si="59"/>
        <v>D0288OB2SKU00292</v>
      </c>
      <c r="J1900">
        <v>50</v>
      </c>
    </row>
    <row r="1901" spans="1:10" x14ac:dyDescent="0.3">
      <c r="A1901" t="s">
        <v>4817</v>
      </c>
      <c r="B1901" t="s">
        <v>1304</v>
      </c>
      <c r="C1901" t="str">
        <f t="shared" si="58"/>
        <v>D0288</v>
      </c>
      <c r="D1901">
        <f>VLOOKUP(C1901,Sheet5!F:H,3,)</f>
        <v>8</v>
      </c>
      <c r="E1901" t="s">
        <v>4811</v>
      </c>
      <c r="F1901" t="s">
        <v>4812</v>
      </c>
      <c r="G1901" t="s">
        <v>4813</v>
      </c>
      <c r="H1901" t="s">
        <v>1995</v>
      </c>
      <c r="I1901" t="str">
        <f t="shared" si="59"/>
        <v>D0288OB2SKU00434</v>
      </c>
      <c r="J1901">
        <v>205</v>
      </c>
    </row>
    <row r="1902" spans="1:10" x14ac:dyDescent="0.3">
      <c r="A1902" t="s">
        <v>4817</v>
      </c>
      <c r="B1902" t="s">
        <v>1308</v>
      </c>
      <c r="C1902" t="str">
        <f t="shared" si="58"/>
        <v>D0288</v>
      </c>
      <c r="D1902">
        <f>VLOOKUP(C1902,Sheet5!F:H,3,)</f>
        <v>8</v>
      </c>
      <c r="E1902" t="s">
        <v>4814</v>
      </c>
      <c r="F1902" t="s">
        <v>4812</v>
      </c>
      <c r="G1902" t="s">
        <v>4813</v>
      </c>
      <c r="H1902" t="s">
        <v>1877</v>
      </c>
      <c r="I1902" t="str">
        <f t="shared" si="59"/>
        <v>D0288OB6SKU00459</v>
      </c>
      <c r="J1902">
        <v>45</v>
      </c>
    </row>
    <row r="1903" spans="1:10" x14ac:dyDescent="0.3">
      <c r="A1903" t="s">
        <v>4817</v>
      </c>
      <c r="B1903" t="s">
        <v>1308</v>
      </c>
      <c r="C1903" t="str">
        <f t="shared" si="58"/>
        <v>D0288</v>
      </c>
      <c r="D1903">
        <f>VLOOKUP(C1903,Sheet5!F:H,3,)</f>
        <v>8</v>
      </c>
      <c r="E1903" t="s">
        <v>4814</v>
      </c>
      <c r="F1903" t="s">
        <v>4812</v>
      </c>
      <c r="G1903" t="s">
        <v>4813</v>
      </c>
      <c r="H1903" t="s">
        <v>2144</v>
      </c>
      <c r="I1903" t="str">
        <f t="shared" si="59"/>
        <v>D0288OB6SKU00323</v>
      </c>
      <c r="J1903">
        <v>110</v>
      </c>
    </row>
    <row r="1904" spans="1:10" x14ac:dyDescent="0.3">
      <c r="A1904" t="s">
        <v>4817</v>
      </c>
      <c r="B1904" t="s">
        <v>1308</v>
      </c>
      <c r="C1904" t="str">
        <f t="shared" si="58"/>
        <v>D0288</v>
      </c>
      <c r="D1904">
        <f>VLOOKUP(C1904,Sheet5!F:H,3,)</f>
        <v>8</v>
      </c>
      <c r="E1904" t="s">
        <v>4814</v>
      </c>
      <c r="F1904" t="s">
        <v>4812</v>
      </c>
      <c r="G1904" t="s">
        <v>4813</v>
      </c>
      <c r="H1904" t="s">
        <v>1954</v>
      </c>
      <c r="I1904" t="str">
        <f t="shared" si="59"/>
        <v>D0288OB6SKU00428</v>
      </c>
      <c r="J1904">
        <v>382</v>
      </c>
    </row>
    <row r="1905" spans="1:10" x14ac:dyDescent="0.3">
      <c r="A1905" t="s">
        <v>4817</v>
      </c>
      <c r="B1905" t="s">
        <v>1308</v>
      </c>
      <c r="C1905" t="str">
        <f t="shared" si="58"/>
        <v>D0288</v>
      </c>
      <c r="D1905">
        <f>VLOOKUP(C1905,Sheet5!F:H,3,)</f>
        <v>8</v>
      </c>
      <c r="E1905" t="s">
        <v>4814</v>
      </c>
      <c r="F1905" t="s">
        <v>4812</v>
      </c>
      <c r="G1905" t="s">
        <v>4813</v>
      </c>
      <c r="H1905" t="s">
        <v>11</v>
      </c>
      <c r="I1905" t="str">
        <f t="shared" si="59"/>
        <v>D0288OB6SKU00300</v>
      </c>
      <c r="J1905">
        <v>261</v>
      </c>
    </row>
    <row r="1906" spans="1:10" x14ac:dyDescent="0.3">
      <c r="A1906" t="s">
        <v>4817</v>
      </c>
      <c r="B1906" t="s">
        <v>1308</v>
      </c>
      <c r="C1906" t="str">
        <f t="shared" si="58"/>
        <v>D0288</v>
      </c>
      <c r="D1906">
        <f>VLOOKUP(C1906,Sheet5!F:H,3,)</f>
        <v>8</v>
      </c>
      <c r="E1906" t="s">
        <v>4814</v>
      </c>
      <c r="F1906" t="s">
        <v>4812</v>
      </c>
      <c r="G1906" t="s">
        <v>4813</v>
      </c>
      <c r="H1906" t="s">
        <v>1995</v>
      </c>
      <c r="I1906" t="str">
        <f t="shared" si="59"/>
        <v>D0288OB6SKU00434</v>
      </c>
      <c r="J1906">
        <v>182</v>
      </c>
    </row>
    <row r="1907" spans="1:10" x14ac:dyDescent="0.3">
      <c r="A1907" t="s">
        <v>4817</v>
      </c>
      <c r="B1907" t="s">
        <v>1308</v>
      </c>
      <c r="C1907" t="str">
        <f t="shared" si="58"/>
        <v>D0288</v>
      </c>
      <c r="D1907">
        <f>VLOOKUP(C1907,Sheet5!F:H,3,)</f>
        <v>8</v>
      </c>
      <c r="E1907" t="s">
        <v>4814</v>
      </c>
      <c r="F1907" t="s">
        <v>4812</v>
      </c>
      <c r="G1907" t="s">
        <v>4813</v>
      </c>
      <c r="H1907" t="s">
        <v>2503</v>
      </c>
      <c r="I1907" t="str">
        <f t="shared" si="59"/>
        <v>D0288OB6SKU00723</v>
      </c>
      <c r="J1907">
        <v>80</v>
      </c>
    </row>
    <row r="1908" spans="1:10" x14ac:dyDescent="0.3">
      <c r="A1908" t="s">
        <v>4817</v>
      </c>
      <c r="B1908" t="s">
        <v>1308</v>
      </c>
      <c r="C1908" t="str">
        <f t="shared" si="58"/>
        <v>D0288</v>
      </c>
      <c r="D1908">
        <f>VLOOKUP(C1908,Sheet5!F:H,3,)</f>
        <v>8</v>
      </c>
      <c r="E1908" t="s">
        <v>4814</v>
      </c>
      <c r="F1908" t="s">
        <v>4812</v>
      </c>
      <c r="G1908" t="s">
        <v>4813</v>
      </c>
      <c r="H1908" t="s">
        <v>2307</v>
      </c>
      <c r="I1908" t="str">
        <f t="shared" si="59"/>
        <v>D0288OB6SKU00342</v>
      </c>
      <c r="J1908">
        <v>44</v>
      </c>
    </row>
    <row r="1909" spans="1:10" x14ac:dyDescent="0.3">
      <c r="A1909" t="s">
        <v>4817</v>
      </c>
      <c r="B1909" t="s">
        <v>1308</v>
      </c>
      <c r="C1909" t="str">
        <f t="shared" si="58"/>
        <v>D0288</v>
      </c>
      <c r="D1909">
        <f>VLOOKUP(C1909,Sheet5!F:H,3,)</f>
        <v>8</v>
      </c>
      <c r="E1909" t="s">
        <v>4814</v>
      </c>
      <c r="F1909" t="s">
        <v>4812</v>
      </c>
      <c r="G1909" t="s">
        <v>4813</v>
      </c>
      <c r="H1909" t="s">
        <v>2021</v>
      </c>
      <c r="I1909" t="str">
        <f t="shared" si="59"/>
        <v>D0288OB6SKU00457</v>
      </c>
      <c r="J1909">
        <v>55</v>
      </c>
    </row>
    <row r="1910" spans="1:10" x14ac:dyDescent="0.3">
      <c r="A1910" t="s">
        <v>4817</v>
      </c>
      <c r="B1910" t="s">
        <v>1308</v>
      </c>
      <c r="C1910" t="str">
        <f t="shared" si="58"/>
        <v>D0288</v>
      </c>
      <c r="D1910">
        <f>VLOOKUP(C1910,Sheet5!F:H,3,)</f>
        <v>8</v>
      </c>
      <c r="E1910" t="s">
        <v>4814</v>
      </c>
      <c r="F1910" t="s">
        <v>4812</v>
      </c>
      <c r="G1910" t="s">
        <v>4813</v>
      </c>
      <c r="H1910" t="s">
        <v>14</v>
      </c>
      <c r="I1910" t="str">
        <f t="shared" si="59"/>
        <v>D0288OB6SKU00292</v>
      </c>
      <c r="J1910">
        <v>33</v>
      </c>
    </row>
    <row r="1911" spans="1:10" x14ac:dyDescent="0.3">
      <c r="A1911" t="s">
        <v>4817</v>
      </c>
      <c r="B1911" t="s">
        <v>1307</v>
      </c>
      <c r="C1911" t="str">
        <f t="shared" si="58"/>
        <v>D0288</v>
      </c>
      <c r="D1911">
        <f>VLOOKUP(C1911,Sheet5!F:H,3,)</f>
        <v>8</v>
      </c>
      <c r="E1911" t="s">
        <v>4815</v>
      </c>
      <c r="F1911" t="s">
        <v>4812</v>
      </c>
      <c r="G1911" t="s">
        <v>4813</v>
      </c>
      <c r="H1911" t="s">
        <v>1877</v>
      </c>
      <c r="I1911" t="str">
        <f t="shared" si="59"/>
        <v>D0288OB5SKU00459</v>
      </c>
      <c r="J1911">
        <v>35</v>
      </c>
    </row>
    <row r="1912" spans="1:10" x14ac:dyDescent="0.3">
      <c r="A1912" t="s">
        <v>4817</v>
      </c>
      <c r="B1912" t="s">
        <v>1307</v>
      </c>
      <c r="C1912" t="str">
        <f t="shared" si="58"/>
        <v>D0288</v>
      </c>
      <c r="D1912">
        <f>VLOOKUP(C1912,Sheet5!F:H,3,)</f>
        <v>8</v>
      </c>
      <c r="E1912" t="s">
        <v>4815</v>
      </c>
      <c r="F1912" t="s">
        <v>4812</v>
      </c>
      <c r="G1912" t="s">
        <v>4813</v>
      </c>
      <c r="H1912" t="s">
        <v>2144</v>
      </c>
      <c r="I1912" t="str">
        <f t="shared" si="59"/>
        <v>D0288OB5SKU00323</v>
      </c>
      <c r="J1912">
        <v>83</v>
      </c>
    </row>
    <row r="1913" spans="1:10" x14ac:dyDescent="0.3">
      <c r="A1913" t="s">
        <v>4817</v>
      </c>
      <c r="B1913" t="s">
        <v>1307</v>
      </c>
      <c r="C1913" t="str">
        <f t="shared" si="58"/>
        <v>D0288</v>
      </c>
      <c r="D1913">
        <f>VLOOKUP(C1913,Sheet5!F:H,3,)</f>
        <v>8</v>
      </c>
      <c r="E1913" t="s">
        <v>4815</v>
      </c>
      <c r="F1913" t="s">
        <v>4812</v>
      </c>
      <c r="G1913" t="s">
        <v>4813</v>
      </c>
      <c r="H1913" t="s">
        <v>1954</v>
      </c>
      <c r="I1913" t="str">
        <f t="shared" si="59"/>
        <v>D0288OB5SKU00428</v>
      </c>
      <c r="J1913">
        <v>287</v>
      </c>
    </row>
    <row r="1914" spans="1:10" x14ac:dyDescent="0.3">
      <c r="A1914" t="s">
        <v>4817</v>
      </c>
      <c r="B1914" t="s">
        <v>1307</v>
      </c>
      <c r="C1914" t="str">
        <f t="shared" si="58"/>
        <v>D0288</v>
      </c>
      <c r="D1914">
        <f>VLOOKUP(C1914,Sheet5!F:H,3,)</f>
        <v>8</v>
      </c>
      <c r="E1914" t="s">
        <v>4815</v>
      </c>
      <c r="F1914" t="s">
        <v>4812</v>
      </c>
      <c r="G1914" t="s">
        <v>4813</v>
      </c>
      <c r="H1914" t="s">
        <v>11</v>
      </c>
      <c r="I1914" t="str">
        <f t="shared" si="59"/>
        <v>D0288OB5SKU00300</v>
      </c>
      <c r="J1914">
        <v>196</v>
      </c>
    </row>
    <row r="1915" spans="1:10" x14ac:dyDescent="0.3">
      <c r="A1915" t="s">
        <v>4817</v>
      </c>
      <c r="B1915" t="s">
        <v>1307</v>
      </c>
      <c r="C1915" t="str">
        <f t="shared" si="58"/>
        <v>D0288</v>
      </c>
      <c r="D1915">
        <f>VLOOKUP(C1915,Sheet5!F:H,3,)</f>
        <v>8</v>
      </c>
      <c r="E1915" t="s">
        <v>4815</v>
      </c>
      <c r="F1915" t="s">
        <v>4812</v>
      </c>
      <c r="G1915" t="s">
        <v>4813</v>
      </c>
      <c r="H1915" t="s">
        <v>1995</v>
      </c>
      <c r="I1915" t="str">
        <f t="shared" si="59"/>
        <v>D0288OB5SKU00434</v>
      </c>
      <c r="J1915">
        <v>137</v>
      </c>
    </row>
    <row r="1916" spans="1:10" x14ac:dyDescent="0.3">
      <c r="A1916" t="s">
        <v>4817</v>
      </c>
      <c r="B1916" t="s">
        <v>1307</v>
      </c>
      <c r="C1916" t="str">
        <f t="shared" si="58"/>
        <v>D0288</v>
      </c>
      <c r="D1916">
        <f>VLOOKUP(C1916,Sheet5!F:H,3,)</f>
        <v>8</v>
      </c>
      <c r="E1916" t="s">
        <v>4815</v>
      </c>
      <c r="F1916" t="s">
        <v>4812</v>
      </c>
      <c r="G1916" t="s">
        <v>4813</v>
      </c>
      <c r="H1916" t="s">
        <v>2503</v>
      </c>
      <c r="I1916" t="str">
        <f t="shared" si="59"/>
        <v>D0288OB5SKU00723</v>
      </c>
      <c r="J1916">
        <v>60</v>
      </c>
    </row>
    <row r="1917" spans="1:10" x14ac:dyDescent="0.3">
      <c r="A1917" t="s">
        <v>4817</v>
      </c>
      <c r="B1917" t="s">
        <v>1307</v>
      </c>
      <c r="C1917" t="str">
        <f t="shared" si="58"/>
        <v>D0288</v>
      </c>
      <c r="D1917">
        <f>VLOOKUP(C1917,Sheet5!F:H,3,)</f>
        <v>8</v>
      </c>
      <c r="E1917" t="s">
        <v>4815</v>
      </c>
      <c r="F1917" t="s">
        <v>4812</v>
      </c>
      <c r="G1917" t="s">
        <v>4813</v>
      </c>
      <c r="H1917" t="s">
        <v>2307</v>
      </c>
      <c r="I1917" t="str">
        <f t="shared" si="59"/>
        <v>D0288OB5SKU00342</v>
      </c>
      <c r="J1917">
        <v>24</v>
      </c>
    </row>
    <row r="1918" spans="1:10" x14ac:dyDescent="0.3">
      <c r="A1918" t="s">
        <v>4817</v>
      </c>
      <c r="B1918" t="s">
        <v>1307</v>
      </c>
      <c r="C1918" t="str">
        <f t="shared" si="58"/>
        <v>D0288</v>
      </c>
      <c r="D1918">
        <f>VLOOKUP(C1918,Sheet5!F:H,3,)</f>
        <v>8</v>
      </c>
      <c r="E1918" t="s">
        <v>4815</v>
      </c>
      <c r="F1918" t="s">
        <v>4812</v>
      </c>
      <c r="G1918" t="s">
        <v>4813</v>
      </c>
      <c r="H1918" t="s">
        <v>2021</v>
      </c>
      <c r="I1918" t="str">
        <f t="shared" si="59"/>
        <v>D0288OB5SKU00457</v>
      </c>
      <c r="J1918">
        <v>42</v>
      </c>
    </row>
    <row r="1919" spans="1:10" x14ac:dyDescent="0.3">
      <c r="A1919" t="s">
        <v>4817</v>
      </c>
      <c r="B1919" t="s">
        <v>1307</v>
      </c>
      <c r="C1919" t="str">
        <f t="shared" si="58"/>
        <v>D0288</v>
      </c>
      <c r="D1919">
        <f>VLOOKUP(C1919,Sheet5!F:H,3,)</f>
        <v>8</v>
      </c>
      <c r="E1919" t="s">
        <v>4815</v>
      </c>
      <c r="F1919" t="s">
        <v>4812</v>
      </c>
      <c r="G1919" t="s">
        <v>4813</v>
      </c>
      <c r="H1919" t="s">
        <v>14</v>
      </c>
      <c r="I1919" t="str">
        <f t="shared" si="59"/>
        <v>D0288OB5SKU00292</v>
      </c>
      <c r="J1919">
        <v>33</v>
      </c>
    </row>
    <row r="1920" spans="1:10" x14ac:dyDescent="0.3">
      <c r="A1920" t="s">
        <v>4817</v>
      </c>
      <c r="B1920" t="s">
        <v>1306</v>
      </c>
      <c r="C1920" t="str">
        <f t="shared" si="58"/>
        <v>D0288</v>
      </c>
      <c r="D1920">
        <f>VLOOKUP(C1920,Sheet5!F:H,3,)</f>
        <v>8</v>
      </c>
      <c r="E1920" t="s">
        <v>4806</v>
      </c>
      <c r="F1920" t="s">
        <v>3090</v>
      </c>
      <c r="G1920" t="s">
        <v>4813</v>
      </c>
      <c r="H1920" t="s">
        <v>1877</v>
      </c>
      <c r="I1920" t="str">
        <f t="shared" si="59"/>
        <v>D0288OB4SKU00459</v>
      </c>
      <c r="J1920">
        <v>88</v>
      </c>
    </row>
    <row r="1921" spans="1:10" x14ac:dyDescent="0.3">
      <c r="A1921" t="s">
        <v>4817</v>
      </c>
      <c r="B1921" t="s">
        <v>1306</v>
      </c>
      <c r="C1921" t="str">
        <f t="shared" si="58"/>
        <v>D0288</v>
      </c>
      <c r="D1921">
        <f>VLOOKUP(C1921,Sheet5!F:H,3,)</f>
        <v>8</v>
      </c>
      <c r="E1921" t="s">
        <v>4806</v>
      </c>
      <c r="F1921" t="s">
        <v>3090</v>
      </c>
      <c r="G1921" t="s">
        <v>4813</v>
      </c>
      <c r="H1921" t="s">
        <v>2144</v>
      </c>
      <c r="I1921" t="str">
        <f t="shared" si="59"/>
        <v>D0288OB4SKU00323</v>
      </c>
      <c r="J1921">
        <v>209</v>
      </c>
    </row>
    <row r="1922" spans="1:10" x14ac:dyDescent="0.3">
      <c r="A1922" t="s">
        <v>4817</v>
      </c>
      <c r="B1922" t="s">
        <v>1306</v>
      </c>
      <c r="C1922" t="str">
        <f t="shared" ref="C1922:C1985" si="60">LEFT(B1922,5)</f>
        <v>D0288</v>
      </c>
      <c r="D1922">
        <f>VLOOKUP(C1922,Sheet5!F:H,3,)</f>
        <v>8</v>
      </c>
      <c r="E1922" t="s">
        <v>4806</v>
      </c>
      <c r="F1922" t="s">
        <v>3090</v>
      </c>
      <c r="G1922" t="s">
        <v>4813</v>
      </c>
      <c r="H1922" t="s">
        <v>1954</v>
      </c>
      <c r="I1922" t="str">
        <f t="shared" si="59"/>
        <v>D0288OB4SKU00428</v>
      </c>
      <c r="J1922">
        <v>722</v>
      </c>
    </row>
    <row r="1923" spans="1:10" x14ac:dyDescent="0.3">
      <c r="A1923" t="s">
        <v>4817</v>
      </c>
      <c r="B1923" t="s">
        <v>1306</v>
      </c>
      <c r="C1923" t="str">
        <f t="shared" si="60"/>
        <v>D0288</v>
      </c>
      <c r="D1923">
        <f>VLOOKUP(C1923,Sheet5!F:H,3,)</f>
        <v>8</v>
      </c>
      <c r="E1923" t="s">
        <v>4806</v>
      </c>
      <c r="F1923" t="s">
        <v>3090</v>
      </c>
      <c r="G1923" t="s">
        <v>4813</v>
      </c>
      <c r="H1923" t="s">
        <v>11</v>
      </c>
      <c r="I1923" t="str">
        <f t="shared" ref="I1923:I1986" si="61">B1923&amp;H1923</f>
        <v>D0288OB4SKU00300</v>
      </c>
      <c r="J1923">
        <v>492</v>
      </c>
    </row>
    <row r="1924" spans="1:10" x14ac:dyDescent="0.3">
      <c r="A1924" t="s">
        <v>4817</v>
      </c>
      <c r="B1924" t="s">
        <v>1306</v>
      </c>
      <c r="C1924" t="str">
        <f t="shared" si="60"/>
        <v>D0288</v>
      </c>
      <c r="D1924">
        <f>VLOOKUP(C1924,Sheet5!F:H,3,)</f>
        <v>8</v>
      </c>
      <c r="E1924" t="s">
        <v>4806</v>
      </c>
      <c r="F1924" t="s">
        <v>3090</v>
      </c>
      <c r="G1924" t="s">
        <v>4813</v>
      </c>
      <c r="H1924" t="s">
        <v>1995</v>
      </c>
      <c r="I1924" t="str">
        <f t="shared" si="61"/>
        <v>D0288OB4SKU00434</v>
      </c>
      <c r="J1924">
        <v>346</v>
      </c>
    </row>
    <row r="1925" spans="1:10" x14ac:dyDescent="0.3">
      <c r="A1925" t="s">
        <v>4817</v>
      </c>
      <c r="B1925" t="s">
        <v>1306</v>
      </c>
      <c r="C1925" t="str">
        <f t="shared" si="60"/>
        <v>D0288</v>
      </c>
      <c r="D1925">
        <f>VLOOKUP(C1925,Sheet5!F:H,3,)</f>
        <v>8</v>
      </c>
      <c r="E1925" t="s">
        <v>4806</v>
      </c>
      <c r="F1925" t="s">
        <v>3090</v>
      </c>
      <c r="G1925" t="s">
        <v>4813</v>
      </c>
      <c r="H1925" t="s">
        <v>2503</v>
      </c>
      <c r="I1925" t="str">
        <f t="shared" si="61"/>
        <v>D0288OB4SKU00723</v>
      </c>
      <c r="J1925">
        <v>150</v>
      </c>
    </row>
    <row r="1926" spans="1:10" x14ac:dyDescent="0.3">
      <c r="A1926" t="s">
        <v>4817</v>
      </c>
      <c r="B1926" t="s">
        <v>1306</v>
      </c>
      <c r="C1926" t="str">
        <f t="shared" si="60"/>
        <v>D0288</v>
      </c>
      <c r="D1926">
        <f>VLOOKUP(C1926,Sheet5!F:H,3,)</f>
        <v>8</v>
      </c>
      <c r="E1926" t="s">
        <v>4806</v>
      </c>
      <c r="F1926" t="s">
        <v>3090</v>
      </c>
      <c r="G1926" t="s">
        <v>4813</v>
      </c>
      <c r="H1926" t="s">
        <v>2307</v>
      </c>
      <c r="I1926" t="str">
        <f t="shared" si="61"/>
        <v>D0288OB4SKU00342</v>
      </c>
      <c r="J1926">
        <v>63</v>
      </c>
    </row>
    <row r="1927" spans="1:10" x14ac:dyDescent="0.3">
      <c r="A1927" t="s">
        <v>4817</v>
      </c>
      <c r="B1927" t="s">
        <v>1306</v>
      </c>
      <c r="C1927" t="str">
        <f t="shared" si="60"/>
        <v>D0288</v>
      </c>
      <c r="D1927">
        <f>VLOOKUP(C1927,Sheet5!F:H,3,)</f>
        <v>8</v>
      </c>
      <c r="E1927" t="s">
        <v>4806</v>
      </c>
      <c r="F1927" t="s">
        <v>3090</v>
      </c>
      <c r="G1927" t="s">
        <v>4813</v>
      </c>
      <c r="H1927" t="s">
        <v>2021</v>
      </c>
      <c r="I1927" t="str">
        <f t="shared" si="61"/>
        <v>D0288OB4SKU00457</v>
      </c>
      <c r="J1927">
        <v>105</v>
      </c>
    </row>
    <row r="1928" spans="1:10" x14ac:dyDescent="0.3">
      <c r="A1928" t="s">
        <v>4817</v>
      </c>
      <c r="B1928" t="s">
        <v>1306</v>
      </c>
      <c r="C1928" t="str">
        <f t="shared" si="60"/>
        <v>D0288</v>
      </c>
      <c r="D1928">
        <f>VLOOKUP(C1928,Sheet5!F:H,3,)</f>
        <v>8</v>
      </c>
      <c r="E1928" t="s">
        <v>4806</v>
      </c>
      <c r="F1928" t="s">
        <v>3090</v>
      </c>
      <c r="G1928" t="s">
        <v>4813</v>
      </c>
      <c r="H1928" t="s">
        <v>14</v>
      </c>
      <c r="I1928" t="str">
        <f t="shared" si="61"/>
        <v>D0288OB4SKU00292</v>
      </c>
      <c r="J1928">
        <v>82</v>
      </c>
    </row>
    <row r="1929" spans="1:10" x14ac:dyDescent="0.3">
      <c r="A1929" t="s">
        <v>4817</v>
      </c>
      <c r="B1929" t="s">
        <v>1305</v>
      </c>
      <c r="C1929" t="str">
        <f t="shared" si="60"/>
        <v>D0288</v>
      </c>
      <c r="D1929">
        <f>VLOOKUP(C1929,Sheet5!F:H,3,)</f>
        <v>8</v>
      </c>
      <c r="E1929" t="s">
        <v>4816</v>
      </c>
      <c r="F1929" t="s">
        <v>4812</v>
      </c>
      <c r="G1929" t="s">
        <v>4813</v>
      </c>
      <c r="H1929" t="s">
        <v>1877</v>
      </c>
      <c r="I1929" t="str">
        <f t="shared" si="61"/>
        <v>D0288OB3SKU00459</v>
      </c>
      <c r="J1929">
        <v>78</v>
      </c>
    </row>
    <row r="1930" spans="1:10" x14ac:dyDescent="0.3">
      <c r="A1930" t="s">
        <v>4817</v>
      </c>
      <c r="B1930" t="s">
        <v>1305</v>
      </c>
      <c r="C1930" t="str">
        <f t="shared" si="60"/>
        <v>D0288</v>
      </c>
      <c r="D1930">
        <f>VLOOKUP(C1930,Sheet5!F:H,3,)</f>
        <v>8</v>
      </c>
      <c r="E1930" t="s">
        <v>4816</v>
      </c>
      <c r="F1930" t="s">
        <v>4812</v>
      </c>
      <c r="G1930" t="s">
        <v>4813</v>
      </c>
      <c r="H1930" t="s">
        <v>2144</v>
      </c>
      <c r="I1930" t="str">
        <f t="shared" si="61"/>
        <v>D0288OB3SKU00323</v>
      </c>
      <c r="J1930">
        <v>185</v>
      </c>
    </row>
    <row r="1931" spans="1:10" x14ac:dyDescent="0.3">
      <c r="A1931" t="s">
        <v>4817</v>
      </c>
      <c r="B1931" t="s">
        <v>1305</v>
      </c>
      <c r="C1931" t="str">
        <f t="shared" si="60"/>
        <v>D0288</v>
      </c>
      <c r="D1931">
        <f>VLOOKUP(C1931,Sheet5!F:H,3,)</f>
        <v>8</v>
      </c>
      <c r="E1931" t="s">
        <v>4816</v>
      </c>
      <c r="F1931" t="s">
        <v>4812</v>
      </c>
      <c r="G1931" t="s">
        <v>4813</v>
      </c>
      <c r="H1931" t="s">
        <v>1954</v>
      </c>
      <c r="I1931" t="str">
        <f t="shared" si="61"/>
        <v>D0288OB3SKU00428</v>
      </c>
      <c r="J1931">
        <v>640</v>
      </c>
    </row>
    <row r="1932" spans="1:10" x14ac:dyDescent="0.3">
      <c r="A1932" t="s">
        <v>4817</v>
      </c>
      <c r="B1932" t="s">
        <v>1305</v>
      </c>
      <c r="C1932" t="str">
        <f t="shared" si="60"/>
        <v>D0288</v>
      </c>
      <c r="D1932">
        <f>VLOOKUP(C1932,Sheet5!F:H,3,)</f>
        <v>8</v>
      </c>
      <c r="E1932" t="s">
        <v>4816</v>
      </c>
      <c r="F1932" t="s">
        <v>4812</v>
      </c>
      <c r="G1932" t="s">
        <v>4813</v>
      </c>
      <c r="H1932" t="s">
        <v>11</v>
      </c>
      <c r="I1932" t="str">
        <f t="shared" si="61"/>
        <v>D0288OB3SKU00300</v>
      </c>
      <c r="J1932">
        <v>435</v>
      </c>
    </row>
    <row r="1933" spans="1:10" x14ac:dyDescent="0.3">
      <c r="A1933" t="s">
        <v>4817</v>
      </c>
      <c r="B1933" t="s">
        <v>1305</v>
      </c>
      <c r="C1933" t="str">
        <f t="shared" si="60"/>
        <v>D0288</v>
      </c>
      <c r="D1933">
        <f>VLOOKUP(C1933,Sheet5!F:H,3,)</f>
        <v>8</v>
      </c>
      <c r="E1933" t="s">
        <v>4816</v>
      </c>
      <c r="F1933" t="s">
        <v>4812</v>
      </c>
      <c r="G1933" t="s">
        <v>4813</v>
      </c>
      <c r="H1933" t="s">
        <v>2503</v>
      </c>
      <c r="I1933" t="str">
        <f t="shared" si="61"/>
        <v>D0288OB3SKU00723</v>
      </c>
      <c r="J1933">
        <v>133</v>
      </c>
    </row>
    <row r="1934" spans="1:10" x14ac:dyDescent="0.3">
      <c r="A1934" t="s">
        <v>4817</v>
      </c>
      <c r="B1934" t="s">
        <v>1305</v>
      </c>
      <c r="C1934" t="str">
        <f t="shared" si="60"/>
        <v>D0288</v>
      </c>
      <c r="D1934">
        <f>VLOOKUP(C1934,Sheet5!F:H,3,)</f>
        <v>8</v>
      </c>
      <c r="E1934" t="s">
        <v>4816</v>
      </c>
      <c r="F1934" t="s">
        <v>4812</v>
      </c>
      <c r="G1934" t="s">
        <v>4813</v>
      </c>
      <c r="H1934" t="s">
        <v>2307</v>
      </c>
      <c r="I1934" t="str">
        <f t="shared" si="61"/>
        <v>D0288OB3SKU00342</v>
      </c>
      <c r="J1934">
        <v>55</v>
      </c>
    </row>
    <row r="1935" spans="1:10" x14ac:dyDescent="0.3">
      <c r="A1935" t="s">
        <v>4817</v>
      </c>
      <c r="B1935" t="s">
        <v>1305</v>
      </c>
      <c r="C1935" t="str">
        <f t="shared" si="60"/>
        <v>D0288</v>
      </c>
      <c r="D1935">
        <f>VLOOKUP(C1935,Sheet5!F:H,3,)</f>
        <v>8</v>
      </c>
      <c r="E1935" t="s">
        <v>4816</v>
      </c>
      <c r="F1935" t="s">
        <v>4812</v>
      </c>
      <c r="G1935" t="s">
        <v>4813</v>
      </c>
      <c r="H1935" t="s">
        <v>2021</v>
      </c>
      <c r="I1935" t="str">
        <f t="shared" si="61"/>
        <v>D0288OB3SKU00457</v>
      </c>
      <c r="J1935">
        <v>93</v>
      </c>
    </row>
    <row r="1936" spans="1:10" x14ac:dyDescent="0.3">
      <c r="A1936" t="s">
        <v>4817</v>
      </c>
      <c r="B1936" t="s">
        <v>1305</v>
      </c>
      <c r="C1936" t="str">
        <f t="shared" si="60"/>
        <v>D0288</v>
      </c>
      <c r="D1936">
        <f>VLOOKUP(C1936,Sheet5!F:H,3,)</f>
        <v>8</v>
      </c>
      <c r="E1936" t="s">
        <v>4816</v>
      </c>
      <c r="F1936" t="s">
        <v>4812</v>
      </c>
      <c r="G1936" t="s">
        <v>4813</v>
      </c>
      <c r="H1936" t="s">
        <v>14</v>
      </c>
      <c r="I1936" t="str">
        <f t="shared" si="61"/>
        <v>D0288OB3SKU00292</v>
      </c>
      <c r="J1936">
        <v>74</v>
      </c>
    </row>
    <row r="1937" spans="1:10" x14ac:dyDescent="0.3">
      <c r="A1937" t="s">
        <v>4817</v>
      </c>
      <c r="B1937" t="s">
        <v>1305</v>
      </c>
      <c r="C1937" t="str">
        <f t="shared" si="60"/>
        <v>D0288</v>
      </c>
      <c r="D1937">
        <f>VLOOKUP(C1937,Sheet5!F:H,3,)</f>
        <v>8</v>
      </c>
      <c r="E1937" t="s">
        <v>4816</v>
      </c>
      <c r="F1937" t="s">
        <v>4812</v>
      </c>
      <c r="G1937" t="s">
        <v>4813</v>
      </c>
      <c r="H1937" t="s">
        <v>1995</v>
      </c>
      <c r="I1937" t="str">
        <f t="shared" si="61"/>
        <v>D0288OB3SKU00434</v>
      </c>
      <c r="J1937">
        <v>305</v>
      </c>
    </row>
    <row r="1938" spans="1:10" x14ac:dyDescent="0.3">
      <c r="A1938" t="s">
        <v>4817</v>
      </c>
      <c r="B1938" t="s">
        <v>1303</v>
      </c>
      <c r="C1938" t="str">
        <f t="shared" si="60"/>
        <v>D0288</v>
      </c>
      <c r="D1938">
        <f>VLOOKUP(C1938,Sheet5!F:H,3,)</f>
        <v>8</v>
      </c>
      <c r="E1938" t="s">
        <v>2861</v>
      </c>
      <c r="F1938" t="s">
        <v>4812</v>
      </c>
      <c r="G1938" t="s">
        <v>4813</v>
      </c>
      <c r="H1938" t="s">
        <v>1877</v>
      </c>
      <c r="I1938" t="str">
        <f t="shared" si="61"/>
        <v>D0288OB1SKU00459</v>
      </c>
      <c r="J1938">
        <v>50</v>
      </c>
    </row>
    <row r="1939" spans="1:10" x14ac:dyDescent="0.3">
      <c r="A1939" t="s">
        <v>4817</v>
      </c>
      <c r="B1939" t="s">
        <v>1303</v>
      </c>
      <c r="C1939" t="str">
        <f t="shared" si="60"/>
        <v>D0288</v>
      </c>
      <c r="D1939">
        <f>VLOOKUP(C1939,Sheet5!F:H,3,)</f>
        <v>8</v>
      </c>
      <c r="E1939" t="s">
        <v>2861</v>
      </c>
      <c r="F1939" t="s">
        <v>4812</v>
      </c>
      <c r="G1939" t="s">
        <v>4813</v>
      </c>
      <c r="H1939" t="s">
        <v>2144</v>
      </c>
      <c r="I1939" t="str">
        <f t="shared" si="61"/>
        <v>D0288OB1SKU00323</v>
      </c>
      <c r="J1939">
        <v>120</v>
      </c>
    </row>
    <row r="1940" spans="1:10" x14ac:dyDescent="0.3">
      <c r="A1940" t="s">
        <v>4817</v>
      </c>
      <c r="B1940" t="s">
        <v>1303</v>
      </c>
      <c r="C1940" t="str">
        <f t="shared" si="60"/>
        <v>D0288</v>
      </c>
      <c r="D1940">
        <f>VLOOKUP(C1940,Sheet5!F:H,3,)</f>
        <v>8</v>
      </c>
      <c r="E1940" t="s">
        <v>2861</v>
      </c>
      <c r="F1940" t="s">
        <v>4812</v>
      </c>
      <c r="G1940" t="s">
        <v>4813</v>
      </c>
      <c r="H1940" t="s">
        <v>1954</v>
      </c>
      <c r="I1940" t="str">
        <f t="shared" si="61"/>
        <v>D0288OB1SKU00428</v>
      </c>
      <c r="J1940">
        <v>416</v>
      </c>
    </row>
    <row r="1941" spans="1:10" x14ac:dyDescent="0.3">
      <c r="A1941" t="s">
        <v>4817</v>
      </c>
      <c r="B1941" t="s">
        <v>1303</v>
      </c>
      <c r="C1941" t="str">
        <f t="shared" si="60"/>
        <v>D0288</v>
      </c>
      <c r="D1941">
        <f>VLOOKUP(C1941,Sheet5!F:H,3,)</f>
        <v>8</v>
      </c>
      <c r="E1941" t="s">
        <v>2861</v>
      </c>
      <c r="F1941" t="s">
        <v>4812</v>
      </c>
      <c r="G1941" t="s">
        <v>4813</v>
      </c>
      <c r="H1941" t="s">
        <v>11</v>
      </c>
      <c r="I1941" t="str">
        <f t="shared" si="61"/>
        <v>D0288OB1SKU00300</v>
      </c>
      <c r="J1941">
        <v>284</v>
      </c>
    </row>
    <row r="1942" spans="1:10" x14ac:dyDescent="0.3">
      <c r="A1942" t="s">
        <v>4817</v>
      </c>
      <c r="B1942" t="s">
        <v>1303</v>
      </c>
      <c r="C1942" t="str">
        <f t="shared" si="60"/>
        <v>D0288</v>
      </c>
      <c r="D1942">
        <f>VLOOKUP(C1942,Sheet5!F:H,3,)</f>
        <v>8</v>
      </c>
      <c r="E1942" t="s">
        <v>2861</v>
      </c>
      <c r="F1942" t="s">
        <v>4812</v>
      </c>
      <c r="G1942" t="s">
        <v>4813</v>
      </c>
      <c r="H1942" t="s">
        <v>2503</v>
      </c>
      <c r="I1942" t="str">
        <f t="shared" si="61"/>
        <v>D0288OB1SKU00723</v>
      </c>
      <c r="J1942">
        <v>87</v>
      </c>
    </row>
    <row r="1943" spans="1:10" x14ac:dyDescent="0.3">
      <c r="A1943" t="s">
        <v>4817</v>
      </c>
      <c r="B1943" t="s">
        <v>1303</v>
      </c>
      <c r="C1943" t="str">
        <f t="shared" si="60"/>
        <v>D0288</v>
      </c>
      <c r="D1943">
        <f>VLOOKUP(C1943,Sheet5!F:H,3,)</f>
        <v>8</v>
      </c>
      <c r="E1943" t="s">
        <v>2861</v>
      </c>
      <c r="F1943" t="s">
        <v>4812</v>
      </c>
      <c r="G1943" t="s">
        <v>4813</v>
      </c>
      <c r="H1943" t="s">
        <v>2307</v>
      </c>
      <c r="I1943" t="str">
        <f t="shared" si="61"/>
        <v>D0288OB1SKU00342</v>
      </c>
      <c r="J1943">
        <v>36</v>
      </c>
    </row>
    <row r="1944" spans="1:10" x14ac:dyDescent="0.3">
      <c r="A1944" t="s">
        <v>4817</v>
      </c>
      <c r="B1944" t="s">
        <v>1303</v>
      </c>
      <c r="C1944" t="str">
        <f t="shared" si="60"/>
        <v>D0288</v>
      </c>
      <c r="D1944">
        <f>VLOOKUP(C1944,Sheet5!F:H,3,)</f>
        <v>8</v>
      </c>
      <c r="E1944" t="s">
        <v>2861</v>
      </c>
      <c r="F1944" t="s">
        <v>4812</v>
      </c>
      <c r="G1944" t="s">
        <v>4813</v>
      </c>
      <c r="H1944" t="s">
        <v>2021</v>
      </c>
      <c r="I1944" t="str">
        <f t="shared" si="61"/>
        <v>D0288OB1SKU00457</v>
      </c>
      <c r="J1944">
        <v>60</v>
      </c>
    </row>
    <row r="1945" spans="1:10" x14ac:dyDescent="0.3">
      <c r="A1945" t="s">
        <v>4817</v>
      </c>
      <c r="B1945" t="s">
        <v>1303</v>
      </c>
      <c r="C1945" t="str">
        <f t="shared" si="60"/>
        <v>D0288</v>
      </c>
      <c r="D1945">
        <f>VLOOKUP(C1945,Sheet5!F:H,3,)</f>
        <v>8</v>
      </c>
      <c r="E1945" t="s">
        <v>2861</v>
      </c>
      <c r="F1945" t="s">
        <v>4812</v>
      </c>
      <c r="G1945" t="s">
        <v>4813</v>
      </c>
      <c r="H1945" t="s">
        <v>14</v>
      </c>
      <c r="I1945" t="str">
        <f t="shared" si="61"/>
        <v>D0288OB1SKU00292</v>
      </c>
      <c r="J1945">
        <v>49</v>
      </c>
    </row>
    <row r="1946" spans="1:10" x14ac:dyDescent="0.3">
      <c r="A1946" t="s">
        <v>4817</v>
      </c>
      <c r="B1946" t="s">
        <v>1303</v>
      </c>
      <c r="C1946" t="str">
        <f t="shared" si="60"/>
        <v>D0288</v>
      </c>
      <c r="D1946">
        <f>VLOOKUP(C1946,Sheet5!F:H,3,)</f>
        <v>8</v>
      </c>
      <c r="E1946" t="s">
        <v>2861</v>
      </c>
      <c r="F1946" t="s">
        <v>4812</v>
      </c>
      <c r="G1946" t="s">
        <v>4813</v>
      </c>
      <c r="H1946" t="s">
        <v>1995</v>
      </c>
      <c r="I1946" t="str">
        <f t="shared" si="61"/>
        <v>D0288OB1SKU00434</v>
      </c>
      <c r="J1946">
        <v>198</v>
      </c>
    </row>
    <row r="1947" spans="1:10" x14ac:dyDescent="0.3">
      <c r="A1947" t="s">
        <v>4805</v>
      </c>
      <c r="B1947" t="s">
        <v>1320</v>
      </c>
      <c r="C1947" t="str">
        <f t="shared" si="60"/>
        <v>D0290</v>
      </c>
      <c r="D1947">
        <f>VLOOKUP(C1947,Sheet5!F:H,3,)</f>
        <v>8</v>
      </c>
      <c r="E1947" t="s">
        <v>4776</v>
      </c>
      <c r="F1947" t="s">
        <v>4777</v>
      </c>
      <c r="G1947" t="s">
        <v>4778</v>
      </c>
      <c r="H1947" t="s">
        <v>1954</v>
      </c>
      <c r="I1947" t="str">
        <f t="shared" si="61"/>
        <v>D0290OB1SKU00428</v>
      </c>
      <c r="J1947">
        <v>65</v>
      </c>
    </row>
    <row r="1948" spans="1:10" x14ac:dyDescent="0.3">
      <c r="A1948" t="s">
        <v>4805</v>
      </c>
      <c r="B1948" t="s">
        <v>1320</v>
      </c>
      <c r="C1948" t="str">
        <f t="shared" si="60"/>
        <v>D0290</v>
      </c>
      <c r="D1948">
        <f>VLOOKUP(C1948,Sheet5!F:H,3,)</f>
        <v>8</v>
      </c>
      <c r="E1948" t="s">
        <v>4776</v>
      </c>
      <c r="F1948" t="s">
        <v>4777</v>
      </c>
      <c r="G1948" t="s">
        <v>4778</v>
      </c>
      <c r="H1948" t="s">
        <v>1995</v>
      </c>
      <c r="I1948" t="str">
        <f t="shared" si="61"/>
        <v>D0290OB1SKU00434</v>
      </c>
      <c r="J1948">
        <v>45</v>
      </c>
    </row>
    <row r="1949" spans="1:10" x14ac:dyDescent="0.3">
      <c r="A1949" t="s">
        <v>4805</v>
      </c>
      <c r="B1949" t="s">
        <v>1320</v>
      </c>
      <c r="C1949" t="str">
        <f t="shared" si="60"/>
        <v>D0290</v>
      </c>
      <c r="D1949">
        <f>VLOOKUP(C1949,Sheet5!F:H,3,)</f>
        <v>8</v>
      </c>
      <c r="E1949" t="s">
        <v>4776</v>
      </c>
      <c r="F1949" t="s">
        <v>4777</v>
      </c>
      <c r="G1949" t="s">
        <v>4778</v>
      </c>
      <c r="H1949" t="s">
        <v>2021</v>
      </c>
      <c r="I1949" t="str">
        <f t="shared" si="61"/>
        <v>D0290OB1SKU00457</v>
      </c>
      <c r="J1949">
        <v>25</v>
      </c>
    </row>
    <row r="1950" spans="1:10" x14ac:dyDescent="0.3">
      <c r="A1950" t="s">
        <v>4805</v>
      </c>
      <c r="B1950" t="s">
        <v>1320</v>
      </c>
      <c r="C1950" t="str">
        <f t="shared" si="60"/>
        <v>D0290</v>
      </c>
      <c r="D1950">
        <f>VLOOKUP(C1950,Sheet5!F:H,3,)</f>
        <v>8</v>
      </c>
      <c r="E1950" t="s">
        <v>4776</v>
      </c>
      <c r="F1950" t="s">
        <v>4777</v>
      </c>
      <c r="G1950" t="s">
        <v>4778</v>
      </c>
      <c r="H1950" t="s">
        <v>1877</v>
      </c>
      <c r="I1950" t="str">
        <f t="shared" si="61"/>
        <v>D0290OB1SKU00459</v>
      </c>
      <c r="J1950">
        <v>50</v>
      </c>
    </row>
    <row r="1951" spans="1:10" x14ac:dyDescent="0.3">
      <c r="A1951" t="s">
        <v>4805</v>
      </c>
      <c r="B1951" t="s">
        <v>1320</v>
      </c>
      <c r="C1951" t="str">
        <f t="shared" si="60"/>
        <v>D0290</v>
      </c>
      <c r="D1951">
        <f>VLOOKUP(C1951,Sheet5!F:H,3,)</f>
        <v>8</v>
      </c>
      <c r="E1951" t="s">
        <v>4776</v>
      </c>
      <c r="F1951" t="s">
        <v>4777</v>
      </c>
      <c r="G1951" t="s">
        <v>4778</v>
      </c>
      <c r="H1951" t="s">
        <v>2024</v>
      </c>
      <c r="I1951" t="str">
        <f t="shared" si="61"/>
        <v>D0290OB1SKU00547</v>
      </c>
      <c r="J1951">
        <v>15</v>
      </c>
    </row>
    <row r="1952" spans="1:10" x14ac:dyDescent="0.3">
      <c r="A1952" t="s">
        <v>4805</v>
      </c>
      <c r="B1952" t="s">
        <v>1320</v>
      </c>
      <c r="C1952" t="str">
        <f t="shared" si="60"/>
        <v>D0290</v>
      </c>
      <c r="D1952">
        <f>VLOOKUP(C1952,Sheet5!F:H,3,)</f>
        <v>8</v>
      </c>
      <c r="E1952" t="s">
        <v>4776</v>
      </c>
      <c r="F1952" t="s">
        <v>4777</v>
      </c>
      <c r="G1952" t="s">
        <v>4778</v>
      </c>
      <c r="H1952" t="s">
        <v>2503</v>
      </c>
      <c r="I1952" t="str">
        <f t="shared" si="61"/>
        <v>D0290OB1SKU00723</v>
      </c>
      <c r="J1952">
        <v>3</v>
      </c>
    </row>
    <row r="1953" spans="1:10" x14ac:dyDescent="0.3">
      <c r="A1953" t="s">
        <v>5209</v>
      </c>
      <c r="B1953" t="s">
        <v>1326</v>
      </c>
      <c r="C1953" t="str">
        <f t="shared" si="60"/>
        <v>D0292</v>
      </c>
      <c r="D1953">
        <f>VLOOKUP(C1953,Sheet5!F:H,3,)</f>
        <v>8</v>
      </c>
      <c r="E1953" t="s">
        <v>5144</v>
      </c>
      <c r="F1953" t="s">
        <v>5145</v>
      </c>
      <c r="G1953" t="s">
        <v>2715</v>
      </c>
      <c r="H1953" t="s">
        <v>11</v>
      </c>
      <c r="I1953" t="str">
        <f t="shared" si="61"/>
        <v>D0292OB1SKU00300</v>
      </c>
      <c r="J1953">
        <v>450</v>
      </c>
    </row>
    <row r="1954" spans="1:10" x14ac:dyDescent="0.3">
      <c r="A1954" t="s">
        <v>5209</v>
      </c>
      <c r="B1954" t="s">
        <v>1326</v>
      </c>
      <c r="C1954" t="str">
        <f t="shared" si="60"/>
        <v>D0292</v>
      </c>
      <c r="D1954">
        <f>VLOOKUP(C1954,Sheet5!F:H,3,)</f>
        <v>8</v>
      </c>
      <c r="E1954" t="s">
        <v>5144</v>
      </c>
      <c r="F1954" t="s">
        <v>5145</v>
      </c>
      <c r="G1954" t="s">
        <v>2715</v>
      </c>
      <c r="H1954" t="s">
        <v>1682</v>
      </c>
      <c r="I1954" t="str">
        <f t="shared" si="61"/>
        <v>D0292OB1SKU00695</v>
      </c>
      <c r="J1954">
        <v>10</v>
      </c>
    </row>
    <row r="1955" spans="1:10" x14ac:dyDescent="0.3">
      <c r="A1955" t="s">
        <v>5209</v>
      </c>
      <c r="B1955" t="s">
        <v>1326</v>
      </c>
      <c r="C1955" t="str">
        <f t="shared" si="60"/>
        <v>D0292</v>
      </c>
      <c r="D1955">
        <f>VLOOKUP(C1955,Sheet5!F:H,3,)</f>
        <v>8</v>
      </c>
      <c r="E1955" t="s">
        <v>5144</v>
      </c>
      <c r="F1955" t="s">
        <v>5145</v>
      </c>
      <c r="G1955" t="s">
        <v>2715</v>
      </c>
      <c r="H1955" t="s">
        <v>14</v>
      </c>
      <c r="I1955" t="str">
        <f t="shared" si="61"/>
        <v>D0292OB1SKU00292</v>
      </c>
      <c r="J1955">
        <v>20</v>
      </c>
    </row>
    <row r="1956" spans="1:10" x14ac:dyDescent="0.3">
      <c r="A1956" t="s">
        <v>5209</v>
      </c>
      <c r="B1956" t="s">
        <v>1326</v>
      </c>
      <c r="C1956" t="str">
        <f t="shared" si="60"/>
        <v>D0292</v>
      </c>
      <c r="D1956">
        <f>VLOOKUP(C1956,Sheet5!F:H,3,)</f>
        <v>8</v>
      </c>
      <c r="E1956" t="s">
        <v>5144</v>
      </c>
      <c r="F1956" t="s">
        <v>5145</v>
      </c>
      <c r="G1956" t="s">
        <v>2715</v>
      </c>
      <c r="H1956" t="s">
        <v>1656</v>
      </c>
      <c r="I1956" t="str">
        <f t="shared" si="61"/>
        <v>D0292OB1SKU00698</v>
      </c>
      <c r="J1956">
        <v>10</v>
      </c>
    </row>
    <row r="1957" spans="1:10" x14ac:dyDescent="0.3">
      <c r="A1957" t="s">
        <v>5209</v>
      </c>
      <c r="B1957" t="s">
        <v>1327</v>
      </c>
      <c r="C1957" t="str">
        <f t="shared" si="60"/>
        <v>D0292</v>
      </c>
      <c r="D1957">
        <f>VLOOKUP(C1957,Sheet5!F:H,3,)</f>
        <v>8</v>
      </c>
      <c r="E1957" t="s">
        <v>5146</v>
      </c>
      <c r="F1957" t="s">
        <v>5145</v>
      </c>
      <c r="G1957" t="s">
        <v>2715</v>
      </c>
      <c r="H1957" t="s">
        <v>11</v>
      </c>
      <c r="I1957" t="str">
        <f t="shared" si="61"/>
        <v>D0292OB2SKU00300</v>
      </c>
      <c r="J1957">
        <v>450</v>
      </c>
    </row>
    <row r="1958" spans="1:10" x14ac:dyDescent="0.3">
      <c r="A1958" t="s">
        <v>5209</v>
      </c>
      <c r="B1958" t="s">
        <v>1327</v>
      </c>
      <c r="C1958" t="str">
        <f t="shared" si="60"/>
        <v>D0292</v>
      </c>
      <c r="D1958">
        <f>VLOOKUP(C1958,Sheet5!F:H,3,)</f>
        <v>8</v>
      </c>
      <c r="E1958" t="s">
        <v>5146</v>
      </c>
      <c r="F1958" t="s">
        <v>5145</v>
      </c>
      <c r="G1958" t="s">
        <v>2715</v>
      </c>
      <c r="H1958" t="s">
        <v>13</v>
      </c>
      <c r="I1958" t="str">
        <f t="shared" si="61"/>
        <v>D0292OB2SKU00269</v>
      </c>
      <c r="J1958">
        <v>10</v>
      </c>
    </row>
    <row r="1959" spans="1:10" x14ac:dyDescent="0.3">
      <c r="A1959" t="s">
        <v>5209</v>
      </c>
      <c r="B1959" t="s">
        <v>1327</v>
      </c>
      <c r="C1959" t="str">
        <f t="shared" si="60"/>
        <v>D0292</v>
      </c>
      <c r="D1959">
        <f>VLOOKUP(C1959,Sheet5!F:H,3,)</f>
        <v>8</v>
      </c>
      <c r="E1959" t="s">
        <v>5146</v>
      </c>
      <c r="F1959" t="s">
        <v>5145</v>
      </c>
      <c r="G1959" t="s">
        <v>2715</v>
      </c>
      <c r="H1959" t="s">
        <v>1682</v>
      </c>
      <c r="I1959" t="str">
        <f t="shared" si="61"/>
        <v>D0292OB2SKU00695</v>
      </c>
      <c r="J1959">
        <v>10</v>
      </c>
    </row>
    <row r="1960" spans="1:10" x14ac:dyDescent="0.3">
      <c r="A1960" t="s">
        <v>5209</v>
      </c>
      <c r="B1960" t="s">
        <v>1327</v>
      </c>
      <c r="C1960" t="str">
        <f t="shared" si="60"/>
        <v>D0292</v>
      </c>
      <c r="D1960">
        <f>VLOOKUP(C1960,Sheet5!F:H,3,)</f>
        <v>8</v>
      </c>
      <c r="E1960" t="s">
        <v>5146</v>
      </c>
      <c r="F1960" t="s">
        <v>5145</v>
      </c>
      <c r="G1960" t="s">
        <v>2715</v>
      </c>
      <c r="H1960" t="s">
        <v>14</v>
      </c>
      <c r="I1960" t="str">
        <f t="shared" si="61"/>
        <v>D0292OB2SKU00292</v>
      </c>
      <c r="J1960">
        <v>30</v>
      </c>
    </row>
    <row r="1961" spans="1:10" x14ac:dyDescent="0.3">
      <c r="A1961" t="s">
        <v>5209</v>
      </c>
      <c r="B1961" t="s">
        <v>1327</v>
      </c>
      <c r="C1961" t="str">
        <f t="shared" si="60"/>
        <v>D0292</v>
      </c>
      <c r="D1961">
        <f>VLOOKUP(C1961,Sheet5!F:H,3,)</f>
        <v>8</v>
      </c>
      <c r="E1961" t="s">
        <v>5146</v>
      </c>
      <c r="F1961" t="s">
        <v>5145</v>
      </c>
      <c r="G1961" t="s">
        <v>2715</v>
      </c>
      <c r="H1961" t="s">
        <v>1656</v>
      </c>
      <c r="I1961" t="str">
        <f t="shared" si="61"/>
        <v>D0292OB2SKU00698</v>
      </c>
      <c r="J1961">
        <v>10</v>
      </c>
    </row>
    <row r="1962" spans="1:10" x14ac:dyDescent="0.3">
      <c r="A1962" t="s">
        <v>5209</v>
      </c>
      <c r="B1962" t="s">
        <v>1327</v>
      </c>
      <c r="C1962" t="str">
        <f t="shared" si="60"/>
        <v>D0292</v>
      </c>
      <c r="D1962">
        <f>VLOOKUP(C1962,Sheet5!F:H,3,)</f>
        <v>8</v>
      </c>
      <c r="E1962" t="s">
        <v>5146</v>
      </c>
      <c r="F1962" t="s">
        <v>5145</v>
      </c>
      <c r="G1962" t="s">
        <v>2715</v>
      </c>
      <c r="H1962" t="s">
        <v>2543</v>
      </c>
      <c r="I1962" t="str">
        <f t="shared" si="61"/>
        <v>D0292OB2SKU00670</v>
      </c>
      <c r="J1962">
        <v>10</v>
      </c>
    </row>
    <row r="1963" spans="1:10" x14ac:dyDescent="0.3">
      <c r="A1963" t="s">
        <v>4520</v>
      </c>
      <c r="B1963" t="s">
        <v>1340</v>
      </c>
      <c r="C1963" t="str">
        <f t="shared" si="60"/>
        <v>D0297</v>
      </c>
      <c r="D1963">
        <f>VLOOKUP(C1963,Sheet5!F:H,3,)</f>
        <v>8</v>
      </c>
      <c r="E1963" t="s">
        <v>4581</v>
      </c>
      <c r="F1963" t="s">
        <v>2816</v>
      </c>
      <c r="G1963" t="s">
        <v>2817</v>
      </c>
      <c r="H1963" t="s">
        <v>11</v>
      </c>
      <c r="I1963" t="str">
        <f t="shared" si="61"/>
        <v>D0297OB1SKU00300</v>
      </c>
      <c r="J1963">
        <v>160</v>
      </c>
    </row>
    <row r="1964" spans="1:10" x14ac:dyDescent="0.3">
      <c r="A1964" t="s">
        <v>4520</v>
      </c>
      <c r="B1964" t="s">
        <v>1340</v>
      </c>
      <c r="C1964" t="str">
        <f t="shared" si="60"/>
        <v>D0297</v>
      </c>
      <c r="D1964">
        <f>VLOOKUP(C1964,Sheet5!F:H,3,)</f>
        <v>8</v>
      </c>
      <c r="E1964" t="s">
        <v>4581</v>
      </c>
      <c r="F1964" t="s">
        <v>2816</v>
      </c>
      <c r="G1964" t="s">
        <v>2817</v>
      </c>
      <c r="H1964" t="s">
        <v>1682</v>
      </c>
      <c r="I1964" t="str">
        <f t="shared" si="61"/>
        <v>D0297OB1SKU00695</v>
      </c>
      <c r="J1964">
        <v>3</v>
      </c>
    </row>
    <row r="1965" spans="1:10" x14ac:dyDescent="0.3">
      <c r="A1965" t="s">
        <v>4520</v>
      </c>
      <c r="B1965" t="s">
        <v>1340</v>
      </c>
      <c r="C1965" t="str">
        <f t="shared" si="60"/>
        <v>D0297</v>
      </c>
      <c r="D1965">
        <f>VLOOKUP(C1965,Sheet5!F:H,3,)</f>
        <v>8</v>
      </c>
      <c r="E1965" t="s">
        <v>4581</v>
      </c>
      <c r="F1965" t="s">
        <v>2816</v>
      </c>
      <c r="G1965" t="s">
        <v>2817</v>
      </c>
      <c r="H1965" t="s">
        <v>14</v>
      </c>
      <c r="I1965" t="str">
        <f t="shared" si="61"/>
        <v>D0297OB1SKU00292</v>
      </c>
      <c r="J1965">
        <v>20</v>
      </c>
    </row>
    <row r="1966" spans="1:10" x14ac:dyDescent="0.3">
      <c r="A1966" t="s">
        <v>4520</v>
      </c>
      <c r="B1966" t="s">
        <v>1340</v>
      </c>
      <c r="C1966" t="str">
        <f t="shared" si="60"/>
        <v>D0297</v>
      </c>
      <c r="D1966">
        <f>VLOOKUP(C1966,Sheet5!F:H,3,)</f>
        <v>8</v>
      </c>
      <c r="E1966" t="s">
        <v>4581</v>
      </c>
      <c r="F1966" t="s">
        <v>2816</v>
      </c>
      <c r="G1966" t="s">
        <v>2817</v>
      </c>
      <c r="H1966" t="s">
        <v>1656</v>
      </c>
      <c r="I1966" t="str">
        <f t="shared" si="61"/>
        <v>D0297OB1SKU00698</v>
      </c>
      <c r="J1966">
        <v>10</v>
      </c>
    </row>
    <row r="1967" spans="1:10" x14ac:dyDescent="0.3">
      <c r="A1967" t="s">
        <v>4520</v>
      </c>
      <c r="B1967" t="s">
        <v>1340</v>
      </c>
      <c r="C1967" t="str">
        <f t="shared" si="60"/>
        <v>D0297</v>
      </c>
      <c r="D1967">
        <f>VLOOKUP(C1967,Sheet5!F:H,3,)</f>
        <v>8</v>
      </c>
      <c r="E1967" t="s">
        <v>4581</v>
      </c>
      <c r="F1967" t="s">
        <v>2816</v>
      </c>
      <c r="G1967" t="s">
        <v>2817</v>
      </c>
      <c r="H1967" t="s">
        <v>16</v>
      </c>
      <c r="I1967" t="str">
        <f t="shared" si="61"/>
        <v>D0297OB1SKU00530</v>
      </c>
      <c r="J1967">
        <v>1</v>
      </c>
    </row>
    <row r="1968" spans="1:10" x14ac:dyDescent="0.3">
      <c r="A1968" t="s">
        <v>4520</v>
      </c>
      <c r="B1968" t="s">
        <v>1340</v>
      </c>
      <c r="C1968" t="str">
        <f t="shared" si="60"/>
        <v>D0297</v>
      </c>
      <c r="D1968">
        <f>VLOOKUP(C1968,Sheet5!F:H,3,)</f>
        <v>8</v>
      </c>
      <c r="E1968" t="s">
        <v>4581</v>
      </c>
      <c r="F1968" t="s">
        <v>2816</v>
      </c>
      <c r="G1968" t="s">
        <v>2817</v>
      </c>
      <c r="H1968" t="s">
        <v>15</v>
      </c>
      <c r="I1968" t="str">
        <f t="shared" si="61"/>
        <v>D0297OB1SKU00535</v>
      </c>
      <c r="J1968">
        <v>1</v>
      </c>
    </row>
    <row r="1969" spans="1:10" x14ac:dyDescent="0.3">
      <c r="A1969" t="s">
        <v>4520</v>
      </c>
      <c r="B1969" t="s">
        <v>1341</v>
      </c>
      <c r="C1969" t="str">
        <f t="shared" si="60"/>
        <v>D0297</v>
      </c>
      <c r="D1969">
        <f>VLOOKUP(C1969,Sheet5!F:H,3,)</f>
        <v>8</v>
      </c>
      <c r="E1969" t="s">
        <v>4582</v>
      </c>
      <c r="F1969" t="s">
        <v>2816</v>
      </c>
      <c r="G1969" t="s">
        <v>2817</v>
      </c>
      <c r="H1969" t="s">
        <v>11</v>
      </c>
      <c r="I1969" t="str">
        <f t="shared" si="61"/>
        <v>D0297OB2SKU00300</v>
      </c>
      <c r="J1969">
        <v>160</v>
      </c>
    </row>
    <row r="1970" spans="1:10" x14ac:dyDescent="0.3">
      <c r="A1970" t="s">
        <v>4520</v>
      </c>
      <c r="B1970" t="s">
        <v>1341</v>
      </c>
      <c r="C1970" t="str">
        <f t="shared" si="60"/>
        <v>D0297</v>
      </c>
      <c r="D1970">
        <f>VLOOKUP(C1970,Sheet5!F:H,3,)</f>
        <v>8</v>
      </c>
      <c r="E1970" t="s">
        <v>4582</v>
      </c>
      <c r="F1970" t="s">
        <v>2816</v>
      </c>
      <c r="G1970" t="s">
        <v>2817</v>
      </c>
      <c r="H1970" t="s">
        <v>1682</v>
      </c>
      <c r="I1970" t="str">
        <f t="shared" si="61"/>
        <v>D0297OB2SKU00695</v>
      </c>
      <c r="J1970">
        <v>2</v>
      </c>
    </row>
    <row r="1971" spans="1:10" x14ac:dyDescent="0.3">
      <c r="A1971" t="s">
        <v>4520</v>
      </c>
      <c r="B1971" t="s">
        <v>1341</v>
      </c>
      <c r="C1971" t="str">
        <f t="shared" si="60"/>
        <v>D0297</v>
      </c>
      <c r="D1971">
        <f>VLOOKUP(C1971,Sheet5!F:H,3,)</f>
        <v>8</v>
      </c>
      <c r="E1971" t="s">
        <v>4582</v>
      </c>
      <c r="F1971" t="s">
        <v>2816</v>
      </c>
      <c r="G1971" t="s">
        <v>2817</v>
      </c>
      <c r="H1971" t="s">
        <v>14</v>
      </c>
      <c r="I1971" t="str">
        <f t="shared" si="61"/>
        <v>D0297OB2SKU00292</v>
      </c>
      <c r="J1971">
        <v>20</v>
      </c>
    </row>
    <row r="1972" spans="1:10" x14ac:dyDescent="0.3">
      <c r="A1972" t="s">
        <v>4520</v>
      </c>
      <c r="B1972" t="s">
        <v>1341</v>
      </c>
      <c r="C1972" t="str">
        <f t="shared" si="60"/>
        <v>D0297</v>
      </c>
      <c r="D1972">
        <f>VLOOKUP(C1972,Sheet5!F:H,3,)</f>
        <v>8</v>
      </c>
      <c r="E1972" t="s">
        <v>4582</v>
      </c>
      <c r="F1972" t="s">
        <v>2816</v>
      </c>
      <c r="G1972" t="s">
        <v>2817</v>
      </c>
      <c r="H1972" t="s">
        <v>1656</v>
      </c>
      <c r="I1972" t="str">
        <f t="shared" si="61"/>
        <v>D0297OB2SKU00698</v>
      </c>
      <c r="J1972">
        <v>10</v>
      </c>
    </row>
    <row r="1973" spans="1:10" x14ac:dyDescent="0.3">
      <c r="A1973" t="s">
        <v>4520</v>
      </c>
      <c r="B1973" t="s">
        <v>1341</v>
      </c>
      <c r="C1973" t="str">
        <f t="shared" si="60"/>
        <v>D0297</v>
      </c>
      <c r="D1973">
        <f>VLOOKUP(C1973,Sheet5!F:H,3,)</f>
        <v>8</v>
      </c>
      <c r="E1973" t="s">
        <v>4582</v>
      </c>
      <c r="F1973" t="s">
        <v>2816</v>
      </c>
      <c r="G1973" t="s">
        <v>2817</v>
      </c>
      <c r="H1973" t="s">
        <v>16</v>
      </c>
      <c r="I1973" t="str">
        <f t="shared" si="61"/>
        <v>D0297OB2SKU00530</v>
      </c>
      <c r="J1973">
        <v>1</v>
      </c>
    </row>
    <row r="1974" spans="1:10" x14ac:dyDescent="0.3">
      <c r="A1974" t="s">
        <v>4520</v>
      </c>
      <c r="B1974" t="s">
        <v>1341</v>
      </c>
      <c r="C1974" t="str">
        <f t="shared" si="60"/>
        <v>D0297</v>
      </c>
      <c r="D1974">
        <f>VLOOKUP(C1974,Sheet5!F:H,3,)</f>
        <v>8</v>
      </c>
      <c r="E1974" t="s">
        <v>4582</v>
      </c>
      <c r="F1974" t="s">
        <v>2816</v>
      </c>
      <c r="G1974" t="s">
        <v>2817</v>
      </c>
      <c r="H1974" t="s">
        <v>15</v>
      </c>
      <c r="I1974" t="str">
        <f t="shared" si="61"/>
        <v>D0297OB2SKU00535</v>
      </c>
      <c r="J1974">
        <v>1</v>
      </c>
    </row>
    <row r="1975" spans="1:10" x14ac:dyDescent="0.3">
      <c r="A1975" t="s">
        <v>5302</v>
      </c>
      <c r="B1975" t="s">
        <v>1342</v>
      </c>
      <c r="C1975" t="str">
        <f t="shared" si="60"/>
        <v>D0298</v>
      </c>
      <c r="D1975">
        <f>VLOOKUP(C1975,Sheet5!F:H,3,)</f>
        <v>8</v>
      </c>
      <c r="E1975" t="s">
        <v>5278</v>
      </c>
      <c r="F1975" t="s">
        <v>5279</v>
      </c>
      <c r="G1975" t="s">
        <v>2722</v>
      </c>
      <c r="H1975" t="s">
        <v>11</v>
      </c>
      <c r="I1975" t="str">
        <f t="shared" si="61"/>
        <v>D0298OB1SKU00300</v>
      </c>
      <c r="J1975">
        <v>320</v>
      </c>
    </row>
    <row r="1976" spans="1:10" x14ac:dyDescent="0.3">
      <c r="A1976" t="s">
        <v>5302</v>
      </c>
      <c r="B1976" t="s">
        <v>1342</v>
      </c>
      <c r="C1976" t="str">
        <f t="shared" si="60"/>
        <v>D0298</v>
      </c>
      <c r="D1976">
        <f>VLOOKUP(C1976,Sheet5!F:H,3,)</f>
        <v>8</v>
      </c>
      <c r="E1976" t="s">
        <v>5278</v>
      </c>
      <c r="F1976" t="s">
        <v>5279</v>
      </c>
      <c r="G1976" t="s">
        <v>2722</v>
      </c>
      <c r="H1976" t="s">
        <v>12</v>
      </c>
      <c r="I1976" t="str">
        <f t="shared" si="61"/>
        <v>D0298OB1SKU00296</v>
      </c>
      <c r="J1976">
        <v>1</v>
      </c>
    </row>
    <row r="1977" spans="1:10" x14ac:dyDescent="0.3">
      <c r="A1977" t="s">
        <v>5302</v>
      </c>
      <c r="B1977" t="s">
        <v>1342</v>
      </c>
      <c r="C1977" t="str">
        <f t="shared" si="60"/>
        <v>D0298</v>
      </c>
      <c r="D1977">
        <f>VLOOKUP(C1977,Sheet5!F:H,3,)</f>
        <v>8</v>
      </c>
      <c r="E1977" t="s">
        <v>5278</v>
      </c>
      <c r="F1977" t="s">
        <v>5279</v>
      </c>
      <c r="G1977" t="s">
        <v>2722</v>
      </c>
      <c r="H1977" t="s">
        <v>13</v>
      </c>
      <c r="I1977" t="str">
        <f t="shared" si="61"/>
        <v>D0298OB1SKU00269</v>
      </c>
      <c r="J1977">
        <v>1</v>
      </c>
    </row>
    <row r="1978" spans="1:10" x14ac:dyDescent="0.3">
      <c r="A1978" t="s">
        <v>5302</v>
      </c>
      <c r="B1978" t="s">
        <v>1342</v>
      </c>
      <c r="C1978" t="str">
        <f t="shared" si="60"/>
        <v>D0298</v>
      </c>
      <c r="D1978">
        <f>VLOOKUP(C1978,Sheet5!F:H,3,)</f>
        <v>8</v>
      </c>
      <c r="E1978" t="s">
        <v>5278</v>
      </c>
      <c r="F1978" t="s">
        <v>5279</v>
      </c>
      <c r="G1978" t="s">
        <v>2722</v>
      </c>
      <c r="H1978" t="s">
        <v>1682</v>
      </c>
      <c r="I1978" t="str">
        <f t="shared" si="61"/>
        <v>D0298OB1SKU00695</v>
      </c>
      <c r="J1978">
        <v>2</v>
      </c>
    </row>
    <row r="1979" spans="1:10" x14ac:dyDescent="0.3">
      <c r="A1979" t="s">
        <v>5302</v>
      </c>
      <c r="B1979" t="s">
        <v>1342</v>
      </c>
      <c r="C1979" t="str">
        <f t="shared" si="60"/>
        <v>D0298</v>
      </c>
      <c r="D1979">
        <f>VLOOKUP(C1979,Sheet5!F:H,3,)</f>
        <v>8</v>
      </c>
      <c r="E1979" t="s">
        <v>5278</v>
      </c>
      <c r="F1979" t="s">
        <v>5279</v>
      </c>
      <c r="G1979" t="s">
        <v>2722</v>
      </c>
      <c r="H1979" t="s">
        <v>1440</v>
      </c>
      <c r="I1979" t="str">
        <f t="shared" si="61"/>
        <v>D0298OB1SKU00264</v>
      </c>
      <c r="J1979">
        <v>2</v>
      </c>
    </row>
    <row r="1980" spans="1:10" x14ac:dyDescent="0.3">
      <c r="A1980" t="s">
        <v>5302</v>
      </c>
      <c r="B1980" t="s">
        <v>1342</v>
      </c>
      <c r="C1980" t="str">
        <f t="shared" si="60"/>
        <v>D0298</v>
      </c>
      <c r="D1980">
        <f>VLOOKUP(C1980,Sheet5!F:H,3,)</f>
        <v>8</v>
      </c>
      <c r="E1980" t="s">
        <v>5278</v>
      </c>
      <c r="F1980" t="s">
        <v>5279</v>
      </c>
      <c r="G1980" t="s">
        <v>2722</v>
      </c>
      <c r="H1980" t="s">
        <v>14</v>
      </c>
      <c r="I1980" t="str">
        <f t="shared" si="61"/>
        <v>D0298OB1SKU00292</v>
      </c>
      <c r="J1980">
        <v>5</v>
      </c>
    </row>
    <row r="1981" spans="1:10" x14ac:dyDescent="0.3">
      <c r="A1981" t="s">
        <v>5302</v>
      </c>
      <c r="B1981" t="s">
        <v>1342</v>
      </c>
      <c r="C1981" t="str">
        <f t="shared" si="60"/>
        <v>D0298</v>
      </c>
      <c r="D1981">
        <f>VLOOKUP(C1981,Sheet5!F:H,3,)</f>
        <v>8</v>
      </c>
      <c r="E1981" t="s">
        <v>5278</v>
      </c>
      <c r="F1981" t="s">
        <v>5279</v>
      </c>
      <c r="G1981" t="s">
        <v>2722</v>
      </c>
      <c r="H1981" t="s">
        <v>1656</v>
      </c>
      <c r="I1981" t="str">
        <f t="shared" si="61"/>
        <v>D0298OB1SKU00698</v>
      </c>
      <c r="J1981">
        <v>10</v>
      </c>
    </row>
    <row r="1982" spans="1:10" x14ac:dyDescent="0.3">
      <c r="A1982" t="s">
        <v>5302</v>
      </c>
      <c r="B1982" t="s">
        <v>1342</v>
      </c>
      <c r="C1982" t="str">
        <f t="shared" si="60"/>
        <v>D0298</v>
      </c>
      <c r="D1982">
        <f>VLOOKUP(C1982,Sheet5!F:H,3,)</f>
        <v>8</v>
      </c>
      <c r="E1982" t="s">
        <v>5278</v>
      </c>
      <c r="F1982" t="s">
        <v>5279</v>
      </c>
      <c r="G1982" t="s">
        <v>2722</v>
      </c>
      <c r="H1982" t="s">
        <v>16</v>
      </c>
      <c r="I1982" t="str">
        <f t="shared" si="61"/>
        <v>D0298OB1SKU00530</v>
      </c>
      <c r="J1982">
        <v>1</v>
      </c>
    </row>
    <row r="1983" spans="1:10" x14ac:dyDescent="0.3">
      <c r="A1983" t="s">
        <v>5302</v>
      </c>
      <c r="B1983" t="s">
        <v>1342</v>
      </c>
      <c r="C1983" t="str">
        <f t="shared" si="60"/>
        <v>D0298</v>
      </c>
      <c r="D1983">
        <f>VLOOKUP(C1983,Sheet5!F:H,3,)</f>
        <v>8</v>
      </c>
      <c r="E1983" t="s">
        <v>5278</v>
      </c>
      <c r="F1983" t="s">
        <v>5279</v>
      </c>
      <c r="G1983" t="s">
        <v>2722</v>
      </c>
      <c r="H1983" t="s">
        <v>2543</v>
      </c>
      <c r="I1983" t="str">
        <f t="shared" si="61"/>
        <v>D0298OB1SKU00670</v>
      </c>
      <c r="J1983">
        <v>5</v>
      </c>
    </row>
    <row r="1984" spans="1:10" x14ac:dyDescent="0.3">
      <c r="A1984" t="s">
        <v>5302</v>
      </c>
      <c r="B1984" t="s">
        <v>1342</v>
      </c>
      <c r="C1984" t="str">
        <f t="shared" si="60"/>
        <v>D0298</v>
      </c>
      <c r="D1984">
        <f>VLOOKUP(C1984,Sheet5!F:H,3,)</f>
        <v>8</v>
      </c>
      <c r="E1984" t="s">
        <v>5278</v>
      </c>
      <c r="F1984" t="s">
        <v>5279</v>
      </c>
      <c r="G1984" t="s">
        <v>2722</v>
      </c>
      <c r="H1984" t="s">
        <v>15</v>
      </c>
      <c r="I1984" t="str">
        <f t="shared" si="61"/>
        <v>D0298OB1SKU00535</v>
      </c>
      <c r="J1984">
        <v>1</v>
      </c>
    </row>
    <row r="1985" spans="1:10" x14ac:dyDescent="0.3">
      <c r="A1985" t="s">
        <v>5302</v>
      </c>
      <c r="B1985" t="s">
        <v>1342</v>
      </c>
      <c r="C1985" t="str">
        <f t="shared" si="60"/>
        <v>D0298</v>
      </c>
      <c r="D1985">
        <f>VLOOKUP(C1985,Sheet5!F:H,3,)</f>
        <v>8</v>
      </c>
      <c r="E1985" t="s">
        <v>5278</v>
      </c>
      <c r="F1985" t="s">
        <v>5279</v>
      </c>
      <c r="G1985" t="s">
        <v>2722</v>
      </c>
      <c r="H1985" t="s">
        <v>4271</v>
      </c>
      <c r="I1985" t="str">
        <f t="shared" si="61"/>
        <v>D0298OB1SKU00809</v>
      </c>
      <c r="J1985">
        <v>2</v>
      </c>
    </row>
    <row r="1986" spans="1:10" x14ac:dyDescent="0.3">
      <c r="A1986" t="s">
        <v>5302</v>
      </c>
      <c r="B1986" t="s">
        <v>1342</v>
      </c>
      <c r="C1986" t="str">
        <f t="shared" ref="C1986:C2049" si="62">LEFT(B1986,5)</f>
        <v>D0298</v>
      </c>
      <c r="D1986">
        <f>VLOOKUP(C1986,Sheet5!F:H,3,)</f>
        <v>8</v>
      </c>
      <c r="E1986" t="s">
        <v>5278</v>
      </c>
      <c r="F1986" t="s">
        <v>5279</v>
      </c>
      <c r="G1986" t="s">
        <v>2722</v>
      </c>
      <c r="H1986" t="s">
        <v>1954</v>
      </c>
      <c r="I1986" t="str">
        <f t="shared" si="61"/>
        <v>D0298OB1SKU00428</v>
      </c>
      <c r="J1986">
        <v>20</v>
      </c>
    </row>
    <row r="1987" spans="1:10" x14ac:dyDescent="0.3">
      <c r="A1987" t="s">
        <v>5302</v>
      </c>
      <c r="B1987" t="s">
        <v>1342</v>
      </c>
      <c r="C1987" t="str">
        <f t="shared" si="62"/>
        <v>D0298</v>
      </c>
      <c r="D1987">
        <f>VLOOKUP(C1987,Sheet5!F:H,3,)</f>
        <v>8</v>
      </c>
      <c r="E1987" t="s">
        <v>5278</v>
      </c>
      <c r="F1987" t="s">
        <v>5279</v>
      </c>
      <c r="G1987" t="s">
        <v>2722</v>
      </c>
      <c r="H1987" t="s">
        <v>1995</v>
      </c>
      <c r="I1987" t="str">
        <f t="shared" ref="I1987:I2050" si="63">B1987&amp;H1987</f>
        <v>D0298OB1SKU00434</v>
      </c>
      <c r="J1987">
        <v>15</v>
      </c>
    </row>
    <row r="1988" spans="1:10" x14ac:dyDescent="0.3">
      <c r="A1988" t="s">
        <v>5302</v>
      </c>
      <c r="B1988" t="s">
        <v>1342</v>
      </c>
      <c r="C1988" t="str">
        <f t="shared" si="62"/>
        <v>D0298</v>
      </c>
      <c r="D1988">
        <f>VLOOKUP(C1988,Sheet5!F:H,3,)</f>
        <v>8</v>
      </c>
      <c r="E1988" t="s">
        <v>5278</v>
      </c>
      <c r="F1988" t="s">
        <v>5279</v>
      </c>
      <c r="G1988" t="s">
        <v>2722</v>
      </c>
      <c r="H1988" t="s">
        <v>1877</v>
      </c>
      <c r="I1988" t="str">
        <f t="shared" si="63"/>
        <v>D0298OB1SKU00459</v>
      </c>
      <c r="J1988">
        <v>2</v>
      </c>
    </row>
    <row r="1989" spans="1:10" x14ac:dyDescent="0.3">
      <c r="A1989" t="s">
        <v>5302</v>
      </c>
      <c r="B1989" t="s">
        <v>1342</v>
      </c>
      <c r="C1989" t="str">
        <f t="shared" si="62"/>
        <v>D0298</v>
      </c>
      <c r="D1989">
        <f>VLOOKUP(C1989,Sheet5!F:H,3,)</f>
        <v>8</v>
      </c>
      <c r="E1989" t="s">
        <v>5278</v>
      </c>
      <c r="F1989" t="s">
        <v>5279</v>
      </c>
      <c r="G1989" t="s">
        <v>2722</v>
      </c>
      <c r="H1989" t="s">
        <v>2021</v>
      </c>
      <c r="I1989" t="str">
        <f t="shared" si="63"/>
        <v>D0298OB1SKU00457</v>
      </c>
      <c r="J1989">
        <v>2</v>
      </c>
    </row>
    <row r="1990" spans="1:10" x14ac:dyDescent="0.3">
      <c r="A1990" t="s">
        <v>5302</v>
      </c>
      <c r="B1990" t="s">
        <v>1342</v>
      </c>
      <c r="C1990" t="str">
        <f t="shared" si="62"/>
        <v>D0298</v>
      </c>
      <c r="D1990">
        <f>VLOOKUP(C1990,Sheet5!F:H,3,)</f>
        <v>8</v>
      </c>
      <c r="E1990" t="s">
        <v>5278</v>
      </c>
      <c r="F1990" t="s">
        <v>5279</v>
      </c>
      <c r="G1990" t="s">
        <v>2722</v>
      </c>
      <c r="H1990" t="s">
        <v>2503</v>
      </c>
      <c r="I1990" t="str">
        <f t="shared" si="63"/>
        <v>D0298OB1SKU00723</v>
      </c>
      <c r="J1990">
        <v>10</v>
      </c>
    </row>
    <row r="1991" spans="1:10" x14ac:dyDescent="0.3">
      <c r="A1991" t="s">
        <v>5302</v>
      </c>
      <c r="B1991" t="s">
        <v>1342</v>
      </c>
      <c r="C1991" t="str">
        <f t="shared" si="62"/>
        <v>D0298</v>
      </c>
      <c r="D1991">
        <f>VLOOKUP(C1991,Sheet5!F:H,3,)</f>
        <v>8</v>
      </c>
      <c r="E1991" t="s">
        <v>5278</v>
      </c>
      <c r="F1991" t="s">
        <v>5279</v>
      </c>
      <c r="G1991" t="s">
        <v>2722</v>
      </c>
      <c r="H1991" t="s">
        <v>4192</v>
      </c>
      <c r="I1991" t="str">
        <f t="shared" si="63"/>
        <v>D0298OB1SKU00739</v>
      </c>
      <c r="J1991">
        <v>1</v>
      </c>
    </row>
    <row r="1992" spans="1:10" x14ac:dyDescent="0.3">
      <c r="A1992" t="s">
        <v>5592</v>
      </c>
      <c r="B1992" t="s">
        <v>1343</v>
      </c>
      <c r="C1992" t="str">
        <f t="shared" si="62"/>
        <v>D0299</v>
      </c>
      <c r="D1992">
        <f>VLOOKUP(C1992,Sheet5!F:H,3,)</f>
        <v>8</v>
      </c>
      <c r="E1992" t="s">
        <v>5572</v>
      </c>
      <c r="F1992" t="s">
        <v>2743</v>
      </c>
      <c r="G1992" t="s">
        <v>3069</v>
      </c>
      <c r="H1992" t="s">
        <v>1440</v>
      </c>
      <c r="I1992" t="str">
        <f t="shared" si="63"/>
        <v>D0299OB1SKU00264</v>
      </c>
      <c r="J1992">
        <v>300</v>
      </c>
    </row>
    <row r="1993" spans="1:10" x14ac:dyDescent="0.3">
      <c r="A1993" t="s">
        <v>5592</v>
      </c>
      <c r="B1993" t="s">
        <v>1343</v>
      </c>
      <c r="C1993" t="str">
        <f t="shared" si="62"/>
        <v>D0299</v>
      </c>
      <c r="D1993">
        <f>VLOOKUP(C1993,Sheet5!F:H,3,)</f>
        <v>8</v>
      </c>
      <c r="E1993" t="s">
        <v>5572</v>
      </c>
      <c r="F1993" t="s">
        <v>2743</v>
      </c>
      <c r="G1993" t="s">
        <v>5573</v>
      </c>
      <c r="H1993" t="s">
        <v>1954</v>
      </c>
      <c r="I1993" t="str">
        <f t="shared" si="63"/>
        <v>D0299OB1SKU00428</v>
      </c>
      <c r="J1993">
        <v>50</v>
      </c>
    </row>
    <row r="1994" spans="1:10" x14ac:dyDescent="0.3">
      <c r="A1994" t="s">
        <v>5592</v>
      </c>
      <c r="B1994" t="s">
        <v>1343</v>
      </c>
      <c r="C1994" t="str">
        <f t="shared" si="62"/>
        <v>D0299</v>
      </c>
      <c r="D1994">
        <f>VLOOKUP(C1994,Sheet5!F:H,3,)</f>
        <v>8</v>
      </c>
      <c r="E1994" t="s">
        <v>5572</v>
      </c>
      <c r="F1994" t="s">
        <v>2743</v>
      </c>
      <c r="G1994" t="s">
        <v>3069</v>
      </c>
      <c r="H1994" t="s">
        <v>11</v>
      </c>
      <c r="I1994" t="str">
        <f t="shared" si="63"/>
        <v>D0299OB1SKU00300</v>
      </c>
      <c r="J1994">
        <v>5</v>
      </c>
    </row>
    <row r="1995" spans="1:10" x14ac:dyDescent="0.3">
      <c r="A1995" t="s">
        <v>5592</v>
      </c>
      <c r="B1995" t="s">
        <v>1343</v>
      </c>
      <c r="C1995" t="str">
        <f t="shared" si="62"/>
        <v>D0299</v>
      </c>
      <c r="D1995">
        <f>VLOOKUP(C1995,Sheet5!F:H,3,)</f>
        <v>8</v>
      </c>
      <c r="E1995" t="s">
        <v>5572</v>
      </c>
      <c r="F1995" t="s">
        <v>2743</v>
      </c>
      <c r="G1995" t="s">
        <v>2709</v>
      </c>
      <c r="H1995" t="s">
        <v>13</v>
      </c>
      <c r="I1995" t="str">
        <f t="shared" si="63"/>
        <v>D0299OB1SKU00269</v>
      </c>
      <c r="J1995">
        <v>6</v>
      </c>
    </row>
    <row r="1996" spans="1:10" x14ac:dyDescent="0.3">
      <c r="A1996" t="s">
        <v>5592</v>
      </c>
      <c r="B1996" t="s">
        <v>1343</v>
      </c>
      <c r="C1996" t="str">
        <f t="shared" si="62"/>
        <v>D0299</v>
      </c>
      <c r="D1996">
        <f>VLOOKUP(C1996,Sheet5!F:H,3,)</f>
        <v>8</v>
      </c>
      <c r="E1996" t="s">
        <v>5572</v>
      </c>
      <c r="F1996" t="s">
        <v>2743</v>
      </c>
      <c r="G1996" t="s">
        <v>2709</v>
      </c>
      <c r="H1996" t="s">
        <v>1440</v>
      </c>
      <c r="I1996" t="str">
        <f t="shared" si="63"/>
        <v>D0299OB1SKU00264</v>
      </c>
      <c r="J1996">
        <v>6</v>
      </c>
    </row>
    <row r="1997" spans="1:10" x14ac:dyDescent="0.3">
      <c r="A1997" t="s">
        <v>5592</v>
      </c>
      <c r="B1997" t="s">
        <v>1343</v>
      </c>
      <c r="C1997" t="str">
        <f t="shared" si="62"/>
        <v>D0299</v>
      </c>
      <c r="D1997">
        <f>VLOOKUP(C1997,Sheet5!F:H,3,)</f>
        <v>8</v>
      </c>
      <c r="E1997" t="s">
        <v>5572</v>
      </c>
      <c r="F1997" t="s">
        <v>2743</v>
      </c>
      <c r="G1997" t="s">
        <v>3069</v>
      </c>
      <c r="H1997" t="s">
        <v>14</v>
      </c>
      <c r="I1997" t="str">
        <f t="shared" si="63"/>
        <v>D0299OB1SKU00292</v>
      </c>
      <c r="J1997">
        <v>4</v>
      </c>
    </row>
    <row r="1998" spans="1:10" x14ac:dyDescent="0.3">
      <c r="A1998" t="s">
        <v>5592</v>
      </c>
      <c r="B1998" t="s">
        <v>1343</v>
      </c>
      <c r="C1998" t="str">
        <f t="shared" si="62"/>
        <v>D0299</v>
      </c>
      <c r="D1998">
        <f>VLOOKUP(C1998,Sheet5!F:H,3,)</f>
        <v>8</v>
      </c>
      <c r="E1998" t="s">
        <v>5572</v>
      </c>
      <c r="F1998" t="s">
        <v>2743</v>
      </c>
      <c r="G1998" t="s">
        <v>3069</v>
      </c>
      <c r="H1998" t="s">
        <v>13</v>
      </c>
      <c r="I1998" t="str">
        <f t="shared" si="63"/>
        <v>D0299OB1SKU00269</v>
      </c>
      <c r="J1998">
        <v>5</v>
      </c>
    </row>
    <row r="1999" spans="1:10" x14ac:dyDescent="0.3">
      <c r="A1999" t="s">
        <v>5592</v>
      </c>
      <c r="B1999" t="s">
        <v>1343</v>
      </c>
      <c r="C1999" t="str">
        <f t="shared" si="62"/>
        <v>D0299</v>
      </c>
      <c r="D1999">
        <f>VLOOKUP(C1999,Sheet5!F:H,3,)</f>
        <v>8</v>
      </c>
      <c r="E1999" t="s">
        <v>5572</v>
      </c>
      <c r="F1999" t="s">
        <v>2743</v>
      </c>
      <c r="G1999" t="s">
        <v>3069</v>
      </c>
      <c r="H1999" t="s">
        <v>1656</v>
      </c>
      <c r="I1999" t="str">
        <f t="shared" si="63"/>
        <v>D0299OB1SKU00698</v>
      </c>
      <c r="J1999">
        <v>1</v>
      </c>
    </row>
    <row r="2000" spans="1:10" x14ac:dyDescent="0.3">
      <c r="A2000" t="s">
        <v>5592</v>
      </c>
      <c r="B2000" t="s">
        <v>1343</v>
      </c>
      <c r="C2000" t="str">
        <f t="shared" si="62"/>
        <v>D0299</v>
      </c>
      <c r="D2000">
        <f>VLOOKUP(C2000,Sheet5!F:H,3,)</f>
        <v>8</v>
      </c>
      <c r="E2000" t="s">
        <v>5572</v>
      </c>
      <c r="F2000" t="s">
        <v>2743</v>
      </c>
      <c r="G2000" t="s">
        <v>3069</v>
      </c>
      <c r="H2000" t="s">
        <v>15</v>
      </c>
      <c r="I2000" t="str">
        <f t="shared" si="63"/>
        <v>D0299OB1SKU00535</v>
      </c>
      <c r="J2000">
        <v>1</v>
      </c>
    </row>
    <row r="2001" spans="1:10" x14ac:dyDescent="0.3">
      <c r="A2001" t="s">
        <v>5592</v>
      </c>
      <c r="B2001" t="s">
        <v>1343</v>
      </c>
      <c r="C2001" t="str">
        <f t="shared" si="62"/>
        <v>D0299</v>
      </c>
      <c r="D2001">
        <f>VLOOKUP(C2001,Sheet5!F:H,3,)</f>
        <v>8</v>
      </c>
      <c r="E2001" t="s">
        <v>5572</v>
      </c>
      <c r="F2001" t="s">
        <v>2743</v>
      </c>
      <c r="G2001" t="s">
        <v>3069</v>
      </c>
      <c r="H2001" t="s">
        <v>2503</v>
      </c>
      <c r="I2001" t="str">
        <f t="shared" si="63"/>
        <v>D0299OB1SKU00723</v>
      </c>
      <c r="J2001">
        <v>25</v>
      </c>
    </row>
    <row r="2002" spans="1:10" x14ac:dyDescent="0.3">
      <c r="A2002" t="s">
        <v>5592</v>
      </c>
      <c r="B2002" t="s">
        <v>1343</v>
      </c>
      <c r="C2002" t="str">
        <f t="shared" si="62"/>
        <v>D0299</v>
      </c>
      <c r="D2002">
        <f>VLOOKUP(C2002,Sheet5!F:H,3,)</f>
        <v>8</v>
      </c>
      <c r="E2002" t="s">
        <v>5572</v>
      </c>
      <c r="F2002" t="s">
        <v>2743</v>
      </c>
      <c r="G2002" t="s">
        <v>3069</v>
      </c>
      <c r="H2002" t="s">
        <v>16</v>
      </c>
      <c r="I2002" t="str">
        <f t="shared" si="63"/>
        <v>D0299OB1SKU00530</v>
      </c>
      <c r="J2002">
        <v>2</v>
      </c>
    </row>
    <row r="2003" spans="1:10" x14ac:dyDescent="0.3">
      <c r="A2003" t="s">
        <v>5592</v>
      </c>
      <c r="B2003" t="s">
        <v>1343</v>
      </c>
      <c r="C2003" t="str">
        <f t="shared" si="62"/>
        <v>D0299</v>
      </c>
      <c r="D2003">
        <f>VLOOKUP(C2003,Sheet5!F:H,3,)</f>
        <v>8</v>
      </c>
      <c r="E2003" t="s">
        <v>5572</v>
      </c>
      <c r="F2003" t="s">
        <v>2743</v>
      </c>
      <c r="G2003" t="s">
        <v>5573</v>
      </c>
      <c r="H2003" t="s">
        <v>4192</v>
      </c>
      <c r="I2003" t="str">
        <f t="shared" si="63"/>
        <v>D0299OB1SKU00739</v>
      </c>
      <c r="J2003">
        <v>10</v>
      </c>
    </row>
    <row r="2004" spans="1:10" x14ac:dyDescent="0.3">
      <c r="A2004" t="s">
        <v>5592</v>
      </c>
      <c r="B2004" t="s">
        <v>1343</v>
      </c>
      <c r="C2004" t="str">
        <f t="shared" si="62"/>
        <v>D0299</v>
      </c>
      <c r="D2004">
        <f>VLOOKUP(C2004,Sheet5!F:H,3,)</f>
        <v>8</v>
      </c>
      <c r="E2004" t="s">
        <v>5572</v>
      </c>
      <c r="F2004" t="s">
        <v>2743</v>
      </c>
      <c r="G2004" t="s">
        <v>3069</v>
      </c>
      <c r="H2004" t="s">
        <v>2543</v>
      </c>
      <c r="I2004" t="str">
        <f t="shared" si="63"/>
        <v>D0299OB1SKU00670</v>
      </c>
      <c r="J2004">
        <v>1</v>
      </c>
    </row>
    <row r="2005" spans="1:10" x14ac:dyDescent="0.3">
      <c r="A2005" t="s">
        <v>4805</v>
      </c>
      <c r="B2005" t="s">
        <v>3853</v>
      </c>
      <c r="C2005" t="str">
        <f t="shared" si="62"/>
        <v>D0306</v>
      </c>
      <c r="D2005">
        <f>VLOOKUP(C2005,Sheet5!F:H,3,)</f>
        <v>8</v>
      </c>
      <c r="E2005" t="s">
        <v>4801</v>
      </c>
      <c r="F2005" t="s">
        <v>4802</v>
      </c>
      <c r="G2005" t="s">
        <v>4803</v>
      </c>
      <c r="H2005" t="s">
        <v>1954</v>
      </c>
      <c r="I2005" t="str">
        <f t="shared" si="63"/>
        <v>D0306OB2SKU00428</v>
      </c>
      <c r="J2005">
        <v>45</v>
      </c>
    </row>
    <row r="2006" spans="1:10" x14ac:dyDescent="0.3">
      <c r="A2006" t="s">
        <v>4805</v>
      </c>
      <c r="B2006" t="s">
        <v>3853</v>
      </c>
      <c r="C2006" t="str">
        <f t="shared" si="62"/>
        <v>D0306</v>
      </c>
      <c r="D2006">
        <f>VLOOKUP(C2006,Sheet5!F:H,3,)</f>
        <v>8</v>
      </c>
      <c r="E2006" t="s">
        <v>4801</v>
      </c>
      <c r="F2006" t="s">
        <v>4802</v>
      </c>
      <c r="G2006" t="s">
        <v>4803</v>
      </c>
      <c r="H2006" t="s">
        <v>1995</v>
      </c>
      <c r="I2006" t="str">
        <f t="shared" si="63"/>
        <v>D0306OB2SKU00434</v>
      </c>
      <c r="J2006">
        <v>60</v>
      </c>
    </row>
    <row r="2007" spans="1:10" x14ac:dyDescent="0.3">
      <c r="A2007" t="s">
        <v>4805</v>
      </c>
      <c r="B2007" t="s">
        <v>3853</v>
      </c>
      <c r="C2007" t="str">
        <f t="shared" si="62"/>
        <v>D0306</v>
      </c>
      <c r="D2007">
        <f>VLOOKUP(C2007,Sheet5!F:H,3,)</f>
        <v>8</v>
      </c>
      <c r="E2007" t="s">
        <v>4801</v>
      </c>
      <c r="F2007" t="s">
        <v>4802</v>
      </c>
      <c r="G2007" t="s">
        <v>4803</v>
      </c>
      <c r="H2007" t="s">
        <v>2021</v>
      </c>
      <c r="I2007" t="str">
        <f t="shared" si="63"/>
        <v>D0306OB2SKU00457</v>
      </c>
      <c r="J2007">
        <v>15</v>
      </c>
    </row>
    <row r="2008" spans="1:10" x14ac:dyDescent="0.3">
      <c r="A2008" t="s">
        <v>4805</v>
      </c>
      <c r="B2008" t="s">
        <v>3853</v>
      </c>
      <c r="C2008" t="str">
        <f t="shared" si="62"/>
        <v>D0306</v>
      </c>
      <c r="D2008">
        <f>VLOOKUP(C2008,Sheet5!F:H,3,)</f>
        <v>8</v>
      </c>
      <c r="E2008" t="s">
        <v>4801</v>
      </c>
      <c r="F2008" t="s">
        <v>4802</v>
      </c>
      <c r="G2008" t="s">
        <v>4803</v>
      </c>
      <c r="H2008" t="s">
        <v>2024</v>
      </c>
      <c r="I2008" t="str">
        <f t="shared" si="63"/>
        <v>D0306OB2SKU00547</v>
      </c>
      <c r="J2008">
        <v>30</v>
      </c>
    </row>
    <row r="2009" spans="1:10" x14ac:dyDescent="0.3">
      <c r="A2009" t="s">
        <v>4805</v>
      </c>
      <c r="B2009" t="s">
        <v>3853</v>
      </c>
      <c r="C2009" t="str">
        <f t="shared" si="62"/>
        <v>D0306</v>
      </c>
      <c r="D2009">
        <f>VLOOKUP(C2009,Sheet5!F:H,3,)</f>
        <v>8</v>
      </c>
      <c r="E2009" t="s">
        <v>4801</v>
      </c>
      <c r="F2009" t="s">
        <v>4802</v>
      </c>
      <c r="G2009" t="s">
        <v>4803</v>
      </c>
      <c r="H2009" t="s">
        <v>1877</v>
      </c>
      <c r="I2009" t="str">
        <f t="shared" si="63"/>
        <v>D0306OB2SKU00459</v>
      </c>
      <c r="J2009">
        <v>20</v>
      </c>
    </row>
    <row r="2010" spans="1:10" x14ac:dyDescent="0.3">
      <c r="A2010" t="s">
        <v>4805</v>
      </c>
      <c r="B2010" t="s">
        <v>1355</v>
      </c>
      <c r="C2010" t="str">
        <f t="shared" si="62"/>
        <v>D0306</v>
      </c>
      <c r="D2010">
        <f>VLOOKUP(C2010,Sheet5!F:H,3,)</f>
        <v>8</v>
      </c>
      <c r="E2010" t="s">
        <v>4804</v>
      </c>
      <c r="F2010" t="s">
        <v>4802</v>
      </c>
      <c r="G2010" t="s">
        <v>4803</v>
      </c>
      <c r="H2010" t="s">
        <v>1954</v>
      </c>
      <c r="I2010" t="str">
        <f t="shared" si="63"/>
        <v>D0306OB1SKU00428</v>
      </c>
      <c r="J2010">
        <v>55</v>
      </c>
    </row>
    <row r="2011" spans="1:10" x14ac:dyDescent="0.3">
      <c r="A2011" t="s">
        <v>4805</v>
      </c>
      <c r="B2011" t="s">
        <v>1355</v>
      </c>
      <c r="C2011" t="str">
        <f t="shared" si="62"/>
        <v>D0306</v>
      </c>
      <c r="D2011">
        <f>VLOOKUP(C2011,Sheet5!F:H,3,)</f>
        <v>8</v>
      </c>
      <c r="E2011" t="s">
        <v>4804</v>
      </c>
      <c r="F2011" t="s">
        <v>4802</v>
      </c>
      <c r="G2011" t="s">
        <v>4803</v>
      </c>
      <c r="H2011" t="s">
        <v>1995</v>
      </c>
      <c r="I2011" t="str">
        <f t="shared" si="63"/>
        <v>D0306OB1SKU00434</v>
      </c>
      <c r="J2011">
        <v>80</v>
      </c>
    </row>
    <row r="2012" spans="1:10" x14ac:dyDescent="0.3">
      <c r="A2012" t="s">
        <v>4805</v>
      </c>
      <c r="B2012" t="s">
        <v>1355</v>
      </c>
      <c r="C2012" t="str">
        <f t="shared" si="62"/>
        <v>D0306</v>
      </c>
      <c r="D2012">
        <f>VLOOKUP(C2012,Sheet5!F:H,3,)</f>
        <v>8</v>
      </c>
      <c r="E2012" t="s">
        <v>4804</v>
      </c>
      <c r="F2012" t="s">
        <v>4802</v>
      </c>
      <c r="G2012" t="s">
        <v>4803</v>
      </c>
      <c r="H2012" t="s">
        <v>2021</v>
      </c>
      <c r="I2012" t="str">
        <f t="shared" si="63"/>
        <v>D0306OB1SKU00457</v>
      </c>
      <c r="J2012">
        <v>15</v>
      </c>
    </row>
    <row r="2013" spans="1:10" x14ac:dyDescent="0.3">
      <c r="A2013" t="s">
        <v>4805</v>
      </c>
      <c r="B2013" t="s">
        <v>1355</v>
      </c>
      <c r="C2013" t="str">
        <f t="shared" si="62"/>
        <v>D0306</v>
      </c>
      <c r="D2013">
        <f>VLOOKUP(C2013,Sheet5!F:H,3,)</f>
        <v>8</v>
      </c>
      <c r="E2013" t="s">
        <v>4804</v>
      </c>
      <c r="F2013" t="s">
        <v>4802</v>
      </c>
      <c r="G2013" t="s">
        <v>4803</v>
      </c>
      <c r="H2013" t="s">
        <v>2024</v>
      </c>
      <c r="I2013" t="str">
        <f t="shared" si="63"/>
        <v>D0306OB1SKU00547</v>
      </c>
      <c r="J2013">
        <v>20</v>
      </c>
    </row>
    <row r="2014" spans="1:10" x14ac:dyDescent="0.3">
      <c r="A2014" t="s">
        <v>4805</v>
      </c>
      <c r="B2014" t="s">
        <v>1355</v>
      </c>
      <c r="C2014" t="str">
        <f t="shared" si="62"/>
        <v>D0306</v>
      </c>
      <c r="D2014">
        <f>VLOOKUP(C2014,Sheet5!F:H,3,)</f>
        <v>8</v>
      </c>
      <c r="E2014" t="s">
        <v>4804</v>
      </c>
      <c r="F2014" t="s">
        <v>4802</v>
      </c>
      <c r="G2014" t="s">
        <v>4803</v>
      </c>
      <c r="H2014" t="s">
        <v>1877</v>
      </c>
      <c r="I2014" t="str">
        <f t="shared" si="63"/>
        <v>D0306OB1SKU00459</v>
      </c>
      <c r="J2014">
        <v>30</v>
      </c>
    </row>
    <row r="2015" spans="1:10" x14ac:dyDescent="0.3">
      <c r="A2015" t="s">
        <v>4805</v>
      </c>
      <c r="B2015" t="s">
        <v>1357</v>
      </c>
      <c r="C2015" t="str">
        <f t="shared" si="62"/>
        <v>D0307</v>
      </c>
      <c r="D2015">
        <f>VLOOKUP(C2015,Sheet5!F:H,3,)</f>
        <v>8</v>
      </c>
      <c r="E2015" t="s">
        <v>4733</v>
      </c>
      <c r="F2015" t="s">
        <v>4734</v>
      </c>
      <c r="G2015" t="s">
        <v>2760</v>
      </c>
      <c r="H2015" t="s">
        <v>2144</v>
      </c>
      <c r="I2015" t="str">
        <f t="shared" si="63"/>
        <v>D0307OB2SKU00323</v>
      </c>
      <c r="J2015">
        <v>20</v>
      </c>
    </row>
    <row r="2016" spans="1:10" x14ac:dyDescent="0.3">
      <c r="A2016" t="s">
        <v>4805</v>
      </c>
      <c r="B2016" t="s">
        <v>1357</v>
      </c>
      <c r="C2016" t="str">
        <f t="shared" si="62"/>
        <v>D0307</v>
      </c>
      <c r="D2016">
        <f>VLOOKUP(C2016,Sheet5!F:H,3,)</f>
        <v>8</v>
      </c>
      <c r="E2016" t="s">
        <v>4733</v>
      </c>
      <c r="F2016" t="s">
        <v>4734</v>
      </c>
      <c r="G2016" t="s">
        <v>2760</v>
      </c>
      <c r="H2016" t="s">
        <v>2238</v>
      </c>
      <c r="I2016" t="str">
        <f t="shared" si="63"/>
        <v>D0307OB2SKU00344</v>
      </c>
      <c r="J2016">
        <v>30</v>
      </c>
    </row>
    <row r="2017" spans="1:10" x14ac:dyDescent="0.3">
      <c r="A2017" t="s">
        <v>4805</v>
      </c>
      <c r="B2017" t="s">
        <v>1357</v>
      </c>
      <c r="C2017" t="str">
        <f t="shared" si="62"/>
        <v>D0307</v>
      </c>
      <c r="D2017">
        <f>VLOOKUP(C2017,Sheet5!F:H,3,)</f>
        <v>8</v>
      </c>
      <c r="E2017" t="s">
        <v>4733</v>
      </c>
      <c r="F2017" t="s">
        <v>4734</v>
      </c>
      <c r="G2017" t="s">
        <v>2760</v>
      </c>
      <c r="H2017" t="s">
        <v>2060</v>
      </c>
      <c r="I2017" t="str">
        <f t="shared" si="63"/>
        <v>D0307OB2SKU00340</v>
      </c>
      <c r="J2017">
        <v>40</v>
      </c>
    </row>
    <row r="2018" spans="1:10" x14ac:dyDescent="0.3">
      <c r="A2018" t="s">
        <v>4805</v>
      </c>
      <c r="B2018" t="s">
        <v>1357</v>
      </c>
      <c r="C2018" t="str">
        <f t="shared" si="62"/>
        <v>D0307</v>
      </c>
      <c r="D2018">
        <f>VLOOKUP(C2018,Sheet5!F:H,3,)</f>
        <v>8</v>
      </c>
      <c r="E2018" t="s">
        <v>4733</v>
      </c>
      <c r="F2018" t="s">
        <v>4734</v>
      </c>
      <c r="G2018" t="s">
        <v>2760</v>
      </c>
      <c r="H2018" t="s">
        <v>2034</v>
      </c>
      <c r="I2018" t="str">
        <f t="shared" si="63"/>
        <v>D0307OB2SKU00691</v>
      </c>
      <c r="J2018">
        <v>35</v>
      </c>
    </row>
    <row r="2019" spans="1:10" x14ac:dyDescent="0.3">
      <c r="A2019" t="s">
        <v>4805</v>
      </c>
      <c r="B2019" t="s">
        <v>1357</v>
      </c>
      <c r="C2019" t="str">
        <f t="shared" si="62"/>
        <v>D0307</v>
      </c>
      <c r="D2019">
        <f>VLOOKUP(C2019,Sheet5!F:H,3,)</f>
        <v>8</v>
      </c>
      <c r="E2019" t="s">
        <v>4733</v>
      </c>
      <c r="F2019" t="s">
        <v>4734</v>
      </c>
      <c r="G2019" t="s">
        <v>2760</v>
      </c>
      <c r="H2019" t="s">
        <v>2307</v>
      </c>
      <c r="I2019" t="str">
        <f t="shared" si="63"/>
        <v>D0307OB2SKU00342</v>
      </c>
      <c r="J2019">
        <v>20</v>
      </c>
    </row>
    <row r="2020" spans="1:10" x14ac:dyDescent="0.3">
      <c r="A2020" t="s">
        <v>4805</v>
      </c>
      <c r="B2020" t="s">
        <v>1357</v>
      </c>
      <c r="C2020" t="str">
        <f t="shared" si="62"/>
        <v>D0307</v>
      </c>
      <c r="D2020">
        <f>VLOOKUP(C2020,Sheet5!F:H,3,)</f>
        <v>8</v>
      </c>
      <c r="E2020" t="s">
        <v>4733</v>
      </c>
      <c r="F2020" t="s">
        <v>4734</v>
      </c>
      <c r="G2020" t="s">
        <v>2760</v>
      </c>
      <c r="H2020" t="s">
        <v>2288</v>
      </c>
      <c r="I2020" t="str">
        <f t="shared" si="63"/>
        <v>D0307OB2SKU00352</v>
      </c>
      <c r="J2020">
        <v>5</v>
      </c>
    </row>
    <row r="2021" spans="1:10" x14ac:dyDescent="0.3">
      <c r="A2021" t="s">
        <v>4805</v>
      </c>
      <c r="B2021" t="s">
        <v>1357</v>
      </c>
      <c r="C2021" t="str">
        <f t="shared" si="62"/>
        <v>D0307</v>
      </c>
      <c r="D2021">
        <f>VLOOKUP(C2021,Sheet5!F:H,3,)</f>
        <v>8</v>
      </c>
      <c r="E2021" t="s">
        <v>4733</v>
      </c>
      <c r="F2021" t="s">
        <v>4734</v>
      </c>
      <c r="G2021" t="s">
        <v>2760</v>
      </c>
      <c r="H2021" t="s">
        <v>2270</v>
      </c>
      <c r="I2021" t="str">
        <f t="shared" si="63"/>
        <v>D0307OB2SKU00724</v>
      </c>
      <c r="J2021">
        <v>8</v>
      </c>
    </row>
    <row r="2022" spans="1:10" x14ac:dyDescent="0.3">
      <c r="A2022" t="s">
        <v>4805</v>
      </c>
      <c r="B2022" t="s">
        <v>1356</v>
      </c>
      <c r="C2022" t="str">
        <f t="shared" si="62"/>
        <v>D0307</v>
      </c>
      <c r="D2022">
        <f>VLOOKUP(C2022,Sheet5!F:H,3,)</f>
        <v>8</v>
      </c>
      <c r="E2022" t="s">
        <v>4735</v>
      </c>
      <c r="F2022" t="s">
        <v>4734</v>
      </c>
      <c r="G2022" t="s">
        <v>2760</v>
      </c>
      <c r="H2022" t="s">
        <v>2144</v>
      </c>
      <c r="I2022" t="str">
        <f t="shared" si="63"/>
        <v>D0307OB1SKU00323</v>
      </c>
      <c r="J2022">
        <v>20</v>
      </c>
    </row>
    <row r="2023" spans="1:10" x14ac:dyDescent="0.3">
      <c r="A2023" t="s">
        <v>4805</v>
      </c>
      <c r="B2023" t="s">
        <v>1356</v>
      </c>
      <c r="C2023" t="str">
        <f t="shared" si="62"/>
        <v>D0307</v>
      </c>
      <c r="D2023">
        <f>VLOOKUP(C2023,Sheet5!F:H,3,)</f>
        <v>8</v>
      </c>
      <c r="E2023" t="s">
        <v>4735</v>
      </c>
      <c r="F2023" t="s">
        <v>4734</v>
      </c>
      <c r="G2023" t="s">
        <v>2760</v>
      </c>
      <c r="H2023" t="s">
        <v>2238</v>
      </c>
      <c r="I2023" t="str">
        <f t="shared" si="63"/>
        <v>D0307OB1SKU00344</v>
      </c>
      <c r="J2023">
        <v>30</v>
      </c>
    </row>
    <row r="2024" spans="1:10" x14ac:dyDescent="0.3">
      <c r="A2024" t="s">
        <v>4805</v>
      </c>
      <c r="B2024" t="s">
        <v>1356</v>
      </c>
      <c r="C2024" t="str">
        <f t="shared" si="62"/>
        <v>D0307</v>
      </c>
      <c r="D2024">
        <f>VLOOKUP(C2024,Sheet5!F:H,3,)</f>
        <v>8</v>
      </c>
      <c r="E2024" t="s">
        <v>4735</v>
      </c>
      <c r="F2024" t="s">
        <v>4734</v>
      </c>
      <c r="G2024" t="s">
        <v>2760</v>
      </c>
      <c r="H2024" t="s">
        <v>2060</v>
      </c>
      <c r="I2024" t="str">
        <f t="shared" si="63"/>
        <v>D0307OB1SKU00340</v>
      </c>
      <c r="J2024">
        <v>55</v>
      </c>
    </row>
    <row r="2025" spans="1:10" x14ac:dyDescent="0.3">
      <c r="A2025" t="s">
        <v>4805</v>
      </c>
      <c r="B2025" t="s">
        <v>1356</v>
      </c>
      <c r="C2025" t="str">
        <f t="shared" si="62"/>
        <v>D0307</v>
      </c>
      <c r="D2025">
        <f>VLOOKUP(C2025,Sheet5!F:H,3,)</f>
        <v>8</v>
      </c>
      <c r="E2025" t="s">
        <v>4735</v>
      </c>
      <c r="F2025" t="s">
        <v>4734</v>
      </c>
      <c r="G2025" t="s">
        <v>2760</v>
      </c>
      <c r="H2025" t="s">
        <v>2034</v>
      </c>
      <c r="I2025" t="str">
        <f t="shared" si="63"/>
        <v>D0307OB1SKU00691</v>
      </c>
      <c r="J2025">
        <v>35</v>
      </c>
    </row>
    <row r="2026" spans="1:10" x14ac:dyDescent="0.3">
      <c r="A2026" t="s">
        <v>4805</v>
      </c>
      <c r="B2026" t="s">
        <v>1356</v>
      </c>
      <c r="C2026" t="str">
        <f t="shared" si="62"/>
        <v>D0307</v>
      </c>
      <c r="D2026">
        <f>VLOOKUP(C2026,Sheet5!F:H,3,)</f>
        <v>8</v>
      </c>
      <c r="E2026" t="s">
        <v>4735</v>
      </c>
      <c r="F2026" t="s">
        <v>4734</v>
      </c>
      <c r="G2026" t="s">
        <v>2760</v>
      </c>
      <c r="H2026" t="s">
        <v>2307</v>
      </c>
      <c r="I2026" t="str">
        <f t="shared" si="63"/>
        <v>D0307OB1SKU00342</v>
      </c>
      <c r="J2026">
        <v>10</v>
      </c>
    </row>
    <row r="2027" spans="1:10" x14ac:dyDescent="0.3">
      <c r="A2027" t="s">
        <v>4805</v>
      </c>
      <c r="B2027" t="s">
        <v>1356</v>
      </c>
      <c r="C2027" t="str">
        <f t="shared" si="62"/>
        <v>D0307</v>
      </c>
      <c r="D2027">
        <f>VLOOKUP(C2027,Sheet5!F:H,3,)</f>
        <v>8</v>
      </c>
      <c r="E2027" t="s">
        <v>4735</v>
      </c>
      <c r="F2027" t="s">
        <v>4734</v>
      </c>
      <c r="G2027" t="s">
        <v>2760</v>
      </c>
      <c r="H2027" t="s">
        <v>2288</v>
      </c>
      <c r="I2027" t="str">
        <f t="shared" si="63"/>
        <v>D0307OB1SKU00352</v>
      </c>
      <c r="J2027">
        <v>10</v>
      </c>
    </row>
    <row r="2028" spans="1:10" x14ac:dyDescent="0.3">
      <c r="A2028" t="s">
        <v>4805</v>
      </c>
      <c r="B2028" t="s">
        <v>1356</v>
      </c>
      <c r="C2028" t="str">
        <f t="shared" si="62"/>
        <v>D0307</v>
      </c>
      <c r="D2028">
        <f>VLOOKUP(C2028,Sheet5!F:H,3,)</f>
        <v>8</v>
      </c>
      <c r="E2028" t="s">
        <v>4735</v>
      </c>
      <c r="F2028" t="s">
        <v>4734</v>
      </c>
      <c r="G2028" t="s">
        <v>2760</v>
      </c>
      <c r="H2028" t="s">
        <v>2270</v>
      </c>
      <c r="I2028" t="str">
        <f t="shared" si="63"/>
        <v>D0307OB1SKU00724</v>
      </c>
      <c r="J2028">
        <v>7</v>
      </c>
    </row>
    <row r="2029" spans="1:10" x14ac:dyDescent="0.3">
      <c r="A2029" t="s">
        <v>4520</v>
      </c>
      <c r="B2029" t="s">
        <v>3861</v>
      </c>
      <c r="C2029" t="str">
        <f t="shared" si="62"/>
        <v>D0308</v>
      </c>
      <c r="D2029">
        <f>VLOOKUP(C2029,Sheet5!F:H,3,)</f>
        <v>8</v>
      </c>
      <c r="E2029" t="s">
        <v>4551</v>
      </c>
      <c r="F2029" t="s">
        <v>2824</v>
      </c>
      <c r="G2029" t="s">
        <v>3640</v>
      </c>
      <c r="H2029" t="s">
        <v>11</v>
      </c>
      <c r="I2029" t="str">
        <f t="shared" si="63"/>
        <v>D0308OB9SKU00300</v>
      </c>
      <c r="J2029">
        <v>450</v>
      </c>
    </row>
    <row r="2030" spans="1:10" x14ac:dyDescent="0.3">
      <c r="A2030" t="s">
        <v>4520</v>
      </c>
      <c r="B2030" t="s">
        <v>3861</v>
      </c>
      <c r="C2030" t="str">
        <f t="shared" si="62"/>
        <v>D0308</v>
      </c>
      <c r="D2030">
        <f>VLOOKUP(C2030,Sheet5!F:H,3,)</f>
        <v>8</v>
      </c>
      <c r="E2030" t="s">
        <v>4551</v>
      </c>
      <c r="F2030" t="s">
        <v>2824</v>
      </c>
      <c r="G2030" t="s">
        <v>3640</v>
      </c>
      <c r="H2030" t="s">
        <v>1682</v>
      </c>
      <c r="I2030" t="str">
        <f t="shared" si="63"/>
        <v>D0308OB9SKU00695</v>
      </c>
      <c r="J2030">
        <v>5</v>
      </c>
    </row>
    <row r="2031" spans="1:10" x14ac:dyDescent="0.3">
      <c r="A2031" t="s">
        <v>4520</v>
      </c>
      <c r="B2031" t="s">
        <v>3861</v>
      </c>
      <c r="C2031" t="str">
        <f t="shared" si="62"/>
        <v>D0308</v>
      </c>
      <c r="D2031">
        <f>VLOOKUP(C2031,Sheet5!F:H,3,)</f>
        <v>8</v>
      </c>
      <c r="E2031" t="s">
        <v>4551</v>
      </c>
      <c r="F2031" t="s">
        <v>2824</v>
      </c>
      <c r="G2031" t="s">
        <v>3640</v>
      </c>
      <c r="H2031" t="s">
        <v>14</v>
      </c>
      <c r="I2031" t="str">
        <f t="shared" si="63"/>
        <v>D0308OB9SKU00292</v>
      </c>
      <c r="J2031">
        <v>20</v>
      </c>
    </row>
    <row r="2032" spans="1:10" x14ac:dyDescent="0.3">
      <c r="A2032" t="s">
        <v>4520</v>
      </c>
      <c r="B2032" t="s">
        <v>3861</v>
      </c>
      <c r="C2032" t="str">
        <f t="shared" si="62"/>
        <v>D0308</v>
      </c>
      <c r="D2032">
        <f>VLOOKUP(C2032,Sheet5!F:H,3,)</f>
        <v>8</v>
      </c>
      <c r="E2032" t="s">
        <v>4551</v>
      </c>
      <c r="F2032" t="s">
        <v>2824</v>
      </c>
      <c r="G2032" t="s">
        <v>3640</v>
      </c>
      <c r="H2032" t="s">
        <v>1656</v>
      </c>
      <c r="I2032" t="str">
        <f t="shared" si="63"/>
        <v>D0308OB9SKU00698</v>
      </c>
      <c r="J2032">
        <v>20</v>
      </c>
    </row>
    <row r="2033" spans="1:10" x14ac:dyDescent="0.3">
      <c r="A2033" t="s">
        <v>4520</v>
      </c>
      <c r="B2033" t="s">
        <v>3860</v>
      </c>
      <c r="C2033" t="str">
        <f t="shared" si="62"/>
        <v>D0308</v>
      </c>
      <c r="D2033">
        <f>VLOOKUP(C2033,Sheet5!F:H,3,)</f>
        <v>8</v>
      </c>
      <c r="E2033" t="s">
        <v>4552</v>
      </c>
      <c r="F2033" t="s">
        <v>2824</v>
      </c>
      <c r="G2033" t="s">
        <v>3640</v>
      </c>
      <c r="H2033" t="s">
        <v>11</v>
      </c>
      <c r="I2033" t="str">
        <f t="shared" si="63"/>
        <v>D0308OB8SKU00300</v>
      </c>
      <c r="J2033">
        <v>50</v>
      </c>
    </row>
    <row r="2034" spans="1:10" x14ac:dyDescent="0.3">
      <c r="A2034" t="s">
        <v>4520</v>
      </c>
      <c r="B2034" t="s">
        <v>1358</v>
      </c>
      <c r="C2034" t="str">
        <f t="shared" si="62"/>
        <v>D0308</v>
      </c>
      <c r="D2034">
        <f>VLOOKUP(C2034,Sheet5!F:H,3,)</f>
        <v>8</v>
      </c>
      <c r="E2034" t="s">
        <v>4563</v>
      </c>
      <c r="F2034" t="s">
        <v>2824</v>
      </c>
      <c r="G2034" t="s">
        <v>3640</v>
      </c>
      <c r="H2034" t="s">
        <v>11</v>
      </c>
      <c r="I2034" t="str">
        <f t="shared" si="63"/>
        <v>D0308OB1SKU00300</v>
      </c>
      <c r="J2034">
        <v>350</v>
      </c>
    </row>
    <row r="2035" spans="1:10" x14ac:dyDescent="0.3">
      <c r="A2035" t="s">
        <v>4520</v>
      </c>
      <c r="B2035" t="s">
        <v>3856</v>
      </c>
      <c r="C2035" t="str">
        <f t="shared" si="62"/>
        <v>D0308</v>
      </c>
      <c r="D2035">
        <f>VLOOKUP(C2035,Sheet5!F:H,3,)</f>
        <v>8</v>
      </c>
      <c r="E2035" t="s">
        <v>4564</v>
      </c>
      <c r="F2035" t="s">
        <v>2824</v>
      </c>
      <c r="G2035" t="s">
        <v>3640</v>
      </c>
      <c r="H2035" t="s">
        <v>11</v>
      </c>
      <c r="I2035" t="str">
        <f t="shared" si="63"/>
        <v>D0308OB2SKU00300</v>
      </c>
      <c r="J2035">
        <v>325</v>
      </c>
    </row>
    <row r="2036" spans="1:10" x14ac:dyDescent="0.3">
      <c r="A2036" t="s">
        <v>4520</v>
      </c>
      <c r="B2036" t="s">
        <v>3856</v>
      </c>
      <c r="C2036" t="str">
        <f t="shared" si="62"/>
        <v>D0308</v>
      </c>
      <c r="D2036">
        <f>VLOOKUP(C2036,Sheet5!F:H,3,)</f>
        <v>8</v>
      </c>
      <c r="E2036" t="s">
        <v>4564</v>
      </c>
      <c r="F2036" t="s">
        <v>2824</v>
      </c>
      <c r="G2036" t="s">
        <v>3640</v>
      </c>
      <c r="H2036" t="s">
        <v>1656</v>
      </c>
      <c r="I2036" t="str">
        <f t="shared" si="63"/>
        <v>D0308OB2SKU00698</v>
      </c>
      <c r="J2036">
        <v>10</v>
      </c>
    </row>
    <row r="2037" spans="1:10" x14ac:dyDescent="0.3">
      <c r="A2037" t="s">
        <v>4520</v>
      </c>
      <c r="B2037" t="s">
        <v>3857</v>
      </c>
      <c r="C2037" t="str">
        <f t="shared" si="62"/>
        <v>D0308</v>
      </c>
      <c r="D2037">
        <f>VLOOKUP(C2037,Sheet5!F:H,3,)</f>
        <v>8</v>
      </c>
      <c r="E2037" t="s">
        <v>4567</v>
      </c>
      <c r="F2037" t="s">
        <v>2824</v>
      </c>
      <c r="G2037" t="s">
        <v>3640</v>
      </c>
      <c r="H2037" t="s">
        <v>11</v>
      </c>
      <c r="I2037" t="str">
        <f t="shared" si="63"/>
        <v>D0308OB3SKU00300</v>
      </c>
      <c r="J2037">
        <v>100</v>
      </c>
    </row>
    <row r="2038" spans="1:10" x14ac:dyDescent="0.3">
      <c r="A2038" t="s">
        <v>4520</v>
      </c>
      <c r="B2038" t="s">
        <v>4529</v>
      </c>
      <c r="C2038" t="str">
        <f t="shared" si="62"/>
        <v>D0308</v>
      </c>
      <c r="D2038">
        <f>VLOOKUP(C2038,Sheet5!F:H,3,)</f>
        <v>8</v>
      </c>
      <c r="E2038" t="s">
        <v>4575</v>
      </c>
      <c r="F2038" t="s">
        <v>2824</v>
      </c>
      <c r="G2038" t="s">
        <v>3640</v>
      </c>
      <c r="H2038" t="s">
        <v>11</v>
      </c>
      <c r="I2038" t="str">
        <f t="shared" si="63"/>
        <v>D0308OB35SKU00300</v>
      </c>
      <c r="J2038">
        <v>70</v>
      </c>
    </row>
    <row r="2039" spans="1:10" x14ac:dyDescent="0.3">
      <c r="A2039" t="s">
        <v>4520</v>
      </c>
      <c r="B2039" t="s">
        <v>4532</v>
      </c>
      <c r="C2039" t="str">
        <f t="shared" si="62"/>
        <v>D0308</v>
      </c>
      <c r="D2039">
        <f>VLOOKUP(C2039,Sheet5!F:H,3,)</f>
        <v>8</v>
      </c>
      <c r="E2039" t="s">
        <v>4584</v>
      </c>
      <c r="F2039" t="s">
        <v>2824</v>
      </c>
      <c r="G2039" t="s">
        <v>3640</v>
      </c>
      <c r="H2039" t="s">
        <v>11</v>
      </c>
      <c r="I2039" t="str">
        <f t="shared" si="63"/>
        <v>D0308OB34SKU00300</v>
      </c>
      <c r="J2039">
        <v>70</v>
      </c>
    </row>
    <row r="2040" spans="1:10" x14ac:dyDescent="0.3">
      <c r="A2040" t="s">
        <v>4520</v>
      </c>
      <c r="B2040" t="s">
        <v>4533</v>
      </c>
      <c r="C2040" t="str">
        <f t="shared" si="62"/>
        <v>D0308</v>
      </c>
      <c r="D2040">
        <f>VLOOKUP(C2040,Sheet5!F:H,3,)</f>
        <v>8</v>
      </c>
      <c r="E2040" t="s">
        <v>4585</v>
      </c>
      <c r="F2040" t="s">
        <v>2824</v>
      </c>
      <c r="G2040" t="s">
        <v>3640</v>
      </c>
      <c r="H2040" t="s">
        <v>11</v>
      </c>
      <c r="I2040" t="str">
        <f t="shared" si="63"/>
        <v>D0308OB36SKU00300</v>
      </c>
      <c r="J2040">
        <v>75</v>
      </c>
    </row>
    <row r="2041" spans="1:10" x14ac:dyDescent="0.3">
      <c r="A2041" t="s">
        <v>5071</v>
      </c>
      <c r="B2041" t="s">
        <v>1361</v>
      </c>
      <c r="C2041" t="str">
        <f t="shared" si="62"/>
        <v>D0310</v>
      </c>
      <c r="D2041">
        <f>VLOOKUP(C2041,Sheet5!F:H,3,)</f>
        <v>9</v>
      </c>
      <c r="E2041" t="s">
        <v>5057</v>
      </c>
      <c r="F2041" t="s">
        <v>3663</v>
      </c>
      <c r="G2041" t="s">
        <v>3664</v>
      </c>
      <c r="H2041" t="s">
        <v>11</v>
      </c>
      <c r="I2041" t="str">
        <f t="shared" si="63"/>
        <v>D0310OB2SKU00300</v>
      </c>
      <c r="J2041">
        <v>120</v>
      </c>
    </row>
    <row r="2042" spans="1:10" x14ac:dyDescent="0.3">
      <c r="A2042" t="s">
        <v>5071</v>
      </c>
      <c r="B2042" t="s">
        <v>1361</v>
      </c>
      <c r="C2042" t="str">
        <f t="shared" si="62"/>
        <v>D0310</v>
      </c>
      <c r="D2042">
        <f>VLOOKUP(C2042,Sheet5!F:H,3,)</f>
        <v>9</v>
      </c>
      <c r="E2042" t="s">
        <v>5057</v>
      </c>
      <c r="F2042" t="s">
        <v>3663</v>
      </c>
      <c r="G2042" t="s">
        <v>3664</v>
      </c>
      <c r="H2042" t="s">
        <v>1656</v>
      </c>
      <c r="I2042" t="str">
        <f t="shared" si="63"/>
        <v>D0310OB2SKU00698</v>
      </c>
      <c r="J2042">
        <v>5</v>
      </c>
    </row>
    <row r="2043" spans="1:10" x14ac:dyDescent="0.3">
      <c r="A2043" t="s">
        <v>5071</v>
      </c>
      <c r="B2043" t="s">
        <v>1361</v>
      </c>
      <c r="C2043" t="str">
        <f t="shared" si="62"/>
        <v>D0310</v>
      </c>
      <c r="D2043">
        <f>VLOOKUP(C2043,Sheet5!F:H,3,)</f>
        <v>9</v>
      </c>
      <c r="E2043" t="s">
        <v>5057</v>
      </c>
      <c r="F2043" t="s">
        <v>3663</v>
      </c>
      <c r="G2043" t="s">
        <v>3664</v>
      </c>
      <c r="H2043" t="s">
        <v>2543</v>
      </c>
      <c r="I2043" t="str">
        <f t="shared" si="63"/>
        <v>D0310OB2SKU00670</v>
      </c>
      <c r="J2043">
        <v>5</v>
      </c>
    </row>
    <row r="2044" spans="1:10" x14ac:dyDescent="0.3">
      <c r="A2044" t="s">
        <v>5071</v>
      </c>
      <c r="B2044" t="s">
        <v>5607</v>
      </c>
      <c r="C2044" t="str">
        <f t="shared" si="62"/>
        <v>D0310</v>
      </c>
      <c r="D2044">
        <f>VLOOKUP(C2044,Sheet5!F:H,3,)</f>
        <v>9</v>
      </c>
      <c r="E2044" t="s">
        <v>5059</v>
      </c>
      <c r="F2044" t="s">
        <v>3663</v>
      </c>
      <c r="G2044" t="s">
        <v>3664</v>
      </c>
      <c r="H2044" t="s">
        <v>11</v>
      </c>
      <c r="I2044" t="str">
        <f t="shared" si="63"/>
        <v>D0310OB10SKU00300</v>
      </c>
      <c r="J2044">
        <v>200</v>
      </c>
    </row>
    <row r="2045" spans="1:10" x14ac:dyDescent="0.3">
      <c r="A2045" t="s">
        <v>5071</v>
      </c>
      <c r="B2045" t="s">
        <v>5607</v>
      </c>
      <c r="C2045" t="str">
        <f t="shared" si="62"/>
        <v>D0310</v>
      </c>
      <c r="D2045">
        <f>VLOOKUP(C2045,Sheet5!F:H,3,)</f>
        <v>9</v>
      </c>
      <c r="E2045" t="s">
        <v>5059</v>
      </c>
      <c r="F2045" t="s">
        <v>3663</v>
      </c>
      <c r="H2045" t="s">
        <v>1954</v>
      </c>
      <c r="I2045" t="str">
        <f t="shared" si="63"/>
        <v>D0310OB10SKU00428</v>
      </c>
      <c r="J2045">
        <v>4</v>
      </c>
    </row>
    <row r="2046" spans="1:10" x14ac:dyDescent="0.3">
      <c r="A2046" t="s">
        <v>5071</v>
      </c>
      <c r="B2046" t="s">
        <v>5607</v>
      </c>
      <c r="C2046" t="str">
        <f t="shared" si="62"/>
        <v>D0310</v>
      </c>
      <c r="D2046">
        <f>VLOOKUP(C2046,Sheet5!F:H,3,)</f>
        <v>9</v>
      </c>
      <c r="E2046" t="s">
        <v>5059</v>
      </c>
      <c r="F2046" t="s">
        <v>3663</v>
      </c>
      <c r="H2046" t="s">
        <v>13</v>
      </c>
      <c r="I2046" t="str">
        <f t="shared" si="63"/>
        <v>D0310OB10SKU00269</v>
      </c>
      <c r="J2046">
        <v>5</v>
      </c>
    </row>
    <row r="2047" spans="1:10" x14ac:dyDescent="0.3">
      <c r="A2047" t="s">
        <v>5071</v>
      </c>
      <c r="B2047" t="s">
        <v>5607</v>
      </c>
      <c r="C2047" t="str">
        <f t="shared" si="62"/>
        <v>D0310</v>
      </c>
      <c r="D2047">
        <f>VLOOKUP(C2047,Sheet5!F:H,3,)</f>
        <v>9</v>
      </c>
      <c r="E2047" t="s">
        <v>5059</v>
      </c>
      <c r="F2047" t="s">
        <v>3663</v>
      </c>
      <c r="H2047" t="s">
        <v>1682</v>
      </c>
      <c r="I2047" t="str">
        <f t="shared" si="63"/>
        <v>D0310OB10SKU00695</v>
      </c>
      <c r="J2047">
        <v>1</v>
      </c>
    </row>
    <row r="2048" spans="1:10" x14ac:dyDescent="0.3">
      <c r="A2048" t="s">
        <v>5071</v>
      </c>
      <c r="B2048" t="s">
        <v>5607</v>
      </c>
      <c r="C2048" t="str">
        <f t="shared" si="62"/>
        <v>D0310</v>
      </c>
      <c r="D2048">
        <f>VLOOKUP(C2048,Sheet5!F:H,3,)</f>
        <v>9</v>
      </c>
      <c r="E2048" t="s">
        <v>5059</v>
      </c>
      <c r="F2048" t="s">
        <v>3663</v>
      </c>
      <c r="H2048" t="s">
        <v>1877</v>
      </c>
      <c r="I2048" t="str">
        <f t="shared" si="63"/>
        <v>D0310OB10SKU00459</v>
      </c>
      <c r="J2048">
        <v>11</v>
      </c>
    </row>
    <row r="2049" spans="1:10" x14ac:dyDescent="0.3">
      <c r="A2049" t="s">
        <v>5071</v>
      </c>
      <c r="B2049" t="s">
        <v>5607</v>
      </c>
      <c r="C2049" t="str">
        <f t="shared" si="62"/>
        <v>D0310</v>
      </c>
      <c r="D2049">
        <f>VLOOKUP(C2049,Sheet5!F:H,3,)</f>
        <v>9</v>
      </c>
      <c r="E2049" t="s">
        <v>5059</v>
      </c>
      <c r="F2049" t="s">
        <v>3663</v>
      </c>
      <c r="H2049" t="s">
        <v>1440</v>
      </c>
      <c r="I2049" t="str">
        <f t="shared" si="63"/>
        <v>D0310OB10SKU00264</v>
      </c>
      <c r="J2049">
        <v>5</v>
      </c>
    </row>
    <row r="2050" spans="1:10" x14ac:dyDescent="0.3">
      <c r="A2050" t="s">
        <v>5071</v>
      </c>
      <c r="B2050" t="s">
        <v>5607</v>
      </c>
      <c r="C2050" t="str">
        <f t="shared" ref="C2050:C2113" si="64">LEFT(B2050,5)</f>
        <v>D0310</v>
      </c>
      <c r="D2050">
        <f>VLOOKUP(C2050,Sheet5!F:H,3,)</f>
        <v>9</v>
      </c>
      <c r="E2050" t="s">
        <v>5059</v>
      </c>
      <c r="F2050" t="s">
        <v>3663</v>
      </c>
      <c r="H2050" t="s">
        <v>2021</v>
      </c>
      <c r="I2050" t="str">
        <f t="shared" si="63"/>
        <v>D0310OB10SKU00457</v>
      </c>
      <c r="J2050">
        <v>5</v>
      </c>
    </row>
    <row r="2051" spans="1:10" x14ac:dyDescent="0.3">
      <c r="A2051" t="s">
        <v>5071</v>
      </c>
      <c r="B2051" t="s">
        <v>5607</v>
      </c>
      <c r="C2051" t="str">
        <f t="shared" si="64"/>
        <v>D0310</v>
      </c>
      <c r="D2051">
        <f>VLOOKUP(C2051,Sheet5!F:H,3,)</f>
        <v>9</v>
      </c>
      <c r="E2051" t="s">
        <v>5059</v>
      </c>
      <c r="F2051" t="s">
        <v>3663</v>
      </c>
      <c r="H2051" t="s">
        <v>1995</v>
      </c>
      <c r="I2051" t="str">
        <f t="shared" ref="I2051:I2114" si="65">B2051&amp;H2051</f>
        <v>D0310OB10SKU00434</v>
      </c>
      <c r="J2051">
        <v>2</v>
      </c>
    </row>
    <row r="2052" spans="1:10" x14ac:dyDescent="0.3">
      <c r="A2052" t="s">
        <v>5071</v>
      </c>
      <c r="B2052" t="s">
        <v>5607</v>
      </c>
      <c r="C2052" t="str">
        <f t="shared" si="64"/>
        <v>D0310</v>
      </c>
      <c r="D2052">
        <f>VLOOKUP(C2052,Sheet5!F:H,3,)</f>
        <v>9</v>
      </c>
      <c r="E2052" t="s">
        <v>5059</v>
      </c>
      <c r="F2052" t="s">
        <v>3663</v>
      </c>
      <c r="H2052" t="s">
        <v>2543</v>
      </c>
      <c r="I2052" t="str">
        <f t="shared" si="65"/>
        <v>D0310OB10SKU00670</v>
      </c>
      <c r="J2052">
        <v>7</v>
      </c>
    </row>
    <row r="2053" spans="1:10" x14ac:dyDescent="0.3">
      <c r="A2053" t="s">
        <v>5071</v>
      </c>
      <c r="B2053" t="s">
        <v>1366</v>
      </c>
      <c r="C2053" t="str">
        <f t="shared" si="64"/>
        <v>D0311</v>
      </c>
      <c r="D2053">
        <f>VLOOKUP(C2053,Sheet5!F:H,3,)</f>
        <v>9</v>
      </c>
      <c r="E2053" t="s">
        <v>4976</v>
      </c>
      <c r="F2053" t="s">
        <v>5002</v>
      </c>
      <c r="G2053" t="s">
        <v>2778</v>
      </c>
      <c r="H2053" t="s">
        <v>11</v>
      </c>
      <c r="I2053" t="str">
        <f t="shared" si="65"/>
        <v>D0311OB4SKU00300</v>
      </c>
      <c r="J2053">
        <v>240</v>
      </c>
    </row>
    <row r="2054" spans="1:10" x14ac:dyDescent="0.3">
      <c r="A2054" t="s">
        <v>5071</v>
      </c>
      <c r="B2054" t="s">
        <v>1366</v>
      </c>
      <c r="C2054" t="str">
        <f t="shared" si="64"/>
        <v>D0311</v>
      </c>
      <c r="D2054">
        <f>VLOOKUP(C2054,Sheet5!F:H,3,)</f>
        <v>9</v>
      </c>
      <c r="E2054" t="s">
        <v>4976</v>
      </c>
      <c r="F2054" t="s">
        <v>5002</v>
      </c>
      <c r="G2054" t="s">
        <v>2778</v>
      </c>
      <c r="H2054" t="s">
        <v>1954</v>
      </c>
      <c r="I2054" t="str">
        <f t="shared" si="65"/>
        <v>D0311OB4SKU00428</v>
      </c>
      <c r="J2054">
        <v>15</v>
      </c>
    </row>
    <row r="2055" spans="1:10" x14ac:dyDescent="0.3">
      <c r="A2055" t="s">
        <v>5071</v>
      </c>
      <c r="B2055" t="s">
        <v>1366</v>
      </c>
      <c r="C2055" t="str">
        <f t="shared" si="64"/>
        <v>D0311</v>
      </c>
      <c r="D2055">
        <f>VLOOKUP(C2055,Sheet5!F:H,3,)</f>
        <v>9</v>
      </c>
      <c r="E2055" t="s">
        <v>4976</v>
      </c>
      <c r="F2055" t="s">
        <v>5002</v>
      </c>
      <c r="G2055" t="s">
        <v>2778</v>
      </c>
      <c r="H2055" t="s">
        <v>13</v>
      </c>
      <c r="I2055" t="str">
        <f t="shared" si="65"/>
        <v>D0311OB4SKU00269</v>
      </c>
      <c r="J2055">
        <v>5</v>
      </c>
    </row>
    <row r="2056" spans="1:10" x14ac:dyDescent="0.3">
      <c r="A2056" t="s">
        <v>5071</v>
      </c>
      <c r="B2056" t="s">
        <v>1366</v>
      </c>
      <c r="C2056" t="str">
        <f t="shared" si="64"/>
        <v>D0311</v>
      </c>
      <c r="D2056">
        <f>VLOOKUP(C2056,Sheet5!F:H,3,)</f>
        <v>9</v>
      </c>
      <c r="E2056" t="s">
        <v>4976</v>
      </c>
      <c r="F2056" t="s">
        <v>5002</v>
      </c>
      <c r="G2056" t="s">
        <v>2778</v>
      </c>
      <c r="H2056" t="s">
        <v>1877</v>
      </c>
      <c r="I2056" t="str">
        <f t="shared" si="65"/>
        <v>D0311OB4SKU00459</v>
      </c>
      <c r="J2056">
        <v>12</v>
      </c>
    </row>
    <row r="2057" spans="1:10" x14ac:dyDescent="0.3">
      <c r="A2057" t="s">
        <v>5071</v>
      </c>
      <c r="B2057" t="s">
        <v>1366</v>
      </c>
      <c r="C2057" t="str">
        <f t="shared" si="64"/>
        <v>D0311</v>
      </c>
      <c r="D2057">
        <f>VLOOKUP(C2057,Sheet5!F:H,3,)</f>
        <v>9</v>
      </c>
      <c r="E2057" t="s">
        <v>4976</v>
      </c>
      <c r="F2057" t="s">
        <v>5002</v>
      </c>
      <c r="G2057" t="s">
        <v>2778</v>
      </c>
      <c r="H2057" t="s">
        <v>1440</v>
      </c>
      <c r="I2057" t="str">
        <f t="shared" si="65"/>
        <v>D0311OB4SKU00264</v>
      </c>
      <c r="J2057">
        <v>5</v>
      </c>
    </row>
    <row r="2058" spans="1:10" x14ac:dyDescent="0.3">
      <c r="A2058" t="s">
        <v>5071</v>
      </c>
      <c r="B2058" t="s">
        <v>1366</v>
      </c>
      <c r="C2058" t="str">
        <f t="shared" si="64"/>
        <v>D0311</v>
      </c>
      <c r="D2058">
        <f>VLOOKUP(C2058,Sheet5!F:H,3,)</f>
        <v>9</v>
      </c>
      <c r="E2058" t="s">
        <v>4976</v>
      </c>
      <c r="F2058" t="s">
        <v>5002</v>
      </c>
      <c r="G2058" t="s">
        <v>2778</v>
      </c>
      <c r="H2058" t="s">
        <v>14</v>
      </c>
      <c r="I2058" t="str">
        <f t="shared" si="65"/>
        <v>D0311OB4SKU00292</v>
      </c>
      <c r="J2058">
        <v>5</v>
      </c>
    </row>
    <row r="2059" spans="1:10" x14ac:dyDescent="0.3">
      <c r="A2059" t="s">
        <v>5071</v>
      </c>
      <c r="B2059" t="s">
        <v>1366</v>
      </c>
      <c r="C2059" t="str">
        <f t="shared" si="64"/>
        <v>D0311</v>
      </c>
      <c r="D2059">
        <f>VLOOKUP(C2059,Sheet5!F:H,3,)</f>
        <v>9</v>
      </c>
      <c r="E2059" t="s">
        <v>4976</v>
      </c>
      <c r="F2059" t="s">
        <v>5002</v>
      </c>
      <c r="G2059" t="s">
        <v>2778</v>
      </c>
      <c r="H2059" t="s">
        <v>1656</v>
      </c>
      <c r="I2059" t="str">
        <f t="shared" si="65"/>
        <v>D0311OB4SKU00698</v>
      </c>
      <c r="J2059">
        <v>5</v>
      </c>
    </row>
    <row r="2060" spans="1:10" x14ac:dyDescent="0.3">
      <c r="A2060" t="s">
        <v>5071</v>
      </c>
      <c r="B2060" t="s">
        <v>1366</v>
      </c>
      <c r="C2060" t="str">
        <f t="shared" si="64"/>
        <v>D0311</v>
      </c>
      <c r="D2060">
        <f>VLOOKUP(C2060,Sheet5!F:H,3,)</f>
        <v>9</v>
      </c>
      <c r="E2060" t="s">
        <v>4976</v>
      </c>
      <c r="F2060" t="s">
        <v>5002</v>
      </c>
      <c r="G2060" t="s">
        <v>2778</v>
      </c>
      <c r="H2060" t="s">
        <v>1995</v>
      </c>
      <c r="I2060" t="str">
        <f t="shared" si="65"/>
        <v>D0311OB4SKU00434</v>
      </c>
      <c r="J2060">
        <v>10</v>
      </c>
    </row>
    <row r="2061" spans="1:10" x14ac:dyDescent="0.3">
      <c r="A2061" t="s">
        <v>5071</v>
      </c>
      <c r="B2061" t="s">
        <v>1366</v>
      </c>
      <c r="C2061" t="str">
        <f t="shared" si="64"/>
        <v>D0311</v>
      </c>
      <c r="D2061">
        <f>VLOOKUP(C2061,Sheet5!F:H,3,)</f>
        <v>9</v>
      </c>
      <c r="E2061" t="s">
        <v>4976</v>
      </c>
      <c r="F2061" t="s">
        <v>5002</v>
      </c>
      <c r="G2061" t="s">
        <v>2778</v>
      </c>
      <c r="H2061" t="s">
        <v>4271</v>
      </c>
      <c r="I2061" t="str">
        <f t="shared" si="65"/>
        <v>D0311OB4SKU00809</v>
      </c>
      <c r="J2061">
        <v>2</v>
      </c>
    </row>
    <row r="2062" spans="1:10" x14ac:dyDescent="0.3">
      <c r="A2062" t="s">
        <v>5071</v>
      </c>
      <c r="B2062" t="s">
        <v>1366</v>
      </c>
      <c r="C2062" t="str">
        <f t="shared" si="64"/>
        <v>D0311</v>
      </c>
      <c r="D2062">
        <f>VLOOKUP(C2062,Sheet5!F:H,3,)</f>
        <v>9</v>
      </c>
      <c r="E2062" t="s">
        <v>4976</v>
      </c>
      <c r="F2062" t="s">
        <v>5002</v>
      </c>
      <c r="G2062" t="s">
        <v>2778</v>
      </c>
      <c r="H2062" t="s">
        <v>2543</v>
      </c>
      <c r="I2062" t="str">
        <f t="shared" si="65"/>
        <v>D0311OB4SKU00670</v>
      </c>
      <c r="J2062">
        <v>3</v>
      </c>
    </row>
    <row r="2063" spans="1:10" x14ac:dyDescent="0.3">
      <c r="A2063" t="s">
        <v>5071</v>
      </c>
      <c r="B2063" t="s">
        <v>1366</v>
      </c>
      <c r="C2063" t="str">
        <f t="shared" si="64"/>
        <v>D0311</v>
      </c>
      <c r="D2063">
        <f>VLOOKUP(C2063,Sheet5!F:H,3,)</f>
        <v>9</v>
      </c>
      <c r="E2063" t="s">
        <v>4976</v>
      </c>
      <c r="F2063" t="s">
        <v>5002</v>
      </c>
      <c r="G2063" t="s">
        <v>2778</v>
      </c>
      <c r="H2063" t="s">
        <v>15</v>
      </c>
      <c r="I2063" t="str">
        <f t="shared" si="65"/>
        <v>D0311OB4SKU00535</v>
      </c>
      <c r="J2063">
        <v>1</v>
      </c>
    </row>
    <row r="2064" spans="1:10" x14ac:dyDescent="0.3">
      <c r="A2064" t="s">
        <v>5071</v>
      </c>
      <c r="B2064" t="s">
        <v>1369</v>
      </c>
      <c r="C2064" t="str">
        <f t="shared" si="64"/>
        <v>D0311</v>
      </c>
      <c r="D2064">
        <f>VLOOKUP(C2064,Sheet5!F:H,3,)</f>
        <v>9</v>
      </c>
      <c r="E2064" t="s">
        <v>5006</v>
      </c>
      <c r="F2064" t="s">
        <v>5002</v>
      </c>
      <c r="G2064" t="s">
        <v>2778</v>
      </c>
      <c r="H2064" t="s">
        <v>11</v>
      </c>
      <c r="I2064" t="str">
        <f t="shared" si="65"/>
        <v>D0311OB7SKU00300</v>
      </c>
      <c r="J2064">
        <v>246</v>
      </c>
    </row>
    <row r="2065" spans="1:10" x14ac:dyDescent="0.3">
      <c r="A2065" t="s">
        <v>5071</v>
      </c>
      <c r="B2065" t="s">
        <v>1369</v>
      </c>
      <c r="C2065" t="str">
        <f t="shared" si="64"/>
        <v>D0311</v>
      </c>
      <c r="D2065">
        <f>VLOOKUP(C2065,Sheet5!F:H,3,)</f>
        <v>9</v>
      </c>
      <c r="E2065" t="s">
        <v>5006</v>
      </c>
      <c r="F2065" t="s">
        <v>5002</v>
      </c>
      <c r="G2065" t="s">
        <v>2778</v>
      </c>
      <c r="H2065" t="s">
        <v>1954</v>
      </c>
      <c r="I2065" t="str">
        <f t="shared" si="65"/>
        <v>D0311OB7SKU00428</v>
      </c>
      <c r="J2065">
        <v>15</v>
      </c>
    </row>
    <row r="2066" spans="1:10" x14ac:dyDescent="0.3">
      <c r="A2066" t="s">
        <v>5071</v>
      </c>
      <c r="B2066" t="s">
        <v>1369</v>
      </c>
      <c r="C2066" t="str">
        <f t="shared" si="64"/>
        <v>D0311</v>
      </c>
      <c r="D2066">
        <f>VLOOKUP(C2066,Sheet5!F:H,3,)</f>
        <v>9</v>
      </c>
      <c r="E2066" t="s">
        <v>5006</v>
      </c>
      <c r="F2066" t="s">
        <v>5002</v>
      </c>
      <c r="G2066" t="s">
        <v>2778</v>
      </c>
      <c r="H2066" t="s">
        <v>13</v>
      </c>
      <c r="I2066" t="str">
        <f t="shared" si="65"/>
        <v>D0311OB7SKU00269</v>
      </c>
      <c r="J2066">
        <v>3</v>
      </c>
    </row>
    <row r="2067" spans="1:10" x14ac:dyDescent="0.3">
      <c r="A2067" t="s">
        <v>5071</v>
      </c>
      <c r="B2067" t="s">
        <v>1369</v>
      </c>
      <c r="C2067" t="str">
        <f t="shared" si="64"/>
        <v>D0311</v>
      </c>
      <c r="D2067">
        <f>VLOOKUP(C2067,Sheet5!F:H,3,)</f>
        <v>9</v>
      </c>
      <c r="E2067" t="s">
        <v>5006</v>
      </c>
      <c r="F2067" t="s">
        <v>5002</v>
      </c>
      <c r="G2067" t="s">
        <v>2778</v>
      </c>
      <c r="H2067" t="s">
        <v>1682</v>
      </c>
      <c r="I2067" t="str">
        <f t="shared" si="65"/>
        <v>D0311OB7SKU00695</v>
      </c>
      <c r="J2067">
        <v>1</v>
      </c>
    </row>
    <row r="2068" spans="1:10" x14ac:dyDescent="0.3">
      <c r="A2068" t="s">
        <v>5071</v>
      </c>
      <c r="B2068" t="s">
        <v>1369</v>
      </c>
      <c r="C2068" t="str">
        <f t="shared" si="64"/>
        <v>D0311</v>
      </c>
      <c r="D2068">
        <f>VLOOKUP(C2068,Sheet5!F:H,3,)</f>
        <v>9</v>
      </c>
      <c r="E2068" t="s">
        <v>5006</v>
      </c>
      <c r="F2068" t="s">
        <v>5002</v>
      </c>
      <c r="G2068" t="s">
        <v>2778</v>
      </c>
      <c r="H2068" t="s">
        <v>1877</v>
      </c>
      <c r="I2068" t="str">
        <f t="shared" si="65"/>
        <v>D0311OB7SKU00459</v>
      </c>
      <c r="J2068">
        <v>8</v>
      </c>
    </row>
    <row r="2069" spans="1:10" x14ac:dyDescent="0.3">
      <c r="A2069" t="s">
        <v>5071</v>
      </c>
      <c r="B2069" t="s">
        <v>1369</v>
      </c>
      <c r="C2069" t="str">
        <f t="shared" si="64"/>
        <v>D0311</v>
      </c>
      <c r="D2069">
        <f>VLOOKUP(C2069,Sheet5!F:H,3,)</f>
        <v>9</v>
      </c>
      <c r="E2069" t="s">
        <v>5006</v>
      </c>
      <c r="F2069" t="s">
        <v>5002</v>
      </c>
      <c r="G2069" t="s">
        <v>2778</v>
      </c>
      <c r="H2069" t="s">
        <v>1440</v>
      </c>
      <c r="I2069" t="str">
        <f t="shared" si="65"/>
        <v>D0311OB7SKU00264</v>
      </c>
      <c r="J2069">
        <v>3</v>
      </c>
    </row>
    <row r="2070" spans="1:10" x14ac:dyDescent="0.3">
      <c r="A2070" t="s">
        <v>5071</v>
      </c>
      <c r="B2070" t="s">
        <v>1369</v>
      </c>
      <c r="C2070" t="str">
        <f t="shared" si="64"/>
        <v>D0311</v>
      </c>
      <c r="D2070">
        <f>VLOOKUP(C2070,Sheet5!F:H,3,)</f>
        <v>9</v>
      </c>
      <c r="E2070" t="s">
        <v>5006</v>
      </c>
      <c r="F2070" t="s">
        <v>5002</v>
      </c>
      <c r="G2070" t="s">
        <v>2778</v>
      </c>
      <c r="H2070" t="s">
        <v>14</v>
      </c>
      <c r="I2070" t="str">
        <f t="shared" si="65"/>
        <v>D0311OB7SKU00292</v>
      </c>
      <c r="J2070">
        <v>10</v>
      </c>
    </row>
    <row r="2071" spans="1:10" x14ac:dyDescent="0.3">
      <c r="A2071" t="s">
        <v>5071</v>
      </c>
      <c r="B2071" t="s">
        <v>1369</v>
      </c>
      <c r="C2071" t="str">
        <f t="shared" si="64"/>
        <v>D0311</v>
      </c>
      <c r="D2071">
        <f>VLOOKUP(C2071,Sheet5!F:H,3,)</f>
        <v>9</v>
      </c>
      <c r="E2071" t="s">
        <v>5006</v>
      </c>
      <c r="F2071" t="s">
        <v>5002</v>
      </c>
      <c r="G2071" t="s">
        <v>2778</v>
      </c>
      <c r="H2071" t="s">
        <v>1656</v>
      </c>
      <c r="I2071" t="str">
        <f t="shared" si="65"/>
        <v>D0311OB7SKU00698</v>
      </c>
      <c r="J2071">
        <v>4</v>
      </c>
    </row>
    <row r="2072" spans="1:10" x14ac:dyDescent="0.3">
      <c r="A2072" t="s">
        <v>5071</v>
      </c>
      <c r="B2072" t="s">
        <v>1369</v>
      </c>
      <c r="C2072" t="str">
        <f t="shared" si="64"/>
        <v>D0311</v>
      </c>
      <c r="D2072">
        <f>VLOOKUP(C2072,Sheet5!F:H,3,)</f>
        <v>9</v>
      </c>
      <c r="E2072" t="s">
        <v>5006</v>
      </c>
      <c r="F2072" t="s">
        <v>5002</v>
      </c>
      <c r="G2072" t="s">
        <v>2778</v>
      </c>
      <c r="H2072" t="s">
        <v>1995</v>
      </c>
      <c r="I2072" t="str">
        <f t="shared" si="65"/>
        <v>D0311OB7SKU00434</v>
      </c>
      <c r="J2072">
        <v>10</v>
      </c>
    </row>
    <row r="2073" spans="1:10" x14ac:dyDescent="0.3">
      <c r="A2073" t="s">
        <v>5071</v>
      </c>
      <c r="B2073" t="s">
        <v>1369</v>
      </c>
      <c r="C2073" t="str">
        <f t="shared" si="64"/>
        <v>D0311</v>
      </c>
      <c r="D2073">
        <f>VLOOKUP(C2073,Sheet5!F:H,3,)</f>
        <v>9</v>
      </c>
      <c r="E2073" t="s">
        <v>5006</v>
      </c>
      <c r="F2073" t="s">
        <v>5002</v>
      </c>
      <c r="G2073" t="s">
        <v>2778</v>
      </c>
      <c r="H2073" t="s">
        <v>4271</v>
      </c>
      <c r="I2073" t="str">
        <f t="shared" si="65"/>
        <v>D0311OB7SKU00809</v>
      </c>
      <c r="J2073">
        <v>1</v>
      </c>
    </row>
    <row r="2074" spans="1:10" x14ac:dyDescent="0.3">
      <c r="A2074" t="s">
        <v>5071</v>
      </c>
      <c r="B2074" t="s">
        <v>1369</v>
      </c>
      <c r="C2074" t="str">
        <f t="shared" si="64"/>
        <v>D0311</v>
      </c>
      <c r="D2074">
        <f>VLOOKUP(C2074,Sheet5!F:H,3,)</f>
        <v>9</v>
      </c>
      <c r="E2074" t="s">
        <v>5006</v>
      </c>
      <c r="F2074" t="s">
        <v>5002</v>
      </c>
      <c r="G2074" t="s">
        <v>2778</v>
      </c>
      <c r="H2074" t="s">
        <v>2543</v>
      </c>
      <c r="I2074" t="str">
        <f t="shared" si="65"/>
        <v>D0311OB7SKU00670</v>
      </c>
      <c r="J2074">
        <v>3</v>
      </c>
    </row>
    <row r="2075" spans="1:10" x14ac:dyDescent="0.3">
      <c r="A2075" t="s">
        <v>5071</v>
      </c>
      <c r="B2075" t="s">
        <v>1369</v>
      </c>
      <c r="C2075" t="str">
        <f t="shared" si="64"/>
        <v>D0311</v>
      </c>
      <c r="D2075">
        <f>VLOOKUP(C2075,Sheet5!F:H,3,)</f>
        <v>9</v>
      </c>
      <c r="E2075" t="s">
        <v>5006</v>
      </c>
      <c r="F2075" t="s">
        <v>5002</v>
      </c>
      <c r="G2075" t="s">
        <v>2778</v>
      </c>
      <c r="H2075" t="s">
        <v>15</v>
      </c>
      <c r="I2075" t="str">
        <f t="shared" si="65"/>
        <v>D0311OB7SKU00535</v>
      </c>
      <c r="J2075">
        <v>1</v>
      </c>
    </row>
    <row r="2076" spans="1:10" x14ac:dyDescent="0.3">
      <c r="A2076" t="s">
        <v>5071</v>
      </c>
      <c r="B2076" t="s">
        <v>1364</v>
      </c>
      <c r="C2076" t="str">
        <f t="shared" si="64"/>
        <v>D0311</v>
      </c>
      <c r="D2076">
        <f>VLOOKUP(C2076,Sheet5!F:H,3,)</f>
        <v>9</v>
      </c>
      <c r="E2076" t="s">
        <v>5007</v>
      </c>
      <c r="F2076" t="s">
        <v>5002</v>
      </c>
      <c r="G2076" t="s">
        <v>2778</v>
      </c>
      <c r="H2076" t="s">
        <v>11</v>
      </c>
      <c r="I2076" t="str">
        <f t="shared" si="65"/>
        <v>D0311OB2SKU00300</v>
      </c>
      <c r="J2076">
        <v>205</v>
      </c>
    </row>
    <row r="2077" spans="1:10" x14ac:dyDescent="0.3">
      <c r="A2077" t="s">
        <v>5071</v>
      </c>
      <c r="B2077" t="s">
        <v>1364</v>
      </c>
      <c r="C2077" t="str">
        <f t="shared" si="64"/>
        <v>D0311</v>
      </c>
      <c r="D2077">
        <f>VLOOKUP(C2077,Sheet5!F:H,3,)</f>
        <v>9</v>
      </c>
      <c r="E2077" t="s">
        <v>5007</v>
      </c>
      <c r="F2077" t="s">
        <v>5002</v>
      </c>
      <c r="G2077" t="s">
        <v>2778</v>
      </c>
      <c r="H2077" t="s">
        <v>1954</v>
      </c>
      <c r="I2077" t="str">
        <f t="shared" si="65"/>
        <v>D0311OB2SKU00428</v>
      </c>
      <c r="J2077">
        <v>2</v>
      </c>
    </row>
    <row r="2078" spans="1:10" x14ac:dyDescent="0.3">
      <c r="A2078" t="s">
        <v>5071</v>
      </c>
      <c r="B2078" t="s">
        <v>1364</v>
      </c>
      <c r="C2078" t="str">
        <f t="shared" si="64"/>
        <v>D0311</v>
      </c>
      <c r="D2078">
        <f>VLOOKUP(C2078,Sheet5!F:H,3,)</f>
        <v>9</v>
      </c>
      <c r="E2078" t="s">
        <v>5007</v>
      </c>
      <c r="F2078" t="s">
        <v>5002</v>
      </c>
      <c r="G2078" t="s">
        <v>2778</v>
      </c>
      <c r="H2078" t="s">
        <v>13</v>
      </c>
      <c r="I2078" t="str">
        <f t="shared" si="65"/>
        <v>D0311OB2SKU00269</v>
      </c>
      <c r="J2078">
        <v>2</v>
      </c>
    </row>
    <row r="2079" spans="1:10" x14ac:dyDescent="0.3">
      <c r="A2079" t="s">
        <v>5071</v>
      </c>
      <c r="B2079" t="s">
        <v>1364</v>
      </c>
      <c r="C2079" t="str">
        <f t="shared" si="64"/>
        <v>D0311</v>
      </c>
      <c r="D2079">
        <f>VLOOKUP(C2079,Sheet5!F:H,3,)</f>
        <v>9</v>
      </c>
      <c r="E2079" t="s">
        <v>5007</v>
      </c>
      <c r="F2079" t="s">
        <v>5002</v>
      </c>
      <c r="G2079" t="s">
        <v>2778</v>
      </c>
      <c r="H2079" t="s">
        <v>1877</v>
      </c>
      <c r="I2079" t="str">
        <f t="shared" si="65"/>
        <v>D0311OB2SKU00459</v>
      </c>
      <c r="J2079">
        <v>2</v>
      </c>
    </row>
    <row r="2080" spans="1:10" x14ac:dyDescent="0.3">
      <c r="A2080" t="s">
        <v>5071</v>
      </c>
      <c r="B2080" t="s">
        <v>1364</v>
      </c>
      <c r="C2080" t="str">
        <f t="shared" si="64"/>
        <v>D0311</v>
      </c>
      <c r="D2080">
        <f>VLOOKUP(C2080,Sheet5!F:H,3,)</f>
        <v>9</v>
      </c>
      <c r="E2080" t="s">
        <v>5007</v>
      </c>
      <c r="F2080" t="s">
        <v>5002</v>
      </c>
      <c r="G2080" t="s">
        <v>2778</v>
      </c>
      <c r="H2080" t="s">
        <v>1440</v>
      </c>
      <c r="I2080" t="str">
        <f t="shared" si="65"/>
        <v>D0311OB2SKU00264</v>
      </c>
      <c r="J2080">
        <v>2</v>
      </c>
    </row>
    <row r="2081" spans="1:10" x14ac:dyDescent="0.3">
      <c r="A2081" t="s">
        <v>5071</v>
      </c>
      <c r="B2081" t="s">
        <v>1364</v>
      </c>
      <c r="C2081" t="str">
        <f t="shared" si="64"/>
        <v>D0311</v>
      </c>
      <c r="D2081">
        <f>VLOOKUP(C2081,Sheet5!F:H,3,)</f>
        <v>9</v>
      </c>
      <c r="E2081" t="s">
        <v>5007</v>
      </c>
      <c r="F2081" t="s">
        <v>5002</v>
      </c>
      <c r="G2081" t="s">
        <v>2778</v>
      </c>
      <c r="H2081" t="s">
        <v>14</v>
      </c>
      <c r="I2081" t="str">
        <f t="shared" si="65"/>
        <v>D0311OB2SKU00292</v>
      </c>
      <c r="J2081">
        <v>5</v>
      </c>
    </row>
    <row r="2082" spans="1:10" x14ac:dyDescent="0.3">
      <c r="A2082" t="s">
        <v>5071</v>
      </c>
      <c r="B2082" t="s">
        <v>1364</v>
      </c>
      <c r="C2082" t="str">
        <f t="shared" si="64"/>
        <v>D0311</v>
      </c>
      <c r="D2082">
        <f>VLOOKUP(C2082,Sheet5!F:H,3,)</f>
        <v>9</v>
      </c>
      <c r="E2082" t="s">
        <v>5007</v>
      </c>
      <c r="F2082" t="s">
        <v>5002</v>
      </c>
      <c r="G2082" t="s">
        <v>2778</v>
      </c>
      <c r="H2082" t="s">
        <v>1656</v>
      </c>
      <c r="I2082" t="str">
        <f t="shared" si="65"/>
        <v>D0311OB2SKU00698</v>
      </c>
      <c r="J2082">
        <v>3</v>
      </c>
    </row>
    <row r="2083" spans="1:10" x14ac:dyDescent="0.3">
      <c r="A2083" t="s">
        <v>5071</v>
      </c>
      <c r="B2083" t="s">
        <v>1364</v>
      </c>
      <c r="C2083" t="str">
        <f t="shared" si="64"/>
        <v>D0311</v>
      </c>
      <c r="D2083">
        <f>VLOOKUP(C2083,Sheet5!F:H,3,)</f>
        <v>9</v>
      </c>
      <c r="E2083" t="s">
        <v>5007</v>
      </c>
      <c r="F2083" t="s">
        <v>5002</v>
      </c>
      <c r="G2083" t="s">
        <v>2778</v>
      </c>
      <c r="H2083" t="s">
        <v>1995</v>
      </c>
      <c r="I2083" t="str">
        <f t="shared" si="65"/>
        <v>D0311OB2SKU00434</v>
      </c>
      <c r="J2083">
        <v>9</v>
      </c>
    </row>
    <row r="2084" spans="1:10" x14ac:dyDescent="0.3">
      <c r="A2084" t="s">
        <v>5071</v>
      </c>
      <c r="B2084" t="s">
        <v>1364</v>
      </c>
      <c r="C2084" t="str">
        <f t="shared" si="64"/>
        <v>D0311</v>
      </c>
      <c r="D2084">
        <f>VLOOKUP(C2084,Sheet5!F:H,3,)</f>
        <v>9</v>
      </c>
      <c r="E2084" t="s">
        <v>5007</v>
      </c>
      <c r="F2084" t="s">
        <v>5002</v>
      </c>
      <c r="G2084" t="s">
        <v>2778</v>
      </c>
      <c r="H2084" t="s">
        <v>4271</v>
      </c>
      <c r="I2084" t="str">
        <f t="shared" si="65"/>
        <v>D0311OB2SKU00809</v>
      </c>
      <c r="J2084">
        <v>1</v>
      </c>
    </row>
    <row r="2085" spans="1:10" x14ac:dyDescent="0.3">
      <c r="A2085" t="s">
        <v>5071</v>
      </c>
      <c r="B2085" t="s">
        <v>1364</v>
      </c>
      <c r="C2085" t="str">
        <f t="shared" si="64"/>
        <v>D0311</v>
      </c>
      <c r="D2085">
        <f>VLOOKUP(C2085,Sheet5!F:H,3,)</f>
        <v>9</v>
      </c>
      <c r="E2085" t="s">
        <v>5007</v>
      </c>
      <c r="F2085" t="s">
        <v>5002</v>
      </c>
      <c r="G2085" t="s">
        <v>2778</v>
      </c>
      <c r="H2085" t="s">
        <v>2543</v>
      </c>
      <c r="I2085" t="str">
        <f t="shared" si="65"/>
        <v>D0311OB2SKU00670</v>
      </c>
      <c r="J2085">
        <v>2</v>
      </c>
    </row>
    <row r="2086" spans="1:10" x14ac:dyDescent="0.3">
      <c r="A2086" t="s">
        <v>5071</v>
      </c>
      <c r="B2086" t="s">
        <v>1364</v>
      </c>
      <c r="C2086" t="str">
        <f t="shared" si="64"/>
        <v>D0311</v>
      </c>
      <c r="D2086">
        <f>VLOOKUP(C2086,Sheet5!F:H,3,)</f>
        <v>9</v>
      </c>
      <c r="E2086" t="s">
        <v>5007</v>
      </c>
      <c r="F2086" t="s">
        <v>5002</v>
      </c>
      <c r="G2086" t="s">
        <v>2778</v>
      </c>
      <c r="H2086" t="s">
        <v>15</v>
      </c>
      <c r="I2086" t="str">
        <f t="shared" si="65"/>
        <v>D0311OB2SKU00535</v>
      </c>
      <c r="J2086">
        <v>1</v>
      </c>
    </row>
    <row r="2087" spans="1:10" x14ac:dyDescent="0.3">
      <c r="A2087" t="s">
        <v>5071</v>
      </c>
      <c r="B2087" t="s">
        <v>1370</v>
      </c>
      <c r="C2087" t="str">
        <f t="shared" si="64"/>
        <v>D0311</v>
      </c>
      <c r="D2087">
        <f>VLOOKUP(C2087,Sheet5!F:H,3,)</f>
        <v>9</v>
      </c>
      <c r="E2087" t="s">
        <v>5008</v>
      </c>
      <c r="F2087" t="s">
        <v>5002</v>
      </c>
      <c r="G2087" t="s">
        <v>2778</v>
      </c>
      <c r="H2087" t="s">
        <v>11</v>
      </c>
      <c r="I2087" t="str">
        <f t="shared" si="65"/>
        <v>D0311OB8SKU00300</v>
      </c>
      <c r="J2087">
        <v>205</v>
      </c>
    </row>
    <row r="2088" spans="1:10" x14ac:dyDescent="0.3">
      <c r="A2088" t="s">
        <v>5071</v>
      </c>
      <c r="B2088" t="s">
        <v>1370</v>
      </c>
      <c r="C2088" t="str">
        <f t="shared" si="64"/>
        <v>D0311</v>
      </c>
      <c r="D2088">
        <f>VLOOKUP(C2088,Sheet5!F:H,3,)</f>
        <v>9</v>
      </c>
      <c r="E2088" t="s">
        <v>5008</v>
      </c>
      <c r="F2088" t="s">
        <v>5002</v>
      </c>
      <c r="G2088" t="s">
        <v>2778</v>
      </c>
      <c r="H2088" t="s">
        <v>1954</v>
      </c>
      <c r="I2088" t="str">
        <f t="shared" si="65"/>
        <v>D0311OB8SKU00428</v>
      </c>
      <c r="J2088">
        <v>2</v>
      </c>
    </row>
    <row r="2089" spans="1:10" x14ac:dyDescent="0.3">
      <c r="A2089" t="s">
        <v>5071</v>
      </c>
      <c r="B2089" t="s">
        <v>1370</v>
      </c>
      <c r="C2089" t="str">
        <f t="shared" si="64"/>
        <v>D0311</v>
      </c>
      <c r="D2089">
        <f>VLOOKUP(C2089,Sheet5!F:H,3,)</f>
        <v>9</v>
      </c>
      <c r="E2089" t="s">
        <v>5008</v>
      </c>
      <c r="F2089" t="s">
        <v>5002</v>
      </c>
      <c r="G2089" t="s">
        <v>2778</v>
      </c>
      <c r="H2089" t="s">
        <v>13</v>
      </c>
      <c r="I2089" t="str">
        <f t="shared" si="65"/>
        <v>D0311OB8SKU00269</v>
      </c>
      <c r="J2089">
        <v>3</v>
      </c>
    </row>
    <row r="2090" spans="1:10" x14ac:dyDescent="0.3">
      <c r="A2090" t="s">
        <v>5071</v>
      </c>
      <c r="B2090" t="s">
        <v>1370</v>
      </c>
      <c r="C2090" t="str">
        <f t="shared" si="64"/>
        <v>D0311</v>
      </c>
      <c r="D2090">
        <f>VLOOKUP(C2090,Sheet5!F:H,3,)</f>
        <v>9</v>
      </c>
      <c r="E2090" t="s">
        <v>5008</v>
      </c>
      <c r="F2090" t="s">
        <v>5002</v>
      </c>
      <c r="G2090" t="s">
        <v>2778</v>
      </c>
      <c r="H2090" t="s">
        <v>1682</v>
      </c>
      <c r="I2090" t="str">
        <f t="shared" si="65"/>
        <v>D0311OB8SKU00695</v>
      </c>
      <c r="J2090">
        <v>1</v>
      </c>
    </row>
    <row r="2091" spans="1:10" x14ac:dyDescent="0.3">
      <c r="A2091" t="s">
        <v>5071</v>
      </c>
      <c r="B2091" t="s">
        <v>1370</v>
      </c>
      <c r="C2091" t="str">
        <f t="shared" si="64"/>
        <v>D0311</v>
      </c>
      <c r="D2091">
        <f>VLOOKUP(C2091,Sheet5!F:H,3,)</f>
        <v>9</v>
      </c>
      <c r="E2091" t="s">
        <v>5008</v>
      </c>
      <c r="F2091" t="s">
        <v>5002</v>
      </c>
      <c r="G2091" t="s">
        <v>2778</v>
      </c>
      <c r="H2091" t="s">
        <v>1877</v>
      </c>
      <c r="I2091" t="str">
        <f t="shared" si="65"/>
        <v>D0311OB8SKU00459</v>
      </c>
      <c r="J2091">
        <v>2</v>
      </c>
    </row>
    <row r="2092" spans="1:10" x14ac:dyDescent="0.3">
      <c r="A2092" t="s">
        <v>5071</v>
      </c>
      <c r="B2092" t="s">
        <v>1370</v>
      </c>
      <c r="C2092" t="str">
        <f t="shared" si="64"/>
        <v>D0311</v>
      </c>
      <c r="D2092">
        <f>VLOOKUP(C2092,Sheet5!F:H,3,)</f>
        <v>9</v>
      </c>
      <c r="E2092" t="s">
        <v>5008</v>
      </c>
      <c r="F2092" t="s">
        <v>5002</v>
      </c>
      <c r="G2092" t="s">
        <v>2778</v>
      </c>
      <c r="H2092" t="s">
        <v>1440</v>
      </c>
      <c r="I2092" t="str">
        <f t="shared" si="65"/>
        <v>D0311OB8SKU00264</v>
      </c>
      <c r="J2092">
        <v>3</v>
      </c>
    </row>
    <row r="2093" spans="1:10" x14ac:dyDescent="0.3">
      <c r="A2093" t="s">
        <v>5071</v>
      </c>
      <c r="B2093" t="s">
        <v>1370</v>
      </c>
      <c r="C2093" t="str">
        <f t="shared" si="64"/>
        <v>D0311</v>
      </c>
      <c r="D2093">
        <f>VLOOKUP(C2093,Sheet5!F:H,3,)</f>
        <v>9</v>
      </c>
      <c r="E2093" t="s">
        <v>5008</v>
      </c>
      <c r="F2093" t="s">
        <v>5002</v>
      </c>
      <c r="G2093" t="s">
        <v>2778</v>
      </c>
      <c r="H2093" t="s">
        <v>14</v>
      </c>
      <c r="I2093" t="str">
        <f t="shared" si="65"/>
        <v>D0311OB8SKU00292</v>
      </c>
      <c r="J2093">
        <v>4</v>
      </c>
    </row>
    <row r="2094" spans="1:10" x14ac:dyDescent="0.3">
      <c r="A2094" t="s">
        <v>5071</v>
      </c>
      <c r="B2094" t="s">
        <v>1370</v>
      </c>
      <c r="C2094" t="str">
        <f t="shared" si="64"/>
        <v>D0311</v>
      </c>
      <c r="D2094">
        <f>VLOOKUP(C2094,Sheet5!F:H,3,)</f>
        <v>9</v>
      </c>
      <c r="E2094" t="s">
        <v>5008</v>
      </c>
      <c r="F2094" t="s">
        <v>5002</v>
      </c>
      <c r="G2094" t="s">
        <v>2778</v>
      </c>
      <c r="H2094" t="s">
        <v>1656</v>
      </c>
      <c r="I2094" t="str">
        <f t="shared" si="65"/>
        <v>D0311OB8SKU00698</v>
      </c>
      <c r="J2094">
        <v>3</v>
      </c>
    </row>
    <row r="2095" spans="1:10" x14ac:dyDescent="0.3">
      <c r="A2095" t="s">
        <v>5071</v>
      </c>
      <c r="B2095" t="s">
        <v>1370</v>
      </c>
      <c r="C2095" t="str">
        <f t="shared" si="64"/>
        <v>D0311</v>
      </c>
      <c r="D2095">
        <f>VLOOKUP(C2095,Sheet5!F:H,3,)</f>
        <v>9</v>
      </c>
      <c r="E2095" t="s">
        <v>5008</v>
      </c>
      <c r="F2095" t="s">
        <v>5002</v>
      </c>
      <c r="G2095" t="s">
        <v>2778</v>
      </c>
      <c r="H2095" t="s">
        <v>1995</v>
      </c>
      <c r="I2095" t="str">
        <f t="shared" si="65"/>
        <v>D0311OB8SKU00434</v>
      </c>
      <c r="J2095">
        <v>9</v>
      </c>
    </row>
    <row r="2096" spans="1:10" x14ac:dyDescent="0.3">
      <c r="A2096" t="s">
        <v>5071</v>
      </c>
      <c r="B2096" t="s">
        <v>1370</v>
      </c>
      <c r="C2096" t="str">
        <f t="shared" si="64"/>
        <v>D0311</v>
      </c>
      <c r="D2096">
        <f>VLOOKUP(C2096,Sheet5!F:H,3,)</f>
        <v>9</v>
      </c>
      <c r="E2096" t="s">
        <v>5008</v>
      </c>
      <c r="F2096" t="s">
        <v>5002</v>
      </c>
      <c r="G2096" t="s">
        <v>2778</v>
      </c>
      <c r="H2096" t="s">
        <v>4271</v>
      </c>
      <c r="I2096" t="str">
        <f t="shared" si="65"/>
        <v>D0311OB8SKU00809</v>
      </c>
      <c r="J2096">
        <v>1</v>
      </c>
    </row>
    <row r="2097" spans="1:10" x14ac:dyDescent="0.3">
      <c r="A2097" t="s">
        <v>5071</v>
      </c>
      <c r="B2097" t="s">
        <v>1370</v>
      </c>
      <c r="C2097" t="str">
        <f t="shared" si="64"/>
        <v>D0311</v>
      </c>
      <c r="D2097">
        <f>VLOOKUP(C2097,Sheet5!F:H,3,)</f>
        <v>9</v>
      </c>
      <c r="E2097" t="s">
        <v>5008</v>
      </c>
      <c r="F2097" t="s">
        <v>5002</v>
      </c>
      <c r="G2097" t="s">
        <v>2778</v>
      </c>
      <c r="H2097" t="s">
        <v>2543</v>
      </c>
      <c r="I2097" t="str">
        <f t="shared" si="65"/>
        <v>D0311OB8SKU00670</v>
      </c>
      <c r="J2097">
        <v>2</v>
      </c>
    </row>
    <row r="2098" spans="1:10" x14ac:dyDescent="0.3">
      <c r="A2098" t="s">
        <v>5071</v>
      </c>
      <c r="B2098" t="s">
        <v>1370</v>
      </c>
      <c r="C2098" t="str">
        <f t="shared" si="64"/>
        <v>D0311</v>
      </c>
      <c r="D2098">
        <f>VLOOKUP(C2098,Sheet5!F:H,3,)</f>
        <v>9</v>
      </c>
      <c r="E2098" t="s">
        <v>5008</v>
      </c>
      <c r="F2098" t="s">
        <v>5002</v>
      </c>
      <c r="G2098" t="s">
        <v>2778</v>
      </c>
      <c r="H2098" t="s">
        <v>15</v>
      </c>
      <c r="I2098" t="str">
        <f t="shared" si="65"/>
        <v>D0311OB8SKU00535</v>
      </c>
      <c r="J2098">
        <v>1</v>
      </c>
    </row>
    <row r="2099" spans="1:10" x14ac:dyDescent="0.3">
      <c r="A2099" t="s">
        <v>5071</v>
      </c>
      <c r="B2099" t="s">
        <v>1371</v>
      </c>
      <c r="C2099" t="str">
        <f t="shared" si="64"/>
        <v>D0311</v>
      </c>
      <c r="D2099">
        <f>VLOOKUP(C2099,Sheet5!F:H,3,)</f>
        <v>9</v>
      </c>
      <c r="E2099" t="s">
        <v>5009</v>
      </c>
      <c r="F2099" t="s">
        <v>5002</v>
      </c>
      <c r="G2099" t="s">
        <v>2778</v>
      </c>
      <c r="H2099" t="s">
        <v>11</v>
      </c>
      <c r="I2099" t="str">
        <f t="shared" si="65"/>
        <v>D0311OB9SKU00300</v>
      </c>
      <c r="J2099">
        <v>145</v>
      </c>
    </row>
    <row r="2100" spans="1:10" x14ac:dyDescent="0.3">
      <c r="A2100" t="s">
        <v>5071</v>
      </c>
      <c r="B2100" t="s">
        <v>1371</v>
      </c>
      <c r="C2100" t="str">
        <f t="shared" si="64"/>
        <v>D0311</v>
      </c>
      <c r="D2100">
        <f>VLOOKUP(C2100,Sheet5!F:H,3,)</f>
        <v>9</v>
      </c>
      <c r="E2100" t="s">
        <v>5009</v>
      </c>
      <c r="F2100" t="s">
        <v>5002</v>
      </c>
      <c r="G2100" t="s">
        <v>2778</v>
      </c>
      <c r="H2100" t="s">
        <v>1954</v>
      </c>
      <c r="I2100" t="str">
        <f t="shared" si="65"/>
        <v>D0311OB9SKU00428</v>
      </c>
      <c r="J2100">
        <v>2</v>
      </c>
    </row>
    <row r="2101" spans="1:10" x14ac:dyDescent="0.3">
      <c r="A2101" t="s">
        <v>5071</v>
      </c>
      <c r="B2101" t="s">
        <v>1371</v>
      </c>
      <c r="C2101" t="str">
        <f t="shared" si="64"/>
        <v>D0311</v>
      </c>
      <c r="D2101">
        <f>VLOOKUP(C2101,Sheet5!F:H,3,)</f>
        <v>9</v>
      </c>
      <c r="E2101" t="s">
        <v>5009</v>
      </c>
      <c r="F2101" t="s">
        <v>5002</v>
      </c>
      <c r="G2101" t="s">
        <v>2778</v>
      </c>
      <c r="H2101" t="s">
        <v>1877</v>
      </c>
      <c r="I2101" t="str">
        <f t="shared" si="65"/>
        <v>D0311OB9SKU00459</v>
      </c>
      <c r="J2101">
        <v>2</v>
      </c>
    </row>
    <row r="2102" spans="1:10" x14ac:dyDescent="0.3">
      <c r="A2102" t="s">
        <v>5071</v>
      </c>
      <c r="B2102" t="s">
        <v>1371</v>
      </c>
      <c r="C2102" t="str">
        <f t="shared" si="64"/>
        <v>D0311</v>
      </c>
      <c r="D2102">
        <f>VLOOKUP(C2102,Sheet5!F:H,3,)</f>
        <v>9</v>
      </c>
      <c r="E2102" t="s">
        <v>5009</v>
      </c>
      <c r="F2102" t="s">
        <v>5002</v>
      </c>
      <c r="G2102" t="s">
        <v>2778</v>
      </c>
      <c r="H2102" t="s">
        <v>14</v>
      </c>
      <c r="I2102" t="str">
        <f t="shared" si="65"/>
        <v>D0311OB9SKU00292</v>
      </c>
      <c r="J2102">
        <v>3</v>
      </c>
    </row>
    <row r="2103" spans="1:10" x14ac:dyDescent="0.3">
      <c r="A2103" t="s">
        <v>5071</v>
      </c>
      <c r="B2103" t="s">
        <v>1371</v>
      </c>
      <c r="C2103" t="str">
        <f t="shared" si="64"/>
        <v>D0311</v>
      </c>
      <c r="D2103">
        <f>VLOOKUP(C2103,Sheet5!F:H,3,)</f>
        <v>9</v>
      </c>
      <c r="E2103" t="s">
        <v>5009</v>
      </c>
      <c r="F2103" t="s">
        <v>5002</v>
      </c>
      <c r="G2103" t="s">
        <v>2778</v>
      </c>
      <c r="H2103" t="s">
        <v>1656</v>
      </c>
      <c r="I2103" t="str">
        <f t="shared" si="65"/>
        <v>D0311OB9SKU00698</v>
      </c>
      <c r="J2103">
        <v>3</v>
      </c>
    </row>
    <row r="2104" spans="1:10" x14ac:dyDescent="0.3">
      <c r="A2104" t="s">
        <v>5071</v>
      </c>
      <c r="B2104" t="s">
        <v>1371</v>
      </c>
      <c r="C2104" t="str">
        <f t="shared" si="64"/>
        <v>D0311</v>
      </c>
      <c r="D2104">
        <f>VLOOKUP(C2104,Sheet5!F:H,3,)</f>
        <v>9</v>
      </c>
      <c r="E2104" t="s">
        <v>5009</v>
      </c>
      <c r="F2104" t="s">
        <v>5002</v>
      </c>
      <c r="G2104" t="s">
        <v>2778</v>
      </c>
      <c r="H2104" t="s">
        <v>1995</v>
      </c>
      <c r="I2104" t="str">
        <f t="shared" si="65"/>
        <v>D0311OB9SKU00434</v>
      </c>
      <c r="J2104">
        <v>4</v>
      </c>
    </row>
    <row r="2105" spans="1:10" x14ac:dyDescent="0.3">
      <c r="A2105" t="s">
        <v>5071</v>
      </c>
      <c r="B2105" t="s">
        <v>1371</v>
      </c>
      <c r="C2105" t="str">
        <f t="shared" si="64"/>
        <v>D0311</v>
      </c>
      <c r="D2105">
        <f>VLOOKUP(C2105,Sheet5!F:H,3,)</f>
        <v>9</v>
      </c>
      <c r="E2105" t="s">
        <v>5009</v>
      </c>
      <c r="F2105" t="s">
        <v>5002</v>
      </c>
      <c r="G2105" t="s">
        <v>2778</v>
      </c>
      <c r="H2105" t="s">
        <v>4271</v>
      </c>
      <c r="I2105" t="str">
        <f t="shared" si="65"/>
        <v>D0311OB9SKU00809</v>
      </c>
      <c r="J2105">
        <v>1</v>
      </c>
    </row>
    <row r="2106" spans="1:10" x14ac:dyDescent="0.3">
      <c r="A2106" t="s">
        <v>5071</v>
      </c>
      <c r="B2106" t="s">
        <v>1371</v>
      </c>
      <c r="C2106" t="str">
        <f t="shared" si="64"/>
        <v>D0311</v>
      </c>
      <c r="D2106">
        <f>VLOOKUP(C2106,Sheet5!F:H,3,)</f>
        <v>9</v>
      </c>
      <c r="E2106" t="s">
        <v>5009</v>
      </c>
      <c r="F2106" t="s">
        <v>5002</v>
      </c>
      <c r="G2106" t="s">
        <v>2778</v>
      </c>
      <c r="H2106" t="s">
        <v>2543</v>
      </c>
      <c r="I2106" t="str">
        <f t="shared" si="65"/>
        <v>D0311OB9SKU00670</v>
      </c>
      <c r="J2106">
        <v>2</v>
      </c>
    </row>
    <row r="2107" spans="1:10" x14ac:dyDescent="0.3">
      <c r="A2107" t="s">
        <v>5071</v>
      </c>
      <c r="B2107" t="s">
        <v>1371</v>
      </c>
      <c r="C2107" t="str">
        <f t="shared" si="64"/>
        <v>D0311</v>
      </c>
      <c r="D2107">
        <f>VLOOKUP(C2107,Sheet5!F:H,3,)</f>
        <v>9</v>
      </c>
      <c r="E2107" t="s">
        <v>5009</v>
      </c>
      <c r="F2107" t="s">
        <v>5002</v>
      </c>
      <c r="G2107" t="s">
        <v>2778</v>
      </c>
      <c r="H2107" t="s">
        <v>16</v>
      </c>
      <c r="I2107" t="str">
        <f t="shared" si="65"/>
        <v>D0311OB9SKU00530</v>
      </c>
      <c r="J2107">
        <v>1</v>
      </c>
    </row>
    <row r="2108" spans="1:10" x14ac:dyDescent="0.3">
      <c r="A2108" t="s">
        <v>5071</v>
      </c>
      <c r="B2108" t="s">
        <v>1371</v>
      </c>
      <c r="C2108" t="str">
        <f t="shared" si="64"/>
        <v>D0311</v>
      </c>
      <c r="D2108">
        <f>VLOOKUP(C2108,Sheet5!F:H,3,)</f>
        <v>9</v>
      </c>
      <c r="E2108" t="s">
        <v>5009</v>
      </c>
      <c r="F2108" t="s">
        <v>5002</v>
      </c>
      <c r="G2108" t="s">
        <v>2778</v>
      </c>
      <c r="H2108" t="s">
        <v>15</v>
      </c>
      <c r="I2108" t="str">
        <f t="shared" si="65"/>
        <v>D0311OB9SKU00535</v>
      </c>
      <c r="J2108">
        <v>1</v>
      </c>
    </row>
    <row r="2109" spans="1:10" x14ac:dyDescent="0.3">
      <c r="A2109" t="s">
        <v>5071</v>
      </c>
      <c r="B2109" t="s">
        <v>4977</v>
      </c>
      <c r="C2109" t="str">
        <f t="shared" si="64"/>
        <v>D0311</v>
      </c>
      <c r="D2109">
        <f>VLOOKUP(C2109,Sheet5!F:H,3,)</f>
        <v>9</v>
      </c>
      <c r="E2109" t="s">
        <v>5010</v>
      </c>
      <c r="F2109" t="s">
        <v>5002</v>
      </c>
      <c r="G2109" t="s">
        <v>2778</v>
      </c>
      <c r="H2109" t="s">
        <v>11</v>
      </c>
      <c r="I2109" t="str">
        <f t="shared" si="65"/>
        <v>D0311OB12SKU00300</v>
      </c>
      <c r="J2109">
        <v>145</v>
      </c>
    </row>
    <row r="2110" spans="1:10" x14ac:dyDescent="0.3">
      <c r="A2110" t="s">
        <v>5071</v>
      </c>
      <c r="B2110" t="s">
        <v>4977</v>
      </c>
      <c r="C2110" t="str">
        <f t="shared" si="64"/>
        <v>D0311</v>
      </c>
      <c r="D2110">
        <f>VLOOKUP(C2110,Sheet5!F:H,3,)</f>
        <v>9</v>
      </c>
      <c r="E2110" t="s">
        <v>5010</v>
      </c>
      <c r="F2110" t="s">
        <v>5002</v>
      </c>
      <c r="G2110" t="s">
        <v>2778</v>
      </c>
      <c r="H2110" t="s">
        <v>1954</v>
      </c>
      <c r="I2110" t="str">
        <f t="shared" si="65"/>
        <v>D0311OB12SKU00428</v>
      </c>
      <c r="J2110">
        <v>2</v>
      </c>
    </row>
    <row r="2111" spans="1:10" x14ac:dyDescent="0.3">
      <c r="A2111" t="s">
        <v>5071</v>
      </c>
      <c r="B2111" t="s">
        <v>4977</v>
      </c>
      <c r="C2111" t="str">
        <f t="shared" si="64"/>
        <v>D0311</v>
      </c>
      <c r="D2111">
        <f>VLOOKUP(C2111,Sheet5!F:H,3,)</f>
        <v>9</v>
      </c>
      <c r="E2111" t="s">
        <v>5010</v>
      </c>
      <c r="F2111" t="s">
        <v>5002</v>
      </c>
      <c r="G2111" t="s">
        <v>2778</v>
      </c>
      <c r="H2111" t="s">
        <v>1877</v>
      </c>
      <c r="I2111" t="str">
        <f t="shared" si="65"/>
        <v>D0311OB12SKU00459</v>
      </c>
      <c r="J2111">
        <v>6</v>
      </c>
    </row>
    <row r="2112" spans="1:10" x14ac:dyDescent="0.3">
      <c r="A2112" t="s">
        <v>5071</v>
      </c>
      <c r="B2112" t="s">
        <v>4977</v>
      </c>
      <c r="C2112" t="str">
        <f t="shared" si="64"/>
        <v>D0311</v>
      </c>
      <c r="D2112">
        <f>VLOOKUP(C2112,Sheet5!F:H,3,)</f>
        <v>9</v>
      </c>
      <c r="E2112" t="s">
        <v>5010</v>
      </c>
      <c r="F2112" t="s">
        <v>5002</v>
      </c>
      <c r="G2112" t="s">
        <v>2778</v>
      </c>
      <c r="H2112" t="s">
        <v>14</v>
      </c>
      <c r="I2112" t="str">
        <f t="shared" si="65"/>
        <v>D0311OB12SKU00292</v>
      </c>
      <c r="J2112">
        <v>3</v>
      </c>
    </row>
    <row r="2113" spans="1:10" x14ac:dyDescent="0.3">
      <c r="A2113" t="s">
        <v>5071</v>
      </c>
      <c r="B2113" t="s">
        <v>4977</v>
      </c>
      <c r="C2113" t="str">
        <f t="shared" si="64"/>
        <v>D0311</v>
      </c>
      <c r="D2113">
        <f>VLOOKUP(C2113,Sheet5!F:H,3,)</f>
        <v>9</v>
      </c>
      <c r="E2113" t="s">
        <v>5010</v>
      </c>
      <c r="F2113" t="s">
        <v>5002</v>
      </c>
      <c r="G2113" t="s">
        <v>2778</v>
      </c>
      <c r="H2113" t="s">
        <v>1656</v>
      </c>
      <c r="I2113" t="str">
        <f t="shared" si="65"/>
        <v>D0311OB12SKU00698</v>
      </c>
      <c r="J2113">
        <v>3</v>
      </c>
    </row>
    <row r="2114" spans="1:10" x14ac:dyDescent="0.3">
      <c r="A2114" t="s">
        <v>5071</v>
      </c>
      <c r="B2114" t="s">
        <v>4977</v>
      </c>
      <c r="C2114" t="str">
        <f t="shared" ref="C2114:C2177" si="66">LEFT(B2114,5)</f>
        <v>D0311</v>
      </c>
      <c r="D2114">
        <f>VLOOKUP(C2114,Sheet5!F:H,3,)</f>
        <v>9</v>
      </c>
      <c r="E2114" t="s">
        <v>5010</v>
      </c>
      <c r="F2114" t="s">
        <v>5002</v>
      </c>
      <c r="G2114" t="s">
        <v>2778</v>
      </c>
      <c r="H2114" t="s">
        <v>1995</v>
      </c>
      <c r="I2114" t="str">
        <f t="shared" si="65"/>
        <v>D0311OB12SKU00434</v>
      </c>
      <c r="J2114">
        <v>4</v>
      </c>
    </row>
    <row r="2115" spans="1:10" x14ac:dyDescent="0.3">
      <c r="A2115" t="s">
        <v>5071</v>
      </c>
      <c r="B2115" t="s">
        <v>4977</v>
      </c>
      <c r="C2115" t="str">
        <f t="shared" si="66"/>
        <v>D0311</v>
      </c>
      <c r="D2115">
        <f>VLOOKUP(C2115,Sheet5!F:H,3,)</f>
        <v>9</v>
      </c>
      <c r="E2115" t="s">
        <v>5010</v>
      </c>
      <c r="F2115" t="s">
        <v>5002</v>
      </c>
      <c r="G2115" t="s">
        <v>2778</v>
      </c>
      <c r="H2115" t="s">
        <v>4271</v>
      </c>
      <c r="I2115" t="str">
        <f t="shared" ref="I2115:I2178" si="67">B2115&amp;H2115</f>
        <v>D0311OB12SKU00809</v>
      </c>
      <c r="J2115">
        <v>1</v>
      </c>
    </row>
    <row r="2116" spans="1:10" x14ac:dyDescent="0.3">
      <c r="A2116" t="s">
        <v>5071</v>
      </c>
      <c r="B2116" t="s">
        <v>4977</v>
      </c>
      <c r="C2116" t="str">
        <f t="shared" si="66"/>
        <v>D0311</v>
      </c>
      <c r="D2116">
        <f>VLOOKUP(C2116,Sheet5!F:H,3,)</f>
        <v>9</v>
      </c>
      <c r="E2116" t="s">
        <v>5010</v>
      </c>
      <c r="F2116" t="s">
        <v>5002</v>
      </c>
      <c r="G2116" t="s">
        <v>2778</v>
      </c>
      <c r="H2116" t="s">
        <v>2543</v>
      </c>
      <c r="I2116" t="str">
        <f t="shared" si="67"/>
        <v>D0311OB12SKU00670</v>
      </c>
      <c r="J2116">
        <v>2</v>
      </c>
    </row>
    <row r="2117" spans="1:10" x14ac:dyDescent="0.3">
      <c r="A2117" t="s">
        <v>5071</v>
      </c>
      <c r="B2117" t="s">
        <v>4977</v>
      </c>
      <c r="C2117" t="str">
        <f t="shared" si="66"/>
        <v>D0311</v>
      </c>
      <c r="D2117">
        <f>VLOOKUP(C2117,Sheet5!F:H,3,)</f>
        <v>9</v>
      </c>
      <c r="E2117" t="s">
        <v>5010</v>
      </c>
      <c r="F2117" t="s">
        <v>5002</v>
      </c>
      <c r="G2117" t="s">
        <v>2778</v>
      </c>
      <c r="H2117" t="s">
        <v>16</v>
      </c>
      <c r="I2117" t="str">
        <f t="shared" si="67"/>
        <v>D0311OB12SKU00530</v>
      </c>
      <c r="J2117">
        <v>1</v>
      </c>
    </row>
    <row r="2118" spans="1:10" x14ac:dyDescent="0.3">
      <c r="A2118" t="s">
        <v>5071</v>
      </c>
      <c r="B2118" t="s">
        <v>4977</v>
      </c>
      <c r="C2118" t="str">
        <f t="shared" si="66"/>
        <v>D0311</v>
      </c>
      <c r="D2118">
        <f>VLOOKUP(C2118,Sheet5!F:H,3,)</f>
        <v>9</v>
      </c>
      <c r="E2118" t="s">
        <v>5010</v>
      </c>
      <c r="F2118" t="s">
        <v>5002</v>
      </c>
      <c r="G2118" t="s">
        <v>2778</v>
      </c>
      <c r="H2118" t="s">
        <v>15</v>
      </c>
      <c r="I2118" t="str">
        <f t="shared" si="67"/>
        <v>D0311OB12SKU00535</v>
      </c>
      <c r="J2118">
        <v>1</v>
      </c>
    </row>
    <row r="2119" spans="1:10" x14ac:dyDescent="0.3">
      <c r="A2119" t="s">
        <v>5071</v>
      </c>
      <c r="B2119" t="s">
        <v>4978</v>
      </c>
      <c r="C2119" t="str">
        <f t="shared" si="66"/>
        <v>D0311</v>
      </c>
      <c r="D2119">
        <f>VLOOKUP(C2119,Sheet5!F:H,3,)</f>
        <v>9</v>
      </c>
      <c r="E2119" t="s">
        <v>5011</v>
      </c>
      <c r="F2119" t="s">
        <v>5002</v>
      </c>
      <c r="G2119" t="s">
        <v>2778</v>
      </c>
      <c r="H2119" t="s">
        <v>11</v>
      </c>
      <c r="I2119" t="str">
        <f t="shared" si="67"/>
        <v>D0311OB14SKU00300</v>
      </c>
      <c r="J2119">
        <v>145</v>
      </c>
    </row>
    <row r="2120" spans="1:10" x14ac:dyDescent="0.3">
      <c r="A2120" t="s">
        <v>5071</v>
      </c>
      <c r="B2120" t="s">
        <v>4978</v>
      </c>
      <c r="C2120" t="str">
        <f t="shared" si="66"/>
        <v>D0311</v>
      </c>
      <c r="D2120">
        <f>VLOOKUP(C2120,Sheet5!F:H,3,)</f>
        <v>9</v>
      </c>
      <c r="E2120" t="s">
        <v>5011</v>
      </c>
      <c r="F2120" t="s">
        <v>5002</v>
      </c>
      <c r="G2120" t="s">
        <v>2778</v>
      </c>
      <c r="H2120" t="s">
        <v>1954</v>
      </c>
      <c r="I2120" t="str">
        <f t="shared" si="67"/>
        <v>D0311OB14SKU00428</v>
      </c>
      <c r="J2120">
        <v>1</v>
      </c>
    </row>
    <row r="2121" spans="1:10" x14ac:dyDescent="0.3">
      <c r="A2121" t="s">
        <v>5071</v>
      </c>
      <c r="B2121" t="s">
        <v>4978</v>
      </c>
      <c r="C2121" t="str">
        <f t="shared" si="66"/>
        <v>D0311</v>
      </c>
      <c r="D2121">
        <f>VLOOKUP(C2121,Sheet5!F:H,3,)</f>
        <v>9</v>
      </c>
      <c r="E2121" t="s">
        <v>5011</v>
      </c>
      <c r="F2121" t="s">
        <v>5002</v>
      </c>
      <c r="G2121" t="s">
        <v>2778</v>
      </c>
      <c r="H2121" t="s">
        <v>1877</v>
      </c>
      <c r="I2121" t="str">
        <f t="shared" si="67"/>
        <v>D0311OB14SKU00459</v>
      </c>
      <c r="J2121">
        <v>2</v>
      </c>
    </row>
    <row r="2122" spans="1:10" x14ac:dyDescent="0.3">
      <c r="A2122" t="s">
        <v>5071</v>
      </c>
      <c r="B2122" t="s">
        <v>4978</v>
      </c>
      <c r="C2122" t="str">
        <f t="shared" si="66"/>
        <v>D0311</v>
      </c>
      <c r="D2122">
        <f>VLOOKUP(C2122,Sheet5!F:H,3,)</f>
        <v>9</v>
      </c>
      <c r="E2122" t="s">
        <v>5011</v>
      </c>
      <c r="F2122" t="s">
        <v>5002</v>
      </c>
      <c r="G2122" t="s">
        <v>2778</v>
      </c>
      <c r="H2122" t="s">
        <v>14</v>
      </c>
      <c r="I2122" t="str">
        <f t="shared" si="67"/>
        <v>D0311OB14SKU00292</v>
      </c>
      <c r="J2122">
        <v>3</v>
      </c>
    </row>
    <row r="2123" spans="1:10" x14ac:dyDescent="0.3">
      <c r="A2123" t="s">
        <v>5071</v>
      </c>
      <c r="B2123" t="s">
        <v>4978</v>
      </c>
      <c r="C2123" t="str">
        <f t="shared" si="66"/>
        <v>D0311</v>
      </c>
      <c r="D2123">
        <f>VLOOKUP(C2123,Sheet5!F:H,3,)</f>
        <v>9</v>
      </c>
      <c r="E2123" t="s">
        <v>5011</v>
      </c>
      <c r="F2123" t="s">
        <v>5002</v>
      </c>
      <c r="G2123" t="s">
        <v>2778</v>
      </c>
      <c r="H2123" t="s">
        <v>1656</v>
      </c>
      <c r="I2123" t="str">
        <f t="shared" si="67"/>
        <v>D0311OB14SKU00698</v>
      </c>
      <c r="J2123">
        <v>3</v>
      </c>
    </row>
    <row r="2124" spans="1:10" x14ac:dyDescent="0.3">
      <c r="A2124" t="s">
        <v>5071</v>
      </c>
      <c r="B2124" t="s">
        <v>4978</v>
      </c>
      <c r="C2124" t="str">
        <f t="shared" si="66"/>
        <v>D0311</v>
      </c>
      <c r="D2124">
        <f>VLOOKUP(C2124,Sheet5!F:H,3,)</f>
        <v>9</v>
      </c>
      <c r="E2124" t="s">
        <v>5011</v>
      </c>
      <c r="F2124" t="s">
        <v>5002</v>
      </c>
      <c r="G2124" t="s">
        <v>2778</v>
      </c>
      <c r="H2124" t="s">
        <v>1995</v>
      </c>
      <c r="I2124" t="str">
        <f t="shared" si="67"/>
        <v>D0311OB14SKU00434</v>
      </c>
      <c r="J2124">
        <v>4</v>
      </c>
    </row>
    <row r="2125" spans="1:10" x14ac:dyDescent="0.3">
      <c r="A2125" t="s">
        <v>5071</v>
      </c>
      <c r="B2125" t="s">
        <v>4978</v>
      </c>
      <c r="C2125" t="str">
        <f t="shared" si="66"/>
        <v>D0311</v>
      </c>
      <c r="D2125">
        <f>VLOOKUP(C2125,Sheet5!F:H,3,)</f>
        <v>9</v>
      </c>
      <c r="E2125" t="s">
        <v>5011</v>
      </c>
      <c r="F2125" t="s">
        <v>5002</v>
      </c>
      <c r="G2125" t="s">
        <v>2778</v>
      </c>
      <c r="H2125" t="s">
        <v>4271</v>
      </c>
      <c r="I2125" t="str">
        <f t="shared" si="67"/>
        <v>D0311OB14SKU00809</v>
      </c>
      <c r="J2125">
        <v>1</v>
      </c>
    </row>
    <row r="2126" spans="1:10" x14ac:dyDescent="0.3">
      <c r="A2126" t="s">
        <v>5071</v>
      </c>
      <c r="B2126" t="s">
        <v>4978</v>
      </c>
      <c r="C2126" t="str">
        <f t="shared" si="66"/>
        <v>D0311</v>
      </c>
      <c r="D2126">
        <f>VLOOKUP(C2126,Sheet5!F:H,3,)</f>
        <v>9</v>
      </c>
      <c r="E2126" t="s">
        <v>5011</v>
      </c>
      <c r="F2126" t="s">
        <v>5002</v>
      </c>
      <c r="G2126" t="s">
        <v>2778</v>
      </c>
      <c r="H2126" t="s">
        <v>2543</v>
      </c>
      <c r="I2126" t="str">
        <f t="shared" si="67"/>
        <v>D0311OB14SKU00670</v>
      </c>
      <c r="J2126">
        <v>2</v>
      </c>
    </row>
    <row r="2127" spans="1:10" x14ac:dyDescent="0.3">
      <c r="A2127" t="s">
        <v>5071</v>
      </c>
      <c r="B2127" t="s">
        <v>4978</v>
      </c>
      <c r="C2127" t="str">
        <f t="shared" si="66"/>
        <v>D0311</v>
      </c>
      <c r="D2127">
        <f>VLOOKUP(C2127,Sheet5!F:H,3,)</f>
        <v>9</v>
      </c>
      <c r="E2127" t="s">
        <v>5011</v>
      </c>
      <c r="F2127" t="s">
        <v>5002</v>
      </c>
      <c r="G2127" t="s">
        <v>2778</v>
      </c>
      <c r="H2127" t="s">
        <v>16</v>
      </c>
      <c r="I2127" t="str">
        <f t="shared" si="67"/>
        <v>D0311OB14SKU00530</v>
      </c>
      <c r="J2127">
        <v>1</v>
      </c>
    </row>
    <row r="2128" spans="1:10" x14ac:dyDescent="0.3">
      <c r="A2128" t="s">
        <v>5071</v>
      </c>
      <c r="B2128" t="s">
        <v>4978</v>
      </c>
      <c r="C2128" t="str">
        <f t="shared" si="66"/>
        <v>D0311</v>
      </c>
      <c r="D2128">
        <f>VLOOKUP(C2128,Sheet5!F:H,3,)</f>
        <v>9</v>
      </c>
      <c r="E2128" t="s">
        <v>5011</v>
      </c>
      <c r="F2128" t="s">
        <v>5002</v>
      </c>
      <c r="G2128" t="s">
        <v>2778</v>
      </c>
      <c r="H2128" t="s">
        <v>15</v>
      </c>
      <c r="I2128" t="str">
        <f t="shared" si="67"/>
        <v>D0311OB14SKU00535</v>
      </c>
      <c r="J2128">
        <v>1</v>
      </c>
    </row>
    <row r="2129" spans="1:10" x14ac:dyDescent="0.3">
      <c r="A2129" t="s">
        <v>5071</v>
      </c>
      <c r="B2129" t="s">
        <v>4979</v>
      </c>
      <c r="C2129" t="str">
        <f t="shared" si="66"/>
        <v>D0311</v>
      </c>
      <c r="D2129">
        <f>VLOOKUP(C2129,Sheet5!F:H,3,)</f>
        <v>9</v>
      </c>
      <c r="E2129" t="s">
        <v>5012</v>
      </c>
      <c r="F2129" t="s">
        <v>5002</v>
      </c>
      <c r="G2129" t="s">
        <v>2778</v>
      </c>
      <c r="H2129" t="s">
        <v>11</v>
      </c>
      <c r="I2129" t="str">
        <f t="shared" si="67"/>
        <v>D0311OB15SKU00300</v>
      </c>
      <c r="J2129">
        <v>145</v>
      </c>
    </row>
    <row r="2130" spans="1:10" x14ac:dyDescent="0.3">
      <c r="A2130" t="s">
        <v>5071</v>
      </c>
      <c r="B2130" t="s">
        <v>4979</v>
      </c>
      <c r="C2130" t="str">
        <f t="shared" si="66"/>
        <v>D0311</v>
      </c>
      <c r="D2130">
        <f>VLOOKUP(C2130,Sheet5!F:H,3,)</f>
        <v>9</v>
      </c>
      <c r="E2130" t="s">
        <v>5012</v>
      </c>
      <c r="F2130" t="s">
        <v>5002</v>
      </c>
      <c r="G2130" t="s">
        <v>2778</v>
      </c>
      <c r="H2130" t="s">
        <v>1954</v>
      </c>
      <c r="I2130" t="str">
        <f t="shared" si="67"/>
        <v>D0311OB15SKU00428</v>
      </c>
      <c r="J2130">
        <v>2</v>
      </c>
    </row>
    <row r="2131" spans="1:10" x14ac:dyDescent="0.3">
      <c r="A2131" t="s">
        <v>5071</v>
      </c>
      <c r="B2131" t="s">
        <v>4979</v>
      </c>
      <c r="C2131" t="str">
        <f t="shared" si="66"/>
        <v>D0311</v>
      </c>
      <c r="D2131">
        <f>VLOOKUP(C2131,Sheet5!F:H,3,)</f>
        <v>9</v>
      </c>
      <c r="E2131" t="s">
        <v>5012</v>
      </c>
      <c r="F2131" t="s">
        <v>5002</v>
      </c>
      <c r="G2131" t="s">
        <v>2778</v>
      </c>
      <c r="H2131" t="s">
        <v>1877</v>
      </c>
      <c r="I2131" t="str">
        <f t="shared" si="67"/>
        <v>D0311OB15SKU00459</v>
      </c>
      <c r="J2131">
        <v>2</v>
      </c>
    </row>
    <row r="2132" spans="1:10" x14ac:dyDescent="0.3">
      <c r="A2132" t="s">
        <v>5071</v>
      </c>
      <c r="B2132" t="s">
        <v>4979</v>
      </c>
      <c r="C2132" t="str">
        <f t="shared" si="66"/>
        <v>D0311</v>
      </c>
      <c r="D2132">
        <f>VLOOKUP(C2132,Sheet5!F:H,3,)</f>
        <v>9</v>
      </c>
      <c r="E2132" t="s">
        <v>5012</v>
      </c>
      <c r="F2132" t="s">
        <v>5002</v>
      </c>
      <c r="G2132" t="s">
        <v>2778</v>
      </c>
      <c r="H2132" t="s">
        <v>14</v>
      </c>
      <c r="I2132" t="str">
        <f t="shared" si="67"/>
        <v>D0311OB15SKU00292</v>
      </c>
      <c r="J2132">
        <v>3</v>
      </c>
    </row>
    <row r="2133" spans="1:10" x14ac:dyDescent="0.3">
      <c r="A2133" t="s">
        <v>5071</v>
      </c>
      <c r="B2133" t="s">
        <v>4979</v>
      </c>
      <c r="C2133" t="str">
        <f t="shared" si="66"/>
        <v>D0311</v>
      </c>
      <c r="D2133">
        <f>VLOOKUP(C2133,Sheet5!F:H,3,)</f>
        <v>9</v>
      </c>
      <c r="E2133" t="s">
        <v>5012</v>
      </c>
      <c r="F2133" t="s">
        <v>5002</v>
      </c>
      <c r="G2133" t="s">
        <v>2778</v>
      </c>
      <c r="H2133" t="s">
        <v>1656</v>
      </c>
      <c r="I2133" t="str">
        <f t="shared" si="67"/>
        <v>D0311OB15SKU00698</v>
      </c>
      <c r="J2133">
        <v>3</v>
      </c>
    </row>
    <row r="2134" spans="1:10" x14ac:dyDescent="0.3">
      <c r="A2134" t="s">
        <v>5071</v>
      </c>
      <c r="B2134" t="s">
        <v>4979</v>
      </c>
      <c r="C2134" t="str">
        <f t="shared" si="66"/>
        <v>D0311</v>
      </c>
      <c r="D2134">
        <f>VLOOKUP(C2134,Sheet5!F:H,3,)</f>
        <v>9</v>
      </c>
      <c r="E2134" t="s">
        <v>5012</v>
      </c>
      <c r="F2134" t="s">
        <v>5002</v>
      </c>
      <c r="G2134" t="s">
        <v>2778</v>
      </c>
      <c r="H2134" t="s">
        <v>1995</v>
      </c>
      <c r="I2134" t="str">
        <f t="shared" si="67"/>
        <v>D0311OB15SKU00434</v>
      </c>
      <c r="J2134">
        <v>4</v>
      </c>
    </row>
    <row r="2135" spans="1:10" x14ac:dyDescent="0.3">
      <c r="A2135" t="s">
        <v>5071</v>
      </c>
      <c r="B2135" t="s">
        <v>4979</v>
      </c>
      <c r="C2135" t="str">
        <f t="shared" si="66"/>
        <v>D0311</v>
      </c>
      <c r="D2135">
        <f>VLOOKUP(C2135,Sheet5!F:H,3,)</f>
        <v>9</v>
      </c>
      <c r="E2135" t="s">
        <v>5012</v>
      </c>
      <c r="F2135" t="s">
        <v>5002</v>
      </c>
      <c r="G2135" t="s">
        <v>2778</v>
      </c>
      <c r="H2135" t="s">
        <v>4271</v>
      </c>
      <c r="I2135" t="str">
        <f t="shared" si="67"/>
        <v>D0311OB15SKU00809</v>
      </c>
      <c r="J2135">
        <v>1</v>
      </c>
    </row>
    <row r="2136" spans="1:10" x14ac:dyDescent="0.3">
      <c r="A2136" t="s">
        <v>5071</v>
      </c>
      <c r="B2136" t="s">
        <v>4979</v>
      </c>
      <c r="C2136" t="str">
        <f t="shared" si="66"/>
        <v>D0311</v>
      </c>
      <c r="D2136">
        <f>VLOOKUP(C2136,Sheet5!F:H,3,)</f>
        <v>9</v>
      </c>
      <c r="E2136" t="s">
        <v>5012</v>
      </c>
      <c r="F2136" t="s">
        <v>5002</v>
      </c>
      <c r="G2136" t="s">
        <v>2778</v>
      </c>
      <c r="H2136" t="s">
        <v>2543</v>
      </c>
      <c r="I2136" t="str">
        <f t="shared" si="67"/>
        <v>D0311OB15SKU00670</v>
      </c>
      <c r="J2136">
        <v>2</v>
      </c>
    </row>
    <row r="2137" spans="1:10" x14ac:dyDescent="0.3">
      <c r="A2137" t="s">
        <v>5071</v>
      </c>
      <c r="B2137" t="s">
        <v>4979</v>
      </c>
      <c r="C2137" t="str">
        <f t="shared" si="66"/>
        <v>D0311</v>
      </c>
      <c r="D2137">
        <f>VLOOKUP(C2137,Sheet5!F:H,3,)</f>
        <v>9</v>
      </c>
      <c r="E2137" t="s">
        <v>5012</v>
      </c>
      <c r="F2137" t="s">
        <v>5002</v>
      </c>
      <c r="G2137" t="s">
        <v>2778</v>
      </c>
      <c r="H2137" t="s">
        <v>16</v>
      </c>
      <c r="I2137" t="str">
        <f t="shared" si="67"/>
        <v>D0311OB15SKU00530</v>
      </c>
      <c r="J2137">
        <v>1</v>
      </c>
    </row>
    <row r="2138" spans="1:10" x14ac:dyDescent="0.3">
      <c r="A2138" t="s">
        <v>5071</v>
      </c>
      <c r="B2138" t="s">
        <v>4979</v>
      </c>
      <c r="C2138" t="str">
        <f t="shared" si="66"/>
        <v>D0311</v>
      </c>
      <c r="D2138">
        <f>VLOOKUP(C2138,Sheet5!F:H,3,)</f>
        <v>9</v>
      </c>
      <c r="E2138" t="s">
        <v>5012</v>
      </c>
      <c r="F2138" t="s">
        <v>5002</v>
      </c>
      <c r="G2138" t="s">
        <v>2778</v>
      </c>
      <c r="H2138" t="s">
        <v>15</v>
      </c>
      <c r="I2138" t="str">
        <f t="shared" si="67"/>
        <v>D0311OB15SKU00535</v>
      </c>
      <c r="J2138">
        <v>1</v>
      </c>
    </row>
    <row r="2139" spans="1:10" x14ac:dyDescent="0.3">
      <c r="A2139" t="s">
        <v>4520</v>
      </c>
      <c r="B2139" t="s">
        <v>1379</v>
      </c>
      <c r="C2139" t="str">
        <f t="shared" si="66"/>
        <v>D0314</v>
      </c>
      <c r="D2139">
        <f>VLOOKUP(C2139,Sheet5!F:H,3,)</f>
        <v>9</v>
      </c>
      <c r="E2139" t="s">
        <v>4519</v>
      </c>
      <c r="F2139" t="s">
        <v>4470</v>
      </c>
      <c r="G2139" t="s">
        <v>4471</v>
      </c>
      <c r="H2139" t="s">
        <v>2144</v>
      </c>
      <c r="I2139" t="str">
        <f t="shared" si="67"/>
        <v>D0314OB3SKU00323</v>
      </c>
      <c r="J2139">
        <v>812</v>
      </c>
    </row>
    <row r="2140" spans="1:10" x14ac:dyDescent="0.3">
      <c r="A2140" t="s">
        <v>4520</v>
      </c>
      <c r="B2140" t="s">
        <v>1379</v>
      </c>
      <c r="C2140" t="str">
        <f t="shared" si="66"/>
        <v>D0314</v>
      </c>
      <c r="D2140">
        <f>VLOOKUP(C2140,Sheet5!F:H,3,)</f>
        <v>9</v>
      </c>
      <c r="E2140" t="s">
        <v>4519</v>
      </c>
      <c r="F2140" t="s">
        <v>4470</v>
      </c>
      <c r="G2140" t="s">
        <v>4471</v>
      </c>
      <c r="H2140" t="s">
        <v>2238</v>
      </c>
      <c r="I2140" t="str">
        <f t="shared" si="67"/>
        <v>D0314OB3SKU00344</v>
      </c>
      <c r="J2140">
        <v>29</v>
      </c>
    </row>
    <row r="2141" spans="1:10" x14ac:dyDescent="0.3">
      <c r="A2141" t="s">
        <v>4520</v>
      </c>
      <c r="B2141" t="s">
        <v>1379</v>
      </c>
      <c r="C2141" t="str">
        <f t="shared" si="66"/>
        <v>D0314</v>
      </c>
      <c r="D2141">
        <f>VLOOKUP(C2141,Sheet5!F:H,3,)</f>
        <v>9</v>
      </c>
      <c r="E2141" t="s">
        <v>4519</v>
      </c>
      <c r="F2141" t="s">
        <v>4470</v>
      </c>
      <c r="G2141" t="s">
        <v>4471</v>
      </c>
      <c r="H2141" t="s">
        <v>2060</v>
      </c>
      <c r="I2141" t="str">
        <f t="shared" si="67"/>
        <v>D0314OB3SKU00340</v>
      </c>
      <c r="J2141">
        <v>34</v>
      </c>
    </row>
    <row r="2142" spans="1:10" x14ac:dyDescent="0.3">
      <c r="A2142" t="s">
        <v>4520</v>
      </c>
      <c r="B2142" t="s">
        <v>1379</v>
      </c>
      <c r="C2142" t="str">
        <f t="shared" si="66"/>
        <v>D0314</v>
      </c>
      <c r="D2142">
        <f>VLOOKUP(C2142,Sheet5!F:H,3,)</f>
        <v>9</v>
      </c>
      <c r="E2142" t="s">
        <v>4519</v>
      </c>
      <c r="F2142" t="s">
        <v>4470</v>
      </c>
      <c r="G2142" t="s">
        <v>4471</v>
      </c>
      <c r="H2142" t="s">
        <v>2034</v>
      </c>
      <c r="I2142" t="str">
        <f t="shared" si="67"/>
        <v>D0314OB3SKU00691</v>
      </c>
      <c r="J2142">
        <v>30</v>
      </c>
    </row>
    <row r="2143" spans="1:10" x14ac:dyDescent="0.3">
      <c r="A2143" t="s">
        <v>4520</v>
      </c>
      <c r="B2143" t="s">
        <v>1379</v>
      </c>
      <c r="C2143" t="str">
        <f t="shared" si="66"/>
        <v>D0314</v>
      </c>
      <c r="D2143">
        <f>VLOOKUP(C2143,Sheet5!F:H,3,)</f>
        <v>9</v>
      </c>
      <c r="E2143" t="s">
        <v>4519</v>
      </c>
      <c r="F2143" t="s">
        <v>4470</v>
      </c>
      <c r="G2143" t="s">
        <v>4471</v>
      </c>
      <c r="H2143" t="s">
        <v>2307</v>
      </c>
      <c r="I2143" t="str">
        <f t="shared" si="67"/>
        <v>D0314OB3SKU00342</v>
      </c>
      <c r="J2143">
        <v>41</v>
      </c>
    </row>
    <row r="2144" spans="1:10" x14ac:dyDescent="0.3">
      <c r="A2144" t="s">
        <v>4520</v>
      </c>
      <c r="B2144" t="s">
        <v>1379</v>
      </c>
      <c r="C2144" t="str">
        <f t="shared" si="66"/>
        <v>D0314</v>
      </c>
      <c r="D2144">
        <f>VLOOKUP(C2144,Sheet5!F:H,3,)</f>
        <v>9</v>
      </c>
      <c r="E2144" t="s">
        <v>4519</v>
      </c>
      <c r="F2144" t="s">
        <v>4470</v>
      </c>
      <c r="G2144" t="s">
        <v>4471</v>
      </c>
      <c r="H2144" t="s">
        <v>2270</v>
      </c>
      <c r="I2144" t="str">
        <f t="shared" si="67"/>
        <v>D0314OB3SKU00724</v>
      </c>
      <c r="J2144">
        <v>4</v>
      </c>
    </row>
    <row r="2145" spans="1:10" x14ac:dyDescent="0.3">
      <c r="A2145" t="s">
        <v>4520</v>
      </c>
      <c r="B2145" t="s">
        <v>1379</v>
      </c>
      <c r="C2145" t="str">
        <f t="shared" si="66"/>
        <v>D0314</v>
      </c>
      <c r="D2145">
        <f>VLOOKUP(C2145,Sheet5!F:H,3,)</f>
        <v>9</v>
      </c>
      <c r="E2145" t="s">
        <v>4519</v>
      </c>
      <c r="F2145" t="s">
        <v>4470</v>
      </c>
      <c r="G2145" t="s">
        <v>4471</v>
      </c>
      <c r="H2145" t="s">
        <v>2290</v>
      </c>
      <c r="I2145" t="str">
        <f t="shared" si="67"/>
        <v>D0314OB3SKU00588</v>
      </c>
      <c r="J2145">
        <v>20</v>
      </c>
    </row>
    <row r="2146" spans="1:10" x14ac:dyDescent="0.3">
      <c r="A2146" t="s">
        <v>4520</v>
      </c>
      <c r="B2146" t="s">
        <v>1382</v>
      </c>
      <c r="C2146" t="str">
        <f t="shared" si="66"/>
        <v>D0316</v>
      </c>
      <c r="D2146">
        <f>VLOOKUP(C2146,Sheet5!F:H,3,)</f>
        <v>9</v>
      </c>
      <c r="E2146" t="s">
        <v>4514</v>
      </c>
      <c r="F2146" t="s">
        <v>4469</v>
      </c>
      <c r="G2146" t="s">
        <v>4515</v>
      </c>
      <c r="H2146" t="s">
        <v>2144</v>
      </c>
      <c r="I2146" t="str">
        <f t="shared" si="67"/>
        <v>D0316OB1SKU00323</v>
      </c>
      <c r="J2146">
        <v>110</v>
      </c>
    </row>
    <row r="2147" spans="1:10" x14ac:dyDescent="0.3">
      <c r="A2147" t="s">
        <v>4520</v>
      </c>
      <c r="B2147" t="s">
        <v>1382</v>
      </c>
      <c r="C2147" t="str">
        <f t="shared" si="66"/>
        <v>D0316</v>
      </c>
      <c r="D2147">
        <f>VLOOKUP(C2147,Sheet5!F:H,3,)</f>
        <v>9</v>
      </c>
      <c r="E2147" t="s">
        <v>4514</v>
      </c>
      <c r="F2147" t="s">
        <v>4469</v>
      </c>
      <c r="G2147" t="s">
        <v>4515</v>
      </c>
      <c r="H2147" t="s">
        <v>2238</v>
      </c>
      <c r="I2147" t="str">
        <f t="shared" si="67"/>
        <v>D0316OB1SKU00344</v>
      </c>
      <c r="J2147">
        <v>2</v>
      </c>
    </row>
    <row r="2148" spans="1:10" x14ac:dyDescent="0.3">
      <c r="A2148" t="s">
        <v>4520</v>
      </c>
      <c r="B2148" t="s">
        <v>1382</v>
      </c>
      <c r="C2148" t="str">
        <f t="shared" si="66"/>
        <v>D0316</v>
      </c>
      <c r="D2148">
        <f>VLOOKUP(C2148,Sheet5!F:H,3,)</f>
        <v>9</v>
      </c>
      <c r="E2148" t="s">
        <v>4514</v>
      </c>
      <c r="F2148" t="s">
        <v>4469</v>
      </c>
      <c r="G2148" t="s">
        <v>4515</v>
      </c>
      <c r="H2148" t="s">
        <v>2060</v>
      </c>
      <c r="I2148" t="str">
        <f t="shared" si="67"/>
        <v>D0316OB1SKU00340</v>
      </c>
      <c r="J2148">
        <v>2</v>
      </c>
    </row>
    <row r="2149" spans="1:10" x14ac:dyDescent="0.3">
      <c r="A2149" t="s">
        <v>4520</v>
      </c>
      <c r="B2149" t="s">
        <v>1382</v>
      </c>
      <c r="C2149" t="str">
        <f t="shared" si="66"/>
        <v>D0316</v>
      </c>
      <c r="D2149">
        <f>VLOOKUP(C2149,Sheet5!F:H,3,)</f>
        <v>9</v>
      </c>
      <c r="E2149" t="s">
        <v>4514</v>
      </c>
      <c r="F2149" t="s">
        <v>4469</v>
      </c>
      <c r="G2149" t="s">
        <v>4515</v>
      </c>
      <c r="H2149" t="s">
        <v>2034</v>
      </c>
      <c r="I2149" t="str">
        <f t="shared" si="67"/>
        <v>D0316OB1SKU00691</v>
      </c>
      <c r="J2149">
        <v>2</v>
      </c>
    </row>
    <row r="2150" spans="1:10" x14ac:dyDescent="0.3">
      <c r="A2150" t="s">
        <v>4520</v>
      </c>
      <c r="B2150" t="s">
        <v>1382</v>
      </c>
      <c r="C2150" t="str">
        <f t="shared" si="66"/>
        <v>D0316</v>
      </c>
      <c r="D2150">
        <f>VLOOKUP(C2150,Sheet5!F:H,3,)</f>
        <v>9</v>
      </c>
      <c r="E2150" t="s">
        <v>4514</v>
      </c>
      <c r="F2150" t="s">
        <v>4469</v>
      </c>
      <c r="G2150" t="s">
        <v>4515</v>
      </c>
      <c r="H2150" t="s">
        <v>2307</v>
      </c>
      <c r="I2150" t="str">
        <f t="shared" si="67"/>
        <v>D0316OB1SKU00342</v>
      </c>
      <c r="J2150">
        <v>2</v>
      </c>
    </row>
    <row r="2151" spans="1:10" x14ac:dyDescent="0.3">
      <c r="A2151" t="s">
        <v>4520</v>
      </c>
      <c r="B2151" t="s">
        <v>1382</v>
      </c>
      <c r="C2151" t="str">
        <f t="shared" si="66"/>
        <v>D0316</v>
      </c>
      <c r="D2151">
        <f>VLOOKUP(C2151,Sheet5!F:H,3,)</f>
        <v>9</v>
      </c>
      <c r="E2151" t="s">
        <v>4514</v>
      </c>
      <c r="F2151" t="s">
        <v>4469</v>
      </c>
      <c r="G2151" t="s">
        <v>4515</v>
      </c>
      <c r="H2151" t="s">
        <v>2270</v>
      </c>
      <c r="I2151" t="str">
        <f t="shared" si="67"/>
        <v>D0316OB1SKU00724</v>
      </c>
      <c r="J2151">
        <v>1</v>
      </c>
    </row>
    <row r="2152" spans="1:10" x14ac:dyDescent="0.3">
      <c r="A2152" t="s">
        <v>4520</v>
      </c>
      <c r="B2152" t="s">
        <v>1382</v>
      </c>
      <c r="C2152" t="str">
        <f t="shared" si="66"/>
        <v>D0316</v>
      </c>
      <c r="D2152">
        <f>VLOOKUP(C2152,Sheet5!F:H,3,)</f>
        <v>9</v>
      </c>
      <c r="E2152" t="s">
        <v>4514</v>
      </c>
      <c r="F2152" t="s">
        <v>4469</v>
      </c>
      <c r="G2152" t="s">
        <v>4515</v>
      </c>
      <c r="H2152" t="s">
        <v>2290</v>
      </c>
      <c r="I2152" t="str">
        <f t="shared" si="67"/>
        <v>D0316OB1SKU00588</v>
      </c>
      <c r="J2152">
        <v>5</v>
      </c>
    </row>
    <row r="2153" spans="1:10" x14ac:dyDescent="0.3">
      <c r="A2153" t="s">
        <v>4520</v>
      </c>
      <c r="B2153" t="s">
        <v>1383</v>
      </c>
      <c r="C2153" t="str">
        <f t="shared" si="66"/>
        <v>D0316</v>
      </c>
      <c r="D2153">
        <f>VLOOKUP(C2153,Sheet5!F:H,3,)</f>
        <v>9</v>
      </c>
      <c r="E2153" t="s">
        <v>4516</v>
      </c>
      <c r="F2153" t="s">
        <v>4469</v>
      </c>
      <c r="G2153" t="s">
        <v>4515</v>
      </c>
      <c r="H2153" t="s">
        <v>2144</v>
      </c>
      <c r="I2153" t="str">
        <f t="shared" si="67"/>
        <v>D0316OB2SKU00323</v>
      </c>
      <c r="J2153">
        <v>200</v>
      </c>
    </row>
    <row r="2154" spans="1:10" x14ac:dyDescent="0.3">
      <c r="A2154" t="s">
        <v>4520</v>
      </c>
      <c r="B2154" t="s">
        <v>1383</v>
      </c>
      <c r="C2154" t="str">
        <f t="shared" si="66"/>
        <v>D0316</v>
      </c>
      <c r="D2154">
        <f>VLOOKUP(C2154,Sheet5!F:H,3,)</f>
        <v>9</v>
      </c>
      <c r="E2154" t="s">
        <v>4516</v>
      </c>
      <c r="F2154" t="s">
        <v>4469</v>
      </c>
      <c r="G2154" t="s">
        <v>4515</v>
      </c>
      <c r="H2154" t="s">
        <v>2238</v>
      </c>
      <c r="I2154" t="str">
        <f t="shared" si="67"/>
        <v>D0316OB2SKU00344</v>
      </c>
      <c r="J2154">
        <v>15</v>
      </c>
    </row>
    <row r="2155" spans="1:10" x14ac:dyDescent="0.3">
      <c r="A2155" t="s">
        <v>4520</v>
      </c>
      <c r="B2155" t="s">
        <v>1383</v>
      </c>
      <c r="C2155" t="str">
        <f t="shared" si="66"/>
        <v>D0316</v>
      </c>
      <c r="D2155">
        <f>VLOOKUP(C2155,Sheet5!F:H,3,)</f>
        <v>9</v>
      </c>
      <c r="E2155" t="s">
        <v>4516</v>
      </c>
      <c r="F2155" t="s">
        <v>4469</v>
      </c>
      <c r="G2155" t="s">
        <v>4515</v>
      </c>
      <c r="H2155" t="s">
        <v>2060</v>
      </c>
      <c r="I2155" t="str">
        <f t="shared" si="67"/>
        <v>D0316OB2SKU00340</v>
      </c>
      <c r="J2155">
        <v>20</v>
      </c>
    </row>
    <row r="2156" spans="1:10" x14ac:dyDescent="0.3">
      <c r="A2156" t="s">
        <v>4520</v>
      </c>
      <c r="B2156" t="s">
        <v>1383</v>
      </c>
      <c r="C2156" t="str">
        <f t="shared" si="66"/>
        <v>D0316</v>
      </c>
      <c r="D2156">
        <f>VLOOKUP(C2156,Sheet5!F:H,3,)</f>
        <v>9</v>
      </c>
      <c r="E2156" t="s">
        <v>4516</v>
      </c>
      <c r="F2156" t="s">
        <v>4469</v>
      </c>
      <c r="G2156" t="s">
        <v>4515</v>
      </c>
      <c r="H2156" t="s">
        <v>2034</v>
      </c>
      <c r="I2156" t="str">
        <f t="shared" si="67"/>
        <v>D0316OB2SKU00691</v>
      </c>
      <c r="J2156">
        <v>4</v>
      </c>
    </row>
    <row r="2157" spans="1:10" x14ac:dyDescent="0.3">
      <c r="A2157" t="s">
        <v>4520</v>
      </c>
      <c r="B2157" t="s">
        <v>1383</v>
      </c>
      <c r="C2157" t="str">
        <f t="shared" si="66"/>
        <v>D0316</v>
      </c>
      <c r="D2157">
        <f>VLOOKUP(C2157,Sheet5!F:H,3,)</f>
        <v>9</v>
      </c>
      <c r="E2157" t="s">
        <v>4516</v>
      </c>
      <c r="F2157" t="s">
        <v>4469</v>
      </c>
      <c r="G2157" t="s">
        <v>4515</v>
      </c>
      <c r="H2157" t="s">
        <v>2307</v>
      </c>
      <c r="I2157" t="str">
        <f t="shared" si="67"/>
        <v>D0316OB2SKU00342</v>
      </c>
      <c r="J2157">
        <v>13</v>
      </c>
    </row>
    <row r="2158" spans="1:10" x14ac:dyDescent="0.3">
      <c r="A2158" t="s">
        <v>4520</v>
      </c>
      <c r="B2158" t="s">
        <v>1383</v>
      </c>
      <c r="C2158" t="str">
        <f t="shared" si="66"/>
        <v>D0316</v>
      </c>
      <c r="D2158">
        <f>VLOOKUP(C2158,Sheet5!F:H,3,)</f>
        <v>9</v>
      </c>
      <c r="E2158" t="s">
        <v>4516</v>
      </c>
      <c r="F2158" t="s">
        <v>4469</v>
      </c>
      <c r="G2158" t="s">
        <v>4515</v>
      </c>
      <c r="H2158" t="s">
        <v>2270</v>
      </c>
      <c r="I2158" t="str">
        <f t="shared" si="67"/>
        <v>D0316OB2SKU00724</v>
      </c>
      <c r="J2158">
        <v>3</v>
      </c>
    </row>
    <row r="2159" spans="1:10" x14ac:dyDescent="0.3">
      <c r="A2159" t="s">
        <v>4520</v>
      </c>
      <c r="B2159" t="s">
        <v>1383</v>
      </c>
      <c r="C2159" t="str">
        <f t="shared" si="66"/>
        <v>D0316</v>
      </c>
      <c r="D2159">
        <f>VLOOKUP(C2159,Sheet5!F:H,3,)</f>
        <v>9</v>
      </c>
      <c r="E2159" t="s">
        <v>4516</v>
      </c>
      <c r="F2159" t="s">
        <v>4469</v>
      </c>
      <c r="G2159" t="s">
        <v>4515</v>
      </c>
      <c r="H2159" t="s">
        <v>2290</v>
      </c>
      <c r="I2159" t="str">
        <f t="shared" si="67"/>
        <v>D0316OB2SKU00588</v>
      </c>
      <c r="J2159">
        <v>15</v>
      </c>
    </row>
    <row r="2160" spans="1:10" x14ac:dyDescent="0.3">
      <c r="A2160" t="s">
        <v>4520</v>
      </c>
      <c r="B2160" t="s">
        <v>1384</v>
      </c>
      <c r="C2160" t="str">
        <f t="shared" si="66"/>
        <v>D0316</v>
      </c>
      <c r="D2160">
        <f>VLOOKUP(C2160,Sheet5!F:H,3,)</f>
        <v>9</v>
      </c>
      <c r="E2160" t="s">
        <v>4517</v>
      </c>
      <c r="F2160" t="s">
        <v>4469</v>
      </c>
      <c r="G2160" t="s">
        <v>4515</v>
      </c>
      <c r="H2160" t="s">
        <v>2144</v>
      </c>
      <c r="I2160" t="str">
        <f t="shared" si="67"/>
        <v>D0316OB3SKU00323</v>
      </c>
      <c r="J2160">
        <v>107</v>
      </c>
    </row>
    <row r="2161" spans="1:10" x14ac:dyDescent="0.3">
      <c r="A2161" t="s">
        <v>4520</v>
      </c>
      <c r="B2161" t="s">
        <v>1384</v>
      </c>
      <c r="C2161" t="str">
        <f t="shared" si="66"/>
        <v>D0316</v>
      </c>
      <c r="D2161">
        <f>VLOOKUP(C2161,Sheet5!F:H,3,)</f>
        <v>9</v>
      </c>
      <c r="E2161" t="s">
        <v>4517</v>
      </c>
      <c r="F2161" t="s">
        <v>4469</v>
      </c>
      <c r="G2161" t="s">
        <v>4515</v>
      </c>
      <c r="H2161" t="s">
        <v>2238</v>
      </c>
      <c r="I2161" t="str">
        <f t="shared" si="67"/>
        <v>D0316OB3SKU00344</v>
      </c>
      <c r="J2161">
        <v>2</v>
      </c>
    </row>
    <row r="2162" spans="1:10" x14ac:dyDescent="0.3">
      <c r="A2162" t="s">
        <v>4520</v>
      </c>
      <c r="B2162" t="s">
        <v>1384</v>
      </c>
      <c r="C2162" t="str">
        <f t="shared" si="66"/>
        <v>D0316</v>
      </c>
      <c r="D2162">
        <f>VLOOKUP(C2162,Sheet5!F:H,3,)</f>
        <v>9</v>
      </c>
      <c r="E2162" t="s">
        <v>4517</v>
      </c>
      <c r="F2162" t="s">
        <v>4469</v>
      </c>
      <c r="G2162" t="s">
        <v>4515</v>
      </c>
      <c r="H2162" t="s">
        <v>2060</v>
      </c>
      <c r="I2162" t="str">
        <f t="shared" si="67"/>
        <v>D0316OB3SKU00340</v>
      </c>
      <c r="J2162">
        <v>2</v>
      </c>
    </row>
    <row r="2163" spans="1:10" x14ac:dyDescent="0.3">
      <c r="A2163" t="s">
        <v>4520</v>
      </c>
      <c r="B2163" t="s">
        <v>1384</v>
      </c>
      <c r="C2163" t="str">
        <f t="shared" si="66"/>
        <v>D0316</v>
      </c>
      <c r="D2163">
        <f>VLOOKUP(C2163,Sheet5!F:H,3,)</f>
        <v>9</v>
      </c>
      <c r="E2163" t="s">
        <v>4517</v>
      </c>
      <c r="F2163" t="s">
        <v>4469</v>
      </c>
      <c r="G2163" t="s">
        <v>4515</v>
      </c>
      <c r="H2163" t="s">
        <v>2034</v>
      </c>
      <c r="I2163" t="str">
        <f t="shared" si="67"/>
        <v>D0316OB3SKU00691</v>
      </c>
      <c r="J2163">
        <v>2</v>
      </c>
    </row>
    <row r="2164" spans="1:10" x14ac:dyDescent="0.3">
      <c r="A2164" t="s">
        <v>4520</v>
      </c>
      <c r="B2164" t="s">
        <v>1384</v>
      </c>
      <c r="C2164" t="str">
        <f t="shared" si="66"/>
        <v>D0316</v>
      </c>
      <c r="D2164">
        <f>VLOOKUP(C2164,Sheet5!F:H,3,)</f>
        <v>9</v>
      </c>
      <c r="E2164" t="s">
        <v>4517</v>
      </c>
      <c r="F2164" t="s">
        <v>4469</v>
      </c>
      <c r="G2164" t="s">
        <v>4515</v>
      </c>
      <c r="H2164" t="s">
        <v>2307</v>
      </c>
      <c r="I2164" t="str">
        <f t="shared" si="67"/>
        <v>D0316OB3SKU00342</v>
      </c>
      <c r="J2164">
        <v>2</v>
      </c>
    </row>
    <row r="2165" spans="1:10" x14ac:dyDescent="0.3">
      <c r="A2165" t="s">
        <v>4520</v>
      </c>
      <c r="B2165" t="s">
        <v>1384</v>
      </c>
      <c r="C2165" t="str">
        <f t="shared" si="66"/>
        <v>D0316</v>
      </c>
      <c r="D2165">
        <f>VLOOKUP(C2165,Sheet5!F:H,3,)</f>
        <v>9</v>
      </c>
      <c r="E2165" t="s">
        <v>4517</v>
      </c>
      <c r="F2165" t="s">
        <v>4469</v>
      </c>
      <c r="G2165" t="s">
        <v>4515</v>
      </c>
      <c r="H2165" t="s">
        <v>2270</v>
      </c>
      <c r="I2165" t="str">
        <f t="shared" si="67"/>
        <v>D0316OB3SKU00724</v>
      </c>
      <c r="J2165">
        <v>1</v>
      </c>
    </row>
    <row r="2166" spans="1:10" x14ac:dyDescent="0.3">
      <c r="A2166" t="s">
        <v>4520</v>
      </c>
      <c r="B2166" t="s">
        <v>1384</v>
      </c>
      <c r="C2166" t="str">
        <f t="shared" si="66"/>
        <v>D0316</v>
      </c>
      <c r="D2166">
        <f>VLOOKUP(C2166,Sheet5!F:H,3,)</f>
        <v>9</v>
      </c>
      <c r="E2166" t="s">
        <v>4517</v>
      </c>
      <c r="F2166" t="s">
        <v>4469</v>
      </c>
      <c r="G2166" t="s">
        <v>4515</v>
      </c>
      <c r="H2166" t="s">
        <v>2290</v>
      </c>
      <c r="I2166" t="str">
        <f t="shared" si="67"/>
        <v>D0316OB3SKU00588</v>
      </c>
      <c r="J2166">
        <v>5</v>
      </c>
    </row>
    <row r="2167" spans="1:10" x14ac:dyDescent="0.3">
      <c r="A2167" t="s">
        <v>4520</v>
      </c>
      <c r="B2167" t="s">
        <v>3868</v>
      </c>
      <c r="C2167" t="str">
        <f t="shared" si="66"/>
        <v>D0316</v>
      </c>
      <c r="D2167">
        <f>VLOOKUP(C2167,Sheet5!F:H,3,)</f>
        <v>9</v>
      </c>
      <c r="E2167" t="s">
        <v>4518</v>
      </c>
      <c r="F2167" t="s">
        <v>4469</v>
      </c>
      <c r="G2167" t="s">
        <v>4515</v>
      </c>
      <c r="H2167" t="s">
        <v>2144</v>
      </c>
      <c r="I2167" t="str">
        <f t="shared" si="67"/>
        <v>D0316OB4SKU00323</v>
      </c>
      <c r="J2167">
        <v>71</v>
      </c>
    </row>
    <row r="2168" spans="1:10" x14ac:dyDescent="0.3">
      <c r="A2168" t="s">
        <v>4520</v>
      </c>
      <c r="B2168" t="s">
        <v>3868</v>
      </c>
      <c r="C2168" t="str">
        <f t="shared" si="66"/>
        <v>D0316</v>
      </c>
      <c r="D2168">
        <f>VLOOKUP(C2168,Sheet5!F:H,3,)</f>
        <v>9</v>
      </c>
      <c r="E2168" t="s">
        <v>4518</v>
      </c>
      <c r="F2168" t="s">
        <v>4469</v>
      </c>
      <c r="G2168" t="s">
        <v>4515</v>
      </c>
      <c r="H2168" t="s">
        <v>2238</v>
      </c>
      <c r="I2168" t="str">
        <f t="shared" si="67"/>
        <v>D0316OB4SKU00344</v>
      </c>
      <c r="J2168">
        <v>2</v>
      </c>
    </row>
    <row r="2169" spans="1:10" x14ac:dyDescent="0.3">
      <c r="A2169" t="s">
        <v>4520</v>
      </c>
      <c r="B2169" t="s">
        <v>3868</v>
      </c>
      <c r="C2169" t="str">
        <f t="shared" si="66"/>
        <v>D0316</v>
      </c>
      <c r="D2169">
        <f>VLOOKUP(C2169,Sheet5!F:H,3,)</f>
        <v>9</v>
      </c>
      <c r="E2169" t="s">
        <v>4518</v>
      </c>
      <c r="F2169" t="s">
        <v>4469</v>
      </c>
      <c r="G2169" t="s">
        <v>4515</v>
      </c>
      <c r="H2169" t="s">
        <v>2060</v>
      </c>
      <c r="I2169" t="str">
        <f t="shared" si="67"/>
        <v>D0316OB4SKU00340</v>
      </c>
      <c r="J2169">
        <v>2</v>
      </c>
    </row>
    <row r="2170" spans="1:10" x14ac:dyDescent="0.3">
      <c r="A2170" t="s">
        <v>4520</v>
      </c>
      <c r="B2170" t="s">
        <v>3868</v>
      </c>
      <c r="C2170" t="str">
        <f t="shared" si="66"/>
        <v>D0316</v>
      </c>
      <c r="D2170">
        <f>VLOOKUP(C2170,Sheet5!F:H,3,)</f>
        <v>9</v>
      </c>
      <c r="E2170" t="s">
        <v>4518</v>
      </c>
      <c r="F2170" t="s">
        <v>4469</v>
      </c>
      <c r="G2170" t="s">
        <v>4515</v>
      </c>
      <c r="H2170" t="s">
        <v>2034</v>
      </c>
      <c r="I2170" t="str">
        <f t="shared" si="67"/>
        <v>D0316OB4SKU00691</v>
      </c>
      <c r="J2170">
        <v>2</v>
      </c>
    </row>
    <row r="2171" spans="1:10" x14ac:dyDescent="0.3">
      <c r="A2171" t="s">
        <v>4520</v>
      </c>
      <c r="B2171" t="s">
        <v>3868</v>
      </c>
      <c r="C2171" t="str">
        <f t="shared" si="66"/>
        <v>D0316</v>
      </c>
      <c r="D2171">
        <f>VLOOKUP(C2171,Sheet5!F:H,3,)</f>
        <v>9</v>
      </c>
      <c r="E2171" t="s">
        <v>4518</v>
      </c>
      <c r="F2171" t="s">
        <v>4469</v>
      </c>
      <c r="G2171" t="s">
        <v>4515</v>
      </c>
      <c r="H2171" t="s">
        <v>2307</v>
      </c>
      <c r="I2171" t="str">
        <f t="shared" si="67"/>
        <v>D0316OB4SKU00342</v>
      </c>
      <c r="J2171">
        <v>2</v>
      </c>
    </row>
    <row r="2172" spans="1:10" x14ac:dyDescent="0.3">
      <c r="A2172" t="s">
        <v>4520</v>
      </c>
      <c r="B2172" t="s">
        <v>3868</v>
      </c>
      <c r="C2172" t="str">
        <f t="shared" si="66"/>
        <v>D0316</v>
      </c>
      <c r="D2172">
        <f>VLOOKUP(C2172,Sheet5!F:H,3,)</f>
        <v>9</v>
      </c>
      <c r="E2172" t="s">
        <v>4518</v>
      </c>
      <c r="F2172" t="s">
        <v>4469</v>
      </c>
      <c r="G2172" t="s">
        <v>4515</v>
      </c>
      <c r="H2172" t="s">
        <v>2270</v>
      </c>
      <c r="I2172" t="str">
        <f t="shared" si="67"/>
        <v>D0316OB4SKU00724</v>
      </c>
      <c r="J2172">
        <v>1</v>
      </c>
    </row>
    <row r="2173" spans="1:10" x14ac:dyDescent="0.3">
      <c r="A2173" t="s">
        <v>4520</v>
      </c>
      <c r="B2173" t="s">
        <v>3868</v>
      </c>
      <c r="C2173" t="str">
        <f t="shared" si="66"/>
        <v>D0316</v>
      </c>
      <c r="D2173">
        <f>VLOOKUP(C2173,Sheet5!F:H,3,)</f>
        <v>9</v>
      </c>
      <c r="E2173" t="s">
        <v>4518</v>
      </c>
      <c r="F2173" t="s">
        <v>4469</v>
      </c>
      <c r="G2173" t="s">
        <v>4515</v>
      </c>
      <c r="H2173" t="s">
        <v>2290</v>
      </c>
      <c r="I2173" t="str">
        <f t="shared" si="67"/>
        <v>D0316OB4SKU00588</v>
      </c>
      <c r="J2173">
        <v>5</v>
      </c>
    </row>
    <row r="2174" spans="1:10" x14ac:dyDescent="0.3">
      <c r="A2174" t="s">
        <v>4805</v>
      </c>
      <c r="B2174" t="s">
        <v>3870</v>
      </c>
      <c r="C2174" t="str">
        <f t="shared" si="66"/>
        <v>D0317</v>
      </c>
      <c r="D2174">
        <f>VLOOKUP(C2174,Sheet5!F:H,3,)</f>
        <v>9</v>
      </c>
      <c r="E2174" t="s">
        <v>4788</v>
      </c>
      <c r="F2174" t="s">
        <v>4789</v>
      </c>
      <c r="G2174" t="s">
        <v>2754</v>
      </c>
      <c r="H2174" t="s">
        <v>2144</v>
      </c>
      <c r="I2174" t="str">
        <f t="shared" si="67"/>
        <v>D0317OB7SKU00323</v>
      </c>
      <c r="J2174">
        <v>5</v>
      </c>
    </row>
    <row r="2175" spans="1:10" x14ac:dyDescent="0.3">
      <c r="A2175" t="s">
        <v>4805</v>
      </c>
      <c r="B2175" t="s">
        <v>3870</v>
      </c>
      <c r="C2175" t="str">
        <f t="shared" si="66"/>
        <v>D0317</v>
      </c>
      <c r="D2175">
        <f>VLOOKUP(C2175,Sheet5!F:H,3,)</f>
        <v>9</v>
      </c>
      <c r="E2175" t="s">
        <v>4788</v>
      </c>
      <c r="F2175" t="s">
        <v>4789</v>
      </c>
      <c r="G2175" t="s">
        <v>2754</v>
      </c>
      <c r="H2175" t="s">
        <v>2238</v>
      </c>
      <c r="I2175" t="str">
        <f t="shared" si="67"/>
        <v>D0317OB7SKU00344</v>
      </c>
      <c r="J2175">
        <v>5</v>
      </c>
    </row>
    <row r="2176" spans="1:10" x14ac:dyDescent="0.3">
      <c r="A2176" t="s">
        <v>4805</v>
      </c>
      <c r="B2176" t="s">
        <v>3870</v>
      </c>
      <c r="C2176" t="str">
        <f t="shared" si="66"/>
        <v>D0317</v>
      </c>
      <c r="D2176">
        <f>VLOOKUP(C2176,Sheet5!F:H,3,)</f>
        <v>9</v>
      </c>
      <c r="E2176" t="s">
        <v>4788</v>
      </c>
      <c r="F2176" t="s">
        <v>4789</v>
      </c>
      <c r="G2176" t="s">
        <v>2754</v>
      </c>
      <c r="H2176" t="s">
        <v>2307</v>
      </c>
      <c r="I2176" t="str">
        <f t="shared" si="67"/>
        <v>D0317OB7SKU00342</v>
      </c>
      <c r="J2176">
        <v>5</v>
      </c>
    </row>
    <row r="2177" spans="1:10" x14ac:dyDescent="0.3">
      <c r="A2177" t="s">
        <v>4805</v>
      </c>
      <c r="B2177" t="s">
        <v>3870</v>
      </c>
      <c r="C2177" t="str">
        <f t="shared" si="66"/>
        <v>D0317</v>
      </c>
      <c r="D2177">
        <f>VLOOKUP(C2177,Sheet5!F:H,3,)</f>
        <v>9</v>
      </c>
      <c r="E2177" t="s">
        <v>4788</v>
      </c>
      <c r="F2177" t="s">
        <v>4789</v>
      </c>
      <c r="G2177" t="s">
        <v>2754</v>
      </c>
      <c r="H2177" t="s">
        <v>2034</v>
      </c>
      <c r="I2177" t="str">
        <f t="shared" si="67"/>
        <v>D0317OB7SKU00691</v>
      </c>
      <c r="J2177">
        <v>10</v>
      </c>
    </row>
    <row r="2178" spans="1:10" x14ac:dyDescent="0.3">
      <c r="A2178" t="s">
        <v>4805</v>
      </c>
      <c r="B2178" t="s">
        <v>3870</v>
      </c>
      <c r="C2178" t="str">
        <f t="shared" ref="C2178:C2241" si="68">LEFT(B2178,5)</f>
        <v>D0317</v>
      </c>
      <c r="D2178">
        <f>VLOOKUP(C2178,Sheet5!F:H,3,)</f>
        <v>9</v>
      </c>
      <c r="E2178" t="s">
        <v>4788</v>
      </c>
      <c r="F2178" t="s">
        <v>4789</v>
      </c>
      <c r="G2178" t="s">
        <v>2754</v>
      </c>
      <c r="H2178" t="s">
        <v>2288</v>
      </c>
      <c r="I2178" t="str">
        <f t="shared" si="67"/>
        <v>D0317OB7SKU00352</v>
      </c>
      <c r="J2178">
        <v>5</v>
      </c>
    </row>
    <row r="2179" spans="1:10" x14ac:dyDescent="0.3">
      <c r="A2179" t="s">
        <v>4805</v>
      </c>
      <c r="B2179" t="s">
        <v>3870</v>
      </c>
      <c r="C2179" t="str">
        <f t="shared" si="68"/>
        <v>D0317</v>
      </c>
      <c r="D2179">
        <f>VLOOKUP(C2179,Sheet5!F:H,3,)</f>
        <v>9</v>
      </c>
      <c r="E2179" t="s">
        <v>4788</v>
      </c>
      <c r="F2179" t="s">
        <v>4789</v>
      </c>
      <c r="G2179" t="s">
        <v>2754</v>
      </c>
      <c r="H2179" t="s">
        <v>2270</v>
      </c>
      <c r="I2179" t="str">
        <f t="shared" ref="I2179:I2242" si="69">B2179&amp;H2179</f>
        <v>D0317OB7SKU00724</v>
      </c>
      <c r="J2179">
        <v>5</v>
      </c>
    </row>
    <row r="2180" spans="1:10" x14ac:dyDescent="0.3">
      <c r="A2180" t="s">
        <v>4805</v>
      </c>
      <c r="B2180" t="s">
        <v>3344</v>
      </c>
      <c r="C2180" t="str">
        <f t="shared" si="68"/>
        <v>D0317</v>
      </c>
      <c r="D2180">
        <f>VLOOKUP(C2180,Sheet5!F:H,3,)</f>
        <v>9</v>
      </c>
      <c r="E2180" t="s">
        <v>4790</v>
      </c>
      <c r="F2180" t="s">
        <v>4789</v>
      </c>
      <c r="G2180" t="s">
        <v>2754</v>
      </c>
      <c r="H2180" t="s">
        <v>2144</v>
      </c>
      <c r="I2180" t="str">
        <f t="shared" si="69"/>
        <v>D0317OB5SKU00323</v>
      </c>
      <c r="J2180">
        <v>80</v>
      </c>
    </row>
    <row r="2181" spans="1:10" x14ac:dyDescent="0.3">
      <c r="A2181" t="s">
        <v>4805</v>
      </c>
      <c r="B2181" t="s">
        <v>3344</v>
      </c>
      <c r="C2181" t="str">
        <f t="shared" si="68"/>
        <v>D0317</v>
      </c>
      <c r="D2181">
        <f>VLOOKUP(C2181,Sheet5!F:H,3,)</f>
        <v>9</v>
      </c>
      <c r="E2181" t="s">
        <v>4790</v>
      </c>
      <c r="F2181" t="s">
        <v>4789</v>
      </c>
      <c r="G2181" t="s">
        <v>2754</v>
      </c>
      <c r="H2181" t="s">
        <v>2238</v>
      </c>
      <c r="I2181" t="str">
        <f t="shared" si="69"/>
        <v>D0317OB5SKU00344</v>
      </c>
      <c r="J2181">
        <v>35</v>
      </c>
    </row>
    <row r="2182" spans="1:10" x14ac:dyDescent="0.3">
      <c r="A2182" t="s">
        <v>4805</v>
      </c>
      <c r="B2182" t="s">
        <v>3344</v>
      </c>
      <c r="C2182" t="str">
        <f t="shared" si="68"/>
        <v>D0317</v>
      </c>
      <c r="D2182">
        <f>VLOOKUP(C2182,Sheet5!F:H,3,)</f>
        <v>9</v>
      </c>
      <c r="E2182" t="s">
        <v>4790</v>
      </c>
      <c r="F2182" t="s">
        <v>4789</v>
      </c>
      <c r="G2182" t="s">
        <v>2754</v>
      </c>
      <c r="H2182" t="s">
        <v>2307</v>
      </c>
      <c r="I2182" t="str">
        <f t="shared" si="69"/>
        <v>D0317OB5SKU00342</v>
      </c>
      <c r="J2182">
        <v>30</v>
      </c>
    </row>
    <row r="2183" spans="1:10" x14ac:dyDescent="0.3">
      <c r="A2183" t="s">
        <v>4805</v>
      </c>
      <c r="B2183" t="s">
        <v>3344</v>
      </c>
      <c r="C2183" t="str">
        <f t="shared" si="68"/>
        <v>D0317</v>
      </c>
      <c r="D2183">
        <f>VLOOKUP(C2183,Sheet5!F:H,3,)</f>
        <v>9</v>
      </c>
      <c r="E2183" t="s">
        <v>4790</v>
      </c>
      <c r="F2183" t="s">
        <v>4789</v>
      </c>
      <c r="G2183" t="s">
        <v>2754</v>
      </c>
      <c r="H2183" t="s">
        <v>2060</v>
      </c>
      <c r="I2183" t="str">
        <f t="shared" si="69"/>
        <v>D0317OB5SKU00340</v>
      </c>
      <c r="J2183">
        <v>55</v>
      </c>
    </row>
    <row r="2184" spans="1:10" x14ac:dyDescent="0.3">
      <c r="A2184" t="s">
        <v>4805</v>
      </c>
      <c r="B2184" t="s">
        <v>3344</v>
      </c>
      <c r="C2184" t="str">
        <f t="shared" si="68"/>
        <v>D0317</v>
      </c>
      <c r="D2184">
        <f>VLOOKUP(C2184,Sheet5!F:H,3,)</f>
        <v>9</v>
      </c>
      <c r="E2184" t="s">
        <v>4790</v>
      </c>
      <c r="F2184" t="s">
        <v>4789</v>
      </c>
      <c r="G2184" t="s">
        <v>2754</v>
      </c>
      <c r="H2184" t="s">
        <v>2288</v>
      </c>
      <c r="I2184" t="str">
        <f t="shared" si="69"/>
        <v>D0317OB5SKU00352</v>
      </c>
      <c r="J2184">
        <v>25</v>
      </c>
    </row>
    <row r="2185" spans="1:10" x14ac:dyDescent="0.3">
      <c r="A2185" t="s">
        <v>4805</v>
      </c>
      <c r="B2185" t="s">
        <v>3871</v>
      </c>
      <c r="C2185" t="str">
        <f t="shared" si="68"/>
        <v>D0317</v>
      </c>
      <c r="D2185">
        <f>VLOOKUP(C2185,Sheet5!F:H,3,)</f>
        <v>9</v>
      </c>
      <c r="E2185" t="s">
        <v>4799</v>
      </c>
      <c r="F2185" t="s">
        <v>4789</v>
      </c>
      <c r="G2185" t="s">
        <v>2754</v>
      </c>
      <c r="H2185" t="s">
        <v>1954</v>
      </c>
      <c r="I2185" t="str">
        <f t="shared" si="69"/>
        <v>D0317OB8SKU00428</v>
      </c>
      <c r="J2185">
        <v>50</v>
      </c>
    </row>
    <row r="2186" spans="1:10" x14ac:dyDescent="0.3">
      <c r="A2186" t="s">
        <v>4805</v>
      </c>
      <c r="B2186" t="s">
        <v>3871</v>
      </c>
      <c r="C2186" t="str">
        <f t="shared" si="68"/>
        <v>D0317</v>
      </c>
      <c r="D2186">
        <f>VLOOKUP(C2186,Sheet5!F:H,3,)</f>
        <v>9</v>
      </c>
      <c r="E2186" t="s">
        <v>4799</v>
      </c>
      <c r="F2186" t="s">
        <v>4789</v>
      </c>
      <c r="G2186" t="s">
        <v>2754</v>
      </c>
      <c r="H2186" t="s">
        <v>1995</v>
      </c>
      <c r="I2186" t="str">
        <f t="shared" si="69"/>
        <v>D0317OB8SKU00434</v>
      </c>
      <c r="J2186">
        <v>65</v>
      </c>
    </row>
    <row r="2187" spans="1:10" x14ac:dyDescent="0.3">
      <c r="A2187" t="s">
        <v>4805</v>
      </c>
      <c r="B2187" t="s">
        <v>3871</v>
      </c>
      <c r="C2187" t="str">
        <f t="shared" si="68"/>
        <v>D0317</v>
      </c>
      <c r="D2187">
        <f>VLOOKUP(C2187,Sheet5!F:H,3,)</f>
        <v>9</v>
      </c>
      <c r="E2187" t="s">
        <v>4799</v>
      </c>
      <c r="F2187" t="s">
        <v>4789</v>
      </c>
      <c r="G2187" t="s">
        <v>2754</v>
      </c>
      <c r="H2187" t="s">
        <v>2021</v>
      </c>
      <c r="I2187" t="str">
        <f t="shared" si="69"/>
        <v>D0317OB8SKU00457</v>
      </c>
      <c r="J2187">
        <v>10</v>
      </c>
    </row>
    <row r="2188" spans="1:10" x14ac:dyDescent="0.3">
      <c r="A2188" t="s">
        <v>4805</v>
      </c>
      <c r="B2188" t="s">
        <v>3871</v>
      </c>
      <c r="C2188" t="str">
        <f t="shared" si="68"/>
        <v>D0317</v>
      </c>
      <c r="D2188">
        <f>VLOOKUP(C2188,Sheet5!F:H,3,)</f>
        <v>9</v>
      </c>
      <c r="E2188" t="s">
        <v>4799</v>
      </c>
      <c r="F2188" t="s">
        <v>4789</v>
      </c>
      <c r="G2188" t="s">
        <v>2754</v>
      </c>
      <c r="H2188" t="s">
        <v>1877</v>
      </c>
      <c r="I2188" t="str">
        <f t="shared" si="69"/>
        <v>D0317OB8SKU00459</v>
      </c>
      <c r="J2188">
        <v>20</v>
      </c>
    </row>
    <row r="2189" spans="1:10" x14ac:dyDescent="0.3">
      <c r="A2189" t="s">
        <v>4805</v>
      </c>
      <c r="B2189" t="s">
        <v>3871</v>
      </c>
      <c r="C2189" t="str">
        <f t="shared" si="68"/>
        <v>D0317</v>
      </c>
      <c r="D2189">
        <f>VLOOKUP(C2189,Sheet5!F:H,3,)</f>
        <v>9</v>
      </c>
      <c r="E2189" t="s">
        <v>4799</v>
      </c>
      <c r="F2189" t="s">
        <v>4789</v>
      </c>
      <c r="G2189" t="s">
        <v>2754</v>
      </c>
      <c r="H2189" t="s">
        <v>2024</v>
      </c>
      <c r="I2189" t="str">
        <f t="shared" si="69"/>
        <v>D0317OB8SKU00547</v>
      </c>
      <c r="J2189">
        <v>30</v>
      </c>
    </row>
    <row r="2190" spans="1:10" x14ac:dyDescent="0.3">
      <c r="A2190" t="s">
        <v>4805</v>
      </c>
      <c r="B2190" t="s">
        <v>4728</v>
      </c>
      <c r="C2190" t="str">
        <f t="shared" si="68"/>
        <v>D0317</v>
      </c>
      <c r="D2190">
        <f>VLOOKUP(C2190,Sheet5!F:H,3,)</f>
        <v>9</v>
      </c>
      <c r="E2190" t="s">
        <v>4800</v>
      </c>
      <c r="F2190" t="s">
        <v>4789</v>
      </c>
      <c r="G2190" t="s">
        <v>2754</v>
      </c>
      <c r="H2190" t="s">
        <v>2034</v>
      </c>
      <c r="I2190" t="str">
        <f t="shared" si="69"/>
        <v>D0317OB12SKU00691</v>
      </c>
      <c r="J2190">
        <v>100</v>
      </c>
    </row>
    <row r="2191" spans="1:10" x14ac:dyDescent="0.3">
      <c r="A2191" t="s">
        <v>4805</v>
      </c>
      <c r="B2191" t="s">
        <v>4728</v>
      </c>
      <c r="C2191" t="str">
        <f t="shared" si="68"/>
        <v>D0317</v>
      </c>
      <c r="D2191">
        <f>VLOOKUP(C2191,Sheet5!F:H,3,)</f>
        <v>9</v>
      </c>
      <c r="E2191" t="s">
        <v>4800</v>
      </c>
      <c r="F2191" t="s">
        <v>4789</v>
      </c>
      <c r="G2191" t="s">
        <v>2754</v>
      </c>
      <c r="H2191" t="s">
        <v>2270</v>
      </c>
      <c r="I2191" t="str">
        <f t="shared" si="69"/>
        <v>D0317OB12SKU00724</v>
      </c>
      <c r="J2191">
        <v>45</v>
      </c>
    </row>
    <row r="2192" spans="1:10" x14ac:dyDescent="0.3">
      <c r="A2192" t="s">
        <v>4520</v>
      </c>
      <c r="B2192" t="s">
        <v>3330</v>
      </c>
      <c r="C2192" t="str">
        <f t="shared" si="68"/>
        <v>D0328</v>
      </c>
      <c r="D2192">
        <f>VLOOKUP(C2192,Sheet5!F:H,3,)</f>
        <v>9</v>
      </c>
      <c r="E2192" t="s">
        <v>4448</v>
      </c>
      <c r="F2192" t="s">
        <v>4449</v>
      </c>
      <c r="G2192" t="s">
        <v>4450</v>
      </c>
      <c r="H2192" t="s">
        <v>2270</v>
      </c>
      <c r="I2192" t="str">
        <f t="shared" si="69"/>
        <v>D0328OB1SKU00724</v>
      </c>
      <c r="J2192">
        <v>2.5931928687196115</v>
      </c>
    </row>
    <row r="2193" spans="1:10" x14ac:dyDescent="0.3">
      <c r="A2193" t="s">
        <v>4520</v>
      </c>
      <c r="B2193" t="s">
        <v>3330</v>
      </c>
      <c r="C2193" t="str">
        <f t="shared" si="68"/>
        <v>D0328</v>
      </c>
      <c r="D2193">
        <f>VLOOKUP(C2193,Sheet5!F:H,3,)</f>
        <v>9</v>
      </c>
      <c r="E2193" t="s">
        <v>4448</v>
      </c>
      <c r="F2193" t="s">
        <v>4449</v>
      </c>
      <c r="G2193" t="s">
        <v>4450</v>
      </c>
      <c r="H2193" t="s">
        <v>2144</v>
      </c>
      <c r="I2193" t="str">
        <f t="shared" si="69"/>
        <v>D0328OB1SKU00323</v>
      </c>
      <c r="J2193">
        <v>177.63371150729338</v>
      </c>
    </row>
    <row r="2194" spans="1:10" x14ac:dyDescent="0.3">
      <c r="A2194" t="s">
        <v>4520</v>
      </c>
      <c r="B2194" t="s">
        <v>3330</v>
      </c>
      <c r="C2194" t="str">
        <f t="shared" si="68"/>
        <v>D0328</v>
      </c>
      <c r="D2194">
        <f>VLOOKUP(C2194,Sheet5!F:H,3,)</f>
        <v>9</v>
      </c>
      <c r="E2194" t="s">
        <v>4448</v>
      </c>
      <c r="F2194" t="s">
        <v>4449</v>
      </c>
      <c r="G2194" t="s">
        <v>4450</v>
      </c>
      <c r="H2194" t="s">
        <v>2060</v>
      </c>
      <c r="I2194" t="str">
        <f t="shared" si="69"/>
        <v>D0328OB1SKU00340</v>
      </c>
      <c r="J2194">
        <v>5.186385737439223</v>
      </c>
    </row>
    <row r="2195" spans="1:10" x14ac:dyDescent="0.3">
      <c r="A2195" t="s">
        <v>4520</v>
      </c>
      <c r="B2195" t="s">
        <v>3330</v>
      </c>
      <c r="C2195" t="str">
        <f t="shared" si="68"/>
        <v>D0328</v>
      </c>
      <c r="D2195">
        <f>VLOOKUP(C2195,Sheet5!F:H,3,)</f>
        <v>9</v>
      </c>
      <c r="E2195" t="s">
        <v>4448</v>
      </c>
      <c r="F2195" t="s">
        <v>4449</v>
      </c>
      <c r="G2195" t="s">
        <v>4450</v>
      </c>
      <c r="H2195" t="s">
        <v>2034</v>
      </c>
      <c r="I2195" t="str">
        <f t="shared" si="69"/>
        <v>D0328OB1SKU00691</v>
      </c>
      <c r="J2195">
        <v>2.5931928687196115</v>
      </c>
    </row>
    <row r="2196" spans="1:10" x14ac:dyDescent="0.3">
      <c r="A2196" t="s">
        <v>4520</v>
      </c>
      <c r="B2196" t="s">
        <v>3330</v>
      </c>
      <c r="C2196" t="str">
        <f t="shared" si="68"/>
        <v>D0328</v>
      </c>
      <c r="D2196">
        <f>VLOOKUP(C2196,Sheet5!F:H,3,)</f>
        <v>9</v>
      </c>
      <c r="E2196" t="s">
        <v>4448</v>
      </c>
      <c r="F2196" t="s">
        <v>4449</v>
      </c>
      <c r="G2196" t="s">
        <v>4450</v>
      </c>
      <c r="H2196" t="s">
        <v>2238</v>
      </c>
      <c r="I2196" t="str">
        <f t="shared" si="69"/>
        <v>D0328OB1SKU00344</v>
      </c>
      <c r="J2196">
        <v>1.6207455429497573</v>
      </c>
    </row>
    <row r="2197" spans="1:10" x14ac:dyDescent="0.3">
      <c r="A2197" t="s">
        <v>4520</v>
      </c>
      <c r="B2197" t="s">
        <v>3330</v>
      </c>
      <c r="C2197" t="str">
        <f t="shared" si="68"/>
        <v>D0328</v>
      </c>
      <c r="D2197">
        <f>VLOOKUP(C2197,Sheet5!F:H,3,)</f>
        <v>9</v>
      </c>
      <c r="E2197" t="s">
        <v>4448</v>
      </c>
      <c r="F2197" t="s">
        <v>4449</v>
      </c>
      <c r="G2197" t="s">
        <v>4450</v>
      </c>
      <c r="H2197" t="s">
        <v>2307</v>
      </c>
      <c r="I2197" t="str">
        <f t="shared" si="69"/>
        <v>D0328OB1SKU00342</v>
      </c>
      <c r="J2197">
        <v>7.779578606158835</v>
      </c>
    </row>
    <row r="2198" spans="1:10" x14ac:dyDescent="0.3">
      <c r="A2198" t="s">
        <v>4520</v>
      </c>
      <c r="B2198" t="s">
        <v>3330</v>
      </c>
      <c r="C2198" t="str">
        <f t="shared" si="68"/>
        <v>D0328</v>
      </c>
      <c r="D2198">
        <f>VLOOKUP(C2198,Sheet5!F:H,3,)</f>
        <v>9</v>
      </c>
      <c r="E2198" t="s">
        <v>4448</v>
      </c>
      <c r="F2198" t="s">
        <v>4449</v>
      </c>
      <c r="G2198" t="s">
        <v>4450</v>
      </c>
      <c r="H2198" t="s">
        <v>2290</v>
      </c>
      <c r="I2198" t="str">
        <f t="shared" si="69"/>
        <v>D0328OB1SKU00588</v>
      </c>
      <c r="J2198">
        <v>2.5931928687196115</v>
      </c>
    </row>
    <row r="2199" spans="1:10" x14ac:dyDescent="0.3">
      <c r="A2199" t="s">
        <v>4520</v>
      </c>
      <c r="B2199" t="s">
        <v>3331</v>
      </c>
      <c r="C2199" t="str">
        <f t="shared" si="68"/>
        <v>D0330</v>
      </c>
      <c r="D2199">
        <f>VLOOKUP(C2199,Sheet5!F:H,3,)</f>
        <v>9</v>
      </c>
      <c r="E2199" t="s">
        <v>4425</v>
      </c>
      <c r="F2199" t="s">
        <v>4426</v>
      </c>
      <c r="G2199" t="s">
        <v>4427</v>
      </c>
      <c r="H2199" t="s">
        <v>2270</v>
      </c>
      <c r="I2199" t="str">
        <f t="shared" si="69"/>
        <v>D0330OB1SKU00724</v>
      </c>
      <c r="J2199">
        <v>1.9448946515397088</v>
      </c>
    </row>
    <row r="2200" spans="1:10" x14ac:dyDescent="0.3">
      <c r="A2200" t="s">
        <v>4520</v>
      </c>
      <c r="B2200" t="s">
        <v>3331</v>
      </c>
      <c r="C2200" t="str">
        <f t="shared" si="68"/>
        <v>D0330</v>
      </c>
      <c r="D2200">
        <f>VLOOKUP(C2200,Sheet5!F:H,3,)</f>
        <v>9</v>
      </c>
      <c r="E2200" t="s">
        <v>4425</v>
      </c>
      <c r="F2200" t="s">
        <v>4426</v>
      </c>
      <c r="G2200" t="s">
        <v>4427</v>
      </c>
      <c r="H2200" t="s">
        <v>2144</v>
      </c>
      <c r="I2200" t="str">
        <f t="shared" si="69"/>
        <v>D0330OB1SKU00323</v>
      </c>
      <c r="J2200">
        <v>133.22528363047005</v>
      </c>
    </row>
    <row r="2201" spans="1:10" x14ac:dyDescent="0.3">
      <c r="A2201" t="s">
        <v>4520</v>
      </c>
      <c r="B2201" t="s">
        <v>3331</v>
      </c>
      <c r="C2201" t="str">
        <f t="shared" si="68"/>
        <v>D0330</v>
      </c>
      <c r="D2201">
        <f>VLOOKUP(C2201,Sheet5!F:H,3,)</f>
        <v>9</v>
      </c>
      <c r="E2201" t="s">
        <v>4425</v>
      </c>
      <c r="F2201" t="s">
        <v>4426</v>
      </c>
      <c r="G2201" t="s">
        <v>4427</v>
      </c>
      <c r="H2201" t="s">
        <v>2060</v>
      </c>
      <c r="I2201" t="str">
        <f t="shared" si="69"/>
        <v>D0330OB1SKU00340</v>
      </c>
      <c r="J2201">
        <v>3.8897893030794175</v>
      </c>
    </row>
    <row r="2202" spans="1:10" x14ac:dyDescent="0.3">
      <c r="A2202" t="s">
        <v>4520</v>
      </c>
      <c r="B2202" t="s">
        <v>3331</v>
      </c>
      <c r="C2202" t="str">
        <f t="shared" si="68"/>
        <v>D0330</v>
      </c>
      <c r="D2202">
        <f>VLOOKUP(C2202,Sheet5!F:H,3,)</f>
        <v>9</v>
      </c>
      <c r="E2202" t="s">
        <v>4425</v>
      </c>
      <c r="F2202" t="s">
        <v>4426</v>
      </c>
      <c r="G2202" t="s">
        <v>4427</v>
      </c>
      <c r="H2202" t="s">
        <v>2034</v>
      </c>
      <c r="I2202" t="str">
        <f t="shared" si="69"/>
        <v>D0330OB1SKU00691</v>
      </c>
      <c r="J2202">
        <v>1.9448946515397088</v>
      </c>
    </row>
    <row r="2203" spans="1:10" x14ac:dyDescent="0.3">
      <c r="A2203" t="s">
        <v>4520</v>
      </c>
      <c r="B2203" t="s">
        <v>3331</v>
      </c>
      <c r="C2203" t="str">
        <f t="shared" si="68"/>
        <v>D0330</v>
      </c>
      <c r="D2203">
        <f>VLOOKUP(C2203,Sheet5!F:H,3,)</f>
        <v>9</v>
      </c>
      <c r="E2203" t="s">
        <v>4425</v>
      </c>
      <c r="F2203" t="s">
        <v>4426</v>
      </c>
      <c r="G2203" t="s">
        <v>4427</v>
      </c>
      <c r="H2203" t="s">
        <v>2238</v>
      </c>
      <c r="I2203" t="str">
        <f t="shared" si="69"/>
        <v>D0330OB1SKU00344</v>
      </c>
      <c r="J2203">
        <v>1.2155591572123179</v>
      </c>
    </row>
    <row r="2204" spans="1:10" x14ac:dyDescent="0.3">
      <c r="A2204" t="s">
        <v>4520</v>
      </c>
      <c r="B2204" t="s">
        <v>3331</v>
      </c>
      <c r="C2204" t="str">
        <f t="shared" si="68"/>
        <v>D0330</v>
      </c>
      <c r="D2204">
        <f>VLOOKUP(C2204,Sheet5!F:H,3,)</f>
        <v>9</v>
      </c>
      <c r="E2204" t="s">
        <v>4425</v>
      </c>
      <c r="F2204" t="s">
        <v>4426</v>
      </c>
      <c r="G2204" t="s">
        <v>4427</v>
      </c>
      <c r="H2204" t="s">
        <v>2307</v>
      </c>
      <c r="I2204" t="str">
        <f t="shared" si="69"/>
        <v>D0330OB1SKU00342</v>
      </c>
      <c r="J2204">
        <v>5.834683954619126</v>
      </c>
    </row>
    <row r="2205" spans="1:10" x14ac:dyDescent="0.3">
      <c r="A2205" t="s">
        <v>4520</v>
      </c>
      <c r="B2205" t="s">
        <v>3331</v>
      </c>
      <c r="C2205" t="str">
        <f t="shared" si="68"/>
        <v>D0330</v>
      </c>
      <c r="D2205">
        <f>VLOOKUP(C2205,Sheet5!F:H,3,)</f>
        <v>9</v>
      </c>
      <c r="E2205" t="s">
        <v>4425</v>
      </c>
      <c r="F2205" t="s">
        <v>4426</v>
      </c>
      <c r="G2205" t="s">
        <v>4427</v>
      </c>
      <c r="H2205" t="s">
        <v>2290</v>
      </c>
      <c r="I2205" t="str">
        <f t="shared" si="69"/>
        <v>D0330OB1SKU00588</v>
      </c>
      <c r="J2205">
        <v>1.9448946515397088</v>
      </c>
    </row>
    <row r="2206" spans="1:10" x14ac:dyDescent="0.3">
      <c r="A2206" t="s">
        <v>4520</v>
      </c>
      <c r="B2206" t="s">
        <v>3339</v>
      </c>
      <c r="C2206" t="str">
        <f t="shared" si="68"/>
        <v>D0332</v>
      </c>
      <c r="D2206">
        <f>VLOOKUP(C2206,Sheet5!F:H,3,)</f>
        <v>9</v>
      </c>
      <c r="E2206" t="s">
        <v>4445</v>
      </c>
      <c r="F2206" t="s">
        <v>4446</v>
      </c>
      <c r="G2206" t="s">
        <v>4447</v>
      </c>
      <c r="H2206" t="s">
        <v>2270</v>
      </c>
      <c r="I2206" t="str">
        <f t="shared" si="69"/>
        <v>D0332OB1SKU00724</v>
      </c>
      <c r="J2206">
        <v>3.1118314424635338</v>
      </c>
    </row>
    <row r="2207" spans="1:10" x14ac:dyDescent="0.3">
      <c r="A2207" t="s">
        <v>4520</v>
      </c>
      <c r="B2207" t="s">
        <v>3339</v>
      </c>
      <c r="C2207" t="str">
        <f t="shared" si="68"/>
        <v>D0332</v>
      </c>
      <c r="D2207">
        <f>VLOOKUP(C2207,Sheet5!F:H,3,)</f>
        <v>9</v>
      </c>
      <c r="E2207" t="s">
        <v>4445</v>
      </c>
      <c r="F2207" t="s">
        <v>4446</v>
      </c>
      <c r="G2207" t="s">
        <v>4447</v>
      </c>
      <c r="H2207" t="s">
        <v>2144</v>
      </c>
      <c r="I2207" t="str">
        <f t="shared" si="69"/>
        <v>D0332OB1SKU00323</v>
      </c>
      <c r="J2207">
        <v>213.16045380875207</v>
      </c>
    </row>
    <row r="2208" spans="1:10" x14ac:dyDescent="0.3">
      <c r="A2208" t="s">
        <v>4520</v>
      </c>
      <c r="B2208" t="s">
        <v>3339</v>
      </c>
      <c r="C2208" t="str">
        <f t="shared" si="68"/>
        <v>D0332</v>
      </c>
      <c r="D2208">
        <f>VLOOKUP(C2208,Sheet5!F:H,3,)</f>
        <v>9</v>
      </c>
      <c r="E2208" t="s">
        <v>4445</v>
      </c>
      <c r="F2208" t="s">
        <v>4446</v>
      </c>
      <c r="G2208" t="s">
        <v>4447</v>
      </c>
      <c r="H2208" t="s">
        <v>2060</v>
      </c>
      <c r="I2208" t="str">
        <f t="shared" si="69"/>
        <v>D0332OB1SKU00340</v>
      </c>
      <c r="J2208">
        <v>6.2236628849270677</v>
      </c>
    </row>
    <row r="2209" spans="1:10" x14ac:dyDescent="0.3">
      <c r="A2209" t="s">
        <v>4520</v>
      </c>
      <c r="B2209" t="s">
        <v>3339</v>
      </c>
      <c r="C2209" t="str">
        <f t="shared" si="68"/>
        <v>D0332</v>
      </c>
      <c r="D2209">
        <f>VLOOKUP(C2209,Sheet5!F:H,3,)</f>
        <v>9</v>
      </c>
      <c r="E2209" t="s">
        <v>4445</v>
      </c>
      <c r="F2209" t="s">
        <v>4446</v>
      </c>
      <c r="G2209" t="s">
        <v>4447</v>
      </c>
      <c r="H2209" t="s">
        <v>2034</v>
      </c>
      <c r="I2209" t="str">
        <f t="shared" si="69"/>
        <v>D0332OB1SKU00691</v>
      </c>
      <c r="J2209">
        <v>3.1118314424635338</v>
      </c>
    </row>
    <row r="2210" spans="1:10" x14ac:dyDescent="0.3">
      <c r="A2210" t="s">
        <v>4520</v>
      </c>
      <c r="B2210" t="s">
        <v>3339</v>
      </c>
      <c r="C2210" t="str">
        <f t="shared" si="68"/>
        <v>D0332</v>
      </c>
      <c r="D2210">
        <f>VLOOKUP(C2210,Sheet5!F:H,3,)</f>
        <v>9</v>
      </c>
      <c r="E2210" t="s">
        <v>4445</v>
      </c>
      <c r="F2210" t="s">
        <v>4446</v>
      </c>
      <c r="G2210" t="s">
        <v>4447</v>
      </c>
      <c r="H2210" t="s">
        <v>2238</v>
      </c>
      <c r="I2210" t="str">
        <f t="shared" si="69"/>
        <v>D0332OB1SKU00344</v>
      </c>
      <c r="J2210">
        <v>1.9448946515397085</v>
      </c>
    </row>
    <row r="2211" spans="1:10" x14ac:dyDescent="0.3">
      <c r="A2211" t="s">
        <v>4520</v>
      </c>
      <c r="B2211" t="s">
        <v>3339</v>
      </c>
      <c r="C2211" t="str">
        <f t="shared" si="68"/>
        <v>D0332</v>
      </c>
      <c r="D2211">
        <f>VLOOKUP(C2211,Sheet5!F:H,3,)</f>
        <v>9</v>
      </c>
      <c r="E2211" t="s">
        <v>4445</v>
      </c>
      <c r="F2211" t="s">
        <v>4446</v>
      </c>
      <c r="G2211" t="s">
        <v>4447</v>
      </c>
      <c r="H2211" t="s">
        <v>2307</v>
      </c>
      <c r="I2211" t="str">
        <f t="shared" si="69"/>
        <v>D0332OB1SKU00342</v>
      </c>
      <c r="J2211">
        <v>9.3354943273906024</v>
      </c>
    </row>
    <row r="2212" spans="1:10" x14ac:dyDescent="0.3">
      <c r="A2212" t="s">
        <v>4520</v>
      </c>
      <c r="B2212" t="s">
        <v>3339</v>
      </c>
      <c r="C2212" t="str">
        <f t="shared" si="68"/>
        <v>D0332</v>
      </c>
      <c r="D2212">
        <f>VLOOKUP(C2212,Sheet5!F:H,3,)</f>
        <v>9</v>
      </c>
      <c r="E2212" t="s">
        <v>4445</v>
      </c>
      <c r="F2212" t="s">
        <v>4446</v>
      </c>
      <c r="G2212" t="s">
        <v>4447</v>
      </c>
      <c r="H2212" t="s">
        <v>2290</v>
      </c>
      <c r="I2212" t="str">
        <f t="shared" si="69"/>
        <v>D0332OB1SKU00588</v>
      </c>
      <c r="J2212">
        <v>3.1118314424635338</v>
      </c>
    </row>
    <row r="2213" spans="1:10" x14ac:dyDescent="0.3">
      <c r="A2213" t="s">
        <v>4520</v>
      </c>
      <c r="B2213" t="s">
        <v>3332</v>
      </c>
      <c r="C2213" t="str">
        <f t="shared" si="68"/>
        <v>D0333</v>
      </c>
      <c r="D2213">
        <f>VLOOKUP(C2213,Sheet5!F:H,3,)</f>
        <v>9</v>
      </c>
      <c r="E2213" t="s">
        <v>4428</v>
      </c>
      <c r="F2213" t="s">
        <v>4429</v>
      </c>
      <c r="G2213" t="s">
        <v>4430</v>
      </c>
      <c r="H2213" t="s">
        <v>2270</v>
      </c>
      <c r="I2213" t="str">
        <f t="shared" si="69"/>
        <v>D0333OB1SKU00724</v>
      </c>
      <c r="J2213">
        <v>2.5931928687196115</v>
      </c>
    </row>
    <row r="2214" spans="1:10" x14ac:dyDescent="0.3">
      <c r="A2214" t="s">
        <v>4520</v>
      </c>
      <c r="B2214" t="s">
        <v>3332</v>
      </c>
      <c r="C2214" t="str">
        <f t="shared" si="68"/>
        <v>D0333</v>
      </c>
      <c r="D2214">
        <f>VLOOKUP(C2214,Sheet5!F:H,3,)</f>
        <v>9</v>
      </c>
      <c r="E2214" t="s">
        <v>4428</v>
      </c>
      <c r="F2214" t="s">
        <v>4429</v>
      </c>
      <c r="G2214" t="s">
        <v>4430</v>
      </c>
      <c r="H2214" t="s">
        <v>2144</v>
      </c>
      <c r="I2214" t="str">
        <f t="shared" si="69"/>
        <v>D0333OB1SKU00323</v>
      </c>
      <c r="J2214">
        <v>177.63371150729338</v>
      </c>
    </row>
    <row r="2215" spans="1:10" x14ac:dyDescent="0.3">
      <c r="A2215" t="s">
        <v>4520</v>
      </c>
      <c r="B2215" t="s">
        <v>3332</v>
      </c>
      <c r="C2215" t="str">
        <f t="shared" si="68"/>
        <v>D0333</v>
      </c>
      <c r="D2215">
        <f>VLOOKUP(C2215,Sheet5!F:H,3,)</f>
        <v>9</v>
      </c>
      <c r="E2215" t="s">
        <v>4428</v>
      </c>
      <c r="F2215" t="s">
        <v>4429</v>
      </c>
      <c r="G2215" t="s">
        <v>4430</v>
      </c>
      <c r="H2215" t="s">
        <v>2060</v>
      </c>
      <c r="I2215" t="str">
        <f t="shared" si="69"/>
        <v>D0333OB1SKU00340</v>
      </c>
      <c r="J2215">
        <v>5.186385737439223</v>
      </c>
    </row>
    <row r="2216" spans="1:10" x14ac:dyDescent="0.3">
      <c r="A2216" t="s">
        <v>4520</v>
      </c>
      <c r="B2216" t="s">
        <v>3332</v>
      </c>
      <c r="C2216" t="str">
        <f t="shared" si="68"/>
        <v>D0333</v>
      </c>
      <c r="D2216">
        <f>VLOOKUP(C2216,Sheet5!F:H,3,)</f>
        <v>9</v>
      </c>
      <c r="E2216" t="s">
        <v>4428</v>
      </c>
      <c r="F2216" t="s">
        <v>4429</v>
      </c>
      <c r="G2216" t="s">
        <v>4430</v>
      </c>
      <c r="H2216" t="s">
        <v>2034</v>
      </c>
      <c r="I2216" t="str">
        <f t="shared" si="69"/>
        <v>D0333OB1SKU00691</v>
      </c>
      <c r="J2216">
        <v>2.5931928687196115</v>
      </c>
    </row>
    <row r="2217" spans="1:10" x14ac:dyDescent="0.3">
      <c r="A2217" t="s">
        <v>4520</v>
      </c>
      <c r="B2217" t="s">
        <v>3332</v>
      </c>
      <c r="C2217" t="str">
        <f t="shared" si="68"/>
        <v>D0333</v>
      </c>
      <c r="D2217">
        <f>VLOOKUP(C2217,Sheet5!F:H,3,)</f>
        <v>9</v>
      </c>
      <c r="E2217" t="s">
        <v>4428</v>
      </c>
      <c r="F2217" t="s">
        <v>4429</v>
      </c>
      <c r="G2217" t="s">
        <v>4430</v>
      </c>
      <c r="H2217" t="s">
        <v>2238</v>
      </c>
      <c r="I2217" t="str">
        <f t="shared" si="69"/>
        <v>D0333OB1SKU00344</v>
      </c>
      <c r="J2217">
        <v>1.6207455429497573</v>
      </c>
    </row>
    <row r="2218" spans="1:10" x14ac:dyDescent="0.3">
      <c r="A2218" t="s">
        <v>4520</v>
      </c>
      <c r="B2218" t="s">
        <v>3332</v>
      </c>
      <c r="C2218" t="str">
        <f t="shared" si="68"/>
        <v>D0333</v>
      </c>
      <c r="D2218">
        <f>VLOOKUP(C2218,Sheet5!F:H,3,)</f>
        <v>9</v>
      </c>
      <c r="E2218" t="s">
        <v>4428</v>
      </c>
      <c r="F2218" t="s">
        <v>4429</v>
      </c>
      <c r="G2218" t="s">
        <v>4430</v>
      </c>
      <c r="H2218" t="s">
        <v>2307</v>
      </c>
      <c r="I2218" t="str">
        <f t="shared" si="69"/>
        <v>D0333OB1SKU00342</v>
      </c>
      <c r="J2218">
        <v>7.779578606158835</v>
      </c>
    </row>
    <row r="2219" spans="1:10" x14ac:dyDescent="0.3">
      <c r="A2219" t="s">
        <v>4520</v>
      </c>
      <c r="B2219" t="s">
        <v>3332</v>
      </c>
      <c r="C2219" t="str">
        <f t="shared" si="68"/>
        <v>D0333</v>
      </c>
      <c r="D2219">
        <f>VLOOKUP(C2219,Sheet5!F:H,3,)</f>
        <v>9</v>
      </c>
      <c r="E2219" t="s">
        <v>4428</v>
      </c>
      <c r="F2219" t="s">
        <v>4429</v>
      </c>
      <c r="G2219" t="s">
        <v>4430</v>
      </c>
      <c r="H2219" t="s">
        <v>2290</v>
      </c>
      <c r="I2219" t="str">
        <f t="shared" si="69"/>
        <v>D0333OB1SKU00588</v>
      </c>
      <c r="J2219">
        <v>2.5931928687196115</v>
      </c>
    </row>
    <row r="2220" spans="1:10" x14ac:dyDescent="0.3">
      <c r="A2220" t="s">
        <v>4520</v>
      </c>
      <c r="B2220" t="s">
        <v>3333</v>
      </c>
      <c r="C2220" t="str">
        <f t="shared" si="68"/>
        <v>D0334</v>
      </c>
      <c r="D2220">
        <f>VLOOKUP(C2220,Sheet5!F:H,3,)</f>
        <v>9</v>
      </c>
      <c r="E2220" t="s">
        <v>4431</v>
      </c>
      <c r="F2220" t="s">
        <v>4432</v>
      </c>
      <c r="G2220" t="s">
        <v>4433</v>
      </c>
      <c r="H2220" t="s">
        <v>2270</v>
      </c>
      <c r="I2220" t="str">
        <f t="shared" si="69"/>
        <v>D0334OB1SKU00724</v>
      </c>
      <c r="J2220">
        <v>2.2042139384116699</v>
      </c>
    </row>
    <row r="2221" spans="1:10" x14ac:dyDescent="0.3">
      <c r="A2221" t="s">
        <v>4520</v>
      </c>
      <c r="B2221" t="s">
        <v>3334</v>
      </c>
      <c r="C2221" t="str">
        <f t="shared" si="68"/>
        <v>D0334</v>
      </c>
      <c r="D2221">
        <f>VLOOKUP(C2221,Sheet5!F:H,3,)</f>
        <v>9</v>
      </c>
      <c r="E2221" t="s">
        <v>4434</v>
      </c>
      <c r="F2221" t="s">
        <v>4432</v>
      </c>
      <c r="G2221" t="s">
        <v>4433</v>
      </c>
      <c r="H2221" t="s">
        <v>2270</v>
      </c>
      <c r="I2221" t="str">
        <f t="shared" si="69"/>
        <v>D0334OB2SKU00724</v>
      </c>
      <c r="J2221">
        <v>8.8168557536466796</v>
      </c>
    </row>
    <row r="2222" spans="1:10" x14ac:dyDescent="0.3">
      <c r="A2222" t="s">
        <v>4520</v>
      </c>
      <c r="B2222" t="s">
        <v>3335</v>
      </c>
      <c r="C2222" t="str">
        <f t="shared" si="68"/>
        <v>D0334</v>
      </c>
      <c r="D2222">
        <f>VLOOKUP(C2222,Sheet5!F:H,3,)</f>
        <v>9</v>
      </c>
      <c r="E2222" t="s">
        <v>4435</v>
      </c>
      <c r="F2222" t="s">
        <v>4432</v>
      </c>
      <c r="G2222" t="s">
        <v>4433</v>
      </c>
      <c r="H2222" t="s">
        <v>2270</v>
      </c>
      <c r="I2222" t="str">
        <f t="shared" si="69"/>
        <v>D0334OB3SKU00724</v>
      </c>
      <c r="J2222">
        <v>11.669367909238252</v>
      </c>
    </row>
    <row r="2223" spans="1:10" x14ac:dyDescent="0.3">
      <c r="A2223" t="s">
        <v>4520</v>
      </c>
      <c r="B2223" t="s">
        <v>3333</v>
      </c>
      <c r="C2223" t="str">
        <f t="shared" si="68"/>
        <v>D0334</v>
      </c>
      <c r="D2223">
        <f>VLOOKUP(C2223,Sheet5!F:H,3,)</f>
        <v>9</v>
      </c>
      <c r="E2223" t="s">
        <v>4431</v>
      </c>
      <c r="F2223" t="s">
        <v>4432</v>
      </c>
      <c r="G2223" t="s">
        <v>4433</v>
      </c>
      <c r="H2223" t="s">
        <v>2144</v>
      </c>
      <c r="I2223" t="str">
        <f t="shared" si="69"/>
        <v>D0334OB1SKU00323</v>
      </c>
      <c r="J2223">
        <v>150.98865478119939</v>
      </c>
    </row>
    <row r="2224" spans="1:10" x14ac:dyDescent="0.3">
      <c r="A2224" t="s">
        <v>4520</v>
      </c>
      <c r="B2224" t="s">
        <v>3334</v>
      </c>
      <c r="C2224" t="str">
        <f t="shared" si="68"/>
        <v>D0334</v>
      </c>
      <c r="D2224">
        <f>VLOOKUP(C2224,Sheet5!F:H,3,)</f>
        <v>9</v>
      </c>
      <c r="E2224" t="s">
        <v>4434</v>
      </c>
      <c r="F2224" t="s">
        <v>4432</v>
      </c>
      <c r="G2224" t="s">
        <v>4433</v>
      </c>
      <c r="H2224" t="s">
        <v>2144</v>
      </c>
      <c r="I2224" t="str">
        <f t="shared" si="69"/>
        <v>D0334OB2SKU00323</v>
      </c>
      <c r="J2224">
        <v>603.95461912479755</v>
      </c>
    </row>
    <row r="2225" spans="1:10" x14ac:dyDescent="0.3">
      <c r="A2225" t="s">
        <v>4520</v>
      </c>
      <c r="B2225" t="s">
        <v>3335</v>
      </c>
      <c r="C2225" t="str">
        <f t="shared" si="68"/>
        <v>D0334</v>
      </c>
      <c r="D2225">
        <f>VLOOKUP(C2225,Sheet5!F:H,3,)</f>
        <v>9</v>
      </c>
      <c r="E2225" t="s">
        <v>4435</v>
      </c>
      <c r="F2225" t="s">
        <v>4432</v>
      </c>
      <c r="G2225" t="s">
        <v>4433</v>
      </c>
      <c r="H2225" t="s">
        <v>2144</v>
      </c>
      <c r="I2225" t="str">
        <f t="shared" si="69"/>
        <v>D0334OB3SKU00323</v>
      </c>
      <c r="J2225">
        <v>799.35170178282021</v>
      </c>
    </row>
    <row r="2226" spans="1:10" x14ac:dyDescent="0.3">
      <c r="A2226" t="s">
        <v>4520</v>
      </c>
      <c r="B2226" t="s">
        <v>3333</v>
      </c>
      <c r="C2226" t="str">
        <f t="shared" si="68"/>
        <v>D0334</v>
      </c>
      <c r="D2226">
        <f>VLOOKUP(C2226,Sheet5!F:H,3,)</f>
        <v>9</v>
      </c>
      <c r="E2226" t="s">
        <v>4431</v>
      </c>
      <c r="F2226" t="s">
        <v>4432</v>
      </c>
      <c r="G2226" t="s">
        <v>4433</v>
      </c>
      <c r="H2226" t="s">
        <v>2060</v>
      </c>
      <c r="I2226" t="str">
        <f t="shared" si="69"/>
        <v>D0334OB1SKU00340</v>
      </c>
      <c r="J2226">
        <v>4.4084278768233398</v>
      </c>
    </row>
    <row r="2227" spans="1:10" x14ac:dyDescent="0.3">
      <c r="A2227" t="s">
        <v>4520</v>
      </c>
      <c r="B2227" t="s">
        <v>3334</v>
      </c>
      <c r="C2227" t="str">
        <f t="shared" si="68"/>
        <v>D0334</v>
      </c>
      <c r="D2227">
        <f>VLOOKUP(C2227,Sheet5!F:H,3,)</f>
        <v>9</v>
      </c>
      <c r="E2227" t="s">
        <v>4434</v>
      </c>
      <c r="F2227" t="s">
        <v>4432</v>
      </c>
      <c r="G2227" t="s">
        <v>4433</v>
      </c>
      <c r="H2227" t="s">
        <v>2060</v>
      </c>
      <c r="I2227" t="str">
        <f t="shared" si="69"/>
        <v>D0334OB2SKU00340</v>
      </c>
      <c r="J2227">
        <v>17.633711507293359</v>
      </c>
    </row>
    <row r="2228" spans="1:10" x14ac:dyDescent="0.3">
      <c r="A2228" t="s">
        <v>4520</v>
      </c>
      <c r="B2228" t="s">
        <v>3335</v>
      </c>
      <c r="C2228" t="str">
        <f t="shared" si="68"/>
        <v>D0334</v>
      </c>
      <c r="D2228">
        <f>VLOOKUP(C2228,Sheet5!F:H,3,)</f>
        <v>9</v>
      </c>
      <c r="E2228" t="s">
        <v>4435</v>
      </c>
      <c r="F2228" t="s">
        <v>4432</v>
      </c>
      <c r="G2228" t="s">
        <v>4433</v>
      </c>
      <c r="H2228" t="s">
        <v>2060</v>
      </c>
      <c r="I2228" t="str">
        <f t="shared" si="69"/>
        <v>D0334OB3SKU00340</v>
      </c>
      <c r="J2228">
        <v>23.338735818476504</v>
      </c>
    </row>
    <row r="2229" spans="1:10" x14ac:dyDescent="0.3">
      <c r="A2229" t="s">
        <v>4520</v>
      </c>
      <c r="B2229" t="s">
        <v>3333</v>
      </c>
      <c r="C2229" t="str">
        <f t="shared" si="68"/>
        <v>D0334</v>
      </c>
      <c r="D2229">
        <f>VLOOKUP(C2229,Sheet5!F:H,3,)</f>
        <v>9</v>
      </c>
      <c r="E2229" t="s">
        <v>4431</v>
      </c>
      <c r="F2229" t="s">
        <v>4432</v>
      </c>
      <c r="G2229" t="s">
        <v>4433</v>
      </c>
      <c r="H2229" t="s">
        <v>2034</v>
      </c>
      <c r="I2229" t="str">
        <f t="shared" si="69"/>
        <v>D0334OB1SKU00691</v>
      </c>
      <c r="J2229">
        <v>2.2042139384116699</v>
      </c>
    </row>
    <row r="2230" spans="1:10" x14ac:dyDescent="0.3">
      <c r="A2230" t="s">
        <v>4520</v>
      </c>
      <c r="B2230" t="s">
        <v>3334</v>
      </c>
      <c r="C2230" t="str">
        <f t="shared" si="68"/>
        <v>D0334</v>
      </c>
      <c r="D2230">
        <f>VLOOKUP(C2230,Sheet5!F:H,3,)</f>
        <v>9</v>
      </c>
      <c r="E2230" t="s">
        <v>4434</v>
      </c>
      <c r="F2230" t="s">
        <v>4432</v>
      </c>
      <c r="G2230" t="s">
        <v>4433</v>
      </c>
      <c r="H2230" t="s">
        <v>2034</v>
      </c>
      <c r="I2230" t="str">
        <f t="shared" si="69"/>
        <v>D0334OB2SKU00691</v>
      </c>
      <c r="J2230">
        <v>8.8168557536466796</v>
      </c>
    </row>
    <row r="2231" spans="1:10" x14ac:dyDescent="0.3">
      <c r="A2231" t="s">
        <v>4520</v>
      </c>
      <c r="B2231" t="s">
        <v>3335</v>
      </c>
      <c r="C2231" t="str">
        <f t="shared" si="68"/>
        <v>D0334</v>
      </c>
      <c r="D2231">
        <f>VLOOKUP(C2231,Sheet5!F:H,3,)</f>
        <v>9</v>
      </c>
      <c r="E2231" t="s">
        <v>4435</v>
      </c>
      <c r="F2231" t="s">
        <v>4432</v>
      </c>
      <c r="G2231" t="s">
        <v>4433</v>
      </c>
      <c r="H2231" t="s">
        <v>2034</v>
      </c>
      <c r="I2231" t="str">
        <f t="shared" si="69"/>
        <v>D0334OB3SKU00691</v>
      </c>
      <c r="J2231">
        <v>11.669367909238252</v>
      </c>
    </row>
    <row r="2232" spans="1:10" x14ac:dyDescent="0.3">
      <c r="A2232" t="s">
        <v>4520</v>
      </c>
      <c r="B2232" t="s">
        <v>3333</v>
      </c>
      <c r="C2232" t="str">
        <f t="shared" si="68"/>
        <v>D0334</v>
      </c>
      <c r="D2232">
        <f>VLOOKUP(C2232,Sheet5!F:H,3,)</f>
        <v>9</v>
      </c>
      <c r="E2232" t="s">
        <v>4431</v>
      </c>
      <c r="F2232" t="s">
        <v>4432</v>
      </c>
      <c r="G2232" t="s">
        <v>4433</v>
      </c>
      <c r="H2232" t="s">
        <v>2238</v>
      </c>
      <c r="I2232" t="str">
        <f t="shared" si="69"/>
        <v>D0334OB1SKU00344</v>
      </c>
      <c r="J2232">
        <v>1.3776337115072936</v>
      </c>
    </row>
    <row r="2233" spans="1:10" x14ac:dyDescent="0.3">
      <c r="A2233" t="s">
        <v>4520</v>
      </c>
      <c r="B2233" t="s">
        <v>3334</v>
      </c>
      <c r="C2233" t="str">
        <f t="shared" si="68"/>
        <v>D0334</v>
      </c>
      <c r="D2233">
        <f>VLOOKUP(C2233,Sheet5!F:H,3,)</f>
        <v>9</v>
      </c>
      <c r="E2233" t="s">
        <v>4434</v>
      </c>
      <c r="F2233" t="s">
        <v>4432</v>
      </c>
      <c r="G2233" t="s">
        <v>4433</v>
      </c>
      <c r="H2233" t="s">
        <v>2238</v>
      </c>
      <c r="I2233" t="str">
        <f t="shared" si="69"/>
        <v>D0334OB2SKU00344</v>
      </c>
      <c r="J2233">
        <v>5.5105348460291745</v>
      </c>
    </row>
    <row r="2234" spans="1:10" x14ac:dyDescent="0.3">
      <c r="A2234" t="s">
        <v>4520</v>
      </c>
      <c r="B2234" t="s">
        <v>3335</v>
      </c>
      <c r="C2234" t="str">
        <f t="shared" si="68"/>
        <v>D0334</v>
      </c>
      <c r="D2234">
        <f>VLOOKUP(C2234,Sheet5!F:H,3,)</f>
        <v>9</v>
      </c>
      <c r="E2234" t="s">
        <v>4435</v>
      </c>
      <c r="F2234" t="s">
        <v>4432</v>
      </c>
      <c r="G2234" t="s">
        <v>4433</v>
      </c>
      <c r="H2234" t="s">
        <v>2238</v>
      </c>
      <c r="I2234" t="str">
        <f t="shared" si="69"/>
        <v>D0334OB3SKU00344</v>
      </c>
      <c r="J2234">
        <v>7.2933549432739078</v>
      </c>
    </row>
    <row r="2235" spans="1:10" x14ac:dyDescent="0.3">
      <c r="A2235" t="s">
        <v>4520</v>
      </c>
      <c r="B2235" t="s">
        <v>3333</v>
      </c>
      <c r="C2235" t="str">
        <f t="shared" si="68"/>
        <v>D0334</v>
      </c>
      <c r="D2235">
        <f>VLOOKUP(C2235,Sheet5!F:H,3,)</f>
        <v>9</v>
      </c>
      <c r="E2235" t="s">
        <v>4431</v>
      </c>
      <c r="F2235" t="s">
        <v>4432</v>
      </c>
      <c r="G2235" t="s">
        <v>4433</v>
      </c>
      <c r="H2235" t="s">
        <v>2307</v>
      </c>
      <c r="I2235" t="str">
        <f t="shared" si="69"/>
        <v>D0334OB1SKU00342</v>
      </c>
      <c r="J2235">
        <v>6.6126418152350102</v>
      </c>
    </row>
    <row r="2236" spans="1:10" x14ac:dyDescent="0.3">
      <c r="A2236" t="s">
        <v>4520</v>
      </c>
      <c r="B2236" t="s">
        <v>3334</v>
      </c>
      <c r="C2236" t="str">
        <f t="shared" si="68"/>
        <v>D0334</v>
      </c>
      <c r="D2236">
        <f>VLOOKUP(C2236,Sheet5!F:H,3,)</f>
        <v>9</v>
      </c>
      <c r="E2236" t="s">
        <v>4434</v>
      </c>
      <c r="F2236" t="s">
        <v>4432</v>
      </c>
      <c r="G2236" t="s">
        <v>4433</v>
      </c>
      <c r="H2236" t="s">
        <v>2307</v>
      </c>
      <c r="I2236" t="str">
        <f t="shared" si="69"/>
        <v>D0334OB2SKU00342</v>
      </c>
      <c r="J2236">
        <v>26.450567260940041</v>
      </c>
    </row>
    <row r="2237" spans="1:10" x14ac:dyDescent="0.3">
      <c r="A2237" t="s">
        <v>4520</v>
      </c>
      <c r="B2237" t="s">
        <v>3335</v>
      </c>
      <c r="C2237" t="str">
        <f t="shared" si="68"/>
        <v>D0334</v>
      </c>
      <c r="D2237">
        <f>VLOOKUP(C2237,Sheet5!F:H,3,)</f>
        <v>9</v>
      </c>
      <c r="E2237" t="s">
        <v>4435</v>
      </c>
      <c r="F2237" t="s">
        <v>4432</v>
      </c>
      <c r="G2237" t="s">
        <v>4433</v>
      </c>
      <c r="H2237" t="s">
        <v>2307</v>
      </c>
      <c r="I2237" t="str">
        <f t="shared" si="69"/>
        <v>D0334OB3SKU00342</v>
      </c>
      <c r="J2237">
        <v>35.008103727714762</v>
      </c>
    </row>
    <row r="2238" spans="1:10" x14ac:dyDescent="0.3">
      <c r="A2238" t="s">
        <v>4520</v>
      </c>
      <c r="B2238" t="s">
        <v>3333</v>
      </c>
      <c r="C2238" t="str">
        <f t="shared" si="68"/>
        <v>D0334</v>
      </c>
      <c r="D2238">
        <f>VLOOKUP(C2238,Sheet5!F:H,3,)</f>
        <v>9</v>
      </c>
      <c r="E2238" t="s">
        <v>4431</v>
      </c>
      <c r="F2238" t="s">
        <v>4432</v>
      </c>
      <c r="G2238" t="s">
        <v>4433</v>
      </c>
      <c r="H2238" t="s">
        <v>2290</v>
      </c>
      <c r="I2238" t="str">
        <f t="shared" si="69"/>
        <v>D0334OB1SKU00588</v>
      </c>
      <c r="J2238">
        <v>2.2042139384116699</v>
      </c>
    </row>
    <row r="2239" spans="1:10" x14ac:dyDescent="0.3">
      <c r="A2239" t="s">
        <v>4520</v>
      </c>
      <c r="B2239" t="s">
        <v>3334</v>
      </c>
      <c r="C2239" t="str">
        <f t="shared" si="68"/>
        <v>D0334</v>
      </c>
      <c r="D2239">
        <f>VLOOKUP(C2239,Sheet5!F:H,3,)</f>
        <v>9</v>
      </c>
      <c r="E2239" t="s">
        <v>4434</v>
      </c>
      <c r="F2239" t="s">
        <v>4432</v>
      </c>
      <c r="G2239" t="s">
        <v>4433</v>
      </c>
      <c r="H2239" t="s">
        <v>2290</v>
      </c>
      <c r="I2239" t="str">
        <f t="shared" si="69"/>
        <v>D0334OB2SKU00588</v>
      </c>
      <c r="J2239">
        <v>8.8168557536466796</v>
      </c>
    </row>
    <row r="2240" spans="1:10" x14ac:dyDescent="0.3">
      <c r="A2240" t="s">
        <v>4520</v>
      </c>
      <c r="B2240" t="s">
        <v>3335</v>
      </c>
      <c r="C2240" t="str">
        <f t="shared" si="68"/>
        <v>D0334</v>
      </c>
      <c r="D2240">
        <f>VLOOKUP(C2240,Sheet5!F:H,3,)</f>
        <v>9</v>
      </c>
      <c r="E2240" t="s">
        <v>4435</v>
      </c>
      <c r="F2240" t="s">
        <v>4432</v>
      </c>
      <c r="G2240" t="s">
        <v>4433</v>
      </c>
      <c r="H2240" t="s">
        <v>2290</v>
      </c>
      <c r="I2240" t="str">
        <f t="shared" si="69"/>
        <v>D0334OB3SKU00588</v>
      </c>
      <c r="J2240">
        <v>11.669367909238252</v>
      </c>
    </row>
    <row r="2241" spans="1:10" x14ac:dyDescent="0.3">
      <c r="A2241" t="s">
        <v>4520</v>
      </c>
      <c r="B2241" t="s">
        <v>3336</v>
      </c>
      <c r="C2241" t="str">
        <f t="shared" si="68"/>
        <v>D0335</v>
      </c>
      <c r="D2241">
        <f>VLOOKUP(C2241,Sheet5!F:H,3,)</f>
        <v>10</v>
      </c>
      <c r="E2241" t="s">
        <v>4436</v>
      </c>
      <c r="F2241" t="s">
        <v>4437</v>
      </c>
      <c r="G2241" t="s">
        <v>4438</v>
      </c>
      <c r="H2241" t="s">
        <v>2270</v>
      </c>
      <c r="I2241" t="str">
        <f t="shared" si="69"/>
        <v>D0335OB1SKU00724</v>
      </c>
      <c r="J2241">
        <v>4.2787682333873596</v>
      </c>
    </row>
    <row r="2242" spans="1:10" x14ac:dyDescent="0.3">
      <c r="A2242" t="s">
        <v>4520</v>
      </c>
      <c r="B2242" t="s">
        <v>3336</v>
      </c>
      <c r="C2242" t="str">
        <f t="shared" ref="C2242:C2305" si="70">LEFT(B2242,5)</f>
        <v>D0335</v>
      </c>
      <c r="D2242">
        <f>VLOOKUP(C2242,Sheet5!F:H,3,)</f>
        <v>10</v>
      </c>
      <c r="E2242" t="s">
        <v>4436</v>
      </c>
      <c r="F2242" t="s">
        <v>4437</v>
      </c>
      <c r="G2242" t="s">
        <v>4438</v>
      </c>
      <c r="H2242" t="s">
        <v>2144</v>
      </c>
      <c r="I2242" t="str">
        <f t="shared" si="69"/>
        <v>D0335OB1SKU00323</v>
      </c>
      <c r="J2242">
        <v>293.09562398703412</v>
      </c>
    </row>
    <row r="2243" spans="1:10" x14ac:dyDescent="0.3">
      <c r="A2243" t="s">
        <v>4520</v>
      </c>
      <c r="B2243" t="s">
        <v>3336</v>
      </c>
      <c r="C2243" t="str">
        <f t="shared" si="70"/>
        <v>D0335</v>
      </c>
      <c r="D2243">
        <f>VLOOKUP(C2243,Sheet5!F:H,3,)</f>
        <v>10</v>
      </c>
      <c r="E2243" t="s">
        <v>4436</v>
      </c>
      <c r="F2243" t="s">
        <v>4437</v>
      </c>
      <c r="G2243" t="s">
        <v>4438</v>
      </c>
      <c r="H2243" t="s">
        <v>2060</v>
      </c>
      <c r="I2243" t="str">
        <f t="shared" ref="I2243:I2306" si="71">B2243&amp;H2243</f>
        <v>D0335OB1SKU00340</v>
      </c>
      <c r="J2243">
        <v>8.5575364667747191</v>
      </c>
    </row>
    <row r="2244" spans="1:10" x14ac:dyDescent="0.3">
      <c r="A2244" t="s">
        <v>4520</v>
      </c>
      <c r="B2244" t="s">
        <v>3336</v>
      </c>
      <c r="C2244" t="str">
        <f t="shared" si="70"/>
        <v>D0335</v>
      </c>
      <c r="D2244">
        <f>VLOOKUP(C2244,Sheet5!F:H,3,)</f>
        <v>10</v>
      </c>
      <c r="E2244" t="s">
        <v>4436</v>
      </c>
      <c r="F2244" t="s">
        <v>4437</v>
      </c>
      <c r="G2244" t="s">
        <v>4438</v>
      </c>
      <c r="H2244" t="s">
        <v>2034</v>
      </c>
      <c r="I2244" t="str">
        <f t="shared" si="71"/>
        <v>D0335OB1SKU00691</v>
      </c>
      <c r="J2244">
        <v>4.2787682333873596</v>
      </c>
    </row>
    <row r="2245" spans="1:10" x14ac:dyDescent="0.3">
      <c r="A2245" t="s">
        <v>4520</v>
      </c>
      <c r="B2245" t="s">
        <v>3336</v>
      </c>
      <c r="C2245" t="str">
        <f t="shared" si="70"/>
        <v>D0335</v>
      </c>
      <c r="D2245">
        <f>VLOOKUP(C2245,Sheet5!F:H,3,)</f>
        <v>10</v>
      </c>
      <c r="E2245" t="s">
        <v>4436</v>
      </c>
      <c r="F2245" t="s">
        <v>4437</v>
      </c>
      <c r="G2245" t="s">
        <v>4438</v>
      </c>
      <c r="H2245" t="s">
        <v>2238</v>
      </c>
      <c r="I2245" t="str">
        <f t="shared" si="71"/>
        <v>D0335OB1SKU00344</v>
      </c>
      <c r="J2245">
        <v>2.6742301458670994</v>
      </c>
    </row>
    <row r="2246" spans="1:10" x14ac:dyDescent="0.3">
      <c r="A2246" t="s">
        <v>4520</v>
      </c>
      <c r="B2246" t="s">
        <v>3336</v>
      </c>
      <c r="C2246" t="str">
        <f t="shared" si="70"/>
        <v>D0335</v>
      </c>
      <c r="D2246">
        <f>VLOOKUP(C2246,Sheet5!F:H,3,)</f>
        <v>10</v>
      </c>
      <c r="E2246" t="s">
        <v>4436</v>
      </c>
      <c r="F2246" t="s">
        <v>4437</v>
      </c>
      <c r="G2246" t="s">
        <v>4438</v>
      </c>
      <c r="H2246" t="s">
        <v>2307</v>
      </c>
      <c r="I2246" t="str">
        <f t="shared" si="71"/>
        <v>D0335OB1SKU00342</v>
      </c>
      <c r="J2246">
        <v>12.836304700162078</v>
      </c>
    </row>
    <row r="2247" spans="1:10" x14ac:dyDescent="0.3">
      <c r="A2247" t="s">
        <v>4520</v>
      </c>
      <c r="B2247" t="s">
        <v>3336</v>
      </c>
      <c r="C2247" t="str">
        <f t="shared" si="70"/>
        <v>D0335</v>
      </c>
      <c r="D2247">
        <f>VLOOKUP(C2247,Sheet5!F:H,3,)</f>
        <v>10</v>
      </c>
      <c r="E2247" t="s">
        <v>4436</v>
      </c>
      <c r="F2247" t="s">
        <v>4437</v>
      </c>
      <c r="G2247" t="s">
        <v>4438</v>
      </c>
      <c r="H2247" t="s">
        <v>2290</v>
      </c>
      <c r="I2247" t="str">
        <f t="shared" si="71"/>
        <v>D0335OB1SKU00588</v>
      </c>
      <c r="J2247">
        <v>4.2787682333873596</v>
      </c>
    </row>
    <row r="2248" spans="1:10" x14ac:dyDescent="0.3">
      <c r="A2248" t="s">
        <v>4520</v>
      </c>
      <c r="B2248" t="s">
        <v>3337</v>
      </c>
      <c r="C2248" t="str">
        <f t="shared" si="70"/>
        <v>D0336</v>
      </c>
      <c r="D2248">
        <f>VLOOKUP(C2248,Sheet5!F:H,3,)</f>
        <v>10</v>
      </c>
      <c r="E2248" t="s">
        <v>4439</v>
      </c>
      <c r="F2248" t="s">
        <v>4440</v>
      </c>
      <c r="G2248" t="s">
        <v>4441</v>
      </c>
      <c r="H2248" t="s">
        <v>2270</v>
      </c>
      <c r="I2248" t="str">
        <f t="shared" si="71"/>
        <v>D0336OB1SKU00724</v>
      </c>
      <c r="J2248">
        <v>4.7974068071312814</v>
      </c>
    </row>
    <row r="2249" spans="1:10" x14ac:dyDescent="0.3">
      <c r="A2249" t="s">
        <v>4520</v>
      </c>
      <c r="B2249" t="s">
        <v>3337</v>
      </c>
      <c r="C2249" t="str">
        <f t="shared" si="70"/>
        <v>D0336</v>
      </c>
      <c r="D2249">
        <f>VLOOKUP(C2249,Sheet5!F:H,3,)</f>
        <v>10</v>
      </c>
      <c r="E2249" t="s">
        <v>4439</v>
      </c>
      <c r="F2249" t="s">
        <v>4440</v>
      </c>
      <c r="G2249" t="s">
        <v>4441</v>
      </c>
      <c r="H2249" t="s">
        <v>2144</v>
      </c>
      <c r="I2249" t="str">
        <f t="shared" si="71"/>
        <v>D0336OB1SKU00323</v>
      </c>
      <c r="J2249">
        <v>328.6223662884928</v>
      </c>
    </row>
    <row r="2250" spans="1:10" x14ac:dyDescent="0.3">
      <c r="A2250" t="s">
        <v>4520</v>
      </c>
      <c r="B2250" t="s">
        <v>3337</v>
      </c>
      <c r="C2250" t="str">
        <f t="shared" si="70"/>
        <v>D0336</v>
      </c>
      <c r="D2250">
        <f>VLOOKUP(C2250,Sheet5!F:H,3,)</f>
        <v>10</v>
      </c>
      <c r="E2250" t="s">
        <v>4439</v>
      </c>
      <c r="F2250" t="s">
        <v>4440</v>
      </c>
      <c r="G2250" t="s">
        <v>4441</v>
      </c>
      <c r="H2250" t="s">
        <v>2060</v>
      </c>
      <c r="I2250" t="str">
        <f t="shared" si="71"/>
        <v>D0336OB1SKU00340</v>
      </c>
      <c r="J2250">
        <v>9.5948136142625629</v>
      </c>
    </row>
    <row r="2251" spans="1:10" x14ac:dyDescent="0.3">
      <c r="A2251" t="s">
        <v>4520</v>
      </c>
      <c r="B2251" t="s">
        <v>3337</v>
      </c>
      <c r="C2251" t="str">
        <f t="shared" si="70"/>
        <v>D0336</v>
      </c>
      <c r="D2251">
        <f>VLOOKUP(C2251,Sheet5!F:H,3,)</f>
        <v>10</v>
      </c>
      <c r="E2251" t="s">
        <v>4439</v>
      </c>
      <c r="F2251" t="s">
        <v>4440</v>
      </c>
      <c r="G2251" t="s">
        <v>4441</v>
      </c>
      <c r="H2251" t="s">
        <v>2034</v>
      </c>
      <c r="I2251" t="str">
        <f t="shared" si="71"/>
        <v>D0336OB1SKU00691</v>
      </c>
      <c r="J2251">
        <v>4.7974068071312814</v>
      </c>
    </row>
    <row r="2252" spans="1:10" x14ac:dyDescent="0.3">
      <c r="A2252" t="s">
        <v>4520</v>
      </c>
      <c r="B2252" t="s">
        <v>3337</v>
      </c>
      <c r="C2252" t="str">
        <f t="shared" si="70"/>
        <v>D0336</v>
      </c>
      <c r="D2252">
        <f>VLOOKUP(C2252,Sheet5!F:H,3,)</f>
        <v>10</v>
      </c>
      <c r="E2252" t="s">
        <v>4439</v>
      </c>
      <c r="F2252" t="s">
        <v>4440</v>
      </c>
      <c r="G2252" t="s">
        <v>4441</v>
      </c>
      <c r="H2252" t="s">
        <v>2238</v>
      </c>
      <c r="I2252" t="str">
        <f t="shared" si="71"/>
        <v>D0336OB1SKU00344</v>
      </c>
      <c r="J2252">
        <v>2.9983792544570509</v>
      </c>
    </row>
    <row r="2253" spans="1:10" x14ac:dyDescent="0.3">
      <c r="A2253" t="s">
        <v>4520</v>
      </c>
      <c r="B2253" t="s">
        <v>3337</v>
      </c>
      <c r="C2253" t="str">
        <f t="shared" si="70"/>
        <v>D0336</v>
      </c>
      <c r="D2253">
        <f>VLOOKUP(C2253,Sheet5!F:H,3,)</f>
        <v>10</v>
      </c>
      <c r="E2253" t="s">
        <v>4439</v>
      </c>
      <c r="F2253" t="s">
        <v>4440</v>
      </c>
      <c r="G2253" t="s">
        <v>4441</v>
      </c>
      <c r="H2253" t="s">
        <v>2307</v>
      </c>
      <c r="I2253" t="str">
        <f t="shared" si="71"/>
        <v>D0336OB1SKU00342</v>
      </c>
      <c r="J2253">
        <v>14.392220421393844</v>
      </c>
    </row>
    <row r="2254" spans="1:10" x14ac:dyDescent="0.3">
      <c r="A2254" t="s">
        <v>4520</v>
      </c>
      <c r="B2254" t="s">
        <v>3337</v>
      </c>
      <c r="C2254" t="str">
        <f t="shared" si="70"/>
        <v>D0336</v>
      </c>
      <c r="D2254">
        <f>VLOOKUP(C2254,Sheet5!F:H,3,)</f>
        <v>10</v>
      </c>
      <c r="E2254" t="s">
        <v>4439</v>
      </c>
      <c r="F2254" t="s">
        <v>4440</v>
      </c>
      <c r="G2254" t="s">
        <v>4441</v>
      </c>
      <c r="H2254" t="s">
        <v>2290</v>
      </c>
      <c r="I2254" t="str">
        <f t="shared" si="71"/>
        <v>D0336OB1SKU00588</v>
      </c>
      <c r="J2254">
        <v>4.7974068071312814</v>
      </c>
    </row>
    <row r="2255" spans="1:10" x14ac:dyDescent="0.3">
      <c r="A2255" t="s">
        <v>4520</v>
      </c>
      <c r="B2255" t="s">
        <v>3338</v>
      </c>
      <c r="C2255" t="str">
        <f t="shared" si="70"/>
        <v>D0337</v>
      </c>
      <c r="D2255">
        <f>VLOOKUP(C2255,Sheet5!F:H,3,)</f>
        <v>10</v>
      </c>
      <c r="E2255" t="s">
        <v>4442</v>
      </c>
      <c r="F2255" t="s">
        <v>4443</v>
      </c>
      <c r="G2255" t="s">
        <v>4444</v>
      </c>
      <c r="H2255" t="s">
        <v>2270</v>
      </c>
      <c r="I2255" t="str">
        <f t="shared" si="71"/>
        <v>D0337OB1SKU00724</v>
      </c>
      <c r="J2255">
        <v>2.3338735818476506</v>
      </c>
    </row>
    <row r="2256" spans="1:10" x14ac:dyDescent="0.3">
      <c r="A2256" t="s">
        <v>4520</v>
      </c>
      <c r="B2256" t="s">
        <v>3338</v>
      </c>
      <c r="C2256" t="str">
        <f t="shared" si="70"/>
        <v>D0337</v>
      </c>
      <c r="D2256">
        <f>VLOOKUP(C2256,Sheet5!F:H,3,)</f>
        <v>10</v>
      </c>
      <c r="E2256" t="s">
        <v>4442</v>
      </c>
      <c r="F2256" t="s">
        <v>4443</v>
      </c>
      <c r="G2256" t="s">
        <v>4444</v>
      </c>
      <c r="H2256" t="s">
        <v>2144</v>
      </c>
      <c r="I2256" t="str">
        <f t="shared" si="71"/>
        <v>D0337OB1SKU00323</v>
      </c>
      <c r="J2256">
        <v>159.87034035656404</v>
      </c>
    </row>
    <row r="2257" spans="1:10" x14ac:dyDescent="0.3">
      <c r="A2257" t="s">
        <v>4520</v>
      </c>
      <c r="B2257" t="s">
        <v>3338</v>
      </c>
      <c r="C2257" t="str">
        <f t="shared" si="70"/>
        <v>D0337</v>
      </c>
      <c r="D2257">
        <f>VLOOKUP(C2257,Sheet5!F:H,3,)</f>
        <v>10</v>
      </c>
      <c r="E2257" t="s">
        <v>4442</v>
      </c>
      <c r="F2257" t="s">
        <v>4443</v>
      </c>
      <c r="G2257" t="s">
        <v>4444</v>
      </c>
      <c r="H2257" t="s">
        <v>2060</v>
      </c>
      <c r="I2257" t="str">
        <f t="shared" si="71"/>
        <v>D0337OB1SKU00340</v>
      </c>
      <c r="J2257">
        <v>4.6677471636953012</v>
      </c>
    </row>
    <row r="2258" spans="1:10" x14ac:dyDescent="0.3">
      <c r="A2258" t="s">
        <v>4520</v>
      </c>
      <c r="B2258" t="s">
        <v>3338</v>
      </c>
      <c r="C2258" t="str">
        <f t="shared" si="70"/>
        <v>D0337</v>
      </c>
      <c r="D2258">
        <f>VLOOKUP(C2258,Sheet5!F:H,3,)</f>
        <v>10</v>
      </c>
      <c r="E2258" t="s">
        <v>4442</v>
      </c>
      <c r="F2258" t="s">
        <v>4443</v>
      </c>
      <c r="G2258" t="s">
        <v>4444</v>
      </c>
      <c r="H2258" t="s">
        <v>2034</v>
      </c>
      <c r="I2258" t="str">
        <f t="shared" si="71"/>
        <v>D0337OB1SKU00691</v>
      </c>
      <c r="J2258">
        <v>2.3338735818476506</v>
      </c>
    </row>
    <row r="2259" spans="1:10" x14ac:dyDescent="0.3">
      <c r="A2259" t="s">
        <v>4520</v>
      </c>
      <c r="B2259" t="s">
        <v>3338</v>
      </c>
      <c r="C2259" t="str">
        <f t="shared" si="70"/>
        <v>D0337</v>
      </c>
      <c r="D2259">
        <f>VLOOKUP(C2259,Sheet5!F:H,3,)</f>
        <v>10</v>
      </c>
      <c r="E2259" t="s">
        <v>4442</v>
      </c>
      <c r="F2259" t="s">
        <v>4443</v>
      </c>
      <c r="G2259" t="s">
        <v>4444</v>
      </c>
      <c r="H2259" t="s">
        <v>2238</v>
      </c>
      <c r="I2259" t="str">
        <f t="shared" si="71"/>
        <v>D0337OB1SKU00344</v>
      </c>
      <c r="J2259">
        <v>1.4586709886547815</v>
      </c>
    </row>
    <row r="2260" spans="1:10" x14ac:dyDescent="0.3">
      <c r="A2260" t="s">
        <v>4520</v>
      </c>
      <c r="B2260" t="s">
        <v>3338</v>
      </c>
      <c r="C2260" t="str">
        <f t="shared" si="70"/>
        <v>D0337</v>
      </c>
      <c r="D2260">
        <f>VLOOKUP(C2260,Sheet5!F:H,3,)</f>
        <v>10</v>
      </c>
      <c r="E2260" t="s">
        <v>4442</v>
      </c>
      <c r="F2260" t="s">
        <v>4443</v>
      </c>
      <c r="G2260" t="s">
        <v>4444</v>
      </c>
      <c r="H2260" t="s">
        <v>2307</v>
      </c>
      <c r="I2260" t="str">
        <f t="shared" si="71"/>
        <v>D0337OB1SKU00342</v>
      </c>
      <c r="J2260">
        <v>7.0016207455429518</v>
      </c>
    </row>
    <row r="2261" spans="1:10" x14ac:dyDescent="0.3">
      <c r="A2261" t="s">
        <v>4520</v>
      </c>
      <c r="B2261" t="s">
        <v>3338</v>
      </c>
      <c r="C2261" t="str">
        <f t="shared" si="70"/>
        <v>D0337</v>
      </c>
      <c r="D2261">
        <f>VLOOKUP(C2261,Sheet5!F:H,3,)</f>
        <v>10</v>
      </c>
      <c r="E2261" t="s">
        <v>4442</v>
      </c>
      <c r="F2261" t="s">
        <v>4443</v>
      </c>
      <c r="G2261" t="s">
        <v>4444</v>
      </c>
      <c r="H2261" t="s">
        <v>2290</v>
      </c>
      <c r="I2261" t="str">
        <f t="shared" si="71"/>
        <v>D0337OB1SKU00588</v>
      </c>
      <c r="J2261">
        <v>2.3338735818476506</v>
      </c>
    </row>
    <row r="2262" spans="1:10" x14ac:dyDescent="0.3">
      <c r="A2262" t="s">
        <v>5435</v>
      </c>
      <c r="B2262" t="s">
        <v>3280</v>
      </c>
      <c r="C2262" t="str">
        <f t="shared" si="70"/>
        <v>D0353</v>
      </c>
      <c r="D2262">
        <f>VLOOKUP(C2262,Sheet5!F:H,3,)</f>
        <v>10</v>
      </c>
      <c r="E2262" t="s">
        <v>5421</v>
      </c>
      <c r="F2262" t="s">
        <v>5422</v>
      </c>
      <c r="G2262" t="s">
        <v>5423</v>
      </c>
      <c r="H2262" t="s">
        <v>1586</v>
      </c>
      <c r="I2262" t="str">
        <f t="shared" si="71"/>
        <v>D0353OB3SKU00385</v>
      </c>
      <c r="J2262">
        <v>900</v>
      </c>
    </row>
    <row r="2263" spans="1:10" x14ac:dyDescent="0.3">
      <c r="A2263" t="s">
        <v>5435</v>
      </c>
      <c r="B2263" t="s">
        <v>3280</v>
      </c>
      <c r="C2263" t="str">
        <f t="shared" si="70"/>
        <v>D0353</v>
      </c>
      <c r="D2263">
        <f>VLOOKUP(C2263,Sheet5!F:H,3,)</f>
        <v>10</v>
      </c>
      <c r="E2263" t="s">
        <v>5421</v>
      </c>
      <c r="F2263" t="s">
        <v>5422</v>
      </c>
      <c r="G2263" t="s">
        <v>5423</v>
      </c>
      <c r="H2263" t="s">
        <v>4640</v>
      </c>
      <c r="I2263" t="str">
        <f t="shared" si="71"/>
        <v>D0353OB3SKU00827</v>
      </c>
      <c r="J2263">
        <v>25</v>
      </c>
    </row>
    <row r="2264" spans="1:10" x14ac:dyDescent="0.3">
      <c r="A2264" t="s">
        <v>5435</v>
      </c>
      <c r="B2264" t="s">
        <v>3280</v>
      </c>
      <c r="C2264" t="str">
        <f t="shared" si="70"/>
        <v>D0353</v>
      </c>
      <c r="D2264">
        <f>VLOOKUP(C2264,Sheet5!F:H,3,)</f>
        <v>10</v>
      </c>
      <c r="E2264" t="s">
        <v>5421</v>
      </c>
      <c r="F2264" t="s">
        <v>5422</v>
      </c>
      <c r="G2264" t="s">
        <v>5423</v>
      </c>
      <c r="H2264" t="s">
        <v>2295</v>
      </c>
      <c r="I2264" t="str">
        <f t="shared" si="71"/>
        <v>D0353OB3SKU00237</v>
      </c>
      <c r="J2264">
        <v>20</v>
      </c>
    </row>
    <row r="2265" spans="1:10" x14ac:dyDescent="0.3">
      <c r="A2265" t="s">
        <v>5435</v>
      </c>
      <c r="B2265" t="s">
        <v>3280</v>
      </c>
      <c r="C2265" t="str">
        <f t="shared" si="70"/>
        <v>D0353</v>
      </c>
      <c r="D2265">
        <f>VLOOKUP(C2265,Sheet5!F:H,3,)</f>
        <v>10</v>
      </c>
      <c r="E2265" t="s">
        <v>5421</v>
      </c>
      <c r="F2265" t="s">
        <v>5422</v>
      </c>
      <c r="G2265" t="s">
        <v>5423</v>
      </c>
      <c r="H2265" t="s">
        <v>15</v>
      </c>
      <c r="I2265" t="str">
        <f t="shared" si="71"/>
        <v>D0353OB3SKU00535</v>
      </c>
      <c r="J2265">
        <v>10</v>
      </c>
    </row>
    <row r="2266" spans="1:10" x14ac:dyDescent="0.3">
      <c r="A2266" t="s">
        <v>5435</v>
      </c>
      <c r="B2266" t="s">
        <v>3280</v>
      </c>
      <c r="C2266" t="str">
        <f t="shared" si="70"/>
        <v>D0353</v>
      </c>
      <c r="D2266">
        <f>VLOOKUP(C2266,Sheet5!F:H,3,)</f>
        <v>10</v>
      </c>
      <c r="E2266" t="s">
        <v>5421</v>
      </c>
      <c r="F2266" t="s">
        <v>5422</v>
      </c>
      <c r="G2266" t="s">
        <v>5423</v>
      </c>
      <c r="H2266" t="s">
        <v>16</v>
      </c>
      <c r="I2266" t="str">
        <f t="shared" si="71"/>
        <v>D0353OB3SKU00530</v>
      </c>
      <c r="J2266">
        <v>8</v>
      </c>
    </row>
    <row r="2267" spans="1:10" x14ac:dyDescent="0.3">
      <c r="A2267" t="s">
        <v>5435</v>
      </c>
      <c r="B2267" t="s">
        <v>3280</v>
      </c>
      <c r="C2267" t="str">
        <f t="shared" si="70"/>
        <v>D0353</v>
      </c>
      <c r="D2267">
        <f>VLOOKUP(C2267,Sheet5!F:H,3,)</f>
        <v>10</v>
      </c>
      <c r="E2267" t="s">
        <v>5421</v>
      </c>
      <c r="F2267" t="s">
        <v>5422</v>
      </c>
      <c r="G2267" t="s">
        <v>5423</v>
      </c>
      <c r="H2267" t="s">
        <v>2503</v>
      </c>
      <c r="I2267" t="str">
        <f t="shared" si="71"/>
        <v>D0353OB3SKU00723</v>
      </c>
      <c r="J2267">
        <v>13</v>
      </c>
    </row>
    <row r="2268" spans="1:10" x14ac:dyDescent="0.3">
      <c r="A2268" t="s">
        <v>5435</v>
      </c>
      <c r="B2268" t="s">
        <v>3280</v>
      </c>
      <c r="C2268" t="str">
        <f t="shared" si="70"/>
        <v>D0353</v>
      </c>
      <c r="D2268">
        <f>VLOOKUP(C2268,Sheet5!F:H,3,)</f>
        <v>10</v>
      </c>
      <c r="E2268" t="s">
        <v>5421</v>
      </c>
      <c r="F2268" t="s">
        <v>5422</v>
      </c>
      <c r="G2268" t="s">
        <v>5423</v>
      </c>
      <c r="H2268" t="s">
        <v>4271</v>
      </c>
      <c r="I2268" t="str">
        <f t="shared" si="71"/>
        <v>D0353OB3SKU00809</v>
      </c>
      <c r="J2268">
        <v>14</v>
      </c>
    </row>
    <row r="2269" spans="1:10" x14ac:dyDescent="0.3">
      <c r="A2269" t="s">
        <v>5592</v>
      </c>
      <c r="B2269" t="s">
        <v>3960</v>
      </c>
      <c r="C2269" t="str">
        <f t="shared" si="70"/>
        <v>D0356</v>
      </c>
      <c r="D2269">
        <f>VLOOKUP(C2269,Sheet5!F:H,3,)</f>
        <v>10</v>
      </c>
      <c r="E2269" t="s">
        <v>5536</v>
      </c>
      <c r="F2269" t="s">
        <v>3222</v>
      </c>
      <c r="G2269" t="s">
        <v>2844</v>
      </c>
      <c r="H2269" t="s">
        <v>11</v>
      </c>
      <c r="I2269" t="str">
        <f t="shared" si="71"/>
        <v>D0356OB1SKU00300</v>
      </c>
      <c r="J2269">
        <v>250</v>
      </c>
    </row>
    <row r="2270" spans="1:10" x14ac:dyDescent="0.3">
      <c r="A2270" t="s">
        <v>5592</v>
      </c>
      <c r="B2270" t="s">
        <v>3960</v>
      </c>
      <c r="C2270" t="str">
        <f t="shared" si="70"/>
        <v>D0356</v>
      </c>
      <c r="D2270">
        <f>VLOOKUP(C2270,Sheet5!F:H,3,)</f>
        <v>10</v>
      </c>
      <c r="E2270" t="s">
        <v>5537</v>
      </c>
      <c r="F2270" t="s">
        <v>3222</v>
      </c>
      <c r="G2270" t="s">
        <v>5538</v>
      </c>
      <c r="H2270" t="s">
        <v>1954</v>
      </c>
      <c r="I2270" t="str">
        <f t="shared" si="71"/>
        <v>D0356OB1SKU00428</v>
      </c>
      <c r="J2270">
        <v>50</v>
      </c>
    </row>
    <row r="2271" spans="1:10" x14ac:dyDescent="0.3">
      <c r="A2271" t="s">
        <v>5592</v>
      </c>
      <c r="B2271" t="s">
        <v>3960</v>
      </c>
      <c r="C2271" t="str">
        <f t="shared" si="70"/>
        <v>D0356</v>
      </c>
      <c r="D2271">
        <f>VLOOKUP(C2271,Sheet5!F:H,3,)</f>
        <v>10</v>
      </c>
      <c r="E2271" t="s">
        <v>5540</v>
      </c>
      <c r="F2271" t="s">
        <v>3222</v>
      </c>
      <c r="G2271" t="s">
        <v>2755</v>
      </c>
      <c r="H2271" t="s">
        <v>1682</v>
      </c>
      <c r="I2271" t="str">
        <f t="shared" si="71"/>
        <v>D0356OB1SKU00695</v>
      </c>
      <c r="J2271">
        <v>3</v>
      </c>
    </row>
    <row r="2272" spans="1:10" x14ac:dyDescent="0.3">
      <c r="A2272" t="s">
        <v>5592</v>
      </c>
      <c r="B2272" t="s">
        <v>5664</v>
      </c>
      <c r="C2272" t="str">
        <f t="shared" si="70"/>
        <v>D0356</v>
      </c>
      <c r="D2272">
        <f>VLOOKUP(C2272,Sheet5!F:H,3,)</f>
        <v>10</v>
      </c>
      <c r="E2272" t="s">
        <v>5540</v>
      </c>
      <c r="F2272" t="s">
        <v>3222</v>
      </c>
      <c r="G2272" t="s">
        <v>2755</v>
      </c>
      <c r="H2272" t="s">
        <v>13</v>
      </c>
      <c r="I2272" t="str">
        <f t="shared" si="71"/>
        <v>D0356oB1SKU00269</v>
      </c>
      <c r="J2272">
        <v>1</v>
      </c>
    </row>
    <row r="2273" spans="1:10" x14ac:dyDescent="0.3">
      <c r="A2273" t="s">
        <v>5592</v>
      </c>
      <c r="B2273" t="s">
        <v>3960</v>
      </c>
      <c r="C2273" t="str">
        <f t="shared" si="70"/>
        <v>D0356</v>
      </c>
      <c r="D2273">
        <f>VLOOKUP(C2273,Sheet5!F:H,3,)</f>
        <v>10</v>
      </c>
      <c r="E2273" t="s">
        <v>5540</v>
      </c>
      <c r="F2273" t="s">
        <v>3222</v>
      </c>
      <c r="G2273" t="s">
        <v>2755</v>
      </c>
      <c r="H2273" t="s">
        <v>1440</v>
      </c>
      <c r="I2273" t="str">
        <f t="shared" si="71"/>
        <v>D0356OB1SKU00264</v>
      </c>
      <c r="J2273">
        <v>1</v>
      </c>
    </row>
    <row r="2274" spans="1:10" x14ac:dyDescent="0.3">
      <c r="A2274" t="s">
        <v>5592</v>
      </c>
      <c r="B2274" t="s">
        <v>3960</v>
      </c>
      <c r="C2274" t="str">
        <f t="shared" si="70"/>
        <v>D0356</v>
      </c>
      <c r="D2274">
        <f>VLOOKUP(C2274,Sheet5!F:H,3,)</f>
        <v>10</v>
      </c>
      <c r="E2274" t="s">
        <v>5536</v>
      </c>
      <c r="F2274" t="s">
        <v>3222</v>
      </c>
      <c r="G2274" t="s">
        <v>2844</v>
      </c>
      <c r="H2274" t="s">
        <v>13</v>
      </c>
      <c r="I2274" t="str">
        <f t="shared" si="71"/>
        <v>D0356OB1SKU00269</v>
      </c>
      <c r="J2274">
        <v>2</v>
      </c>
    </row>
    <row r="2275" spans="1:10" x14ac:dyDescent="0.3">
      <c r="A2275" t="s">
        <v>5592</v>
      </c>
      <c r="B2275" t="s">
        <v>3960</v>
      </c>
      <c r="C2275" t="str">
        <f t="shared" si="70"/>
        <v>D0356</v>
      </c>
      <c r="D2275">
        <f>VLOOKUP(C2275,Sheet5!F:H,3,)</f>
        <v>10</v>
      </c>
      <c r="E2275" t="s">
        <v>5537</v>
      </c>
      <c r="F2275" t="s">
        <v>3222</v>
      </c>
      <c r="G2275" t="s">
        <v>5538</v>
      </c>
      <c r="H2275" t="s">
        <v>2021</v>
      </c>
      <c r="I2275" t="str">
        <f t="shared" si="71"/>
        <v>D0356OB1SKU00457</v>
      </c>
      <c r="J2275">
        <v>10</v>
      </c>
    </row>
    <row r="2276" spans="1:10" x14ac:dyDescent="0.3">
      <c r="A2276" t="s">
        <v>5592</v>
      </c>
      <c r="B2276" t="s">
        <v>3960</v>
      </c>
      <c r="C2276" t="str">
        <f t="shared" si="70"/>
        <v>D0356</v>
      </c>
      <c r="D2276">
        <f>VLOOKUP(C2276,Sheet5!F:H,3,)</f>
        <v>10</v>
      </c>
      <c r="E2276" t="s">
        <v>5540</v>
      </c>
      <c r="F2276" t="s">
        <v>3222</v>
      </c>
      <c r="G2276" t="s">
        <v>2755</v>
      </c>
      <c r="H2276" t="s">
        <v>1656</v>
      </c>
      <c r="I2276" t="str">
        <f t="shared" si="71"/>
        <v>D0356OB1SKU00698</v>
      </c>
      <c r="J2276">
        <v>3</v>
      </c>
    </row>
    <row r="2277" spans="1:10" x14ac:dyDescent="0.3">
      <c r="A2277" t="s">
        <v>5592</v>
      </c>
      <c r="B2277" t="s">
        <v>3960</v>
      </c>
      <c r="C2277" t="str">
        <f t="shared" si="70"/>
        <v>D0356</v>
      </c>
      <c r="D2277">
        <f>VLOOKUP(C2277,Sheet5!F:H,3,)</f>
        <v>10</v>
      </c>
      <c r="E2277" t="s">
        <v>5540</v>
      </c>
      <c r="F2277" t="s">
        <v>3222</v>
      </c>
      <c r="G2277" t="s">
        <v>2755</v>
      </c>
      <c r="H2277" t="s">
        <v>15</v>
      </c>
      <c r="I2277" t="str">
        <f t="shared" si="71"/>
        <v>D0356OB1SKU00535</v>
      </c>
      <c r="J2277">
        <v>1</v>
      </c>
    </row>
    <row r="2278" spans="1:10" x14ac:dyDescent="0.3">
      <c r="A2278" t="s">
        <v>5592</v>
      </c>
      <c r="B2278" t="s">
        <v>3960</v>
      </c>
      <c r="C2278" t="str">
        <f t="shared" si="70"/>
        <v>D0356</v>
      </c>
      <c r="D2278">
        <f>VLOOKUP(C2278,Sheet5!F:H,3,)</f>
        <v>10</v>
      </c>
      <c r="E2278" t="s">
        <v>5540</v>
      </c>
      <c r="F2278" t="s">
        <v>3222</v>
      </c>
      <c r="G2278" t="s">
        <v>2755</v>
      </c>
      <c r="H2278" t="s">
        <v>16</v>
      </c>
      <c r="I2278" t="str">
        <f t="shared" si="71"/>
        <v>D0356OB1SKU00530</v>
      </c>
      <c r="J2278">
        <v>1</v>
      </c>
    </row>
    <row r="2279" spans="1:10" x14ac:dyDescent="0.3">
      <c r="A2279" t="s">
        <v>5592</v>
      </c>
      <c r="B2279" t="s">
        <v>3960</v>
      </c>
      <c r="C2279" t="str">
        <f t="shared" si="70"/>
        <v>D0356</v>
      </c>
      <c r="D2279">
        <f>VLOOKUP(C2279,Sheet5!F:H,3,)</f>
        <v>10</v>
      </c>
      <c r="E2279" t="s">
        <v>5536</v>
      </c>
      <c r="F2279" t="s">
        <v>3222</v>
      </c>
      <c r="G2279" t="s">
        <v>2844</v>
      </c>
      <c r="H2279" t="s">
        <v>1682</v>
      </c>
      <c r="I2279" t="str">
        <f t="shared" si="71"/>
        <v>D0356OB1SKU00695</v>
      </c>
      <c r="J2279">
        <v>3</v>
      </c>
    </row>
    <row r="2280" spans="1:10" x14ac:dyDescent="0.3">
      <c r="A2280" t="s">
        <v>5592</v>
      </c>
      <c r="B2280" t="s">
        <v>3960</v>
      </c>
      <c r="C2280" t="str">
        <f t="shared" si="70"/>
        <v>D0356</v>
      </c>
      <c r="D2280">
        <f>VLOOKUP(C2280,Sheet5!F:H,3,)</f>
        <v>10</v>
      </c>
      <c r="E2280" t="s">
        <v>5536</v>
      </c>
      <c r="F2280" t="s">
        <v>3222</v>
      </c>
      <c r="G2280" t="s">
        <v>2844</v>
      </c>
      <c r="H2280" t="s">
        <v>1877</v>
      </c>
      <c r="I2280" t="str">
        <f t="shared" si="71"/>
        <v>D0356OB1SKU00459</v>
      </c>
      <c r="J2280">
        <v>10</v>
      </c>
    </row>
    <row r="2281" spans="1:10" x14ac:dyDescent="0.3">
      <c r="A2281" t="s">
        <v>5592</v>
      </c>
      <c r="B2281" t="s">
        <v>3960</v>
      </c>
      <c r="C2281" t="str">
        <f t="shared" si="70"/>
        <v>D0356</v>
      </c>
      <c r="D2281">
        <f>VLOOKUP(C2281,Sheet5!F:H,3,)</f>
        <v>10</v>
      </c>
      <c r="E2281" t="s">
        <v>5536</v>
      </c>
      <c r="F2281" t="s">
        <v>3222</v>
      </c>
      <c r="G2281" t="s">
        <v>2844</v>
      </c>
      <c r="H2281" t="s">
        <v>1995</v>
      </c>
      <c r="I2281" t="str">
        <f t="shared" si="71"/>
        <v>D0356OB1SKU00434</v>
      </c>
      <c r="J2281">
        <v>23</v>
      </c>
    </row>
    <row r="2282" spans="1:10" x14ac:dyDescent="0.3">
      <c r="A2282" t="s">
        <v>5592</v>
      </c>
      <c r="B2282" t="s">
        <v>3960</v>
      </c>
      <c r="C2282" t="str">
        <f t="shared" si="70"/>
        <v>D0356</v>
      </c>
      <c r="D2282">
        <f>VLOOKUP(C2282,Sheet5!F:H,3,)</f>
        <v>10</v>
      </c>
      <c r="E2282" t="s">
        <v>5536</v>
      </c>
      <c r="F2282" t="s">
        <v>3222</v>
      </c>
      <c r="G2282" t="s">
        <v>2844</v>
      </c>
      <c r="H2282" t="s">
        <v>15</v>
      </c>
      <c r="I2282" t="str">
        <f t="shared" si="71"/>
        <v>D0356OB1SKU00535</v>
      </c>
      <c r="J2282">
        <v>1</v>
      </c>
    </row>
    <row r="2283" spans="1:10" x14ac:dyDescent="0.3">
      <c r="A2283" t="s">
        <v>5592</v>
      </c>
      <c r="B2283" t="s">
        <v>3961</v>
      </c>
      <c r="C2283" t="str">
        <f t="shared" si="70"/>
        <v>D0356</v>
      </c>
      <c r="D2283">
        <f>VLOOKUP(C2283,Sheet5!F:H,3,)</f>
        <v>10</v>
      </c>
      <c r="E2283" t="s">
        <v>5554</v>
      </c>
      <c r="F2283" t="s">
        <v>3222</v>
      </c>
      <c r="G2283" t="s">
        <v>2844</v>
      </c>
      <c r="H2283" t="s">
        <v>11</v>
      </c>
      <c r="I2283" t="str">
        <f t="shared" si="71"/>
        <v>D0356OB2SKU00300</v>
      </c>
      <c r="J2283">
        <v>250</v>
      </c>
    </row>
    <row r="2284" spans="1:10" x14ac:dyDescent="0.3">
      <c r="A2284" t="s">
        <v>5592</v>
      </c>
      <c r="B2284" t="s">
        <v>3961</v>
      </c>
      <c r="C2284" t="str">
        <f t="shared" si="70"/>
        <v>D0356</v>
      </c>
      <c r="D2284">
        <f>VLOOKUP(C2284,Sheet5!F:H,3,)</f>
        <v>10</v>
      </c>
      <c r="E2284" t="s">
        <v>5554</v>
      </c>
      <c r="F2284" t="s">
        <v>3222</v>
      </c>
      <c r="G2284" t="s">
        <v>2844</v>
      </c>
      <c r="H2284" t="s">
        <v>1682</v>
      </c>
      <c r="I2284" t="str">
        <f t="shared" si="71"/>
        <v>D0356OB2SKU00695</v>
      </c>
      <c r="J2284">
        <v>3</v>
      </c>
    </row>
    <row r="2285" spans="1:10" x14ac:dyDescent="0.3">
      <c r="A2285" t="s">
        <v>5592</v>
      </c>
      <c r="B2285" t="s">
        <v>3961</v>
      </c>
      <c r="C2285" t="str">
        <f t="shared" si="70"/>
        <v>D0356</v>
      </c>
      <c r="D2285">
        <f>VLOOKUP(C2285,Sheet5!F:H,3,)</f>
        <v>10</v>
      </c>
      <c r="E2285" t="s">
        <v>5554</v>
      </c>
      <c r="F2285" t="s">
        <v>3222</v>
      </c>
      <c r="G2285" t="s">
        <v>2844</v>
      </c>
      <c r="H2285" t="s">
        <v>13</v>
      </c>
      <c r="I2285" t="str">
        <f t="shared" si="71"/>
        <v>D0356OB2SKU00269</v>
      </c>
      <c r="J2285">
        <v>1</v>
      </c>
    </row>
    <row r="2286" spans="1:10" x14ac:dyDescent="0.3">
      <c r="A2286" t="s">
        <v>5592</v>
      </c>
      <c r="B2286" t="s">
        <v>3961</v>
      </c>
      <c r="C2286" t="str">
        <f t="shared" si="70"/>
        <v>D0356</v>
      </c>
      <c r="D2286">
        <f>VLOOKUP(C2286,Sheet5!F:H,3,)</f>
        <v>10</v>
      </c>
      <c r="E2286" t="s">
        <v>5554</v>
      </c>
      <c r="F2286" t="s">
        <v>3222</v>
      </c>
      <c r="G2286" t="s">
        <v>2844</v>
      </c>
      <c r="H2286" t="s">
        <v>14</v>
      </c>
      <c r="I2286" t="str">
        <f t="shared" si="71"/>
        <v>D0356OB2SKU00292</v>
      </c>
      <c r="J2286">
        <v>1</v>
      </c>
    </row>
    <row r="2287" spans="1:10" x14ac:dyDescent="0.3">
      <c r="A2287" t="s">
        <v>5592</v>
      </c>
      <c r="B2287" t="s">
        <v>3961</v>
      </c>
      <c r="C2287" t="str">
        <f t="shared" si="70"/>
        <v>D0356</v>
      </c>
      <c r="D2287">
        <f>VLOOKUP(C2287,Sheet5!F:H,3,)</f>
        <v>10</v>
      </c>
      <c r="E2287" t="s">
        <v>5554</v>
      </c>
      <c r="F2287" t="s">
        <v>3222</v>
      </c>
      <c r="G2287" t="s">
        <v>2844</v>
      </c>
      <c r="H2287" t="s">
        <v>1656</v>
      </c>
      <c r="I2287" t="str">
        <f t="shared" si="71"/>
        <v>D0356OB2SKU00698</v>
      </c>
      <c r="J2287">
        <v>15</v>
      </c>
    </row>
    <row r="2288" spans="1:10" x14ac:dyDescent="0.3">
      <c r="A2288" t="s">
        <v>5592</v>
      </c>
      <c r="B2288" t="s">
        <v>3961</v>
      </c>
      <c r="C2288" t="str">
        <f t="shared" si="70"/>
        <v>D0356</v>
      </c>
      <c r="D2288">
        <f>VLOOKUP(C2288,Sheet5!F:H,3,)</f>
        <v>10</v>
      </c>
      <c r="E2288" t="s">
        <v>5554</v>
      </c>
      <c r="F2288" t="s">
        <v>3222</v>
      </c>
      <c r="G2288" t="s">
        <v>5557</v>
      </c>
      <c r="H2288" t="s">
        <v>2503</v>
      </c>
      <c r="I2288" t="str">
        <f t="shared" si="71"/>
        <v>D0356OB2SKU00723</v>
      </c>
      <c r="J2288">
        <v>25</v>
      </c>
    </row>
    <row r="2289" spans="1:10" x14ac:dyDescent="0.3">
      <c r="A2289" t="s">
        <v>5592</v>
      </c>
      <c r="B2289" t="s">
        <v>3961</v>
      </c>
      <c r="C2289" t="str">
        <f t="shared" si="70"/>
        <v>D0356</v>
      </c>
      <c r="D2289">
        <f>VLOOKUP(C2289,Sheet5!F:H,3,)</f>
        <v>10</v>
      </c>
      <c r="E2289" t="s">
        <v>5554</v>
      </c>
      <c r="F2289" t="s">
        <v>3222</v>
      </c>
      <c r="G2289" t="s">
        <v>2844</v>
      </c>
      <c r="H2289" t="s">
        <v>2543</v>
      </c>
      <c r="I2289" t="str">
        <f t="shared" si="71"/>
        <v>D0356OB2SKU00670</v>
      </c>
      <c r="J2289">
        <v>1</v>
      </c>
    </row>
    <row r="2290" spans="1:10" x14ac:dyDescent="0.3">
      <c r="A2290" t="s">
        <v>5592</v>
      </c>
      <c r="B2290" t="s">
        <v>3961</v>
      </c>
      <c r="C2290" t="str">
        <f t="shared" si="70"/>
        <v>D0356</v>
      </c>
      <c r="D2290">
        <f>VLOOKUP(C2290,Sheet5!F:H,3,)</f>
        <v>10</v>
      </c>
      <c r="E2290" t="s">
        <v>5554</v>
      </c>
      <c r="F2290" t="s">
        <v>3222</v>
      </c>
      <c r="G2290" t="s">
        <v>2844</v>
      </c>
      <c r="H2290" t="s">
        <v>1440</v>
      </c>
      <c r="I2290" t="str">
        <f t="shared" si="71"/>
        <v>D0356OB2SKU00264</v>
      </c>
      <c r="J2290">
        <v>1</v>
      </c>
    </row>
    <row r="2291" spans="1:10" x14ac:dyDescent="0.3">
      <c r="A2291" t="s">
        <v>5592</v>
      </c>
      <c r="B2291" t="s">
        <v>3964</v>
      </c>
      <c r="C2291" t="str">
        <f t="shared" si="70"/>
        <v>D0358</v>
      </c>
      <c r="D2291">
        <f>VLOOKUP(C2291,Sheet5!F:H,3,)</f>
        <v>10</v>
      </c>
      <c r="E2291" t="s">
        <v>5559</v>
      </c>
      <c r="F2291" t="s">
        <v>3223</v>
      </c>
      <c r="G2291" t="s">
        <v>3068</v>
      </c>
      <c r="H2291" t="s">
        <v>11</v>
      </c>
      <c r="I2291" t="str">
        <f t="shared" si="71"/>
        <v>D0358OB4SKU00300</v>
      </c>
      <c r="J2291">
        <v>100</v>
      </c>
    </row>
    <row r="2292" spans="1:10" x14ac:dyDescent="0.3">
      <c r="A2292" t="s">
        <v>5592</v>
      </c>
      <c r="B2292" t="s">
        <v>3964</v>
      </c>
      <c r="C2292" t="str">
        <f t="shared" si="70"/>
        <v>D0358</v>
      </c>
      <c r="D2292">
        <f>VLOOKUP(C2292,Sheet5!F:H,3,)</f>
        <v>10</v>
      </c>
      <c r="E2292" t="s">
        <v>5559</v>
      </c>
      <c r="F2292" t="s">
        <v>3223</v>
      </c>
      <c r="G2292" t="s">
        <v>5560</v>
      </c>
      <c r="H2292" t="s">
        <v>13</v>
      </c>
      <c r="I2292" t="str">
        <f t="shared" si="71"/>
        <v>D0358OB4SKU00269</v>
      </c>
      <c r="J2292">
        <v>1</v>
      </c>
    </row>
    <row r="2293" spans="1:10" x14ac:dyDescent="0.3">
      <c r="A2293" t="s">
        <v>5592</v>
      </c>
      <c r="B2293" t="s">
        <v>3964</v>
      </c>
      <c r="C2293" t="str">
        <f t="shared" si="70"/>
        <v>D0358</v>
      </c>
      <c r="D2293">
        <f>VLOOKUP(C2293,Sheet5!F:H,3,)</f>
        <v>10</v>
      </c>
      <c r="E2293" t="s">
        <v>5559</v>
      </c>
      <c r="F2293" t="s">
        <v>3223</v>
      </c>
      <c r="G2293" t="s">
        <v>3068</v>
      </c>
      <c r="H2293" t="s">
        <v>14</v>
      </c>
      <c r="I2293" t="str">
        <f t="shared" si="71"/>
        <v>D0358OB4SKU00292</v>
      </c>
      <c r="J2293">
        <v>1</v>
      </c>
    </row>
    <row r="2294" spans="1:10" x14ac:dyDescent="0.3">
      <c r="A2294" t="s">
        <v>5592</v>
      </c>
      <c r="B2294" t="s">
        <v>3964</v>
      </c>
      <c r="C2294" t="str">
        <f t="shared" si="70"/>
        <v>D0358</v>
      </c>
      <c r="D2294">
        <f>VLOOKUP(C2294,Sheet5!F:H,3,)</f>
        <v>10</v>
      </c>
      <c r="E2294" t="s">
        <v>5559</v>
      </c>
      <c r="F2294" t="s">
        <v>3223</v>
      </c>
      <c r="G2294" t="s">
        <v>3068</v>
      </c>
      <c r="H2294" t="s">
        <v>1656</v>
      </c>
      <c r="I2294" t="str">
        <f t="shared" si="71"/>
        <v>D0358OB4SKU00698</v>
      </c>
      <c r="J2294">
        <v>4</v>
      </c>
    </row>
    <row r="2295" spans="1:10" x14ac:dyDescent="0.3">
      <c r="A2295" t="s">
        <v>5592</v>
      </c>
      <c r="B2295" t="s">
        <v>3964</v>
      </c>
      <c r="C2295" t="str">
        <f t="shared" si="70"/>
        <v>D0358</v>
      </c>
      <c r="D2295">
        <f>VLOOKUP(C2295,Sheet5!F:H,3,)</f>
        <v>10</v>
      </c>
      <c r="E2295" t="s">
        <v>5559</v>
      </c>
      <c r="F2295" t="s">
        <v>3223</v>
      </c>
      <c r="G2295" t="s">
        <v>3068</v>
      </c>
      <c r="H2295" t="s">
        <v>1682</v>
      </c>
      <c r="I2295" t="str">
        <f t="shared" si="71"/>
        <v>D0358OB4SKU00695</v>
      </c>
      <c r="J2295">
        <v>8</v>
      </c>
    </row>
    <row r="2296" spans="1:10" x14ac:dyDescent="0.3">
      <c r="A2296" t="s">
        <v>5592</v>
      </c>
      <c r="B2296" t="s">
        <v>3964</v>
      </c>
      <c r="C2296" t="str">
        <f t="shared" si="70"/>
        <v>D0358</v>
      </c>
      <c r="D2296">
        <f>VLOOKUP(C2296,Sheet5!F:H,3,)</f>
        <v>10</v>
      </c>
      <c r="E2296" t="s">
        <v>5559</v>
      </c>
      <c r="F2296" t="s">
        <v>4339</v>
      </c>
      <c r="G2296" t="s">
        <v>3068</v>
      </c>
      <c r="H2296" t="s">
        <v>1440</v>
      </c>
      <c r="I2296" t="str">
        <f t="shared" si="71"/>
        <v>D0358OB4SKU00264</v>
      </c>
      <c r="J2296">
        <v>2</v>
      </c>
    </row>
    <row r="2297" spans="1:10" x14ac:dyDescent="0.3">
      <c r="A2297" t="s">
        <v>5592</v>
      </c>
      <c r="B2297" t="s">
        <v>3964</v>
      </c>
      <c r="C2297" t="str">
        <f t="shared" si="70"/>
        <v>D0358</v>
      </c>
      <c r="D2297">
        <f>VLOOKUP(C2297,Sheet5!F:H,3,)</f>
        <v>10</v>
      </c>
      <c r="E2297" t="s">
        <v>5559</v>
      </c>
      <c r="F2297" t="s">
        <v>4339</v>
      </c>
      <c r="G2297" t="s">
        <v>3068</v>
      </c>
      <c r="H2297" t="s">
        <v>1440</v>
      </c>
      <c r="I2297" t="str">
        <f t="shared" si="71"/>
        <v>D0358OB4SKU00264</v>
      </c>
      <c r="J2297">
        <v>1</v>
      </c>
    </row>
    <row r="2298" spans="1:10" x14ac:dyDescent="0.3">
      <c r="A2298" t="s">
        <v>5209</v>
      </c>
      <c r="B2298" t="s">
        <v>3324</v>
      </c>
      <c r="C2298" t="str">
        <f t="shared" si="70"/>
        <v>D0360</v>
      </c>
      <c r="D2298">
        <f>VLOOKUP(C2298,Sheet5!F:H,3,)</f>
        <v>10</v>
      </c>
      <c r="E2298" t="s">
        <v>5119</v>
      </c>
      <c r="F2298" t="s">
        <v>5120</v>
      </c>
      <c r="G2298" t="s">
        <v>5121</v>
      </c>
      <c r="H2298" t="s">
        <v>11</v>
      </c>
      <c r="I2298" t="str">
        <f t="shared" si="71"/>
        <v>D0360OB1SKU00300</v>
      </c>
      <c r="J2298">
        <v>790</v>
      </c>
    </row>
    <row r="2299" spans="1:10" x14ac:dyDescent="0.3">
      <c r="A2299" t="s">
        <v>5209</v>
      </c>
      <c r="B2299" t="s">
        <v>3324</v>
      </c>
      <c r="C2299" t="str">
        <f t="shared" si="70"/>
        <v>D0360</v>
      </c>
      <c r="D2299">
        <f>VLOOKUP(C2299,Sheet5!F:H,3,)</f>
        <v>10</v>
      </c>
      <c r="E2299" t="s">
        <v>5119</v>
      </c>
      <c r="F2299" t="s">
        <v>5120</v>
      </c>
      <c r="G2299" t="s">
        <v>5121</v>
      </c>
      <c r="H2299" t="s">
        <v>13</v>
      </c>
      <c r="I2299" t="str">
        <f t="shared" si="71"/>
        <v>D0360OB1SKU00269</v>
      </c>
      <c r="J2299">
        <v>8</v>
      </c>
    </row>
    <row r="2300" spans="1:10" x14ac:dyDescent="0.3">
      <c r="A2300" t="s">
        <v>5209</v>
      </c>
      <c r="B2300" t="s">
        <v>3324</v>
      </c>
      <c r="C2300" t="str">
        <f t="shared" si="70"/>
        <v>D0360</v>
      </c>
      <c r="D2300">
        <f>VLOOKUP(C2300,Sheet5!F:H,3,)</f>
        <v>10</v>
      </c>
      <c r="E2300" t="s">
        <v>5119</v>
      </c>
      <c r="F2300" t="s">
        <v>5120</v>
      </c>
      <c r="G2300" t="s">
        <v>5121</v>
      </c>
      <c r="H2300" t="s">
        <v>1682</v>
      </c>
      <c r="I2300" t="str">
        <f t="shared" si="71"/>
        <v>D0360OB1SKU00695</v>
      </c>
      <c r="J2300">
        <v>4</v>
      </c>
    </row>
    <row r="2301" spans="1:10" x14ac:dyDescent="0.3">
      <c r="A2301" t="s">
        <v>5209</v>
      </c>
      <c r="B2301" t="s">
        <v>3324</v>
      </c>
      <c r="C2301" t="str">
        <f t="shared" si="70"/>
        <v>D0360</v>
      </c>
      <c r="D2301">
        <f>VLOOKUP(C2301,Sheet5!F:H,3,)</f>
        <v>10</v>
      </c>
      <c r="E2301" t="s">
        <v>5119</v>
      </c>
      <c r="F2301" t="s">
        <v>5120</v>
      </c>
      <c r="G2301" t="s">
        <v>5121</v>
      </c>
      <c r="H2301" t="s">
        <v>14</v>
      </c>
      <c r="I2301" t="str">
        <f t="shared" si="71"/>
        <v>D0360OB1SKU00292</v>
      </c>
      <c r="J2301">
        <v>20</v>
      </c>
    </row>
    <row r="2302" spans="1:10" x14ac:dyDescent="0.3">
      <c r="A2302" t="s">
        <v>5209</v>
      </c>
      <c r="B2302" t="s">
        <v>3324</v>
      </c>
      <c r="C2302" t="str">
        <f t="shared" si="70"/>
        <v>D0360</v>
      </c>
      <c r="D2302">
        <f>VLOOKUP(C2302,Sheet5!F:H,3,)</f>
        <v>10</v>
      </c>
      <c r="E2302" t="s">
        <v>5119</v>
      </c>
      <c r="F2302" t="s">
        <v>5120</v>
      </c>
      <c r="G2302" t="s">
        <v>5121</v>
      </c>
      <c r="H2302" t="s">
        <v>1656</v>
      </c>
      <c r="I2302" t="str">
        <f t="shared" si="71"/>
        <v>D0360OB1SKU00698</v>
      </c>
      <c r="J2302">
        <v>10</v>
      </c>
    </row>
    <row r="2303" spans="1:10" x14ac:dyDescent="0.3">
      <c r="A2303" t="s">
        <v>5209</v>
      </c>
      <c r="B2303" t="s">
        <v>3324</v>
      </c>
      <c r="C2303" t="str">
        <f t="shared" si="70"/>
        <v>D0360</v>
      </c>
      <c r="D2303">
        <f>VLOOKUP(C2303,Sheet5!F:H,3,)</f>
        <v>10</v>
      </c>
      <c r="E2303" t="s">
        <v>5119</v>
      </c>
      <c r="F2303" t="s">
        <v>5120</v>
      </c>
      <c r="G2303" t="s">
        <v>5121</v>
      </c>
      <c r="H2303" t="s">
        <v>2543</v>
      </c>
      <c r="I2303" t="str">
        <f t="shared" si="71"/>
        <v>D0360OB1SKU00670</v>
      </c>
      <c r="J2303">
        <v>8</v>
      </c>
    </row>
    <row r="2304" spans="1:10" x14ac:dyDescent="0.3">
      <c r="A2304" t="s">
        <v>5209</v>
      </c>
      <c r="B2304" t="s">
        <v>3324</v>
      </c>
      <c r="C2304" t="str">
        <f t="shared" si="70"/>
        <v>D0360</v>
      </c>
      <c r="D2304">
        <f>VLOOKUP(C2304,Sheet5!F:H,3,)</f>
        <v>10</v>
      </c>
      <c r="E2304" t="s">
        <v>5119</v>
      </c>
      <c r="F2304" t="s">
        <v>5120</v>
      </c>
      <c r="G2304" t="s">
        <v>5121</v>
      </c>
      <c r="H2304" t="s">
        <v>4271</v>
      </c>
      <c r="I2304" t="str">
        <f t="shared" si="71"/>
        <v>D0360OB1SKU00809</v>
      </c>
      <c r="J2304">
        <v>1</v>
      </c>
    </row>
    <row r="2305" spans="1:10" x14ac:dyDescent="0.3">
      <c r="A2305" t="s">
        <v>5209</v>
      </c>
      <c r="B2305" t="s">
        <v>3327</v>
      </c>
      <c r="C2305" t="str">
        <f t="shared" si="70"/>
        <v>D0360</v>
      </c>
      <c r="D2305">
        <f>VLOOKUP(C2305,Sheet5!F:H,3,)</f>
        <v>10</v>
      </c>
      <c r="E2305" t="s">
        <v>5122</v>
      </c>
      <c r="F2305" t="s">
        <v>5120</v>
      </c>
      <c r="G2305" t="s">
        <v>5121</v>
      </c>
      <c r="H2305" t="s">
        <v>11</v>
      </c>
      <c r="I2305" t="str">
        <f t="shared" si="71"/>
        <v>D0360OB4SKU00300</v>
      </c>
      <c r="J2305">
        <v>540</v>
      </c>
    </row>
    <row r="2306" spans="1:10" x14ac:dyDescent="0.3">
      <c r="A2306" t="s">
        <v>5209</v>
      </c>
      <c r="B2306" t="s">
        <v>3327</v>
      </c>
      <c r="C2306" t="str">
        <f t="shared" ref="C2306:C2369" si="72">LEFT(B2306,5)</f>
        <v>D0360</v>
      </c>
      <c r="D2306">
        <f>VLOOKUP(C2306,Sheet5!F:H,3,)</f>
        <v>10</v>
      </c>
      <c r="E2306" t="s">
        <v>5122</v>
      </c>
      <c r="F2306" t="s">
        <v>5120</v>
      </c>
      <c r="G2306" t="s">
        <v>5121</v>
      </c>
      <c r="H2306" t="s">
        <v>13</v>
      </c>
      <c r="I2306" t="str">
        <f t="shared" si="71"/>
        <v>D0360OB4SKU00269</v>
      </c>
      <c r="J2306">
        <v>8</v>
      </c>
    </row>
    <row r="2307" spans="1:10" x14ac:dyDescent="0.3">
      <c r="A2307" t="s">
        <v>5209</v>
      </c>
      <c r="B2307" t="s">
        <v>3327</v>
      </c>
      <c r="C2307" t="str">
        <f t="shared" si="72"/>
        <v>D0360</v>
      </c>
      <c r="D2307">
        <f>VLOOKUP(C2307,Sheet5!F:H,3,)</f>
        <v>10</v>
      </c>
      <c r="E2307" t="s">
        <v>5122</v>
      </c>
      <c r="F2307" t="s">
        <v>5120</v>
      </c>
      <c r="G2307" t="s">
        <v>5121</v>
      </c>
      <c r="H2307" t="s">
        <v>1682</v>
      </c>
      <c r="I2307" t="str">
        <f t="shared" ref="I2307:I2370" si="73">B2307&amp;H2307</f>
        <v>D0360OB4SKU00695</v>
      </c>
      <c r="J2307">
        <v>3</v>
      </c>
    </row>
    <row r="2308" spans="1:10" x14ac:dyDescent="0.3">
      <c r="A2308" t="s">
        <v>5209</v>
      </c>
      <c r="B2308" t="s">
        <v>3327</v>
      </c>
      <c r="C2308" t="str">
        <f t="shared" si="72"/>
        <v>D0360</v>
      </c>
      <c r="D2308">
        <f>VLOOKUP(C2308,Sheet5!F:H,3,)</f>
        <v>10</v>
      </c>
      <c r="E2308" t="s">
        <v>5122</v>
      </c>
      <c r="F2308" t="s">
        <v>5120</v>
      </c>
      <c r="G2308" t="s">
        <v>5121</v>
      </c>
      <c r="H2308" t="s">
        <v>14</v>
      </c>
      <c r="I2308" t="str">
        <f t="shared" si="73"/>
        <v>D0360OB4SKU00292</v>
      </c>
      <c r="J2308">
        <v>15</v>
      </c>
    </row>
    <row r="2309" spans="1:10" x14ac:dyDescent="0.3">
      <c r="A2309" t="s">
        <v>5209</v>
      </c>
      <c r="B2309" t="s">
        <v>3327</v>
      </c>
      <c r="C2309" t="str">
        <f t="shared" si="72"/>
        <v>D0360</v>
      </c>
      <c r="D2309">
        <f>VLOOKUP(C2309,Sheet5!F:H,3,)</f>
        <v>10</v>
      </c>
      <c r="E2309" t="s">
        <v>5122</v>
      </c>
      <c r="F2309" t="s">
        <v>5120</v>
      </c>
      <c r="G2309" t="s">
        <v>5121</v>
      </c>
      <c r="H2309" t="s">
        <v>1656</v>
      </c>
      <c r="I2309" t="str">
        <f t="shared" si="73"/>
        <v>D0360OB4SKU00698</v>
      </c>
      <c r="J2309">
        <v>8</v>
      </c>
    </row>
    <row r="2310" spans="1:10" x14ac:dyDescent="0.3">
      <c r="A2310" t="s">
        <v>5209</v>
      </c>
      <c r="B2310" t="s">
        <v>3327</v>
      </c>
      <c r="C2310" t="str">
        <f t="shared" si="72"/>
        <v>D0360</v>
      </c>
      <c r="D2310">
        <f>VLOOKUP(C2310,Sheet5!F:H,3,)</f>
        <v>10</v>
      </c>
      <c r="E2310" t="s">
        <v>5122</v>
      </c>
      <c r="F2310" t="s">
        <v>5120</v>
      </c>
      <c r="G2310" t="s">
        <v>5121</v>
      </c>
      <c r="H2310" t="s">
        <v>2543</v>
      </c>
      <c r="I2310" t="str">
        <f t="shared" si="73"/>
        <v>D0360OB4SKU00670</v>
      </c>
      <c r="J2310">
        <v>8</v>
      </c>
    </row>
    <row r="2311" spans="1:10" x14ac:dyDescent="0.3">
      <c r="A2311" t="s">
        <v>5209</v>
      </c>
      <c r="B2311" t="s">
        <v>3327</v>
      </c>
      <c r="C2311" t="str">
        <f t="shared" si="72"/>
        <v>D0360</v>
      </c>
      <c r="D2311">
        <f>VLOOKUP(C2311,Sheet5!F:H,3,)</f>
        <v>10</v>
      </c>
      <c r="E2311" t="s">
        <v>5122</v>
      </c>
      <c r="F2311" t="s">
        <v>5120</v>
      </c>
      <c r="G2311" t="s">
        <v>5121</v>
      </c>
      <c r="H2311" t="s">
        <v>4271</v>
      </c>
      <c r="I2311" t="str">
        <f t="shared" si="73"/>
        <v>D0360OB4SKU00809</v>
      </c>
      <c r="J2311">
        <v>1</v>
      </c>
    </row>
    <row r="2312" spans="1:10" x14ac:dyDescent="0.3">
      <c r="A2312" t="s">
        <v>5209</v>
      </c>
      <c r="B2312" t="s">
        <v>3326</v>
      </c>
      <c r="C2312" t="str">
        <f t="shared" si="72"/>
        <v>D0360</v>
      </c>
      <c r="D2312">
        <f>VLOOKUP(C2312,Sheet5!F:H,3,)</f>
        <v>10</v>
      </c>
      <c r="E2312" t="s">
        <v>5123</v>
      </c>
      <c r="F2312" t="s">
        <v>5120</v>
      </c>
      <c r="G2312" t="s">
        <v>5121</v>
      </c>
      <c r="H2312" t="s">
        <v>11</v>
      </c>
      <c r="I2312" t="str">
        <f t="shared" si="73"/>
        <v>D0360OB3SKU00300</v>
      </c>
      <c r="J2312">
        <v>120</v>
      </c>
    </row>
    <row r="2313" spans="1:10" x14ac:dyDescent="0.3">
      <c r="A2313" t="s">
        <v>5209</v>
      </c>
      <c r="B2313" t="s">
        <v>3326</v>
      </c>
      <c r="C2313" t="str">
        <f t="shared" si="72"/>
        <v>D0360</v>
      </c>
      <c r="D2313">
        <f>VLOOKUP(C2313,Sheet5!F:H,3,)</f>
        <v>10</v>
      </c>
      <c r="E2313" t="s">
        <v>5123</v>
      </c>
      <c r="F2313" t="s">
        <v>5120</v>
      </c>
      <c r="G2313" t="s">
        <v>5121</v>
      </c>
      <c r="H2313" t="s">
        <v>13</v>
      </c>
      <c r="I2313" t="str">
        <f t="shared" si="73"/>
        <v>D0360OB3SKU00269</v>
      </c>
      <c r="J2313">
        <v>3</v>
      </c>
    </row>
    <row r="2314" spans="1:10" x14ac:dyDescent="0.3">
      <c r="A2314" t="s">
        <v>5209</v>
      </c>
      <c r="B2314" t="s">
        <v>3326</v>
      </c>
      <c r="C2314" t="str">
        <f t="shared" si="72"/>
        <v>D0360</v>
      </c>
      <c r="D2314">
        <f>VLOOKUP(C2314,Sheet5!F:H,3,)</f>
        <v>10</v>
      </c>
      <c r="E2314" t="s">
        <v>5123</v>
      </c>
      <c r="F2314" t="s">
        <v>5120</v>
      </c>
      <c r="G2314" t="s">
        <v>5121</v>
      </c>
      <c r="H2314" t="s">
        <v>1682</v>
      </c>
      <c r="I2314" t="str">
        <f t="shared" si="73"/>
        <v>D0360OB3SKU00695</v>
      </c>
      <c r="J2314">
        <v>2</v>
      </c>
    </row>
    <row r="2315" spans="1:10" x14ac:dyDescent="0.3">
      <c r="A2315" t="s">
        <v>5209</v>
      </c>
      <c r="B2315" t="s">
        <v>3326</v>
      </c>
      <c r="C2315" t="str">
        <f t="shared" si="72"/>
        <v>D0360</v>
      </c>
      <c r="D2315">
        <f>VLOOKUP(C2315,Sheet5!F:H,3,)</f>
        <v>10</v>
      </c>
      <c r="E2315" t="s">
        <v>5123</v>
      </c>
      <c r="F2315" t="s">
        <v>5120</v>
      </c>
      <c r="G2315" t="s">
        <v>5121</v>
      </c>
      <c r="H2315" t="s">
        <v>14</v>
      </c>
      <c r="I2315" t="str">
        <f t="shared" si="73"/>
        <v>D0360OB3SKU00292</v>
      </c>
      <c r="J2315">
        <v>5</v>
      </c>
    </row>
    <row r="2316" spans="1:10" x14ac:dyDescent="0.3">
      <c r="A2316" t="s">
        <v>5209</v>
      </c>
      <c r="B2316" t="s">
        <v>3326</v>
      </c>
      <c r="C2316" t="str">
        <f t="shared" si="72"/>
        <v>D0360</v>
      </c>
      <c r="D2316">
        <f>VLOOKUP(C2316,Sheet5!F:H,3,)</f>
        <v>10</v>
      </c>
      <c r="E2316" t="s">
        <v>5123</v>
      </c>
      <c r="F2316" t="s">
        <v>5120</v>
      </c>
      <c r="G2316" t="s">
        <v>5121</v>
      </c>
      <c r="H2316" t="s">
        <v>1656</v>
      </c>
      <c r="I2316" t="str">
        <f t="shared" si="73"/>
        <v>D0360OB3SKU00698</v>
      </c>
      <c r="J2316">
        <v>4</v>
      </c>
    </row>
    <row r="2317" spans="1:10" x14ac:dyDescent="0.3">
      <c r="A2317" t="s">
        <v>5209</v>
      </c>
      <c r="B2317" t="s">
        <v>3326</v>
      </c>
      <c r="C2317" t="str">
        <f t="shared" si="72"/>
        <v>D0360</v>
      </c>
      <c r="D2317">
        <f>VLOOKUP(C2317,Sheet5!F:H,3,)</f>
        <v>10</v>
      </c>
      <c r="E2317" t="s">
        <v>5123</v>
      </c>
      <c r="F2317" t="s">
        <v>5120</v>
      </c>
      <c r="G2317" t="s">
        <v>5121</v>
      </c>
      <c r="H2317" t="s">
        <v>2543</v>
      </c>
      <c r="I2317" t="str">
        <f t="shared" si="73"/>
        <v>D0360OB3SKU00670</v>
      </c>
      <c r="J2317">
        <v>3</v>
      </c>
    </row>
    <row r="2318" spans="1:10" x14ac:dyDescent="0.3">
      <c r="A2318" t="s">
        <v>5209</v>
      </c>
      <c r="B2318" t="s">
        <v>3325</v>
      </c>
      <c r="C2318" t="str">
        <f t="shared" si="72"/>
        <v>D0360</v>
      </c>
      <c r="D2318">
        <f>VLOOKUP(C2318,Sheet5!F:H,3,)</f>
        <v>10</v>
      </c>
      <c r="E2318" t="s">
        <v>5124</v>
      </c>
      <c r="F2318" t="s">
        <v>5120</v>
      </c>
      <c r="G2318" t="s">
        <v>5121</v>
      </c>
      <c r="H2318" t="s">
        <v>11</v>
      </c>
      <c r="I2318" t="str">
        <f t="shared" si="73"/>
        <v>D0360OB2SKU00300</v>
      </c>
      <c r="J2318">
        <v>430</v>
      </c>
    </row>
    <row r="2319" spans="1:10" x14ac:dyDescent="0.3">
      <c r="A2319" t="s">
        <v>5209</v>
      </c>
      <c r="B2319" t="s">
        <v>3325</v>
      </c>
      <c r="C2319" t="str">
        <f t="shared" si="72"/>
        <v>D0360</v>
      </c>
      <c r="D2319">
        <f>VLOOKUP(C2319,Sheet5!F:H,3,)</f>
        <v>10</v>
      </c>
      <c r="E2319" t="s">
        <v>5124</v>
      </c>
      <c r="F2319" t="s">
        <v>5120</v>
      </c>
      <c r="G2319" t="s">
        <v>5121</v>
      </c>
      <c r="H2319" t="s">
        <v>13</v>
      </c>
      <c r="I2319" t="str">
        <f t="shared" si="73"/>
        <v>D0360OB2SKU00269</v>
      </c>
      <c r="J2319">
        <v>8</v>
      </c>
    </row>
    <row r="2320" spans="1:10" x14ac:dyDescent="0.3">
      <c r="A2320" t="s">
        <v>5209</v>
      </c>
      <c r="B2320" t="s">
        <v>3325</v>
      </c>
      <c r="C2320" t="str">
        <f t="shared" si="72"/>
        <v>D0360</v>
      </c>
      <c r="D2320">
        <f>VLOOKUP(C2320,Sheet5!F:H,3,)</f>
        <v>10</v>
      </c>
      <c r="E2320" t="s">
        <v>5124</v>
      </c>
      <c r="F2320" t="s">
        <v>5120</v>
      </c>
      <c r="G2320" t="s">
        <v>5121</v>
      </c>
      <c r="H2320" t="s">
        <v>1682</v>
      </c>
      <c r="I2320" t="str">
        <f t="shared" si="73"/>
        <v>D0360OB2SKU00695</v>
      </c>
      <c r="J2320">
        <v>4</v>
      </c>
    </row>
    <row r="2321" spans="1:10" x14ac:dyDescent="0.3">
      <c r="A2321" t="s">
        <v>5209</v>
      </c>
      <c r="B2321" t="s">
        <v>3325</v>
      </c>
      <c r="C2321" t="str">
        <f t="shared" si="72"/>
        <v>D0360</v>
      </c>
      <c r="D2321">
        <f>VLOOKUP(C2321,Sheet5!F:H,3,)</f>
        <v>10</v>
      </c>
      <c r="E2321" t="s">
        <v>5124</v>
      </c>
      <c r="F2321" t="s">
        <v>5120</v>
      </c>
      <c r="G2321" t="s">
        <v>5121</v>
      </c>
      <c r="H2321" t="s">
        <v>14</v>
      </c>
      <c r="I2321" t="str">
        <f t="shared" si="73"/>
        <v>D0360OB2SKU00292</v>
      </c>
      <c r="J2321">
        <v>15</v>
      </c>
    </row>
    <row r="2322" spans="1:10" x14ac:dyDescent="0.3">
      <c r="A2322" t="s">
        <v>5209</v>
      </c>
      <c r="B2322" t="s">
        <v>3325</v>
      </c>
      <c r="C2322" t="str">
        <f t="shared" si="72"/>
        <v>D0360</v>
      </c>
      <c r="D2322">
        <f>VLOOKUP(C2322,Sheet5!F:H,3,)</f>
        <v>10</v>
      </c>
      <c r="E2322" t="s">
        <v>5124</v>
      </c>
      <c r="F2322" t="s">
        <v>5120</v>
      </c>
      <c r="G2322" t="s">
        <v>5121</v>
      </c>
      <c r="H2322" t="s">
        <v>1656</v>
      </c>
      <c r="I2322" t="str">
        <f t="shared" si="73"/>
        <v>D0360OB2SKU00698</v>
      </c>
      <c r="J2322">
        <v>8</v>
      </c>
    </row>
    <row r="2323" spans="1:10" x14ac:dyDescent="0.3">
      <c r="A2323" t="s">
        <v>5209</v>
      </c>
      <c r="B2323" t="s">
        <v>3325</v>
      </c>
      <c r="C2323" t="str">
        <f t="shared" si="72"/>
        <v>D0360</v>
      </c>
      <c r="D2323">
        <f>VLOOKUP(C2323,Sheet5!F:H,3,)</f>
        <v>10</v>
      </c>
      <c r="E2323" t="s">
        <v>5124</v>
      </c>
      <c r="F2323" t="s">
        <v>5120</v>
      </c>
      <c r="G2323" t="s">
        <v>5121</v>
      </c>
      <c r="H2323" t="s">
        <v>2543</v>
      </c>
      <c r="I2323" t="str">
        <f t="shared" si="73"/>
        <v>D0360OB2SKU00670</v>
      </c>
      <c r="J2323">
        <v>8</v>
      </c>
    </row>
    <row r="2324" spans="1:10" x14ac:dyDescent="0.3">
      <c r="A2324" t="s">
        <v>5209</v>
      </c>
      <c r="B2324" t="s">
        <v>3325</v>
      </c>
      <c r="C2324" t="str">
        <f t="shared" si="72"/>
        <v>D0360</v>
      </c>
      <c r="D2324">
        <f>VLOOKUP(C2324,Sheet5!F:H,3,)</f>
        <v>10</v>
      </c>
      <c r="E2324" t="s">
        <v>5124</v>
      </c>
      <c r="F2324" t="s">
        <v>5120</v>
      </c>
      <c r="G2324" t="s">
        <v>5121</v>
      </c>
      <c r="H2324" t="s">
        <v>4271</v>
      </c>
      <c r="I2324" t="str">
        <f t="shared" si="73"/>
        <v>D0360OB2SKU00809</v>
      </c>
      <c r="J2324">
        <v>1</v>
      </c>
    </row>
    <row r="2325" spans="1:10" x14ac:dyDescent="0.3">
      <c r="A2325" t="s">
        <v>5209</v>
      </c>
      <c r="B2325" t="s">
        <v>5075</v>
      </c>
      <c r="C2325" t="str">
        <f t="shared" si="72"/>
        <v>D0360</v>
      </c>
      <c r="D2325">
        <f>VLOOKUP(C2325,Sheet5!F:H,3,)</f>
        <v>10</v>
      </c>
      <c r="E2325" t="s">
        <v>5125</v>
      </c>
      <c r="F2325" t="s">
        <v>5120</v>
      </c>
      <c r="G2325" t="s">
        <v>5121</v>
      </c>
      <c r="H2325" t="s">
        <v>11</v>
      </c>
      <c r="I2325" t="str">
        <f t="shared" si="73"/>
        <v>D0360OB7SKU00300</v>
      </c>
      <c r="J2325">
        <v>190</v>
      </c>
    </row>
    <row r="2326" spans="1:10" x14ac:dyDescent="0.3">
      <c r="A2326" t="s">
        <v>5209</v>
      </c>
      <c r="B2326" t="s">
        <v>5075</v>
      </c>
      <c r="C2326" t="str">
        <f t="shared" si="72"/>
        <v>D0360</v>
      </c>
      <c r="D2326">
        <f>VLOOKUP(C2326,Sheet5!F:H,3,)</f>
        <v>10</v>
      </c>
      <c r="E2326" t="s">
        <v>5125</v>
      </c>
      <c r="F2326" t="s">
        <v>5120</v>
      </c>
      <c r="G2326" t="s">
        <v>5121</v>
      </c>
      <c r="H2326" t="s">
        <v>13</v>
      </c>
      <c r="I2326" t="str">
        <f t="shared" si="73"/>
        <v>D0360OB7SKU00269</v>
      </c>
      <c r="J2326">
        <v>3</v>
      </c>
    </row>
    <row r="2327" spans="1:10" x14ac:dyDescent="0.3">
      <c r="A2327" t="s">
        <v>5209</v>
      </c>
      <c r="B2327" t="s">
        <v>5075</v>
      </c>
      <c r="C2327" t="str">
        <f t="shared" si="72"/>
        <v>D0360</v>
      </c>
      <c r="D2327">
        <f>VLOOKUP(C2327,Sheet5!F:H,3,)</f>
        <v>10</v>
      </c>
      <c r="E2327" t="s">
        <v>5125</v>
      </c>
      <c r="F2327" t="s">
        <v>5120</v>
      </c>
      <c r="G2327" t="s">
        <v>5121</v>
      </c>
      <c r="H2327" t="s">
        <v>1682</v>
      </c>
      <c r="I2327" t="str">
        <f t="shared" si="73"/>
        <v>D0360OB7SKU00695</v>
      </c>
      <c r="J2327">
        <v>2</v>
      </c>
    </row>
    <row r="2328" spans="1:10" x14ac:dyDescent="0.3">
      <c r="A2328" t="s">
        <v>5209</v>
      </c>
      <c r="B2328" t="s">
        <v>5075</v>
      </c>
      <c r="C2328" t="str">
        <f t="shared" si="72"/>
        <v>D0360</v>
      </c>
      <c r="D2328">
        <f>VLOOKUP(C2328,Sheet5!F:H,3,)</f>
        <v>10</v>
      </c>
      <c r="E2328" t="s">
        <v>5125</v>
      </c>
      <c r="F2328" t="s">
        <v>5120</v>
      </c>
      <c r="G2328" t="s">
        <v>5121</v>
      </c>
      <c r="H2328" t="s">
        <v>14</v>
      </c>
      <c r="I2328" t="str">
        <f t="shared" si="73"/>
        <v>D0360OB7SKU00292</v>
      </c>
      <c r="J2328">
        <v>5</v>
      </c>
    </row>
    <row r="2329" spans="1:10" x14ac:dyDescent="0.3">
      <c r="A2329" t="s">
        <v>5209</v>
      </c>
      <c r="B2329" t="s">
        <v>5075</v>
      </c>
      <c r="C2329" t="str">
        <f t="shared" si="72"/>
        <v>D0360</v>
      </c>
      <c r="D2329">
        <f>VLOOKUP(C2329,Sheet5!F:H,3,)</f>
        <v>10</v>
      </c>
      <c r="E2329" t="s">
        <v>5125</v>
      </c>
      <c r="F2329" t="s">
        <v>5120</v>
      </c>
      <c r="G2329" t="s">
        <v>5121</v>
      </c>
      <c r="H2329" t="s">
        <v>1656</v>
      </c>
      <c r="I2329" t="str">
        <f t="shared" si="73"/>
        <v>D0360OB7SKU00698</v>
      </c>
      <c r="J2329">
        <v>5</v>
      </c>
    </row>
    <row r="2330" spans="1:10" x14ac:dyDescent="0.3">
      <c r="A2330" t="s">
        <v>5209</v>
      </c>
      <c r="B2330" t="s">
        <v>5075</v>
      </c>
      <c r="C2330" t="str">
        <f t="shared" si="72"/>
        <v>D0360</v>
      </c>
      <c r="D2330">
        <f>VLOOKUP(C2330,Sheet5!F:H,3,)</f>
        <v>10</v>
      </c>
      <c r="E2330" t="s">
        <v>5125</v>
      </c>
      <c r="F2330" t="s">
        <v>5120</v>
      </c>
      <c r="G2330" t="s">
        <v>5121</v>
      </c>
      <c r="H2330" t="s">
        <v>2543</v>
      </c>
      <c r="I2330" t="str">
        <f t="shared" si="73"/>
        <v>D0360OB7SKU00670</v>
      </c>
      <c r="J2330">
        <v>3</v>
      </c>
    </row>
    <row r="2331" spans="1:10" x14ac:dyDescent="0.3">
      <c r="A2331" t="s">
        <v>5209</v>
      </c>
      <c r="B2331" t="s">
        <v>5075</v>
      </c>
      <c r="C2331" t="str">
        <f t="shared" si="72"/>
        <v>D0360</v>
      </c>
      <c r="D2331">
        <f>VLOOKUP(C2331,Sheet5!F:H,3,)</f>
        <v>10</v>
      </c>
      <c r="E2331" t="s">
        <v>5125</v>
      </c>
      <c r="F2331" t="s">
        <v>5120</v>
      </c>
      <c r="G2331" t="s">
        <v>5121</v>
      </c>
      <c r="H2331" t="s">
        <v>4271</v>
      </c>
      <c r="I2331" t="str">
        <f t="shared" si="73"/>
        <v>D0360OB7SKU00809</v>
      </c>
      <c r="J2331">
        <v>1</v>
      </c>
    </row>
    <row r="2332" spans="1:10" x14ac:dyDescent="0.3">
      <c r="A2332" t="s">
        <v>5209</v>
      </c>
      <c r="B2332" t="s">
        <v>3967</v>
      </c>
      <c r="C2332" t="str">
        <f t="shared" si="72"/>
        <v>D0362</v>
      </c>
      <c r="D2332">
        <f>VLOOKUP(C2332,Sheet5!F:H,3,)</f>
        <v>10</v>
      </c>
      <c r="E2332" t="s">
        <v>5163</v>
      </c>
      <c r="F2332" t="s">
        <v>3668</v>
      </c>
      <c r="G2332" t="s">
        <v>5152</v>
      </c>
      <c r="H2332" t="s">
        <v>1954</v>
      </c>
      <c r="I2332" t="str">
        <f t="shared" si="73"/>
        <v>D0362OB2SKU00428</v>
      </c>
      <c r="J2332">
        <v>175</v>
      </c>
    </row>
    <row r="2333" spans="1:10" x14ac:dyDescent="0.3">
      <c r="A2333" t="s">
        <v>5209</v>
      </c>
      <c r="B2333" t="s">
        <v>3967</v>
      </c>
      <c r="C2333" t="str">
        <f t="shared" si="72"/>
        <v>D0362</v>
      </c>
      <c r="D2333">
        <f>VLOOKUP(C2333,Sheet5!F:H,3,)</f>
        <v>10</v>
      </c>
      <c r="E2333" t="s">
        <v>5163</v>
      </c>
      <c r="F2333" t="s">
        <v>3668</v>
      </c>
      <c r="G2333" t="s">
        <v>5152</v>
      </c>
      <c r="H2333" t="s">
        <v>11</v>
      </c>
      <c r="I2333" t="str">
        <f t="shared" si="73"/>
        <v>D0362OB2SKU00300</v>
      </c>
      <c r="J2333">
        <v>150</v>
      </c>
    </row>
    <row r="2334" spans="1:10" x14ac:dyDescent="0.3">
      <c r="A2334" t="s">
        <v>5209</v>
      </c>
      <c r="B2334" t="s">
        <v>3967</v>
      </c>
      <c r="C2334" t="str">
        <f t="shared" si="72"/>
        <v>D0362</v>
      </c>
      <c r="D2334">
        <f>VLOOKUP(C2334,Sheet5!F:H,3,)</f>
        <v>10</v>
      </c>
      <c r="E2334" t="s">
        <v>5163</v>
      </c>
      <c r="F2334" t="s">
        <v>3668</v>
      </c>
      <c r="G2334" t="s">
        <v>5152</v>
      </c>
      <c r="H2334" t="s">
        <v>2024</v>
      </c>
      <c r="I2334" t="str">
        <f t="shared" si="73"/>
        <v>D0362OB2SKU00547</v>
      </c>
      <c r="J2334">
        <v>20</v>
      </c>
    </row>
    <row r="2335" spans="1:10" x14ac:dyDescent="0.3">
      <c r="A2335" t="s">
        <v>5209</v>
      </c>
      <c r="B2335" t="s">
        <v>3967</v>
      </c>
      <c r="C2335" t="str">
        <f t="shared" si="72"/>
        <v>D0362</v>
      </c>
      <c r="D2335">
        <f>VLOOKUP(C2335,Sheet5!F:H,3,)</f>
        <v>10</v>
      </c>
      <c r="E2335" t="s">
        <v>5163</v>
      </c>
      <c r="F2335" t="s">
        <v>3668</v>
      </c>
      <c r="G2335" t="s">
        <v>5152</v>
      </c>
      <c r="H2335" t="s">
        <v>1877</v>
      </c>
      <c r="I2335" t="str">
        <f t="shared" si="73"/>
        <v>D0362OB2SKU00459</v>
      </c>
      <c r="J2335">
        <v>20</v>
      </c>
    </row>
    <row r="2336" spans="1:10" x14ac:dyDescent="0.3">
      <c r="A2336" t="s">
        <v>5209</v>
      </c>
      <c r="B2336" t="s">
        <v>3967</v>
      </c>
      <c r="C2336" t="str">
        <f t="shared" si="72"/>
        <v>D0362</v>
      </c>
      <c r="D2336">
        <f>VLOOKUP(C2336,Sheet5!F:H,3,)</f>
        <v>10</v>
      </c>
      <c r="E2336" t="s">
        <v>5163</v>
      </c>
      <c r="F2336" t="s">
        <v>3668</v>
      </c>
      <c r="G2336" t="s">
        <v>5152</v>
      </c>
      <c r="H2336" t="s">
        <v>1995</v>
      </c>
      <c r="I2336" t="str">
        <f t="shared" si="73"/>
        <v>D0362OB2SKU00434</v>
      </c>
      <c r="J2336">
        <v>30</v>
      </c>
    </row>
    <row r="2337" spans="1:10" x14ac:dyDescent="0.3">
      <c r="A2337" t="s">
        <v>5209</v>
      </c>
      <c r="B2337" t="s">
        <v>3966</v>
      </c>
      <c r="C2337" t="str">
        <f t="shared" si="72"/>
        <v>D0362</v>
      </c>
      <c r="D2337">
        <f>VLOOKUP(C2337,Sheet5!F:H,3,)</f>
        <v>10</v>
      </c>
      <c r="E2337" t="s">
        <v>5164</v>
      </c>
      <c r="F2337" t="s">
        <v>3668</v>
      </c>
      <c r="G2337" t="s">
        <v>5152</v>
      </c>
      <c r="H2337" t="s">
        <v>2021</v>
      </c>
      <c r="I2337" t="str">
        <f t="shared" si="73"/>
        <v>D0362OB1SKU00457</v>
      </c>
      <c r="J2337">
        <v>20</v>
      </c>
    </row>
    <row r="2338" spans="1:10" x14ac:dyDescent="0.3">
      <c r="A2338" t="s">
        <v>5209</v>
      </c>
      <c r="B2338" t="s">
        <v>3966</v>
      </c>
      <c r="C2338" t="str">
        <f t="shared" si="72"/>
        <v>D0362</v>
      </c>
      <c r="D2338">
        <f>VLOOKUP(C2338,Sheet5!F:H,3,)</f>
        <v>10</v>
      </c>
      <c r="E2338" t="s">
        <v>5164</v>
      </c>
      <c r="F2338" t="s">
        <v>3668</v>
      </c>
      <c r="G2338" t="s">
        <v>5152</v>
      </c>
      <c r="H2338" t="s">
        <v>2503</v>
      </c>
      <c r="I2338" t="str">
        <f t="shared" si="73"/>
        <v>D0362OB1SKU00723</v>
      </c>
      <c r="J2338">
        <v>20</v>
      </c>
    </row>
    <row r="2339" spans="1:10" x14ac:dyDescent="0.3">
      <c r="A2339" t="s">
        <v>5209</v>
      </c>
      <c r="B2339" t="s">
        <v>3966</v>
      </c>
      <c r="C2339" t="str">
        <f t="shared" si="72"/>
        <v>D0362</v>
      </c>
      <c r="D2339">
        <f>VLOOKUP(C2339,Sheet5!F:H,3,)</f>
        <v>10</v>
      </c>
      <c r="E2339" t="s">
        <v>5164</v>
      </c>
      <c r="F2339" t="s">
        <v>3668</v>
      </c>
      <c r="G2339" t="s">
        <v>5152</v>
      </c>
      <c r="H2339" t="s">
        <v>1954</v>
      </c>
      <c r="I2339" t="str">
        <f t="shared" si="73"/>
        <v>D0362OB1SKU00428</v>
      </c>
      <c r="J2339">
        <v>250</v>
      </c>
    </row>
    <row r="2340" spans="1:10" x14ac:dyDescent="0.3">
      <c r="A2340" t="s">
        <v>5209</v>
      </c>
      <c r="B2340" t="s">
        <v>3966</v>
      </c>
      <c r="C2340" t="str">
        <f t="shared" si="72"/>
        <v>D0362</v>
      </c>
      <c r="D2340">
        <f>VLOOKUP(C2340,Sheet5!F:H,3,)</f>
        <v>10</v>
      </c>
      <c r="E2340" t="s">
        <v>5164</v>
      </c>
      <c r="F2340" t="s">
        <v>3668</v>
      </c>
      <c r="G2340" t="s">
        <v>5152</v>
      </c>
      <c r="H2340" t="s">
        <v>11</v>
      </c>
      <c r="I2340" t="str">
        <f t="shared" si="73"/>
        <v>D0362OB1SKU00300</v>
      </c>
      <c r="J2340">
        <v>150</v>
      </c>
    </row>
    <row r="2341" spans="1:10" x14ac:dyDescent="0.3">
      <c r="A2341" t="s">
        <v>5209</v>
      </c>
      <c r="B2341" t="s">
        <v>3966</v>
      </c>
      <c r="C2341" t="str">
        <f t="shared" si="72"/>
        <v>D0362</v>
      </c>
      <c r="D2341">
        <f>VLOOKUP(C2341,Sheet5!F:H,3,)</f>
        <v>10</v>
      </c>
      <c r="E2341" t="s">
        <v>5164</v>
      </c>
      <c r="F2341" t="s">
        <v>3668</v>
      </c>
      <c r="G2341" t="s">
        <v>5152</v>
      </c>
      <c r="H2341" t="s">
        <v>2503</v>
      </c>
      <c r="I2341" t="str">
        <f t="shared" si="73"/>
        <v>D0362OB1SKU00723</v>
      </c>
      <c r="J2341">
        <v>20</v>
      </c>
    </row>
    <row r="2342" spans="1:10" x14ac:dyDescent="0.3">
      <c r="A2342" t="s">
        <v>5209</v>
      </c>
      <c r="B2342" t="s">
        <v>3966</v>
      </c>
      <c r="C2342" t="str">
        <f t="shared" si="72"/>
        <v>D0362</v>
      </c>
      <c r="D2342">
        <f>VLOOKUP(C2342,Sheet5!F:H,3,)</f>
        <v>10</v>
      </c>
      <c r="E2342" t="s">
        <v>5164</v>
      </c>
      <c r="F2342" t="s">
        <v>3668</v>
      </c>
      <c r="G2342" t="s">
        <v>5152</v>
      </c>
      <c r="H2342" t="s">
        <v>1877</v>
      </c>
      <c r="I2342" t="str">
        <f t="shared" si="73"/>
        <v>D0362OB1SKU00459</v>
      </c>
      <c r="J2342">
        <v>20</v>
      </c>
    </row>
    <row r="2343" spans="1:10" x14ac:dyDescent="0.3">
      <c r="A2343" t="s">
        <v>5209</v>
      </c>
      <c r="B2343" t="s">
        <v>3966</v>
      </c>
      <c r="C2343" t="str">
        <f t="shared" si="72"/>
        <v>D0362</v>
      </c>
      <c r="D2343">
        <f>VLOOKUP(C2343,Sheet5!F:H,3,)</f>
        <v>10</v>
      </c>
      <c r="E2343" t="s">
        <v>5164</v>
      </c>
      <c r="F2343" t="s">
        <v>3668</v>
      </c>
      <c r="G2343" t="s">
        <v>5152</v>
      </c>
      <c r="H2343" t="s">
        <v>1995</v>
      </c>
      <c r="I2343" t="str">
        <f t="shared" si="73"/>
        <v>D0362OB1SKU00434</v>
      </c>
      <c r="J2343">
        <v>20</v>
      </c>
    </row>
    <row r="2344" spans="1:10" x14ac:dyDescent="0.3">
      <c r="A2344" t="s">
        <v>5209</v>
      </c>
      <c r="B2344" t="s">
        <v>3966</v>
      </c>
      <c r="C2344" t="str">
        <f t="shared" si="72"/>
        <v>D0362</v>
      </c>
      <c r="D2344">
        <f>VLOOKUP(C2344,Sheet5!F:H,3,)</f>
        <v>10</v>
      </c>
      <c r="E2344" t="s">
        <v>5164</v>
      </c>
      <c r="F2344" t="s">
        <v>3668</v>
      </c>
      <c r="G2344" t="s">
        <v>5152</v>
      </c>
      <c r="H2344" t="s">
        <v>2021</v>
      </c>
      <c r="I2344" t="str">
        <f t="shared" si="73"/>
        <v>D0362OB1SKU00457</v>
      </c>
      <c r="J2344">
        <v>20</v>
      </c>
    </row>
    <row r="2345" spans="1:10" x14ac:dyDescent="0.3">
      <c r="A2345" t="s">
        <v>4938</v>
      </c>
      <c r="B2345" t="s">
        <v>3296</v>
      </c>
      <c r="C2345" t="str">
        <f t="shared" si="72"/>
        <v>D0364</v>
      </c>
      <c r="D2345">
        <f>VLOOKUP(C2345,Sheet5!F:H,3,)</f>
        <v>10</v>
      </c>
      <c r="E2345" t="s">
        <v>4917</v>
      </c>
      <c r="F2345" t="s">
        <v>4918</v>
      </c>
      <c r="G2345" t="s">
        <v>4919</v>
      </c>
      <c r="H2345" t="s">
        <v>11</v>
      </c>
      <c r="I2345" t="str">
        <f t="shared" si="73"/>
        <v>D0364OB1SKU00300</v>
      </c>
      <c r="J2345">
        <v>200</v>
      </c>
    </row>
    <row r="2346" spans="1:10" x14ac:dyDescent="0.3">
      <c r="A2346" t="s">
        <v>4938</v>
      </c>
      <c r="B2346" t="s">
        <v>3296</v>
      </c>
      <c r="C2346" t="str">
        <f t="shared" si="72"/>
        <v>D0364</v>
      </c>
      <c r="D2346">
        <f>VLOOKUP(C2346,Sheet5!F:H,3,)</f>
        <v>10</v>
      </c>
      <c r="E2346" t="s">
        <v>4917</v>
      </c>
      <c r="F2346" t="s">
        <v>4918</v>
      </c>
      <c r="G2346" t="s">
        <v>4919</v>
      </c>
      <c r="H2346" t="s">
        <v>1954</v>
      </c>
      <c r="I2346" t="str">
        <f t="shared" si="73"/>
        <v>D0364OB1SKU00428</v>
      </c>
      <c r="J2346">
        <v>10</v>
      </c>
    </row>
    <row r="2347" spans="1:10" x14ac:dyDescent="0.3">
      <c r="A2347" t="s">
        <v>4938</v>
      </c>
      <c r="B2347" t="s">
        <v>3296</v>
      </c>
      <c r="C2347" t="str">
        <f t="shared" si="72"/>
        <v>D0364</v>
      </c>
      <c r="D2347">
        <f>VLOOKUP(C2347,Sheet5!F:H,3,)</f>
        <v>10</v>
      </c>
      <c r="E2347" t="s">
        <v>4917</v>
      </c>
      <c r="F2347" t="s">
        <v>4918</v>
      </c>
      <c r="G2347" t="s">
        <v>4919</v>
      </c>
      <c r="H2347" t="s">
        <v>1995</v>
      </c>
      <c r="I2347" t="str">
        <f t="shared" si="73"/>
        <v>D0364OB1SKU00434</v>
      </c>
      <c r="J2347">
        <v>5</v>
      </c>
    </row>
    <row r="2348" spans="1:10" x14ac:dyDescent="0.3">
      <c r="A2348" t="s">
        <v>4938</v>
      </c>
      <c r="B2348" t="s">
        <v>3296</v>
      </c>
      <c r="C2348" t="str">
        <f t="shared" si="72"/>
        <v>D0364</v>
      </c>
      <c r="D2348">
        <f>VLOOKUP(C2348,Sheet5!F:H,3,)</f>
        <v>10</v>
      </c>
      <c r="E2348" t="s">
        <v>4917</v>
      </c>
      <c r="F2348" t="s">
        <v>4918</v>
      </c>
      <c r="G2348" t="s">
        <v>4919</v>
      </c>
      <c r="H2348" t="s">
        <v>13</v>
      </c>
      <c r="I2348" t="str">
        <f t="shared" si="73"/>
        <v>D0364OB1SKU00269</v>
      </c>
      <c r="J2348">
        <v>2</v>
      </c>
    </row>
    <row r="2349" spans="1:10" x14ac:dyDescent="0.3">
      <c r="A2349" t="s">
        <v>4938</v>
      </c>
      <c r="B2349" t="s">
        <v>3296</v>
      </c>
      <c r="C2349" t="str">
        <f t="shared" si="72"/>
        <v>D0364</v>
      </c>
      <c r="D2349">
        <f>VLOOKUP(C2349,Sheet5!F:H,3,)</f>
        <v>10</v>
      </c>
      <c r="E2349" t="s">
        <v>4917</v>
      </c>
      <c r="F2349" t="s">
        <v>4918</v>
      </c>
      <c r="G2349" t="s">
        <v>4919</v>
      </c>
      <c r="H2349" t="s">
        <v>1682</v>
      </c>
      <c r="I2349" t="str">
        <f t="shared" si="73"/>
        <v>D0364OB1SKU00695</v>
      </c>
      <c r="J2349">
        <v>0.5</v>
      </c>
    </row>
    <row r="2350" spans="1:10" x14ac:dyDescent="0.3">
      <c r="A2350" t="s">
        <v>4938</v>
      </c>
      <c r="B2350" t="s">
        <v>3296</v>
      </c>
      <c r="C2350" t="str">
        <f t="shared" si="72"/>
        <v>D0364</v>
      </c>
      <c r="D2350">
        <f>VLOOKUP(C2350,Sheet5!F:H,3,)</f>
        <v>10</v>
      </c>
      <c r="E2350" t="s">
        <v>4917</v>
      </c>
      <c r="F2350" t="s">
        <v>4918</v>
      </c>
      <c r="G2350" t="s">
        <v>4919</v>
      </c>
      <c r="H2350" t="s">
        <v>1877</v>
      </c>
      <c r="I2350" t="str">
        <f t="shared" si="73"/>
        <v>D0364OB1SKU00459</v>
      </c>
      <c r="J2350">
        <v>1</v>
      </c>
    </row>
    <row r="2351" spans="1:10" x14ac:dyDescent="0.3">
      <c r="A2351" t="s">
        <v>4938</v>
      </c>
      <c r="B2351" t="s">
        <v>3296</v>
      </c>
      <c r="C2351" t="str">
        <f t="shared" si="72"/>
        <v>D0364</v>
      </c>
      <c r="D2351">
        <f>VLOOKUP(C2351,Sheet5!F:H,3,)</f>
        <v>10</v>
      </c>
      <c r="E2351" t="s">
        <v>4917</v>
      </c>
      <c r="F2351" t="s">
        <v>4918</v>
      </c>
      <c r="G2351" t="s">
        <v>4919</v>
      </c>
      <c r="H2351" t="s">
        <v>1440</v>
      </c>
      <c r="I2351" t="str">
        <f t="shared" si="73"/>
        <v>D0364OB1SKU00264</v>
      </c>
      <c r="J2351">
        <v>1</v>
      </c>
    </row>
    <row r="2352" spans="1:10" x14ac:dyDescent="0.3">
      <c r="A2352" t="s">
        <v>4938</v>
      </c>
      <c r="B2352" t="s">
        <v>3296</v>
      </c>
      <c r="C2352" t="str">
        <f t="shared" si="72"/>
        <v>D0364</v>
      </c>
      <c r="D2352">
        <f>VLOOKUP(C2352,Sheet5!F:H,3,)</f>
        <v>10</v>
      </c>
      <c r="E2352" t="s">
        <v>4917</v>
      </c>
      <c r="F2352" t="s">
        <v>4918</v>
      </c>
      <c r="G2352" t="s">
        <v>4919</v>
      </c>
      <c r="H2352" t="s">
        <v>14</v>
      </c>
      <c r="I2352" t="str">
        <f t="shared" si="73"/>
        <v>D0364OB1SKU00292</v>
      </c>
      <c r="J2352">
        <v>4</v>
      </c>
    </row>
    <row r="2353" spans="1:10" x14ac:dyDescent="0.3">
      <c r="A2353" t="s">
        <v>4938</v>
      </c>
      <c r="B2353" t="s">
        <v>3296</v>
      </c>
      <c r="C2353" t="str">
        <f t="shared" si="72"/>
        <v>D0364</v>
      </c>
      <c r="D2353">
        <f>VLOOKUP(C2353,Sheet5!F:H,3,)</f>
        <v>10</v>
      </c>
      <c r="E2353" t="s">
        <v>4917</v>
      </c>
      <c r="F2353" t="s">
        <v>4918</v>
      </c>
      <c r="G2353" t="s">
        <v>4919</v>
      </c>
      <c r="H2353" t="s">
        <v>2021</v>
      </c>
      <c r="I2353" t="str">
        <f t="shared" si="73"/>
        <v>D0364OB1SKU00457</v>
      </c>
      <c r="J2353">
        <v>1</v>
      </c>
    </row>
    <row r="2354" spans="1:10" x14ac:dyDescent="0.3">
      <c r="A2354" t="s">
        <v>4938</v>
      </c>
      <c r="B2354" t="s">
        <v>3296</v>
      </c>
      <c r="C2354" t="str">
        <f t="shared" si="72"/>
        <v>D0364</v>
      </c>
      <c r="D2354">
        <f>VLOOKUP(C2354,Sheet5!F:H,3,)</f>
        <v>10</v>
      </c>
      <c r="E2354" t="s">
        <v>4917</v>
      </c>
      <c r="F2354" t="s">
        <v>4918</v>
      </c>
      <c r="G2354" t="s">
        <v>4919</v>
      </c>
      <c r="H2354" t="s">
        <v>1656</v>
      </c>
      <c r="I2354" t="str">
        <f t="shared" si="73"/>
        <v>D0364OB1SKU00698</v>
      </c>
      <c r="J2354">
        <v>2</v>
      </c>
    </row>
    <row r="2355" spans="1:10" x14ac:dyDescent="0.3">
      <c r="A2355" t="s">
        <v>4938</v>
      </c>
      <c r="B2355" t="s">
        <v>3296</v>
      </c>
      <c r="C2355" t="str">
        <f t="shared" si="72"/>
        <v>D0364</v>
      </c>
      <c r="D2355">
        <f>VLOOKUP(C2355,Sheet5!F:H,3,)</f>
        <v>10</v>
      </c>
      <c r="E2355" t="s">
        <v>4917</v>
      </c>
      <c r="F2355" t="s">
        <v>4918</v>
      </c>
      <c r="G2355" t="s">
        <v>4919</v>
      </c>
      <c r="H2355" t="s">
        <v>4271</v>
      </c>
      <c r="I2355" t="str">
        <f t="shared" si="73"/>
        <v>D0364OB1SKU00809</v>
      </c>
      <c r="J2355">
        <v>2</v>
      </c>
    </row>
    <row r="2356" spans="1:10" x14ac:dyDescent="0.3">
      <c r="A2356" t="s">
        <v>4938</v>
      </c>
      <c r="B2356" t="s">
        <v>3296</v>
      </c>
      <c r="C2356" t="str">
        <f t="shared" si="72"/>
        <v>D0364</v>
      </c>
      <c r="D2356">
        <f>VLOOKUP(C2356,Sheet5!F:H,3,)</f>
        <v>10</v>
      </c>
      <c r="E2356" t="s">
        <v>4917</v>
      </c>
      <c r="F2356" t="s">
        <v>4918</v>
      </c>
      <c r="G2356" t="s">
        <v>4919</v>
      </c>
      <c r="H2356" t="s">
        <v>2543</v>
      </c>
      <c r="I2356" t="str">
        <f t="shared" si="73"/>
        <v>D0364OB1SKU00670</v>
      </c>
      <c r="J2356">
        <v>5</v>
      </c>
    </row>
    <row r="2357" spans="1:10" x14ac:dyDescent="0.3">
      <c r="A2357" t="s">
        <v>4938</v>
      </c>
      <c r="B2357" t="s">
        <v>3296</v>
      </c>
      <c r="C2357" t="str">
        <f t="shared" si="72"/>
        <v>D0364</v>
      </c>
      <c r="D2357">
        <f>VLOOKUP(C2357,Sheet5!F:H,3,)</f>
        <v>10</v>
      </c>
      <c r="E2357" t="s">
        <v>4917</v>
      </c>
      <c r="F2357" t="s">
        <v>4918</v>
      </c>
      <c r="G2357" t="s">
        <v>4919</v>
      </c>
      <c r="H2357" t="s">
        <v>16</v>
      </c>
      <c r="I2357" t="str">
        <f t="shared" si="73"/>
        <v>D0364OB1SKU00530</v>
      </c>
      <c r="J2357">
        <v>1</v>
      </c>
    </row>
    <row r="2358" spans="1:10" x14ac:dyDescent="0.3">
      <c r="A2358" t="s">
        <v>4938</v>
      </c>
      <c r="B2358" t="s">
        <v>3296</v>
      </c>
      <c r="C2358" t="str">
        <f t="shared" si="72"/>
        <v>D0364</v>
      </c>
      <c r="D2358">
        <f>VLOOKUP(C2358,Sheet5!F:H,3,)</f>
        <v>10</v>
      </c>
      <c r="E2358" t="s">
        <v>4917</v>
      </c>
      <c r="F2358" t="s">
        <v>4918</v>
      </c>
      <c r="G2358" t="s">
        <v>4919</v>
      </c>
      <c r="H2358" t="s">
        <v>15</v>
      </c>
      <c r="I2358" t="str">
        <f t="shared" si="73"/>
        <v>D0364OB1SKU00535</v>
      </c>
      <c r="J2358">
        <v>0.5</v>
      </c>
    </row>
    <row r="2359" spans="1:10" x14ac:dyDescent="0.3">
      <c r="A2359" t="s">
        <v>4938</v>
      </c>
      <c r="B2359" t="s">
        <v>3297</v>
      </c>
      <c r="C2359" t="str">
        <f t="shared" si="72"/>
        <v>D0364</v>
      </c>
      <c r="D2359">
        <f>VLOOKUP(C2359,Sheet5!F:H,3,)</f>
        <v>10</v>
      </c>
      <c r="E2359" t="s">
        <v>4920</v>
      </c>
      <c r="F2359" t="s">
        <v>4918</v>
      </c>
      <c r="G2359" t="s">
        <v>4919</v>
      </c>
      <c r="H2359" t="s">
        <v>11</v>
      </c>
      <c r="I2359" t="str">
        <f t="shared" si="73"/>
        <v>D0364OB2SKU00300</v>
      </c>
      <c r="J2359">
        <v>200</v>
      </c>
    </row>
    <row r="2360" spans="1:10" x14ac:dyDescent="0.3">
      <c r="A2360" t="s">
        <v>4938</v>
      </c>
      <c r="B2360" t="s">
        <v>3297</v>
      </c>
      <c r="C2360" t="str">
        <f t="shared" si="72"/>
        <v>D0364</v>
      </c>
      <c r="D2360">
        <f>VLOOKUP(C2360,Sheet5!F:H,3,)</f>
        <v>10</v>
      </c>
      <c r="E2360" t="s">
        <v>4920</v>
      </c>
      <c r="F2360" t="s">
        <v>4918</v>
      </c>
      <c r="G2360" t="s">
        <v>4919</v>
      </c>
      <c r="H2360" t="s">
        <v>1954</v>
      </c>
      <c r="I2360" t="str">
        <f t="shared" si="73"/>
        <v>D0364OB2SKU00428</v>
      </c>
      <c r="J2360">
        <v>10</v>
      </c>
    </row>
    <row r="2361" spans="1:10" x14ac:dyDescent="0.3">
      <c r="A2361" t="s">
        <v>4938</v>
      </c>
      <c r="B2361" t="s">
        <v>3297</v>
      </c>
      <c r="C2361" t="str">
        <f t="shared" si="72"/>
        <v>D0364</v>
      </c>
      <c r="D2361">
        <f>VLOOKUP(C2361,Sheet5!F:H,3,)</f>
        <v>10</v>
      </c>
      <c r="E2361" t="s">
        <v>4920</v>
      </c>
      <c r="F2361" t="s">
        <v>4918</v>
      </c>
      <c r="G2361" t="s">
        <v>4919</v>
      </c>
      <c r="H2361" t="s">
        <v>1995</v>
      </c>
      <c r="I2361" t="str">
        <f t="shared" si="73"/>
        <v>D0364OB2SKU00434</v>
      </c>
      <c r="J2361">
        <v>5</v>
      </c>
    </row>
    <row r="2362" spans="1:10" x14ac:dyDescent="0.3">
      <c r="A2362" t="s">
        <v>4938</v>
      </c>
      <c r="B2362" t="s">
        <v>3297</v>
      </c>
      <c r="C2362" t="str">
        <f t="shared" si="72"/>
        <v>D0364</v>
      </c>
      <c r="D2362">
        <f>VLOOKUP(C2362,Sheet5!F:H,3,)</f>
        <v>10</v>
      </c>
      <c r="E2362" t="s">
        <v>4920</v>
      </c>
      <c r="F2362" t="s">
        <v>4918</v>
      </c>
      <c r="G2362" t="s">
        <v>4919</v>
      </c>
      <c r="H2362" t="s">
        <v>13</v>
      </c>
      <c r="I2362" t="str">
        <f t="shared" si="73"/>
        <v>D0364OB2SKU00269</v>
      </c>
      <c r="J2362">
        <v>2</v>
      </c>
    </row>
    <row r="2363" spans="1:10" x14ac:dyDescent="0.3">
      <c r="A2363" t="s">
        <v>4938</v>
      </c>
      <c r="B2363" t="s">
        <v>3297</v>
      </c>
      <c r="C2363" t="str">
        <f t="shared" si="72"/>
        <v>D0364</v>
      </c>
      <c r="D2363">
        <f>VLOOKUP(C2363,Sheet5!F:H,3,)</f>
        <v>10</v>
      </c>
      <c r="E2363" t="s">
        <v>4920</v>
      </c>
      <c r="F2363" t="s">
        <v>4918</v>
      </c>
      <c r="G2363" t="s">
        <v>4919</v>
      </c>
      <c r="H2363" t="s">
        <v>1682</v>
      </c>
      <c r="I2363" t="str">
        <f t="shared" si="73"/>
        <v>D0364OB2SKU00695</v>
      </c>
      <c r="J2363">
        <v>0.5</v>
      </c>
    </row>
    <row r="2364" spans="1:10" x14ac:dyDescent="0.3">
      <c r="A2364" t="s">
        <v>4938</v>
      </c>
      <c r="B2364" t="s">
        <v>3297</v>
      </c>
      <c r="C2364" t="str">
        <f t="shared" si="72"/>
        <v>D0364</v>
      </c>
      <c r="D2364">
        <f>VLOOKUP(C2364,Sheet5!F:H,3,)</f>
        <v>10</v>
      </c>
      <c r="E2364" t="s">
        <v>4920</v>
      </c>
      <c r="F2364" t="s">
        <v>4918</v>
      </c>
      <c r="G2364" t="s">
        <v>4919</v>
      </c>
      <c r="H2364" t="s">
        <v>1877</v>
      </c>
      <c r="I2364" t="str">
        <f t="shared" si="73"/>
        <v>D0364OB2SKU00459</v>
      </c>
      <c r="J2364">
        <v>1</v>
      </c>
    </row>
    <row r="2365" spans="1:10" x14ac:dyDescent="0.3">
      <c r="A2365" t="s">
        <v>4938</v>
      </c>
      <c r="B2365" t="s">
        <v>3297</v>
      </c>
      <c r="C2365" t="str">
        <f t="shared" si="72"/>
        <v>D0364</v>
      </c>
      <c r="D2365">
        <f>VLOOKUP(C2365,Sheet5!F:H,3,)</f>
        <v>10</v>
      </c>
      <c r="E2365" t="s">
        <v>4920</v>
      </c>
      <c r="F2365" t="s">
        <v>4918</v>
      </c>
      <c r="G2365" t="s">
        <v>4919</v>
      </c>
      <c r="H2365" t="s">
        <v>1440</v>
      </c>
      <c r="I2365" t="str">
        <f t="shared" si="73"/>
        <v>D0364OB2SKU00264</v>
      </c>
      <c r="J2365">
        <v>1</v>
      </c>
    </row>
    <row r="2366" spans="1:10" x14ac:dyDescent="0.3">
      <c r="A2366" t="s">
        <v>4938</v>
      </c>
      <c r="B2366" t="s">
        <v>3297</v>
      </c>
      <c r="C2366" t="str">
        <f t="shared" si="72"/>
        <v>D0364</v>
      </c>
      <c r="D2366">
        <f>VLOOKUP(C2366,Sheet5!F:H,3,)</f>
        <v>10</v>
      </c>
      <c r="E2366" t="s">
        <v>4920</v>
      </c>
      <c r="F2366" t="s">
        <v>4918</v>
      </c>
      <c r="G2366" t="s">
        <v>4919</v>
      </c>
      <c r="H2366" t="s">
        <v>14</v>
      </c>
      <c r="I2366" t="str">
        <f t="shared" si="73"/>
        <v>D0364OB2SKU00292</v>
      </c>
      <c r="J2366">
        <v>4</v>
      </c>
    </row>
    <row r="2367" spans="1:10" x14ac:dyDescent="0.3">
      <c r="A2367" t="s">
        <v>4938</v>
      </c>
      <c r="B2367" t="s">
        <v>3297</v>
      </c>
      <c r="C2367" t="str">
        <f t="shared" si="72"/>
        <v>D0364</v>
      </c>
      <c r="D2367">
        <f>VLOOKUP(C2367,Sheet5!F:H,3,)</f>
        <v>10</v>
      </c>
      <c r="E2367" t="s">
        <v>4920</v>
      </c>
      <c r="F2367" t="s">
        <v>4918</v>
      </c>
      <c r="G2367" t="s">
        <v>4919</v>
      </c>
      <c r="H2367" t="s">
        <v>2021</v>
      </c>
      <c r="I2367" t="str">
        <f t="shared" si="73"/>
        <v>D0364OB2SKU00457</v>
      </c>
      <c r="J2367">
        <v>1</v>
      </c>
    </row>
    <row r="2368" spans="1:10" x14ac:dyDescent="0.3">
      <c r="A2368" t="s">
        <v>4938</v>
      </c>
      <c r="B2368" t="s">
        <v>3297</v>
      </c>
      <c r="C2368" t="str">
        <f t="shared" si="72"/>
        <v>D0364</v>
      </c>
      <c r="D2368">
        <f>VLOOKUP(C2368,Sheet5!F:H,3,)</f>
        <v>10</v>
      </c>
      <c r="E2368" t="s">
        <v>4920</v>
      </c>
      <c r="F2368" t="s">
        <v>4918</v>
      </c>
      <c r="G2368" t="s">
        <v>4919</v>
      </c>
      <c r="H2368" t="s">
        <v>1656</v>
      </c>
      <c r="I2368" t="str">
        <f t="shared" si="73"/>
        <v>D0364OB2SKU00698</v>
      </c>
      <c r="J2368">
        <v>2</v>
      </c>
    </row>
    <row r="2369" spans="1:10" x14ac:dyDescent="0.3">
      <c r="A2369" t="s">
        <v>4938</v>
      </c>
      <c r="B2369" t="s">
        <v>3297</v>
      </c>
      <c r="C2369" t="str">
        <f t="shared" si="72"/>
        <v>D0364</v>
      </c>
      <c r="D2369">
        <f>VLOOKUP(C2369,Sheet5!F:H,3,)</f>
        <v>10</v>
      </c>
      <c r="E2369" t="s">
        <v>4920</v>
      </c>
      <c r="F2369" t="s">
        <v>4918</v>
      </c>
      <c r="G2369" t="s">
        <v>4919</v>
      </c>
      <c r="H2369" t="s">
        <v>4271</v>
      </c>
      <c r="I2369" t="str">
        <f t="shared" si="73"/>
        <v>D0364OB2SKU00809</v>
      </c>
      <c r="J2369">
        <v>2</v>
      </c>
    </row>
    <row r="2370" spans="1:10" x14ac:dyDescent="0.3">
      <c r="A2370" t="s">
        <v>4938</v>
      </c>
      <c r="B2370" t="s">
        <v>3297</v>
      </c>
      <c r="C2370" t="str">
        <f t="shared" ref="C2370:C2433" si="74">LEFT(B2370,5)</f>
        <v>D0364</v>
      </c>
      <c r="D2370">
        <f>VLOOKUP(C2370,Sheet5!F:H,3,)</f>
        <v>10</v>
      </c>
      <c r="E2370" t="s">
        <v>4920</v>
      </c>
      <c r="F2370" t="s">
        <v>4918</v>
      </c>
      <c r="G2370" t="s">
        <v>4919</v>
      </c>
      <c r="H2370" t="s">
        <v>2543</v>
      </c>
      <c r="I2370" t="str">
        <f t="shared" si="73"/>
        <v>D0364OB2SKU00670</v>
      </c>
      <c r="J2370">
        <v>5</v>
      </c>
    </row>
    <row r="2371" spans="1:10" x14ac:dyDescent="0.3">
      <c r="A2371" t="s">
        <v>4938</v>
      </c>
      <c r="B2371" t="s">
        <v>3297</v>
      </c>
      <c r="C2371" t="str">
        <f t="shared" si="74"/>
        <v>D0364</v>
      </c>
      <c r="D2371">
        <f>VLOOKUP(C2371,Sheet5!F:H,3,)</f>
        <v>10</v>
      </c>
      <c r="E2371" t="s">
        <v>4920</v>
      </c>
      <c r="F2371" t="s">
        <v>4918</v>
      </c>
      <c r="G2371" t="s">
        <v>4919</v>
      </c>
      <c r="H2371" t="s">
        <v>16</v>
      </c>
      <c r="I2371" t="str">
        <f t="shared" ref="I2371:I2434" si="75">B2371&amp;H2371</f>
        <v>D0364OB2SKU00530</v>
      </c>
      <c r="J2371">
        <v>1</v>
      </c>
    </row>
    <row r="2372" spans="1:10" x14ac:dyDescent="0.3">
      <c r="A2372" t="s">
        <v>4938</v>
      </c>
      <c r="B2372" t="s">
        <v>3297</v>
      </c>
      <c r="C2372" t="str">
        <f t="shared" si="74"/>
        <v>D0364</v>
      </c>
      <c r="D2372">
        <f>VLOOKUP(C2372,Sheet5!F:H,3,)</f>
        <v>10</v>
      </c>
      <c r="E2372" t="s">
        <v>4920</v>
      </c>
      <c r="F2372" t="s">
        <v>4918</v>
      </c>
      <c r="G2372" t="s">
        <v>4919</v>
      </c>
      <c r="H2372" t="s">
        <v>15</v>
      </c>
      <c r="I2372" t="str">
        <f t="shared" si="75"/>
        <v>D0364OB2SKU00535</v>
      </c>
      <c r="J2372">
        <v>0.5</v>
      </c>
    </row>
    <row r="2373" spans="1:10" x14ac:dyDescent="0.3">
      <c r="A2373" t="s">
        <v>4938</v>
      </c>
      <c r="B2373" t="s">
        <v>4889</v>
      </c>
      <c r="C2373" t="str">
        <f t="shared" si="74"/>
        <v>D0364</v>
      </c>
      <c r="D2373">
        <f>VLOOKUP(C2373,Sheet5!F:H,3,)</f>
        <v>10</v>
      </c>
      <c r="E2373" t="s">
        <v>4921</v>
      </c>
      <c r="F2373" t="s">
        <v>4918</v>
      </c>
      <c r="G2373" t="s">
        <v>4919</v>
      </c>
      <c r="H2373" t="s">
        <v>11</v>
      </c>
      <c r="I2373" t="str">
        <f t="shared" si="75"/>
        <v>D0364OB3SKU00300</v>
      </c>
      <c r="J2373">
        <v>150</v>
      </c>
    </row>
    <row r="2374" spans="1:10" x14ac:dyDescent="0.3">
      <c r="A2374" t="s">
        <v>4938</v>
      </c>
      <c r="B2374" t="s">
        <v>4889</v>
      </c>
      <c r="C2374" t="str">
        <f t="shared" si="74"/>
        <v>D0364</v>
      </c>
      <c r="D2374">
        <f>VLOOKUP(C2374,Sheet5!F:H,3,)</f>
        <v>10</v>
      </c>
      <c r="E2374" t="s">
        <v>4921</v>
      </c>
      <c r="F2374" t="s">
        <v>4918</v>
      </c>
      <c r="G2374" t="s">
        <v>4919</v>
      </c>
      <c r="H2374" t="s">
        <v>1995</v>
      </c>
      <c r="I2374" t="str">
        <f t="shared" si="75"/>
        <v>D0364OB3SKU00434</v>
      </c>
      <c r="J2374">
        <v>5</v>
      </c>
    </row>
    <row r="2375" spans="1:10" x14ac:dyDescent="0.3">
      <c r="A2375" t="s">
        <v>4938</v>
      </c>
      <c r="B2375" t="s">
        <v>4889</v>
      </c>
      <c r="C2375" t="str">
        <f t="shared" si="74"/>
        <v>D0364</v>
      </c>
      <c r="D2375">
        <f>VLOOKUP(C2375,Sheet5!F:H,3,)</f>
        <v>10</v>
      </c>
      <c r="E2375" t="s">
        <v>4921</v>
      </c>
      <c r="F2375" t="s">
        <v>4918</v>
      </c>
      <c r="G2375" t="s">
        <v>4919</v>
      </c>
      <c r="H2375" t="s">
        <v>13</v>
      </c>
      <c r="I2375" t="str">
        <f t="shared" si="75"/>
        <v>D0364OB3SKU00269</v>
      </c>
      <c r="J2375">
        <v>2</v>
      </c>
    </row>
    <row r="2376" spans="1:10" x14ac:dyDescent="0.3">
      <c r="A2376" t="s">
        <v>4938</v>
      </c>
      <c r="B2376" t="s">
        <v>4889</v>
      </c>
      <c r="C2376" t="str">
        <f t="shared" si="74"/>
        <v>D0364</v>
      </c>
      <c r="D2376">
        <f>VLOOKUP(C2376,Sheet5!F:H,3,)</f>
        <v>10</v>
      </c>
      <c r="E2376" t="s">
        <v>4921</v>
      </c>
      <c r="F2376" t="s">
        <v>4918</v>
      </c>
      <c r="G2376" t="s">
        <v>4919</v>
      </c>
      <c r="H2376" t="s">
        <v>1877</v>
      </c>
      <c r="I2376" t="str">
        <f t="shared" si="75"/>
        <v>D0364OB3SKU00459</v>
      </c>
      <c r="J2376">
        <v>1</v>
      </c>
    </row>
    <row r="2377" spans="1:10" x14ac:dyDescent="0.3">
      <c r="A2377" t="s">
        <v>4938</v>
      </c>
      <c r="B2377" t="s">
        <v>4889</v>
      </c>
      <c r="C2377" t="str">
        <f t="shared" si="74"/>
        <v>D0364</v>
      </c>
      <c r="D2377">
        <f>VLOOKUP(C2377,Sheet5!F:H,3,)</f>
        <v>10</v>
      </c>
      <c r="E2377" t="s">
        <v>4921</v>
      </c>
      <c r="F2377" t="s">
        <v>4918</v>
      </c>
      <c r="G2377" t="s">
        <v>4919</v>
      </c>
      <c r="H2377" t="s">
        <v>1440</v>
      </c>
      <c r="I2377" t="str">
        <f t="shared" si="75"/>
        <v>D0364OB3SKU00264</v>
      </c>
      <c r="J2377">
        <v>2</v>
      </c>
    </row>
    <row r="2378" spans="1:10" x14ac:dyDescent="0.3">
      <c r="A2378" t="s">
        <v>4938</v>
      </c>
      <c r="B2378" t="s">
        <v>4889</v>
      </c>
      <c r="C2378" t="str">
        <f t="shared" si="74"/>
        <v>D0364</v>
      </c>
      <c r="D2378">
        <f>VLOOKUP(C2378,Sheet5!F:H,3,)</f>
        <v>10</v>
      </c>
      <c r="E2378" t="s">
        <v>4921</v>
      </c>
      <c r="F2378" t="s">
        <v>4918</v>
      </c>
      <c r="G2378" t="s">
        <v>4919</v>
      </c>
      <c r="H2378" t="s">
        <v>14</v>
      </c>
      <c r="I2378" t="str">
        <f t="shared" si="75"/>
        <v>D0364OB3SKU00292</v>
      </c>
      <c r="J2378">
        <v>4</v>
      </c>
    </row>
    <row r="2379" spans="1:10" x14ac:dyDescent="0.3">
      <c r="A2379" t="s">
        <v>4938</v>
      </c>
      <c r="B2379" t="s">
        <v>4889</v>
      </c>
      <c r="C2379" t="str">
        <f t="shared" si="74"/>
        <v>D0364</v>
      </c>
      <c r="D2379">
        <f>VLOOKUP(C2379,Sheet5!F:H,3,)</f>
        <v>10</v>
      </c>
      <c r="E2379" t="s">
        <v>4921</v>
      </c>
      <c r="F2379" t="s">
        <v>4918</v>
      </c>
      <c r="G2379" t="s">
        <v>4919</v>
      </c>
      <c r="H2379" t="s">
        <v>2021</v>
      </c>
      <c r="I2379" t="str">
        <f t="shared" si="75"/>
        <v>D0364OB3SKU00457</v>
      </c>
      <c r="J2379">
        <v>1</v>
      </c>
    </row>
    <row r="2380" spans="1:10" x14ac:dyDescent="0.3">
      <c r="A2380" t="s">
        <v>4938</v>
      </c>
      <c r="B2380" t="s">
        <v>4889</v>
      </c>
      <c r="C2380" t="str">
        <f t="shared" si="74"/>
        <v>D0364</v>
      </c>
      <c r="D2380">
        <f>VLOOKUP(C2380,Sheet5!F:H,3,)</f>
        <v>10</v>
      </c>
      <c r="E2380" t="s">
        <v>4921</v>
      </c>
      <c r="F2380" t="s">
        <v>4918</v>
      </c>
      <c r="G2380" t="s">
        <v>4919</v>
      </c>
      <c r="H2380" t="s">
        <v>1656</v>
      </c>
      <c r="I2380" t="str">
        <f t="shared" si="75"/>
        <v>D0364OB3SKU00698</v>
      </c>
      <c r="J2380">
        <v>1</v>
      </c>
    </row>
    <row r="2381" spans="1:10" x14ac:dyDescent="0.3">
      <c r="A2381" t="s">
        <v>4938</v>
      </c>
      <c r="B2381" t="s">
        <v>4889</v>
      </c>
      <c r="C2381" t="str">
        <f t="shared" si="74"/>
        <v>D0364</v>
      </c>
      <c r="D2381">
        <f>VLOOKUP(C2381,Sheet5!F:H,3,)</f>
        <v>10</v>
      </c>
      <c r="E2381" t="s">
        <v>4921</v>
      </c>
      <c r="F2381" t="s">
        <v>4918</v>
      </c>
      <c r="G2381" t="s">
        <v>4919</v>
      </c>
      <c r="H2381" t="s">
        <v>4271</v>
      </c>
      <c r="I2381" t="str">
        <f t="shared" si="75"/>
        <v>D0364OB3SKU00809</v>
      </c>
      <c r="J2381">
        <v>1</v>
      </c>
    </row>
    <row r="2382" spans="1:10" x14ac:dyDescent="0.3">
      <c r="A2382" t="s">
        <v>4938</v>
      </c>
      <c r="B2382" t="s">
        <v>4889</v>
      </c>
      <c r="C2382" t="str">
        <f t="shared" si="74"/>
        <v>D0364</v>
      </c>
      <c r="D2382">
        <f>VLOOKUP(C2382,Sheet5!F:H,3,)</f>
        <v>10</v>
      </c>
      <c r="E2382" t="s">
        <v>4921</v>
      </c>
      <c r="F2382" t="s">
        <v>4918</v>
      </c>
      <c r="G2382" t="s">
        <v>4919</v>
      </c>
      <c r="H2382" t="s">
        <v>2543</v>
      </c>
      <c r="I2382" t="str">
        <f t="shared" si="75"/>
        <v>D0364OB3SKU00670</v>
      </c>
      <c r="J2382">
        <v>5</v>
      </c>
    </row>
    <row r="2383" spans="1:10" x14ac:dyDescent="0.3">
      <c r="A2383" t="s">
        <v>5071</v>
      </c>
      <c r="B2383" t="s">
        <v>3970</v>
      </c>
      <c r="C2383" t="str">
        <f t="shared" si="74"/>
        <v>D0365</v>
      </c>
      <c r="D2383">
        <f>VLOOKUP(C2383,Sheet5!F:H,3,)</f>
        <v>10</v>
      </c>
      <c r="E2383" t="s">
        <v>5019</v>
      </c>
      <c r="F2383" t="s">
        <v>5020</v>
      </c>
      <c r="G2383" t="s">
        <v>5021</v>
      </c>
      <c r="H2383" t="s">
        <v>11</v>
      </c>
      <c r="I2383" t="str">
        <f t="shared" si="75"/>
        <v>D0365OB1SKU00300</v>
      </c>
      <c r="J2383">
        <v>150</v>
      </c>
    </row>
    <row r="2384" spans="1:10" x14ac:dyDescent="0.3">
      <c r="A2384" t="s">
        <v>5071</v>
      </c>
      <c r="B2384" t="s">
        <v>3970</v>
      </c>
      <c r="C2384" t="str">
        <f t="shared" si="74"/>
        <v>D0365</v>
      </c>
      <c r="D2384">
        <f>VLOOKUP(C2384,Sheet5!F:H,3,)</f>
        <v>10</v>
      </c>
      <c r="E2384" t="s">
        <v>5019</v>
      </c>
      <c r="F2384" t="s">
        <v>5020</v>
      </c>
      <c r="G2384" t="s">
        <v>5021</v>
      </c>
      <c r="H2384" t="s">
        <v>1954</v>
      </c>
      <c r="I2384" t="str">
        <f t="shared" si="75"/>
        <v>D0365OB1SKU00428</v>
      </c>
      <c r="J2384">
        <v>1</v>
      </c>
    </row>
    <row r="2385" spans="1:10" x14ac:dyDescent="0.3">
      <c r="A2385" t="s">
        <v>5071</v>
      </c>
      <c r="B2385" t="s">
        <v>3970</v>
      </c>
      <c r="C2385" t="str">
        <f t="shared" si="74"/>
        <v>D0365</v>
      </c>
      <c r="D2385">
        <f>VLOOKUP(C2385,Sheet5!F:H,3,)</f>
        <v>10</v>
      </c>
      <c r="E2385" t="s">
        <v>5019</v>
      </c>
      <c r="F2385" t="s">
        <v>5020</v>
      </c>
      <c r="G2385" t="s">
        <v>5021</v>
      </c>
      <c r="H2385" t="s">
        <v>14</v>
      </c>
      <c r="I2385" t="str">
        <f t="shared" si="75"/>
        <v>D0365OB1SKU00292</v>
      </c>
      <c r="J2385">
        <v>3</v>
      </c>
    </row>
    <row r="2386" spans="1:10" x14ac:dyDescent="0.3">
      <c r="A2386" t="s">
        <v>5071</v>
      </c>
      <c r="B2386" t="s">
        <v>3970</v>
      </c>
      <c r="C2386" t="str">
        <f t="shared" si="74"/>
        <v>D0365</v>
      </c>
      <c r="D2386">
        <f>VLOOKUP(C2386,Sheet5!F:H,3,)</f>
        <v>10</v>
      </c>
      <c r="E2386" t="s">
        <v>5019</v>
      </c>
      <c r="F2386" t="s">
        <v>5020</v>
      </c>
      <c r="G2386" t="s">
        <v>5021</v>
      </c>
      <c r="H2386" t="s">
        <v>1656</v>
      </c>
      <c r="I2386" t="str">
        <f t="shared" si="75"/>
        <v>D0365OB1SKU00698</v>
      </c>
      <c r="J2386">
        <v>5</v>
      </c>
    </row>
    <row r="2387" spans="1:10" x14ac:dyDescent="0.3">
      <c r="A2387" t="s">
        <v>5071</v>
      </c>
      <c r="B2387" t="s">
        <v>3970</v>
      </c>
      <c r="C2387" t="str">
        <f t="shared" si="74"/>
        <v>D0365</v>
      </c>
      <c r="D2387">
        <f>VLOOKUP(C2387,Sheet5!F:H,3,)</f>
        <v>10</v>
      </c>
      <c r="E2387" t="s">
        <v>5019</v>
      </c>
      <c r="F2387" t="s">
        <v>5020</v>
      </c>
      <c r="G2387" t="s">
        <v>5021</v>
      </c>
      <c r="H2387" t="s">
        <v>4271</v>
      </c>
      <c r="I2387" t="str">
        <f t="shared" si="75"/>
        <v>D0365OB1SKU00809</v>
      </c>
      <c r="J2387">
        <v>1</v>
      </c>
    </row>
    <row r="2388" spans="1:10" x14ac:dyDescent="0.3">
      <c r="A2388" t="s">
        <v>5071</v>
      </c>
      <c r="B2388" t="s">
        <v>3970</v>
      </c>
      <c r="C2388" t="str">
        <f t="shared" si="74"/>
        <v>D0365</v>
      </c>
      <c r="D2388">
        <f>VLOOKUP(C2388,Sheet5!F:H,3,)</f>
        <v>10</v>
      </c>
      <c r="E2388" t="s">
        <v>5019</v>
      </c>
      <c r="F2388" t="s">
        <v>5020</v>
      </c>
      <c r="G2388" t="s">
        <v>5021</v>
      </c>
      <c r="H2388" t="s">
        <v>15</v>
      </c>
      <c r="I2388" t="str">
        <f t="shared" si="75"/>
        <v>D0365OB1SKU00535</v>
      </c>
      <c r="J2388">
        <v>1</v>
      </c>
    </row>
    <row r="2389" spans="1:10" x14ac:dyDescent="0.3">
      <c r="A2389" t="s">
        <v>5209</v>
      </c>
      <c r="B2389" t="s">
        <v>5092</v>
      </c>
      <c r="C2389" t="str">
        <f t="shared" si="74"/>
        <v>D0366</v>
      </c>
      <c r="D2389">
        <f>VLOOKUP(C2389,Sheet5!F:H,3,)</f>
        <v>11</v>
      </c>
      <c r="E2389" t="s">
        <v>5165</v>
      </c>
      <c r="F2389" t="s">
        <v>3224</v>
      </c>
      <c r="G2389" t="s">
        <v>3674</v>
      </c>
      <c r="H2389" t="s">
        <v>11</v>
      </c>
      <c r="I2389" t="str">
        <f t="shared" si="75"/>
        <v>D0366OB4SKU00300</v>
      </c>
      <c r="J2389">
        <v>450</v>
      </c>
    </row>
    <row r="2390" spans="1:10" x14ac:dyDescent="0.3">
      <c r="A2390" t="s">
        <v>5209</v>
      </c>
      <c r="B2390" t="s">
        <v>5092</v>
      </c>
      <c r="C2390" t="str">
        <f t="shared" si="74"/>
        <v>D0366</v>
      </c>
      <c r="D2390">
        <f>VLOOKUP(C2390,Sheet5!F:H,3,)</f>
        <v>11</v>
      </c>
      <c r="E2390" t="s">
        <v>5165</v>
      </c>
      <c r="F2390" t="s">
        <v>3224</v>
      </c>
      <c r="G2390" t="s">
        <v>3674</v>
      </c>
      <c r="H2390" t="s">
        <v>13</v>
      </c>
      <c r="I2390" t="str">
        <f t="shared" si="75"/>
        <v>D0366OB4SKU00269</v>
      </c>
      <c r="J2390">
        <v>10</v>
      </c>
    </row>
    <row r="2391" spans="1:10" x14ac:dyDescent="0.3">
      <c r="A2391" t="s">
        <v>5209</v>
      </c>
      <c r="B2391" t="s">
        <v>5092</v>
      </c>
      <c r="C2391" t="str">
        <f t="shared" si="74"/>
        <v>D0366</v>
      </c>
      <c r="D2391">
        <f>VLOOKUP(C2391,Sheet5!F:H,3,)</f>
        <v>11</v>
      </c>
      <c r="E2391" t="s">
        <v>5165</v>
      </c>
      <c r="F2391" t="s">
        <v>3224</v>
      </c>
      <c r="G2391" t="s">
        <v>3674</v>
      </c>
      <c r="H2391" t="s">
        <v>14</v>
      </c>
      <c r="I2391" t="str">
        <f t="shared" si="75"/>
        <v>D0366OB4SKU00292</v>
      </c>
      <c r="J2391">
        <v>20</v>
      </c>
    </row>
    <row r="2392" spans="1:10" x14ac:dyDescent="0.3">
      <c r="A2392" t="s">
        <v>5209</v>
      </c>
      <c r="B2392" t="s">
        <v>5092</v>
      </c>
      <c r="C2392" t="str">
        <f t="shared" si="74"/>
        <v>D0366</v>
      </c>
      <c r="D2392">
        <f>VLOOKUP(C2392,Sheet5!F:H,3,)</f>
        <v>11</v>
      </c>
      <c r="E2392" t="s">
        <v>5165</v>
      </c>
      <c r="F2392" t="s">
        <v>3224</v>
      </c>
      <c r="G2392" t="s">
        <v>3674</v>
      </c>
      <c r="H2392" t="s">
        <v>2543</v>
      </c>
      <c r="I2392" t="str">
        <f t="shared" si="75"/>
        <v>D0366OB4SKU00670</v>
      </c>
      <c r="J2392">
        <v>10</v>
      </c>
    </row>
    <row r="2393" spans="1:10" x14ac:dyDescent="0.3">
      <c r="A2393" t="s">
        <v>5209</v>
      </c>
      <c r="B2393" t="s">
        <v>5660</v>
      </c>
      <c r="C2393" t="str">
        <f t="shared" si="74"/>
        <v>D0366</v>
      </c>
      <c r="D2393">
        <f>VLOOKUP(C2393,Sheet5!F:H,3,)</f>
        <v>11</v>
      </c>
      <c r="E2393" t="s">
        <v>5166</v>
      </c>
      <c r="F2393" t="s">
        <v>3224</v>
      </c>
      <c r="G2393" t="s">
        <v>3674</v>
      </c>
      <c r="H2393" t="s">
        <v>1954</v>
      </c>
      <c r="I2393" t="str">
        <f t="shared" si="75"/>
        <v>D0366OB5SKU00428</v>
      </c>
      <c r="J2393">
        <v>80</v>
      </c>
    </row>
    <row r="2394" spans="1:10" x14ac:dyDescent="0.3">
      <c r="A2394" t="s">
        <v>5209</v>
      </c>
      <c r="B2394" t="s">
        <v>5660</v>
      </c>
      <c r="C2394" t="str">
        <f t="shared" si="74"/>
        <v>D0366</v>
      </c>
      <c r="D2394">
        <f>VLOOKUP(C2394,Sheet5!F:H,3,)</f>
        <v>11</v>
      </c>
      <c r="E2394" t="s">
        <v>5166</v>
      </c>
      <c r="F2394" t="s">
        <v>3224</v>
      </c>
      <c r="G2394" t="s">
        <v>3674</v>
      </c>
      <c r="H2394" t="s">
        <v>2024</v>
      </c>
      <c r="I2394" t="str">
        <f t="shared" si="75"/>
        <v>D0366OB5SKU00547</v>
      </c>
      <c r="J2394">
        <v>10</v>
      </c>
    </row>
    <row r="2395" spans="1:10" x14ac:dyDescent="0.3">
      <c r="A2395" t="s">
        <v>5209</v>
      </c>
      <c r="B2395" t="s">
        <v>5660</v>
      </c>
      <c r="C2395" t="str">
        <f t="shared" si="74"/>
        <v>D0366</v>
      </c>
      <c r="D2395">
        <f>VLOOKUP(C2395,Sheet5!F:H,3,)</f>
        <v>11</v>
      </c>
      <c r="E2395" t="s">
        <v>5166</v>
      </c>
      <c r="F2395" t="s">
        <v>3224</v>
      </c>
      <c r="G2395" t="s">
        <v>3674</v>
      </c>
      <c r="H2395" t="s">
        <v>1877</v>
      </c>
      <c r="I2395" t="str">
        <f t="shared" si="75"/>
        <v>D0366OB5SKU00459</v>
      </c>
      <c r="J2395">
        <v>5</v>
      </c>
    </row>
    <row r="2396" spans="1:10" x14ac:dyDescent="0.3">
      <c r="A2396" t="s">
        <v>5209</v>
      </c>
      <c r="B2396" t="s">
        <v>5660</v>
      </c>
      <c r="C2396" t="str">
        <f t="shared" si="74"/>
        <v>D0366</v>
      </c>
      <c r="D2396">
        <f>VLOOKUP(C2396,Sheet5!F:H,3,)</f>
        <v>11</v>
      </c>
      <c r="E2396" t="s">
        <v>5166</v>
      </c>
      <c r="F2396" t="s">
        <v>3224</v>
      </c>
      <c r="G2396" t="s">
        <v>3674</v>
      </c>
      <c r="H2396" t="s">
        <v>1995</v>
      </c>
      <c r="I2396" t="str">
        <f t="shared" si="75"/>
        <v>D0366OB5SKU00434</v>
      </c>
      <c r="J2396">
        <v>10</v>
      </c>
    </row>
    <row r="2397" spans="1:10" x14ac:dyDescent="0.3">
      <c r="A2397" t="s">
        <v>5209</v>
      </c>
      <c r="B2397" t="s">
        <v>5660</v>
      </c>
      <c r="C2397" t="str">
        <f t="shared" si="74"/>
        <v>D0366</v>
      </c>
      <c r="D2397">
        <f>VLOOKUP(C2397,Sheet5!F:H,3,)</f>
        <v>11</v>
      </c>
      <c r="E2397" t="s">
        <v>5166</v>
      </c>
      <c r="F2397" t="s">
        <v>3224</v>
      </c>
      <c r="G2397" t="s">
        <v>3674</v>
      </c>
      <c r="H2397" t="s">
        <v>2021</v>
      </c>
      <c r="I2397" t="str">
        <f t="shared" si="75"/>
        <v>D0366OB5SKU00457</v>
      </c>
      <c r="J2397">
        <v>10</v>
      </c>
    </row>
    <row r="2398" spans="1:10" x14ac:dyDescent="0.3">
      <c r="A2398" t="s">
        <v>5209</v>
      </c>
      <c r="B2398" t="s">
        <v>3318</v>
      </c>
      <c r="C2398" t="str">
        <f t="shared" si="74"/>
        <v>D0367</v>
      </c>
      <c r="D2398">
        <f>VLOOKUP(C2398,Sheet5!F:H,3,)</f>
        <v>11</v>
      </c>
      <c r="E2398" t="s">
        <v>5134</v>
      </c>
      <c r="F2398" t="s">
        <v>5135</v>
      </c>
      <c r="G2398" t="s">
        <v>5136</v>
      </c>
      <c r="H2398" t="s">
        <v>11</v>
      </c>
      <c r="I2398" t="str">
        <f t="shared" si="75"/>
        <v>D0367OB1SKU00300</v>
      </c>
      <c r="J2398">
        <v>700</v>
      </c>
    </row>
    <row r="2399" spans="1:10" x14ac:dyDescent="0.3">
      <c r="A2399" t="s">
        <v>5209</v>
      </c>
      <c r="B2399" t="s">
        <v>3318</v>
      </c>
      <c r="C2399" t="str">
        <f t="shared" si="74"/>
        <v>D0367</v>
      </c>
      <c r="D2399">
        <f>VLOOKUP(C2399,Sheet5!F:H,3,)</f>
        <v>11</v>
      </c>
      <c r="E2399" t="s">
        <v>5134</v>
      </c>
      <c r="F2399" t="s">
        <v>5135</v>
      </c>
      <c r="G2399" t="s">
        <v>5136</v>
      </c>
      <c r="H2399" t="s">
        <v>13</v>
      </c>
      <c r="I2399" t="str">
        <f t="shared" si="75"/>
        <v>D0367OB1SKU00269</v>
      </c>
      <c r="J2399">
        <v>10</v>
      </c>
    </row>
    <row r="2400" spans="1:10" x14ac:dyDescent="0.3">
      <c r="A2400" t="s">
        <v>5209</v>
      </c>
      <c r="B2400" t="s">
        <v>3318</v>
      </c>
      <c r="C2400" t="str">
        <f t="shared" si="74"/>
        <v>D0367</v>
      </c>
      <c r="D2400">
        <f>VLOOKUP(C2400,Sheet5!F:H,3,)</f>
        <v>11</v>
      </c>
      <c r="E2400" t="s">
        <v>5134</v>
      </c>
      <c r="F2400" t="s">
        <v>5135</v>
      </c>
      <c r="G2400" t="s">
        <v>5136</v>
      </c>
      <c r="H2400" t="s">
        <v>1682</v>
      </c>
      <c r="I2400" t="str">
        <f t="shared" si="75"/>
        <v>D0367OB1SKU00695</v>
      </c>
      <c r="J2400">
        <v>10</v>
      </c>
    </row>
    <row r="2401" spans="1:10" x14ac:dyDescent="0.3">
      <c r="A2401" t="s">
        <v>5209</v>
      </c>
      <c r="B2401" t="s">
        <v>3318</v>
      </c>
      <c r="C2401" t="str">
        <f t="shared" si="74"/>
        <v>D0367</v>
      </c>
      <c r="D2401">
        <f>VLOOKUP(C2401,Sheet5!F:H,3,)</f>
        <v>11</v>
      </c>
      <c r="E2401" t="s">
        <v>5134</v>
      </c>
      <c r="F2401" t="s">
        <v>5135</v>
      </c>
      <c r="G2401" t="s">
        <v>5136</v>
      </c>
      <c r="H2401" t="s">
        <v>14</v>
      </c>
      <c r="I2401" t="str">
        <f t="shared" si="75"/>
        <v>D0367OB1SKU00292</v>
      </c>
      <c r="J2401">
        <v>30</v>
      </c>
    </row>
    <row r="2402" spans="1:10" x14ac:dyDescent="0.3">
      <c r="A2402" t="s">
        <v>5209</v>
      </c>
      <c r="B2402" t="s">
        <v>3318</v>
      </c>
      <c r="C2402" t="str">
        <f t="shared" si="74"/>
        <v>D0367</v>
      </c>
      <c r="D2402">
        <f>VLOOKUP(C2402,Sheet5!F:H,3,)</f>
        <v>11</v>
      </c>
      <c r="E2402" t="s">
        <v>5134</v>
      </c>
      <c r="F2402" t="s">
        <v>5135</v>
      </c>
      <c r="G2402" t="s">
        <v>5136</v>
      </c>
      <c r="H2402" t="s">
        <v>1656</v>
      </c>
      <c r="I2402" t="str">
        <f t="shared" si="75"/>
        <v>D0367OB1SKU00698</v>
      </c>
      <c r="J2402">
        <v>20</v>
      </c>
    </row>
    <row r="2403" spans="1:10" x14ac:dyDescent="0.3">
      <c r="A2403" t="s">
        <v>5209</v>
      </c>
      <c r="B2403" t="s">
        <v>3318</v>
      </c>
      <c r="C2403" t="str">
        <f t="shared" si="74"/>
        <v>D0367</v>
      </c>
      <c r="D2403">
        <f>VLOOKUP(C2403,Sheet5!F:H,3,)</f>
        <v>11</v>
      </c>
      <c r="E2403" t="s">
        <v>5134</v>
      </c>
      <c r="F2403" t="s">
        <v>5135</v>
      </c>
      <c r="G2403" t="s">
        <v>5136</v>
      </c>
      <c r="H2403" t="s">
        <v>2543</v>
      </c>
      <c r="I2403" t="str">
        <f t="shared" si="75"/>
        <v>D0367OB1SKU00670</v>
      </c>
      <c r="J2403">
        <v>10</v>
      </c>
    </row>
    <row r="2404" spans="1:10" x14ac:dyDescent="0.3">
      <c r="A2404" t="s">
        <v>5209</v>
      </c>
      <c r="B2404" t="s">
        <v>3318</v>
      </c>
      <c r="C2404" t="str">
        <f t="shared" si="74"/>
        <v>D0367</v>
      </c>
      <c r="D2404">
        <f>VLOOKUP(C2404,Sheet5!F:H,3,)</f>
        <v>11</v>
      </c>
      <c r="E2404" t="s">
        <v>5134</v>
      </c>
      <c r="F2404" t="s">
        <v>5135</v>
      </c>
      <c r="G2404" t="s">
        <v>5136</v>
      </c>
      <c r="H2404" t="s">
        <v>4271</v>
      </c>
      <c r="I2404" t="str">
        <f t="shared" si="75"/>
        <v>D0367OB1SKU00809</v>
      </c>
      <c r="J2404">
        <v>2</v>
      </c>
    </row>
    <row r="2405" spans="1:10" x14ac:dyDescent="0.3">
      <c r="A2405" t="s">
        <v>5209</v>
      </c>
      <c r="B2405" t="s">
        <v>5088</v>
      </c>
      <c r="C2405" t="str">
        <f t="shared" si="74"/>
        <v>D0367</v>
      </c>
      <c r="D2405">
        <f>VLOOKUP(C2405,Sheet5!F:H,3,)</f>
        <v>11</v>
      </c>
      <c r="E2405" t="s">
        <v>5158</v>
      </c>
      <c r="F2405" t="s">
        <v>5135</v>
      </c>
      <c r="G2405" t="s">
        <v>5136</v>
      </c>
      <c r="H2405" t="s">
        <v>11</v>
      </c>
      <c r="I2405" t="str">
        <f t="shared" si="75"/>
        <v>D0367OB2SKU00300</v>
      </c>
      <c r="J2405">
        <v>250</v>
      </c>
    </row>
    <row r="2406" spans="1:10" x14ac:dyDescent="0.3">
      <c r="A2406" t="s">
        <v>5209</v>
      </c>
      <c r="B2406" t="s">
        <v>5088</v>
      </c>
      <c r="C2406" t="str">
        <f t="shared" si="74"/>
        <v>D0367</v>
      </c>
      <c r="D2406">
        <f>VLOOKUP(C2406,Sheet5!F:H,3,)</f>
        <v>11</v>
      </c>
      <c r="E2406" t="s">
        <v>5158</v>
      </c>
      <c r="F2406" t="s">
        <v>5135</v>
      </c>
      <c r="G2406" t="s">
        <v>5136</v>
      </c>
      <c r="H2406" t="s">
        <v>1954</v>
      </c>
      <c r="I2406" t="str">
        <f t="shared" si="75"/>
        <v>D0367OB2SKU00428</v>
      </c>
      <c r="J2406">
        <v>70</v>
      </c>
    </row>
    <row r="2407" spans="1:10" x14ac:dyDescent="0.3">
      <c r="A2407" t="s">
        <v>5209</v>
      </c>
      <c r="B2407" t="s">
        <v>5088</v>
      </c>
      <c r="C2407" t="str">
        <f t="shared" si="74"/>
        <v>D0367</v>
      </c>
      <c r="D2407">
        <f>VLOOKUP(C2407,Sheet5!F:H,3,)</f>
        <v>11</v>
      </c>
      <c r="E2407" t="s">
        <v>5158</v>
      </c>
      <c r="F2407" t="s">
        <v>5135</v>
      </c>
      <c r="G2407" t="s">
        <v>5136</v>
      </c>
      <c r="H2407" t="s">
        <v>1682</v>
      </c>
      <c r="I2407" t="str">
        <f t="shared" si="75"/>
        <v>D0367OB2SKU00695</v>
      </c>
      <c r="J2407">
        <v>10</v>
      </c>
    </row>
    <row r="2408" spans="1:10" x14ac:dyDescent="0.3">
      <c r="A2408" t="s">
        <v>5209</v>
      </c>
      <c r="B2408" t="s">
        <v>5088</v>
      </c>
      <c r="C2408" t="str">
        <f t="shared" si="74"/>
        <v>D0367</v>
      </c>
      <c r="D2408">
        <f>VLOOKUP(C2408,Sheet5!F:H,3,)</f>
        <v>11</v>
      </c>
      <c r="E2408" t="s">
        <v>5158</v>
      </c>
      <c r="F2408" t="s">
        <v>5135</v>
      </c>
      <c r="G2408" t="s">
        <v>5136</v>
      </c>
      <c r="H2408" t="s">
        <v>2024</v>
      </c>
      <c r="I2408" t="str">
        <f t="shared" si="75"/>
        <v>D0367OB2SKU00547</v>
      </c>
      <c r="J2408">
        <v>10</v>
      </c>
    </row>
    <row r="2409" spans="1:10" x14ac:dyDescent="0.3">
      <c r="A2409" t="s">
        <v>5209</v>
      </c>
      <c r="B2409" t="s">
        <v>5088</v>
      </c>
      <c r="C2409" t="str">
        <f t="shared" si="74"/>
        <v>D0367</v>
      </c>
      <c r="D2409">
        <f>VLOOKUP(C2409,Sheet5!F:H,3,)</f>
        <v>11</v>
      </c>
      <c r="E2409" t="s">
        <v>5158</v>
      </c>
      <c r="F2409" t="s">
        <v>5135</v>
      </c>
      <c r="G2409" t="s">
        <v>5136</v>
      </c>
      <c r="H2409" t="s">
        <v>1877</v>
      </c>
      <c r="I2409" t="str">
        <f t="shared" si="75"/>
        <v>D0367OB2SKU00459</v>
      </c>
      <c r="J2409">
        <v>5</v>
      </c>
    </row>
    <row r="2410" spans="1:10" x14ac:dyDescent="0.3">
      <c r="A2410" t="s">
        <v>5209</v>
      </c>
      <c r="B2410" t="s">
        <v>5088</v>
      </c>
      <c r="C2410" t="str">
        <f t="shared" si="74"/>
        <v>D0367</v>
      </c>
      <c r="D2410">
        <f>VLOOKUP(C2410,Sheet5!F:H,3,)</f>
        <v>11</v>
      </c>
      <c r="E2410" t="s">
        <v>5158</v>
      </c>
      <c r="F2410" t="s">
        <v>5135</v>
      </c>
      <c r="G2410" t="s">
        <v>5136</v>
      </c>
      <c r="H2410" t="s">
        <v>1995</v>
      </c>
      <c r="I2410" t="str">
        <f t="shared" si="75"/>
        <v>D0367OB2SKU00434</v>
      </c>
      <c r="J2410">
        <v>20</v>
      </c>
    </row>
    <row r="2411" spans="1:10" x14ac:dyDescent="0.3">
      <c r="A2411" t="s">
        <v>5209</v>
      </c>
      <c r="B2411" t="s">
        <v>5088</v>
      </c>
      <c r="C2411" t="str">
        <f t="shared" si="74"/>
        <v>D0367</v>
      </c>
      <c r="D2411">
        <f>VLOOKUP(C2411,Sheet5!F:H,3,)</f>
        <v>11</v>
      </c>
      <c r="E2411" t="s">
        <v>5158</v>
      </c>
      <c r="F2411" t="s">
        <v>5135</v>
      </c>
      <c r="G2411" t="s">
        <v>5136</v>
      </c>
      <c r="H2411" t="s">
        <v>2021</v>
      </c>
      <c r="I2411" t="str">
        <f t="shared" si="75"/>
        <v>D0367OB2SKU00457</v>
      </c>
      <c r="J2411">
        <v>10</v>
      </c>
    </row>
    <row r="2412" spans="1:10" x14ac:dyDescent="0.3">
      <c r="A2412" t="s">
        <v>4632</v>
      </c>
      <c r="B2412" t="s">
        <v>3225</v>
      </c>
      <c r="C2412" t="str">
        <f t="shared" si="74"/>
        <v>D0370</v>
      </c>
      <c r="D2412">
        <f>VLOOKUP(C2412,Sheet5!F:H,3,)</f>
        <v>11</v>
      </c>
      <c r="E2412" t="s">
        <v>4618</v>
      </c>
      <c r="F2412" t="s">
        <v>4619</v>
      </c>
      <c r="G2412" t="s">
        <v>4620</v>
      </c>
      <c r="H2412" t="s">
        <v>11</v>
      </c>
      <c r="I2412" t="str">
        <f t="shared" si="75"/>
        <v>D0370OB1SKU00300</v>
      </c>
      <c r="J2412">
        <v>135</v>
      </c>
    </row>
    <row r="2413" spans="1:10" x14ac:dyDescent="0.3">
      <c r="A2413" t="s">
        <v>4632</v>
      </c>
      <c r="B2413" t="s">
        <v>3225</v>
      </c>
      <c r="C2413" t="str">
        <f t="shared" si="74"/>
        <v>D0370</v>
      </c>
      <c r="D2413">
        <f>VLOOKUP(C2413,Sheet5!F:H,3,)</f>
        <v>11</v>
      </c>
      <c r="E2413" t="s">
        <v>4618</v>
      </c>
      <c r="F2413" t="s">
        <v>4619</v>
      </c>
      <c r="G2413" t="s">
        <v>4620</v>
      </c>
      <c r="H2413" t="s">
        <v>12</v>
      </c>
      <c r="I2413" t="str">
        <f t="shared" si="75"/>
        <v>D0370OB1SKU00296</v>
      </c>
      <c r="J2413">
        <v>7</v>
      </c>
    </row>
    <row r="2414" spans="1:10" x14ac:dyDescent="0.3">
      <c r="A2414" t="s">
        <v>4632</v>
      </c>
      <c r="B2414" t="s">
        <v>3225</v>
      </c>
      <c r="C2414" t="str">
        <f t="shared" si="74"/>
        <v>D0370</v>
      </c>
      <c r="D2414">
        <f>VLOOKUP(C2414,Sheet5!F:H,3,)</f>
        <v>11</v>
      </c>
      <c r="E2414" t="s">
        <v>4618</v>
      </c>
      <c r="F2414" t="s">
        <v>4619</v>
      </c>
      <c r="G2414" t="s">
        <v>4620</v>
      </c>
      <c r="H2414" t="s">
        <v>1440</v>
      </c>
      <c r="I2414" t="str">
        <f t="shared" si="75"/>
        <v>D0370OB1SKU00264</v>
      </c>
      <c r="J2414">
        <v>18</v>
      </c>
    </row>
    <row r="2415" spans="1:10" x14ac:dyDescent="0.3">
      <c r="A2415" t="s">
        <v>4632</v>
      </c>
      <c r="B2415" t="s">
        <v>3225</v>
      </c>
      <c r="C2415" t="str">
        <f t="shared" si="74"/>
        <v>D0370</v>
      </c>
      <c r="D2415">
        <f>VLOOKUP(C2415,Sheet5!F:H,3,)</f>
        <v>11</v>
      </c>
      <c r="E2415" t="s">
        <v>4618</v>
      </c>
      <c r="F2415" t="s">
        <v>4619</v>
      </c>
      <c r="G2415" t="s">
        <v>4620</v>
      </c>
      <c r="H2415" t="s">
        <v>1682</v>
      </c>
      <c r="I2415" t="str">
        <f t="shared" si="75"/>
        <v>D0370OB1SKU00695</v>
      </c>
      <c r="J2415">
        <v>9</v>
      </c>
    </row>
    <row r="2416" spans="1:10" x14ac:dyDescent="0.3">
      <c r="A2416" t="s">
        <v>4632</v>
      </c>
      <c r="B2416" t="s">
        <v>3225</v>
      </c>
      <c r="C2416" t="str">
        <f t="shared" si="74"/>
        <v>D0370</v>
      </c>
      <c r="D2416">
        <f>VLOOKUP(C2416,Sheet5!F:H,3,)</f>
        <v>11</v>
      </c>
      <c r="E2416" t="s">
        <v>4618</v>
      </c>
      <c r="F2416" t="s">
        <v>4619</v>
      </c>
      <c r="G2416" t="s">
        <v>4620</v>
      </c>
      <c r="H2416" t="s">
        <v>14</v>
      </c>
      <c r="I2416" t="str">
        <f t="shared" si="75"/>
        <v>D0370OB1SKU00292</v>
      </c>
      <c r="J2416">
        <v>30</v>
      </c>
    </row>
    <row r="2417" spans="1:10" x14ac:dyDescent="0.3">
      <c r="A2417" t="s">
        <v>4632</v>
      </c>
      <c r="B2417" t="s">
        <v>3225</v>
      </c>
      <c r="C2417" t="str">
        <f t="shared" si="74"/>
        <v>D0370</v>
      </c>
      <c r="D2417">
        <f>VLOOKUP(C2417,Sheet5!F:H,3,)</f>
        <v>11</v>
      </c>
      <c r="E2417" t="s">
        <v>4618</v>
      </c>
      <c r="F2417" t="s">
        <v>4619</v>
      </c>
      <c r="G2417" t="s">
        <v>4620</v>
      </c>
      <c r="H2417" t="s">
        <v>1656</v>
      </c>
      <c r="I2417" t="str">
        <f t="shared" si="75"/>
        <v>D0370OB1SKU00698</v>
      </c>
      <c r="J2417">
        <v>10</v>
      </c>
    </row>
    <row r="2418" spans="1:10" x14ac:dyDescent="0.3">
      <c r="A2418" t="s">
        <v>4632</v>
      </c>
      <c r="B2418" t="s">
        <v>3225</v>
      </c>
      <c r="C2418" t="str">
        <f t="shared" si="74"/>
        <v>D0370</v>
      </c>
      <c r="D2418">
        <f>VLOOKUP(C2418,Sheet5!F:H,3,)</f>
        <v>11</v>
      </c>
      <c r="E2418" t="s">
        <v>4618</v>
      </c>
      <c r="F2418" t="s">
        <v>4619</v>
      </c>
      <c r="G2418" t="s">
        <v>4620</v>
      </c>
      <c r="H2418" t="s">
        <v>15</v>
      </c>
      <c r="I2418" t="str">
        <f t="shared" si="75"/>
        <v>D0370OB1SKU00535</v>
      </c>
      <c r="J2418">
        <v>6</v>
      </c>
    </row>
    <row r="2419" spans="1:10" x14ac:dyDescent="0.3">
      <c r="A2419" t="s">
        <v>4632</v>
      </c>
      <c r="B2419" t="s">
        <v>3225</v>
      </c>
      <c r="C2419" t="str">
        <f t="shared" si="74"/>
        <v>D0370</v>
      </c>
      <c r="D2419">
        <f>VLOOKUP(C2419,Sheet5!F:H,3,)</f>
        <v>11</v>
      </c>
      <c r="E2419" t="s">
        <v>4618</v>
      </c>
      <c r="F2419" t="s">
        <v>4619</v>
      </c>
      <c r="G2419" t="s">
        <v>4620</v>
      </c>
      <c r="H2419" t="s">
        <v>16</v>
      </c>
      <c r="I2419" t="str">
        <f t="shared" si="75"/>
        <v>D0370OB1SKU00530</v>
      </c>
      <c r="J2419">
        <v>6</v>
      </c>
    </row>
    <row r="2420" spans="1:10" x14ac:dyDescent="0.3">
      <c r="A2420" t="s">
        <v>4632</v>
      </c>
      <c r="B2420" t="s">
        <v>3225</v>
      </c>
      <c r="C2420" t="str">
        <f t="shared" si="74"/>
        <v>D0370</v>
      </c>
      <c r="D2420">
        <f>VLOOKUP(C2420,Sheet5!F:H,3,)</f>
        <v>11</v>
      </c>
      <c r="E2420" t="s">
        <v>4618</v>
      </c>
      <c r="F2420" t="s">
        <v>4619</v>
      </c>
      <c r="G2420" t="s">
        <v>4620</v>
      </c>
      <c r="H2420" t="s">
        <v>2543</v>
      </c>
      <c r="I2420" t="str">
        <f t="shared" si="75"/>
        <v>D0370OB1SKU00670</v>
      </c>
      <c r="J2420">
        <v>16</v>
      </c>
    </row>
    <row r="2421" spans="1:10" x14ac:dyDescent="0.3">
      <c r="A2421" t="s">
        <v>4632</v>
      </c>
      <c r="B2421" t="s">
        <v>3226</v>
      </c>
      <c r="C2421" t="str">
        <f t="shared" si="74"/>
        <v>D0370</v>
      </c>
      <c r="D2421">
        <f>VLOOKUP(C2421,Sheet5!F:H,3,)</f>
        <v>11</v>
      </c>
      <c r="E2421" t="s">
        <v>4621</v>
      </c>
      <c r="F2421" t="s">
        <v>4619</v>
      </c>
      <c r="G2421" t="s">
        <v>4620</v>
      </c>
      <c r="H2421" t="s">
        <v>11</v>
      </c>
      <c r="I2421" t="str">
        <f t="shared" si="75"/>
        <v>D0370OB4SKU00300</v>
      </c>
      <c r="J2421">
        <v>80</v>
      </c>
    </row>
    <row r="2422" spans="1:10" x14ac:dyDescent="0.3">
      <c r="A2422" t="s">
        <v>4632</v>
      </c>
      <c r="B2422" t="s">
        <v>3226</v>
      </c>
      <c r="C2422" t="str">
        <f t="shared" si="74"/>
        <v>D0370</v>
      </c>
      <c r="D2422">
        <f>VLOOKUP(C2422,Sheet5!F:H,3,)</f>
        <v>11</v>
      </c>
      <c r="E2422" t="s">
        <v>4621</v>
      </c>
      <c r="F2422" t="s">
        <v>4619</v>
      </c>
      <c r="G2422" t="s">
        <v>4620</v>
      </c>
      <c r="H2422" t="s">
        <v>12</v>
      </c>
      <c r="I2422" t="str">
        <f t="shared" si="75"/>
        <v>D0370OB4SKU00296</v>
      </c>
      <c r="J2422">
        <v>4</v>
      </c>
    </row>
    <row r="2423" spans="1:10" x14ac:dyDescent="0.3">
      <c r="A2423" t="s">
        <v>4632</v>
      </c>
      <c r="B2423" t="s">
        <v>3226</v>
      </c>
      <c r="C2423" t="str">
        <f t="shared" si="74"/>
        <v>D0370</v>
      </c>
      <c r="D2423">
        <f>VLOOKUP(C2423,Sheet5!F:H,3,)</f>
        <v>11</v>
      </c>
      <c r="E2423" t="s">
        <v>4621</v>
      </c>
      <c r="F2423" t="s">
        <v>4619</v>
      </c>
      <c r="G2423" t="s">
        <v>4620</v>
      </c>
      <c r="H2423" t="s">
        <v>1440</v>
      </c>
      <c r="I2423" t="str">
        <f t="shared" si="75"/>
        <v>D0370OB4SKU00264</v>
      </c>
      <c r="J2423">
        <v>10</v>
      </c>
    </row>
    <row r="2424" spans="1:10" x14ac:dyDescent="0.3">
      <c r="A2424" t="s">
        <v>4632</v>
      </c>
      <c r="B2424" t="s">
        <v>3226</v>
      </c>
      <c r="C2424" t="str">
        <f t="shared" si="74"/>
        <v>D0370</v>
      </c>
      <c r="D2424">
        <f>VLOOKUP(C2424,Sheet5!F:H,3,)</f>
        <v>11</v>
      </c>
      <c r="E2424" t="s">
        <v>4621</v>
      </c>
      <c r="F2424" t="s">
        <v>4619</v>
      </c>
      <c r="G2424" t="s">
        <v>4620</v>
      </c>
      <c r="H2424" t="s">
        <v>1682</v>
      </c>
      <c r="I2424" t="str">
        <f t="shared" si="75"/>
        <v>D0370OB4SKU00695</v>
      </c>
      <c r="J2424">
        <v>5</v>
      </c>
    </row>
    <row r="2425" spans="1:10" x14ac:dyDescent="0.3">
      <c r="A2425" t="s">
        <v>4632</v>
      </c>
      <c r="B2425" t="s">
        <v>3226</v>
      </c>
      <c r="C2425" t="str">
        <f t="shared" si="74"/>
        <v>D0370</v>
      </c>
      <c r="D2425">
        <f>VLOOKUP(C2425,Sheet5!F:H,3,)</f>
        <v>11</v>
      </c>
      <c r="E2425" t="s">
        <v>4621</v>
      </c>
      <c r="F2425" t="s">
        <v>4619</v>
      </c>
      <c r="G2425" t="s">
        <v>4620</v>
      </c>
      <c r="H2425" t="s">
        <v>14</v>
      </c>
      <c r="I2425" t="str">
        <f t="shared" si="75"/>
        <v>D0370OB4SKU00292</v>
      </c>
      <c r="J2425">
        <v>20</v>
      </c>
    </row>
    <row r="2426" spans="1:10" x14ac:dyDescent="0.3">
      <c r="A2426" t="s">
        <v>4632</v>
      </c>
      <c r="B2426" t="s">
        <v>3226</v>
      </c>
      <c r="C2426" t="str">
        <f t="shared" si="74"/>
        <v>D0370</v>
      </c>
      <c r="D2426">
        <f>VLOOKUP(C2426,Sheet5!F:H,3,)</f>
        <v>11</v>
      </c>
      <c r="E2426" t="s">
        <v>4621</v>
      </c>
      <c r="F2426" t="s">
        <v>4619</v>
      </c>
      <c r="G2426" t="s">
        <v>4620</v>
      </c>
      <c r="H2426" t="s">
        <v>1656</v>
      </c>
      <c r="I2426" t="str">
        <f t="shared" si="75"/>
        <v>D0370OB4SKU00698</v>
      </c>
      <c r="J2426">
        <v>6</v>
      </c>
    </row>
    <row r="2427" spans="1:10" x14ac:dyDescent="0.3">
      <c r="A2427" t="s">
        <v>4632</v>
      </c>
      <c r="B2427" t="s">
        <v>3226</v>
      </c>
      <c r="C2427" t="str">
        <f t="shared" si="74"/>
        <v>D0370</v>
      </c>
      <c r="D2427">
        <f>VLOOKUP(C2427,Sheet5!F:H,3,)</f>
        <v>11</v>
      </c>
      <c r="E2427" t="s">
        <v>4621</v>
      </c>
      <c r="F2427" t="s">
        <v>4619</v>
      </c>
      <c r="G2427" t="s">
        <v>4620</v>
      </c>
      <c r="H2427" t="s">
        <v>15</v>
      </c>
      <c r="I2427" t="str">
        <f t="shared" si="75"/>
        <v>D0370OB4SKU00535</v>
      </c>
      <c r="J2427">
        <v>4</v>
      </c>
    </row>
    <row r="2428" spans="1:10" x14ac:dyDescent="0.3">
      <c r="A2428" t="s">
        <v>4632</v>
      </c>
      <c r="B2428" t="s">
        <v>3226</v>
      </c>
      <c r="C2428" t="str">
        <f t="shared" si="74"/>
        <v>D0370</v>
      </c>
      <c r="D2428">
        <f>VLOOKUP(C2428,Sheet5!F:H,3,)</f>
        <v>11</v>
      </c>
      <c r="E2428" t="s">
        <v>4621</v>
      </c>
      <c r="F2428" t="s">
        <v>4619</v>
      </c>
      <c r="G2428" t="s">
        <v>4620</v>
      </c>
      <c r="H2428" t="s">
        <v>16</v>
      </c>
      <c r="I2428" t="str">
        <f t="shared" si="75"/>
        <v>D0370OB4SKU00530</v>
      </c>
      <c r="J2428">
        <v>5</v>
      </c>
    </row>
    <row r="2429" spans="1:10" x14ac:dyDescent="0.3">
      <c r="A2429" t="s">
        <v>4632</v>
      </c>
      <c r="B2429" t="s">
        <v>3226</v>
      </c>
      <c r="C2429" t="str">
        <f t="shared" si="74"/>
        <v>D0370</v>
      </c>
      <c r="D2429">
        <f>VLOOKUP(C2429,Sheet5!F:H,3,)</f>
        <v>11</v>
      </c>
      <c r="E2429" t="s">
        <v>4621</v>
      </c>
      <c r="F2429" t="s">
        <v>4619</v>
      </c>
      <c r="G2429" t="s">
        <v>4620</v>
      </c>
      <c r="H2429" t="s">
        <v>2543</v>
      </c>
      <c r="I2429" t="str">
        <f t="shared" si="75"/>
        <v>D0370OB4SKU00670</v>
      </c>
      <c r="J2429">
        <v>15</v>
      </c>
    </row>
    <row r="2430" spans="1:10" x14ac:dyDescent="0.3">
      <c r="A2430" t="s">
        <v>4632</v>
      </c>
      <c r="B2430" t="s">
        <v>3228</v>
      </c>
      <c r="C2430" t="str">
        <f t="shared" si="74"/>
        <v>D0370</v>
      </c>
      <c r="D2430">
        <f>VLOOKUP(C2430,Sheet5!F:H,3,)</f>
        <v>11</v>
      </c>
      <c r="E2430" t="s">
        <v>4622</v>
      </c>
      <c r="F2430" t="s">
        <v>4619</v>
      </c>
      <c r="G2430" t="s">
        <v>4620</v>
      </c>
      <c r="H2430" t="s">
        <v>11</v>
      </c>
      <c r="I2430" t="str">
        <f t="shared" si="75"/>
        <v>D0370OB3SKU00300</v>
      </c>
      <c r="J2430">
        <v>80</v>
      </c>
    </row>
    <row r="2431" spans="1:10" x14ac:dyDescent="0.3">
      <c r="A2431" t="s">
        <v>4632</v>
      </c>
      <c r="B2431" t="s">
        <v>3228</v>
      </c>
      <c r="C2431" t="str">
        <f t="shared" si="74"/>
        <v>D0370</v>
      </c>
      <c r="D2431">
        <f>VLOOKUP(C2431,Sheet5!F:H,3,)</f>
        <v>11</v>
      </c>
      <c r="E2431" t="s">
        <v>4622</v>
      </c>
      <c r="F2431" t="s">
        <v>4619</v>
      </c>
      <c r="G2431" t="s">
        <v>4620</v>
      </c>
      <c r="H2431" t="s">
        <v>12</v>
      </c>
      <c r="I2431" t="str">
        <f t="shared" si="75"/>
        <v>D0370OB3SKU00296</v>
      </c>
      <c r="J2431">
        <v>5</v>
      </c>
    </row>
    <row r="2432" spans="1:10" x14ac:dyDescent="0.3">
      <c r="A2432" t="s">
        <v>4632</v>
      </c>
      <c r="B2432" t="s">
        <v>3228</v>
      </c>
      <c r="C2432" t="str">
        <f t="shared" si="74"/>
        <v>D0370</v>
      </c>
      <c r="D2432">
        <f>VLOOKUP(C2432,Sheet5!F:H,3,)</f>
        <v>11</v>
      </c>
      <c r="E2432" t="s">
        <v>4622</v>
      </c>
      <c r="F2432" t="s">
        <v>4619</v>
      </c>
      <c r="G2432" t="s">
        <v>4620</v>
      </c>
      <c r="H2432" t="s">
        <v>1440</v>
      </c>
      <c r="I2432" t="str">
        <f t="shared" si="75"/>
        <v>D0370OB3SKU00264</v>
      </c>
      <c r="J2432">
        <v>11</v>
      </c>
    </row>
    <row r="2433" spans="1:10" x14ac:dyDescent="0.3">
      <c r="A2433" t="s">
        <v>4632</v>
      </c>
      <c r="B2433" t="s">
        <v>3228</v>
      </c>
      <c r="C2433" t="str">
        <f t="shared" si="74"/>
        <v>D0370</v>
      </c>
      <c r="D2433">
        <f>VLOOKUP(C2433,Sheet5!F:H,3,)</f>
        <v>11</v>
      </c>
      <c r="E2433" t="s">
        <v>4622</v>
      </c>
      <c r="F2433" t="s">
        <v>4619</v>
      </c>
      <c r="G2433" t="s">
        <v>4620</v>
      </c>
      <c r="H2433" t="s">
        <v>1682</v>
      </c>
      <c r="I2433" t="str">
        <f t="shared" si="75"/>
        <v>D0370OB3SKU00695</v>
      </c>
      <c r="J2433">
        <v>5</v>
      </c>
    </row>
    <row r="2434" spans="1:10" x14ac:dyDescent="0.3">
      <c r="A2434" t="s">
        <v>4632</v>
      </c>
      <c r="B2434" t="s">
        <v>3228</v>
      </c>
      <c r="C2434" t="str">
        <f t="shared" ref="C2434:C2497" si="76">LEFT(B2434,5)</f>
        <v>D0370</v>
      </c>
      <c r="D2434">
        <f>VLOOKUP(C2434,Sheet5!F:H,3,)</f>
        <v>11</v>
      </c>
      <c r="E2434" t="s">
        <v>4622</v>
      </c>
      <c r="F2434" t="s">
        <v>4619</v>
      </c>
      <c r="G2434" t="s">
        <v>4620</v>
      </c>
      <c r="H2434" t="s">
        <v>14</v>
      </c>
      <c r="I2434" t="str">
        <f t="shared" si="75"/>
        <v>D0370OB3SKU00292</v>
      </c>
      <c r="J2434">
        <v>20</v>
      </c>
    </row>
    <row r="2435" spans="1:10" x14ac:dyDescent="0.3">
      <c r="A2435" t="s">
        <v>4632</v>
      </c>
      <c r="B2435" t="s">
        <v>3228</v>
      </c>
      <c r="C2435" t="str">
        <f t="shared" si="76"/>
        <v>D0370</v>
      </c>
      <c r="D2435">
        <f>VLOOKUP(C2435,Sheet5!F:H,3,)</f>
        <v>11</v>
      </c>
      <c r="E2435" t="s">
        <v>4622</v>
      </c>
      <c r="F2435" t="s">
        <v>4619</v>
      </c>
      <c r="G2435" t="s">
        <v>4620</v>
      </c>
      <c r="H2435" t="s">
        <v>1656</v>
      </c>
      <c r="I2435" t="str">
        <f t="shared" ref="I2435:I2498" si="77">B2435&amp;H2435</f>
        <v>D0370OB3SKU00698</v>
      </c>
      <c r="J2435">
        <v>6</v>
      </c>
    </row>
    <row r="2436" spans="1:10" x14ac:dyDescent="0.3">
      <c r="A2436" t="s">
        <v>4632</v>
      </c>
      <c r="B2436" t="s">
        <v>3228</v>
      </c>
      <c r="C2436" t="str">
        <f t="shared" si="76"/>
        <v>D0370</v>
      </c>
      <c r="D2436">
        <f>VLOOKUP(C2436,Sheet5!F:H,3,)</f>
        <v>11</v>
      </c>
      <c r="E2436" t="s">
        <v>4622</v>
      </c>
      <c r="F2436" t="s">
        <v>4619</v>
      </c>
      <c r="G2436" t="s">
        <v>4620</v>
      </c>
      <c r="H2436" t="s">
        <v>15</v>
      </c>
      <c r="I2436" t="str">
        <f t="shared" si="77"/>
        <v>D0370OB3SKU00535</v>
      </c>
      <c r="J2436">
        <v>4</v>
      </c>
    </row>
    <row r="2437" spans="1:10" x14ac:dyDescent="0.3">
      <c r="A2437" t="s">
        <v>4632</v>
      </c>
      <c r="B2437" t="s">
        <v>3228</v>
      </c>
      <c r="C2437" t="str">
        <f t="shared" si="76"/>
        <v>D0370</v>
      </c>
      <c r="D2437">
        <f>VLOOKUP(C2437,Sheet5!F:H,3,)</f>
        <v>11</v>
      </c>
      <c r="E2437" t="s">
        <v>4622</v>
      </c>
      <c r="F2437" t="s">
        <v>4619</v>
      </c>
      <c r="G2437" t="s">
        <v>4620</v>
      </c>
      <c r="H2437" t="s">
        <v>16</v>
      </c>
      <c r="I2437" t="str">
        <f t="shared" si="77"/>
        <v>D0370OB3SKU00530</v>
      </c>
      <c r="J2437">
        <v>6</v>
      </c>
    </row>
    <row r="2438" spans="1:10" x14ac:dyDescent="0.3">
      <c r="A2438" t="s">
        <v>4632</v>
      </c>
      <c r="B2438" t="s">
        <v>3228</v>
      </c>
      <c r="C2438" t="str">
        <f t="shared" si="76"/>
        <v>D0370</v>
      </c>
      <c r="D2438">
        <f>VLOOKUP(C2438,Sheet5!F:H,3,)</f>
        <v>11</v>
      </c>
      <c r="E2438" t="s">
        <v>4622</v>
      </c>
      <c r="F2438" t="s">
        <v>4619</v>
      </c>
      <c r="G2438" t="s">
        <v>4620</v>
      </c>
      <c r="H2438" t="s">
        <v>2543</v>
      </c>
      <c r="I2438" t="str">
        <f t="shared" si="77"/>
        <v>D0370OB3SKU00670</v>
      </c>
      <c r="J2438">
        <v>14</v>
      </c>
    </row>
    <row r="2439" spans="1:10" x14ac:dyDescent="0.3">
      <c r="A2439" t="s">
        <v>4632</v>
      </c>
      <c r="B2439" t="s">
        <v>3227</v>
      </c>
      <c r="C2439" t="str">
        <f t="shared" si="76"/>
        <v>D0370</v>
      </c>
      <c r="D2439">
        <f>VLOOKUP(C2439,Sheet5!F:H,3,)</f>
        <v>11</v>
      </c>
      <c r="E2439" t="s">
        <v>4623</v>
      </c>
      <c r="F2439" t="s">
        <v>4619</v>
      </c>
      <c r="G2439" t="s">
        <v>4620</v>
      </c>
      <c r="H2439" t="s">
        <v>11</v>
      </c>
      <c r="I2439" t="str">
        <f t="shared" si="77"/>
        <v>D0370OB2SKU00300</v>
      </c>
      <c r="J2439">
        <v>80</v>
      </c>
    </row>
    <row r="2440" spans="1:10" x14ac:dyDescent="0.3">
      <c r="A2440" t="s">
        <v>4632</v>
      </c>
      <c r="B2440" t="s">
        <v>3227</v>
      </c>
      <c r="C2440" t="str">
        <f t="shared" si="76"/>
        <v>D0370</v>
      </c>
      <c r="D2440">
        <f>VLOOKUP(C2440,Sheet5!F:H,3,)</f>
        <v>11</v>
      </c>
      <c r="E2440" t="s">
        <v>4623</v>
      </c>
      <c r="F2440" t="s">
        <v>4619</v>
      </c>
      <c r="G2440" t="s">
        <v>4620</v>
      </c>
      <c r="H2440" t="s">
        <v>12</v>
      </c>
      <c r="I2440" t="str">
        <f t="shared" si="77"/>
        <v>D0370OB2SKU00296</v>
      </c>
      <c r="J2440">
        <v>4</v>
      </c>
    </row>
    <row r="2441" spans="1:10" x14ac:dyDescent="0.3">
      <c r="A2441" t="s">
        <v>4632</v>
      </c>
      <c r="B2441" t="s">
        <v>3227</v>
      </c>
      <c r="C2441" t="str">
        <f t="shared" si="76"/>
        <v>D0370</v>
      </c>
      <c r="D2441">
        <f>VLOOKUP(C2441,Sheet5!F:H,3,)</f>
        <v>11</v>
      </c>
      <c r="E2441" t="s">
        <v>4623</v>
      </c>
      <c r="F2441" t="s">
        <v>4619</v>
      </c>
      <c r="G2441" t="s">
        <v>4620</v>
      </c>
      <c r="H2441" t="s">
        <v>1440</v>
      </c>
      <c r="I2441" t="str">
        <f t="shared" si="77"/>
        <v>D0370OB2SKU00264</v>
      </c>
      <c r="J2441">
        <v>11</v>
      </c>
    </row>
    <row r="2442" spans="1:10" x14ac:dyDescent="0.3">
      <c r="A2442" t="s">
        <v>4632</v>
      </c>
      <c r="B2442" t="s">
        <v>3227</v>
      </c>
      <c r="C2442" t="str">
        <f t="shared" si="76"/>
        <v>D0370</v>
      </c>
      <c r="D2442">
        <f>VLOOKUP(C2442,Sheet5!F:H,3,)</f>
        <v>11</v>
      </c>
      <c r="E2442" t="s">
        <v>4623</v>
      </c>
      <c r="F2442" t="s">
        <v>4619</v>
      </c>
      <c r="G2442" t="s">
        <v>4620</v>
      </c>
      <c r="H2442" t="s">
        <v>1682</v>
      </c>
      <c r="I2442" t="str">
        <f t="shared" si="77"/>
        <v>D0370OB2SKU00695</v>
      </c>
      <c r="J2442">
        <v>5</v>
      </c>
    </row>
    <row r="2443" spans="1:10" x14ac:dyDescent="0.3">
      <c r="A2443" t="s">
        <v>4632</v>
      </c>
      <c r="B2443" t="s">
        <v>3227</v>
      </c>
      <c r="C2443" t="str">
        <f t="shared" si="76"/>
        <v>D0370</v>
      </c>
      <c r="D2443">
        <f>VLOOKUP(C2443,Sheet5!F:H,3,)</f>
        <v>11</v>
      </c>
      <c r="E2443" t="s">
        <v>4623</v>
      </c>
      <c r="F2443" t="s">
        <v>4619</v>
      </c>
      <c r="G2443" t="s">
        <v>4620</v>
      </c>
      <c r="H2443" t="s">
        <v>14</v>
      </c>
      <c r="I2443" t="str">
        <f t="shared" si="77"/>
        <v>D0370OB2SKU00292</v>
      </c>
      <c r="J2443">
        <v>20</v>
      </c>
    </row>
    <row r="2444" spans="1:10" x14ac:dyDescent="0.3">
      <c r="A2444" t="s">
        <v>4632</v>
      </c>
      <c r="B2444" t="s">
        <v>3227</v>
      </c>
      <c r="C2444" t="str">
        <f t="shared" si="76"/>
        <v>D0370</v>
      </c>
      <c r="D2444">
        <f>VLOOKUP(C2444,Sheet5!F:H,3,)</f>
        <v>11</v>
      </c>
      <c r="E2444" t="s">
        <v>4623</v>
      </c>
      <c r="F2444" t="s">
        <v>4619</v>
      </c>
      <c r="G2444" t="s">
        <v>4620</v>
      </c>
      <c r="H2444" t="s">
        <v>1656</v>
      </c>
      <c r="I2444" t="str">
        <f t="shared" si="77"/>
        <v>D0370OB2SKU00698</v>
      </c>
      <c r="J2444">
        <v>6</v>
      </c>
    </row>
    <row r="2445" spans="1:10" x14ac:dyDescent="0.3">
      <c r="A2445" t="s">
        <v>4632</v>
      </c>
      <c r="B2445" t="s">
        <v>3227</v>
      </c>
      <c r="C2445" t="str">
        <f t="shared" si="76"/>
        <v>D0370</v>
      </c>
      <c r="D2445">
        <f>VLOOKUP(C2445,Sheet5!F:H,3,)</f>
        <v>11</v>
      </c>
      <c r="E2445" t="s">
        <v>4623</v>
      </c>
      <c r="F2445" t="s">
        <v>4619</v>
      </c>
      <c r="G2445" t="s">
        <v>4620</v>
      </c>
      <c r="H2445" t="s">
        <v>15</v>
      </c>
      <c r="I2445" t="str">
        <f t="shared" si="77"/>
        <v>D0370OB2SKU00535</v>
      </c>
      <c r="J2445">
        <v>4</v>
      </c>
    </row>
    <row r="2446" spans="1:10" x14ac:dyDescent="0.3">
      <c r="A2446" t="s">
        <v>4632</v>
      </c>
      <c r="B2446" t="s">
        <v>3227</v>
      </c>
      <c r="C2446" t="str">
        <f t="shared" si="76"/>
        <v>D0370</v>
      </c>
      <c r="D2446">
        <f>VLOOKUP(C2446,Sheet5!F:H,3,)</f>
        <v>11</v>
      </c>
      <c r="E2446" t="s">
        <v>4623</v>
      </c>
      <c r="F2446" t="s">
        <v>4619</v>
      </c>
      <c r="G2446" t="s">
        <v>4620</v>
      </c>
      <c r="H2446" t="s">
        <v>16</v>
      </c>
      <c r="I2446" t="str">
        <f t="shared" si="77"/>
        <v>D0370OB2SKU00530</v>
      </c>
      <c r="J2446">
        <v>5</v>
      </c>
    </row>
    <row r="2447" spans="1:10" x14ac:dyDescent="0.3">
      <c r="A2447" t="s">
        <v>4632</v>
      </c>
      <c r="B2447" t="s">
        <v>3227</v>
      </c>
      <c r="C2447" t="str">
        <f t="shared" si="76"/>
        <v>D0370</v>
      </c>
      <c r="D2447">
        <f>VLOOKUP(C2447,Sheet5!F:H,3,)</f>
        <v>11</v>
      </c>
      <c r="E2447" t="s">
        <v>4623</v>
      </c>
      <c r="F2447" t="s">
        <v>4619</v>
      </c>
      <c r="G2447" t="s">
        <v>4620</v>
      </c>
      <c r="H2447" t="s">
        <v>2543</v>
      </c>
      <c r="I2447" t="str">
        <f t="shared" si="77"/>
        <v>D0370OB2SKU00670</v>
      </c>
      <c r="J2447">
        <v>14</v>
      </c>
    </row>
    <row r="2448" spans="1:10" x14ac:dyDescent="0.3">
      <c r="A2448" t="s">
        <v>5209</v>
      </c>
      <c r="B2448" t="s">
        <v>5072</v>
      </c>
      <c r="C2448" t="str">
        <f t="shared" si="76"/>
        <v>D0377</v>
      </c>
      <c r="D2448">
        <f>VLOOKUP(C2448,Sheet5!F:H,3,)</f>
        <v>11</v>
      </c>
      <c r="E2448" t="s">
        <v>5106</v>
      </c>
      <c r="F2448" t="s">
        <v>5107</v>
      </c>
      <c r="G2448" t="s">
        <v>5108</v>
      </c>
      <c r="H2448" t="s">
        <v>11</v>
      </c>
      <c r="I2448" t="str">
        <f t="shared" si="77"/>
        <v>D0377ob1SKU00300</v>
      </c>
      <c r="J2448">
        <v>950</v>
      </c>
    </row>
    <row r="2449" spans="1:10" x14ac:dyDescent="0.3">
      <c r="A2449" t="s">
        <v>5209</v>
      </c>
      <c r="B2449" t="s">
        <v>5072</v>
      </c>
      <c r="C2449" t="str">
        <f t="shared" si="76"/>
        <v>D0377</v>
      </c>
      <c r="D2449">
        <f>VLOOKUP(C2449,Sheet5!F:H,3,)</f>
        <v>11</v>
      </c>
      <c r="E2449" t="s">
        <v>5106</v>
      </c>
      <c r="F2449" t="s">
        <v>5107</v>
      </c>
      <c r="G2449" t="s">
        <v>5108</v>
      </c>
      <c r="H2449" t="s">
        <v>14</v>
      </c>
      <c r="I2449" t="str">
        <f t="shared" si="77"/>
        <v>D0377ob1SKU00292</v>
      </c>
      <c r="J2449">
        <v>10</v>
      </c>
    </row>
    <row r="2450" spans="1:10" x14ac:dyDescent="0.3">
      <c r="A2450" t="s">
        <v>5209</v>
      </c>
      <c r="B2450" t="s">
        <v>5072</v>
      </c>
      <c r="C2450" t="str">
        <f t="shared" si="76"/>
        <v>D0377</v>
      </c>
      <c r="D2450">
        <f>VLOOKUP(C2450,Sheet5!F:H,3,)</f>
        <v>11</v>
      </c>
      <c r="E2450" t="s">
        <v>5106</v>
      </c>
      <c r="F2450" t="s">
        <v>5107</v>
      </c>
      <c r="G2450" t="s">
        <v>5108</v>
      </c>
      <c r="H2450" t="s">
        <v>2543</v>
      </c>
      <c r="I2450" t="str">
        <f t="shared" si="77"/>
        <v>D0377ob1SKU00670</v>
      </c>
      <c r="J2450">
        <v>6</v>
      </c>
    </row>
    <row r="2451" spans="1:10" x14ac:dyDescent="0.3">
      <c r="A2451" t="s">
        <v>5209</v>
      </c>
      <c r="B2451" t="s">
        <v>5072</v>
      </c>
      <c r="C2451" t="str">
        <f t="shared" si="76"/>
        <v>D0377</v>
      </c>
      <c r="D2451">
        <f>VLOOKUP(C2451,Sheet5!F:H,3,)</f>
        <v>11</v>
      </c>
      <c r="E2451" t="s">
        <v>5106</v>
      </c>
      <c r="F2451" t="s">
        <v>5107</v>
      </c>
      <c r="G2451" t="s">
        <v>5108</v>
      </c>
      <c r="H2451" t="s">
        <v>4271</v>
      </c>
      <c r="I2451" t="str">
        <f t="shared" si="77"/>
        <v>D0377ob1SKU00809</v>
      </c>
      <c r="J2451">
        <v>2</v>
      </c>
    </row>
    <row r="2452" spans="1:10" x14ac:dyDescent="0.3">
      <c r="A2452" t="s">
        <v>5209</v>
      </c>
      <c r="B2452" t="s">
        <v>5072</v>
      </c>
      <c r="C2452" t="str">
        <f t="shared" si="76"/>
        <v>D0377</v>
      </c>
      <c r="D2452">
        <f>VLOOKUP(C2452,Sheet5!F:H,3,)</f>
        <v>11</v>
      </c>
      <c r="E2452" t="s">
        <v>5106</v>
      </c>
      <c r="F2452" t="s">
        <v>5107</v>
      </c>
      <c r="G2452" t="s">
        <v>5108</v>
      </c>
      <c r="H2452" t="s">
        <v>1954</v>
      </c>
      <c r="I2452" t="str">
        <f t="shared" si="77"/>
        <v>D0377ob1SKU00428</v>
      </c>
      <c r="J2452">
        <v>400</v>
      </c>
    </row>
    <row r="2453" spans="1:10" x14ac:dyDescent="0.3">
      <c r="A2453" t="s">
        <v>5209</v>
      </c>
      <c r="B2453" t="s">
        <v>5072</v>
      </c>
      <c r="C2453" t="str">
        <f t="shared" si="76"/>
        <v>D0377</v>
      </c>
      <c r="D2453">
        <f>VLOOKUP(C2453,Sheet5!F:H,3,)</f>
        <v>11</v>
      </c>
      <c r="E2453" t="s">
        <v>5106</v>
      </c>
      <c r="F2453" t="s">
        <v>5107</v>
      </c>
      <c r="G2453" t="s">
        <v>5108</v>
      </c>
      <c r="H2453" t="s">
        <v>1877</v>
      </c>
      <c r="I2453" t="str">
        <f t="shared" si="77"/>
        <v>D0377ob1SKU00459</v>
      </c>
      <c r="J2453">
        <v>60</v>
      </c>
    </row>
    <row r="2454" spans="1:10" x14ac:dyDescent="0.3">
      <c r="A2454" t="s">
        <v>5209</v>
      </c>
      <c r="B2454" t="s">
        <v>5072</v>
      </c>
      <c r="C2454" t="str">
        <f t="shared" si="76"/>
        <v>D0377</v>
      </c>
      <c r="D2454">
        <f>VLOOKUP(C2454,Sheet5!F:H,3,)</f>
        <v>11</v>
      </c>
      <c r="E2454" t="s">
        <v>5106</v>
      </c>
      <c r="F2454" t="s">
        <v>5107</v>
      </c>
      <c r="G2454" t="s">
        <v>5108</v>
      </c>
      <c r="H2454" t="s">
        <v>1995</v>
      </c>
      <c r="I2454" t="str">
        <f t="shared" si="77"/>
        <v>D0377ob1SKU00434</v>
      </c>
      <c r="J2454">
        <v>80</v>
      </c>
    </row>
    <row r="2455" spans="1:10" x14ac:dyDescent="0.3">
      <c r="A2455" t="s">
        <v>5209</v>
      </c>
      <c r="B2455" t="s">
        <v>5072</v>
      </c>
      <c r="C2455" t="str">
        <f t="shared" si="76"/>
        <v>D0377</v>
      </c>
      <c r="D2455">
        <f>VLOOKUP(C2455,Sheet5!F:H,3,)</f>
        <v>11</v>
      </c>
      <c r="E2455" t="s">
        <v>5106</v>
      </c>
      <c r="F2455" t="s">
        <v>5107</v>
      </c>
      <c r="G2455" t="s">
        <v>5108</v>
      </c>
      <c r="H2455" t="s">
        <v>2021</v>
      </c>
      <c r="I2455" t="str">
        <f t="shared" si="77"/>
        <v>D0377ob1SKU00457</v>
      </c>
      <c r="J2455">
        <v>30</v>
      </c>
    </row>
    <row r="2456" spans="1:10" x14ac:dyDescent="0.3">
      <c r="A2456" t="s">
        <v>5209</v>
      </c>
      <c r="B2456" t="s">
        <v>5072</v>
      </c>
      <c r="C2456" t="str">
        <f t="shared" si="76"/>
        <v>D0377</v>
      </c>
      <c r="D2456">
        <f>VLOOKUP(C2456,Sheet5!F:H,3,)</f>
        <v>11</v>
      </c>
      <c r="E2456" t="s">
        <v>5106</v>
      </c>
      <c r="F2456" t="s">
        <v>5107</v>
      </c>
      <c r="G2456" t="s">
        <v>5108</v>
      </c>
      <c r="H2456" t="s">
        <v>2024</v>
      </c>
      <c r="I2456" t="str">
        <f t="shared" si="77"/>
        <v>D0377ob1SKU00547</v>
      </c>
      <c r="J2456">
        <v>20</v>
      </c>
    </row>
    <row r="2457" spans="1:10" x14ac:dyDescent="0.3">
      <c r="A2457" t="s">
        <v>5209</v>
      </c>
      <c r="B2457" t="s">
        <v>5072</v>
      </c>
      <c r="C2457" t="str">
        <f t="shared" si="76"/>
        <v>D0377</v>
      </c>
      <c r="D2457">
        <f>VLOOKUP(C2457,Sheet5!F:H,3,)</f>
        <v>11</v>
      </c>
      <c r="E2457" t="s">
        <v>5106</v>
      </c>
      <c r="F2457" t="s">
        <v>5107</v>
      </c>
      <c r="G2457" t="s">
        <v>5108</v>
      </c>
      <c r="H2457" t="s">
        <v>2503</v>
      </c>
      <c r="I2457" t="str">
        <f t="shared" si="77"/>
        <v>D0377ob1SKU00723</v>
      </c>
      <c r="J2457">
        <v>60</v>
      </c>
    </row>
    <row r="2458" spans="1:10" x14ac:dyDescent="0.3">
      <c r="A2458" t="s">
        <v>5209</v>
      </c>
      <c r="B2458" t="s">
        <v>5072</v>
      </c>
      <c r="C2458" t="str">
        <f t="shared" si="76"/>
        <v>D0377</v>
      </c>
      <c r="D2458">
        <f>VLOOKUP(C2458,Sheet5!F:H,3,)</f>
        <v>11</v>
      </c>
      <c r="E2458" t="s">
        <v>5106</v>
      </c>
      <c r="F2458" t="s">
        <v>5107</v>
      </c>
      <c r="G2458" t="s">
        <v>5108</v>
      </c>
      <c r="H2458" t="s">
        <v>4192</v>
      </c>
      <c r="I2458" t="str">
        <f t="shared" si="77"/>
        <v>D0377ob1SKU00739</v>
      </c>
      <c r="J2458">
        <v>5</v>
      </c>
    </row>
    <row r="2459" spans="1:10" x14ac:dyDescent="0.3">
      <c r="A2459" t="s">
        <v>5209</v>
      </c>
      <c r="B2459" t="s">
        <v>3319</v>
      </c>
      <c r="C2459" t="str">
        <f t="shared" si="76"/>
        <v>D0378</v>
      </c>
      <c r="D2459">
        <f>VLOOKUP(C2459,Sheet5!F:H,3,)</f>
        <v>11</v>
      </c>
      <c r="E2459" t="s">
        <v>5110</v>
      </c>
      <c r="F2459" t="s">
        <v>5111</v>
      </c>
      <c r="G2459" t="s">
        <v>5112</v>
      </c>
      <c r="H2459" t="s">
        <v>11</v>
      </c>
      <c r="I2459" t="str">
        <f t="shared" si="77"/>
        <v>D0378OB5SKU00300</v>
      </c>
      <c r="J2459">
        <v>357</v>
      </c>
    </row>
    <row r="2460" spans="1:10" x14ac:dyDescent="0.3">
      <c r="A2460" t="s">
        <v>5209</v>
      </c>
      <c r="B2460" t="s">
        <v>3319</v>
      </c>
      <c r="C2460" t="str">
        <f t="shared" si="76"/>
        <v>D0378</v>
      </c>
      <c r="D2460">
        <f>VLOOKUP(C2460,Sheet5!F:H,3,)</f>
        <v>11</v>
      </c>
      <c r="E2460" t="s">
        <v>5110</v>
      </c>
      <c r="F2460" t="s">
        <v>5111</v>
      </c>
      <c r="G2460" t="s">
        <v>5112</v>
      </c>
      <c r="H2460" t="s">
        <v>13</v>
      </c>
      <c r="I2460" t="str">
        <f t="shared" si="77"/>
        <v>D0378OB5SKU00269</v>
      </c>
      <c r="J2460">
        <v>6</v>
      </c>
    </row>
    <row r="2461" spans="1:10" x14ac:dyDescent="0.3">
      <c r="A2461" t="s">
        <v>5209</v>
      </c>
      <c r="B2461" t="s">
        <v>3319</v>
      </c>
      <c r="C2461" t="str">
        <f t="shared" si="76"/>
        <v>D0378</v>
      </c>
      <c r="D2461">
        <f>VLOOKUP(C2461,Sheet5!F:H,3,)</f>
        <v>11</v>
      </c>
      <c r="E2461" t="s">
        <v>5110</v>
      </c>
      <c r="F2461" t="s">
        <v>5111</v>
      </c>
      <c r="G2461" t="s">
        <v>5112</v>
      </c>
      <c r="H2461" t="s">
        <v>1682</v>
      </c>
      <c r="I2461" t="str">
        <f t="shared" si="77"/>
        <v>D0378OB5SKU00695</v>
      </c>
      <c r="J2461">
        <v>3</v>
      </c>
    </row>
    <row r="2462" spans="1:10" x14ac:dyDescent="0.3">
      <c r="A2462" t="s">
        <v>5209</v>
      </c>
      <c r="B2462" t="s">
        <v>3319</v>
      </c>
      <c r="C2462" t="str">
        <f t="shared" si="76"/>
        <v>D0378</v>
      </c>
      <c r="D2462">
        <f>VLOOKUP(C2462,Sheet5!F:H,3,)</f>
        <v>11</v>
      </c>
      <c r="E2462" t="s">
        <v>5110</v>
      </c>
      <c r="F2462" t="s">
        <v>5111</v>
      </c>
      <c r="G2462" t="s">
        <v>5112</v>
      </c>
      <c r="H2462" t="s">
        <v>14</v>
      </c>
      <c r="I2462" t="str">
        <f t="shared" si="77"/>
        <v>D0378OB5SKU00292</v>
      </c>
      <c r="J2462">
        <v>12</v>
      </c>
    </row>
    <row r="2463" spans="1:10" x14ac:dyDescent="0.3">
      <c r="A2463" t="s">
        <v>5209</v>
      </c>
      <c r="B2463" t="s">
        <v>3319</v>
      </c>
      <c r="C2463" t="str">
        <f t="shared" si="76"/>
        <v>D0378</v>
      </c>
      <c r="D2463">
        <f>VLOOKUP(C2463,Sheet5!F:H,3,)</f>
        <v>11</v>
      </c>
      <c r="E2463" t="s">
        <v>5110</v>
      </c>
      <c r="F2463" t="s">
        <v>5111</v>
      </c>
      <c r="G2463" t="s">
        <v>5112</v>
      </c>
      <c r="H2463" t="s">
        <v>1656</v>
      </c>
      <c r="I2463" t="str">
        <f t="shared" si="77"/>
        <v>D0378OB5SKU00698</v>
      </c>
      <c r="J2463">
        <v>9</v>
      </c>
    </row>
    <row r="2464" spans="1:10" x14ac:dyDescent="0.3">
      <c r="A2464" t="s">
        <v>5209</v>
      </c>
      <c r="B2464" t="s">
        <v>3319</v>
      </c>
      <c r="C2464" t="str">
        <f t="shared" si="76"/>
        <v>D0378</v>
      </c>
      <c r="D2464">
        <f>VLOOKUP(C2464,Sheet5!F:H,3,)</f>
        <v>11</v>
      </c>
      <c r="E2464" t="s">
        <v>5110</v>
      </c>
      <c r="F2464" t="s">
        <v>5111</v>
      </c>
      <c r="G2464" t="s">
        <v>5112</v>
      </c>
      <c r="H2464" t="s">
        <v>2543</v>
      </c>
      <c r="I2464" t="str">
        <f t="shared" si="77"/>
        <v>D0378OB5SKU00670</v>
      </c>
      <c r="J2464">
        <v>5</v>
      </c>
    </row>
    <row r="2465" spans="1:10" x14ac:dyDescent="0.3">
      <c r="A2465" t="s">
        <v>5209</v>
      </c>
      <c r="B2465" t="s">
        <v>3319</v>
      </c>
      <c r="C2465" t="str">
        <f t="shared" si="76"/>
        <v>D0378</v>
      </c>
      <c r="D2465">
        <f>VLOOKUP(C2465,Sheet5!F:H,3,)</f>
        <v>11</v>
      </c>
      <c r="E2465" t="s">
        <v>5110</v>
      </c>
      <c r="F2465" t="s">
        <v>5111</v>
      </c>
      <c r="G2465" t="s">
        <v>5112</v>
      </c>
      <c r="H2465" t="s">
        <v>4271</v>
      </c>
      <c r="I2465" t="str">
        <f t="shared" si="77"/>
        <v>D0378OB5SKU00809</v>
      </c>
      <c r="J2465">
        <v>1</v>
      </c>
    </row>
    <row r="2466" spans="1:10" x14ac:dyDescent="0.3">
      <c r="A2466" t="s">
        <v>5209</v>
      </c>
      <c r="B2466" t="s">
        <v>3319</v>
      </c>
      <c r="C2466" t="str">
        <f t="shared" si="76"/>
        <v>D0378</v>
      </c>
      <c r="D2466">
        <f>VLOOKUP(C2466,Sheet5!F:H,3,)</f>
        <v>11</v>
      </c>
      <c r="E2466" t="s">
        <v>5110</v>
      </c>
      <c r="F2466" t="s">
        <v>5111</v>
      </c>
      <c r="G2466" t="s">
        <v>5112</v>
      </c>
      <c r="H2466" t="s">
        <v>1954</v>
      </c>
      <c r="I2466" t="str">
        <f t="shared" si="77"/>
        <v>D0378OB5SKU00428</v>
      </c>
      <c r="J2466">
        <v>100</v>
      </c>
    </row>
    <row r="2467" spans="1:10" x14ac:dyDescent="0.3">
      <c r="A2467" t="s">
        <v>5209</v>
      </c>
      <c r="B2467" t="s">
        <v>3319</v>
      </c>
      <c r="C2467" t="str">
        <f t="shared" si="76"/>
        <v>D0378</v>
      </c>
      <c r="D2467">
        <f>VLOOKUP(C2467,Sheet5!F:H,3,)</f>
        <v>11</v>
      </c>
      <c r="E2467" t="s">
        <v>5110</v>
      </c>
      <c r="F2467" t="s">
        <v>5111</v>
      </c>
      <c r="G2467" t="s">
        <v>5112</v>
      </c>
      <c r="H2467" t="s">
        <v>1877</v>
      </c>
      <c r="I2467" t="str">
        <f t="shared" si="77"/>
        <v>D0378OB5SKU00459</v>
      </c>
      <c r="J2467">
        <v>15</v>
      </c>
    </row>
    <row r="2468" spans="1:10" x14ac:dyDescent="0.3">
      <c r="A2468" t="s">
        <v>5209</v>
      </c>
      <c r="B2468" t="s">
        <v>3319</v>
      </c>
      <c r="C2468" t="str">
        <f t="shared" si="76"/>
        <v>D0378</v>
      </c>
      <c r="D2468">
        <f>VLOOKUP(C2468,Sheet5!F:H,3,)</f>
        <v>11</v>
      </c>
      <c r="E2468" t="s">
        <v>5110</v>
      </c>
      <c r="F2468" t="s">
        <v>5111</v>
      </c>
      <c r="G2468" t="s">
        <v>5112</v>
      </c>
      <c r="H2468" t="s">
        <v>1995</v>
      </c>
      <c r="I2468" t="str">
        <f t="shared" si="77"/>
        <v>D0378OB5SKU00434</v>
      </c>
      <c r="J2468">
        <v>20</v>
      </c>
    </row>
    <row r="2469" spans="1:10" x14ac:dyDescent="0.3">
      <c r="A2469" t="s">
        <v>5209</v>
      </c>
      <c r="B2469" t="s">
        <v>3319</v>
      </c>
      <c r="C2469" t="str">
        <f t="shared" si="76"/>
        <v>D0378</v>
      </c>
      <c r="D2469">
        <f>VLOOKUP(C2469,Sheet5!F:H,3,)</f>
        <v>11</v>
      </c>
      <c r="E2469" t="s">
        <v>5110</v>
      </c>
      <c r="F2469" t="s">
        <v>5111</v>
      </c>
      <c r="G2469" t="s">
        <v>5112</v>
      </c>
      <c r="H2469" t="s">
        <v>2021</v>
      </c>
      <c r="I2469" t="str">
        <f t="shared" si="77"/>
        <v>D0378OB5SKU00457</v>
      </c>
      <c r="J2469">
        <v>12</v>
      </c>
    </row>
    <row r="2470" spans="1:10" x14ac:dyDescent="0.3">
      <c r="A2470" t="s">
        <v>5209</v>
      </c>
      <c r="B2470" t="s">
        <v>3319</v>
      </c>
      <c r="C2470" t="str">
        <f t="shared" si="76"/>
        <v>D0378</v>
      </c>
      <c r="D2470">
        <f>VLOOKUP(C2470,Sheet5!F:H,3,)</f>
        <v>11</v>
      </c>
      <c r="E2470" t="s">
        <v>5110</v>
      </c>
      <c r="F2470" t="s">
        <v>5111</v>
      </c>
      <c r="G2470" t="s">
        <v>5112</v>
      </c>
      <c r="H2470" t="s">
        <v>2024</v>
      </c>
      <c r="I2470" t="str">
        <f t="shared" si="77"/>
        <v>D0378OB5SKU00547</v>
      </c>
      <c r="J2470">
        <v>8</v>
      </c>
    </row>
    <row r="2471" spans="1:10" x14ac:dyDescent="0.3">
      <c r="A2471" t="s">
        <v>5209</v>
      </c>
      <c r="B2471" t="s">
        <v>3319</v>
      </c>
      <c r="C2471" t="str">
        <f t="shared" si="76"/>
        <v>D0378</v>
      </c>
      <c r="D2471">
        <f>VLOOKUP(C2471,Sheet5!F:H,3,)</f>
        <v>11</v>
      </c>
      <c r="E2471" t="s">
        <v>5110</v>
      </c>
      <c r="F2471" t="s">
        <v>5111</v>
      </c>
      <c r="G2471" t="s">
        <v>5112</v>
      </c>
      <c r="H2471" t="s">
        <v>2503</v>
      </c>
      <c r="I2471" t="str">
        <f t="shared" si="77"/>
        <v>D0378OB5SKU00723</v>
      </c>
      <c r="J2471">
        <v>15</v>
      </c>
    </row>
    <row r="2472" spans="1:10" x14ac:dyDescent="0.3">
      <c r="A2472" t="s">
        <v>5209</v>
      </c>
      <c r="B2472" t="s">
        <v>3319</v>
      </c>
      <c r="C2472" t="str">
        <f t="shared" si="76"/>
        <v>D0378</v>
      </c>
      <c r="D2472">
        <f>VLOOKUP(C2472,Sheet5!F:H,3,)</f>
        <v>11</v>
      </c>
      <c r="E2472" t="s">
        <v>5110</v>
      </c>
      <c r="F2472" t="s">
        <v>5111</v>
      </c>
      <c r="G2472" t="s">
        <v>5112</v>
      </c>
      <c r="H2472" t="s">
        <v>4192</v>
      </c>
      <c r="I2472" t="str">
        <f t="shared" si="77"/>
        <v>D0378OB5SKU00739</v>
      </c>
      <c r="J2472">
        <v>1</v>
      </c>
    </row>
    <row r="2473" spans="1:10" x14ac:dyDescent="0.3">
      <c r="A2473" t="s">
        <v>5209</v>
      </c>
      <c r="B2473" t="s">
        <v>3320</v>
      </c>
      <c r="C2473" t="str">
        <f t="shared" si="76"/>
        <v>D0378</v>
      </c>
      <c r="D2473">
        <f>VLOOKUP(C2473,Sheet5!F:H,3,)</f>
        <v>11</v>
      </c>
      <c r="E2473" t="s">
        <v>5113</v>
      </c>
      <c r="F2473" t="s">
        <v>5111</v>
      </c>
      <c r="G2473" t="s">
        <v>5112</v>
      </c>
      <c r="H2473" t="s">
        <v>11</v>
      </c>
      <c r="I2473" t="str">
        <f t="shared" si="77"/>
        <v>D0378OB4SKU00300</v>
      </c>
      <c r="J2473">
        <v>266</v>
      </c>
    </row>
    <row r="2474" spans="1:10" x14ac:dyDescent="0.3">
      <c r="A2474" t="s">
        <v>5209</v>
      </c>
      <c r="B2474" t="s">
        <v>3320</v>
      </c>
      <c r="C2474" t="str">
        <f t="shared" si="76"/>
        <v>D0378</v>
      </c>
      <c r="D2474">
        <f>VLOOKUP(C2474,Sheet5!F:H,3,)</f>
        <v>11</v>
      </c>
      <c r="E2474" t="s">
        <v>5113</v>
      </c>
      <c r="F2474" t="s">
        <v>5111</v>
      </c>
      <c r="G2474" t="s">
        <v>5112</v>
      </c>
      <c r="H2474" t="s">
        <v>13</v>
      </c>
      <c r="I2474" t="str">
        <f t="shared" si="77"/>
        <v>D0378OB4SKU00269</v>
      </c>
      <c r="J2474">
        <v>4</v>
      </c>
    </row>
    <row r="2475" spans="1:10" x14ac:dyDescent="0.3">
      <c r="A2475" t="s">
        <v>5209</v>
      </c>
      <c r="B2475" t="s">
        <v>3320</v>
      </c>
      <c r="C2475" t="str">
        <f t="shared" si="76"/>
        <v>D0378</v>
      </c>
      <c r="D2475">
        <f>VLOOKUP(C2475,Sheet5!F:H,3,)</f>
        <v>11</v>
      </c>
      <c r="E2475" t="s">
        <v>5113</v>
      </c>
      <c r="F2475" t="s">
        <v>5111</v>
      </c>
      <c r="G2475" t="s">
        <v>5112</v>
      </c>
      <c r="H2475" t="s">
        <v>1682</v>
      </c>
      <c r="I2475" t="str">
        <f t="shared" si="77"/>
        <v>D0378OB4SKU00695</v>
      </c>
      <c r="J2475">
        <v>2</v>
      </c>
    </row>
    <row r="2476" spans="1:10" x14ac:dyDescent="0.3">
      <c r="A2476" t="s">
        <v>5209</v>
      </c>
      <c r="B2476" t="s">
        <v>3320</v>
      </c>
      <c r="C2476" t="str">
        <f t="shared" si="76"/>
        <v>D0378</v>
      </c>
      <c r="D2476">
        <f>VLOOKUP(C2476,Sheet5!F:H,3,)</f>
        <v>11</v>
      </c>
      <c r="E2476" t="s">
        <v>5113</v>
      </c>
      <c r="F2476" t="s">
        <v>5111</v>
      </c>
      <c r="G2476" t="s">
        <v>5112</v>
      </c>
      <c r="H2476" t="s">
        <v>14</v>
      </c>
      <c r="I2476" t="str">
        <f t="shared" si="77"/>
        <v>D0378OB4SKU00292</v>
      </c>
      <c r="J2476">
        <v>12</v>
      </c>
    </row>
    <row r="2477" spans="1:10" x14ac:dyDescent="0.3">
      <c r="A2477" t="s">
        <v>5209</v>
      </c>
      <c r="B2477" t="s">
        <v>3320</v>
      </c>
      <c r="C2477" t="str">
        <f t="shared" si="76"/>
        <v>D0378</v>
      </c>
      <c r="D2477">
        <f>VLOOKUP(C2477,Sheet5!F:H,3,)</f>
        <v>11</v>
      </c>
      <c r="E2477" t="s">
        <v>5113</v>
      </c>
      <c r="F2477" t="s">
        <v>5111</v>
      </c>
      <c r="G2477" t="s">
        <v>5112</v>
      </c>
      <c r="H2477" t="s">
        <v>1656</v>
      </c>
      <c r="I2477" t="str">
        <f t="shared" si="77"/>
        <v>D0378OB4SKU00698</v>
      </c>
      <c r="J2477">
        <v>9</v>
      </c>
    </row>
    <row r="2478" spans="1:10" x14ac:dyDescent="0.3">
      <c r="A2478" t="s">
        <v>5209</v>
      </c>
      <c r="B2478" t="s">
        <v>3320</v>
      </c>
      <c r="C2478" t="str">
        <f t="shared" si="76"/>
        <v>D0378</v>
      </c>
      <c r="D2478">
        <f>VLOOKUP(C2478,Sheet5!F:H,3,)</f>
        <v>11</v>
      </c>
      <c r="E2478" t="s">
        <v>5113</v>
      </c>
      <c r="F2478" t="s">
        <v>5111</v>
      </c>
      <c r="G2478" t="s">
        <v>5112</v>
      </c>
      <c r="H2478" t="s">
        <v>2543</v>
      </c>
      <c r="I2478" t="str">
        <f t="shared" si="77"/>
        <v>D0378OB4SKU00670</v>
      </c>
      <c r="J2478">
        <v>5</v>
      </c>
    </row>
    <row r="2479" spans="1:10" x14ac:dyDescent="0.3">
      <c r="A2479" t="s">
        <v>5209</v>
      </c>
      <c r="B2479" t="s">
        <v>3320</v>
      </c>
      <c r="C2479" t="str">
        <f t="shared" si="76"/>
        <v>D0378</v>
      </c>
      <c r="D2479">
        <f>VLOOKUP(C2479,Sheet5!F:H,3,)</f>
        <v>11</v>
      </c>
      <c r="E2479" t="s">
        <v>5113</v>
      </c>
      <c r="F2479" t="s">
        <v>5111</v>
      </c>
      <c r="G2479" t="s">
        <v>5112</v>
      </c>
      <c r="H2479" t="s">
        <v>4271</v>
      </c>
      <c r="I2479" t="str">
        <f t="shared" si="77"/>
        <v>D0378OB4SKU00809</v>
      </c>
      <c r="J2479">
        <v>1</v>
      </c>
    </row>
    <row r="2480" spans="1:10" x14ac:dyDescent="0.3">
      <c r="A2480" t="s">
        <v>5209</v>
      </c>
      <c r="B2480" t="s">
        <v>3320</v>
      </c>
      <c r="C2480" t="str">
        <f t="shared" si="76"/>
        <v>D0378</v>
      </c>
      <c r="D2480">
        <f>VLOOKUP(C2480,Sheet5!F:H,3,)</f>
        <v>11</v>
      </c>
      <c r="E2480" t="s">
        <v>5113</v>
      </c>
      <c r="F2480" t="s">
        <v>5111</v>
      </c>
      <c r="G2480" t="s">
        <v>5112</v>
      </c>
      <c r="H2480" t="s">
        <v>1954</v>
      </c>
      <c r="I2480" t="str">
        <f t="shared" si="77"/>
        <v>D0378OB4SKU00428</v>
      </c>
      <c r="J2480">
        <v>50</v>
      </c>
    </row>
    <row r="2481" spans="1:10" x14ac:dyDescent="0.3">
      <c r="A2481" t="s">
        <v>5209</v>
      </c>
      <c r="B2481" t="s">
        <v>3320</v>
      </c>
      <c r="C2481" t="str">
        <f t="shared" si="76"/>
        <v>D0378</v>
      </c>
      <c r="D2481">
        <f>VLOOKUP(C2481,Sheet5!F:H,3,)</f>
        <v>11</v>
      </c>
      <c r="E2481" t="s">
        <v>5113</v>
      </c>
      <c r="F2481" t="s">
        <v>5111</v>
      </c>
      <c r="G2481" t="s">
        <v>5112</v>
      </c>
      <c r="H2481" t="s">
        <v>1877</v>
      </c>
      <c r="I2481" t="str">
        <f t="shared" si="77"/>
        <v>D0378OB4SKU00459</v>
      </c>
      <c r="J2481">
        <v>10</v>
      </c>
    </row>
    <row r="2482" spans="1:10" x14ac:dyDescent="0.3">
      <c r="A2482" t="s">
        <v>5209</v>
      </c>
      <c r="B2482" t="s">
        <v>3320</v>
      </c>
      <c r="C2482" t="str">
        <f t="shared" si="76"/>
        <v>D0378</v>
      </c>
      <c r="D2482">
        <f>VLOOKUP(C2482,Sheet5!F:H,3,)</f>
        <v>11</v>
      </c>
      <c r="E2482" t="s">
        <v>5113</v>
      </c>
      <c r="F2482" t="s">
        <v>5111</v>
      </c>
      <c r="G2482" t="s">
        <v>5112</v>
      </c>
      <c r="H2482" t="s">
        <v>1995</v>
      </c>
      <c r="I2482" t="str">
        <f t="shared" si="77"/>
        <v>D0378OB4SKU00434</v>
      </c>
      <c r="J2482">
        <v>15</v>
      </c>
    </row>
    <row r="2483" spans="1:10" x14ac:dyDescent="0.3">
      <c r="A2483" t="s">
        <v>5209</v>
      </c>
      <c r="B2483" t="s">
        <v>3320</v>
      </c>
      <c r="C2483" t="str">
        <f t="shared" si="76"/>
        <v>D0378</v>
      </c>
      <c r="D2483">
        <f>VLOOKUP(C2483,Sheet5!F:H,3,)</f>
        <v>11</v>
      </c>
      <c r="E2483" t="s">
        <v>5113</v>
      </c>
      <c r="F2483" t="s">
        <v>5111</v>
      </c>
      <c r="G2483" t="s">
        <v>5112</v>
      </c>
      <c r="H2483" t="s">
        <v>2021</v>
      </c>
      <c r="I2483" t="str">
        <f t="shared" si="77"/>
        <v>D0378OB4SKU00457</v>
      </c>
      <c r="J2483">
        <v>8</v>
      </c>
    </row>
    <row r="2484" spans="1:10" x14ac:dyDescent="0.3">
      <c r="A2484" t="s">
        <v>5209</v>
      </c>
      <c r="B2484" t="s">
        <v>3320</v>
      </c>
      <c r="C2484" t="str">
        <f t="shared" si="76"/>
        <v>D0378</v>
      </c>
      <c r="D2484">
        <f>VLOOKUP(C2484,Sheet5!F:H,3,)</f>
        <v>11</v>
      </c>
      <c r="E2484" t="s">
        <v>5113</v>
      </c>
      <c r="F2484" t="s">
        <v>5111</v>
      </c>
      <c r="G2484" t="s">
        <v>5112</v>
      </c>
      <c r="H2484" t="s">
        <v>2024</v>
      </c>
      <c r="I2484" t="str">
        <f t="shared" si="77"/>
        <v>D0378OB4SKU00547</v>
      </c>
      <c r="J2484">
        <v>5</v>
      </c>
    </row>
    <row r="2485" spans="1:10" x14ac:dyDescent="0.3">
      <c r="A2485" t="s">
        <v>5209</v>
      </c>
      <c r="B2485" t="s">
        <v>3320</v>
      </c>
      <c r="C2485" t="str">
        <f t="shared" si="76"/>
        <v>D0378</v>
      </c>
      <c r="D2485">
        <f>VLOOKUP(C2485,Sheet5!F:H,3,)</f>
        <v>11</v>
      </c>
      <c r="E2485" t="s">
        <v>5113</v>
      </c>
      <c r="F2485" t="s">
        <v>5111</v>
      </c>
      <c r="G2485" t="s">
        <v>5112</v>
      </c>
      <c r="H2485" t="s">
        <v>2503</v>
      </c>
      <c r="I2485" t="str">
        <f t="shared" si="77"/>
        <v>D0378OB4SKU00723</v>
      </c>
      <c r="J2485">
        <v>10</v>
      </c>
    </row>
    <row r="2486" spans="1:10" x14ac:dyDescent="0.3">
      <c r="A2486" t="s">
        <v>5209</v>
      </c>
      <c r="B2486" t="s">
        <v>3321</v>
      </c>
      <c r="C2486" t="str">
        <f t="shared" si="76"/>
        <v>D0378</v>
      </c>
      <c r="D2486">
        <f>VLOOKUP(C2486,Sheet5!F:H,3,)</f>
        <v>11</v>
      </c>
      <c r="E2486" t="s">
        <v>5114</v>
      </c>
      <c r="F2486" t="s">
        <v>5111</v>
      </c>
      <c r="G2486" t="s">
        <v>5112</v>
      </c>
      <c r="H2486" t="s">
        <v>11</v>
      </c>
      <c r="I2486" t="str">
        <f t="shared" si="77"/>
        <v>D0378OB1SKU00300</v>
      </c>
      <c r="J2486">
        <v>210</v>
      </c>
    </row>
    <row r="2487" spans="1:10" x14ac:dyDescent="0.3">
      <c r="A2487" t="s">
        <v>5209</v>
      </c>
      <c r="B2487" t="s">
        <v>3321</v>
      </c>
      <c r="C2487" t="str">
        <f t="shared" si="76"/>
        <v>D0378</v>
      </c>
      <c r="D2487">
        <f>VLOOKUP(C2487,Sheet5!F:H,3,)</f>
        <v>11</v>
      </c>
      <c r="E2487" t="s">
        <v>5114</v>
      </c>
      <c r="F2487" t="s">
        <v>5111</v>
      </c>
      <c r="G2487" t="s">
        <v>5112</v>
      </c>
      <c r="H2487" t="s">
        <v>13</v>
      </c>
      <c r="I2487" t="str">
        <f t="shared" si="77"/>
        <v>D0378OB1SKU00269</v>
      </c>
      <c r="J2487">
        <v>6</v>
      </c>
    </row>
    <row r="2488" spans="1:10" x14ac:dyDescent="0.3">
      <c r="A2488" t="s">
        <v>5209</v>
      </c>
      <c r="B2488" t="s">
        <v>3321</v>
      </c>
      <c r="C2488" t="str">
        <f t="shared" si="76"/>
        <v>D0378</v>
      </c>
      <c r="D2488">
        <f>VLOOKUP(C2488,Sheet5!F:H,3,)</f>
        <v>11</v>
      </c>
      <c r="E2488" t="s">
        <v>5114</v>
      </c>
      <c r="F2488" t="s">
        <v>5111</v>
      </c>
      <c r="G2488" t="s">
        <v>5112</v>
      </c>
      <c r="H2488" t="s">
        <v>1682</v>
      </c>
      <c r="I2488" t="str">
        <f t="shared" si="77"/>
        <v>D0378OB1SKU00695</v>
      </c>
      <c r="J2488">
        <v>2</v>
      </c>
    </row>
    <row r="2489" spans="1:10" x14ac:dyDescent="0.3">
      <c r="A2489" t="s">
        <v>5209</v>
      </c>
      <c r="B2489" t="s">
        <v>3321</v>
      </c>
      <c r="C2489" t="str">
        <f t="shared" si="76"/>
        <v>D0378</v>
      </c>
      <c r="D2489">
        <f>VLOOKUP(C2489,Sheet5!F:H,3,)</f>
        <v>11</v>
      </c>
      <c r="E2489" t="s">
        <v>5114</v>
      </c>
      <c r="F2489" t="s">
        <v>5111</v>
      </c>
      <c r="G2489" t="s">
        <v>5112</v>
      </c>
      <c r="H2489" t="s">
        <v>14</v>
      </c>
      <c r="I2489" t="str">
        <f t="shared" si="77"/>
        <v>D0378OB1SKU00292</v>
      </c>
      <c r="J2489">
        <v>12</v>
      </c>
    </row>
    <row r="2490" spans="1:10" x14ac:dyDescent="0.3">
      <c r="A2490" t="s">
        <v>5209</v>
      </c>
      <c r="B2490" t="s">
        <v>3321</v>
      </c>
      <c r="C2490" t="str">
        <f t="shared" si="76"/>
        <v>D0378</v>
      </c>
      <c r="D2490">
        <f>VLOOKUP(C2490,Sheet5!F:H,3,)</f>
        <v>11</v>
      </c>
      <c r="E2490" t="s">
        <v>5114</v>
      </c>
      <c r="F2490" t="s">
        <v>5111</v>
      </c>
      <c r="G2490" t="s">
        <v>5112</v>
      </c>
      <c r="H2490" t="s">
        <v>1656</v>
      </c>
      <c r="I2490" t="str">
        <f t="shared" si="77"/>
        <v>D0378OB1SKU00698</v>
      </c>
      <c r="J2490">
        <v>6</v>
      </c>
    </row>
    <row r="2491" spans="1:10" x14ac:dyDescent="0.3">
      <c r="A2491" t="s">
        <v>5209</v>
      </c>
      <c r="B2491" t="s">
        <v>3321</v>
      </c>
      <c r="C2491" t="str">
        <f t="shared" si="76"/>
        <v>D0378</v>
      </c>
      <c r="D2491">
        <f>VLOOKUP(C2491,Sheet5!F:H,3,)</f>
        <v>11</v>
      </c>
      <c r="E2491" t="s">
        <v>5114</v>
      </c>
      <c r="F2491" t="s">
        <v>5111</v>
      </c>
      <c r="G2491" t="s">
        <v>5112</v>
      </c>
      <c r="H2491" t="s">
        <v>2543</v>
      </c>
      <c r="I2491" t="str">
        <f t="shared" si="77"/>
        <v>D0378OB1SKU00670</v>
      </c>
      <c r="J2491">
        <v>5</v>
      </c>
    </row>
    <row r="2492" spans="1:10" x14ac:dyDescent="0.3">
      <c r="A2492" t="s">
        <v>5209</v>
      </c>
      <c r="B2492" t="s">
        <v>3321</v>
      </c>
      <c r="C2492" t="str">
        <f t="shared" si="76"/>
        <v>D0378</v>
      </c>
      <c r="D2492">
        <f>VLOOKUP(C2492,Sheet5!F:H,3,)</f>
        <v>11</v>
      </c>
      <c r="E2492" t="s">
        <v>5114</v>
      </c>
      <c r="F2492" t="s">
        <v>5111</v>
      </c>
      <c r="G2492" t="s">
        <v>5112</v>
      </c>
      <c r="H2492" t="s">
        <v>4271</v>
      </c>
      <c r="I2492" t="str">
        <f t="shared" si="77"/>
        <v>D0378OB1SKU00809</v>
      </c>
      <c r="J2492">
        <v>1</v>
      </c>
    </row>
    <row r="2493" spans="1:10" x14ac:dyDescent="0.3">
      <c r="A2493" t="s">
        <v>5209</v>
      </c>
      <c r="B2493" t="s">
        <v>3321</v>
      </c>
      <c r="C2493" t="str">
        <f t="shared" si="76"/>
        <v>D0378</v>
      </c>
      <c r="D2493">
        <f>VLOOKUP(C2493,Sheet5!F:H,3,)</f>
        <v>11</v>
      </c>
      <c r="E2493" t="s">
        <v>5114</v>
      </c>
      <c r="F2493" t="s">
        <v>5111</v>
      </c>
      <c r="G2493" t="s">
        <v>5112</v>
      </c>
      <c r="H2493" t="s">
        <v>1954</v>
      </c>
      <c r="I2493" t="str">
        <f t="shared" si="77"/>
        <v>D0378OB1SKU00428</v>
      </c>
      <c r="J2493">
        <v>80</v>
      </c>
    </row>
    <row r="2494" spans="1:10" x14ac:dyDescent="0.3">
      <c r="A2494" t="s">
        <v>5209</v>
      </c>
      <c r="B2494" t="s">
        <v>3321</v>
      </c>
      <c r="C2494" t="str">
        <f t="shared" si="76"/>
        <v>D0378</v>
      </c>
      <c r="D2494">
        <f>VLOOKUP(C2494,Sheet5!F:H,3,)</f>
        <v>11</v>
      </c>
      <c r="E2494" t="s">
        <v>5114</v>
      </c>
      <c r="F2494" t="s">
        <v>5111</v>
      </c>
      <c r="G2494" t="s">
        <v>5112</v>
      </c>
      <c r="H2494" t="s">
        <v>1877</v>
      </c>
      <c r="I2494" t="str">
        <f t="shared" si="77"/>
        <v>D0378OB1SKU00459</v>
      </c>
      <c r="J2494">
        <v>11</v>
      </c>
    </row>
    <row r="2495" spans="1:10" x14ac:dyDescent="0.3">
      <c r="A2495" t="s">
        <v>5209</v>
      </c>
      <c r="B2495" t="s">
        <v>3321</v>
      </c>
      <c r="C2495" t="str">
        <f t="shared" si="76"/>
        <v>D0378</v>
      </c>
      <c r="D2495">
        <f>VLOOKUP(C2495,Sheet5!F:H,3,)</f>
        <v>11</v>
      </c>
      <c r="E2495" t="s">
        <v>5114</v>
      </c>
      <c r="F2495" t="s">
        <v>5111</v>
      </c>
      <c r="G2495" t="s">
        <v>5112</v>
      </c>
      <c r="H2495" t="s">
        <v>1995</v>
      </c>
      <c r="I2495" t="str">
        <f t="shared" si="77"/>
        <v>D0378OB1SKU00434</v>
      </c>
      <c r="J2495">
        <v>20</v>
      </c>
    </row>
    <row r="2496" spans="1:10" x14ac:dyDescent="0.3">
      <c r="A2496" t="s">
        <v>5209</v>
      </c>
      <c r="B2496" t="s">
        <v>3321</v>
      </c>
      <c r="C2496" t="str">
        <f t="shared" si="76"/>
        <v>D0378</v>
      </c>
      <c r="D2496">
        <f>VLOOKUP(C2496,Sheet5!F:H,3,)</f>
        <v>11</v>
      </c>
      <c r="E2496" t="s">
        <v>5114</v>
      </c>
      <c r="F2496" t="s">
        <v>5111</v>
      </c>
      <c r="G2496" t="s">
        <v>5112</v>
      </c>
      <c r="H2496" t="s">
        <v>2021</v>
      </c>
      <c r="I2496" t="str">
        <f t="shared" si="77"/>
        <v>D0378OB1SKU00457</v>
      </c>
      <c r="J2496">
        <v>12</v>
      </c>
    </row>
    <row r="2497" spans="1:10" x14ac:dyDescent="0.3">
      <c r="A2497" t="s">
        <v>5209</v>
      </c>
      <c r="B2497" t="s">
        <v>3321</v>
      </c>
      <c r="C2497" t="str">
        <f t="shared" si="76"/>
        <v>D0378</v>
      </c>
      <c r="D2497">
        <f>VLOOKUP(C2497,Sheet5!F:H,3,)</f>
        <v>11</v>
      </c>
      <c r="E2497" t="s">
        <v>5114</v>
      </c>
      <c r="F2497" t="s">
        <v>5111</v>
      </c>
      <c r="G2497" t="s">
        <v>5112</v>
      </c>
      <c r="H2497" t="s">
        <v>2024</v>
      </c>
      <c r="I2497" t="str">
        <f t="shared" si="77"/>
        <v>D0378OB1SKU00547</v>
      </c>
      <c r="J2497">
        <v>8</v>
      </c>
    </row>
    <row r="2498" spans="1:10" x14ac:dyDescent="0.3">
      <c r="A2498" t="s">
        <v>5209</v>
      </c>
      <c r="B2498" t="s">
        <v>3321</v>
      </c>
      <c r="C2498" t="str">
        <f t="shared" ref="C2498:C2561" si="78">LEFT(B2498,5)</f>
        <v>D0378</v>
      </c>
      <c r="D2498">
        <f>VLOOKUP(C2498,Sheet5!F:H,3,)</f>
        <v>11</v>
      </c>
      <c r="E2498" t="s">
        <v>5114</v>
      </c>
      <c r="F2498" t="s">
        <v>5111</v>
      </c>
      <c r="G2498" t="s">
        <v>5112</v>
      </c>
      <c r="H2498" t="s">
        <v>2503</v>
      </c>
      <c r="I2498" t="str">
        <f t="shared" si="77"/>
        <v>D0378OB1SKU00723</v>
      </c>
      <c r="J2498">
        <v>15</v>
      </c>
    </row>
    <row r="2499" spans="1:10" x14ac:dyDescent="0.3">
      <c r="A2499" t="s">
        <v>5209</v>
      </c>
      <c r="B2499" t="s">
        <v>3321</v>
      </c>
      <c r="C2499" t="str">
        <f t="shared" si="78"/>
        <v>D0378</v>
      </c>
      <c r="D2499">
        <f>VLOOKUP(C2499,Sheet5!F:H,3,)</f>
        <v>11</v>
      </c>
      <c r="E2499" t="s">
        <v>5114</v>
      </c>
      <c r="F2499" t="s">
        <v>5111</v>
      </c>
      <c r="G2499" t="s">
        <v>5112</v>
      </c>
      <c r="H2499" t="s">
        <v>4192</v>
      </c>
      <c r="I2499" t="str">
        <f t="shared" ref="I2499:I2562" si="79">B2499&amp;H2499</f>
        <v>D0378OB1SKU00739</v>
      </c>
      <c r="J2499">
        <v>1</v>
      </c>
    </row>
    <row r="2500" spans="1:10" x14ac:dyDescent="0.3">
      <c r="A2500" t="s">
        <v>5209</v>
      </c>
      <c r="B2500" t="s">
        <v>3322</v>
      </c>
      <c r="C2500" t="str">
        <f t="shared" si="78"/>
        <v>D0378</v>
      </c>
      <c r="D2500">
        <f>VLOOKUP(C2500,Sheet5!F:H,3,)</f>
        <v>11</v>
      </c>
      <c r="E2500" t="s">
        <v>5115</v>
      </c>
      <c r="F2500" t="s">
        <v>5111</v>
      </c>
      <c r="G2500" t="s">
        <v>5112</v>
      </c>
      <c r="H2500" t="s">
        <v>11</v>
      </c>
      <c r="I2500" t="str">
        <f t="shared" si="79"/>
        <v>D0378OB2SKU00300</v>
      </c>
      <c r="J2500">
        <v>202</v>
      </c>
    </row>
    <row r="2501" spans="1:10" x14ac:dyDescent="0.3">
      <c r="A2501" t="s">
        <v>5209</v>
      </c>
      <c r="B2501" t="s">
        <v>3322</v>
      </c>
      <c r="C2501" t="str">
        <f t="shared" si="78"/>
        <v>D0378</v>
      </c>
      <c r="D2501">
        <f>VLOOKUP(C2501,Sheet5!F:H,3,)</f>
        <v>11</v>
      </c>
      <c r="E2501" t="s">
        <v>5115</v>
      </c>
      <c r="F2501" t="s">
        <v>5111</v>
      </c>
      <c r="G2501" t="s">
        <v>5112</v>
      </c>
      <c r="H2501" t="s">
        <v>13</v>
      </c>
      <c r="I2501" t="str">
        <f t="shared" si="79"/>
        <v>D0378OB2SKU00269</v>
      </c>
      <c r="J2501">
        <v>6</v>
      </c>
    </row>
    <row r="2502" spans="1:10" x14ac:dyDescent="0.3">
      <c r="A2502" t="s">
        <v>5209</v>
      </c>
      <c r="B2502" t="s">
        <v>3322</v>
      </c>
      <c r="C2502" t="str">
        <f t="shared" si="78"/>
        <v>D0378</v>
      </c>
      <c r="D2502">
        <f>VLOOKUP(C2502,Sheet5!F:H,3,)</f>
        <v>11</v>
      </c>
      <c r="E2502" t="s">
        <v>5115</v>
      </c>
      <c r="F2502" t="s">
        <v>5111</v>
      </c>
      <c r="G2502" t="s">
        <v>5112</v>
      </c>
      <c r="H2502" t="s">
        <v>1682</v>
      </c>
      <c r="I2502" t="str">
        <f t="shared" si="79"/>
        <v>D0378OB2SKU00695</v>
      </c>
      <c r="J2502">
        <v>2</v>
      </c>
    </row>
    <row r="2503" spans="1:10" x14ac:dyDescent="0.3">
      <c r="A2503" t="s">
        <v>5209</v>
      </c>
      <c r="B2503" t="s">
        <v>3322</v>
      </c>
      <c r="C2503" t="str">
        <f t="shared" si="78"/>
        <v>D0378</v>
      </c>
      <c r="D2503">
        <f>VLOOKUP(C2503,Sheet5!F:H,3,)</f>
        <v>11</v>
      </c>
      <c r="E2503" t="s">
        <v>5115</v>
      </c>
      <c r="F2503" t="s">
        <v>5111</v>
      </c>
      <c r="G2503" t="s">
        <v>5112</v>
      </c>
      <c r="H2503" t="s">
        <v>14</v>
      </c>
      <c r="I2503" t="str">
        <f t="shared" si="79"/>
        <v>D0378OB2SKU00292</v>
      </c>
      <c r="J2503">
        <v>12</v>
      </c>
    </row>
    <row r="2504" spans="1:10" x14ac:dyDescent="0.3">
      <c r="A2504" t="s">
        <v>5209</v>
      </c>
      <c r="B2504" t="s">
        <v>3322</v>
      </c>
      <c r="C2504" t="str">
        <f t="shared" si="78"/>
        <v>D0378</v>
      </c>
      <c r="D2504">
        <f>VLOOKUP(C2504,Sheet5!F:H,3,)</f>
        <v>11</v>
      </c>
      <c r="E2504" t="s">
        <v>5115</v>
      </c>
      <c r="F2504" t="s">
        <v>5111</v>
      </c>
      <c r="G2504" t="s">
        <v>5112</v>
      </c>
      <c r="H2504" t="s">
        <v>1656</v>
      </c>
      <c r="I2504" t="str">
        <f t="shared" si="79"/>
        <v>D0378OB2SKU00698</v>
      </c>
      <c r="J2504">
        <v>6</v>
      </c>
    </row>
    <row r="2505" spans="1:10" x14ac:dyDescent="0.3">
      <c r="A2505" t="s">
        <v>5209</v>
      </c>
      <c r="B2505" t="s">
        <v>3322</v>
      </c>
      <c r="C2505" t="str">
        <f t="shared" si="78"/>
        <v>D0378</v>
      </c>
      <c r="D2505">
        <f>VLOOKUP(C2505,Sheet5!F:H,3,)</f>
        <v>11</v>
      </c>
      <c r="E2505" t="s">
        <v>5115</v>
      </c>
      <c r="F2505" t="s">
        <v>5111</v>
      </c>
      <c r="G2505" t="s">
        <v>5112</v>
      </c>
      <c r="H2505" t="s">
        <v>2543</v>
      </c>
      <c r="I2505" t="str">
        <f t="shared" si="79"/>
        <v>D0378OB2SKU00670</v>
      </c>
      <c r="J2505">
        <v>5</v>
      </c>
    </row>
    <row r="2506" spans="1:10" x14ac:dyDescent="0.3">
      <c r="A2506" t="s">
        <v>5209</v>
      </c>
      <c r="B2506" t="s">
        <v>3322</v>
      </c>
      <c r="C2506" t="str">
        <f t="shared" si="78"/>
        <v>D0378</v>
      </c>
      <c r="D2506">
        <f>VLOOKUP(C2506,Sheet5!F:H,3,)</f>
        <v>11</v>
      </c>
      <c r="E2506" t="s">
        <v>5115</v>
      </c>
      <c r="F2506" t="s">
        <v>5111</v>
      </c>
      <c r="G2506" t="s">
        <v>5112</v>
      </c>
      <c r="H2506" t="s">
        <v>1954</v>
      </c>
      <c r="I2506" t="str">
        <f t="shared" si="79"/>
        <v>D0378OB2SKU00428</v>
      </c>
      <c r="J2506">
        <v>70</v>
      </c>
    </row>
    <row r="2507" spans="1:10" x14ac:dyDescent="0.3">
      <c r="A2507" t="s">
        <v>5209</v>
      </c>
      <c r="B2507" t="s">
        <v>3322</v>
      </c>
      <c r="C2507" t="str">
        <f t="shared" si="78"/>
        <v>D0378</v>
      </c>
      <c r="D2507">
        <f>VLOOKUP(C2507,Sheet5!F:H,3,)</f>
        <v>11</v>
      </c>
      <c r="E2507" t="s">
        <v>5115</v>
      </c>
      <c r="F2507" t="s">
        <v>5111</v>
      </c>
      <c r="G2507" t="s">
        <v>5112</v>
      </c>
      <c r="H2507" t="s">
        <v>1877</v>
      </c>
      <c r="I2507" t="str">
        <f t="shared" si="79"/>
        <v>D0378OB2SKU00459</v>
      </c>
      <c r="J2507">
        <v>12</v>
      </c>
    </row>
    <row r="2508" spans="1:10" x14ac:dyDescent="0.3">
      <c r="A2508" t="s">
        <v>5209</v>
      </c>
      <c r="B2508" t="s">
        <v>3322</v>
      </c>
      <c r="C2508" t="str">
        <f t="shared" si="78"/>
        <v>D0378</v>
      </c>
      <c r="D2508">
        <f>VLOOKUP(C2508,Sheet5!F:H,3,)</f>
        <v>11</v>
      </c>
      <c r="E2508" t="s">
        <v>5115</v>
      </c>
      <c r="F2508" t="s">
        <v>5111</v>
      </c>
      <c r="G2508" t="s">
        <v>5112</v>
      </c>
      <c r="H2508" t="s">
        <v>1995</v>
      </c>
      <c r="I2508" t="str">
        <f t="shared" si="79"/>
        <v>D0378OB2SKU00434</v>
      </c>
      <c r="J2508">
        <v>15</v>
      </c>
    </row>
    <row r="2509" spans="1:10" x14ac:dyDescent="0.3">
      <c r="A2509" t="s">
        <v>5209</v>
      </c>
      <c r="B2509" t="s">
        <v>3322</v>
      </c>
      <c r="C2509" t="str">
        <f t="shared" si="78"/>
        <v>D0378</v>
      </c>
      <c r="D2509">
        <f>VLOOKUP(C2509,Sheet5!F:H,3,)</f>
        <v>11</v>
      </c>
      <c r="E2509" t="s">
        <v>5115</v>
      </c>
      <c r="F2509" t="s">
        <v>5111</v>
      </c>
      <c r="G2509" t="s">
        <v>5112</v>
      </c>
      <c r="H2509" t="s">
        <v>2021</v>
      </c>
      <c r="I2509" t="str">
        <f t="shared" si="79"/>
        <v>D0378OB2SKU00457</v>
      </c>
      <c r="J2509">
        <v>8</v>
      </c>
    </row>
    <row r="2510" spans="1:10" x14ac:dyDescent="0.3">
      <c r="A2510" t="s">
        <v>5209</v>
      </c>
      <c r="B2510" t="s">
        <v>3322</v>
      </c>
      <c r="C2510" t="str">
        <f t="shared" si="78"/>
        <v>D0378</v>
      </c>
      <c r="D2510">
        <f>VLOOKUP(C2510,Sheet5!F:H,3,)</f>
        <v>11</v>
      </c>
      <c r="E2510" t="s">
        <v>5115</v>
      </c>
      <c r="F2510" t="s">
        <v>5111</v>
      </c>
      <c r="G2510" t="s">
        <v>5112</v>
      </c>
      <c r="H2510" t="s">
        <v>2024</v>
      </c>
      <c r="I2510" t="str">
        <f t="shared" si="79"/>
        <v>D0378OB2SKU00547</v>
      </c>
      <c r="J2510">
        <v>8</v>
      </c>
    </row>
    <row r="2511" spans="1:10" x14ac:dyDescent="0.3">
      <c r="A2511" t="s">
        <v>5209</v>
      </c>
      <c r="B2511" t="s">
        <v>3322</v>
      </c>
      <c r="C2511" t="str">
        <f t="shared" si="78"/>
        <v>D0378</v>
      </c>
      <c r="D2511">
        <f>VLOOKUP(C2511,Sheet5!F:H,3,)</f>
        <v>11</v>
      </c>
      <c r="E2511" t="s">
        <v>5115</v>
      </c>
      <c r="F2511" t="s">
        <v>5111</v>
      </c>
      <c r="G2511" t="s">
        <v>5112</v>
      </c>
      <c r="H2511" t="s">
        <v>2503</v>
      </c>
      <c r="I2511" t="str">
        <f t="shared" si="79"/>
        <v>D0378OB2SKU00723</v>
      </c>
      <c r="J2511">
        <v>15</v>
      </c>
    </row>
    <row r="2512" spans="1:10" x14ac:dyDescent="0.3">
      <c r="A2512" t="s">
        <v>5209</v>
      </c>
      <c r="B2512" t="s">
        <v>3323</v>
      </c>
      <c r="C2512" t="str">
        <f t="shared" si="78"/>
        <v>D0378</v>
      </c>
      <c r="D2512">
        <f>VLOOKUP(C2512,Sheet5!F:H,3,)</f>
        <v>11</v>
      </c>
      <c r="E2512" t="s">
        <v>5116</v>
      </c>
      <c r="F2512" t="s">
        <v>5111</v>
      </c>
      <c r="G2512" t="s">
        <v>5112</v>
      </c>
      <c r="H2512" t="s">
        <v>11</v>
      </c>
      <c r="I2512" t="str">
        <f t="shared" si="79"/>
        <v>D0378OB3SKU00300</v>
      </c>
      <c r="J2512">
        <v>400</v>
      </c>
    </row>
    <row r="2513" spans="1:10" x14ac:dyDescent="0.3">
      <c r="A2513" t="s">
        <v>5209</v>
      </c>
      <c r="B2513" t="s">
        <v>3323</v>
      </c>
      <c r="C2513" t="str">
        <f t="shared" si="78"/>
        <v>D0378</v>
      </c>
      <c r="D2513">
        <f>VLOOKUP(C2513,Sheet5!F:H,3,)</f>
        <v>11</v>
      </c>
      <c r="E2513" t="s">
        <v>5116</v>
      </c>
      <c r="F2513" t="s">
        <v>5111</v>
      </c>
      <c r="G2513" t="s">
        <v>5112</v>
      </c>
      <c r="H2513" t="s">
        <v>13</v>
      </c>
      <c r="I2513" t="str">
        <f t="shared" si="79"/>
        <v>D0378OB3SKU00269</v>
      </c>
      <c r="J2513">
        <v>6</v>
      </c>
    </row>
    <row r="2514" spans="1:10" x14ac:dyDescent="0.3">
      <c r="A2514" t="s">
        <v>5209</v>
      </c>
      <c r="B2514" t="s">
        <v>3323</v>
      </c>
      <c r="C2514" t="str">
        <f t="shared" si="78"/>
        <v>D0378</v>
      </c>
      <c r="D2514">
        <f>VLOOKUP(C2514,Sheet5!F:H,3,)</f>
        <v>11</v>
      </c>
      <c r="E2514" t="s">
        <v>5116</v>
      </c>
      <c r="F2514" t="s">
        <v>5111</v>
      </c>
      <c r="G2514" t="s">
        <v>5112</v>
      </c>
      <c r="H2514" t="s">
        <v>1682</v>
      </c>
      <c r="I2514" t="str">
        <f t="shared" si="79"/>
        <v>D0378OB3SKU00695</v>
      </c>
      <c r="J2514">
        <v>3</v>
      </c>
    </row>
    <row r="2515" spans="1:10" x14ac:dyDescent="0.3">
      <c r="A2515" t="s">
        <v>5209</v>
      </c>
      <c r="B2515" t="s">
        <v>3323</v>
      </c>
      <c r="C2515" t="str">
        <f t="shared" si="78"/>
        <v>D0378</v>
      </c>
      <c r="D2515">
        <f>VLOOKUP(C2515,Sheet5!F:H,3,)</f>
        <v>11</v>
      </c>
      <c r="E2515" t="s">
        <v>5116</v>
      </c>
      <c r="F2515" t="s">
        <v>5111</v>
      </c>
      <c r="G2515" t="s">
        <v>5112</v>
      </c>
      <c r="H2515" t="s">
        <v>14</v>
      </c>
      <c r="I2515" t="str">
        <f t="shared" si="79"/>
        <v>D0378OB3SKU00292</v>
      </c>
      <c r="J2515">
        <v>15</v>
      </c>
    </row>
    <row r="2516" spans="1:10" x14ac:dyDescent="0.3">
      <c r="A2516" t="s">
        <v>5209</v>
      </c>
      <c r="B2516" t="s">
        <v>3323</v>
      </c>
      <c r="C2516" t="str">
        <f t="shared" si="78"/>
        <v>D0378</v>
      </c>
      <c r="D2516">
        <f>VLOOKUP(C2516,Sheet5!F:H,3,)</f>
        <v>11</v>
      </c>
      <c r="E2516" t="s">
        <v>5116</v>
      </c>
      <c r="F2516" t="s">
        <v>5111</v>
      </c>
      <c r="G2516" t="s">
        <v>5112</v>
      </c>
      <c r="H2516" t="s">
        <v>1656</v>
      </c>
      <c r="I2516" t="str">
        <f t="shared" si="79"/>
        <v>D0378OB3SKU00698</v>
      </c>
      <c r="J2516">
        <v>9</v>
      </c>
    </row>
    <row r="2517" spans="1:10" x14ac:dyDescent="0.3">
      <c r="A2517" t="s">
        <v>5209</v>
      </c>
      <c r="B2517" t="s">
        <v>3323</v>
      </c>
      <c r="C2517" t="str">
        <f t="shared" si="78"/>
        <v>D0378</v>
      </c>
      <c r="D2517">
        <f>VLOOKUP(C2517,Sheet5!F:H,3,)</f>
        <v>11</v>
      </c>
      <c r="E2517" t="s">
        <v>5116</v>
      </c>
      <c r="F2517" t="s">
        <v>5111</v>
      </c>
      <c r="G2517" t="s">
        <v>5112</v>
      </c>
      <c r="H2517" t="s">
        <v>2543</v>
      </c>
      <c r="I2517" t="str">
        <f t="shared" si="79"/>
        <v>D0378OB3SKU00670</v>
      </c>
      <c r="J2517">
        <v>5</v>
      </c>
    </row>
    <row r="2518" spans="1:10" x14ac:dyDescent="0.3">
      <c r="A2518" t="s">
        <v>5209</v>
      </c>
      <c r="B2518" t="s">
        <v>3323</v>
      </c>
      <c r="C2518" t="str">
        <f t="shared" si="78"/>
        <v>D0378</v>
      </c>
      <c r="D2518">
        <f>VLOOKUP(C2518,Sheet5!F:H,3,)</f>
        <v>11</v>
      </c>
      <c r="E2518" t="s">
        <v>5116</v>
      </c>
      <c r="F2518" t="s">
        <v>5111</v>
      </c>
      <c r="G2518" t="s">
        <v>5112</v>
      </c>
      <c r="H2518" t="s">
        <v>4271</v>
      </c>
      <c r="I2518" t="str">
        <f t="shared" si="79"/>
        <v>D0378OB3SKU00809</v>
      </c>
      <c r="J2518">
        <v>1</v>
      </c>
    </row>
    <row r="2519" spans="1:10" x14ac:dyDescent="0.3">
      <c r="A2519" t="s">
        <v>5209</v>
      </c>
      <c r="B2519" t="s">
        <v>3323</v>
      </c>
      <c r="C2519" t="str">
        <f t="shared" si="78"/>
        <v>D0378</v>
      </c>
      <c r="D2519">
        <f>VLOOKUP(C2519,Sheet5!F:H,3,)</f>
        <v>11</v>
      </c>
      <c r="E2519" t="s">
        <v>5116</v>
      </c>
      <c r="F2519" t="s">
        <v>5111</v>
      </c>
      <c r="G2519" t="s">
        <v>5112</v>
      </c>
      <c r="H2519" t="s">
        <v>1954</v>
      </c>
      <c r="I2519" t="str">
        <f t="shared" si="79"/>
        <v>D0378OB3SKU00428</v>
      </c>
      <c r="J2519">
        <v>100</v>
      </c>
    </row>
    <row r="2520" spans="1:10" x14ac:dyDescent="0.3">
      <c r="A2520" t="s">
        <v>5209</v>
      </c>
      <c r="B2520" t="s">
        <v>3323</v>
      </c>
      <c r="C2520" t="str">
        <f t="shared" si="78"/>
        <v>D0378</v>
      </c>
      <c r="D2520">
        <f>VLOOKUP(C2520,Sheet5!F:H,3,)</f>
        <v>11</v>
      </c>
      <c r="E2520" t="s">
        <v>5116</v>
      </c>
      <c r="F2520" t="s">
        <v>5111</v>
      </c>
      <c r="G2520" t="s">
        <v>5112</v>
      </c>
      <c r="H2520" t="s">
        <v>1877</v>
      </c>
      <c r="I2520" t="str">
        <f t="shared" si="79"/>
        <v>D0378OB3SKU00459</v>
      </c>
      <c r="J2520">
        <v>15</v>
      </c>
    </row>
    <row r="2521" spans="1:10" x14ac:dyDescent="0.3">
      <c r="A2521" t="s">
        <v>5209</v>
      </c>
      <c r="B2521" t="s">
        <v>3323</v>
      </c>
      <c r="C2521" t="str">
        <f t="shared" si="78"/>
        <v>D0378</v>
      </c>
      <c r="D2521">
        <f>VLOOKUP(C2521,Sheet5!F:H,3,)</f>
        <v>11</v>
      </c>
      <c r="E2521" t="s">
        <v>5116</v>
      </c>
      <c r="F2521" t="s">
        <v>5111</v>
      </c>
      <c r="G2521" t="s">
        <v>5112</v>
      </c>
      <c r="H2521" t="s">
        <v>1995</v>
      </c>
      <c r="I2521" t="str">
        <f t="shared" si="79"/>
        <v>D0378OB3SKU00434</v>
      </c>
      <c r="J2521">
        <v>20</v>
      </c>
    </row>
    <row r="2522" spans="1:10" x14ac:dyDescent="0.3">
      <c r="A2522" t="s">
        <v>5209</v>
      </c>
      <c r="B2522" t="s">
        <v>3323</v>
      </c>
      <c r="C2522" t="str">
        <f t="shared" si="78"/>
        <v>D0378</v>
      </c>
      <c r="D2522">
        <f>VLOOKUP(C2522,Sheet5!F:H,3,)</f>
        <v>11</v>
      </c>
      <c r="E2522" t="s">
        <v>5116</v>
      </c>
      <c r="F2522" t="s">
        <v>5111</v>
      </c>
      <c r="G2522" t="s">
        <v>5112</v>
      </c>
      <c r="H2522" t="s">
        <v>2021</v>
      </c>
      <c r="I2522" t="str">
        <f t="shared" si="79"/>
        <v>D0378OB3SKU00457</v>
      </c>
      <c r="J2522">
        <v>10</v>
      </c>
    </row>
    <row r="2523" spans="1:10" x14ac:dyDescent="0.3">
      <c r="A2523" t="s">
        <v>5209</v>
      </c>
      <c r="B2523" t="s">
        <v>3323</v>
      </c>
      <c r="C2523" t="str">
        <f t="shared" si="78"/>
        <v>D0378</v>
      </c>
      <c r="D2523">
        <f>VLOOKUP(C2523,Sheet5!F:H,3,)</f>
        <v>11</v>
      </c>
      <c r="E2523" t="s">
        <v>5116</v>
      </c>
      <c r="F2523" t="s">
        <v>5111</v>
      </c>
      <c r="G2523" t="s">
        <v>5112</v>
      </c>
      <c r="H2523" t="s">
        <v>2024</v>
      </c>
      <c r="I2523" t="str">
        <f t="shared" si="79"/>
        <v>D0378OB3SKU00547</v>
      </c>
      <c r="J2523">
        <v>8</v>
      </c>
    </row>
    <row r="2524" spans="1:10" x14ac:dyDescent="0.3">
      <c r="A2524" t="s">
        <v>5209</v>
      </c>
      <c r="B2524" t="s">
        <v>3323</v>
      </c>
      <c r="C2524" t="str">
        <f t="shared" si="78"/>
        <v>D0378</v>
      </c>
      <c r="D2524">
        <f>VLOOKUP(C2524,Sheet5!F:H,3,)</f>
        <v>11</v>
      </c>
      <c r="E2524" t="s">
        <v>5116</v>
      </c>
      <c r="F2524" t="s">
        <v>5111</v>
      </c>
      <c r="G2524" t="s">
        <v>5112</v>
      </c>
      <c r="H2524" t="s">
        <v>2503</v>
      </c>
      <c r="I2524" t="str">
        <f t="shared" si="79"/>
        <v>D0378OB3SKU00723</v>
      </c>
      <c r="J2524">
        <v>15</v>
      </c>
    </row>
    <row r="2525" spans="1:10" x14ac:dyDescent="0.3">
      <c r="A2525" t="s">
        <v>5209</v>
      </c>
      <c r="B2525" t="s">
        <v>3323</v>
      </c>
      <c r="C2525" t="str">
        <f t="shared" si="78"/>
        <v>D0378</v>
      </c>
      <c r="D2525">
        <f>VLOOKUP(C2525,Sheet5!F:H,3,)</f>
        <v>11</v>
      </c>
      <c r="E2525" t="s">
        <v>5116</v>
      </c>
      <c r="F2525" t="s">
        <v>5111</v>
      </c>
      <c r="G2525" t="s">
        <v>5112</v>
      </c>
      <c r="H2525" t="s">
        <v>4192</v>
      </c>
      <c r="I2525" t="str">
        <f t="shared" si="79"/>
        <v>D0378OB3SKU00739</v>
      </c>
      <c r="J2525">
        <v>1</v>
      </c>
    </row>
    <row r="2526" spans="1:10" x14ac:dyDescent="0.3">
      <c r="A2526" t="s">
        <v>5209</v>
      </c>
      <c r="B2526" t="s">
        <v>5073</v>
      </c>
      <c r="C2526" t="str">
        <f t="shared" si="78"/>
        <v>D0378</v>
      </c>
      <c r="D2526">
        <f>VLOOKUP(C2526,Sheet5!F:H,3,)</f>
        <v>11</v>
      </c>
      <c r="E2526" t="s">
        <v>5117</v>
      </c>
      <c r="F2526" t="s">
        <v>5111</v>
      </c>
      <c r="G2526" t="s">
        <v>5112</v>
      </c>
      <c r="H2526" t="s">
        <v>11</v>
      </c>
      <c r="I2526" t="str">
        <f t="shared" si="79"/>
        <v>D0378OB6SKU00300</v>
      </c>
      <c r="J2526">
        <v>130</v>
      </c>
    </row>
    <row r="2527" spans="1:10" x14ac:dyDescent="0.3">
      <c r="A2527" t="s">
        <v>5209</v>
      </c>
      <c r="B2527" t="s">
        <v>5073</v>
      </c>
      <c r="C2527" t="str">
        <f t="shared" si="78"/>
        <v>D0378</v>
      </c>
      <c r="D2527">
        <f>VLOOKUP(C2527,Sheet5!F:H,3,)</f>
        <v>11</v>
      </c>
      <c r="E2527" t="s">
        <v>5117</v>
      </c>
      <c r="F2527" t="s">
        <v>5111</v>
      </c>
      <c r="G2527" t="s">
        <v>5112</v>
      </c>
      <c r="H2527" t="s">
        <v>13</v>
      </c>
      <c r="I2527" t="str">
        <f t="shared" si="79"/>
        <v>D0378OB6SKU00269</v>
      </c>
      <c r="J2527">
        <v>3</v>
      </c>
    </row>
    <row r="2528" spans="1:10" x14ac:dyDescent="0.3">
      <c r="A2528" t="s">
        <v>5209</v>
      </c>
      <c r="B2528" t="s">
        <v>5073</v>
      </c>
      <c r="C2528" t="str">
        <f t="shared" si="78"/>
        <v>D0378</v>
      </c>
      <c r="D2528">
        <f>VLOOKUP(C2528,Sheet5!F:H,3,)</f>
        <v>11</v>
      </c>
      <c r="E2528" t="s">
        <v>5117</v>
      </c>
      <c r="F2528" t="s">
        <v>5111</v>
      </c>
      <c r="G2528" t="s">
        <v>5112</v>
      </c>
      <c r="H2528" t="s">
        <v>1682</v>
      </c>
      <c r="I2528" t="str">
        <f t="shared" si="79"/>
        <v>D0378OB6SKU00695</v>
      </c>
      <c r="J2528">
        <v>2</v>
      </c>
    </row>
    <row r="2529" spans="1:10" x14ac:dyDescent="0.3">
      <c r="A2529" t="s">
        <v>5209</v>
      </c>
      <c r="B2529" t="s">
        <v>5073</v>
      </c>
      <c r="C2529" t="str">
        <f t="shared" si="78"/>
        <v>D0378</v>
      </c>
      <c r="D2529">
        <f>VLOOKUP(C2529,Sheet5!F:H,3,)</f>
        <v>11</v>
      </c>
      <c r="E2529" t="s">
        <v>5117</v>
      </c>
      <c r="F2529" t="s">
        <v>5111</v>
      </c>
      <c r="G2529" t="s">
        <v>5112</v>
      </c>
      <c r="H2529" t="s">
        <v>14</v>
      </c>
      <c r="I2529" t="str">
        <f t="shared" si="79"/>
        <v>D0378OB6SKU00292</v>
      </c>
      <c r="J2529">
        <v>8</v>
      </c>
    </row>
    <row r="2530" spans="1:10" x14ac:dyDescent="0.3">
      <c r="A2530" t="s">
        <v>5209</v>
      </c>
      <c r="B2530" t="s">
        <v>5073</v>
      </c>
      <c r="C2530" t="str">
        <f t="shared" si="78"/>
        <v>D0378</v>
      </c>
      <c r="D2530">
        <f>VLOOKUP(C2530,Sheet5!F:H,3,)</f>
        <v>11</v>
      </c>
      <c r="E2530" t="s">
        <v>5117</v>
      </c>
      <c r="F2530" t="s">
        <v>5111</v>
      </c>
      <c r="G2530" t="s">
        <v>5112</v>
      </c>
      <c r="H2530" t="s">
        <v>1656</v>
      </c>
      <c r="I2530" t="str">
        <f t="shared" si="79"/>
        <v>D0378OB6SKU00698</v>
      </c>
      <c r="J2530">
        <v>6</v>
      </c>
    </row>
    <row r="2531" spans="1:10" x14ac:dyDescent="0.3">
      <c r="A2531" t="s">
        <v>5209</v>
      </c>
      <c r="B2531" t="s">
        <v>5073</v>
      </c>
      <c r="C2531" t="str">
        <f t="shared" si="78"/>
        <v>D0378</v>
      </c>
      <c r="D2531">
        <f>VLOOKUP(C2531,Sheet5!F:H,3,)</f>
        <v>11</v>
      </c>
      <c r="E2531" t="s">
        <v>5117</v>
      </c>
      <c r="F2531" t="s">
        <v>5111</v>
      </c>
      <c r="G2531" t="s">
        <v>5112</v>
      </c>
      <c r="H2531" t="s">
        <v>2543</v>
      </c>
      <c r="I2531" t="str">
        <f t="shared" si="79"/>
        <v>D0378OB6SKU00670</v>
      </c>
      <c r="J2531">
        <v>3</v>
      </c>
    </row>
    <row r="2532" spans="1:10" x14ac:dyDescent="0.3">
      <c r="A2532" t="s">
        <v>5209</v>
      </c>
      <c r="B2532" t="s">
        <v>5073</v>
      </c>
      <c r="C2532" t="str">
        <f t="shared" si="78"/>
        <v>D0378</v>
      </c>
      <c r="D2532">
        <f>VLOOKUP(C2532,Sheet5!F:H,3,)</f>
        <v>11</v>
      </c>
      <c r="E2532" t="s">
        <v>5117</v>
      </c>
      <c r="F2532" t="s">
        <v>5111</v>
      </c>
      <c r="G2532" t="s">
        <v>5112</v>
      </c>
      <c r="H2532" t="s">
        <v>1954</v>
      </c>
      <c r="I2532" t="str">
        <f t="shared" si="79"/>
        <v>D0378OB6SKU00428</v>
      </c>
      <c r="J2532">
        <v>40</v>
      </c>
    </row>
    <row r="2533" spans="1:10" x14ac:dyDescent="0.3">
      <c r="A2533" t="s">
        <v>5209</v>
      </c>
      <c r="B2533" t="s">
        <v>5073</v>
      </c>
      <c r="C2533" t="str">
        <f t="shared" si="78"/>
        <v>D0378</v>
      </c>
      <c r="D2533">
        <f>VLOOKUP(C2533,Sheet5!F:H,3,)</f>
        <v>11</v>
      </c>
      <c r="E2533" t="s">
        <v>5117</v>
      </c>
      <c r="F2533" t="s">
        <v>5111</v>
      </c>
      <c r="G2533" t="s">
        <v>5112</v>
      </c>
      <c r="H2533" t="s">
        <v>1877</v>
      </c>
      <c r="I2533" t="str">
        <f t="shared" si="79"/>
        <v>D0378OB6SKU00459</v>
      </c>
      <c r="J2533">
        <v>8</v>
      </c>
    </row>
    <row r="2534" spans="1:10" x14ac:dyDescent="0.3">
      <c r="A2534" t="s">
        <v>5209</v>
      </c>
      <c r="B2534" t="s">
        <v>5073</v>
      </c>
      <c r="C2534" t="str">
        <f t="shared" si="78"/>
        <v>D0378</v>
      </c>
      <c r="D2534">
        <f>VLOOKUP(C2534,Sheet5!F:H,3,)</f>
        <v>11</v>
      </c>
      <c r="E2534" t="s">
        <v>5117</v>
      </c>
      <c r="F2534" t="s">
        <v>5111</v>
      </c>
      <c r="G2534" t="s">
        <v>5112</v>
      </c>
      <c r="H2534" t="s">
        <v>1995</v>
      </c>
      <c r="I2534" t="str">
        <f t="shared" si="79"/>
        <v>D0378OB6SKU00434</v>
      </c>
      <c r="J2534">
        <v>15</v>
      </c>
    </row>
    <row r="2535" spans="1:10" x14ac:dyDescent="0.3">
      <c r="A2535" t="s">
        <v>5209</v>
      </c>
      <c r="B2535" t="s">
        <v>5073</v>
      </c>
      <c r="C2535" t="str">
        <f t="shared" si="78"/>
        <v>D0378</v>
      </c>
      <c r="D2535">
        <f>VLOOKUP(C2535,Sheet5!F:H,3,)</f>
        <v>11</v>
      </c>
      <c r="E2535" t="s">
        <v>5117</v>
      </c>
      <c r="F2535" t="s">
        <v>5111</v>
      </c>
      <c r="G2535" t="s">
        <v>5112</v>
      </c>
      <c r="H2535" t="s">
        <v>2021</v>
      </c>
      <c r="I2535" t="str">
        <f t="shared" si="79"/>
        <v>D0378OB6SKU00457</v>
      </c>
      <c r="J2535">
        <v>5</v>
      </c>
    </row>
    <row r="2536" spans="1:10" x14ac:dyDescent="0.3">
      <c r="A2536" t="s">
        <v>5209</v>
      </c>
      <c r="B2536" t="s">
        <v>5073</v>
      </c>
      <c r="C2536" t="str">
        <f t="shared" si="78"/>
        <v>D0378</v>
      </c>
      <c r="D2536">
        <f>VLOOKUP(C2536,Sheet5!F:H,3,)</f>
        <v>11</v>
      </c>
      <c r="E2536" t="s">
        <v>5117</v>
      </c>
      <c r="F2536" t="s">
        <v>5111</v>
      </c>
      <c r="G2536" t="s">
        <v>5112</v>
      </c>
      <c r="H2536" t="s">
        <v>2024</v>
      </c>
      <c r="I2536" t="str">
        <f t="shared" si="79"/>
        <v>D0378OB6SKU00547</v>
      </c>
      <c r="J2536">
        <v>4</v>
      </c>
    </row>
    <row r="2537" spans="1:10" x14ac:dyDescent="0.3">
      <c r="A2537" t="s">
        <v>5209</v>
      </c>
      <c r="B2537" t="s">
        <v>5073</v>
      </c>
      <c r="C2537" t="str">
        <f t="shared" si="78"/>
        <v>D0378</v>
      </c>
      <c r="D2537">
        <f>VLOOKUP(C2537,Sheet5!F:H,3,)</f>
        <v>11</v>
      </c>
      <c r="E2537" t="s">
        <v>5117</v>
      </c>
      <c r="F2537" t="s">
        <v>5111</v>
      </c>
      <c r="G2537" t="s">
        <v>5112</v>
      </c>
      <c r="H2537" t="s">
        <v>2503</v>
      </c>
      <c r="I2537" t="str">
        <f t="shared" si="79"/>
        <v>D0378OB6SKU00723</v>
      </c>
      <c r="J2537">
        <v>10</v>
      </c>
    </row>
    <row r="2538" spans="1:10" x14ac:dyDescent="0.3">
      <c r="A2538" t="s">
        <v>5209</v>
      </c>
      <c r="B2538" t="s">
        <v>5073</v>
      </c>
      <c r="C2538" t="str">
        <f t="shared" si="78"/>
        <v>D0378</v>
      </c>
      <c r="D2538">
        <f>VLOOKUP(C2538,Sheet5!F:H,3,)</f>
        <v>11</v>
      </c>
      <c r="E2538" t="s">
        <v>5117</v>
      </c>
      <c r="F2538" t="s">
        <v>5111</v>
      </c>
      <c r="G2538" t="s">
        <v>5112</v>
      </c>
      <c r="H2538" t="s">
        <v>4192</v>
      </c>
      <c r="I2538" t="str">
        <f t="shared" si="79"/>
        <v>D0378OB6SKU00739</v>
      </c>
      <c r="J2538">
        <v>1</v>
      </c>
    </row>
    <row r="2539" spans="1:10" x14ac:dyDescent="0.3">
      <c r="A2539" t="s">
        <v>5209</v>
      </c>
      <c r="B2539" t="s">
        <v>5074</v>
      </c>
      <c r="C2539" t="str">
        <f t="shared" si="78"/>
        <v>D0378</v>
      </c>
      <c r="D2539">
        <f>VLOOKUP(C2539,Sheet5!F:H,3,)</f>
        <v>11</v>
      </c>
      <c r="E2539" t="s">
        <v>5118</v>
      </c>
      <c r="F2539" t="s">
        <v>5111</v>
      </c>
      <c r="G2539" t="s">
        <v>5112</v>
      </c>
      <c r="H2539" t="s">
        <v>11</v>
      </c>
      <c r="I2539" t="str">
        <f t="shared" si="79"/>
        <v>D0378OB7SKU00300</v>
      </c>
      <c r="J2539">
        <v>110</v>
      </c>
    </row>
    <row r="2540" spans="1:10" x14ac:dyDescent="0.3">
      <c r="A2540" t="s">
        <v>5209</v>
      </c>
      <c r="B2540" t="s">
        <v>5074</v>
      </c>
      <c r="C2540" t="str">
        <f t="shared" si="78"/>
        <v>D0378</v>
      </c>
      <c r="D2540">
        <f>VLOOKUP(C2540,Sheet5!F:H,3,)</f>
        <v>11</v>
      </c>
      <c r="E2540" t="s">
        <v>5118</v>
      </c>
      <c r="F2540" t="s">
        <v>5111</v>
      </c>
      <c r="G2540" t="s">
        <v>5112</v>
      </c>
      <c r="H2540" t="s">
        <v>13</v>
      </c>
      <c r="I2540" t="str">
        <f t="shared" si="79"/>
        <v>D0378OB7SKU00269</v>
      </c>
      <c r="J2540">
        <v>4</v>
      </c>
    </row>
    <row r="2541" spans="1:10" x14ac:dyDescent="0.3">
      <c r="A2541" t="s">
        <v>5209</v>
      </c>
      <c r="B2541" t="s">
        <v>5074</v>
      </c>
      <c r="C2541" t="str">
        <f t="shared" si="78"/>
        <v>D0378</v>
      </c>
      <c r="D2541">
        <f>VLOOKUP(C2541,Sheet5!F:H,3,)</f>
        <v>11</v>
      </c>
      <c r="E2541" t="s">
        <v>5118</v>
      </c>
      <c r="F2541" t="s">
        <v>5111</v>
      </c>
      <c r="G2541" t="s">
        <v>5112</v>
      </c>
      <c r="H2541" t="s">
        <v>1682</v>
      </c>
      <c r="I2541" t="str">
        <f t="shared" si="79"/>
        <v>D0378OB7SKU00695</v>
      </c>
      <c r="J2541">
        <v>3</v>
      </c>
    </row>
    <row r="2542" spans="1:10" x14ac:dyDescent="0.3">
      <c r="A2542" t="s">
        <v>5209</v>
      </c>
      <c r="B2542" t="s">
        <v>5074</v>
      </c>
      <c r="C2542" t="str">
        <f t="shared" si="78"/>
        <v>D0378</v>
      </c>
      <c r="D2542">
        <f>VLOOKUP(C2542,Sheet5!F:H,3,)</f>
        <v>11</v>
      </c>
      <c r="E2542" t="s">
        <v>5118</v>
      </c>
      <c r="F2542" t="s">
        <v>5111</v>
      </c>
      <c r="G2542" t="s">
        <v>5112</v>
      </c>
      <c r="H2542" t="s">
        <v>14</v>
      </c>
      <c r="I2542" t="str">
        <f t="shared" si="79"/>
        <v>D0378OB7SKU00292</v>
      </c>
      <c r="J2542">
        <v>9</v>
      </c>
    </row>
    <row r="2543" spans="1:10" x14ac:dyDescent="0.3">
      <c r="A2543" t="s">
        <v>5209</v>
      </c>
      <c r="B2543" t="s">
        <v>5074</v>
      </c>
      <c r="C2543" t="str">
        <f t="shared" si="78"/>
        <v>D0378</v>
      </c>
      <c r="D2543">
        <f>VLOOKUP(C2543,Sheet5!F:H,3,)</f>
        <v>11</v>
      </c>
      <c r="E2543" t="s">
        <v>5118</v>
      </c>
      <c r="F2543" t="s">
        <v>5111</v>
      </c>
      <c r="G2543" t="s">
        <v>5112</v>
      </c>
      <c r="H2543" t="s">
        <v>1656</v>
      </c>
      <c r="I2543" t="str">
        <f t="shared" si="79"/>
        <v>D0378OB7SKU00698</v>
      </c>
      <c r="J2543">
        <v>5</v>
      </c>
    </row>
    <row r="2544" spans="1:10" x14ac:dyDescent="0.3">
      <c r="A2544" t="s">
        <v>5209</v>
      </c>
      <c r="B2544" t="s">
        <v>5074</v>
      </c>
      <c r="C2544" t="str">
        <f t="shared" si="78"/>
        <v>D0378</v>
      </c>
      <c r="D2544">
        <f>VLOOKUP(C2544,Sheet5!F:H,3,)</f>
        <v>11</v>
      </c>
      <c r="E2544" t="s">
        <v>5118</v>
      </c>
      <c r="F2544" t="s">
        <v>5111</v>
      </c>
      <c r="G2544" t="s">
        <v>5112</v>
      </c>
      <c r="H2544" t="s">
        <v>2543</v>
      </c>
      <c r="I2544" t="str">
        <f t="shared" si="79"/>
        <v>D0378OB7SKU00670</v>
      </c>
      <c r="J2544">
        <v>2</v>
      </c>
    </row>
    <row r="2545" spans="1:10" x14ac:dyDescent="0.3">
      <c r="A2545" t="s">
        <v>5209</v>
      </c>
      <c r="B2545" t="s">
        <v>5074</v>
      </c>
      <c r="C2545" t="str">
        <f t="shared" si="78"/>
        <v>D0378</v>
      </c>
      <c r="D2545">
        <f>VLOOKUP(C2545,Sheet5!F:H,3,)</f>
        <v>11</v>
      </c>
      <c r="E2545" t="s">
        <v>5118</v>
      </c>
      <c r="F2545" t="s">
        <v>5111</v>
      </c>
      <c r="G2545" t="s">
        <v>5112</v>
      </c>
      <c r="H2545" t="s">
        <v>1954</v>
      </c>
      <c r="I2545" t="str">
        <f t="shared" si="79"/>
        <v>D0378OB7SKU00428</v>
      </c>
      <c r="J2545">
        <v>60</v>
      </c>
    </row>
    <row r="2546" spans="1:10" x14ac:dyDescent="0.3">
      <c r="A2546" t="s">
        <v>5209</v>
      </c>
      <c r="B2546" t="s">
        <v>5074</v>
      </c>
      <c r="C2546" t="str">
        <f t="shared" si="78"/>
        <v>D0378</v>
      </c>
      <c r="D2546">
        <f>VLOOKUP(C2546,Sheet5!F:H,3,)</f>
        <v>11</v>
      </c>
      <c r="E2546" t="s">
        <v>5118</v>
      </c>
      <c r="F2546" t="s">
        <v>5111</v>
      </c>
      <c r="G2546" t="s">
        <v>5112</v>
      </c>
      <c r="H2546" t="s">
        <v>1877</v>
      </c>
      <c r="I2546" t="str">
        <f t="shared" si="79"/>
        <v>D0378OB7SKU00459</v>
      </c>
      <c r="J2546">
        <v>9</v>
      </c>
    </row>
    <row r="2547" spans="1:10" x14ac:dyDescent="0.3">
      <c r="A2547" t="s">
        <v>5209</v>
      </c>
      <c r="B2547" t="s">
        <v>5074</v>
      </c>
      <c r="C2547" t="str">
        <f t="shared" si="78"/>
        <v>D0378</v>
      </c>
      <c r="D2547">
        <f>VLOOKUP(C2547,Sheet5!F:H,3,)</f>
        <v>11</v>
      </c>
      <c r="E2547" t="s">
        <v>5118</v>
      </c>
      <c r="F2547" t="s">
        <v>5111</v>
      </c>
      <c r="G2547" t="s">
        <v>5112</v>
      </c>
      <c r="H2547" t="s">
        <v>1995</v>
      </c>
      <c r="I2547" t="str">
        <f t="shared" si="79"/>
        <v>D0378OB7SKU00434</v>
      </c>
      <c r="J2547">
        <v>15</v>
      </c>
    </row>
    <row r="2548" spans="1:10" x14ac:dyDescent="0.3">
      <c r="A2548" t="s">
        <v>5209</v>
      </c>
      <c r="B2548" t="s">
        <v>5074</v>
      </c>
      <c r="C2548" t="str">
        <f t="shared" si="78"/>
        <v>D0378</v>
      </c>
      <c r="D2548">
        <f>VLOOKUP(C2548,Sheet5!F:H,3,)</f>
        <v>11</v>
      </c>
      <c r="E2548" t="s">
        <v>5118</v>
      </c>
      <c r="F2548" t="s">
        <v>5111</v>
      </c>
      <c r="G2548" t="s">
        <v>5112</v>
      </c>
      <c r="H2548" t="s">
        <v>2021</v>
      </c>
      <c r="I2548" t="str">
        <f t="shared" si="79"/>
        <v>D0378OB7SKU00457</v>
      </c>
      <c r="J2548">
        <v>5</v>
      </c>
    </row>
    <row r="2549" spans="1:10" x14ac:dyDescent="0.3">
      <c r="A2549" t="s">
        <v>5209</v>
      </c>
      <c r="B2549" t="s">
        <v>5074</v>
      </c>
      <c r="C2549" t="str">
        <f t="shared" si="78"/>
        <v>D0378</v>
      </c>
      <c r="D2549">
        <f>VLOOKUP(C2549,Sheet5!F:H,3,)</f>
        <v>11</v>
      </c>
      <c r="E2549" t="s">
        <v>5118</v>
      </c>
      <c r="F2549" t="s">
        <v>5111</v>
      </c>
      <c r="G2549" t="s">
        <v>5112</v>
      </c>
      <c r="H2549" t="s">
        <v>2024</v>
      </c>
      <c r="I2549" t="str">
        <f t="shared" si="79"/>
        <v>D0378OB7SKU00547</v>
      </c>
      <c r="J2549">
        <v>4</v>
      </c>
    </row>
    <row r="2550" spans="1:10" x14ac:dyDescent="0.3">
      <c r="A2550" t="s">
        <v>5209</v>
      </c>
      <c r="B2550" t="s">
        <v>5074</v>
      </c>
      <c r="C2550" t="str">
        <f t="shared" si="78"/>
        <v>D0378</v>
      </c>
      <c r="D2550">
        <f>VLOOKUP(C2550,Sheet5!F:H,3,)</f>
        <v>11</v>
      </c>
      <c r="E2550" t="s">
        <v>5118</v>
      </c>
      <c r="F2550" t="s">
        <v>5111</v>
      </c>
      <c r="G2550" t="s">
        <v>5112</v>
      </c>
      <c r="H2550" t="s">
        <v>2503</v>
      </c>
      <c r="I2550" t="str">
        <f t="shared" si="79"/>
        <v>D0378OB7SKU00723</v>
      </c>
      <c r="J2550">
        <v>10</v>
      </c>
    </row>
    <row r="2551" spans="1:10" x14ac:dyDescent="0.3">
      <c r="A2551" t="s">
        <v>5209</v>
      </c>
      <c r="B2551" t="s">
        <v>5074</v>
      </c>
      <c r="C2551" t="str">
        <f t="shared" si="78"/>
        <v>D0378</v>
      </c>
      <c r="D2551">
        <f>VLOOKUP(C2551,Sheet5!F:H,3,)</f>
        <v>11</v>
      </c>
      <c r="E2551" t="s">
        <v>5118</v>
      </c>
      <c r="F2551" t="s">
        <v>5111</v>
      </c>
      <c r="G2551" t="s">
        <v>5112</v>
      </c>
      <c r="H2551" t="s">
        <v>4192</v>
      </c>
      <c r="I2551" t="str">
        <f t="shared" si="79"/>
        <v>D0378OB7SKU00739</v>
      </c>
      <c r="J2551">
        <v>1</v>
      </c>
    </row>
    <row r="2552" spans="1:10" x14ac:dyDescent="0.3">
      <c r="A2552" t="s">
        <v>5332</v>
      </c>
      <c r="B2552" t="s">
        <v>4001</v>
      </c>
      <c r="C2552" t="str">
        <f t="shared" si="78"/>
        <v>D0380</v>
      </c>
      <c r="D2552">
        <f>VLOOKUP(C2552,Sheet5!F:H,3,)</f>
        <v>11</v>
      </c>
      <c r="E2552" t="s">
        <v>3200</v>
      </c>
      <c r="F2552" t="s">
        <v>5311</v>
      </c>
      <c r="G2552" t="s">
        <v>5312</v>
      </c>
      <c r="H2552" t="s">
        <v>11</v>
      </c>
      <c r="I2552" t="str">
        <f t="shared" si="79"/>
        <v>D0380OB1SKU00300</v>
      </c>
      <c r="J2552">
        <v>445</v>
      </c>
    </row>
    <row r="2553" spans="1:10" x14ac:dyDescent="0.3">
      <c r="A2553" t="s">
        <v>5332</v>
      </c>
      <c r="B2553" t="s">
        <v>4001</v>
      </c>
      <c r="C2553" t="str">
        <f t="shared" si="78"/>
        <v>D0380</v>
      </c>
      <c r="D2553">
        <f>VLOOKUP(C2553,Sheet5!F:H,3,)</f>
        <v>11</v>
      </c>
      <c r="E2553" t="s">
        <v>3200</v>
      </c>
      <c r="F2553" t="s">
        <v>5311</v>
      </c>
      <c r="G2553" t="s">
        <v>5312</v>
      </c>
      <c r="H2553" t="s">
        <v>13</v>
      </c>
      <c r="I2553" t="str">
        <f t="shared" si="79"/>
        <v>D0380OB1SKU00269</v>
      </c>
      <c r="J2553">
        <v>10</v>
      </c>
    </row>
    <row r="2554" spans="1:10" x14ac:dyDescent="0.3">
      <c r="A2554" t="s">
        <v>5332</v>
      </c>
      <c r="B2554" t="s">
        <v>4001</v>
      </c>
      <c r="C2554" t="str">
        <f t="shared" si="78"/>
        <v>D0380</v>
      </c>
      <c r="D2554">
        <f>VLOOKUP(C2554,Sheet5!F:H,3,)</f>
        <v>11</v>
      </c>
      <c r="E2554" t="s">
        <v>3200</v>
      </c>
      <c r="F2554" t="s">
        <v>5311</v>
      </c>
      <c r="G2554" t="s">
        <v>5312</v>
      </c>
      <c r="H2554" t="s">
        <v>14</v>
      </c>
      <c r="I2554" t="str">
        <f t="shared" si="79"/>
        <v>D0380OB1SKU00292</v>
      </c>
      <c r="J2554">
        <v>10</v>
      </c>
    </row>
    <row r="2555" spans="1:10" x14ac:dyDescent="0.3">
      <c r="A2555" t="s">
        <v>5332</v>
      </c>
      <c r="B2555" t="s">
        <v>4001</v>
      </c>
      <c r="C2555" t="str">
        <f t="shared" si="78"/>
        <v>D0380</v>
      </c>
      <c r="D2555">
        <f>VLOOKUP(C2555,Sheet5!F:H,3,)</f>
        <v>11</v>
      </c>
      <c r="E2555" t="s">
        <v>3200</v>
      </c>
      <c r="F2555" t="s">
        <v>5311</v>
      </c>
      <c r="G2555" t="s">
        <v>5312</v>
      </c>
      <c r="H2555" t="s">
        <v>1656</v>
      </c>
      <c r="I2555" t="str">
        <f t="shared" si="79"/>
        <v>D0380OB1SKU00698</v>
      </c>
      <c r="J2555">
        <v>10</v>
      </c>
    </row>
    <row r="2556" spans="1:10" x14ac:dyDescent="0.3">
      <c r="A2556" t="s">
        <v>5332</v>
      </c>
      <c r="B2556" t="s">
        <v>4001</v>
      </c>
      <c r="C2556" t="str">
        <f t="shared" si="78"/>
        <v>D0380</v>
      </c>
      <c r="D2556">
        <f>VLOOKUP(C2556,Sheet5!F:H,3,)</f>
        <v>11</v>
      </c>
      <c r="E2556" t="s">
        <v>3200</v>
      </c>
      <c r="F2556" t="s">
        <v>5311</v>
      </c>
      <c r="G2556" t="s">
        <v>5312</v>
      </c>
      <c r="H2556" t="s">
        <v>1682</v>
      </c>
      <c r="I2556" t="str">
        <f t="shared" si="79"/>
        <v>D0380OB1SKU00695</v>
      </c>
      <c r="J2556">
        <v>20</v>
      </c>
    </row>
    <row r="2557" spans="1:10" x14ac:dyDescent="0.3">
      <c r="A2557" t="s">
        <v>5332</v>
      </c>
      <c r="B2557" t="s">
        <v>4001</v>
      </c>
      <c r="C2557" t="str">
        <f t="shared" si="78"/>
        <v>D0380</v>
      </c>
      <c r="D2557">
        <f>VLOOKUP(C2557,Sheet5!F:H,3,)</f>
        <v>11</v>
      </c>
      <c r="E2557" t="s">
        <v>3200</v>
      </c>
      <c r="F2557" t="s">
        <v>5311</v>
      </c>
      <c r="G2557" t="s">
        <v>5312</v>
      </c>
      <c r="H2557" t="s">
        <v>2543</v>
      </c>
      <c r="I2557" t="str">
        <f t="shared" si="79"/>
        <v>D0380OB1SKU00670</v>
      </c>
      <c r="J2557">
        <v>5</v>
      </c>
    </row>
    <row r="2558" spans="1:10" x14ac:dyDescent="0.3">
      <c r="A2558" t="s">
        <v>4507</v>
      </c>
      <c r="B2558" t="s">
        <v>4008</v>
      </c>
      <c r="C2558" t="str">
        <f t="shared" si="78"/>
        <v>D0381</v>
      </c>
      <c r="D2558">
        <f>VLOOKUP(C2558,Sheet5!F:H,3,)</f>
        <v>11</v>
      </c>
      <c r="E2558" t="s">
        <v>4492</v>
      </c>
      <c r="F2558" t="s">
        <v>3259</v>
      </c>
      <c r="G2558" t="s">
        <v>4493</v>
      </c>
      <c r="H2558" t="s">
        <v>2144</v>
      </c>
      <c r="I2558" t="str">
        <f t="shared" si="79"/>
        <v>D0381OB2SKU00323</v>
      </c>
      <c r="J2558">
        <v>300</v>
      </c>
    </row>
    <row r="2559" spans="1:10" x14ac:dyDescent="0.3">
      <c r="A2559" t="s">
        <v>4507</v>
      </c>
      <c r="B2559" t="s">
        <v>4008</v>
      </c>
      <c r="C2559" t="str">
        <f t="shared" si="78"/>
        <v>D0381</v>
      </c>
      <c r="D2559">
        <f>VLOOKUP(C2559,Sheet5!F:H,3,)</f>
        <v>11</v>
      </c>
      <c r="E2559" t="s">
        <v>4492</v>
      </c>
      <c r="F2559" t="s">
        <v>3259</v>
      </c>
      <c r="G2559" t="s">
        <v>4493</v>
      </c>
      <c r="H2559" t="s">
        <v>2238</v>
      </c>
      <c r="I2559" t="str">
        <f t="shared" si="79"/>
        <v>D0381OB2SKU00344</v>
      </c>
      <c r="J2559">
        <v>5</v>
      </c>
    </row>
    <row r="2560" spans="1:10" x14ac:dyDescent="0.3">
      <c r="A2560" t="s">
        <v>4507</v>
      </c>
      <c r="B2560" t="s">
        <v>4008</v>
      </c>
      <c r="C2560" t="str">
        <f t="shared" si="78"/>
        <v>D0381</v>
      </c>
      <c r="D2560">
        <f>VLOOKUP(C2560,Sheet5!F:H,3,)</f>
        <v>11</v>
      </c>
      <c r="E2560" t="s">
        <v>4492</v>
      </c>
      <c r="F2560" t="s">
        <v>3259</v>
      </c>
      <c r="G2560" t="s">
        <v>4493</v>
      </c>
      <c r="H2560" t="s">
        <v>2307</v>
      </c>
      <c r="I2560" t="str">
        <f t="shared" si="79"/>
        <v>D0381OB2SKU00342</v>
      </c>
      <c r="J2560">
        <v>40</v>
      </c>
    </row>
    <row r="2561" spans="1:10" x14ac:dyDescent="0.3">
      <c r="A2561" t="s">
        <v>4507</v>
      </c>
      <c r="B2561" t="s">
        <v>4008</v>
      </c>
      <c r="C2561" t="str">
        <f t="shared" si="78"/>
        <v>D0381</v>
      </c>
      <c r="D2561">
        <f>VLOOKUP(C2561,Sheet5!F:H,3,)</f>
        <v>11</v>
      </c>
      <c r="E2561" t="s">
        <v>4492</v>
      </c>
      <c r="F2561" t="s">
        <v>3259</v>
      </c>
      <c r="G2561" t="s">
        <v>4493</v>
      </c>
      <c r="H2561" t="s">
        <v>2060</v>
      </c>
      <c r="I2561" t="str">
        <f t="shared" si="79"/>
        <v>D0381OB2SKU00340</v>
      </c>
      <c r="J2561">
        <v>50</v>
      </c>
    </row>
    <row r="2562" spans="1:10" x14ac:dyDescent="0.3">
      <c r="A2562" t="s">
        <v>4507</v>
      </c>
      <c r="B2562" t="s">
        <v>4008</v>
      </c>
      <c r="C2562" t="str">
        <f t="shared" ref="C2562:C2625" si="80">LEFT(B2562,5)</f>
        <v>D0381</v>
      </c>
      <c r="D2562">
        <f>VLOOKUP(C2562,Sheet5!F:H,3,)</f>
        <v>11</v>
      </c>
      <c r="E2562" t="s">
        <v>4492</v>
      </c>
      <c r="F2562" t="s">
        <v>3259</v>
      </c>
      <c r="G2562" t="s">
        <v>4493</v>
      </c>
      <c r="H2562" t="s">
        <v>2034</v>
      </c>
      <c r="I2562" t="str">
        <f t="shared" si="79"/>
        <v>D0381OB2SKU00691</v>
      </c>
      <c r="J2562">
        <v>15</v>
      </c>
    </row>
    <row r="2563" spans="1:10" x14ac:dyDescent="0.3">
      <c r="A2563" t="s">
        <v>4507</v>
      </c>
      <c r="B2563" t="s">
        <v>4008</v>
      </c>
      <c r="C2563" t="str">
        <f t="shared" si="80"/>
        <v>D0381</v>
      </c>
      <c r="D2563">
        <f>VLOOKUP(C2563,Sheet5!F:H,3,)</f>
        <v>11</v>
      </c>
      <c r="E2563" t="s">
        <v>4492</v>
      </c>
      <c r="F2563" t="s">
        <v>3259</v>
      </c>
      <c r="G2563" t="s">
        <v>4493</v>
      </c>
      <c r="H2563" t="s">
        <v>2270</v>
      </c>
      <c r="I2563" t="str">
        <f t="shared" ref="I2563:I2626" si="81">B2563&amp;H2563</f>
        <v>D0381OB2SKU00724</v>
      </c>
      <c r="J2563">
        <v>25</v>
      </c>
    </row>
    <row r="2564" spans="1:10" x14ac:dyDescent="0.3">
      <c r="A2564" t="s">
        <v>4507</v>
      </c>
      <c r="B2564" t="s">
        <v>4008</v>
      </c>
      <c r="C2564" t="str">
        <f t="shared" si="80"/>
        <v>D0381</v>
      </c>
      <c r="D2564">
        <f>VLOOKUP(C2564,Sheet5!F:H,3,)</f>
        <v>11</v>
      </c>
      <c r="E2564" t="s">
        <v>4492</v>
      </c>
      <c r="F2564" t="s">
        <v>3259</v>
      </c>
      <c r="G2564" t="s">
        <v>4493</v>
      </c>
      <c r="H2564" t="s">
        <v>2288</v>
      </c>
      <c r="I2564" t="str">
        <f t="shared" si="81"/>
        <v>D0381OB2SKU00352</v>
      </c>
      <c r="J2564">
        <v>25</v>
      </c>
    </row>
    <row r="2565" spans="1:10" x14ac:dyDescent="0.3">
      <c r="A2565" t="s">
        <v>4507</v>
      </c>
      <c r="B2565" t="s">
        <v>4004</v>
      </c>
      <c r="C2565" t="str">
        <f t="shared" si="80"/>
        <v>D0381</v>
      </c>
      <c r="D2565">
        <f>VLOOKUP(C2565,Sheet5!F:H,3,)</f>
        <v>11</v>
      </c>
      <c r="E2565" t="s">
        <v>4494</v>
      </c>
      <c r="F2565" t="s">
        <v>3259</v>
      </c>
      <c r="G2565" t="s">
        <v>4493</v>
      </c>
      <c r="H2565" t="s">
        <v>2144</v>
      </c>
      <c r="I2565" t="str">
        <f t="shared" si="81"/>
        <v>D0381OB1SKU00323</v>
      </c>
      <c r="J2565">
        <v>700</v>
      </c>
    </row>
    <row r="2566" spans="1:10" x14ac:dyDescent="0.3">
      <c r="A2566" t="s">
        <v>4507</v>
      </c>
      <c r="B2566" t="s">
        <v>4004</v>
      </c>
      <c r="C2566" t="str">
        <f t="shared" si="80"/>
        <v>D0381</v>
      </c>
      <c r="D2566">
        <f>VLOOKUP(C2566,Sheet5!F:H,3,)</f>
        <v>11</v>
      </c>
      <c r="E2566" t="s">
        <v>4494</v>
      </c>
      <c r="F2566" t="s">
        <v>3259</v>
      </c>
      <c r="G2566" t="s">
        <v>4493</v>
      </c>
      <c r="H2566" t="s">
        <v>2238</v>
      </c>
      <c r="I2566" t="str">
        <f t="shared" si="81"/>
        <v>D0381OB1SKU00344</v>
      </c>
      <c r="J2566">
        <v>5</v>
      </c>
    </row>
    <row r="2567" spans="1:10" x14ac:dyDescent="0.3">
      <c r="A2567" t="s">
        <v>4507</v>
      </c>
      <c r="B2567" t="s">
        <v>4004</v>
      </c>
      <c r="C2567" t="str">
        <f t="shared" si="80"/>
        <v>D0381</v>
      </c>
      <c r="D2567">
        <f>VLOOKUP(C2567,Sheet5!F:H,3,)</f>
        <v>11</v>
      </c>
      <c r="E2567" t="s">
        <v>4494</v>
      </c>
      <c r="F2567" t="s">
        <v>3259</v>
      </c>
      <c r="G2567" t="s">
        <v>4493</v>
      </c>
      <c r="H2567" t="s">
        <v>2307</v>
      </c>
      <c r="I2567" t="str">
        <f t="shared" si="81"/>
        <v>D0381OB1SKU00342</v>
      </c>
      <c r="J2567">
        <v>60</v>
      </c>
    </row>
    <row r="2568" spans="1:10" x14ac:dyDescent="0.3">
      <c r="A2568" t="s">
        <v>4507</v>
      </c>
      <c r="B2568" t="s">
        <v>4004</v>
      </c>
      <c r="C2568" t="str">
        <f t="shared" si="80"/>
        <v>D0381</v>
      </c>
      <c r="D2568">
        <f>VLOOKUP(C2568,Sheet5!F:H,3,)</f>
        <v>11</v>
      </c>
      <c r="E2568" t="s">
        <v>4494</v>
      </c>
      <c r="F2568" t="s">
        <v>3259</v>
      </c>
      <c r="G2568" t="s">
        <v>4493</v>
      </c>
      <c r="H2568" t="s">
        <v>2060</v>
      </c>
      <c r="I2568" t="str">
        <f t="shared" si="81"/>
        <v>D0381OB1SKU00340</v>
      </c>
      <c r="J2568">
        <v>80</v>
      </c>
    </row>
    <row r="2569" spans="1:10" x14ac:dyDescent="0.3">
      <c r="A2569" t="s">
        <v>4507</v>
      </c>
      <c r="B2569" t="s">
        <v>4004</v>
      </c>
      <c r="C2569" t="str">
        <f t="shared" si="80"/>
        <v>D0381</v>
      </c>
      <c r="D2569">
        <f>VLOOKUP(C2569,Sheet5!F:H,3,)</f>
        <v>11</v>
      </c>
      <c r="E2569" t="s">
        <v>4494</v>
      </c>
      <c r="F2569" t="s">
        <v>3259</v>
      </c>
      <c r="G2569" t="s">
        <v>4493</v>
      </c>
      <c r="H2569" t="s">
        <v>2034</v>
      </c>
      <c r="I2569" t="str">
        <f t="shared" si="81"/>
        <v>D0381OB1SKU00691</v>
      </c>
      <c r="J2569">
        <v>15</v>
      </c>
    </row>
    <row r="2570" spans="1:10" x14ac:dyDescent="0.3">
      <c r="A2570" t="s">
        <v>4507</v>
      </c>
      <c r="B2570" t="s">
        <v>4004</v>
      </c>
      <c r="C2570" t="str">
        <f t="shared" si="80"/>
        <v>D0381</v>
      </c>
      <c r="D2570">
        <f>VLOOKUP(C2570,Sheet5!F:H,3,)</f>
        <v>11</v>
      </c>
      <c r="E2570" t="s">
        <v>4494</v>
      </c>
      <c r="F2570" t="s">
        <v>3259</v>
      </c>
      <c r="G2570" t="s">
        <v>4493</v>
      </c>
      <c r="H2570" t="s">
        <v>2270</v>
      </c>
      <c r="I2570" t="str">
        <f t="shared" si="81"/>
        <v>D0381OB1SKU00724</v>
      </c>
      <c r="J2570">
        <v>25</v>
      </c>
    </row>
    <row r="2571" spans="1:10" x14ac:dyDescent="0.3">
      <c r="A2571" t="s">
        <v>4507</v>
      </c>
      <c r="B2571" t="s">
        <v>4004</v>
      </c>
      <c r="C2571" t="str">
        <f t="shared" si="80"/>
        <v>D0381</v>
      </c>
      <c r="D2571">
        <f>VLOOKUP(C2571,Sheet5!F:H,3,)</f>
        <v>11</v>
      </c>
      <c r="E2571" t="s">
        <v>4494</v>
      </c>
      <c r="F2571" t="s">
        <v>3259</v>
      </c>
      <c r="G2571" t="s">
        <v>4493</v>
      </c>
      <c r="H2571" t="s">
        <v>2288</v>
      </c>
      <c r="I2571" t="str">
        <f t="shared" si="81"/>
        <v>D0381OB1SKU00352</v>
      </c>
      <c r="J2571">
        <v>25</v>
      </c>
    </row>
    <row r="2572" spans="1:10" x14ac:dyDescent="0.3">
      <c r="A2572" t="s">
        <v>4938</v>
      </c>
      <c r="B2572" t="s">
        <v>3289</v>
      </c>
      <c r="C2572" t="str">
        <f t="shared" si="80"/>
        <v>D0384</v>
      </c>
      <c r="D2572">
        <f>VLOOKUP(C2572,Sheet5!F:H,3,)</f>
        <v>11</v>
      </c>
      <c r="E2572" t="s">
        <v>4925</v>
      </c>
      <c r="F2572" t="s">
        <v>4926</v>
      </c>
      <c r="G2572" t="s">
        <v>4927</v>
      </c>
      <c r="H2572" t="s">
        <v>11</v>
      </c>
      <c r="I2572" t="str">
        <f t="shared" si="81"/>
        <v>D0384OB1SKU00300</v>
      </c>
      <c r="J2572">
        <v>200</v>
      </c>
    </row>
    <row r="2573" spans="1:10" x14ac:dyDescent="0.3">
      <c r="A2573" t="s">
        <v>4938</v>
      </c>
      <c r="B2573" t="s">
        <v>3289</v>
      </c>
      <c r="C2573" t="str">
        <f t="shared" si="80"/>
        <v>D0384</v>
      </c>
      <c r="D2573">
        <f>VLOOKUP(C2573,Sheet5!F:H,3,)</f>
        <v>11</v>
      </c>
      <c r="E2573" t="s">
        <v>4925</v>
      </c>
      <c r="F2573" t="s">
        <v>4926</v>
      </c>
      <c r="G2573" t="s">
        <v>4927</v>
      </c>
      <c r="H2573" t="s">
        <v>1954</v>
      </c>
      <c r="I2573" t="str">
        <f t="shared" si="81"/>
        <v>D0384OB1SKU00428</v>
      </c>
      <c r="J2573">
        <v>10</v>
      </c>
    </row>
    <row r="2574" spans="1:10" x14ac:dyDescent="0.3">
      <c r="A2574" t="s">
        <v>4938</v>
      </c>
      <c r="B2574" t="s">
        <v>3289</v>
      </c>
      <c r="C2574" t="str">
        <f t="shared" si="80"/>
        <v>D0384</v>
      </c>
      <c r="D2574">
        <f>VLOOKUP(C2574,Sheet5!F:H,3,)</f>
        <v>11</v>
      </c>
      <c r="E2574" t="s">
        <v>4925</v>
      </c>
      <c r="F2574" t="s">
        <v>4926</v>
      </c>
      <c r="G2574" t="s">
        <v>4927</v>
      </c>
      <c r="H2574" t="s">
        <v>1995</v>
      </c>
      <c r="I2574" t="str">
        <f t="shared" si="81"/>
        <v>D0384OB1SKU00434</v>
      </c>
      <c r="J2574">
        <v>5</v>
      </c>
    </row>
    <row r="2575" spans="1:10" x14ac:dyDescent="0.3">
      <c r="A2575" t="s">
        <v>4938</v>
      </c>
      <c r="B2575" t="s">
        <v>3289</v>
      </c>
      <c r="C2575" t="str">
        <f t="shared" si="80"/>
        <v>D0384</v>
      </c>
      <c r="D2575">
        <f>VLOOKUP(C2575,Sheet5!F:H,3,)</f>
        <v>11</v>
      </c>
      <c r="E2575" t="s">
        <v>4925</v>
      </c>
      <c r="F2575" t="s">
        <v>4926</v>
      </c>
      <c r="G2575" t="s">
        <v>4927</v>
      </c>
      <c r="H2575" t="s">
        <v>13</v>
      </c>
      <c r="I2575" t="str">
        <f t="shared" si="81"/>
        <v>D0384OB1SKU00269</v>
      </c>
      <c r="J2575">
        <v>2</v>
      </c>
    </row>
    <row r="2576" spans="1:10" x14ac:dyDescent="0.3">
      <c r="A2576" t="s">
        <v>4938</v>
      </c>
      <c r="B2576" t="s">
        <v>3289</v>
      </c>
      <c r="C2576" t="str">
        <f t="shared" si="80"/>
        <v>D0384</v>
      </c>
      <c r="D2576">
        <f>VLOOKUP(C2576,Sheet5!F:H,3,)</f>
        <v>11</v>
      </c>
      <c r="E2576" t="s">
        <v>4925</v>
      </c>
      <c r="F2576" t="s">
        <v>4926</v>
      </c>
      <c r="G2576" t="s">
        <v>4927</v>
      </c>
      <c r="H2576" t="s">
        <v>1682</v>
      </c>
      <c r="I2576" t="str">
        <f t="shared" si="81"/>
        <v>D0384OB1SKU00695</v>
      </c>
      <c r="J2576">
        <v>0.5</v>
      </c>
    </row>
    <row r="2577" spans="1:10" x14ac:dyDescent="0.3">
      <c r="A2577" t="s">
        <v>4938</v>
      </c>
      <c r="B2577" t="s">
        <v>3289</v>
      </c>
      <c r="C2577" t="str">
        <f t="shared" si="80"/>
        <v>D0384</v>
      </c>
      <c r="D2577">
        <f>VLOOKUP(C2577,Sheet5!F:H,3,)</f>
        <v>11</v>
      </c>
      <c r="E2577" t="s">
        <v>4925</v>
      </c>
      <c r="F2577" t="s">
        <v>4926</v>
      </c>
      <c r="G2577" t="s">
        <v>4927</v>
      </c>
      <c r="H2577" t="s">
        <v>1877</v>
      </c>
      <c r="I2577" t="str">
        <f t="shared" si="81"/>
        <v>D0384OB1SKU00459</v>
      </c>
      <c r="J2577">
        <v>1</v>
      </c>
    </row>
    <row r="2578" spans="1:10" x14ac:dyDescent="0.3">
      <c r="A2578" t="s">
        <v>4938</v>
      </c>
      <c r="B2578" t="s">
        <v>3289</v>
      </c>
      <c r="C2578" t="str">
        <f t="shared" si="80"/>
        <v>D0384</v>
      </c>
      <c r="D2578">
        <f>VLOOKUP(C2578,Sheet5!F:H,3,)</f>
        <v>11</v>
      </c>
      <c r="E2578" t="s">
        <v>4925</v>
      </c>
      <c r="F2578" t="s">
        <v>4926</v>
      </c>
      <c r="G2578" t="s">
        <v>4927</v>
      </c>
      <c r="H2578" t="s">
        <v>1440</v>
      </c>
      <c r="I2578" t="str">
        <f t="shared" si="81"/>
        <v>D0384OB1SKU00264</v>
      </c>
      <c r="J2578">
        <v>1</v>
      </c>
    </row>
    <row r="2579" spans="1:10" x14ac:dyDescent="0.3">
      <c r="A2579" t="s">
        <v>4938</v>
      </c>
      <c r="B2579" t="s">
        <v>3289</v>
      </c>
      <c r="C2579" t="str">
        <f t="shared" si="80"/>
        <v>D0384</v>
      </c>
      <c r="D2579">
        <f>VLOOKUP(C2579,Sheet5!F:H,3,)</f>
        <v>11</v>
      </c>
      <c r="E2579" t="s">
        <v>4925</v>
      </c>
      <c r="F2579" t="s">
        <v>4926</v>
      </c>
      <c r="G2579" t="s">
        <v>4927</v>
      </c>
      <c r="H2579" t="s">
        <v>14</v>
      </c>
      <c r="I2579" t="str">
        <f t="shared" si="81"/>
        <v>D0384OB1SKU00292</v>
      </c>
      <c r="J2579">
        <v>5</v>
      </c>
    </row>
    <row r="2580" spans="1:10" x14ac:dyDescent="0.3">
      <c r="A2580" t="s">
        <v>4938</v>
      </c>
      <c r="B2580" t="s">
        <v>3289</v>
      </c>
      <c r="C2580" t="str">
        <f t="shared" si="80"/>
        <v>D0384</v>
      </c>
      <c r="D2580">
        <f>VLOOKUP(C2580,Sheet5!F:H,3,)</f>
        <v>11</v>
      </c>
      <c r="E2580" t="s">
        <v>4925</v>
      </c>
      <c r="F2580" t="s">
        <v>4926</v>
      </c>
      <c r="G2580" t="s">
        <v>4927</v>
      </c>
      <c r="H2580" t="s">
        <v>2021</v>
      </c>
      <c r="I2580" t="str">
        <f t="shared" si="81"/>
        <v>D0384OB1SKU00457</v>
      </c>
      <c r="J2580">
        <v>2</v>
      </c>
    </row>
    <row r="2581" spans="1:10" x14ac:dyDescent="0.3">
      <c r="A2581" t="s">
        <v>4938</v>
      </c>
      <c r="B2581" t="s">
        <v>3289</v>
      </c>
      <c r="C2581" t="str">
        <f t="shared" si="80"/>
        <v>D0384</v>
      </c>
      <c r="D2581">
        <f>VLOOKUP(C2581,Sheet5!F:H,3,)</f>
        <v>11</v>
      </c>
      <c r="E2581" t="s">
        <v>4925</v>
      </c>
      <c r="F2581" t="s">
        <v>4926</v>
      </c>
      <c r="G2581" t="s">
        <v>4927</v>
      </c>
      <c r="H2581" t="s">
        <v>1656</v>
      </c>
      <c r="I2581" t="str">
        <f t="shared" si="81"/>
        <v>D0384OB1SKU00698</v>
      </c>
      <c r="J2581">
        <v>1</v>
      </c>
    </row>
    <row r="2582" spans="1:10" x14ac:dyDescent="0.3">
      <c r="A2582" t="s">
        <v>4938</v>
      </c>
      <c r="B2582" t="s">
        <v>3289</v>
      </c>
      <c r="C2582" t="str">
        <f t="shared" si="80"/>
        <v>D0384</v>
      </c>
      <c r="D2582">
        <f>VLOOKUP(C2582,Sheet5!F:H,3,)</f>
        <v>11</v>
      </c>
      <c r="E2582" t="s">
        <v>4925</v>
      </c>
      <c r="F2582" t="s">
        <v>4926</v>
      </c>
      <c r="G2582" t="s">
        <v>4927</v>
      </c>
      <c r="H2582" t="s">
        <v>4271</v>
      </c>
      <c r="I2582" t="str">
        <f t="shared" si="81"/>
        <v>D0384OB1SKU00809</v>
      </c>
      <c r="J2582">
        <v>2</v>
      </c>
    </row>
    <row r="2583" spans="1:10" x14ac:dyDescent="0.3">
      <c r="A2583" t="s">
        <v>4938</v>
      </c>
      <c r="B2583" t="s">
        <v>3289</v>
      </c>
      <c r="C2583" t="str">
        <f t="shared" si="80"/>
        <v>D0384</v>
      </c>
      <c r="D2583">
        <f>VLOOKUP(C2583,Sheet5!F:H,3,)</f>
        <v>11</v>
      </c>
      <c r="E2583" t="s">
        <v>4925</v>
      </c>
      <c r="F2583" t="s">
        <v>4926</v>
      </c>
      <c r="G2583" t="s">
        <v>4927</v>
      </c>
      <c r="H2583" t="s">
        <v>2543</v>
      </c>
      <c r="I2583" t="str">
        <f t="shared" si="81"/>
        <v>D0384OB1SKU00670</v>
      </c>
      <c r="J2583">
        <v>5</v>
      </c>
    </row>
    <row r="2584" spans="1:10" x14ac:dyDescent="0.3">
      <c r="A2584" t="s">
        <v>4938</v>
      </c>
      <c r="B2584" t="s">
        <v>3289</v>
      </c>
      <c r="C2584" t="str">
        <f t="shared" si="80"/>
        <v>D0384</v>
      </c>
      <c r="D2584">
        <f>VLOOKUP(C2584,Sheet5!F:H,3,)</f>
        <v>11</v>
      </c>
      <c r="E2584" t="s">
        <v>4925</v>
      </c>
      <c r="F2584" t="s">
        <v>4926</v>
      </c>
      <c r="G2584" t="s">
        <v>4927</v>
      </c>
      <c r="H2584" t="s">
        <v>16</v>
      </c>
      <c r="I2584" t="str">
        <f t="shared" si="81"/>
        <v>D0384OB1SKU00530</v>
      </c>
      <c r="J2584">
        <v>1</v>
      </c>
    </row>
    <row r="2585" spans="1:10" x14ac:dyDescent="0.3">
      <c r="A2585" t="s">
        <v>4938</v>
      </c>
      <c r="B2585" t="s">
        <v>3289</v>
      </c>
      <c r="C2585" t="str">
        <f t="shared" si="80"/>
        <v>D0384</v>
      </c>
      <c r="D2585">
        <f>VLOOKUP(C2585,Sheet5!F:H,3,)</f>
        <v>11</v>
      </c>
      <c r="E2585" t="s">
        <v>4925</v>
      </c>
      <c r="F2585" t="s">
        <v>4926</v>
      </c>
      <c r="G2585" t="s">
        <v>4927</v>
      </c>
      <c r="H2585" t="s">
        <v>15</v>
      </c>
      <c r="I2585" t="str">
        <f t="shared" si="81"/>
        <v>D0384OB1SKU00535</v>
      </c>
      <c r="J2585">
        <v>1</v>
      </c>
    </row>
    <row r="2586" spans="1:10" x14ac:dyDescent="0.3">
      <c r="A2586" t="s">
        <v>4938</v>
      </c>
      <c r="B2586" t="s">
        <v>3290</v>
      </c>
      <c r="C2586" t="str">
        <f t="shared" si="80"/>
        <v>D0384</v>
      </c>
      <c r="D2586">
        <f>VLOOKUP(C2586,Sheet5!F:H,3,)</f>
        <v>11</v>
      </c>
      <c r="E2586" t="s">
        <v>4928</v>
      </c>
      <c r="F2586" t="s">
        <v>4926</v>
      </c>
      <c r="G2586" t="s">
        <v>4927</v>
      </c>
      <c r="H2586" t="s">
        <v>11</v>
      </c>
      <c r="I2586" t="str">
        <f t="shared" si="81"/>
        <v>D0384OB2SKU00300</v>
      </c>
      <c r="J2586">
        <v>200</v>
      </c>
    </row>
    <row r="2587" spans="1:10" x14ac:dyDescent="0.3">
      <c r="A2587" t="s">
        <v>4938</v>
      </c>
      <c r="B2587" t="s">
        <v>3290</v>
      </c>
      <c r="C2587" t="str">
        <f t="shared" si="80"/>
        <v>D0384</v>
      </c>
      <c r="D2587">
        <f>VLOOKUP(C2587,Sheet5!F:H,3,)</f>
        <v>11</v>
      </c>
      <c r="E2587" t="s">
        <v>4928</v>
      </c>
      <c r="F2587" t="s">
        <v>4926</v>
      </c>
      <c r="G2587" t="s">
        <v>4927</v>
      </c>
      <c r="H2587" t="s">
        <v>1954</v>
      </c>
      <c r="I2587" t="str">
        <f t="shared" si="81"/>
        <v>D0384OB2SKU00428</v>
      </c>
      <c r="J2587">
        <v>10</v>
      </c>
    </row>
    <row r="2588" spans="1:10" x14ac:dyDescent="0.3">
      <c r="A2588" t="s">
        <v>4938</v>
      </c>
      <c r="B2588" t="s">
        <v>3290</v>
      </c>
      <c r="C2588" t="str">
        <f t="shared" si="80"/>
        <v>D0384</v>
      </c>
      <c r="D2588">
        <f>VLOOKUP(C2588,Sheet5!F:H,3,)</f>
        <v>11</v>
      </c>
      <c r="E2588" t="s">
        <v>4928</v>
      </c>
      <c r="F2588" t="s">
        <v>4926</v>
      </c>
      <c r="G2588" t="s">
        <v>4927</v>
      </c>
      <c r="H2588" t="s">
        <v>1995</v>
      </c>
      <c r="I2588" t="str">
        <f t="shared" si="81"/>
        <v>D0384OB2SKU00434</v>
      </c>
      <c r="J2588">
        <v>5</v>
      </c>
    </row>
    <row r="2589" spans="1:10" x14ac:dyDescent="0.3">
      <c r="A2589" t="s">
        <v>4938</v>
      </c>
      <c r="B2589" t="s">
        <v>3290</v>
      </c>
      <c r="C2589" t="str">
        <f t="shared" si="80"/>
        <v>D0384</v>
      </c>
      <c r="D2589">
        <f>VLOOKUP(C2589,Sheet5!F:H,3,)</f>
        <v>11</v>
      </c>
      <c r="E2589" t="s">
        <v>4928</v>
      </c>
      <c r="F2589" t="s">
        <v>4926</v>
      </c>
      <c r="G2589" t="s">
        <v>4927</v>
      </c>
      <c r="H2589" t="s">
        <v>13</v>
      </c>
      <c r="I2589" t="str">
        <f t="shared" si="81"/>
        <v>D0384OB2SKU00269</v>
      </c>
      <c r="J2589">
        <v>2</v>
      </c>
    </row>
    <row r="2590" spans="1:10" x14ac:dyDescent="0.3">
      <c r="A2590" t="s">
        <v>4938</v>
      </c>
      <c r="B2590" t="s">
        <v>3290</v>
      </c>
      <c r="C2590" t="str">
        <f t="shared" si="80"/>
        <v>D0384</v>
      </c>
      <c r="D2590">
        <f>VLOOKUP(C2590,Sheet5!F:H,3,)</f>
        <v>11</v>
      </c>
      <c r="E2590" t="s">
        <v>4928</v>
      </c>
      <c r="F2590" t="s">
        <v>4926</v>
      </c>
      <c r="G2590" t="s">
        <v>4927</v>
      </c>
      <c r="H2590" t="s">
        <v>1682</v>
      </c>
      <c r="I2590" t="str">
        <f t="shared" si="81"/>
        <v>D0384OB2SKU00695</v>
      </c>
      <c r="J2590">
        <v>0.5</v>
      </c>
    </row>
    <row r="2591" spans="1:10" x14ac:dyDescent="0.3">
      <c r="A2591" t="s">
        <v>4938</v>
      </c>
      <c r="B2591" t="s">
        <v>3290</v>
      </c>
      <c r="C2591" t="str">
        <f t="shared" si="80"/>
        <v>D0384</v>
      </c>
      <c r="D2591">
        <f>VLOOKUP(C2591,Sheet5!F:H,3,)</f>
        <v>11</v>
      </c>
      <c r="E2591" t="s">
        <v>4928</v>
      </c>
      <c r="F2591" t="s">
        <v>4926</v>
      </c>
      <c r="G2591" t="s">
        <v>4927</v>
      </c>
      <c r="H2591" t="s">
        <v>1877</v>
      </c>
      <c r="I2591" t="str">
        <f t="shared" si="81"/>
        <v>D0384OB2SKU00459</v>
      </c>
      <c r="J2591">
        <v>1</v>
      </c>
    </row>
    <row r="2592" spans="1:10" x14ac:dyDescent="0.3">
      <c r="A2592" t="s">
        <v>4938</v>
      </c>
      <c r="B2592" t="s">
        <v>3290</v>
      </c>
      <c r="C2592" t="str">
        <f t="shared" si="80"/>
        <v>D0384</v>
      </c>
      <c r="D2592">
        <f>VLOOKUP(C2592,Sheet5!F:H,3,)</f>
        <v>11</v>
      </c>
      <c r="E2592" t="s">
        <v>4928</v>
      </c>
      <c r="F2592" t="s">
        <v>4926</v>
      </c>
      <c r="G2592" t="s">
        <v>4927</v>
      </c>
      <c r="H2592" t="s">
        <v>1440</v>
      </c>
      <c r="I2592" t="str">
        <f t="shared" si="81"/>
        <v>D0384OB2SKU00264</v>
      </c>
      <c r="J2592">
        <v>1</v>
      </c>
    </row>
    <row r="2593" spans="1:10" x14ac:dyDescent="0.3">
      <c r="A2593" t="s">
        <v>4938</v>
      </c>
      <c r="B2593" t="s">
        <v>3290</v>
      </c>
      <c r="C2593" t="str">
        <f t="shared" si="80"/>
        <v>D0384</v>
      </c>
      <c r="D2593">
        <f>VLOOKUP(C2593,Sheet5!F:H,3,)</f>
        <v>11</v>
      </c>
      <c r="E2593" t="s">
        <v>4928</v>
      </c>
      <c r="F2593" t="s">
        <v>4926</v>
      </c>
      <c r="G2593" t="s">
        <v>4927</v>
      </c>
      <c r="H2593" t="s">
        <v>14</v>
      </c>
      <c r="I2593" t="str">
        <f t="shared" si="81"/>
        <v>D0384OB2SKU00292</v>
      </c>
      <c r="J2593">
        <v>5</v>
      </c>
    </row>
    <row r="2594" spans="1:10" x14ac:dyDescent="0.3">
      <c r="A2594" t="s">
        <v>4938</v>
      </c>
      <c r="B2594" t="s">
        <v>3290</v>
      </c>
      <c r="C2594" t="str">
        <f t="shared" si="80"/>
        <v>D0384</v>
      </c>
      <c r="D2594">
        <f>VLOOKUP(C2594,Sheet5!F:H,3,)</f>
        <v>11</v>
      </c>
      <c r="E2594" t="s">
        <v>4928</v>
      </c>
      <c r="F2594" t="s">
        <v>4926</v>
      </c>
      <c r="G2594" t="s">
        <v>4927</v>
      </c>
      <c r="H2594" t="s">
        <v>2021</v>
      </c>
      <c r="I2594" t="str">
        <f t="shared" si="81"/>
        <v>D0384OB2SKU00457</v>
      </c>
      <c r="J2594">
        <v>2</v>
      </c>
    </row>
    <row r="2595" spans="1:10" x14ac:dyDescent="0.3">
      <c r="A2595" t="s">
        <v>4938</v>
      </c>
      <c r="B2595" t="s">
        <v>3290</v>
      </c>
      <c r="C2595" t="str">
        <f t="shared" si="80"/>
        <v>D0384</v>
      </c>
      <c r="D2595">
        <f>VLOOKUP(C2595,Sheet5!F:H,3,)</f>
        <v>11</v>
      </c>
      <c r="E2595" t="s">
        <v>4928</v>
      </c>
      <c r="F2595" t="s">
        <v>4926</v>
      </c>
      <c r="G2595" t="s">
        <v>4927</v>
      </c>
      <c r="H2595" t="s">
        <v>1656</v>
      </c>
      <c r="I2595" t="str">
        <f t="shared" si="81"/>
        <v>D0384OB2SKU00698</v>
      </c>
      <c r="J2595">
        <v>1</v>
      </c>
    </row>
    <row r="2596" spans="1:10" x14ac:dyDescent="0.3">
      <c r="A2596" t="s">
        <v>4938</v>
      </c>
      <c r="B2596" t="s">
        <v>3290</v>
      </c>
      <c r="C2596" t="str">
        <f t="shared" si="80"/>
        <v>D0384</v>
      </c>
      <c r="D2596">
        <f>VLOOKUP(C2596,Sheet5!F:H,3,)</f>
        <v>11</v>
      </c>
      <c r="E2596" t="s">
        <v>4928</v>
      </c>
      <c r="F2596" t="s">
        <v>4926</v>
      </c>
      <c r="G2596" t="s">
        <v>4927</v>
      </c>
      <c r="H2596" t="s">
        <v>4271</v>
      </c>
      <c r="I2596" t="str">
        <f t="shared" si="81"/>
        <v>D0384OB2SKU00809</v>
      </c>
      <c r="J2596">
        <v>2</v>
      </c>
    </row>
    <row r="2597" spans="1:10" x14ac:dyDescent="0.3">
      <c r="A2597" t="s">
        <v>4938</v>
      </c>
      <c r="B2597" t="s">
        <v>3290</v>
      </c>
      <c r="C2597" t="str">
        <f t="shared" si="80"/>
        <v>D0384</v>
      </c>
      <c r="D2597">
        <f>VLOOKUP(C2597,Sheet5!F:H,3,)</f>
        <v>11</v>
      </c>
      <c r="E2597" t="s">
        <v>4928</v>
      </c>
      <c r="F2597" t="s">
        <v>4926</v>
      </c>
      <c r="G2597" t="s">
        <v>4927</v>
      </c>
      <c r="H2597" t="s">
        <v>2543</v>
      </c>
      <c r="I2597" t="str">
        <f t="shared" si="81"/>
        <v>D0384OB2SKU00670</v>
      </c>
      <c r="J2597">
        <v>5</v>
      </c>
    </row>
    <row r="2598" spans="1:10" x14ac:dyDescent="0.3">
      <c r="A2598" t="s">
        <v>4938</v>
      </c>
      <c r="B2598" t="s">
        <v>3290</v>
      </c>
      <c r="C2598" t="str">
        <f t="shared" si="80"/>
        <v>D0384</v>
      </c>
      <c r="D2598">
        <f>VLOOKUP(C2598,Sheet5!F:H,3,)</f>
        <v>11</v>
      </c>
      <c r="E2598" t="s">
        <v>4928</v>
      </c>
      <c r="F2598" t="s">
        <v>4926</v>
      </c>
      <c r="G2598" t="s">
        <v>4927</v>
      </c>
      <c r="H2598" t="s">
        <v>16</v>
      </c>
      <c r="I2598" t="str">
        <f t="shared" si="81"/>
        <v>D0384OB2SKU00530</v>
      </c>
      <c r="J2598">
        <v>1</v>
      </c>
    </row>
    <row r="2599" spans="1:10" x14ac:dyDescent="0.3">
      <c r="A2599" t="s">
        <v>4938</v>
      </c>
      <c r="B2599" t="s">
        <v>3290</v>
      </c>
      <c r="C2599" t="str">
        <f t="shared" si="80"/>
        <v>D0384</v>
      </c>
      <c r="D2599">
        <f>VLOOKUP(C2599,Sheet5!F:H,3,)</f>
        <v>11</v>
      </c>
      <c r="E2599" t="s">
        <v>4928</v>
      </c>
      <c r="F2599" t="s">
        <v>4926</v>
      </c>
      <c r="G2599" t="s">
        <v>4927</v>
      </c>
      <c r="H2599" t="s">
        <v>15</v>
      </c>
      <c r="I2599" t="str">
        <f t="shared" si="81"/>
        <v>D0384OB2SKU00535</v>
      </c>
      <c r="J2599">
        <v>1</v>
      </c>
    </row>
    <row r="2600" spans="1:10" x14ac:dyDescent="0.3">
      <c r="A2600" t="s">
        <v>4938</v>
      </c>
      <c r="B2600" t="s">
        <v>3291</v>
      </c>
      <c r="C2600" t="str">
        <f t="shared" si="80"/>
        <v>D0384</v>
      </c>
      <c r="D2600">
        <f>VLOOKUP(C2600,Sheet5!F:H,3,)</f>
        <v>11</v>
      </c>
      <c r="E2600" t="s">
        <v>4929</v>
      </c>
      <c r="F2600" t="s">
        <v>4926</v>
      </c>
      <c r="G2600" t="s">
        <v>4927</v>
      </c>
      <c r="H2600" t="s">
        <v>11</v>
      </c>
      <c r="I2600" t="str">
        <f t="shared" si="81"/>
        <v>D0384OB3SKU00300</v>
      </c>
      <c r="J2600">
        <v>200</v>
      </c>
    </row>
    <row r="2601" spans="1:10" x14ac:dyDescent="0.3">
      <c r="A2601" t="s">
        <v>4938</v>
      </c>
      <c r="B2601" t="s">
        <v>3291</v>
      </c>
      <c r="C2601" t="str">
        <f t="shared" si="80"/>
        <v>D0384</v>
      </c>
      <c r="D2601">
        <f>VLOOKUP(C2601,Sheet5!F:H,3,)</f>
        <v>11</v>
      </c>
      <c r="E2601" t="s">
        <v>4929</v>
      </c>
      <c r="F2601" t="s">
        <v>4926</v>
      </c>
      <c r="G2601" t="s">
        <v>4927</v>
      </c>
      <c r="H2601" t="s">
        <v>1954</v>
      </c>
      <c r="I2601" t="str">
        <f t="shared" si="81"/>
        <v>D0384OB3SKU00428</v>
      </c>
      <c r="J2601">
        <v>10</v>
      </c>
    </row>
    <row r="2602" spans="1:10" x14ac:dyDescent="0.3">
      <c r="A2602" t="s">
        <v>4938</v>
      </c>
      <c r="B2602" t="s">
        <v>3291</v>
      </c>
      <c r="C2602" t="str">
        <f t="shared" si="80"/>
        <v>D0384</v>
      </c>
      <c r="D2602">
        <f>VLOOKUP(C2602,Sheet5!F:H,3,)</f>
        <v>11</v>
      </c>
      <c r="E2602" t="s">
        <v>4929</v>
      </c>
      <c r="F2602" t="s">
        <v>4926</v>
      </c>
      <c r="G2602" t="s">
        <v>4927</v>
      </c>
      <c r="H2602" t="s">
        <v>1995</v>
      </c>
      <c r="I2602" t="str">
        <f t="shared" si="81"/>
        <v>D0384OB3SKU00434</v>
      </c>
      <c r="J2602">
        <v>5</v>
      </c>
    </row>
    <row r="2603" spans="1:10" x14ac:dyDescent="0.3">
      <c r="A2603" t="s">
        <v>4938</v>
      </c>
      <c r="B2603" t="s">
        <v>3291</v>
      </c>
      <c r="C2603" t="str">
        <f t="shared" si="80"/>
        <v>D0384</v>
      </c>
      <c r="D2603">
        <f>VLOOKUP(C2603,Sheet5!F:H,3,)</f>
        <v>11</v>
      </c>
      <c r="E2603" t="s">
        <v>4929</v>
      </c>
      <c r="F2603" t="s">
        <v>4926</v>
      </c>
      <c r="G2603" t="s">
        <v>4927</v>
      </c>
      <c r="H2603" t="s">
        <v>13</v>
      </c>
      <c r="I2603" t="str">
        <f t="shared" si="81"/>
        <v>D0384OB3SKU00269</v>
      </c>
      <c r="J2603">
        <v>2</v>
      </c>
    </row>
    <row r="2604" spans="1:10" x14ac:dyDescent="0.3">
      <c r="A2604" t="s">
        <v>4938</v>
      </c>
      <c r="B2604" t="s">
        <v>3291</v>
      </c>
      <c r="C2604" t="str">
        <f t="shared" si="80"/>
        <v>D0384</v>
      </c>
      <c r="D2604">
        <f>VLOOKUP(C2604,Sheet5!F:H,3,)</f>
        <v>11</v>
      </c>
      <c r="E2604" t="s">
        <v>4929</v>
      </c>
      <c r="F2604" t="s">
        <v>4926</v>
      </c>
      <c r="G2604" t="s">
        <v>4927</v>
      </c>
      <c r="H2604" t="s">
        <v>1877</v>
      </c>
      <c r="I2604" t="str">
        <f t="shared" si="81"/>
        <v>D0384OB3SKU00459</v>
      </c>
      <c r="J2604">
        <v>1</v>
      </c>
    </row>
    <row r="2605" spans="1:10" x14ac:dyDescent="0.3">
      <c r="A2605" t="s">
        <v>4938</v>
      </c>
      <c r="B2605" t="s">
        <v>3291</v>
      </c>
      <c r="C2605" t="str">
        <f t="shared" si="80"/>
        <v>D0384</v>
      </c>
      <c r="D2605">
        <f>VLOOKUP(C2605,Sheet5!F:H,3,)</f>
        <v>11</v>
      </c>
      <c r="E2605" t="s">
        <v>4929</v>
      </c>
      <c r="F2605" t="s">
        <v>4926</v>
      </c>
      <c r="G2605" t="s">
        <v>4927</v>
      </c>
      <c r="H2605" t="s">
        <v>1440</v>
      </c>
      <c r="I2605" t="str">
        <f t="shared" si="81"/>
        <v>D0384OB3SKU00264</v>
      </c>
      <c r="J2605">
        <v>1</v>
      </c>
    </row>
    <row r="2606" spans="1:10" x14ac:dyDescent="0.3">
      <c r="A2606" t="s">
        <v>4938</v>
      </c>
      <c r="B2606" t="s">
        <v>3291</v>
      </c>
      <c r="C2606" t="str">
        <f t="shared" si="80"/>
        <v>D0384</v>
      </c>
      <c r="D2606">
        <f>VLOOKUP(C2606,Sheet5!F:H,3,)</f>
        <v>11</v>
      </c>
      <c r="E2606" t="s">
        <v>4929</v>
      </c>
      <c r="F2606" t="s">
        <v>4926</v>
      </c>
      <c r="G2606" t="s">
        <v>4927</v>
      </c>
      <c r="H2606" t="s">
        <v>14</v>
      </c>
      <c r="I2606" t="str">
        <f t="shared" si="81"/>
        <v>D0384OB3SKU00292</v>
      </c>
      <c r="J2606">
        <v>6</v>
      </c>
    </row>
    <row r="2607" spans="1:10" x14ac:dyDescent="0.3">
      <c r="A2607" t="s">
        <v>4938</v>
      </c>
      <c r="B2607" t="s">
        <v>3291</v>
      </c>
      <c r="C2607" t="str">
        <f t="shared" si="80"/>
        <v>D0384</v>
      </c>
      <c r="D2607">
        <f>VLOOKUP(C2607,Sheet5!F:H,3,)</f>
        <v>11</v>
      </c>
      <c r="E2607" t="s">
        <v>4929</v>
      </c>
      <c r="F2607" t="s">
        <v>4926</v>
      </c>
      <c r="G2607" t="s">
        <v>4927</v>
      </c>
      <c r="H2607" t="s">
        <v>2021</v>
      </c>
      <c r="I2607" t="str">
        <f t="shared" si="81"/>
        <v>D0384OB3SKU00457</v>
      </c>
      <c r="J2607">
        <v>1</v>
      </c>
    </row>
    <row r="2608" spans="1:10" x14ac:dyDescent="0.3">
      <c r="A2608" t="s">
        <v>4938</v>
      </c>
      <c r="B2608" t="s">
        <v>3291</v>
      </c>
      <c r="C2608" t="str">
        <f t="shared" si="80"/>
        <v>D0384</v>
      </c>
      <c r="D2608">
        <f>VLOOKUP(C2608,Sheet5!F:H,3,)</f>
        <v>11</v>
      </c>
      <c r="E2608" t="s">
        <v>4929</v>
      </c>
      <c r="F2608" t="s">
        <v>4926</v>
      </c>
      <c r="G2608" t="s">
        <v>4927</v>
      </c>
      <c r="H2608" t="s">
        <v>1656</v>
      </c>
      <c r="I2608" t="str">
        <f t="shared" si="81"/>
        <v>D0384OB3SKU00698</v>
      </c>
      <c r="J2608">
        <v>1</v>
      </c>
    </row>
    <row r="2609" spans="1:10" x14ac:dyDescent="0.3">
      <c r="A2609" t="s">
        <v>4938</v>
      </c>
      <c r="B2609" t="s">
        <v>3291</v>
      </c>
      <c r="C2609" t="str">
        <f t="shared" si="80"/>
        <v>D0384</v>
      </c>
      <c r="D2609">
        <f>VLOOKUP(C2609,Sheet5!F:H,3,)</f>
        <v>11</v>
      </c>
      <c r="E2609" t="s">
        <v>4929</v>
      </c>
      <c r="F2609" t="s">
        <v>4926</v>
      </c>
      <c r="G2609" t="s">
        <v>4927</v>
      </c>
      <c r="H2609" t="s">
        <v>4271</v>
      </c>
      <c r="I2609" t="str">
        <f t="shared" si="81"/>
        <v>D0384OB3SKU00809</v>
      </c>
      <c r="J2609">
        <v>2</v>
      </c>
    </row>
    <row r="2610" spans="1:10" x14ac:dyDescent="0.3">
      <c r="A2610" t="s">
        <v>4938</v>
      </c>
      <c r="B2610" t="s">
        <v>3291</v>
      </c>
      <c r="C2610" t="str">
        <f t="shared" si="80"/>
        <v>D0384</v>
      </c>
      <c r="D2610">
        <f>VLOOKUP(C2610,Sheet5!F:H,3,)</f>
        <v>11</v>
      </c>
      <c r="E2610" t="s">
        <v>4929</v>
      </c>
      <c r="F2610" t="s">
        <v>4926</v>
      </c>
      <c r="G2610" t="s">
        <v>4927</v>
      </c>
      <c r="H2610" t="s">
        <v>2543</v>
      </c>
      <c r="I2610" t="str">
        <f t="shared" si="81"/>
        <v>D0384OB3SKU00670</v>
      </c>
      <c r="J2610">
        <v>5</v>
      </c>
    </row>
    <row r="2611" spans="1:10" x14ac:dyDescent="0.3">
      <c r="A2611" t="s">
        <v>4938</v>
      </c>
      <c r="B2611" t="s">
        <v>3291</v>
      </c>
      <c r="C2611" t="str">
        <f t="shared" si="80"/>
        <v>D0384</v>
      </c>
      <c r="D2611">
        <f>VLOOKUP(C2611,Sheet5!F:H,3,)</f>
        <v>11</v>
      </c>
      <c r="E2611" t="s">
        <v>4929</v>
      </c>
      <c r="F2611" t="s">
        <v>4926</v>
      </c>
      <c r="G2611" t="s">
        <v>4927</v>
      </c>
      <c r="H2611" t="s">
        <v>16</v>
      </c>
      <c r="I2611" t="str">
        <f t="shared" si="81"/>
        <v>D0384OB3SKU00530</v>
      </c>
      <c r="J2611">
        <v>1</v>
      </c>
    </row>
    <row r="2612" spans="1:10" x14ac:dyDescent="0.3">
      <c r="A2612" t="s">
        <v>4938</v>
      </c>
      <c r="B2612" t="s">
        <v>3291</v>
      </c>
      <c r="C2612" t="str">
        <f t="shared" si="80"/>
        <v>D0384</v>
      </c>
      <c r="D2612">
        <f>VLOOKUP(C2612,Sheet5!F:H,3,)</f>
        <v>11</v>
      </c>
      <c r="E2612" t="s">
        <v>4929</v>
      </c>
      <c r="F2612" t="s">
        <v>4926</v>
      </c>
      <c r="G2612" t="s">
        <v>4927</v>
      </c>
      <c r="H2612" t="s">
        <v>15</v>
      </c>
      <c r="I2612" t="str">
        <f t="shared" si="81"/>
        <v>D0384OB3SKU00535</v>
      </c>
      <c r="J2612">
        <v>1</v>
      </c>
    </row>
    <row r="2613" spans="1:10" x14ac:dyDescent="0.3">
      <c r="A2613" t="s">
        <v>4938</v>
      </c>
      <c r="B2613" t="s">
        <v>4892</v>
      </c>
      <c r="C2613" t="str">
        <f t="shared" si="80"/>
        <v>D0384</v>
      </c>
      <c r="D2613">
        <f>VLOOKUP(C2613,Sheet5!F:H,3,)</f>
        <v>11</v>
      </c>
      <c r="E2613" t="s">
        <v>4930</v>
      </c>
      <c r="F2613" t="s">
        <v>4926</v>
      </c>
      <c r="G2613" t="s">
        <v>4927</v>
      </c>
      <c r="H2613" t="s">
        <v>11</v>
      </c>
      <c r="I2613" t="str">
        <f t="shared" si="81"/>
        <v>D0384OB4SKU00300</v>
      </c>
      <c r="J2613">
        <v>300</v>
      </c>
    </row>
    <row r="2614" spans="1:10" x14ac:dyDescent="0.3">
      <c r="A2614" t="s">
        <v>4938</v>
      </c>
      <c r="B2614" t="s">
        <v>4892</v>
      </c>
      <c r="C2614" t="str">
        <f t="shared" si="80"/>
        <v>D0384</v>
      </c>
      <c r="D2614">
        <f>VLOOKUP(C2614,Sheet5!F:H,3,)</f>
        <v>11</v>
      </c>
      <c r="E2614" t="s">
        <v>4930</v>
      </c>
      <c r="F2614" t="s">
        <v>4926</v>
      </c>
      <c r="G2614" t="s">
        <v>4927</v>
      </c>
      <c r="H2614" t="s">
        <v>1995</v>
      </c>
      <c r="I2614" t="str">
        <f t="shared" si="81"/>
        <v>D0384OB4SKU00434</v>
      </c>
      <c r="J2614">
        <v>5</v>
      </c>
    </row>
    <row r="2615" spans="1:10" x14ac:dyDescent="0.3">
      <c r="A2615" t="s">
        <v>4938</v>
      </c>
      <c r="B2615" t="s">
        <v>4892</v>
      </c>
      <c r="C2615" t="str">
        <f t="shared" si="80"/>
        <v>D0384</v>
      </c>
      <c r="D2615">
        <f>VLOOKUP(C2615,Sheet5!F:H,3,)</f>
        <v>11</v>
      </c>
      <c r="E2615" t="s">
        <v>4930</v>
      </c>
      <c r="F2615" t="s">
        <v>4926</v>
      </c>
      <c r="G2615" t="s">
        <v>4927</v>
      </c>
      <c r="H2615" t="s">
        <v>1440</v>
      </c>
      <c r="I2615" t="str">
        <f t="shared" si="81"/>
        <v>D0384OB4SKU00264</v>
      </c>
      <c r="J2615">
        <v>2</v>
      </c>
    </row>
    <row r="2616" spans="1:10" x14ac:dyDescent="0.3">
      <c r="A2616" t="s">
        <v>4938</v>
      </c>
      <c r="B2616" t="s">
        <v>4892</v>
      </c>
      <c r="C2616" t="str">
        <f t="shared" si="80"/>
        <v>D0384</v>
      </c>
      <c r="D2616">
        <f>VLOOKUP(C2616,Sheet5!F:H,3,)</f>
        <v>11</v>
      </c>
      <c r="E2616" t="s">
        <v>4930</v>
      </c>
      <c r="F2616" t="s">
        <v>4926</v>
      </c>
      <c r="G2616" t="s">
        <v>4927</v>
      </c>
      <c r="H2616" t="s">
        <v>14</v>
      </c>
      <c r="I2616" t="str">
        <f t="shared" si="81"/>
        <v>D0384OB4SKU00292</v>
      </c>
      <c r="J2616">
        <v>4</v>
      </c>
    </row>
    <row r="2617" spans="1:10" x14ac:dyDescent="0.3">
      <c r="A2617" t="s">
        <v>4938</v>
      </c>
      <c r="B2617" t="s">
        <v>4892</v>
      </c>
      <c r="C2617" t="str">
        <f t="shared" si="80"/>
        <v>D0384</v>
      </c>
      <c r="D2617">
        <f>VLOOKUP(C2617,Sheet5!F:H,3,)</f>
        <v>11</v>
      </c>
      <c r="E2617" t="s">
        <v>4930</v>
      </c>
      <c r="F2617" t="s">
        <v>4926</v>
      </c>
      <c r="G2617" t="s">
        <v>4927</v>
      </c>
      <c r="H2617" t="s">
        <v>1656</v>
      </c>
      <c r="I2617" t="str">
        <f t="shared" si="81"/>
        <v>D0384OB4SKU00698</v>
      </c>
      <c r="J2617">
        <v>2</v>
      </c>
    </row>
    <row r="2618" spans="1:10" x14ac:dyDescent="0.3">
      <c r="A2618" t="s">
        <v>4938</v>
      </c>
      <c r="B2618" t="s">
        <v>4892</v>
      </c>
      <c r="C2618" t="str">
        <f t="shared" si="80"/>
        <v>D0384</v>
      </c>
      <c r="D2618">
        <f>VLOOKUP(C2618,Sheet5!F:H,3,)</f>
        <v>11</v>
      </c>
      <c r="E2618" t="s">
        <v>4930</v>
      </c>
      <c r="F2618" t="s">
        <v>4926</v>
      </c>
      <c r="G2618" t="s">
        <v>4927</v>
      </c>
      <c r="H2618" t="s">
        <v>2543</v>
      </c>
      <c r="I2618" t="str">
        <f t="shared" si="81"/>
        <v>D0384OB4SKU00670</v>
      </c>
      <c r="J2618">
        <v>5</v>
      </c>
    </row>
    <row r="2619" spans="1:10" x14ac:dyDescent="0.3">
      <c r="A2619" t="s">
        <v>5592</v>
      </c>
      <c r="B2619" t="s">
        <v>4023</v>
      </c>
      <c r="C2619" t="str">
        <f t="shared" si="80"/>
        <v>D0386</v>
      </c>
      <c r="D2619">
        <f>VLOOKUP(C2619,Sheet5!F:H,3,)</f>
        <v>11</v>
      </c>
      <c r="E2619" t="s">
        <v>5518</v>
      </c>
      <c r="F2619" t="s">
        <v>3747</v>
      </c>
      <c r="G2619" t="s">
        <v>5519</v>
      </c>
      <c r="H2619" t="s">
        <v>2144</v>
      </c>
      <c r="I2619" t="str">
        <f t="shared" si="81"/>
        <v>D0386OB2SKU00323</v>
      </c>
      <c r="J2619">
        <v>100</v>
      </c>
    </row>
    <row r="2620" spans="1:10" x14ac:dyDescent="0.3">
      <c r="A2620" t="s">
        <v>5592</v>
      </c>
      <c r="B2620" t="s">
        <v>4023</v>
      </c>
      <c r="C2620" t="str">
        <f t="shared" si="80"/>
        <v>D0386</v>
      </c>
      <c r="D2620">
        <f>VLOOKUP(C2620,Sheet5!F:H,3,)</f>
        <v>11</v>
      </c>
      <c r="E2620" t="s">
        <v>5522</v>
      </c>
      <c r="F2620" t="s">
        <v>5523</v>
      </c>
      <c r="G2620" t="s">
        <v>5524</v>
      </c>
      <c r="H2620" t="s">
        <v>2034</v>
      </c>
      <c r="I2620" t="str">
        <f t="shared" si="81"/>
        <v>D0386OB2SKU00691</v>
      </c>
      <c r="J2620">
        <v>2</v>
      </c>
    </row>
    <row r="2621" spans="1:10" x14ac:dyDescent="0.3">
      <c r="A2621" t="s">
        <v>5592</v>
      </c>
      <c r="B2621" t="s">
        <v>4023</v>
      </c>
      <c r="C2621" t="str">
        <f t="shared" si="80"/>
        <v>D0386</v>
      </c>
      <c r="D2621">
        <f>VLOOKUP(C2621,Sheet5!F:H,3,)</f>
        <v>11</v>
      </c>
      <c r="E2621" t="s">
        <v>5522</v>
      </c>
      <c r="F2621" t="s">
        <v>5523</v>
      </c>
      <c r="G2621" t="s">
        <v>5524</v>
      </c>
      <c r="H2621" t="s">
        <v>2060</v>
      </c>
      <c r="I2621" t="str">
        <f t="shared" si="81"/>
        <v>D0386OB2SKU00340</v>
      </c>
      <c r="J2621">
        <v>8</v>
      </c>
    </row>
    <row r="2622" spans="1:10" x14ac:dyDescent="0.3">
      <c r="A2622" t="s">
        <v>5592</v>
      </c>
      <c r="B2622" t="s">
        <v>4023</v>
      </c>
      <c r="C2622" t="str">
        <f t="shared" si="80"/>
        <v>D0386</v>
      </c>
      <c r="D2622">
        <f>VLOOKUP(C2622,Sheet5!F:H,3,)</f>
        <v>11</v>
      </c>
      <c r="E2622" t="s">
        <v>5522</v>
      </c>
      <c r="F2622" t="s">
        <v>5523</v>
      </c>
      <c r="G2622" t="s">
        <v>5524</v>
      </c>
      <c r="H2622" t="s">
        <v>2238</v>
      </c>
      <c r="I2622" t="str">
        <f t="shared" si="81"/>
        <v>D0386OB2SKU00344</v>
      </c>
      <c r="J2622">
        <v>2</v>
      </c>
    </row>
    <row r="2623" spans="1:10" x14ac:dyDescent="0.3">
      <c r="A2623" t="s">
        <v>5592</v>
      </c>
      <c r="B2623" t="s">
        <v>4023</v>
      </c>
      <c r="C2623" t="str">
        <f t="shared" si="80"/>
        <v>D0386</v>
      </c>
      <c r="D2623">
        <f>VLOOKUP(C2623,Sheet5!F:H,3,)</f>
        <v>11</v>
      </c>
      <c r="E2623" t="s">
        <v>5522</v>
      </c>
      <c r="F2623" t="s">
        <v>5523</v>
      </c>
      <c r="G2623" t="s">
        <v>5524</v>
      </c>
      <c r="H2623" t="s">
        <v>2270</v>
      </c>
      <c r="I2623" t="str">
        <f t="shared" si="81"/>
        <v>D0386OB2SKU00724</v>
      </c>
      <c r="J2623">
        <v>15</v>
      </c>
    </row>
    <row r="2624" spans="1:10" x14ac:dyDescent="0.3">
      <c r="A2624" t="s">
        <v>5592</v>
      </c>
      <c r="B2624" t="s">
        <v>4023</v>
      </c>
      <c r="C2624" t="str">
        <f t="shared" si="80"/>
        <v>D0386</v>
      </c>
      <c r="D2624">
        <f>VLOOKUP(C2624,Sheet5!F:H,3,)</f>
        <v>11</v>
      </c>
      <c r="E2624" t="s">
        <v>5522</v>
      </c>
      <c r="F2624" t="s">
        <v>5523</v>
      </c>
      <c r="G2624" t="s">
        <v>5524</v>
      </c>
      <c r="H2624" t="s">
        <v>2290</v>
      </c>
      <c r="I2624" t="str">
        <f t="shared" si="81"/>
        <v>D0386OB2SKU00588</v>
      </c>
      <c r="J2624">
        <v>40</v>
      </c>
    </row>
    <row r="2625" spans="1:10" x14ac:dyDescent="0.3">
      <c r="A2625" t="s">
        <v>5592</v>
      </c>
      <c r="B2625" t="s">
        <v>4023</v>
      </c>
      <c r="C2625" t="str">
        <f t="shared" si="80"/>
        <v>D0386</v>
      </c>
      <c r="D2625">
        <f>VLOOKUP(C2625,Sheet5!F:H,3,)</f>
        <v>11</v>
      </c>
      <c r="E2625" t="s">
        <v>5522</v>
      </c>
      <c r="F2625" t="s">
        <v>5523</v>
      </c>
      <c r="G2625" t="s">
        <v>5524</v>
      </c>
      <c r="H2625" t="s">
        <v>2307</v>
      </c>
      <c r="I2625" t="str">
        <f t="shared" si="81"/>
        <v>D0386OB2SKU00342</v>
      </c>
      <c r="J2625">
        <v>25</v>
      </c>
    </row>
    <row r="2626" spans="1:10" x14ac:dyDescent="0.3">
      <c r="A2626" t="s">
        <v>5209</v>
      </c>
      <c r="B2626" t="s">
        <v>4027</v>
      </c>
      <c r="C2626" t="str">
        <f t="shared" ref="C2626:C2689" si="82">LEFT(B2626,5)</f>
        <v>D0387</v>
      </c>
      <c r="D2626">
        <f>VLOOKUP(C2626,Sheet5!F:H,3,)</f>
        <v>11</v>
      </c>
      <c r="E2626" t="s">
        <v>5147</v>
      </c>
      <c r="F2626" t="s">
        <v>5148</v>
      </c>
      <c r="G2626" t="s">
        <v>5149</v>
      </c>
      <c r="H2626" t="s">
        <v>11</v>
      </c>
      <c r="I2626" t="str">
        <f t="shared" si="81"/>
        <v>D0387OB1SKU00300</v>
      </c>
      <c r="J2626">
        <v>250</v>
      </c>
    </row>
    <row r="2627" spans="1:10" x14ac:dyDescent="0.3">
      <c r="A2627" t="s">
        <v>5209</v>
      </c>
      <c r="B2627" t="s">
        <v>4027</v>
      </c>
      <c r="C2627" t="str">
        <f t="shared" si="82"/>
        <v>D0387</v>
      </c>
      <c r="D2627">
        <f>VLOOKUP(C2627,Sheet5!F:H,3,)</f>
        <v>11</v>
      </c>
      <c r="E2627" t="s">
        <v>5147</v>
      </c>
      <c r="F2627" t="s">
        <v>5148</v>
      </c>
      <c r="G2627" t="s">
        <v>5149</v>
      </c>
      <c r="H2627" t="s">
        <v>13</v>
      </c>
      <c r="I2627" t="str">
        <f t="shared" ref="I2627:I2690" si="83">B2627&amp;H2627</f>
        <v>D0387OB1SKU00269</v>
      </c>
      <c r="J2627">
        <v>10</v>
      </c>
    </row>
    <row r="2628" spans="1:10" x14ac:dyDescent="0.3">
      <c r="A2628" t="s">
        <v>5209</v>
      </c>
      <c r="B2628" t="s">
        <v>4027</v>
      </c>
      <c r="C2628" t="str">
        <f t="shared" si="82"/>
        <v>D0387</v>
      </c>
      <c r="D2628">
        <f>VLOOKUP(C2628,Sheet5!F:H,3,)</f>
        <v>11</v>
      </c>
      <c r="E2628" t="s">
        <v>5147</v>
      </c>
      <c r="F2628" t="s">
        <v>5148</v>
      </c>
      <c r="G2628" t="s">
        <v>5149</v>
      </c>
      <c r="H2628" t="s">
        <v>1682</v>
      </c>
      <c r="I2628" t="str">
        <f t="shared" si="83"/>
        <v>D0387OB1SKU00695</v>
      </c>
      <c r="J2628">
        <v>10</v>
      </c>
    </row>
    <row r="2629" spans="1:10" x14ac:dyDescent="0.3">
      <c r="A2629" t="s">
        <v>5209</v>
      </c>
      <c r="B2629" t="s">
        <v>4027</v>
      </c>
      <c r="C2629" t="str">
        <f t="shared" si="82"/>
        <v>D0387</v>
      </c>
      <c r="D2629">
        <f>VLOOKUP(C2629,Sheet5!F:H,3,)</f>
        <v>11</v>
      </c>
      <c r="E2629" t="s">
        <v>5147</v>
      </c>
      <c r="F2629" t="s">
        <v>5148</v>
      </c>
      <c r="G2629" t="s">
        <v>5149</v>
      </c>
      <c r="H2629" t="s">
        <v>14</v>
      </c>
      <c r="I2629" t="str">
        <f t="shared" si="83"/>
        <v>D0387OB1SKU00292</v>
      </c>
      <c r="J2629">
        <v>10</v>
      </c>
    </row>
    <row r="2630" spans="1:10" x14ac:dyDescent="0.3">
      <c r="A2630" t="s">
        <v>5209</v>
      </c>
      <c r="B2630" t="s">
        <v>4027</v>
      </c>
      <c r="C2630" t="str">
        <f t="shared" si="82"/>
        <v>D0387</v>
      </c>
      <c r="D2630">
        <f>VLOOKUP(C2630,Sheet5!F:H,3,)</f>
        <v>11</v>
      </c>
      <c r="E2630" t="s">
        <v>5147</v>
      </c>
      <c r="F2630" t="s">
        <v>5148</v>
      </c>
      <c r="G2630" t="s">
        <v>5149</v>
      </c>
      <c r="H2630" t="s">
        <v>1656</v>
      </c>
      <c r="I2630" t="str">
        <f t="shared" si="83"/>
        <v>D0387OB1SKU00698</v>
      </c>
      <c r="J2630">
        <v>10</v>
      </c>
    </row>
    <row r="2631" spans="1:10" x14ac:dyDescent="0.3">
      <c r="A2631" t="s">
        <v>5209</v>
      </c>
      <c r="B2631" t="s">
        <v>4027</v>
      </c>
      <c r="C2631" t="str">
        <f t="shared" si="82"/>
        <v>D0387</v>
      </c>
      <c r="D2631">
        <f>VLOOKUP(C2631,Sheet5!F:H,3,)</f>
        <v>11</v>
      </c>
      <c r="E2631" t="s">
        <v>5147</v>
      </c>
      <c r="F2631" t="s">
        <v>5148</v>
      </c>
      <c r="G2631" t="s">
        <v>5149</v>
      </c>
      <c r="H2631" t="s">
        <v>2543</v>
      </c>
      <c r="I2631" t="str">
        <f t="shared" si="83"/>
        <v>D0387OB1SKU00670</v>
      </c>
      <c r="J2631">
        <v>5</v>
      </c>
    </row>
    <row r="2632" spans="1:10" x14ac:dyDescent="0.3">
      <c r="A2632" t="s">
        <v>5209</v>
      </c>
      <c r="B2632" t="s">
        <v>5661</v>
      </c>
      <c r="C2632" t="str">
        <f t="shared" si="82"/>
        <v>D0387</v>
      </c>
      <c r="D2632">
        <f>VLOOKUP(C2632,Sheet5!F:H,3,)</f>
        <v>11</v>
      </c>
      <c r="E2632" t="s">
        <v>5168</v>
      </c>
      <c r="F2632" t="s">
        <v>3692</v>
      </c>
      <c r="G2632" t="s">
        <v>5149</v>
      </c>
      <c r="H2632" t="s">
        <v>11</v>
      </c>
      <c r="I2632" t="str">
        <f t="shared" si="83"/>
        <v>D0387OB2SKU00300</v>
      </c>
      <c r="J2632">
        <v>150</v>
      </c>
    </row>
    <row r="2633" spans="1:10" x14ac:dyDescent="0.3">
      <c r="A2633" t="s">
        <v>5071</v>
      </c>
      <c r="B2633" t="s">
        <v>4028</v>
      </c>
      <c r="C2633" t="str">
        <f t="shared" si="82"/>
        <v>D0388</v>
      </c>
      <c r="D2633">
        <f>VLOOKUP(C2633,Sheet5!F:H,3,)</f>
        <v>12</v>
      </c>
      <c r="E2633" t="s">
        <v>4981</v>
      </c>
      <c r="F2633" t="s">
        <v>5015</v>
      </c>
      <c r="G2633" t="s">
        <v>5016</v>
      </c>
      <c r="H2633" t="s">
        <v>11</v>
      </c>
      <c r="I2633" t="str">
        <f t="shared" si="83"/>
        <v>D0388OB1SKU00300</v>
      </c>
      <c r="J2633">
        <v>150</v>
      </c>
    </row>
    <row r="2634" spans="1:10" x14ac:dyDescent="0.3">
      <c r="A2634" t="s">
        <v>5071</v>
      </c>
      <c r="B2634" t="s">
        <v>4028</v>
      </c>
      <c r="C2634" t="str">
        <f t="shared" si="82"/>
        <v>D0388</v>
      </c>
      <c r="D2634">
        <f>VLOOKUP(C2634,Sheet5!F:H,3,)</f>
        <v>12</v>
      </c>
      <c r="E2634" t="s">
        <v>4981</v>
      </c>
      <c r="F2634" t="s">
        <v>5015</v>
      </c>
      <c r="G2634" t="s">
        <v>5016</v>
      </c>
      <c r="H2634" t="s">
        <v>1954</v>
      </c>
      <c r="I2634" t="str">
        <f t="shared" si="83"/>
        <v>D0388OB1SKU00428</v>
      </c>
      <c r="J2634">
        <v>1</v>
      </c>
    </row>
    <row r="2635" spans="1:10" x14ac:dyDescent="0.3">
      <c r="A2635" t="s">
        <v>5071</v>
      </c>
      <c r="B2635" t="s">
        <v>4028</v>
      </c>
      <c r="C2635" t="str">
        <f t="shared" si="82"/>
        <v>D0388</v>
      </c>
      <c r="D2635">
        <f>VLOOKUP(C2635,Sheet5!F:H,3,)</f>
        <v>12</v>
      </c>
      <c r="E2635" t="s">
        <v>4981</v>
      </c>
      <c r="F2635" t="s">
        <v>5015</v>
      </c>
      <c r="G2635" t="s">
        <v>5016</v>
      </c>
      <c r="H2635" t="s">
        <v>14</v>
      </c>
      <c r="I2635" t="str">
        <f t="shared" si="83"/>
        <v>D0388OB1SKU00292</v>
      </c>
      <c r="J2635">
        <v>3</v>
      </c>
    </row>
    <row r="2636" spans="1:10" x14ac:dyDescent="0.3">
      <c r="A2636" t="s">
        <v>5071</v>
      </c>
      <c r="B2636" t="s">
        <v>4028</v>
      </c>
      <c r="C2636" t="str">
        <f t="shared" si="82"/>
        <v>D0388</v>
      </c>
      <c r="D2636">
        <f>VLOOKUP(C2636,Sheet5!F:H,3,)</f>
        <v>12</v>
      </c>
      <c r="E2636" t="s">
        <v>4981</v>
      </c>
      <c r="F2636" t="s">
        <v>5015</v>
      </c>
      <c r="G2636" t="s">
        <v>5016</v>
      </c>
      <c r="H2636" t="s">
        <v>1656</v>
      </c>
      <c r="I2636" t="str">
        <f t="shared" si="83"/>
        <v>D0388OB1SKU00698</v>
      </c>
      <c r="J2636">
        <v>5</v>
      </c>
    </row>
    <row r="2637" spans="1:10" x14ac:dyDescent="0.3">
      <c r="A2637" t="s">
        <v>5071</v>
      </c>
      <c r="B2637" t="s">
        <v>4028</v>
      </c>
      <c r="C2637" t="str">
        <f t="shared" si="82"/>
        <v>D0388</v>
      </c>
      <c r="D2637">
        <f>VLOOKUP(C2637,Sheet5!F:H,3,)</f>
        <v>12</v>
      </c>
      <c r="E2637" t="s">
        <v>4981</v>
      </c>
      <c r="F2637" t="s">
        <v>5015</v>
      </c>
      <c r="G2637" t="s">
        <v>5016</v>
      </c>
      <c r="H2637" t="s">
        <v>4271</v>
      </c>
      <c r="I2637" t="str">
        <f t="shared" si="83"/>
        <v>D0388OB1SKU00809</v>
      </c>
      <c r="J2637">
        <v>1</v>
      </c>
    </row>
    <row r="2638" spans="1:10" x14ac:dyDescent="0.3">
      <c r="A2638" t="s">
        <v>5071</v>
      </c>
      <c r="B2638" t="s">
        <v>4028</v>
      </c>
      <c r="C2638" t="str">
        <f t="shared" si="82"/>
        <v>D0388</v>
      </c>
      <c r="D2638">
        <f>VLOOKUP(C2638,Sheet5!F:H,3,)</f>
        <v>12</v>
      </c>
      <c r="E2638" t="s">
        <v>4981</v>
      </c>
      <c r="F2638" t="s">
        <v>5015</v>
      </c>
      <c r="G2638" t="s">
        <v>5016</v>
      </c>
      <c r="H2638" t="s">
        <v>15</v>
      </c>
      <c r="I2638" t="str">
        <f t="shared" si="83"/>
        <v>D0388OB1SKU00535</v>
      </c>
      <c r="J2638">
        <v>1</v>
      </c>
    </row>
    <row r="2639" spans="1:10" x14ac:dyDescent="0.3">
      <c r="A2639" t="s">
        <v>5071</v>
      </c>
      <c r="B2639" t="s">
        <v>4031</v>
      </c>
      <c r="C2639" t="str">
        <f t="shared" si="82"/>
        <v>D0391</v>
      </c>
      <c r="D2639">
        <f>VLOOKUP(C2639,Sheet5!F:H,3,)</f>
        <v>12</v>
      </c>
      <c r="E2639" t="s">
        <v>5022</v>
      </c>
      <c r="F2639" t="s">
        <v>5023</v>
      </c>
      <c r="G2639" t="s">
        <v>5024</v>
      </c>
      <c r="H2639" t="s">
        <v>11</v>
      </c>
      <c r="I2639" t="str">
        <f t="shared" si="83"/>
        <v>D0391OB1SKU00300</v>
      </c>
      <c r="J2639">
        <v>150</v>
      </c>
    </row>
    <row r="2640" spans="1:10" x14ac:dyDescent="0.3">
      <c r="A2640" t="s">
        <v>5071</v>
      </c>
      <c r="B2640" t="s">
        <v>4031</v>
      </c>
      <c r="C2640" t="str">
        <f t="shared" si="82"/>
        <v>D0391</v>
      </c>
      <c r="D2640">
        <f>VLOOKUP(C2640,Sheet5!F:H,3,)</f>
        <v>12</v>
      </c>
      <c r="E2640" t="s">
        <v>5022</v>
      </c>
      <c r="F2640" t="s">
        <v>5023</v>
      </c>
      <c r="G2640" t="s">
        <v>5024</v>
      </c>
      <c r="H2640" t="s">
        <v>13</v>
      </c>
      <c r="I2640" t="str">
        <f t="shared" si="83"/>
        <v>D0391OB1SKU00269</v>
      </c>
      <c r="J2640">
        <v>2</v>
      </c>
    </row>
    <row r="2641" spans="1:10" x14ac:dyDescent="0.3">
      <c r="A2641" t="s">
        <v>5071</v>
      </c>
      <c r="B2641" t="s">
        <v>4031</v>
      </c>
      <c r="C2641" t="str">
        <f t="shared" si="82"/>
        <v>D0391</v>
      </c>
      <c r="D2641">
        <f>VLOOKUP(C2641,Sheet5!F:H,3,)</f>
        <v>12</v>
      </c>
      <c r="E2641" t="s">
        <v>5022</v>
      </c>
      <c r="F2641" t="s">
        <v>5023</v>
      </c>
      <c r="G2641" t="s">
        <v>5024</v>
      </c>
      <c r="H2641" t="s">
        <v>1877</v>
      </c>
      <c r="I2641" t="str">
        <f t="shared" si="83"/>
        <v>D0391OB1SKU00459</v>
      </c>
      <c r="J2641">
        <v>2</v>
      </c>
    </row>
    <row r="2642" spans="1:10" x14ac:dyDescent="0.3">
      <c r="A2642" t="s">
        <v>5071</v>
      </c>
      <c r="B2642" t="s">
        <v>4031</v>
      </c>
      <c r="C2642" t="str">
        <f t="shared" si="82"/>
        <v>D0391</v>
      </c>
      <c r="D2642">
        <f>VLOOKUP(C2642,Sheet5!F:H,3,)</f>
        <v>12</v>
      </c>
      <c r="E2642" t="s">
        <v>5022</v>
      </c>
      <c r="F2642" t="s">
        <v>5023</v>
      </c>
      <c r="G2642" t="s">
        <v>5024</v>
      </c>
      <c r="H2642" t="s">
        <v>1440</v>
      </c>
      <c r="I2642" t="str">
        <f t="shared" si="83"/>
        <v>D0391OB1SKU00264</v>
      </c>
      <c r="J2642">
        <v>1</v>
      </c>
    </row>
    <row r="2643" spans="1:10" x14ac:dyDescent="0.3">
      <c r="A2643" t="s">
        <v>5071</v>
      </c>
      <c r="B2643" t="s">
        <v>4031</v>
      </c>
      <c r="C2643" t="str">
        <f t="shared" si="82"/>
        <v>D0391</v>
      </c>
      <c r="D2643">
        <f>VLOOKUP(C2643,Sheet5!F:H,3,)</f>
        <v>12</v>
      </c>
      <c r="E2643" t="s">
        <v>5022</v>
      </c>
      <c r="F2643" t="s">
        <v>5023</v>
      </c>
      <c r="G2643" t="s">
        <v>5024</v>
      </c>
      <c r="H2643" t="s">
        <v>14</v>
      </c>
      <c r="I2643" t="str">
        <f t="shared" si="83"/>
        <v>D0391OB1SKU00292</v>
      </c>
      <c r="J2643">
        <v>1</v>
      </c>
    </row>
    <row r="2644" spans="1:10" x14ac:dyDescent="0.3">
      <c r="A2644" t="s">
        <v>5071</v>
      </c>
      <c r="B2644" t="s">
        <v>4031</v>
      </c>
      <c r="C2644" t="str">
        <f t="shared" si="82"/>
        <v>D0391</v>
      </c>
      <c r="D2644">
        <f>VLOOKUP(C2644,Sheet5!F:H,3,)</f>
        <v>12</v>
      </c>
      <c r="E2644" t="s">
        <v>5022</v>
      </c>
      <c r="F2644" t="s">
        <v>5023</v>
      </c>
      <c r="G2644" t="s">
        <v>5024</v>
      </c>
      <c r="H2644" t="s">
        <v>1656</v>
      </c>
      <c r="I2644" t="str">
        <f t="shared" si="83"/>
        <v>D0391OB1SKU00698</v>
      </c>
      <c r="J2644">
        <v>3</v>
      </c>
    </row>
    <row r="2645" spans="1:10" x14ac:dyDescent="0.3">
      <c r="A2645" t="s">
        <v>5071</v>
      </c>
      <c r="B2645" t="s">
        <v>4031</v>
      </c>
      <c r="C2645" t="str">
        <f t="shared" si="82"/>
        <v>D0391</v>
      </c>
      <c r="D2645">
        <f>VLOOKUP(C2645,Sheet5!F:H,3,)</f>
        <v>12</v>
      </c>
      <c r="E2645" t="s">
        <v>5022</v>
      </c>
      <c r="F2645" t="s">
        <v>5023</v>
      </c>
      <c r="G2645" t="s">
        <v>5024</v>
      </c>
      <c r="H2645" t="s">
        <v>1995</v>
      </c>
      <c r="I2645" t="str">
        <f t="shared" si="83"/>
        <v>D0391OB1SKU00434</v>
      </c>
      <c r="J2645">
        <v>1</v>
      </c>
    </row>
    <row r="2646" spans="1:10" x14ac:dyDescent="0.3">
      <c r="A2646" t="s">
        <v>5071</v>
      </c>
      <c r="B2646" t="s">
        <v>4031</v>
      </c>
      <c r="C2646" t="str">
        <f t="shared" si="82"/>
        <v>D0391</v>
      </c>
      <c r="D2646">
        <f>VLOOKUP(C2646,Sheet5!F:H,3,)</f>
        <v>12</v>
      </c>
      <c r="E2646" t="s">
        <v>5022</v>
      </c>
      <c r="F2646" t="s">
        <v>5023</v>
      </c>
      <c r="G2646" t="s">
        <v>5024</v>
      </c>
      <c r="H2646" t="s">
        <v>4271</v>
      </c>
      <c r="I2646" t="str">
        <f t="shared" si="83"/>
        <v>D0391OB1SKU00809</v>
      </c>
      <c r="J2646">
        <v>1</v>
      </c>
    </row>
    <row r="2647" spans="1:10" x14ac:dyDescent="0.3">
      <c r="A2647" t="s">
        <v>5071</v>
      </c>
      <c r="B2647" t="s">
        <v>4031</v>
      </c>
      <c r="C2647" t="str">
        <f t="shared" si="82"/>
        <v>D0391</v>
      </c>
      <c r="D2647">
        <f>VLOOKUP(C2647,Sheet5!F:H,3,)</f>
        <v>12</v>
      </c>
      <c r="E2647" t="s">
        <v>5022</v>
      </c>
      <c r="F2647" t="s">
        <v>5023</v>
      </c>
      <c r="G2647" t="s">
        <v>5024</v>
      </c>
      <c r="H2647" t="s">
        <v>2543</v>
      </c>
      <c r="I2647" t="str">
        <f t="shared" si="83"/>
        <v>D0391OB1SKU00670</v>
      </c>
      <c r="J2647">
        <v>1</v>
      </c>
    </row>
    <row r="2648" spans="1:10" x14ac:dyDescent="0.3">
      <c r="A2648" t="s">
        <v>5071</v>
      </c>
      <c r="B2648" t="s">
        <v>4032</v>
      </c>
      <c r="C2648" t="str">
        <f t="shared" si="82"/>
        <v>D0392</v>
      </c>
      <c r="D2648">
        <f>VLOOKUP(C2648,Sheet5!F:H,3,)</f>
        <v>12</v>
      </c>
      <c r="E2648" t="s">
        <v>5028</v>
      </c>
      <c r="F2648" t="s">
        <v>5029</v>
      </c>
      <c r="G2648" t="s">
        <v>5030</v>
      </c>
      <c r="H2648" t="s">
        <v>11</v>
      </c>
      <c r="I2648" t="str">
        <f t="shared" si="83"/>
        <v>D0392OB1SKU00300</v>
      </c>
      <c r="J2648">
        <v>190</v>
      </c>
    </row>
    <row r="2649" spans="1:10" x14ac:dyDescent="0.3">
      <c r="A2649" t="s">
        <v>5071</v>
      </c>
      <c r="B2649" t="s">
        <v>4032</v>
      </c>
      <c r="C2649" t="str">
        <f t="shared" si="82"/>
        <v>D0392</v>
      </c>
      <c r="D2649">
        <f>VLOOKUP(C2649,Sheet5!F:H,3,)</f>
        <v>12</v>
      </c>
      <c r="E2649" t="s">
        <v>5028</v>
      </c>
      <c r="F2649" t="s">
        <v>5029</v>
      </c>
      <c r="G2649" t="s">
        <v>5030</v>
      </c>
      <c r="H2649" t="s">
        <v>13</v>
      </c>
      <c r="I2649" t="str">
        <f t="shared" si="83"/>
        <v>D0392OB1SKU00269</v>
      </c>
      <c r="J2649">
        <v>1</v>
      </c>
    </row>
    <row r="2650" spans="1:10" x14ac:dyDescent="0.3">
      <c r="A2650" t="s">
        <v>5071</v>
      </c>
      <c r="B2650" t="s">
        <v>4032</v>
      </c>
      <c r="C2650" t="str">
        <f t="shared" si="82"/>
        <v>D0392</v>
      </c>
      <c r="D2650">
        <f>VLOOKUP(C2650,Sheet5!F:H,3,)</f>
        <v>12</v>
      </c>
      <c r="E2650" t="s">
        <v>5028</v>
      </c>
      <c r="F2650" t="s">
        <v>5029</v>
      </c>
      <c r="G2650" t="s">
        <v>5030</v>
      </c>
      <c r="H2650" t="s">
        <v>1877</v>
      </c>
      <c r="I2650" t="str">
        <f t="shared" si="83"/>
        <v>D0392OB1SKU00459</v>
      </c>
      <c r="J2650">
        <v>2</v>
      </c>
    </row>
    <row r="2651" spans="1:10" x14ac:dyDescent="0.3">
      <c r="A2651" t="s">
        <v>5071</v>
      </c>
      <c r="B2651" t="s">
        <v>4032</v>
      </c>
      <c r="C2651" t="str">
        <f t="shared" si="82"/>
        <v>D0392</v>
      </c>
      <c r="D2651">
        <f>VLOOKUP(C2651,Sheet5!F:H,3,)</f>
        <v>12</v>
      </c>
      <c r="E2651" t="s">
        <v>5028</v>
      </c>
      <c r="F2651" t="s">
        <v>5029</v>
      </c>
      <c r="G2651" t="s">
        <v>5030</v>
      </c>
      <c r="H2651" t="s">
        <v>14</v>
      </c>
      <c r="I2651" t="str">
        <f t="shared" si="83"/>
        <v>D0392OB1SKU00292</v>
      </c>
      <c r="J2651">
        <v>1</v>
      </c>
    </row>
    <row r="2652" spans="1:10" x14ac:dyDescent="0.3">
      <c r="A2652" t="s">
        <v>5071</v>
      </c>
      <c r="B2652" t="s">
        <v>4032</v>
      </c>
      <c r="C2652" t="str">
        <f t="shared" si="82"/>
        <v>D0392</v>
      </c>
      <c r="D2652">
        <f>VLOOKUP(C2652,Sheet5!F:H,3,)</f>
        <v>12</v>
      </c>
      <c r="E2652" t="s">
        <v>5028</v>
      </c>
      <c r="F2652" t="s">
        <v>5029</v>
      </c>
      <c r="G2652" t="s">
        <v>5030</v>
      </c>
      <c r="H2652" t="s">
        <v>1656</v>
      </c>
      <c r="I2652" t="str">
        <f t="shared" si="83"/>
        <v>D0392OB1SKU00698</v>
      </c>
      <c r="J2652">
        <v>2</v>
      </c>
    </row>
    <row r="2653" spans="1:10" x14ac:dyDescent="0.3">
      <c r="A2653" t="s">
        <v>5071</v>
      </c>
      <c r="B2653" t="s">
        <v>4032</v>
      </c>
      <c r="C2653" t="str">
        <f t="shared" si="82"/>
        <v>D0392</v>
      </c>
      <c r="D2653">
        <f>VLOOKUP(C2653,Sheet5!F:H,3,)</f>
        <v>12</v>
      </c>
      <c r="E2653" t="s">
        <v>5028</v>
      </c>
      <c r="F2653" t="s">
        <v>5029</v>
      </c>
      <c r="G2653" t="s">
        <v>5030</v>
      </c>
      <c r="H2653" t="s">
        <v>1995</v>
      </c>
      <c r="I2653" t="str">
        <f t="shared" si="83"/>
        <v>D0392OB1SKU00434</v>
      </c>
      <c r="J2653">
        <v>1</v>
      </c>
    </row>
    <row r="2654" spans="1:10" x14ac:dyDescent="0.3">
      <c r="A2654" t="s">
        <v>5071</v>
      </c>
      <c r="B2654" t="s">
        <v>4032</v>
      </c>
      <c r="C2654" t="str">
        <f t="shared" si="82"/>
        <v>D0392</v>
      </c>
      <c r="D2654">
        <f>VLOOKUP(C2654,Sheet5!F:H,3,)</f>
        <v>12</v>
      </c>
      <c r="E2654" t="s">
        <v>5028</v>
      </c>
      <c r="F2654" t="s">
        <v>5029</v>
      </c>
      <c r="G2654" t="s">
        <v>5030</v>
      </c>
      <c r="H2654" t="s">
        <v>2543</v>
      </c>
      <c r="I2654" t="str">
        <f t="shared" si="83"/>
        <v>D0392OB1SKU00670</v>
      </c>
      <c r="J2654">
        <v>2</v>
      </c>
    </row>
    <row r="2655" spans="1:10" x14ac:dyDescent="0.3">
      <c r="A2655" t="s">
        <v>4520</v>
      </c>
      <c r="B2655" t="s">
        <v>4042</v>
      </c>
      <c r="C2655" t="str">
        <f t="shared" si="82"/>
        <v>D0402</v>
      </c>
      <c r="D2655">
        <f>VLOOKUP(C2655,Sheet5!F:H,3,)</f>
        <v>12</v>
      </c>
      <c r="E2655" t="s">
        <v>4568</v>
      </c>
      <c r="F2655" t="s">
        <v>3722</v>
      </c>
      <c r="G2655" t="s">
        <v>3723</v>
      </c>
      <c r="H2655" t="s">
        <v>11</v>
      </c>
      <c r="I2655" t="str">
        <f t="shared" si="83"/>
        <v>D0402OB1SKU00300</v>
      </c>
      <c r="J2655">
        <v>150</v>
      </c>
    </row>
    <row r="2656" spans="1:10" x14ac:dyDescent="0.3">
      <c r="A2656" t="s">
        <v>4520</v>
      </c>
      <c r="B2656" t="s">
        <v>4042</v>
      </c>
      <c r="C2656" t="str">
        <f t="shared" si="82"/>
        <v>D0402</v>
      </c>
      <c r="D2656">
        <f>VLOOKUP(C2656,Sheet5!F:H,3,)</f>
        <v>12</v>
      </c>
      <c r="E2656" t="s">
        <v>4568</v>
      </c>
      <c r="F2656" t="s">
        <v>3722</v>
      </c>
      <c r="G2656" t="s">
        <v>3723</v>
      </c>
      <c r="H2656" t="s">
        <v>14</v>
      </c>
      <c r="I2656" t="str">
        <f t="shared" si="83"/>
        <v>D0402OB1SKU00292</v>
      </c>
      <c r="J2656">
        <v>10</v>
      </c>
    </row>
    <row r="2657" spans="1:10" x14ac:dyDescent="0.3">
      <c r="A2657" t="s">
        <v>4520</v>
      </c>
      <c r="B2657" t="s">
        <v>4042</v>
      </c>
      <c r="C2657" t="str">
        <f t="shared" si="82"/>
        <v>D0402</v>
      </c>
      <c r="D2657">
        <f>VLOOKUP(C2657,Sheet5!F:H,3,)</f>
        <v>12</v>
      </c>
      <c r="E2657" t="s">
        <v>4568</v>
      </c>
      <c r="F2657" t="s">
        <v>3722</v>
      </c>
      <c r="G2657" t="s">
        <v>3723</v>
      </c>
      <c r="H2657" t="s">
        <v>1656</v>
      </c>
      <c r="I2657" t="str">
        <f t="shared" si="83"/>
        <v>D0402OB1SKU00698</v>
      </c>
      <c r="J2657">
        <v>5</v>
      </c>
    </row>
    <row r="2658" spans="1:10" x14ac:dyDescent="0.3">
      <c r="A2658" t="s">
        <v>4938</v>
      </c>
      <c r="B2658" t="s">
        <v>3286</v>
      </c>
      <c r="C2658" t="str">
        <f t="shared" si="82"/>
        <v>D0408</v>
      </c>
      <c r="D2658">
        <f>VLOOKUP(C2658,Sheet5!F:H,3,)</f>
        <v>12</v>
      </c>
      <c r="E2658" t="s">
        <v>4911</v>
      </c>
      <c r="F2658" t="s">
        <v>4912</v>
      </c>
      <c r="G2658" t="s">
        <v>4913</v>
      </c>
      <c r="H2658" t="s">
        <v>11</v>
      </c>
      <c r="I2658" t="str">
        <f t="shared" si="83"/>
        <v>D0408OB1SKU00300</v>
      </c>
      <c r="J2658">
        <v>200</v>
      </c>
    </row>
    <row r="2659" spans="1:10" x14ac:dyDescent="0.3">
      <c r="A2659" t="s">
        <v>4938</v>
      </c>
      <c r="B2659" t="s">
        <v>3286</v>
      </c>
      <c r="C2659" t="str">
        <f t="shared" si="82"/>
        <v>D0408</v>
      </c>
      <c r="D2659">
        <f>VLOOKUP(C2659,Sheet5!F:H,3,)</f>
        <v>12</v>
      </c>
      <c r="E2659" t="s">
        <v>4911</v>
      </c>
      <c r="F2659" t="s">
        <v>4912</v>
      </c>
      <c r="G2659" t="s">
        <v>4913</v>
      </c>
      <c r="H2659" t="s">
        <v>1954</v>
      </c>
      <c r="I2659" t="str">
        <f t="shared" si="83"/>
        <v>D0408OB1SKU00428</v>
      </c>
      <c r="J2659">
        <v>10</v>
      </c>
    </row>
    <row r="2660" spans="1:10" x14ac:dyDescent="0.3">
      <c r="A2660" t="s">
        <v>4938</v>
      </c>
      <c r="B2660" t="s">
        <v>3286</v>
      </c>
      <c r="C2660" t="str">
        <f t="shared" si="82"/>
        <v>D0408</v>
      </c>
      <c r="D2660">
        <f>VLOOKUP(C2660,Sheet5!F:H,3,)</f>
        <v>12</v>
      </c>
      <c r="E2660" t="s">
        <v>4911</v>
      </c>
      <c r="F2660" t="s">
        <v>4912</v>
      </c>
      <c r="G2660" t="s">
        <v>4913</v>
      </c>
      <c r="H2660" t="s">
        <v>1995</v>
      </c>
      <c r="I2660" t="str">
        <f t="shared" si="83"/>
        <v>D0408OB1SKU00434</v>
      </c>
      <c r="J2660">
        <v>5</v>
      </c>
    </row>
    <row r="2661" spans="1:10" x14ac:dyDescent="0.3">
      <c r="A2661" t="s">
        <v>4938</v>
      </c>
      <c r="B2661" t="s">
        <v>3286</v>
      </c>
      <c r="C2661" t="str">
        <f t="shared" si="82"/>
        <v>D0408</v>
      </c>
      <c r="D2661">
        <f>VLOOKUP(C2661,Sheet5!F:H,3,)</f>
        <v>12</v>
      </c>
      <c r="E2661" t="s">
        <v>4911</v>
      </c>
      <c r="F2661" t="s">
        <v>4912</v>
      </c>
      <c r="G2661" t="s">
        <v>4913</v>
      </c>
      <c r="H2661" t="s">
        <v>13</v>
      </c>
      <c r="I2661" t="str">
        <f t="shared" si="83"/>
        <v>D0408OB1SKU00269</v>
      </c>
      <c r="J2661">
        <v>2</v>
      </c>
    </row>
    <row r="2662" spans="1:10" x14ac:dyDescent="0.3">
      <c r="A2662" t="s">
        <v>4938</v>
      </c>
      <c r="B2662" t="s">
        <v>3286</v>
      </c>
      <c r="C2662" t="str">
        <f t="shared" si="82"/>
        <v>D0408</v>
      </c>
      <c r="D2662">
        <f>VLOOKUP(C2662,Sheet5!F:H,3,)</f>
        <v>12</v>
      </c>
      <c r="E2662" t="s">
        <v>4911</v>
      </c>
      <c r="F2662" t="s">
        <v>4912</v>
      </c>
      <c r="G2662" t="s">
        <v>4913</v>
      </c>
      <c r="H2662" t="s">
        <v>1682</v>
      </c>
      <c r="I2662" t="str">
        <f t="shared" si="83"/>
        <v>D0408OB1SKU00695</v>
      </c>
      <c r="J2662">
        <v>0.5</v>
      </c>
    </row>
    <row r="2663" spans="1:10" x14ac:dyDescent="0.3">
      <c r="A2663" t="s">
        <v>4938</v>
      </c>
      <c r="B2663" t="s">
        <v>3286</v>
      </c>
      <c r="C2663" t="str">
        <f t="shared" si="82"/>
        <v>D0408</v>
      </c>
      <c r="D2663">
        <f>VLOOKUP(C2663,Sheet5!F:H,3,)</f>
        <v>12</v>
      </c>
      <c r="E2663" t="s">
        <v>4911</v>
      </c>
      <c r="F2663" t="s">
        <v>4912</v>
      </c>
      <c r="G2663" t="s">
        <v>4913</v>
      </c>
      <c r="H2663" t="s">
        <v>1877</v>
      </c>
      <c r="I2663" t="str">
        <f t="shared" si="83"/>
        <v>D0408OB1SKU00459</v>
      </c>
      <c r="J2663">
        <v>1</v>
      </c>
    </row>
    <row r="2664" spans="1:10" x14ac:dyDescent="0.3">
      <c r="A2664" t="s">
        <v>4938</v>
      </c>
      <c r="B2664" t="s">
        <v>3286</v>
      </c>
      <c r="C2664" t="str">
        <f t="shared" si="82"/>
        <v>D0408</v>
      </c>
      <c r="D2664">
        <f>VLOOKUP(C2664,Sheet5!F:H,3,)</f>
        <v>12</v>
      </c>
      <c r="E2664" t="s">
        <v>4911</v>
      </c>
      <c r="F2664" t="s">
        <v>4912</v>
      </c>
      <c r="G2664" t="s">
        <v>4913</v>
      </c>
      <c r="H2664" t="s">
        <v>1440</v>
      </c>
      <c r="I2664" t="str">
        <f t="shared" si="83"/>
        <v>D0408OB1SKU00264</v>
      </c>
      <c r="J2664">
        <v>1</v>
      </c>
    </row>
    <row r="2665" spans="1:10" x14ac:dyDescent="0.3">
      <c r="A2665" t="s">
        <v>4938</v>
      </c>
      <c r="B2665" t="s">
        <v>3286</v>
      </c>
      <c r="C2665" t="str">
        <f t="shared" si="82"/>
        <v>D0408</v>
      </c>
      <c r="D2665">
        <f>VLOOKUP(C2665,Sheet5!F:H,3,)</f>
        <v>12</v>
      </c>
      <c r="E2665" t="s">
        <v>4911</v>
      </c>
      <c r="F2665" t="s">
        <v>4912</v>
      </c>
      <c r="G2665" t="s">
        <v>4913</v>
      </c>
      <c r="H2665" t="s">
        <v>14</v>
      </c>
      <c r="I2665" t="str">
        <f t="shared" si="83"/>
        <v>D0408OB1SKU00292</v>
      </c>
      <c r="J2665">
        <v>6</v>
      </c>
    </row>
    <row r="2666" spans="1:10" x14ac:dyDescent="0.3">
      <c r="A2666" t="s">
        <v>4938</v>
      </c>
      <c r="B2666" t="s">
        <v>3286</v>
      </c>
      <c r="C2666" t="str">
        <f t="shared" si="82"/>
        <v>D0408</v>
      </c>
      <c r="D2666">
        <f>VLOOKUP(C2666,Sheet5!F:H,3,)</f>
        <v>12</v>
      </c>
      <c r="E2666" t="s">
        <v>4911</v>
      </c>
      <c r="F2666" t="s">
        <v>4912</v>
      </c>
      <c r="G2666" t="s">
        <v>4913</v>
      </c>
      <c r="H2666" t="s">
        <v>2021</v>
      </c>
      <c r="I2666" t="str">
        <f t="shared" si="83"/>
        <v>D0408OB1SKU00457</v>
      </c>
      <c r="J2666">
        <v>1</v>
      </c>
    </row>
    <row r="2667" spans="1:10" x14ac:dyDescent="0.3">
      <c r="A2667" t="s">
        <v>4938</v>
      </c>
      <c r="B2667" t="s">
        <v>3286</v>
      </c>
      <c r="C2667" t="str">
        <f t="shared" si="82"/>
        <v>D0408</v>
      </c>
      <c r="D2667">
        <f>VLOOKUP(C2667,Sheet5!F:H,3,)</f>
        <v>12</v>
      </c>
      <c r="E2667" t="s">
        <v>4911</v>
      </c>
      <c r="F2667" t="s">
        <v>4912</v>
      </c>
      <c r="G2667" t="s">
        <v>4913</v>
      </c>
      <c r="H2667" t="s">
        <v>1656</v>
      </c>
      <c r="I2667" t="str">
        <f t="shared" si="83"/>
        <v>D0408OB1SKU00698</v>
      </c>
      <c r="J2667">
        <v>2</v>
      </c>
    </row>
    <row r="2668" spans="1:10" x14ac:dyDescent="0.3">
      <c r="A2668" t="s">
        <v>4938</v>
      </c>
      <c r="B2668" t="s">
        <v>3286</v>
      </c>
      <c r="C2668" t="str">
        <f t="shared" si="82"/>
        <v>D0408</v>
      </c>
      <c r="D2668">
        <f>VLOOKUP(C2668,Sheet5!F:H,3,)</f>
        <v>12</v>
      </c>
      <c r="E2668" t="s">
        <v>4911</v>
      </c>
      <c r="F2668" t="s">
        <v>4912</v>
      </c>
      <c r="G2668" t="s">
        <v>4913</v>
      </c>
      <c r="H2668" t="s">
        <v>4271</v>
      </c>
      <c r="I2668" t="str">
        <f t="shared" si="83"/>
        <v>D0408OB1SKU00809</v>
      </c>
      <c r="J2668">
        <v>2</v>
      </c>
    </row>
    <row r="2669" spans="1:10" x14ac:dyDescent="0.3">
      <c r="A2669" t="s">
        <v>4938</v>
      </c>
      <c r="B2669" t="s">
        <v>3286</v>
      </c>
      <c r="C2669" t="str">
        <f t="shared" si="82"/>
        <v>D0408</v>
      </c>
      <c r="D2669">
        <f>VLOOKUP(C2669,Sheet5!F:H,3,)</f>
        <v>12</v>
      </c>
      <c r="E2669" t="s">
        <v>4911</v>
      </c>
      <c r="F2669" t="s">
        <v>4912</v>
      </c>
      <c r="G2669" t="s">
        <v>4913</v>
      </c>
      <c r="H2669" t="s">
        <v>2543</v>
      </c>
      <c r="I2669" t="str">
        <f t="shared" si="83"/>
        <v>D0408OB1SKU00670</v>
      </c>
      <c r="J2669">
        <v>5</v>
      </c>
    </row>
    <row r="2670" spans="1:10" x14ac:dyDescent="0.3">
      <c r="A2670" t="s">
        <v>4938</v>
      </c>
      <c r="B2670" t="s">
        <v>3286</v>
      </c>
      <c r="C2670" t="str">
        <f t="shared" si="82"/>
        <v>D0408</v>
      </c>
      <c r="D2670">
        <f>VLOOKUP(C2670,Sheet5!F:H,3,)</f>
        <v>12</v>
      </c>
      <c r="E2670" t="s">
        <v>4911</v>
      </c>
      <c r="F2670" t="s">
        <v>4912</v>
      </c>
      <c r="G2670" t="s">
        <v>4913</v>
      </c>
      <c r="H2670" t="s">
        <v>16</v>
      </c>
      <c r="I2670" t="str">
        <f t="shared" si="83"/>
        <v>D0408OB1SKU00530</v>
      </c>
      <c r="J2670">
        <v>1</v>
      </c>
    </row>
    <row r="2671" spans="1:10" x14ac:dyDescent="0.3">
      <c r="A2671" t="s">
        <v>4938</v>
      </c>
      <c r="B2671" t="s">
        <v>3286</v>
      </c>
      <c r="C2671" t="str">
        <f t="shared" si="82"/>
        <v>D0408</v>
      </c>
      <c r="D2671">
        <f>VLOOKUP(C2671,Sheet5!F:H,3,)</f>
        <v>12</v>
      </c>
      <c r="E2671" t="s">
        <v>4911</v>
      </c>
      <c r="F2671" t="s">
        <v>4912</v>
      </c>
      <c r="G2671" t="s">
        <v>4913</v>
      </c>
      <c r="H2671" t="s">
        <v>15</v>
      </c>
      <c r="I2671" t="str">
        <f t="shared" si="83"/>
        <v>D0408OB1SKU00535</v>
      </c>
      <c r="J2671">
        <v>1</v>
      </c>
    </row>
    <row r="2672" spans="1:10" x14ac:dyDescent="0.3">
      <c r="A2672" t="s">
        <v>4938</v>
      </c>
      <c r="B2672" t="s">
        <v>3287</v>
      </c>
      <c r="C2672" t="str">
        <f t="shared" si="82"/>
        <v>D0408</v>
      </c>
      <c r="D2672">
        <f>VLOOKUP(C2672,Sheet5!F:H,3,)</f>
        <v>12</v>
      </c>
      <c r="E2672" t="s">
        <v>4914</v>
      </c>
      <c r="F2672" t="s">
        <v>4912</v>
      </c>
      <c r="G2672" t="s">
        <v>4913</v>
      </c>
      <c r="H2672" t="s">
        <v>11</v>
      </c>
      <c r="I2672" t="str">
        <f t="shared" si="83"/>
        <v>D0408OB2SKU00300</v>
      </c>
      <c r="J2672">
        <v>200</v>
      </c>
    </row>
    <row r="2673" spans="1:10" x14ac:dyDescent="0.3">
      <c r="A2673" t="s">
        <v>4938</v>
      </c>
      <c r="B2673" t="s">
        <v>3287</v>
      </c>
      <c r="C2673" t="str">
        <f t="shared" si="82"/>
        <v>D0408</v>
      </c>
      <c r="D2673">
        <f>VLOOKUP(C2673,Sheet5!F:H,3,)</f>
        <v>12</v>
      </c>
      <c r="E2673" t="s">
        <v>4914</v>
      </c>
      <c r="F2673" t="s">
        <v>4912</v>
      </c>
      <c r="G2673" t="s">
        <v>4913</v>
      </c>
      <c r="H2673" t="s">
        <v>1954</v>
      </c>
      <c r="I2673" t="str">
        <f t="shared" si="83"/>
        <v>D0408OB2SKU00428</v>
      </c>
      <c r="J2673">
        <v>10</v>
      </c>
    </row>
    <row r="2674" spans="1:10" x14ac:dyDescent="0.3">
      <c r="A2674" t="s">
        <v>4938</v>
      </c>
      <c r="B2674" t="s">
        <v>3287</v>
      </c>
      <c r="C2674" t="str">
        <f t="shared" si="82"/>
        <v>D0408</v>
      </c>
      <c r="D2674">
        <f>VLOOKUP(C2674,Sheet5!F:H,3,)</f>
        <v>12</v>
      </c>
      <c r="E2674" t="s">
        <v>4914</v>
      </c>
      <c r="F2674" t="s">
        <v>4912</v>
      </c>
      <c r="G2674" t="s">
        <v>4913</v>
      </c>
      <c r="H2674" t="s">
        <v>1995</v>
      </c>
      <c r="I2674" t="str">
        <f t="shared" si="83"/>
        <v>D0408OB2SKU00434</v>
      </c>
      <c r="J2674">
        <v>5</v>
      </c>
    </row>
    <row r="2675" spans="1:10" x14ac:dyDescent="0.3">
      <c r="A2675" t="s">
        <v>4938</v>
      </c>
      <c r="B2675" t="s">
        <v>3287</v>
      </c>
      <c r="C2675" t="str">
        <f t="shared" si="82"/>
        <v>D0408</v>
      </c>
      <c r="D2675">
        <f>VLOOKUP(C2675,Sheet5!F:H,3,)</f>
        <v>12</v>
      </c>
      <c r="E2675" t="s">
        <v>4914</v>
      </c>
      <c r="F2675" t="s">
        <v>4912</v>
      </c>
      <c r="G2675" t="s">
        <v>4913</v>
      </c>
      <c r="H2675" t="s">
        <v>13</v>
      </c>
      <c r="I2675" t="str">
        <f t="shared" si="83"/>
        <v>D0408OB2SKU00269</v>
      </c>
      <c r="J2675">
        <v>2</v>
      </c>
    </row>
    <row r="2676" spans="1:10" x14ac:dyDescent="0.3">
      <c r="A2676" t="s">
        <v>4938</v>
      </c>
      <c r="B2676" t="s">
        <v>3287</v>
      </c>
      <c r="C2676" t="str">
        <f t="shared" si="82"/>
        <v>D0408</v>
      </c>
      <c r="D2676">
        <f>VLOOKUP(C2676,Sheet5!F:H,3,)</f>
        <v>12</v>
      </c>
      <c r="E2676" t="s">
        <v>4914</v>
      </c>
      <c r="F2676" t="s">
        <v>4912</v>
      </c>
      <c r="G2676" t="s">
        <v>4913</v>
      </c>
      <c r="H2676" t="s">
        <v>1682</v>
      </c>
      <c r="I2676" t="str">
        <f t="shared" si="83"/>
        <v>D0408OB2SKU00695</v>
      </c>
      <c r="J2676">
        <v>0.5</v>
      </c>
    </row>
    <row r="2677" spans="1:10" x14ac:dyDescent="0.3">
      <c r="A2677" t="s">
        <v>4938</v>
      </c>
      <c r="B2677" t="s">
        <v>3287</v>
      </c>
      <c r="C2677" t="str">
        <f t="shared" si="82"/>
        <v>D0408</v>
      </c>
      <c r="D2677">
        <f>VLOOKUP(C2677,Sheet5!F:H,3,)</f>
        <v>12</v>
      </c>
      <c r="E2677" t="s">
        <v>4914</v>
      </c>
      <c r="F2677" t="s">
        <v>4912</v>
      </c>
      <c r="G2677" t="s">
        <v>4913</v>
      </c>
      <c r="H2677" t="s">
        <v>1877</v>
      </c>
      <c r="I2677" t="str">
        <f t="shared" si="83"/>
        <v>D0408OB2SKU00459</v>
      </c>
      <c r="J2677">
        <v>1</v>
      </c>
    </row>
    <row r="2678" spans="1:10" x14ac:dyDescent="0.3">
      <c r="A2678" t="s">
        <v>4938</v>
      </c>
      <c r="B2678" t="s">
        <v>3287</v>
      </c>
      <c r="C2678" t="str">
        <f t="shared" si="82"/>
        <v>D0408</v>
      </c>
      <c r="D2678">
        <f>VLOOKUP(C2678,Sheet5!F:H,3,)</f>
        <v>12</v>
      </c>
      <c r="E2678" t="s">
        <v>4914</v>
      </c>
      <c r="F2678" t="s">
        <v>4912</v>
      </c>
      <c r="G2678" t="s">
        <v>4913</v>
      </c>
      <c r="H2678" t="s">
        <v>1440</v>
      </c>
      <c r="I2678" t="str">
        <f t="shared" si="83"/>
        <v>D0408OB2SKU00264</v>
      </c>
      <c r="J2678">
        <v>1</v>
      </c>
    </row>
    <row r="2679" spans="1:10" x14ac:dyDescent="0.3">
      <c r="A2679" t="s">
        <v>4938</v>
      </c>
      <c r="B2679" t="s">
        <v>3287</v>
      </c>
      <c r="C2679" t="str">
        <f t="shared" si="82"/>
        <v>D0408</v>
      </c>
      <c r="D2679">
        <f>VLOOKUP(C2679,Sheet5!F:H,3,)</f>
        <v>12</v>
      </c>
      <c r="E2679" t="s">
        <v>4914</v>
      </c>
      <c r="F2679" t="s">
        <v>4912</v>
      </c>
      <c r="G2679" t="s">
        <v>4913</v>
      </c>
      <c r="H2679" t="s">
        <v>14</v>
      </c>
      <c r="I2679" t="str">
        <f t="shared" si="83"/>
        <v>D0408OB2SKU00292</v>
      </c>
      <c r="J2679">
        <v>6</v>
      </c>
    </row>
    <row r="2680" spans="1:10" x14ac:dyDescent="0.3">
      <c r="A2680" t="s">
        <v>4938</v>
      </c>
      <c r="B2680" t="s">
        <v>3287</v>
      </c>
      <c r="C2680" t="str">
        <f t="shared" si="82"/>
        <v>D0408</v>
      </c>
      <c r="D2680">
        <f>VLOOKUP(C2680,Sheet5!F:H,3,)</f>
        <v>12</v>
      </c>
      <c r="E2680" t="s">
        <v>4914</v>
      </c>
      <c r="F2680" t="s">
        <v>4912</v>
      </c>
      <c r="G2680" t="s">
        <v>4913</v>
      </c>
      <c r="H2680" t="s">
        <v>2021</v>
      </c>
      <c r="I2680" t="str">
        <f t="shared" si="83"/>
        <v>D0408OB2SKU00457</v>
      </c>
      <c r="J2680">
        <v>1</v>
      </c>
    </row>
    <row r="2681" spans="1:10" x14ac:dyDescent="0.3">
      <c r="A2681" t="s">
        <v>4938</v>
      </c>
      <c r="B2681" t="s">
        <v>3287</v>
      </c>
      <c r="C2681" t="str">
        <f t="shared" si="82"/>
        <v>D0408</v>
      </c>
      <c r="D2681">
        <f>VLOOKUP(C2681,Sheet5!F:H,3,)</f>
        <v>12</v>
      </c>
      <c r="E2681" t="s">
        <v>4914</v>
      </c>
      <c r="F2681" t="s">
        <v>4912</v>
      </c>
      <c r="G2681" t="s">
        <v>4913</v>
      </c>
      <c r="H2681" t="s">
        <v>1656</v>
      </c>
      <c r="I2681" t="str">
        <f t="shared" si="83"/>
        <v>D0408OB2SKU00698</v>
      </c>
      <c r="J2681">
        <v>2</v>
      </c>
    </row>
    <row r="2682" spans="1:10" x14ac:dyDescent="0.3">
      <c r="A2682" t="s">
        <v>4938</v>
      </c>
      <c r="B2682" t="s">
        <v>3287</v>
      </c>
      <c r="C2682" t="str">
        <f t="shared" si="82"/>
        <v>D0408</v>
      </c>
      <c r="D2682">
        <f>VLOOKUP(C2682,Sheet5!F:H,3,)</f>
        <v>12</v>
      </c>
      <c r="E2682" t="s">
        <v>4914</v>
      </c>
      <c r="F2682" t="s">
        <v>4912</v>
      </c>
      <c r="G2682" t="s">
        <v>4913</v>
      </c>
      <c r="H2682" t="s">
        <v>4271</v>
      </c>
      <c r="I2682" t="str">
        <f t="shared" si="83"/>
        <v>D0408OB2SKU00809</v>
      </c>
      <c r="J2682">
        <v>2</v>
      </c>
    </row>
    <row r="2683" spans="1:10" x14ac:dyDescent="0.3">
      <c r="A2683" t="s">
        <v>4938</v>
      </c>
      <c r="B2683" t="s">
        <v>3287</v>
      </c>
      <c r="C2683" t="str">
        <f t="shared" si="82"/>
        <v>D0408</v>
      </c>
      <c r="D2683">
        <f>VLOOKUP(C2683,Sheet5!F:H,3,)</f>
        <v>12</v>
      </c>
      <c r="E2683" t="s">
        <v>4914</v>
      </c>
      <c r="F2683" t="s">
        <v>4912</v>
      </c>
      <c r="G2683" t="s">
        <v>4913</v>
      </c>
      <c r="H2683" t="s">
        <v>2543</v>
      </c>
      <c r="I2683" t="str">
        <f t="shared" si="83"/>
        <v>D0408OB2SKU00670</v>
      </c>
      <c r="J2683">
        <v>5</v>
      </c>
    </row>
    <row r="2684" spans="1:10" x14ac:dyDescent="0.3">
      <c r="A2684" t="s">
        <v>4938</v>
      </c>
      <c r="B2684" t="s">
        <v>3287</v>
      </c>
      <c r="C2684" t="str">
        <f t="shared" si="82"/>
        <v>D0408</v>
      </c>
      <c r="D2684">
        <f>VLOOKUP(C2684,Sheet5!F:H,3,)</f>
        <v>12</v>
      </c>
      <c r="E2684" t="s">
        <v>4914</v>
      </c>
      <c r="F2684" t="s">
        <v>4912</v>
      </c>
      <c r="G2684" t="s">
        <v>4913</v>
      </c>
      <c r="H2684" t="s">
        <v>16</v>
      </c>
      <c r="I2684" t="str">
        <f t="shared" si="83"/>
        <v>D0408OB2SKU00530</v>
      </c>
      <c r="J2684">
        <v>1</v>
      </c>
    </row>
    <row r="2685" spans="1:10" x14ac:dyDescent="0.3">
      <c r="A2685" t="s">
        <v>4938</v>
      </c>
      <c r="B2685" t="s">
        <v>3287</v>
      </c>
      <c r="C2685" t="str">
        <f t="shared" si="82"/>
        <v>D0408</v>
      </c>
      <c r="D2685">
        <f>VLOOKUP(C2685,Sheet5!F:H,3,)</f>
        <v>12</v>
      </c>
      <c r="E2685" t="s">
        <v>4914</v>
      </c>
      <c r="F2685" t="s">
        <v>4912</v>
      </c>
      <c r="G2685" t="s">
        <v>4913</v>
      </c>
      <c r="H2685" t="s">
        <v>15</v>
      </c>
      <c r="I2685" t="str">
        <f t="shared" si="83"/>
        <v>D0408OB2SKU00535</v>
      </c>
      <c r="J2685">
        <v>1</v>
      </c>
    </row>
    <row r="2686" spans="1:10" x14ac:dyDescent="0.3">
      <c r="A2686" t="s">
        <v>4938</v>
      </c>
      <c r="B2686" t="s">
        <v>3288</v>
      </c>
      <c r="C2686" t="str">
        <f t="shared" si="82"/>
        <v>D0408</v>
      </c>
      <c r="D2686">
        <f>VLOOKUP(C2686,Sheet5!F:H,3,)</f>
        <v>12</v>
      </c>
      <c r="E2686" t="s">
        <v>4915</v>
      </c>
      <c r="F2686" t="s">
        <v>4912</v>
      </c>
      <c r="G2686" t="s">
        <v>4913</v>
      </c>
      <c r="H2686" t="s">
        <v>11</v>
      </c>
      <c r="I2686" t="str">
        <f t="shared" si="83"/>
        <v>D0408OB3SKU00300</v>
      </c>
      <c r="J2686">
        <v>200</v>
      </c>
    </row>
    <row r="2687" spans="1:10" x14ac:dyDescent="0.3">
      <c r="A2687" t="s">
        <v>4938</v>
      </c>
      <c r="B2687" t="s">
        <v>3288</v>
      </c>
      <c r="C2687" t="str">
        <f t="shared" si="82"/>
        <v>D0408</v>
      </c>
      <c r="D2687">
        <f>VLOOKUP(C2687,Sheet5!F:H,3,)</f>
        <v>12</v>
      </c>
      <c r="E2687" t="s">
        <v>4915</v>
      </c>
      <c r="F2687" t="s">
        <v>4912</v>
      </c>
      <c r="G2687" t="s">
        <v>4913</v>
      </c>
      <c r="H2687" t="s">
        <v>1954</v>
      </c>
      <c r="I2687" t="str">
        <f t="shared" si="83"/>
        <v>D0408OB3SKU00428</v>
      </c>
      <c r="J2687">
        <v>10</v>
      </c>
    </row>
    <row r="2688" spans="1:10" x14ac:dyDescent="0.3">
      <c r="A2688" t="s">
        <v>4938</v>
      </c>
      <c r="B2688" t="s">
        <v>3288</v>
      </c>
      <c r="C2688" t="str">
        <f t="shared" si="82"/>
        <v>D0408</v>
      </c>
      <c r="D2688">
        <f>VLOOKUP(C2688,Sheet5!F:H,3,)</f>
        <v>12</v>
      </c>
      <c r="E2688" t="s">
        <v>4915</v>
      </c>
      <c r="F2688" t="s">
        <v>4912</v>
      </c>
      <c r="G2688" t="s">
        <v>4913</v>
      </c>
      <c r="H2688" t="s">
        <v>1995</v>
      </c>
      <c r="I2688" t="str">
        <f t="shared" si="83"/>
        <v>D0408OB3SKU00434</v>
      </c>
      <c r="J2688">
        <v>5</v>
      </c>
    </row>
    <row r="2689" spans="1:10" x14ac:dyDescent="0.3">
      <c r="A2689" t="s">
        <v>4938</v>
      </c>
      <c r="B2689" t="s">
        <v>3288</v>
      </c>
      <c r="C2689" t="str">
        <f t="shared" si="82"/>
        <v>D0408</v>
      </c>
      <c r="D2689">
        <f>VLOOKUP(C2689,Sheet5!F:H,3,)</f>
        <v>12</v>
      </c>
      <c r="E2689" t="s">
        <v>4915</v>
      </c>
      <c r="F2689" t="s">
        <v>4912</v>
      </c>
      <c r="G2689" t="s">
        <v>4913</v>
      </c>
      <c r="H2689" t="s">
        <v>13</v>
      </c>
      <c r="I2689" t="str">
        <f t="shared" si="83"/>
        <v>D0408OB3SKU00269</v>
      </c>
      <c r="J2689">
        <v>2</v>
      </c>
    </row>
    <row r="2690" spans="1:10" x14ac:dyDescent="0.3">
      <c r="A2690" t="s">
        <v>4938</v>
      </c>
      <c r="B2690" t="s">
        <v>3288</v>
      </c>
      <c r="C2690" t="str">
        <f t="shared" ref="C2690:C2753" si="84">LEFT(B2690,5)</f>
        <v>D0408</v>
      </c>
      <c r="D2690">
        <f>VLOOKUP(C2690,Sheet5!F:H,3,)</f>
        <v>12</v>
      </c>
      <c r="E2690" t="s">
        <v>4915</v>
      </c>
      <c r="F2690" t="s">
        <v>4912</v>
      </c>
      <c r="G2690" t="s">
        <v>4913</v>
      </c>
      <c r="H2690" t="s">
        <v>1877</v>
      </c>
      <c r="I2690" t="str">
        <f t="shared" si="83"/>
        <v>D0408OB3SKU00459</v>
      </c>
      <c r="J2690">
        <v>1</v>
      </c>
    </row>
    <row r="2691" spans="1:10" x14ac:dyDescent="0.3">
      <c r="A2691" t="s">
        <v>4938</v>
      </c>
      <c r="B2691" t="s">
        <v>3288</v>
      </c>
      <c r="C2691" t="str">
        <f t="shared" si="84"/>
        <v>D0408</v>
      </c>
      <c r="D2691">
        <f>VLOOKUP(C2691,Sheet5!F:H,3,)</f>
        <v>12</v>
      </c>
      <c r="E2691" t="s">
        <v>4915</v>
      </c>
      <c r="F2691" t="s">
        <v>4912</v>
      </c>
      <c r="G2691" t="s">
        <v>4913</v>
      </c>
      <c r="H2691" t="s">
        <v>1440</v>
      </c>
      <c r="I2691" t="str">
        <f t="shared" ref="I2691:I2754" si="85">B2691&amp;H2691</f>
        <v>D0408OB3SKU00264</v>
      </c>
      <c r="J2691">
        <v>1</v>
      </c>
    </row>
    <row r="2692" spans="1:10" x14ac:dyDescent="0.3">
      <c r="A2692" t="s">
        <v>4938</v>
      </c>
      <c r="B2692" t="s">
        <v>3288</v>
      </c>
      <c r="C2692" t="str">
        <f t="shared" si="84"/>
        <v>D0408</v>
      </c>
      <c r="D2692">
        <f>VLOOKUP(C2692,Sheet5!F:H,3,)</f>
        <v>12</v>
      </c>
      <c r="E2692" t="s">
        <v>4915</v>
      </c>
      <c r="F2692" t="s">
        <v>4912</v>
      </c>
      <c r="G2692" t="s">
        <v>4913</v>
      </c>
      <c r="H2692" t="s">
        <v>14</v>
      </c>
      <c r="I2692" t="str">
        <f t="shared" si="85"/>
        <v>D0408OB3SKU00292</v>
      </c>
      <c r="J2692">
        <v>6</v>
      </c>
    </row>
    <row r="2693" spans="1:10" x14ac:dyDescent="0.3">
      <c r="A2693" t="s">
        <v>4938</v>
      </c>
      <c r="B2693" t="s">
        <v>3288</v>
      </c>
      <c r="C2693" t="str">
        <f t="shared" si="84"/>
        <v>D0408</v>
      </c>
      <c r="D2693">
        <f>VLOOKUP(C2693,Sheet5!F:H,3,)</f>
        <v>12</v>
      </c>
      <c r="E2693" t="s">
        <v>4915</v>
      </c>
      <c r="F2693" t="s">
        <v>4912</v>
      </c>
      <c r="G2693" t="s">
        <v>4913</v>
      </c>
      <c r="H2693" t="s">
        <v>2021</v>
      </c>
      <c r="I2693" t="str">
        <f t="shared" si="85"/>
        <v>D0408OB3SKU00457</v>
      </c>
      <c r="J2693">
        <v>1</v>
      </c>
    </row>
    <row r="2694" spans="1:10" x14ac:dyDescent="0.3">
      <c r="A2694" t="s">
        <v>4938</v>
      </c>
      <c r="B2694" t="s">
        <v>3288</v>
      </c>
      <c r="C2694" t="str">
        <f t="shared" si="84"/>
        <v>D0408</v>
      </c>
      <c r="D2694">
        <f>VLOOKUP(C2694,Sheet5!F:H,3,)</f>
        <v>12</v>
      </c>
      <c r="E2694" t="s">
        <v>4915</v>
      </c>
      <c r="F2694" t="s">
        <v>4912</v>
      </c>
      <c r="G2694" t="s">
        <v>4913</v>
      </c>
      <c r="H2694" t="s">
        <v>1656</v>
      </c>
      <c r="I2694" t="str">
        <f t="shared" si="85"/>
        <v>D0408OB3SKU00698</v>
      </c>
      <c r="J2694">
        <v>2</v>
      </c>
    </row>
    <row r="2695" spans="1:10" x14ac:dyDescent="0.3">
      <c r="A2695" t="s">
        <v>4938</v>
      </c>
      <c r="B2695" t="s">
        <v>3288</v>
      </c>
      <c r="C2695" t="str">
        <f t="shared" si="84"/>
        <v>D0408</v>
      </c>
      <c r="D2695">
        <f>VLOOKUP(C2695,Sheet5!F:H,3,)</f>
        <v>12</v>
      </c>
      <c r="E2695" t="s">
        <v>4915</v>
      </c>
      <c r="F2695" t="s">
        <v>4912</v>
      </c>
      <c r="G2695" t="s">
        <v>4913</v>
      </c>
      <c r="H2695" t="s">
        <v>4271</v>
      </c>
      <c r="I2695" t="str">
        <f t="shared" si="85"/>
        <v>D0408OB3SKU00809</v>
      </c>
      <c r="J2695">
        <v>2</v>
      </c>
    </row>
    <row r="2696" spans="1:10" x14ac:dyDescent="0.3">
      <c r="A2696" t="s">
        <v>4938</v>
      </c>
      <c r="B2696" t="s">
        <v>3288</v>
      </c>
      <c r="C2696" t="str">
        <f t="shared" si="84"/>
        <v>D0408</v>
      </c>
      <c r="D2696">
        <f>VLOOKUP(C2696,Sheet5!F:H,3,)</f>
        <v>12</v>
      </c>
      <c r="E2696" t="s">
        <v>4915</v>
      </c>
      <c r="F2696" t="s">
        <v>4912</v>
      </c>
      <c r="G2696" t="s">
        <v>4913</v>
      </c>
      <c r="H2696" t="s">
        <v>2543</v>
      </c>
      <c r="I2696" t="str">
        <f t="shared" si="85"/>
        <v>D0408OB3SKU00670</v>
      </c>
      <c r="J2696">
        <v>5</v>
      </c>
    </row>
    <row r="2697" spans="1:10" x14ac:dyDescent="0.3">
      <c r="A2697" t="s">
        <v>4938</v>
      </c>
      <c r="B2697" t="s">
        <v>3288</v>
      </c>
      <c r="C2697" t="str">
        <f t="shared" si="84"/>
        <v>D0408</v>
      </c>
      <c r="D2697">
        <f>VLOOKUP(C2697,Sheet5!F:H,3,)</f>
        <v>12</v>
      </c>
      <c r="E2697" t="s">
        <v>4915</v>
      </c>
      <c r="F2697" t="s">
        <v>4912</v>
      </c>
      <c r="G2697" t="s">
        <v>4913</v>
      </c>
      <c r="H2697" t="s">
        <v>16</v>
      </c>
      <c r="I2697" t="str">
        <f t="shared" si="85"/>
        <v>D0408OB3SKU00530</v>
      </c>
      <c r="J2697">
        <v>1</v>
      </c>
    </row>
    <row r="2698" spans="1:10" x14ac:dyDescent="0.3">
      <c r="A2698" t="s">
        <v>4938</v>
      </c>
      <c r="B2698" t="s">
        <v>3288</v>
      </c>
      <c r="C2698" t="str">
        <f t="shared" si="84"/>
        <v>D0408</v>
      </c>
      <c r="D2698">
        <f>VLOOKUP(C2698,Sheet5!F:H,3,)</f>
        <v>12</v>
      </c>
      <c r="E2698" t="s">
        <v>4915</v>
      </c>
      <c r="F2698" t="s">
        <v>4912</v>
      </c>
      <c r="G2698" t="s">
        <v>4913</v>
      </c>
      <c r="H2698" t="s">
        <v>15</v>
      </c>
      <c r="I2698" t="str">
        <f t="shared" si="85"/>
        <v>D0408OB3SKU00535</v>
      </c>
      <c r="J2698">
        <v>1</v>
      </c>
    </row>
    <row r="2699" spans="1:10" x14ac:dyDescent="0.3">
      <c r="A2699" t="s">
        <v>4938</v>
      </c>
      <c r="B2699" t="s">
        <v>4888</v>
      </c>
      <c r="C2699" t="str">
        <f t="shared" si="84"/>
        <v>D0408</v>
      </c>
      <c r="D2699">
        <f>VLOOKUP(C2699,Sheet5!F:H,3,)</f>
        <v>12</v>
      </c>
      <c r="E2699" t="s">
        <v>4916</v>
      </c>
      <c r="F2699" t="s">
        <v>4912</v>
      </c>
      <c r="G2699" t="s">
        <v>4913</v>
      </c>
      <c r="H2699" t="s">
        <v>11</v>
      </c>
      <c r="I2699" t="str">
        <f t="shared" si="85"/>
        <v>D0408OB5SKU00300</v>
      </c>
      <c r="J2699">
        <v>300</v>
      </c>
    </row>
    <row r="2700" spans="1:10" x14ac:dyDescent="0.3">
      <c r="A2700" t="s">
        <v>4938</v>
      </c>
      <c r="B2700" t="s">
        <v>4888</v>
      </c>
      <c r="C2700" t="str">
        <f t="shared" si="84"/>
        <v>D0408</v>
      </c>
      <c r="D2700">
        <f>VLOOKUP(C2700,Sheet5!F:H,3,)</f>
        <v>12</v>
      </c>
      <c r="E2700" t="s">
        <v>4916</v>
      </c>
      <c r="F2700" t="s">
        <v>4912</v>
      </c>
      <c r="G2700" t="s">
        <v>4913</v>
      </c>
      <c r="H2700" t="s">
        <v>1995</v>
      </c>
      <c r="I2700" t="str">
        <f t="shared" si="85"/>
        <v>D0408OB5SKU00434</v>
      </c>
      <c r="J2700">
        <v>5</v>
      </c>
    </row>
    <row r="2701" spans="1:10" x14ac:dyDescent="0.3">
      <c r="A2701" t="s">
        <v>4938</v>
      </c>
      <c r="B2701" t="s">
        <v>4888</v>
      </c>
      <c r="C2701" t="str">
        <f t="shared" si="84"/>
        <v>D0408</v>
      </c>
      <c r="D2701">
        <f>VLOOKUP(C2701,Sheet5!F:H,3,)</f>
        <v>12</v>
      </c>
      <c r="E2701" t="s">
        <v>4916</v>
      </c>
      <c r="F2701" t="s">
        <v>4912</v>
      </c>
      <c r="G2701" t="s">
        <v>4913</v>
      </c>
      <c r="H2701" t="s">
        <v>1440</v>
      </c>
      <c r="I2701" t="str">
        <f t="shared" si="85"/>
        <v>D0408OB5SKU00264</v>
      </c>
      <c r="J2701">
        <v>2</v>
      </c>
    </row>
    <row r="2702" spans="1:10" x14ac:dyDescent="0.3">
      <c r="A2702" t="s">
        <v>4938</v>
      </c>
      <c r="B2702" t="s">
        <v>4888</v>
      </c>
      <c r="C2702" t="str">
        <f t="shared" si="84"/>
        <v>D0408</v>
      </c>
      <c r="D2702">
        <f>VLOOKUP(C2702,Sheet5!F:H,3,)</f>
        <v>12</v>
      </c>
      <c r="E2702" t="s">
        <v>4916</v>
      </c>
      <c r="F2702" t="s">
        <v>4912</v>
      </c>
      <c r="G2702" t="s">
        <v>4913</v>
      </c>
      <c r="H2702" t="s">
        <v>14</v>
      </c>
      <c r="I2702" t="str">
        <f t="shared" si="85"/>
        <v>D0408OB5SKU00292</v>
      </c>
      <c r="J2702">
        <v>4</v>
      </c>
    </row>
    <row r="2703" spans="1:10" x14ac:dyDescent="0.3">
      <c r="A2703" t="s">
        <v>4938</v>
      </c>
      <c r="B2703" t="s">
        <v>4888</v>
      </c>
      <c r="C2703" t="str">
        <f t="shared" si="84"/>
        <v>D0408</v>
      </c>
      <c r="D2703">
        <f>VLOOKUP(C2703,Sheet5!F:H,3,)</f>
        <v>12</v>
      </c>
      <c r="E2703" t="s">
        <v>4916</v>
      </c>
      <c r="F2703" t="s">
        <v>4912</v>
      </c>
      <c r="G2703" t="s">
        <v>4913</v>
      </c>
      <c r="H2703" t="s">
        <v>1656</v>
      </c>
      <c r="I2703" t="str">
        <f t="shared" si="85"/>
        <v>D0408OB5SKU00698</v>
      </c>
      <c r="J2703">
        <v>2</v>
      </c>
    </row>
    <row r="2704" spans="1:10" x14ac:dyDescent="0.3">
      <c r="A2704" t="s">
        <v>4938</v>
      </c>
      <c r="B2704" t="s">
        <v>4888</v>
      </c>
      <c r="C2704" t="str">
        <f t="shared" si="84"/>
        <v>D0408</v>
      </c>
      <c r="D2704">
        <f>VLOOKUP(C2704,Sheet5!F:H,3,)</f>
        <v>12</v>
      </c>
      <c r="E2704" t="s">
        <v>4916</v>
      </c>
      <c r="F2704" t="s">
        <v>4912</v>
      </c>
      <c r="G2704" t="s">
        <v>4913</v>
      </c>
      <c r="H2704" t="s">
        <v>2543</v>
      </c>
      <c r="I2704" t="str">
        <f t="shared" si="85"/>
        <v>D0408OB5SKU00670</v>
      </c>
      <c r="J2704">
        <v>5</v>
      </c>
    </row>
    <row r="2705" spans="1:10" x14ac:dyDescent="0.3">
      <c r="A2705" t="s">
        <v>4520</v>
      </c>
      <c r="B2705" t="s">
        <v>4051</v>
      </c>
      <c r="C2705" t="str">
        <f t="shared" si="84"/>
        <v>D0409</v>
      </c>
      <c r="D2705">
        <f>VLOOKUP(C2705,Sheet5!F:H,3,)</f>
        <v>12</v>
      </c>
      <c r="E2705" t="s">
        <v>3209</v>
      </c>
      <c r="F2705" t="s">
        <v>3732</v>
      </c>
      <c r="G2705" t="s">
        <v>4573</v>
      </c>
      <c r="H2705" t="s">
        <v>11</v>
      </c>
      <c r="I2705" t="str">
        <f t="shared" si="85"/>
        <v>D0409OB1SKU00300</v>
      </c>
      <c r="J2705">
        <v>275</v>
      </c>
    </row>
    <row r="2706" spans="1:10" x14ac:dyDescent="0.3">
      <c r="A2706" t="s">
        <v>4520</v>
      </c>
      <c r="B2706" t="s">
        <v>4051</v>
      </c>
      <c r="C2706" t="str">
        <f t="shared" si="84"/>
        <v>D0409</v>
      </c>
      <c r="D2706">
        <f>VLOOKUP(C2706,Sheet5!F:H,3,)</f>
        <v>12</v>
      </c>
      <c r="E2706" t="s">
        <v>3209</v>
      </c>
      <c r="F2706" t="s">
        <v>3732</v>
      </c>
      <c r="G2706" t="s">
        <v>4573</v>
      </c>
      <c r="H2706" t="s">
        <v>1682</v>
      </c>
      <c r="I2706" t="str">
        <f t="shared" si="85"/>
        <v>D0409OB1SKU00695</v>
      </c>
      <c r="J2706">
        <v>5</v>
      </c>
    </row>
    <row r="2707" spans="1:10" x14ac:dyDescent="0.3">
      <c r="A2707" t="s">
        <v>4520</v>
      </c>
      <c r="B2707" t="s">
        <v>4051</v>
      </c>
      <c r="C2707" t="str">
        <f t="shared" si="84"/>
        <v>D0409</v>
      </c>
      <c r="D2707">
        <f>VLOOKUP(C2707,Sheet5!F:H,3,)</f>
        <v>12</v>
      </c>
      <c r="E2707" t="s">
        <v>3209</v>
      </c>
      <c r="F2707" t="s">
        <v>3732</v>
      </c>
      <c r="G2707" t="s">
        <v>4573</v>
      </c>
      <c r="H2707" t="s">
        <v>14</v>
      </c>
      <c r="I2707" t="str">
        <f t="shared" si="85"/>
        <v>D0409OB1SKU00292</v>
      </c>
      <c r="J2707">
        <v>5</v>
      </c>
    </row>
    <row r="2708" spans="1:10" x14ac:dyDescent="0.3">
      <c r="A2708" t="s">
        <v>4520</v>
      </c>
      <c r="B2708" t="s">
        <v>4051</v>
      </c>
      <c r="C2708" t="str">
        <f t="shared" si="84"/>
        <v>D0409</v>
      </c>
      <c r="D2708">
        <f>VLOOKUP(C2708,Sheet5!F:H,3,)</f>
        <v>12</v>
      </c>
      <c r="E2708" t="s">
        <v>3209</v>
      </c>
      <c r="F2708" t="s">
        <v>3732</v>
      </c>
      <c r="G2708" t="s">
        <v>4573</v>
      </c>
      <c r="H2708" t="s">
        <v>1656</v>
      </c>
      <c r="I2708" t="str">
        <f t="shared" si="85"/>
        <v>D0409OB1SKU00698</v>
      </c>
      <c r="J2708">
        <v>5</v>
      </c>
    </row>
    <row r="2709" spans="1:10" x14ac:dyDescent="0.3">
      <c r="A2709" t="s">
        <v>4520</v>
      </c>
      <c r="B2709" t="s">
        <v>4051</v>
      </c>
      <c r="C2709" t="str">
        <f t="shared" si="84"/>
        <v>D0409</v>
      </c>
      <c r="D2709">
        <f>VLOOKUP(C2709,Sheet5!F:H,3,)</f>
        <v>12</v>
      </c>
      <c r="E2709" t="s">
        <v>3209</v>
      </c>
      <c r="F2709" t="s">
        <v>3732</v>
      </c>
      <c r="G2709" t="s">
        <v>4573</v>
      </c>
      <c r="H2709" t="s">
        <v>15</v>
      </c>
      <c r="I2709" t="str">
        <f t="shared" si="85"/>
        <v>D0409OB1SKU00535</v>
      </c>
      <c r="J2709">
        <v>1</v>
      </c>
    </row>
    <row r="2710" spans="1:10" x14ac:dyDescent="0.3">
      <c r="A2710" t="s">
        <v>4520</v>
      </c>
      <c r="B2710" t="s">
        <v>4528</v>
      </c>
      <c r="C2710" t="str">
        <f t="shared" si="84"/>
        <v>D0409</v>
      </c>
      <c r="D2710">
        <f>VLOOKUP(C2710,Sheet5!F:H,3,)</f>
        <v>12</v>
      </c>
      <c r="E2710" t="s">
        <v>4574</v>
      </c>
      <c r="F2710" t="s">
        <v>3732</v>
      </c>
      <c r="G2710" t="s">
        <v>4573</v>
      </c>
      <c r="H2710" t="s">
        <v>11</v>
      </c>
      <c r="I2710" t="str">
        <f t="shared" si="85"/>
        <v>D0409OB2SKU00300</v>
      </c>
      <c r="J2710">
        <v>275</v>
      </c>
    </row>
    <row r="2711" spans="1:10" x14ac:dyDescent="0.3">
      <c r="A2711" t="s">
        <v>4520</v>
      </c>
      <c r="B2711" t="s">
        <v>4528</v>
      </c>
      <c r="C2711" t="str">
        <f t="shared" si="84"/>
        <v>D0409</v>
      </c>
      <c r="D2711">
        <f>VLOOKUP(C2711,Sheet5!F:H,3,)</f>
        <v>12</v>
      </c>
      <c r="E2711" t="s">
        <v>4574</v>
      </c>
      <c r="F2711" t="s">
        <v>3732</v>
      </c>
      <c r="G2711" t="s">
        <v>4573</v>
      </c>
      <c r="H2711" t="s">
        <v>1682</v>
      </c>
      <c r="I2711" t="str">
        <f t="shared" si="85"/>
        <v>D0409OB2SKU00695</v>
      </c>
      <c r="J2711">
        <v>5</v>
      </c>
    </row>
    <row r="2712" spans="1:10" x14ac:dyDescent="0.3">
      <c r="A2712" t="s">
        <v>4520</v>
      </c>
      <c r="B2712" t="s">
        <v>4528</v>
      </c>
      <c r="C2712" t="str">
        <f t="shared" si="84"/>
        <v>D0409</v>
      </c>
      <c r="D2712">
        <f>VLOOKUP(C2712,Sheet5!F:H,3,)</f>
        <v>12</v>
      </c>
      <c r="E2712" t="s">
        <v>4574</v>
      </c>
      <c r="F2712" t="s">
        <v>3732</v>
      </c>
      <c r="G2712" t="s">
        <v>4573</v>
      </c>
      <c r="H2712" t="s">
        <v>14</v>
      </c>
      <c r="I2712" t="str">
        <f t="shared" si="85"/>
        <v>D0409OB2SKU00292</v>
      </c>
      <c r="J2712">
        <v>5</v>
      </c>
    </row>
    <row r="2713" spans="1:10" x14ac:dyDescent="0.3">
      <c r="A2713" t="s">
        <v>4520</v>
      </c>
      <c r="B2713" t="s">
        <v>4528</v>
      </c>
      <c r="C2713" t="str">
        <f t="shared" si="84"/>
        <v>D0409</v>
      </c>
      <c r="D2713">
        <f>VLOOKUP(C2713,Sheet5!F:H,3,)</f>
        <v>12</v>
      </c>
      <c r="E2713" t="s">
        <v>4574</v>
      </c>
      <c r="F2713" t="s">
        <v>3732</v>
      </c>
      <c r="G2713" t="s">
        <v>4573</v>
      </c>
      <c r="H2713" t="s">
        <v>1656</v>
      </c>
      <c r="I2713" t="str">
        <f t="shared" si="85"/>
        <v>D0409OB2SKU00698</v>
      </c>
      <c r="J2713">
        <v>5</v>
      </c>
    </row>
    <row r="2714" spans="1:10" x14ac:dyDescent="0.3">
      <c r="A2714" t="s">
        <v>4520</v>
      </c>
      <c r="B2714" t="s">
        <v>4528</v>
      </c>
      <c r="C2714" t="str">
        <f t="shared" si="84"/>
        <v>D0409</v>
      </c>
      <c r="D2714">
        <f>VLOOKUP(C2714,Sheet5!F:H,3,)</f>
        <v>12</v>
      </c>
      <c r="E2714" t="s">
        <v>4574</v>
      </c>
      <c r="F2714" t="s">
        <v>3732</v>
      </c>
      <c r="G2714" t="s">
        <v>4573</v>
      </c>
      <c r="H2714" t="s">
        <v>16</v>
      </c>
      <c r="I2714" t="str">
        <f t="shared" si="85"/>
        <v>D0409OB2SKU00530</v>
      </c>
      <c r="J2714">
        <v>1</v>
      </c>
    </row>
    <row r="2715" spans="1:10" x14ac:dyDescent="0.3">
      <c r="A2715" t="s">
        <v>4403</v>
      </c>
      <c r="B2715" t="s">
        <v>3312</v>
      </c>
      <c r="C2715" t="str">
        <f t="shared" si="84"/>
        <v>D0411</v>
      </c>
      <c r="D2715">
        <f>VLOOKUP(C2715,Sheet5!F:H,3,)</f>
        <v>12</v>
      </c>
      <c r="E2715" t="s">
        <v>4849</v>
      </c>
      <c r="F2715" t="s">
        <v>4850</v>
      </c>
      <c r="G2715" t="s">
        <v>4851</v>
      </c>
      <c r="H2715" t="s">
        <v>11</v>
      </c>
      <c r="I2715" t="str">
        <f t="shared" si="85"/>
        <v>D0411OB2SKU00300</v>
      </c>
      <c r="J2715">
        <v>200</v>
      </c>
    </row>
    <row r="2716" spans="1:10" x14ac:dyDescent="0.3">
      <c r="A2716" t="s">
        <v>4403</v>
      </c>
      <c r="B2716" t="s">
        <v>3312</v>
      </c>
      <c r="C2716" t="str">
        <f t="shared" si="84"/>
        <v>D0411</v>
      </c>
      <c r="D2716">
        <f>VLOOKUP(C2716,Sheet5!F:H,3,)</f>
        <v>12</v>
      </c>
      <c r="E2716" t="s">
        <v>4849</v>
      </c>
      <c r="F2716" t="s">
        <v>4850</v>
      </c>
      <c r="G2716" t="s">
        <v>4851</v>
      </c>
      <c r="H2716" t="s">
        <v>13</v>
      </c>
      <c r="I2716" t="str">
        <f t="shared" si="85"/>
        <v>D0411OB2SKU00269</v>
      </c>
      <c r="J2716">
        <v>5</v>
      </c>
    </row>
    <row r="2717" spans="1:10" x14ac:dyDescent="0.3">
      <c r="A2717" t="s">
        <v>4403</v>
      </c>
      <c r="B2717" t="s">
        <v>3312</v>
      </c>
      <c r="C2717" t="str">
        <f t="shared" si="84"/>
        <v>D0411</v>
      </c>
      <c r="D2717">
        <f>VLOOKUP(C2717,Sheet5!F:H,3,)</f>
        <v>12</v>
      </c>
      <c r="E2717" t="s">
        <v>4849</v>
      </c>
      <c r="F2717" t="s">
        <v>4850</v>
      </c>
      <c r="G2717" t="s">
        <v>4851</v>
      </c>
      <c r="H2717" t="s">
        <v>1682</v>
      </c>
      <c r="I2717" t="str">
        <f t="shared" si="85"/>
        <v>D0411OB2SKU00695</v>
      </c>
      <c r="J2717">
        <v>1</v>
      </c>
    </row>
    <row r="2718" spans="1:10" x14ac:dyDescent="0.3">
      <c r="A2718" t="s">
        <v>4403</v>
      </c>
      <c r="B2718" t="s">
        <v>3312</v>
      </c>
      <c r="C2718" t="str">
        <f t="shared" si="84"/>
        <v>D0411</v>
      </c>
      <c r="D2718">
        <f>VLOOKUP(C2718,Sheet5!F:H,3,)</f>
        <v>12</v>
      </c>
      <c r="E2718" t="s">
        <v>4849</v>
      </c>
      <c r="F2718" t="s">
        <v>4850</v>
      </c>
      <c r="G2718" t="s">
        <v>4851</v>
      </c>
      <c r="H2718" t="s">
        <v>14</v>
      </c>
      <c r="I2718" t="str">
        <f t="shared" si="85"/>
        <v>D0411OB2SKU00292</v>
      </c>
      <c r="J2718">
        <v>12</v>
      </c>
    </row>
    <row r="2719" spans="1:10" x14ac:dyDescent="0.3">
      <c r="A2719" t="s">
        <v>4403</v>
      </c>
      <c r="B2719" t="s">
        <v>3312</v>
      </c>
      <c r="C2719" t="str">
        <f t="shared" si="84"/>
        <v>D0411</v>
      </c>
      <c r="D2719">
        <f>VLOOKUP(C2719,Sheet5!F:H,3,)</f>
        <v>12</v>
      </c>
      <c r="E2719" t="s">
        <v>4849</v>
      </c>
      <c r="F2719" t="s">
        <v>4850</v>
      </c>
      <c r="G2719" t="s">
        <v>4851</v>
      </c>
      <c r="H2719" t="s">
        <v>1656</v>
      </c>
      <c r="I2719" t="str">
        <f t="shared" si="85"/>
        <v>D0411OB2SKU00698</v>
      </c>
      <c r="J2719">
        <v>20</v>
      </c>
    </row>
    <row r="2720" spans="1:10" x14ac:dyDescent="0.3">
      <c r="A2720" t="s">
        <v>4403</v>
      </c>
      <c r="B2720" t="s">
        <v>3312</v>
      </c>
      <c r="C2720" t="str">
        <f t="shared" si="84"/>
        <v>D0411</v>
      </c>
      <c r="D2720">
        <f>VLOOKUP(C2720,Sheet5!F:H,3,)</f>
        <v>12</v>
      </c>
      <c r="E2720" t="s">
        <v>4849</v>
      </c>
      <c r="F2720" t="s">
        <v>4850</v>
      </c>
      <c r="G2720" t="s">
        <v>4851</v>
      </c>
      <c r="H2720" t="s">
        <v>2543</v>
      </c>
      <c r="I2720" t="str">
        <f t="shared" si="85"/>
        <v>D0411OB2SKU00670</v>
      </c>
      <c r="J2720">
        <v>20</v>
      </c>
    </row>
    <row r="2721" spans="1:10" x14ac:dyDescent="0.3">
      <c r="A2721" t="s">
        <v>4403</v>
      </c>
      <c r="B2721" t="s">
        <v>3312</v>
      </c>
      <c r="C2721" t="str">
        <f t="shared" si="84"/>
        <v>D0411</v>
      </c>
      <c r="D2721">
        <f>VLOOKUP(C2721,Sheet5!F:H,3,)</f>
        <v>12</v>
      </c>
      <c r="E2721" t="s">
        <v>4849</v>
      </c>
      <c r="F2721" t="s">
        <v>4850</v>
      </c>
      <c r="G2721" t="s">
        <v>4851</v>
      </c>
      <c r="H2721" t="s">
        <v>16</v>
      </c>
      <c r="I2721" t="str">
        <f t="shared" si="85"/>
        <v>D0411OB2SKU00530</v>
      </c>
      <c r="J2721">
        <v>3</v>
      </c>
    </row>
    <row r="2722" spans="1:10" x14ac:dyDescent="0.3">
      <c r="A2722" t="s">
        <v>4403</v>
      </c>
      <c r="B2722" t="s">
        <v>3312</v>
      </c>
      <c r="C2722" t="str">
        <f t="shared" si="84"/>
        <v>D0411</v>
      </c>
      <c r="D2722">
        <f>VLOOKUP(C2722,Sheet5!F:H,3,)</f>
        <v>12</v>
      </c>
      <c r="E2722" t="s">
        <v>4849</v>
      </c>
      <c r="F2722" t="s">
        <v>4850</v>
      </c>
      <c r="G2722" t="s">
        <v>4851</v>
      </c>
      <c r="H2722" t="s">
        <v>15</v>
      </c>
      <c r="I2722" t="str">
        <f t="shared" si="85"/>
        <v>D0411OB2SKU00535</v>
      </c>
      <c r="J2722">
        <v>2</v>
      </c>
    </row>
    <row r="2723" spans="1:10" x14ac:dyDescent="0.3">
      <c r="A2723" t="s">
        <v>4403</v>
      </c>
      <c r="B2723" t="s">
        <v>3312</v>
      </c>
      <c r="C2723" t="str">
        <f t="shared" si="84"/>
        <v>D0411</v>
      </c>
      <c r="D2723">
        <f>VLOOKUP(C2723,Sheet5!F:H,3,)</f>
        <v>12</v>
      </c>
      <c r="E2723" t="s">
        <v>4849</v>
      </c>
      <c r="F2723" t="s">
        <v>4850</v>
      </c>
      <c r="G2723" t="s">
        <v>4851</v>
      </c>
      <c r="H2723" t="s">
        <v>1954</v>
      </c>
      <c r="I2723" t="str">
        <f t="shared" si="85"/>
        <v>D0411OB2SKU00428</v>
      </c>
      <c r="J2723">
        <v>15</v>
      </c>
    </row>
    <row r="2724" spans="1:10" x14ac:dyDescent="0.3">
      <c r="A2724" t="s">
        <v>4403</v>
      </c>
      <c r="B2724" t="s">
        <v>3312</v>
      </c>
      <c r="C2724" t="str">
        <f t="shared" si="84"/>
        <v>D0411</v>
      </c>
      <c r="D2724">
        <f>VLOOKUP(C2724,Sheet5!F:H,3,)</f>
        <v>12</v>
      </c>
      <c r="E2724" t="s">
        <v>4849</v>
      </c>
      <c r="F2724" t="s">
        <v>4850</v>
      </c>
      <c r="G2724" t="s">
        <v>4851</v>
      </c>
      <c r="H2724" t="s">
        <v>1877</v>
      </c>
      <c r="I2724" t="str">
        <f t="shared" si="85"/>
        <v>D0411OB2SKU00459</v>
      </c>
      <c r="J2724">
        <v>10</v>
      </c>
    </row>
    <row r="2725" spans="1:10" x14ac:dyDescent="0.3">
      <c r="A2725" t="s">
        <v>4403</v>
      </c>
      <c r="B2725" t="s">
        <v>3312</v>
      </c>
      <c r="C2725" t="str">
        <f t="shared" si="84"/>
        <v>D0411</v>
      </c>
      <c r="D2725">
        <f>VLOOKUP(C2725,Sheet5!F:H,3,)</f>
        <v>12</v>
      </c>
      <c r="E2725" t="s">
        <v>4849</v>
      </c>
      <c r="F2725" t="s">
        <v>4850</v>
      </c>
      <c r="G2725" t="s">
        <v>4851</v>
      </c>
      <c r="H2725" t="s">
        <v>2024</v>
      </c>
      <c r="I2725" t="str">
        <f t="shared" si="85"/>
        <v>D0411OB2SKU00547</v>
      </c>
      <c r="J2725">
        <v>30</v>
      </c>
    </row>
    <row r="2726" spans="1:10" x14ac:dyDescent="0.3">
      <c r="A2726" t="s">
        <v>4403</v>
      </c>
      <c r="B2726" t="s">
        <v>3312</v>
      </c>
      <c r="C2726" t="str">
        <f t="shared" si="84"/>
        <v>D0411</v>
      </c>
      <c r="D2726">
        <f>VLOOKUP(C2726,Sheet5!F:H,3,)</f>
        <v>12</v>
      </c>
      <c r="E2726" t="s">
        <v>4849</v>
      </c>
      <c r="F2726" t="s">
        <v>4850</v>
      </c>
      <c r="G2726" t="s">
        <v>4851</v>
      </c>
      <c r="H2726" t="s">
        <v>1995</v>
      </c>
      <c r="I2726" t="str">
        <f t="shared" si="85"/>
        <v>D0411OB2SKU00434</v>
      </c>
      <c r="J2726">
        <v>20</v>
      </c>
    </row>
    <row r="2727" spans="1:10" x14ac:dyDescent="0.3">
      <c r="A2727" t="s">
        <v>4403</v>
      </c>
      <c r="B2727" t="s">
        <v>3312</v>
      </c>
      <c r="C2727" t="str">
        <f t="shared" si="84"/>
        <v>D0411</v>
      </c>
      <c r="D2727">
        <f>VLOOKUP(C2727,Sheet5!F:H,3,)</f>
        <v>12</v>
      </c>
      <c r="E2727" t="s">
        <v>4849</v>
      </c>
      <c r="F2727" t="s">
        <v>4850</v>
      </c>
      <c r="G2727" t="s">
        <v>4851</v>
      </c>
      <c r="H2727" t="s">
        <v>4271</v>
      </c>
      <c r="I2727" t="str">
        <f t="shared" si="85"/>
        <v>D0411OB2SKU00809</v>
      </c>
      <c r="J2727">
        <v>5</v>
      </c>
    </row>
    <row r="2728" spans="1:10" x14ac:dyDescent="0.3">
      <c r="A2728" t="s">
        <v>4403</v>
      </c>
      <c r="B2728" t="s">
        <v>3313</v>
      </c>
      <c r="C2728" t="str">
        <f t="shared" si="84"/>
        <v>D0412</v>
      </c>
      <c r="D2728">
        <f>VLOOKUP(C2728,Sheet5!F:H,3,)</f>
        <v>12</v>
      </c>
      <c r="E2728" t="s">
        <v>4856</v>
      </c>
      <c r="F2728" t="s">
        <v>4857</v>
      </c>
      <c r="G2728" t="s">
        <v>4858</v>
      </c>
      <c r="H2728" t="s">
        <v>11</v>
      </c>
      <c r="I2728" t="str">
        <f t="shared" si="85"/>
        <v>D0412OB1SKU00300</v>
      </c>
      <c r="J2728">
        <v>200</v>
      </c>
    </row>
    <row r="2729" spans="1:10" x14ac:dyDescent="0.3">
      <c r="A2729" t="s">
        <v>4403</v>
      </c>
      <c r="B2729" t="s">
        <v>3315</v>
      </c>
      <c r="C2729" t="str">
        <f t="shared" si="84"/>
        <v>D0414</v>
      </c>
      <c r="D2729">
        <f>VLOOKUP(C2729,Sheet5!F:H,3,)</f>
        <v>12</v>
      </c>
      <c r="E2729" t="s">
        <v>4861</v>
      </c>
      <c r="F2729" t="s">
        <v>4862</v>
      </c>
      <c r="G2729" t="s">
        <v>4863</v>
      </c>
      <c r="H2729" t="s">
        <v>11</v>
      </c>
      <c r="I2729" t="str">
        <f t="shared" si="85"/>
        <v>D0414OB1SKU00300</v>
      </c>
      <c r="J2729">
        <v>120</v>
      </c>
    </row>
    <row r="2730" spans="1:10" x14ac:dyDescent="0.3">
      <c r="A2730" t="s">
        <v>5592</v>
      </c>
      <c r="B2730" t="s">
        <v>4057</v>
      </c>
      <c r="C2730" t="str">
        <f t="shared" si="84"/>
        <v>D0417</v>
      </c>
      <c r="D2730">
        <f>VLOOKUP(C2730,Sheet5!F:H,3,)</f>
        <v>12</v>
      </c>
      <c r="E2730" t="s">
        <v>5566</v>
      </c>
      <c r="F2730" t="s">
        <v>3747</v>
      </c>
      <c r="G2730" t="s">
        <v>5567</v>
      </c>
      <c r="H2730" t="s">
        <v>11</v>
      </c>
      <c r="I2730" t="str">
        <f t="shared" si="85"/>
        <v>D0417OB1SKU00300</v>
      </c>
      <c r="J2730">
        <v>200</v>
      </c>
    </row>
    <row r="2731" spans="1:10" x14ac:dyDescent="0.3">
      <c r="A2731" t="s">
        <v>5592</v>
      </c>
      <c r="B2731" t="s">
        <v>4057</v>
      </c>
      <c r="C2731" t="str">
        <f t="shared" si="84"/>
        <v>D0417</v>
      </c>
      <c r="D2731">
        <f>VLOOKUP(C2731,Sheet5!F:H,3,)</f>
        <v>12</v>
      </c>
      <c r="E2731" t="s">
        <v>5568</v>
      </c>
      <c r="F2731" t="s">
        <v>3747</v>
      </c>
      <c r="G2731" t="s">
        <v>5567</v>
      </c>
      <c r="H2731" t="s">
        <v>1682</v>
      </c>
      <c r="I2731" t="str">
        <f t="shared" si="85"/>
        <v>D0417OB1SKU00695</v>
      </c>
      <c r="J2731">
        <v>4</v>
      </c>
    </row>
    <row r="2732" spans="1:10" x14ac:dyDescent="0.3">
      <c r="A2732" t="s">
        <v>5592</v>
      </c>
      <c r="B2732" t="s">
        <v>4057</v>
      </c>
      <c r="C2732" t="str">
        <f t="shared" si="84"/>
        <v>D0417</v>
      </c>
      <c r="D2732">
        <f>VLOOKUP(C2732,Sheet5!F:H,3,)</f>
        <v>12</v>
      </c>
      <c r="E2732" t="s">
        <v>5566</v>
      </c>
      <c r="F2732" t="s">
        <v>3747</v>
      </c>
      <c r="G2732" t="s">
        <v>5567</v>
      </c>
      <c r="H2732" t="s">
        <v>13</v>
      </c>
      <c r="I2732" t="str">
        <f t="shared" si="85"/>
        <v>D0417OB1SKU00269</v>
      </c>
      <c r="J2732">
        <v>1</v>
      </c>
    </row>
    <row r="2733" spans="1:10" x14ac:dyDescent="0.3">
      <c r="A2733" t="s">
        <v>5592</v>
      </c>
      <c r="B2733" t="s">
        <v>4057</v>
      </c>
      <c r="C2733" t="str">
        <f t="shared" si="84"/>
        <v>D0417</v>
      </c>
      <c r="D2733">
        <f>VLOOKUP(C2733,Sheet5!F:H,3,)</f>
        <v>12</v>
      </c>
      <c r="E2733" t="s">
        <v>5568</v>
      </c>
      <c r="F2733" t="s">
        <v>3747</v>
      </c>
      <c r="G2733" t="s">
        <v>5567</v>
      </c>
      <c r="H2733" t="s">
        <v>1440</v>
      </c>
      <c r="I2733" t="str">
        <f t="shared" si="85"/>
        <v>D0417OB1SKU00264</v>
      </c>
      <c r="J2733">
        <v>1</v>
      </c>
    </row>
    <row r="2734" spans="1:10" x14ac:dyDescent="0.3">
      <c r="A2734" t="s">
        <v>5592</v>
      </c>
      <c r="B2734" t="s">
        <v>4057</v>
      </c>
      <c r="C2734" t="str">
        <f t="shared" si="84"/>
        <v>D0417</v>
      </c>
      <c r="D2734">
        <f>VLOOKUP(C2734,Sheet5!F:H,3,)</f>
        <v>12</v>
      </c>
      <c r="E2734" t="s">
        <v>5568</v>
      </c>
      <c r="F2734" t="s">
        <v>3747</v>
      </c>
      <c r="G2734" t="s">
        <v>5567</v>
      </c>
      <c r="H2734" t="s">
        <v>12</v>
      </c>
      <c r="I2734" t="str">
        <f t="shared" si="85"/>
        <v>D0417OB1SKU00296</v>
      </c>
      <c r="J2734">
        <v>3</v>
      </c>
    </row>
    <row r="2735" spans="1:10" x14ac:dyDescent="0.3">
      <c r="A2735" t="s">
        <v>5592</v>
      </c>
      <c r="B2735" t="s">
        <v>4057</v>
      </c>
      <c r="C2735" t="str">
        <f t="shared" si="84"/>
        <v>D0417</v>
      </c>
      <c r="D2735">
        <f>VLOOKUP(C2735,Sheet5!F:H,3,)</f>
        <v>12</v>
      </c>
      <c r="E2735" t="s">
        <v>5566</v>
      </c>
      <c r="F2735" t="s">
        <v>3747</v>
      </c>
      <c r="G2735" t="s">
        <v>5567</v>
      </c>
      <c r="H2735" t="s">
        <v>14</v>
      </c>
      <c r="I2735" t="str">
        <f t="shared" si="85"/>
        <v>D0417OB1SKU00292</v>
      </c>
      <c r="J2735">
        <v>4</v>
      </c>
    </row>
    <row r="2736" spans="1:10" x14ac:dyDescent="0.3">
      <c r="A2736" t="s">
        <v>5592</v>
      </c>
      <c r="B2736" t="s">
        <v>4057</v>
      </c>
      <c r="C2736" t="str">
        <f t="shared" si="84"/>
        <v>D0417</v>
      </c>
      <c r="D2736">
        <f>VLOOKUP(C2736,Sheet5!F:H,3,)</f>
        <v>12</v>
      </c>
      <c r="E2736" t="s">
        <v>5566</v>
      </c>
      <c r="F2736" t="s">
        <v>3747</v>
      </c>
      <c r="G2736" t="s">
        <v>5567</v>
      </c>
      <c r="H2736" t="s">
        <v>13</v>
      </c>
      <c r="I2736" t="str">
        <f t="shared" si="85"/>
        <v>D0417OB1SKU00269</v>
      </c>
      <c r="J2736">
        <v>5</v>
      </c>
    </row>
    <row r="2737" spans="1:10" x14ac:dyDescent="0.3">
      <c r="A2737" t="s">
        <v>5592</v>
      </c>
      <c r="B2737" t="s">
        <v>4057</v>
      </c>
      <c r="C2737" t="str">
        <f t="shared" si="84"/>
        <v>D0417</v>
      </c>
      <c r="D2737">
        <f>VLOOKUP(C2737,Sheet5!F:H,3,)</f>
        <v>12</v>
      </c>
      <c r="E2737" t="s">
        <v>5566</v>
      </c>
      <c r="F2737" t="s">
        <v>3747</v>
      </c>
      <c r="G2737" t="s">
        <v>5567</v>
      </c>
      <c r="H2737" t="s">
        <v>15</v>
      </c>
      <c r="I2737" t="str">
        <f t="shared" si="85"/>
        <v>D0417OB1SKU00535</v>
      </c>
      <c r="J2737">
        <v>1</v>
      </c>
    </row>
    <row r="2738" spans="1:10" x14ac:dyDescent="0.3">
      <c r="A2738" t="s">
        <v>5592</v>
      </c>
      <c r="B2738" t="s">
        <v>4057</v>
      </c>
      <c r="C2738" t="str">
        <f t="shared" si="84"/>
        <v>D0417</v>
      </c>
      <c r="D2738">
        <f>VLOOKUP(C2738,Sheet5!F:H,3,)</f>
        <v>12</v>
      </c>
      <c r="E2738" t="s">
        <v>5566</v>
      </c>
      <c r="F2738" t="s">
        <v>3747</v>
      </c>
      <c r="G2738" t="s">
        <v>5567</v>
      </c>
      <c r="H2738" t="s">
        <v>15</v>
      </c>
      <c r="I2738" t="str">
        <f t="shared" si="85"/>
        <v>D0417OB1SKU00535</v>
      </c>
      <c r="J2738">
        <v>2</v>
      </c>
    </row>
    <row r="2739" spans="1:10" x14ac:dyDescent="0.3">
      <c r="A2739" t="s">
        <v>5592</v>
      </c>
      <c r="B2739" t="s">
        <v>4057</v>
      </c>
      <c r="C2739" t="str">
        <f t="shared" si="84"/>
        <v>D0417</v>
      </c>
      <c r="D2739">
        <f>VLOOKUP(C2739,Sheet5!F:H,3,)</f>
        <v>12</v>
      </c>
      <c r="E2739" t="s">
        <v>5566</v>
      </c>
      <c r="F2739" t="s">
        <v>3747</v>
      </c>
      <c r="G2739" t="s">
        <v>5567</v>
      </c>
      <c r="H2739" t="s">
        <v>16</v>
      </c>
      <c r="I2739" t="str">
        <f t="shared" si="85"/>
        <v>D0417OB1SKU00530</v>
      </c>
      <c r="J2739">
        <v>1</v>
      </c>
    </row>
    <row r="2740" spans="1:10" x14ac:dyDescent="0.3">
      <c r="A2740" t="s">
        <v>5592</v>
      </c>
      <c r="B2740" t="s">
        <v>4058</v>
      </c>
      <c r="C2740" t="str">
        <f t="shared" si="84"/>
        <v>D0417</v>
      </c>
      <c r="D2740">
        <f>VLOOKUP(C2740,Sheet5!F:H,3,)</f>
        <v>12</v>
      </c>
      <c r="E2740" t="s">
        <v>5570</v>
      </c>
      <c r="F2740" t="s">
        <v>3747</v>
      </c>
      <c r="G2740" t="s">
        <v>5567</v>
      </c>
      <c r="H2740" t="s">
        <v>11</v>
      </c>
      <c r="I2740" t="str">
        <f t="shared" si="85"/>
        <v>D0417OB2SKU00300</v>
      </c>
      <c r="J2740">
        <v>200</v>
      </c>
    </row>
    <row r="2741" spans="1:10" x14ac:dyDescent="0.3">
      <c r="A2741" t="s">
        <v>5592</v>
      </c>
      <c r="B2741" t="s">
        <v>4058</v>
      </c>
      <c r="C2741" t="str">
        <f t="shared" si="84"/>
        <v>D0417</v>
      </c>
      <c r="D2741">
        <f>VLOOKUP(C2741,Sheet5!F:H,3,)</f>
        <v>12</v>
      </c>
      <c r="E2741" t="s">
        <v>5570</v>
      </c>
      <c r="F2741" t="s">
        <v>3747</v>
      </c>
      <c r="G2741" t="s">
        <v>5567</v>
      </c>
      <c r="H2741" t="s">
        <v>13</v>
      </c>
      <c r="I2741" t="str">
        <f t="shared" si="85"/>
        <v>D0417OB2SKU00269</v>
      </c>
      <c r="J2741">
        <v>1</v>
      </c>
    </row>
    <row r="2742" spans="1:10" x14ac:dyDescent="0.3">
      <c r="A2742" t="s">
        <v>5592</v>
      </c>
      <c r="B2742" t="s">
        <v>4058</v>
      </c>
      <c r="C2742" t="str">
        <f t="shared" si="84"/>
        <v>D0417</v>
      </c>
      <c r="D2742">
        <f>VLOOKUP(C2742,Sheet5!F:H,3,)</f>
        <v>12</v>
      </c>
      <c r="E2742" t="s">
        <v>5570</v>
      </c>
      <c r="F2742" t="s">
        <v>3747</v>
      </c>
      <c r="G2742" t="s">
        <v>5567</v>
      </c>
      <c r="H2742" t="s">
        <v>1656</v>
      </c>
      <c r="I2742" t="str">
        <f t="shared" si="85"/>
        <v>D0417OB2SKU00698</v>
      </c>
      <c r="J2742">
        <v>1</v>
      </c>
    </row>
    <row r="2743" spans="1:10" x14ac:dyDescent="0.3">
      <c r="A2743" t="s">
        <v>5592</v>
      </c>
      <c r="B2743" t="s">
        <v>4058</v>
      </c>
      <c r="C2743" t="str">
        <f t="shared" si="84"/>
        <v>D0417</v>
      </c>
      <c r="D2743">
        <f>VLOOKUP(C2743,Sheet5!F:H,3,)</f>
        <v>12</v>
      </c>
      <c r="E2743" t="s">
        <v>5570</v>
      </c>
      <c r="F2743" t="s">
        <v>3747</v>
      </c>
      <c r="G2743" t="s">
        <v>5567</v>
      </c>
      <c r="H2743" t="s">
        <v>1995</v>
      </c>
      <c r="I2743" t="str">
        <f t="shared" si="85"/>
        <v>D0417OB2SKU00434</v>
      </c>
      <c r="J2743">
        <v>25</v>
      </c>
    </row>
    <row r="2744" spans="1:10" x14ac:dyDescent="0.3">
      <c r="A2744" t="s">
        <v>5592</v>
      </c>
      <c r="B2744" t="s">
        <v>4058</v>
      </c>
      <c r="C2744" t="str">
        <f t="shared" si="84"/>
        <v>D0417</v>
      </c>
      <c r="D2744">
        <f>VLOOKUP(C2744,Sheet5!F:H,3,)</f>
        <v>12</v>
      </c>
      <c r="E2744" t="s">
        <v>5570</v>
      </c>
      <c r="F2744" t="s">
        <v>3747</v>
      </c>
      <c r="G2744" t="s">
        <v>5567</v>
      </c>
      <c r="H2744" t="s">
        <v>15</v>
      </c>
      <c r="I2744" t="str">
        <f t="shared" si="85"/>
        <v>D0417OB2SKU00535</v>
      </c>
      <c r="J2744">
        <v>4</v>
      </c>
    </row>
    <row r="2745" spans="1:10" x14ac:dyDescent="0.3">
      <c r="A2745" t="s">
        <v>5592</v>
      </c>
      <c r="B2745" t="s">
        <v>4058</v>
      </c>
      <c r="C2745" t="str">
        <f t="shared" si="84"/>
        <v>D0417</v>
      </c>
      <c r="D2745">
        <f>VLOOKUP(C2745,Sheet5!F:H,3,)</f>
        <v>12</v>
      </c>
      <c r="E2745" t="s">
        <v>5570</v>
      </c>
      <c r="F2745" t="s">
        <v>3747</v>
      </c>
      <c r="G2745" t="s">
        <v>5567</v>
      </c>
      <c r="H2745" t="s">
        <v>16</v>
      </c>
      <c r="I2745" t="str">
        <f t="shared" si="85"/>
        <v>D0417OB2SKU00530</v>
      </c>
      <c r="J2745">
        <v>4</v>
      </c>
    </row>
    <row r="2746" spans="1:10" x14ac:dyDescent="0.3">
      <c r="A2746" t="s">
        <v>5592</v>
      </c>
      <c r="B2746" t="s">
        <v>4058</v>
      </c>
      <c r="C2746" t="str">
        <f t="shared" si="84"/>
        <v>D0417</v>
      </c>
      <c r="D2746">
        <f>VLOOKUP(C2746,Sheet5!F:H,3,)</f>
        <v>12</v>
      </c>
      <c r="E2746" t="s">
        <v>5570</v>
      </c>
      <c r="F2746" t="s">
        <v>3747</v>
      </c>
      <c r="G2746" t="s">
        <v>5519</v>
      </c>
      <c r="H2746" t="s">
        <v>2503</v>
      </c>
      <c r="I2746" t="str">
        <f t="shared" si="85"/>
        <v>D0417OB2SKU00723</v>
      </c>
      <c r="J2746">
        <v>25</v>
      </c>
    </row>
    <row r="2747" spans="1:10" x14ac:dyDescent="0.3">
      <c r="A2747" t="s">
        <v>5592</v>
      </c>
      <c r="B2747" t="s">
        <v>4058</v>
      </c>
      <c r="C2747" t="str">
        <f t="shared" si="84"/>
        <v>D0417</v>
      </c>
      <c r="D2747">
        <f>VLOOKUP(C2747,Sheet5!F:H,3,)</f>
        <v>12</v>
      </c>
      <c r="E2747" t="s">
        <v>5570</v>
      </c>
      <c r="F2747" t="s">
        <v>3747</v>
      </c>
      <c r="G2747" t="s">
        <v>5567</v>
      </c>
      <c r="H2747" t="s">
        <v>2543</v>
      </c>
      <c r="I2747" t="str">
        <f t="shared" si="85"/>
        <v>D0417OB2SKU00670</v>
      </c>
      <c r="J2747">
        <v>2</v>
      </c>
    </row>
    <row r="2748" spans="1:10" x14ac:dyDescent="0.3">
      <c r="A2748" t="s">
        <v>5592</v>
      </c>
      <c r="B2748" t="s">
        <v>4058</v>
      </c>
      <c r="C2748" t="str">
        <f t="shared" si="84"/>
        <v>D0417</v>
      </c>
      <c r="D2748">
        <f>VLOOKUP(C2748,Sheet5!F:H,3,)</f>
        <v>12</v>
      </c>
      <c r="E2748" t="s">
        <v>5570</v>
      </c>
      <c r="F2748" t="s">
        <v>3747</v>
      </c>
      <c r="G2748" t="s">
        <v>5567</v>
      </c>
      <c r="H2748" t="s">
        <v>4271</v>
      </c>
      <c r="I2748" t="str">
        <f t="shared" si="85"/>
        <v>D0417OB2SKU00809</v>
      </c>
      <c r="J2748">
        <v>1</v>
      </c>
    </row>
    <row r="2749" spans="1:10" x14ac:dyDescent="0.3">
      <c r="A2749" t="s">
        <v>4520</v>
      </c>
      <c r="B2749" t="s">
        <v>4059</v>
      </c>
      <c r="C2749" t="str">
        <f t="shared" si="84"/>
        <v>D0418</v>
      </c>
      <c r="D2749">
        <f>VLOOKUP(C2749,Sheet5!F:H,3,)</f>
        <v>13</v>
      </c>
      <c r="E2749" t="s">
        <v>4558</v>
      </c>
      <c r="F2749" t="s">
        <v>3748</v>
      </c>
      <c r="G2749" t="s">
        <v>4559</v>
      </c>
      <c r="H2749" t="s">
        <v>11</v>
      </c>
      <c r="I2749" t="str">
        <f t="shared" si="85"/>
        <v>D0418OB1SKU00300</v>
      </c>
      <c r="J2749">
        <v>250</v>
      </c>
    </row>
    <row r="2750" spans="1:10" x14ac:dyDescent="0.3">
      <c r="A2750" t="s">
        <v>4520</v>
      </c>
      <c r="B2750" t="s">
        <v>4059</v>
      </c>
      <c r="C2750" t="str">
        <f t="shared" si="84"/>
        <v>D0418</v>
      </c>
      <c r="D2750">
        <f>VLOOKUP(C2750,Sheet5!F:H,3,)</f>
        <v>13</v>
      </c>
      <c r="E2750" t="s">
        <v>4558</v>
      </c>
      <c r="F2750" t="s">
        <v>3748</v>
      </c>
      <c r="G2750" t="s">
        <v>4559</v>
      </c>
      <c r="H2750" t="s">
        <v>1682</v>
      </c>
      <c r="I2750" t="str">
        <f t="shared" si="85"/>
        <v>D0418OB1SKU00695</v>
      </c>
      <c r="J2750">
        <v>10</v>
      </c>
    </row>
    <row r="2751" spans="1:10" x14ac:dyDescent="0.3">
      <c r="A2751" t="s">
        <v>4520</v>
      </c>
      <c r="B2751" t="s">
        <v>4059</v>
      </c>
      <c r="C2751" t="str">
        <f t="shared" si="84"/>
        <v>D0418</v>
      </c>
      <c r="D2751">
        <f>VLOOKUP(C2751,Sheet5!F:H,3,)</f>
        <v>13</v>
      </c>
      <c r="E2751" t="s">
        <v>4558</v>
      </c>
      <c r="F2751" t="s">
        <v>3748</v>
      </c>
      <c r="G2751" t="s">
        <v>4559</v>
      </c>
      <c r="H2751" t="s">
        <v>1656</v>
      </c>
      <c r="I2751" t="str">
        <f t="shared" si="85"/>
        <v>D0418OB1SKU00698</v>
      </c>
      <c r="J2751">
        <v>10</v>
      </c>
    </row>
    <row r="2752" spans="1:10" x14ac:dyDescent="0.3">
      <c r="A2752" t="s">
        <v>4520</v>
      </c>
      <c r="B2752" t="s">
        <v>4060</v>
      </c>
      <c r="C2752" t="str">
        <f t="shared" si="84"/>
        <v>D0418</v>
      </c>
      <c r="D2752">
        <f>VLOOKUP(C2752,Sheet5!F:H,3,)</f>
        <v>13</v>
      </c>
      <c r="E2752" t="s">
        <v>4560</v>
      </c>
      <c r="F2752" t="s">
        <v>3748</v>
      </c>
      <c r="G2752" t="s">
        <v>4559</v>
      </c>
      <c r="H2752" t="s">
        <v>11</v>
      </c>
      <c r="I2752" t="str">
        <f t="shared" si="85"/>
        <v>D0418OB2SKU00300</v>
      </c>
      <c r="J2752">
        <v>250</v>
      </c>
    </row>
    <row r="2753" spans="1:10" x14ac:dyDescent="0.3">
      <c r="A2753" t="s">
        <v>4520</v>
      </c>
      <c r="B2753" t="s">
        <v>4060</v>
      </c>
      <c r="C2753" t="str">
        <f t="shared" si="84"/>
        <v>D0418</v>
      </c>
      <c r="D2753">
        <f>VLOOKUP(C2753,Sheet5!F:H,3,)</f>
        <v>13</v>
      </c>
      <c r="E2753" t="s">
        <v>4560</v>
      </c>
      <c r="F2753" t="s">
        <v>3748</v>
      </c>
      <c r="G2753" t="s">
        <v>4559</v>
      </c>
      <c r="H2753" t="s">
        <v>1682</v>
      </c>
      <c r="I2753" t="str">
        <f t="shared" si="85"/>
        <v>D0418OB2SKU00695</v>
      </c>
      <c r="J2753">
        <v>10</v>
      </c>
    </row>
    <row r="2754" spans="1:10" x14ac:dyDescent="0.3">
      <c r="A2754" t="s">
        <v>4520</v>
      </c>
      <c r="B2754" t="s">
        <v>4060</v>
      </c>
      <c r="C2754" t="str">
        <f t="shared" ref="C2754:C2817" si="86">LEFT(B2754,5)</f>
        <v>D0418</v>
      </c>
      <c r="D2754">
        <f>VLOOKUP(C2754,Sheet5!F:H,3,)</f>
        <v>13</v>
      </c>
      <c r="E2754" t="s">
        <v>4560</v>
      </c>
      <c r="F2754" t="s">
        <v>3748</v>
      </c>
      <c r="G2754" t="s">
        <v>4559</v>
      </c>
      <c r="H2754" t="s">
        <v>1656</v>
      </c>
      <c r="I2754" t="str">
        <f t="shared" si="85"/>
        <v>D0418OB2SKU00698</v>
      </c>
      <c r="J2754">
        <v>10</v>
      </c>
    </row>
    <row r="2755" spans="1:10" x14ac:dyDescent="0.3">
      <c r="A2755" t="s">
        <v>5071</v>
      </c>
      <c r="B2755" t="s">
        <v>4061</v>
      </c>
      <c r="C2755" t="str">
        <f t="shared" si="86"/>
        <v>D0419</v>
      </c>
      <c r="D2755">
        <f>VLOOKUP(C2755,Sheet5!F:H,3,)</f>
        <v>13</v>
      </c>
      <c r="E2755" t="s">
        <v>5050</v>
      </c>
      <c r="F2755" t="s">
        <v>5051</v>
      </c>
      <c r="G2755" t="s">
        <v>3751</v>
      </c>
      <c r="H2755" t="s">
        <v>11</v>
      </c>
      <c r="I2755" t="str">
        <f t="shared" ref="I2755:I2818" si="87">B2755&amp;H2755</f>
        <v>D0419OB1SKU00300</v>
      </c>
      <c r="J2755">
        <v>100</v>
      </c>
    </row>
    <row r="2756" spans="1:10" x14ac:dyDescent="0.3">
      <c r="A2756" t="s">
        <v>5071</v>
      </c>
      <c r="B2756" t="s">
        <v>4061</v>
      </c>
      <c r="C2756" t="str">
        <f t="shared" si="86"/>
        <v>D0419</v>
      </c>
      <c r="D2756">
        <f>VLOOKUP(C2756,Sheet5!F:H,3,)</f>
        <v>13</v>
      </c>
      <c r="E2756" t="s">
        <v>5050</v>
      </c>
      <c r="F2756" t="s">
        <v>5051</v>
      </c>
      <c r="G2756" t="s">
        <v>5052</v>
      </c>
      <c r="H2756" t="s">
        <v>13</v>
      </c>
      <c r="I2756" t="str">
        <f t="shared" si="87"/>
        <v>D0419OB1SKU00269</v>
      </c>
      <c r="J2756">
        <v>1</v>
      </c>
    </row>
    <row r="2757" spans="1:10" x14ac:dyDescent="0.3">
      <c r="A2757" t="s">
        <v>5071</v>
      </c>
      <c r="B2757" t="s">
        <v>4061</v>
      </c>
      <c r="C2757" t="str">
        <f t="shared" si="86"/>
        <v>D0419</v>
      </c>
      <c r="D2757">
        <f>VLOOKUP(C2757,Sheet5!F:H,3,)</f>
        <v>13</v>
      </c>
      <c r="E2757" t="s">
        <v>5050</v>
      </c>
      <c r="F2757" t="s">
        <v>5051</v>
      </c>
      <c r="G2757" t="s">
        <v>5052</v>
      </c>
      <c r="H2757" t="s">
        <v>1682</v>
      </c>
      <c r="I2757" t="str">
        <f t="shared" si="87"/>
        <v>D0419OB1SKU00695</v>
      </c>
      <c r="J2757">
        <v>1</v>
      </c>
    </row>
    <row r="2758" spans="1:10" x14ac:dyDescent="0.3">
      <c r="A2758" t="s">
        <v>5071</v>
      </c>
      <c r="B2758" t="s">
        <v>4061</v>
      </c>
      <c r="C2758" t="str">
        <f t="shared" si="86"/>
        <v>D0419</v>
      </c>
      <c r="D2758">
        <f>VLOOKUP(C2758,Sheet5!F:H,3,)</f>
        <v>13</v>
      </c>
      <c r="E2758" t="s">
        <v>5050</v>
      </c>
      <c r="F2758" t="s">
        <v>5051</v>
      </c>
      <c r="G2758" t="s">
        <v>5052</v>
      </c>
      <c r="H2758" t="s">
        <v>1440</v>
      </c>
      <c r="I2758" t="str">
        <f t="shared" si="87"/>
        <v>D0419OB1SKU00264</v>
      </c>
      <c r="J2758">
        <v>5</v>
      </c>
    </row>
    <row r="2759" spans="1:10" x14ac:dyDescent="0.3">
      <c r="A2759" t="s">
        <v>5071</v>
      </c>
      <c r="B2759" t="s">
        <v>4061</v>
      </c>
      <c r="C2759" t="str">
        <f t="shared" si="86"/>
        <v>D0419</v>
      </c>
      <c r="D2759">
        <f>VLOOKUP(C2759,Sheet5!F:H,3,)</f>
        <v>13</v>
      </c>
      <c r="E2759" t="s">
        <v>5050</v>
      </c>
      <c r="F2759" t="s">
        <v>5051</v>
      </c>
      <c r="G2759" t="s">
        <v>5052</v>
      </c>
      <c r="H2759" t="s">
        <v>1656</v>
      </c>
      <c r="I2759" t="str">
        <f t="shared" si="87"/>
        <v>D0419OB1SKU00698</v>
      </c>
      <c r="J2759">
        <v>5</v>
      </c>
    </row>
    <row r="2760" spans="1:10" x14ac:dyDescent="0.3">
      <c r="A2760" t="s">
        <v>5071</v>
      </c>
      <c r="B2760" t="s">
        <v>4061</v>
      </c>
      <c r="C2760" t="str">
        <f t="shared" si="86"/>
        <v>D0419</v>
      </c>
      <c r="D2760">
        <f>VLOOKUP(C2760,Sheet5!F:H,3,)</f>
        <v>13</v>
      </c>
      <c r="E2760" t="s">
        <v>5050</v>
      </c>
      <c r="F2760" t="s">
        <v>5051</v>
      </c>
      <c r="G2760" t="s">
        <v>5052</v>
      </c>
      <c r="H2760" t="s">
        <v>1995</v>
      </c>
      <c r="I2760" t="str">
        <f t="shared" si="87"/>
        <v>D0419OB1SKU00434</v>
      </c>
      <c r="J2760">
        <v>30</v>
      </c>
    </row>
    <row r="2761" spans="1:10" x14ac:dyDescent="0.3">
      <c r="A2761" t="s">
        <v>5071</v>
      </c>
      <c r="B2761" t="s">
        <v>4061</v>
      </c>
      <c r="C2761" t="str">
        <f t="shared" si="86"/>
        <v>D0419</v>
      </c>
      <c r="D2761">
        <f>VLOOKUP(C2761,Sheet5!F:H,3,)</f>
        <v>13</v>
      </c>
      <c r="E2761" t="s">
        <v>5050</v>
      </c>
      <c r="F2761" t="s">
        <v>5051</v>
      </c>
      <c r="G2761" t="s">
        <v>5052</v>
      </c>
      <c r="H2761" t="s">
        <v>4271</v>
      </c>
      <c r="I2761" t="str">
        <f t="shared" si="87"/>
        <v>D0419OB1SKU00809</v>
      </c>
      <c r="J2761">
        <v>2</v>
      </c>
    </row>
    <row r="2762" spans="1:10" x14ac:dyDescent="0.3">
      <c r="A2762" t="s">
        <v>5071</v>
      </c>
      <c r="B2762" t="s">
        <v>4061</v>
      </c>
      <c r="C2762" t="str">
        <f t="shared" si="86"/>
        <v>D0419</v>
      </c>
      <c r="D2762">
        <f>VLOOKUP(C2762,Sheet5!F:H,3,)</f>
        <v>13</v>
      </c>
      <c r="E2762" t="s">
        <v>5050</v>
      </c>
      <c r="F2762" t="s">
        <v>5051</v>
      </c>
      <c r="G2762" t="s">
        <v>5052</v>
      </c>
      <c r="H2762" t="s">
        <v>2543</v>
      </c>
      <c r="I2762" t="str">
        <f t="shared" si="87"/>
        <v>D0419OB1SKU00670</v>
      </c>
      <c r="J2762">
        <v>1</v>
      </c>
    </row>
    <row r="2763" spans="1:10" x14ac:dyDescent="0.3">
      <c r="A2763" t="s">
        <v>5071</v>
      </c>
      <c r="B2763" t="s">
        <v>4061</v>
      </c>
      <c r="C2763" t="str">
        <f t="shared" si="86"/>
        <v>D0419</v>
      </c>
      <c r="D2763">
        <f>VLOOKUP(C2763,Sheet5!F:H,3,)</f>
        <v>13</v>
      </c>
      <c r="E2763" t="s">
        <v>5050</v>
      </c>
      <c r="F2763" t="s">
        <v>2785</v>
      </c>
      <c r="G2763" t="s">
        <v>5067</v>
      </c>
      <c r="H2763" t="s">
        <v>11</v>
      </c>
      <c r="I2763" t="str">
        <f t="shared" si="87"/>
        <v>D0419OB1SKU00300</v>
      </c>
      <c r="J2763">
        <v>100</v>
      </c>
    </row>
    <row r="2764" spans="1:10" x14ac:dyDescent="0.3">
      <c r="A2764" t="s">
        <v>5071</v>
      </c>
      <c r="B2764" t="s">
        <v>4061</v>
      </c>
      <c r="C2764" t="str">
        <f t="shared" si="86"/>
        <v>D0419</v>
      </c>
      <c r="D2764">
        <f>VLOOKUP(C2764,Sheet5!F:H,3,)</f>
        <v>13</v>
      </c>
      <c r="E2764" t="s">
        <v>5050</v>
      </c>
      <c r="F2764" t="s">
        <v>2785</v>
      </c>
      <c r="G2764" t="s">
        <v>5067</v>
      </c>
      <c r="H2764" t="s">
        <v>1682</v>
      </c>
      <c r="I2764" t="str">
        <f t="shared" si="87"/>
        <v>D0419OB1SKU00695</v>
      </c>
      <c r="J2764">
        <v>2</v>
      </c>
    </row>
    <row r="2765" spans="1:10" x14ac:dyDescent="0.3">
      <c r="A2765" t="s">
        <v>5071</v>
      </c>
      <c r="B2765" t="s">
        <v>4061</v>
      </c>
      <c r="C2765" t="str">
        <f t="shared" si="86"/>
        <v>D0419</v>
      </c>
      <c r="D2765">
        <f>VLOOKUP(C2765,Sheet5!F:H,3,)</f>
        <v>13</v>
      </c>
      <c r="E2765" t="s">
        <v>5050</v>
      </c>
      <c r="F2765" t="s">
        <v>2785</v>
      </c>
      <c r="G2765" t="s">
        <v>5067</v>
      </c>
      <c r="H2765" t="s">
        <v>1877</v>
      </c>
      <c r="I2765" t="str">
        <f t="shared" si="87"/>
        <v>D0419OB1SKU00459</v>
      </c>
      <c r="J2765">
        <v>2</v>
      </c>
    </row>
    <row r="2766" spans="1:10" x14ac:dyDescent="0.3">
      <c r="A2766" t="s">
        <v>5071</v>
      </c>
      <c r="B2766" t="s">
        <v>4061</v>
      </c>
      <c r="C2766" t="str">
        <f t="shared" si="86"/>
        <v>D0419</v>
      </c>
      <c r="D2766">
        <f>VLOOKUP(C2766,Sheet5!F:H,3,)</f>
        <v>13</v>
      </c>
      <c r="E2766" t="s">
        <v>5050</v>
      </c>
      <c r="F2766" t="s">
        <v>2785</v>
      </c>
      <c r="G2766" t="s">
        <v>5067</v>
      </c>
      <c r="H2766" t="s">
        <v>14</v>
      </c>
      <c r="I2766" t="str">
        <f t="shared" si="87"/>
        <v>D0419OB1SKU00292</v>
      </c>
      <c r="J2766">
        <v>5</v>
      </c>
    </row>
    <row r="2767" spans="1:10" x14ac:dyDescent="0.3">
      <c r="A2767" t="s">
        <v>5071</v>
      </c>
      <c r="B2767" t="s">
        <v>4061</v>
      </c>
      <c r="C2767" t="str">
        <f t="shared" si="86"/>
        <v>D0419</v>
      </c>
      <c r="D2767">
        <f>VLOOKUP(C2767,Sheet5!F:H,3,)</f>
        <v>13</v>
      </c>
      <c r="E2767" t="s">
        <v>5050</v>
      </c>
      <c r="F2767" t="s">
        <v>2785</v>
      </c>
      <c r="G2767" t="s">
        <v>5067</v>
      </c>
      <c r="H2767" t="s">
        <v>1656</v>
      </c>
      <c r="I2767" t="str">
        <f t="shared" si="87"/>
        <v>D0419OB1SKU00698</v>
      </c>
      <c r="J2767">
        <v>200</v>
      </c>
    </row>
    <row r="2768" spans="1:10" x14ac:dyDescent="0.3">
      <c r="A2768" t="s">
        <v>5071</v>
      </c>
      <c r="B2768" t="s">
        <v>4061</v>
      </c>
      <c r="C2768" t="str">
        <f t="shared" si="86"/>
        <v>D0419</v>
      </c>
      <c r="D2768">
        <f>VLOOKUP(C2768,Sheet5!F:H,3,)</f>
        <v>13</v>
      </c>
      <c r="E2768" t="s">
        <v>5050</v>
      </c>
      <c r="F2768" t="s">
        <v>2785</v>
      </c>
      <c r="G2768" t="s">
        <v>5067</v>
      </c>
      <c r="H2768" t="s">
        <v>16</v>
      </c>
      <c r="I2768" t="str">
        <f t="shared" si="87"/>
        <v>D0419OB1SKU00530</v>
      </c>
      <c r="J2768">
        <v>1</v>
      </c>
    </row>
    <row r="2769" spans="1:10" x14ac:dyDescent="0.3">
      <c r="A2769" t="s">
        <v>4664</v>
      </c>
      <c r="B2769" t="s">
        <v>4062</v>
      </c>
      <c r="C2769" t="str">
        <f t="shared" si="86"/>
        <v>D0420</v>
      </c>
      <c r="D2769">
        <f>VLOOKUP(C2769,Sheet5!F:H,3,)</f>
        <v>13</v>
      </c>
      <c r="E2769" t="s">
        <v>4646</v>
      </c>
      <c r="F2769" t="s">
        <v>4647</v>
      </c>
      <c r="G2769" t="s">
        <v>4648</v>
      </c>
      <c r="H2769" t="s">
        <v>1478</v>
      </c>
      <c r="I2769" t="str">
        <f t="shared" si="87"/>
        <v>D0420OB1SKU00258</v>
      </c>
      <c r="J2769">
        <v>300</v>
      </c>
    </row>
    <row r="2770" spans="1:10" x14ac:dyDescent="0.3">
      <c r="A2770" t="s">
        <v>4664</v>
      </c>
      <c r="B2770" t="s">
        <v>4062</v>
      </c>
      <c r="C2770" t="str">
        <f t="shared" si="86"/>
        <v>D0420</v>
      </c>
      <c r="D2770">
        <f>VLOOKUP(C2770,Sheet5!F:H,3,)</f>
        <v>13</v>
      </c>
      <c r="E2770" t="s">
        <v>4646</v>
      </c>
      <c r="F2770" t="s">
        <v>4647</v>
      </c>
      <c r="G2770" t="s">
        <v>4648</v>
      </c>
      <c r="H2770" t="s">
        <v>1586</v>
      </c>
      <c r="I2770" t="str">
        <f t="shared" si="87"/>
        <v>D0420OB1SKU00385</v>
      </c>
      <c r="J2770">
        <v>100</v>
      </c>
    </row>
    <row r="2771" spans="1:10" x14ac:dyDescent="0.3">
      <c r="A2771" t="s">
        <v>4664</v>
      </c>
      <c r="B2771" t="s">
        <v>4062</v>
      </c>
      <c r="C2771" t="str">
        <f t="shared" si="86"/>
        <v>D0420</v>
      </c>
      <c r="D2771">
        <f>VLOOKUP(C2771,Sheet5!F:H,3,)</f>
        <v>13</v>
      </c>
      <c r="E2771" t="s">
        <v>4646</v>
      </c>
      <c r="F2771" t="s">
        <v>4647</v>
      </c>
      <c r="G2771" t="s">
        <v>4648</v>
      </c>
      <c r="H2771" t="s">
        <v>1440</v>
      </c>
      <c r="I2771" t="str">
        <f t="shared" si="87"/>
        <v>D0420OB1SKU00264</v>
      </c>
      <c r="J2771">
        <v>15</v>
      </c>
    </row>
    <row r="2772" spans="1:10" x14ac:dyDescent="0.3">
      <c r="A2772" t="s">
        <v>4664</v>
      </c>
      <c r="B2772" t="s">
        <v>4062</v>
      </c>
      <c r="C2772" t="str">
        <f t="shared" si="86"/>
        <v>D0420</v>
      </c>
      <c r="D2772">
        <f>VLOOKUP(C2772,Sheet5!F:H,3,)</f>
        <v>13</v>
      </c>
      <c r="E2772" t="s">
        <v>4646</v>
      </c>
      <c r="F2772" t="s">
        <v>4647</v>
      </c>
      <c r="G2772" t="s">
        <v>4648</v>
      </c>
      <c r="H2772" t="s">
        <v>4640</v>
      </c>
      <c r="I2772" t="str">
        <f t="shared" si="87"/>
        <v>D0420OB1SKU00827</v>
      </c>
      <c r="J2772">
        <v>10</v>
      </c>
    </row>
    <row r="2773" spans="1:10" x14ac:dyDescent="0.3">
      <c r="A2773" t="s">
        <v>4664</v>
      </c>
      <c r="B2773" t="s">
        <v>4062</v>
      </c>
      <c r="C2773" t="str">
        <f t="shared" si="86"/>
        <v>D0420</v>
      </c>
      <c r="D2773">
        <f>VLOOKUP(C2773,Sheet5!F:H,3,)</f>
        <v>13</v>
      </c>
      <c r="E2773" t="s">
        <v>4646</v>
      </c>
      <c r="F2773" t="s">
        <v>4647</v>
      </c>
      <c r="G2773" t="s">
        <v>4648</v>
      </c>
      <c r="H2773" t="s">
        <v>1622</v>
      </c>
      <c r="I2773" t="str">
        <f t="shared" si="87"/>
        <v>D0420OB1SKU00223</v>
      </c>
      <c r="J2773">
        <v>5</v>
      </c>
    </row>
    <row r="2774" spans="1:10" x14ac:dyDescent="0.3">
      <c r="A2774" t="s">
        <v>4664</v>
      </c>
      <c r="B2774" t="s">
        <v>4062</v>
      </c>
      <c r="C2774" t="str">
        <f t="shared" si="86"/>
        <v>D0420</v>
      </c>
      <c r="D2774">
        <f>VLOOKUP(C2774,Sheet5!F:H,3,)</f>
        <v>13</v>
      </c>
      <c r="E2774" t="s">
        <v>4646</v>
      </c>
      <c r="F2774" t="s">
        <v>4647</v>
      </c>
      <c r="G2774" t="s">
        <v>4648</v>
      </c>
      <c r="H2774" t="s">
        <v>4170</v>
      </c>
      <c r="I2774" t="str">
        <f t="shared" si="87"/>
        <v>D0420OB1SKU00762</v>
      </c>
      <c r="J2774">
        <v>10</v>
      </c>
    </row>
    <row r="2775" spans="1:10" x14ac:dyDescent="0.3">
      <c r="A2775" t="s">
        <v>4664</v>
      </c>
      <c r="B2775" t="s">
        <v>4062</v>
      </c>
      <c r="C2775" t="str">
        <f t="shared" si="86"/>
        <v>D0420</v>
      </c>
      <c r="D2775">
        <f>VLOOKUP(C2775,Sheet5!F:H,3,)</f>
        <v>13</v>
      </c>
      <c r="E2775" t="s">
        <v>4646</v>
      </c>
      <c r="F2775" t="s">
        <v>4647</v>
      </c>
      <c r="G2775" t="s">
        <v>4648</v>
      </c>
      <c r="H2775" t="s">
        <v>2295</v>
      </c>
      <c r="I2775" t="str">
        <f t="shared" si="87"/>
        <v>D0420OB1SKU00237</v>
      </c>
      <c r="J2775">
        <v>10</v>
      </c>
    </row>
    <row r="2776" spans="1:10" x14ac:dyDescent="0.3">
      <c r="A2776" t="s">
        <v>4664</v>
      </c>
      <c r="B2776" t="s">
        <v>4062</v>
      </c>
      <c r="C2776" t="str">
        <f t="shared" si="86"/>
        <v>D0420</v>
      </c>
      <c r="D2776">
        <f>VLOOKUP(C2776,Sheet5!F:H,3,)</f>
        <v>13</v>
      </c>
      <c r="E2776" t="s">
        <v>4646</v>
      </c>
      <c r="F2776" t="s">
        <v>4647</v>
      </c>
      <c r="G2776" t="s">
        <v>4648</v>
      </c>
      <c r="H2776" t="s">
        <v>1635</v>
      </c>
      <c r="I2776" t="str">
        <f t="shared" si="87"/>
        <v>D0420OB1SKU00268</v>
      </c>
      <c r="J2776">
        <v>20</v>
      </c>
    </row>
    <row r="2777" spans="1:10" x14ac:dyDescent="0.3">
      <c r="A2777" t="s">
        <v>4664</v>
      </c>
      <c r="B2777" t="s">
        <v>4062</v>
      </c>
      <c r="C2777" t="str">
        <f t="shared" si="86"/>
        <v>D0420</v>
      </c>
      <c r="D2777">
        <f>VLOOKUP(C2777,Sheet5!F:H,3,)</f>
        <v>13</v>
      </c>
      <c r="E2777" t="s">
        <v>4646</v>
      </c>
      <c r="F2777" t="s">
        <v>4647</v>
      </c>
      <c r="G2777" t="s">
        <v>4648</v>
      </c>
      <c r="H2777" t="s">
        <v>4271</v>
      </c>
      <c r="I2777" t="str">
        <f t="shared" si="87"/>
        <v>D0420OB1SKU00809</v>
      </c>
      <c r="J2777">
        <v>2</v>
      </c>
    </row>
    <row r="2778" spans="1:10" x14ac:dyDescent="0.3">
      <c r="A2778" t="s">
        <v>4664</v>
      </c>
      <c r="B2778" t="s">
        <v>4656</v>
      </c>
      <c r="C2778" t="str">
        <f t="shared" si="86"/>
        <v>D0421</v>
      </c>
      <c r="D2778">
        <f>VLOOKUP(C2778,Sheet5!F:H,3,)</f>
        <v>13</v>
      </c>
      <c r="E2778" t="s">
        <v>4657</v>
      </c>
      <c r="F2778" t="s">
        <v>4658</v>
      </c>
      <c r="G2778" t="s">
        <v>4659</v>
      </c>
      <c r="H2778" t="s">
        <v>1478</v>
      </c>
      <c r="I2778" t="str">
        <f t="shared" si="87"/>
        <v>D0421OB2SKU00258</v>
      </c>
      <c r="J2778">
        <v>100</v>
      </c>
    </row>
    <row r="2779" spans="1:10" x14ac:dyDescent="0.3">
      <c r="A2779" t="s">
        <v>4664</v>
      </c>
      <c r="B2779" t="s">
        <v>4656</v>
      </c>
      <c r="C2779" t="str">
        <f t="shared" si="86"/>
        <v>D0421</v>
      </c>
      <c r="D2779">
        <f>VLOOKUP(C2779,Sheet5!F:H,3,)</f>
        <v>13</v>
      </c>
      <c r="E2779" t="s">
        <v>4657</v>
      </c>
      <c r="F2779" t="s">
        <v>4658</v>
      </c>
      <c r="G2779" t="s">
        <v>4659</v>
      </c>
      <c r="H2779" t="s">
        <v>1586</v>
      </c>
      <c r="I2779" t="str">
        <f t="shared" si="87"/>
        <v>D0421OB2SKU00385</v>
      </c>
      <c r="J2779">
        <v>652</v>
      </c>
    </row>
    <row r="2780" spans="1:10" x14ac:dyDescent="0.3">
      <c r="A2780" t="s">
        <v>4664</v>
      </c>
      <c r="B2780" t="s">
        <v>4656</v>
      </c>
      <c r="C2780" t="str">
        <f t="shared" si="86"/>
        <v>D0421</v>
      </c>
      <c r="D2780">
        <f>VLOOKUP(C2780,Sheet5!F:H,3,)</f>
        <v>13</v>
      </c>
      <c r="E2780" t="s">
        <v>4657</v>
      </c>
      <c r="F2780" t="s">
        <v>4658</v>
      </c>
      <c r="G2780" t="s">
        <v>4659</v>
      </c>
      <c r="H2780" t="s">
        <v>1440</v>
      </c>
      <c r="I2780" t="str">
        <f t="shared" si="87"/>
        <v>D0421OB2SKU00264</v>
      </c>
      <c r="J2780">
        <v>5</v>
      </c>
    </row>
    <row r="2781" spans="1:10" x14ac:dyDescent="0.3">
      <c r="A2781" t="s">
        <v>4664</v>
      </c>
      <c r="B2781" t="s">
        <v>4656</v>
      </c>
      <c r="C2781" t="str">
        <f t="shared" si="86"/>
        <v>D0421</v>
      </c>
      <c r="D2781">
        <f>VLOOKUP(C2781,Sheet5!F:H,3,)</f>
        <v>13</v>
      </c>
      <c r="E2781" t="s">
        <v>4657</v>
      </c>
      <c r="F2781" t="s">
        <v>4658</v>
      </c>
      <c r="G2781" t="s">
        <v>4659</v>
      </c>
      <c r="H2781" t="s">
        <v>4640</v>
      </c>
      <c r="I2781" t="str">
        <f t="shared" si="87"/>
        <v>D0421OB2SKU00827</v>
      </c>
      <c r="J2781">
        <v>15</v>
      </c>
    </row>
    <row r="2782" spans="1:10" x14ac:dyDescent="0.3">
      <c r="A2782" t="s">
        <v>4664</v>
      </c>
      <c r="B2782" t="s">
        <v>4656</v>
      </c>
      <c r="C2782" t="str">
        <f t="shared" si="86"/>
        <v>D0421</v>
      </c>
      <c r="D2782">
        <f>VLOOKUP(C2782,Sheet5!F:H,3,)</f>
        <v>13</v>
      </c>
      <c r="E2782" t="s">
        <v>4657</v>
      </c>
      <c r="F2782" t="s">
        <v>4658</v>
      </c>
      <c r="G2782" t="s">
        <v>4659</v>
      </c>
      <c r="H2782" t="s">
        <v>1622</v>
      </c>
      <c r="I2782" t="str">
        <f t="shared" si="87"/>
        <v>D0421OB2SKU00223</v>
      </c>
      <c r="J2782">
        <v>5</v>
      </c>
    </row>
    <row r="2783" spans="1:10" x14ac:dyDescent="0.3">
      <c r="A2783" t="s">
        <v>4664</v>
      </c>
      <c r="B2783" t="s">
        <v>4656</v>
      </c>
      <c r="C2783" t="str">
        <f t="shared" si="86"/>
        <v>D0421</v>
      </c>
      <c r="D2783">
        <f>VLOOKUP(C2783,Sheet5!F:H,3,)</f>
        <v>13</v>
      </c>
      <c r="E2783" t="s">
        <v>4657</v>
      </c>
      <c r="F2783" t="s">
        <v>4658</v>
      </c>
      <c r="G2783" t="s">
        <v>4659</v>
      </c>
      <c r="H2783" t="s">
        <v>4170</v>
      </c>
      <c r="I2783" t="str">
        <f t="shared" si="87"/>
        <v>D0421OB2SKU00762</v>
      </c>
      <c r="J2783">
        <v>16</v>
      </c>
    </row>
    <row r="2784" spans="1:10" x14ac:dyDescent="0.3">
      <c r="A2784" t="s">
        <v>4664</v>
      </c>
      <c r="B2784" t="s">
        <v>4656</v>
      </c>
      <c r="C2784" t="str">
        <f t="shared" si="86"/>
        <v>D0421</v>
      </c>
      <c r="D2784">
        <f>VLOOKUP(C2784,Sheet5!F:H,3,)</f>
        <v>13</v>
      </c>
      <c r="E2784" t="s">
        <v>4657</v>
      </c>
      <c r="F2784" t="s">
        <v>4658</v>
      </c>
      <c r="G2784" t="s">
        <v>4659</v>
      </c>
      <c r="H2784" t="s">
        <v>2295</v>
      </c>
      <c r="I2784" t="str">
        <f t="shared" si="87"/>
        <v>D0421OB2SKU00237</v>
      </c>
      <c r="J2784">
        <v>16</v>
      </c>
    </row>
    <row r="2785" spans="1:10" x14ac:dyDescent="0.3">
      <c r="A2785" t="s">
        <v>4664</v>
      </c>
      <c r="B2785" t="s">
        <v>4656</v>
      </c>
      <c r="C2785" t="str">
        <f t="shared" si="86"/>
        <v>D0421</v>
      </c>
      <c r="D2785">
        <f>VLOOKUP(C2785,Sheet5!F:H,3,)</f>
        <v>13</v>
      </c>
      <c r="E2785" t="s">
        <v>4657</v>
      </c>
      <c r="F2785" t="s">
        <v>4658</v>
      </c>
      <c r="G2785" t="s">
        <v>4659</v>
      </c>
      <c r="H2785" t="s">
        <v>1635</v>
      </c>
      <c r="I2785" t="str">
        <f t="shared" si="87"/>
        <v>D0421OB2SKU00268</v>
      </c>
      <c r="J2785">
        <v>8</v>
      </c>
    </row>
    <row r="2786" spans="1:10" x14ac:dyDescent="0.3">
      <c r="A2786" t="s">
        <v>4664</v>
      </c>
      <c r="B2786" t="s">
        <v>4656</v>
      </c>
      <c r="C2786" t="str">
        <f t="shared" si="86"/>
        <v>D0421</v>
      </c>
      <c r="D2786">
        <f>VLOOKUP(C2786,Sheet5!F:H,3,)</f>
        <v>13</v>
      </c>
      <c r="E2786" t="s">
        <v>4657</v>
      </c>
      <c r="F2786" t="s">
        <v>4658</v>
      </c>
      <c r="G2786" t="s">
        <v>4659</v>
      </c>
      <c r="H2786" t="s">
        <v>4271</v>
      </c>
      <c r="I2786" t="str">
        <f t="shared" si="87"/>
        <v>D0421OB2SKU00809</v>
      </c>
      <c r="J2786">
        <v>4</v>
      </c>
    </row>
    <row r="2787" spans="1:10" x14ac:dyDescent="0.3">
      <c r="A2787" t="s">
        <v>4520</v>
      </c>
      <c r="B2787" t="s">
        <v>4064</v>
      </c>
      <c r="C2787" t="str">
        <f t="shared" si="86"/>
        <v>D0422</v>
      </c>
      <c r="D2787">
        <f>VLOOKUP(C2787,Sheet5!F:H,3,)</f>
        <v>13</v>
      </c>
      <c r="E2787" t="s">
        <v>4537</v>
      </c>
      <c r="F2787" t="s">
        <v>3755</v>
      </c>
      <c r="G2787" t="s">
        <v>3756</v>
      </c>
      <c r="H2787" t="s">
        <v>11</v>
      </c>
      <c r="I2787" t="str">
        <f t="shared" si="87"/>
        <v>D0422OB1SKU00300</v>
      </c>
      <c r="J2787">
        <v>260</v>
      </c>
    </row>
    <row r="2788" spans="1:10" x14ac:dyDescent="0.3">
      <c r="A2788" t="s">
        <v>4520</v>
      </c>
      <c r="B2788" t="s">
        <v>4064</v>
      </c>
      <c r="C2788" t="str">
        <f t="shared" si="86"/>
        <v>D0422</v>
      </c>
      <c r="D2788">
        <f>VLOOKUP(C2788,Sheet5!F:H,3,)</f>
        <v>13</v>
      </c>
      <c r="E2788" t="s">
        <v>4537</v>
      </c>
      <c r="F2788" t="s">
        <v>3755</v>
      </c>
      <c r="G2788" t="s">
        <v>3756</v>
      </c>
      <c r="H2788" t="s">
        <v>1682</v>
      </c>
      <c r="I2788" t="str">
        <f t="shared" si="87"/>
        <v>D0422OB1SKU00695</v>
      </c>
      <c r="J2788">
        <v>3</v>
      </c>
    </row>
    <row r="2789" spans="1:10" x14ac:dyDescent="0.3">
      <c r="A2789" t="s">
        <v>4520</v>
      </c>
      <c r="B2789" t="s">
        <v>4064</v>
      </c>
      <c r="C2789" t="str">
        <f t="shared" si="86"/>
        <v>D0422</v>
      </c>
      <c r="D2789">
        <f>VLOOKUP(C2789,Sheet5!F:H,3,)</f>
        <v>13</v>
      </c>
      <c r="E2789" t="s">
        <v>4537</v>
      </c>
      <c r="F2789" t="s">
        <v>3755</v>
      </c>
      <c r="G2789" t="s">
        <v>3756</v>
      </c>
      <c r="H2789" t="s">
        <v>14</v>
      </c>
      <c r="I2789" t="str">
        <f t="shared" si="87"/>
        <v>D0422OB1SKU00292</v>
      </c>
      <c r="J2789">
        <v>10</v>
      </c>
    </row>
    <row r="2790" spans="1:10" x14ac:dyDescent="0.3">
      <c r="A2790" t="s">
        <v>4520</v>
      </c>
      <c r="B2790" t="s">
        <v>4064</v>
      </c>
      <c r="C2790" t="str">
        <f t="shared" si="86"/>
        <v>D0422</v>
      </c>
      <c r="D2790">
        <f>VLOOKUP(C2790,Sheet5!F:H,3,)</f>
        <v>13</v>
      </c>
      <c r="E2790" t="s">
        <v>4537</v>
      </c>
      <c r="F2790" t="s">
        <v>3755</v>
      </c>
      <c r="G2790" t="s">
        <v>3756</v>
      </c>
      <c r="H2790" t="s">
        <v>1656</v>
      </c>
      <c r="I2790" t="str">
        <f t="shared" si="87"/>
        <v>D0422OB1SKU00698</v>
      </c>
      <c r="J2790">
        <v>10</v>
      </c>
    </row>
    <row r="2791" spans="1:10" x14ac:dyDescent="0.3">
      <c r="A2791" t="s">
        <v>4520</v>
      </c>
      <c r="B2791" t="s">
        <v>4064</v>
      </c>
      <c r="C2791" t="str">
        <f t="shared" si="86"/>
        <v>D0422</v>
      </c>
      <c r="D2791">
        <f>VLOOKUP(C2791,Sheet5!F:H,3,)</f>
        <v>13</v>
      </c>
      <c r="E2791" t="s">
        <v>4537</v>
      </c>
      <c r="F2791" t="s">
        <v>3755</v>
      </c>
      <c r="G2791" t="s">
        <v>3756</v>
      </c>
      <c r="H2791" t="s">
        <v>16</v>
      </c>
      <c r="I2791" t="str">
        <f t="shared" si="87"/>
        <v>D0422OB1SKU00530</v>
      </c>
      <c r="J2791">
        <v>2</v>
      </c>
    </row>
    <row r="2792" spans="1:10" x14ac:dyDescent="0.3">
      <c r="A2792" t="s">
        <v>4520</v>
      </c>
      <c r="B2792" t="s">
        <v>4064</v>
      </c>
      <c r="C2792" t="str">
        <f t="shared" si="86"/>
        <v>D0422</v>
      </c>
      <c r="D2792">
        <f>VLOOKUP(C2792,Sheet5!F:H,3,)</f>
        <v>13</v>
      </c>
      <c r="E2792" t="s">
        <v>4537</v>
      </c>
      <c r="F2792" t="s">
        <v>3755</v>
      </c>
      <c r="G2792" t="s">
        <v>3756</v>
      </c>
      <c r="H2792" t="s">
        <v>15</v>
      </c>
      <c r="I2792" t="str">
        <f t="shared" si="87"/>
        <v>D0422OB1SKU00535</v>
      </c>
      <c r="J2792">
        <v>2</v>
      </c>
    </row>
    <row r="2793" spans="1:10" x14ac:dyDescent="0.3">
      <c r="A2793" t="s">
        <v>4520</v>
      </c>
      <c r="B2793" t="s">
        <v>4065</v>
      </c>
      <c r="C2793" t="str">
        <f t="shared" si="86"/>
        <v>D0422</v>
      </c>
      <c r="D2793">
        <f>VLOOKUP(C2793,Sheet5!F:H,3,)</f>
        <v>13</v>
      </c>
      <c r="E2793" t="s">
        <v>4544</v>
      </c>
      <c r="F2793" t="s">
        <v>3755</v>
      </c>
      <c r="G2793" t="s">
        <v>3756</v>
      </c>
      <c r="H2793" t="s">
        <v>11</v>
      </c>
      <c r="I2793" t="str">
        <f t="shared" si="87"/>
        <v>D0422OB2SKU00300</v>
      </c>
      <c r="J2793">
        <v>375</v>
      </c>
    </row>
    <row r="2794" spans="1:10" x14ac:dyDescent="0.3">
      <c r="A2794" t="s">
        <v>4520</v>
      </c>
      <c r="B2794" t="s">
        <v>4065</v>
      </c>
      <c r="C2794" t="str">
        <f t="shared" si="86"/>
        <v>D0422</v>
      </c>
      <c r="D2794">
        <f>VLOOKUP(C2794,Sheet5!F:H,3,)</f>
        <v>13</v>
      </c>
      <c r="E2794" t="s">
        <v>4544</v>
      </c>
      <c r="F2794" t="s">
        <v>3755</v>
      </c>
      <c r="G2794" t="s">
        <v>3756</v>
      </c>
      <c r="H2794" t="s">
        <v>1682</v>
      </c>
      <c r="I2794" t="str">
        <f t="shared" si="87"/>
        <v>D0422OB2SKU00695</v>
      </c>
      <c r="J2794">
        <v>5</v>
      </c>
    </row>
    <row r="2795" spans="1:10" x14ac:dyDescent="0.3">
      <c r="A2795" t="s">
        <v>4520</v>
      </c>
      <c r="B2795" t="s">
        <v>4065</v>
      </c>
      <c r="C2795" t="str">
        <f t="shared" si="86"/>
        <v>D0422</v>
      </c>
      <c r="D2795">
        <f>VLOOKUP(C2795,Sheet5!F:H,3,)</f>
        <v>13</v>
      </c>
      <c r="E2795" t="s">
        <v>4544</v>
      </c>
      <c r="F2795" t="s">
        <v>3755</v>
      </c>
      <c r="G2795" t="s">
        <v>3756</v>
      </c>
      <c r="H2795" t="s">
        <v>14</v>
      </c>
      <c r="I2795" t="str">
        <f t="shared" si="87"/>
        <v>D0422OB2SKU00292</v>
      </c>
      <c r="J2795">
        <v>20</v>
      </c>
    </row>
    <row r="2796" spans="1:10" x14ac:dyDescent="0.3">
      <c r="A2796" t="s">
        <v>4520</v>
      </c>
      <c r="B2796" t="s">
        <v>4066</v>
      </c>
      <c r="C2796" t="str">
        <f t="shared" si="86"/>
        <v>D0422</v>
      </c>
      <c r="D2796">
        <f>VLOOKUP(C2796,Sheet5!F:H,3,)</f>
        <v>13</v>
      </c>
      <c r="E2796" t="s">
        <v>4545</v>
      </c>
      <c r="F2796" t="s">
        <v>3755</v>
      </c>
      <c r="G2796" t="s">
        <v>3756</v>
      </c>
      <c r="H2796" t="s">
        <v>11</v>
      </c>
      <c r="I2796" t="str">
        <f t="shared" si="87"/>
        <v>D0422OB3SKU00300</v>
      </c>
      <c r="J2796">
        <v>250</v>
      </c>
    </row>
    <row r="2797" spans="1:10" x14ac:dyDescent="0.3">
      <c r="A2797" t="s">
        <v>4520</v>
      </c>
      <c r="B2797" t="s">
        <v>4066</v>
      </c>
      <c r="C2797" t="str">
        <f t="shared" si="86"/>
        <v>D0422</v>
      </c>
      <c r="D2797">
        <f>VLOOKUP(C2797,Sheet5!F:H,3,)</f>
        <v>13</v>
      </c>
      <c r="E2797" t="s">
        <v>4545</v>
      </c>
      <c r="F2797" t="s">
        <v>3755</v>
      </c>
      <c r="G2797" t="s">
        <v>3756</v>
      </c>
      <c r="H2797" t="s">
        <v>1682</v>
      </c>
      <c r="I2797" t="str">
        <f t="shared" si="87"/>
        <v>D0422OB3SKU00695</v>
      </c>
      <c r="J2797">
        <v>3</v>
      </c>
    </row>
    <row r="2798" spans="1:10" x14ac:dyDescent="0.3">
      <c r="A2798" t="s">
        <v>4520</v>
      </c>
      <c r="B2798" t="s">
        <v>4066</v>
      </c>
      <c r="C2798" t="str">
        <f t="shared" si="86"/>
        <v>D0422</v>
      </c>
      <c r="D2798">
        <f>VLOOKUP(C2798,Sheet5!F:H,3,)</f>
        <v>13</v>
      </c>
      <c r="E2798" t="s">
        <v>4545</v>
      </c>
      <c r="F2798" t="s">
        <v>3755</v>
      </c>
      <c r="G2798" t="s">
        <v>3756</v>
      </c>
      <c r="H2798" t="s">
        <v>14</v>
      </c>
      <c r="I2798" t="str">
        <f t="shared" si="87"/>
        <v>D0422OB3SKU00292</v>
      </c>
      <c r="J2798">
        <v>5</v>
      </c>
    </row>
    <row r="2799" spans="1:10" x14ac:dyDescent="0.3">
      <c r="A2799" t="s">
        <v>4520</v>
      </c>
      <c r="B2799" t="s">
        <v>4066</v>
      </c>
      <c r="C2799" t="str">
        <f t="shared" si="86"/>
        <v>D0422</v>
      </c>
      <c r="D2799">
        <f>VLOOKUP(C2799,Sheet5!F:H,3,)</f>
        <v>13</v>
      </c>
      <c r="E2799" t="s">
        <v>4545</v>
      </c>
      <c r="F2799" t="s">
        <v>3755</v>
      </c>
      <c r="G2799" t="s">
        <v>3756</v>
      </c>
      <c r="H2799" t="s">
        <v>1656</v>
      </c>
      <c r="I2799" t="str">
        <f t="shared" si="87"/>
        <v>D0422OB3SKU00698</v>
      </c>
      <c r="J2799">
        <v>5</v>
      </c>
    </row>
    <row r="2800" spans="1:10" x14ac:dyDescent="0.3">
      <c r="A2800" t="s">
        <v>4520</v>
      </c>
      <c r="B2800" t="s">
        <v>4067</v>
      </c>
      <c r="C2800" t="str">
        <f t="shared" si="86"/>
        <v>D0422</v>
      </c>
      <c r="D2800">
        <f>VLOOKUP(C2800,Sheet5!F:H,3,)</f>
        <v>13</v>
      </c>
      <c r="E2800" t="s">
        <v>4546</v>
      </c>
      <c r="F2800" t="s">
        <v>3755</v>
      </c>
      <c r="G2800" t="s">
        <v>3756</v>
      </c>
      <c r="H2800" t="s">
        <v>11</v>
      </c>
      <c r="I2800" t="str">
        <f t="shared" si="87"/>
        <v>D0422OB4SKU00300</v>
      </c>
      <c r="J2800">
        <v>230</v>
      </c>
    </row>
    <row r="2801" spans="1:10" x14ac:dyDescent="0.3">
      <c r="A2801" t="s">
        <v>4520</v>
      </c>
      <c r="B2801" t="s">
        <v>4067</v>
      </c>
      <c r="C2801" t="str">
        <f t="shared" si="86"/>
        <v>D0422</v>
      </c>
      <c r="D2801">
        <f>VLOOKUP(C2801,Sheet5!F:H,3,)</f>
        <v>13</v>
      </c>
      <c r="E2801" t="s">
        <v>4546</v>
      </c>
      <c r="F2801" t="s">
        <v>3755</v>
      </c>
      <c r="G2801" t="s">
        <v>3756</v>
      </c>
      <c r="H2801" t="s">
        <v>1682</v>
      </c>
      <c r="I2801" t="str">
        <f t="shared" si="87"/>
        <v>D0422OB4SKU00695</v>
      </c>
      <c r="J2801">
        <v>3</v>
      </c>
    </row>
    <row r="2802" spans="1:10" x14ac:dyDescent="0.3">
      <c r="A2802" t="s">
        <v>4520</v>
      </c>
      <c r="B2802" t="s">
        <v>4067</v>
      </c>
      <c r="C2802" t="str">
        <f t="shared" si="86"/>
        <v>D0422</v>
      </c>
      <c r="D2802">
        <f>VLOOKUP(C2802,Sheet5!F:H,3,)</f>
        <v>13</v>
      </c>
      <c r="E2802" t="s">
        <v>4546</v>
      </c>
      <c r="F2802" t="s">
        <v>3755</v>
      </c>
      <c r="G2802" t="s">
        <v>3756</v>
      </c>
      <c r="H2802" t="s">
        <v>14</v>
      </c>
      <c r="I2802" t="str">
        <f t="shared" si="87"/>
        <v>D0422OB4SKU00292</v>
      </c>
      <c r="J2802">
        <v>20</v>
      </c>
    </row>
    <row r="2803" spans="1:10" x14ac:dyDescent="0.3">
      <c r="A2803" t="s">
        <v>4520</v>
      </c>
      <c r="B2803" t="s">
        <v>4067</v>
      </c>
      <c r="C2803" t="str">
        <f t="shared" si="86"/>
        <v>D0422</v>
      </c>
      <c r="D2803">
        <f>VLOOKUP(C2803,Sheet5!F:H,3,)</f>
        <v>13</v>
      </c>
      <c r="E2803" t="s">
        <v>4546</v>
      </c>
      <c r="F2803" t="s">
        <v>3755</v>
      </c>
      <c r="G2803" t="s">
        <v>3756</v>
      </c>
      <c r="H2803" t="s">
        <v>1656</v>
      </c>
      <c r="I2803" t="str">
        <f t="shared" si="87"/>
        <v>D0422OB4SKU00698</v>
      </c>
      <c r="J2803">
        <v>10</v>
      </c>
    </row>
    <row r="2804" spans="1:10" x14ac:dyDescent="0.3">
      <c r="A2804" t="s">
        <v>4520</v>
      </c>
      <c r="B2804" t="s">
        <v>4067</v>
      </c>
      <c r="C2804" t="str">
        <f t="shared" si="86"/>
        <v>D0422</v>
      </c>
      <c r="D2804">
        <f>VLOOKUP(C2804,Sheet5!F:H,3,)</f>
        <v>13</v>
      </c>
      <c r="E2804" t="s">
        <v>4546</v>
      </c>
      <c r="F2804" t="s">
        <v>3755</v>
      </c>
      <c r="G2804" t="s">
        <v>3756</v>
      </c>
      <c r="H2804" t="s">
        <v>16</v>
      </c>
      <c r="I2804" t="str">
        <f t="shared" si="87"/>
        <v>D0422OB4SKU00530</v>
      </c>
      <c r="J2804">
        <v>2</v>
      </c>
    </row>
    <row r="2805" spans="1:10" x14ac:dyDescent="0.3">
      <c r="A2805" t="s">
        <v>4520</v>
      </c>
      <c r="B2805" t="s">
        <v>4067</v>
      </c>
      <c r="C2805" t="str">
        <f t="shared" si="86"/>
        <v>D0422</v>
      </c>
      <c r="D2805">
        <f>VLOOKUP(C2805,Sheet5!F:H,3,)</f>
        <v>13</v>
      </c>
      <c r="E2805" t="s">
        <v>4546</v>
      </c>
      <c r="F2805" t="s">
        <v>3755</v>
      </c>
      <c r="G2805" t="s">
        <v>3756</v>
      </c>
      <c r="H2805" t="s">
        <v>15</v>
      </c>
      <c r="I2805" t="str">
        <f t="shared" si="87"/>
        <v>D0422OB4SKU00535</v>
      </c>
      <c r="J2805">
        <v>2</v>
      </c>
    </row>
    <row r="2806" spans="1:10" x14ac:dyDescent="0.3">
      <c r="A2806" t="s">
        <v>4520</v>
      </c>
      <c r="B2806" t="s">
        <v>4068</v>
      </c>
      <c r="C2806" t="str">
        <f t="shared" si="86"/>
        <v>D0422</v>
      </c>
      <c r="D2806">
        <f>VLOOKUP(C2806,Sheet5!F:H,3,)</f>
        <v>13</v>
      </c>
      <c r="E2806" t="s">
        <v>4547</v>
      </c>
      <c r="F2806" t="s">
        <v>3755</v>
      </c>
      <c r="G2806" t="s">
        <v>3756</v>
      </c>
      <c r="H2806" t="s">
        <v>11</v>
      </c>
      <c r="I2806" t="str">
        <f t="shared" si="87"/>
        <v>D0422OB5SKU00300</v>
      </c>
      <c r="J2806">
        <v>275</v>
      </c>
    </row>
    <row r="2807" spans="1:10" x14ac:dyDescent="0.3">
      <c r="A2807" t="s">
        <v>4520</v>
      </c>
      <c r="B2807" t="s">
        <v>4068</v>
      </c>
      <c r="C2807" t="str">
        <f t="shared" si="86"/>
        <v>D0422</v>
      </c>
      <c r="D2807">
        <f>VLOOKUP(C2807,Sheet5!F:H,3,)</f>
        <v>13</v>
      </c>
      <c r="E2807" t="s">
        <v>4547</v>
      </c>
      <c r="F2807" t="s">
        <v>3755</v>
      </c>
      <c r="G2807" t="s">
        <v>3756</v>
      </c>
      <c r="H2807" t="s">
        <v>1682</v>
      </c>
      <c r="I2807" t="str">
        <f t="shared" si="87"/>
        <v>D0422OB5SKU00695</v>
      </c>
      <c r="J2807">
        <v>3</v>
      </c>
    </row>
    <row r="2808" spans="1:10" x14ac:dyDescent="0.3">
      <c r="A2808" t="s">
        <v>4520</v>
      </c>
      <c r="B2808" t="s">
        <v>4068</v>
      </c>
      <c r="C2808" t="str">
        <f t="shared" si="86"/>
        <v>D0422</v>
      </c>
      <c r="D2808">
        <f>VLOOKUP(C2808,Sheet5!F:H,3,)</f>
        <v>13</v>
      </c>
      <c r="E2808" t="s">
        <v>4547</v>
      </c>
      <c r="F2808" t="s">
        <v>3755</v>
      </c>
      <c r="G2808" t="s">
        <v>3756</v>
      </c>
      <c r="H2808" t="s">
        <v>14</v>
      </c>
      <c r="I2808" t="str">
        <f t="shared" si="87"/>
        <v>D0422OB5SKU00292</v>
      </c>
      <c r="J2808">
        <v>20</v>
      </c>
    </row>
    <row r="2809" spans="1:10" x14ac:dyDescent="0.3">
      <c r="A2809" t="s">
        <v>4520</v>
      </c>
      <c r="B2809" t="s">
        <v>4068</v>
      </c>
      <c r="C2809" t="str">
        <f t="shared" si="86"/>
        <v>D0422</v>
      </c>
      <c r="D2809">
        <f>VLOOKUP(C2809,Sheet5!F:H,3,)</f>
        <v>13</v>
      </c>
      <c r="E2809" t="s">
        <v>4547</v>
      </c>
      <c r="F2809" t="s">
        <v>3755</v>
      </c>
      <c r="G2809" t="s">
        <v>3756</v>
      </c>
      <c r="H2809" t="s">
        <v>1656</v>
      </c>
      <c r="I2809" t="str">
        <f t="shared" si="87"/>
        <v>D0422OB5SKU00698</v>
      </c>
      <c r="J2809">
        <v>10</v>
      </c>
    </row>
    <row r="2810" spans="1:10" x14ac:dyDescent="0.3">
      <c r="A2810" t="s">
        <v>4520</v>
      </c>
      <c r="B2810" t="s">
        <v>4068</v>
      </c>
      <c r="C2810" t="str">
        <f t="shared" si="86"/>
        <v>D0422</v>
      </c>
      <c r="D2810">
        <f>VLOOKUP(C2810,Sheet5!F:H,3,)</f>
        <v>13</v>
      </c>
      <c r="E2810" t="s">
        <v>4547</v>
      </c>
      <c r="F2810" t="s">
        <v>3755</v>
      </c>
      <c r="G2810" t="s">
        <v>3756</v>
      </c>
      <c r="H2810" t="s">
        <v>16</v>
      </c>
      <c r="I2810" t="str">
        <f t="shared" si="87"/>
        <v>D0422OB5SKU00530</v>
      </c>
      <c r="J2810">
        <v>2</v>
      </c>
    </row>
    <row r="2811" spans="1:10" x14ac:dyDescent="0.3">
      <c r="A2811" t="s">
        <v>4520</v>
      </c>
      <c r="B2811" t="s">
        <v>4068</v>
      </c>
      <c r="C2811" t="str">
        <f t="shared" si="86"/>
        <v>D0422</v>
      </c>
      <c r="D2811">
        <f>VLOOKUP(C2811,Sheet5!F:H,3,)</f>
        <v>13</v>
      </c>
      <c r="E2811" t="s">
        <v>4547</v>
      </c>
      <c r="F2811" t="s">
        <v>3755</v>
      </c>
      <c r="G2811" t="s">
        <v>3756</v>
      </c>
      <c r="H2811" t="s">
        <v>15</v>
      </c>
      <c r="I2811" t="str">
        <f t="shared" si="87"/>
        <v>D0422OB5SKU00535</v>
      </c>
      <c r="J2811">
        <v>2</v>
      </c>
    </row>
    <row r="2812" spans="1:10" x14ac:dyDescent="0.3">
      <c r="A2812" t="s">
        <v>4520</v>
      </c>
      <c r="B2812" t="s">
        <v>4069</v>
      </c>
      <c r="C2812" t="str">
        <f t="shared" si="86"/>
        <v>D0422</v>
      </c>
      <c r="D2812">
        <f>VLOOKUP(C2812,Sheet5!F:H,3,)</f>
        <v>13</v>
      </c>
      <c r="E2812" t="s">
        <v>4548</v>
      </c>
      <c r="F2812" t="s">
        <v>3755</v>
      </c>
      <c r="G2812" t="s">
        <v>3756</v>
      </c>
      <c r="H2812" t="s">
        <v>11</v>
      </c>
      <c r="I2812" t="str">
        <f t="shared" si="87"/>
        <v>D0422OB6SKU00300</v>
      </c>
      <c r="J2812">
        <v>1000</v>
      </c>
    </row>
    <row r="2813" spans="1:10" x14ac:dyDescent="0.3">
      <c r="A2813" t="s">
        <v>4520</v>
      </c>
      <c r="B2813" t="s">
        <v>4069</v>
      </c>
      <c r="C2813" t="str">
        <f t="shared" si="86"/>
        <v>D0422</v>
      </c>
      <c r="D2813">
        <f>VLOOKUP(C2813,Sheet5!F:H,3,)</f>
        <v>13</v>
      </c>
      <c r="E2813" t="s">
        <v>4548</v>
      </c>
      <c r="F2813" t="s">
        <v>3755</v>
      </c>
      <c r="G2813" t="s">
        <v>3756</v>
      </c>
      <c r="H2813" t="s">
        <v>1682</v>
      </c>
      <c r="I2813" t="str">
        <f t="shared" si="87"/>
        <v>D0422OB6SKU00695</v>
      </c>
      <c r="J2813">
        <v>3</v>
      </c>
    </row>
    <row r="2814" spans="1:10" x14ac:dyDescent="0.3">
      <c r="A2814" t="s">
        <v>4520</v>
      </c>
      <c r="B2814" t="s">
        <v>4069</v>
      </c>
      <c r="C2814" t="str">
        <f t="shared" si="86"/>
        <v>D0422</v>
      </c>
      <c r="D2814">
        <f>VLOOKUP(C2814,Sheet5!F:H,3,)</f>
        <v>13</v>
      </c>
      <c r="E2814" t="s">
        <v>4548</v>
      </c>
      <c r="F2814" t="s">
        <v>3755</v>
      </c>
      <c r="G2814" t="s">
        <v>3756</v>
      </c>
      <c r="H2814" t="s">
        <v>14</v>
      </c>
      <c r="I2814" t="str">
        <f t="shared" si="87"/>
        <v>D0422OB6SKU00292</v>
      </c>
      <c r="J2814">
        <v>10</v>
      </c>
    </row>
    <row r="2815" spans="1:10" x14ac:dyDescent="0.3">
      <c r="A2815" t="s">
        <v>4520</v>
      </c>
      <c r="B2815" t="s">
        <v>4070</v>
      </c>
      <c r="C2815" t="str">
        <f t="shared" si="86"/>
        <v>D0422</v>
      </c>
      <c r="D2815">
        <f>VLOOKUP(C2815,Sheet5!F:H,3,)</f>
        <v>13</v>
      </c>
      <c r="E2815" t="s">
        <v>4549</v>
      </c>
      <c r="F2815" t="s">
        <v>3755</v>
      </c>
      <c r="G2815" t="s">
        <v>3756</v>
      </c>
      <c r="H2815" t="s">
        <v>11</v>
      </c>
      <c r="I2815" t="str">
        <f t="shared" si="87"/>
        <v>D0422OB7SKU00300</v>
      </c>
      <c r="J2815">
        <v>300</v>
      </c>
    </row>
    <row r="2816" spans="1:10" x14ac:dyDescent="0.3">
      <c r="A2816" t="s">
        <v>4520</v>
      </c>
      <c r="B2816" t="s">
        <v>4070</v>
      </c>
      <c r="C2816" t="str">
        <f t="shared" si="86"/>
        <v>D0422</v>
      </c>
      <c r="D2816">
        <f>VLOOKUP(C2816,Sheet5!F:H,3,)</f>
        <v>13</v>
      </c>
      <c r="E2816" t="s">
        <v>4549</v>
      </c>
      <c r="F2816" t="s">
        <v>3755</v>
      </c>
      <c r="G2816" t="s">
        <v>3756</v>
      </c>
      <c r="H2816" t="s">
        <v>1682</v>
      </c>
      <c r="I2816" t="str">
        <f t="shared" si="87"/>
        <v>D0422OB7SKU00695</v>
      </c>
      <c r="J2816">
        <v>3</v>
      </c>
    </row>
    <row r="2817" spans="1:10" x14ac:dyDescent="0.3">
      <c r="A2817" t="s">
        <v>4520</v>
      </c>
      <c r="B2817" t="s">
        <v>4070</v>
      </c>
      <c r="C2817" t="str">
        <f t="shared" si="86"/>
        <v>D0422</v>
      </c>
      <c r="D2817">
        <f>VLOOKUP(C2817,Sheet5!F:H,3,)</f>
        <v>13</v>
      </c>
      <c r="E2817" t="s">
        <v>4549</v>
      </c>
      <c r="F2817" t="s">
        <v>3755</v>
      </c>
      <c r="G2817" t="s">
        <v>3756</v>
      </c>
      <c r="H2817" t="s">
        <v>14</v>
      </c>
      <c r="I2817" t="str">
        <f t="shared" si="87"/>
        <v>D0422OB7SKU00292</v>
      </c>
      <c r="J2817">
        <v>10</v>
      </c>
    </row>
    <row r="2818" spans="1:10" x14ac:dyDescent="0.3">
      <c r="A2818" t="s">
        <v>4520</v>
      </c>
      <c r="B2818" t="s">
        <v>4070</v>
      </c>
      <c r="C2818" t="str">
        <f t="shared" ref="C2818:C2881" si="88">LEFT(B2818,5)</f>
        <v>D0422</v>
      </c>
      <c r="D2818">
        <f>VLOOKUP(C2818,Sheet5!F:H,3,)</f>
        <v>13</v>
      </c>
      <c r="E2818" t="s">
        <v>4549</v>
      </c>
      <c r="F2818" t="s">
        <v>3755</v>
      </c>
      <c r="G2818" t="s">
        <v>3756</v>
      </c>
      <c r="H2818" t="s">
        <v>1656</v>
      </c>
      <c r="I2818" t="str">
        <f t="shared" si="87"/>
        <v>D0422OB7SKU00698</v>
      </c>
      <c r="J2818">
        <v>10</v>
      </c>
    </row>
    <row r="2819" spans="1:10" x14ac:dyDescent="0.3">
      <c r="A2819" t="s">
        <v>4520</v>
      </c>
      <c r="B2819" t="s">
        <v>4070</v>
      </c>
      <c r="C2819" t="str">
        <f t="shared" si="88"/>
        <v>D0422</v>
      </c>
      <c r="D2819">
        <f>VLOOKUP(C2819,Sheet5!F:H,3,)</f>
        <v>13</v>
      </c>
      <c r="E2819" t="s">
        <v>4549</v>
      </c>
      <c r="F2819" t="s">
        <v>3755</v>
      </c>
      <c r="G2819" t="s">
        <v>3756</v>
      </c>
      <c r="H2819" t="s">
        <v>16</v>
      </c>
      <c r="I2819" t="str">
        <f t="shared" ref="I2819:I2882" si="89">B2819&amp;H2819</f>
        <v>D0422OB7SKU00530</v>
      </c>
      <c r="J2819">
        <v>2</v>
      </c>
    </row>
    <row r="2820" spans="1:10" x14ac:dyDescent="0.3">
      <c r="A2820" t="s">
        <v>4520</v>
      </c>
      <c r="B2820" t="s">
        <v>4070</v>
      </c>
      <c r="C2820" t="str">
        <f t="shared" si="88"/>
        <v>D0422</v>
      </c>
      <c r="D2820">
        <f>VLOOKUP(C2820,Sheet5!F:H,3,)</f>
        <v>13</v>
      </c>
      <c r="E2820" t="s">
        <v>4549</v>
      </c>
      <c r="F2820" t="s">
        <v>3755</v>
      </c>
      <c r="G2820" t="s">
        <v>3756</v>
      </c>
      <c r="H2820" t="s">
        <v>15</v>
      </c>
      <c r="I2820" t="str">
        <f t="shared" si="89"/>
        <v>D0422OB7SKU00535</v>
      </c>
      <c r="J2820">
        <v>2</v>
      </c>
    </row>
    <row r="2821" spans="1:10" x14ac:dyDescent="0.3">
      <c r="A2821" t="s">
        <v>4520</v>
      </c>
      <c r="B2821" t="s">
        <v>4071</v>
      </c>
      <c r="C2821" t="str">
        <f t="shared" si="88"/>
        <v>D0422</v>
      </c>
      <c r="D2821">
        <f>VLOOKUP(C2821,Sheet5!F:H,3,)</f>
        <v>13</v>
      </c>
      <c r="E2821" t="s">
        <v>4550</v>
      </c>
      <c r="F2821" t="s">
        <v>3755</v>
      </c>
      <c r="G2821" t="s">
        <v>3756</v>
      </c>
      <c r="H2821" t="s">
        <v>11</v>
      </c>
      <c r="I2821" t="str">
        <f t="shared" si="89"/>
        <v>D0422OB8SKU00300</v>
      </c>
      <c r="J2821">
        <v>260</v>
      </c>
    </row>
    <row r="2822" spans="1:10" x14ac:dyDescent="0.3">
      <c r="A2822" t="s">
        <v>4520</v>
      </c>
      <c r="B2822" t="s">
        <v>4071</v>
      </c>
      <c r="C2822" t="str">
        <f t="shared" si="88"/>
        <v>D0422</v>
      </c>
      <c r="D2822">
        <f>VLOOKUP(C2822,Sheet5!F:H,3,)</f>
        <v>13</v>
      </c>
      <c r="E2822" t="s">
        <v>4550</v>
      </c>
      <c r="F2822" t="s">
        <v>3755</v>
      </c>
      <c r="G2822" t="s">
        <v>3756</v>
      </c>
      <c r="H2822" t="s">
        <v>1682</v>
      </c>
      <c r="I2822" t="str">
        <f t="shared" si="89"/>
        <v>D0422OB8SKU00695</v>
      </c>
      <c r="J2822">
        <v>3</v>
      </c>
    </row>
    <row r="2823" spans="1:10" x14ac:dyDescent="0.3">
      <c r="A2823" t="s">
        <v>4520</v>
      </c>
      <c r="B2823" t="s">
        <v>4071</v>
      </c>
      <c r="C2823" t="str">
        <f t="shared" si="88"/>
        <v>D0422</v>
      </c>
      <c r="D2823">
        <f>VLOOKUP(C2823,Sheet5!F:H,3,)</f>
        <v>13</v>
      </c>
      <c r="E2823" t="s">
        <v>4550</v>
      </c>
      <c r="F2823" t="s">
        <v>3755</v>
      </c>
      <c r="G2823" t="s">
        <v>3756</v>
      </c>
      <c r="H2823" t="s">
        <v>14</v>
      </c>
      <c r="I2823" t="str">
        <f t="shared" si="89"/>
        <v>D0422OB8SKU00292</v>
      </c>
      <c r="J2823">
        <v>10</v>
      </c>
    </row>
    <row r="2824" spans="1:10" x14ac:dyDescent="0.3">
      <c r="A2824" t="s">
        <v>4520</v>
      </c>
      <c r="B2824" t="s">
        <v>4071</v>
      </c>
      <c r="C2824" t="str">
        <f t="shared" si="88"/>
        <v>D0422</v>
      </c>
      <c r="D2824">
        <f>VLOOKUP(C2824,Sheet5!F:H,3,)</f>
        <v>13</v>
      </c>
      <c r="E2824" t="s">
        <v>4550</v>
      </c>
      <c r="F2824" t="s">
        <v>3755</v>
      </c>
      <c r="G2824" t="s">
        <v>3756</v>
      </c>
      <c r="H2824" t="s">
        <v>1656</v>
      </c>
      <c r="I2824" t="str">
        <f t="shared" si="89"/>
        <v>D0422OB8SKU00698</v>
      </c>
      <c r="J2824">
        <v>10</v>
      </c>
    </row>
    <row r="2825" spans="1:10" x14ac:dyDescent="0.3">
      <c r="A2825" t="s">
        <v>4520</v>
      </c>
      <c r="B2825" t="s">
        <v>4071</v>
      </c>
      <c r="C2825" t="str">
        <f t="shared" si="88"/>
        <v>D0422</v>
      </c>
      <c r="D2825">
        <f>VLOOKUP(C2825,Sheet5!F:H,3,)</f>
        <v>13</v>
      </c>
      <c r="E2825" t="s">
        <v>4550</v>
      </c>
      <c r="F2825" t="s">
        <v>3755</v>
      </c>
      <c r="G2825" t="s">
        <v>3756</v>
      </c>
      <c r="H2825" t="s">
        <v>16</v>
      </c>
      <c r="I2825" t="str">
        <f t="shared" si="89"/>
        <v>D0422OB8SKU00530</v>
      </c>
      <c r="J2825">
        <v>2</v>
      </c>
    </row>
    <row r="2826" spans="1:10" x14ac:dyDescent="0.3">
      <c r="A2826" t="s">
        <v>4520</v>
      </c>
      <c r="B2826" t="s">
        <v>4071</v>
      </c>
      <c r="C2826" t="str">
        <f t="shared" si="88"/>
        <v>D0422</v>
      </c>
      <c r="D2826">
        <f>VLOOKUP(C2826,Sheet5!F:H,3,)</f>
        <v>13</v>
      </c>
      <c r="E2826" t="s">
        <v>4550</v>
      </c>
      <c r="F2826" t="s">
        <v>3755</v>
      </c>
      <c r="G2826" t="s">
        <v>3756</v>
      </c>
      <c r="H2826" t="s">
        <v>15</v>
      </c>
      <c r="I2826" t="str">
        <f t="shared" si="89"/>
        <v>D0422OB8SKU00535</v>
      </c>
      <c r="J2826">
        <v>2</v>
      </c>
    </row>
    <row r="2827" spans="1:10" x14ac:dyDescent="0.3">
      <c r="A2827" t="s">
        <v>4520</v>
      </c>
      <c r="B2827" t="s">
        <v>4072</v>
      </c>
      <c r="C2827" t="str">
        <f t="shared" si="88"/>
        <v>D0423</v>
      </c>
      <c r="D2827">
        <f>VLOOKUP(C2827,Sheet5!F:H,3,)</f>
        <v>13</v>
      </c>
      <c r="E2827" t="s">
        <v>4557</v>
      </c>
      <c r="F2827" t="s">
        <v>3757</v>
      </c>
      <c r="G2827" t="s">
        <v>3758</v>
      </c>
      <c r="H2827" t="s">
        <v>11</v>
      </c>
      <c r="I2827" t="str">
        <f t="shared" si="89"/>
        <v>D0423OB1SKU00300</v>
      </c>
      <c r="J2827">
        <v>250</v>
      </c>
    </row>
    <row r="2828" spans="1:10" x14ac:dyDescent="0.3">
      <c r="A2828" t="s">
        <v>4520</v>
      </c>
      <c r="B2828" t="s">
        <v>4072</v>
      </c>
      <c r="C2828" t="str">
        <f t="shared" si="88"/>
        <v>D0423</v>
      </c>
      <c r="D2828">
        <f>VLOOKUP(C2828,Sheet5!F:H,3,)</f>
        <v>13</v>
      </c>
      <c r="E2828" t="s">
        <v>4557</v>
      </c>
      <c r="F2828" t="s">
        <v>3757</v>
      </c>
      <c r="G2828" t="s">
        <v>3758</v>
      </c>
      <c r="H2828" t="s">
        <v>1682</v>
      </c>
      <c r="I2828" t="str">
        <f t="shared" si="89"/>
        <v>D0423OB1SKU00695</v>
      </c>
      <c r="J2828">
        <v>10</v>
      </c>
    </row>
    <row r="2829" spans="1:10" x14ac:dyDescent="0.3">
      <c r="A2829" t="s">
        <v>4520</v>
      </c>
      <c r="B2829" t="s">
        <v>4072</v>
      </c>
      <c r="C2829" t="str">
        <f t="shared" si="88"/>
        <v>D0423</v>
      </c>
      <c r="D2829">
        <f>VLOOKUP(C2829,Sheet5!F:H,3,)</f>
        <v>13</v>
      </c>
      <c r="E2829" t="s">
        <v>4557</v>
      </c>
      <c r="F2829" t="s">
        <v>3757</v>
      </c>
      <c r="G2829" t="s">
        <v>3758</v>
      </c>
      <c r="H2829" t="s">
        <v>1656</v>
      </c>
      <c r="I2829" t="str">
        <f t="shared" si="89"/>
        <v>D0423OB1SKU00698</v>
      </c>
      <c r="J2829">
        <v>10</v>
      </c>
    </row>
    <row r="2830" spans="1:10" x14ac:dyDescent="0.3">
      <c r="A2830" t="s">
        <v>5435</v>
      </c>
      <c r="B2830" t="s">
        <v>5356</v>
      </c>
      <c r="C2830" t="str">
        <f t="shared" si="88"/>
        <v>D0424</v>
      </c>
      <c r="D2830">
        <f>VLOOKUP(C2830,Sheet5!F:H,3,)</f>
        <v>13</v>
      </c>
      <c r="E2830" t="s">
        <v>5382</v>
      </c>
      <c r="F2830" t="s">
        <v>5383</v>
      </c>
      <c r="G2830" t="s">
        <v>5384</v>
      </c>
      <c r="H2830" t="s">
        <v>1478</v>
      </c>
      <c r="I2830" t="str">
        <f t="shared" si="89"/>
        <v>D0424OB25SKU00258</v>
      </c>
      <c r="J2830">
        <v>100</v>
      </c>
    </row>
    <row r="2831" spans="1:10" x14ac:dyDescent="0.3">
      <c r="A2831" t="s">
        <v>5435</v>
      </c>
      <c r="B2831" t="s">
        <v>5356</v>
      </c>
      <c r="C2831" t="str">
        <f t="shared" si="88"/>
        <v>D0424</v>
      </c>
      <c r="D2831">
        <f>VLOOKUP(C2831,Sheet5!F:H,3,)</f>
        <v>13</v>
      </c>
      <c r="E2831" t="s">
        <v>5382</v>
      </c>
      <c r="F2831" t="s">
        <v>5383</v>
      </c>
      <c r="G2831" t="s">
        <v>5384</v>
      </c>
      <c r="H2831" t="s">
        <v>1586</v>
      </c>
      <c r="I2831" t="str">
        <f t="shared" si="89"/>
        <v>D0424OB25SKU00385</v>
      </c>
      <c r="J2831">
        <v>250</v>
      </c>
    </row>
    <row r="2832" spans="1:10" x14ac:dyDescent="0.3">
      <c r="A2832" t="s">
        <v>5435</v>
      </c>
      <c r="B2832" t="s">
        <v>5356</v>
      </c>
      <c r="C2832" t="str">
        <f t="shared" si="88"/>
        <v>D0424</v>
      </c>
      <c r="D2832">
        <f>VLOOKUP(C2832,Sheet5!F:H,3,)</f>
        <v>13</v>
      </c>
      <c r="E2832" t="s">
        <v>5382</v>
      </c>
      <c r="F2832" t="s">
        <v>5383</v>
      </c>
      <c r="G2832" t="s">
        <v>5384</v>
      </c>
      <c r="H2832" t="s">
        <v>13</v>
      </c>
      <c r="I2832" t="str">
        <f t="shared" si="89"/>
        <v>D0424OB25SKU00269</v>
      </c>
      <c r="J2832">
        <v>2</v>
      </c>
    </row>
    <row r="2833" spans="1:10" x14ac:dyDescent="0.3">
      <c r="A2833" t="s">
        <v>5435</v>
      </c>
      <c r="B2833" t="s">
        <v>5356</v>
      </c>
      <c r="C2833" t="str">
        <f t="shared" si="88"/>
        <v>D0424</v>
      </c>
      <c r="D2833">
        <f>VLOOKUP(C2833,Sheet5!F:H,3,)</f>
        <v>13</v>
      </c>
      <c r="E2833" t="s">
        <v>5382</v>
      </c>
      <c r="F2833" t="s">
        <v>5383</v>
      </c>
      <c r="G2833" t="s">
        <v>5384</v>
      </c>
      <c r="H2833" t="s">
        <v>4640</v>
      </c>
      <c r="I2833" t="str">
        <f t="shared" si="89"/>
        <v>D0424OB25SKU00827</v>
      </c>
      <c r="J2833">
        <v>10</v>
      </c>
    </row>
    <row r="2834" spans="1:10" x14ac:dyDescent="0.3">
      <c r="A2834" t="s">
        <v>5435</v>
      </c>
      <c r="B2834" t="s">
        <v>5356</v>
      </c>
      <c r="C2834" t="str">
        <f t="shared" si="88"/>
        <v>D0424</v>
      </c>
      <c r="D2834">
        <f>VLOOKUP(C2834,Sheet5!F:H,3,)</f>
        <v>13</v>
      </c>
      <c r="E2834" t="s">
        <v>5382</v>
      </c>
      <c r="F2834" t="s">
        <v>5383</v>
      </c>
      <c r="G2834" t="s">
        <v>5384</v>
      </c>
      <c r="H2834" t="s">
        <v>4170</v>
      </c>
      <c r="I2834" t="str">
        <f t="shared" si="89"/>
        <v>D0424OB25SKU00762</v>
      </c>
      <c r="J2834">
        <v>10</v>
      </c>
    </row>
    <row r="2835" spans="1:10" x14ac:dyDescent="0.3">
      <c r="A2835" t="s">
        <v>5435</v>
      </c>
      <c r="B2835" t="s">
        <v>5356</v>
      </c>
      <c r="C2835" t="str">
        <f t="shared" si="88"/>
        <v>D0424</v>
      </c>
      <c r="D2835">
        <f>VLOOKUP(C2835,Sheet5!F:H,3,)</f>
        <v>13</v>
      </c>
      <c r="E2835" t="s">
        <v>5382</v>
      </c>
      <c r="F2835" t="s">
        <v>5383</v>
      </c>
      <c r="G2835" t="s">
        <v>5384</v>
      </c>
      <c r="H2835" t="s">
        <v>14</v>
      </c>
      <c r="I2835" t="str">
        <f t="shared" si="89"/>
        <v>D0424OB25SKU00292</v>
      </c>
      <c r="J2835">
        <v>2</v>
      </c>
    </row>
    <row r="2836" spans="1:10" x14ac:dyDescent="0.3">
      <c r="A2836" t="s">
        <v>5435</v>
      </c>
      <c r="B2836" t="s">
        <v>5356</v>
      </c>
      <c r="C2836" t="str">
        <f t="shared" si="88"/>
        <v>D0424</v>
      </c>
      <c r="D2836">
        <f>VLOOKUP(C2836,Sheet5!F:H,3,)</f>
        <v>13</v>
      </c>
      <c r="E2836" t="s">
        <v>5382</v>
      </c>
      <c r="F2836" t="s">
        <v>5383</v>
      </c>
      <c r="G2836" t="s">
        <v>5384</v>
      </c>
      <c r="H2836" t="s">
        <v>14</v>
      </c>
      <c r="I2836" t="str">
        <f t="shared" si="89"/>
        <v>D0424OB25SKU00292</v>
      </c>
      <c r="J2836">
        <v>5</v>
      </c>
    </row>
    <row r="2837" spans="1:10" x14ac:dyDescent="0.3">
      <c r="A2837" t="s">
        <v>5435</v>
      </c>
      <c r="B2837" t="s">
        <v>5356</v>
      </c>
      <c r="C2837" t="str">
        <f t="shared" si="88"/>
        <v>D0424</v>
      </c>
      <c r="D2837">
        <f>VLOOKUP(C2837,Sheet5!F:H,3,)</f>
        <v>13</v>
      </c>
      <c r="E2837" t="s">
        <v>5382</v>
      </c>
      <c r="F2837" t="s">
        <v>5383</v>
      </c>
      <c r="G2837" t="s">
        <v>5384</v>
      </c>
      <c r="H2837" t="s">
        <v>1635</v>
      </c>
      <c r="I2837" t="str">
        <f t="shared" si="89"/>
        <v>D0424OB25SKU00268</v>
      </c>
      <c r="J2837">
        <v>5</v>
      </c>
    </row>
    <row r="2838" spans="1:10" x14ac:dyDescent="0.3">
      <c r="A2838" t="s">
        <v>5435</v>
      </c>
      <c r="B2838" t="s">
        <v>5356</v>
      </c>
      <c r="C2838" t="str">
        <f t="shared" si="88"/>
        <v>D0424</v>
      </c>
      <c r="D2838">
        <f>VLOOKUP(C2838,Sheet5!F:H,3,)</f>
        <v>13</v>
      </c>
      <c r="E2838" t="s">
        <v>5382</v>
      </c>
      <c r="F2838" t="s">
        <v>5383</v>
      </c>
      <c r="G2838" t="s">
        <v>5384</v>
      </c>
      <c r="H2838" t="s">
        <v>2543</v>
      </c>
      <c r="I2838" t="str">
        <f t="shared" si="89"/>
        <v>D0424OB25SKU00670</v>
      </c>
      <c r="J2838">
        <v>4</v>
      </c>
    </row>
    <row r="2839" spans="1:10" x14ac:dyDescent="0.3">
      <c r="A2839" t="s">
        <v>5435</v>
      </c>
      <c r="B2839" t="s">
        <v>5356</v>
      </c>
      <c r="C2839" t="str">
        <f t="shared" si="88"/>
        <v>D0424</v>
      </c>
      <c r="D2839">
        <f>VLOOKUP(C2839,Sheet5!F:H,3,)</f>
        <v>13</v>
      </c>
      <c r="E2839" t="s">
        <v>5382</v>
      </c>
      <c r="F2839" t="s">
        <v>5383</v>
      </c>
      <c r="G2839" t="s">
        <v>5384</v>
      </c>
      <c r="H2839" t="s">
        <v>4271</v>
      </c>
      <c r="I2839" t="str">
        <f t="shared" si="89"/>
        <v>D0424OB25SKU00809</v>
      </c>
      <c r="J2839">
        <v>4</v>
      </c>
    </row>
    <row r="2840" spans="1:10" x14ac:dyDescent="0.3">
      <c r="A2840" t="s">
        <v>5435</v>
      </c>
      <c r="B2840" t="s">
        <v>5362</v>
      </c>
      <c r="C2840" t="str">
        <f t="shared" si="88"/>
        <v>D0424</v>
      </c>
      <c r="D2840">
        <f>VLOOKUP(C2840,Sheet5!F:H,3,)</f>
        <v>13</v>
      </c>
      <c r="E2840" t="s">
        <v>5387</v>
      </c>
      <c r="F2840" t="s">
        <v>5383</v>
      </c>
      <c r="G2840" t="s">
        <v>5384</v>
      </c>
      <c r="H2840" t="s">
        <v>1478</v>
      </c>
      <c r="I2840" t="str">
        <f t="shared" si="89"/>
        <v>D0424OB21SKU00258</v>
      </c>
      <c r="J2840">
        <v>50</v>
      </c>
    </row>
    <row r="2841" spans="1:10" x14ac:dyDescent="0.3">
      <c r="A2841" t="s">
        <v>5435</v>
      </c>
      <c r="B2841" t="s">
        <v>5362</v>
      </c>
      <c r="C2841" t="str">
        <f t="shared" si="88"/>
        <v>D0424</v>
      </c>
      <c r="D2841">
        <f>VLOOKUP(C2841,Sheet5!F:H,3,)</f>
        <v>13</v>
      </c>
      <c r="E2841" t="s">
        <v>5387</v>
      </c>
      <c r="F2841" t="s">
        <v>5383</v>
      </c>
      <c r="G2841" t="s">
        <v>5384</v>
      </c>
      <c r="H2841" t="s">
        <v>1586</v>
      </c>
      <c r="I2841" t="str">
        <f t="shared" si="89"/>
        <v>D0424OB21SKU00385</v>
      </c>
      <c r="J2841">
        <v>300</v>
      </c>
    </row>
    <row r="2842" spans="1:10" x14ac:dyDescent="0.3">
      <c r="A2842" t="s">
        <v>5435</v>
      </c>
      <c r="B2842" t="s">
        <v>5362</v>
      </c>
      <c r="C2842" t="str">
        <f t="shared" si="88"/>
        <v>D0424</v>
      </c>
      <c r="D2842">
        <f>VLOOKUP(C2842,Sheet5!F:H,3,)</f>
        <v>13</v>
      </c>
      <c r="E2842" t="s">
        <v>5387</v>
      </c>
      <c r="F2842" t="s">
        <v>5383</v>
      </c>
      <c r="G2842" t="s">
        <v>5384</v>
      </c>
      <c r="H2842" t="s">
        <v>4640</v>
      </c>
      <c r="I2842" t="str">
        <f t="shared" si="89"/>
        <v>D0424OB21SKU00827</v>
      </c>
      <c r="J2842">
        <v>5</v>
      </c>
    </row>
    <row r="2843" spans="1:10" x14ac:dyDescent="0.3">
      <c r="A2843" t="s">
        <v>5435</v>
      </c>
      <c r="B2843" t="s">
        <v>5362</v>
      </c>
      <c r="C2843" t="str">
        <f t="shared" si="88"/>
        <v>D0424</v>
      </c>
      <c r="D2843">
        <f>VLOOKUP(C2843,Sheet5!F:H,3,)</f>
        <v>13</v>
      </c>
      <c r="E2843" t="s">
        <v>5387</v>
      </c>
      <c r="F2843" t="s">
        <v>5383</v>
      </c>
      <c r="G2843" t="s">
        <v>5384</v>
      </c>
      <c r="H2843" t="s">
        <v>2295</v>
      </c>
      <c r="I2843" t="str">
        <f t="shared" si="89"/>
        <v>D0424OB21SKU00237</v>
      </c>
      <c r="J2843">
        <v>10</v>
      </c>
    </row>
    <row r="2844" spans="1:10" x14ac:dyDescent="0.3">
      <c r="A2844" t="s">
        <v>5435</v>
      </c>
      <c r="B2844" t="s">
        <v>5362</v>
      </c>
      <c r="C2844" t="str">
        <f t="shared" si="88"/>
        <v>D0424</v>
      </c>
      <c r="D2844">
        <f>VLOOKUP(C2844,Sheet5!F:H,3,)</f>
        <v>13</v>
      </c>
      <c r="E2844" t="s">
        <v>5387</v>
      </c>
      <c r="F2844" t="s">
        <v>5383</v>
      </c>
      <c r="G2844" t="s">
        <v>5384</v>
      </c>
      <c r="H2844" t="s">
        <v>1608</v>
      </c>
      <c r="I2844" t="str">
        <f t="shared" si="89"/>
        <v>D0424OB21SKU00216</v>
      </c>
      <c r="J2844">
        <v>3</v>
      </c>
    </row>
    <row r="2845" spans="1:10" x14ac:dyDescent="0.3">
      <c r="A2845" t="s">
        <v>5435</v>
      </c>
      <c r="B2845" t="s">
        <v>5362</v>
      </c>
      <c r="C2845" t="str">
        <f t="shared" si="88"/>
        <v>D0424</v>
      </c>
      <c r="D2845">
        <f>VLOOKUP(C2845,Sheet5!F:H,3,)</f>
        <v>13</v>
      </c>
      <c r="E2845" t="s">
        <v>5387</v>
      </c>
      <c r="F2845" t="s">
        <v>5383</v>
      </c>
      <c r="G2845" t="s">
        <v>5384</v>
      </c>
      <c r="H2845" t="s">
        <v>14</v>
      </c>
      <c r="I2845" t="str">
        <f t="shared" si="89"/>
        <v>D0424OB21SKU00292</v>
      </c>
      <c r="J2845">
        <v>5</v>
      </c>
    </row>
    <row r="2846" spans="1:10" x14ac:dyDescent="0.3">
      <c r="A2846" t="s">
        <v>5435</v>
      </c>
      <c r="B2846" t="s">
        <v>5362</v>
      </c>
      <c r="C2846" t="str">
        <f t="shared" si="88"/>
        <v>D0424</v>
      </c>
      <c r="D2846">
        <f>VLOOKUP(C2846,Sheet5!F:H,3,)</f>
        <v>13</v>
      </c>
      <c r="E2846" t="s">
        <v>5387</v>
      </c>
      <c r="F2846" t="s">
        <v>5383</v>
      </c>
      <c r="G2846" t="s">
        <v>5384</v>
      </c>
      <c r="H2846" t="s">
        <v>1635</v>
      </c>
      <c r="I2846" t="str">
        <f t="shared" si="89"/>
        <v>D0424OB21SKU00268</v>
      </c>
      <c r="J2846">
        <v>15</v>
      </c>
    </row>
    <row r="2847" spans="1:10" x14ac:dyDescent="0.3">
      <c r="A2847" t="s">
        <v>5435</v>
      </c>
      <c r="B2847" t="s">
        <v>5362</v>
      </c>
      <c r="C2847" t="str">
        <f t="shared" si="88"/>
        <v>D0424</v>
      </c>
      <c r="D2847">
        <f>VLOOKUP(C2847,Sheet5!F:H,3,)</f>
        <v>13</v>
      </c>
      <c r="E2847" t="s">
        <v>5387</v>
      </c>
      <c r="F2847" t="s">
        <v>5383</v>
      </c>
      <c r="G2847" t="s">
        <v>5384</v>
      </c>
      <c r="H2847" t="s">
        <v>2543</v>
      </c>
      <c r="I2847" t="str">
        <f t="shared" si="89"/>
        <v>D0424OB21SKU00670</v>
      </c>
      <c r="J2847">
        <v>4</v>
      </c>
    </row>
    <row r="2848" spans="1:10" x14ac:dyDescent="0.3">
      <c r="A2848" t="s">
        <v>5435</v>
      </c>
      <c r="B2848" t="s">
        <v>5362</v>
      </c>
      <c r="C2848" t="str">
        <f t="shared" si="88"/>
        <v>D0424</v>
      </c>
      <c r="D2848">
        <f>VLOOKUP(C2848,Sheet5!F:H,3,)</f>
        <v>13</v>
      </c>
      <c r="E2848" t="s">
        <v>5387</v>
      </c>
      <c r="F2848" t="s">
        <v>5383</v>
      </c>
      <c r="G2848" t="s">
        <v>5384</v>
      </c>
      <c r="H2848" t="s">
        <v>4271</v>
      </c>
      <c r="I2848" t="str">
        <f t="shared" si="89"/>
        <v>D0424OB21SKU00809</v>
      </c>
      <c r="J2848">
        <v>4</v>
      </c>
    </row>
    <row r="2849" spans="1:10" x14ac:dyDescent="0.3">
      <c r="A2849" t="s">
        <v>5435</v>
      </c>
      <c r="B2849" t="s">
        <v>5364</v>
      </c>
      <c r="C2849" t="str">
        <f t="shared" si="88"/>
        <v>D0424</v>
      </c>
      <c r="D2849">
        <f>VLOOKUP(C2849,Sheet5!F:H,3,)</f>
        <v>13</v>
      </c>
      <c r="E2849" t="s">
        <v>5389</v>
      </c>
      <c r="F2849" t="s">
        <v>5383</v>
      </c>
      <c r="G2849" t="s">
        <v>5384</v>
      </c>
      <c r="H2849" t="s">
        <v>1478</v>
      </c>
      <c r="I2849" t="str">
        <f t="shared" si="89"/>
        <v>D0424OB26SKU00258</v>
      </c>
      <c r="J2849">
        <v>100</v>
      </c>
    </row>
    <row r="2850" spans="1:10" x14ac:dyDescent="0.3">
      <c r="A2850" t="s">
        <v>5435</v>
      </c>
      <c r="B2850" t="s">
        <v>5364</v>
      </c>
      <c r="C2850" t="str">
        <f t="shared" si="88"/>
        <v>D0424</v>
      </c>
      <c r="D2850">
        <f>VLOOKUP(C2850,Sheet5!F:H,3,)</f>
        <v>13</v>
      </c>
      <c r="E2850" t="s">
        <v>5389</v>
      </c>
      <c r="F2850" t="s">
        <v>5383</v>
      </c>
      <c r="G2850" t="s">
        <v>5384</v>
      </c>
      <c r="H2850" t="s">
        <v>1586</v>
      </c>
      <c r="I2850" t="str">
        <f t="shared" si="89"/>
        <v>D0424OB26SKU00385</v>
      </c>
      <c r="J2850">
        <v>200</v>
      </c>
    </row>
    <row r="2851" spans="1:10" x14ac:dyDescent="0.3">
      <c r="A2851" t="s">
        <v>5435</v>
      </c>
      <c r="B2851" t="s">
        <v>5364</v>
      </c>
      <c r="C2851" t="str">
        <f t="shared" si="88"/>
        <v>D0424</v>
      </c>
      <c r="D2851">
        <f>VLOOKUP(C2851,Sheet5!F:H,3,)</f>
        <v>13</v>
      </c>
      <c r="E2851" t="s">
        <v>5389</v>
      </c>
      <c r="F2851" t="s">
        <v>5383</v>
      </c>
      <c r="G2851" t="s">
        <v>5384</v>
      </c>
      <c r="H2851" t="s">
        <v>13</v>
      </c>
      <c r="I2851" t="str">
        <f t="shared" si="89"/>
        <v>D0424OB26SKU00269</v>
      </c>
      <c r="J2851">
        <v>2</v>
      </c>
    </row>
    <row r="2852" spans="1:10" x14ac:dyDescent="0.3">
      <c r="A2852" t="s">
        <v>5435</v>
      </c>
      <c r="B2852" t="s">
        <v>5364</v>
      </c>
      <c r="C2852" t="str">
        <f t="shared" si="88"/>
        <v>D0424</v>
      </c>
      <c r="D2852">
        <f>VLOOKUP(C2852,Sheet5!F:H,3,)</f>
        <v>13</v>
      </c>
      <c r="E2852" t="s">
        <v>5389</v>
      </c>
      <c r="F2852" t="s">
        <v>5383</v>
      </c>
      <c r="G2852" t="s">
        <v>5384</v>
      </c>
      <c r="H2852" t="s">
        <v>4640</v>
      </c>
      <c r="I2852" t="str">
        <f t="shared" si="89"/>
        <v>D0424OB26SKU00827</v>
      </c>
      <c r="J2852">
        <v>5</v>
      </c>
    </row>
    <row r="2853" spans="1:10" x14ac:dyDescent="0.3">
      <c r="A2853" t="s">
        <v>5435</v>
      </c>
      <c r="B2853" t="s">
        <v>5364</v>
      </c>
      <c r="C2853" t="str">
        <f t="shared" si="88"/>
        <v>D0424</v>
      </c>
      <c r="D2853">
        <f>VLOOKUP(C2853,Sheet5!F:H,3,)</f>
        <v>13</v>
      </c>
      <c r="E2853" t="s">
        <v>5389</v>
      </c>
      <c r="F2853" t="s">
        <v>5383</v>
      </c>
      <c r="G2853" t="s">
        <v>5384</v>
      </c>
      <c r="H2853" t="s">
        <v>2295</v>
      </c>
      <c r="I2853" t="str">
        <f t="shared" si="89"/>
        <v>D0424OB26SKU00237</v>
      </c>
      <c r="J2853">
        <v>10</v>
      </c>
    </row>
    <row r="2854" spans="1:10" x14ac:dyDescent="0.3">
      <c r="A2854" t="s">
        <v>5435</v>
      </c>
      <c r="B2854" t="s">
        <v>5364</v>
      </c>
      <c r="C2854" t="str">
        <f t="shared" si="88"/>
        <v>D0424</v>
      </c>
      <c r="D2854">
        <f>VLOOKUP(C2854,Sheet5!F:H,3,)</f>
        <v>13</v>
      </c>
      <c r="E2854" t="s">
        <v>5389</v>
      </c>
      <c r="F2854" t="s">
        <v>5383</v>
      </c>
      <c r="G2854" t="s">
        <v>5384</v>
      </c>
      <c r="H2854" t="s">
        <v>1608</v>
      </c>
      <c r="I2854" t="str">
        <f t="shared" si="89"/>
        <v>D0424OB26SKU00216</v>
      </c>
      <c r="J2854">
        <v>2</v>
      </c>
    </row>
    <row r="2855" spans="1:10" x14ac:dyDescent="0.3">
      <c r="A2855" t="s">
        <v>5435</v>
      </c>
      <c r="B2855" t="s">
        <v>5364</v>
      </c>
      <c r="C2855" t="str">
        <f t="shared" si="88"/>
        <v>D0424</v>
      </c>
      <c r="D2855">
        <f>VLOOKUP(C2855,Sheet5!F:H,3,)</f>
        <v>13</v>
      </c>
      <c r="E2855" t="s">
        <v>5389</v>
      </c>
      <c r="F2855" t="s">
        <v>5383</v>
      </c>
      <c r="G2855" t="s">
        <v>5384</v>
      </c>
      <c r="H2855" t="s">
        <v>14</v>
      </c>
      <c r="I2855" t="str">
        <f t="shared" si="89"/>
        <v>D0424OB26SKU00292</v>
      </c>
      <c r="J2855">
        <v>5</v>
      </c>
    </row>
    <row r="2856" spans="1:10" x14ac:dyDescent="0.3">
      <c r="A2856" t="s">
        <v>5435</v>
      </c>
      <c r="B2856" t="s">
        <v>5364</v>
      </c>
      <c r="C2856" t="str">
        <f t="shared" si="88"/>
        <v>D0424</v>
      </c>
      <c r="D2856">
        <f>VLOOKUP(C2856,Sheet5!F:H,3,)</f>
        <v>13</v>
      </c>
      <c r="E2856" t="s">
        <v>5389</v>
      </c>
      <c r="F2856" t="s">
        <v>5383</v>
      </c>
      <c r="G2856" t="s">
        <v>5384</v>
      </c>
      <c r="H2856" t="s">
        <v>1635</v>
      </c>
      <c r="I2856" t="str">
        <f t="shared" si="89"/>
        <v>D0424OB26SKU00268</v>
      </c>
      <c r="J2856">
        <v>5</v>
      </c>
    </row>
    <row r="2857" spans="1:10" x14ac:dyDescent="0.3">
      <c r="A2857" t="s">
        <v>5435</v>
      </c>
      <c r="B2857" t="s">
        <v>5364</v>
      </c>
      <c r="C2857" t="str">
        <f t="shared" si="88"/>
        <v>D0424</v>
      </c>
      <c r="D2857">
        <f>VLOOKUP(C2857,Sheet5!F:H,3,)</f>
        <v>13</v>
      </c>
      <c r="E2857" t="s">
        <v>5389</v>
      </c>
      <c r="F2857" t="s">
        <v>5383</v>
      </c>
      <c r="G2857" t="s">
        <v>5384</v>
      </c>
      <c r="H2857" t="s">
        <v>2543</v>
      </c>
      <c r="I2857" t="str">
        <f t="shared" si="89"/>
        <v>D0424OB26SKU00670</v>
      </c>
      <c r="J2857">
        <v>4</v>
      </c>
    </row>
    <row r="2858" spans="1:10" x14ac:dyDescent="0.3">
      <c r="A2858" t="s">
        <v>5435</v>
      </c>
      <c r="B2858" t="s">
        <v>5364</v>
      </c>
      <c r="C2858" t="str">
        <f t="shared" si="88"/>
        <v>D0424</v>
      </c>
      <c r="D2858">
        <f>VLOOKUP(C2858,Sheet5!F:H,3,)</f>
        <v>13</v>
      </c>
      <c r="E2858" t="s">
        <v>5389</v>
      </c>
      <c r="F2858" t="s">
        <v>5383</v>
      </c>
      <c r="G2858" t="s">
        <v>5384</v>
      </c>
      <c r="H2858" t="s">
        <v>4271</v>
      </c>
      <c r="I2858" t="str">
        <f t="shared" si="89"/>
        <v>D0424OB26SKU00809</v>
      </c>
      <c r="J2858">
        <v>3</v>
      </c>
    </row>
    <row r="2859" spans="1:10" x14ac:dyDescent="0.3">
      <c r="A2859" t="s">
        <v>5435</v>
      </c>
      <c r="B2859" t="s">
        <v>5365</v>
      </c>
      <c r="C2859" t="str">
        <f t="shared" si="88"/>
        <v>D0424</v>
      </c>
      <c r="D2859">
        <f>VLOOKUP(C2859,Sheet5!F:H,3,)</f>
        <v>13</v>
      </c>
      <c r="E2859" t="s">
        <v>5390</v>
      </c>
      <c r="F2859" t="s">
        <v>5383</v>
      </c>
      <c r="G2859" t="s">
        <v>5384</v>
      </c>
      <c r="H2859" t="s">
        <v>1478</v>
      </c>
      <c r="I2859" t="str">
        <f t="shared" si="89"/>
        <v>D0424OB24SKU00258</v>
      </c>
      <c r="J2859">
        <v>150</v>
      </c>
    </row>
    <row r="2860" spans="1:10" x14ac:dyDescent="0.3">
      <c r="A2860" t="s">
        <v>5435</v>
      </c>
      <c r="B2860" t="s">
        <v>5365</v>
      </c>
      <c r="C2860" t="str">
        <f t="shared" si="88"/>
        <v>D0424</v>
      </c>
      <c r="D2860">
        <f>VLOOKUP(C2860,Sheet5!F:H,3,)</f>
        <v>13</v>
      </c>
      <c r="E2860" t="s">
        <v>5390</v>
      </c>
      <c r="F2860" t="s">
        <v>5383</v>
      </c>
      <c r="G2860" t="s">
        <v>5384</v>
      </c>
      <c r="H2860" t="s">
        <v>1586</v>
      </c>
      <c r="I2860" t="str">
        <f t="shared" si="89"/>
        <v>D0424OB24SKU00385</v>
      </c>
      <c r="J2860">
        <v>150</v>
      </c>
    </row>
    <row r="2861" spans="1:10" x14ac:dyDescent="0.3">
      <c r="A2861" t="s">
        <v>5435</v>
      </c>
      <c r="B2861" t="s">
        <v>5365</v>
      </c>
      <c r="C2861" t="str">
        <f t="shared" si="88"/>
        <v>D0424</v>
      </c>
      <c r="D2861">
        <f>VLOOKUP(C2861,Sheet5!F:H,3,)</f>
        <v>13</v>
      </c>
      <c r="E2861" t="s">
        <v>5390</v>
      </c>
      <c r="F2861" t="s">
        <v>5383</v>
      </c>
      <c r="G2861" t="s">
        <v>5384</v>
      </c>
      <c r="H2861" t="s">
        <v>13</v>
      </c>
      <c r="I2861" t="str">
        <f t="shared" si="89"/>
        <v>D0424OB24SKU00269</v>
      </c>
      <c r="J2861">
        <v>1</v>
      </c>
    </row>
    <row r="2862" spans="1:10" x14ac:dyDescent="0.3">
      <c r="A2862" t="s">
        <v>5435</v>
      </c>
      <c r="B2862" t="s">
        <v>5365</v>
      </c>
      <c r="C2862" t="str">
        <f t="shared" si="88"/>
        <v>D0424</v>
      </c>
      <c r="D2862">
        <f>VLOOKUP(C2862,Sheet5!F:H,3,)</f>
        <v>13</v>
      </c>
      <c r="E2862" t="s">
        <v>5390</v>
      </c>
      <c r="F2862" t="s">
        <v>5383</v>
      </c>
      <c r="G2862" t="s">
        <v>5384</v>
      </c>
      <c r="H2862" t="s">
        <v>4640</v>
      </c>
      <c r="I2862" t="str">
        <f t="shared" si="89"/>
        <v>D0424OB24SKU00827</v>
      </c>
      <c r="J2862">
        <v>5</v>
      </c>
    </row>
    <row r="2863" spans="1:10" x14ac:dyDescent="0.3">
      <c r="A2863" t="s">
        <v>5435</v>
      </c>
      <c r="B2863" t="s">
        <v>5365</v>
      </c>
      <c r="C2863" t="str">
        <f t="shared" si="88"/>
        <v>D0424</v>
      </c>
      <c r="D2863">
        <f>VLOOKUP(C2863,Sheet5!F:H,3,)</f>
        <v>13</v>
      </c>
      <c r="E2863" t="s">
        <v>5390</v>
      </c>
      <c r="F2863" t="s">
        <v>5383</v>
      </c>
      <c r="G2863" t="s">
        <v>5384</v>
      </c>
      <c r="H2863" t="s">
        <v>4170</v>
      </c>
      <c r="I2863" t="str">
        <f t="shared" si="89"/>
        <v>D0424OB24SKU00762</v>
      </c>
      <c r="J2863">
        <v>10</v>
      </c>
    </row>
    <row r="2864" spans="1:10" x14ac:dyDescent="0.3">
      <c r="A2864" t="s">
        <v>5435</v>
      </c>
      <c r="B2864" t="s">
        <v>5365</v>
      </c>
      <c r="C2864" t="str">
        <f t="shared" si="88"/>
        <v>D0424</v>
      </c>
      <c r="D2864">
        <f>VLOOKUP(C2864,Sheet5!F:H,3,)</f>
        <v>13</v>
      </c>
      <c r="E2864" t="s">
        <v>5390</v>
      </c>
      <c r="F2864" t="s">
        <v>5383</v>
      </c>
      <c r="G2864" t="s">
        <v>5384</v>
      </c>
      <c r="H2864" t="s">
        <v>1608</v>
      </c>
      <c r="I2864" t="str">
        <f t="shared" si="89"/>
        <v>D0424OB24SKU00216</v>
      </c>
      <c r="J2864">
        <v>2</v>
      </c>
    </row>
    <row r="2865" spans="1:10" x14ac:dyDescent="0.3">
      <c r="A2865" t="s">
        <v>5435</v>
      </c>
      <c r="B2865" t="s">
        <v>5365</v>
      </c>
      <c r="C2865" t="str">
        <f t="shared" si="88"/>
        <v>D0424</v>
      </c>
      <c r="D2865">
        <f>VLOOKUP(C2865,Sheet5!F:H,3,)</f>
        <v>13</v>
      </c>
      <c r="E2865" t="s">
        <v>5390</v>
      </c>
      <c r="F2865" t="s">
        <v>5383</v>
      </c>
      <c r="G2865" t="s">
        <v>5384</v>
      </c>
      <c r="H2865" t="s">
        <v>14</v>
      </c>
      <c r="I2865" t="str">
        <f t="shared" si="89"/>
        <v>D0424OB24SKU00292</v>
      </c>
      <c r="J2865">
        <v>2</v>
      </c>
    </row>
    <row r="2866" spans="1:10" x14ac:dyDescent="0.3">
      <c r="A2866" t="s">
        <v>5435</v>
      </c>
      <c r="B2866" t="s">
        <v>5365</v>
      </c>
      <c r="C2866" t="str">
        <f t="shared" si="88"/>
        <v>D0424</v>
      </c>
      <c r="D2866">
        <f>VLOOKUP(C2866,Sheet5!F:H,3,)</f>
        <v>13</v>
      </c>
      <c r="E2866" t="s">
        <v>5390</v>
      </c>
      <c r="F2866" t="s">
        <v>5383</v>
      </c>
      <c r="G2866" t="s">
        <v>5384</v>
      </c>
      <c r="H2866" t="s">
        <v>1635</v>
      </c>
      <c r="I2866" t="str">
        <f t="shared" si="89"/>
        <v>D0424OB24SKU00268</v>
      </c>
      <c r="J2866">
        <v>5</v>
      </c>
    </row>
    <row r="2867" spans="1:10" x14ac:dyDescent="0.3">
      <c r="A2867" t="s">
        <v>5435</v>
      </c>
      <c r="B2867" t="s">
        <v>5365</v>
      </c>
      <c r="C2867" t="str">
        <f t="shared" si="88"/>
        <v>D0424</v>
      </c>
      <c r="D2867">
        <f>VLOOKUP(C2867,Sheet5!F:H,3,)</f>
        <v>13</v>
      </c>
      <c r="E2867" t="s">
        <v>5390</v>
      </c>
      <c r="F2867" t="s">
        <v>5383</v>
      </c>
      <c r="G2867" t="s">
        <v>5384</v>
      </c>
      <c r="H2867" t="s">
        <v>2543</v>
      </c>
      <c r="I2867" t="str">
        <f t="shared" si="89"/>
        <v>D0424OB24SKU00670</v>
      </c>
      <c r="J2867">
        <v>4</v>
      </c>
    </row>
    <row r="2868" spans="1:10" x14ac:dyDescent="0.3">
      <c r="A2868" t="s">
        <v>5435</v>
      </c>
      <c r="B2868" t="s">
        <v>5365</v>
      </c>
      <c r="C2868" t="str">
        <f t="shared" si="88"/>
        <v>D0424</v>
      </c>
      <c r="D2868">
        <f>VLOOKUP(C2868,Sheet5!F:H,3,)</f>
        <v>13</v>
      </c>
      <c r="E2868" t="s">
        <v>5390</v>
      </c>
      <c r="F2868" t="s">
        <v>5383</v>
      </c>
      <c r="G2868" t="s">
        <v>5384</v>
      </c>
      <c r="H2868" t="s">
        <v>4271</v>
      </c>
      <c r="I2868" t="str">
        <f t="shared" si="89"/>
        <v>D0424OB24SKU00809</v>
      </c>
      <c r="J2868">
        <v>3</v>
      </c>
    </row>
    <row r="2869" spans="1:10" x14ac:dyDescent="0.3">
      <c r="A2869" t="s">
        <v>5435</v>
      </c>
      <c r="B2869" t="s">
        <v>5369</v>
      </c>
      <c r="C2869" t="str">
        <f t="shared" si="88"/>
        <v>D0424</v>
      </c>
      <c r="D2869">
        <f>VLOOKUP(C2869,Sheet5!F:H,3,)</f>
        <v>13</v>
      </c>
      <c r="E2869" t="s">
        <v>5402</v>
      </c>
      <c r="F2869" t="s">
        <v>5383</v>
      </c>
      <c r="G2869" t="s">
        <v>5384</v>
      </c>
      <c r="H2869" t="s">
        <v>11</v>
      </c>
      <c r="I2869" t="str">
        <f t="shared" si="89"/>
        <v>D0424OB22SKU00300</v>
      </c>
      <c r="J2869">
        <v>20</v>
      </c>
    </row>
    <row r="2870" spans="1:10" x14ac:dyDescent="0.3">
      <c r="A2870" t="s">
        <v>5435</v>
      </c>
      <c r="B2870" t="s">
        <v>5369</v>
      </c>
      <c r="C2870" t="str">
        <f t="shared" si="88"/>
        <v>D0424</v>
      </c>
      <c r="D2870">
        <f>VLOOKUP(C2870,Sheet5!F:H,3,)</f>
        <v>13</v>
      </c>
      <c r="E2870" t="s">
        <v>5402</v>
      </c>
      <c r="F2870" t="s">
        <v>5383</v>
      </c>
      <c r="G2870" t="s">
        <v>5384</v>
      </c>
      <c r="H2870" t="s">
        <v>13</v>
      </c>
      <c r="I2870" t="str">
        <f t="shared" si="89"/>
        <v>D0424OB22SKU00269</v>
      </c>
      <c r="J2870">
        <v>5</v>
      </c>
    </row>
    <row r="2871" spans="1:10" x14ac:dyDescent="0.3">
      <c r="A2871" t="s">
        <v>5435</v>
      </c>
      <c r="B2871" t="s">
        <v>5369</v>
      </c>
      <c r="C2871" t="str">
        <f t="shared" si="88"/>
        <v>D0424</v>
      </c>
      <c r="D2871">
        <f>VLOOKUP(C2871,Sheet5!F:H,3,)</f>
        <v>13</v>
      </c>
      <c r="E2871" t="s">
        <v>5402</v>
      </c>
      <c r="F2871" t="s">
        <v>5383</v>
      </c>
      <c r="G2871" t="s">
        <v>5384</v>
      </c>
      <c r="H2871" t="s">
        <v>4640</v>
      </c>
      <c r="I2871" t="str">
        <f t="shared" si="89"/>
        <v>D0424OB22SKU00827</v>
      </c>
      <c r="J2871">
        <v>15</v>
      </c>
    </row>
    <row r="2872" spans="1:10" x14ac:dyDescent="0.3">
      <c r="A2872" t="s">
        <v>5435</v>
      </c>
      <c r="B2872" t="s">
        <v>5369</v>
      </c>
      <c r="C2872" t="str">
        <f t="shared" si="88"/>
        <v>D0424</v>
      </c>
      <c r="D2872">
        <f>VLOOKUP(C2872,Sheet5!F:H,3,)</f>
        <v>13</v>
      </c>
      <c r="E2872" t="s">
        <v>5402</v>
      </c>
      <c r="F2872" t="s">
        <v>5383</v>
      </c>
      <c r="G2872" t="s">
        <v>5384</v>
      </c>
      <c r="H2872" t="s">
        <v>1656</v>
      </c>
      <c r="I2872" t="str">
        <f t="shared" si="89"/>
        <v>D0424OB22SKU00698</v>
      </c>
      <c r="J2872">
        <v>15</v>
      </c>
    </row>
    <row r="2873" spans="1:10" x14ac:dyDescent="0.3">
      <c r="A2873" t="s">
        <v>5435</v>
      </c>
      <c r="B2873" t="s">
        <v>5369</v>
      </c>
      <c r="C2873" t="str">
        <f t="shared" si="88"/>
        <v>D0424</v>
      </c>
      <c r="D2873">
        <f>VLOOKUP(C2873,Sheet5!F:H,3,)</f>
        <v>13</v>
      </c>
      <c r="E2873" t="s">
        <v>5402</v>
      </c>
      <c r="F2873" t="s">
        <v>5383</v>
      </c>
      <c r="G2873" t="s">
        <v>5384</v>
      </c>
      <c r="H2873" t="s">
        <v>12</v>
      </c>
      <c r="I2873" t="str">
        <f t="shared" si="89"/>
        <v>D0424OB22SKU00296</v>
      </c>
      <c r="J2873">
        <v>8</v>
      </c>
    </row>
    <row r="2874" spans="1:10" x14ac:dyDescent="0.3">
      <c r="A2874" t="s">
        <v>5435</v>
      </c>
      <c r="B2874" t="s">
        <v>5369</v>
      </c>
      <c r="C2874" t="str">
        <f t="shared" si="88"/>
        <v>D0424</v>
      </c>
      <c r="D2874">
        <f>VLOOKUP(C2874,Sheet5!F:H,3,)</f>
        <v>13</v>
      </c>
      <c r="E2874" t="s">
        <v>5402</v>
      </c>
      <c r="F2874" t="s">
        <v>5383</v>
      </c>
      <c r="G2874" t="s">
        <v>5384</v>
      </c>
      <c r="H2874" t="s">
        <v>14</v>
      </c>
      <c r="I2874" t="str">
        <f t="shared" si="89"/>
        <v>D0424OB22SKU00292</v>
      </c>
      <c r="J2874">
        <v>10</v>
      </c>
    </row>
    <row r="2875" spans="1:10" x14ac:dyDescent="0.3">
      <c r="A2875" t="s">
        <v>5435</v>
      </c>
      <c r="B2875" t="s">
        <v>5369</v>
      </c>
      <c r="C2875" t="str">
        <f t="shared" si="88"/>
        <v>D0424</v>
      </c>
      <c r="D2875">
        <f>VLOOKUP(C2875,Sheet5!F:H,3,)</f>
        <v>13</v>
      </c>
      <c r="E2875" t="s">
        <v>5402</v>
      </c>
      <c r="F2875" t="s">
        <v>5383</v>
      </c>
      <c r="G2875" t="s">
        <v>5384</v>
      </c>
      <c r="H2875" t="s">
        <v>4192</v>
      </c>
      <c r="I2875" t="str">
        <f t="shared" si="89"/>
        <v>D0424OB22SKU00739</v>
      </c>
      <c r="J2875">
        <v>20</v>
      </c>
    </row>
    <row r="2876" spans="1:10" x14ac:dyDescent="0.3">
      <c r="A2876" t="s">
        <v>5435</v>
      </c>
      <c r="B2876" t="s">
        <v>5369</v>
      </c>
      <c r="C2876" t="str">
        <f t="shared" si="88"/>
        <v>D0424</v>
      </c>
      <c r="D2876">
        <f>VLOOKUP(C2876,Sheet5!F:H,3,)</f>
        <v>13</v>
      </c>
      <c r="E2876" t="s">
        <v>5402</v>
      </c>
      <c r="F2876" t="s">
        <v>5383</v>
      </c>
      <c r="G2876" t="s">
        <v>5384</v>
      </c>
      <c r="H2876" t="s">
        <v>15</v>
      </c>
      <c r="I2876" t="str">
        <f t="shared" si="89"/>
        <v>D0424OB22SKU00535</v>
      </c>
      <c r="J2876">
        <v>7</v>
      </c>
    </row>
    <row r="2877" spans="1:10" x14ac:dyDescent="0.3">
      <c r="A2877" t="s">
        <v>5435</v>
      </c>
      <c r="B2877" t="s">
        <v>5369</v>
      </c>
      <c r="C2877" t="str">
        <f t="shared" si="88"/>
        <v>D0424</v>
      </c>
      <c r="D2877">
        <f>VLOOKUP(C2877,Sheet5!F:H,3,)</f>
        <v>13</v>
      </c>
      <c r="E2877" t="s">
        <v>5402</v>
      </c>
      <c r="F2877" t="s">
        <v>5383</v>
      </c>
      <c r="G2877" t="s">
        <v>5384</v>
      </c>
      <c r="H2877" t="s">
        <v>16</v>
      </c>
      <c r="I2877" t="str">
        <f t="shared" si="89"/>
        <v>D0424OB22SKU00530</v>
      </c>
      <c r="J2877">
        <v>8</v>
      </c>
    </row>
    <row r="2878" spans="1:10" x14ac:dyDescent="0.3">
      <c r="A2878" t="s">
        <v>5435</v>
      </c>
      <c r="B2878" t="s">
        <v>5370</v>
      </c>
      <c r="C2878" t="str">
        <f t="shared" si="88"/>
        <v>D0424</v>
      </c>
      <c r="D2878">
        <f>VLOOKUP(C2878,Sheet5!F:H,3,)</f>
        <v>13</v>
      </c>
      <c r="E2878" t="s">
        <v>5404</v>
      </c>
      <c r="F2878" t="s">
        <v>5383</v>
      </c>
      <c r="G2878" t="s">
        <v>5384</v>
      </c>
      <c r="H2878" t="s">
        <v>11</v>
      </c>
      <c r="I2878" t="str">
        <f t="shared" si="89"/>
        <v>D0424OB23SKU00300</v>
      </c>
      <c r="J2878">
        <v>20</v>
      </c>
    </row>
    <row r="2879" spans="1:10" x14ac:dyDescent="0.3">
      <c r="A2879" t="s">
        <v>5435</v>
      </c>
      <c r="B2879" t="s">
        <v>5370</v>
      </c>
      <c r="C2879" t="str">
        <f t="shared" si="88"/>
        <v>D0424</v>
      </c>
      <c r="D2879">
        <f>VLOOKUP(C2879,Sheet5!F:H,3,)</f>
        <v>13</v>
      </c>
      <c r="E2879" t="s">
        <v>5404</v>
      </c>
      <c r="F2879" t="s">
        <v>5383</v>
      </c>
      <c r="G2879" t="s">
        <v>5384</v>
      </c>
      <c r="H2879" t="s">
        <v>13</v>
      </c>
      <c r="I2879" t="str">
        <f t="shared" si="89"/>
        <v>D0424OB23SKU00269</v>
      </c>
      <c r="J2879">
        <v>5</v>
      </c>
    </row>
    <row r="2880" spans="1:10" x14ac:dyDescent="0.3">
      <c r="A2880" t="s">
        <v>5435</v>
      </c>
      <c r="B2880" t="s">
        <v>5370</v>
      </c>
      <c r="C2880" t="str">
        <f t="shared" si="88"/>
        <v>D0424</v>
      </c>
      <c r="D2880">
        <f>VLOOKUP(C2880,Sheet5!F:H,3,)</f>
        <v>13</v>
      </c>
      <c r="E2880" t="s">
        <v>5404</v>
      </c>
      <c r="F2880" t="s">
        <v>5383</v>
      </c>
      <c r="G2880" t="s">
        <v>5384</v>
      </c>
      <c r="H2880" t="s">
        <v>4640</v>
      </c>
      <c r="I2880" t="str">
        <f t="shared" si="89"/>
        <v>D0424OB23SKU00827</v>
      </c>
      <c r="J2880">
        <v>15</v>
      </c>
    </row>
    <row r="2881" spans="1:10" x14ac:dyDescent="0.3">
      <c r="A2881" t="s">
        <v>5435</v>
      </c>
      <c r="B2881" t="s">
        <v>5370</v>
      </c>
      <c r="C2881" t="str">
        <f t="shared" si="88"/>
        <v>D0424</v>
      </c>
      <c r="D2881">
        <f>VLOOKUP(C2881,Sheet5!F:H,3,)</f>
        <v>13</v>
      </c>
      <c r="E2881" t="s">
        <v>5404</v>
      </c>
      <c r="F2881" t="s">
        <v>5383</v>
      </c>
      <c r="G2881" t="s">
        <v>5384</v>
      </c>
      <c r="H2881" t="s">
        <v>1656</v>
      </c>
      <c r="I2881" t="str">
        <f t="shared" si="89"/>
        <v>D0424OB23SKU00698</v>
      </c>
      <c r="J2881">
        <v>15</v>
      </c>
    </row>
    <row r="2882" spans="1:10" x14ac:dyDescent="0.3">
      <c r="A2882" t="s">
        <v>5435</v>
      </c>
      <c r="B2882" t="s">
        <v>5370</v>
      </c>
      <c r="C2882" t="str">
        <f t="shared" ref="C2882:C2945" si="90">LEFT(B2882,5)</f>
        <v>D0424</v>
      </c>
      <c r="D2882">
        <f>VLOOKUP(C2882,Sheet5!F:H,3,)</f>
        <v>13</v>
      </c>
      <c r="E2882" t="s">
        <v>5404</v>
      </c>
      <c r="F2882" t="s">
        <v>5383</v>
      </c>
      <c r="G2882" t="s">
        <v>5384</v>
      </c>
      <c r="H2882" t="s">
        <v>12</v>
      </c>
      <c r="I2882" t="str">
        <f t="shared" si="89"/>
        <v>D0424OB23SKU00296</v>
      </c>
      <c r="J2882">
        <v>8</v>
      </c>
    </row>
    <row r="2883" spans="1:10" x14ac:dyDescent="0.3">
      <c r="A2883" t="s">
        <v>5435</v>
      </c>
      <c r="B2883" t="s">
        <v>5370</v>
      </c>
      <c r="C2883" t="str">
        <f t="shared" si="90"/>
        <v>D0424</v>
      </c>
      <c r="D2883">
        <f>VLOOKUP(C2883,Sheet5!F:H,3,)</f>
        <v>13</v>
      </c>
      <c r="E2883" t="s">
        <v>5404</v>
      </c>
      <c r="F2883" t="s">
        <v>5383</v>
      </c>
      <c r="G2883" t="s">
        <v>5384</v>
      </c>
      <c r="H2883" t="s">
        <v>14</v>
      </c>
      <c r="I2883" t="str">
        <f t="shared" ref="I2883:I2946" si="91">B2883&amp;H2883</f>
        <v>D0424OB23SKU00292</v>
      </c>
      <c r="J2883">
        <v>10</v>
      </c>
    </row>
    <row r="2884" spans="1:10" x14ac:dyDescent="0.3">
      <c r="A2884" t="s">
        <v>5435</v>
      </c>
      <c r="B2884" t="s">
        <v>5370</v>
      </c>
      <c r="C2884" t="str">
        <f t="shared" si="90"/>
        <v>D0424</v>
      </c>
      <c r="D2884">
        <f>VLOOKUP(C2884,Sheet5!F:H,3,)</f>
        <v>13</v>
      </c>
      <c r="E2884" t="s">
        <v>5404</v>
      </c>
      <c r="F2884" t="s">
        <v>5383</v>
      </c>
      <c r="G2884" t="s">
        <v>5384</v>
      </c>
      <c r="H2884" t="s">
        <v>4192</v>
      </c>
      <c r="I2884" t="str">
        <f t="shared" si="91"/>
        <v>D0424OB23SKU00739</v>
      </c>
      <c r="J2884">
        <v>20</v>
      </c>
    </row>
    <row r="2885" spans="1:10" x14ac:dyDescent="0.3">
      <c r="A2885" t="s">
        <v>5435</v>
      </c>
      <c r="B2885" t="s">
        <v>5370</v>
      </c>
      <c r="C2885" t="str">
        <f t="shared" si="90"/>
        <v>D0424</v>
      </c>
      <c r="D2885">
        <f>VLOOKUP(C2885,Sheet5!F:H,3,)</f>
        <v>13</v>
      </c>
      <c r="E2885" t="s">
        <v>5404</v>
      </c>
      <c r="F2885" t="s">
        <v>5383</v>
      </c>
      <c r="G2885" t="s">
        <v>5384</v>
      </c>
      <c r="H2885" t="s">
        <v>15</v>
      </c>
      <c r="I2885" t="str">
        <f t="shared" si="91"/>
        <v>D0424OB23SKU00535</v>
      </c>
      <c r="J2885">
        <v>7</v>
      </c>
    </row>
    <row r="2886" spans="1:10" x14ac:dyDescent="0.3">
      <c r="A2886" t="s">
        <v>5435</v>
      </c>
      <c r="B2886" t="s">
        <v>5370</v>
      </c>
      <c r="C2886" t="str">
        <f t="shared" si="90"/>
        <v>D0424</v>
      </c>
      <c r="D2886">
        <f>VLOOKUP(C2886,Sheet5!F:H,3,)</f>
        <v>13</v>
      </c>
      <c r="E2886" t="s">
        <v>5404</v>
      </c>
      <c r="F2886" t="s">
        <v>5383</v>
      </c>
      <c r="G2886" t="s">
        <v>5384</v>
      </c>
      <c r="H2886" t="s">
        <v>16</v>
      </c>
      <c r="I2886" t="str">
        <f t="shared" si="91"/>
        <v>D0424OB23SKU00530</v>
      </c>
      <c r="J2886">
        <v>8</v>
      </c>
    </row>
    <row r="2887" spans="1:10" x14ac:dyDescent="0.3">
      <c r="A2887" t="s">
        <v>5435</v>
      </c>
      <c r="B2887" t="s">
        <v>5371</v>
      </c>
      <c r="C2887" t="str">
        <f t="shared" si="90"/>
        <v>D0424</v>
      </c>
      <c r="D2887">
        <f>VLOOKUP(C2887,Sheet5!F:H,3,)</f>
        <v>13</v>
      </c>
      <c r="E2887" t="s">
        <v>4678</v>
      </c>
      <c r="F2887" t="s">
        <v>5383</v>
      </c>
      <c r="G2887" t="s">
        <v>5384</v>
      </c>
      <c r="H2887" t="s">
        <v>1478</v>
      </c>
      <c r="I2887" t="str">
        <f t="shared" si="91"/>
        <v>D0424OB29SKU00258</v>
      </c>
      <c r="J2887">
        <v>470</v>
      </c>
    </row>
    <row r="2888" spans="1:10" x14ac:dyDescent="0.3">
      <c r="A2888" t="s">
        <v>5435</v>
      </c>
      <c r="B2888" t="s">
        <v>5371</v>
      </c>
      <c r="C2888" t="str">
        <f t="shared" si="90"/>
        <v>D0424</v>
      </c>
      <c r="D2888">
        <f>VLOOKUP(C2888,Sheet5!F:H,3,)</f>
        <v>13</v>
      </c>
      <c r="E2888" t="s">
        <v>4678</v>
      </c>
      <c r="F2888" t="s">
        <v>5383</v>
      </c>
      <c r="G2888" t="s">
        <v>5384</v>
      </c>
      <c r="H2888" t="s">
        <v>1586</v>
      </c>
      <c r="I2888" t="str">
        <f t="shared" si="91"/>
        <v>D0424OB29SKU00385</v>
      </c>
      <c r="J2888">
        <v>500</v>
      </c>
    </row>
    <row r="2889" spans="1:10" x14ac:dyDescent="0.3">
      <c r="A2889" t="s">
        <v>5435</v>
      </c>
      <c r="B2889" t="s">
        <v>5371</v>
      </c>
      <c r="C2889" t="str">
        <f t="shared" si="90"/>
        <v>D0424</v>
      </c>
      <c r="D2889">
        <f>VLOOKUP(C2889,Sheet5!F:H,3,)</f>
        <v>13</v>
      </c>
      <c r="E2889" t="s">
        <v>4678</v>
      </c>
      <c r="F2889" t="s">
        <v>5383</v>
      </c>
      <c r="G2889" t="s">
        <v>5384</v>
      </c>
      <c r="H2889" t="s">
        <v>11</v>
      </c>
      <c r="I2889" t="str">
        <f t="shared" si="91"/>
        <v>D0424OB29SKU00300</v>
      </c>
      <c r="J2889">
        <v>10</v>
      </c>
    </row>
    <row r="2890" spans="1:10" x14ac:dyDescent="0.3">
      <c r="A2890" t="s">
        <v>5435</v>
      </c>
      <c r="B2890" t="s">
        <v>5371</v>
      </c>
      <c r="C2890" t="str">
        <f t="shared" si="90"/>
        <v>D0424</v>
      </c>
      <c r="D2890">
        <f>VLOOKUP(C2890,Sheet5!F:H,3,)</f>
        <v>13</v>
      </c>
      <c r="E2890" t="s">
        <v>4678</v>
      </c>
      <c r="F2890" t="s">
        <v>5383</v>
      </c>
      <c r="G2890" t="s">
        <v>5384</v>
      </c>
      <c r="H2890" t="s">
        <v>13</v>
      </c>
      <c r="I2890" t="str">
        <f t="shared" si="91"/>
        <v>D0424OB29SKU00269</v>
      </c>
      <c r="J2890">
        <v>10</v>
      </c>
    </row>
    <row r="2891" spans="1:10" x14ac:dyDescent="0.3">
      <c r="A2891" t="s">
        <v>5435</v>
      </c>
      <c r="B2891" t="s">
        <v>5371</v>
      </c>
      <c r="C2891" t="str">
        <f t="shared" si="90"/>
        <v>D0424</v>
      </c>
      <c r="D2891">
        <f>VLOOKUP(C2891,Sheet5!F:H,3,)</f>
        <v>13</v>
      </c>
      <c r="E2891" t="s">
        <v>4678</v>
      </c>
      <c r="F2891" t="s">
        <v>5383</v>
      </c>
      <c r="G2891" t="s">
        <v>5384</v>
      </c>
      <c r="H2891" t="s">
        <v>4640</v>
      </c>
      <c r="I2891" t="str">
        <f t="shared" si="91"/>
        <v>D0424OB29SKU00827</v>
      </c>
      <c r="J2891">
        <v>25</v>
      </c>
    </row>
    <row r="2892" spans="1:10" x14ac:dyDescent="0.3">
      <c r="A2892" t="s">
        <v>5435</v>
      </c>
      <c r="B2892" t="s">
        <v>5371</v>
      </c>
      <c r="C2892" t="str">
        <f t="shared" si="90"/>
        <v>D0424</v>
      </c>
      <c r="D2892">
        <f>VLOOKUP(C2892,Sheet5!F:H,3,)</f>
        <v>13</v>
      </c>
      <c r="E2892" t="s">
        <v>4678</v>
      </c>
      <c r="F2892" t="s">
        <v>5383</v>
      </c>
      <c r="G2892" t="s">
        <v>5384</v>
      </c>
      <c r="H2892" t="s">
        <v>12</v>
      </c>
      <c r="I2892" t="str">
        <f t="shared" si="91"/>
        <v>D0424OB29SKU00296</v>
      </c>
      <c r="J2892">
        <v>8</v>
      </c>
    </row>
    <row r="2893" spans="1:10" x14ac:dyDescent="0.3">
      <c r="A2893" t="s">
        <v>5435</v>
      </c>
      <c r="B2893" t="s">
        <v>5371</v>
      </c>
      <c r="C2893" t="str">
        <f t="shared" si="90"/>
        <v>D0424</v>
      </c>
      <c r="D2893">
        <f>VLOOKUP(C2893,Sheet5!F:H,3,)</f>
        <v>13</v>
      </c>
      <c r="E2893" t="s">
        <v>4678</v>
      </c>
      <c r="F2893" t="s">
        <v>5383</v>
      </c>
      <c r="G2893" t="s">
        <v>5384</v>
      </c>
      <c r="H2893" t="s">
        <v>2295</v>
      </c>
      <c r="I2893" t="str">
        <f t="shared" si="91"/>
        <v>D0424OB29SKU00237</v>
      </c>
      <c r="J2893">
        <v>10</v>
      </c>
    </row>
    <row r="2894" spans="1:10" x14ac:dyDescent="0.3">
      <c r="A2894" t="s">
        <v>5435</v>
      </c>
      <c r="B2894" t="s">
        <v>5371</v>
      </c>
      <c r="C2894" t="str">
        <f t="shared" si="90"/>
        <v>D0424</v>
      </c>
      <c r="D2894">
        <f>VLOOKUP(C2894,Sheet5!F:H,3,)</f>
        <v>13</v>
      </c>
      <c r="E2894" t="s">
        <v>4678</v>
      </c>
      <c r="F2894" t="s">
        <v>5383</v>
      </c>
      <c r="G2894" t="s">
        <v>5384</v>
      </c>
      <c r="H2894" t="s">
        <v>1656</v>
      </c>
      <c r="I2894" t="str">
        <f t="shared" si="91"/>
        <v>D0424OB29SKU00698</v>
      </c>
      <c r="J2894">
        <v>10</v>
      </c>
    </row>
    <row r="2895" spans="1:10" x14ac:dyDescent="0.3">
      <c r="A2895" t="s">
        <v>5435</v>
      </c>
      <c r="B2895" t="s">
        <v>5371</v>
      </c>
      <c r="C2895" t="str">
        <f t="shared" si="90"/>
        <v>D0424</v>
      </c>
      <c r="D2895">
        <f>VLOOKUP(C2895,Sheet5!F:H,3,)</f>
        <v>13</v>
      </c>
      <c r="E2895" t="s">
        <v>4678</v>
      </c>
      <c r="F2895" t="s">
        <v>5383</v>
      </c>
      <c r="G2895" t="s">
        <v>5384</v>
      </c>
      <c r="H2895" t="s">
        <v>4170</v>
      </c>
      <c r="I2895" t="str">
        <f t="shared" si="91"/>
        <v>D0424OB29SKU00762</v>
      </c>
      <c r="J2895">
        <v>10</v>
      </c>
    </row>
    <row r="2896" spans="1:10" x14ac:dyDescent="0.3">
      <c r="A2896" t="s">
        <v>5435</v>
      </c>
      <c r="B2896" t="s">
        <v>5371</v>
      </c>
      <c r="C2896" t="str">
        <f t="shared" si="90"/>
        <v>D0424</v>
      </c>
      <c r="D2896">
        <f>VLOOKUP(C2896,Sheet5!F:H,3,)</f>
        <v>13</v>
      </c>
      <c r="E2896" t="s">
        <v>4678</v>
      </c>
      <c r="F2896" t="s">
        <v>5383</v>
      </c>
      <c r="G2896" t="s">
        <v>5384</v>
      </c>
      <c r="H2896" t="s">
        <v>1608</v>
      </c>
      <c r="I2896" t="str">
        <f t="shared" si="91"/>
        <v>D0424OB29SKU00216</v>
      </c>
      <c r="J2896">
        <v>5</v>
      </c>
    </row>
    <row r="2897" spans="1:10" x14ac:dyDescent="0.3">
      <c r="A2897" t="s">
        <v>5435</v>
      </c>
      <c r="B2897" t="s">
        <v>5371</v>
      </c>
      <c r="C2897" t="str">
        <f t="shared" si="90"/>
        <v>D0424</v>
      </c>
      <c r="D2897">
        <f>VLOOKUP(C2897,Sheet5!F:H,3,)</f>
        <v>13</v>
      </c>
      <c r="E2897" t="s">
        <v>4678</v>
      </c>
      <c r="F2897" t="s">
        <v>5383</v>
      </c>
      <c r="G2897" t="s">
        <v>5384</v>
      </c>
      <c r="H2897" t="s">
        <v>14</v>
      </c>
      <c r="I2897" t="str">
        <f t="shared" si="91"/>
        <v>D0424OB29SKU00292</v>
      </c>
      <c r="J2897">
        <v>5</v>
      </c>
    </row>
    <row r="2898" spans="1:10" x14ac:dyDescent="0.3">
      <c r="A2898" t="s">
        <v>5435</v>
      </c>
      <c r="B2898" t="s">
        <v>5371</v>
      </c>
      <c r="C2898" t="str">
        <f t="shared" si="90"/>
        <v>D0424</v>
      </c>
      <c r="D2898">
        <f>VLOOKUP(C2898,Sheet5!F:H,3,)</f>
        <v>13</v>
      </c>
      <c r="E2898" t="s">
        <v>4678</v>
      </c>
      <c r="F2898" t="s">
        <v>5383</v>
      </c>
      <c r="G2898" t="s">
        <v>5384</v>
      </c>
      <c r="H2898" t="s">
        <v>2543</v>
      </c>
      <c r="I2898" t="str">
        <f t="shared" si="91"/>
        <v>D0424OB29SKU00670</v>
      </c>
      <c r="J2898">
        <v>5</v>
      </c>
    </row>
    <row r="2899" spans="1:10" x14ac:dyDescent="0.3">
      <c r="A2899" t="s">
        <v>5435</v>
      </c>
      <c r="B2899" t="s">
        <v>5371</v>
      </c>
      <c r="C2899" t="str">
        <f t="shared" si="90"/>
        <v>D0424</v>
      </c>
      <c r="D2899">
        <f>VLOOKUP(C2899,Sheet5!F:H,3,)</f>
        <v>13</v>
      </c>
      <c r="E2899" t="s">
        <v>4678</v>
      </c>
      <c r="F2899" t="s">
        <v>5383</v>
      </c>
      <c r="G2899" t="s">
        <v>5384</v>
      </c>
      <c r="H2899" t="s">
        <v>1635</v>
      </c>
      <c r="I2899" t="str">
        <f t="shared" si="91"/>
        <v>D0424OB29SKU00268</v>
      </c>
      <c r="J2899">
        <v>10</v>
      </c>
    </row>
    <row r="2900" spans="1:10" x14ac:dyDescent="0.3">
      <c r="A2900" t="s">
        <v>5435</v>
      </c>
      <c r="B2900" t="s">
        <v>5371</v>
      </c>
      <c r="C2900" t="str">
        <f t="shared" si="90"/>
        <v>D0424</v>
      </c>
      <c r="D2900">
        <f>VLOOKUP(C2900,Sheet5!F:H,3,)</f>
        <v>13</v>
      </c>
      <c r="E2900" t="s">
        <v>4678</v>
      </c>
      <c r="F2900" t="s">
        <v>5383</v>
      </c>
      <c r="G2900" t="s">
        <v>5384</v>
      </c>
      <c r="H2900" t="s">
        <v>4271</v>
      </c>
      <c r="I2900" t="str">
        <f t="shared" si="91"/>
        <v>D0424OB29SKU00809</v>
      </c>
      <c r="J2900">
        <v>5</v>
      </c>
    </row>
    <row r="2901" spans="1:10" x14ac:dyDescent="0.3">
      <c r="A2901" t="s">
        <v>5435</v>
      </c>
      <c r="B2901" t="s">
        <v>5373</v>
      </c>
      <c r="C2901" t="str">
        <f t="shared" si="90"/>
        <v>D0424</v>
      </c>
      <c r="D2901">
        <f>VLOOKUP(C2901,Sheet5!F:H,3,)</f>
        <v>13</v>
      </c>
      <c r="E2901" t="s">
        <v>5407</v>
      </c>
      <c r="F2901" t="s">
        <v>5383</v>
      </c>
      <c r="G2901" t="s">
        <v>5384</v>
      </c>
      <c r="H2901" t="s">
        <v>4192</v>
      </c>
      <c r="I2901" t="str">
        <f t="shared" si="91"/>
        <v>D0424OB15SKU00739</v>
      </c>
      <c r="J2901">
        <v>6</v>
      </c>
    </row>
    <row r="2902" spans="1:10" x14ac:dyDescent="0.3">
      <c r="A2902" t="s">
        <v>5435</v>
      </c>
      <c r="B2902" t="s">
        <v>5373</v>
      </c>
      <c r="C2902" t="str">
        <f t="shared" si="90"/>
        <v>D0424</v>
      </c>
      <c r="D2902">
        <f>VLOOKUP(C2902,Sheet5!F:H,3,)</f>
        <v>13</v>
      </c>
      <c r="E2902" t="s">
        <v>5407</v>
      </c>
      <c r="F2902" t="s">
        <v>5383</v>
      </c>
      <c r="G2902" t="s">
        <v>5384</v>
      </c>
      <c r="H2902" t="s">
        <v>15</v>
      </c>
      <c r="I2902" t="str">
        <f t="shared" si="91"/>
        <v>D0424OB15SKU00535</v>
      </c>
      <c r="J2902">
        <v>3</v>
      </c>
    </row>
    <row r="2903" spans="1:10" x14ac:dyDescent="0.3">
      <c r="A2903" t="s">
        <v>5435</v>
      </c>
      <c r="B2903" t="s">
        <v>5373</v>
      </c>
      <c r="C2903" t="str">
        <f t="shared" si="90"/>
        <v>D0424</v>
      </c>
      <c r="D2903">
        <f>VLOOKUP(C2903,Sheet5!F:H,3,)</f>
        <v>13</v>
      </c>
      <c r="E2903" t="s">
        <v>5407</v>
      </c>
      <c r="F2903" t="s">
        <v>5383</v>
      </c>
      <c r="G2903" t="s">
        <v>5384</v>
      </c>
      <c r="H2903" t="s">
        <v>16</v>
      </c>
      <c r="I2903" t="str">
        <f t="shared" si="91"/>
        <v>D0424OB15SKU00530</v>
      </c>
      <c r="J2903">
        <v>6</v>
      </c>
    </row>
    <row r="2904" spans="1:10" x14ac:dyDescent="0.3">
      <c r="A2904" t="s">
        <v>5435</v>
      </c>
      <c r="B2904" t="s">
        <v>5373</v>
      </c>
      <c r="C2904" t="str">
        <f t="shared" si="90"/>
        <v>D0424</v>
      </c>
      <c r="D2904">
        <f>VLOOKUP(C2904,Sheet5!F:H,3,)</f>
        <v>13</v>
      </c>
      <c r="E2904" t="s">
        <v>5407</v>
      </c>
      <c r="F2904" t="s">
        <v>5383</v>
      </c>
      <c r="G2904" t="s">
        <v>5384</v>
      </c>
      <c r="H2904" t="s">
        <v>1478</v>
      </c>
      <c r="I2904" t="str">
        <f t="shared" si="91"/>
        <v>D0424OB15SKU00258</v>
      </c>
      <c r="J2904">
        <v>200</v>
      </c>
    </row>
    <row r="2905" spans="1:10" x14ac:dyDescent="0.3">
      <c r="A2905" t="s">
        <v>5435</v>
      </c>
      <c r="B2905" t="s">
        <v>5373</v>
      </c>
      <c r="C2905" t="str">
        <f t="shared" si="90"/>
        <v>D0424</v>
      </c>
      <c r="D2905">
        <f>VLOOKUP(C2905,Sheet5!F:H,3,)</f>
        <v>13</v>
      </c>
      <c r="E2905" t="s">
        <v>5407</v>
      </c>
      <c r="F2905" t="s">
        <v>5383</v>
      </c>
      <c r="G2905" t="s">
        <v>5384</v>
      </c>
      <c r="H2905" t="s">
        <v>1586</v>
      </c>
      <c r="I2905" t="str">
        <f t="shared" si="91"/>
        <v>D0424OB15SKU00385</v>
      </c>
      <c r="J2905">
        <v>650</v>
      </c>
    </row>
    <row r="2906" spans="1:10" x14ac:dyDescent="0.3">
      <c r="A2906" t="s">
        <v>5435</v>
      </c>
      <c r="B2906" t="s">
        <v>5373</v>
      </c>
      <c r="C2906" t="str">
        <f t="shared" si="90"/>
        <v>D0424</v>
      </c>
      <c r="D2906">
        <f>VLOOKUP(C2906,Sheet5!F:H,3,)</f>
        <v>13</v>
      </c>
      <c r="E2906" t="s">
        <v>5407</v>
      </c>
      <c r="F2906" t="s">
        <v>5383</v>
      </c>
      <c r="G2906" t="s">
        <v>5384</v>
      </c>
      <c r="H2906" t="s">
        <v>4640</v>
      </c>
      <c r="I2906" t="str">
        <f t="shared" si="91"/>
        <v>D0424OB15SKU00827</v>
      </c>
      <c r="J2906">
        <v>15</v>
      </c>
    </row>
    <row r="2907" spans="1:10" x14ac:dyDescent="0.3">
      <c r="A2907" t="s">
        <v>5435</v>
      </c>
      <c r="B2907" t="s">
        <v>5373</v>
      </c>
      <c r="C2907" t="str">
        <f t="shared" si="90"/>
        <v>D0424</v>
      </c>
      <c r="D2907">
        <f>VLOOKUP(C2907,Sheet5!F:H,3,)</f>
        <v>13</v>
      </c>
      <c r="E2907" t="s">
        <v>5407</v>
      </c>
      <c r="F2907" t="s">
        <v>5383</v>
      </c>
      <c r="G2907" t="s">
        <v>5384</v>
      </c>
      <c r="H2907" t="s">
        <v>2295</v>
      </c>
      <c r="I2907" t="str">
        <f t="shared" si="91"/>
        <v>D0424OB15SKU00237</v>
      </c>
      <c r="J2907">
        <v>15</v>
      </c>
    </row>
    <row r="2908" spans="1:10" x14ac:dyDescent="0.3">
      <c r="A2908" t="s">
        <v>5435</v>
      </c>
      <c r="B2908" t="s">
        <v>5373</v>
      </c>
      <c r="C2908" t="str">
        <f t="shared" si="90"/>
        <v>D0424</v>
      </c>
      <c r="D2908">
        <f>VLOOKUP(C2908,Sheet5!F:H,3,)</f>
        <v>13</v>
      </c>
      <c r="E2908" t="s">
        <v>5407</v>
      </c>
      <c r="F2908" t="s">
        <v>5383</v>
      </c>
      <c r="G2908" t="s">
        <v>5384</v>
      </c>
      <c r="H2908" t="s">
        <v>4170</v>
      </c>
      <c r="I2908" t="str">
        <f t="shared" si="91"/>
        <v>D0424OB15SKU00762</v>
      </c>
      <c r="J2908">
        <v>5</v>
      </c>
    </row>
    <row r="2909" spans="1:10" x14ac:dyDescent="0.3">
      <c r="A2909" t="s">
        <v>5435</v>
      </c>
      <c r="B2909" t="s">
        <v>5373</v>
      </c>
      <c r="C2909" t="str">
        <f t="shared" si="90"/>
        <v>D0424</v>
      </c>
      <c r="D2909">
        <f>VLOOKUP(C2909,Sheet5!F:H,3,)</f>
        <v>13</v>
      </c>
      <c r="E2909" t="s">
        <v>5407</v>
      </c>
      <c r="F2909" t="s">
        <v>5383</v>
      </c>
      <c r="G2909" t="s">
        <v>5384</v>
      </c>
      <c r="H2909" t="s">
        <v>14</v>
      </c>
      <c r="I2909" t="str">
        <f t="shared" si="91"/>
        <v>D0424OB15SKU00292</v>
      </c>
      <c r="J2909">
        <v>5</v>
      </c>
    </row>
    <row r="2910" spans="1:10" x14ac:dyDescent="0.3">
      <c r="A2910" t="s">
        <v>5435</v>
      </c>
      <c r="B2910" t="s">
        <v>5373</v>
      </c>
      <c r="C2910" t="str">
        <f t="shared" si="90"/>
        <v>D0424</v>
      </c>
      <c r="D2910">
        <f>VLOOKUP(C2910,Sheet5!F:H,3,)</f>
        <v>13</v>
      </c>
      <c r="E2910" t="s">
        <v>5407</v>
      </c>
      <c r="F2910" t="s">
        <v>5383</v>
      </c>
      <c r="G2910" t="s">
        <v>5384</v>
      </c>
      <c r="H2910" t="s">
        <v>1635</v>
      </c>
      <c r="I2910" t="str">
        <f t="shared" si="91"/>
        <v>D0424OB15SKU00268</v>
      </c>
      <c r="J2910">
        <v>10</v>
      </c>
    </row>
    <row r="2911" spans="1:10" x14ac:dyDescent="0.3">
      <c r="A2911" t="s">
        <v>5435</v>
      </c>
      <c r="B2911" t="s">
        <v>5373</v>
      </c>
      <c r="C2911" t="str">
        <f t="shared" si="90"/>
        <v>D0424</v>
      </c>
      <c r="D2911">
        <f>VLOOKUP(C2911,Sheet5!F:H,3,)</f>
        <v>13</v>
      </c>
      <c r="E2911" t="s">
        <v>5407</v>
      </c>
      <c r="F2911" t="s">
        <v>5383</v>
      </c>
      <c r="G2911" t="s">
        <v>5384</v>
      </c>
      <c r="H2911" t="s">
        <v>2543</v>
      </c>
      <c r="I2911" t="str">
        <f t="shared" si="91"/>
        <v>D0424OB15SKU00670</v>
      </c>
      <c r="J2911">
        <v>6</v>
      </c>
    </row>
    <row r="2912" spans="1:10" x14ac:dyDescent="0.3">
      <c r="A2912" t="s">
        <v>5435</v>
      </c>
      <c r="B2912" t="s">
        <v>5373</v>
      </c>
      <c r="C2912" t="str">
        <f t="shared" si="90"/>
        <v>D0424</v>
      </c>
      <c r="D2912">
        <f>VLOOKUP(C2912,Sheet5!F:H,3,)</f>
        <v>13</v>
      </c>
      <c r="E2912" t="s">
        <v>5407</v>
      </c>
      <c r="F2912" t="s">
        <v>5383</v>
      </c>
      <c r="G2912" t="s">
        <v>5384</v>
      </c>
      <c r="H2912" t="s">
        <v>1608</v>
      </c>
      <c r="I2912" t="str">
        <f t="shared" si="91"/>
        <v>D0424OB15SKU00216</v>
      </c>
      <c r="J2912">
        <v>1</v>
      </c>
    </row>
    <row r="2913" spans="1:10" x14ac:dyDescent="0.3">
      <c r="A2913" t="s">
        <v>5435</v>
      </c>
      <c r="B2913" t="s">
        <v>5373</v>
      </c>
      <c r="C2913" t="str">
        <f t="shared" si="90"/>
        <v>D0424</v>
      </c>
      <c r="D2913">
        <f>VLOOKUP(C2913,Sheet5!F:H,3,)</f>
        <v>13</v>
      </c>
      <c r="E2913" t="s">
        <v>5407</v>
      </c>
      <c r="F2913" t="s">
        <v>5383</v>
      </c>
      <c r="G2913" t="s">
        <v>5384</v>
      </c>
      <c r="H2913" t="s">
        <v>4271</v>
      </c>
      <c r="I2913" t="str">
        <f t="shared" si="91"/>
        <v>D0424OB15SKU00809</v>
      </c>
      <c r="J2913">
        <v>5</v>
      </c>
    </row>
    <row r="2914" spans="1:10" x14ac:dyDescent="0.3">
      <c r="A2914" t="s">
        <v>5435</v>
      </c>
      <c r="B2914" t="s">
        <v>4076</v>
      </c>
      <c r="C2914" t="str">
        <f t="shared" si="90"/>
        <v>D0424</v>
      </c>
      <c r="D2914">
        <f>VLOOKUP(C2914,Sheet5!F:H,3,)</f>
        <v>13</v>
      </c>
      <c r="E2914" t="s">
        <v>5408</v>
      </c>
      <c r="F2914" t="s">
        <v>5383</v>
      </c>
      <c r="G2914" t="s">
        <v>5384</v>
      </c>
      <c r="H2914" t="s">
        <v>4192</v>
      </c>
      <c r="I2914" t="str">
        <f t="shared" si="91"/>
        <v>D0424OB14SKU00739</v>
      </c>
      <c r="J2914">
        <v>8</v>
      </c>
    </row>
    <row r="2915" spans="1:10" x14ac:dyDescent="0.3">
      <c r="A2915" t="s">
        <v>5435</v>
      </c>
      <c r="B2915" t="s">
        <v>4076</v>
      </c>
      <c r="C2915" t="str">
        <f t="shared" si="90"/>
        <v>D0424</v>
      </c>
      <c r="D2915">
        <f>VLOOKUP(C2915,Sheet5!F:H,3,)</f>
        <v>13</v>
      </c>
      <c r="E2915" t="s">
        <v>5408</v>
      </c>
      <c r="F2915" t="s">
        <v>5383</v>
      </c>
      <c r="G2915" t="s">
        <v>5384</v>
      </c>
      <c r="H2915" t="s">
        <v>15</v>
      </c>
      <c r="I2915" t="str">
        <f t="shared" si="91"/>
        <v>D0424OB14SKU00535</v>
      </c>
      <c r="J2915">
        <v>3</v>
      </c>
    </row>
    <row r="2916" spans="1:10" x14ac:dyDescent="0.3">
      <c r="A2916" t="s">
        <v>5435</v>
      </c>
      <c r="B2916" t="s">
        <v>4076</v>
      </c>
      <c r="C2916" t="str">
        <f t="shared" si="90"/>
        <v>D0424</v>
      </c>
      <c r="D2916">
        <f>VLOOKUP(C2916,Sheet5!F:H,3,)</f>
        <v>13</v>
      </c>
      <c r="E2916" t="s">
        <v>5408</v>
      </c>
      <c r="F2916" t="s">
        <v>5383</v>
      </c>
      <c r="G2916" t="s">
        <v>5384</v>
      </c>
      <c r="H2916" t="s">
        <v>16</v>
      </c>
      <c r="I2916" t="str">
        <f t="shared" si="91"/>
        <v>D0424OB14SKU00530</v>
      </c>
      <c r="J2916">
        <v>7</v>
      </c>
    </row>
    <row r="2917" spans="1:10" x14ac:dyDescent="0.3">
      <c r="A2917" t="s">
        <v>5435</v>
      </c>
      <c r="B2917" t="s">
        <v>4076</v>
      </c>
      <c r="C2917" t="str">
        <f t="shared" si="90"/>
        <v>D0424</v>
      </c>
      <c r="D2917">
        <f>VLOOKUP(C2917,Sheet5!F:H,3,)</f>
        <v>13</v>
      </c>
      <c r="E2917" t="s">
        <v>5408</v>
      </c>
      <c r="F2917" t="s">
        <v>5383</v>
      </c>
      <c r="G2917" t="s">
        <v>5384</v>
      </c>
      <c r="H2917" t="s">
        <v>1478</v>
      </c>
      <c r="I2917" t="str">
        <f t="shared" si="91"/>
        <v>D0424OB14SKU00258</v>
      </c>
      <c r="J2917">
        <v>50</v>
      </c>
    </row>
    <row r="2918" spans="1:10" x14ac:dyDescent="0.3">
      <c r="A2918" t="s">
        <v>5435</v>
      </c>
      <c r="B2918" t="s">
        <v>4076</v>
      </c>
      <c r="C2918" t="str">
        <f t="shared" si="90"/>
        <v>D0424</v>
      </c>
      <c r="D2918">
        <f>VLOOKUP(C2918,Sheet5!F:H,3,)</f>
        <v>13</v>
      </c>
      <c r="E2918" t="s">
        <v>5408</v>
      </c>
      <c r="F2918" t="s">
        <v>5383</v>
      </c>
      <c r="G2918" t="s">
        <v>5384</v>
      </c>
      <c r="H2918" t="s">
        <v>1586</v>
      </c>
      <c r="I2918" t="str">
        <f t="shared" si="91"/>
        <v>D0424OB14SKU00385</v>
      </c>
      <c r="J2918">
        <v>650</v>
      </c>
    </row>
    <row r="2919" spans="1:10" x14ac:dyDescent="0.3">
      <c r="A2919" t="s">
        <v>5435</v>
      </c>
      <c r="B2919" t="s">
        <v>4076</v>
      </c>
      <c r="C2919" t="str">
        <f t="shared" si="90"/>
        <v>D0424</v>
      </c>
      <c r="D2919">
        <f>VLOOKUP(C2919,Sheet5!F:H,3,)</f>
        <v>13</v>
      </c>
      <c r="E2919" t="s">
        <v>5408</v>
      </c>
      <c r="F2919" t="s">
        <v>5383</v>
      </c>
      <c r="G2919" t="s">
        <v>5384</v>
      </c>
      <c r="H2919" t="s">
        <v>4640</v>
      </c>
      <c r="I2919" t="str">
        <f t="shared" si="91"/>
        <v>D0424OB14SKU00827</v>
      </c>
      <c r="J2919">
        <v>15</v>
      </c>
    </row>
    <row r="2920" spans="1:10" x14ac:dyDescent="0.3">
      <c r="A2920" t="s">
        <v>5435</v>
      </c>
      <c r="B2920" t="s">
        <v>4076</v>
      </c>
      <c r="C2920" t="str">
        <f t="shared" si="90"/>
        <v>D0424</v>
      </c>
      <c r="D2920">
        <f>VLOOKUP(C2920,Sheet5!F:H,3,)</f>
        <v>13</v>
      </c>
      <c r="E2920" t="s">
        <v>5408</v>
      </c>
      <c r="F2920" t="s">
        <v>5383</v>
      </c>
      <c r="G2920" t="s">
        <v>5384</v>
      </c>
      <c r="H2920" t="s">
        <v>2295</v>
      </c>
      <c r="I2920" t="str">
        <f t="shared" si="91"/>
        <v>D0424OB14SKU00237</v>
      </c>
      <c r="J2920">
        <v>15</v>
      </c>
    </row>
    <row r="2921" spans="1:10" x14ac:dyDescent="0.3">
      <c r="A2921" t="s">
        <v>5435</v>
      </c>
      <c r="B2921" t="s">
        <v>4076</v>
      </c>
      <c r="C2921" t="str">
        <f t="shared" si="90"/>
        <v>D0424</v>
      </c>
      <c r="D2921">
        <f>VLOOKUP(C2921,Sheet5!F:H,3,)</f>
        <v>13</v>
      </c>
      <c r="E2921" t="s">
        <v>5408</v>
      </c>
      <c r="F2921" t="s">
        <v>5383</v>
      </c>
      <c r="G2921" t="s">
        <v>5384</v>
      </c>
      <c r="H2921" t="s">
        <v>4170</v>
      </c>
      <c r="I2921" t="str">
        <f t="shared" si="91"/>
        <v>D0424OB14SKU00762</v>
      </c>
      <c r="J2921">
        <v>5</v>
      </c>
    </row>
    <row r="2922" spans="1:10" x14ac:dyDescent="0.3">
      <c r="A2922" t="s">
        <v>5435</v>
      </c>
      <c r="B2922" t="s">
        <v>4076</v>
      </c>
      <c r="C2922" t="str">
        <f t="shared" si="90"/>
        <v>D0424</v>
      </c>
      <c r="D2922">
        <f>VLOOKUP(C2922,Sheet5!F:H,3,)</f>
        <v>13</v>
      </c>
      <c r="E2922" t="s">
        <v>5408</v>
      </c>
      <c r="F2922" t="s">
        <v>5383</v>
      </c>
      <c r="G2922" t="s">
        <v>5384</v>
      </c>
      <c r="H2922" t="s">
        <v>14</v>
      </c>
      <c r="I2922" t="str">
        <f t="shared" si="91"/>
        <v>D0424OB14SKU00292</v>
      </c>
      <c r="J2922">
        <v>5</v>
      </c>
    </row>
    <row r="2923" spans="1:10" x14ac:dyDescent="0.3">
      <c r="A2923" t="s">
        <v>5435</v>
      </c>
      <c r="B2923" t="s">
        <v>4076</v>
      </c>
      <c r="C2923" t="str">
        <f t="shared" si="90"/>
        <v>D0424</v>
      </c>
      <c r="D2923">
        <f>VLOOKUP(C2923,Sheet5!F:H,3,)</f>
        <v>13</v>
      </c>
      <c r="E2923" t="s">
        <v>5408</v>
      </c>
      <c r="F2923" t="s">
        <v>5383</v>
      </c>
      <c r="G2923" t="s">
        <v>5384</v>
      </c>
      <c r="H2923" t="s">
        <v>2543</v>
      </c>
      <c r="I2923" t="str">
        <f t="shared" si="91"/>
        <v>D0424OB14SKU00670</v>
      </c>
      <c r="J2923">
        <v>6</v>
      </c>
    </row>
    <row r="2924" spans="1:10" x14ac:dyDescent="0.3">
      <c r="A2924" t="s">
        <v>5435</v>
      </c>
      <c r="B2924" t="s">
        <v>4076</v>
      </c>
      <c r="C2924" t="str">
        <f t="shared" si="90"/>
        <v>D0424</v>
      </c>
      <c r="D2924">
        <f>VLOOKUP(C2924,Sheet5!F:H,3,)</f>
        <v>13</v>
      </c>
      <c r="E2924" t="s">
        <v>5408</v>
      </c>
      <c r="F2924" t="s">
        <v>5383</v>
      </c>
      <c r="G2924" t="s">
        <v>5384</v>
      </c>
      <c r="H2924" t="s">
        <v>4271</v>
      </c>
      <c r="I2924" t="str">
        <f t="shared" si="91"/>
        <v>D0424OB14SKU00809</v>
      </c>
      <c r="J2924">
        <v>5</v>
      </c>
    </row>
    <row r="2925" spans="1:10" x14ac:dyDescent="0.3">
      <c r="A2925" t="s">
        <v>5435</v>
      </c>
      <c r="B2925" t="s">
        <v>4076</v>
      </c>
      <c r="C2925" t="str">
        <f t="shared" si="90"/>
        <v>D0424</v>
      </c>
      <c r="D2925">
        <f>VLOOKUP(C2925,Sheet5!F:H,3,)</f>
        <v>13</v>
      </c>
      <c r="E2925" t="s">
        <v>5408</v>
      </c>
      <c r="F2925" t="s">
        <v>5383</v>
      </c>
      <c r="G2925" t="s">
        <v>5384</v>
      </c>
      <c r="H2925" t="s">
        <v>4192</v>
      </c>
      <c r="I2925" t="str">
        <f t="shared" si="91"/>
        <v>D0424OB14SKU00739</v>
      </c>
      <c r="J2925">
        <v>6</v>
      </c>
    </row>
    <row r="2926" spans="1:10" x14ac:dyDescent="0.3">
      <c r="A2926" t="s">
        <v>5435</v>
      </c>
      <c r="B2926" t="s">
        <v>4075</v>
      </c>
      <c r="C2926" t="str">
        <f t="shared" si="90"/>
        <v>D0424</v>
      </c>
      <c r="D2926">
        <f>VLOOKUP(C2926,Sheet5!F:H,3,)</f>
        <v>13</v>
      </c>
      <c r="E2926" t="s">
        <v>5409</v>
      </c>
      <c r="F2926" t="s">
        <v>5383</v>
      </c>
      <c r="G2926" t="s">
        <v>5384</v>
      </c>
      <c r="H2926" t="s">
        <v>15</v>
      </c>
      <c r="I2926" t="str">
        <f t="shared" si="91"/>
        <v>D0424OB13SKU00535</v>
      </c>
      <c r="J2926">
        <v>2</v>
      </c>
    </row>
    <row r="2927" spans="1:10" x14ac:dyDescent="0.3">
      <c r="A2927" t="s">
        <v>5435</v>
      </c>
      <c r="B2927" t="s">
        <v>4075</v>
      </c>
      <c r="C2927" t="str">
        <f t="shared" si="90"/>
        <v>D0424</v>
      </c>
      <c r="D2927">
        <f>VLOOKUP(C2927,Sheet5!F:H,3,)</f>
        <v>13</v>
      </c>
      <c r="E2927" t="s">
        <v>5409</v>
      </c>
      <c r="F2927" t="s">
        <v>5383</v>
      </c>
      <c r="G2927" t="s">
        <v>5384</v>
      </c>
      <c r="H2927" t="s">
        <v>16</v>
      </c>
      <c r="I2927" t="str">
        <f t="shared" si="91"/>
        <v>D0424OB13SKU00530</v>
      </c>
      <c r="J2927">
        <v>6</v>
      </c>
    </row>
    <row r="2928" spans="1:10" x14ac:dyDescent="0.3">
      <c r="A2928" t="s">
        <v>5435</v>
      </c>
      <c r="B2928" t="s">
        <v>4075</v>
      </c>
      <c r="C2928" t="str">
        <f t="shared" si="90"/>
        <v>D0424</v>
      </c>
      <c r="D2928">
        <f>VLOOKUP(C2928,Sheet5!F:H,3,)</f>
        <v>13</v>
      </c>
      <c r="E2928" t="s">
        <v>5409</v>
      </c>
      <c r="F2928" t="s">
        <v>5383</v>
      </c>
      <c r="G2928" t="s">
        <v>5384</v>
      </c>
      <c r="H2928" t="s">
        <v>1478</v>
      </c>
      <c r="I2928" t="str">
        <f t="shared" si="91"/>
        <v>D0424OB13SKU00258</v>
      </c>
      <c r="J2928">
        <v>50</v>
      </c>
    </row>
    <row r="2929" spans="1:10" x14ac:dyDescent="0.3">
      <c r="A2929" t="s">
        <v>5435</v>
      </c>
      <c r="B2929" t="s">
        <v>4075</v>
      </c>
      <c r="C2929" t="str">
        <f t="shared" si="90"/>
        <v>D0424</v>
      </c>
      <c r="D2929">
        <f>VLOOKUP(C2929,Sheet5!F:H,3,)</f>
        <v>13</v>
      </c>
      <c r="E2929" t="s">
        <v>5409</v>
      </c>
      <c r="F2929" t="s">
        <v>5383</v>
      </c>
      <c r="G2929" t="s">
        <v>5384</v>
      </c>
      <c r="H2929" t="s">
        <v>1586</v>
      </c>
      <c r="I2929" t="str">
        <f t="shared" si="91"/>
        <v>D0424OB13SKU00385</v>
      </c>
      <c r="J2929">
        <v>350</v>
      </c>
    </row>
    <row r="2930" spans="1:10" x14ac:dyDescent="0.3">
      <c r="A2930" t="s">
        <v>5435</v>
      </c>
      <c r="B2930" t="s">
        <v>4075</v>
      </c>
      <c r="C2930" t="str">
        <f t="shared" si="90"/>
        <v>D0424</v>
      </c>
      <c r="D2930">
        <f>VLOOKUP(C2930,Sheet5!F:H,3,)</f>
        <v>13</v>
      </c>
      <c r="E2930" t="s">
        <v>5409</v>
      </c>
      <c r="F2930" t="s">
        <v>5383</v>
      </c>
      <c r="G2930" t="s">
        <v>5384</v>
      </c>
      <c r="H2930" t="s">
        <v>4640</v>
      </c>
      <c r="I2930" t="str">
        <f t="shared" si="91"/>
        <v>D0424OB13SKU00827</v>
      </c>
      <c r="J2930">
        <v>15</v>
      </c>
    </row>
    <row r="2931" spans="1:10" x14ac:dyDescent="0.3">
      <c r="A2931" t="s">
        <v>5435</v>
      </c>
      <c r="B2931" t="s">
        <v>4075</v>
      </c>
      <c r="C2931" t="str">
        <f t="shared" si="90"/>
        <v>D0424</v>
      </c>
      <c r="D2931">
        <f>VLOOKUP(C2931,Sheet5!F:H,3,)</f>
        <v>13</v>
      </c>
      <c r="E2931" t="s">
        <v>5409</v>
      </c>
      <c r="F2931" t="s">
        <v>5383</v>
      </c>
      <c r="G2931" t="s">
        <v>5384</v>
      </c>
      <c r="H2931" t="s">
        <v>2295</v>
      </c>
      <c r="I2931" t="str">
        <f t="shared" si="91"/>
        <v>D0424OB13SKU00237</v>
      </c>
      <c r="J2931">
        <v>5</v>
      </c>
    </row>
    <row r="2932" spans="1:10" x14ac:dyDescent="0.3">
      <c r="A2932" t="s">
        <v>5435</v>
      </c>
      <c r="B2932" t="s">
        <v>4075</v>
      </c>
      <c r="C2932" t="str">
        <f t="shared" si="90"/>
        <v>D0424</v>
      </c>
      <c r="D2932">
        <f>VLOOKUP(C2932,Sheet5!F:H,3,)</f>
        <v>13</v>
      </c>
      <c r="E2932" t="s">
        <v>5409</v>
      </c>
      <c r="F2932" t="s">
        <v>5383</v>
      </c>
      <c r="G2932" t="s">
        <v>5384</v>
      </c>
      <c r="H2932" t="s">
        <v>4170</v>
      </c>
      <c r="I2932" t="str">
        <f t="shared" si="91"/>
        <v>D0424OB13SKU00762</v>
      </c>
      <c r="J2932">
        <v>5</v>
      </c>
    </row>
    <row r="2933" spans="1:10" x14ac:dyDescent="0.3">
      <c r="A2933" t="s">
        <v>5435</v>
      </c>
      <c r="B2933" t="s">
        <v>4075</v>
      </c>
      <c r="C2933" t="str">
        <f t="shared" si="90"/>
        <v>D0424</v>
      </c>
      <c r="D2933">
        <f>VLOOKUP(C2933,Sheet5!F:H,3,)</f>
        <v>13</v>
      </c>
      <c r="E2933" t="s">
        <v>5409</v>
      </c>
      <c r="F2933" t="s">
        <v>5383</v>
      </c>
      <c r="G2933" t="s">
        <v>5384</v>
      </c>
      <c r="H2933" t="s">
        <v>14</v>
      </c>
      <c r="I2933" t="str">
        <f t="shared" si="91"/>
        <v>D0424OB13SKU00292</v>
      </c>
      <c r="J2933">
        <v>5</v>
      </c>
    </row>
    <row r="2934" spans="1:10" x14ac:dyDescent="0.3">
      <c r="A2934" t="s">
        <v>5435</v>
      </c>
      <c r="B2934" t="s">
        <v>4075</v>
      </c>
      <c r="C2934" t="str">
        <f t="shared" si="90"/>
        <v>D0424</v>
      </c>
      <c r="D2934">
        <f>VLOOKUP(C2934,Sheet5!F:H,3,)</f>
        <v>13</v>
      </c>
      <c r="E2934" t="s">
        <v>5409</v>
      </c>
      <c r="F2934" t="s">
        <v>5383</v>
      </c>
      <c r="G2934" t="s">
        <v>5384</v>
      </c>
      <c r="H2934" t="s">
        <v>2543</v>
      </c>
      <c r="I2934" t="str">
        <f t="shared" si="91"/>
        <v>D0424OB13SKU00670</v>
      </c>
      <c r="J2934">
        <v>6</v>
      </c>
    </row>
    <row r="2935" spans="1:10" x14ac:dyDescent="0.3">
      <c r="A2935" t="s">
        <v>5435</v>
      </c>
      <c r="B2935" t="s">
        <v>4075</v>
      </c>
      <c r="C2935" t="str">
        <f t="shared" si="90"/>
        <v>D0424</v>
      </c>
      <c r="D2935">
        <f>VLOOKUP(C2935,Sheet5!F:H,3,)</f>
        <v>13</v>
      </c>
      <c r="E2935" t="s">
        <v>5409</v>
      </c>
      <c r="F2935" t="s">
        <v>5383</v>
      </c>
      <c r="G2935" t="s">
        <v>5384</v>
      </c>
      <c r="H2935" t="s">
        <v>4271</v>
      </c>
      <c r="I2935" t="str">
        <f t="shared" si="91"/>
        <v>D0424OB13SKU00809</v>
      </c>
      <c r="J2935">
        <v>5</v>
      </c>
    </row>
    <row r="2936" spans="1:10" x14ac:dyDescent="0.3">
      <c r="A2936" t="s">
        <v>5435</v>
      </c>
      <c r="B2936" t="s">
        <v>4075</v>
      </c>
      <c r="C2936" t="str">
        <f t="shared" si="90"/>
        <v>D0424</v>
      </c>
      <c r="D2936">
        <f>VLOOKUP(C2936,Sheet5!F:H,3,)</f>
        <v>13</v>
      </c>
      <c r="E2936" t="s">
        <v>5409</v>
      </c>
      <c r="F2936" t="s">
        <v>5383</v>
      </c>
      <c r="G2936" t="s">
        <v>5384</v>
      </c>
      <c r="H2936" t="s">
        <v>4192</v>
      </c>
      <c r="I2936" t="str">
        <f t="shared" si="91"/>
        <v>D0424OB13SKU00739</v>
      </c>
      <c r="J2936">
        <v>6</v>
      </c>
    </row>
    <row r="2937" spans="1:10" x14ac:dyDescent="0.3">
      <c r="A2937" t="s">
        <v>5435</v>
      </c>
      <c r="B2937" t="s">
        <v>5374</v>
      </c>
      <c r="C2937" t="str">
        <f t="shared" si="90"/>
        <v>D0424</v>
      </c>
      <c r="D2937">
        <f>VLOOKUP(C2937,Sheet5!F:H,3,)</f>
        <v>13</v>
      </c>
      <c r="E2937" t="s">
        <v>5410</v>
      </c>
      <c r="F2937" t="s">
        <v>5383</v>
      </c>
      <c r="G2937" t="s">
        <v>5384</v>
      </c>
      <c r="H2937" t="s">
        <v>1478</v>
      </c>
      <c r="I2937" t="str">
        <f t="shared" si="91"/>
        <v>D0424ob28SKU00258</v>
      </c>
      <c r="J2937">
        <v>525</v>
      </c>
    </row>
    <row r="2938" spans="1:10" x14ac:dyDescent="0.3">
      <c r="A2938" t="s">
        <v>5435</v>
      </c>
      <c r="B2938" t="s">
        <v>5374</v>
      </c>
      <c r="C2938" t="str">
        <f t="shared" si="90"/>
        <v>D0424</v>
      </c>
      <c r="D2938">
        <f>VLOOKUP(C2938,Sheet5!F:H,3,)</f>
        <v>13</v>
      </c>
      <c r="E2938" t="s">
        <v>5410</v>
      </c>
      <c r="F2938" t="s">
        <v>5383</v>
      </c>
      <c r="G2938" t="s">
        <v>5384</v>
      </c>
      <c r="H2938" t="s">
        <v>11</v>
      </c>
      <c r="I2938" t="str">
        <f t="shared" si="91"/>
        <v>D0424ob28SKU00300</v>
      </c>
      <c r="J2938">
        <v>12</v>
      </c>
    </row>
    <row r="2939" spans="1:10" x14ac:dyDescent="0.3">
      <c r="A2939" t="s">
        <v>5435</v>
      </c>
      <c r="B2939" t="s">
        <v>5374</v>
      </c>
      <c r="C2939" t="str">
        <f t="shared" si="90"/>
        <v>D0424</v>
      </c>
      <c r="D2939">
        <f>VLOOKUP(C2939,Sheet5!F:H,3,)</f>
        <v>13</v>
      </c>
      <c r="E2939" t="s">
        <v>5410</v>
      </c>
      <c r="F2939" t="s">
        <v>5383</v>
      </c>
      <c r="G2939" t="s">
        <v>5384</v>
      </c>
      <c r="H2939" t="s">
        <v>13</v>
      </c>
      <c r="I2939" t="str">
        <f t="shared" si="91"/>
        <v>D0424ob28SKU00269</v>
      </c>
      <c r="J2939">
        <v>10</v>
      </c>
    </row>
    <row r="2940" spans="1:10" x14ac:dyDescent="0.3">
      <c r="A2940" t="s">
        <v>5435</v>
      </c>
      <c r="B2940" t="s">
        <v>5374</v>
      </c>
      <c r="C2940" t="str">
        <f t="shared" si="90"/>
        <v>D0424</v>
      </c>
      <c r="D2940">
        <f>VLOOKUP(C2940,Sheet5!F:H,3,)</f>
        <v>13</v>
      </c>
      <c r="E2940" t="s">
        <v>5410</v>
      </c>
      <c r="F2940" t="s">
        <v>5383</v>
      </c>
      <c r="G2940" t="s">
        <v>5384</v>
      </c>
      <c r="H2940" t="s">
        <v>4640</v>
      </c>
      <c r="I2940" t="str">
        <f t="shared" si="91"/>
        <v>D0424ob28SKU00827</v>
      </c>
      <c r="J2940">
        <v>10</v>
      </c>
    </row>
    <row r="2941" spans="1:10" x14ac:dyDescent="0.3">
      <c r="A2941" t="s">
        <v>5435</v>
      </c>
      <c r="B2941" t="s">
        <v>5374</v>
      </c>
      <c r="C2941" t="str">
        <f t="shared" si="90"/>
        <v>D0424</v>
      </c>
      <c r="D2941">
        <f>VLOOKUP(C2941,Sheet5!F:H,3,)</f>
        <v>13</v>
      </c>
      <c r="E2941" t="s">
        <v>5410</v>
      </c>
      <c r="F2941" t="s">
        <v>5383</v>
      </c>
      <c r="G2941" t="s">
        <v>5384</v>
      </c>
      <c r="H2941" t="s">
        <v>12</v>
      </c>
      <c r="I2941" t="str">
        <f t="shared" si="91"/>
        <v>D0424ob28SKU00296</v>
      </c>
      <c r="J2941">
        <v>5</v>
      </c>
    </row>
    <row r="2942" spans="1:10" x14ac:dyDescent="0.3">
      <c r="A2942" t="s">
        <v>5435</v>
      </c>
      <c r="B2942" t="s">
        <v>5374</v>
      </c>
      <c r="C2942" t="str">
        <f t="shared" si="90"/>
        <v>D0424</v>
      </c>
      <c r="D2942">
        <f>VLOOKUP(C2942,Sheet5!F:H,3,)</f>
        <v>13</v>
      </c>
      <c r="E2942" t="s">
        <v>5410</v>
      </c>
      <c r="F2942" t="s">
        <v>5383</v>
      </c>
      <c r="G2942" t="s">
        <v>5384</v>
      </c>
      <c r="H2942" t="s">
        <v>4170</v>
      </c>
      <c r="I2942" t="str">
        <f t="shared" si="91"/>
        <v>D0424ob28SKU00762</v>
      </c>
      <c r="J2942">
        <v>5</v>
      </c>
    </row>
    <row r="2943" spans="1:10" x14ac:dyDescent="0.3">
      <c r="A2943" t="s">
        <v>5435</v>
      </c>
      <c r="B2943" t="s">
        <v>5374</v>
      </c>
      <c r="C2943" t="str">
        <f t="shared" si="90"/>
        <v>D0424</v>
      </c>
      <c r="D2943">
        <f>VLOOKUP(C2943,Sheet5!F:H,3,)</f>
        <v>13</v>
      </c>
      <c r="E2943" t="s">
        <v>5410</v>
      </c>
      <c r="F2943" t="s">
        <v>5383</v>
      </c>
      <c r="G2943" t="s">
        <v>5384</v>
      </c>
      <c r="H2943" t="s">
        <v>1635</v>
      </c>
      <c r="I2943" t="str">
        <f t="shared" si="91"/>
        <v>D0424ob28SKU00268</v>
      </c>
      <c r="J2943">
        <v>15</v>
      </c>
    </row>
    <row r="2944" spans="1:10" x14ac:dyDescent="0.3">
      <c r="A2944" t="s">
        <v>5435</v>
      </c>
      <c r="B2944" t="s">
        <v>5374</v>
      </c>
      <c r="C2944" t="str">
        <f t="shared" si="90"/>
        <v>D0424</v>
      </c>
      <c r="D2944">
        <f>VLOOKUP(C2944,Sheet5!F:H,3,)</f>
        <v>13</v>
      </c>
      <c r="E2944" t="s">
        <v>5410</v>
      </c>
      <c r="F2944" t="s">
        <v>5383</v>
      </c>
      <c r="G2944" t="s">
        <v>5384</v>
      </c>
      <c r="H2944" t="s">
        <v>2543</v>
      </c>
      <c r="I2944" t="str">
        <f t="shared" si="91"/>
        <v>D0424ob28SKU00670</v>
      </c>
      <c r="J2944">
        <v>6</v>
      </c>
    </row>
    <row r="2945" spans="1:10" x14ac:dyDescent="0.3">
      <c r="A2945" t="s">
        <v>5435</v>
      </c>
      <c r="B2945" t="s">
        <v>5375</v>
      </c>
      <c r="C2945" t="str">
        <f t="shared" si="90"/>
        <v>D0424</v>
      </c>
      <c r="D2945">
        <f>VLOOKUP(C2945,Sheet5!F:H,3,)</f>
        <v>13</v>
      </c>
      <c r="E2945" t="s">
        <v>5411</v>
      </c>
      <c r="F2945" t="s">
        <v>5383</v>
      </c>
      <c r="G2945" t="s">
        <v>5384</v>
      </c>
      <c r="H2945" t="s">
        <v>1478</v>
      </c>
      <c r="I2945" t="str">
        <f t="shared" si="91"/>
        <v>D0424OB27SKU00258</v>
      </c>
      <c r="J2945">
        <v>525</v>
      </c>
    </row>
    <row r="2946" spans="1:10" x14ac:dyDescent="0.3">
      <c r="A2946" t="s">
        <v>5435</v>
      </c>
      <c r="B2946" t="s">
        <v>5375</v>
      </c>
      <c r="C2946" t="str">
        <f t="shared" ref="C2946:C3009" si="92">LEFT(B2946,5)</f>
        <v>D0424</v>
      </c>
      <c r="D2946">
        <f>VLOOKUP(C2946,Sheet5!F:H,3,)</f>
        <v>13</v>
      </c>
      <c r="E2946" t="s">
        <v>5411</v>
      </c>
      <c r="F2946" t="s">
        <v>5383</v>
      </c>
      <c r="G2946" t="s">
        <v>5384</v>
      </c>
      <c r="H2946" t="s">
        <v>11</v>
      </c>
      <c r="I2946" t="str">
        <f t="shared" si="91"/>
        <v>D0424OB27SKU00300</v>
      </c>
      <c r="J2946">
        <v>13</v>
      </c>
    </row>
    <row r="2947" spans="1:10" x14ac:dyDescent="0.3">
      <c r="A2947" t="s">
        <v>5435</v>
      </c>
      <c r="B2947" t="s">
        <v>5375</v>
      </c>
      <c r="C2947" t="str">
        <f t="shared" si="92"/>
        <v>D0424</v>
      </c>
      <c r="D2947">
        <f>VLOOKUP(C2947,Sheet5!F:H,3,)</f>
        <v>13</v>
      </c>
      <c r="E2947" t="s">
        <v>5411</v>
      </c>
      <c r="F2947" t="s">
        <v>5383</v>
      </c>
      <c r="G2947" t="s">
        <v>5384</v>
      </c>
      <c r="H2947" t="s">
        <v>13</v>
      </c>
      <c r="I2947" t="str">
        <f t="shared" ref="I2947:I3010" si="93">B2947&amp;H2947</f>
        <v>D0424OB27SKU00269</v>
      </c>
      <c r="J2947">
        <v>10</v>
      </c>
    </row>
    <row r="2948" spans="1:10" x14ac:dyDescent="0.3">
      <c r="A2948" t="s">
        <v>5435</v>
      </c>
      <c r="B2948" t="s">
        <v>5375</v>
      </c>
      <c r="C2948" t="str">
        <f t="shared" si="92"/>
        <v>D0424</v>
      </c>
      <c r="D2948">
        <f>VLOOKUP(C2948,Sheet5!F:H,3,)</f>
        <v>13</v>
      </c>
      <c r="E2948" t="s">
        <v>5411</v>
      </c>
      <c r="F2948" t="s">
        <v>5383</v>
      </c>
      <c r="G2948" t="s">
        <v>5384</v>
      </c>
      <c r="H2948" t="s">
        <v>4640</v>
      </c>
      <c r="I2948" t="str">
        <f t="shared" si="93"/>
        <v>D0424OB27SKU00827</v>
      </c>
      <c r="J2948">
        <v>10</v>
      </c>
    </row>
    <row r="2949" spans="1:10" x14ac:dyDescent="0.3">
      <c r="A2949" t="s">
        <v>5435</v>
      </c>
      <c r="B2949" t="s">
        <v>5375</v>
      </c>
      <c r="C2949" t="str">
        <f t="shared" si="92"/>
        <v>D0424</v>
      </c>
      <c r="D2949">
        <f>VLOOKUP(C2949,Sheet5!F:H,3,)</f>
        <v>13</v>
      </c>
      <c r="E2949" t="s">
        <v>5411</v>
      </c>
      <c r="F2949" t="s">
        <v>5383</v>
      </c>
      <c r="G2949" t="s">
        <v>5384</v>
      </c>
      <c r="H2949" t="s">
        <v>12</v>
      </c>
      <c r="I2949" t="str">
        <f t="shared" si="93"/>
        <v>D0424OB27SKU00296</v>
      </c>
      <c r="J2949">
        <v>5</v>
      </c>
    </row>
    <row r="2950" spans="1:10" x14ac:dyDescent="0.3">
      <c r="A2950" t="s">
        <v>5435</v>
      </c>
      <c r="B2950" t="s">
        <v>5375</v>
      </c>
      <c r="C2950" t="str">
        <f t="shared" si="92"/>
        <v>D0424</v>
      </c>
      <c r="D2950">
        <f>VLOOKUP(C2950,Sheet5!F:H,3,)</f>
        <v>13</v>
      </c>
      <c r="E2950" t="s">
        <v>5411</v>
      </c>
      <c r="F2950" t="s">
        <v>5383</v>
      </c>
      <c r="G2950" t="s">
        <v>5384</v>
      </c>
      <c r="H2950" t="s">
        <v>4170</v>
      </c>
      <c r="I2950" t="str">
        <f t="shared" si="93"/>
        <v>D0424OB27SKU00762</v>
      </c>
      <c r="J2950">
        <v>5</v>
      </c>
    </row>
    <row r="2951" spans="1:10" x14ac:dyDescent="0.3">
      <c r="A2951" t="s">
        <v>5435</v>
      </c>
      <c r="B2951" t="s">
        <v>5375</v>
      </c>
      <c r="C2951" t="str">
        <f t="shared" si="92"/>
        <v>D0424</v>
      </c>
      <c r="D2951">
        <f>VLOOKUP(C2951,Sheet5!F:H,3,)</f>
        <v>13</v>
      </c>
      <c r="E2951" t="s">
        <v>5411</v>
      </c>
      <c r="F2951" t="s">
        <v>5383</v>
      </c>
      <c r="G2951" t="s">
        <v>5384</v>
      </c>
      <c r="H2951" t="s">
        <v>1635</v>
      </c>
      <c r="I2951" t="str">
        <f t="shared" si="93"/>
        <v>D0424OB27SKU00268</v>
      </c>
      <c r="J2951">
        <v>15</v>
      </c>
    </row>
    <row r="2952" spans="1:10" x14ac:dyDescent="0.3">
      <c r="A2952" t="s">
        <v>5435</v>
      </c>
      <c r="B2952" t="s">
        <v>5375</v>
      </c>
      <c r="C2952" t="str">
        <f t="shared" si="92"/>
        <v>D0424</v>
      </c>
      <c r="D2952">
        <f>VLOOKUP(C2952,Sheet5!F:H,3,)</f>
        <v>13</v>
      </c>
      <c r="E2952" t="s">
        <v>5411</v>
      </c>
      <c r="F2952" t="s">
        <v>5383</v>
      </c>
      <c r="G2952" t="s">
        <v>5384</v>
      </c>
      <c r="H2952" t="s">
        <v>2543</v>
      </c>
      <c r="I2952" t="str">
        <f t="shared" si="93"/>
        <v>D0424OB27SKU00670</v>
      </c>
      <c r="J2952">
        <v>6</v>
      </c>
    </row>
    <row r="2953" spans="1:10" x14ac:dyDescent="0.3">
      <c r="A2953" t="s">
        <v>5435</v>
      </c>
      <c r="B2953" t="s">
        <v>5375</v>
      </c>
      <c r="C2953" t="str">
        <f t="shared" si="92"/>
        <v>D0424</v>
      </c>
      <c r="D2953">
        <f>VLOOKUP(C2953,Sheet5!F:H,3,)</f>
        <v>13</v>
      </c>
      <c r="E2953" t="s">
        <v>5411</v>
      </c>
      <c r="F2953" t="s">
        <v>5383</v>
      </c>
      <c r="G2953" t="s">
        <v>5384</v>
      </c>
      <c r="H2953" t="s">
        <v>1586</v>
      </c>
      <c r="I2953" t="str">
        <f t="shared" si="93"/>
        <v>D0424OB27SKU00385</v>
      </c>
      <c r="J2953">
        <v>300</v>
      </c>
    </row>
    <row r="2954" spans="1:10" x14ac:dyDescent="0.3">
      <c r="A2954" t="s">
        <v>5435</v>
      </c>
      <c r="B2954" t="s">
        <v>5375</v>
      </c>
      <c r="C2954" t="str">
        <f t="shared" si="92"/>
        <v>D0424</v>
      </c>
      <c r="D2954">
        <f>VLOOKUP(C2954,Sheet5!F:H,3,)</f>
        <v>13</v>
      </c>
      <c r="E2954" t="s">
        <v>5411</v>
      </c>
      <c r="F2954" t="s">
        <v>5383</v>
      </c>
      <c r="G2954" t="s">
        <v>5384</v>
      </c>
      <c r="H2954" t="s">
        <v>4640</v>
      </c>
      <c r="I2954" t="str">
        <f t="shared" si="93"/>
        <v>D0424OB27SKU00827</v>
      </c>
      <c r="J2954">
        <v>10</v>
      </c>
    </row>
    <row r="2955" spans="1:10" x14ac:dyDescent="0.3">
      <c r="A2955" t="s">
        <v>5435</v>
      </c>
      <c r="B2955" t="s">
        <v>5375</v>
      </c>
      <c r="C2955" t="str">
        <f t="shared" si="92"/>
        <v>D0424</v>
      </c>
      <c r="D2955">
        <f>VLOOKUP(C2955,Sheet5!F:H,3,)</f>
        <v>13</v>
      </c>
      <c r="E2955" t="s">
        <v>5411</v>
      </c>
      <c r="F2955" t="s">
        <v>5383</v>
      </c>
      <c r="G2955" t="s">
        <v>5384</v>
      </c>
      <c r="H2955" t="s">
        <v>2295</v>
      </c>
      <c r="I2955" t="str">
        <f t="shared" si="93"/>
        <v>D0424OB27SKU00237</v>
      </c>
      <c r="J2955">
        <v>10</v>
      </c>
    </row>
    <row r="2956" spans="1:10" x14ac:dyDescent="0.3">
      <c r="A2956" t="s">
        <v>5592</v>
      </c>
      <c r="B2956" t="s">
        <v>5579</v>
      </c>
      <c r="C2956" t="str">
        <f t="shared" si="92"/>
        <v>D0425</v>
      </c>
      <c r="D2956">
        <f>VLOOKUP(C2956,Sheet5!F:H,3,)</f>
        <v>13</v>
      </c>
      <c r="E2956" t="s">
        <v>5580</v>
      </c>
      <c r="F2956" t="s">
        <v>4127</v>
      </c>
      <c r="G2956" t="s">
        <v>4128</v>
      </c>
      <c r="H2956" t="s">
        <v>11</v>
      </c>
      <c r="I2956" t="str">
        <f t="shared" si="93"/>
        <v>D0425OB1SKU00300</v>
      </c>
      <c r="J2956">
        <v>100</v>
      </c>
    </row>
    <row r="2957" spans="1:10" x14ac:dyDescent="0.3">
      <c r="A2957" t="s">
        <v>5592</v>
      </c>
      <c r="B2957" t="s">
        <v>5579</v>
      </c>
      <c r="C2957" t="str">
        <f t="shared" si="92"/>
        <v>D0425</v>
      </c>
      <c r="D2957">
        <f>VLOOKUP(C2957,Sheet5!F:H,3,)</f>
        <v>13</v>
      </c>
      <c r="E2957" t="s">
        <v>5580</v>
      </c>
      <c r="F2957" t="s">
        <v>4127</v>
      </c>
      <c r="G2957" t="s">
        <v>4128</v>
      </c>
      <c r="H2957" t="s">
        <v>1614</v>
      </c>
      <c r="I2957" t="str">
        <f t="shared" si="93"/>
        <v>D0425OB1SKU00219</v>
      </c>
      <c r="J2957">
        <v>1</v>
      </c>
    </row>
    <row r="2958" spans="1:10" x14ac:dyDescent="0.3">
      <c r="A2958" t="s">
        <v>5592</v>
      </c>
      <c r="B2958" t="s">
        <v>5579</v>
      </c>
      <c r="C2958" t="str">
        <f t="shared" si="92"/>
        <v>D0425</v>
      </c>
      <c r="D2958">
        <f>VLOOKUP(C2958,Sheet5!F:H,3,)</f>
        <v>13</v>
      </c>
      <c r="E2958" t="s">
        <v>5580</v>
      </c>
      <c r="F2958" t="s">
        <v>4127</v>
      </c>
      <c r="G2958" t="s">
        <v>4128</v>
      </c>
      <c r="H2958" t="s">
        <v>1614</v>
      </c>
      <c r="I2958" t="str">
        <f t="shared" si="93"/>
        <v>D0425OB1SKU00219</v>
      </c>
      <c r="J2958">
        <v>1</v>
      </c>
    </row>
    <row r="2959" spans="1:10" x14ac:dyDescent="0.3">
      <c r="A2959" t="s">
        <v>5592</v>
      </c>
      <c r="B2959" t="s">
        <v>5579</v>
      </c>
      <c r="C2959" t="str">
        <f t="shared" si="92"/>
        <v>D0425</v>
      </c>
      <c r="D2959">
        <f>VLOOKUP(C2959,Sheet5!F:H,3,)</f>
        <v>13</v>
      </c>
      <c r="E2959" t="s">
        <v>5580</v>
      </c>
      <c r="F2959" t="s">
        <v>4127</v>
      </c>
      <c r="G2959" t="s">
        <v>4128</v>
      </c>
      <c r="H2959" t="s">
        <v>14</v>
      </c>
      <c r="I2959" t="str">
        <f t="shared" si="93"/>
        <v>D0425OB1SKU00292</v>
      </c>
      <c r="J2959">
        <v>4</v>
      </c>
    </row>
    <row r="2960" spans="1:10" x14ac:dyDescent="0.3">
      <c r="A2960" t="s">
        <v>5592</v>
      </c>
      <c r="B2960" t="s">
        <v>5579</v>
      </c>
      <c r="C2960" t="str">
        <f t="shared" si="92"/>
        <v>D0425</v>
      </c>
      <c r="D2960">
        <f>VLOOKUP(C2960,Sheet5!F:H,3,)</f>
        <v>13</v>
      </c>
      <c r="E2960" t="s">
        <v>5580</v>
      </c>
      <c r="F2960" t="s">
        <v>4127</v>
      </c>
      <c r="G2960" t="s">
        <v>4128</v>
      </c>
      <c r="H2960" t="s">
        <v>13</v>
      </c>
      <c r="I2960" t="str">
        <f t="shared" si="93"/>
        <v>D0425OB1SKU00269</v>
      </c>
      <c r="J2960">
        <v>4</v>
      </c>
    </row>
    <row r="2961" spans="1:10" x14ac:dyDescent="0.3">
      <c r="A2961" t="s">
        <v>5592</v>
      </c>
      <c r="B2961" t="s">
        <v>5579</v>
      </c>
      <c r="C2961" t="str">
        <f t="shared" si="92"/>
        <v>D0425</v>
      </c>
      <c r="D2961">
        <f>VLOOKUP(C2961,Sheet5!F:H,3,)</f>
        <v>13</v>
      </c>
      <c r="E2961" t="s">
        <v>5580</v>
      </c>
      <c r="F2961" t="s">
        <v>4127</v>
      </c>
      <c r="G2961" t="s">
        <v>4128</v>
      </c>
      <c r="H2961" t="s">
        <v>15</v>
      </c>
      <c r="I2961" t="str">
        <f t="shared" si="93"/>
        <v>D0425OB1SKU00535</v>
      </c>
      <c r="J2961">
        <v>1</v>
      </c>
    </row>
    <row r="2962" spans="1:10" x14ac:dyDescent="0.3">
      <c r="A2962" t="s">
        <v>5592</v>
      </c>
      <c r="B2962" t="s">
        <v>5579</v>
      </c>
      <c r="C2962" t="str">
        <f t="shared" si="92"/>
        <v>D0425</v>
      </c>
      <c r="D2962">
        <f>VLOOKUP(C2962,Sheet5!F:H,3,)</f>
        <v>13</v>
      </c>
      <c r="E2962" t="s">
        <v>5580</v>
      </c>
      <c r="F2962" t="s">
        <v>4127</v>
      </c>
      <c r="G2962" t="s">
        <v>4128</v>
      </c>
      <c r="H2962" t="s">
        <v>15</v>
      </c>
      <c r="I2962" t="str">
        <f t="shared" si="93"/>
        <v>D0425OB1SKU00535</v>
      </c>
      <c r="J2962">
        <v>1</v>
      </c>
    </row>
    <row r="2963" spans="1:10" x14ac:dyDescent="0.3">
      <c r="A2963" t="s">
        <v>5592</v>
      </c>
      <c r="B2963" t="s">
        <v>5579</v>
      </c>
      <c r="C2963" t="str">
        <f t="shared" si="92"/>
        <v>D0425</v>
      </c>
      <c r="D2963">
        <f>VLOOKUP(C2963,Sheet5!F:H,3,)</f>
        <v>13</v>
      </c>
      <c r="E2963" t="s">
        <v>5580</v>
      </c>
      <c r="F2963" t="s">
        <v>4127</v>
      </c>
      <c r="G2963" t="s">
        <v>4128</v>
      </c>
      <c r="H2963" t="s">
        <v>16</v>
      </c>
      <c r="I2963" t="str">
        <f t="shared" si="93"/>
        <v>D0425OB1SKU00530</v>
      </c>
      <c r="J2963">
        <v>2</v>
      </c>
    </row>
    <row r="2964" spans="1:10" x14ac:dyDescent="0.3">
      <c r="A2964" t="s">
        <v>5592</v>
      </c>
      <c r="B2964" t="s">
        <v>5579</v>
      </c>
      <c r="C2964" t="str">
        <f t="shared" si="92"/>
        <v>D0425</v>
      </c>
      <c r="D2964">
        <f>VLOOKUP(C2964,Sheet5!F:H,3,)</f>
        <v>13</v>
      </c>
      <c r="E2964" t="s">
        <v>5580</v>
      </c>
      <c r="F2964" t="s">
        <v>4127</v>
      </c>
      <c r="G2964" t="s">
        <v>4128</v>
      </c>
      <c r="H2964" t="s">
        <v>2543</v>
      </c>
      <c r="I2964" t="str">
        <f t="shared" si="93"/>
        <v>D0425OB1SKU00670</v>
      </c>
      <c r="J2964">
        <v>1</v>
      </c>
    </row>
    <row r="2965" spans="1:10" x14ac:dyDescent="0.3">
      <c r="A2965" t="s">
        <v>4520</v>
      </c>
      <c r="B2965" t="s">
        <v>4535</v>
      </c>
      <c r="C2965" t="str">
        <f t="shared" si="92"/>
        <v>D0426</v>
      </c>
      <c r="D2965">
        <f>VLOOKUP(C2965,Sheet5!F:H,3,)</f>
        <v>13</v>
      </c>
      <c r="E2965" t="s">
        <v>4588</v>
      </c>
      <c r="F2965" t="s">
        <v>3762</v>
      </c>
      <c r="G2965" t="s">
        <v>3763</v>
      </c>
      <c r="H2965" t="s">
        <v>11</v>
      </c>
      <c r="I2965" t="str">
        <f t="shared" si="93"/>
        <v>D0426OB1SKU00300</v>
      </c>
      <c r="J2965">
        <v>225</v>
      </c>
    </row>
    <row r="2966" spans="1:10" x14ac:dyDescent="0.3">
      <c r="A2966" t="s">
        <v>4520</v>
      </c>
      <c r="B2966" t="s">
        <v>4535</v>
      </c>
      <c r="C2966" t="str">
        <f t="shared" si="92"/>
        <v>D0426</v>
      </c>
      <c r="D2966">
        <f>VLOOKUP(C2966,Sheet5!F:H,3,)</f>
        <v>13</v>
      </c>
      <c r="E2966" t="s">
        <v>4588</v>
      </c>
      <c r="F2966" t="s">
        <v>3762</v>
      </c>
      <c r="G2966" t="s">
        <v>3763</v>
      </c>
      <c r="H2966" t="s">
        <v>13</v>
      </c>
      <c r="I2966" t="str">
        <f t="shared" si="93"/>
        <v>D0426OB1SKU00269</v>
      </c>
      <c r="J2966">
        <v>12</v>
      </c>
    </row>
    <row r="2967" spans="1:10" x14ac:dyDescent="0.3">
      <c r="A2967" t="s">
        <v>4520</v>
      </c>
      <c r="B2967" t="s">
        <v>4535</v>
      </c>
      <c r="C2967" t="str">
        <f t="shared" si="92"/>
        <v>D0426</v>
      </c>
      <c r="D2967">
        <f>VLOOKUP(C2967,Sheet5!F:H,3,)</f>
        <v>13</v>
      </c>
      <c r="E2967" t="s">
        <v>4588</v>
      </c>
      <c r="F2967" t="s">
        <v>3762</v>
      </c>
      <c r="G2967" t="s">
        <v>3763</v>
      </c>
      <c r="H2967" t="s">
        <v>14</v>
      </c>
      <c r="I2967" t="str">
        <f t="shared" si="93"/>
        <v>D0426OB1SKU00292</v>
      </c>
      <c r="J2967">
        <v>10</v>
      </c>
    </row>
    <row r="2968" spans="1:10" x14ac:dyDescent="0.3">
      <c r="A2968" t="s">
        <v>4520</v>
      </c>
      <c r="B2968" t="s">
        <v>4535</v>
      </c>
      <c r="C2968" t="str">
        <f t="shared" si="92"/>
        <v>D0426</v>
      </c>
      <c r="D2968">
        <f>VLOOKUP(C2968,Sheet5!F:H,3,)</f>
        <v>13</v>
      </c>
      <c r="E2968" t="s">
        <v>4588</v>
      </c>
      <c r="F2968" t="s">
        <v>3762</v>
      </c>
      <c r="G2968" t="s">
        <v>3763</v>
      </c>
      <c r="H2968" t="s">
        <v>1656</v>
      </c>
      <c r="I2968" t="str">
        <f t="shared" si="93"/>
        <v>D0426OB1SKU00698</v>
      </c>
      <c r="J2968">
        <v>10</v>
      </c>
    </row>
    <row r="2969" spans="1:10" x14ac:dyDescent="0.3">
      <c r="A2969" t="s">
        <v>4520</v>
      </c>
      <c r="B2969" t="s">
        <v>4536</v>
      </c>
      <c r="C2969" t="str">
        <f t="shared" si="92"/>
        <v>D0426</v>
      </c>
      <c r="D2969">
        <f>VLOOKUP(C2969,Sheet5!F:H,3,)</f>
        <v>13</v>
      </c>
      <c r="E2969" t="s">
        <v>4589</v>
      </c>
      <c r="F2969" t="s">
        <v>3762</v>
      </c>
      <c r="G2969" t="s">
        <v>3763</v>
      </c>
      <c r="H2969" t="s">
        <v>11</v>
      </c>
      <c r="I2969" t="str">
        <f t="shared" si="93"/>
        <v>D0426OB2SKU00300</v>
      </c>
      <c r="J2969">
        <v>225</v>
      </c>
    </row>
    <row r="2970" spans="1:10" x14ac:dyDescent="0.3">
      <c r="A2970" t="s">
        <v>4520</v>
      </c>
      <c r="B2970" t="s">
        <v>4536</v>
      </c>
      <c r="C2970" t="str">
        <f t="shared" si="92"/>
        <v>D0426</v>
      </c>
      <c r="D2970">
        <f>VLOOKUP(C2970,Sheet5!F:H,3,)</f>
        <v>13</v>
      </c>
      <c r="E2970" t="s">
        <v>4589</v>
      </c>
      <c r="F2970" t="s">
        <v>3762</v>
      </c>
      <c r="G2970" t="s">
        <v>3763</v>
      </c>
      <c r="H2970" t="s">
        <v>13</v>
      </c>
      <c r="I2970" t="str">
        <f t="shared" si="93"/>
        <v>D0426OB2SKU00269</v>
      </c>
      <c r="J2970">
        <v>13</v>
      </c>
    </row>
    <row r="2971" spans="1:10" x14ac:dyDescent="0.3">
      <c r="A2971" t="s">
        <v>4520</v>
      </c>
      <c r="B2971" t="s">
        <v>4536</v>
      </c>
      <c r="C2971" t="str">
        <f t="shared" si="92"/>
        <v>D0426</v>
      </c>
      <c r="D2971">
        <f>VLOOKUP(C2971,Sheet5!F:H,3,)</f>
        <v>13</v>
      </c>
      <c r="E2971" t="s">
        <v>4589</v>
      </c>
      <c r="F2971" t="s">
        <v>3762</v>
      </c>
      <c r="G2971" t="s">
        <v>3763</v>
      </c>
      <c r="H2971" t="s">
        <v>14</v>
      </c>
      <c r="I2971" t="str">
        <f t="shared" si="93"/>
        <v>D0426OB2SKU00292</v>
      </c>
      <c r="J2971">
        <v>10</v>
      </c>
    </row>
    <row r="2972" spans="1:10" x14ac:dyDescent="0.3">
      <c r="A2972" t="s">
        <v>4520</v>
      </c>
      <c r="B2972" t="s">
        <v>4536</v>
      </c>
      <c r="C2972" t="str">
        <f t="shared" si="92"/>
        <v>D0426</v>
      </c>
      <c r="D2972">
        <f>VLOOKUP(C2972,Sheet5!F:H,3,)</f>
        <v>13</v>
      </c>
      <c r="E2972" t="s">
        <v>4589</v>
      </c>
      <c r="F2972" t="s">
        <v>3762</v>
      </c>
      <c r="G2972" t="s">
        <v>3763</v>
      </c>
      <c r="H2972" t="s">
        <v>1656</v>
      </c>
      <c r="I2972" t="str">
        <f t="shared" si="93"/>
        <v>D0426OB2SKU00698</v>
      </c>
      <c r="J2972">
        <v>10</v>
      </c>
    </row>
    <row r="2973" spans="1:10" x14ac:dyDescent="0.3">
      <c r="A2973" t="s">
        <v>5209</v>
      </c>
      <c r="B2973" t="s">
        <v>5099</v>
      </c>
      <c r="C2973" t="str">
        <f t="shared" si="92"/>
        <v>D0427</v>
      </c>
      <c r="D2973">
        <f>VLOOKUP(C2973,Sheet5!F:H,3,)</f>
        <v>13</v>
      </c>
      <c r="E2973" t="s">
        <v>5196</v>
      </c>
      <c r="F2973" t="s">
        <v>5197</v>
      </c>
      <c r="G2973" t="s">
        <v>5198</v>
      </c>
      <c r="H2973" t="s">
        <v>2144</v>
      </c>
      <c r="I2973" t="str">
        <f t="shared" si="93"/>
        <v>D0427OB1SKU00323</v>
      </c>
      <c r="J2973">
        <v>120</v>
      </c>
    </row>
    <row r="2974" spans="1:10" x14ac:dyDescent="0.3">
      <c r="A2974" t="s">
        <v>5209</v>
      </c>
      <c r="B2974" t="s">
        <v>5099</v>
      </c>
      <c r="C2974" t="str">
        <f t="shared" si="92"/>
        <v>D0427</v>
      </c>
      <c r="D2974">
        <f>VLOOKUP(C2974,Sheet5!F:H,3,)</f>
        <v>13</v>
      </c>
      <c r="E2974" t="s">
        <v>5196</v>
      </c>
      <c r="F2974" t="s">
        <v>5197</v>
      </c>
      <c r="G2974" t="s">
        <v>5198</v>
      </c>
      <c r="H2974" t="s">
        <v>2238</v>
      </c>
      <c r="I2974" t="str">
        <f t="shared" si="93"/>
        <v>D0427OB1SKU00344</v>
      </c>
      <c r="J2974">
        <v>3</v>
      </c>
    </row>
    <row r="2975" spans="1:10" x14ac:dyDescent="0.3">
      <c r="A2975" t="s">
        <v>5209</v>
      </c>
      <c r="B2975" t="s">
        <v>5099</v>
      </c>
      <c r="C2975" t="str">
        <f t="shared" si="92"/>
        <v>D0427</v>
      </c>
      <c r="D2975">
        <f>VLOOKUP(C2975,Sheet5!F:H,3,)</f>
        <v>13</v>
      </c>
      <c r="E2975" t="s">
        <v>5196</v>
      </c>
      <c r="F2975" t="s">
        <v>5197</v>
      </c>
      <c r="G2975" t="s">
        <v>5198</v>
      </c>
      <c r="H2975" t="s">
        <v>2060</v>
      </c>
      <c r="I2975" t="str">
        <f t="shared" si="93"/>
        <v>D0427OB1SKU00340</v>
      </c>
      <c r="J2975">
        <v>5</v>
      </c>
    </row>
    <row r="2976" spans="1:10" x14ac:dyDescent="0.3">
      <c r="A2976" t="s">
        <v>5209</v>
      </c>
      <c r="B2976" t="s">
        <v>5099</v>
      </c>
      <c r="C2976" t="str">
        <f t="shared" si="92"/>
        <v>D0427</v>
      </c>
      <c r="D2976">
        <f>VLOOKUP(C2976,Sheet5!F:H,3,)</f>
        <v>13</v>
      </c>
      <c r="E2976" t="s">
        <v>5196</v>
      </c>
      <c r="F2976" t="s">
        <v>5197</v>
      </c>
      <c r="G2976" t="s">
        <v>5198</v>
      </c>
      <c r="H2976" t="s">
        <v>2034</v>
      </c>
      <c r="I2976" t="str">
        <f t="shared" si="93"/>
        <v>D0427OB1SKU00691</v>
      </c>
      <c r="J2976">
        <v>15</v>
      </c>
    </row>
    <row r="2977" spans="1:10" x14ac:dyDescent="0.3">
      <c r="A2977" t="s">
        <v>5209</v>
      </c>
      <c r="B2977" t="s">
        <v>5099</v>
      </c>
      <c r="C2977" t="str">
        <f t="shared" si="92"/>
        <v>D0427</v>
      </c>
      <c r="D2977">
        <f>VLOOKUP(C2977,Sheet5!F:H,3,)</f>
        <v>13</v>
      </c>
      <c r="E2977" t="s">
        <v>5196</v>
      </c>
      <c r="F2977" t="s">
        <v>5197</v>
      </c>
      <c r="G2977" t="s">
        <v>5198</v>
      </c>
      <c r="H2977" t="s">
        <v>2307</v>
      </c>
      <c r="I2977" t="str">
        <f t="shared" si="93"/>
        <v>D0427OB1SKU00342</v>
      </c>
      <c r="J2977">
        <v>5</v>
      </c>
    </row>
    <row r="2978" spans="1:10" x14ac:dyDescent="0.3">
      <c r="A2978" t="s">
        <v>5209</v>
      </c>
      <c r="B2978" t="s">
        <v>5099</v>
      </c>
      <c r="C2978" t="str">
        <f t="shared" si="92"/>
        <v>D0427</v>
      </c>
      <c r="D2978">
        <f>VLOOKUP(C2978,Sheet5!F:H,3,)</f>
        <v>13</v>
      </c>
      <c r="E2978" t="s">
        <v>5196</v>
      </c>
      <c r="F2978" t="s">
        <v>5197</v>
      </c>
      <c r="G2978" t="s">
        <v>5198</v>
      </c>
      <c r="H2978" t="s">
        <v>2290</v>
      </c>
      <c r="I2978" t="str">
        <f t="shared" si="93"/>
        <v>D0427OB1SKU00588</v>
      </c>
      <c r="J2978">
        <v>10</v>
      </c>
    </row>
    <row r="2979" spans="1:10" x14ac:dyDescent="0.3">
      <c r="A2979" t="s">
        <v>5209</v>
      </c>
      <c r="B2979" t="s">
        <v>5099</v>
      </c>
      <c r="C2979" t="str">
        <f t="shared" si="92"/>
        <v>D0427</v>
      </c>
      <c r="D2979">
        <f>VLOOKUP(C2979,Sheet5!F:H,3,)</f>
        <v>13</v>
      </c>
      <c r="E2979" t="s">
        <v>5196</v>
      </c>
      <c r="F2979" t="s">
        <v>5197</v>
      </c>
      <c r="G2979" t="s">
        <v>5198</v>
      </c>
      <c r="H2979" t="s">
        <v>2270</v>
      </c>
      <c r="I2979" t="str">
        <f t="shared" si="93"/>
        <v>D0427OB1SKU00724</v>
      </c>
      <c r="J2979">
        <v>10</v>
      </c>
    </row>
    <row r="2980" spans="1:10" x14ac:dyDescent="0.3">
      <c r="A2980" t="s">
        <v>5209</v>
      </c>
      <c r="B2980" t="s">
        <v>5099</v>
      </c>
      <c r="C2980" t="str">
        <f t="shared" si="92"/>
        <v>D0427</v>
      </c>
      <c r="D2980">
        <f>VLOOKUP(C2980,Sheet5!F:H,3,)</f>
        <v>13</v>
      </c>
      <c r="E2980" t="s">
        <v>5196</v>
      </c>
      <c r="F2980" t="s">
        <v>5197</v>
      </c>
      <c r="G2980" t="s">
        <v>5198</v>
      </c>
      <c r="H2980" t="s">
        <v>15</v>
      </c>
      <c r="I2980" t="str">
        <f t="shared" si="93"/>
        <v>D0427OB1SKU00535</v>
      </c>
      <c r="J2980">
        <v>2</v>
      </c>
    </row>
    <row r="2981" spans="1:10" x14ac:dyDescent="0.3">
      <c r="A2981" t="s">
        <v>5209</v>
      </c>
      <c r="B2981" t="s">
        <v>5100</v>
      </c>
      <c r="C2981" t="str">
        <f t="shared" si="92"/>
        <v>D0427</v>
      </c>
      <c r="D2981">
        <f>VLOOKUP(C2981,Sheet5!F:H,3,)</f>
        <v>13</v>
      </c>
      <c r="E2981" t="s">
        <v>5199</v>
      </c>
      <c r="F2981" t="s">
        <v>5197</v>
      </c>
      <c r="G2981" t="s">
        <v>5198</v>
      </c>
      <c r="H2981" t="s">
        <v>2144</v>
      </c>
      <c r="I2981" t="str">
        <f t="shared" si="93"/>
        <v>D0427OB2SKU00323</v>
      </c>
      <c r="J2981">
        <v>130</v>
      </c>
    </row>
    <row r="2982" spans="1:10" x14ac:dyDescent="0.3">
      <c r="A2982" t="s">
        <v>5209</v>
      </c>
      <c r="B2982" t="s">
        <v>5100</v>
      </c>
      <c r="C2982" t="str">
        <f t="shared" si="92"/>
        <v>D0427</v>
      </c>
      <c r="D2982">
        <f>VLOOKUP(C2982,Sheet5!F:H,3,)</f>
        <v>13</v>
      </c>
      <c r="E2982" t="s">
        <v>5199</v>
      </c>
      <c r="F2982" t="s">
        <v>5197</v>
      </c>
      <c r="G2982" t="s">
        <v>5198</v>
      </c>
      <c r="H2982" t="s">
        <v>2238</v>
      </c>
      <c r="I2982" t="str">
        <f t="shared" si="93"/>
        <v>D0427OB2SKU00344</v>
      </c>
      <c r="J2982">
        <v>3</v>
      </c>
    </row>
    <row r="2983" spans="1:10" x14ac:dyDescent="0.3">
      <c r="A2983" t="s">
        <v>5209</v>
      </c>
      <c r="B2983" t="s">
        <v>5100</v>
      </c>
      <c r="C2983" t="str">
        <f t="shared" si="92"/>
        <v>D0427</v>
      </c>
      <c r="D2983">
        <f>VLOOKUP(C2983,Sheet5!F:H,3,)</f>
        <v>13</v>
      </c>
      <c r="E2983" t="s">
        <v>5199</v>
      </c>
      <c r="F2983" t="s">
        <v>5197</v>
      </c>
      <c r="G2983" t="s">
        <v>5198</v>
      </c>
      <c r="H2983" t="s">
        <v>2060</v>
      </c>
      <c r="I2983" t="str">
        <f t="shared" si="93"/>
        <v>D0427OB2SKU00340</v>
      </c>
      <c r="J2983">
        <v>5</v>
      </c>
    </row>
    <row r="2984" spans="1:10" x14ac:dyDescent="0.3">
      <c r="A2984" t="s">
        <v>5209</v>
      </c>
      <c r="B2984" t="s">
        <v>5100</v>
      </c>
      <c r="C2984" t="str">
        <f t="shared" si="92"/>
        <v>D0427</v>
      </c>
      <c r="D2984">
        <f>VLOOKUP(C2984,Sheet5!F:H,3,)</f>
        <v>13</v>
      </c>
      <c r="E2984" t="s">
        <v>5199</v>
      </c>
      <c r="F2984" t="s">
        <v>5197</v>
      </c>
      <c r="G2984" t="s">
        <v>5198</v>
      </c>
      <c r="H2984" t="s">
        <v>2034</v>
      </c>
      <c r="I2984" t="str">
        <f t="shared" si="93"/>
        <v>D0427OB2SKU00691</v>
      </c>
      <c r="J2984">
        <v>5</v>
      </c>
    </row>
    <row r="2985" spans="1:10" x14ac:dyDescent="0.3">
      <c r="A2985" t="s">
        <v>5209</v>
      </c>
      <c r="B2985" t="s">
        <v>5100</v>
      </c>
      <c r="C2985" t="str">
        <f t="shared" si="92"/>
        <v>D0427</v>
      </c>
      <c r="D2985">
        <f>VLOOKUP(C2985,Sheet5!F:H,3,)</f>
        <v>13</v>
      </c>
      <c r="E2985" t="s">
        <v>5199</v>
      </c>
      <c r="F2985" t="s">
        <v>5197</v>
      </c>
      <c r="G2985" t="s">
        <v>5198</v>
      </c>
      <c r="H2985" t="s">
        <v>2307</v>
      </c>
      <c r="I2985" t="str">
        <f t="shared" si="93"/>
        <v>D0427OB2SKU00342</v>
      </c>
      <c r="J2985">
        <v>5</v>
      </c>
    </row>
    <row r="2986" spans="1:10" x14ac:dyDescent="0.3">
      <c r="A2986" t="s">
        <v>5209</v>
      </c>
      <c r="B2986" t="s">
        <v>5100</v>
      </c>
      <c r="C2986" t="str">
        <f t="shared" si="92"/>
        <v>D0427</v>
      </c>
      <c r="D2986">
        <f>VLOOKUP(C2986,Sheet5!F:H,3,)</f>
        <v>13</v>
      </c>
      <c r="E2986" t="s">
        <v>5199</v>
      </c>
      <c r="F2986" t="s">
        <v>5197</v>
      </c>
      <c r="G2986" t="s">
        <v>5198</v>
      </c>
      <c r="H2986" t="s">
        <v>2290</v>
      </c>
      <c r="I2986" t="str">
        <f t="shared" si="93"/>
        <v>D0427OB2SKU00588</v>
      </c>
      <c r="J2986">
        <v>10</v>
      </c>
    </row>
    <row r="2987" spans="1:10" x14ac:dyDescent="0.3">
      <c r="A2987" t="s">
        <v>5209</v>
      </c>
      <c r="B2987" t="s">
        <v>5100</v>
      </c>
      <c r="C2987" t="str">
        <f t="shared" si="92"/>
        <v>D0427</v>
      </c>
      <c r="D2987">
        <f>VLOOKUP(C2987,Sheet5!F:H,3,)</f>
        <v>13</v>
      </c>
      <c r="E2987" t="s">
        <v>5199</v>
      </c>
      <c r="F2987" t="s">
        <v>5197</v>
      </c>
      <c r="G2987" t="s">
        <v>5198</v>
      </c>
      <c r="H2987" t="s">
        <v>2270</v>
      </c>
      <c r="I2987" t="str">
        <f t="shared" si="93"/>
        <v>D0427OB2SKU00724</v>
      </c>
      <c r="J2987">
        <v>10</v>
      </c>
    </row>
    <row r="2988" spans="1:10" x14ac:dyDescent="0.3">
      <c r="A2988" t="s">
        <v>5209</v>
      </c>
      <c r="B2988" t="s">
        <v>5100</v>
      </c>
      <c r="C2988" t="str">
        <f t="shared" si="92"/>
        <v>D0427</v>
      </c>
      <c r="D2988">
        <f>VLOOKUP(C2988,Sheet5!F:H,3,)</f>
        <v>13</v>
      </c>
      <c r="E2988" t="s">
        <v>5199</v>
      </c>
      <c r="F2988" t="s">
        <v>5197</v>
      </c>
      <c r="G2988" t="s">
        <v>5198</v>
      </c>
      <c r="H2988" t="s">
        <v>15</v>
      </c>
      <c r="I2988" t="str">
        <f t="shared" si="93"/>
        <v>D0427OB2SKU00535</v>
      </c>
      <c r="J2988">
        <v>2</v>
      </c>
    </row>
    <row r="2989" spans="1:10" x14ac:dyDescent="0.3">
      <c r="A2989" t="s">
        <v>4403</v>
      </c>
      <c r="B2989" t="s">
        <v>4818</v>
      </c>
      <c r="C2989" t="str">
        <f t="shared" si="92"/>
        <v>D0428</v>
      </c>
      <c r="D2989">
        <f>VLOOKUP(C2989,Sheet5!F:H,3,)</f>
        <v>14</v>
      </c>
      <c r="E2989" t="s">
        <v>4841</v>
      </c>
      <c r="F2989" t="s">
        <v>4842</v>
      </c>
      <c r="G2989" t="s">
        <v>4081</v>
      </c>
      <c r="H2989" t="s">
        <v>11</v>
      </c>
      <c r="I2989" t="str">
        <f t="shared" si="93"/>
        <v>D0428OB1SKU00300</v>
      </c>
      <c r="J2989">
        <v>600</v>
      </c>
    </row>
    <row r="2990" spans="1:10" x14ac:dyDescent="0.3">
      <c r="A2990" t="s">
        <v>4403</v>
      </c>
      <c r="B2990" t="s">
        <v>4818</v>
      </c>
      <c r="C2990" t="str">
        <f t="shared" si="92"/>
        <v>D0428</v>
      </c>
      <c r="D2990">
        <f>VLOOKUP(C2990,Sheet5!F:H,3,)</f>
        <v>14</v>
      </c>
      <c r="E2990" t="s">
        <v>4841</v>
      </c>
      <c r="F2990" t="s">
        <v>4842</v>
      </c>
      <c r="G2990" t="s">
        <v>4081</v>
      </c>
      <c r="H2990" t="s">
        <v>13</v>
      </c>
      <c r="I2990" t="str">
        <f t="shared" si="93"/>
        <v>D0428OB1SKU00269</v>
      </c>
      <c r="J2990">
        <v>10</v>
      </c>
    </row>
    <row r="2991" spans="1:10" x14ac:dyDescent="0.3">
      <c r="A2991" t="s">
        <v>4403</v>
      </c>
      <c r="B2991" t="s">
        <v>4818</v>
      </c>
      <c r="C2991" t="str">
        <f t="shared" si="92"/>
        <v>D0428</v>
      </c>
      <c r="D2991">
        <f>VLOOKUP(C2991,Sheet5!F:H,3,)</f>
        <v>14</v>
      </c>
      <c r="E2991" t="s">
        <v>4841</v>
      </c>
      <c r="F2991" t="s">
        <v>4842</v>
      </c>
      <c r="G2991" t="s">
        <v>4081</v>
      </c>
      <c r="H2991" t="s">
        <v>1682</v>
      </c>
      <c r="I2991" t="str">
        <f t="shared" si="93"/>
        <v>D0428OB1SKU00695</v>
      </c>
      <c r="J2991">
        <v>1</v>
      </c>
    </row>
    <row r="2992" spans="1:10" x14ac:dyDescent="0.3">
      <c r="A2992" t="s">
        <v>4403</v>
      </c>
      <c r="B2992" t="s">
        <v>4818</v>
      </c>
      <c r="C2992" t="str">
        <f t="shared" si="92"/>
        <v>D0428</v>
      </c>
      <c r="D2992">
        <f>VLOOKUP(C2992,Sheet5!F:H,3,)</f>
        <v>14</v>
      </c>
      <c r="E2992" t="s">
        <v>4841</v>
      </c>
      <c r="F2992" t="s">
        <v>4842</v>
      </c>
      <c r="G2992" t="s">
        <v>4081</v>
      </c>
      <c r="H2992" t="s">
        <v>1440</v>
      </c>
      <c r="I2992" t="str">
        <f t="shared" si="93"/>
        <v>D0428OB1SKU00264</v>
      </c>
      <c r="J2992">
        <v>6</v>
      </c>
    </row>
    <row r="2993" spans="1:10" x14ac:dyDescent="0.3">
      <c r="A2993" t="s">
        <v>4403</v>
      </c>
      <c r="B2993" t="s">
        <v>4818</v>
      </c>
      <c r="C2993" t="str">
        <f t="shared" si="92"/>
        <v>D0428</v>
      </c>
      <c r="D2993">
        <f>VLOOKUP(C2993,Sheet5!F:H,3,)</f>
        <v>14</v>
      </c>
      <c r="E2993" t="s">
        <v>4841</v>
      </c>
      <c r="F2993" t="s">
        <v>4842</v>
      </c>
      <c r="G2993" t="s">
        <v>4081</v>
      </c>
      <c r="H2993" t="s">
        <v>14</v>
      </c>
      <c r="I2993" t="str">
        <f t="shared" si="93"/>
        <v>D0428OB1SKU00292</v>
      </c>
      <c r="J2993">
        <v>16</v>
      </c>
    </row>
    <row r="2994" spans="1:10" x14ac:dyDescent="0.3">
      <c r="A2994" t="s">
        <v>4403</v>
      </c>
      <c r="B2994" t="s">
        <v>4818</v>
      </c>
      <c r="C2994" t="str">
        <f t="shared" si="92"/>
        <v>D0428</v>
      </c>
      <c r="D2994">
        <f>VLOOKUP(C2994,Sheet5!F:H,3,)</f>
        <v>14</v>
      </c>
      <c r="E2994" t="s">
        <v>4841</v>
      </c>
      <c r="F2994" t="s">
        <v>4842</v>
      </c>
      <c r="G2994" t="s">
        <v>4081</v>
      </c>
      <c r="H2994" t="s">
        <v>1656</v>
      </c>
      <c r="I2994" t="str">
        <f t="shared" si="93"/>
        <v>D0428OB1SKU00698</v>
      </c>
      <c r="J2994">
        <v>8</v>
      </c>
    </row>
    <row r="2995" spans="1:10" x14ac:dyDescent="0.3">
      <c r="A2995" t="s">
        <v>4403</v>
      </c>
      <c r="B2995" t="s">
        <v>4818</v>
      </c>
      <c r="C2995" t="str">
        <f t="shared" si="92"/>
        <v>D0428</v>
      </c>
      <c r="D2995">
        <f>VLOOKUP(C2995,Sheet5!F:H,3,)</f>
        <v>14</v>
      </c>
      <c r="E2995" t="s">
        <v>4841</v>
      </c>
      <c r="F2995" t="s">
        <v>4842</v>
      </c>
      <c r="G2995" t="s">
        <v>4081</v>
      </c>
      <c r="H2995" t="s">
        <v>2543</v>
      </c>
      <c r="I2995" t="str">
        <f t="shared" si="93"/>
        <v>D0428OB1SKU00670</v>
      </c>
      <c r="J2995">
        <v>20</v>
      </c>
    </row>
    <row r="2996" spans="1:10" x14ac:dyDescent="0.3">
      <c r="A2996" t="s">
        <v>4403</v>
      </c>
      <c r="B2996" t="s">
        <v>4818</v>
      </c>
      <c r="C2996" t="str">
        <f t="shared" si="92"/>
        <v>D0428</v>
      </c>
      <c r="D2996">
        <f>VLOOKUP(C2996,Sheet5!F:H,3,)</f>
        <v>14</v>
      </c>
      <c r="E2996" t="s">
        <v>4841</v>
      </c>
      <c r="F2996" t="s">
        <v>4842</v>
      </c>
      <c r="G2996" t="s">
        <v>4081</v>
      </c>
      <c r="H2996" t="s">
        <v>16</v>
      </c>
      <c r="I2996" t="str">
        <f t="shared" si="93"/>
        <v>D0428OB1SKU00530</v>
      </c>
      <c r="J2996">
        <v>2</v>
      </c>
    </row>
    <row r="2997" spans="1:10" x14ac:dyDescent="0.3">
      <c r="A2997" t="s">
        <v>4403</v>
      </c>
      <c r="B2997" t="s">
        <v>4818</v>
      </c>
      <c r="C2997" t="str">
        <f t="shared" si="92"/>
        <v>D0428</v>
      </c>
      <c r="D2997">
        <f>VLOOKUP(C2997,Sheet5!F:H,3,)</f>
        <v>14</v>
      </c>
      <c r="E2997" t="s">
        <v>4841</v>
      </c>
      <c r="F2997" t="s">
        <v>4842</v>
      </c>
      <c r="G2997" t="s">
        <v>4081</v>
      </c>
      <c r="H2997" t="s">
        <v>15</v>
      </c>
      <c r="I2997" t="str">
        <f t="shared" si="93"/>
        <v>D0428OB1SKU00535</v>
      </c>
      <c r="J2997">
        <v>2</v>
      </c>
    </row>
    <row r="2998" spans="1:10" x14ac:dyDescent="0.3">
      <c r="A2998" t="s">
        <v>4403</v>
      </c>
      <c r="B2998" t="s">
        <v>4818</v>
      </c>
      <c r="C2998" t="str">
        <f t="shared" si="92"/>
        <v>D0428</v>
      </c>
      <c r="D2998">
        <f>VLOOKUP(C2998,Sheet5!F:H,3,)</f>
        <v>14</v>
      </c>
      <c r="E2998" t="s">
        <v>4841</v>
      </c>
      <c r="F2998" t="s">
        <v>4842</v>
      </c>
      <c r="G2998" t="s">
        <v>4081</v>
      </c>
      <c r="H2998" t="s">
        <v>1954</v>
      </c>
      <c r="I2998" t="str">
        <f t="shared" si="93"/>
        <v>D0428OB1SKU00428</v>
      </c>
      <c r="J2998">
        <v>40</v>
      </c>
    </row>
    <row r="2999" spans="1:10" x14ac:dyDescent="0.3">
      <c r="A2999" t="s">
        <v>4403</v>
      </c>
      <c r="B2999" t="s">
        <v>4818</v>
      </c>
      <c r="C2999" t="str">
        <f t="shared" si="92"/>
        <v>D0428</v>
      </c>
      <c r="D2999">
        <f>VLOOKUP(C2999,Sheet5!F:H,3,)</f>
        <v>14</v>
      </c>
      <c r="E2999" t="s">
        <v>4841</v>
      </c>
      <c r="F2999" t="s">
        <v>4842</v>
      </c>
      <c r="G2999" t="s">
        <v>4081</v>
      </c>
      <c r="H2999" t="s">
        <v>1877</v>
      </c>
      <c r="I2999" t="str">
        <f t="shared" si="93"/>
        <v>D0428OB1SKU00459</v>
      </c>
      <c r="J2999">
        <v>20</v>
      </c>
    </row>
    <row r="3000" spans="1:10" x14ac:dyDescent="0.3">
      <c r="A3000" t="s">
        <v>4403</v>
      </c>
      <c r="B3000" t="s">
        <v>4818</v>
      </c>
      <c r="C3000" t="str">
        <f t="shared" si="92"/>
        <v>D0428</v>
      </c>
      <c r="D3000">
        <f>VLOOKUP(C3000,Sheet5!F:H,3,)</f>
        <v>14</v>
      </c>
      <c r="E3000" t="s">
        <v>4841</v>
      </c>
      <c r="F3000" t="s">
        <v>4842</v>
      </c>
      <c r="G3000" t="s">
        <v>4081</v>
      </c>
      <c r="H3000" t="s">
        <v>2021</v>
      </c>
      <c r="I3000" t="str">
        <f t="shared" si="93"/>
        <v>D0428OB1SKU00457</v>
      </c>
      <c r="J3000">
        <v>2</v>
      </c>
    </row>
    <row r="3001" spans="1:10" x14ac:dyDescent="0.3">
      <c r="A3001" t="s">
        <v>4403</v>
      </c>
      <c r="B3001" t="s">
        <v>4818</v>
      </c>
      <c r="C3001" t="str">
        <f t="shared" si="92"/>
        <v>D0428</v>
      </c>
      <c r="D3001">
        <f>VLOOKUP(C3001,Sheet5!F:H,3,)</f>
        <v>14</v>
      </c>
      <c r="E3001" t="s">
        <v>4841</v>
      </c>
      <c r="F3001" t="s">
        <v>4842</v>
      </c>
      <c r="G3001" t="s">
        <v>4081</v>
      </c>
      <c r="H3001" t="s">
        <v>2024</v>
      </c>
      <c r="I3001" t="str">
        <f t="shared" si="93"/>
        <v>D0428OB1SKU00547</v>
      </c>
      <c r="J3001">
        <v>30</v>
      </c>
    </row>
    <row r="3002" spans="1:10" x14ac:dyDescent="0.3">
      <c r="A3002" t="s">
        <v>4403</v>
      </c>
      <c r="B3002" t="s">
        <v>4818</v>
      </c>
      <c r="C3002" t="str">
        <f t="shared" si="92"/>
        <v>D0428</v>
      </c>
      <c r="D3002">
        <f>VLOOKUP(C3002,Sheet5!F:H,3,)</f>
        <v>14</v>
      </c>
      <c r="E3002" t="s">
        <v>4841</v>
      </c>
      <c r="F3002" t="s">
        <v>4842</v>
      </c>
      <c r="G3002" t="s">
        <v>4081</v>
      </c>
      <c r="H3002" t="s">
        <v>12</v>
      </c>
      <c r="I3002" t="str">
        <f t="shared" si="93"/>
        <v>D0428OB1SKU00296</v>
      </c>
      <c r="J3002">
        <v>2</v>
      </c>
    </row>
    <row r="3003" spans="1:10" x14ac:dyDescent="0.3">
      <c r="A3003" t="s">
        <v>4403</v>
      </c>
      <c r="B3003" t="s">
        <v>4818</v>
      </c>
      <c r="C3003" t="str">
        <f t="shared" si="92"/>
        <v>D0428</v>
      </c>
      <c r="D3003">
        <f>VLOOKUP(C3003,Sheet5!F:H,3,)</f>
        <v>14</v>
      </c>
      <c r="E3003" t="s">
        <v>4841</v>
      </c>
      <c r="F3003" t="s">
        <v>4842</v>
      </c>
      <c r="G3003" t="s">
        <v>4081</v>
      </c>
      <c r="H3003" t="s">
        <v>1995</v>
      </c>
      <c r="I3003" t="str">
        <f t="shared" si="93"/>
        <v>D0428OB1SKU00434</v>
      </c>
      <c r="J3003">
        <v>20</v>
      </c>
    </row>
    <row r="3004" spans="1:10" x14ac:dyDescent="0.3">
      <c r="A3004" t="s">
        <v>4403</v>
      </c>
      <c r="B3004" t="s">
        <v>4818</v>
      </c>
      <c r="C3004" t="str">
        <f t="shared" si="92"/>
        <v>D0428</v>
      </c>
      <c r="D3004">
        <f>VLOOKUP(C3004,Sheet5!F:H,3,)</f>
        <v>14</v>
      </c>
      <c r="E3004" t="s">
        <v>4841</v>
      </c>
      <c r="F3004" t="s">
        <v>4842</v>
      </c>
      <c r="G3004" t="s">
        <v>4081</v>
      </c>
      <c r="H3004" t="s">
        <v>4271</v>
      </c>
      <c r="I3004" t="str">
        <f t="shared" si="93"/>
        <v>D0428OB1SKU00809</v>
      </c>
      <c r="J3004">
        <v>16</v>
      </c>
    </row>
    <row r="3005" spans="1:10" x14ac:dyDescent="0.3">
      <c r="A3005" t="s">
        <v>4403</v>
      </c>
      <c r="B3005" t="s">
        <v>4824</v>
      </c>
      <c r="C3005" t="str">
        <f t="shared" si="92"/>
        <v>D0428</v>
      </c>
      <c r="D3005">
        <f>VLOOKUP(C3005,Sheet5!F:H,3,)</f>
        <v>14</v>
      </c>
      <c r="E3005" t="s">
        <v>4846</v>
      </c>
      <c r="F3005" t="s">
        <v>4842</v>
      </c>
      <c r="G3005" t="s">
        <v>4081</v>
      </c>
      <c r="H3005" t="s">
        <v>11</v>
      </c>
      <c r="I3005" t="str">
        <f t="shared" si="93"/>
        <v>D0428OB5SKU00300</v>
      </c>
      <c r="J3005">
        <v>300</v>
      </c>
    </row>
    <row r="3006" spans="1:10" x14ac:dyDescent="0.3">
      <c r="A3006" t="s">
        <v>4403</v>
      </c>
      <c r="B3006" t="s">
        <v>4824</v>
      </c>
      <c r="C3006" t="str">
        <f t="shared" si="92"/>
        <v>D0428</v>
      </c>
      <c r="D3006">
        <f>VLOOKUP(C3006,Sheet5!F:H,3,)</f>
        <v>14</v>
      </c>
      <c r="E3006" t="s">
        <v>4846</v>
      </c>
      <c r="F3006" t="s">
        <v>4842</v>
      </c>
      <c r="G3006" t="s">
        <v>4081</v>
      </c>
      <c r="H3006" t="s">
        <v>13</v>
      </c>
      <c r="I3006" t="str">
        <f t="shared" si="93"/>
        <v>D0428OB5SKU00269</v>
      </c>
      <c r="J3006">
        <v>10</v>
      </c>
    </row>
    <row r="3007" spans="1:10" x14ac:dyDescent="0.3">
      <c r="A3007" t="s">
        <v>4403</v>
      </c>
      <c r="B3007" t="s">
        <v>4824</v>
      </c>
      <c r="C3007" t="str">
        <f t="shared" si="92"/>
        <v>D0428</v>
      </c>
      <c r="D3007">
        <f>VLOOKUP(C3007,Sheet5!F:H,3,)</f>
        <v>14</v>
      </c>
      <c r="E3007" t="s">
        <v>4846</v>
      </c>
      <c r="F3007" t="s">
        <v>4842</v>
      </c>
      <c r="G3007" t="s">
        <v>4081</v>
      </c>
      <c r="H3007" t="s">
        <v>1682</v>
      </c>
      <c r="I3007" t="str">
        <f t="shared" si="93"/>
        <v>D0428OB5SKU00695</v>
      </c>
      <c r="J3007">
        <v>1</v>
      </c>
    </row>
    <row r="3008" spans="1:10" x14ac:dyDescent="0.3">
      <c r="A3008" t="s">
        <v>4403</v>
      </c>
      <c r="B3008" t="s">
        <v>4824</v>
      </c>
      <c r="C3008" t="str">
        <f t="shared" si="92"/>
        <v>D0428</v>
      </c>
      <c r="D3008">
        <f>VLOOKUP(C3008,Sheet5!F:H,3,)</f>
        <v>14</v>
      </c>
      <c r="E3008" t="s">
        <v>4846</v>
      </c>
      <c r="F3008" t="s">
        <v>4842</v>
      </c>
      <c r="G3008" t="s">
        <v>4081</v>
      </c>
      <c r="H3008" t="s">
        <v>1440</v>
      </c>
      <c r="I3008" t="str">
        <f t="shared" si="93"/>
        <v>D0428OB5SKU00264</v>
      </c>
      <c r="J3008">
        <v>6</v>
      </c>
    </row>
    <row r="3009" spans="1:10" x14ac:dyDescent="0.3">
      <c r="A3009" t="s">
        <v>4403</v>
      </c>
      <c r="B3009" t="s">
        <v>4824</v>
      </c>
      <c r="C3009" t="str">
        <f t="shared" si="92"/>
        <v>D0428</v>
      </c>
      <c r="D3009">
        <f>VLOOKUP(C3009,Sheet5!F:H,3,)</f>
        <v>14</v>
      </c>
      <c r="E3009" t="s">
        <v>4846</v>
      </c>
      <c r="F3009" t="s">
        <v>4842</v>
      </c>
      <c r="G3009" t="s">
        <v>4081</v>
      </c>
      <c r="H3009" t="s">
        <v>14</v>
      </c>
      <c r="I3009" t="str">
        <f t="shared" si="93"/>
        <v>D0428OB5SKU00292</v>
      </c>
      <c r="J3009">
        <v>6</v>
      </c>
    </row>
    <row r="3010" spans="1:10" x14ac:dyDescent="0.3">
      <c r="A3010" t="s">
        <v>4403</v>
      </c>
      <c r="B3010" t="s">
        <v>4824</v>
      </c>
      <c r="C3010" t="str">
        <f t="shared" ref="C3010:C3073" si="94">LEFT(B3010,5)</f>
        <v>D0428</v>
      </c>
      <c r="D3010">
        <f>VLOOKUP(C3010,Sheet5!F:H,3,)</f>
        <v>14</v>
      </c>
      <c r="E3010" t="s">
        <v>4846</v>
      </c>
      <c r="F3010" t="s">
        <v>4842</v>
      </c>
      <c r="G3010" t="s">
        <v>4081</v>
      </c>
      <c r="H3010" t="s">
        <v>1656</v>
      </c>
      <c r="I3010" t="str">
        <f t="shared" si="93"/>
        <v>D0428OB5SKU00698</v>
      </c>
      <c r="J3010">
        <v>3</v>
      </c>
    </row>
    <row r="3011" spans="1:10" x14ac:dyDescent="0.3">
      <c r="A3011" t="s">
        <v>4403</v>
      </c>
      <c r="B3011" t="s">
        <v>4824</v>
      </c>
      <c r="C3011" t="str">
        <f t="shared" si="94"/>
        <v>D0428</v>
      </c>
      <c r="D3011">
        <f>VLOOKUP(C3011,Sheet5!F:H,3,)</f>
        <v>14</v>
      </c>
      <c r="E3011" t="s">
        <v>4846</v>
      </c>
      <c r="F3011" t="s">
        <v>4842</v>
      </c>
      <c r="G3011" t="s">
        <v>4081</v>
      </c>
      <c r="H3011" t="s">
        <v>2543</v>
      </c>
      <c r="I3011" t="str">
        <f t="shared" ref="I3011:I3074" si="95">B3011&amp;H3011</f>
        <v>D0428OB5SKU00670</v>
      </c>
      <c r="J3011">
        <v>20</v>
      </c>
    </row>
    <row r="3012" spans="1:10" x14ac:dyDescent="0.3">
      <c r="A3012" t="s">
        <v>4403</v>
      </c>
      <c r="B3012" t="s">
        <v>4824</v>
      </c>
      <c r="C3012" t="str">
        <f t="shared" si="94"/>
        <v>D0428</v>
      </c>
      <c r="D3012">
        <f>VLOOKUP(C3012,Sheet5!F:H,3,)</f>
        <v>14</v>
      </c>
      <c r="E3012" t="s">
        <v>4846</v>
      </c>
      <c r="F3012" t="s">
        <v>4842</v>
      </c>
      <c r="G3012" t="s">
        <v>4081</v>
      </c>
      <c r="H3012" t="s">
        <v>16</v>
      </c>
      <c r="I3012" t="str">
        <f t="shared" si="95"/>
        <v>D0428OB5SKU00530</v>
      </c>
      <c r="J3012">
        <v>0.5</v>
      </c>
    </row>
    <row r="3013" spans="1:10" x14ac:dyDescent="0.3">
      <c r="A3013" t="s">
        <v>4403</v>
      </c>
      <c r="B3013" t="s">
        <v>4824</v>
      </c>
      <c r="C3013" t="str">
        <f t="shared" si="94"/>
        <v>D0428</v>
      </c>
      <c r="D3013">
        <f>VLOOKUP(C3013,Sheet5!F:H,3,)</f>
        <v>14</v>
      </c>
      <c r="E3013" t="s">
        <v>4846</v>
      </c>
      <c r="F3013" t="s">
        <v>4842</v>
      </c>
      <c r="G3013" t="s">
        <v>4081</v>
      </c>
      <c r="H3013" t="s">
        <v>15</v>
      </c>
      <c r="I3013" t="str">
        <f t="shared" si="95"/>
        <v>D0428OB5SKU00535</v>
      </c>
      <c r="J3013">
        <v>1</v>
      </c>
    </row>
    <row r="3014" spans="1:10" x14ac:dyDescent="0.3">
      <c r="A3014" t="s">
        <v>4403</v>
      </c>
      <c r="B3014" t="s">
        <v>4824</v>
      </c>
      <c r="C3014" t="str">
        <f t="shared" si="94"/>
        <v>D0428</v>
      </c>
      <c r="D3014">
        <f>VLOOKUP(C3014,Sheet5!F:H,3,)</f>
        <v>14</v>
      </c>
      <c r="E3014" t="s">
        <v>4846</v>
      </c>
      <c r="F3014" t="s">
        <v>4842</v>
      </c>
      <c r="G3014" t="s">
        <v>4081</v>
      </c>
      <c r="H3014" t="s">
        <v>1954</v>
      </c>
      <c r="I3014" t="str">
        <f t="shared" si="95"/>
        <v>D0428OB5SKU00428</v>
      </c>
      <c r="J3014">
        <v>10</v>
      </c>
    </row>
    <row r="3015" spans="1:10" x14ac:dyDescent="0.3">
      <c r="A3015" t="s">
        <v>4403</v>
      </c>
      <c r="B3015" t="s">
        <v>4824</v>
      </c>
      <c r="C3015" t="str">
        <f t="shared" si="94"/>
        <v>D0428</v>
      </c>
      <c r="D3015">
        <f>VLOOKUP(C3015,Sheet5!F:H,3,)</f>
        <v>14</v>
      </c>
      <c r="E3015" t="s">
        <v>4846</v>
      </c>
      <c r="F3015" t="s">
        <v>4842</v>
      </c>
      <c r="G3015" t="s">
        <v>4081</v>
      </c>
      <c r="H3015" t="s">
        <v>2021</v>
      </c>
      <c r="I3015" t="str">
        <f t="shared" si="95"/>
        <v>D0428OB5SKU00457</v>
      </c>
      <c r="J3015">
        <v>1</v>
      </c>
    </row>
    <row r="3016" spans="1:10" x14ac:dyDescent="0.3">
      <c r="A3016" t="s">
        <v>4403</v>
      </c>
      <c r="B3016" t="s">
        <v>4824</v>
      </c>
      <c r="C3016" t="str">
        <f t="shared" si="94"/>
        <v>D0428</v>
      </c>
      <c r="D3016">
        <f>VLOOKUP(C3016,Sheet5!F:H,3,)</f>
        <v>14</v>
      </c>
      <c r="E3016" t="s">
        <v>4846</v>
      </c>
      <c r="F3016" t="s">
        <v>4842</v>
      </c>
      <c r="G3016" t="s">
        <v>4081</v>
      </c>
      <c r="H3016" t="s">
        <v>2024</v>
      </c>
      <c r="I3016" t="str">
        <f t="shared" si="95"/>
        <v>D0428OB5SKU00547</v>
      </c>
      <c r="J3016">
        <v>10</v>
      </c>
    </row>
    <row r="3017" spans="1:10" x14ac:dyDescent="0.3">
      <c r="A3017" t="s">
        <v>4403</v>
      </c>
      <c r="B3017" t="s">
        <v>4824</v>
      </c>
      <c r="C3017" t="str">
        <f t="shared" si="94"/>
        <v>D0428</v>
      </c>
      <c r="D3017">
        <f>VLOOKUP(C3017,Sheet5!F:H,3,)</f>
        <v>14</v>
      </c>
      <c r="E3017" t="s">
        <v>4846</v>
      </c>
      <c r="F3017" t="s">
        <v>4842</v>
      </c>
      <c r="G3017" t="s">
        <v>4081</v>
      </c>
      <c r="H3017" t="s">
        <v>12</v>
      </c>
      <c r="I3017" t="str">
        <f t="shared" si="95"/>
        <v>D0428OB5SKU00296</v>
      </c>
      <c r="J3017">
        <v>1</v>
      </c>
    </row>
    <row r="3018" spans="1:10" x14ac:dyDescent="0.3">
      <c r="A3018" t="s">
        <v>4403</v>
      </c>
      <c r="B3018" t="s">
        <v>4824</v>
      </c>
      <c r="C3018" t="str">
        <f t="shared" si="94"/>
        <v>D0428</v>
      </c>
      <c r="D3018">
        <f>VLOOKUP(C3018,Sheet5!F:H,3,)</f>
        <v>14</v>
      </c>
      <c r="E3018" t="s">
        <v>4846</v>
      </c>
      <c r="F3018" t="s">
        <v>4842</v>
      </c>
      <c r="G3018" t="s">
        <v>4081</v>
      </c>
      <c r="H3018" t="s">
        <v>1995</v>
      </c>
      <c r="I3018" t="str">
        <f t="shared" si="95"/>
        <v>D0428OB5SKU00434</v>
      </c>
      <c r="J3018">
        <v>20</v>
      </c>
    </row>
    <row r="3019" spans="1:10" x14ac:dyDescent="0.3">
      <c r="A3019" t="s">
        <v>4403</v>
      </c>
      <c r="B3019" t="s">
        <v>4824</v>
      </c>
      <c r="C3019" t="str">
        <f t="shared" si="94"/>
        <v>D0428</v>
      </c>
      <c r="D3019">
        <f>VLOOKUP(C3019,Sheet5!F:H,3,)</f>
        <v>14</v>
      </c>
      <c r="E3019" t="s">
        <v>4846</v>
      </c>
      <c r="F3019" t="s">
        <v>4842</v>
      </c>
      <c r="G3019" t="s">
        <v>4081</v>
      </c>
      <c r="H3019" t="s">
        <v>4271</v>
      </c>
      <c r="I3019" t="str">
        <f t="shared" si="95"/>
        <v>D0428OB5SKU00809</v>
      </c>
      <c r="J3019">
        <v>6</v>
      </c>
    </row>
    <row r="3020" spans="1:10" x14ac:dyDescent="0.3">
      <c r="A3020" t="s">
        <v>4403</v>
      </c>
      <c r="B3020" t="s">
        <v>4825</v>
      </c>
      <c r="C3020" t="str">
        <f t="shared" si="94"/>
        <v>D0428</v>
      </c>
      <c r="D3020">
        <f>VLOOKUP(C3020,Sheet5!F:H,3,)</f>
        <v>14</v>
      </c>
      <c r="E3020" t="s">
        <v>4847</v>
      </c>
      <c r="F3020" t="s">
        <v>4842</v>
      </c>
      <c r="G3020" t="s">
        <v>4081</v>
      </c>
      <c r="H3020" t="s">
        <v>11</v>
      </c>
      <c r="I3020" t="str">
        <f t="shared" si="95"/>
        <v>D0428OB3SKU00300</v>
      </c>
      <c r="J3020">
        <v>400</v>
      </c>
    </row>
    <row r="3021" spans="1:10" x14ac:dyDescent="0.3">
      <c r="A3021" t="s">
        <v>4403</v>
      </c>
      <c r="B3021" t="s">
        <v>4825</v>
      </c>
      <c r="C3021" t="str">
        <f t="shared" si="94"/>
        <v>D0428</v>
      </c>
      <c r="D3021">
        <f>VLOOKUP(C3021,Sheet5!F:H,3,)</f>
        <v>14</v>
      </c>
      <c r="E3021" t="s">
        <v>4847</v>
      </c>
      <c r="F3021" t="s">
        <v>4842</v>
      </c>
      <c r="G3021" t="s">
        <v>4081</v>
      </c>
      <c r="H3021" t="s">
        <v>13</v>
      </c>
      <c r="I3021" t="str">
        <f t="shared" si="95"/>
        <v>D0428OB3SKU00269</v>
      </c>
      <c r="J3021">
        <v>15</v>
      </c>
    </row>
    <row r="3022" spans="1:10" x14ac:dyDescent="0.3">
      <c r="A3022" t="s">
        <v>4403</v>
      </c>
      <c r="B3022" t="s">
        <v>4825</v>
      </c>
      <c r="C3022" t="str">
        <f t="shared" si="94"/>
        <v>D0428</v>
      </c>
      <c r="D3022">
        <f>VLOOKUP(C3022,Sheet5!F:H,3,)</f>
        <v>14</v>
      </c>
      <c r="E3022" t="s">
        <v>4847</v>
      </c>
      <c r="F3022" t="s">
        <v>4842</v>
      </c>
      <c r="G3022" t="s">
        <v>4081</v>
      </c>
      <c r="H3022" t="s">
        <v>1682</v>
      </c>
      <c r="I3022" t="str">
        <f t="shared" si="95"/>
        <v>D0428OB3SKU00695</v>
      </c>
      <c r="J3022">
        <v>1</v>
      </c>
    </row>
    <row r="3023" spans="1:10" x14ac:dyDescent="0.3">
      <c r="A3023" t="s">
        <v>4403</v>
      </c>
      <c r="B3023" t="s">
        <v>4825</v>
      </c>
      <c r="C3023" t="str">
        <f t="shared" si="94"/>
        <v>D0428</v>
      </c>
      <c r="D3023">
        <f>VLOOKUP(C3023,Sheet5!F:H,3,)</f>
        <v>14</v>
      </c>
      <c r="E3023" t="s">
        <v>4847</v>
      </c>
      <c r="F3023" t="s">
        <v>4842</v>
      </c>
      <c r="G3023" t="s">
        <v>4081</v>
      </c>
      <c r="H3023" t="s">
        <v>1440</v>
      </c>
      <c r="I3023" t="str">
        <f t="shared" si="95"/>
        <v>D0428OB3SKU00264</v>
      </c>
      <c r="J3023">
        <v>4</v>
      </c>
    </row>
    <row r="3024" spans="1:10" x14ac:dyDescent="0.3">
      <c r="A3024" t="s">
        <v>4403</v>
      </c>
      <c r="B3024" t="s">
        <v>4825</v>
      </c>
      <c r="C3024" t="str">
        <f t="shared" si="94"/>
        <v>D0428</v>
      </c>
      <c r="D3024">
        <f>VLOOKUP(C3024,Sheet5!F:H,3,)</f>
        <v>14</v>
      </c>
      <c r="E3024" t="s">
        <v>4847</v>
      </c>
      <c r="F3024" t="s">
        <v>4842</v>
      </c>
      <c r="G3024" t="s">
        <v>4081</v>
      </c>
      <c r="H3024" t="s">
        <v>14</v>
      </c>
      <c r="I3024" t="str">
        <f t="shared" si="95"/>
        <v>D0428OB3SKU00292</v>
      </c>
      <c r="J3024">
        <v>10</v>
      </c>
    </row>
    <row r="3025" spans="1:10" x14ac:dyDescent="0.3">
      <c r="A3025" t="s">
        <v>4403</v>
      </c>
      <c r="B3025" t="s">
        <v>4825</v>
      </c>
      <c r="C3025" t="str">
        <f t="shared" si="94"/>
        <v>D0428</v>
      </c>
      <c r="D3025">
        <f>VLOOKUP(C3025,Sheet5!F:H,3,)</f>
        <v>14</v>
      </c>
      <c r="E3025" t="s">
        <v>4847</v>
      </c>
      <c r="F3025" t="s">
        <v>4842</v>
      </c>
      <c r="G3025" t="s">
        <v>4081</v>
      </c>
      <c r="H3025" t="s">
        <v>1656</v>
      </c>
      <c r="I3025" t="str">
        <f t="shared" si="95"/>
        <v>D0428OB3SKU00698</v>
      </c>
      <c r="J3025">
        <v>6</v>
      </c>
    </row>
    <row r="3026" spans="1:10" x14ac:dyDescent="0.3">
      <c r="A3026" t="s">
        <v>4403</v>
      </c>
      <c r="B3026" t="s">
        <v>4825</v>
      </c>
      <c r="C3026" t="str">
        <f t="shared" si="94"/>
        <v>D0428</v>
      </c>
      <c r="D3026">
        <f>VLOOKUP(C3026,Sheet5!F:H,3,)</f>
        <v>14</v>
      </c>
      <c r="E3026" t="s">
        <v>4847</v>
      </c>
      <c r="F3026" t="s">
        <v>4842</v>
      </c>
      <c r="G3026" t="s">
        <v>4081</v>
      </c>
      <c r="H3026" t="s">
        <v>2543</v>
      </c>
      <c r="I3026" t="str">
        <f t="shared" si="95"/>
        <v>D0428OB3SKU00670</v>
      </c>
      <c r="J3026">
        <v>20</v>
      </c>
    </row>
    <row r="3027" spans="1:10" x14ac:dyDescent="0.3">
      <c r="A3027" t="s">
        <v>4403</v>
      </c>
      <c r="B3027" t="s">
        <v>4825</v>
      </c>
      <c r="C3027" t="str">
        <f t="shared" si="94"/>
        <v>D0428</v>
      </c>
      <c r="D3027">
        <f>VLOOKUP(C3027,Sheet5!F:H,3,)</f>
        <v>14</v>
      </c>
      <c r="E3027" t="s">
        <v>4847</v>
      </c>
      <c r="F3027" t="s">
        <v>4842</v>
      </c>
      <c r="G3027" t="s">
        <v>4081</v>
      </c>
      <c r="H3027" t="s">
        <v>16</v>
      </c>
      <c r="I3027" t="str">
        <f t="shared" si="95"/>
        <v>D0428OB3SKU00530</v>
      </c>
      <c r="J3027">
        <v>2</v>
      </c>
    </row>
    <row r="3028" spans="1:10" x14ac:dyDescent="0.3">
      <c r="A3028" t="s">
        <v>4403</v>
      </c>
      <c r="B3028" t="s">
        <v>4825</v>
      </c>
      <c r="C3028" t="str">
        <f t="shared" si="94"/>
        <v>D0428</v>
      </c>
      <c r="D3028">
        <f>VLOOKUP(C3028,Sheet5!F:H,3,)</f>
        <v>14</v>
      </c>
      <c r="E3028" t="s">
        <v>4847</v>
      </c>
      <c r="F3028" t="s">
        <v>4842</v>
      </c>
      <c r="G3028" t="s">
        <v>4081</v>
      </c>
      <c r="H3028" t="s">
        <v>15</v>
      </c>
      <c r="I3028" t="str">
        <f t="shared" si="95"/>
        <v>D0428OB3SKU00535</v>
      </c>
      <c r="J3028">
        <v>1</v>
      </c>
    </row>
    <row r="3029" spans="1:10" x14ac:dyDescent="0.3">
      <c r="A3029" t="s">
        <v>4403</v>
      </c>
      <c r="B3029" t="s">
        <v>4825</v>
      </c>
      <c r="C3029" t="str">
        <f t="shared" si="94"/>
        <v>D0428</v>
      </c>
      <c r="D3029">
        <f>VLOOKUP(C3029,Sheet5!F:H,3,)</f>
        <v>14</v>
      </c>
      <c r="E3029" t="s">
        <v>4847</v>
      </c>
      <c r="F3029" t="s">
        <v>4842</v>
      </c>
      <c r="G3029" t="s">
        <v>4081</v>
      </c>
      <c r="H3029" t="s">
        <v>1954</v>
      </c>
      <c r="I3029" t="str">
        <f t="shared" si="95"/>
        <v>D0428OB3SKU00428</v>
      </c>
      <c r="J3029">
        <v>20</v>
      </c>
    </row>
    <row r="3030" spans="1:10" x14ac:dyDescent="0.3">
      <c r="A3030" t="s">
        <v>4403</v>
      </c>
      <c r="B3030" t="s">
        <v>4825</v>
      </c>
      <c r="C3030" t="str">
        <f t="shared" si="94"/>
        <v>D0428</v>
      </c>
      <c r="D3030">
        <f>VLOOKUP(C3030,Sheet5!F:H,3,)</f>
        <v>14</v>
      </c>
      <c r="E3030" t="s">
        <v>4847</v>
      </c>
      <c r="F3030" t="s">
        <v>4842</v>
      </c>
      <c r="G3030" t="s">
        <v>4081</v>
      </c>
      <c r="H3030" t="s">
        <v>1877</v>
      </c>
      <c r="I3030" t="str">
        <f t="shared" si="95"/>
        <v>D0428OB3SKU00459</v>
      </c>
      <c r="J3030">
        <v>15</v>
      </c>
    </row>
    <row r="3031" spans="1:10" x14ac:dyDescent="0.3">
      <c r="A3031" t="s">
        <v>4403</v>
      </c>
      <c r="B3031" t="s">
        <v>4825</v>
      </c>
      <c r="C3031" t="str">
        <f t="shared" si="94"/>
        <v>D0428</v>
      </c>
      <c r="D3031">
        <f>VLOOKUP(C3031,Sheet5!F:H,3,)</f>
        <v>14</v>
      </c>
      <c r="E3031" t="s">
        <v>4847</v>
      </c>
      <c r="F3031" t="s">
        <v>4842</v>
      </c>
      <c r="G3031" t="s">
        <v>4081</v>
      </c>
      <c r="H3031" t="s">
        <v>2021</v>
      </c>
      <c r="I3031" t="str">
        <f t="shared" si="95"/>
        <v>D0428OB3SKU00457</v>
      </c>
      <c r="J3031">
        <v>2</v>
      </c>
    </row>
    <row r="3032" spans="1:10" x14ac:dyDescent="0.3">
      <c r="A3032" t="s">
        <v>4403</v>
      </c>
      <c r="B3032" t="s">
        <v>4825</v>
      </c>
      <c r="C3032" t="str">
        <f t="shared" si="94"/>
        <v>D0428</v>
      </c>
      <c r="D3032">
        <f>VLOOKUP(C3032,Sheet5!F:H,3,)</f>
        <v>14</v>
      </c>
      <c r="E3032" t="s">
        <v>4847</v>
      </c>
      <c r="F3032" t="s">
        <v>4842</v>
      </c>
      <c r="G3032" t="s">
        <v>4081</v>
      </c>
      <c r="H3032" t="s">
        <v>2024</v>
      </c>
      <c r="I3032" t="str">
        <f t="shared" si="95"/>
        <v>D0428OB3SKU00547</v>
      </c>
      <c r="J3032">
        <v>20</v>
      </c>
    </row>
    <row r="3033" spans="1:10" x14ac:dyDescent="0.3">
      <c r="A3033" t="s">
        <v>4403</v>
      </c>
      <c r="B3033" t="s">
        <v>4825</v>
      </c>
      <c r="C3033" t="str">
        <f t="shared" si="94"/>
        <v>D0428</v>
      </c>
      <c r="D3033">
        <f>VLOOKUP(C3033,Sheet5!F:H,3,)</f>
        <v>14</v>
      </c>
      <c r="E3033" t="s">
        <v>4847</v>
      </c>
      <c r="F3033" t="s">
        <v>4842</v>
      </c>
      <c r="G3033" t="s">
        <v>4081</v>
      </c>
      <c r="H3033" t="s">
        <v>12</v>
      </c>
      <c r="I3033" t="str">
        <f t="shared" si="95"/>
        <v>D0428OB3SKU00296</v>
      </c>
      <c r="J3033">
        <v>2</v>
      </c>
    </row>
    <row r="3034" spans="1:10" x14ac:dyDescent="0.3">
      <c r="A3034" t="s">
        <v>4403</v>
      </c>
      <c r="B3034" t="s">
        <v>4825</v>
      </c>
      <c r="C3034" t="str">
        <f t="shared" si="94"/>
        <v>D0428</v>
      </c>
      <c r="D3034">
        <f>VLOOKUP(C3034,Sheet5!F:H,3,)</f>
        <v>14</v>
      </c>
      <c r="E3034" t="s">
        <v>4847</v>
      </c>
      <c r="F3034" t="s">
        <v>4842</v>
      </c>
      <c r="G3034" t="s">
        <v>4081</v>
      </c>
      <c r="H3034" t="s">
        <v>1995</v>
      </c>
      <c r="I3034" t="str">
        <f t="shared" si="95"/>
        <v>D0428OB3SKU00434</v>
      </c>
      <c r="J3034">
        <v>20</v>
      </c>
    </row>
    <row r="3035" spans="1:10" x14ac:dyDescent="0.3">
      <c r="A3035" t="s">
        <v>4403</v>
      </c>
      <c r="B3035" t="s">
        <v>4825</v>
      </c>
      <c r="C3035" t="str">
        <f t="shared" si="94"/>
        <v>D0428</v>
      </c>
      <c r="D3035">
        <f>VLOOKUP(C3035,Sheet5!F:H,3,)</f>
        <v>14</v>
      </c>
      <c r="E3035" t="s">
        <v>4847</v>
      </c>
      <c r="F3035" t="s">
        <v>4842</v>
      </c>
      <c r="G3035" t="s">
        <v>4081</v>
      </c>
      <c r="H3035" t="s">
        <v>4271</v>
      </c>
      <c r="I3035" t="str">
        <f t="shared" si="95"/>
        <v>D0428OB3SKU00809</v>
      </c>
      <c r="J3035">
        <v>12</v>
      </c>
    </row>
    <row r="3036" spans="1:10" x14ac:dyDescent="0.3">
      <c r="A3036" t="s">
        <v>4403</v>
      </c>
      <c r="B3036" t="s">
        <v>4826</v>
      </c>
      <c r="C3036" t="str">
        <f t="shared" si="94"/>
        <v>D0428</v>
      </c>
      <c r="D3036">
        <f>VLOOKUP(C3036,Sheet5!F:H,3,)</f>
        <v>14</v>
      </c>
      <c r="E3036" t="s">
        <v>4848</v>
      </c>
      <c r="F3036" t="s">
        <v>4842</v>
      </c>
      <c r="G3036" t="s">
        <v>4081</v>
      </c>
      <c r="H3036" t="s">
        <v>11</v>
      </c>
      <c r="I3036" t="str">
        <f t="shared" si="95"/>
        <v>D0428OB4SKU00300</v>
      </c>
      <c r="J3036">
        <v>300</v>
      </c>
    </row>
    <row r="3037" spans="1:10" x14ac:dyDescent="0.3">
      <c r="A3037" t="s">
        <v>4403</v>
      </c>
      <c r="B3037" t="s">
        <v>4826</v>
      </c>
      <c r="C3037" t="str">
        <f t="shared" si="94"/>
        <v>D0428</v>
      </c>
      <c r="D3037">
        <f>VLOOKUP(C3037,Sheet5!F:H,3,)</f>
        <v>14</v>
      </c>
      <c r="E3037" t="s">
        <v>4848</v>
      </c>
      <c r="F3037" t="s">
        <v>4842</v>
      </c>
      <c r="G3037" t="s">
        <v>4081</v>
      </c>
      <c r="H3037" t="s">
        <v>13</v>
      </c>
      <c r="I3037" t="str">
        <f t="shared" si="95"/>
        <v>D0428OB4SKU00269</v>
      </c>
      <c r="J3037">
        <v>10</v>
      </c>
    </row>
    <row r="3038" spans="1:10" x14ac:dyDescent="0.3">
      <c r="A3038" t="s">
        <v>4403</v>
      </c>
      <c r="B3038" t="s">
        <v>4826</v>
      </c>
      <c r="C3038" t="str">
        <f t="shared" si="94"/>
        <v>D0428</v>
      </c>
      <c r="D3038">
        <f>VLOOKUP(C3038,Sheet5!F:H,3,)</f>
        <v>14</v>
      </c>
      <c r="E3038" t="s">
        <v>4848</v>
      </c>
      <c r="F3038" t="s">
        <v>4842</v>
      </c>
      <c r="G3038" t="s">
        <v>4081</v>
      </c>
      <c r="H3038" t="s">
        <v>1682</v>
      </c>
      <c r="I3038" t="str">
        <f t="shared" si="95"/>
        <v>D0428OB4SKU00695</v>
      </c>
      <c r="J3038">
        <v>1</v>
      </c>
    </row>
    <row r="3039" spans="1:10" x14ac:dyDescent="0.3">
      <c r="A3039" t="s">
        <v>4403</v>
      </c>
      <c r="B3039" t="s">
        <v>4826</v>
      </c>
      <c r="C3039" t="str">
        <f t="shared" si="94"/>
        <v>D0428</v>
      </c>
      <c r="D3039">
        <f>VLOOKUP(C3039,Sheet5!F:H,3,)</f>
        <v>14</v>
      </c>
      <c r="E3039" t="s">
        <v>4848</v>
      </c>
      <c r="F3039" t="s">
        <v>4842</v>
      </c>
      <c r="G3039" t="s">
        <v>4081</v>
      </c>
      <c r="H3039" t="s">
        <v>1440</v>
      </c>
      <c r="I3039" t="str">
        <f t="shared" si="95"/>
        <v>D0428OB4SKU00264</v>
      </c>
      <c r="J3039">
        <v>4</v>
      </c>
    </row>
    <row r="3040" spans="1:10" x14ac:dyDescent="0.3">
      <c r="A3040" t="s">
        <v>4403</v>
      </c>
      <c r="B3040" t="s">
        <v>4826</v>
      </c>
      <c r="C3040" t="str">
        <f t="shared" si="94"/>
        <v>D0428</v>
      </c>
      <c r="D3040">
        <f>VLOOKUP(C3040,Sheet5!F:H,3,)</f>
        <v>14</v>
      </c>
      <c r="E3040" t="s">
        <v>4848</v>
      </c>
      <c r="F3040" t="s">
        <v>4842</v>
      </c>
      <c r="G3040" t="s">
        <v>4081</v>
      </c>
      <c r="H3040" t="s">
        <v>14</v>
      </c>
      <c r="I3040" t="str">
        <f t="shared" si="95"/>
        <v>D0428OB4SKU00292</v>
      </c>
      <c r="J3040">
        <v>6</v>
      </c>
    </row>
    <row r="3041" spans="1:10" x14ac:dyDescent="0.3">
      <c r="A3041" t="s">
        <v>4403</v>
      </c>
      <c r="B3041" t="s">
        <v>4826</v>
      </c>
      <c r="C3041" t="str">
        <f t="shared" si="94"/>
        <v>D0428</v>
      </c>
      <c r="D3041">
        <f>VLOOKUP(C3041,Sheet5!F:H,3,)</f>
        <v>14</v>
      </c>
      <c r="E3041" t="s">
        <v>4848</v>
      </c>
      <c r="F3041" t="s">
        <v>4842</v>
      </c>
      <c r="G3041" t="s">
        <v>4081</v>
      </c>
      <c r="H3041" t="s">
        <v>1656</v>
      </c>
      <c r="I3041" t="str">
        <f t="shared" si="95"/>
        <v>D0428OB4SKU00698</v>
      </c>
      <c r="J3041">
        <v>3</v>
      </c>
    </row>
    <row r="3042" spans="1:10" x14ac:dyDescent="0.3">
      <c r="A3042" t="s">
        <v>4403</v>
      </c>
      <c r="B3042" t="s">
        <v>4826</v>
      </c>
      <c r="C3042" t="str">
        <f t="shared" si="94"/>
        <v>D0428</v>
      </c>
      <c r="D3042">
        <f>VLOOKUP(C3042,Sheet5!F:H,3,)</f>
        <v>14</v>
      </c>
      <c r="E3042" t="s">
        <v>4848</v>
      </c>
      <c r="F3042" t="s">
        <v>4842</v>
      </c>
      <c r="G3042" t="s">
        <v>4081</v>
      </c>
      <c r="H3042" t="s">
        <v>2543</v>
      </c>
      <c r="I3042" t="str">
        <f t="shared" si="95"/>
        <v>D0428OB4SKU00670</v>
      </c>
      <c r="J3042">
        <v>20</v>
      </c>
    </row>
    <row r="3043" spans="1:10" x14ac:dyDescent="0.3">
      <c r="A3043" t="s">
        <v>4403</v>
      </c>
      <c r="B3043" t="s">
        <v>4826</v>
      </c>
      <c r="C3043" t="str">
        <f t="shared" si="94"/>
        <v>D0428</v>
      </c>
      <c r="D3043">
        <f>VLOOKUP(C3043,Sheet5!F:H,3,)</f>
        <v>14</v>
      </c>
      <c r="E3043" t="s">
        <v>4848</v>
      </c>
      <c r="F3043" t="s">
        <v>4842</v>
      </c>
      <c r="G3043" t="s">
        <v>4081</v>
      </c>
      <c r="H3043" t="s">
        <v>16</v>
      </c>
      <c r="I3043" t="str">
        <f t="shared" si="95"/>
        <v>D0428OB4SKU00530</v>
      </c>
      <c r="J3043">
        <v>0.5</v>
      </c>
    </row>
    <row r="3044" spans="1:10" x14ac:dyDescent="0.3">
      <c r="A3044" t="s">
        <v>4403</v>
      </c>
      <c r="B3044" t="s">
        <v>4826</v>
      </c>
      <c r="C3044" t="str">
        <f t="shared" si="94"/>
        <v>D0428</v>
      </c>
      <c r="D3044">
        <f>VLOOKUP(C3044,Sheet5!F:H,3,)</f>
        <v>14</v>
      </c>
      <c r="E3044" t="s">
        <v>4848</v>
      </c>
      <c r="F3044" t="s">
        <v>4842</v>
      </c>
      <c r="G3044" t="s">
        <v>4081</v>
      </c>
      <c r="H3044" t="s">
        <v>15</v>
      </c>
      <c r="I3044" t="str">
        <f t="shared" si="95"/>
        <v>D0428OB4SKU00535</v>
      </c>
      <c r="J3044">
        <v>1</v>
      </c>
    </row>
    <row r="3045" spans="1:10" x14ac:dyDescent="0.3">
      <c r="A3045" t="s">
        <v>4403</v>
      </c>
      <c r="B3045" t="s">
        <v>4826</v>
      </c>
      <c r="C3045" t="str">
        <f t="shared" si="94"/>
        <v>D0428</v>
      </c>
      <c r="D3045">
        <f>VLOOKUP(C3045,Sheet5!F:H,3,)</f>
        <v>14</v>
      </c>
      <c r="E3045" t="s">
        <v>4848</v>
      </c>
      <c r="F3045" t="s">
        <v>4842</v>
      </c>
      <c r="G3045" t="s">
        <v>4081</v>
      </c>
      <c r="H3045" t="s">
        <v>1954</v>
      </c>
      <c r="I3045" t="str">
        <f t="shared" si="95"/>
        <v>D0428OB4SKU00428</v>
      </c>
      <c r="J3045">
        <v>15</v>
      </c>
    </row>
    <row r="3046" spans="1:10" x14ac:dyDescent="0.3">
      <c r="A3046" t="s">
        <v>4403</v>
      </c>
      <c r="B3046" t="s">
        <v>4826</v>
      </c>
      <c r="C3046" t="str">
        <f t="shared" si="94"/>
        <v>D0428</v>
      </c>
      <c r="D3046">
        <f>VLOOKUP(C3046,Sheet5!F:H,3,)</f>
        <v>14</v>
      </c>
      <c r="E3046" t="s">
        <v>4848</v>
      </c>
      <c r="F3046" t="s">
        <v>4842</v>
      </c>
      <c r="G3046" t="s">
        <v>4081</v>
      </c>
      <c r="H3046" t="s">
        <v>2024</v>
      </c>
      <c r="I3046" t="str">
        <f t="shared" si="95"/>
        <v>D0428OB4SKU00547</v>
      </c>
      <c r="J3046">
        <v>10</v>
      </c>
    </row>
    <row r="3047" spans="1:10" x14ac:dyDescent="0.3">
      <c r="A3047" t="s">
        <v>4403</v>
      </c>
      <c r="B3047" t="s">
        <v>4826</v>
      </c>
      <c r="C3047" t="str">
        <f t="shared" si="94"/>
        <v>D0428</v>
      </c>
      <c r="D3047">
        <f>VLOOKUP(C3047,Sheet5!F:H,3,)</f>
        <v>14</v>
      </c>
      <c r="E3047" t="s">
        <v>4848</v>
      </c>
      <c r="F3047" t="s">
        <v>4842</v>
      </c>
      <c r="G3047" t="s">
        <v>4081</v>
      </c>
      <c r="H3047" t="s">
        <v>12</v>
      </c>
      <c r="I3047" t="str">
        <f t="shared" si="95"/>
        <v>D0428OB4SKU00296</v>
      </c>
      <c r="J3047">
        <v>1</v>
      </c>
    </row>
    <row r="3048" spans="1:10" x14ac:dyDescent="0.3">
      <c r="A3048" t="s">
        <v>4403</v>
      </c>
      <c r="B3048" t="s">
        <v>4826</v>
      </c>
      <c r="C3048" t="str">
        <f t="shared" si="94"/>
        <v>D0428</v>
      </c>
      <c r="D3048">
        <f>VLOOKUP(C3048,Sheet5!F:H,3,)</f>
        <v>14</v>
      </c>
      <c r="E3048" t="s">
        <v>4848</v>
      </c>
      <c r="F3048" t="s">
        <v>4842</v>
      </c>
      <c r="G3048" t="s">
        <v>4081</v>
      </c>
      <c r="H3048" t="s">
        <v>1995</v>
      </c>
      <c r="I3048" t="str">
        <f t="shared" si="95"/>
        <v>D0428OB4SKU00434</v>
      </c>
      <c r="J3048">
        <v>20</v>
      </c>
    </row>
    <row r="3049" spans="1:10" x14ac:dyDescent="0.3">
      <c r="A3049" t="s">
        <v>4403</v>
      </c>
      <c r="B3049" t="s">
        <v>4826</v>
      </c>
      <c r="C3049" t="str">
        <f t="shared" si="94"/>
        <v>D0428</v>
      </c>
      <c r="D3049">
        <f>VLOOKUP(C3049,Sheet5!F:H,3,)</f>
        <v>14</v>
      </c>
      <c r="E3049" t="s">
        <v>4848</v>
      </c>
      <c r="F3049" t="s">
        <v>4842</v>
      </c>
      <c r="G3049" t="s">
        <v>4081</v>
      </c>
      <c r="H3049" t="s">
        <v>4271</v>
      </c>
      <c r="I3049" t="str">
        <f t="shared" si="95"/>
        <v>D0428OB4SKU00809</v>
      </c>
      <c r="J3049">
        <v>6</v>
      </c>
    </row>
    <row r="3050" spans="1:10" x14ac:dyDescent="0.3">
      <c r="A3050" t="s">
        <v>4403</v>
      </c>
      <c r="B3050" t="s">
        <v>4829</v>
      </c>
      <c r="C3050" t="str">
        <f t="shared" si="94"/>
        <v>D0429</v>
      </c>
      <c r="D3050">
        <f>VLOOKUP(C3050,Sheet5!F:H,3,)</f>
        <v>14</v>
      </c>
      <c r="E3050" t="s">
        <v>4859</v>
      </c>
      <c r="F3050" t="s">
        <v>4860</v>
      </c>
      <c r="G3050" t="s">
        <v>4082</v>
      </c>
      <c r="H3050" t="s">
        <v>11</v>
      </c>
      <c r="I3050" t="str">
        <f t="shared" si="95"/>
        <v>D0429OB1SKU00300</v>
      </c>
      <c r="J3050">
        <v>120</v>
      </c>
    </row>
    <row r="3051" spans="1:10" x14ac:dyDescent="0.3">
      <c r="A3051" t="s">
        <v>4805</v>
      </c>
      <c r="B3051" t="s">
        <v>4727</v>
      </c>
      <c r="C3051" t="str">
        <f t="shared" si="94"/>
        <v>D0430</v>
      </c>
      <c r="D3051">
        <f>VLOOKUP(C3051,Sheet5!F:H,3,)</f>
        <v>14</v>
      </c>
      <c r="E3051" t="s">
        <v>4791</v>
      </c>
      <c r="F3051" t="s">
        <v>4792</v>
      </c>
      <c r="G3051" t="s">
        <v>4793</v>
      </c>
      <c r="H3051" t="s">
        <v>2144</v>
      </c>
      <c r="I3051" t="str">
        <f t="shared" si="95"/>
        <v>D0430OB1SKU00323</v>
      </c>
      <c r="J3051">
        <v>20</v>
      </c>
    </row>
    <row r="3052" spans="1:10" x14ac:dyDescent="0.3">
      <c r="A3052" t="s">
        <v>4805</v>
      </c>
      <c r="B3052" t="s">
        <v>4727</v>
      </c>
      <c r="C3052" t="str">
        <f t="shared" si="94"/>
        <v>D0430</v>
      </c>
      <c r="D3052">
        <f>VLOOKUP(C3052,Sheet5!F:H,3,)</f>
        <v>14</v>
      </c>
      <c r="E3052" t="s">
        <v>4791</v>
      </c>
      <c r="F3052" t="s">
        <v>4792</v>
      </c>
      <c r="G3052" t="s">
        <v>4793</v>
      </c>
      <c r="H3052" t="s">
        <v>2238</v>
      </c>
      <c r="I3052" t="str">
        <f t="shared" si="95"/>
        <v>D0430OB1SKU00344</v>
      </c>
      <c r="J3052">
        <v>10</v>
      </c>
    </row>
    <row r="3053" spans="1:10" x14ac:dyDescent="0.3">
      <c r="A3053" t="s">
        <v>4805</v>
      </c>
      <c r="B3053" t="s">
        <v>4727</v>
      </c>
      <c r="C3053" t="str">
        <f t="shared" si="94"/>
        <v>D0430</v>
      </c>
      <c r="D3053">
        <f>VLOOKUP(C3053,Sheet5!F:H,3,)</f>
        <v>14</v>
      </c>
      <c r="E3053" t="s">
        <v>4791</v>
      </c>
      <c r="F3053" t="s">
        <v>4792</v>
      </c>
      <c r="G3053" t="s">
        <v>4793</v>
      </c>
      <c r="H3053" t="s">
        <v>2307</v>
      </c>
      <c r="I3053" t="str">
        <f t="shared" si="95"/>
        <v>D0430OB1SKU00342</v>
      </c>
      <c r="J3053">
        <v>5</v>
      </c>
    </row>
    <row r="3054" spans="1:10" x14ac:dyDescent="0.3">
      <c r="A3054" t="s">
        <v>4805</v>
      </c>
      <c r="B3054" t="s">
        <v>4727</v>
      </c>
      <c r="C3054" t="str">
        <f t="shared" si="94"/>
        <v>D0430</v>
      </c>
      <c r="D3054">
        <f>VLOOKUP(C3054,Sheet5!F:H,3,)</f>
        <v>14</v>
      </c>
      <c r="E3054" t="s">
        <v>4791</v>
      </c>
      <c r="F3054" t="s">
        <v>4792</v>
      </c>
      <c r="G3054" t="s">
        <v>4793</v>
      </c>
      <c r="H3054" t="s">
        <v>2060</v>
      </c>
      <c r="I3054" t="str">
        <f t="shared" si="95"/>
        <v>D0430OB1SKU00340</v>
      </c>
      <c r="J3054">
        <v>5</v>
      </c>
    </row>
    <row r="3055" spans="1:10" x14ac:dyDescent="0.3">
      <c r="A3055" t="s">
        <v>4805</v>
      </c>
      <c r="B3055" t="s">
        <v>4727</v>
      </c>
      <c r="C3055" t="str">
        <f t="shared" si="94"/>
        <v>D0430</v>
      </c>
      <c r="D3055">
        <f>VLOOKUP(C3055,Sheet5!F:H,3,)</f>
        <v>14</v>
      </c>
      <c r="E3055" t="s">
        <v>4791</v>
      </c>
      <c r="F3055" t="s">
        <v>4792</v>
      </c>
      <c r="G3055" t="s">
        <v>4793</v>
      </c>
      <c r="H3055" t="s">
        <v>2034</v>
      </c>
      <c r="I3055" t="str">
        <f t="shared" si="95"/>
        <v>D0430OB1SKU00691</v>
      </c>
      <c r="J3055">
        <v>20</v>
      </c>
    </row>
    <row r="3056" spans="1:10" x14ac:dyDescent="0.3">
      <c r="A3056" t="s">
        <v>4805</v>
      </c>
      <c r="B3056" t="s">
        <v>4727</v>
      </c>
      <c r="C3056" t="str">
        <f t="shared" si="94"/>
        <v>D0430</v>
      </c>
      <c r="D3056">
        <f>VLOOKUP(C3056,Sheet5!F:H,3,)</f>
        <v>14</v>
      </c>
      <c r="E3056" t="s">
        <v>4791</v>
      </c>
      <c r="F3056" t="s">
        <v>4792</v>
      </c>
      <c r="G3056" t="s">
        <v>4793</v>
      </c>
      <c r="H3056" t="s">
        <v>2288</v>
      </c>
      <c r="I3056" t="str">
        <f t="shared" si="95"/>
        <v>D0430OB1SKU00352</v>
      </c>
      <c r="J3056">
        <v>5</v>
      </c>
    </row>
    <row r="3057" spans="1:10" x14ac:dyDescent="0.3">
      <c r="A3057" t="s">
        <v>4805</v>
      </c>
      <c r="B3057" t="s">
        <v>4727</v>
      </c>
      <c r="C3057" t="str">
        <f t="shared" si="94"/>
        <v>D0430</v>
      </c>
      <c r="D3057">
        <f>VLOOKUP(C3057,Sheet5!F:H,3,)</f>
        <v>14</v>
      </c>
      <c r="E3057" t="s">
        <v>4791</v>
      </c>
      <c r="F3057" t="s">
        <v>4792</v>
      </c>
      <c r="G3057" t="s">
        <v>4793</v>
      </c>
      <c r="H3057" t="s">
        <v>2270</v>
      </c>
      <c r="I3057" t="str">
        <f t="shared" si="95"/>
        <v>D0430OB1SKU00724</v>
      </c>
      <c r="J3057">
        <v>10</v>
      </c>
    </row>
    <row r="3058" spans="1:10" x14ac:dyDescent="0.3">
      <c r="A3058" t="s">
        <v>4805</v>
      </c>
      <c r="B3058" t="s">
        <v>4727</v>
      </c>
      <c r="C3058" t="str">
        <f t="shared" si="94"/>
        <v>D0430</v>
      </c>
      <c r="D3058">
        <f>VLOOKUP(C3058,Sheet5!F:H,3,)</f>
        <v>14</v>
      </c>
      <c r="E3058" t="s">
        <v>4791</v>
      </c>
      <c r="F3058" t="s">
        <v>4792</v>
      </c>
      <c r="G3058" t="s">
        <v>4793</v>
      </c>
      <c r="H3058" t="s">
        <v>1954</v>
      </c>
      <c r="I3058" t="str">
        <f t="shared" si="95"/>
        <v>D0430OB1SKU00428</v>
      </c>
      <c r="J3058">
        <v>25</v>
      </c>
    </row>
    <row r="3059" spans="1:10" x14ac:dyDescent="0.3">
      <c r="A3059" t="s">
        <v>4805</v>
      </c>
      <c r="B3059" t="s">
        <v>4727</v>
      </c>
      <c r="C3059" t="str">
        <f t="shared" si="94"/>
        <v>D0430</v>
      </c>
      <c r="D3059">
        <f>VLOOKUP(C3059,Sheet5!F:H,3,)</f>
        <v>14</v>
      </c>
      <c r="E3059" t="s">
        <v>4791</v>
      </c>
      <c r="F3059" t="s">
        <v>4792</v>
      </c>
      <c r="G3059" t="s">
        <v>4793</v>
      </c>
      <c r="H3059" t="s">
        <v>1995</v>
      </c>
      <c r="I3059" t="str">
        <f t="shared" si="95"/>
        <v>D0430OB1SKU00434</v>
      </c>
      <c r="J3059">
        <v>25</v>
      </c>
    </row>
    <row r="3060" spans="1:10" x14ac:dyDescent="0.3">
      <c r="A3060" t="s">
        <v>4805</v>
      </c>
      <c r="B3060" t="s">
        <v>4727</v>
      </c>
      <c r="C3060" t="str">
        <f t="shared" si="94"/>
        <v>D0430</v>
      </c>
      <c r="D3060">
        <f>VLOOKUP(C3060,Sheet5!F:H,3,)</f>
        <v>14</v>
      </c>
      <c r="E3060" t="s">
        <v>4791</v>
      </c>
      <c r="F3060" t="s">
        <v>4792</v>
      </c>
      <c r="G3060" t="s">
        <v>4793</v>
      </c>
      <c r="H3060" t="s">
        <v>2021</v>
      </c>
      <c r="I3060" t="str">
        <f t="shared" si="95"/>
        <v>D0430OB1SKU00457</v>
      </c>
      <c r="J3060">
        <v>5</v>
      </c>
    </row>
    <row r="3061" spans="1:10" x14ac:dyDescent="0.3">
      <c r="A3061" t="s">
        <v>4805</v>
      </c>
      <c r="B3061" t="s">
        <v>4727</v>
      </c>
      <c r="C3061" t="str">
        <f t="shared" si="94"/>
        <v>D0430</v>
      </c>
      <c r="D3061">
        <f>VLOOKUP(C3061,Sheet5!F:H,3,)</f>
        <v>14</v>
      </c>
      <c r="E3061" t="s">
        <v>4791</v>
      </c>
      <c r="F3061" t="s">
        <v>4792</v>
      </c>
      <c r="G3061" t="s">
        <v>4793</v>
      </c>
      <c r="H3061" t="s">
        <v>1877</v>
      </c>
      <c r="I3061" t="str">
        <f t="shared" si="95"/>
        <v>D0430OB1SKU00459</v>
      </c>
      <c r="J3061">
        <v>10</v>
      </c>
    </row>
    <row r="3062" spans="1:10" x14ac:dyDescent="0.3">
      <c r="A3062" t="s">
        <v>4805</v>
      </c>
      <c r="B3062" t="s">
        <v>4727</v>
      </c>
      <c r="C3062" t="str">
        <f t="shared" si="94"/>
        <v>D0430</v>
      </c>
      <c r="D3062">
        <f>VLOOKUP(C3062,Sheet5!F:H,3,)</f>
        <v>14</v>
      </c>
      <c r="E3062" t="s">
        <v>4791</v>
      </c>
      <c r="F3062" t="s">
        <v>4792</v>
      </c>
      <c r="G3062" t="s">
        <v>4793</v>
      </c>
      <c r="H3062" t="s">
        <v>2024</v>
      </c>
      <c r="I3062" t="str">
        <f t="shared" si="95"/>
        <v>D0430OB1SKU00547</v>
      </c>
      <c r="J3062">
        <v>10</v>
      </c>
    </row>
    <row r="3063" spans="1:10" x14ac:dyDescent="0.3">
      <c r="A3063" t="s">
        <v>5209</v>
      </c>
      <c r="B3063" t="s">
        <v>5085</v>
      </c>
      <c r="C3063" t="str">
        <f t="shared" si="94"/>
        <v>D0432</v>
      </c>
      <c r="D3063">
        <f>VLOOKUP(C3063,Sheet5!F:H,3,)</f>
        <v>14</v>
      </c>
      <c r="E3063" t="s">
        <v>5154</v>
      </c>
      <c r="F3063" t="s">
        <v>5155</v>
      </c>
      <c r="G3063" t="s">
        <v>4298</v>
      </c>
      <c r="H3063" t="s">
        <v>11</v>
      </c>
      <c r="I3063" t="str">
        <f t="shared" si="95"/>
        <v>D0432OB2SKU00300</v>
      </c>
      <c r="J3063">
        <v>200</v>
      </c>
    </row>
    <row r="3064" spans="1:10" x14ac:dyDescent="0.3">
      <c r="A3064" t="s">
        <v>5209</v>
      </c>
      <c r="B3064" t="s">
        <v>5085</v>
      </c>
      <c r="C3064" t="str">
        <f t="shared" si="94"/>
        <v>D0432</v>
      </c>
      <c r="D3064">
        <f>VLOOKUP(C3064,Sheet5!F:H,3,)</f>
        <v>14</v>
      </c>
      <c r="E3064" t="s">
        <v>5154</v>
      </c>
      <c r="F3064" t="s">
        <v>5155</v>
      </c>
      <c r="G3064" t="s">
        <v>4298</v>
      </c>
      <c r="H3064" t="s">
        <v>13</v>
      </c>
      <c r="I3064" t="str">
        <f t="shared" si="95"/>
        <v>D0432OB2SKU00269</v>
      </c>
      <c r="J3064">
        <v>10</v>
      </c>
    </row>
    <row r="3065" spans="1:10" x14ac:dyDescent="0.3">
      <c r="A3065" t="s">
        <v>5209</v>
      </c>
      <c r="B3065" t="s">
        <v>5085</v>
      </c>
      <c r="C3065" t="str">
        <f t="shared" si="94"/>
        <v>D0432</v>
      </c>
      <c r="D3065">
        <f>VLOOKUP(C3065,Sheet5!F:H,3,)</f>
        <v>14</v>
      </c>
      <c r="E3065" t="s">
        <v>5154</v>
      </c>
      <c r="F3065" t="s">
        <v>5155</v>
      </c>
      <c r="G3065" t="s">
        <v>4298</v>
      </c>
      <c r="H3065" t="s">
        <v>1954</v>
      </c>
      <c r="I3065" t="str">
        <f t="shared" si="95"/>
        <v>D0432OB2SKU00428</v>
      </c>
      <c r="J3065">
        <v>50</v>
      </c>
    </row>
    <row r="3066" spans="1:10" x14ac:dyDescent="0.3">
      <c r="A3066" t="s">
        <v>5209</v>
      </c>
      <c r="B3066" t="s">
        <v>5085</v>
      </c>
      <c r="C3066" t="str">
        <f t="shared" si="94"/>
        <v>D0432</v>
      </c>
      <c r="D3066">
        <f>VLOOKUP(C3066,Sheet5!F:H,3,)</f>
        <v>14</v>
      </c>
      <c r="E3066" t="s">
        <v>5154</v>
      </c>
      <c r="F3066" t="s">
        <v>5155</v>
      </c>
      <c r="G3066" t="s">
        <v>4298</v>
      </c>
      <c r="H3066" t="s">
        <v>14</v>
      </c>
      <c r="I3066" t="str">
        <f t="shared" si="95"/>
        <v>D0432OB2SKU00292</v>
      </c>
      <c r="J3066">
        <v>10</v>
      </c>
    </row>
    <row r="3067" spans="1:10" x14ac:dyDescent="0.3">
      <c r="A3067" t="s">
        <v>5209</v>
      </c>
      <c r="B3067" t="s">
        <v>5085</v>
      </c>
      <c r="C3067" t="str">
        <f t="shared" si="94"/>
        <v>D0432</v>
      </c>
      <c r="D3067">
        <f>VLOOKUP(C3067,Sheet5!F:H,3,)</f>
        <v>14</v>
      </c>
      <c r="E3067" t="s">
        <v>5154</v>
      </c>
      <c r="F3067" t="s">
        <v>5155</v>
      </c>
      <c r="G3067" t="s">
        <v>4298</v>
      </c>
      <c r="H3067" t="s">
        <v>1656</v>
      </c>
      <c r="I3067" t="str">
        <f t="shared" si="95"/>
        <v>D0432OB2SKU00698</v>
      </c>
      <c r="J3067">
        <v>20</v>
      </c>
    </row>
    <row r="3068" spans="1:10" x14ac:dyDescent="0.3">
      <c r="A3068" t="s">
        <v>5209</v>
      </c>
      <c r="B3068" t="s">
        <v>5085</v>
      </c>
      <c r="C3068" t="str">
        <f t="shared" si="94"/>
        <v>D0432</v>
      </c>
      <c r="D3068">
        <f>VLOOKUP(C3068,Sheet5!F:H,3,)</f>
        <v>14</v>
      </c>
      <c r="E3068" t="s">
        <v>5154</v>
      </c>
      <c r="F3068" t="s">
        <v>5155</v>
      </c>
      <c r="G3068" t="s">
        <v>4298</v>
      </c>
      <c r="H3068" t="s">
        <v>1877</v>
      </c>
      <c r="I3068" t="str">
        <f t="shared" si="95"/>
        <v>D0432OB2SKU00459</v>
      </c>
      <c r="J3068">
        <v>20</v>
      </c>
    </row>
    <row r="3069" spans="1:10" x14ac:dyDescent="0.3">
      <c r="A3069" t="s">
        <v>5209</v>
      </c>
      <c r="B3069" t="s">
        <v>5085</v>
      </c>
      <c r="C3069" t="str">
        <f t="shared" si="94"/>
        <v>D0432</v>
      </c>
      <c r="D3069">
        <f>VLOOKUP(C3069,Sheet5!F:H,3,)</f>
        <v>14</v>
      </c>
      <c r="E3069" t="s">
        <v>5154</v>
      </c>
      <c r="F3069" t="s">
        <v>5155</v>
      </c>
      <c r="G3069" t="s">
        <v>4298</v>
      </c>
      <c r="H3069" t="s">
        <v>1995</v>
      </c>
      <c r="I3069" t="str">
        <f t="shared" si="95"/>
        <v>D0432OB2SKU00434</v>
      </c>
      <c r="J3069">
        <v>20</v>
      </c>
    </row>
    <row r="3070" spans="1:10" x14ac:dyDescent="0.3">
      <c r="A3070" t="s">
        <v>5209</v>
      </c>
      <c r="B3070" t="s">
        <v>5085</v>
      </c>
      <c r="C3070" t="str">
        <f t="shared" si="94"/>
        <v>D0432</v>
      </c>
      <c r="D3070">
        <f>VLOOKUP(C3070,Sheet5!F:H,3,)</f>
        <v>14</v>
      </c>
      <c r="E3070" t="s">
        <v>5154</v>
      </c>
      <c r="F3070" t="s">
        <v>5155</v>
      </c>
      <c r="G3070" t="s">
        <v>4298</v>
      </c>
      <c r="H3070" t="s">
        <v>2543</v>
      </c>
      <c r="I3070" t="str">
        <f t="shared" si="95"/>
        <v>D0432OB2SKU00670</v>
      </c>
      <c r="J3070">
        <v>20</v>
      </c>
    </row>
    <row r="3071" spans="1:10" x14ac:dyDescent="0.3">
      <c r="A3071" t="s">
        <v>5209</v>
      </c>
      <c r="B3071" t="s">
        <v>5085</v>
      </c>
      <c r="C3071" t="str">
        <f t="shared" si="94"/>
        <v>D0432</v>
      </c>
      <c r="D3071">
        <f>VLOOKUP(C3071,Sheet5!F:H,3,)</f>
        <v>14</v>
      </c>
      <c r="E3071" t="s">
        <v>5154</v>
      </c>
      <c r="F3071" t="s">
        <v>5155</v>
      </c>
      <c r="G3071" t="s">
        <v>4298</v>
      </c>
      <c r="H3071" t="s">
        <v>2021</v>
      </c>
      <c r="I3071" t="str">
        <f t="shared" si="95"/>
        <v>D0432OB2SKU00457</v>
      </c>
      <c r="J3071">
        <v>20</v>
      </c>
    </row>
    <row r="3072" spans="1:10" x14ac:dyDescent="0.3">
      <c r="A3072" t="s">
        <v>5209</v>
      </c>
      <c r="B3072" t="s">
        <v>5085</v>
      </c>
      <c r="C3072" t="str">
        <f t="shared" si="94"/>
        <v>D0432</v>
      </c>
      <c r="D3072">
        <f>VLOOKUP(C3072,Sheet5!F:H,3,)</f>
        <v>14</v>
      </c>
      <c r="E3072" t="s">
        <v>5154</v>
      </c>
      <c r="F3072" t="s">
        <v>5155</v>
      </c>
      <c r="G3072" t="s">
        <v>4298</v>
      </c>
      <c r="H3072" t="s">
        <v>2503</v>
      </c>
      <c r="I3072" t="str">
        <f t="shared" si="95"/>
        <v>D0432OB2SKU00723</v>
      </c>
      <c r="J3072">
        <v>20</v>
      </c>
    </row>
    <row r="3073" spans="1:10" x14ac:dyDescent="0.3">
      <c r="A3073" t="s">
        <v>5209</v>
      </c>
      <c r="B3073" t="s">
        <v>5085</v>
      </c>
      <c r="C3073" t="str">
        <f t="shared" si="94"/>
        <v>D0432</v>
      </c>
      <c r="D3073">
        <f>VLOOKUP(C3073,Sheet5!F:H,3,)</f>
        <v>14</v>
      </c>
      <c r="E3073" t="s">
        <v>5154</v>
      </c>
      <c r="F3073" t="s">
        <v>5155</v>
      </c>
      <c r="G3073" t="s">
        <v>4298</v>
      </c>
      <c r="H3073" t="s">
        <v>4192</v>
      </c>
      <c r="I3073" t="str">
        <f t="shared" si="95"/>
        <v>D0432OB2SKU00739</v>
      </c>
      <c r="J3073">
        <v>20</v>
      </c>
    </row>
    <row r="3074" spans="1:10" x14ac:dyDescent="0.3">
      <c r="A3074" t="s">
        <v>5209</v>
      </c>
      <c r="B3074" t="s">
        <v>5659</v>
      </c>
      <c r="C3074" t="str">
        <f t="shared" ref="C3074:C3137" si="96">LEFT(B3074,5)</f>
        <v>D0432</v>
      </c>
      <c r="D3074">
        <f>VLOOKUP(C3074,Sheet5!F:H,3,)</f>
        <v>14</v>
      </c>
      <c r="E3074" t="s">
        <v>5156</v>
      </c>
      <c r="F3074" t="s">
        <v>4299</v>
      </c>
      <c r="G3074" t="s">
        <v>4298</v>
      </c>
      <c r="H3074" t="s">
        <v>11</v>
      </c>
      <c r="I3074" t="str">
        <f t="shared" si="95"/>
        <v>D0432OB1SKU00300</v>
      </c>
      <c r="J3074">
        <v>250</v>
      </c>
    </row>
    <row r="3075" spans="1:10" x14ac:dyDescent="0.3">
      <c r="A3075" t="s">
        <v>5209</v>
      </c>
      <c r="B3075" t="s">
        <v>5659</v>
      </c>
      <c r="C3075" t="str">
        <f t="shared" si="96"/>
        <v>D0432</v>
      </c>
      <c r="D3075">
        <f>VLOOKUP(C3075,Sheet5!F:H,3,)</f>
        <v>14</v>
      </c>
      <c r="E3075" t="s">
        <v>5156</v>
      </c>
      <c r="F3075" t="s">
        <v>4299</v>
      </c>
      <c r="G3075" t="s">
        <v>4298</v>
      </c>
      <c r="H3075" t="s">
        <v>1954</v>
      </c>
      <c r="I3075" t="str">
        <f t="shared" ref="I3075:I3138" si="97">B3075&amp;H3075</f>
        <v>D0432OB1SKU00428</v>
      </c>
      <c r="J3075">
        <v>50</v>
      </c>
    </row>
    <row r="3076" spans="1:10" x14ac:dyDescent="0.3">
      <c r="A3076" t="s">
        <v>5209</v>
      </c>
      <c r="B3076" t="s">
        <v>5659</v>
      </c>
      <c r="C3076" t="str">
        <f t="shared" si="96"/>
        <v>D0432</v>
      </c>
      <c r="D3076">
        <f>VLOOKUP(C3076,Sheet5!F:H,3,)</f>
        <v>14</v>
      </c>
      <c r="E3076" t="s">
        <v>5156</v>
      </c>
      <c r="F3076" t="s">
        <v>4299</v>
      </c>
      <c r="G3076" t="s">
        <v>4298</v>
      </c>
      <c r="H3076" t="s">
        <v>1995</v>
      </c>
      <c r="I3076" t="str">
        <f t="shared" si="97"/>
        <v>D0432OB1SKU00434</v>
      </c>
      <c r="J3076">
        <v>10</v>
      </c>
    </row>
    <row r="3077" spans="1:10" x14ac:dyDescent="0.3">
      <c r="A3077" t="s">
        <v>5209</v>
      </c>
      <c r="B3077" t="s">
        <v>5659</v>
      </c>
      <c r="C3077" t="str">
        <f t="shared" si="96"/>
        <v>D0432</v>
      </c>
      <c r="D3077">
        <f>VLOOKUP(C3077,Sheet5!F:H,3,)</f>
        <v>14</v>
      </c>
      <c r="E3077" t="s">
        <v>5156</v>
      </c>
      <c r="F3077" t="s">
        <v>4299</v>
      </c>
      <c r="G3077" t="s">
        <v>4298</v>
      </c>
      <c r="H3077" t="s">
        <v>2503</v>
      </c>
      <c r="I3077" t="str">
        <f t="shared" si="97"/>
        <v>D0432OB1SKU00723</v>
      </c>
      <c r="J3077">
        <v>30</v>
      </c>
    </row>
    <row r="3078" spans="1:10" x14ac:dyDescent="0.3">
      <c r="A3078" t="s">
        <v>5209</v>
      </c>
      <c r="B3078" t="s">
        <v>5087</v>
      </c>
      <c r="C3078" t="str">
        <f t="shared" si="96"/>
        <v>D0432</v>
      </c>
      <c r="D3078">
        <f>VLOOKUP(C3078,Sheet5!F:H,3,)</f>
        <v>14</v>
      </c>
      <c r="E3078" t="s">
        <v>5157</v>
      </c>
      <c r="F3078" t="s">
        <v>5155</v>
      </c>
      <c r="G3078" t="s">
        <v>4298</v>
      </c>
      <c r="H3078" t="s">
        <v>11</v>
      </c>
      <c r="I3078" t="str">
        <f t="shared" si="97"/>
        <v>D0432OB3SKU00300</v>
      </c>
      <c r="J3078">
        <v>250</v>
      </c>
    </row>
    <row r="3079" spans="1:10" x14ac:dyDescent="0.3">
      <c r="A3079" t="s">
        <v>5209</v>
      </c>
      <c r="B3079" t="s">
        <v>5087</v>
      </c>
      <c r="C3079" t="str">
        <f t="shared" si="96"/>
        <v>D0432</v>
      </c>
      <c r="D3079">
        <f>VLOOKUP(C3079,Sheet5!F:H,3,)</f>
        <v>14</v>
      </c>
      <c r="E3079" t="s">
        <v>5157</v>
      </c>
      <c r="F3079" t="s">
        <v>5155</v>
      </c>
      <c r="G3079" t="s">
        <v>4298</v>
      </c>
      <c r="H3079" t="s">
        <v>1954</v>
      </c>
      <c r="I3079" t="str">
        <f t="shared" si="97"/>
        <v>D0432OB3SKU00428</v>
      </c>
      <c r="J3079">
        <v>50</v>
      </c>
    </row>
    <row r="3080" spans="1:10" x14ac:dyDescent="0.3">
      <c r="A3080" t="s">
        <v>5209</v>
      </c>
      <c r="B3080" t="s">
        <v>5087</v>
      </c>
      <c r="C3080" t="str">
        <f t="shared" si="96"/>
        <v>D0432</v>
      </c>
      <c r="D3080">
        <f>VLOOKUP(C3080,Sheet5!F:H,3,)</f>
        <v>14</v>
      </c>
      <c r="E3080" t="s">
        <v>5157</v>
      </c>
      <c r="F3080" t="s">
        <v>5155</v>
      </c>
      <c r="G3080" t="s">
        <v>4298</v>
      </c>
      <c r="H3080" t="s">
        <v>1682</v>
      </c>
      <c r="I3080" t="str">
        <f t="shared" si="97"/>
        <v>D0432OB3SKU00695</v>
      </c>
      <c r="J3080">
        <v>10</v>
      </c>
    </row>
    <row r="3081" spans="1:10" x14ac:dyDescent="0.3">
      <c r="A3081" t="s">
        <v>5209</v>
      </c>
      <c r="B3081" t="s">
        <v>5087</v>
      </c>
      <c r="C3081" t="str">
        <f t="shared" si="96"/>
        <v>D0432</v>
      </c>
      <c r="D3081">
        <f>VLOOKUP(C3081,Sheet5!F:H,3,)</f>
        <v>14</v>
      </c>
      <c r="E3081" t="s">
        <v>5157</v>
      </c>
      <c r="F3081" t="s">
        <v>5155</v>
      </c>
      <c r="G3081" t="s">
        <v>4298</v>
      </c>
      <c r="H3081" t="s">
        <v>14</v>
      </c>
      <c r="I3081" t="str">
        <f t="shared" si="97"/>
        <v>D0432OB3SKU00292</v>
      </c>
      <c r="J3081">
        <v>10</v>
      </c>
    </row>
    <row r="3082" spans="1:10" x14ac:dyDescent="0.3">
      <c r="A3082" t="s">
        <v>5209</v>
      </c>
      <c r="B3082" t="s">
        <v>5087</v>
      </c>
      <c r="C3082" t="str">
        <f t="shared" si="96"/>
        <v>D0432</v>
      </c>
      <c r="D3082">
        <f>VLOOKUP(C3082,Sheet5!F:H,3,)</f>
        <v>14</v>
      </c>
      <c r="E3082" t="s">
        <v>5157</v>
      </c>
      <c r="F3082" t="s">
        <v>5155</v>
      </c>
      <c r="G3082" t="s">
        <v>4298</v>
      </c>
      <c r="H3082" t="s">
        <v>1877</v>
      </c>
      <c r="I3082" t="str">
        <f t="shared" si="97"/>
        <v>D0432OB3SKU00459</v>
      </c>
      <c r="J3082">
        <v>10</v>
      </c>
    </row>
    <row r="3083" spans="1:10" x14ac:dyDescent="0.3">
      <c r="A3083" t="s">
        <v>5209</v>
      </c>
      <c r="B3083" t="s">
        <v>5087</v>
      </c>
      <c r="C3083" t="str">
        <f t="shared" si="96"/>
        <v>D0432</v>
      </c>
      <c r="D3083">
        <f>VLOOKUP(C3083,Sheet5!F:H,3,)</f>
        <v>14</v>
      </c>
      <c r="E3083" t="s">
        <v>5157</v>
      </c>
      <c r="F3083" t="s">
        <v>5155</v>
      </c>
      <c r="G3083" t="s">
        <v>4298</v>
      </c>
      <c r="H3083" t="s">
        <v>1995</v>
      </c>
      <c r="I3083" t="str">
        <f t="shared" si="97"/>
        <v>D0432OB3SKU00434</v>
      </c>
      <c r="J3083">
        <v>20</v>
      </c>
    </row>
    <row r="3084" spans="1:10" x14ac:dyDescent="0.3">
      <c r="A3084" t="s">
        <v>5209</v>
      </c>
      <c r="B3084" t="s">
        <v>5087</v>
      </c>
      <c r="C3084" t="str">
        <f t="shared" si="96"/>
        <v>D0432</v>
      </c>
      <c r="D3084">
        <f>VLOOKUP(C3084,Sheet5!F:H,3,)</f>
        <v>14</v>
      </c>
      <c r="E3084" t="s">
        <v>5157</v>
      </c>
      <c r="F3084" t="s">
        <v>5155</v>
      </c>
      <c r="G3084" t="s">
        <v>4298</v>
      </c>
      <c r="H3084" t="s">
        <v>2021</v>
      </c>
      <c r="I3084" t="str">
        <f t="shared" si="97"/>
        <v>D0432OB3SKU00457</v>
      </c>
      <c r="J3084">
        <v>10</v>
      </c>
    </row>
    <row r="3085" spans="1:10" x14ac:dyDescent="0.3">
      <c r="A3085" t="s">
        <v>5209</v>
      </c>
      <c r="B3085" t="s">
        <v>5087</v>
      </c>
      <c r="C3085" t="str">
        <f t="shared" si="96"/>
        <v>D0432</v>
      </c>
      <c r="D3085">
        <f>VLOOKUP(C3085,Sheet5!F:H,3,)</f>
        <v>14</v>
      </c>
      <c r="E3085" t="s">
        <v>5157</v>
      </c>
      <c r="F3085" t="s">
        <v>5155</v>
      </c>
      <c r="G3085" t="s">
        <v>4298</v>
      </c>
      <c r="H3085" t="s">
        <v>2543</v>
      </c>
      <c r="I3085" t="str">
        <f t="shared" si="97"/>
        <v>D0432OB3SKU00670</v>
      </c>
      <c r="J3085">
        <v>5</v>
      </c>
    </row>
    <row r="3086" spans="1:10" x14ac:dyDescent="0.3">
      <c r="A3086" t="s">
        <v>5209</v>
      </c>
      <c r="B3086" t="s">
        <v>5087</v>
      </c>
      <c r="C3086" t="str">
        <f t="shared" si="96"/>
        <v>D0432</v>
      </c>
      <c r="D3086">
        <f>VLOOKUP(C3086,Sheet5!F:H,3,)</f>
        <v>14</v>
      </c>
      <c r="E3086" t="s">
        <v>5157</v>
      </c>
      <c r="F3086" t="s">
        <v>5155</v>
      </c>
      <c r="G3086" t="s">
        <v>4298</v>
      </c>
      <c r="H3086" t="s">
        <v>2024</v>
      </c>
      <c r="I3086" t="str">
        <f t="shared" si="97"/>
        <v>D0432OB3SKU00547</v>
      </c>
      <c r="J3086">
        <v>30</v>
      </c>
    </row>
    <row r="3087" spans="1:10" x14ac:dyDescent="0.3">
      <c r="A3087" t="s">
        <v>5209</v>
      </c>
      <c r="B3087" t="s">
        <v>5087</v>
      </c>
      <c r="C3087" t="str">
        <f t="shared" si="96"/>
        <v>D0432</v>
      </c>
      <c r="D3087">
        <f>VLOOKUP(C3087,Sheet5!F:H,3,)</f>
        <v>14</v>
      </c>
      <c r="E3087" t="s">
        <v>5157</v>
      </c>
      <c r="F3087" t="s">
        <v>5155</v>
      </c>
      <c r="G3087" t="s">
        <v>4298</v>
      </c>
      <c r="H3087" t="s">
        <v>2503</v>
      </c>
      <c r="I3087" t="str">
        <f t="shared" si="97"/>
        <v>D0432OB3SKU00723</v>
      </c>
      <c r="J3087">
        <v>30</v>
      </c>
    </row>
    <row r="3088" spans="1:10" x14ac:dyDescent="0.3">
      <c r="A3088" t="s">
        <v>5302</v>
      </c>
      <c r="B3088" t="s">
        <v>5608</v>
      </c>
      <c r="C3088" t="str">
        <f t="shared" si="96"/>
        <v>D0433</v>
      </c>
      <c r="D3088">
        <f>VLOOKUP(C3088,Sheet5!F:H,3,)</f>
        <v>14</v>
      </c>
      <c r="E3088" t="s">
        <v>5294</v>
      </c>
      <c r="F3088" t="s">
        <v>4124</v>
      </c>
      <c r="G3088" t="s">
        <v>3730</v>
      </c>
      <c r="H3088" t="s">
        <v>11</v>
      </c>
      <c r="I3088" t="str">
        <f t="shared" si="97"/>
        <v>D0433OB1SKU00300</v>
      </c>
      <c r="J3088">
        <v>180</v>
      </c>
    </row>
    <row r="3089" spans="1:10" x14ac:dyDescent="0.3">
      <c r="A3089" t="s">
        <v>5302</v>
      </c>
      <c r="B3089" t="s">
        <v>5608</v>
      </c>
      <c r="C3089" t="str">
        <f t="shared" si="96"/>
        <v>D0433</v>
      </c>
      <c r="D3089">
        <f>VLOOKUP(C3089,Sheet5!F:H,3,)</f>
        <v>14</v>
      </c>
      <c r="E3089" t="s">
        <v>5294</v>
      </c>
      <c r="F3089" t="s">
        <v>4124</v>
      </c>
      <c r="G3089" t="s">
        <v>3730</v>
      </c>
      <c r="H3089" t="s">
        <v>1682</v>
      </c>
      <c r="I3089" t="str">
        <f t="shared" si="97"/>
        <v>D0433OB1SKU00695</v>
      </c>
      <c r="J3089">
        <v>1</v>
      </c>
    </row>
    <row r="3090" spans="1:10" x14ac:dyDescent="0.3">
      <c r="A3090" t="s">
        <v>5302</v>
      </c>
      <c r="B3090" t="s">
        <v>5608</v>
      </c>
      <c r="C3090" t="str">
        <f t="shared" si="96"/>
        <v>D0433</v>
      </c>
      <c r="D3090">
        <f>VLOOKUP(C3090,Sheet5!F:H,3,)</f>
        <v>14</v>
      </c>
      <c r="E3090" t="s">
        <v>5294</v>
      </c>
      <c r="F3090" t="s">
        <v>4124</v>
      </c>
      <c r="G3090" t="s">
        <v>3730</v>
      </c>
      <c r="H3090" t="s">
        <v>1656</v>
      </c>
      <c r="I3090" t="str">
        <f t="shared" si="97"/>
        <v>D0433OB1SKU00698</v>
      </c>
      <c r="J3090">
        <v>3</v>
      </c>
    </row>
    <row r="3091" spans="1:10" x14ac:dyDescent="0.3">
      <c r="A3091" t="s">
        <v>5302</v>
      </c>
      <c r="B3091" t="s">
        <v>5608</v>
      </c>
      <c r="C3091" t="str">
        <f t="shared" si="96"/>
        <v>D0433</v>
      </c>
      <c r="D3091">
        <f>VLOOKUP(C3091,Sheet5!F:H,3,)</f>
        <v>14</v>
      </c>
      <c r="E3091" t="s">
        <v>5294</v>
      </c>
      <c r="F3091" t="s">
        <v>4124</v>
      </c>
      <c r="G3091" t="s">
        <v>3730</v>
      </c>
      <c r="H3091" t="s">
        <v>2543</v>
      </c>
      <c r="I3091" t="str">
        <f t="shared" si="97"/>
        <v>D0433OB1SKU00670</v>
      </c>
      <c r="J3091">
        <v>2</v>
      </c>
    </row>
    <row r="3092" spans="1:10" x14ac:dyDescent="0.3">
      <c r="A3092" t="s">
        <v>5302</v>
      </c>
      <c r="B3092" t="s">
        <v>5608</v>
      </c>
      <c r="C3092" t="str">
        <f t="shared" si="96"/>
        <v>D0433</v>
      </c>
      <c r="D3092">
        <f>VLOOKUP(C3092,Sheet5!F:H,3,)</f>
        <v>14</v>
      </c>
      <c r="E3092" t="s">
        <v>5294</v>
      </c>
      <c r="F3092" t="s">
        <v>4124</v>
      </c>
      <c r="G3092" t="s">
        <v>3730</v>
      </c>
      <c r="H3092" t="s">
        <v>1954</v>
      </c>
      <c r="I3092" t="str">
        <f t="shared" si="97"/>
        <v>D0433OB1SKU00428</v>
      </c>
      <c r="J3092">
        <v>5</v>
      </c>
    </row>
    <row r="3093" spans="1:10" x14ac:dyDescent="0.3">
      <c r="A3093" t="s">
        <v>5302</v>
      </c>
      <c r="B3093" t="s">
        <v>5608</v>
      </c>
      <c r="C3093" t="str">
        <f t="shared" si="96"/>
        <v>D0433</v>
      </c>
      <c r="D3093">
        <f>VLOOKUP(C3093,Sheet5!F:H,3,)</f>
        <v>14</v>
      </c>
      <c r="E3093" t="s">
        <v>5294</v>
      </c>
      <c r="F3093" t="s">
        <v>4124</v>
      </c>
      <c r="G3093" t="s">
        <v>3730</v>
      </c>
      <c r="H3093" t="s">
        <v>1995</v>
      </c>
      <c r="I3093" t="str">
        <f t="shared" si="97"/>
        <v>D0433OB1SKU00434</v>
      </c>
      <c r="J3093">
        <v>4</v>
      </c>
    </row>
    <row r="3094" spans="1:10" x14ac:dyDescent="0.3">
      <c r="A3094" t="s">
        <v>5302</v>
      </c>
      <c r="B3094" t="s">
        <v>5608</v>
      </c>
      <c r="C3094" t="str">
        <f t="shared" si="96"/>
        <v>D0433</v>
      </c>
      <c r="D3094">
        <f>VLOOKUP(C3094,Sheet5!F:H,3,)</f>
        <v>14</v>
      </c>
      <c r="E3094" t="s">
        <v>5294</v>
      </c>
      <c r="F3094" t="s">
        <v>4124</v>
      </c>
      <c r="G3094" t="s">
        <v>3730</v>
      </c>
      <c r="H3094" t="s">
        <v>2503</v>
      </c>
      <c r="I3094" t="str">
        <f t="shared" si="97"/>
        <v>D0433OB1SKU00723</v>
      </c>
      <c r="J3094">
        <v>5</v>
      </c>
    </row>
    <row r="3095" spans="1:10" x14ac:dyDescent="0.3">
      <c r="A3095" t="s">
        <v>5302</v>
      </c>
      <c r="B3095" t="s">
        <v>5608</v>
      </c>
      <c r="C3095" t="str">
        <f t="shared" si="96"/>
        <v>D0433</v>
      </c>
      <c r="D3095">
        <f>VLOOKUP(C3095,Sheet5!F:H,3,)</f>
        <v>14</v>
      </c>
      <c r="E3095" t="s">
        <v>5294</v>
      </c>
      <c r="F3095" t="s">
        <v>4124</v>
      </c>
      <c r="G3095" t="s">
        <v>3730</v>
      </c>
      <c r="H3095" t="s">
        <v>4192</v>
      </c>
      <c r="I3095" t="str">
        <f t="shared" si="97"/>
        <v>D0433OB1SKU00739</v>
      </c>
      <c r="J3095">
        <v>1</v>
      </c>
    </row>
    <row r="3096" spans="1:10" x14ac:dyDescent="0.3">
      <c r="A3096" t="s">
        <v>5302</v>
      </c>
      <c r="B3096" t="s">
        <v>5609</v>
      </c>
      <c r="C3096" t="str">
        <f t="shared" si="96"/>
        <v>D0434</v>
      </c>
      <c r="D3096">
        <f>VLOOKUP(C3096,Sheet5!F:H,3,)</f>
        <v>14</v>
      </c>
      <c r="E3096" t="s">
        <v>5293</v>
      </c>
      <c r="F3096" t="s">
        <v>4124</v>
      </c>
      <c r="G3096" t="s">
        <v>3730</v>
      </c>
      <c r="H3096" t="s">
        <v>11</v>
      </c>
      <c r="I3096" t="str">
        <f t="shared" si="97"/>
        <v>D0434OB1SKU00300</v>
      </c>
      <c r="J3096">
        <v>200</v>
      </c>
    </row>
    <row r="3097" spans="1:10" x14ac:dyDescent="0.3">
      <c r="A3097" t="s">
        <v>5302</v>
      </c>
      <c r="B3097" t="s">
        <v>5609</v>
      </c>
      <c r="C3097" t="str">
        <f t="shared" si="96"/>
        <v>D0434</v>
      </c>
      <c r="D3097">
        <f>VLOOKUP(C3097,Sheet5!F:H,3,)</f>
        <v>14</v>
      </c>
      <c r="E3097" t="s">
        <v>5293</v>
      </c>
      <c r="F3097" t="s">
        <v>4124</v>
      </c>
      <c r="G3097" t="s">
        <v>3730</v>
      </c>
      <c r="H3097" t="s">
        <v>13</v>
      </c>
      <c r="I3097" t="str">
        <f t="shared" si="97"/>
        <v>D0434OB1SKU00269</v>
      </c>
      <c r="J3097">
        <v>1</v>
      </c>
    </row>
    <row r="3098" spans="1:10" x14ac:dyDescent="0.3">
      <c r="A3098" t="s">
        <v>5302</v>
      </c>
      <c r="B3098" t="s">
        <v>5609</v>
      </c>
      <c r="C3098" t="str">
        <f t="shared" si="96"/>
        <v>D0434</v>
      </c>
      <c r="D3098">
        <f>VLOOKUP(C3098,Sheet5!F:H,3,)</f>
        <v>14</v>
      </c>
      <c r="E3098" t="s">
        <v>5293</v>
      </c>
      <c r="F3098" t="s">
        <v>4124</v>
      </c>
      <c r="G3098" t="s">
        <v>3730</v>
      </c>
      <c r="H3098" t="s">
        <v>1682</v>
      </c>
      <c r="I3098" t="str">
        <f t="shared" si="97"/>
        <v>D0434OB1SKU00695</v>
      </c>
      <c r="J3098">
        <v>1</v>
      </c>
    </row>
    <row r="3099" spans="1:10" x14ac:dyDescent="0.3">
      <c r="A3099" t="s">
        <v>5302</v>
      </c>
      <c r="B3099" t="s">
        <v>5609</v>
      </c>
      <c r="C3099" t="str">
        <f t="shared" si="96"/>
        <v>D0434</v>
      </c>
      <c r="D3099">
        <f>VLOOKUP(C3099,Sheet5!F:H,3,)</f>
        <v>14</v>
      </c>
      <c r="E3099" t="s">
        <v>5293</v>
      </c>
      <c r="F3099" t="s">
        <v>4124</v>
      </c>
      <c r="G3099" t="s">
        <v>3730</v>
      </c>
      <c r="H3099" t="s">
        <v>1656</v>
      </c>
      <c r="I3099" t="str">
        <f t="shared" si="97"/>
        <v>D0434OB1SKU00698</v>
      </c>
      <c r="J3099">
        <v>2</v>
      </c>
    </row>
    <row r="3100" spans="1:10" x14ac:dyDescent="0.3">
      <c r="A3100" t="s">
        <v>5302</v>
      </c>
      <c r="B3100" t="s">
        <v>5609</v>
      </c>
      <c r="C3100" t="str">
        <f t="shared" si="96"/>
        <v>D0434</v>
      </c>
      <c r="D3100">
        <f>VLOOKUP(C3100,Sheet5!F:H,3,)</f>
        <v>14</v>
      </c>
      <c r="E3100" t="s">
        <v>5293</v>
      </c>
      <c r="F3100" t="s">
        <v>4124</v>
      </c>
      <c r="G3100" t="s">
        <v>3730</v>
      </c>
      <c r="H3100" t="s">
        <v>2543</v>
      </c>
      <c r="I3100" t="str">
        <f t="shared" si="97"/>
        <v>D0434OB1SKU00670</v>
      </c>
      <c r="J3100">
        <v>2</v>
      </c>
    </row>
    <row r="3101" spans="1:10" x14ac:dyDescent="0.3">
      <c r="A3101" t="s">
        <v>5302</v>
      </c>
      <c r="B3101" t="s">
        <v>5609</v>
      </c>
      <c r="C3101" t="str">
        <f t="shared" si="96"/>
        <v>D0434</v>
      </c>
      <c r="D3101">
        <f>VLOOKUP(C3101,Sheet5!F:H,3,)</f>
        <v>14</v>
      </c>
      <c r="E3101" t="s">
        <v>5293</v>
      </c>
      <c r="F3101" t="s">
        <v>4124</v>
      </c>
      <c r="G3101" t="s">
        <v>3730</v>
      </c>
      <c r="H3101" t="s">
        <v>1954</v>
      </c>
      <c r="I3101" t="str">
        <f t="shared" si="97"/>
        <v>D0434OB1SKU00428</v>
      </c>
      <c r="J3101">
        <v>5</v>
      </c>
    </row>
    <row r="3102" spans="1:10" x14ac:dyDescent="0.3">
      <c r="A3102" t="s">
        <v>5302</v>
      </c>
      <c r="B3102" t="s">
        <v>5609</v>
      </c>
      <c r="C3102" t="str">
        <f t="shared" si="96"/>
        <v>D0434</v>
      </c>
      <c r="D3102">
        <f>VLOOKUP(C3102,Sheet5!F:H,3,)</f>
        <v>14</v>
      </c>
      <c r="E3102" t="s">
        <v>5293</v>
      </c>
      <c r="F3102" t="s">
        <v>4124</v>
      </c>
      <c r="G3102" t="s">
        <v>3730</v>
      </c>
      <c r="H3102" t="s">
        <v>1995</v>
      </c>
      <c r="I3102" t="str">
        <f t="shared" si="97"/>
        <v>D0434OB1SKU00434</v>
      </c>
      <c r="J3102">
        <v>3</v>
      </c>
    </row>
    <row r="3103" spans="1:10" x14ac:dyDescent="0.3">
      <c r="A3103" t="s">
        <v>5302</v>
      </c>
      <c r="B3103" t="s">
        <v>5609</v>
      </c>
      <c r="C3103" t="str">
        <f t="shared" si="96"/>
        <v>D0434</v>
      </c>
      <c r="D3103">
        <f>VLOOKUP(C3103,Sheet5!F:H,3,)</f>
        <v>14</v>
      </c>
      <c r="E3103" t="s">
        <v>5293</v>
      </c>
      <c r="F3103" t="s">
        <v>4124</v>
      </c>
      <c r="G3103" t="s">
        <v>3730</v>
      </c>
      <c r="H3103" t="s">
        <v>2503</v>
      </c>
      <c r="I3103" t="str">
        <f t="shared" si="97"/>
        <v>D0434OB1SKU00723</v>
      </c>
      <c r="J3103">
        <v>5</v>
      </c>
    </row>
    <row r="3104" spans="1:10" x14ac:dyDescent="0.3">
      <c r="A3104" t="s">
        <v>5302</v>
      </c>
      <c r="B3104" t="s">
        <v>5609</v>
      </c>
      <c r="C3104" t="str">
        <f t="shared" si="96"/>
        <v>D0434</v>
      </c>
      <c r="D3104">
        <f>VLOOKUP(C3104,Sheet5!F:H,3,)</f>
        <v>14</v>
      </c>
      <c r="E3104" t="s">
        <v>5293</v>
      </c>
      <c r="F3104" t="s">
        <v>4124</v>
      </c>
      <c r="G3104" t="s">
        <v>3730</v>
      </c>
      <c r="H3104" t="s">
        <v>4192</v>
      </c>
      <c r="I3104" t="str">
        <f t="shared" si="97"/>
        <v>D0434OB1SKU00739</v>
      </c>
      <c r="J3104">
        <v>1</v>
      </c>
    </row>
    <row r="3105" spans="1:10" x14ac:dyDescent="0.3">
      <c r="A3105" t="s">
        <v>4938</v>
      </c>
      <c r="B3105" t="s">
        <v>4882</v>
      </c>
      <c r="C3105" t="str">
        <f t="shared" si="96"/>
        <v>D0435</v>
      </c>
      <c r="D3105">
        <f>VLOOKUP(C3105,Sheet5!F:H,3,)</f>
        <v>14</v>
      </c>
      <c r="E3105" t="s">
        <v>4904</v>
      </c>
      <c r="F3105" t="s">
        <v>4905</v>
      </c>
      <c r="G3105" t="s">
        <v>4099</v>
      </c>
      <c r="H3105" t="s">
        <v>11</v>
      </c>
      <c r="I3105" t="str">
        <f t="shared" si="97"/>
        <v>D0435OB1SKU00300</v>
      </c>
      <c r="J3105">
        <v>200</v>
      </c>
    </row>
    <row r="3106" spans="1:10" x14ac:dyDescent="0.3">
      <c r="A3106" t="s">
        <v>4938</v>
      </c>
      <c r="B3106" t="s">
        <v>4882</v>
      </c>
      <c r="C3106" t="str">
        <f t="shared" si="96"/>
        <v>D0435</v>
      </c>
      <c r="D3106">
        <f>VLOOKUP(C3106,Sheet5!F:H,3,)</f>
        <v>14</v>
      </c>
      <c r="E3106" t="s">
        <v>4904</v>
      </c>
      <c r="F3106" t="s">
        <v>4905</v>
      </c>
      <c r="G3106" t="s">
        <v>4099</v>
      </c>
      <c r="H3106" t="s">
        <v>1954</v>
      </c>
      <c r="I3106" t="str">
        <f t="shared" si="97"/>
        <v>D0435OB1SKU00428</v>
      </c>
      <c r="J3106">
        <v>10</v>
      </c>
    </row>
    <row r="3107" spans="1:10" x14ac:dyDescent="0.3">
      <c r="A3107" t="s">
        <v>4938</v>
      </c>
      <c r="B3107" t="s">
        <v>4882</v>
      </c>
      <c r="C3107" t="str">
        <f t="shared" si="96"/>
        <v>D0435</v>
      </c>
      <c r="D3107">
        <f>VLOOKUP(C3107,Sheet5!F:H,3,)</f>
        <v>14</v>
      </c>
      <c r="E3107" t="s">
        <v>4904</v>
      </c>
      <c r="F3107" t="s">
        <v>4905</v>
      </c>
      <c r="G3107" t="s">
        <v>4099</v>
      </c>
      <c r="H3107" t="s">
        <v>1995</v>
      </c>
      <c r="I3107" t="str">
        <f t="shared" si="97"/>
        <v>D0435OB1SKU00434</v>
      </c>
      <c r="J3107">
        <v>10</v>
      </c>
    </row>
    <row r="3108" spans="1:10" x14ac:dyDescent="0.3">
      <c r="A3108" t="s">
        <v>4938</v>
      </c>
      <c r="B3108" t="s">
        <v>4882</v>
      </c>
      <c r="C3108" t="str">
        <f t="shared" si="96"/>
        <v>D0435</v>
      </c>
      <c r="D3108">
        <f>VLOOKUP(C3108,Sheet5!F:H,3,)</f>
        <v>14</v>
      </c>
      <c r="E3108" t="s">
        <v>4904</v>
      </c>
      <c r="F3108" t="s">
        <v>4905</v>
      </c>
      <c r="G3108" t="s">
        <v>4099</v>
      </c>
      <c r="H3108" t="s">
        <v>13</v>
      </c>
      <c r="I3108" t="str">
        <f t="shared" si="97"/>
        <v>D0435OB1SKU00269</v>
      </c>
      <c r="J3108">
        <v>3</v>
      </c>
    </row>
    <row r="3109" spans="1:10" x14ac:dyDescent="0.3">
      <c r="A3109" t="s">
        <v>4938</v>
      </c>
      <c r="B3109" t="s">
        <v>4882</v>
      </c>
      <c r="C3109" t="str">
        <f t="shared" si="96"/>
        <v>D0435</v>
      </c>
      <c r="D3109">
        <f>VLOOKUP(C3109,Sheet5!F:H,3,)</f>
        <v>14</v>
      </c>
      <c r="E3109" t="s">
        <v>4904</v>
      </c>
      <c r="F3109" t="s">
        <v>4905</v>
      </c>
      <c r="G3109" t="s">
        <v>4099</v>
      </c>
      <c r="H3109" t="s">
        <v>1682</v>
      </c>
      <c r="I3109" t="str">
        <f t="shared" si="97"/>
        <v>D0435OB1SKU00695</v>
      </c>
      <c r="J3109">
        <v>0.5</v>
      </c>
    </row>
    <row r="3110" spans="1:10" x14ac:dyDescent="0.3">
      <c r="A3110" t="s">
        <v>4938</v>
      </c>
      <c r="B3110" t="s">
        <v>4882</v>
      </c>
      <c r="C3110" t="str">
        <f t="shared" si="96"/>
        <v>D0435</v>
      </c>
      <c r="D3110">
        <f>VLOOKUP(C3110,Sheet5!F:H,3,)</f>
        <v>14</v>
      </c>
      <c r="E3110" t="s">
        <v>4904</v>
      </c>
      <c r="F3110" t="s">
        <v>4905</v>
      </c>
      <c r="G3110" t="s">
        <v>4099</v>
      </c>
      <c r="H3110" t="s">
        <v>1877</v>
      </c>
      <c r="I3110" t="str">
        <f t="shared" si="97"/>
        <v>D0435OB1SKU00459</v>
      </c>
      <c r="J3110">
        <v>1.5</v>
      </c>
    </row>
    <row r="3111" spans="1:10" x14ac:dyDescent="0.3">
      <c r="A3111" t="s">
        <v>4938</v>
      </c>
      <c r="B3111" t="s">
        <v>4882</v>
      </c>
      <c r="C3111" t="str">
        <f t="shared" si="96"/>
        <v>D0435</v>
      </c>
      <c r="D3111">
        <f>VLOOKUP(C3111,Sheet5!F:H,3,)</f>
        <v>14</v>
      </c>
      <c r="E3111" t="s">
        <v>4904</v>
      </c>
      <c r="F3111" t="s">
        <v>4905</v>
      </c>
      <c r="G3111" t="s">
        <v>4099</v>
      </c>
      <c r="H3111" t="s">
        <v>1440</v>
      </c>
      <c r="I3111" t="str">
        <f t="shared" si="97"/>
        <v>D0435OB1SKU00264</v>
      </c>
      <c r="J3111">
        <v>2.5</v>
      </c>
    </row>
    <row r="3112" spans="1:10" x14ac:dyDescent="0.3">
      <c r="A3112" t="s">
        <v>4938</v>
      </c>
      <c r="B3112" t="s">
        <v>4882</v>
      </c>
      <c r="C3112" t="str">
        <f t="shared" si="96"/>
        <v>D0435</v>
      </c>
      <c r="D3112">
        <f>VLOOKUP(C3112,Sheet5!F:H,3,)</f>
        <v>14</v>
      </c>
      <c r="E3112" t="s">
        <v>4904</v>
      </c>
      <c r="F3112" t="s">
        <v>4905</v>
      </c>
      <c r="G3112" t="s">
        <v>4099</v>
      </c>
      <c r="H3112" t="s">
        <v>14</v>
      </c>
      <c r="I3112" t="str">
        <f t="shared" si="97"/>
        <v>D0435OB1SKU00292</v>
      </c>
      <c r="J3112">
        <v>6</v>
      </c>
    </row>
    <row r="3113" spans="1:10" x14ac:dyDescent="0.3">
      <c r="A3113" t="s">
        <v>4938</v>
      </c>
      <c r="B3113" t="s">
        <v>4882</v>
      </c>
      <c r="C3113" t="str">
        <f t="shared" si="96"/>
        <v>D0435</v>
      </c>
      <c r="D3113">
        <f>VLOOKUP(C3113,Sheet5!F:H,3,)</f>
        <v>14</v>
      </c>
      <c r="E3113" t="s">
        <v>4904</v>
      </c>
      <c r="F3113" t="s">
        <v>4905</v>
      </c>
      <c r="G3113" t="s">
        <v>4099</v>
      </c>
      <c r="H3113" t="s">
        <v>2021</v>
      </c>
      <c r="I3113" t="str">
        <f t="shared" si="97"/>
        <v>D0435OB1SKU00457</v>
      </c>
      <c r="J3113">
        <v>1.5</v>
      </c>
    </row>
    <row r="3114" spans="1:10" x14ac:dyDescent="0.3">
      <c r="A3114" t="s">
        <v>4938</v>
      </c>
      <c r="B3114" t="s">
        <v>4882</v>
      </c>
      <c r="C3114" t="str">
        <f t="shared" si="96"/>
        <v>D0435</v>
      </c>
      <c r="D3114">
        <f>VLOOKUP(C3114,Sheet5!F:H,3,)</f>
        <v>14</v>
      </c>
      <c r="E3114" t="s">
        <v>4904</v>
      </c>
      <c r="F3114" t="s">
        <v>4905</v>
      </c>
      <c r="G3114" t="s">
        <v>4099</v>
      </c>
      <c r="H3114" t="s">
        <v>1656</v>
      </c>
      <c r="I3114" t="str">
        <f t="shared" si="97"/>
        <v>D0435OB1SKU00698</v>
      </c>
      <c r="J3114">
        <v>2.5</v>
      </c>
    </row>
    <row r="3115" spans="1:10" x14ac:dyDescent="0.3">
      <c r="A3115" t="s">
        <v>4938</v>
      </c>
      <c r="B3115" t="s">
        <v>4882</v>
      </c>
      <c r="C3115" t="str">
        <f t="shared" si="96"/>
        <v>D0435</v>
      </c>
      <c r="D3115">
        <f>VLOOKUP(C3115,Sheet5!F:H,3,)</f>
        <v>14</v>
      </c>
      <c r="E3115" t="s">
        <v>4904</v>
      </c>
      <c r="F3115" t="s">
        <v>4905</v>
      </c>
      <c r="G3115" t="s">
        <v>4099</v>
      </c>
      <c r="H3115" t="s">
        <v>4271</v>
      </c>
      <c r="I3115" t="str">
        <f t="shared" si="97"/>
        <v>D0435OB1SKU00809</v>
      </c>
      <c r="J3115">
        <v>2.5</v>
      </c>
    </row>
    <row r="3116" spans="1:10" x14ac:dyDescent="0.3">
      <c r="A3116" t="s">
        <v>4938</v>
      </c>
      <c r="B3116" t="s">
        <v>4882</v>
      </c>
      <c r="C3116" t="str">
        <f t="shared" si="96"/>
        <v>D0435</v>
      </c>
      <c r="D3116">
        <f>VLOOKUP(C3116,Sheet5!F:H,3,)</f>
        <v>14</v>
      </c>
      <c r="E3116" t="s">
        <v>4904</v>
      </c>
      <c r="F3116" t="s">
        <v>4905</v>
      </c>
      <c r="G3116" t="s">
        <v>4099</v>
      </c>
      <c r="H3116" t="s">
        <v>2543</v>
      </c>
      <c r="I3116" t="str">
        <f t="shared" si="97"/>
        <v>D0435OB1SKU00670</v>
      </c>
      <c r="J3116">
        <v>5</v>
      </c>
    </row>
    <row r="3117" spans="1:10" x14ac:dyDescent="0.3">
      <c r="A3117" t="s">
        <v>4938</v>
      </c>
      <c r="B3117" t="s">
        <v>4882</v>
      </c>
      <c r="C3117" t="str">
        <f t="shared" si="96"/>
        <v>D0435</v>
      </c>
      <c r="D3117">
        <f>VLOOKUP(C3117,Sheet5!F:H,3,)</f>
        <v>14</v>
      </c>
      <c r="E3117" t="s">
        <v>4904</v>
      </c>
      <c r="F3117" t="s">
        <v>4905</v>
      </c>
      <c r="G3117" t="s">
        <v>4099</v>
      </c>
      <c r="H3117" t="s">
        <v>16</v>
      </c>
      <c r="I3117" t="str">
        <f t="shared" si="97"/>
        <v>D0435OB1SKU00530</v>
      </c>
      <c r="J3117">
        <v>1</v>
      </c>
    </row>
    <row r="3118" spans="1:10" x14ac:dyDescent="0.3">
      <c r="A3118" t="s">
        <v>4938</v>
      </c>
      <c r="B3118" t="s">
        <v>4882</v>
      </c>
      <c r="C3118" t="str">
        <f t="shared" si="96"/>
        <v>D0435</v>
      </c>
      <c r="D3118">
        <f>VLOOKUP(C3118,Sheet5!F:H,3,)</f>
        <v>14</v>
      </c>
      <c r="E3118" t="s">
        <v>4904</v>
      </c>
      <c r="F3118" t="s">
        <v>4905</v>
      </c>
      <c r="G3118" t="s">
        <v>4099</v>
      </c>
      <c r="H3118" t="s">
        <v>15</v>
      </c>
      <c r="I3118" t="str">
        <f t="shared" si="97"/>
        <v>D0435OB1SKU00535</v>
      </c>
      <c r="J3118">
        <v>1</v>
      </c>
    </row>
    <row r="3119" spans="1:10" x14ac:dyDescent="0.3">
      <c r="A3119" t="s">
        <v>4938</v>
      </c>
      <c r="B3119" t="s">
        <v>4883</v>
      </c>
      <c r="C3119" t="str">
        <f t="shared" si="96"/>
        <v>D0435</v>
      </c>
      <c r="D3119">
        <f>VLOOKUP(C3119,Sheet5!F:H,3,)</f>
        <v>14</v>
      </c>
      <c r="E3119" t="s">
        <v>4906</v>
      </c>
      <c r="F3119" t="s">
        <v>4905</v>
      </c>
      <c r="G3119" t="s">
        <v>4099</v>
      </c>
      <c r="H3119" t="s">
        <v>11</v>
      </c>
      <c r="I3119" t="str">
        <f t="shared" si="97"/>
        <v>D0435OB2SKU00300</v>
      </c>
      <c r="J3119">
        <v>200</v>
      </c>
    </row>
    <row r="3120" spans="1:10" x14ac:dyDescent="0.3">
      <c r="A3120" t="s">
        <v>4938</v>
      </c>
      <c r="B3120" t="s">
        <v>4883</v>
      </c>
      <c r="C3120" t="str">
        <f t="shared" si="96"/>
        <v>D0435</v>
      </c>
      <c r="D3120">
        <f>VLOOKUP(C3120,Sheet5!F:H,3,)</f>
        <v>14</v>
      </c>
      <c r="E3120" t="s">
        <v>4906</v>
      </c>
      <c r="F3120" t="s">
        <v>4905</v>
      </c>
      <c r="G3120" t="s">
        <v>4099</v>
      </c>
      <c r="H3120" t="s">
        <v>1954</v>
      </c>
      <c r="I3120" t="str">
        <f t="shared" si="97"/>
        <v>D0435OB2SKU00428</v>
      </c>
      <c r="J3120">
        <v>10</v>
      </c>
    </row>
    <row r="3121" spans="1:10" x14ac:dyDescent="0.3">
      <c r="A3121" t="s">
        <v>4938</v>
      </c>
      <c r="B3121" t="s">
        <v>4883</v>
      </c>
      <c r="C3121" t="str">
        <f t="shared" si="96"/>
        <v>D0435</v>
      </c>
      <c r="D3121">
        <f>VLOOKUP(C3121,Sheet5!F:H,3,)</f>
        <v>14</v>
      </c>
      <c r="E3121" t="s">
        <v>4906</v>
      </c>
      <c r="F3121" t="s">
        <v>4905</v>
      </c>
      <c r="G3121" t="s">
        <v>4099</v>
      </c>
      <c r="H3121" t="s">
        <v>1995</v>
      </c>
      <c r="I3121" t="str">
        <f t="shared" si="97"/>
        <v>D0435OB2SKU00434</v>
      </c>
      <c r="J3121">
        <v>10</v>
      </c>
    </row>
    <row r="3122" spans="1:10" x14ac:dyDescent="0.3">
      <c r="A3122" t="s">
        <v>4938</v>
      </c>
      <c r="B3122" t="s">
        <v>4883</v>
      </c>
      <c r="C3122" t="str">
        <f t="shared" si="96"/>
        <v>D0435</v>
      </c>
      <c r="D3122">
        <f>VLOOKUP(C3122,Sheet5!F:H,3,)</f>
        <v>14</v>
      </c>
      <c r="E3122" t="s">
        <v>4906</v>
      </c>
      <c r="F3122" t="s">
        <v>4905</v>
      </c>
      <c r="G3122" t="s">
        <v>4099</v>
      </c>
      <c r="H3122" t="s">
        <v>13</v>
      </c>
      <c r="I3122" t="str">
        <f t="shared" si="97"/>
        <v>D0435OB2SKU00269</v>
      </c>
      <c r="J3122">
        <v>3</v>
      </c>
    </row>
    <row r="3123" spans="1:10" x14ac:dyDescent="0.3">
      <c r="A3123" t="s">
        <v>4938</v>
      </c>
      <c r="B3123" t="s">
        <v>4883</v>
      </c>
      <c r="C3123" t="str">
        <f t="shared" si="96"/>
        <v>D0435</v>
      </c>
      <c r="D3123">
        <f>VLOOKUP(C3123,Sheet5!F:H,3,)</f>
        <v>14</v>
      </c>
      <c r="E3123" t="s">
        <v>4906</v>
      </c>
      <c r="F3123" t="s">
        <v>4905</v>
      </c>
      <c r="G3123" t="s">
        <v>4099</v>
      </c>
      <c r="H3123" t="s">
        <v>1682</v>
      </c>
      <c r="I3123" t="str">
        <f t="shared" si="97"/>
        <v>D0435OB2SKU00695</v>
      </c>
      <c r="J3123">
        <v>0.5</v>
      </c>
    </row>
    <row r="3124" spans="1:10" x14ac:dyDescent="0.3">
      <c r="A3124" t="s">
        <v>4938</v>
      </c>
      <c r="B3124" t="s">
        <v>4883</v>
      </c>
      <c r="C3124" t="str">
        <f t="shared" si="96"/>
        <v>D0435</v>
      </c>
      <c r="D3124">
        <f>VLOOKUP(C3124,Sheet5!F:H,3,)</f>
        <v>14</v>
      </c>
      <c r="E3124" t="s">
        <v>4906</v>
      </c>
      <c r="F3124" t="s">
        <v>4905</v>
      </c>
      <c r="G3124" t="s">
        <v>4099</v>
      </c>
      <c r="H3124" t="s">
        <v>1877</v>
      </c>
      <c r="I3124" t="str">
        <f t="shared" si="97"/>
        <v>D0435OB2SKU00459</v>
      </c>
      <c r="J3124">
        <v>1.5</v>
      </c>
    </row>
    <row r="3125" spans="1:10" x14ac:dyDescent="0.3">
      <c r="A3125" t="s">
        <v>4938</v>
      </c>
      <c r="B3125" t="s">
        <v>4883</v>
      </c>
      <c r="C3125" t="str">
        <f t="shared" si="96"/>
        <v>D0435</v>
      </c>
      <c r="D3125">
        <f>VLOOKUP(C3125,Sheet5!F:H,3,)</f>
        <v>14</v>
      </c>
      <c r="E3125" t="s">
        <v>4906</v>
      </c>
      <c r="F3125" t="s">
        <v>4905</v>
      </c>
      <c r="G3125" t="s">
        <v>4099</v>
      </c>
      <c r="H3125" t="s">
        <v>1440</v>
      </c>
      <c r="I3125" t="str">
        <f t="shared" si="97"/>
        <v>D0435OB2SKU00264</v>
      </c>
      <c r="J3125">
        <v>2.5</v>
      </c>
    </row>
    <row r="3126" spans="1:10" x14ac:dyDescent="0.3">
      <c r="A3126" t="s">
        <v>4938</v>
      </c>
      <c r="B3126" t="s">
        <v>4883</v>
      </c>
      <c r="C3126" t="str">
        <f t="shared" si="96"/>
        <v>D0435</v>
      </c>
      <c r="D3126">
        <f>VLOOKUP(C3126,Sheet5!F:H,3,)</f>
        <v>14</v>
      </c>
      <c r="E3126" t="s">
        <v>4906</v>
      </c>
      <c r="F3126" t="s">
        <v>4905</v>
      </c>
      <c r="G3126" t="s">
        <v>4099</v>
      </c>
      <c r="H3126" t="s">
        <v>14</v>
      </c>
      <c r="I3126" t="str">
        <f t="shared" si="97"/>
        <v>D0435OB2SKU00292</v>
      </c>
      <c r="J3126">
        <v>6</v>
      </c>
    </row>
    <row r="3127" spans="1:10" x14ac:dyDescent="0.3">
      <c r="A3127" t="s">
        <v>4938</v>
      </c>
      <c r="B3127" t="s">
        <v>4883</v>
      </c>
      <c r="C3127" t="str">
        <f t="shared" si="96"/>
        <v>D0435</v>
      </c>
      <c r="D3127">
        <f>VLOOKUP(C3127,Sheet5!F:H,3,)</f>
        <v>14</v>
      </c>
      <c r="E3127" t="s">
        <v>4906</v>
      </c>
      <c r="F3127" t="s">
        <v>4905</v>
      </c>
      <c r="G3127" t="s">
        <v>4099</v>
      </c>
      <c r="H3127" t="s">
        <v>2021</v>
      </c>
      <c r="I3127" t="str">
        <f t="shared" si="97"/>
        <v>D0435OB2SKU00457</v>
      </c>
      <c r="J3127">
        <v>1.5</v>
      </c>
    </row>
    <row r="3128" spans="1:10" x14ac:dyDescent="0.3">
      <c r="A3128" t="s">
        <v>4938</v>
      </c>
      <c r="B3128" t="s">
        <v>4883</v>
      </c>
      <c r="C3128" t="str">
        <f t="shared" si="96"/>
        <v>D0435</v>
      </c>
      <c r="D3128">
        <f>VLOOKUP(C3128,Sheet5!F:H,3,)</f>
        <v>14</v>
      </c>
      <c r="E3128" t="s">
        <v>4906</v>
      </c>
      <c r="F3128" t="s">
        <v>4905</v>
      </c>
      <c r="G3128" t="s">
        <v>4099</v>
      </c>
      <c r="H3128" t="s">
        <v>1656</v>
      </c>
      <c r="I3128" t="str">
        <f t="shared" si="97"/>
        <v>D0435OB2SKU00698</v>
      </c>
      <c r="J3128">
        <v>2.5</v>
      </c>
    </row>
    <row r="3129" spans="1:10" x14ac:dyDescent="0.3">
      <c r="A3129" t="s">
        <v>4938</v>
      </c>
      <c r="B3129" t="s">
        <v>4883</v>
      </c>
      <c r="C3129" t="str">
        <f t="shared" si="96"/>
        <v>D0435</v>
      </c>
      <c r="D3129">
        <f>VLOOKUP(C3129,Sheet5!F:H,3,)</f>
        <v>14</v>
      </c>
      <c r="E3129" t="s">
        <v>4906</v>
      </c>
      <c r="F3129" t="s">
        <v>4905</v>
      </c>
      <c r="G3129" t="s">
        <v>4099</v>
      </c>
      <c r="H3129" t="s">
        <v>4271</v>
      </c>
      <c r="I3129" t="str">
        <f t="shared" si="97"/>
        <v>D0435OB2SKU00809</v>
      </c>
      <c r="J3129">
        <v>2.5</v>
      </c>
    </row>
    <row r="3130" spans="1:10" x14ac:dyDescent="0.3">
      <c r="A3130" t="s">
        <v>4938</v>
      </c>
      <c r="B3130" t="s">
        <v>4883</v>
      </c>
      <c r="C3130" t="str">
        <f t="shared" si="96"/>
        <v>D0435</v>
      </c>
      <c r="D3130">
        <f>VLOOKUP(C3130,Sheet5!F:H,3,)</f>
        <v>14</v>
      </c>
      <c r="E3130" t="s">
        <v>4906</v>
      </c>
      <c r="F3130" t="s">
        <v>4905</v>
      </c>
      <c r="G3130" t="s">
        <v>4099</v>
      </c>
      <c r="H3130" t="s">
        <v>2543</v>
      </c>
      <c r="I3130" t="str">
        <f t="shared" si="97"/>
        <v>D0435OB2SKU00670</v>
      </c>
      <c r="J3130">
        <v>5</v>
      </c>
    </row>
    <row r="3131" spans="1:10" x14ac:dyDescent="0.3">
      <c r="A3131" t="s">
        <v>4938</v>
      </c>
      <c r="B3131" t="s">
        <v>4883</v>
      </c>
      <c r="C3131" t="str">
        <f t="shared" si="96"/>
        <v>D0435</v>
      </c>
      <c r="D3131">
        <f>VLOOKUP(C3131,Sheet5!F:H,3,)</f>
        <v>14</v>
      </c>
      <c r="E3131" t="s">
        <v>4906</v>
      </c>
      <c r="F3131" t="s">
        <v>4905</v>
      </c>
      <c r="G3131" t="s">
        <v>4099</v>
      </c>
      <c r="H3131" t="s">
        <v>16</v>
      </c>
      <c r="I3131" t="str">
        <f t="shared" si="97"/>
        <v>D0435OB2SKU00530</v>
      </c>
      <c r="J3131">
        <v>1</v>
      </c>
    </row>
    <row r="3132" spans="1:10" x14ac:dyDescent="0.3">
      <c r="A3132" t="s">
        <v>4938</v>
      </c>
      <c r="B3132" t="s">
        <v>4883</v>
      </c>
      <c r="C3132" t="str">
        <f t="shared" si="96"/>
        <v>D0435</v>
      </c>
      <c r="D3132">
        <f>VLOOKUP(C3132,Sheet5!F:H,3,)</f>
        <v>14</v>
      </c>
      <c r="E3132" t="s">
        <v>4906</v>
      </c>
      <c r="F3132" t="s">
        <v>4905</v>
      </c>
      <c r="G3132" t="s">
        <v>4099</v>
      </c>
      <c r="H3132" t="s">
        <v>15</v>
      </c>
      <c r="I3132" t="str">
        <f t="shared" si="97"/>
        <v>D0435OB2SKU00535</v>
      </c>
      <c r="J3132">
        <v>1</v>
      </c>
    </row>
    <row r="3133" spans="1:10" x14ac:dyDescent="0.3">
      <c r="A3133" t="s">
        <v>4938</v>
      </c>
      <c r="B3133" t="s">
        <v>4884</v>
      </c>
      <c r="C3133" t="str">
        <f t="shared" si="96"/>
        <v>D0435</v>
      </c>
      <c r="D3133">
        <f>VLOOKUP(C3133,Sheet5!F:H,3,)</f>
        <v>14</v>
      </c>
      <c r="E3133" t="s">
        <v>4907</v>
      </c>
      <c r="F3133" t="s">
        <v>4905</v>
      </c>
      <c r="G3133" t="s">
        <v>4099</v>
      </c>
      <c r="H3133" t="s">
        <v>11</v>
      </c>
      <c r="I3133" t="str">
        <f t="shared" si="97"/>
        <v>D0435OB3SKU00300</v>
      </c>
      <c r="J3133">
        <v>150</v>
      </c>
    </row>
    <row r="3134" spans="1:10" x14ac:dyDescent="0.3">
      <c r="A3134" t="s">
        <v>4938</v>
      </c>
      <c r="B3134" t="s">
        <v>4884</v>
      </c>
      <c r="C3134" t="str">
        <f t="shared" si="96"/>
        <v>D0435</v>
      </c>
      <c r="D3134">
        <f>VLOOKUP(C3134,Sheet5!F:H,3,)</f>
        <v>14</v>
      </c>
      <c r="E3134" t="s">
        <v>4907</v>
      </c>
      <c r="F3134" t="s">
        <v>4905</v>
      </c>
      <c r="G3134" t="s">
        <v>4099</v>
      </c>
      <c r="H3134" t="s">
        <v>1954</v>
      </c>
      <c r="I3134" t="str">
        <f t="shared" si="97"/>
        <v>D0435OB3SKU00428</v>
      </c>
      <c r="J3134">
        <v>10</v>
      </c>
    </row>
    <row r="3135" spans="1:10" x14ac:dyDescent="0.3">
      <c r="A3135" t="s">
        <v>4938</v>
      </c>
      <c r="B3135" t="s">
        <v>4884</v>
      </c>
      <c r="C3135" t="str">
        <f t="shared" si="96"/>
        <v>D0435</v>
      </c>
      <c r="D3135">
        <f>VLOOKUP(C3135,Sheet5!F:H,3,)</f>
        <v>14</v>
      </c>
      <c r="E3135" t="s">
        <v>4907</v>
      </c>
      <c r="F3135" t="s">
        <v>4905</v>
      </c>
      <c r="G3135" t="s">
        <v>4099</v>
      </c>
      <c r="H3135" t="s">
        <v>2543</v>
      </c>
      <c r="I3135" t="str">
        <f t="shared" si="97"/>
        <v>D0435OB3SKU00670</v>
      </c>
      <c r="J3135">
        <v>5</v>
      </c>
    </row>
    <row r="3136" spans="1:10" x14ac:dyDescent="0.3">
      <c r="A3136" t="s">
        <v>5302</v>
      </c>
      <c r="B3136" t="s">
        <v>5280</v>
      </c>
      <c r="C3136" t="str">
        <f t="shared" si="96"/>
        <v>D0436</v>
      </c>
      <c r="D3136">
        <f>VLOOKUP(C3136,Sheet5!F:H,3,)</f>
        <v>14</v>
      </c>
      <c r="E3136" t="s">
        <v>5281</v>
      </c>
      <c r="F3136" t="s">
        <v>5282</v>
      </c>
      <c r="G3136" t="s">
        <v>4123</v>
      </c>
      <c r="H3136" t="s">
        <v>11</v>
      </c>
      <c r="I3136" t="str">
        <f t="shared" si="97"/>
        <v>D0436OB2SKU00300</v>
      </c>
      <c r="J3136">
        <v>220</v>
      </c>
    </row>
    <row r="3137" spans="1:10" x14ac:dyDescent="0.3">
      <c r="A3137" t="s">
        <v>5302</v>
      </c>
      <c r="B3137" t="s">
        <v>5280</v>
      </c>
      <c r="C3137" t="str">
        <f t="shared" si="96"/>
        <v>D0436</v>
      </c>
      <c r="D3137">
        <f>VLOOKUP(C3137,Sheet5!F:H,3,)</f>
        <v>14</v>
      </c>
      <c r="E3137" t="s">
        <v>5281</v>
      </c>
      <c r="F3137" t="s">
        <v>5282</v>
      </c>
      <c r="G3137" t="s">
        <v>4123</v>
      </c>
      <c r="H3137" t="s">
        <v>12</v>
      </c>
      <c r="I3137" t="str">
        <f t="shared" si="97"/>
        <v>D0436OB2SKU00296</v>
      </c>
      <c r="J3137">
        <v>1</v>
      </c>
    </row>
    <row r="3138" spans="1:10" x14ac:dyDescent="0.3">
      <c r="A3138" t="s">
        <v>5302</v>
      </c>
      <c r="B3138" t="s">
        <v>5280</v>
      </c>
      <c r="C3138" t="str">
        <f t="shared" ref="C3138:C3201" si="98">LEFT(B3138,5)</f>
        <v>D0436</v>
      </c>
      <c r="D3138">
        <f>VLOOKUP(C3138,Sheet5!F:H,3,)</f>
        <v>14</v>
      </c>
      <c r="E3138" t="s">
        <v>5281</v>
      </c>
      <c r="F3138" t="s">
        <v>5282</v>
      </c>
      <c r="G3138" t="s">
        <v>4123</v>
      </c>
      <c r="H3138" t="s">
        <v>13</v>
      </c>
      <c r="I3138" t="str">
        <f t="shared" si="97"/>
        <v>D0436OB2SKU00269</v>
      </c>
      <c r="J3138">
        <v>1</v>
      </c>
    </row>
    <row r="3139" spans="1:10" x14ac:dyDescent="0.3">
      <c r="A3139" t="s">
        <v>5302</v>
      </c>
      <c r="B3139" t="s">
        <v>5280</v>
      </c>
      <c r="C3139" t="str">
        <f t="shared" si="98"/>
        <v>D0436</v>
      </c>
      <c r="D3139">
        <f>VLOOKUP(C3139,Sheet5!F:H,3,)</f>
        <v>14</v>
      </c>
      <c r="E3139" t="s">
        <v>5281</v>
      </c>
      <c r="F3139" t="s">
        <v>5282</v>
      </c>
      <c r="G3139" t="s">
        <v>4123</v>
      </c>
      <c r="H3139" t="s">
        <v>1682</v>
      </c>
      <c r="I3139" t="str">
        <f t="shared" ref="I3139:I3202" si="99">B3139&amp;H3139</f>
        <v>D0436OB2SKU00695</v>
      </c>
      <c r="J3139">
        <v>10</v>
      </c>
    </row>
    <row r="3140" spans="1:10" x14ac:dyDescent="0.3">
      <c r="A3140" t="s">
        <v>5302</v>
      </c>
      <c r="B3140" t="s">
        <v>5280</v>
      </c>
      <c r="C3140" t="str">
        <f t="shared" si="98"/>
        <v>D0436</v>
      </c>
      <c r="D3140">
        <f>VLOOKUP(C3140,Sheet5!F:H,3,)</f>
        <v>14</v>
      </c>
      <c r="E3140" t="s">
        <v>5281</v>
      </c>
      <c r="F3140" t="s">
        <v>5282</v>
      </c>
      <c r="G3140" t="s">
        <v>4123</v>
      </c>
      <c r="H3140" t="s">
        <v>1440</v>
      </c>
      <c r="I3140" t="str">
        <f t="shared" si="99"/>
        <v>D0436OB2SKU00264</v>
      </c>
      <c r="J3140">
        <v>2</v>
      </c>
    </row>
    <row r="3141" spans="1:10" x14ac:dyDescent="0.3">
      <c r="A3141" t="s">
        <v>5302</v>
      </c>
      <c r="B3141" t="s">
        <v>5280</v>
      </c>
      <c r="C3141" t="str">
        <f t="shared" si="98"/>
        <v>D0436</v>
      </c>
      <c r="D3141">
        <f>VLOOKUP(C3141,Sheet5!F:H,3,)</f>
        <v>14</v>
      </c>
      <c r="E3141" t="s">
        <v>5281</v>
      </c>
      <c r="F3141" t="s">
        <v>5282</v>
      </c>
      <c r="G3141" t="s">
        <v>4123</v>
      </c>
      <c r="H3141" t="s">
        <v>14</v>
      </c>
      <c r="I3141" t="str">
        <f t="shared" si="99"/>
        <v>D0436OB2SKU00292</v>
      </c>
      <c r="J3141">
        <v>5</v>
      </c>
    </row>
    <row r="3142" spans="1:10" x14ac:dyDescent="0.3">
      <c r="A3142" t="s">
        <v>5302</v>
      </c>
      <c r="B3142" t="s">
        <v>5280</v>
      </c>
      <c r="C3142" t="str">
        <f t="shared" si="98"/>
        <v>D0436</v>
      </c>
      <c r="D3142">
        <f>VLOOKUP(C3142,Sheet5!F:H,3,)</f>
        <v>14</v>
      </c>
      <c r="E3142" t="s">
        <v>5281</v>
      </c>
      <c r="F3142" t="s">
        <v>5282</v>
      </c>
      <c r="G3142" t="s">
        <v>4123</v>
      </c>
      <c r="H3142" t="s">
        <v>1656</v>
      </c>
      <c r="I3142" t="str">
        <f t="shared" si="99"/>
        <v>D0436OB2SKU00698</v>
      </c>
      <c r="J3142">
        <v>10</v>
      </c>
    </row>
    <row r="3143" spans="1:10" x14ac:dyDescent="0.3">
      <c r="A3143" t="s">
        <v>5302</v>
      </c>
      <c r="B3143" t="s">
        <v>5280</v>
      </c>
      <c r="C3143" t="str">
        <f t="shared" si="98"/>
        <v>D0436</v>
      </c>
      <c r="D3143">
        <f>VLOOKUP(C3143,Sheet5!F:H,3,)</f>
        <v>14</v>
      </c>
      <c r="E3143" t="s">
        <v>5281</v>
      </c>
      <c r="F3143" t="s">
        <v>5282</v>
      </c>
      <c r="G3143" t="s">
        <v>4123</v>
      </c>
      <c r="H3143" t="s">
        <v>16</v>
      </c>
      <c r="I3143" t="str">
        <f t="shared" si="99"/>
        <v>D0436OB2SKU00530</v>
      </c>
      <c r="J3143">
        <v>1</v>
      </c>
    </row>
    <row r="3144" spans="1:10" x14ac:dyDescent="0.3">
      <c r="A3144" t="s">
        <v>5302</v>
      </c>
      <c r="B3144" t="s">
        <v>5280</v>
      </c>
      <c r="C3144" t="str">
        <f t="shared" si="98"/>
        <v>D0436</v>
      </c>
      <c r="D3144">
        <f>VLOOKUP(C3144,Sheet5!F:H,3,)</f>
        <v>14</v>
      </c>
      <c r="E3144" t="s">
        <v>5281</v>
      </c>
      <c r="F3144" t="s">
        <v>5282</v>
      </c>
      <c r="G3144" t="s">
        <v>4123</v>
      </c>
      <c r="H3144" t="s">
        <v>2543</v>
      </c>
      <c r="I3144" t="str">
        <f t="shared" si="99"/>
        <v>D0436OB2SKU00670</v>
      </c>
      <c r="J3144">
        <v>5</v>
      </c>
    </row>
    <row r="3145" spans="1:10" x14ac:dyDescent="0.3">
      <c r="A3145" t="s">
        <v>5302</v>
      </c>
      <c r="B3145" t="s">
        <v>5280</v>
      </c>
      <c r="C3145" t="str">
        <f t="shared" si="98"/>
        <v>D0436</v>
      </c>
      <c r="D3145">
        <f>VLOOKUP(C3145,Sheet5!F:H,3,)</f>
        <v>14</v>
      </c>
      <c r="E3145" t="s">
        <v>5281</v>
      </c>
      <c r="F3145" t="s">
        <v>5282</v>
      </c>
      <c r="G3145" t="s">
        <v>4123</v>
      </c>
      <c r="H3145" t="s">
        <v>15</v>
      </c>
      <c r="I3145" t="str">
        <f t="shared" si="99"/>
        <v>D0436OB2SKU00535</v>
      </c>
      <c r="J3145">
        <v>1</v>
      </c>
    </row>
    <row r="3146" spans="1:10" x14ac:dyDescent="0.3">
      <c r="A3146" t="s">
        <v>5302</v>
      </c>
      <c r="B3146" t="s">
        <v>5280</v>
      </c>
      <c r="C3146" t="str">
        <f t="shared" si="98"/>
        <v>D0436</v>
      </c>
      <c r="D3146">
        <f>VLOOKUP(C3146,Sheet5!F:H,3,)</f>
        <v>14</v>
      </c>
      <c r="E3146" t="s">
        <v>5281</v>
      </c>
      <c r="F3146" t="s">
        <v>5282</v>
      </c>
      <c r="G3146" t="s">
        <v>4123</v>
      </c>
      <c r="H3146" t="s">
        <v>4271</v>
      </c>
      <c r="I3146" t="str">
        <f t="shared" si="99"/>
        <v>D0436OB2SKU00809</v>
      </c>
      <c r="J3146">
        <v>2</v>
      </c>
    </row>
    <row r="3147" spans="1:10" x14ac:dyDescent="0.3">
      <c r="A3147" t="s">
        <v>5302</v>
      </c>
      <c r="B3147" t="s">
        <v>5280</v>
      </c>
      <c r="C3147" t="str">
        <f t="shared" si="98"/>
        <v>D0436</v>
      </c>
      <c r="D3147">
        <f>VLOOKUP(C3147,Sheet5!F:H,3,)</f>
        <v>14</v>
      </c>
      <c r="E3147" t="s">
        <v>5281</v>
      </c>
      <c r="F3147" t="s">
        <v>5282</v>
      </c>
      <c r="G3147" t="s">
        <v>4123</v>
      </c>
      <c r="H3147" t="s">
        <v>1954</v>
      </c>
      <c r="I3147" t="str">
        <f t="shared" si="99"/>
        <v>D0436OB2SKU00428</v>
      </c>
      <c r="J3147">
        <v>20</v>
      </c>
    </row>
    <row r="3148" spans="1:10" x14ac:dyDescent="0.3">
      <c r="A3148" t="s">
        <v>5302</v>
      </c>
      <c r="B3148" t="s">
        <v>5280</v>
      </c>
      <c r="C3148" t="str">
        <f t="shared" si="98"/>
        <v>D0436</v>
      </c>
      <c r="D3148">
        <f>VLOOKUP(C3148,Sheet5!F:H,3,)</f>
        <v>14</v>
      </c>
      <c r="E3148" t="s">
        <v>5281</v>
      </c>
      <c r="F3148" t="s">
        <v>5282</v>
      </c>
      <c r="G3148" t="s">
        <v>4123</v>
      </c>
      <c r="H3148" t="s">
        <v>1995</v>
      </c>
      <c r="I3148" t="str">
        <f t="shared" si="99"/>
        <v>D0436OB2SKU00434</v>
      </c>
      <c r="J3148">
        <v>20</v>
      </c>
    </row>
    <row r="3149" spans="1:10" x14ac:dyDescent="0.3">
      <c r="A3149" t="s">
        <v>5302</v>
      </c>
      <c r="B3149" t="s">
        <v>5280</v>
      </c>
      <c r="C3149" t="str">
        <f t="shared" si="98"/>
        <v>D0436</v>
      </c>
      <c r="D3149">
        <f>VLOOKUP(C3149,Sheet5!F:H,3,)</f>
        <v>14</v>
      </c>
      <c r="E3149" t="s">
        <v>5281</v>
      </c>
      <c r="F3149" t="s">
        <v>5282</v>
      </c>
      <c r="G3149" t="s">
        <v>4123</v>
      </c>
      <c r="H3149" t="s">
        <v>1877</v>
      </c>
      <c r="I3149" t="str">
        <f t="shared" si="99"/>
        <v>D0436OB2SKU00459</v>
      </c>
      <c r="J3149">
        <v>4</v>
      </c>
    </row>
    <row r="3150" spans="1:10" x14ac:dyDescent="0.3">
      <c r="A3150" t="s">
        <v>5302</v>
      </c>
      <c r="B3150" t="s">
        <v>5280</v>
      </c>
      <c r="C3150" t="str">
        <f t="shared" si="98"/>
        <v>D0436</v>
      </c>
      <c r="D3150">
        <f>VLOOKUP(C3150,Sheet5!F:H,3,)</f>
        <v>14</v>
      </c>
      <c r="E3150" t="s">
        <v>5281</v>
      </c>
      <c r="F3150" t="s">
        <v>5282</v>
      </c>
      <c r="G3150" t="s">
        <v>4123</v>
      </c>
      <c r="H3150" t="s">
        <v>2021</v>
      </c>
      <c r="I3150" t="str">
        <f t="shared" si="99"/>
        <v>D0436OB2SKU00457</v>
      </c>
      <c r="J3150">
        <v>2</v>
      </c>
    </row>
    <row r="3151" spans="1:10" x14ac:dyDescent="0.3">
      <c r="A3151" t="s">
        <v>5302</v>
      </c>
      <c r="B3151" t="s">
        <v>5280</v>
      </c>
      <c r="C3151" t="str">
        <f t="shared" si="98"/>
        <v>D0436</v>
      </c>
      <c r="D3151">
        <f>VLOOKUP(C3151,Sheet5!F:H,3,)</f>
        <v>14</v>
      </c>
      <c r="E3151" t="s">
        <v>5281</v>
      </c>
      <c r="F3151" t="s">
        <v>5282</v>
      </c>
      <c r="G3151" t="s">
        <v>4123</v>
      </c>
      <c r="H3151" t="s">
        <v>2503</v>
      </c>
      <c r="I3151" t="str">
        <f t="shared" si="99"/>
        <v>D0436OB2SKU00723</v>
      </c>
      <c r="J3151">
        <v>20</v>
      </c>
    </row>
    <row r="3152" spans="1:10" x14ac:dyDescent="0.3">
      <c r="A3152" t="s">
        <v>5302</v>
      </c>
      <c r="B3152" t="s">
        <v>5280</v>
      </c>
      <c r="C3152" t="str">
        <f t="shared" si="98"/>
        <v>D0436</v>
      </c>
      <c r="D3152">
        <f>VLOOKUP(C3152,Sheet5!F:H,3,)</f>
        <v>14</v>
      </c>
      <c r="E3152" t="s">
        <v>5281</v>
      </c>
      <c r="F3152" t="s">
        <v>5282</v>
      </c>
      <c r="G3152" t="s">
        <v>4123</v>
      </c>
      <c r="H3152" t="s">
        <v>4192</v>
      </c>
      <c r="I3152" t="str">
        <f t="shared" si="99"/>
        <v>D0436OB2SKU00739</v>
      </c>
      <c r="J3152">
        <v>3</v>
      </c>
    </row>
    <row r="3153" spans="1:10" x14ac:dyDescent="0.3">
      <c r="A3153" t="s">
        <v>5435</v>
      </c>
      <c r="B3153" t="s">
        <v>5368</v>
      </c>
      <c r="C3153" t="str">
        <f t="shared" si="98"/>
        <v>D0437</v>
      </c>
      <c r="D3153">
        <f>VLOOKUP(C3153,Sheet5!F:H,3,)</f>
        <v>14</v>
      </c>
      <c r="E3153" t="s">
        <v>5399</v>
      </c>
      <c r="F3153" t="s">
        <v>5400</v>
      </c>
      <c r="G3153" t="s">
        <v>5401</v>
      </c>
      <c r="H3153" t="s">
        <v>1478</v>
      </c>
      <c r="I3153" t="str">
        <f t="shared" si="99"/>
        <v>D0437OB1SKU00258</v>
      </c>
      <c r="J3153">
        <v>75</v>
      </c>
    </row>
    <row r="3154" spans="1:10" x14ac:dyDescent="0.3">
      <c r="A3154" t="s">
        <v>5435</v>
      </c>
      <c r="B3154" t="s">
        <v>5368</v>
      </c>
      <c r="C3154" t="str">
        <f t="shared" si="98"/>
        <v>D0437</v>
      </c>
      <c r="D3154">
        <f>VLOOKUP(C3154,Sheet5!F:H,3,)</f>
        <v>14</v>
      </c>
      <c r="E3154" t="s">
        <v>5399</v>
      </c>
      <c r="F3154" t="s">
        <v>5400</v>
      </c>
      <c r="G3154" t="s">
        <v>5401</v>
      </c>
      <c r="H3154" t="s">
        <v>1586</v>
      </c>
      <c r="I3154" t="str">
        <f t="shared" si="99"/>
        <v>D0437OB1SKU00385</v>
      </c>
      <c r="J3154">
        <v>275</v>
      </c>
    </row>
    <row r="3155" spans="1:10" x14ac:dyDescent="0.3">
      <c r="A3155" t="s">
        <v>5435</v>
      </c>
      <c r="B3155" t="s">
        <v>5368</v>
      </c>
      <c r="C3155" t="str">
        <f t="shared" si="98"/>
        <v>D0437</v>
      </c>
      <c r="D3155">
        <f>VLOOKUP(C3155,Sheet5!F:H,3,)</f>
        <v>14</v>
      </c>
      <c r="E3155" t="s">
        <v>5399</v>
      </c>
      <c r="F3155" t="s">
        <v>5400</v>
      </c>
      <c r="G3155" t="s">
        <v>5401</v>
      </c>
      <c r="H3155" t="s">
        <v>11</v>
      </c>
      <c r="I3155" t="str">
        <f t="shared" si="99"/>
        <v>D0437OB1SKU00300</v>
      </c>
      <c r="J3155">
        <v>15</v>
      </c>
    </row>
    <row r="3156" spans="1:10" x14ac:dyDescent="0.3">
      <c r="A3156" t="s">
        <v>5435</v>
      </c>
      <c r="B3156" t="s">
        <v>5368</v>
      </c>
      <c r="C3156" t="str">
        <f t="shared" si="98"/>
        <v>D0437</v>
      </c>
      <c r="D3156">
        <f>VLOOKUP(C3156,Sheet5!F:H,3,)</f>
        <v>14</v>
      </c>
      <c r="E3156" t="s">
        <v>5399</v>
      </c>
      <c r="F3156" t="s">
        <v>5400</v>
      </c>
      <c r="G3156" t="s">
        <v>5401</v>
      </c>
      <c r="H3156" t="s">
        <v>13</v>
      </c>
      <c r="I3156" t="str">
        <f t="shared" si="99"/>
        <v>D0437OB1SKU00269</v>
      </c>
      <c r="J3156">
        <v>5</v>
      </c>
    </row>
    <row r="3157" spans="1:10" x14ac:dyDescent="0.3">
      <c r="A3157" t="s">
        <v>5435</v>
      </c>
      <c r="B3157" t="s">
        <v>5368</v>
      </c>
      <c r="C3157" t="str">
        <f t="shared" si="98"/>
        <v>D0437</v>
      </c>
      <c r="D3157">
        <f>VLOOKUP(C3157,Sheet5!F:H,3,)</f>
        <v>14</v>
      </c>
      <c r="E3157" t="s">
        <v>5399</v>
      </c>
      <c r="F3157" t="s">
        <v>5400</v>
      </c>
      <c r="G3157" t="s">
        <v>5401</v>
      </c>
      <c r="H3157" t="s">
        <v>4640</v>
      </c>
      <c r="I3157" t="str">
        <f t="shared" si="99"/>
        <v>D0437OB1SKU00827</v>
      </c>
      <c r="J3157">
        <v>10</v>
      </c>
    </row>
    <row r="3158" spans="1:10" x14ac:dyDescent="0.3">
      <c r="A3158" t="s">
        <v>5435</v>
      </c>
      <c r="B3158" t="s">
        <v>5368</v>
      </c>
      <c r="C3158" t="str">
        <f t="shared" si="98"/>
        <v>D0437</v>
      </c>
      <c r="D3158">
        <f>VLOOKUP(C3158,Sheet5!F:H,3,)</f>
        <v>14</v>
      </c>
      <c r="E3158" t="s">
        <v>5399</v>
      </c>
      <c r="F3158" t="s">
        <v>5400</v>
      </c>
      <c r="G3158" t="s">
        <v>5401</v>
      </c>
      <c r="H3158" t="s">
        <v>12</v>
      </c>
      <c r="I3158" t="str">
        <f t="shared" si="99"/>
        <v>D0437OB1SKU00296</v>
      </c>
      <c r="J3158">
        <v>4</v>
      </c>
    </row>
    <row r="3159" spans="1:10" x14ac:dyDescent="0.3">
      <c r="A3159" t="s">
        <v>5435</v>
      </c>
      <c r="B3159" t="s">
        <v>5368</v>
      </c>
      <c r="C3159" t="str">
        <f t="shared" si="98"/>
        <v>D0437</v>
      </c>
      <c r="D3159">
        <f>VLOOKUP(C3159,Sheet5!F:H,3,)</f>
        <v>14</v>
      </c>
      <c r="E3159" t="s">
        <v>5399</v>
      </c>
      <c r="F3159" t="s">
        <v>5400</v>
      </c>
      <c r="G3159" t="s">
        <v>5401</v>
      </c>
      <c r="H3159" t="s">
        <v>2295</v>
      </c>
      <c r="I3159" t="str">
        <f t="shared" si="99"/>
        <v>D0437OB1SKU00237</v>
      </c>
      <c r="J3159">
        <v>10</v>
      </c>
    </row>
    <row r="3160" spans="1:10" x14ac:dyDescent="0.3">
      <c r="A3160" t="s">
        <v>5435</v>
      </c>
      <c r="B3160" t="s">
        <v>5368</v>
      </c>
      <c r="C3160" t="str">
        <f t="shared" si="98"/>
        <v>D0437</v>
      </c>
      <c r="D3160">
        <f>VLOOKUP(C3160,Sheet5!F:H,3,)</f>
        <v>14</v>
      </c>
      <c r="E3160" t="s">
        <v>5399</v>
      </c>
      <c r="F3160" t="s">
        <v>5400</v>
      </c>
      <c r="G3160" t="s">
        <v>5401</v>
      </c>
      <c r="H3160" t="s">
        <v>14</v>
      </c>
      <c r="I3160" t="str">
        <f t="shared" si="99"/>
        <v>D0437OB1SKU00292</v>
      </c>
      <c r="J3160">
        <v>4</v>
      </c>
    </row>
    <row r="3161" spans="1:10" x14ac:dyDescent="0.3">
      <c r="A3161" t="s">
        <v>5435</v>
      </c>
      <c r="B3161" t="s">
        <v>5368</v>
      </c>
      <c r="C3161" t="str">
        <f t="shared" si="98"/>
        <v>D0437</v>
      </c>
      <c r="D3161">
        <f>VLOOKUP(C3161,Sheet5!F:H,3,)</f>
        <v>14</v>
      </c>
      <c r="E3161" t="s">
        <v>5399</v>
      </c>
      <c r="F3161" t="s">
        <v>5400</v>
      </c>
      <c r="G3161" t="s">
        <v>5401</v>
      </c>
      <c r="H3161" t="s">
        <v>4192</v>
      </c>
      <c r="I3161" t="str">
        <f t="shared" si="99"/>
        <v>D0437OB1SKU00739</v>
      </c>
      <c r="J3161">
        <v>5</v>
      </c>
    </row>
    <row r="3162" spans="1:10" x14ac:dyDescent="0.3">
      <c r="A3162" t="s">
        <v>5435</v>
      </c>
      <c r="B3162" t="s">
        <v>5368</v>
      </c>
      <c r="C3162" t="str">
        <f t="shared" si="98"/>
        <v>D0437</v>
      </c>
      <c r="D3162">
        <f>VLOOKUP(C3162,Sheet5!F:H,3,)</f>
        <v>14</v>
      </c>
      <c r="E3162" t="s">
        <v>5399</v>
      </c>
      <c r="F3162" t="s">
        <v>5400</v>
      </c>
      <c r="G3162" t="s">
        <v>5401</v>
      </c>
      <c r="H3162" t="s">
        <v>15</v>
      </c>
      <c r="I3162" t="str">
        <f t="shared" si="99"/>
        <v>D0437OB1SKU00535</v>
      </c>
      <c r="J3162">
        <v>5</v>
      </c>
    </row>
    <row r="3163" spans="1:10" x14ac:dyDescent="0.3">
      <c r="A3163" t="s">
        <v>5435</v>
      </c>
      <c r="B3163" t="s">
        <v>5368</v>
      </c>
      <c r="C3163" t="str">
        <f t="shared" si="98"/>
        <v>D0437</v>
      </c>
      <c r="D3163">
        <f>VLOOKUP(C3163,Sheet5!F:H,3,)</f>
        <v>14</v>
      </c>
      <c r="E3163" t="s">
        <v>5399</v>
      </c>
      <c r="F3163" t="s">
        <v>5400</v>
      </c>
      <c r="G3163" t="s">
        <v>5401</v>
      </c>
      <c r="H3163" t="s">
        <v>16</v>
      </c>
      <c r="I3163" t="str">
        <f t="shared" si="99"/>
        <v>D0437OB1SKU00530</v>
      </c>
      <c r="J3163">
        <v>2</v>
      </c>
    </row>
    <row r="3164" spans="1:10" x14ac:dyDescent="0.3">
      <c r="A3164" t="s">
        <v>5435</v>
      </c>
      <c r="B3164" t="s">
        <v>5368</v>
      </c>
      <c r="C3164" t="str">
        <f t="shared" si="98"/>
        <v>D0437</v>
      </c>
      <c r="D3164">
        <f>VLOOKUP(C3164,Sheet5!F:H,3,)</f>
        <v>14</v>
      </c>
      <c r="E3164" t="s">
        <v>5399</v>
      </c>
      <c r="F3164" t="s">
        <v>5400</v>
      </c>
      <c r="G3164" t="s">
        <v>5401</v>
      </c>
      <c r="H3164" t="s">
        <v>16</v>
      </c>
      <c r="I3164" t="str">
        <f t="shared" si="99"/>
        <v>D0437OB1SKU00530</v>
      </c>
      <c r="J3164">
        <v>5</v>
      </c>
    </row>
    <row r="3165" spans="1:10" x14ac:dyDescent="0.3">
      <c r="A3165" t="s">
        <v>5435</v>
      </c>
      <c r="B3165" t="s">
        <v>5368</v>
      </c>
      <c r="C3165" t="str">
        <f t="shared" si="98"/>
        <v>D0437</v>
      </c>
      <c r="D3165">
        <f>VLOOKUP(C3165,Sheet5!F:H,3,)</f>
        <v>14</v>
      </c>
      <c r="E3165" t="s">
        <v>5399</v>
      </c>
      <c r="F3165" t="s">
        <v>5400</v>
      </c>
      <c r="G3165" t="s">
        <v>5401</v>
      </c>
      <c r="H3165" t="s">
        <v>4271</v>
      </c>
      <c r="I3165" t="str">
        <f t="shared" si="99"/>
        <v>D0437OB1SKU00809</v>
      </c>
      <c r="J3165">
        <v>3</v>
      </c>
    </row>
    <row r="3166" spans="1:10" x14ac:dyDescent="0.3">
      <c r="A3166" t="s">
        <v>5435</v>
      </c>
      <c r="B3166" t="s">
        <v>5372</v>
      </c>
      <c r="C3166" t="str">
        <f t="shared" si="98"/>
        <v>D0438</v>
      </c>
      <c r="D3166">
        <f>VLOOKUP(C3166,Sheet5!F:H,3,)</f>
        <v>14</v>
      </c>
      <c r="E3166" t="s">
        <v>5405</v>
      </c>
      <c r="F3166" t="s">
        <v>5406</v>
      </c>
      <c r="G3166" t="s">
        <v>4098</v>
      </c>
      <c r="H3166" t="s">
        <v>1478</v>
      </c>
      <c r="I3166" t="str">
        <f t="shared" si="99"/>
        <v>D0438OB1SKU00258</v>
      </c>
      <c r="J3166">
        <v>100</v>
      </c>
    </row>
    <row r="3167" spans="1:10" x14ac:dyDescent="0.3">
      <c r="A3167" t="s">
        <v>5435</v>
      </c>
      <c r="B3167" t="s">
        <v>5372</v>
      </c>
      <c r="C3167" t="str">
        <f t="shared" si="98"/>
        <v>D0438</v>
      </c>
      <c r="D3167">
        <f>VLOOKUP(C3167,Sheet5!F:H,3,)</f>
        <v>14</v>
      </c>
      <c r="E3167" t="s">
        <v>5405</v>
      </c>
      <c r="F3167" t="s">
        <v>5406</v>
      </c>
      <c r="G3167" t="s">
        <v>4098</v>
      </c>
      <c r="H3167" t="s">
        <v>1586</v>
      </c>
      <c r="I3167" t="str">
        <f t="shared" si="99"/>
        <v>D0438OB1SKU00385</v>
      </c>
      <c r="J3167">
        <v>250</v>
      </c>
    </row>
    <row r="3168" spans="1:10" x14ac:dyDescent="0.3">
      <c r="A3168" t="s">
        <v>5435</v>
      </c>
      <c r="B3168" t="s">
        <v>5372</v>
      </c>
      <c r="C3168" t="str">
        <f t="shared" si="98"/>
        <v>D0438</v>
      </c>
      <c r="D3168">
        <f>VLOOKUP(C3168,Sheet5!F:H,3,)</f>
        <v>14</v>
      </c>
      <c r="E3168" t="s">
        <v>5405</v>
      </c>
      <c r="F3168" t="s">
        <v>5406</v>
      </c>
      <c r="G3168" t="s">
        <v>4098</v>
      </c>
      <c r="H3168" t="s">
        <v>4640</v>
      </c>
      <c r="I3168" t="str">
        <f t="shared" si="99"/>
        <v>D0438OB1SKU00827</v>
      </c>
      <c r="J3168">
        <v>5</v>
      </c>
    </row>
    <row r="3169" spans="1:10" x14ac:dyDescent="0.3">
      <c r="A3169" t="s">
        <v>5435</v>
      </c>
      <c r="B3169" t="s">
        <v>5372</v>
      </c>
      <c r="C3169" t="str">
        <f t="shared" si="98"/>
        <v>D0438</v>
      </c>
      <c r="D3169">
        <f>VLOOKUP(C3169,Sheet5!F:H,3,)</f>
        <v>14</v>
      </c>
      <c r="E3169" t="s">
        <v>5405</v>
      </c>
      <c r="F3169" t="s">
        <v>5406</v>
      </c>
      <c r="G3169" t="s">
        <v>4098</v>
      </c>
      <c r="H3169" t="s">
        <v>12</v>
      </c>
      <c r="I3169" t="str">
        <f t="shared" si="99"/>
        <v>D0438OB1SKU00296</v>
      </c>
      <c r="J3169">
        <v>4</v>
      </c>
    </row>
    <row r="3170" spans="1:10" x14ac:dyDescent="0.3">
      <c r="A3170" t="s">
        <v>5435</v>
      </c>
      <c r="B3170" t="s">
        <v>5372</v>
      </c>
      <c r="C3170" t="str">
        <f t="shared" si="98"/>
        <v>D0438</v>
      </c>
      <c r="D3170">
        <f>VLOOKUP(C3170,Sheet5!F:H,3,)</f>
        <v>14</v>
      </c>
      <c r="E3170" t="s">
        <v>5405</v>
      </c>
      <c r="F3170" t="s">
        <v>5406</v>
      </c>
      <c r="G3170" t="s">
        <v>4098</v>
      </c>
      <c r="H3170" t="s">
        <v>2295</v>
      </c>
      <c r="I3170" t="str">
        <f t="shared" si="99"/>
        <v>D0438OB1SKU00237</v>
      </c>
      <c r="J3170">
        <v>10</v>
      </c>
    </row>
    <row r="3171" spans="1:10" x14ac:dyDescent="0.3">
      <c r="A3171" t="s">
        <v>5435</v>
      </c>
      <c r="B3171" t="s">
        <v>5372</v>
      </c>
      <c r="C3171" t="str">
        <f t="shared" si="98"/>
        <v>D0438</v>
      </c>
      <c r="D3171">
        <f>VLOOKUP(C3171,Sheet5!F:H,3,)</f>
        <v>14</v>
      </c>
      <c r="E3171" t="s">
        <v>5405</v>
      </c>
      <c r="F3171" t="s">
        <v>5406</v>
      </c>
      <c r="G3171" t="s">
        <v>4098</v>
      </c>
      <c r="H3171" t="s">
        <v>13</v>
      </c>
      <c r="I3171" t="str">
        <f t="shared" si="99"/>
        <v>D0438OB1SKU00269</v>
      </c>
      <c r="J3171">
        <v>2</v>
      </c>
    </row>
    <row r="3172" spans="1:10" x14ac:dyDescent="0.3">
      <c r="A3172" t="s">
        <v>5435</v>
      </c>
      <c r="B3172" t="s">
        <v>5372</v>
      </c>
      <c r="C3172" t="str">
        <f t="shared" si="98"/>
        <v>D0438</v>
      </c>
      <c r="D3172">
        <f>VLOOKUP(C3172,Sheet5!F:H,3,)</f>
        <v>14</v>
      </c>
      <c r="E3172" t="s">
        <v>5405</v>
      </c>
      <c r="F3172" t="s">
        <v>5406</v>
      </c>
      <c r="G3172" t="s">
        <v>4098</v>
      </c>
      <c r="H3172" t="s">
        <v>2543</v>
      </c>
      <c r="I3172" t="str">
        <f t="shared" si="99"/>
        <v>D0438OB1SKU00670</v>
      </c>
      <c r="J3172">
        <v>5</v>
      </c>
    </row>
    <row r="3173" spans="1:10" x14ac:dyDescent="0.3">
      <c r="A3173" t="s">
        <v>5435</v>
      </c>
      <c r="B3173" t="s">
        <v>5372</v>
      </c>
      <c r="C3173" t="str">
        <f t="shared" si="98"/>
        <v>D0438</v>
      </c>
      <c r="D3173">
        <f>VLOOKUP(C3173,Sheet5!F:H,3,)</f>
        <v>14</v>
      </c>
      <c r="E3173" t="s">
        <v>5405</v>
      </c>
      <c r="F3173" t="s">
        <v>5406</v>
      </c>
      <c r="G3173" t="s">
        <v>4098</v>
      </c>
      <c r="H3173" t="s">
        <v>14</v>
      </c>
      <c r="I3173" t="str">
        <f t="shared" si="99"/>
        <v>D0438OB1SKU00292</v>
      </c>
      <c r="J3173">
        <v>5</v>
      </c>
    </row>
    <row r="3174" spans="1:10" x14ac:dyDescent="0.3">
      <c r="A3174" t="s">
        <v>5435</v>
      </c>
      <c r="B3174" t="s">
        <v>5372</v>
      </c>
      <c r="C3174" t="str">
        <f t="shared" si="98"/>
        <v>D0438</v>
      </c>
      <c r="D3174">
        <f>VLOOKUP(C3174,Sheet5!F:H,3,)</f>
        <v>14</v>
      </c>
      <c r="E3174" t="s">
        <v>5405</v>
      </c>
      <c r="F3174" t="s">
        <v>5406</v>
      </c>
      <c r="G3174" t="s">
        <v>4098</v>
      </c>
      <c r="H3174" t="s">
        <v>4271</v>
      </c>
      <c r="I3174" t="str">
        <f t="shared" si="99"/>
        <v>D0438OB1SKU00809</v>
      </c>
      <c r="J3174">
        <v>3</v>
      </c>
    </row>
    <row r="3175" spans="1:10" x14ac:dyDescent="0.3">
      <c r="A3175" t="s">
        <v>4975</v>
      </c>
      <c r="B3175" t="s">
        <v>4945</v>
      </c>
      <c r="C3175" t="str">
        <f t="shared" si="98"/>
        <v>D0440</v>
      </c>
      <c r="D3175">
        <f>VLOOKUP(C3175,Sheet5!F:H,3,)</f>
        <v>15</v>
      </c>
      <c r="E3175" t="s">
        <v>4969</v>
      </c>
      <c r="F3175" t="s">
        <v>4970</v>
      </c>
      <c r="G3175" t="s">
        <v>4971</v>
      </c>
      <c r="H3175" t="s">
        <v>2144</v>
      </c>
      <c r="I3175" t="str">
        <f t="shared" si="99"/>
        <v>D0440OB3SKU00323</v>
      </c>
      <c r="J3175">
        <v>450</v>
      </c>
    </row>
    <row r="3176" spans="1:10" x14ac:dyDescent="0.3">
      <c r="A3176" t="s">
        <v>4975</v>
      </c>
      <c r="B3176" t="s">
        <v>4945</v>
      </c>
      <c r="C3176" t="str">
        <f t="shared" si="98"/>
        <v>D0440</v>
      </c>
      <c r="D3176">
        <f>VLOOKUP(C3176,Sheet5!F:H,3,)</f>
        <v>15</v>
      </c>
      <c r="E3176" t="s">
        <v>4969</v>
      </c>
      <c r="F3176" t="s">
        <v>4970</v>
      </c>
      <c r="G3176" t="s">
        <v>4971</v>
      </c>
      <c r="H3176" t="s">
        <v>2034</v>
      </c>
      <c r="I3176" t="str">
        <f t="shared" si="99"/>
        <v>D0440OB3SKU00691</v>
      </c>
      <c r="J3176">
        <v>30</v>
      </c>
    </row>
    <row r="3177" spans="1:10" x14ac:dyDescent="0.3">
      <c r="A3177" t="s">
        <v>4975</v>
      </c>
      <c r="B3177" t="s">
        <v>4945</v>
      </c>
      <c r="C3177" t="str">
        <f t="shared" si="98"/>
        <v>D0440</v>
      </c>
      <c r="D3177">
        <f>VLOOKUP(C3177,Sheet5!F:H,3,)</f>
        <v>15</v>
      </c>
      <c r="E3177" t="s">
        <v>4969</v>
      </c>
      <c r="F3177" t="s">
        <v>4970</v>
      </c>
      <c r="G3177" t="s">
        <v>4971</v>
      </c>
      <c r="H3177" t="s">
        <v>2060</v>
      </c>
      <c r="I3177" t="str">
        <f t="shared" si="99"/>
        <v>D0440OB3SKU00340</v>
      </c>
      <c r="J3177">
        <v>30</v>
      </c>
    </row>
    <row r="3178" spans="1:10" x14ac:dyDescent="0.3">
      <c r="A3178" t="s">
        <v>4975</v>
      </c>
      <c r="B3178" t="s">
        <v>4945</v>
      </c>
      <c r="C3178" t="str">
        <f t="shared" si="98"/>
        <v>D0440</v>
      </c>
      <c r="D3178">
        <f>VLOOKUP(C3178,Sheet5!F:H,3,)</f>
        <v>15</v>
      </c>
      <c r="E3178" t="s">
        <v>4969</v>
      </c>
      <c r="F3178" t="s">
        <v>4970</v>
      </c>
      <c r="G3178" t="s">
        <v>4971</v>
      </c>
      <c r="H3178" t="s">
        <v>2307</v>
      </c>
      <c r="I3178" t="str">
        <f t="shared" si="99"/>
        <v>D0440OB3SKU00342</v>
      </c>
      <c r="J3178">
        <v>30</v>
      </c>
    </row>
    <row r="3179" spans="1:10" x14ac:dyDescent="0.3">
      <c r="A3179" t="s">
        <v>4975</v>
      </c>
      <c r="B3179" t="s">
        <v>4945</v>
      </c>
      <c r="C3179" t="str">
        <f t="shared" si="98"/>
        <v>D0440</v>
      </c>
      <c r="D3179">
        <f>VLOOKUP(C3179,Sheet5!F:H,3,)</f>
        <v>15</v>
      </c>
      <c r="E3179" t="s">
        <v>4969</v>
      </c>
      <c r="F3179" t="s">
        <v>4970</v>
      </c>
      <c r="G3179" t="s">
        <v>4971</v>
      </c>
      <c r="H3179" t="s">
        <v>2290</v>
      </c>
      <c r="I3179" t="str">
        <f t="shared" si="99"/>
        <v>D0440OB3SKU00588</v>
      </c>
      <c r="J3179">
        <v>40</v>
      </c>
    </row>
    <row r="3180" spans="1:10" x14ac:dyDescent="0.3">
      <c r="A3180" t="s">
        <v>4975</v>
      </c>
      <c r="B3180" t="s">
        <v>4945</v>
      </c>
      <c r="C3180" t="str">
        <f t="shared" si="98"/>
        <v>D0440</v>
      </c>
      <c r="D3180">
        <f>VLOOKUP(C3180,Sheet5!F:H,3,)</f>
        <v>15</v>
      </c>
      <c r="E3180" t="s">
        <v>4969</v>
      </c>
      <c r="F3180" t="s">
        <v>4970</v>
      </c>
      <c r="G3180" t="s">
        <v>4971</v>
      </c>
      <c r="H3180" t="s">
        <v>2270</v>
      </c>
      <c r="I3180" t="str">
        <f t="shared" si="99"/>
        <v>D0440OB3SKU00724</v>
      </c>
      <c r="J3180">
        <v>30</v>
      </c>
    </row>
    <row r="3181" spans="1:10" x14ac:dyDescent="0.3">
      <c r="A3181" t="s">
        <v>4975</v>
      </c>
      <c r="B3181" t="s">
        <v>4945</v>
      </c>
      <c r="C3181" t="str">
        <f t="shared" si="98"/>
        <v>D0440</v>
      </c>
      <c r="D3181">
        <f>VLOOKUP(C3181,Sheet5!F:H,3,)</f>
        <v>15</v>
      </c>
      <c r="E3181" t="s">
        <v>4969</v>
      </c>
      <c r="F3181" t="s">
        <v>4970</v>
      </c>
      <c r="G3181" t="s">
        <v>4971</v>
      </c>
      <c r="H3181" t="s">
        <v>2465</v>
      </c>
      <c r="I3181" t="str">
        <f t="shared" si="99"/>
        <v>D0440OB3SKU00680</v>
      </c>
      <c r="J3181">
        <v>35</v>
      </c>
    </row>
    <row r="3182" spans="1:10" x14ac:dyDescent="0.3">
      <c r="A3182" t="s">
        <v>4405</v>
      </c>
      <c r="B3182" t="s">
        <v>5615</v>
      </c>
      <c r="C3182" t="str">
        <f t="shared" si="98"/>
        <v>D0441</v>
      </c>
      <c r="D3182">
        <f>VLOOKUP(C3182,Sheet5!F:H,3,)</f>
        <v>15</v>
      </c>
      <c r="E3182" t="s">
        <v>5616</v>
      </c>
      <c r="F3182" t="s">
        <v>5643</v>
      </c>
      <c r="G3182" t="s">
        <v>4193</v>
      </c>
      <c r="H3182" t="s">
        <v>1954</v>
      </c>
      <c r="I3182" t="str">
        <f t="shared" si="99"/>
        <v>D0441OB11SKU00428</v>
      </c>
      <c r="J3182">
        <v>108</v>
      </c>
    </row>
    <row r="3183" spans="1:10" x14ac:dyDescent="0.3">
      <c r="A3183" t="s">
        <v>4405</v>
      </c>
      <c r="B3183" t="s">
        <v>5615</v>
      </c>
      <c r="C3183" t="str">
        <f t="shared" si="98"/>
        <v>D0441</v>
      </c>
      <c r="D3183">
        <f>VLOOKUP(C3183,Sheet5!F:H,3,)</f>
        <v>15</v>
      </c>
      <c r="E3183" t="s">
        <v>5616</v>
      </c>
      <c r="F3183" t="s">
        <v>5643</v>
      </c>
      <c r="G3183" t="s">
        <v>4193</v>
      </c>
      <c r="H3183" t="s">
        <v>1995</v>
      </c>
      <c r="I3183" t="str">
        <f t="shared" si="99"/>
        <v>D0441OB11SKU00434</v>
      </c>
      <c r="J3183">
        <v>29.25</v>
      </c>
    </row>
    <row r="3184" spans="1:10" x14ac:dyDescent="0.3">
      <c r="A3184" t="s">
        <v>4405</v>
      </c>
      <c r="B3184" t="s">
        <v>5615</v>
      </c>
      <c r="C3184" t="str">
        <f t="shared" si="98"/>
        <v>D0441</v>
      </c>
      <c r="D3184">
        <f>VLOOKUP(C3184,Sheet5!F:H,3,)</f>
        <v>15</v>
      </c>
      <c r="E3184" t="s">
        <v>5616</v>
      </c>
      <c r="F3184" t="s">
        <v>5643</v>
      </c>
      <c r="G3184" t="s">
        <v>4193</v>
      </c>
      <c r="H3184" t="s">
        <v>2021</v>
      </c>
      <c r="I3184" t="str">
        <f t="shared" si="99"/>
        <v>D0441OB11SKU00457</v>
      </c>
      <c r="J3184">
        <v>16</v>
      </c>
    </row>
    <row r="3185" spans="1:10" x14ac:dyDescent="0.3">
      <c r="A3185" t="s">
        <v>4405</v>
      </c>
      <c r="B3185" t="s">
        <v>5615</v>
      </c>
      <c r="C3185" t="str">
        <f t="shared" si="98"/>
        <v>D0441</v>
      </c>
      <c r="D3185">
        <f>VLOOKUP(C3185,Sheet5!F:H,3,)</f>
        <v>15</v>
      </c>
      <c r="E3185" t="s">
        <v>5616</v>
      </c>
      <c r="F3185" t="s">
        <v>5643</v>
      </c>
      <c r="G3185" t="s">
        <v>4193</v>
      </c>
      <c r="H3185" t="s">
        <v>1877</v>
      </c>
      <c r="I3185" t="str">
        <f t="shared" si="99"/>
        <v>D0441OB11SKU00459</v>
      </c>
      <c r="J3185">
        <v>56</v>
      </c>
    </row>
    <row r="3186" spans="1:10" x14ac:dyDescent="0.3">
      <c r="A3186" t="s">
        <v>4405</v>
      </c>
      <c r="B3186" t="s">
        <v>5615</v>
      </c>
      <c r="C3186" t="str">
        <f t="shared" si="98"/>
        <v>D0441</v>
      </c>
      <c r="D3186">
        <f>VLOOKUP(C3186,Sheet5!F:H,3,)</f>
        <v>15</v>
      </c>
      <c r="E3186" t="s">
        <v>5616</v>
      </c>
      <c r="F3186" t="s">
        <v>5643</v>
      </c>
      <c r="G3186" t="s">
        <v>4193</v>
      </c>
      <c r="H3186" t="s">
        <v>1882</v>
      </c>
      <c r="I3186" t="str">
        <f t="shared" si="99"/>
        <v>D0441OB11SKU00645</v>
      </c>
      <c r="J3186">
        <v>1.8374999999999999</v>
      </c>
    </row>
    <row r="3187" spans="1:10" x14ac:dyDescent="0.3">
      <c r="A3187" t="s">
        <v>4405</v>
      </c>
      <c r="B3187" t="s">
        <v>5615</v>
      </c>
      <c r="C3187" t="str">
        <f t="shared" si="98"/>
        <v>D0441</v>
      </c>
      <c r="D3187">
        <f>VLOOKUP(C3187,Sheet5!F:H,3,)</f>
        <v>15</v>
      </c>
      <c r="E3187" t="s">
        <v>5616</v>
      </c>
      <c r="F3187" t="s">
        <v>5643</v>
      </c>
      <c r="G3187" t="s">
        <v>4193</v>
      </c>
      <c r="H3187" t="s">
        <v>2024</v>
      </c>
      <c r="I3187" t="str">
        <f t="shared" si="99"/>
        <v>D0441OB11SKU00547</v>
      </c>
      <c r="J3187">
        <v>26.95</v>
      </c>
    </row>
    <row r="3188" spans="1:10" x14ac:dyDescent="0.3">
      <c r="A3188" t="s">
        <v>4405</v>
      </c>
      <c r="B3188" t="s">
        <v>5615</v>
      </c>
      <c r="C3188" t="str">
        <f t="shared" si="98"/>
        <v>D0441</v>
      </c>
      <c r="D3188">
        <f>VLOOKUP(C3188,Sheet5!F:H,3,)</f>
        <v>15</v>
      </c>
      <c r="E3188" t="s">
        <v>5616</v>
      </c>
      <c r="F3188" t="s">
        <v>5643</v>
      </c>
      <c r="G3188" t="s">
        <v>4193</v>
      </c>
      <c r="H3188" t="s">
        <v>2465</v>
      </c>
      <c r="I3188" t="str">
        <f t="shared" si="99"/>
        <v>D0441OB11SKU00680</v>
      </c>
      <c r="J3188">
        <v>72.08</v>
      </c>
    </row>
    <row r="3189" spans="1:10" x14ac:dyDescent="0.3">
      <c r="A3189" t="s">
        <v>4405</v>
      </c>
      <c r="B3189" t="s">
        <v>5615</v>
      </c>
      <c r="C3189" t="str">
        <f t="shared" si="98"/>
        <v>D0441</v>
      </c>
      <c r="D3189">
        <f>VLOOKUP(C3189,Sheet5!F:H,3,)</f>
        <v>15</v>
      </c>
      <c r="E3189" t="s">
        <v>5616</v>
      </c>
      <c r="F3189" t="s">
        <v>5643</v>
      </c>
      <c r="G3189" t="s">
        <v>4193</v>
      </c>
      <c r="H3189" t="s">
        <v>4192</v>
      </c>
      <c r="I3189" t="str">
        <f t="shared" si="99"/>
        <v>D0441OB11SKU00739</v>
      </c>
      <c r="J3189">
        <v>15.5</v>
      </c>
    </row>
    <row r="3190" spans="1:10" x14ac:dyDescent="0.3">
      <c r="A3190" t="s">
        <v>4405</v>
      </c>
      <c r="B3190" t="s">
        <v>5617</v>
      </c>
      <c r="C3190" t="str">
        <f t="shared" si="98"/>
        <v>D0441</v>
      </c>
      <c r="D3190">
        <f>VLOOKUP(C3190,Sheet5!F:H,3,)</f>
        <v>15</v>
      </c>
      <c r="E3190" t="s">
        <v>5618</v>
      </c>
      <c r="F3190" t="s">
        <v>5643</v>
      </c>
      <c r="G3190" t="s">
        <v>4193</v>
      </c>
      <c r="H3190" t="s">
        <v>1954</v>
      </c>
      <c r="I3190" t="str">
        <f t="shared" si="99"/>
        <v>D0441OB10SKU00428</v>
      </c>
      <c r="J3190">
        <v>84.000000000000014</v>
      </c>
    </row>
    <row r="3191" spans="1:10" x14ac:dyDescent="0.3">
      <c r="A3191" t="s">
        <v>4405</v>
      </c>
      <c r="B3191" t="s">
        <v>5617</v>
      </c>
      <c r="C3191" t="str">
        <f t="shared" si="98"/>
        <v>D0441</v>
      </c>
      <c r="D3191">
        <f>VLOOKUP(C3191,Sheet5!F:H,3,)</f>
        <v>15</v>
      </c>
      <c r="E3191" t="s">
        <v>5618</v>
      </c>
      <c r="F3191" t="s">
        <v>5643</v>
      </c>
      <c r="G3191" t="s">
        <v>4193</v>
      </c>
      <c r="H3191" t="s">
        <v>1995</v>
      </c>
      <c r="I3191" t="str">
        <f t="shared" si="99"/>
        <v>D0441OB10SKU00434</v>
      </c>
      <c r="J3191">
        <v>18</v>
      </c>
    </row>
    <row r="3192" spans="1:10" x14ac:dyDescent="0.3">
      <c r="A3192" t="s">
        <v>4405</v>
      </c>
      <c r="B3192" t="s">
        <v>5617</v>
      </c>
      <c r="C3192" t="str">
        <f t="shared" si="98"/>
        <v>D0441</v>
      </c>
      <c r="D3192">
        <f>VLOOKUP(C3192,Sheet5!F:H,3,)</f>
        <v>15</v>
      </c>
      <c r="E3192" t="s">
        <v>5618</v>
      </c>
      <c r="F3192" t="s">
        <v>5643</v>
      </c>
      <c r="G3192" t="s">
        <v>4193</v>
      </c>
      <c r="H3192" t="s">
        <v>2021</v>
      </c>
      <c r="I3192" t="str">
        <f t="shared" si="99"/>
        <v>D0441OB10SKU00457</v>
      </c>
      <c r="J3192">
        <v>12.8</v>
      </c>
    </row>
    <row r="3193" spans="1:10" x14ac:dyDescent="0.3">
      <c r="A3193" t="s">
        <v>4405</v>
      </c>
      <c r="B3193" t="s">
        <v>5617</v>
      </c>
      <c r="C3193" t="str">
        <f t="shared" si="98"/>
        <v>D0441</v>
      </c>
      <c r="D3193">
        <f>VLOOKUP(C3193,Sheet5!F:H,3,)</f>
        <v>15</v>
      </c>
      <c r="E3193" t="s">
        <v>5618</v>
      </c>
      <c r="F3193" t="s">
        <v>5643</v>
      </c>
      <c r="G3193" t="s">
        <v>4193</v>
      </c>
      <c r="H3193" t="s">
        <v>1877</v>
      </c>
      <c r="I3193" t="str">
        <f t="shared" si="99"/>
        <v>D0441OB10SKU00459</v>
      </c>
      <c r="J3193">
        <v>16.8</v>
      </c>
    </row>
    <row r="3194" spans="1:10" x14ac:dyDescent="0.3">
      <c r="A3194" t="s">
        <v>4405</v>
      </c>
      <c r="B3194" t="s">
        <v>5617</v>
      </c>
      <c r="C3194" t="str">
        <f t="shared" si="98"/>
        <v>D0441</v>
      </c>
      <c r="D3194">
        <f>VLOOKUP(C3194,Sheet5!F:H,3,)</f>
        <v>15</v>
      </c>
      <c r="E3194" t="s">
        <v>5618</v>
      </c>
      <c r="F3194" t="s">
        <v>5643</v>
      </c>
      <c r="G3194" t="s">
        <v>4193</v>
      </c>
      <c r="H3194" t="s">
        <v>1882</v>
      </c>
      <c r="I3194" t="str">
        <f t="shared" si="99"/>
        <v>D0441OB10SKU00645</v>
      </c>
      <c r="J3194">
        <v>0.78749999999999998</v>
      </c>
    </row>
    <row r="3195" spans="1:10" x14ac:dyDescent="0.3">
      <c r="A3195" t="s">
        <v>4405</v>
      </c>
      <c r="B3195" t="s">
        <v>5617</v>
      </c>
      <c r="C3195" t="str">
        <f t="shared" si="98"/>
        <v>D0441</v>
      </c>
      <c r="D3195">
        <f>VLOOKUP(C3195,Sheet5!F:H,3,)</f>
        <v>15</v>
      </c>
      <c r="E3195" t="s">
        <v>5618</v>
      </c>
      <c r="F3195" t="s">
        <v>5643</v>
      </c>
      <c r="G3195" t="s">
        <v>4193</v>
      </c>
      <c r="H3195" t="s">
        <v>2024</v>
      </c>
      <c r="I3195" t="str">
        <f t="shared" si="99"/>
        <v>D0441OB10SKU00547</v>
      </c>
      <c r="J3195">
        <v>11.549999999999999</v>
      </c>
    </row>
    <row r="3196" spans="1:10" x14ac:dyDescent="0.3">
      <c r="A3196" t="s">
        <v>4405</v>
      </c>
      <c r="B3196" t="s">
        <v>5619</v>
      </c>
      <c r="C3196" t="str">
        <f t="shared" si="98"/>
        <v>D0441</v>
      </c>
      <c r="D3196">
        <f>VLOOKUP(C3196,Sheet5!F:H,3,)</f>
        <v>15</v>
      </c>
      <c r="E3196" t="s">
        <v>5620</v>
      </c>
      <c r="F3196" t="s">
        <v>5643</v>
      </c>
      <c r="G3196" t="s">
        <v>4193</v>
      </c>
      <c r="H3196" t="s">
        <v>1954</v>
      </c>
      <c r="I3196" t="str">
        <f t="shared" si="99"/>
        <v>D0441OB1SKU00428</v>
      </c>
      <c r="J3196">
        <v>84.000000000000014</v>
      </c>
    </row>
    <row r="3197" spans="1:10" x14ac:dyDescent="0.3">
      <c r="A3197" t="s">
        <v>4405</v>
      </c>
      <c r="B3197" t="s">
        <v>5619</v>
      </c>
      <c r="C3197" t="str">
        <f t="shared" si="98"/>
        <v>D0441</v>
      </c>
      <c r="D3197">
        <f>VLOOKUP(C3197,Sheet5!F:H,3,)</f>
        <v>15</v>
      </c>
      <c r="E3197" t="s">
        <v>5620</v>
      </c>
      <c r="F3197" t="s">
        <v>5643</v>
      </c>
      <c r="G3197" t="s">
        <v>4193</v>
      </c>
      <c r="H3197" t="s">
        <v>1995</v>
      </c>
      <c r="I3197" t="str">
        <f t="shared" si="99"/>
        <v>D0441OB1SKU00434</v>
      </c>
      <c r="J3197">
        <v>31.500000000000004</v>
      </c>
    </row>
    <row r="3198" spans="1:10" x14ac:dyDescent="0.3">
      <c r="A3198" t="s">
        <v>4405</v>
      </c>
      <c r="B3198" t="s">
        <v>5619</v>
      </c>
      <c r="C3198" t="str">
        <f t="shared" si="98"/>
        <v>D0441</v>
      </c>
      <c r="D3198">
        <f>VLOOKUP(C3198,Sheet5!F:H,3,)</f>
        <v>15</v>
      </c>
      <c r="E3198" t="s">
        <v>5620</v>
      </c>
      <c r="F3198" t="s">
        <v>5643</v>
      </c>
      <c r="G3198" t="s">
        <v>4193</v>
      </c>
      <c r="H3198" t="s">
        <v>2021</v>
      </c>
      <c r="I3198" t="str">
        <f t="shared" si="99"/>
        <v>D0441OB1SKU00457</v>
      </c>
      <c r="J3198">
        <v>8</v>
      </c>
    </row>
    <row r="3199" spans="1:10" x14ac:dyDescent="0.3">
      <c r="A3199" t="s">
        <v>4405</v>
      </c>
      <c r="B3199" t="s">
        <v>5619</v>
      </c>
      <c r="C3199" t="str">
        <f t="shared" si="98"/>
        <v>D0441</v>
      </c>
      <c r="D3199">
        <f>VLOOKUP(C3199,Sheet5!F:H,3,)</f>
        <v>15</v>
      </c>
      <c r="E3199" t="s">
        <v>5620</v>
      </c>
      <c r="F3199" t="s">
        <v>5643</v>
      </c>
      <c r="G3199" t="s">
        <v>4193</v>
      </c>
      <c r="H3199" t="s">
        <v>1877</v>
      </c>
      <c r="I3199" t="str">
        <f t="shared" si="99"/>
        <v>D0441OB1SKU00459</v>
      </c>
      <c r="J3199">
        <v>15.4</v>
      </c>
    </row>
    <row r="3200" spans="1:10" x14ac:dyDescent="0.3">
      <c r="A3200" t="s">
        <v>4405</v>
      </c>
      <c r="B3200" t="s">
        <v>5619</v>
      </c>
      <c r="C3200" t="str">
        <f t="shared" si="98"/>
        <v>D0441</v>
      </c>
      <c r="D3200">
        <f>VLOOKUP(C3200,Sheet5!F:H,3,)</f>
        <v>15</v>
      </c>
      <c r="E3200" t="s">
        <v>5620</v>
      </c>
      <c r="F3200" t="s">
        <v>5643</v>
      </c>
      <c r="G3200" t="s">
        <v>4193</v>
      </c>
      <c r="H3200" t="s">
        <v>1882</v>
      </c>
      <c r="I3200" t="str">
        <f t="shared" si="99"/>
        <v>D0441OB1SKU00645</v>
      </c>
      <c r="J3200">
        <v>0.875</v>
      </c>
    </row>
    <row r="3201" spans="1:10" x14ac:dyDescent="0.3">
      <c r="A3201" t="s">
        <v>4405</v>
      </c>
      <c r="B3201" t="s">
        <v>5619</v>
      </c>
      <c r="C3201" t="str">
        <f t="shared" si="98"/>
        <v>D0441</v>
      </c>
      <c r="D3201">
        <f>VLOOKUP(C3201,Sheet5!F:H,3,)</f>
        <v>15</v>
      </c>
      <c r="E3201" t="s">
        <v>5620</v>
      </c>
      <c r="F3201" t="s">
        <v>5643</v>
      </c>
      <c r="G3201" t="s">
        <v>4193</v>
      </c>
      <c r="H3201" t="s">
        <v>2024</v>
      </c>
      <c r="I3201" t="str">
        <f t="shared" si="99"/>
        <v>D0441OB1SKU00547</v>
      </c>
      <c r="J3201">
        <v>19.25</v>
      </c>
    </row>
    <row r="3202" spans="1:10" x14ac:dyDescent="0.3">
      <c r="A3202" t="s">
        <v>4405</v>
      </c>
      <c r="B3202" t="s">
        <v>5621</v>
      </c>
      <c r="C3202" t="str">
        <f t="shared" ref="C3202:C3265" si="100">LEFT(B3202,5)</f>
        <v>D0441</v>
      </c>
      <c r="D3202">
        <f>VLOOKUP(C3202,Sheet5!F:H,3,)</f>
        <v>15</v>
      </c>
      <c r="E3202" t="s">
        <v>5622</v>
      </c>
      <c r="F3202" t="s">
        <v>5643</v>
      </c>
      <c r="G3202" t="s">
        <v>4193</v>
      </c>
      <c r="H3202" t="s">
        <v>1954</v>
      </c>
      <c r="I3202" t="str">
        <f t="shared" si="99"/>
        <v>D0441OB12SKU00428</v>
      </c>
      <c r="J3202">
        <v>72</v>
      </c>
    </row>
    <row r="3203" spans="1:10" x14ac:dyDescent="0.3">
      <c r="A3203" t="s">
        <v>4405</v>
      </c>
      <c r="B3203" t="s">
        <v>5621</v>
      </c>
      <c r="C3203" t="str">
        <f t="shared" si="100"/>
        <v>D0441</v>
      </c>
      <c r="D3203">
        <f>VLOOKUP(C3203,Sheet5!F:H,3,)</f>
        <v>15</v>
      </c>
      <c r="E3203" t="s">
        <v>5622</v>
      </c>
      <c r="F3203" t="s">
        <v>5643</v>
      </c>
      <c r="G3203" t="s">
        <v>4193</v>
      </c>
      <c r="H3203" t="s">
        <v>1995</v>
      </c>
      <c r="I3203" t="str">
        <f t="shared" ref="I3203:I3266" si="101">B3203&amp;H3203</f>
        <v>D0441OB12SKU00434</v>
      </c>
      <c r="J3203">
        <v>22.5</v>
      </c>
    </row>
    <row r="3204" spans="1:10" x14ac:dyDescent="0.3">
      <c r="A3204" t="s">
        <v>4405</v>
      </c>
      <c r="B3204" t="s">
        <v>5621</v>
      </c>
      <c r="C3204" t="str">
        <f t="shared" si="100"/>
        <v>D0441</v>
      </c>
      <c r="D3204">
        <f>VLOOKUP(C3204,Sheet5!F:H,3,)</f>
        <v>15</v>
      </c>
      <c r="E3204" t="s">
        <v>5622</v>
      </c>
      <c r="F3204" t="s">
        <v>5643</v>
      </c>
      <c r="G3204" t="s">
        <v>4193</v>
      </c>
      <c r="H3204" t="s">
        <v>2021</v>
      </c>
      <c r="I3204" t="str">
        <f t="shared" si="101"/>
        <v>D0441OB12SKU00457</v>
      </c>
      <c r="J3204">
        <v>7.1999999999999993</v>
      </c>
    </row>
    <row r="3205" spans="1:10" x14ac:dyDescent="0.3">
      <c r="A3205" t="s">
        <v>4405</v>
      </c>
      <c r="B3205" t="s">
        <v>5621</v>
      </c>
      <c r="C3205" t="str">
        <f t="shared" si="100"/>
        <v>D0441</v>
      </c>
      <c r="D3205">
        <f>VLOOKUP(C3205,Sheet5!F:H,3,)</f>
        <v>15</v>
      </c>
      <c r="E3205" t="s">
        <v>5622</v>
      </c>
      <c r="F3205" t="s">
        <v>5643</v>
      </c>
      <c r="G3205" t="s">
        <v>4193</v>
      </c>
      <c r="H3205" t="s">
        <v>1877</v>
      </c>
      <c r="I3205" t="str">
        <f t="shared" si="101"/>
        <v>D0441OB12SKU00459</v>
      </c>
      <c r="J3205">
        <v>15.4</v>
      </c>
    </row>
    <row r="3206" spans="1:10" x14ac:dyDescent="0.3">
      <c r="A3206" t="s">
        <v>4405</v>
      </c>
      <c r="B3206" t="s">
        <v>5621</v>
      </c>
      <c r="C3206" t="str">
        <f t="shared" si="100"/>
        <v>D0441</v>
      </c>
      <c r="D3206">
        <f>VLOOKUP(C3206,Sheet5!F:H,3,)</f>
        <v>15</v>
      </c>
      <c r="E3206" t="s">
        <v>5622</v>
      </c>
      <c r="F3206" t="s">
        <v>5643</v>
      </c>
      <c r="G3206" t="s">
        <v>4193</v>
      </c>
      <c r="H3206" t="s">
        <v>1882</v>
      </c>
      <c r="I3206" t="str">
        <f t="shared" si="101"/>
        <v>D0441OB12SKU00645</v>
      </c>
      <c r="J3206">
        <v>8.7500000000000008E-2</v>
      </c>
    </row>
    <row r="3207" spans="1:10" x14ac:dyDescent="0.3">
      <c r="A3207" t="s">
        <v>4405</v>
      </c>
      <c r="B3207" t="s">
        <v>5621</v>
      </c>
      <c r="C3207" t="str">
        <f t="shared" si="100"/>
        <v>D0441</v>
      </c>
      <c r="D3207">
        <f>VLOOKUP(C3207,Sheet5!F:H,3,)</f>
        <v>15</v>
      </c>
      <c r="E3207" t="s">
        <v>5622</v>
      </c>
      <c r="F3207" t="s">
        <v>5643</v>
      </c>
      <c r="G3207" t="s">
        <v>4193</v>
      </c>
      <c r="H3207" t="s">
        <v>2024</v>
      </c>
      <c r="I3207" t="str">
        <f t="shared" si="101"/>
        <v>D0441OB12SKU00547</v>
      </c>
      <c r="J3207">
        <v>15.4</v>
      </c>
    </row>
    <row r="3208" spans="1:10" x14ac:dyDescent="0.3">
      <c r="A3208" t="s">
        <v>4405</v>
      </c>
      <c r="B3208" t="s">
        <v>5623</v>
      </c>
      <c r="C3208" t="str">
        <f t="shared" si="100"/>
        <v>D0441</v>
      </c>
      <c r="D3208">
        <f>VLOOKUP(C3208,Sheet5!F:H,3,)</f>
        <v>15</v>
      </c>
      <c r="E3208" t="s">
        <v>5624</v>
      </c>
      <c r="F3208" t="s">
        <v>5643</v>
      </c>
      <c r="G3208" t="s">
        <v>4193</v>
      </c>
      <c r="H3208" t="s">
        <v>2465</v>
      </c>
      <c r="I3208" t="str">
        <f t="shared" si="101"/>
        <v>D0441OB13SKU00680</v>
      </c>
      <c r="J3208">
        <v>72.08</v>
      </c>
    </row>
    <row r="3209" spans="1:10" x14ac:dyDescent="0.3">
      <c r="A3209" t="s">
        <v>4405</v>
      </c>
      <c r="B3209" t="s">
        <v>5623</v>
      </c>
      <c r="C3209" t="str">
        <f t="shared" si="100"/>
        <v>D0441</v>
      </c>
      <c r="D3209">
        <f>VLOOKUP(C3209,Sheet5!F:H,3,)</f>
        <v>15</v>
      </c>
      <c r="E3209" t="s">
        <v>5624</v>
      </c>
      <c r="F3209" t="s">
        <v>5643</v>
      </c>
      <c r="G3209" t="s">
        <v>4193</v>
      </c>
      <c r="H3209" t="s">
        <v>4192</v>
      </c>
      <c r="I3209" t="str">
        <f t="shared" si="101"/>
        <v>D0441OB13SKU00739</v>
      </c>
      <c r="J3209">
        <v>7.0000000000000009</v>
      </c>
    </row>
    <row r="3210" spans="1:10" x14ac:dyDescent="0.3">
      <c r="A3210" t="s">
        <v>4405</v>
      </c>
      <c r="B3210" t="s">
        <v>5625</v>
      </c>
      <c r="C3210" t="str">
        <f t="shared" si="100"/>
        <v>D0441</v>
      </c>
      <c r="D3210">
        <f>VLOOKUP(C3210,Sheet5!F:H,3,)</f>
        <v>15</v>
      </c>
      <c r="E3210" t="s">
        <v>5182</v>
      </c>
      <c r="F3210" t="s">
        <v>5643</v>
      </c>
      <c r="G3210" t="s">
        <v>4193</v>
      </c>
      <c r="H3210" t="s">
        <v>2465</v>
      </c>
      <c r="I3210" t="str">
        <f t="shared" si="101"/>
        <v>D0441OB5SKU00680</v>
      </c>
      <c r="J3210">
        <v>76.585000000000008</v>
      </c>
    </row>
    <row r="3211" spans="1:10" x14ac:dyDescent="0.3">
      <c r="A3211" t="s">
        <v>4405</v>
      </c>
      <c r="B3211" t="s">
        <v>5625</v>
      </c>
      <c r="C3211" t="str">
        <f t="shared" si="100"/>
        <v>D0441</v>
      </c>
      <c r="D3211">
        <f>VLOOKUP(C3211,Sheet5!F:H,3,)</f>
        <v>15</v>
      </c>
      <c r="E3211" t="s">
        <v>5182</v>
      </c>
      <c r="F3211" t="s">
        <v>5643</v>
      </c>
      <c r="G3211" t="s">
        <v>4193</v>
      </c>
      <c r="H3211" t="s">
        <v>4192</v>
      </c>
      <c r="I3211" t="str">
        <f t="shared" si="101"/>
        <v>D0441OB5SKU00739</v>
      </c>
      <c r="J3211">
        <v>12</v>
      </c>
    </row>
    <row r="3212" spans="1:10" x14ac:dyDescent="0.3">
      <c r="A3212" t="s">
        <v>4405</v>
      </c>
      <c r="B3212" t="s">
        <v>5626</v>
      </c>
      <c r="C3212" t="str">
        <f t="shared" si="100"/>
        <v>D0441</v>
      </c>
      <c r="D3212">
        <f>VLOOKUP(C3212,Sheet5!F:H,3,)</f>
        <v>15</v>
      </c>
      <c r="E3212" t="s">
        <v>4751</v>
      </c>
      <c r="F3212" t="s">
        <v>5643</v>
      </c>
      <c r="G3212" t="s">
        <v>4193</v>
      </c>
      <c r="H3212" t="s">
        <v>2465</v>
      </c>
      <c r="I3212" t="str">
        <f t="shared" si="101"/>
        <v>D0441OB7SKU00680</v>
      </c>
      <c r="J3212">
        <v>49.555</v>
      </c>
    </row>
    <row r="3213" spans="1:10" x14ac:dyDescent="0.3">
      <c r="A3213" t="s">
        <v>4405</v>
      </c>
      <c r="B3213" t="s">
        <v>5626</v>
      </c>
      <c r="C3213" t="str">
        <f t="shared" si="100"/>
        <v>D0441</v>
      </c>
      <c r="D3213">
        <f>VLOOKUP(C3213,Sheet5!F:H,3,)</f>
        <v>15</v>
      </c>
      <c r="E3213" t="s">
        <v>4751</v>
      </c>
      <c r="F3213" t="s">
        <v>5643</v>
      </c>
      <c r="G3213" t="s">
        <v>4193</v>
      </c>
      <c r="H3213" t="s">
        <v>4192</v>
      </c>
      <c r="I3213" t="str">
        <f t="shared" si="101"/>
        <v>D0441OB7SKU00739</v>
      </c>
      <c r="J3213">
        <v>9</v>
      </c>
    </row>
    <row r="3214" spans="1:10" x14ac:dyDescent="0.3">
      <c r="A3214" t="s">
        <v>4405</v>
      </c>
      <c r="B3214" t="s">
        <v>5627</v>
      </c>
      <c r="C3214" t="str">
        <f t="shared" si="100"/>
        <v>D0441</v>
      </c>
      <c r="D3214">
        <f>VLOOKUP(C3214,Sheet5!F:H,3,)</f>
        <v>15</v>
      </c>
      <c r="E3214" t="s">
        <v>5628</v>
      </c>
      <c r="F3214" t="s">
        <v>5643</v>
      </c>
      <c r="G3214" t="s">
        <v>4193</v>
      </c>
      <c r="H3214" t="s">
        <v>1954</v>
      </c>
      <c r="I3214" t="str">
        <f t="shared" si="101"/>
        <v>D0441OB4SKU00428</v>
      </c>
      <c r="J3214">
        <v>180</v>
      </c>
    </row>
    <row r="3215" spans="1:10" x14ac:dyDescent="0.3">
      <c r="A3215" t="s">
        <v>4405</v>
      </c>
      <c r="B3215" t="s">
        <v>5627</v>
      </c>
      <c r="C3215" t="str">
        <f t="shared" si="100"/>
        <v>D0441</v>
      </c>
      <c r="D3215">
        <f>VLOOKUP(C3215,Sheet5!F:H,3,)</f>
        <v>15</v>
      </c>
      <c r="E3215" t="s">
        <v>5628</v>
      </c>
      <c r="F3215" t="s">
        <v>5643</v>
      </c>
      <c r="G3215" t="s">
        <v>4193</v>
      </c>
      <c r="H3215" t="s">
        <v>1995</v>
      </c>
      <c r="I3215" t="str">
        <f t="shared" si="101"/>
        <v>D0441OB4SKU00434</v>
      </c>
      <c r="J3215">
        <v>82.5</v>
      </c>
    </row>
    <row r="3216" spans="1:10" x14ac:dyDescent="0.3">
      <c r="A3216" t="s">
        <v>4405</v>
      </c>
      <c r="B3216" t="s">
        <v>5627</v>
      </c>
      <c r="C3216" t="str">
        <f t="shared" si="100"/>
        <v>D0441</v>
      </c>
      <c r="D3216">
        <f>VLOOKUP(C3216,Sheet5!F:H,3,)</f>
        <v>15</v>
      </c>
      <c r="E3216" t="s">
        <v>5628</v>
      </c>
      <c r="F3216" t="s">
        <v>5643</v>
      </c>
      <c r="G3216" t="s">
        <v>4193</v>
      </c>
      <c r="H3216" t="s">
        <v>2021</v>
      </c>
      <c r="I3216" t="str">
        <f t="shared" si="101"/>
        <v>D0441OB4SKU00457</v>
      </c>
      <c r="J3216">
        <v>21.599999999999998</v>
      </c>
    </row>
    <row r="3217" spans="1:10" x14ac:dyDescent="0.3">
      <c r="A3217" t="s">
        <v>4405</v>
      </c>
      <c r="B3217" t="s">
        <v>5627</v>
      </c>
      <c r="C3217" t="str">
        <f t="shared" si="100"/>
        <v>D0441</v>
      </c>
      <c r="D3217">
        <f>VLOOKUP(C3217,Sheet5!F:H,3,)</f>
        <v>15</v>
      </c>
      <c r="E3217" t="s">
        <v>5628</v>
      </c>
      <c r="F3217" t="s">
        <v>5643</v>
      </c>
      <c r="G3217" t="s">
        <v>4193</v>
      </c>
      <c r="H3217" t="s">
        <v>1877</v>
      </c>
      <c r="I3217" t="str">
        <f t="shared" si="101"/>
        <v>D0441OB4SKU00459</v>
      </c>
      <c r="J3217">
        <v>78</v>
      </c>
    </row>
    <row r="3218" spans="1:10" x14ac:dyDescent="0.3">
      <c r="A3218" t="s">
        <v>4405</v>
      </c>
      <c r="B3218" t="s">
        <v>5627</v>
      </c>
      <c r="C3218" t="str">
        <f t="shared" si="100"/>
        <v>D0441</v>
      </c>
      <c r="D3218">
        <f>VLOOKUP(C3218,Sheet5!F:H,3,)</f>
        <v>15</v>
      </c>
      <c r="E3218" t="s">
        <v>5628</v>
      </c>
      <c r="F3218" t="s">
        <v>5643</v>
      </c>
      <c r="G3218" t="s">
        <v>4193</v>
      </c>
      <c r="H3218" t="s">
        <v>1882</v>
      </c>
      <c r="I3218" t="str">
        <f t="shared" si="101"/>
        <v>D0441OB4SKU00645</v>
      </c>
      <c r="J3218">
        <v>4.875</v>
      </c>
    </row>
    <row r="3219" spans="1:10" x14ac:dyDescent="0.3">
      <c r="A3219" t="s">
        <v>4405</v>
      </c>
      <c r="B3219" t="s">
        <v>5627</v>
      </c>
      <c r="C3219" t="str">
        <f t="shared" si="100"/>
        <v>D0441</v>
      </c>
      <c r="D3219">
        <f>VLOOKUP(C3219,Sheet5!F:H,3,)</f>
        <v>15</v>
      </c>
      <c r="E3219" t="s">
        <v>5628</v>
      </c>
      <c r="F3219" t="s">
        <v>5643</v>
      </c>
      <c r="G3219" t="s">
        <v>4193</v>
      </c>
      <c r="H3219" t="s">
        <v>2024</v>
      </c>
      <c r="I3219" t="str">
        <f t="shared" si="101"/>
        <v>D0441OB4SKU00547</v>
      </c>
      <c r="J3219">
        <v>24.310000000000002</v>
      </c>
    </row>
    <row r="3220" spans="1:10" x14ac:dyDescent="0.3">
      <c r="A3220" t="s">
        <v>4405</v>
      </c>
      <c r="B3220" t="s">
        <v>5627</v>
      </c>
      <c r="C3220" t="str">
        <f t="shared" si="100"/>
        <v>D0441</v>
      </c>
      <c r="D3220">
        <f>VLOOKUP(C3220,Sheet5!F:H,3,)</f>
        <v>15</v>
      </c>
      <c r="E3220" t="s">
        <v>5628</v>
      </c>
      <c r="F3220" t="s">
        <v>5643</v>
      </c>
      <c r="G3220" t="s">
        <v>4193</v>
      </c>
      <c r="H3220" t="s">
        <v>2465</v>
      </c>
      <c r="I3220" t="str">
        <f t="shared" si="101"/>
        <v>D0441OB4SKU00680</v>
      </c>
      <c r="J3220">
        <v>79.900000000000006</v>
      </c>
    </row>
    <row r="3221" spans="1:10" x14ac:dyDescent="0.3">
      <c r="A3221" t="s">
        <v>4405</v>
      </c>
      <c r="B3221" t="s">
        <v>5627</v>
      </c>
      <c r="C3221" t="str">
        <f t="shared" si="100"/>
        <v>D0441</v>
      </c>
      <c r="D3221">
        <f>VLOOKUP(C3221,Sheet5!F:H,3,)</f>
        <v>15</v>
      </c>
      <c r="E3221" t="s">
        <v>5628</v>
      </c>
      <c r="F3221" t="s">
        <v>5643</v>
      </c>
      <c r="G3221" t="s">
        <v>4193</v>
      </c>
      <c r="H3221" t="s">
        <v>4192</v>
      </c>
      <c r="I3221" t="str">
        <f t="shared" si="101"/>
        <v>D0441OB4SKU00739</v>
      </c>
      <c r="J3221">
        <v>24</v>
      </c>
    </row>
    <row r="3222" spans="1:10" x14ac:dyDescent="0.3">
      <c r="A3222" t="s">
        <v>4405</v>
      </c>
      <c r="B3222" t="s">
        <v>5629</v>
      </c>
      <c r="C3222" t="str">
        <f t="shared" si="100"/>
        <v>D0441</v>
      </c>
      <c r="D3222">
        <f>VLOOKUP(C3222,Sheet5!F:H,3,)</f>
        <v>15</v>
      </c>
      <c r="E3222" t="s">
        <v>5644</v>
      </c>
      <c r="F3222" t="s">
        <v>5643</v>
      </c>
      <c r="G3222" t="s">
        <v>4193</v>
      </c>
      <c r="H3222" t="s">
        <v>1954</v>
      </c>
      <c r="I3222" t="str">
        <f t="shared" si="101"/>
        <v>D0441OB6SKU00428</v>
      </c>
      <c r="J3222">
        <v>180</v>
      </c>
    </row>
    <row r="3223" spans="1:10" x14ac:dyDescent="0.3">
      <c r="A3223" t="s">
        <v>4405</v>
      </c>
      <c r="B3223" t="s">
        <v>5629</v>
      </c>
      <c r="C3223" t="str">
        <f t="shared" si="100"/>
        <v>D0441</v>
      </c>
      <c r="D3223">
        <f>VLOOKUP(C3223,Sheet5!F:H,3,)</f>
        <v>15</v>
      </c>
      <c r="E3223" t="s">
        <v>5644</v>
      </c>
      <c r="F3223" t="s">
        <v>5643</v>
      </c>
      <c r="G3223" t="s">
        <v>4193</v>
      </c>
      <c r="H3223" t="s">
        <v>1995</v>
      </c>
      <c r="I3223" t="str">
        <f t="shared" si="101"/>
        <v>D0441OB6SKU00434</v>
      </c>
      <c r="J3223">
        <v>49.5</v>
      </c>
    </row>
    <row r="3224" spans="1:10" x14ac:dyDescent="0.3">
      <c r="A3224" t="s">
        <v>4405</v>
      </c>
      <c r="B3224" t="s">
        <v>5629</v>
      </c>
      <c r="C3224" t="str">
        <f t="shared" si="100"/>
        <v>D0441</v>
      </c>
      <c r="D3224">
        <f>VLOOKUP(C3224,Sheet5!F:H,3,)</f>
        <v>15</v>
      </c>
      <c r="E3224" t="s">
        <v>5644</v>
      </c>
      <c r="F3224" t="s">
        <v>5643</v>
      </c>
      <c r="G3224" t="s">
        <v>4193</v>
      </c>
      <c r="H3224" t="s">
        <v>2021</v>
      </c>
      <c r="I3224" t="str">
        <f t="shared" si="101"/>
        <v>D0441OB6SKU00457</v>
      </c>
      <c r="J3224">
        <v>20.400000000000002</v>
      </c>
    </row>
    <row r="3225" spans="1:10" x14ac:dyDescent="0.3">
      <c r="A3225" t="s">
        <v>4405</v>
      </c>
      <c r="B3225" t="s">
        <v>5629</v>
      </c>
      <c r="C3225" t="str">
        <f t="shared" si="100"/>
        <v>D0441</v>
      </c>
      <c r="D3225">
        <f>VLOOKUP(C3225,Sheet5!F:H,3,)</f>
        <v>15</v>
      </c>
      <c r="E3225" t="s">
        <v>5644</v>
      </c>
      <c r="F3225" t="s">
        <v>5643</v>
      </c>
      <c r="G3225" t="s">
        <v>4193</v>
      </c>
      <c r="H3225" t="s">
        <v>1877</v>
      </c>
      <c r="I3225" t="str">
        <f t="shared" si="101"/>
        <v>D0441OB6SKU00459</v>
      </c>
      <c r="J3225">
        <v>49.4</v>
      </c>
    </row>
    <row r="3226" spans="1:10" x14ac:dyDescent="0.3">
      <c r="A3226" t="s">
        <v>4405</v>
      </c>
      <c r="B3226" t="s">
        <v>5629</v>
      </c>
      <c r="C3226" t="str">
        <f t="shared" si="100"/>
        <v>D0441</v>
      </c>
      <c r="D3226">
        <f>VLOOKUP(C3226,Sheet5!F:H,3,)</f>
        <v>15</v>
      </c>
      <c r="E3226" t="s">
        <v>5644</v>
      </c>
      <c r="F3226" t="s">
        <v>5643</v>
      </c>
      <c r="G3226" t="s">
        <v>4193</v>
      </c>
      <c r="H3226" t="s">
        <v>1882</v>
      </c>
      <c r="I3226" t="str">
        <f t="shared" si="101"/>
        <v>D0441OB6SKU00645</v>
      </c>
      <c r="J3226">
        <v>3.0874999999999999</v>
      </c>
    </row>
    <row r="3227" spans="1:10" x14ac:dyDescent="0.3">
      <c r="A3227" t="s">
        <v>4405</v>
      </c>
      <c r="B3227" t="s">
        <v>5629</v>
      </c>
      <c r="C3227" t="str">
        <f t="shared" si="100"/>
        <v>D0441</v>
      </c>
      <c r="D3227">
        <f>VLOOKUP(C3227,Sheet5!F:H,3,)</f>
        <v>15</v>
      </c>
      <c r="E3227" t="s">
        <v>5644</v>
      </c>
      <c r="F3227" t="s">
        <v>5643</v>
      </c>
      <c r="G3227" t="s">
        <v>4193</v>
      </c>
      <c r="H3227" t="s">
        <v>2024</v>
      </c>
      <c r="I3227" t="str">
        <f t="shared" si="101"/>
        <v>D0441OB6SKU00547</v>
      </c>
      <c r="J3227">
        <v>24.310000000000002</v>
      </c>
    </row>
    <row r="3228" spans="1:10" x14ac:dyDescent="0.3">
      <c r="A3228" t="s">
        <v>4405</v>
      </c>
      <c r="B3228" t="s">
        <v>5629</v>
      </c>
      <c r="C3228" t="str">
        <f t="shared" si="100"/>
        <v>D0441</v>
      </c>
      <c r="D3228">
        <f>VLOOKUP(C3228,Sheet5!F:H,3,)</f>
        <v>15</v>
      </c>
      <c r="E3228" t="s">
        <v>5644</v>
      </c>
      <c r="F3228" t="s">
        <v>5643</v>
      </c>
      <c r="G3228" t="s">
        <v>4193</v>
      </c>
      <c r="H3228" t="s">
        <v>2465</v>
      </c>
      <c r="I3228" t="str">
        <f t="shared" si="101"/>
        <v>D0441OB6SKU00680</v>
      </c>
      <c r="J3228">
        <v>79.900000000000006</v>
      </c>
    </row>
    <row r="3229" spans="1:10" x14ac:dyDescent="0.3">
      <c r="A3229" t="s">
        <v>4405</v>
      </c>
      <c r="B3229" t="s">
        <v>5629</v>
      </c>
      <c r="C3229" t="str">
        <f t="shared" si="100"/>
        <v>D0441</v>
      </c>
      <c r="D3229">
        <f>VLOOKUP(C3229,Sheet5!F:H,3,)</f>
        <v>15</v>
      </c>
      <c r="E3229" t="s">
        <v>5644</v>
      </c>
      <c r="F3229" t="s">
        <v>5643</v>
      </c>
      <c r="G3229" t="s">
        <v>4193</v>
      </c>
      <c r="H3229" t="s">
        <v>4192</v>
      </c>
      <c r="I3229" t="str">
        <f t="shared" si="101"/>
        <v>D0441OB6SKU00739</v>
      </c>
      <c r="J3229">
        <v>31.5</v>
      </c>
    </row>
    <row r="3230" spans="1:10" x14ac:dyDescent="0.3">
      <c r="A3230" t="s">
        <v>4405</v>
      </c>
      <c r="B3230" t="s">
        <v>5630</v>
      </c>
      <c r="C3230" t="str">
        <f t="shared" si="100"/>
        <v>D0441</v>
      </c>
      <c r="D3230">
        <f>VLOOKUP(C3230,Sheet5!F:H,3,)</f>
        <v>15</v>
      </c>
      <c r="E3230" t="s">
        <v>5645</v>
      </c>
      <c r="F3230" t="s">
        <v>5643</v>
      </c>
      <c r="G3230" t="s">
        <v>4193</v>
      </c>
      <c r="H3230" t="s">
        <v>1954</v>
      </c>
      <c r="I3230" t="str">
        <f t="shared" si="101"/>
        <v>D0441OB9SKU00428</v>
      </c>
      <c r="J3230">
        <v>162</v>
      </c>
    </row>
    <row r="3231" spans="1:10" x14ac:dyDescent="0.3">
      <c r="A3231" t="s">
        <v>4405</v>
      </c>
      <c r="B3231" t="s">
        <v>5630</v>
      </c>
      <c r="C3231" t="str">
        <f t="shared" si="100"/>
        <v>D0441</v>
      </c>
      <c r="D3231">
        <f>VLOOKUP(C3231,Sheet5!F:H,3,)</f>
        <v>15</v>
      </c>
      <c r="E3231" t="s">
        <v>5645</v>
      </c>
      <c r="F3231" t="s">
        <v>5643</v>
      </c>
      <c r="G3231" t="s">
        <v>4193</v>
      </c>
      <c r="H3231" t="s">
        <v>1995</v>
      </c>
      <c r="I3231" t="str">
        <f t="shared" si="101"/>
        <v>D0441OB9SKU00434</v>
      </c>
      <c r="J3231">
        <v>44</v>
      </c>
    </row>
    <row r="3232" spans="1:10" x14ac:dyDescent="0.3">
      <c r="A3232" t="s">
        <v>4405</v>
      </c>
      <c r="B3232" t="s">
        <v>5630</v>
      </c>
      <c r="C3232" t="str">
        <f t="shared" si="100"/>
        <v>D0441</v>
      </c>
      <c r="D3232">
        <f>VLOOKUP(C3232,Sheet5!F:H,3,)</f>
        <v>15</v>
      </c>
      <c r="E3232" t="s">
        <v>5645</v>
      </c>
      <c r="F3232" t="s">
        <v>5643</v>
      </c>
      <c r="G3232" t="s">
        <v>4193</v>
      </c>
      <c r="H3232" t="s">
        <v>2021</v>
      </c>
      <c r="I3232" t="str">
        <f t="shared" si="101"/>
        <v>D0441OB9SKU00457</v>
      </c>
      <c r="J3232">
        <v>25.2</v>
      </c>
    </row>
    <row r="3233" spans="1:10" x14ac:dyDescent="0.3">
      <c r="A3233" t="s">
        <v>4405</v>
      </c>
      <c r="B3233" t="s">
        <v>5630</v>
      </c>
      <c r="C3233" t="str">
        <f t="shared" si="100"/>
        <v>D0441</v>
      </c>
      <c r="D3233">
        <f>VLOOKUP(C3233,Sheet5!F:H,3,)</f>
        <v>15</v>
      </c>
      <c r="E3233" t="s">
        <v>5645</v>
      </c>
      <c r="F3233" t="s">
        <v>5643</v>
      </c>
      <c r="G3233" t="s">
        <v>4193</v>
      </c>
      <c r="H3233" t="s">
        <v>1877</v>
      </c>
      <c r="I3233" t="str">
        <f t="shared" si="101"/>
        <v>D0441OB9SKU00459</v>
      </c>
      <c r="J3233">
        <v>33.800000000000004</v>
      </c>
    </row>
    <row r="3234" spans="1:10" x14ac:dyDescent="0.3">
      <c r="A3234" t="s">
        <v>4405</v>
      </c>
      <c r="B3234" t="s">
        <v>5630</v>
      </c>
      <c r="C3234" t="str">
        <f t="shared" si="100"/>
        <v>D0441</v>
      </c>
      <c r="D3234">
        <f>VLOOKUP(C3234,Sheet5!F:H,3,)</f>
        <v>15</v>
      </c>
      <c r="E3234" t="s">
        <v>5645</v>
      </c>
      <c r="F3234" t="s">
        <v>5643</v>
      </c>
      <c r="G3234" t="s">
        <v>4193</v>
      </c>
      <c r="H3234" t="s">
        <v>1882</v>
      </c>
      <c r="I3234" t="str">
        <f t="shared" si="101"/>
        <v>D0441OB9SKU00645</v>
      </c>
      <c r="J3234">
        <v>2.1125000000000003</v>
      </c>
    </row>
    <row r="3235" spans="1:10" x14ac:dyDescent="0.3">
      <c r="A3235" t="s">
        <v>4405</v>
      </c>
      <c r="B3235" t="s">
        <v>5630</v>
      </c>
      <c r="C3235" t="str">
        <f t="shared" si="100"/>
        <v>D0441</v>
      </c>
      <c r="D3235">
        <f>VLOOKUP(C3235,Sheet5!F:H,3,)</f>
        <v>15</v>
      </c>
      <c r="E3235" t="s">
        <v>5645</v>
      </c>
      <c r="F3235" t="s">
        <v>5643</v>
      </c>
      <c r="G3235" t="s">
        <v>4193</v>
      </c>
      <c r="H3235" t="s">
        <v>2024</v>
      </c>
      <c r="I3235" t="str">
        <f t="shared" si="101"/>
        <v>D0441OB9SKU00547</v>
      </c>
      <c r="J3235">
        <v>24.310000000000002</v>
      </c>
    </row>
    <row r="3236" spans="1:10" x14ac:dyDescent="0.3">
      <c r="A3236" t="s">
        <v>4405</v>
      </c>
      <c r="B3236" t="s">
        <v>5630</v>
      </c>
      <c r="C3236" t="str">
        <f t="shared" si="100"/>
        <v>D0441</v>
      </c>
      <c r="D3236">
        <f>VLOOKUP(C3236,Sheet5!F:H,3,)</f>
        <v>15</v>
      </c>
      <c r="E3236" t="s">
        <v>5645</v>
      </c>
      <c r="F3236" t="s">
        <v>5643</v>
      </c>
      <c r="G3236" t="s">
        <v>4193</v>
      </c>
      <c r="H3236" t="s">
        <v>2465</v>
      </c>
      <c r="I3236" t="str">
        <f t="shared" si="101"/>
        <v>D0441OB9SKU00680</v>
      </c>
      <c r="J3236">
        <v>79.900000000000006</v>
      </c>
    </row>
    <row r="3237" spans="1:10" x14ac:dyDescent="0.3">
      <c r="A3237" t="s">
        <v>4405</v>
      </c>
      <c r="B3237" t="s">
        <v>5630</v>
      </c>
      <c r="C3237" t="str">
        <f t="shared" si="100"/>
        <v>D0441</v>
      </c>
      <c r="D3237">
        <f>VLOOKUP(C3237,Sheet5!F:H,3,)</f>
        <v>15</v>
      </c>
      <c r="E3237" t="s">
        <v>5645</v>
      </c>
      <c r="F3237" t="s">
        <v>5643</v>
      </c>
      <c r="G3237" t="s">
        <v>4193</v>
      </c>
      <c r="H3237" t="s">
        <v>4192</v>
      </c>
      <c r="I3237" t="str">
        <f t="shared" si="101"/>
        <v>D0441OB9SKU00739</v>
      </c>
      <c r="J3237">
        <v>28.5</v>
      </c>
    </row>
    <row r="3238" spans="1:10" x14ac:dyDescent="0.3">
      <c r="A3238" t="s">
        <v>4405</v>
      </c>
      <c r="B3238" t="s">
        <v>5631</v>
      </c>
      <c r="C3238" t="str">
        <f t="shared" si="100"/>
        <v>D0441</v>
      </c>
      <c r="D3238">
        <f>VLOOKUP(C3238,Sheet5!F:H,3,)</f>
        <v>15</v>
      </c>
      <c r="E3238" t="s">
        <v>5632</v>
      </c>
      <c r="F3238" t="s">
        <v>5643</v>
      </c>
      <c r="G3238" t="s">
        <v>4193</v>
      </c>
      <c r="H3238" t="s">
        <v>1954</v>
      </c>
      <c r="I3238" t="str">
        <f t="shared" si="101"/>
        <v>D0441OB14SKU00428</v>
      </c>
      <c r="J3238">
        <v>162</v>
      </c>
    </row>
    <row r="3239" spans="1:10" x14ac:dyDescent="0.3">
      <c r="A3239" t="s">
        <v>4405</v>
      </c>
      <c r="B3239" t="s">
        <v>5631</v>
      </c>
      <c r="C3239" t="str">
        <f t="shared" si="100"/>
        <v>D0441</v>
      </c>
      <c r="D3239">
        <f>VLOOKUP(C3239,Sheet5!F:H,3,)</f>
        <v>15</v>
      </c>
      <c r="E3239" t="s">
        <v>5632</v>
      </c>
      <c r="F3239" t="s">
        <v>5643</v>
      </c>
      <c r="G3239" t="s">
        <v>4193</v>
      </c>
      <c r="H3239" t="s">
        <v>1995</v>
      </c>
      <c r="I3239" t="str">
        <f t="shared" si="101"/>
        <v>D0441OB14SKU00434</v>
      </c>
      <c r="J3239">
        <v>41.25</v>
      </c>
    </row>
    <row r="3240" spans="1:10" x14ac:dyDescent="0.3">
      <c r="A3240" t="s">
        <v>4405</v>
      </c>
      <c r="B3240" t="s">
        <v>5631</v>
      </c>
      <c r="C3240" t="str">
        <f t="shared" si="100"/>
        <v>D0441</v>
      </c>
      <c r="D3240">
        <f>VLOOKUP(C3240,Sheet5!F:H,3,)</f>
        <v>15</v>
      </c>
      <c r="E3240" t="s">
        <v>5632</v>
      </c>
      <c r="F3240" t="s">
        <v>5643</v>
      </c>
      <c r="G3240" t="s">
        <v>4193</v>
      </c>
      <c r="H3240" t="s">
        <v>2021</v>
      </c>
      <c r="I3240" t="str">
        <f t="shared" si="101"/>
        <v>D0441OB14SKU00457</v>
      </c>
      <c r="J3240">
        <v>19.2</v>
      </c>
    </row>
    <row r="3241" spans="1:10" x14ac:dyDescent="0.3">
      <c r="A3241" t="s">
        <v>4405</v>
      </c>
      <c r="B3241" t="s">
        <v>5631</v>
      </c>
      <c r="C3241" t="str">
        <f t="shared" si="100"/>
        <v>D0441</v>
      </c>
      <c r="D3241">
        <f>VLOOKUP(C3241,Sheet5!F:H,3,)</f>
        <v>15</v>
      </c>
      <c r="E3241" t="s">
        <v>5632</v>
      </c>
      <c r="F3241" t="s">
        <v>5643</v>
      </c>
      <c r="G3241" t="s">
        <v>4193</v>
      </c>
      <c r="H3241" t="s">
        <v>1877</v>
      </c>
      <c r="I3241" t="str">
        <f t="shared" si="101"/>
        <v>D0441OB14SKU00459</v>
      </c>
      <c r="J3241">
        <v>41.6</v>
      </c>
    </row>
    <row r="3242" spans="1:10" x14ac:dyDescent="0.3">
      <c r="A3242" t="s">
        <v>4405</v>
      </c>
      <c r="B3242" t="s">
        <v>5631</v>
      </c>
      <c r="C3242" t="str">
        <f t="shared" si="100"/>
        <v>D0441</v>
      </c>
      <c r="D3242">
        <f>VLOOKUP(C3242,Sheet5!F:H,3,)</f>
        <v>15</v>
      </c>
      <c r="E3242" t="s">
        <v>5632</v>
      </c>
      <c r="F3242" t="s">
        <v>5643</v>
      </c>
      <c r="G3242" t="s">
        <v>4193</v>
      </c>
      <c r="H3242" t="s">
        <v>1882</v>
      </c>
      <c r="I3242" t="str">
        <f t="shared" si="101"/>
        <v>D0441OB14SKU00645</v>
      </c>
      <c r="J3242">
        <v>2.6</v>
      </c>
    </row>
    <row r="3243" spans="1:10" x14ac:dyDescent="0.3">
      <c r="A3243" t="s">
        <v>4405</v>
      </c>
      <c r="B3243" t="s">
        <v>5631</v>
      </c>
      <c r="C3243" t="str">
        <f t="shared" si="100"/>
        <v>D0441</v>
      </c>
      <c r="D3243">
        <f>VLOOKUP(C3243,Sheet5!F:H,3,)</f>
        <v>15</v>
      </c>
      <c r="E3243" t="s">
        <v>5632</v>
      </c>
      <c r="F3243" t="s">
        <v>5643</v>
      </c>
      <c r="G3243" t="s">
        <v>4193</v>
      </c>
      <c r="H3243" t="s">
        <v>2024</v>
      </c>
      <c r="I3243" t="str">
        <f t="shared" si="101"/>
        <v>D0441OB14SKU00547</v>
      </c>
      <c r="J3243">
        <v>24.310000000000002</v>
      </c>
    </row>
    <row r="3244" spans="1:10" x14ac:dyDescent="0.3">
      <c r="A3244" t="s">
        <v>4405</v>
      </c>
      <c r="B3244" t="s">
        <v>5631</v>
      </c>
      <c r="C3244" t="str">
        <f t="shared" si="100"/>
        <v>D0441</v>
      </c>
      <c r="D3244">
        <f>VLOOKUP(C3244,Sheet5!F:H,3,)</f>
        <v>15</v>
      </c>
      <c r="E3244" t="s">
        <v>5632</v>
      </c>
      <c r="F3244" t="s">
        <v>5643</v>
      </c>
      <c r="G3244" t="s">
        <v>4193</v>
      </c>
      <c r="H3244" t="s">
        <v>2465</v>
      </c>
      <c r="I3244" t="str">
        <f t="shared" si="101"/>
        <v>D0441OB14SKU00680</v>
      </c>
      <c r="J3244">
        <v>43.945</v>
      </c>
    </row>
    <row r="3245" spans="1:10" x14ac:dyDescent="0.3">
      <c r="A3245" t="s">
        <v>4405</v>
      </c>
      <c r="B3245" t="s">
        <v>5631</v>
      </c>
      <c r="C3245" t="str">
        <f t="shared" si="100"/>
        <v>D0441</v>
      </c>
      <c r="D3245">
        <f>VLOOKUP(C3245,Sheet5!F:H,3,)</f>
        <v>15</v>
      </c>
      <c r="E3245" t="s">
        <v>5632</v>
      </c>
      <c r="F3245" t="s">
        <v>5643</v>
      </c>
      <c r="G3245" t="s">
        <v>4193</v>
      </c>
      <c r="H3245" t="s">
        <v>4192</v>
      </c>
      <c r="I3245" t="str">
        <f t="shared" si="101"/>
        <v>D0441OB14SKU00739</v>
      </c>
      <c r="J3245">
        <v>22.5</v>
      </c>
    </row>
    <row r="3246" spans="1:10" x14ac:dyDescent="0.3">
      <c r="A3246" t="s">
        <v>4405</v>
      </c>
      <c r="B3246" t="s">
        <v>5633</v>
      </c>
      <c r="C3246" t="str">
        <f t="shared" si="100"/>
        <v>D0441</v>
      </c>
      <c r="D3246">
        <f>VLOOKUP(C3246,Sheet5!F:H,3,)</f>
        <v>15</v>
      </c>
      <c r="E3246" t="s">
        <v>5634</v>
      </c>
      <c r="F3246" t="s">
        <v>5643</v>
      </c>
      <c r="G3246" t="s">
        <v>4193</v>
      </c>
      <c r="H3246" t="s">
        <v>1954</v>
      </c>
      <c r="I3246" t="str">
        <f t="shared" si="101"/>
        <v>D0441OB2SKU00428</v>
      </c>
      <c r="J3246">
        <v>108</v>
      </c>
    </row>
    <row r="3247" spans="1:10" x14ac:dyDescent="0.3">
      <c r="A3247" t="s">
        <v>4405</v>
      </c>
      <c r="B3247" t="s">
        <v>5633</v>
      </c>
      <c r="C3247" t="str">
        <f t="shared" si="100"/>
        <v>D0441</v>
      </c>
      <c r="D3247">
        <f>VLOOKUP(C3247,Sheet5!F:H,3,)</f>
        <v>15</v>
      </c>
      <c r="E3247" t="s">
        <v>5634</v>
      </c>
      <c r="F3247" t="s">
        <v>5643</v>
      </c>
      <c r="G3247" t="s">
        <v>4193</v>
      </c>
      <c r="H3247" t="s">
        <v>1995</v>
      </c>
      <c r="I3247" t="str">
        <f t="shared" si="101"/>
        <v>D0441OB2SKU00434</v>
      </c>
      <c r="J3247">
        <v>27.5</v>
      </c>
    </row>
    <row r="3248" spans="1:10" x14ac:dyDescent="0.3">
      <c r="A3248" t="s">
        <v>4405</v>
      </c>
      <c r="B3248" t="s">
        <v>5633</v>
      </c>
      <c r="C3248" t="str">
        <f t="shared" si="100"/>
        <v>D0441</v>
      </c>
      <c r="D3248">
        <f>VLOOKUP(C3248,Sheet5!F:H,3,)</f>
        <v>15</v>
      </c>
      <c r="E3248" t="s">
        <v>5634</v>
      </c>
      <c r="F3248" t="s">
        <v>5643</v>
      </c>
      <c r="G3248" t="s">
        <v>4193</v>
      </c>
      <c r="H3248" t="s">
        <v>2021</v>
      </c>
      <c r="I3248" t="str">
        <f t="shared" si="101"/>
        <v>D0441OB2SKU00457</v>
      </c>
      <c r="J3248">
        <v>20.400000000000002</v>
      </c>
    </row>
    <row r="3249" spans="1:10" x14ac:dyDescent="0.3">
      <c r="A3249" t="s">
        <v>4405</v>
      </c>
      <c r="B3249" t="s">
        <v>5633</v>
      </c>
      <c r="C3249" t="str">
        <f t="shared" si="100"/>
        <v>D0441</v>
      </c>
      <c r="D3249">
        <f>VLOOKUP(C3249,Sheet5!F:H,3,)</f>
        <v>15</v>
      </c>
      <c r="E3249" t="s">
        <v>5634</v>
      </c>
      <c r="F3249" t="s">
        <v>5643</v>
      </c>
      <c r="G3249" t="s">
        <v>4193</v>
      </c>
      <c r="H3249" t="s">
        <v>1877</v>
      </c>
      <c r="I3249" t="str">
        <f t="shared" si="101"/>
        <v>D0441OB2SKU00459</v>
      </c>
      <c r="J3249">
        <v>36.400000000000006</v>
      </c>
    </row>
    <row r="3250" spans="1:10" x14ac:dyDescent="0.3">
      <c r="A3250" t="s">
        <v>4405</v>
      </c>
      <c r="B3250" t="s">
        <v>5633</v>
      </c>
      <c r="C3250" t="str">
        <f t="shared" si="100"/>
        <v>D0441</v>
      </c>
      <c r="D3250">
        <f>VLOOKUP(C3250,Sheet5!F:H,3,)</f>
        <v>15</v>
      </c>
      <c r="E3250" t="s">
        <v>5634</v>
      </c>
      <c r="F3250" t="s">
        <v>5643</v>
      </c>
      <c r="G3250" t="s">
        <v>4193</v>
      </c>
      <c r="H3250" t="s">
        <v>1882</v>
      </c>
      <c r="I3250" t="str">
        <f t="shared" si="101"/>
        <v>D0441OB2SKU00645</v>
      </c>
      <c r="J3250">
        <v>2.2750000000000004</v>
      </c>
    </row>
    <row r="3251" spans="1:10" x14ac:dyDescent="0.3">
      <c r="A3251" t="s">
        <v>4405</v>
      </c>
      <c r="B3251" t="s">
        <v>5633</v>
      </c>
      <c r="C3251" t="str">
        <f t="shared" si="100"/>
        <v>D0441</v>
      </c>
      <c r="D3251">
        <f>VLOOKUP(C3251,Sheet5!F:H,3,)</f>
        <v>15</v>
      </c>
      <c r="E3251" t="s">
        <v>5634</v>
      </c>
      <c r="F3251" t="s">
        <v>5643</v>
      </c>
      <c r="G3251" t="s">
        <v>4193</v>
      </c>
      <c r="H3251" t="s">
        <v>2024</v>
      </c>
      <c r="I3251" t="str">
        <f t="shared" si="101"/>
        <v>D0441OB2SKU00547</v>
      </c>
      <c r="J3251">
        <v>24.310000000000002</v>
      </c>
    </row>
    <row r="3252" spans="1:10" x14ac:dyDescent="0.3">
      <c r="A3252" t="s">
        <v>4405</v>
      </c>
      <c r="B3252" t="s">
        <v>5633</v>
      </c>
      <c r="C3252" t="str">
        <f t="shared" si="100"/>
        <v>D0441</v>
      </c>
      <c r="D3252">
        <f>VLOOKUP(C3252,Sheet5!F:H,3,)</f>
        <v>15</v>
      </c>
      <c r="E3252" t="s">
        <v>5634</v>
      </c>
      <c r="F3252" t="s">
        <v>5643</v>
      </c>
      <c r="G3252" t="s">
        <v>4193</v>
      </c>
      <c r="H3252" t="s">
        <v>2465</v>
      </c>
      <c r="I3252" t="str">
        <f t="shared" si="101"/>
        <v>D0441OB2SKU00680</v>
      </c>
      <c r="J3252">
        <v>71.91</v>
      </c>
    </row>
    <row r="3253" spans="1:10" x14ac:dyDescent="0.3">
      <c r="A3253" t="s">
        <v>4405</v>
      </c>
      <c r="B3253" t="s">
        <v>5633</v>
      </c>
      <c r="C3253" t="str">
        <f t="shared" si="100"/>
        <v>D0441</v>
      </c>
      <c r="D3253">
        <f>VLOOKUP(C3253,Sheet5!F:H,3,)</f>
        <v>15</v>
      </c>
      <c r="E3253" t="s">
        <v>5634</v>
      </c>
      <c r="F3253" t="s">
        <v>5643</v>
      </c>
      <c r="G3253" t="s">
        <v>4193</v>
      </c>
      <c r="H3253" t="s">
        <v>4192</v>
      </c>
      <c r="I3253" t="str">
        <f t="shared" si="101"/>
        <v>D0441OB2SKU00739</v>
      </c>
      <c r="J3253">
        <v>25.500000000000004</v>
      </c>
    </row>
    <row r="3254" spans="1:10" x14ac:dyDescent="0.3">
      <c r="A3254" t="s">
        <v>4405</v>
      </c>
      <c r="B3254" t="s">
        <v>5635</v>
      </c>
      <c r="C3254" t="str">
        <f t="shared" si="100"/>
        <v>D0441</v>
      </c>
      <c r="D3254">
        <f>VLOOKUP(C3254,Sheet5!F:H,3,)</f>
        <v>15</v>
      </c>
      <c r="E3254" t="s">
        <v>5646</v>
      </c>
      <c r="F3254" t="s">
        <v>5643</v>
      </c>
      <c r="G3254" t="s">
        <v>4193</v>
      </c>
      <c r="H3254" t="s">
        <v>1954</v>
      </c>
      <c r="I3254" t="str">
        <f t="shared" si="101"/>
        <v>D0441OB3SKU00428</v>
      </c>
      <c r="J3254">
        <v>108</v>
      </c>
    </row>
    <row r="3255" spans="1:10" x14ac:dyDescent="0.3">
      <c r="A3255" t="s">
        <v>4405</v>
      </c>
      <c r="B3255" t="s">
        <v>5635</v>
      </c>
      <c r="C3255" t="str">
        <f t="shared" si="100"/>
        <v>D0441</v>
      </c>
      <c r="D3255">
        <f>VLOOKUP(C3255,Sheet5!F:H,3,)</f>
        <v>15</v>
      </c>
      <c r="E3255" t="s">
        <v>5646</v>
      </c>
      <c r="F3255" t="s">
        <v>5643</v>
      </c>
      <c r="G3255" t="s">
        <v>4193</v>
      </c>
      <c r="H3255" t="s">
        <v>1995</v>
      </c>
      <c r="I3255" t="str">
        <f t="shared" si="101"/>
        <v>D0441OB3SKU00434</v>
      </c>
      <c r="J3255">
        <v>30.25</v>
      </c>
    </row>
    <row r="3256" spans="1:10" x14ac:dyDescent="0.3">
      <c r="A3256" t="s">
        <v>4405</v>
      </c>
      <c r="B3256" t="s">
        <v>5635</v>
      </c>
      <c r="C3256" t="str">
        <f t="shared" si="100"/>
        <v>D0441</v>
      </c>
      <c r="D3256">
        <f>VLOOKUP(C3256,Sheet5!F:H,3,)</f>
        <v>15</v>
      </c>
      <c r="E3256" t="s">
        <v>5646</v>
      </c>
      <c r="F3256" t="s">
        <v>5643</v>
      </c>
      <c r="G3256" t="s">
        <v>4193</v>
      </c>
      <c r="H3256" t="s">
        <v>2021</v>
      </c>
      <c r="I3256" t="str">
        <f t="shared" si="101"/>
        <v>D0441OB3SKU00457</v>
      </c>
      <c r="J3256">
        <v>13.2</v>
      </c>
    </row>
    <row r="3257" spans="1:10" x14ac:dyDescent="0.3">
      <c r="A3257" t="s">
        <v>4405</v>
      </c>
      <c r="B3257" t="s">
        <v>5635</v>
      </c>
      <c r="C3257" t="str">
        <f t="shared" si="100"/>
        <v>D0441</v>
      </c>
      <c r="D3257">
        <f>VLOOKUP(C3257,Sheet5!F:H,3,)</f>
        <v>15</v>
      </c>
      <c r="E3257" t="s">
        <v>5646</v>
      </c>
      <c r="F3257" t="s">
        <v>5643</v>
      </c>
      <c r="G3257" t="s">
        <v>4193</v>
      </c>
      <c r="H3257" t="s">
        <v>1877</v>
      </c>
      <c r="I3257" t="str">
        <f t="shared" si="101"/>
        <v>D0441OB3SKU00459</v>
      </c>
      <c r="J3257">
        <v>20.8</v>
      </c>
    </row>
    <row r="3258" spans="1:10" x14ac:dyDescent="0.3">
      <c r="A3258" t="s">
        <v>4405</v>
      </c>
      <c r="B3258" t="s">
        <v>5635</v>
      </c>
      <c r="C3258" t="str">
        <f t="shared" si="100"/>
        <v>D0441</v>
      </c>
      <c r="D3258">
        <f>VLOOKUP(C3258,Sheet5!F:H,3,)</f>
        <v>15</v>
      </c>
      <c r="E3258" t="s">
        <v>5646</v>
      </c>
      <c r="F3258" t="s">
        <v>5643</v>
      </c>
      <c r="G3258" t="s">
        <v>4193</v>
      </c>
      <c r="H3258" t="s">
        <v>1882</v>
      </c>
      <c r="I3258" t="str">
        <f t="shared" si="101"/>
        <v>D0441OB3SKU00645</v>
      </c>
      <c r="J3258">
        <v>1.3</v>
      </c>
    </row>
    <row r="3259" spans="1:10" x14ac:dyDescent="0.3">
      <c r="A3259" t="s">
        <v>4405</v>
      </c>
      <c r="B3259" t="s">
        <v>5635</v>
      </c>
      <c r="C3259" t="str">
        <f t="shared" si="100"/>
        <v>D0441</v>
      </c>
      <c r="D3259">
        <f>VLOOKUP(C3259,Sheet5!F:H,3,)</f>
        <v>15</v>
      </c>
      <c r="E3259" t="s">
        <v>5646</v>
      </c>
      <c r="F3259" t="s">
        <v>5643</v>
      </c>
      <c r="G3259" t="s">
        <v>4193</v>
      </c>
      <c r="H3259" t="s">
        <v>2024</v>
      </c>
      <c r="I3259" t="str">
        <f t="shared" si="101"/>
        <v>D0441OB3SKU00547</v>
      </c>
      <c r="J3259">
        <v>21.45</v>
      </c>
    </row>
    <row r="3260" spans="1:10" x14ac:dyDescent="0.3">
      <c r="A3260" t="s">
        <v>4405</v>
      </c>
      <c r="B3260" t="s">
        <v>5635</v>
      </c>
      <c r="C3260" t="str">
        <f t="shared" si="100"/>
        <v>D0441</v>
      </c>
      <c r="D3260">
        <f>VLOOKUP(C3260,Sheet5!F:H,3,)</f>
        <v>15</v>
      </c>
      <c r="E3260" t="s">
        <v>5646</v>
      </c>
      <c r="F3260" t="s">
        <v>5643</v>
      </c>
      <c r="G3260" t="s">
        <v>4193</v>
      </c>
      <c r="H3260" t="s">
        <v>2465</v>
      </c>
      <c r="I3260" t="str">
        <f t="shared" si="101"/>
        <v>D0441OB3SKU00680</v>
      </c>
      <c r="J3260">
        <v>43.945</v>
      </c>
    </row>
    <row r="3261" spans="1:10" x14ac:dyDescent="0.3">
      <c r="A3261" t="s">
        <v>4405</v>
      </c>
      <c r="B3261" t="s">
        <v>5635</v>
      </c>
      <c r="C3261" t="str">
        <f t="shared" si="100"/>
        <v>D0441</v>
      </c>
      <c r="D3261">
        <f>VLOOKUP(C3261,Sheet5!F:H,3,)</f>
        <v>15</v>
      </c>
      <c r="E3261" t="s">
        <v>5646</v>
      </c>
      <c r="F3261" t="s">
        <v>5643</v>
      </c>
      <c r="G3261" t="s">
        <v>4193</v>
      </c>
      <c r="H3261" t="s">
        <v>4192</v>
      </c>
      <c r="I3261" t="str">
        <f t="shared" si="101"/>
        <v>D0441OB3SKU00739</v>
      </c>
      <c r="J3261">
        <v>18</v>
      </c>
    </row>
    <row r="3262" spans="1:10" x14ac:dyDescent="0.3">
      <c r="A3262" t="s">
        <v>5592</v>
      </c>
      <c r="B3262" t="s">
        <v>5670</v>
      </c>
      <c r="C3262" t="str">
        <f t="shared" si="100"/>
        <v>D0444</v>
      </c>
      <c r="D3262">
        <f>VLOOKUP(C3262,Sheet5!F:H,3,)</f>
        <v>15</v>
      </c>
      <c r="E3262" t="s">
        <v>5582</v>
      </c>
      <c r="F3262" t="s">
        <v>4127</v>
      </c>
      <c r="G3262" t="s">
        <v>4128</v>
      </c>
      <c r="H3262" t="s">
        <v>12</v>
      </c>
      <c r="I3262" t="str">
        <f t="shared" si="101"/>
        <v>D0444OB5SKU00296</v>
      </c>
      <c r="J3262">
        <v>150</v>
      </c>
    </row>
    <row r="3263" spans="1:10" x14ac:dyDescent="0.3">
      <c r="A3263" t="s">
        <v>5592</v>
      </c>
      <c r="B3263" t="s">
        <v>5670</v>
      </c>
      <c r="C3263" t="str">
        <f t="shared" si="100"/>
        <v>D0444</v>
      </c>
      <c r="D3263">
        <f>VLOOKUP(C3263,Sheet5!F:H,3,)</f>
        <v>15</v>
      </c>
      <c r="E3263" t="s">
        <v>5582</v>
      </c>
      <c r="F3263" t="s">
        <v>2725</v>
      </c>
      <c r="G3263" t="s">
        <v>4128</v>
      </c>
      <c r="H3263" t="s">
        <v>1440</v>
      </c>
      <c r="I3263" t="str">
        <f t="shared" si="101"/>
        <v>D0444OB5SKU00264</v>
      </c>
      <c r="J3263">
        <v>4</v>
      </c>
    </row>
    <row r="3264" spans="1:10" x14ac:dyDescent="0.3">
      <c r="A3264" t="s">
        <v>5592</v>
      </c>
      <c r="B3264" t="s">
        <v>5670</v>
      </c>
      <c r="C3264" t="str">
        <f t="shared" si="100"/>
        <v>D0444</v>
      </c>
      <c r="D3264">
        <f>VLOOKUP(C3264,Sheet5!F:H,3,)</f>
        <v>15</v>
      </c>
      <c r="E3264" t="s">
        <v>5582</v>
      </c>
      <c r="F3264" t="s">
        <v>2725</v>
      </c>
      <c r="G3264" t="s">
        <v>4128</v>
      </c>
      <c r="H3264" t="s">
        <v>12</v>
      </c>
      <c r="I3264" t="str">
        <f t="shared" si="101"/>
        <v>D0444OB5SKU00296</v>
      </c>
      <c r="J3264">
        <v>4</v>
      </c>
    </row>
    <row r="3265" spans="1:10" x14ac:dyDescent="0.3">
      <c r="A3265" t="s">
        <v>5592</v>
      </c>
      <c r="B3265" t="s">
        <v>5670</v>
      </c>
      <c r="C3265" t="str">
        <f t="shared" si="100"/>
        <v>D0444</v>
      </c>
      <c r="D3265">
        <f>VLOOKUP(C3265,Sheet5!F:H,3,)</f>
        <v>15</v>
      </c>
      <c r="E3265" t="s">
        <v>5582</v>
      </c>
      <c r="F3265" t="s">
        <v>2725</v>
      </c>
      <c r="G3265" t="s">
        <v>4128</v>
      </c>
      <c r="H3265" t="s">
        <v>1547</v>
      </c>
      <c r="I3265" t="str">
        <f t="shared" si="101"/>
        <v>D0444OB5SKU00229</v>
      </c>
      <c r="J3265">
        <v>2</v>
      </c>
    </row>
    <row r="3266" spans="1:10" x14ac:dyDescent="0.3">
      <c r="A3266" t="s">
        <v>4520</v>
      </c>
      <c r="B3266" t="s">
        <v>4534</v>
      </c>
      <c r="C3266" t="str">
        <f t="shared" ref="C3266:C3329" si="102">LEFT(B3266,5)</f>
        <v>D0446</v>
      </c>
      <c r="D3266">
        <f>VLOOKUP(C3266,Sheet5!F:H,3,)</f>
        <v>15</v>
      </c>
      <c r="E3266" t="s">
        <v>4586</v>
      </c>
      <c r="F3266" t="s">
        <v>4120</v>
      </c>
      <c r="G3266" t="s">
        <v>4587</v>
      </c>
      <c r="H3266" t="s">
        <v>11</v>
      </c>
      <c r="I3266" t="str">
        <f t="shared" si="101"/>
        <v>D0446OB1SKU00300</v>
      </c>
      <c r="J3266">
        <v>150</v>
      </c>
    </row>
    <row r="3267" spans="1:10" x14ac:dyDescent="0.3">
      <c r="A3267" t="s">
        <v>4520</v>
      </c>
      <c r="B3267" t="s">
        <v>4534</v>
      </c>
      <c r="C3267" t="str">
        <f t="shared" si="102"/>
        <v>D0446</v>
      </c>
      <c r="D3267">
        <f>VLOOKUP(C3267,Sheet5!F:H,3,)</f>
        <v>15</v>
      </c>
      <c r="E3267" t="s">
        <v>4586</v>
      </c>
      <c r="F3267" t="s">
        <v>4120</v>
      </c>
      <c r="G3267" t="s">
        <v>4587</v>
      </c>
      <c r="H3267" t="s">
        <v>13</v>
      </c>
      <c r="I3267" t="str">
        <f t="shared" ref="I3267:I3330" si="103">B3267&amp;H3267</f>
        <v>D0446OB1SKU00269</v>
      </c>
      <c r="J3267">
        <v>10</v>
      </c>
    </row>
    <row r="3268" spans="1:10" x14ac:dyDescent="0.3">
      <c r="A3268" t="s">
        <v>4520</v>
      </c>
      <c r="B3268" t="s">
        <v>4534</v>
      </c>
      <c r="C3268" t="str">
        <f t="shared" si="102"/>
        <v>D0446</v>
      </c>
      <c r="D3268">
        <f>VLOOKUP(C3268,Sheet5!F:H,3,)</f>
        <v>15</v>
      </c>
      <c r="E3268" t="s">
        <v>4586</v>
      </c>
      <c r="F3268" t="s">
        <v>4120</v>
      </c>
      <c r="G3268" t="s">
        <v>4587</v>
      </c>
      <c r="H3268" t="s">
        <v>14</v>
      </c>
      <c r="I3268" t="str">
        <f t="shared" si="103"/>
        <v>D0446OB1SKU00292</v>
      </c>
      <c r="J3268">
        <v>10</v>
      </c>
    </row>
    <row r="3269" spans="1:10" x14ac:dyDescent="0.3">
      <c r="A3269" t="s">
        <v>4520</v>
      </c>
      <c r="B3269" t="s">
        <v>4534</v>
      </c>
      <c r="C3269" t="str">
        <f t="shared" si="102"/>
        <v>D0446</v>
      </c>
      <c r="D3269">
        <f>VLOOKUP(C3269,Sheet5!F:H,3,)</f>
        <v>15</v>
      </c>
      <c r="E3269" t="s">
        <v>4586</v>
      </c>
      <c r="F3269" t="s">
        <v>4120</v>
      </c>
      <c r="G3269" t="s">
        <v>4587</v>
      </c>
      <c r="H3269" t="s">
        <v>1656</v>
      </c>
      <c r="I3269" t="str">
        <f t="shared" si="103"/>
        <v>D0446OB1SKU00698</v>
      </c>
      <c r="J3269">
        <v>10</v>
      </c>
    </row>
    <row r="3270" spans="1:10" x14ac:dyDescent="0.3">
      <c r="A3270" t="s">
        <v>4975</v>
      </c>
      <c r="B3270" t="s">
        <v>4946</v>
      </c>
      <c r="C3270" t="str">
        <f t="shared" si="102"/>
        <v>D0448</v>
      </c>
      <c r="D3270">
        <f>VLOOKUP(C3270,Sheet5!F:H,3,)</f>
        <v>15</v>
      </c>
      <c r="E3270" t="s">
        <v>4972</v>
      </c>
      <c r="F3270" t="s">
        <v>4973</v>
      </c>
      <c r="G3270" t="s">
        <v>4974</v>
      </c>
      <c r="H3270" t="s">
        <v>2144</v>
      </c>
      <c r="I3270" t="str">
        <f t="shared" si="103"/>
        <v>D0448OB1SKU00323</v>
      </c>
      <c r="J3270">
        <v>1170</v>
      </c>
    </row>
    <row r="3271" spans="1:10" x14ac:dyDescent="0.3">
      <c r="A3271" t="s">
        <v>4975</v>
      </c>
      <c r="B3271" t="s">
        <v>4946</v>
      </c>
      <c r="C3271" t="str">
        <f t="shared" si="102"/>
        <v>D0448</v>
      </c>
      <c r="D3271">
        <f>VLOOKUP(C3271,Sheet5!F:H,3,)</f>
        <v>15</v>
      </c>
      <c r="E3271" t="s">
        <v>4972</v>
      </c>
      <c r="F3271" t="s">
        <v>4973</v>
      </c>
      <c r="G3271" t="s">
        <v>4974</v>
      </c>
      <c r="H3271" t="s">
        <v>2034</v>
      </c>
      <c r="I3271" t="str">
        <f t="shared" si="103"/>
        <v>D0448OB1SKU00691</v>
      </c>
      <c r="J3271">
        <v>90</v>
      </c>
    </row>
    <row r="3272" spans="1:10" x14ac:dyDescent="0.3">
      <c r="A3272" t="s">
        <v>4975</v>
      </c>
      <c r="B3272" t="s">
        <v>4946</v>
      </c>
      <c r="C3272" t="str">
        <f t="shared" si="102"/>
        <v>D0448</v>
      </c>
      <c r="D3272">
        <f>VLOOKUP(C3272,Sheet5!F:H,3,)</f>
        <v>15</v>
      </c>
      <c r="E3272" t="s">
        <v>4972</v>
      </c>
      <c r="F3272" t="s">
        <v>4973</v>
      </c>
      <c r="G3272" t="s">
        <v>4974</v>
      </c>
      <c r="H3272" t="s">
        <v>2060</v>
      </c>
      <c r="I3272" t="str">
        <f t="shared" si="103"/>
        <v>D0448OB1SKU00340</v>
      </c>
      <c r="J3272">
        <v>75</v>
      </c>
    </row>
    <row r="3273" spans="1:10" x14ac:dyDescent="0.3">
      <c r="A3273" t="s">
        <v>4975</v>
      </c>
      <c r="B3273" t="s">
        <v>4946</v>
      </c>
      <c r="C3273" t="str">
        <f t="shared" si="102"/>
        <v>D0448</v>
      </c>
      <c r="D3273">
        <f>VLOOKUP(C3273,Sheet5!F:H,3,)</f>
        <v>15</v>
      </c>
      <c r="E3273" t="s">
        <v>4972</v>
      </c>
      <c r="F3273" t="s">
        <v>4973</v>
      </c>
      <c r="G3273" t="s">
        <v>4974</v>
      </c>
      <c r="H3273" t="s">
        <v>2307</v>
      </c>
      <c r="I3273" t="str">
        <f t="shared" si="103"/>
        <v>D0448OB1SKU00342</v>
      </c>
      <c r="J3273">
        <v>90</v>
      </c>
    </row>
    <row r="3274" spans="1:10" x14ac:dyDescent="0.3">
      <c r="A3274" t="s">
        <v>4975</v>
      </c>
      <c r="B3274" t="s">
        <v>4946</v>
      </c>
      <c r="C3274" t="str">
        <f t="shared" si="102"/>
        <v>D0448</v>
      </c>
      <c r="D3274">
        <f>VLOOKUP(C3274,Sheet5!F:H,3,)</f>
        <v>15</v>
      </c>
      <c r="E3274" t="s">
        <v>4972</v>
      </c>
      <c r="F3274" t="s">
        <v>4973</v>
      </c>
      <c r="G3274" t="s">
        <v>4974</v>
      </c>
      <c r="H3274" t="s">
        <v>2290</v>
      </c>
      <c r="I3274" t="str">
        <f t="shared" si="103"/>
        <v>D0448OB1SKU00588</v>
      </c>
      <c r="J3274">
        <v>120</v>
      </c>
    </row>
    <row r="3275" spans="1:10" x14ac:dyDescent="0.3">
      <c r="A3275" t="s">
        <v>4975</v>
      </c>
      <c r="B3275" t="s">
        <v>4946</v>
      </c>
      <c r="C3275" t="str">
        <f t="shared" si="102"/>
        <v>D0448</v>
      </c>
      <c r="D3275">
        <f>VLOOKUP(C3275,Sheet5!F:H,3,)</f>
        <v>15</v>
      </c>
      <c r="E3275" t="s">
        <v>4972</v>
      </c>
      <c r="F3275" t="s">
        <v>4973</v>
      </c>
      <c r="G3275" t="s">
        <v>4974</v>
      </c>
      <c r="H3275" t="s">
        <v>2270</v>
      </c>
      <c r="I3275" t="str">
        <f t="shared" si="103"/>
        <v>D0448OB1SKU00724</v>
      </c>
      <c r="J3275">
        <v>110</v>
      </c>
    </row>
    <row r="3276" spans="1:10" x14ac:dyDescent="0.3">
      <c r="A3276" t="s">
        <v>4975</v>
      </c>
      <c r="B3276" t="s">
        <v>4946</v>
      </c>
      <c r="C3276" t="str">
        <f t="shared" si="102"/>
        <v>D0448</v>
      </c>
      <c r="D3276">
        <f>VLOOKUP(C3276,Sheet5!F:H,3,)</f>
        <v>15</v>
      </c>
      <c r="E3276" t="s">
        <v>4972</v>
      </c>
      <c r="F3276" t="s">
        <v>4973</v>
      </c>
      <c r="G3276" t="s">
        <v>4974</v>
      </c>
      <c r="H3276" t="s">
        <v>2465</v>
      </c>
      <c r="I3276" t="str">
        <f t="shared" si="103"/>
        <v>D0448OB1SKU00680</v>
      </c>
      <c r="J3276">
        <v>69</v>
      </c>
    </row>
    <row r="3277" spans="1:10" x14ac:dyDescent="0.3">
      <c r="A3277" t="s">
        <v>4520</v>
      </c>
      <c r="B3277" t="s">
        <v>4523</v>
      </c>
      <c r="C3277" t="str">
        <f t="shared" si="102"/>
        <v>D0450</v>
      </c>
      <c r="D3277">
        <f>VLOOKUP(C3277,Sheet5!F:H,3,)</f>
        <v>15</v>
      </c>
      <c r="E3277" t="s">
        <v>4555</v>
      </c>
      <c r="F3277" t="s">
        <v>4331</v>
      </c>
      <c r="G3277" t="s">
        <v>4556</v>
      </c>
      <c r="H3277" t="s">
        <v>11</v>
      </c>
      <c r="I3277" t="str">
        <f t="shared" si="103"/>
        <v>D0450OB1SKU00300</v>
      </c>
      <c r="J3277">
        <v>250</v>
      </c>
    </row>
    <row r="3278" spans="1:10" x14ac:dyDescent="0.3">
      <c r="A3278" t="s">
        <v>4520</v>
      </c>
      <c r="B3278" t="s">
        <v>4523</v>
      </c>
      <c r="C3278" t="str">
        <f t="shared" si="102"/>
        <v>D0450</v>
      </c>
      <c r="D3278">
        <f>VLOOKUP(C3278,Sheet5!F:H,3,)</f>
        <v>15</v>
      </c>
      <c r="E3278" t="s">
        <v>4555</v>
      </c>
      <c r="F3278" t="s">
        <v>4331</v>
      </c>
      <c r="G3278" t="s">
        <v>4556</v>
      </c>
      <c r="H3278" t="s">
        <v>1682</v>
      </c>
      <c r="I3278" t="str">
        <f t="shared" si="103"/>
        <v>D0450OB1SKU00695</v>
      </c>
      <c r="J3278">
        <v>10</v>
      </c>
    </row>
    <row r="3279" spans="1:10" x14ac:dyDescent="0.3">
      <c r="A3279" t="s">
        <v>4520</v>
      </c>
      <c r="B3279" t="s">
        <v>4523</v>
      </c>
      <c r="C3279" t="str">
        <f t="shared" si="102"/>
        <v>D0450</v>
      </c>
      <c r="D3279">
        <f>VLOOKUP(C3279,Sheet5!F:H,3,)</f>
        <v>15</v>
      </c>
      <c r="E3279" t="s">
        <v>4555</v>
      </c>
      <c r="F3279" t="s">
        <v>4331</v>
      </c>
      <c r="G3279" t="s">
        <v>4556</v>
      </c>
      <c r="H3279" t="s">
        <v>14</v>
      </c>
      <c r="I3279" t="str">
        <f t="shared" si="103"/>
        <v>D0450OB1SKU00292</v>
      </c>
      <c r="J3279">
        <v>10</v>
      </c>
    </row>
    <row r="3280" spans="1:10" x14ac:dyDescent="0.3">
      <c r="A3280" t="s">
        <v>5302</v>
      </c>
      <c r="B3280" t="s">
        <v>5284</v>
      </c>
      <c r="C3280" t="str">
        <f t="shared" si="102"/>
        <v>D0451</v>
      </c>
      <c r="D3280">
        <f>VLOOKUP(C3280,Sheet5!F:H,3,)</f>
        <v>15</v>
      </c>
      <c r="E3280" t="s">
        <v>5276</v>
      </c>
      <c r="F3280" t="s">
        <v>4346</v>
      </c>
      <c r="G3280" t="s">
        <v>4351</v>
      </c>
      <c r="H3280" t="s">
        <v>11</v>
      </c>
      <c r="I3280" t="str">
        <f t="shared" si="103"/>
        <v>D0451OB1SKU00300</v>
      </c>
      <c r="J3280">
        <v>125</v>
      </c>
    </row>
    <row r="3281" spans="1:10" x14ac:dyDescent="0.3">
      <c r="A3281" t="s">
        <v>5302</v>
      </c>
      <c r="B3281" t="s">
        <v>5284</v>
      </c>
      <c r="C3281" t="str">
        <f t="shared" si="102"/>
        <v>D0451</v>
      </c>
      <c r="D3281">
        <f>VLOOKUP(C3281,Sheet5!F:H,3,)</f>
        <v>15</v>
      </c>
      <c r="E3281" t="s">
        <v>5276</v>
      </c>
      <c r="F3281" t="s">
        <v>4346</v>
      </c>
      <c r="G3281" t="s">
        <v>4351</v>
      </c>
      <c r="H3281" t="s">
        <v>14</v>
      </c>
      <c r="I3281" t="str">
        <f t="shared" si="103"/>
        <v>D0451OB1SKU00292</v>
      </c>
      <c r="J3281">
        <v>5</v>
      </c>
    </row>
    <row r="3282" spans="1:10" x14ac:dyDescent="0.3">
      <c r="A3282" t="s">
        <v>5302</v>
      </c>
      <c r="B3282" t="s">
        <v>5284</v>
      </c>
      <c r="C3282" t="str">
        <f t="shared" si="102"/>
        <v>D0451</v>
      </c>
      <c r="D3282">
        <f>VLOOKUP(C3282,Sheet5!F:H,3,)</f>
        <v>15</v>
      </c>
      <c r="E3282" t="s">
        <v>5276</v>
      </c>
      <c r="F3282" t="s">
        <v>4346</v>
      </c>
      <c r="G3282" t="s">
        <v>4351</v>
      </c>
      <c r="H3282" t="s">
        <v>1656</v>
      </c>
      <c r="I3282" t="str">
        <f t="shared" si="103"/>
        <v>D0451OB1SKU00698</v>
      </c>
      <c r="J3282">
        <v>1</v>
      </c>
    </row>
    <row r="3283" spans="1:10" x14ac:dyDescent="0.3">
      <c r="A3283" t="s">
        <v>4938</v>
      </c>
      <c r="B3283" t="s">
        <v>4885</v>
      </c>
      <c r="C3283" t="str">
        <f t="shared" si="102"/>
        <v>D0456</v>
      </c>
      <c r="D3283">
        <f>VLOOKUP(C3283,Sheet5!F:H,3,)</f>
        <v>15</v>
      </c>
      <c r="E3283" t="s">
        <v>2848</v>
      </c>
      <c r="F3283" t="s">
        <v>4908</v>
      </c>
      <c r="G3283" t="s">
        <v>4117</v>
      </c>
      <c r="H3283" t="s">
        <v>11</v>
      </c>
      <c r="I3283" t="str">
        <f t="shared" si="103"/>
        <v>D0456OB1SKU00300</v>
      </c>
      <c r="J3283">
        <v>200</v>
      </c>
    </row>
    <row r="3284" spans="1:10" x14ac:dyDescent="0.3">
      <c r="A3284" t="s">
        <v>4938</v>
      </c>
      <c r="B3284" t="s">
        <v>4885</v>
      </c>
      <c r="C3284" t="str">
        <f t="shared" si="102"/>
        <v>D0456</v>
      </c>
      <c r="D3284">
        <f>VLOOKUP(C3284,Sheet5!F:H,3,)</f>
        <v>15</v>
      </c>
      <c r="E3284" t="s">
        <v>2848</v>
      </c>
      <c r="F3284" t="s">
        <v>4908</v>
      </c>
      <c r="G3284" t="s">
        <v>4117</v>
      </c>
      <c r="H3284" t="s">
        <v>1954</v>
      </c>
      <c r="I3284" t="str">
        <f t="shared" si="103"/>
        <v>D0456OB1SKU00428</v>
      </c>
      <c r="J3284">
        <v>10</v>
      </c>
    </row>
    <row r="3285" spans="1:10" x14ac:dyDescent="0.3">
      <c r="A3285" t="s">
        <v>4938</v>
      </c>
      <c r="B3285" t="s">
        <v>4885</v>
      </c>
      <c r="C3285" t="str">
        <f t="shared" si="102"/>
        <v>D0456</v>
      </c>
      <c r="D3285">
        <f>VLOOKUP(C3285,Sheet5!F:H,3,)</f>
        <v>15</v>
      </c>
      <c r="E3285" t="s">
        <v>2848</v>
      </c>
      <c r="F3285" t="s">
        <v>4908</v>
      </c>
      <c r="G3285" t="s">
        <v>4117</v>
      </c>
      <c r="H3285" t="s">
        <v>1995</v>
      </c>
      <c r="I3285" t="str">
        <f t="shared" si="103"/>
        <v>D0456OB1SKU00434</v>
      </c>
      <c r="J3285">
        <v>5</v>
      </c>
    </row>
    <row r="3286" spans="1:10" x14ac:dyDescent="0.3">
      <c r="A3286" t="s">
        <v>4938</v>
      </c>
      <c r="B3286" t="s">
        <v>4885</v>
      </c>
      <c r="C3286" t="str">
        <f t="shared" si="102"/>
        <v>D0456</v>
      </c>
      <c r="D3286">
        <f>VLOOKUP(C3286,Sheet5!F:H,3,)</f>
        <v>15</v>
      </c>
      <c r="E3286" t="s">
        <v>2848</v>
      </c>
      <c r="F3286" t="s">
        <v>4908</v>
      </c>
      <c r="G3286" t="s">
        <v>4117</v>
      </c>
      <c r="H3286" t="s">
        <v>13</v>
      </c>
      <c r="I3286" t="str">
        <f t="shared" si="103"/>
        <v>D0456OB1SKU00269</v>
      </c>
      <c r="J3286">
        <v>2.5</v>
      </c>
    </row>
    <row r="3287" spans="1:10" x14ac:dyDescent="0.3">
      <c r="A3287" t="s">
        <v>4938</v>
      </c>
      <c r="B3287" t="s">
        <v>4885</v>
      </c>
      <c r="C3287" t="str">
        <f t="shared" si="102"/>
        <v>D0456</v>
      </c>
      <c r="D3287">
        <f>VLOOKUP(C3287,Sheet5!F:H,3,)</f>
        <v>15</v>
      </c>
      <c r="E3287" t="s">
        <v>2848</v>
      </c>
      <c r="F3287" t="s">
        <v>4908</v>
      </c>
      <c r="G3287" t="s">
        <v>4117</v>
      </c>
      <c r="H3287" t="s">
        <v>1682</v>
      </c>
      <c r="I3287" t="str">
        <f t="shared" si="103"/>
        <v>D0456OB1SKU00695</v>
      </c>
      <c r="J3287">
        <v>0.5</v>
      </c>
    </row>
    <row r="3288" spans="1:10" x14ac:dyDescent="0.3">
      <c r="A3288" t="s">
        <v>4938</v>
      </c>
      <c r="B3288" t="s">
        <v>4885</v>
      </c>
      <c r="C3288" t="str">
        <f t="shared" si="102"/>
        <v>D0456</v>
      </c>
      <c r="D3288">
        <f>VLOOKUP(C3288,Sheet5!F:H,3,)</f>
        <v>15</v>
      </c>
      <c r="E3288" t="s">
        <v>2848</v>
      </c>
      <c r="F3288" t="s">
        <v>4908</v>
      </c>
      <c r="G3288" t="s">
        <v>4117</v>
      </c>
      <c r="H3288" t="s">
        <v>1877</v>
      </c>
      <c r="I3288" t="str">
        <f t="shared" si="103"/>
        <v>D0456OB1SKU00459</v>
      </c>
      <c r="J3288">
        <v>1.5</v>
      </c>
    </row>
    <row r="3289" spans="1:10" x14ac:dyDescent="0.3">
      <c r="A3289" t="s">
        <v>4938</v>
      </c>
      <c r="B3289" t="s">
        <v>4885</v>
      </c>
      <c r="C3289" t="str">
        <f t="shared" si="102"/>
        <v>D0456</v>
      </c>
      <c r="D3289">
        <f>VLOOKUP(C3289,Sheet5!F:H,3,)</f>
        <v>15</v>
      </c>
      <c r="E3289" t="s">
        <v>2848</v>
      </c>
      <c r="F3289" t="s">
        <v>4908</v>
      </c>
      <c r="G3289" t="s">
        <v>4117</v>
      </c>
      <c r="H3289" t="s">
        <v>1440</v>
      </c>
      <c r="I3289" t="str">
        <f t="shared" si="103"/>
        <v>D0456OB1SKU00264</v>
      </c>
      <c r="J3289">
        <v>2.5</v>
      </c>
    </row>
    <row r="3290" spans="1:10" x14ac:dyDescent="0.3">
      <c r="A3290" t="s">
        <v>4938</v>
      </c>
      <c r="B3290" t="s">
        <v>4885</v>
      </c>
      <c r="C3290" t="str">
        <f t="shared" si="102"/>
        <v>D0456</v>
      </c>
      <c r="D3290">
        <f>VLOOKUP(C3290,Sheet5!F:H,3,)</f>
        <v>15</v>
      </c>
      <c r="E3290" t="s">
        <v>2848</v>
      </c>
      <c r="F3290" t="s">
        <v>4908</v>
      </c>
      <c r="G3290" t="s">
        <v>4117</v>
      </c>
      <c r="H3290" t="s">
        <v>14</v>
      </c>
      <c r="I3290" t="str">
        <f t="shared" si="103"/>
        <v>D0456OB1SKU00292</v>
      </c>
      <c r="J3290">
        <v>6</v>
      </c>
    </row>
    <row r="3291" spans="1:10" x14ac:dyDescent="0.3">
      <c r="A3291" t="s">
        <v>4938</v>
      </c>
      <c r="B3291" t="s">
        <v>4885</v>
      </c>
      <c r="C3291" t="str">
        <f t="shared" si="102"/>
        <v>D0456</v>
      </c>
      <c r="D3291">
        <f>VLOOKUP(C3291,Sheet5!F:H,3,)</f>
        <v>15</v>
      </c>
      <c r="E3291" t="s">
        <v>2848</v>
      </c>
      <c r="F3291" t="s">
        <v>4908</v>
      </c>
      <c r="G3291" t="s">
        <v>4117</v>
      </c>
      <c r="H3291" t="s">
        <v>2021</v>
      </c>
      <c r="I3291" t="str">
        <f t="shared" si="103"/>
        <v>D0456OB1SKU00457</v>
      </c>
      <c r="J3291">
        <v>1.5</v>
      </c>
    </row>
    <row r="3292" spans="1:10" x14ac:dyDescent="0.3">
      <c r="A3292" t="s">
        <v>4938</v>
      </c>
      <c r="B3292" t="s">
        <v>4885</v>
      </c>
      <c r="C3292" t="str">
        <f t="shared" si="102"/>
        <v>D0456</v>
      </c>
      <c r="D3292">
        <f>VLOOKUP(C3292,Sheet5!F:H,3,)</f>
        <v>15</v>
      </c>
      <c r="E3292" t="s">
        <v>2848</v>
      </c>
      <c r="F3292" t="s">
        <v>4908</v>
      </c>
      <c r="G3292" t="s">
        <v>4117</v>
      </c>
      <c r="H3292" t="s">
        <v>1656</v>
      </c>
      <c r="I3292" t="str">
        <f t="shared" si="103"/>
        <v>D0456OB1SKU00698</v>
      </c>
      <c r="J3292">
        <v>2.5</v>
      </c>
    </row>
    <row r="3293" spans="1:10" x14ac:dyDescent="0.3">
      <c r="A3293" t="s">
        <v>4938</v>
      </c>
      <c r="B3293" t="s">
        <v>4885</v>
      </c>
      <c r="C3293" t="str">
        <f t="shared" si="102"/>
        <v>D0456</v>
      </c>
      <c r="D3293">
        <f>VLOOKUP(C3293,Sheet5!F:H,3,)</f>
        <v>15</v>
      </c>
      <c r="E3293" t="s">
        <v>2848</v>
      </c>
      <c r="F3293" t="s">
        <v>4908</v>
      </c>
      <c r="G3293" t="s">
        <v>4117</v>
      </c>
      <c r="H3293" t="s">
        <v>4271</v>
      </c>
      <c r="I3293" t="str">
        <f t="shared" si="103"/>
        <v>D0456OB1SKU00809</v>
      </c>
      <c r="J3293">
        <v>2.5</v>
      </c>
    </row>
    <row r="3294" spans="1:10" x14ac:dyDescent="0.3">
      <c r="A3294" t="s">
        <v>4938</v>
      </c>
      <c r="B3294" t="s">
        <v>4885</v>
      </c>
      <c r="C3294" t="str">
        <f t="shared" si="102"/>
        <v>D0456</v>
      </c>
      <c r="D3294">
        <f>VLOOKUP(C3294,Sheet5!F:H,3,)</f>
        <v>15</v>
      </c>
      <c r="E3294" t="s">
        <v>2848</v>
      </c>
      <c r="F3294" t="s">
        <v>4908</v>
      </c>
      <c r="G3294" t="s">
        <v>4117</v>
      </c>
      <c r="H3294" t="s">
        <v>2543</v>
      </c>
      <c r="I3294" t="str">
        <f t="shared" si="103"/>
        <v>D0456OB1SKU00670</v>
      </c>
      <c r="J3294">
        <v>5</v>
      </c>
    </row>
    <row r="3295" spans="1:10" x14ac:dyDescent="0.3">
      <c r="A3295" t="s">
        <v>4938</v>
      </c>
      <c r="B3295" t="s">
        <v>4885</v>
      </c>
      <c r="C3295" t="str">
        <f t="shared" si="102"/>
        <v>D0456</v>
      </c>
      <c r="D3295">
        <f>VLOOKUP(C3295,Sheet5!F:H,3,)</f>
        <v>15</v>
      </c>
      <c r="E3295" t="s">
        <v>2848</v>
      </c>
      <c r="F3295" t="s">
        <v>4908</v>
      </c>
      <c r="G3295" t="s">
        <v>4117</v>
      </c>
      <c r="H3295" t="s">
        <v>16</v>
      </c>
      <c r="I3295" t="str">
        <f t="shared" si="103"/>
        <v>D0456OB1SKU00530</v>
      </c>
      <c r="J3295">
        <v>1</v>
      </c>
    </row>
    <row r="3296" spans="1:10" x14ac:dyDescent="0.3">
      <c r="A3296" t="s">
        <v>4938</v>
      </c>
      <c r="B3296" t="s">
        <v>4885</v>
      </c>
      <c r="C3296" t="str">
        <f t="shared" si="102"/>
        <v>D0456</v>
      </c>
      <c r="D3296">
        <f>VLOOKUP(C3296,Sheet5!F:H,3,)</f>
        <v>15</v>
      </c>
      <c r="E3296" t="s">
        <v>2848</v>
      </c>
      <c r="F3296" t="s">
        <v>4908</v>
      </c>
      <c r="G3296" t="s">
        <v>4117</v>
      </c>
      <c r="H3296" t="s">
        <v>15</v>
      </c>
      <c r="I3296" t="str">
        <f t="shared" si="103"/>
        <v>D0456OB1SKU00535</v>
      </c>
      <c r="J3296">
        <v>0.5</v>
      </c>
    </row>
    <row r="3297" spans="1:10" x14ac:dyDescent="0.3">
      <c r="A3297" t="s">
        <v>4938</v>
      </c>
      <c r="B3297" t="s">
        <v>4886</v>
      </c>
      <c r="C3297" t="str">
        <f t="shared" si="102"/>
        <v>D0456</v>
      </c>
      <c r="D3297">
        <f>VLOOKUP(C3297,Sheet5!F:H,3,)</f>
        <v>15</v>
      </c>
      <c r="E3297" t="s">
        <v>4909</v>
      </c>
      <c r="F3297" t="s">
        <v>4908</v>
      </c>
      <c r="G3297" t="s">
        <v>4117</v>
      </c>
      <c r="H3297" t="s">
        <v>11</v>
      </c>
      <c r="I3297" t="str">
        <f t="shared" si="103"/>
        <v>D0456OB2SKU00300</v>
      </c>
      <c r="J3297">
        <v>200</v>
      </c>
    </row>
    <row r="3298" spans="1:10" x14ac:dyDescent="0.3">
      <c r="A3298" t="s">
        <v>4938</v>
      </c>
      <c r="B3298" t="s">
        <v>4886</v>
      </c>
      <c r="C3298" t="str">
        <f t="shared" si="102"/>
        <v>D0456</v>
      </c>
      <c r="D3298">
        <f>VLOOKUP(C3298,Sheet5!F:H,3,)</f>
        <v>15</v>
      </c>
      <c r="E3298" t="s">
        <v>4909</v>
      </c>
      <c r="F3298" t="s">
        <v>4908</v>
      </c>
      <c r="G3298" t="s">
        <v>4117</v>
      </c>
      <c r="H3298" t="s">
        <v>1954</v>
      </c>
      <c r="I3298" t="str">
        <f t="shared" si="103"/>
        <v>D0456OB2SKU00428</v>
      </c>
      <c r="J3298">
        <v>10</v>
      </c>
    </row>
    <row r="3299" spans="1:10" x14ac:dyDescent="0.3">
      <c r="A3299" t="s">
        <v>4938</v>
      </c>
      <c r="B3299" t="s">
        <v>4886</v>
      </c>
      <c r="C3299" t="str">
        <f t="shared" si="102"/>
        <v>D0456</v>
      </c>
      <c r="D3299">
        <f>VLOOKUP(C3299,Sheet5!F:H,3,)</f>
        <v>15</v>
      </c>
      <c r="E3299" t="s">
        <v>4909</v>
      </c>
      <c r="F3299" t="s">
        <v>4908</v>
      </c>
      <c r="G3299" t="s">
        <v>4117</v>
      </c>
      <c r="H3299" t="s">
        <v>1995</v>
      </c>
      <c r="I3299" t="str">
        <f t="shared" si="103"/>
        <v>D0456OB2SKU00434</v>
      </c>
      <c r="J3299">
        <v>5</v>
      </c>
    </row>
    <row r="3300" spans="1:10" x14ac:dyDescent="0.3">
      <c r="A3300" t="s">
        <v>4938</v>
      </c>
      <c r="B3300" t="s">
        <v>4886</v>
      </c>
      <c r="C3300" t="str">
        <f t="shared" si="102"/>
        <v>D0456</v>
      </c>
      <c r="D3300">
        <f>VLOOKUP(C3300,Sheet5!F:H,3,)</f>
        <v>15</v>
      </c>
      <c r="E3300" t="s">
        <v>4909</v>
      </c>
      <c r="F3300" t="s">
        <v>4908</v>
      </c>
      <c r="G3300" t="s">
        <v>4117</v>
      </c>
      <c r="H3300" t="s">
        <v>13</v>
      </c>
      <c r="I3300" t="str">
        <f t="shared" si="103"/>
        <v>D0456OB2SKU00269</v>
      </c>
      <c r="J3300">
        <v>2.5</v>
      </c>
    </row>
    <row r="3301" spans="1:10" x14ac:dyDescent="0.3">
      <c r="A3301" t="s">
        <v>4938</v>
      </c>
      <c r="B3301" t="s">
        <v>4886</v>
      </c>
      <c r="C3301" t="str">
        <f t="shared" si="102"/>
        <v>D0456</v>
      </c>
      <c r="D3301">
        <f>VLOOKUP(C3301,Sheet5!F:H,3,)</f>
        <v>15</v>
      </c>
      <c r="E3301" t="s">
        <v>4909</v>
      </c>
      <c r="F3301" t="s">
        <v>4908</v>
      </c>
      <c r="G3301" t="s">
        <v>4117</v>
      </c>
      <c r="H3301" t="s">
        <v>1682</v>
      </c>
      <c r="I3301" t="str">
        <f t="shared" si="103"/>
        <v>D0456OB2SKU00695</v>
      </c>
      <c r="J3301">
        <v>0.5</v>
      </c>
    </row>
    <row r="3302" spans="1:10" x14ac:dyDescent="0.3">
      <c r="A3302" t="s">
        <v>4938</v>
      </c>
      <c r="B3302" t="s">
        <v>4886</v>
      </c>
      <c r="C3302" t="str">
        <f t="shared" si="102"/>
        <v>D0456</v>
      </c>
      <c r="D3302">
        <f>VLOOKUP(C3302,Sheet5!F:H,3,)</f>
        <v>15</v>
      </c>
      <c r="E3302" t="s">
        <v>4909</v>
      </c>
      <c r="F3302" t="s">
        <v>4908</v>
      </c>
      <c r="G3302" t="s">
        <v>4117</v>
      </c>
      <c r="H3302" t="s">
        <v>1877</v>
      </c>
      <c r="I3302" t="str">
        <f t="shared" si="103"/>
        <v>D0456OB2SKU00459</v>
      </c>
      <c r="J3302">
        <v>1.5</v>
      </c>
    </row>
    <row r="3303" spans="1:10" x14ac:dyDescent="0.3">
      <c r="A3303" t="s">
        <v>4938</v>
      </c>
      <c r="B3303" t="s">
        <v>4886</v>
      </c>
      <c r="C3303" t="str">
        <f t="shared" si="102"/>
        <v>D0456</v>
      </c>
      <c r="D3303">
        <f>VLOOKUP(C3303,Sheet5!F:H,3,)</f>
        <v>15</v>
      </c>
      <c r="E3303" t="s">
        <v>4909</v>
      </c>
      <c r="F3303" t="s">
        <v>4908</v>
      </c>
      <c r="G3303" t="s">
        <v>4117</v>
      </c>
      <c r="H3303" t="s">
        <v>1440</v>
      </c>
      <c r="I3303" t="str">
        <f t="shared" si="103"/>
        <v>D0456OB2SKU00264</v>
      </c>
      <c r="J3303">
        <v>2.5</v>
      </c>
    </row>
    <row r="3304" spans="1:10" x14ac:dyDescent="0.3">
      <c r="A3304" t="s">
        <v>4938</v>
      </c>
      <c r="B3304" t="s">
        <v>4886</v>
      </c>
      <c r="C3304" t="str">
        <f t="shared" si="102"/>
        <v>D0456</v>
      </c>
      <c r="D3304">
        <f>VLOOKUP(C3304,Sheet5!F:H,3,)</f>
        <v>15</v>
      </c>
      <c r="E3304" t="s">
        <v>4909</v>
      </c>
      <c r="F3304" t="s">
        <v>4908</v>
      </c>
      <c r="G3304" t="s">
        <v>4117</v>
      </c>
      <c r="H3304" t="s">
        <v>14</v>
      </c>
      <c r="I3304" t="str">
        <f t="shared" si="103"/>
        <v>D0456OB2SKU00292</v>
      </c>
      <c r="J3304">
        <v>6</v>
      </c>
    </row>
    <row r="3305" spans="1:10" x14ac:dyDescent="0.3">
      <c r="A3305" t="s">
        <v>4938</v>
      </c>
      <c r="B3305" t="s">
        <v>4886</v>
      </c>
      <c r="C3305" t="str">
        <f t="shared" si="102"/>
        <v>D0456</v>
      </c>
      <c r="D3305">
        <f>VLOOKUP(C3305,Sheet5!F:H,3,)</f>
        <v>15</v>
      </c>
      <c r="E3305" t="s">
        <v>4909</v>
      </c>
      <c r="F3305" t="s">
        <v>4908</v>
      </c>
      <c r="G3305" t="s">
        <v>4117</v>
      </c>
      <c r="H3305" t="s">
        <v>2021</v>
      </c>
      <c r="I3305" t="str">
        <f t="shared" si="103"/>
        <v>D0456OB2SKU00457</v>
      </c>
      <c r="J3305">
        <v>1.5</v>
      </c>
    </row>
    <row r="3306" spans="1:10" x14ac:dyDescent="0.3">
      <c r="A3306" t="s">
        <v>4938</v>
      </c>
      <c r="B3306" t="s">
        <v>4886</v>
      </c>
      <c r="C3306" t="str">
        <f t="shared" si="102"/>
        <v>D0456</v>
      </c>
      <c r="D3306">
        <f>VLOOKUP(C3306,Sheet5!F:H,3,)</f>
        <v>15</v>
      </c>
      <c r="E3306" t="s">
        <v>4909</v>
      </c>
      <c r="F3306" t="s">
        <v>4908</v>
      </c>
      <c r="G3306" t="s">
        <v>4117</v>
      </c>
      <c r="H3306" t="s">
        <v>1656</v>
      </c>
      <c r="I3306" t="str">
        <f t="shared" si="103"/>
        <v>D0456OB2SKU00698</v>
      </c>
      <c r="J3306">
        <v>2.5</v>
      </c>
    </row>
    <row r="3307" spans="1:10" x14ac:dyDescent="0.3">
      <c r="A3307" t="s">
        <v>4938</v>
      </c>
      <c r="B3307" t="s">
        <v>4886</v>
      </c>
      <c r="C3307" t="str">
        <f t="shared" si="102"/>
        <v>D0456</v>
      </c>
      <c r="D3307">
        <f>VLOOKUP(C3307,Sheet5!F:H,3,)</f>
        <v>15</v>
      </c>
      <c r="E3307" t="s">
        <v>4909</v>
      </c>
      <c r="F3307" t="s">
        <v>4908</v>
      </c>
      <c r="G3307" t="s">
        <v>4117</v>
      </c>
      <c r="H3307" t="s">
        <v>4271</v>
      </c>
      <c r="I3307" t="str">
        <f t="shared" si="103"/>
        <v>D0456OB2SKU00809</v>
      </c>
      <c r="J3307">
        <v>2.5</v>
      </c>
    </row>
    <row r="3308" spans="1:10" x14ac:dyDescent="0.3">
      <c r="A3308" t="s">
        <v>4938</v>
      </c>
      <c r="B3308" t="s">
        <v>4886</v>
      </c>
      <c r="C3308" t="str">
        <f t="shared" si="102"/>
        <v>D0456</v>
      </c>
      <c r="D3308">
        <f>VLOOKUP(C3308,Sheet5!F:H,3,)</f>
        <v>15</v>
      </c>
      <c r="E3308" t="s">
        <v>4909</v>
      </c>
      <c r="F3308" t="s">
        <v>4908</v>
      </c>
      <c r="G3308" t="s">
        <v>4117</v>
      </c>
      <c r="H3308" t="s">
        <v>2543</v>
      </c>
      <c r="I3308" t="str">
        <f t="shared" si="103"/>
        <v>D0456OB2SKU00670</v>
      </c>
      <c r="J3308">
        <v>5</v>
      </c>
    </row>
    <row r="3309" spans="1:10" x14ac:dyDescent="0.3">
      <c r="A3309" t="s">
        <v>4938</v>
      </c>
      <c r="B3309" t="s">
        <v>4886</v>
      </c>
      <c r="C3309" t="str">
        <f t="shared" si="102"/>
        <v>D0456</v>
      </c>
      <c r="D3309">
        <f>VLOOKUP(C3309,Sheet5!F:H,3,)</f>
        <v>15</v>
      </c>
      <c r="E3309" t="s">
        <v>4909</v>
      </c>
      <c r="F3309" t="s">
        <v>4908</v>
      </c>
      <c r="G3309" t="s">
        <v>4117</v>
      </c>
      <c r="H3309" t="s">
        <v>16</v>
      </c>
      <c r="I3309" t="str">
        <f t="shared" si="103"/>
        <v>D0456OB2SKU00530</v>
      </c>
      <c r="J3309">
        <v>1</v>
      </c>
    </row>
    <row r="3310" spans="1:10" x14ac:dyDescent="0.3">
      <c r="A3310" t="s">
        <v>4938</v>
      </c>
      <c r="B3310" t="s">
        <v>4886</v>
      </c>
      <c r="C3310" t="str">
        <f t="shared" si="102"/>
        <v>D0456</v>
      </c>
      <c r="D3310">
        <f>VLOOKUP(C3310,Sheet5!F:H,3,)</f>
        <v>15</v>
      </c>
      <c r="E3310" t="s">
        <v>4909</v>
      </c>
      <c r="F3310" t="s">
        <v>4908</v>
      </c>
      <c r="G3310" t="s">
        <v>4117</v>
      </c>
      <c r="H3310" t="s">
        <v>15</v>
      </c>
      <c r="I3310" t="str">
        <f t="shared" si="103"/>
        <v>D0456OB2SKU00535</v>
      </c>
      <c r="J3310">
        <v>0.5</v>
      </c>
    </row>
    <row r="3311" spans="1:10" x14ac:dyDescent="0.3">
      <c r="A3311" t="s">
        <v>4938</v>
      </c>
      <c r="B3311" t="s">
        <v>4887</v>
      </c>
      <c r="C3311" t="str">
        <f t="shared" si="102"/>
        <v>D0456</v>
      </c>
      <c r="D3311">
        <f>VLOOKUP(C3311,Sheet5!F:H,3,)</f>
        <v>15</v>
      </c>
      <c r="E3311" t="s">
        <v>4910</v>
      </c>
      <c r="F3311" t="s">
        <v>4908</v>
      </c>
      <c r="G3311" t="s">
        <v>4117</v>
      </c>
      <c r="H3311" t="s">
        <v>11</v>
      </c>
      <c r="I3311" t="str">
        <f t="shared" si="103"/>
        <v>D0456OB3SKU00300</v>
      </c>
      <c r="J3311">
        <v>100</v>
      </c>
    </row>
    <row r="3312" spans="1:10" x14ac:dyDescent="0.3">
      <c r="A3312" t="s">
        <v>4938</v>
      </c>
      <c r="B3312" t="s">
        <v>4887</v>
      </c>
      <c r="C3312" t="str">
        <f t="shared" si="102"/>
        <v>D0456</v>
      </c>
      <c r="D3312">
        <f>VLOOKUP(C3312,Sheet5!F:H,3,)</f>
        <v>15</v>
      </c>
      <c r="E3312" t="s">
        <v>4910</v>
      </c>
      <c r="F3312" t="s">
        <v>4908</v>
      </c>
      <c r="G3312" t="s">
        <v>4117</v>
      </c>
      <c r="H3312" t="s">
        <v>1995</v>
      </c>
      <c r="I3312" t="str">
        <f t="shared" si="103"/>
        <v>D0456OB3SKU00434</v>
      </c>
      <c r="J3312">
        <v>5</v>
      </c>
    </row>
    <row r="3313" spans="1:10" x14ac:dyDescent="0.3">
      <c r="A3313" t="s">
        <v>4938</v>
      </c>
      <c r="B3313" t="s">
        <v>4887</v>
      </c>
      <c r="C3313" t="str">
        <f t="shared" si="102"/>
        <v>D0456</v>
      </c>
      <c r="D3313">
        <f>VLOOKUP(C3313,Sheet5!F:H,3,)</f>
        <v>15</v>
      </c>
      <c r="E3313" t="s">
        <v>4910</v>
      </c>
      <c r="F3313" t="s">
        <v>4908</v>
      </c>
      <c r="G3313" t="s">
        <v>4117</v>
      </c>
      <c r="H3313" t="s">
        <v>2543</v>
      </c>
      <c r="I3313" t="str">
        <f t="shared" si="103"/>
        <v>D0456OB3SKU00670</v>
      </c>
      <c r="J3313">
        <v>5</v>
      </c>
    </row>
    <row r="3314" spans="1:10" x14ac:dyDescent="0.3">
      <c r="A3314" t="s">
        <v>5592</v>
      </c>
      <c r="B3314" t="s">
        <v>5663</v>
      </c>
      <c r="C3314" t="str">
        <f t="shared" si="102"/>
        <v>D0457</v>
      </c>
      <c r="D3314">
        <f>VLOOKUP(C3314,Sheet5!F:H,3,)</f>
        <v>15</v>
      </c>
      <c r="E3314" t="s">
        <v>5577</v>
      </c>
      <c r="F3314" t="s">
        <v>3760</v>
      </c>
      <c r="G3314" t="s">
        <v>5578</v>
      </c>
      <c r="H3314" t="s">
        <v>11</v>
      </c>
      <c r="I3314" t="str">
        <f t="shared" si="103"/>
        <v>D0457OB1SKU00300</v>
      </c>
      <c r="J3314">
        <v>150</v>
      </c>
    </row>
    <row r="3315" spans="1:10" x14ac:dyDescent="0.3">
      <c r="A3315" t="s">
        <v>5592</v>
      </c>
      <c r="B3315" t="s">
        <v>5663</v>
      </c>
      <c r="C3315" t="str">
        <f t="shared" si="102"/>
        <v>D0457</v>
      </c>
      <c r="D3315">
        <f>VLOOKUP(C3315,Sheet5!F:H,3,)</f>
        <v>15</v>
      </c>
      <c r="E3315" t="s">
        <v>5577</v>
      </c>
      <c r="F3315" t="s">
        <v>3760</v>
      </c>
      <c r="G3315" t="s">
        <v>5578</v>
      </c>
      <c r="H3315" t="s">
        <v>13</v>
      </c>
      <c r="I3315" t="str">
        <f t="shared" si="103"/>
        <v>D0457OB1SKU00269</v>
      </c>
      <c r="J3315">
        <v>1</v>
      </c>
    </row>
    <row r="3316" spans="1:10" x14ac:dyDescent="0.3">
      <c r="A3316" t="s">
        <v>5592</v>
      </c>
      <c r="B3316" t="s">
        <v>5663</v>
      </c>
      <c r="C3316" t="str">
        <f t="shared" si="102"/>
        <v>D0457</v>
      </c>
      <c r="D3316">
        <f>VLOOKUP(C3316,Sheet5!F:H,3,)</f>
        <v>15</v>
      </c>
      <c r="E3316" t="s">
        <v>5577</v>
      </c>
      <c r="F3316" t="s">
        <v>3757</v>
      </c>
      <c r="G3316" t="s">
        <v>5578</v>
      </c>
      <c r="H3316" t="s">
        <v>1440</v>
      </c>
      <c r="I3316" t="str">
        <f t="shared" si="103"/>
        <v>D0457OB1SKU00264</v>
      </c>
      <c r="J3316">
        <v>1</v>
      </c>
    </row>
    <row r="3317" spans="1:10" x14ac:dyDescent="0.3">
      <c r="A3317" t="s">
        <v>5592</v>
      </c>
      <c r="B3317" t="s">
        <v>5663</v>
      </c>
      <c r="C3317" t="str">
        <f t="shared" si="102"/>
        <v>D0457</v>
      </c>
      <c r="D3317">
        <f>VLOOKUP(C3317,Sheet5!F:H,3,)</f>
        <v>15</v>
      </c>
      <c r="E3317" t="s">
        <v>5577</v>
      </c>
      <c r="F3317" t="s">
        <v>3760</v>
      </c>
      <c r="G3317" t="s">
        <v>5578</v>
      </c>
      <c r="H3317" t="s">
        <v>14</v>
      </c>
      <c r="I3317" t="str">
        <f t="shared" si="103"/>
        <v>D0457OB1SKU00292</v>
      </c>
      <c r="J3317">
        <v>4</v>
      </c>
    </row>
    <row r="3318" spans="1:10" x14ac:dyDescent="0.3">
      <c r="A3318" t="s">
        <v>5592</v>
      </c>
      <c r="B3318" t="s">
        <v>5663</v>
      </c>
      <c r="C3318" t="str">
        <f t="shared" si="102"/>
        <v>D0457</v>
      </c>
      <c r="D3318">
        <f>VLOOKUP(C3318,Sheet5!F:H,3,)</f>
        <v>15</v>
      </c>
      <c r="E3318" t="s">
        <v>5577</v>
      </c>
      <c r="F3318" t="s">
        <v>3760</v>
      </c>
      <c r="G3318" t="s">
        <v>5578</v>
      </c>
      <c r="H3318" t="s">
        <v>1656</v>
      </c>
      <c r="I3318" t="str">
        <f t="shared" si="103"/>
        <v>D0457OB1SKU00698</v>
      </c>
      <c r="J3318">
        <v>4</v>
      </c>
    </row>
    <row r="3319" spans="1:10" x14ac:dyDescent="0.3">
      <c r="A3319" t="s">
        <v>5592</v>
      </c>
      <c r="B3319" t="s">
        <v>5663</v>
      </c>
      <c r="C3319" t="str">
        <f t="shared" si="102"/>
        <v>D0457</v>
      </c>
      <c r="D3319">
        <f>VLOOKUP(C3319,Sheet5!F:H,3,)</f>
        <v>15</v>
      </c>
      <c r="E3319" t="s">
        <v>5577</v>
      </c>
      <c r="F3319" t="s">
        <v>3760</v>
      </c>
      <c r="G3319" t="s">
        <v>5578</v>
      </c>
      <c r="H3319" t="s">
        <v>2543</v>
      </c>
      <c r="I3319" t="str">
        <f t="shared" si="103"/>
        <v>D0457OB1SKU00670</v>
      </c>
      <c r="J3319">
        <v>2</v>
      </c>
    </row>
    <row r="3320" spans="1:10" x14ac:dyDescent="0.3">
      <c r="A3320" t="s">
        <v>5592</v>
      </c>
      <c r="B3320" t="s">
        <v>5663</v>
      </c>
      <c r="C3320" t="str">
        <f t="shared" si="102"/>
        <v>D0457</v>
      </c>
      <c r="D3320">
        <f>VLOOKUP(C3320,Sheet5!F:H,3,)</f>
        <v>15</v>
      </c>
      <c r="E3320" t="s">
        <v>5577</v>
      </c>
      <c r="F3320" t="s">
        <v>3760</v>
      </c>
      <c r="G3320" t="s">
        <v>5578</v>
      </c>
      <c r="H3320" t="s">
        <v>1440</v>
      </c>
      <c r="I3320" t="str">
        <f t="shared" si="103"/>
        <v>D0457OB1SKU00264</v>
      </c>
      <c r="J3320">
        <v>1</v>
      </c>
    </row>
    <row r="3321" spans="1:10" x14ac:dyDescent="0.3">
      <c r="A3321" t="s">
        <v>5209</v>
      </c>
      <c r="B3321" t="s">
        <v>5083</v>
      </c>
      <c r="C3321" t="str">
        <f t="shared" si="102"/>
        <v>D0459</v>
      </c>
      <c r="D3321">
        <f>VLOOKUP(C3321,Sheet5!F:H,3,)</f>
        <v>15</v>
      </c>
      <c r="E3321" t="s">
        <v>5150</v>
      </c>
      <c r="F3321" t="s">
        <v>5151</v>
      </c>
      <c r="G3321" t="s">
        <v>5152</v>
      </c>
      <c r="H3321" t="s">
        <v>11</v>
      </c>
      <c r="I3321" t="str">
        <f t="shared" si="103"/>
        <v>D0459OB3SKU00300</v>
      </c>
      <c r="J3321">
        <v>300</v>
      </c>
    </row>
    <row r="3322" spans="1:10" x14ac:dyDescent="0.3">
      <c r="A3322" t="s">
        <v>5209</v>
      </c>
      <c r="B3322" t="s">
        <v>5083</v>
      </c>
      <c r="C3322" t="str">
        <f t="shared" si="102"/>
        <v>D0459</v>
      </c>
      <c r="D3322">
        <f>VLOOKUP(C3322,Sheet5!F:H,3,)</f>
        <v>15</v>
      </c>
      <c r="E3322" t="s">
        <v>5150</v>
      </c>
      <c r="F3322" t="s">
        <v>5151</v>
      </c>
      <c r="G3322" t="s">
        <v>5152</v>
      </c>
      <c r="H3322" t="s">
        <v>13</v>
      </c>
      <c r="I3322" t="str">
        <f t="shared" si="103"/>
        <v>D0459OB3SKU00269</v>
      </c>
      <c r="J3322">
        <v>10</v>
      </c>
    </row>
    <row r="3323" spans="1:10" x14ac:dyDescent="0.3">
      <c r="A3323" t="s">
        <v>5209</v>
      </c>
      <c r="B3323" t="s">
        <v>5083</v>
      </c>
      <c r="C3323" t="str">
        <f t="shared" si="102"/>
        <v>D0459</v>
      </c>
      <c r="D3323">
        <f>VLOOKUP(C3323,Sheet5!F:H,3,)</f>
        <v>15</v>
      </c>
      <c r="E3323" t="s">
        <v>5150</v>
      </c>
      <c r="F3323" t="s">
        <v>5151</v>
      </c>
      <c r="G3323" t="s">
        <v>5152</v>
      </c>
      <c r="H3323" t="s">
        <v>1682</v>
      </c>
      <c r="I3323" t="str">
        <f t="shared" si="103"/>
        <v>D0459OB3SKU00695</v>
      </c>
      <c r="J3323">
        <v>10</v>
      </c>
    </row>
    <row r="3324" spans="1:10" x14ac:dyDescent="0.3">
      <c r="A3324" t="s">
        <v>5209</v>
      </c>
      <c r="B3324" t="s">
        <v>5083</v>
      </c>
      <c r="C3324" t="str">
        <f t="shared" si="102"/>
        <v>D0459</v>
      </c>
      <c r="D3324">
        <f>VLOOKUP(C3324,Sheet5!F:H,3,)</f>
        <v>15</v>
      </c>
      <c r="E3324" t="s">
        <v>5150</v>
      </c>
      <c r="F3324" t="s">
        <v>5151</v>
      </c>
      <c r="G3324" t="s">
        <v>5152</v>
      </c>
      <c r="H3324" t="s">
        <v>14</v>
      </c>
      <c r="I3324" t="str">
        <f t="shared" si="103"/>
        <v>D0459OB3SKU00292</v>
      </c>
      <c r="J3324">
        <v>10</v>
      </c>
    </row>
    <row r="3325" spans="1:10" x14ac:dyDescent="0.3">
      <c r="A3325" t="s">
        <v>5209</v>
      </c>
      <c r="B3325" t="s">
        <v>5084</v>
      </c>
      <c r="C3325" t="str">
        <f t="shared" si="102"/>
        <v>D0459</v>
      </c>
      <c r="D3325">
        <f>VLOOKUP(C3325,Sheet5!F:H,3,)</f>
        <v>15</v>
      </c>
      <c r="E3325" t="s">
        <v>5153</v>
      </c>
      <c r="F3325" t="s">
        <v>5151</v>
      </c>
      <c r="G3325" t="s">
        <v>5152</v>
      </c>
      <c r="H3325" t="s">
        <v>11</v>
      </c>
      <c r="I3325" t="str">
        <f t="shared" si="103"/>
        <v>D0459OB4SKU00300</v>
      </c>
      <c r="J3325">
        <v>300</v>
      </c>
    </row>
    <row r="3326" spans="1:10" x14ac:dyDescent="0.3">
      <c r="A3326" t="s">
        <v>5209</v>
      </c>
      <c r="B3326" t="s">
        <v>5084</v>
      </c>
      <c r="C3326" t="str">
        <f t="shared" si="102"/>
        <v>D0459</v>
      </c>
      <c r="D3326">
        <f>VLOOKUP(C3326,Sheet5!F:H,3,)</f>
        <v>15</v>
      </c>
      <c r="E3326" t="s">
        <v>5153</v>
      </c>
      <c r="F3326" t="s">
        <v>5151</v>
      </c>
      <c r="G3326" t="s">
        <v>5152</v>
      </c>
      <c r="H3326" t="s">
        <v>13</v>
      </c>
      <c r="I3326" t="str">
        <f t="shared" si="103"/>
        <v>D0459OB4SKU00269</v>
      </c>
      <c r="J3326">
        <v>10</v>
      </c>
    </row>
    <row r="3327" spans="1:10" x14ac:dyDescent="0.3">
      <c r="A3327" t="s">
        <v>5209</v>
      </c>
      <c r="B3327" t="s">
        <v>5084</v>
      </c>
      <c r="C3327" t="str">
        <f t="shared" si="102"/>
        <v>D0459</v>
      </c>
      <c r="D3327">
        <f>VLOOKUP(C3327,Sheet5!F:H,3,)</f>
        <v>15</v>
      </c>
      <c r="E3327" t="s">
        <v>5153</v>
      </c>
      <c r="F3327" t="s">
        <v>5151</v>
      </c>
      <c r="G3327" t="s">
        <v>5152</v>
      </c>
      <c r="H3327" t="s">
        <v>1682</v>
      </c>
      <c r="I3327" t="str">
        <f t="shared" si="103"/>
        <v>D0459OB4SKU00695</v>
      </c>
      <c r="J3327">
        <v>10</v>
      </c>
    </row>
    <row r="3328" spans="1:10" x14ac:dyDescent="0.3">
      <c r="A3328" t="s">
        <v>5209</v>
      </c>
      <c r="B3328" t="s">
        <v>5084</v>
      </c>
      <c r="C3328" t="str">
        <f t="shared" si="102"/>
        <v>D0459</v>
      </c>
      <c r="D3328">
        <f>VLOOKUP(C3328,Sheet5!F:H,3,)</f>
        <v>15</v>
      </c>
      <c r="E3328" t="s">
        <v>5153</v>
      </c>
      <c r="F3328" t="s">
        <v>5151</v>
      </c>
      <c r="G3328" t="s">
        <v>5152</v>
      </c>
      <c r="H3328" t="s">
        <v>14</v>
      </c>
      <c r="I3328" t="str">
        <f t="shared" si="103"/>
        <v>D0459OB4SKU00292</v>
      </c>
      <c r="J3328">
        <v>10</v>
      </c>
    </row>
    <row r="3329" spans="1:10" x14ac:dyDescent="0.3">
      <c r="A3329" t="s">
        <v>5517</v>
      </c>
      <c r="B3329" t="s">
        <v>5456</v>
      </c>
      <c r="C3329" t="str">
        <f t="shared" si="102"/>
        <v>D0461</v>
      </c>
      <c r="D3329">
        <f>VLOOKUP(C3329,Sheet5!F:H,3,)</f>
        <v>16</v>
      </c>
      <c r="E3329" t="s">
        <v>5457</v>
      </c>
      <c r="F3329" t="s">
        <v>5458</v>
      </c>
      <c r="G3329" t="s">
        <v>5459</v>
      </c>
      <c r="H3329" t="s">
        <v>1478</v>
      </c>
      <c r="I3329" t="str">
        <f t="shared" si="103"/>
        <v>D0461OB2SKU00258</v>
      </c>
      <c r="J3329">
        <v>20</v>
      </c>
    </row>
    <row r="3330" spans="1:10" x14ac:dyDescent="0.3">
      <c r="A3330" t="s">
        <v>5517</v>
      </c>
      <c r="B3330" t="s">
        <v>5456</v>
      </c>
      <c r="C3330" t="str">
        <f t="shared" ref="C3330:C3393" si="104">LEFT(B3330,5)</f>
        <v>D0461</v>
      </c>
      <c r="D3330">
        <f>VLOOKUP(C3330,Sheet5!F:H,3,)</f>
        <v>16</v>
      </c>
      <c r="E3330" t="s">
        <v>5457</v>
      </c>
      <c r="F3330" t="s">
        <v>5458</v>
      </c>
      <c r="G3330" t="s">
        <v>5459</v>
      </c>
      <c r="H3330" t="s">
        <v>1586</v>
      </c>
      <c r="I3330" t="str">
        <f t="shared" si="103"/>
        <v>D0461OB2SKU00385</v>
      </c>
      <c r="J3330">
        <v>1280</v>
      </c>
    </row>
    <row r="3331" spans="1:10" x14ac:dyDescent="0.3">
      <c r="A3331" t="s">
        <v>5517</v>
      </c>
      <c r="B3331" t="s">
        <v>5456</v>
      </c>
      <c r="C3331" t="str">
        <f t="shared" si="104"/>
        <v>D0461</v>
      </c>
      <c r="D3331">
        <f>VLOOKUP(C3331,Sheet5!F:H,3,)</f>
        <v>16</v>
      </c>
      <c r="E3331" t="s">
        <v>5457</v>
      </c>
      <c r="F3331" t="s">
        <v>5458</v>
      </c>
      <c r="G3331" t="s">
        <v>5459</v>
      </c>
      <c r="H3331" t="s">
        <v>2144</v>
      </c>
      <c r="I3331" t="str">
        <f t="shared" ref="I3331:I3394" si="105">B3331&amp;H3331</f>
        <v>D0461OB2SKU00323</v>
      </c>
      <c r="J3331">
        <v>2</v>
      </c>
    </row>
    <row r="3332" spans="1:10" x14ac:dyDescent="0.3">
      <c r="A3332" t="s">
        <v>5517</v>
      </c>
      <c r="B3332" t="s">
        <v>5456</v>
      </c>
      <c r="C3332" t="str">
        <f t="shared" si="104"/>
        <v>D0461</v>
      </c>
      <c r="D3332">
        <f>VLOOKUP(C3332,Sheet5!F:H,3,)</f>
        <v>16</v>
      </c>
      <c r="E3332" t="s">
        <v>5457</v>
      </c>
      <c r="F3332" t="s">
        <v>5458</v>
      </c>
      <c r="G3332" t="s">
        <v>5459</v>
      </c>
      <c r="H3332" t="s">
        <v>2238</v>
      </c>
      <c r="I3332" t="str">
        <f t="shared" si="105"/>
        <v>D0461OB2SKU00344</v>
      </c>
      <c r="J3332">
        <v>2</v>
      </c>
    </row>
    <row r="3333" spans="1:10" x14ac:dyDescent="0.3">
      <c r="A3333" t="s">
        <v>5517</v>
      </c>
      <c r="B3333" t="s">
        <v>5456</v>
      </c>
      <c r="C3333" t="str">
        <f t="shared" si="104"/>
        <v>D0461</v>
      </c>
      <c r="D3333">
        <f>VLOOKUP(C3333,Sheet5!F:H,3,)</f>
        <v>16</v>
      </c>
      <c r="E3333" t="s">
        <v>5457</v>
      </c>
      <c r="F3333" t="s">
        <v>5458</v>
      </c>
      <c r="G3333" t="s">
        <v>5459</v>
      </c>
      <c r="H3333" t="s">
        <v>2060</v>
      </c>
      <c r="I3333" t="str">
        <f t="shared" si="105"/>
        <v>D0461OB2SKU00340</v>
      </c>
      <c r="J3333">
        <v>2</v>
      </c>
    </row>
    <row r="3334" spans="1:10" x14ac:dyDescent="0.3">
      <c r="A3334" t="s">
        <v>5517</v>
      </c>
      <c r="B3334" t="s">
        <v>5456</v>
      </c>
      <c r="C3334" t="str">
        <f t="shared" si="104"/>
        <v>D0461</v>
      </c>
      <c r="D3334">
        <f>VLOOKUP(C3334,Sheet5!F:H,3,)</f>
        <v>16</v>
      </c>
      <c r="E3334" t="s">
        <v>5457</v>
      </c>
      <c r="F3334" t="s">
        <v>5458</v>
      </c>
      <c r="G3334" t="s">
        <v>5459</v>
      </c>
      <c r="H3334" t="s">
        <v>2034</v>
      </c>
      <c r="I3334" t="str">
        <f t="shared" si="105"/>
        <v>D0461OB2SKU00691</v>
      </c>
      <c r="J3334">
        <v>5</v>
      </c>
    </row>
    <row r="3335" spans="1:10" x14ac:dyDescent="0.3">
      <c r="A3335" t="s">
        <v>5517</v>
      </c>
      <c r="B3335" t="s">
        <v>5456</v>
      </c>
      <c r="C3335" t="str">
        <f t="shared" si="104"/>
        <v>D0461</v>
      </c>
      <c r="D3335">
        <f>VLOOKUP(C3335,Sheet5!F:H,3,)</f>
        <v>16</v>
      </c>
      <c r="E3335" t="s">
        <v>5457</v>
      </c>
      <c r="F3335" t="s">
        <v>5458</v>
      </c>
      <c r="G3335" t="s">
        <v>5459</v>
      </c>
      <c r="H3335" t="s">
        <v>13</v>
      </c>
      <c r="I3335" t="str">
        <f t="shared" si="105"/>
        <v>D0461OB2SKU00269</v>
      </c>
      <c r="J3335">
        <v>4</v>
      </c>
    </row>
    <row r="3336" spans="1:10" x14ac:dyDescent="0.3">
      <c r="A3336" t="s">
        <v>5517</v>
      </c>
      <c r="B3336" t="s">
        <v>5456</v>
      </c>
      <c r="C3336" t="str">
        <f t="shared" si="104"/>
        <v>D0461</v>
      </c>
      <c r="D3336">
        <f>VLOOKUP(C3336,Sheet5!F:H,3,)</f>
        <v>16</v>
      </c>
      <c r="E3336" t="s">
        <v>5457</v>
      </c>
      <c r="F3336" t="s">
        <v>5458</v>
      </c>
      <c r="G3336" t="s">
        <v>5459</v>
      </c>
      <c r="H3336" t="s">
        <v>2295</v>
      </c>
      <c r="I3336" t="str">
        <f t="shared" si="105"/>
        <v>D0461OB2SKU00237</v>
      </c>
      <c r="J3336">
        <v>10</v>
      </c>
    </row>
    <row r="3337" spans="1:10" x14ac:dyDescent="0.3">
      <c r="A3337" t="s">
        <v>5517</v>
      </c>
      <c r="B3337" t="s">
        <v>5456</v>
      </c>
      <c r="C3337" t="str">
        <f t="shared" si="104"/>
        <v>D0461</v>
      </c>
      <c r="D3337">
        <f>VLOOKUP(C3337,Sheet5!F:H,3,)</f>
        <v>16</v>
      </c>
      <c r="E3337" t="s">
        <v>5457</v>
      </c>
      <c r="F3337" t="s">
        <v>5458</v>
      </c>
      <c r="G3337" t="s">
        <v>5459</v>
      </c>
      <c r="H3337" t="s">
        <v>1635</v>
      </c>
      <c r="I3337" t="str">
        <f t="shared" si="105"/>
        <v>D0461OB2SKU00268</v>
      </c>
      <c r="J3337">
        <v>10</v>
      </c>
    </row>
    <row r="3338" spans="1:10" x14ac:dyDescent="0.3">
      <c r="A3338" t="s">
        <v>5517</v>
      </c>
      <c r="B3338" t="s">
        <v>5456</v>
      </c>
      <c r="C3338" t="str">
        <f t="shared" si="104"/>
        <v>D0461</v>
      </c>
      <c r="D3338">
        <f>VLOOKUP(C3338,Sheet5!F:H,3,)</f>
        <v>16</v>
      </c>
      <c r="E3338" t="s">
        <v>5457</v>
      </c>
      <c r="F3338" t="s">
        <v>5458</v>
      </c>
      <c r="G3338" t="s">
        <v>5459</v>
      </c>
      <c r="H3338" t="s">
        <v>4170</v>
      </c>
      <c r="I3338" t="str">
        <f t="shared" si="105"/>
        <v>D0461OB2SKU00762</v>
      </c>
      <c r="J3338">
        <v>8</v>
      </c>
    </row>
    <row r="3339" spans="1:10" x14ac:dyDescent="0.3">
      <c r="A3339" t="s">
        <v>5517</v>
      </c>
      <c r="B3339" t="s">
        <v>5456</v>
      </c>
      <c r="C3339" t="str">
        <f t="shared" si="104"/>
        <v>D0461</v>
      </c>
      <c r="D3339">
        <f>VLOOKUP(C3339,Sheet5!F:H,3,)</f>
        <v>16</v>
      </c>
      <c r="E3339" t="s">
        <v>5457</v>
      </c>
      <c r="F3339" t="s">
        <v>5458</v>
      </c>
      <c r="G3339" t="s">
        <v>5459</v>
      </c>
      <c r="H3339" t="s">
        <v>2503</v>
      </c>
      <c r="I3339" t="str">
        <f t="shared" si="105"/>
        <v>D0461OB2SKU00723</v>
      </c>
      <c r="J3339">
        <v>70</v>
      </c>
    </row>
    <row r="3340" spans="1:10" x14ac:dyDescent="0.3">
      <c r="A3340" t="s">
        <v>5517</v>
      </c>
      <c r="B3340" t="s">
        <v>5456</v>
      </c>
      <c r="C3340" t="str">
        <f t="shared" si="104"/>
        <v>D0461</v>
      </c>
      <c r="D3340">
        <f>VLOOKUP(C3340,Sheet5!F:H,3,)</f>
        <v>16</v>
      </c>
      <c r="E3340" t="s">
        <v>5457</v>
      </c>
      <c r="F3340" t="s">
        <v>5458</v>
      </c>
      <c r="G3340" t="s">
        <v>5459</v>
      </c>
      <c r="H3340" t="s">
        <v>1628</v>
      </c>
      <c r="I3340" t="str">
        <f t="shared" si="105"/>
        <v>D0461OB2SKU00037</v>
      </c>
      <c r="J3340">
        <v>2</v>
      </c>
    </row>
    <row r="3341" spans="1:10" x14ac:dyDescent="0.3">
      <c r="A3341" t="s">
        <v>5517</v>
      </c>
      <c r="B3341" t="s">
        <v>5456</v>
      </c>
      <c r="C3341" t="str">
        <f t="shared" si="104"/>
        <v>D0461</v>
      </c>
      <c r="D3341">
        <f>VLOOKUP(C3341,Sheet5!F:H,3,)</f>
        <v>16</v>
      </c>
      <c r="E3341" t="s">
        <v>5457</v>
      </c>
      <c r="F3341" t="s">
        <v>5458</v>
      </c>
      <c r="G3341" t="s">
        <v>5459</v>
      </c>
      <c r="H3341" t="s">
        <v>4271</v>
      </c>
      <c r="I3341" t="str">
        <f t="shared" si="105"/>
        <v>D0461OB2SKU00809</v>
      </c>
      <c r="J3341">
        <v>3</v>
      </c>
    </row>
    <row r="3342" spans="1:10" x14ac:dyDescent="0.3">
      <c r="A3342" t="s">
        <v>5517</v>
      </c>
      <c r="B3342" t="s">
        <v>5460</v>
      </c>
      <c r="C3342" t="str">
        <f t="shared" si="104"/>
        <v>D0461</v>
      </c>
      <c r="D3342">
        <f>VLOOKUP(C3342,Sheet5!F:H,3,)</f>
        <v>16</v>
      </c>
      <c r="E3342" t="s">
        <v>5461</v>
      </c>
      <c r="F3342" t="s">
        <v>5458</v>
      </c>
      <c r="G3342" t="s">
        <v>5459</v>
      </c>
      <c r="H3342" t="s">
        <v>1478</v>
      </c>
      <c r="I3342" t="str">
        <f t="shared" si="105"/>
        <v>D0461OB1SKU00258</v>
      </c>
      <c r="J3342">
        <v>10</v>
      </c>
    </row>
    <row r="3343" spans="1:10" x14ac:dyDescent="0.3">
      <c r="A3343" t="s">
        <v>5517</v>
      </c>
      <c r="B3343" t="s">
        <v>5460</v>
      </c>
      <c r="C3343" t="str">
        <f t="shared" si="104"/>
        <v>D0461</v>
      </c>
      <c r="D3343">
        <f>VLOOKUP(C3343,Sheet5!F:H,3,)</f>
        <v>16</v>
      </c>
      <c r="E3343" t="s">
        <v>5461</v>
      </c>
      <c r="F3343" t="s">
        <v>5458</v>
      </c>
      <c r="G3343" t="s">
        <v>5459</v>
      </c>
      <c r="H3343" t="s">
        <v>1586</v>
      </c>
      <c r="I3343" t="str">
        <f t="shared" si="105"/>
        <v>D0461OB1SKU00385</v>
      </c>
      <c r="J3343">
        <v>1240</v>
      </c>
    </row>
    <row r="3344" spans="1:10" x14ac:dyDescent="0.3">
      <c r="A3344" t="s">
        <v>5517</v>
      </c>
      <c r="B3344" t="s">
        <v>5460</v>
      </c>
      <c r="C3344" t="str">
        <f t="shared" si="104"/>
        <v>D0461</v>
      </c>
      <c r="D3344">
        <f>VLOOKUP(C3344,Sheet5!F:H,3,)</f>
        <v>16</v>
      </c>
      <c r="E3344" t="s">
        <v>5461</v>
      </c>
      <c r="F3344" t="s">
        <v>5458</v>
      </c>
      <c r="G3344" t="s">
        <v>5459</v>
      </c>
      <c r="H3344" t="s">
        <v>2144</v>
      </c>
      <c r="I3344" t="str">
        <f t="shared" si="105"/>
        <v>D0461OB1SKU00323</v>
      </c>
      <c r="J3344">
        <v>2</v>
      </c>
    </row>
    <row r="3345" spans="1:10" x14ac:dyDescent="0.3">
      <c r="A3345" t="s">
        <v>5517</v>
      </c>
      <c r="B3345" t="s">
        <v>5460</v>
      </c>
      <c r="C3345" t="str">
        <f t="shared" si="104"/>
        <v>D0461</v>
      </c>
      <c r="D3345">
        <f>VLOOKUP(C3345,Sheet5!F:H,3,)</f>
        <v>16</v>
      </c>
      <c r="E3345" t="s">
        <v>5461</v>
      </c>
      <c r="F3345" t="s">
        <v>5458</v>
      </c>
      <c r="G3345" t="s">
        <v>5459</v>
      </c>
      <c r="H3345" t="s">
        <v>2238</v>
      </c>
      <c r="I3345" t="str">
        <f t="shared" si="105"/>
        <v>D0461OB1SKU00344</v>
      </c>
      <c r="J3345">
        <v>2</v>
      </c>
    </row>
    <row r="3346" spans="1:10" x14ac:dyDescent="0.3">
      <c r="A3346" t="s">
        <v>5517</v>
      </c>
      <c r="B3346" t="s">
        <v>5460</v>
      </c>
      <c r="C3346" t="str">
        <f t="shared" si="104"/>
        <v>D0461</v>
      </c>
      <c r="D3346">
        <f>VLOOKUP(C3346,Sheet5!F:H,3,)</f>
        <v>16</v>
      </c>
      <c r="E3346" t="s">
        <v>5461</v>
      </c>
      <c r="F3346" t="s">
        <v>5458</v>
      </c>
      <c r="G3346" t="s">
        <v>5459</v>
      </c>
      <c r="H3346" t="s">
        <v>2060</v>
      </c>
      <c r="I3346" t="str">
        <f t="shared" si="105"/>
        <v>D0461OB1SKU00340</v>
      </c>
      <c r="J3346">
        <v>2</v>
      </c>
    </row>
    <row r="3347" spans="1:10" x14ac:dyDescent="0.3">
      <c r="A3347" t="s">
        <v>5517</v>
      </c>
      <c r="B3347" t="s">
        <v>5460</v>
      </c>
      <c r="C3347" t="str">
        <f t="shared" si="104"/>
        <v>D0461</v>
      </c>
      <c r="D3347">
        <f>VLOOKUP(C3347,Sheet5!F:H,3,)</f>
        <v>16</v>
      </c>
      <c r="E3347" t="s">
        <v>5461</v>
      </c>
      <c r="F3347" t="s">
        <v>5458</v>
      </c>
      <c r="G3347" t="s">
        <v>5459</v>
      </c>
      <c r="H3347" t="s">
        <v>2034</v>
      </c>
      <c r="I3347" t="str">
        <f t="shared" si="105"/>
        <v>D0461OB1SKU00691</v>
      </c>
      <c r="J3347">
        <v>5</v>
      </c>
    </row>
    <row r="3348" spans="1:10" x14ac:dyDescent="0.3">
      <c r="A3348" t="s">
        <v>5517</v>
      </c>
      <c r="B3348" t="s">
        <v>5460</v>
      </c>
      <c r="C3348" t="str">
        <f t="shared" si="104"/>
        <v>D0461</v>
      </c>
      <c r="D3348">
        <f>VLOOKUP(C3348,Sheet5!F:H,3,)</f>
        <v>16</v>
      </c>
      <c r="E3348" t="s">
        <v>5461</v>
      </c>
      <c r="F3348" t="s">
        <v>5458</v>
      </c>
      <c r="G3348" t="s">
        <v>5459</v>
      </c>
      <c r="H3348" t="s">
        <v>13</v>
      </c>
      <c r="I3348" t="str">
        <f t="shared" si="105"/>
        <v>D0461OB1SKU00269</v>
      </c>
      <c r="J3348">
        <v>4</v>
      </c>
    </row>
    <row r="3349" spans="1:10" x14ac:dyDescent="0.3">
      <c r="A3349" t="s">
        <v>5517</v>
      </c>
      <c r="B3349" t="s">
        <v>5460</v>
      </c>
      <c r="C3349" t="str">
        <f t="shared" si="104"/>
        <v>D0461</v>
      </c>
      <c r="D3349">
        <f>VLOOKUP(C3349,Sheet5!F:H,3,)</f>
        <v>16</v>
      </c>
      <c r="E3349" t="s">
        <v>5461</v>
      </c>
      <c r="F3349" t="s">
        <v>5458</v>
      </c>
      <c r="G3349" t="s">
        <v>5459</v>
      </c>
      <c r="H3349" t="s">
        <v>2295</v>
      </c>
      <c r="I3349" t="str">
        <f t="shared" si="105"/>
        <v>D0461OB1SKU00237</v>
      </c>
      <c r="J3349">
        <v>10</v>
      </c>
    </row>
    <row r="3350" spans="1:10" x14ac:dyDescent="0.3">
      <c r="A3350" t="s">
        <v>5517</v>
      </c>
      <c r="B3350" t="s">
        <v>5460</v>
      </c>
      <c r="C3350" t="str">
        <f t="shared" si="104"/>
        <v>D0461</v>
      </c>
      <c r="D3350">
        <f>VLOOKUP(C3350,Sheet5!F:H,3,)</f>
        <v>16</v>
      </c>
      <c r="E3350" t="s">
        <v>5461</v>
      </c>
      <c r="F3350" t="s">
        <v>5458</v>
      </c>
      <c r="G3350" t="s">
        <v>5459</v>
      </c>
      <c r="H3350" t="s">
        <v>1635</v>
      </c>
      <c r="I3350" t="str">
        <f t="shared" si="105"/>
        <v>D0461OB1SKU00268</v>
      </c>
      <c r="J3350">
        <v>8</v>
      </c>
    </row>
    <row r="3351" spans="1:10" x14ac:dyDescent="0.3">
      <c r="A3351" t="s">
        <v>5517</v>
      </c>
      <c r="B3351" t="s">
        <v>5460</v>
      </c>
      <c r="C3351" t="str">
        <f t="shared" si="104"/>
        <v>D0461</v>
      </c>
      <c r="D3351">
        <f>VLOOKUP(C3351,Sheet5!F:H,3,)</f>
        <v>16</v>
      </c>
      <c r="E3351" t="s">
        <v>5461</v>
      </c>
      <c r="F3351" t="s">
        <v>5458</v>
      </c>
      <c r="G3351" t="s">
        <v>5459</v>
      </c>
      <c r="H3351" t="s">
        <v>4170</v>
      </c>
      <c r="I3351" t="str">
        <f t="shared" si="105"/>
        <v>D0461OB1SKU00762</v>
      </c>
      <c r="J3351">
        <v>7</v>
      </c>
    </row>
    <row r="3352" spans="1:10" x14ac:dyDescent="0.3">
      <c r="A3352" t="s">
        <v>5517</v>
      </c>
      <c r="B3352" t="s">
        <v>5460</v>
      </c>
      <c r="C3352" t="str">
        <f t="shared" si="104"/>
        <v>D0461</v>
      </c>
      <c r="D3352">
        <f>VLOOKUP(C3352,Sheet5!F:H,3,)</f>
        <v>16</v>
      </c>
      <c r="E3352" t="s">
        <v>5461</v>
      </c>
      <c r="F3352" t="s">
        <v>5458</v>
      </c>
      <c r="G3352" t="s">
        <v>5459</v>
      </c>
      <c r="H3352" t="s">
        <v>2503</v>
      </c>
      <c r="I3352" t="str">
        <f t="shared" si="105"/>
        <v>D0461OB1SKU00723</v>
      </c>
      <c r="J3352">
        <v>50</v>
      </c>
    </row>
    <row r="3353" spans="1:10" x14ac:dyDescent="0.3">
      <c r="A3353" t="s">
        <v>5517</v>
      </c>
      <c r="B3353" t="s">
        <v>5460</v>
      </c>
      <c r="C3353" t="str">
        <f t="shared" si="104"/>
        <v>D0461</v>
      </c>
      <c r="D3353">
        <f>VLOOKUP(C3353,Sheet5!F:H,3,)</f>
        <v>16</v>
      </c>
      <c r="E3353" t="s">
        <v>5461</v>
      </c>
      <c r="F3353" t="s">
        <v>5458</v>
      </c>
      <c r="G3353" t="s">
        <v>5459</v>
      </c>
      <c r="H3353" t="s">
        <v>1628</v>
      </c>
      <c r="I3353" t="str">
        <f t="shared" si="105"/>
        <v>D0461OB1SKU00037</v>
      </c>
      <c r="J3353">
        <v>2</v>
      </c>
    </row>
    <row r="3354" spans="1:10" x14ac:dyDescent="0.3">
      <c r="A3354" t="s">
        <v>5517</v>
      </c>
      <c r="B3354" t="s">
        <v>5460</v>
      </c>
      <c r="C3354" t="str">
        <f t="shared" si="104"/>
        <v>D0461</v>
      </c>
      <c r="D3354">
        <f>VLOOKUP(C3354,Sheet5!F:H,3,)</f>
        <v>16</v>
      </c>
      <c r="E3354" t="s">
        <v>5461</v>
      </c>
      <c r="F3354" t="s">
        <v>5458</v>
      </c>
      <c r="G3354" t="s">
        <v>5459</v>
      </c>
      <c r="H3354" t="s">
        <v>4271</v>
      </c>
      <c r="I3354" t="str">
        <f t="shared" si="105"/>
        <v>D0461OB1SKU00809</v>
      </c>
      <c r="J3354">
        <v>3</v>
      </c>
    </row>
    <row r="3355" spans="1:10" x14ac:dyDescent="0.3">
      <c r="A3355" t="s">
        <v>5517</v>
      </c>
      <c r="B3355" t="s">
        <v>5462</v>
      </c>
      <c r="C3355" t="str">
        <f t="shared" si="104"/>
        <v>D0461</v>
      </c>
      <c r="D3355">
        <f>VLOOKUP(C3355,Sheet5!F:H,3,)</f>
        <v>16</v>
      </c>
      <c r="E3355" t="s">
        <v>5463</v>
      </c>
      <c r="F3355" t="s">
        <v>5458</v>
      </c>
      <c r="G3355" t="s">
        <v>5459</v>
      </c>
      <c r="H3355" t="s">
        <v>1478</v>
      </c>
      <c r="I3355" t="str">
        <f t="shared" si="105"/>
        <v>D0461OB3SKU00258</v>
      </c>
      <c r="J3355">
        <v>10</v>
      </c>
    </row>
    <row r="3356" spans="1:10" x14ac:dyDescent="0.3">
      <c r="A3356" t="s">
        <v>5517</v>
      </c>
      <c r="B3356" t="s">
        <v>5462</v>
      </c>
      <c r="C3356" t="str">
        <f t="shared" si="104"/>
        <v>D0461</v>
      </c>
      <c r="D3356">
        <f>VLOOKUP(C3356,Sheet5!F:H,3,)</f>
        <v>16</v>
      </c>
      <c r="E3356" t="s">
        <v>5463</v>
      </c>
      <c r="F3356" t="s">
        <v>5458</v>
      </c>
      <c r="G3356" t="s">
        <v>5459</v>
      </c>
      <c r="H3356" t="s">
        <v>1586</v>
      </c>
      <c r="I3356" t="str">
        <f t="shared" si="105"/>
        <v>D0461OB3SKU00385</v>
      </c>
      <c r="J3356">
        <v>290</v>
      </c>
    </row>
    <row r="3357" spans="1:10" x14ac:dyDescent="0.3">
      <c r="A3357" t="s">
        <v>5517</v>
      </c>
      <c r="B3357" t="s">
        <v>5462</v>
      </c>
      <c r="C3357" t="str">
        <f t="shared" si="104"/>
        <v>D0461</v>
      </c>
      <c r="D3357">
        <f>VLOOKUP(C3357,Sheet5!F:H,3,)</f>
        <v>16</v>
      </c>
      <c r="E3357" t="s">
        <v>5463</v>
      </c>
      <c r="F3357" t="s">
        <v>5458</v>
      </c>
      <c r="G3357" t="s">
        <v>5459</v>
      </c>
      <c r="H3357" t="s">
        <v>2144</v>
      </c>
      <c r="I3357" t="str">
        <f t="shared" si="105"/>
        <v>D0461OB3SKU00323</v>
      </c>
      <c r="J3357">
        <v>2</v>
      </c>
    </row>
    <row r="3358" spans="1:10" x14ac:dyDescent="0.3">
      <c r="A3358" t="s">
        <v>5517</v>
      </c>
      <c r="B3358" t="s">
        <v>5462</v>
      </c>
      <c r="C3358" t="str">
        <f t="shared" si="104"/>
        <v>D0461</v>
      </c>
      <c r="D3358">
        <f>VLOOKUP(C3358,Sheet5!F:H,3,)</f>
        <v>16</v>
      </c>
      <c r="E3358" t="s">
        <v>5463</v>
      </c>
      <c r="F3358" t="s">
        <v>5458</v>
      </c>
      <c r="G3358" t="s">
        <v>5459</v>
      </c>
      <c r="H3358" t="s">
        <v>2238</v>
      </c>
      <c r="I3358" t="str">
        <f t="shared" si="105"/>
        <v>D0461OB3SKU00344</v>
      </c>
      <c r="J3358">
        <v>2</v>
      </c>
    </row>
    <row r="3359" spans="1:10" x14ac:dyDescent="0.3">
      <c r="A3359" t="s">
        <v>5517</v>
      </c>
      <c r="B3359" t="s">
        <v>5462</v>
      </c>
      <c r="C3359" t="str">
        <f t="shared" si="104"/>
        <v>D0461</v>
      </c>
      <c r="D3359">
        <f>VLOOKUP(C3359,Sheet5!F:H,3,)</f>
        <v>16</v>
      </c>
      <c r="E3359" t="s">
        <v>5463</v>
      </c>
      <c r="F3359" t="s">
        <v>5458</v>
      </c>
      <c r="G3359" t="s">
        <v>5459</v>
      </c>
      <c r="H3359" t="s">
        <v>2060</v>
      </c>
      <c r="I3359" t="str">
        <f t="shared" si="105"/>
        <v>D0461OB3SKU00340</v>
      </c>
      <c r="J3359">
        <v>2</v>
      </c>
    </row>
    <row r="3360" spans="1:10" x14ac:dyDescent="0.3">
      <c r="A3360" t="s">
        <v>5517</v>
      </c>
      <c r="B3360" t="s">
        <v>5462</v>
      </c>
      <c r="C3360" t="str">
        <f t="shared" si="104"/>
        <v>D0461</v>
      </c>
      <c r="D3360">
        <f>VLOOKUP(C3360,Sheet5!F:H,3,)</f>
        <v>16</v>
      </c>
      <c r="E3360" t="s">
        <v>5463</v>
      </c>
      <c r="F3360" t="s">
        <v>5458</v>
      </c>
      <c r="G3360" t="s">
        <v>5459</v>
      </c>
      <c r="H3360" t="s">
        <v>2034</v>
      </c>
      <c r="I3360" t="str">
        <f t="shared" si="105"/>
        <v>D0461OB3SKU00691</v>
      </c>
      <c r="J3360">
        <v>4</v>
      </c>
    </row>
    <row r="3361" spans="1:10" x14ac:dyDescent="0.3">
      <c r="A3361" t="s">
        <v>5517</v>
      </c>
      <c r="B3361" t="s">
        <v>5462</v>
      </c>
      <c r="C3361" t="str">
        <f t="shared" si="104"/>
        <v>D0461</v>
      </c>
      <c r="D3361">
        <f>VLOOKUP(C3361,Sheet5!F:H,3,)</f>
        <v>16</v>
      </c>
      <c r="E3361" t="s">
        <v>5463</v>
      </c>
      <c r="F3361" t="s">
        <v>5458</v>
      </c>
      <c r="G3361" t="s">
        <v>5459</v>
      </c>
      <c r="H3361" t="s">
        <v>13</v>
      </c>
      <c r="I3361" t="str">
        <f t="shared" si="105"/>
        <v>D0461OB3SKU00269</v>
      </c>
      <c r="J3361">
        <v>2</v>
      </c>
    </row>
    <row r="3362" spans="1:10" x14ac:dyDescent="0.3">
      <c r="A3362" t="s">
        <v>5517</v>
      </c>
      <c r="B3362" t="s">
        <v>5462</v>
      </c>
      <c r="C3362" t="str">
        <f t="shared" si="104"/>
        <v>D0461</v>
      </c>
      <c r="D3362">
        <f>VLOOKUP(C3362,Sheet5!F:H,3,)</f>
        <v>16</v>
      </c>
      <c r="E3362" t="s">
        <v>5463</v>
      </c>
      <c r="F3362" t="s">
        <v>5458</v>
      </c>
      <c r="G3362" t="s">
        <v>5459</v>
      </c>
      <c r="H3362" t="s">
        <v>2295</v>
      </c>
      <c r="I3362" t="str">
        <f t="shared" si="105"/>
        <v>D0461OB3SKU00237</v>
      </c>
      <c r="J3362">
        <v>10</v>
      </c>
    </row>
    <row r="3363" spans="1:10" x14ac:dyDescent="0.3">
      <c r="A3363" t="s">
        <v>5517</v>
      </c>
      <c r="B3363" t="s">
        <v>5462</v>
      </c>
      <c r="C3363" t="str">
        <f t="shared" si="104"/>
        <v>D0461</v>
      </c>
      <c r="D3363">
        <f>VLOOKUP(C3363,Sheet5!F:H,3,)</f>
        <v>16</v>
      </c>
      <c r="E3363" t="s">
        <v>5463</v>
      </c>
      <c r="F3363" t="s">
        <v>5458</v>
      </c>
      <c r="G3363" t="s">
        <v>5459</v>
      </c>
      <c r="H3363" t="s">
        <v>1635</v>
      </c>
      <c r="I3363" t="str">
        <f t="shared" si="105"/>
        <v>D0461OB3SKU00268</v>
      </c>
      <c r="J3363">
        <v>5</v>
      </c>
    </row>
    <row r="3364" spans="1:10" x14ac:dyDescent="0.3">
      <c r="A3364" t="s">
        <v>5517</v>
      </c>
      <c r="B3364" t="s">
        <v>5462</v>
      </c>
      <c r="C3364" t="str">
        <f t="shared" si="104"/>
        <v>D0461</v>
      </c>
      <c r="D3364">
        <f>VLOOKUP(C3364,Sheet5!F:H,3,)</f>
        <v>16</v>
      </c>
      <c r="E3364" t="s">
        <v>5463</v>
      </c>
      <c r="F3364" t="s">
        <v>5458</v>
      </c>
      <c r="G3364" t="s">
        <v>5459</v>
      </c>
      <c r="H3364" t="s">
        <v>4170</v>
      </c>
      <c r="I3364" t="str">
        <f t="shared" si="105"/>
        <v>D0461OB3SKU00762</v>
      </c>
      <c r="J3364">
        <v>5</v>
      </c>
    </row>
    <row r="3365" spans="1:10" x14ac:dyDescent="0.3">
      <c r="A3365" t="s">
        <v>5517</v>
      </c>
      <c r="B3365" t="s">
        <v>5462</v>
      </c>
      <c r="C3365" t="str">
        <f t="shared" si="104"/>
        <v>D0461</v>
      </c>
      <c r="D3365">
        <f>VLOOKUP(C3365,Sheet5!F:H,3,)</f>
        <v>16</v>
      </c>
      <c r="E3365" t="s">
        <v>5463</v>
      </c>
      <c r="F3365" t="s">
        <v>5458</v>
      </c>
      <c r="G3365" t="s">
        <v>5459</v>
      </c>
      <c r="H3365" t="s">
        <v>2503</v>
      </c>
      <c r="I3365" t="str">
        <f t="shared" si="105"/>
        <v>D0461OB3SKU00723</v>
      </c>
      <c r="J3365">
        <v>30</v>
      </c>
    </row>
    <row r="3366" spans="1:10" x14ac:dyDescent="0.3">
      <c r="A3366" t="s">
        <v>5517</v>
      </c>
      <c r="B3366" t="s">
        <v>5462</v>
      </c>
      <c r="C3366" t="str">
        <f t="shared" si="104"/>
        <v>D0461</v>
      </c>
      <c r="D3366">
        <f>VLOOKUP(C3366,Sheet5!F:H,3,)</f>
        <v>16</v>
      </c>
      <c r="E3366" t="s">
        <v>5463</v>
      </c>
      <c r="F3366" t="s">
        <v>5458</v>
      </c>
      <c r="G3366" t="s">
        <v>5459</v>
      </c>
      <c r="H3366" t="s">
        <v>1628</v>
      </c>
      <c r="I3366" t="str">
        <f t="shared" si="105"/>
        <v>D0461OB3SKU00037</v>
      </c>
      <c r="J3366">
        <v>1</v>
      </c>
    </row>
    <row r="3367" spans="1:10" x14ac:dyDescent="0.3">
      <c r="A3367" t="s">
        <v>5517</v>
      </c>
      <c r="B3367" t="s">
        <v>5462</v>
      </c>
      <c r="C3367" t="str">
        <f t="shared" si="104"/>
        <v>D0461</v>
      </c>
      <c r="D3367">
        <f>VLOOKUP(C3367,Sheet5!F:H,3,)</f>
        <v>16</v>
      </c>
      <c r="E3367" t="s">
        <v>5463</v>
      </c>
      <c r="F3367" t="s">
        <v>5458</v>
      </c>
      <c r="G3367" t="s">
        <v>5459</v>
      </c>
      <c r="H3367" t="s">
        <v>4271</v>
      </c>
      <c r="I3367" t="str">
        <f t="shared" si="105"/>
        <v>D0461OB3SKU00809</v>
      </c>
      <c r="J3367">
        <v>2</v>
      </c>
    </row>
    <row r="3368" spans="1:10" x14ac:dyDescent="0.3">
      <c r="A3368" t="s">
        <v>4975</v>
      </c>
      <c r="B3368" t="s">
        <v>4942</v>
      </c>
      <c r="C3368" t="str">
        <f t="shared" si="104"/>
        <v>D0462</v>
      </c>
      <c r="D3368">
        <f>VLOOKUP(C3368,Sheet5!F:H,3,)</f>
        <v>16</v>
      </c>
      <c r="E3368" t="s">
        <v>4961</v>
      </c>
      <c r="F3368" t="s">
        <v>4962</v>
      </c>
      <c r="G3368" t="s">
        <v>4159</v>
      </c>
      <c r="H3368" t="s">
        <v>2144</v>
      </c>
      <c r="I3368" t="str">
        <f t="shared" si="105"/>
        <v>D0462OB1SKU00323</v>
      </c>
      <c r="J3368">
        <v>230</v>
      </c>
    </row>
    <row r="3369" spans="1:10" x14ac:dyDescent="0.3">
      <c r="A3369" t="s">
        <v>4975</v>
      </c>
      <c r="B3369" t="s">
        <v>4942</v>
      </c>
      <c r="C3369" t="str">
        <f t="shared" si="104"/>
        <v>D0462</v>
      </c>
      <c r="D3369">
        <f>VLOOKUP(C3369,Sheet5!F:H,3,)</f>
        <v>16</v>
      </c>
      <c r="E3369" t="s">
        <v>4961</v>
      </c>
      <c r="F3369" t="s">
        <v>4962</v>
      </c>
      <c r="G3369" t="s">
        <v>4159</v>
      </c>
      <c r="H3369" t="s">
        <v>2034</v>
      </c>
      <c r="I3369" t="str">
        <f t="shared" si="105"/>
        <v>D0462OB1SKU00691</v>
      </c>
      <c r="J3369">
        <v>15</v>
      </c>
    </row>
    <row r="3370" spans="1:10" x14ac:dyDescent="0.3">
      <c r="A3370" t="s">
        <v>4975</v>
      </c>
      <c r="B3370" t="s">
        <v>4942</v>
      </c>
      <c r="C3370" t="str">
        <f t="shared" si="104"/>
        <v>D0462</v>
      </c>
      <c r="D3370">
        <f>VLOOKUP(C3370,Sheet5!F:H,3,)</f>
        <v>16</v>
      </c>
      <c r="E3370" t="s">
        <v>4961</v>
      </c>
      <c r="F3370" t="s">
        <v>4962</v>
      </c>
      <c r="G3370" t="s">
        <v>4159</v>
      </c>
      <c r="H3370" t="s">
        <v>2060</v>
      </c>
      <c r="I3370" t="str">
        <f t="shared" si="105"/>
        <v>D0462OB1SKU00340</v>
      </c>
      <c r="J3370">
        <v>20</v>
      </c>
    </row>
    <row r="3371" spans="1:10" x14ac:dyDescent="0.3">
      <c r="A3371" t="s">
        <v>4975</v>
      </c>
      <c r="B3371" t="s">
        <v>4942</v>
      </c>
      <c r="C3371" t="str">
        <f t="shared" si="104"/>
        <v>D0462</v>
      </c>
      <c r="D3371">
        <f>VLOOKUP(C3371,Sheet5!F:H,3,)</f>
        <v>16</v>
      </c>
      <c r="E3371" t="s">
        <v>4961</v>
      </c>
      <c r="F3371" t="s">
        <v>4962</v>
      </c>
      <c r="G3371" t="s">
        <v>4159</v>
      </c>
      <c r="H3371" t="s">
        <v>2307</v>
      </c>
      <c r="I3371" t="str">
        <f t="shared" si="105"/>
        <v>D0462OB1SKU00342</v>
      </c>
      <c r="J3371">
        <v>20</v>
      </c>
    </row>
    <row r="3372" spans="1:10" x14ac:dyDescent="0.3">
      <c r="A3372" t="s">
        <v>4975</v>
      </c>
      <c r="B3372" t="s">
        <v>4942</v>
      </c>
      <c r="C3372" t="str">
        <f t="shared" si="104"/>
        <v>D0462</v>
      </c>
      <c r="D3372">
        <f>VLOOKUP(C3372,Sheet5!F:H,3,)</f>
        <v>16</v>
      </c>
      <c r="E3372" t="s">
        <v>4961</v>
      </c>
      <c r="F3372" t="s">
        <v>4962</v>
      </c>
      <c r="G3372" t="s">
        <v>4159</v>
      </c>
      <c r="H3372" t="s">
        <v>2290</v>
      </c>
      <c r="I3372" t="str">
        <f t="shared" si="105"/>
        <v>D0462OB1SKU00588</v>
      </c>
      <c r="J3372">
        <v>40</v>
      </c>
    </row>
    <row r="3373" spans="1:10" x14ac:dyDescent="0.3">
      <c r="A3373" t="s">
        <v>4975</v>
      </c>
      <c r="B3373" t="s">
        <v>4942</v>
      </c>
      <c r="C3373" t="str">
        <f t="shared" si="104"/>
        <v>D0462</v>
      </c>
      <c r="D3373">
        <f>VLOOKUP(C3373,Sheet5!F:H,3,)</f>
        <v>16</v>
      </c>
      <c r="E3373" t="s">
        <v>4961</v>
      </c>
      <c r="F3373" t="s">
        <v>4962</v>
      </c>
      <c r="G3373" t="s">
        <v>4159</v>
      </c>
      <c r="H3373" t="s">
        <v>2270</v>
      </c>
      <c r="I3373" t="str">
        <f t="shared" si="105"/>
        <v>D0462OB1SKU00724</v>
      </c>
      <c r="J3373">
        <v>25</v>
      </c>
    </row>
    <row r="3374" spans="1:10" x14ac:dyDescent="0.3">
      <c r="A3374" t="s">
        <v>4975</v>
      </c>
      <c r="B3374" t="s">
        <v>4942</v>
      </c>
      <c r="C3374" t="str">
        <f t="shared" si="104"/>
        <v>D0462</v>
      </c>
      <c r="D3374">
        <f>VLOOKUP(C3374,Sheet5!F:H,3,)</f>
        <v>16</v>
      </c>
      <c r="E3374" t="s">
        <v>4961</v>
      </c>
      <c r="F3374" t="s">
        <v>4962</v>
      </c>
      <c r="G3374" t="s">
        <v>4159</v>
      </c>
      <c r="H3374" t="s">
        <v>2465</v>
      </c>
      <c r="I3374" t="str">
        <f t="shared" si="105"/>
        <v>D0462OB1SKU00680</v>
      </c>
      <c r="J3374">
        <v>28</v>
      </c>
    </row>
    <row r="3375" spans="1:10" x14ac:dyDescent="0.3">
      <c r="A3375" t="s">
        <v>4520</v>
      </c>
      <c r="B3375" t="s">
        <v>4527</v>
      </c>
      <c r="C3375" t="str">
        <f t="shared" si="104"/>
        <v>D0464</v>
      </c>
      <c r="D3375">
        <f>VLOOKUP(C3375,Sheet5!F:H,3,)</f>
        <v>16</v>
      </c>
      <c r="E3375" t="s">
        <v>4571</v>
      </c>
      <c r="F3375" t="s">
        <v>4188</v>
      </c>
      <c r="G3375" t="s">
        <v>4572</v>
      </c>
      <c r="H3375" t="s">
        <v>11</v>
      </c>
      <c r="I3375" t="str">
        <f t="shared" si="105"/>
        <v>D0464OB1SKU00300</v>
      </c>
      <c r="J3375">
        <v>150</v>
      </c>
    </row>
    <row r="3376" spans="1:10" x14ac:dyDescent="0.3">
      <c r="A3376" t="s">
        <v>4520</v>
      </c>
      <c r="B3376" t="s">
        <v>4527</v>
      </c>
      <c r="C3376" t="str">
        <f t="shared" si="104"/>
        <v>D0464</v>
      </c>
      <c r="D3376">
        <f>VLOOKUP(C3376,Sheet5!F:H,3,)</f>
        <v>16</v>
      </c>
      <c r="E3376" t="s">
        <v>4571</v>
      </c>
      <c r="F3376" t="s">
        <v>4188</v>
      </c>
      <c r="G3376" t="s">
        <v>4572</v>
      </c>
      <c r="H3376" t="s">
        <v>14</v>
      </c>
      <c r="I3376" t="str">
        <f t="shared" si="105"/>
        <v>D0464OB1SKU00292</v>
      </c>
      <c r="J3376">
        <v>10</v>
      </c>
    </row>
    <row r="3377" spans="1:10" x14ac:dyDescent="0.3">
      <c r="A3377" t="s">
        <v>4520</v>
      </c>
      <c r="B3377" t="s">
        <v>4527</v>
      </c>
      <c r="C3377" t="str">
        <f t="shared" si="104"/>
        <v>D0464</v>
      </c>
      <c r="D3377">
        <f>VLOOKUP(C3377,Sheet5!F:H,3,)</f>
        <v>16</v>
      </c>
      <c r="E3377" t="s">
        <v>4571</v>
      </c>
      <c r="F3377" t="s">
        <v>4188</v>
      </c>
      <c r="G3377" t="s">
        <v>4572</v>
      </c>
      <c r="H3377" t="s">
        <v>1656</v>
      </c>
      <c r="I3377" t="str">
        <f t="shared" si="105"/>
        <v>D0464OB1SKU00698</v>
      </c>
      <c r="J3377">
        <v>5</v>
      </c>
    </row>
    <row r="3378" spans="1:10" x14ac:dyDescent="0.3">
      <c r="A3378" t="s">
        <v>4520</v>
      </c>
      <c r="B3378" t="s">
        <v>4530</v>
      </c>
      <c r="C3378" t="str">
        <f t="shared" si="104"/>
        <v>D0466</v>
      </c>
      <c r="D3378">
        <f>VLOOKUP(C3378,Sheet5!F:H,3,)</f>
        <v>16</v>
      </c>
      <c r="E3378" t="s">
        <v>4579</v>
      </c>
      <c r="F3378" t="s">
        <v>4189</v>
      </c>
      <c r="G3378" t="s">
        <v>4580</v>
      </c>
      <c r="H3378" t="s">
        <v>11</v>
      </c>
      <c r="I3378" t="str">
        <f t="shared" si="105"/>
        <v>D0466OB1SKU00300</v>
      </c>
      <c r="J3378">
        <v>160</v>
      </c>
    </row>
    <row r="3379" spans="1:10" x14ac:dyDescent="0.3">
      <c r="A3379" t="s">
        <v>4520</v>
      </c>
      <c r="B3379" t="s">
        <v>4530</v>
      </c>
      <c r="C3379" t="str">
        <f t="shared" si="104"/>
        <v>D0466</v>
      </c>
      <c r="D3379">
        <f>VLOOKUP(C3379,Sheet5!F:H,3,)</f>
        <v>16</v>
      </c>
      <c r="E3379" t="s">
        <v>4579</v>
      </c>
      <c r="F3379" t="s">
        <v>4189</v>
      </c>
      <c r="G3379" t="s">
        <v>4580</v>
      </c>
      <c r="H3379" t="s">
        <v>14</v>
      </c>
      <c r="I3379" t="str">
        <f t="shared" si="105"/>
        <v>D0466OB1SKU00292</v>
      </c>
      <c r="J3379">
        <v>10</v>
      </c>
    </row>
    <row r="3380" spans="1:10" x14ac:dyDescent="0.3">
      <c r="A3380" t="s">
        <v>4520</v>
      </c>
      <c r="B3380" t="s">
        <v>4530</v>
      </c>
      <c r="C3380" t="str">
        <f t="shared" si="104"/>
        <v>D0466</v>
      </c>
      <c r="D3380">
        <f>VLOOKUP(C3380,Sheet5!F:H,3,)</f>
        <v>16</v>
      </c>
      <c r="E3380" t="s">
        <v>4579</v>
      </c>
      <c r="F3380" t="s">
        <v>4189</v>
      </c>
      <c r="G3380" t="s">
        <v>4580</v>
      </c>
      <c r="H3380" t="s">
        <v>1656</v>
      </c>
      <c r="I3380" t="str">
        <f t="shared" si="105"/>
        <v>D0466OB1SKU00698</v>
      </c>
      <c r="J3380">
        <v>10</v>
      </c>
    </row>
    <row r="3381" spans="1:10" x14ac:dyDescent="0.3">
      <c r="A3381" t="s">
        <v>5209</v>
      </c>
      <c r="B3381" t="s">
        <v>5089</v>
      </c>
      <c r="C3381" t="str">
        <f t="shared" si="104"/>
        <v>D0467</v>
      </c>
      <c r="D3381">
        <f>VLOOKUP(C3381,Sheet5!F:H,3,)</f>
        <v>16</v>
      </c>
      <c r="E3381" t="s">
        <v>5159</v>
      </c>
      <c r="F3381" t="s">
        <v>5160</v>
      </c>
      <c r="G3381" t="s">
        <v>5161</v>
      </c>
      <c r="H3381" t="s">
        <v>1954</v>
      </c>
      <c r="I3381" t="str">
        <f t="shared" si="105"/>
        <v>D0467OB1SKU00428</v>
      </c>
      <c r="J3381">
        <v>250</v>
      </c>
    </row>
    <row r="3382" spans="1:10" x14ac:dyDescent="0.3">
      <c r="A3382" t="s">
        <v>5209</v>
      </c>
      <c r="B3382" t="s">
        <v>5089</v>
      </c>
      <c r="C3382" t="str">
        <f t="shared" si="104"/>
        <v>D0467</v>
      </c>
      <c r="D3382">
        <f>VLOOKUP(C3382,Sheet5!F:H,3,)</f>
        <v>16</v>
      </c>
      <c r="E3382" t="s">
        <v>5159</v>
      </c>
      <c r="F3382" t="s">
        <v>5160</v>
      </c>
      <c r="G3382" t="s">
        <v>5161</v>
      </c>
      <c r="H3382" t="s">
        <v>2024</v>
      </c>
      <c r="I3382" t="str">
        <f t="shared" si="105"/>
        <v>D0467OB1SKU00547</v>
      </c>
      <c r="J3382">
        <v>5</v>
      </c>
    </row>
    <row r="3383" spans="1:10" x14ac:dyDescent="0.3">
      <c r="A3383" t="s">
        <v>5209</v>
      </c>
      <c r="B3383" t="s">
        <v>5089</v>
      </c>
      <c r="C3383" t="str">
        <f t="shared" si="104"/>
        <v>D0467</v>
      </c>
      <c r="D3383">
        <f>VLOOKUP(C3383,Sheet5!F:H,3,)</f>
        <v>16</v>
      </c>
      <c r="E3383" t="s">
        <v>5159</v>
      </c>
      <c r="F3383" t="s">
        <v>5160</v>
      </c>
      <c r="G3383" t="s">
        <v>5161</v>
      </c>
      <c r="H3383" t="s">
        <v>1877</v>
      </c>
      <c r="I3383" t="str">
        <f t="shared" si="105"/>
        <v>D0467OB1SKU00459</v>
      </c>
      <c r="J3383">
        <v>20</v>
      </c>
    </row>
    <row r="3384" spans="1:10" x14ac:dyDescent="0.3">
      <c r="A3384" t="s">
        <v>5209</v>
      </c>
      <c r="B3384" t="s">
        <v>5089</v>
      </c>
      <c r="C3384" t="str">
        <f t="shared" si="104"/>
        <v>D0467</v>
      </c>
      <c r="D3384">
        <f>VLOOKUP(C3384,Sheet5!F:H,3,)</f>
        <v>16</v>
      </c>
      <c r="E3384" t="s">
        <v>5159</v>
      </c>
      <c r="F3384" t="s">
        <v>5160</v>
      </c>
      <c r="G3384" t="s">
        <v>5161</v>
      </c>
      <c r="H3384" t="s">
        <v>1995</v>
      </c>
      <c r="I3384" t="str">
        <f t="shared" si="105"/>
        <v>D0467OB1SKU00434</v>
      </c>
      <c r="J3384">
        <v>20</v>
      </c>
    </row>
    <row r="3385" spans="1:10" x14ac:dyDescent="0.3">
      <c r="A3385" t="s">
        <v>5209</v>
      </c>
      <c r="B3385" t="s">
        <v>5089</v>
      </c>
      <c r="C3385" t="str">
        <f t="shared" si="104"/>
        <v>D0467</v>
      </c>
      <c r="D3385">
        <f>VLOOKUP(C3385,Sheet5!F:H,3,)</f>
        <v>16</v>
      </c>
      <c r="E3385" t="s">
        <v>5159</v>
      </c>
      <c r="F3385" t="s">
        <v>5160</v>
      </c>
      <c r="G3385" t="s">
        <v>5161</v>
      </c>
      <c r="H3385" t="s">
        <v>2021</v>
      </c>
      <c r="I3385" t="str">
        <f t="shared" si="105"/>
        <v>D0467OB1SKU00457</v>
      </c>
      <c r="J3385">
        <v>10</v>
      </c>
    </row>
    <row r="3386" spans="1:10" x14ac:dyDescent="0.3">
      <c r="A3386" t="s">
        <v>5209</v>
      </c>
      <c r="B3386" t="s">
        <v>5089</v>
      </c>
      <c r="C3386" t="str">
        <f t="shared" si="104"/>
        <v>D0467</v>
      </c>
      <c r="D3386">
        <f>VLOOKUP(C3386,Sheet5!F:H,3,)</f>
        <v>16</v>
      </c>
      <c r="E3386" t="s">
        <v>5159</v>
      </c>
      <c r="F3386" t="s">
        <v>5160</v>
      </c>
      <c r="G3386" t="s">
        <v>5161</v>
      </c>
      <c r="H3386" t="s">
        <v>2503</v>
      </c>
      <c r="I3386" t="str">
        <f t="shared" si="105"/>
        <v>D0467OB1SKU00723</v>
      </c>
      <c r="J3386">
        <v>20</v>
      </c>
    </row>
    <row r="3387" spans="1:10" x14ac:dyDescent="0.3">
      <c r="A3387" t="s">
        <v>5209</v>
      </c>
      <c r="B3387" t="s">
        <v>5089</v>
      </c>
      <c r="C3387" t="str">
        <f t="shared" si="104"/>
        <v>D0467</v>
      </c>
      <c r="D3387">
        <f>VLOOKUP(C3387,Sheet5!F:H,3,)</f>
        <v>16</v>
      </c>
      <c r="E3387" t="s">
        <v>5159</v>
      </c>
      <c r="F3387" t="s">
        <v>5160</v>
      </c>
      <c r="G3387" t="s">
        <v>5161</v>
      </c>
      <c r="H3387" t="s">
        <v>4192</v>
      </c>
      <c r="I3387" t="str">
        <f t="shared" si="105"/>
        <v>D0467OB1SKU00739</v>
      </c>
      <c r="J3387">
        <v>5</v>
      </c>
    </row>
    <row r="3388" spans="1:10" x14ac:dyDescent="0.3">
      <c r="A3388" t="s">
        <v>4520</v>
      </c>
      <c r="B3388" t="s">
        <v>4526</v>
      </c>
      <c r="C3388" t="str">
        <f t="shared" si="104"/>
        <v>D0468</v>
      </c>
      <c r="D3388">
        <f>VLOOKUP(C3388,Sheet5!F:H,3,)</f>
        <v>16</v>
      </c>
      <c r="E3388" t="s">
        <v>4569</v>
      </c>
      <c r="F3388" t="s">
        <v>4186</v>
      </c>
      <c r="G3388" t="s">
        <v>4570</v>
      </c>
      <c r="H3388" t="s">
        <v>11</v>
      </c>
      <c r="I3388" t="str">
        <f t="shared" si="105"/>
        <v>D0468OB1SKU00300</v>
      </c>
      <c r="J3388">
        <v>150</v>
      </c>
    </row>
    <row r="3389" spans="1:10" x14ac:dyDescent="0.3">
      <c r="A3389" t="s">
        <v>4520</v>
      </c>
      <c r="B3389" t="s">
        <v>4526</v>
      </c>
      <c r="C3389" t="str">
        <f t="shared" si="104"/>
        <v>D0468</v>
      </c>
      <c r="D3389">
        <f>VLOOKUP(C3389,Sheet5!F:H,3,)</f>
        <v>16</v>
      </c>
      <c r="E3389" t="s">
        <v>4569</v>
      </c>
      <c r="F3389" t="s">
        <v>4186</v>
      </c>
      <c r="G3389" t="s">
        <v>4570</v>
      </c>
      <c r="H3389" t="s">
        <v>1682</v>
      </c>
      <c r="I3389" t="str">
        <f t="shared" si="105"/>
        <v>D0468OB1SKU00695</v>
      </c>
      <c r="J3389">
        <v>5</v>
      </c>
    </row>
    <row r="3390" spans="1:10" x14ac:dyDescent="0.3">
      <c r="A3390" t="s">
        <v>4520</v>
      </c>
      <c r="B3390" t="s">
        <v>4526</v>
      </c>
      <c r="C3390" t="str">
        <f t="shared" si="104"/>
        <v>D0468</v>
      </c>
      <c r="D3390">
        <f>VLOOKUP(C3390,Sheet5!F:H,3,)</f>
        <v>16</v>
      </c>
      <c r="E3390" t="s">
        <v>4569</v>
      </c>
      <c r="F3390" t="s">
        <v>4186</v>
      </c>
      <c r="G3390" t="s">
        <v>4570</v>
      </c>
      <c r="H3390" t="s">
        <v>14</v>
      </c>
      <c r="I3390" t="str">
        <f t="shared" si="105"/>
        <v>D0468OB1SKU00292</v>
      </c>
      <c r="J3390">
        <v>5</v>
      </c>
    </row>
    <row r="3391" spans="1:10" x14ac:dyDescent="0.3">
      <c r="A3391" t="s">
        <v>4520</v>
      </c>
      <c r="B3391" t="s">
        <v>4526</v>
      </c>
      <c r="C3391" t="str">
        <f t="shared" si="104"/>
        <v>D0468</v>
      </c>
      <c r="D3391">
        <f>VLOOKUP(C3391,Sheet5!F:H,3,)</f>
        <v>16</v>
      </c>
      <c r="E3391" t="s">
        <v>4569</v>
      </c>
      <c r="F3391" t="s">
        <v>4186</v>
      </c>
      <c r="G3391" t="s">
        <v>4570</v>
      </c>
      <c r="H3391" t="s">
        <v>1656</v>
      </c>
      <c r="I3391" t="str">
        <f t="shared" si="105"/>
        <v>D0468OB1SKU00698</v>
      </c>
      <c r="J3391">
        <v>5</v>
      </c>
    </row>
    <row r="3392" spans="1:10" x14ac:dyDescent="0.3">
      <c r="A3392" t="s">
        <v>4520</v>
      </c>
      <c r="B3392" t="s">
        <v>4526</v>
      </c>
      <c r="C3392" t="str">
        <f t="shared" si="104"/>
        <v>D0468</v>
      </c>
      <c r="D3392">
        <f>VLOOKUP(C3392,Sheet5!F:H,3,)</f>
        <v>16</v>
      </c>
      <c r="E3392" t="s">
        <v>4569</v>
      </c>
      <c r="F3392" t="s">
        <v>4186</v>
      </c>
      <c r="G3392" t="s">
        <v>4570</v>
      </c>
      <c r="H3392" t="s">
        <v>16</v>
      </c>
      <c r="I3392" t="str">
        <f t="shared" si="105"/>
        <v>D0468OB1SKU00530</v>
      </c>
      <c r="J3392">
        <v>1</v>
      </c>
    </row>
    <row r="3393" spans="1:10" x14ac:dyDescent="0.3">
      <c r="A3393" t="s">
        <v>4520</v>
      </c>
      <c r="B3393" t="s">
        <v>4526</v>
      </c>
      <c r="C3393" t="str">
        <f t="shared" si="104"/>
        <v>D0468</v>
      </c>
      <c r="D3393">
        <f>VLOOKUP(C3393,Sheet5!F:H,3,)</f>
        <v>16</v>
      </c>
      <c r="E3393" t="s">
        <v>4569</v>
      </c>
      <c r="F3393" t="s">
        <v>4186</v>
      </c>
      <c r="G3393" t="s">
        <v>4570</v>
      </c>
      <c r="H3393" t="s">
        <v>15</v>
      </c>
      <c r="I3393" t="str">
        <f t="shared" si="105"/>
        <v>D0468OB1SKU00535</v>
      </c>
      <c r="J3393">
        <v>1</v>
      </c>
    </row>
    <row r="3394" spans="1:10" x14ac:dyDescent="0.3">
      <c r="A3394" t="s">
        <v>4520</v>
      </c>
      <c r="B3394" t="s">
        <v>4531</v>
      </c>
      <c r="C3394" t="str">
        <f t="shared" ref="C3394:C3457" si="106">LEFT(B3394,5)</f>
        <v>D0469</v>
      </c>
      <c r="D3394">
        <f>VLOOKUP(C3394,Sheet5!F:H,3,)</f>
        <v>16</v>
      </c>
      <c r="E3394" t="s">
        <v>3057</v>
      </c>
      <c r="F3394" t="s">
        <v>4190</v>
      </c>
      <c r="G3394" t="s">
        <v>4583</v>
      </c>
      <c r="H3394" t="s">
        <v>11</v>
      </c>
      <c r="I3394" t="str">
        <f t="shared" si="105"/>
        <v>D0469OB1SKU00300</v>
      </c>
      <c r="J3394">
        <v>160</v>
      </c>
    </row>
    <row r="3395" spans="1:10" x14ac:dyDescent="0.3">
      <c r="A3395" t="s">
        <v>4520</v>
      </c>
      <c r="B3395" t="s">
        <v>4531</v>
      </c>
      <c r="C3395" t="str">
        <f t="shared" si="106"/>
        <v>D0469</v>
      </c>
      <c r="D3395">
        <f>VLOOKUP(C3395,Sheet5!F:H,3,)</f>
        <v>16</v>
      </c>
      <c r="E3395" t="s">
        <v>3057</v>
      </c>
      <c r="F3395" t="s">
        <v>4190</v>
      </c>
      <c r="G3395" t="s">
        <v>4583</v>
      </c>
      <c r="H3395" t="s">
        <v>14</v>
      </c>
      <c r="I3395" t="str">
        <f t="shared" ref="I3395:I3458" si="107">B3395&amp;H3395</f>
        <v>D0469OB1SKU00292</v>
      </c>
      <c r="J3395">
        <v>20</v>
      </c>
    </row>
    <row r="3396" spans="1:10" x14ac:dyDescent="0.3">
      <c r="A3396" t="s">
        <v>4520</v>
      </c>
      <c r="B3396" t="s">
        <v>4531</v>
      </c>
      <c r="C3396" t="str">
        <f t="shared" si="106"/>
        <v>D0469</v>
      </c>
      <c r="D3396">
        <f>VLOOKUP(C3396,Sheet5!F:H,3,)</f>
        <v>16</v>
      </c>
      <c r="E3396" t="s">
        <v>3057</v>
      </c>
      <c r="F3396" t="s">
        <v>4190</v>
      </c>
      <c r="G3396" t="s">
        <v>4583</v>
      </c>
      <c r="H3396" t="s">
        <v>1656</v>
      </c>
      <c r="I3396" t="str">
        <f t="shared" si="107"/>
        <v>D0469OB1SKU00698</v>
      </c>
      <c r="J3396">
        <v>10</v>
      </c>
    </row>
    <row r="3397" spans="1:10" x14ac:dyDescent="0.3">
      <c r="A3397" t="s">
        <v>4520</v>
      </c>
      <c r="B3397" t="s">
        <v>4531</v>
      </c>
      <c r="C3397" t="str">
        <f t="shared" si="106"/>
        <v>D0469</v>
      </c>
      <c r="D3397">
        <f>VLOOKUP(C3397,Sheet5!F:H,3,)</f>
        <v>16</v>
      </c>
      <c r="E3397" t="s">
        <v>3057</v>
      </c>
      <c r="F3397" t="s">
        <v>4190</v>
      </c>
      <c r="G3397" t="s">
        <v>4583</v>
      </c>
      <c r="H3397" t="s">
        <v>16</v>
      </c>
      <c r="I3397" t="str">
        <f t="shared" si="107"/>
        <v>D0469OB1SKU00530</v>
      </c>
      <c r="J3397">
        <v>1</v>
      </c>
    </row>
    <row r="3398" spans="1:10" x14ac:dyDescent="0.3">
      <c r="A3398" t="s">
        <v>4520</v>
      </c>
      <c r="B3398" t="s">
        <v>4531</v>
      </c>
      <c r="C3398" t="str">
        <f t="shared" si="106"/>
        <v>D0469</v>
      </c>
      <c r="D3398">
        <f>VLOOKUP(C3398,Sheet5!F:H,3,)</f>
        <v>16</v>
      </c>
      <c r="E3398" t="s">
        <v>3057</v>
      </c>
      <c r="F3398" t="s">
        <v>4190</v>
      </c>
      <c r="G3398" t="s">
        <v>4583</v>
      </c>
      <c r="H3398" t="s">
        <v>15</v>
      </c>
      <c r="I3398" t="str">
        <f t="shared" si="107"/>
        <v>D0469OB1SKU00535</v>
      </c>
      <c r="J3398">
        <v>1</v>
      </c>
    </row>
    <row r="3399" spans="1:10" x14ac:dyDescent="0.3">
      <c r="A3399" t="s">
        <v>4975</v>
      </c>
      <c r="B3399" t="s">
        <v>4944</v>
      </c>
      <c r="C3399" t="str">
        <f t="shared" si="106"/>
        <v>D0470</v>
      </c>
      <c r="D3399">
        <f>VLOOKUP(C3399,Sheet5!F:H,3,)</f>
        <v>16</v>
      </c>
      <c r="E3399" t="s">
        <v>4966</v>
      </c>
      <c r="F3399" t="s">
        <v>4967</v>
      </c>
      <c r="G3399" t="s">
        <v>4968</v>
      </c>
      <c r="H3399" t="s">
        <v>2144</v>
      </c>
      <c r="I3399" t="str">
        <f t="shared" si="107"/>
        <v>D0470OB1SKU00323</v>
      </c>
      <c r="J3399">
        <v>250</v>
      </c>
    </row>
    <row r="3400" spans="1:10" x14ac:dyDescent="0.3">
      <c r="A3400" t="s">
        <v>4975</v>
      </c>
      <c r="B3400" t="s">
        <v>4944</v>
      </c>
      <c r="C3400" t="str">
        <f t="shared" si="106"/>
        <v>D0470</v>
      </c>
      <c r="D3400">
        <f>VLOOKUP(C3400,Sheet5!F:H,3,)</f>
        <v>16</v>
      </c>
      <c r="E3400" t="s">
        <v>4966</v>
      </c>
      <c r="F3400" t="s">
        <v>4967</v>
      </c>
      <c r="G3400" t="s">
        <v>4968</v>
      </c>
      <c r="H3400" t="s">
        <v>2034</v>
      </c>
      <c r="I3400" t="str">
        <f t="shared" si="107"/>
        <v>D0470OB1SKU00691</v>
      </c>
      <c r="J3400">
        <v>20</v>
      </c>
    </row>
    <row r="3401" spans="1:10" x14ac:dyDescent="0.3">
      <c r="A3401" t="s">
        <v>4975</v>
      </c>
      <c r="B3401" t="s">
        <v>4944</v>
      </c>
      <c r="C3401" t="str">
        <f t="shared" si="106"/>
        <v>D0470</v>
      </c>
      <c r="D3401">
        <f>VLOOKUP(C3401,Sheet5!F:H,3,)</f>
        <v>16</v>
      </c>
      <c r="E3401" t="s">
        <v>4966</v>
      </c>
      <c r="F3401" t="s">
        <v>4967</v>
      </c>
      <c r="G3401" t="s">
        <v>4968</v>
      </c>
      <c r="H3401" t="s">
        <v>2060</v>
      </c>
      <c r="I3401" t="str">
        <f t="shared" si="107"/>
        <v>D0470OB1SKU00340</v>
      </c>
      <c r="J3401">
        <v>15</v>
      </c>
    </row>
    <row r="3402" spans="1:10" x14ac:dyDescent="0.3">
      <c r="A3402" t="s">
        <v>4975</v>
      </c>
      <c r="B3402" t="s">
        <v>4944</v>
      </c>
      <c r="C3402" t="str">
        <f t="shared" si="106"/>
        <v>D0470</v>
      </c>
      <c r="D3402">
        <f>VLOOKUP(C3402,Sheet5!F:H,3,)</f>
        <v>16</v>
      </c>
      <c r="E3402" t="s">
        <v>4966</v>
      </c>
      <c r="F3402" t="s">
        <v>4967</v>
      </c>
      <c r="G3402" t="s">
        <v>4968</v>
      </c>
      <c r="H3402" t="s">
        <v>2307</v>
      </c>
      <c r="I3402" t="str">
        <f t="shared" si="107"/>
        <v>D0470OB1SKU00342</v>
      </c>
      <c r="J3402">
        <v>30</v>
      </c>
    </row>
    <row r="3403" spans="1:10" x14ac:dyDescent="0.3">
      <c r="A3403" t="s">
        <v>4975</v>
      </c>
      <c r="B3403" t="s">
        <v>4944</v>
      </c>
      <c r="C3403" t="str">
        <f t="shared" si="106"/>
        <v>D0470</v>
      </c>
      <c r="D3403">
        <f>VLOOKUP(C3403,Sheet5!F:H,3,)</f>
        <v>16</v>
      </c>
      <c r="E3403" t="s">
        <v>4966</v>
      </c>
      <c r="F3403" t="s">
        <v>4967</v>
      </c>
      <c r="G3403" t="s">
        <v>4968</v>
      </c>
      <c r="H3403" t="s">
        <v>2290</v>
      </c>
      <c r="I3403" t="str">
        <f t="shared" si="107"/>
        <v>D0470OB1SKU00588</v>
      </c>
      <c r="J3403">
        <v>30</v>
      </c>
    </row>
    <row r="3404" spans="1:10" x14ac:dyDescent="0.3">
      <c r="A3404" t="s">
        <v>4975</v>
      </c>
      <c r="B3404" t="s">
        <v>4944</v>
      </c>
      <c r="C3404" t="str">
        <f t="shared" si="106"/>
        <v>D0470</v>
      </c>
      <c r="D3404">
        <f>VLOOKUP(C3404,Sheet5!F:H,3,)</f>
        <v>16</v>
      </c>
      <c r="E3404" t="s">
        <v>4966</v>
      </c>
      <c r="F3404" t="s">
        <v>4967</v>
      </c>
      <c r="G3404" t="s">
        <v>4968</v>
      </c>
      <c r="H3404" t="s">
        <v>2270</v>
      </c>
      <c r="I3404" t="str">
        <f t="shared" si="107"/>
        <v>D0470OB1SKU00724</v>
      </c>
      <c r="J3404">
        <v>30</v>
      </c>
    </row>
    <row r="3405" spans="1:10" x14ac:dyDescent="0.3">
      <c r="A3405" t="s">
        <v>4975</v>
      </c>
      <c r="B3405" t="s">
        <v>4944</v>
      </c>
      <c r="C3405" t="str">
        <f t="shared" si="106"/>
        <v>D0470</v>
      </c>
      <c r="D3405">
        <f>VLOOKUP(C3405,Sheet5!F:H,3,)</f>
        <v>16</v>
      </c>
      <c r="E3405" t="s">
        <v>4966</v>
      </c>
      <c r="F3405" t="s">
        <v>4967</v>
      </c>
      <c r="G3405" t="s">
        <v>4968</v>
      </c>
      <c r="H3405" t="s">
        <v>2465</v>
      </c>
      <c r="I3405" t="str">
        <f t="shared" si="107"/>
        <v>D0470OB1SKU00680</v>
      </c>
      <c r="J3405">
        <v>28</v>
      </c>
    </row>
    <row r="3406" spans="1:10" x14ac:dyDescent="0.3">
      <c r="A3406" t="s">
        <v>5592</v>
      </c>
      <c r="B3406" t="s">
        <v>5583</v>
      </c>
      <c r="C3406" t="str">
        <f t="shared" si="106"/>
        <v>D0472</v>
      </c>
      <c r="D3406">
        <f>VLOOKUP(C3406,Sheet5!F:H,3,)</f>
        <v>16</v>
      </c>
      <c r="E3406" t="s">
        <v>5584</v>
      </c>
      <c r="F3406" t="s">
        <v>4335</v>
      </c>
      <c r="G3406" t="s">
        <v>4372</v>
      </c>
      <c r="H3406" t="s">
        <v>11</v>
      </c>
      <c r="I3406" t="str">
        <f t="shared" si="107"/>
        <v>D0472OB1SKU00300</v>
      </c>
      <c r="J3406">
        <v>100</v>
      </c>
    </row>
    <row r="3407" spans="1:10" x14ac:dyDescent="0.3">
      <c r="A3407" t="s">
        <v>5592</v>
      </c>
      <c r="B3407" t="s">
        <v>5583</v>
      </c>
      <c r="C3407" t="str">
        <f t="shared" si="106"/>
        <v>D0472</v>
      </c>
      <c r="D3407">
        <f>VLOOKUP(C3407,Sheet5!F:H,3,)</f>
        <v>16</v>
      </c>
      <c r="E3407" t="s">
        <v>5584</v>
      </c>
      <c r="F3407" t="s">
        <v>4335</v>
      </c>
      <c r="G3407" t="s">
        <v>4372</v>
      </c>
      <c r="H3407" t="s">
        <v>12</v>
      </c>
      <c r="I3407" t="str">
        <f t="shared" si="107"/>
        <v>D0472OB1SKU00296</v>
      </c>
      <c r="J3407">
        <v>4</v>
      </c>
    </row>
    <row r="3408" spans="1:10" x14ac:dyDescent="0.3">
      <c r="A3408" t="s">
        <v>5592</v>
      </c>
      <c r="B3408" t="s">
        <v>5583</v>
      </c>
      <c r="C3408" t="str">
        <f t="shared" si="106"/>
        <v>D0472</v>
      </c>
      <c r="D3408">
        <f>VLOOKUP(C3408,Sheet5!F:H,3,)</f>
        <v>16</v>
      </c>
      <c r="E3408" t="s">
        <v>5584</v>
      </c>
      <c r="F3408" t="s">
        <v>4335</v>
      </c>
      <c r="G3408" t="s">
        <v>4372</v>
      </c>
      <c r="H3408" t="s">
        <v>1656</v>
      </c>
      <c r="I3408" t="str">
        <f t="shared" si="107"/>
        <v>D0472OB1SKU00698</v>
      </c>
      <c r="J3408">
        <v>4</v>
      </c>
    </row>
    <row r="3409" spans="1:10" x14ac:dyDescent="0.3">
      <c r="A3409" t="s">
        <v>5592</v>
      </c>
      <c r="B3409" t="s">
        <v>5583</v>
      </c>
      <c r="C3409" t="str">
        <f t="shared" si="106"/>
        <v>D0472</v>
      </c>
      <c r="D3409">
        <f>VLOOKUP(C3409,Sheet5!F:H,3,)</f>
        <v>16</v>
      </c>
      <c r="E3409" t="s">
        <v>5584</v>
      </c>
      <c r="F3409" t="s">
        <v>4335</v>
      </c>
      <c r="G3409" t="s">
        <v>4372</v>
      </c>
      <c r="H3409" t="s">
        <v>2543</v>
      </c>
      <c r="I3409" t="str">
        <f t="shared" si="107"/>
        <v>D0472OB1SKU00670</v>
      </c>
      <c r="J3409">
        <v>2</v>
      </c>
    </row>
    <row r="3410" spans="1:10" x14ac:dyDescent="0.3">
      <c r="A3410" t="s">
        <v>5592</v>
      </c>
      <c r="B3410" t="s">
        <v>5682</v>
      </c>
      <c r="C3410" t="str">
        <f t="shared" si="106"/>
        <v>D0473</v>
      </c>
      <c r="D3410">
        <f>VLOOKUP(C3410,Sheet5!F:H,3,)</f>
        <v>16</v>
      </c>
      <c r="E3410" t="s">
        <v>5586</v>
      </c>
      <c r="F3410" t="s">
        <v>4337</v>
      </c>
      <c r="G3410" t="s">
        <v>5587</v>
      </c>
      <c r="H3410" t="s">
        <v>11</v>
      </c>
      <c r="I3410" t="str">
        <f t="shared" si="107"/>
        <v>D0473OB3SKU00300</v>
      </c>
      <c r="J3410">
        <v>100</v>
      </c>
    </row>
    <row r="3411" spans="1:10" x14ac:dyDescent="0.3">
      <c r="A3411" t="s">
        <v>5592</v>
      </c>
      <c r="B3411" t="s">
        <v>5682</v>
      </c>
      <c r="C3411" t="str">
        <f t="shared" si="106"/>
        <v>D0473</v>
      </c>
      <c r="D3411">
        <f>VLOOKUP(C3411,Sheet5!F:H,3,)</f>
        <v>16</v>
      </c>
      <c r="E3411" t="s">
        <v>5586</v>
      </c>
      <c r="F3411" t="s">
        <v>4337</v>
      </c>
      <c r="G3411" t="s">
        <v>5587</v>
      </c>
      <c r="H3411" t="s">
        <v>12</v>
      </c>
      <c r="I3411" t="str">
        <f t="shared" si="107"/>
        <v>D0473OB3SKU00296</v>
      </c>
      <c r="J3411">
        <v>2</v>
      </c>
    </row>
    <row r="3412" spans="1:10" x14ac:dyDescent="0.3">
      <c r="A3412" t="s">
        <v>5592</v>
      </c>
      <c r="B3412" t="s">
        <v>5682</v>
      </c>
      <c r="C3412" t="str">
        <f t="shared" si="106"/>
        <v>D0473</v>
      </c>
      <c r="D3412">
        <f>VLOOKUP(C3412,Sheet5!F:H,3,)</f>
        <v>16</v>
      </c>
      <c r="E3412" t="s">
        <v>5586</v>
      </c>
      <c r="F3412" t="s">
        <v>4337</v>
      </c>
      <c r="G3412" t="s">
        <v>5587</v>
      </c>
      <c r="H3412" t="s">
        <v>1656</v>
      </c>
      <c r="I3412" t="str">
        <f t="shared" si="107"/>
        <v>D0473OB3SKU00698</v>
      </c>
      <c r="J3412">
        <v>2</v>
      </c>
    </row>
    <row r="3413" spans="1:10" x14ac:dyDescent="0.3">
      <c r="A3413" t="s">
        <v>5592</v>
      </c>
      <c r="B3413" t="s">
        <v>5682</v>
      </c>
      <c r="C3413" t="str">
        <f t="shared" si="106"/>
        <v>D0473</v>
      </c>
      <c r="D3413">
        <f>VLOOKUP(C3413,Sheet5!F:H,3,)</f>
        <v>16</v>
      </c>
      <c r="E3413" t="s">
        <v>5586</v>
      </c>
      <c r="F3413" t="s">
        <v>4337</v>
      </c>
      <c r="G3413" t="s">
        <v>5587</v>
      </c>
      <c r="H3413" t="s">
        <v>2543</v>
      </c>
      <c r="I3413" t="str">
        <f t="shared" si="107"/>
        <v>D0473OB3SKU00670</v>
      </c>
      <c r="J3413">
        <v>1</v>
      </c>
    </row>
    <row r="3414" spans="1:10" x14ac:dyDescent="0.3">
      <c r="A3414" t="s">
        <v>5332</v>
      </c>
      <c r="B3414" t="s">
        <v>5306</v>
      </c>
      <c r="C3414" t="str">
        <f t="shared" si="106"/>
        <v>D0475</v>
      </c>
      <c r="D3414">
        <f>VLOOKUP(C3414,Sheet5!F:H,3,)</f>
        <v>17</v>
      </c>
      <c r="E3414" t="s">
        <v>5322</v>
      </c>
      <c r="F3414" t="s">
        <v>5323</v>
      </c>
      <c r="G3414" t="s">
        <v>4142</v>
      </c>
      <c r="H3414" t="s">
        <v>11</v>
      </c>
      <c r="I3414" t="str">
        <f t="shared" si="107"/>
        <v>D0475OB1SKU00300</v>
      </c>
      <c r="J3414">
        <v>400</v>
      </c>
    </row>
    <row r="3415" spans="1:10" x14ac:dyDescent="0.3">
      <c r="A3415" t="s">
        <v>5332</v>
      </c>
      <c r="B3415" t="s">
        <v>5306</v>
      </c>
      <c r="C3415" t="str">
        <f t="shared" si="106"/>
        <v>D0475</v>
      </c>
      <c r="D3415">
        <f>VLOOKUP(C3415,Sheet5!F:H,3,)</f>
        <v>17</v>
      </c>
      <c r="E3415" t="s">
        <v>5322</v>
      </c>
      <c r="F3415" t="s">
        <v>5323</v>
      </c>
      <c r="G3415" t="s">
        <v>4142</v>
      </c>
      <c r="H3415" t="s">
        <v>1995</v>
      </c>
      <c r="I3415" t="str">
        <f t="shared" si="107"/>
        <v>D0475OB1SKU00434</v>
      </c>
      <c r="J3415">
        <v>5</v>
      </c>
    </row>
    <row r="3416" spans="1:10" x14ac:dyDescent="0.3">
      <c r="A3416" t="s">
        <v>5332</v>
      </c>
      <c r="B3416" t="s">
        <v>5306</v>
      </c>
      <c r="C3416" t="str">
        <f t="shared" si="106"/>
        <v>D0475</v>
      </c>
      <c r="D3416">
        <f>VLOOKUP(C3416,Sheet5!F:H,3,)</f>
        <v>17</v>
      </c>
      <c r="E3416" t="s">
        <v>5322</v>
      </c>
      <c r="F3416" t="s">
        <v>5323</v>
      </c>
      <c r="G3416" t="s">
        <v>4142</v>
      </c>
      <c r="H3416" t="s">
        <v>14</v>
      </c>
      <c r="I3416" t="str">
        <f t="shared" si="107"/>
        <v>D0475OB1SKU00292</v>
      </c>
      <c r="J3416">
        <v>5</v>
      </c>
    </row>
    <row r="3417" spans="1:10" x14ac:dyDescent="0.3">
      <c r="A3417" t="s">
        <v>5332</v>
      </c>
      <c r="B3417" t="s">
        <v>5306</v>
      </c>
      <c r="C3417" t="str">
        <f t="shared" si="106"/>
        <v>D0475</v>
      </c>
      <c r="D3417">
        <f>VLOOKUP(C3417,Sheet5!F:H,3,)</f>
        <v>17</v>
      </c>
      <c r="E3417" t="s">
        <v>5322</v>
      </c>
      <c r="F3417" t="s">
        <v>5323</v>
      </c>
      <c r="G3417" t="s">
        <v>4142</v>
      </c>
      <c r="H3417" t="s">
        <v>1682</v>
      </c>
      <c r="I3417" t="str">
        <f t="shared" si="107"/>
        <v>D0475OB1SKU00695</v>
      </c>
      <c r="J3417">
        <v>5</v>
      </c>
    </row>
    <row r="3418" spans="1:10" x14ac:dyDescent="0.3">
      <c r="A3418" t="s">
        <v>5332</v>
      </c>
      <c r="B3418" t="s">
        <v>5306</v>
      </c>
      <c r="C3418" t="str">
        <f t="shared" si="106"/>
        <v>D0475</v>
      </c>
      <c r="D3418">
        <f>VLOOKUP(C3418,Sheet5!F:H,3,)</f>
        <v>17</v>
      </c>
      <c r="E3418" t="s">
        <v>5322</v>
      </c>
      <c r="F3418" t="s">
        <v>5323</v>
      </c>
      <c r="G3418" t="s">
        <v>4142</v>
      </c>
      <c r="H3418" t="s">
        <v>2543</v>
      </c>
      <c r="I3418" t="str">
        <f t="shared" si="107"/>
        <v>D0475OB1SKU00670</v>
      </c>
      <c r="J3418">
        <v>5</v>
      </c>
    </row>
    <row r="3419" spans="1:10" x14ac:dyDescent="0.3">
      <c r="A3419" t="s">
        <v>5332</v>
      </c>
      <c r="B3419" t="s">
        <v>5306</v>
      </c>
      <c r="C3419" t="str">
        <f t="shared" si="106"/>
        <v>D0475</v>
      </c>
      <c r="D3419">
        <f>VLOOKUP(C3419,Sheet5!F:H,3,)</f>
        <v>17</v>
      </c>
      <c r="E3419" t="s">
        <v>5322</v>
      </c>
      <c r="F3419" t="s">
        <v>5323</v>
      </c>
      <c r="G3419" t="s">
        <v>4142</v>
      </c>
      <c r="H3419" t="s">
        <v>1954</v>
      </c>
      <c r="I3419" t="str">
        <f t="shared" si="107"/>
        <v>D0475OB1SKU00428</v>
      </c>
      <c r="J3419">
        <v>5</v>
      </c>
    </row>
    <row r="3420" spans="1:10" x14ac:dyDescent="0.3">
      <c r="A3420" t="s">
        <v>5332</v>
      </c>
      <c r="B3420" t="s">
        <v>5303</v>
      </c>
      <c r="C3420" t="str">
        <f t="shared" si="106"/>
        <v>D0476</v>
      </c>
      <c r="D3420">
        <f>VLOOKUP(C3420,Sheet5!F:H,3,)</f>
        <v>17</v>
      </c>
      <c r="E3420" t="s">
        <v>5315</v>
      </c>
      <c r="F3420" t="s">
        <v>5316</v>
      </c>
      <c r="G3420" t="s">
        <v>4139</v>
      </c>
      <c r="H3420" t="s">
        <v>11</v>
      </c>
      <c r="I3420" t="str">
        <f t="shared" si="107"/>
        <v>D0476OB1SKU00300</v>
      </c>
      <c r="J3420">
        <v>250</v>
      </c>
    </row>
    <row r="3421" spans="1:10" x14ac:dyDescent="0.3">
      <c r="A3421" t="s">
        <v>5332</v>
      </c>
      <c r="B3421" t="s">
        <v>5303</v>
      </c>
      <c r="C3421" t="str">
        <f t="shared" si="106"/>
        <v>D0476</v>
      </c>
      <c r="D3421">
        <f>VLOOKUP(C3421,Sheet5!F:H,3,)</f>
        <v>17</v>
      </c>
      <c r="E3421" t="s">
        <v>5315</v>
      </c>
      <c r="F3421" t="s">
        <v>5316</v>
      </c>
      <c r="G3421" t="s">
        <v>4139</v>
      </c>
      <c r="H3421" t="s">
        <v>1995</v>
      </c>
      <c r="I3421" t="str">
        <f t="shared" si="107"/>
        <v>D0476OB1SKU00434</v>
      </c>
      <c r="J3421">
        <v>5</v>
      </c>
    </row>
    <row r="3422" spans="1:10" x14ac:dyDescent="0.3">
      <c r="A3422" t="s">
        <v>5332</v>
      </c>
      <c r="B3422" t="s">
        <v>5303</v>
      </c>
      <c r="C3422" t="str">
        <f t="shared" si="106"/>
        <v>D0476</v>
      </c>
      <c r="D3422">
        <f>VLOOKUP(C3422,Sheet5!F:H,3,)</f>
        <v>17</v>
      </c>
      <c r="E3422" t="s">
        <v>5315</v>
      </c>
      <c r="F3422" t="s">
        <v>5316</v>
      </c>
      <c r="G3422" t="s">
        <v>4139</v>
      </c>
      <c r="H3422" t="s">
        <v>14</v>
      </c>
      <c r="I3422" t="str">
        <f t="shared" si="107"/>
        <v>D0476OB1SKU00292</v>
      </c>
      <c r="J3422">
        <v>5</v>
      </c>
    </row>
    <row r="3423" spans="1:10" x14ac:dyDescent="0.3">
      <c r="A3423" t="s">
        <v>5332</v>
      </c>
      <c r="B3423" t="s">
        <v>5303</v>
      </c>
      <c r="C3423" t="str">
        <f t="shared" si="106"/>
        <v>D0476</v>
      </c>
      <c r="D3423">
        <f>VLOOKUP(C3423,Sheet5!F:H,3,)</f>
        <v>17</v>
      </c>
      <c r="E3423" t="s">
        <v>5315</v>
      </c>
      <c r="F3423" t="s">
        <v>5316</v>
      </c>
      <c r="G3423" t="s">
        <v>4139</v>
      </c>
      <c r="H3423" t="s">
        <v>1656</v>
      </c>
      <c r="I3423" t="str">
        <f t="shared" si="107"/>
        <v>D0476OB1SKU00698</v>
      </c>
      <c r="J3423">
        <v>10</v>
      </c>
    </row>
    <row r="3424" spans="1:10" x14ac:dyDescent="0.3">
      <c r="A3424" t="s">
        <v>5332</v>
      </c>
      <c r="B3424" t="s">
        <v>5303</v>
      </c>
      <c r="C3424" t="str">
        <f t="shared" si="106"/>
        <v>D0476</v>
      </c>
      <c r="D3424">
        <f>VLOOKUP(C3424,Sheet5!F:H,3,)</f>
        <v>17</v>
      </c>
      <c r="E3424" t="s">
        <v>5315</v>
      </c>
      <c r="F3424" t="s">
        <v>5316</v>
      </c>
      <c r="G3424" t="s">
        <v>4139</v>
      </c>
      <c r="H3424" t="s">
        <v>1440</v>
      </c>
      <c r="I3424" t="str">
        <f t="shared" si="107"/>
        <v>D0476OB1SKU00264</v>
      </c>
      <c r="J3424">
        <v>2</v>
      </c>
    </row>
    <row r="3425" spans="1:10" x14ac:dyDescent="0.3">
      <c r="A3425" t="s">
        <v>5332</v>
      </c>
      <c r="B3425" t="s">
        <v>5303</v>
      </c>
      <c r="C3425" t="str">
        <f t="shared" si="106"/>
        <v>D0476</v>
      </c>
      <c r="D3425">
        <f>VLOOKUP(C3425,Sheet5!F:H,3,)</f>
        <v>17</v>
      </c>
      <c r="E3425" t="s">
        <v>5315</v>
      </c>
      <c r="F3425" t="s">
        <v>5316</v>
      </c>
      <c r="G3425" t="s">
        <v>4139</v>
      </c>
      <c r="H3425" t="s">
        <v>2543</v>
      </c>
      <c r="I3425" t="str">
        <f t="shared" si="107"/>
        <v>D0476OB1SKU00670</v>
      </c>
      <c r="J3425">
        <v>5</v>
      </c>
    </row>
    <row r="3426" spans="1:10" x14ac:dyDescent="0.3">
      <c r="A3426" t="s">
        <v>5332</v>
      </c>
      <c r="B3426" t="s">
        <v>5303</v>
      </c>
      <c r="C3426" t="str">
        <f t="shared" si="106"/>
        <v>D0476</v>
      </c>
      <c r="D3426">
        <f>VLOOKUP(C3426,Sheet5!F:H,3,)</f>
        <v>17</v>
      </c>
      <c r="E3426" t="s">
        <v>5315</v>
      </c>
      <c r="F3426" t="s">
        <v>5316</v>
      </c>
      <c r="G3426" t="s">
        <v>4139</v>
      </c>
      <c r="H3426" t="s">
        <v>16</v>
      </c>
      <c r="I3426" t="str">
        <f t="shared" si="107"/>
        <v>D0476OB1SKU00530</v>
      </c>
      <c r="J3426">
        <v>5</v>
      </c>
    </row>
    <row r="3427" spans="1:10" x14ac:dyDescent="0.3">
      <c r="A3427" t="s">
        <v>5332</v>
      </c>
      <c r="B3427" t="s">
        <v>5303</v>
      </c>
      <c r="C3427" t="str">
        <f t="shared" si="106"/>
        <v>D0476</v>
      </c>
      <c r="D3427">
        <f>VLOOKUP(C3427,Sheet5!F:H,3,)</f>
        <v>17</v>
      </c>
      <c r="E3427" t="s">
        <v>5315</v>
      </c>
      <c r="F3427" t="s">
        <v>5316</v>
      </c>
      <c r="G3427" t="s">
        <v>4139</v>
      </c>
      <c r="H3427" t="s">
        <v>1954</v>
      </c>
      <c r="I3427" t="str">
        <f t="shared" si="107"/>
        <v>D0476OB1SKU00428</v>
      </c>
      <c r="J3427">
        <v>5</v>
      </c>
    </row>
    <row r="3428" spans="1:10" x14ac:dyDescent="0.3">
      <c r="A3428" t="s">
        <v>5332</v>
      </c>
      <c r="B3428" t="s">
        <v>5304</v>
      </c>
      <c r="C3428" t="str">
        <f t="shared" si="106"/>
        <v>D0477</v>
      </c>
      <c r="D3428">
        <f>VLOOKUP(C3428,Sheet5!F:H,3,)</f>
        <v>17</v>
      </c>
      <c r="E3428" t="s">
        <v>5317</v>
      </c>
      <c r="F3428" t="s">
        <v>5318</v>
      </c>
      <c r="G3428" t="s">
        <v>4143</v>
      </c>
      <c r="H3428" t="s">
        <v>11</v>
      </c>
      <c r="I3428" t="str">
        <f t="shared" si="107"/>
        <v>D0477OB1SKU00300</v>
      </c>
      <c r="J3428">
        <v>300</v>
      </c>
    </row>
    <row r="3429" spans="1:10" x14ac:dyDescent="0.3">
      <c r="A3429" t="s">
        <v>5332</v>
      </c>
      <c r="B3429" t="s">
        <v>5304</v>
      </c>
      <c r="C3429" t="str">
        <f t="shared" si="106"/>
        <v>D0477</v>
      </c>
      <c r="D3429">
        <f>VLOOKUP(C3429,Sheet5!F:H,3,)</f>
        <v>17</v>
      </c>
      <c r="E3429" t="s">
        <v>5317</v>
      </c>
      <c r="F3429" t="s">
        <v>5318</v>
      </c>
      <c r="G3429" t="s">
        <v>4143</v>
      </c>
      <c r="H3429" t="s">
        <v>13</v>
      </c>
      <c r="I3429" t="str">
        <f t="shared" si="107"/>
        <v>D0477OB1SKU00269</v>
      </c>
      <c r="J3429">
        <v>5</v>
      </c>
    </row>
    <row r="3430" spans="1:10" x14ac:dyDescent="0.3">
      <c r="A3430" t="s">
        <v>5332</v>
      </c>
      <c r="B3430" t="s">
        <v>5304</v>
      </c>
      <c r="C3430" t="str">
        <f t="shared" si="106"/>
        <v>D0477</v>
      </c>
      <c r="D3430">
        <f>VLOOKUP(C3430,Sheet5!F:H,3,)</f>
        <v>17</v>
      </c>
      <c r="E3430" t="s">
        <v>5317</v>
      </c>
      <c r="F3430" t="s">
        <v>5318</v>
      </c>
      <c r="G3430" t="s">
        <v>4143</v>
      </c>
      <c r="H3430" t="s">
        <v>1995</v>
      </c>
      <c r="I3430" t="str">
        <f t="shared" si="107"/>
        <v>D0477OB1SKU00434</v>
      </c>
      <c r="J3430">
        <v>5</v>
      </c>
    </row>
    <row r="3431" spans="1:10" x14ac:dyDescent="0.3">
      <c r="A3431" t="s">
        <v>5332</v>
      </c>
      <c r="B3431" t="s">
        <v>5304</v>
      </c>
      <c r="C3431" t="str">
        <f t="shared" si="106"/>
        <v>D0477</v>
      </c>
      <c r="D3431">
        <f>VLOOKUP(C3431,Sheet5!F:H,3,)</f>
        <v>17</v>
      </c>
      <c r="E3431" t="s">
        <v>5317</v>
      </c>
      <c r="F3431" t="s">
        <v>5318</v>
      </c>
      <c r="G3431" t="s">
        <v>4143</v>
      </c>
      <c r="H3431" t="s">
        <v>14</v>
      </c>
      <c r="I3431" t="str">
        <f t="shared" si="107"/>
        <v>D0477OB1SKU00292</v>
      </c>
      <c r="J3431">
        <v>5</v>
      </c>
    </row>
    <row r="3432" spans="1:10" x14ac:dyDescent="0.3">
      <c r="A3432" t="s">
        <v>5332</v>
      </c>
      <c r="B3432" t="s">
        <v>5304</v>
      </c>
      <c r="C3432" t="str">
        <f t="shared" si="106"/>
        <v>D0477</v>
      </c>
      <c r="D3432">
        <f>VLOOKUP(C3432,Sheet5!F:H,3,)</f>
        <v>17</v>
      </c>
      <c r="E3432" t="s">
        <v>5317</v>
      </c>
      <c r="F3432" t="s">
        <v>5318</v>
      </c>
      <c r="G3432" t="s">
        <v>4143</v>
      </c>
      <c r="H3432" t="s">
        <v>1440</v>
      </c>
      <c r="I3432" t="str">
        <f t="shared" si="107"/>
        <v>D0477OB1SKU00264</v>
      </c>
      <c r="J3432">
        <v>2</v>
      </c>
    </row>
    <row r="3433" spans="1:10" x14ac:dyDescent="0.3">
      <c r="A3433" t="s">
        <v>5332</v>
      </c>
      <c r="B3433" t="s">
        <v>5304</v>
      </c>
      <c r="C3433" t="str">
        <f t="shared" si="106"/>
        <v>D0477</v>
      </c>
      <c r="D3433">
        <f>VLOOKUP(C3433,Sheet5!F:H,3,)</f>
        <v>17</v>
      </c>
      <c r="E3433" t="s">
        <v>5317</v>
      </c>
      <c r="F3433" t="s">
        <v>5318</v>
      </c>
      <c r="G3433" t="s">
        <v>4143</v>
      </c>
      <c r="H3433" t="s">
        <v>2543</v>
      </c>
      <c r="I3433" t="str">
        <f t="shared" si="107"/>
        <v>D0477OB1SKU00670</v>
      </c>
      <c r="J3433">
        <v>5</v>
      </c>
    </row>
    <row r="3434" spans="1:10" x14ac:dyDescent="0.3">
      <c r="A3434" t="s">
        <v>5332</v>
      </c>
      <c r="B3434" t="s">
        <v>5304</v>
      </c>
      <c r="C3434" t="str">
        <f t="shared" si="106"/>
        <v>D0477</v>
      </c>
      <c r="D3434">
        <f>VLOOKUP(C3434,Sheet5!F:H,3,)</f>
        <v>17</v>
      </c>
      <c r="E3434" t="s">
        <v>5317</v>
      </c>
      <c r="F3434" t="s">
        <v>5318</v>
      </c>
      <c r="G3434" t="s">
        <v>4143</v>
      </c>
      <c r="H3434" t="s">
        <v>1954</v>
      </c>
      <c r="I3434" t="str">
        <f t="shared" si="107"/>
        <v>D0477OB1SKU00428</v>
      </c>
      <c r="J3434">
        <v>5</v>
      </c>
    </row>
    <row r="3435" spans="1:10" x14ac:dyDescent="0.3">
      <c r="A3435" t="s">
        <v>5071</v>
      </c>
      <c r="B3435" t="s">
        <v>4990</v>
      </c>
      <c r="C3435" t="str">
        <f t="shared" si="106"/>
        <v>D0478</v>
      </c>
      <c r="D3435">
        <f>VLOOKUP(C3435,Sheet5!F:H,3,)</f>
        <v>17</v>
      </c>
      <c r="E3435" t="s">
        <v>5043</v>
      </c>
      <c r="F3435" t="s">
        <v>5044</v>
      </c>
      <c r="G3435" t="s">
        <v>4144</v>
      </c>
      <c r="H3435" t="s">
        <v>11</v>
      </c>
      <c r="I3435" t="str">
        <f t="shared" si="107"/>
        <v>D0478OB1SKU00300</v>
      </c>
      <c r="J3435">
        <v>100</v>
      </c>
    </row>
    <row r="3436" spans="1:10" x14ac:dyDescent="0.3">
      <c r="A3436" t="s">
        <v>5071</v>
      </c>
      <c r="B3436" t="s">
        <v>4990</v>
      </c>
      <c r="C3436" t="str">
        <f t="shared" si="106"/>
        <v>D0478</v>
      </c>
      <c r="D3436">
        <f>VLOOKUP(C3436,Sheet5!F:H,3,)</f>
        <v>17</v>
      </c>
      <c r="E3436" t="s">
        <v>5045</v>
      </c>
      <c r="F3436" t="s">
        <v>5044</v>
      </c>
      <c r="G3436" t="s">
        <v>4144</v>
      </c>
      <c r="H3436" t="s">
        <v>1954</v>
      </c>
      <c r="I3436" t="str">
        <f t="shared" si="107"/>
        <v>D0478OB1SKU00428</v>
      </c>
      <c r="J3436">
        <v>35</v>
      </c>
    </row>
    <row r="3437" spans="1:10" x14ac:dyDescent="0.3">
      <c r="A3437" t="s">
        <v>5071</v>
      </c>
      <c r="B3437" t="s">
        <v>4990</v>
      </c>
      <c r="C3437" t="str">
        <f t="shared" si="106"/>
        <v>D0478</v>
      </c>
      <c r="D3437">
        <f>VLOOKUP(C3437,Sheet5!F:H,3,)</f>
        <v>17</v>
      </c>
      <c r="E3437" t="s">
        <v>5045</v>
      </c>
      <c r="F3437" t="s">
        <v>5044</v>
      </c>
      <c r="G3437" t="s">
        <v>4144</v>
      </c>
      <c r="H3437" t="s">
        <v>13</v>
      </c>
      <c r="I3437" t="str">
        <f t="shared" si="107"/>
        <v>D0478OB1SKU00269</v>
      </c>
      <c r="J3437">
        <v>5</v>
      </c>
    </row>
    <row r="3438" spans="1:10" x14ac:dyDescent="0.3">
      <c r="A3438" t="s">
        <v>5071</v>
      </c>
      <c r="B3438" t="s">
        <v>4990</v>
      </c>
      <c r="C3438" t="str">
        <f t="shared" si="106"/>
        <v>D0478</v>
      </c>
      <c r="D3438">
        <f>VLOOKUP(C3438,Sheet5!F:H,3,)</f>
        <v>17</v>
      </c>
      <c r="E3438" t="s">
        <v>5045</v>
      </c>
      <c r="F3438" t="s">
        <v>5044</v>
      </c>
      <c r="G3438" t="s">
        <v>4144</v>
      </c>
      <c r="H3438" t="s">
        <v>1682</v>
      </c>
      <c r="I3438" t="str">
        <f t="shared" si="107"/>
        <v>D0478OB1SKU00695</v>
      </c>
      <c r="J3438">
        <v>1</v>
      </c>
    </row>
    <row r="3439" spans="1:10" x14ac:dyDescent="0.3">
      <c r="A3439" t="s">
        <v>5071</v>
      </c>
      <c r="B3439" t="s">
        <v>4990</v>
      </c>
      <c r="C3439" t="str">
        <f t="shared" si="106"/>
        <v>D0478</v>
      </c>
      <c r="D3439">
        <f>VLOOKUP(C3439,Sheet5!F:H,3,)</f>
        <v>17</v>
      </c>
      <c r="E3439" t="s">
        <v>5045</v>
      </c>
      <c r="F3439" t="s">
        <v>5044</v>
      </c>
      <c r="G3439" t="s">
        <v>4144</v>
      </c>
      <c r="H3439" t="s">
        <v>1877</v>
      </c>
      <c r="I3439" t="str">
        <f t="shared" si="107"/>
        <v>D0478OB1SKU00459</v>
      </c>
      <c r="J3439">
        <v>20</v>
      </c>
    </row>
    <row r="3440" spans="1:10" x14ac:dyDescent="0.3">
      <c r="A3440" t="s">
        <v>5071</v>
      </c>
      <c r="B3440" t="s">
        <v>4990</v>
      </c>
      <c r="C3440" t="str">
        <f t="shared" si="106"/>
        <v>D0478</v>
      </c>
      <c r="D3440">
        <f>VLOOKUP(C3440,Sheet5!F:H,3,)</f>
        <v>17</v>
      </c>
      <c r="E3440" t="s">
        <v>5045</v>
      </c>
      <c r="F3440" t="s">
        <v>5044</v>
      </c>
      <c r="G3440" t="s">
        <v>4144</v>
      </c>
      <c r="H3440" t="s">
        <v>1440</v>
      </c>
      <c r="I3440" t="str">
        <f t="shared" si="107"/>
        <v>D0478OB1SKU00264</v>
      </c>
      <c r="J3440">
        <v>5</v>
      </c>
    </row>
    <row r="3441" spans="1:10" x14ac:dyDescent="0.3">
      <c r="A3441" t="s">
        <v>5071</v>
      </c>
      <c r="B3441" t="s">
        <v>4990</v>
      </c>
      <c r="C3441" t="str">
        <f t="shared" si="106"/>
        <v>D0478</v>
      </c>
      <c r="D3441">
        <f>VLOOKUP(C3441,Sheet5!F:H,3,)</f>
        <v>17</v>
      </c>
      <c r="E3441" t="s">
        <v>5045</v>
      </c>
      <c r="F3441" t="s">
        <v>5044</v>
      </c>
      <c r="G3441" t="s">
        <v>4144</v>
      </c>
      <c r="H3441" t="s">
        <v>14</v>
      </c>
      <c r="I3441" t="str">
        <f t="shared" si="107"/>
        <v>D0478OB1SKU00292</v>
      </c>
      <c r="J3441">
        <v>5</v>
      </c>
    </row>
    <row r="3442" spans="1:10" x14ac:dyDescent="0.3">
      <c r="A3442" t="s">
        <v>5071</v>
      </c>
      <c r="B3442" t="s">
        <v>4990</v>
      </c>
      <c r="C3442" t="str">
        <f t="shared" si="106"/>
        <v>D0478</v>
      </c>
      <c r="D3442">
        <f>VLOOKUP(C3442,Sheet5!F:H,3,)</f>
        <v>17</v>
      </c>
      <c r="E3442" t="s">
        <v>5045</v>
      </c>
      <c r="F3442" t="s">
        <v>5044</v>
      </c>
      <c r="G3442" t="s">
        <v>4144</v>
      </c>
      <c r="H3442" t="s">
        <v>1656</v>
      </c>
      <c r="I3442" t="str">
        <f t="shared" si="107"/>
        <v>D0478OB1SKU00698</v>
      </c>
      <c r="J3442">
        <v>5</v>
      </c>
    </row>
    <row r="3443" spans="1:10" x14ac:dyDescent="0.3">
      <c r="A3443" t="s">
        <v>5071</v>
      </c>
      <c r="B3443" t="s">
        <v>4990</v>
      </c>
      <c r="C3443" t="str">
        <f t="shared" si="106"/>
        <v>D0478</v>
      </c>
      <c r="D3443">
        <f>VLOOKUP(C3443,Sheet5!F:H,3,)</f>
        <v>17</v>
      </c>
      <c r="E3443" t="s">
        <v>5045</v>
      </c>
      <c r="F3443" t="s">
        <v>5044</v>
      </c>
      <c r="G3443" t="s">
        <v>4144</v>
      </c>
      <c r="H3443" t="s">
        <v>2021</v>
      </c>
      <c r="I3443" t="str">
        <f t="shared" si="107"/>
        <v>D0478OB1SKU00457</v>
      </c>
      <c r="J3443">
        <v>6</v>
      </c>
    </row>
    <row r="3444" spans="1:10" x14ac:dyDescent="0.3">
      <c r="A3444" t="s">
        <v>5071</v>
      </c>
      <c r="B3444" t="s">
        <v>4990</v>
      </c>
      <c r="C3444" t="str">
        <f t="shared" si="106"/>
        <v>D0478</v>
      </c>
      <c r="D3444">
        <f>VLOOKUP(C3444,Sheet5!F:H,3,)</f>
        <v>17</v>
      </c>
      <c r="E3444" t="s">
        <v>5045</v>
      </c>
      <c r="F3444" t="s">
        <v>5044</v>
      </c>
      <c r="G3444" t="s">
        <v>4144</v>
      </c>
      <c r="H3444" t="s">
        <v>2543</v>
      </c>
      <c r="I3444" t="str">
        <f t="shared" si="107"/>
        <v>D0478OB1SKU00670</v>
      </c>
      <c r="J3444">
        <v>1</v>
      </c>
    </row>
    <row r="3445" spans="1:10" x14ac:dyDescent="0.3">
      <c r="A3445" t="s">
        <v>5071</v>
      </c>
      <c r="B3445" t="s">
        <v>4991</v>
      </c>
      <c r="C3445" t="str">
        <f t="shared" si="106"/>
        <v>D0478</v>
      </c>
      <c r="D3445">
        <f>VLOOKUP(C3445,Sheet5!F:H,3,)</f>
        <v>17</v>
      </c>
      <c r="E3445" t="s">
        <v>5046</v>
      </c>
      <c r="F3445" t="s">
        <v>5044</v>
      </c>
      <c r="G3445" t="s">
        <v>4144</v>
      </c>
      <c r="H3445" t="s">
        <v>11</v>
      </c>
      <c r="I3445" t="str">
        <f t="shared" si="107"/>
        <v>D0478OB3SKU00300</v>
      </c>
      <c r="J3445">
        <v>100</v>
      </c>
    </row>
    <row r="3446" spans="1:10" x14ac:dyDescent="0.3">
      <c r="A3446" t="s">
        <v>5071</v>
      </c>
      <c r="B3446" t="s">
        <v>4991</v>
      </c>
      <c r="C3446" t="str">
        <f t="shared" si="106"/>
        <v>D0478</v>
      </c>
      <c r="D3446">
        <f>VLOOKUP(C3446,Sheet5!F:H,3,)</f>
        <v>17</v>
      </c>
      <c r="E3446" t="s">
        <v>5047</v>
      </c>
      <c r="F3446" t="s">
        <v>5044</v>
      </c>
      <c r="G3446" t="s">
        <v>4144</v>
      </c>
      <c r="H3446" t="s">
        <v>1954</v>
      </c>
      <c r="I3446" t="str">
        <f t="shared" si="107"/>
        <v>D0478OB3SKU00428</v>
      </c>
      <c r="J3446">
        <v>60</v>
      </c>
    </row>
    <row r="3447" spans="1:10" x14ac:dyDescent="0.3">
      <c r="A3447" t="s">
        <v>5071</v>
      </c>
      <c r="B3447" t="s">
        <v>4991</v>
      </c>
      <c r="C3447" t="str">
        <f t="shared" si="106"/>
        <v>D0478</v>
      </c>
      <c r="D3447">
        <f>VLOOKUP(C3447,Sheet5!F:H,3,)</f>
        <v>17</v>
      </c>
      <c r="E3447" t="s">
        <v>5047</v>
      </c>
      <c r="F3447" t="s">
        <v>5044</v>
      </c>
      <c r="G3447" t="s">
        <v>4144</v>
      </c>
      <c r="H3447" t="s">
        <v>13</v>
      </c>
      <c r="I3447" t="str">
        <f t="shared" si="107"/>
        <v>D0478OB3SKU00269</v>
      </c>
      <c r="J3447">
        <v>5</v>
      </c>
    </row>
    <row r="3448" spans="1:10" x14ac:dyDescent="0.3">
      <c r="A3448" t="s">
        <v>5071</v>
      </c>
      <c r="B3448" t="s">
        <v>4991</v>
      </c>
      <c r="C3448" t="str">
        <f t="shared" si="106"/>
        <v>D0478</v>
      </c>
      <c r="D3448">
        <f>VLOOKUP(C3448,Sheet5!F:H,3,)</f>
        <v>17</v>
      </c>
      <c r="E3448" t="s">
        <v>5047</v>
      </c>
      <c r="F3448" t="s">
        <v>5044</v>
      </c>
      <c r="G3448" t="s">
        <v>4144</v>
      </c>
      <c r="H3448" t="s">
        <v>1682</v>
      </c>
      <c r="I3448" t="str">
        <f t="shared" si="107"/>
        <v>D0478OB3SKU00695</v>
      </c>
      <c r="J3448">
        <v>1</v>
      </c>
    </row>
    <row r="3449" spans="1:10" x14ac:dyDescent="0.3">
      <c r="A3449" t="s">
        <v>5071</v>
      </c>
      <c r="B3449" t="s">
        <v>4991</v>
      </c>
      <c r="C3449" t="str">
        <f t="shared" si="106"/>
        <v>D0478</v>
      </c>
      <c r="D3449">
        <f>VLOOKUP(C3449,Sheet5!F:H,3,)</f>
        <v>17</v>
      </c>
      <c r="E3449" t="s">
        <v>5047</v>
      </c>
      <c r="F3449" t="s">
        <v>5044</v>
      </c>
      <c r="G3449" t="s">
        <v>4144</v>
      </c>
      <c r="H3449" t="s">
        <v>1877</v>
      </c>
      <c r="I3449" t="str">
        <f t="shared" si="107"/>
        <v>D0478OB3SKU00459</v>
      </c>
      <c r="J3449">
        <v>20</v>
      </c>
    </row>
    <row r="3450" spans="1:10" x14ac:dyDescent="0.3">
      <c r="A3450" t="s">
        <v>5071</v>
      </c>
      <c r="B3450" t="s">
        <v>4991</v>
      </c>
      <c r="C3450" t="str">
        <f t="shared" si="106"/>
        <v>D0478</v>
      </c>
      <c r="D3450">
        <f>VLOOKUP(C3450,Sheet5!F:H,3,)</f>
        <v>17</v>
      </c>
      <c r="E3450" t="s">
        <v>5047</v>
      </c>
      <c r="F3450" t="s">
        <v>5044</v>
      </c>
      <c r="G3450" t="s">
        <v>4144</v>
      </c>
      <c r="H3450" t="s">
        <v>1440</v>
      </c>
      <c r="I3450" t="str">
        <f t="shared" si="107"/>
        <v>D0478OB3SKU00264</v>
      </c>
      <c r="J3450">
        <v>6</v>
      </c>
    </row>
    <row r="3451" spans="1:10" x14ac:dyDescent="0.3">
      <c r="A3451" t="s">
        <v>5071</v>
      </c>
      <c r="B3451" t="s">
        <v>4991</v>
      </c>
      <c r="C3451" t="str">
        <f t="shared" si="106"/>
        <v>D0478</v>
      </c>
      <c r="D3451">
        <f>VLOOKUP(C3451,Sheet5!F:H,3,)</f>
        <v>17</v>
      </c>
      <c r="E3451" t="s">
        <v>5047</v>
      </c>
      <c r="F3451" t="s">
        <v>5044</v>
      </c>
      <c r="G3451" t="s">
        <v>4144</v>
      </c>
      <c r="H3451" t="s">
        <v>1656</v>
      </c>
      <c r="I3451" t="str">
        <f t="shared" si="107"/>
        <v>D0478OB3SKU00698</v>
      </c>
      <c r="J3451">
        <v>5</v>
      </c>
    </row>
    <row r="3452" spans="1:10" x14ac:dyDescent="0.3">
      <c r="A3452" t="s">
        <v>5071</v>
      </c>
      <c r="B3452" t="s">
        <v>4991</v>
      </c>
      <c r="C3452" t="str">
        <f t="shared" si="106"/>
        <v>D0478</v>
      </c>
      <c r="D3452">
        <f>VLOOKUP(C3452,Sheet5!F:H,3,)</f>
        <v>17</v>
      </c>
      <c r="E3452" t="s">
        <v>5047</v>
      </c>
      <c r="F3452" t="s">
        <v>5044</v>
      </c>
      <c r="G3452" t="s">
        <v>4144</v>
      </c>
      <c r="H3452" t="s">
        <v>2021</v>
      </c>
      <c r="I3452" t="str">
        <f t="shared" si="107"/>
        <v>D0478OB3SKU00457</v>
      </c>
      <c r="J3452">
        <v>6</v>
      </c>
    </row>
    <row r="3453" spans="1:10" x14ac:dyDescent="0.3">
      <c r="A3453" t="s">
        <v>5071</v>
      </c>
      <c r="B3453" t="s">
        <v>4991</v>
      </c>
      <c r="C3453" t="str">
        <f t="shared" si="106"/>
        <v>D0478</v>
      </c>
      <c r="D3453">
        <f>VLOOKUP(C3453,Sheet5!F:H,3,)</f>
        <v>17</v>
      </c>
      <c r="E3453" t="s">
        <v>5047</v>
      </c>
      <c r="F3453" t="s">
        <v>5044</v>
      </c>
      <c r="G3453" t="s">
        <v>4144</v>
      </c>
      <c r="H3453" t="s">
        <v>1995</v>
      </c>
      <c r="I3453" t="str">
        <f t="shared" si="107"/>
        <v>D0478OB3SKU00434</v>
      </c>
      <c r="J3453">
        <v>30</v>
      </c>
    </row>
    <row r="3454" spans="1:10" x14ac:dyDescent="0.3">
      <c r="A3454" t="s">
        <v>5071</v>
      </c>
      <c r="B3454" t="s">
        <v>4991</v>
      </c>
      <c r="C3454" t="str">
        <f t="shared" si="106"/>
        <v>D0478</v>
      </c>
      <c r="D3454">
        <f>VLOOKUP(C3454,Sheet5!F:H,3,)</f>
        <v>17</v>
      </c>
      <c r="E3454" t="s">
        <v>5047</v>
      </c>
      <c r="F3454" t="s">
        <v>5044</v>
      </c>
      <c r="G3454" t="s">
        <v>4144</v>
      </c>
      <c r="H3454" t="s">
        <v>2543</v>
      </c>
      <c r="I3454" t="str">
        <f t="shared" si="107"/>
        <v>D0478OB3SKU00670</v>
      </c>
      <c r="J3454">
        <v>1</v>
      </c>
    </row>
    <row r="3455" spans="1:10" x14ac:dyDescent="0.3">
      <c r="A3455" t="s">
        <v>5071</v>
      </c>
      <c r="B3455" t="s">
        <v>4992</v>
      </c>
      <c r="C3455" t="str">
        <f t="shared" si="106"/>
        <v>D0478</v>
      </c>
      <c r="D3455">
        <f>VLOOKUP(C3455,Sheet5!F:H,3,)</f>
        <v>17</v>
      </c>
      <c r="E3455" t="s">
        <v>5048</v>
      </c>
      <c r="F3455" t="s">
        <v>5044</v>
      </c>
      <c r="G3455" t="s">
        <v>4144</v>
      </c>
      <c r="H3455" t="s">
        <v>11</v>
      </c>
      <c r="I3455" t="str">
        <f t="shared" si="107"/>
        <v>D0478OB4SKU00300</v>
      </c>
      <c r="J3455">
        <v>100</v>
      </c>
    </row>
    <row r="3456" spans="1:10" x14ac:dyDescent="0.3">
      <c r="A3456" t="s">
        <v>5071</v>
      </c>
      <c r="B3456" t="s">
        <v>4992</v>
      </c>
      <c r="C3456" t="str">
        <f t="shared" si="106"/>
        <v>D0478</v>
      </c>
      <c r="D3456">
        <f>VLOOKUP(C3456,Sheet5!F:H,3,)</f>
        <v>17</v>
      </c>
      <c r="E3456" t="s">
        <v>5049</v>
      </c>
      <c r="F3456" t="s">
        <v>5044</v>
      </c>
      <c r="G3456" t="s">
        <v>4144</v>
      </c>
      <c r="H3456" t="s">
        <v>1954</v>
      </c>
      <c r="I3456" t="str">
        <f t="shared" si="107"/>
        <v>D0478OB4SKU00428</v>
      </c>
      <c r="J3456">
        <v>6</v>
      </c>
    </row>
    <row r="3457" spans="1:10" x14ac:dyDescent="0.3">
      <c r="A3457" t="s">
        <v>5071</v>
      </c>
      <c r="B3457" t="s">
        <v>4992</v>
      </c>
      <c r="C3457" t="str">
        <f t="shared" si="106"/>
        <v>D0478</v>
      </c>
      <c r="D3457">
        <f>VLOOKUP(C3457,Sheet5!F:H,3,)</f>
        <v>17</v>
      </c>
      <c r="E3457" t="s">
        <v>5049</v>
      </c>
      <c r="F3457" t="s">
        <v>5044</v>
      </c>
      <c r="G3457" t="s">
        <v>4144</v>
      </c>
      <c r="H3457" t="s">
        <v>13</v>
      </c>
      <c r="I3457" t="str">
        <f t="shared" si="107"/>
        <v>D0478OB4SKU00269</v>
      </c>
      <c r="J3457">
        <v>2</v>
      </c>
    </row>
    <row r="3458" spans="1:10" x14ac:dyDescent="0.3">
      <c r="A3458" t="s">
        <v>5071</v>
      </c>
      <c r="B3458" t="s">
        <v>4992</v>
      </c>
      <c r="C3458" t="str">
        <f t="shared" ref="C3458:C3521" si="108">LEFT(B3458,5)</f>
        <v>D0478</v>
      </c>
      <c r="D3458">
        <f>VLOOKUP(C3458,Sheet5!F:H,3,)</f>
        <v>17</v>
      </c>
      <c r="E3458" t="s">
        <v>5049</v>
      </c>
      <c r="F3458" t="s">
        <v>5044</v>
      </c>
      <c r="G3458" t="s">
        <v>4144</v>
      </c>
      <c r="H3458" t="s">
        <v>1682</v>
      </c>
      <c r="I3458" t="str">
        <f t="shared" si="107"/>
        <v>D0478OB4SKU00695</v>
      </c>
      <c r="J3458">
        <v>1</v>
      </c>
    </row>
    <row r="3459" spans="1:10" x14ac:dyDescent="0.3">
      <c r="A3459" t="s">
        <v>5071</v>
      </c>
      <c r="B3459" t="s">
        <v>4992</v>
      </c>
      <c r="C3459" t="str">
        <f t="shared" si="108"/>
        <v>D0478</v>
      </c>
      <c r="D3459">
        <f>VLOOKUP(C3459,Sheet5!F:H,3,)</f>
        <v>17</v>
      </c>
      <c r="E3459" t="s">
        <v>5049</v>
      </c>
      <c r="F3459" t="s">
        <v>5044</v>
      </c>
      <c r="G3459" t="s">
        <v>4144</v>
      </c>
      <c r="H3459" t="s">
        <v>1877</v>
      </c>
      <c r="I3459" t="str">
        <f t="shared" ref="I3459:I3522" si="109">B3459&amp;H3459</f>
        <v>D0478OB4SKU00459</v>
      </c>
      <c r="J3459">
        <v>20</v>
      </c>
    </row>
    <row r="3460" spans="1:10" x14ac:dyDescent="0.3">
      <c r="A3460" t="s">
        <v>5071</v>
      </c>
      <c r="B3460" t="s">
        <v>4992</v>
      </c>
      <c r="C3460" t="str">
        <f t="shared" si="108"/>
        <v>D0478</v>
      </c>
      <c r="D3460">
        <f>VLOOKUP(C3460,Sheet5!F:H,3,)</f>
        <v>17</v>
      </c>
      <c r="E3460" t="s">
        <v>5049</v>
      </c>
      <c r="F3460" t="s">
        <v>5044</v>
      </c>
      <c r="G3460" t="s">
        <v>4144</v>
      </c>
      <c r="H3460" t="s">
        <v>1440</v>
      </c>
      <c r="I3460" t="str">
        <f t="shared" si="109"/>
        <v>D0478OB4SKU00264</v>
      </c>
      <c r="J3460">
        <v>10</v>
      </c>
    </row>
    <row r="3461" spans="1:10" x14ac:dyDescent="0.3">
      <c r="A3461" t="s">
        <v>5071</v>
      </c>
      <c r="B3461" t="s">
        <v>4992</v>
      </c>
      <c r="C3461" t="str">
        <f t="shared" si="108"/>
        <v>D0478</v>
      </c>
      <c r="D3461">
        <f>VLOOKUP(C3461,Sheet5!F:H,3,)</f>
        <v>17</v>
      </c>
      <c r="E3461" t="s">
        <v>5049</v>
      </c>
      <c r="F3461" t="s">
        <v>5044</v>
      </c>
      <c r="G3461" t="s">
        <v>4144</v>
      </c>
      <c r="H3461" t="s">
        <v>1656</v>
      </c>
      <c r="I3461" t="str">
        <f t="shared" si="109"/>
        <v>D0478OB4SKU00698</v>
      </c>
      <c r="J3461">
        <v>5</v>
      </c>
    </row>
    <row r="3462" spans="1:10" x14ac:dyDescent="0.3">
      <c r="A3462" t="s">
        <v>5071</v>
      </c>
      <c r="B3462" t="s">
        <v>4992</v>
      </c>
      <c r="C3462" t="str">
        <f t="shared" si="108"/>
        <v>D0478</v>
      </c>
      <c r="D3462">
        <f>VLOOKUP(C3462,Sheet5!F:H,3,)</f>
        <v>17</v>
      </c>
      <c r="E3462" t="s">
        <v>5049</v>
      </c>
      <c r="F3462" t="s">
        <v>5044</v>
      </c>
      <c r="G3462" t="s">
        <v>4144</v>
      </c>
      <c r="H3462" t="s">
        <v>1995</v>
      </c>
      <c r="I3462" t="str">
        <f t="shared" si="109"/>
        <v>D0478OB4SKU00434</v>
      </c>
      <c r="J3462">
        <v>30</v>
      </c>
    </row>
    <row r="3463" spans="1:10" x14ac:dyDescent="0.3">
      <c r="A3463" t="s">
        <v>5071</v>
      </c>
      <c r="B3463" t="s">
        <v>4992</v>
      </c>
      <c r="C3463" t="str">
        <f t="shared" si="108"/>
        <v>D0478</v>
      </c>
      <c r="D3463">
        <f>VLOOKUP(C3463,Sheet5!F:H,3,)</f>
        <v>17</v>
      </c>
      <c r="E3463" t="s">
        <v>5049</v>
      </c>
      <c r="F3463" t="s">
        <v>5044</v>
      </c>
      <c r="G3463" t="s">
        <v>4144</v>
      </c>
      <c r="H3463" t="s">
        <v>2543</v>
      </c>
      <c r="I3463" t="str">
        <f t="shared" si="109"/>
        <v>D0478OB4SKU00670</v>
      </c>
      <c r="J3463">
        <v>1</v>
      </c>
    </row>
    <row r="3464" spans="1:10" x14ac:dyDescent="0.3">
      <c r="A3464" t="s">
        <v>5071</v>
      </c>
      <c r="B3464" t="s">
        <v>4993</v>
      </c>
      <c r="C3464" t="str">
        <f t="shared" si="108"/>
        <v>D0478</v>
      </c>
      <c r="D3464">
        <f>VLOOKUP(C3464,Sheet5!F:H,3,)</f>
        <v>17</v>
      </c>
      <c r="E3464" t="s">
        <v>5053</v>
      </c>
      <c r="F3464" t="s">
        <v>5044</v>
      </c>
      <c r="G3464" t="s">
        <v>4144</v>
      </c>
      <c r="H3464" t="s">
        <v>11</v>
      </c>
      <c r="I3464" t="str">
        <f t="shared" si="109"/>
        <v>D0478OB2SKU00300</v>
      </c>
      <c r="J3464">
        <v>100</v>
      </c>
    </row>
    <row r="3465" spans="1:10" x14ac:dyDescent="0.3">
      <c r="A3465" t="s">
        <v>5071</v>
      </c>
      <c r="B3465" t="s">
        <v>4993</v>
      </c>
      <c r="C3465" t="str">
        <f t="shared" si="108"/>
        <v>D0478</v>
      </c>
      <c r="D3465">
        <f>VLOOKUP(C3465,Sheet5!F:H,3,)</f>
        <v>17</v>
      </c>
      <c r="E3465" t="s">
        <v>5054</v>
      </c>
      <c r="F3465" t="s">
        <v>5044</v>
      </c>
      <c r="G3465" t="s">
        <v>4144</v>
      </c>
      <c r="H3465" t="s">
        <v>1954</v>
      </c>
      <c r="I3465" t="str">
        <f t="shared" si="109"/>
        <v>D0478OB2SKU00428</v>
      </c>
      <c r="J3465">
        <v>35</v>
      </c>
    </row>
    <row r="3466" spans="1:10" x14ac:dyDescent="0.3">
      <c r="A3466" t="s">
        <v>5071</v>
      </c>
      <c r="B3466" t="s">
        <v>4993</v>
      </c>
      <c r="C3466" t="str">
        <f t="shared" si="108"/>
        <v>D0478</v>
      </c>
      <c r="D3466">
        <f>VLOOKUP(C3466,Sheet5!F:H,3,)</f>
        <v>17</v>
      </c>
      <c r="E3466" t="s">
        <v>5054</v>
      </c>
      <c r="F3466" t="s">
        <v>5044</v>
      </c>
      <c r="G3466" t="s">
        <v>4144</v>
      </c>
      <c r="H3466" t="s">
        <v>13</v>
      </c>
      <c r="I3466" t="str">
        <f t="shared" si="109"/>
        <v>D0478OB2SKU00269</v>
      </c>
      <c r="J3466">
        <v>2</v>
      </c>
    </row>
    <row r="3467" spans="1:10" x14ac:dyDescent="0.3">
      <c r="A3467" t="s">
        <v>5071</v>
      </c>
      <c r="B3467" t="s">
        <v>4993</v>
      </c>
      <c r="C3467" t="str">
        <f t="shared" si="108"/>
        <v>D0478</v>
      </c>
      <c r="D3467">
        <f>VLOOKUP(C3467,Sheet5!F:H,3,)</f>
        <v>17</v>
      </c>
      <c r="E3467" t="s">
        <v>5054</v>
      </c>
      <c r="F3467" t="s">
        <v>5044</v>
      </c>
      <c r="G3467" t="s">
        <v>4144</v>
      </c>
      <c r="H3467" t="s">
        <v>1682</v>
      </c>
      <c r="I3467" t="str">
        <f t="shared" si="109"/>
        <v>D0478OB2SKU00695</v>
      </c>
      <c r="J3467">
        <v>1</v>
      </c>
    </row>
    <row r="3468" spans="1:10" x14ac:dyDescent="0.3">
      <c r="A3468" t="s">
        <v>5071</v>
      </c>
      <c r="B3468" t="s">
        <v>4993</v>
      </c>
      <c r="C3468" t="str">
        <f t="shared" si="108"/>
        <v>D0478</v>
      </c>
      <c r="D3468">
        <f>VLOOKUP(C3468,Sheet5!F:H,3,)</f>
        <v>17</v>
      </c>
      <c r="E3468" t="s">
        <v>5054</v>
      </c>
      <c r="F3468" t="s">
        <v>5044</v>
      </c>
      <c r="G3468" t="s">
        <v>4144</v>
      </c>
      <c r="H3468" t="s">
        <v>2024</v>
      </c>
      <c r="I3468" t="str">
        <f t="shared" si="109"/>
        <v>D0478OB2SKU00547</v>
      </c>
      <c r="J3468">
        <v>5</v>
      </c>
    </row>
    <row r="3469" spans="1:10" x14ac:dyDescent="0.3">
      <c r="A3469" t="s">
        <v>5071</v>
      </c>
      <c r="B3469" t="s">
        <v>4993</v>
      </c>
      <c r="C3469" t="str">
        <f t="shared" si="108"/>
        <v>D0478</v>
      </c>
      <c r="D3469">
        <f>VLOOKUP(C3469,Sheet5!F:H,3,)</f>
        <v>17</v>
      </c>
      <c r="E3469" t="s">
        <v>5054</v>
      </c>
      <c r="F3469" t="s">
        <v>5044</v>
      </c>
      <c r="G3469" t="s">
        <v>4144</v>
      </c>
      <c r="H3469" t="s">
        <v>2021</v>
      </c>
      <c r="I3469" t="str">
        <f t="shared" si="109"/>
        <v>D0478OB2SKU00457</v>
      </c>
      <c r="J3469">
        <v>6</v>
      </c>
    </row>
    <row r="3470" spans="1:10" x14ac:dyDescent="0.3">
      <c r="A3470" t="s">
        <v>5071</v>
      </c>
      <c r="B3470" t="s">
        <v>4993</v>
      </c>
      <c r="C3470" t="str">
        <f t="shared" si="108"/>
        <v>D0478</v>
      </c>
      <c r="D3470">
        <f>VLOOKUP(C3470,Sheet5!F:H,3,)</f>
        <v>17</v>
      </c>
      <c r="E3470" t="s">
        <v>5054</v>
      </c>
      <c r="F3470" t="s">
        <v>5044</v>
      </c>
      <c r="G3470" t="s">
        <v>4144</v>
      </c>
      <c r="H3470" t="s">
        <v>4271</v>
      </c>
      <c r="I3470" t="str">
        <f t="shared" si="109"/>
        <v>D0478OB2SKU00809</v>
      </c>
      <c r="J3470">
        <v>1</v>
      </c>
    </row>
    <row r="3471" spans="1:10" x14ac:dyDescent="0.3">
      <c r="A3471" t="s">
        <v>5071</v>
      </c>
      <c r="B3471" t="s">
        <v>4993</v>
      </c>
      <c r="C3471" t="str">
        <f t="shared" si="108"/>
        <v>D0478</v>
      </c>
      <c r="D3471">
        <f>VLOOKUP(C3471,Sheet5!F:H,3,)</f>
        <v>17</v>
      </c>
      <c r="E3471" t="s">
        <v>5054</v>
      </c>
      <c r="F3471" t="s">
        <v>5044</v>
      </c>
      <c r="G3471" t="s">
        <v>4144</v>
      </c>
      <c r="H3471" t="s">
        <v>2543</v>
      </c>
      <c r="I3471" t="str">
        <f t="shared" si="109"/>
        <v>D0478OB2SKU00670</v>
      </c>
      <c r="J3471">
        <v>1</v>
      </c>
    </row>
    <row r="3472" spans="1:10" x14ac:dyDescent="0.3">
      <c r="A3472" t="s">
        <v>5592</v>
      </c>
      <c r="B3472" t="s">
        <v>5561</v>
      </c>
      <c r="C3472" t="str">
        <f t="shared" si="108"/>
        <v>D0481</v>
      </c>
      <c r="D3472">
        <f>VLOOKUP(C3472,Sheet5!F:H,3,)</f>
        <v>17</v>
      </c>
      <c r="E3472" t="s">
        <v>5562</v>
      </c>
      <c r="F3472" t="s">
        <v>4300</v>
      </c>
      <c r="G3472" t="s">
        <v>4301</v>
      </c>
      <c r="H3472" t="s">
        <v>11</v>
      </c>
      <c r="I3472" t="str">
        <f t="shared" si="109"/>
        <v>D0481OB1SKU00300</v>
      </c>
      <c r="J3472">
        <v>300</v>
      </c>
    </row>
    <row r="3473" spans="1:10" x14ac:dyDescent="0.3">
      <c r="A3473" t="s">
        <v>5592</v>
      </c>
      <c r="B3473" t="s">
        <v>5561</v>
      </c>
      <c r="C3473" t="str">
        <f t="shared" si="108"/>
        <v>D0481</v>
      </c>
      <c r="D3473">
        <f>VLOOKUP(C3473,Sheet5!F:H,3,)</f>
        <v>17</v>
      </c>
      <c r="E3473" t="s">
        <v>5562</v>
      </c>
      <c r="F3473" t="s">
        <v>4300</v>
      </c>
      <c r="G3473" t="s">
        <v>4301</v>
      </c>
      <c r="H3473" t="s">
        <v>1682</v>
      </c>
      <c r="I3473" t="str">
        <f t="shared" si="109"/>
        <v>D0481OB1SKU00695</v>
      </c>
      <c r="J3473">
        <v>4</v>
      </c>
    </row>
    <row r="3474" spans="1:10" x14ac:dyDescent="0.3">
      <c r="A3474" t="s">
        <v>5592</v>
      </c>
      <c r="B3474" t="s">
        <v>5561</v>
      </c>
      <c r="C3474" t="str">
        <f t="shared" si="108"/>
        <v>D0481</v>
      </c>
      <c r="D3474">
        <f>VLOOKUP(C3474,Sheet5!F:H,3,)</f>
        <v>17</v>
      </c>
      <c r="E3474" t="s">
        <v>5562</v>
      </c>
      <c r="F3474" t="s">
        <v>4300</v>
      </c>
      <c r="G3474" t="s">
        <v>4301</v>
      </c>
      <c r="H3474" t="s">
        <v>13</v>
      </c>
      <c r="I3474" t="str">
        <f t="shared" si="109"/>
        <v>D0481OB1SKU00269</v>
      </c>
      <c r="J3474">
        <v>1</v>
      </c>
    </row>
    <row r="3475" spans="1:10" x14ac:dyDescent="0.3">
      <c r="A3475" t="s">
        <v>5592</v>
      </c>
      <c r="B3475" t="s">
        <v>5561</v>
      </c>
      <c r="C3475" t="str">
        <f t="shared" si="108"/>
        <v>D0481</v>
      </c>
      <c r="D3475">
        <f>VLOOKUP(C3475,Sheet5!F:H,3,)</f>
        <v>17</v>
      </c>
      <c r="E3475" t="s">
        <v>5562</v>
      </c>
      <c r="F3475" t="s">
        <v>4300</v>
      </c>
      <c r="G3475" t="s">
        <v>4301</v>
      </c>
      <c r="H3475" t="s">
        <v>14</v>
      </c>
      <c r="I3475" t="str">
        <f t="shared" si="109"/>
        <v>D0481OB1SKU00292</v>
      </c>
      <c r="J3475">
        <v>1</v>
      </c>
    </row>
    <row r="3476" spans="1:10" x14ac:dyDescent="0.3">
      <c r="A3476" t="s">
        <v>5592</v>
      </c>
      <c r="B3476" t="s">
        <v>5561</v>
      </c>
      <c r="C3476" t="str">
        <f t="shared" si="108"/>
        <v>D0481</v>
      </c>
      <c r="D3476">
        <f>VLOOKUP(C3476,Sheet5!F:H,3,)</f>
        <v>17</v>
      </c>
      <c r="E3476" t="s">
        <v>5562</v>
      </c>
      <c r="F3476" t="s">
        <v>4300</v>
      </c>
      <c r="G3476" t="s">
        <v>4301</v>
      </c>
      <c r="H3476" t="s">
        <v>13</v>
      </c>
      <c r="I3476" t="str">
        <f t="shared" si="109"/>
        <v>D0481OB1SKU00269</v>
      </c>
      <c r="J3476">
        <v>4</v>
      </c>
    </row>
    <row r="3477" spans="1:10" x14ac:dyDescent="0.3">
      <c r="A3477" t="s">
        <v>5592</v>
      </c>
      <c r="B3477" t="s">
        <v>5561</v>
      </c>
      <c r="C3477" t="str">
        <f t="shared" si="108"/>
        <v>D0481</v>
      </c>
      <c r="D3477">
        <f>VLOOKUP(C3477,Sheet5!F:H,3,)</f>
        <v>17</v>
      </c>
      <c r="E3477" t="s">
        <v>5562</v>
      </c>
      <c r="F3477" t="s">
        <v>4300</v>
      </c>
      <c r="G3477" t="s">
        <v>4301</v>
      </c>
      <c r="H3477" t="s">
        <v>1635</v>
      </c>
      <c r="I3477" t="str">
        <f t="shared" si="109"/>
        <v>D0481OB1SKU00268</v>
      </c>
      <c r="J3477">
        <v>4</v>
      </c>
    </row>
    <row r="3478" spans="1:10" x14ac:dyDescent="0.3">
      <c r="A3478" t="s">
        <v>5592</v>
      </c>
      <c r="B3478" t="s">
        <v>5561</v>
      </c>
      <c r="C3478" t="str">
        <f t="shared" si="108"/>
        <v>D0481</v>
      </c>
      <c r="D3478">
        <f>VLOOKUP(C3478,Sheet5!F:H,3,)</f>
        <v>17</v>
      </c>
      <c r="E3478" t="s">
        <v>5562</v>
      </c>
      <c r="F3478" t="s">
        <v>4300</v>
      </c>
      <c r="G3478" t="s">
        <v>4301</v>
      </c>
      <c r="H3478" t="s">
        <v>1656</v>
      </c>
      <c r="I3478" t="str">
        <f t="shared" si="109"/>
        <v>D0481OB1SKU00698</v>
      </c>
      <c r="J3478">
        <v>10</v>
      </c>
    </row>
    <row r="3479" spans="1:10" x14ac:dyDescent="0.3">
      <c r="A3479" t="s">
        <v>5592</v>
      </c>
      <c r="B3479" t="s">
        <v>5561</v>
      </c>
      <c r="C3479" t="str">
        <f t="shared" si="108"/>
        <v>D0481</v>
      </c>
      <c r="D3479">
        <f>VLOOKUP(C3479,Sheet5!F:H,3,)</f>
        <v>17</v>
      </c>
      <c r="E3479" t="s">
        <v>5562</v>
      </c>
      <c r="F3479" t="s">
        <v>4300</v>
      </c>
      <c r="G3479" t="s">
        <v>4301</v>
      </c>
      <c r="H3479" t="s">
        <v>1995</v>
      </c>
      <c r="I3479" t="str">
        <f t="shared" si="109"/>
        <v>D0481OB1SKU00434</v>
      </c>
      <c r="J3479">
        <v>25</v>
      </c>
    </row>
    <row r="3480" spans="1:10" x14ac:dyDescent="0.3">
      <c r="A3480" t="s">
        <v>5592</v>
      </c>
      <c r="B3480" t="s">
        <v>5561</v>
      </c>
      <c r="C3480" t="str">
        <f t="shared" si="108"/>
        <v>D0481</v>
      </c>
      <c r="D3480">
        <f>VLOOKUP(C3480,Sheet5!F:H,3,)</f>
        <v>17</v>
      </c>
      <c r="E3480" t="s">
        <v>5562</v>
      </c>
      <c r="F3480" t="s">
        <v>4300</v>
      </c>
      <c r="G3480" t="s">
        <v>4301</v>
      </c>
      <c r="H3480" t="s">
        <v>16</v>
      </c>
      <c r="I3480" t="str">
        <f t="shared" si="109"/>
        <v>D0481OB1SKU00530</v>
      </c>
      <c r="J3480">
        <v>1</v>
      </c>
    </row>
    <row r="3481" spans="1:10" x14ac:dyDescent="0.3">
      <c r="A3481" t="s">
        <v>5592</v>
      </c>
      <c r="B3481" t="s">
        <v>5561</v>
      </c>
      <c r="C3481" t="str">
        <f t="shared" si="108"/>
        <v>D0481</v>
      </c>
      <c r="D3481">
        <f>VLOOKUP(C3481,Sheet5!F:H,3,)</f>
        <v>17</v>
      </c>
      <c r="E3481" t="s">
        <v>5562</v>
      </c>
      <c r="F3481" t="s">
        <v>4300</v>
      </c>
      <c r="G3481" t="s">
        <v>4301</v>
      </c>
      <c r="H3481" t="s">
        <v>2543</v>
      </c>
      <c r="I3481" t="str">
        <f t="shared" si="109"/>
        <v>D0481OB1SKU00670</v>
      </c>
      <c r="J3481">
        <v>2</v>
      </c>
    </row>
    <row r="3482" spans="1:10" x14ac:dyDescent="0.3">
      <c r="A3482" t="s">
        <v>5592</v>
      </c>
      <c r="B3482" t="s">
        <v>5561</v>
      </c>
      <c r="C3482" t="str">
        <f t="shared" si="108"/>
        <v>D0481</v>
      </c>
      <c r="D3482">
        <f>VLOOKUP(C3482,Sheet5!F:H,3,)</f>
        <v>17</v>
      </c>
      <c r="E3482" t="s">
        <v>5562</v>
      </c>
      <c r="F3482" t="s">
        <v>4300</v>
      </c>
      <c r="G3482" t="s">
        <v>4301</v>
      </c>
      <c r="H3482" t="s">
        <v>1440</v>
      </c>
      <c r="I3482" t="str">
        <f t="shared" si="109"/>
        <v>D0481OB1SKU00264</v>
      </c>
      <c r="J3482">
        <v>1</v>
      </c>
    </row>
    <row r="3483" spans="1:10" x14ac:dyDescent="0.3">
      <c r="A3483" t="s">
        <v>5302</v>
      </c>
      <c r="B3483" t="s">
        <v>5283</v>
      </c>
      <c r="C3483" t="str">
        <f t="shared" si="108"/>
        <v>D0486</v>
      </c>
      <c r="D3483">
        <f>VLOOKUP(C3483,Sheet5!F:H,3,)</f>
        <v>17</v>
      </c>
      <c r="E3483" t="s">
        <v>5276</v>
      </c>
      <c r="F3483" t="s">
        <v>4348</v>
      </c>
      <c r="G3483" t="s">
        <v>4350</v>
      </c>
      <c r="H3483" t="s">
        <v>11</v>
      </c>
      <c r="I3483" t="str">
        <f t="shared" si="109"/>
        <v>D0486OB1SKU00300</v>
      </c>
      <c r="J3483">
        <v>120</v>
      </c>
    </row>
    <row r="3484" spans="1:10" x14ac:dyDescent="0.3">
      <c r="A3484" t="s">
        <v>5302</v>
      </c>
      <c r="B3484" t="s">
        <v>5283</v>
      </c>
      <c r="C3484" t="str">
        <f t="shared" si="108"/>
        <v>D0486</v>
      </c>
      <c r="D3484">
        <f>VLOOKUP(C3484,Sheet5!F:H,3,)</f>
        <v>17</v>
      </c>
      <c r="E3484" t="s">
        <v>5276</v>
      </c>
      <c r="F3484" t="s">
        <v>4348</v>
      </c>
      <c r="G3484" t="s">
        <v>4350</v>
      </c>
      <c r="H3484" t="s">
        <v>14</v>
      </c>
      <c r="I3484" t="str">
        <f t="shared" si="109"/>
        <v>D0486OB1SKU00292</v>
      </c>
      <c r="J3484">
        <v>5</v>
      </c>
    </row>
    <row r="3485" spans="1:10" x14ac:dyDescent="0.3">
      <c r="A3485" t="s">
        <v>5332</v>
      </c>
      <c r="B3485" t="s">
        <v>5305</v>
      </c>
      <c r="C3485" t="str">
        <f t="shared" si="108"/>
        <v>D0487</v>
      </c>
      <c r="D3485">
        <f>VLOOKUP(C3485,Sheet5!F:H,3,)</f>
        <v>17</v>
      </c>
      <c r="E3485" t="s">
        <v>5319</v>
      </c>
      <c r="F3485" t="s">
        <v>5320</v>
      </c>
      <c r="G3485" t="s">
        <v>5321</v>
      </c>
      <c r="H3485" t="s">
        <v>11</v>
      </c>
      <c r="I3485" t="str">
        <f t="shared" si="109"/>
        <v>D0487OB1SKU00300</v>
      </c>
      <c r="J3485">
        <v>300</v>
      </c>
    </row>
    <row r="3486" spans="1:10" x14ac:dyDescent="0.3">
      <c r="A3486" t="s">
        <v>5332</v>
      </c>
      <c r="B3486" t="s">
        <v>5305</v>
      </c>
      <c r="C3486" t="str">
        <f t="shared" si="108"/>
        <v>D0487</v>
      </c>
      <c r="D3486">
        <f>VLOOKUP(C3486,Sheet5!F:H,3,)</f>
        <v>17</v>
      </c>
      <c r="E3486" t="s">
        <v>5319</v>
      </c>
      <c r="F3486" t="s">
        <v>5320</v>
      </c>
      <c r="G3486" t="s">
        <v>5321</v>
      </c>
      <c r="H3486" t="s">
        <v>13</v>
      </c>
      <c r="I3486" t="str">
        <f t="shared" si="109"/>
        <v>D0487OB1SKU00269</v>
      </c>
      <c r="J3486">
        <v>3</v>
      </c>
    </row>
    <row r="3487" spans="1:10" x14ac:dyDescent="0.3">
      <c r="A3487" t="s">
        <v>5332</v>
      </c>
      <c r="B3487" t="s">
        <v>5305</v>
      </c>
      <c r="C3487" t="str">
        <f t="shared" si="108"/>
        <v>D0487</v>
      </c>
      <c r="D3487">
        <f>VLOOKUP(C3487,Sheet5!F:H,3,)</f>
        <v>17</v>
      </c>
      <c r="E3487" t="s">
        <v>5319</v>
      </c>
      <c r="F3487" t="s">
        <v>5320</v>
      </c>
      <c r="G3487" t="s">
        <v>5321</v>
      </c>
      <c r="H3487" t="s">
        <v>1995</v>
      </c>
      <c r="I3487" t="str">
        <f t="shared" si="109"/>
        <v>D0487OB1SKU00434</v>
      </c>
      <c r="J3487">
        <v>5</v>
      </c>
    </row>
    <row r="3488" spans="1:10" x14ac:dyDescent="0.3">
      <c r="A3488" t="s">
        <v>5332</v>
      </c>
      <c r="B3488" t="s">
        <v>5305</v>
      </c>
      <c r="C3488" t="str">
        <f t="shared" si="108"/>
        <v>D0487</v>
      </c>
      <c r="D3488">
        <f>VLOOKUP(C3488,Sheet5!F:H,3,)</f>
        <v>17</v>
      </c>
      <c r="E3488" t="s">
        <v>5319</v>
      </c>
      <c r="F3488" t="s">
        <v>5320</v>
      </c>
      <c r="G3488" t="s">
        <v>5321</v>
      </c>
      <c r="H3488" t="s">
        <v>14</v>
      </c>
      <c r="I3488" t="str">
        <f t="shared" si="109"/>
        <v>D0487OB1SKU00292</v>
      </c>
      <c r="J3488">
        <v>5</v>
      </c>
    </row>
    <row r="3489" spans="1:10" x14ac:dyDescent="0.3">
      <c r="A3489" t="s">
        <v>5332</v>
      </c>
      <c r="B3489" t="s">
        <v>5305</v>
      </c>
      <c r="C3489" t="str">
        <f t="shared" si="108"/>
        <v>D0487</v>
      </c>
      <c r="D3489">
        <f>VLOOKUP(C3489,Sheet5!F:H,3,)</f>
        <v>17</v>
      </c>
      <c r="E3489" t="s">
        <v>5319</v>
      </c>
      <c r="F3489" t="s">
        <v>5320</v>
      </c>
      <c r="G3489" t="s">
        <v>5321</v>
      </c>
      <c r="H3489" t="s">
        <v>1656</v>
      </c>
      <c r="I3489" t="str">
        <f t="shared" si="109"/>
        <v>D0487OB1SKU00698</v>
      </c>
      <c r="J3489">
        <v>10</v>
      </c>
    </row>
    <row r="3490" spans="1:10" x14ac:dyDescent="0.3">
      <c r="A3490" t="s">
        <v>5332</v>
      </c>
      <c r="B3490" t="s">
        <v>5305</v>
      </c>
      <c r="C3490" t="str">
        <f t="shared" si="108"/>
        <v>D0487</v>
      </c>
      <c r="D3490">
        <f>VLOOKUP(C3490,Sheet5!F:H,3,)</f>
        <v>17</v>
      </c>
      <c r="E3490" t="s">
        <v>5319</v>
      </c>
      <c r="F3490" t="s">
        <v>5320</v>
      </c>
      <c r="G3490" t="s">
        <v>5321</v>
      </c>
      <c r="H3490" t="s">
        <v>1682</v>
      </c>
      <c r="I3490" t="str">
        <f t="shared" si="109"/>
        <v>D0487OB1SKU00695</v>
      </c>
      <c r="J3490">
        <v>5</v>
      </c>
    </row>
    <row r="3491" spans="1:10" x14ac:dyDescent="0.3">
      <c r="A3491" t="s">
        <v>5332</v>
      </c>
      <c r="B3491" t="s">
        <v>5305</v>
      </c>
      <c r="C3491" t="str">
        <f t="shared" si="108"/>
        <v>D0487</v>
      </c>
      <c r="D3491">
        <f>VLOOKUP(C3491,Sheet5!F:H,3,)</f>
        <v>17</v>
      </c>
      <c r="E3491" t="s">
        <v>5319</v>
      </c>
      <c r="F3491" t="s">
        <v>5320</v>
      </c>
      <c r="G3491" t="s">
        <v>5321</v>
      </c>
      <c r="H3491" t="s">
        <v>15</v>
      </c>
      <c r="I3491" t="str">
        <f t="shared" si="109"/>
        <v>D0487OB1SKU00535</v>
      </c>
      <c r="J3491">
        <v>5</v>
      </c>
    </row>
    <row r="3492" spans="1:10" x14ac:dyDescent="0.3">
      <c r="A3492" t="s">
        <v>5332</v>
      </c>
      <c r="B3492" t="s">
        <v>5305</v>
      </c>
      <c r="C3492" t="str">
        <f t="shared" si="108"/>
        <v>D0487</v>
      </c>
      <c r="D3492">
        <f>VLOOKUP(C3492,Sheet5!F:H,3,)</f>
        <v>17</v>
      </c>
      <c r="E3492" t="s">
        <v>5319</v>
      </c>
      <c r="F3492" t="s">
        <v>5320</v>
      </c>
      <c r="G3492" t="s">
        <v>5321</v>
      </c>
      <c r="H3492" t="s">
        <v>1440</v>
      </c>
      <c r="I3492" t="str">
        <f t="shared" si="109"/>
        <v>D0487OB1SKU00264</v>
      </c>
      <c r="J3492">
        <v>2</v>
      </c>
    </row>
    <row r="3493" spans="1:10" x14ac:dyDescent="0.3">
      <c r="A3493" t="s">
        <v>5332</v>
      </c>
      <c r="B3493" t="s">
        <v>5305</v>
      </c>
      <c r="C3493" t="str">
        <f t="shared" si="108"/>
        <v>D0487</v>
      </c>
      <c r="D3493">
        <f>VLOOKUP(C3493,Sheet5!F:H,3,)</f>
        <v>17</v>
      </c>
      <c r="E3493" t="s">
        <v>5319</v>
      </c>
      <c r="F3493" t="s">
        <v>5320</v>
      </c>
      <c r="G3493" t="s">
        <v>5321</v>
      </c>
      <c r="H3493" t="s">
        <v>2543</v>
      </c>
      <c r="I3493" t="str">
        <f t="shared" si="109"/>
        <v>D0487OB1SKU00670</v>
      </c>
      <c r="J3493">
        <v>5</v>
      </c>
    </row>
    <row r="3494" spans="1:10" x14ac:dyDescent="0.3">
      <c r="A3494" t="s">
        <v>5332</v>
      </c>
      <c r="B3494" t="s">
        <v>5305</v>
      </c>
      <c r="C3494" t="str">
        <f t="shared" si="108"/>
        <v>D0487</v>
      </c>
      <c r="D3494">
        <f>VLOOKUP(C3494,Sheet5!F:H,3,)</f>
        <v>17</v>
      </c>
      <c r="E3494" t="s">
        <v>5319</v>
      </c>
      <c r="F3494" t="s">
        <v>5320</v>
      </c>
      <c r="G3494" t="s">
        <v>5321</v>
      </c>
      <c r="H3494" t="s">
        <v>1954</v>
      </c>
      <c r="I3494" t="str">
        <f t="shared" si="109"/>
        <v>D0487OB1SKU00428</v>
      </c>
      <c r="J3494">
        <v>5</v>
      </c>
    </row>
    <row r="3495" spans="1:10" x14ac:dyDescent="0.3">
      <c r="A3495" t="s">
        <v>4520</v>
      </c>
      <c r="B3495" t="s">
        <v>4525</v>
      </c>
      <c r="C3495" t="str">
        <f t="shared" si="108"/>
        <v>D0488</v>
      </c>
      <c r="D3495">
        <f>VLOOKUP(C3495,Sheet5!F:H,3,)</f>
        <v>17</v>
      </c>
      <c r="E3495" t="s">
        <v>4565</v>
      </c>
      <c r="F3495" t="s">
        <v>4295</v>
      </c>
      <c r="G3495" t="s">
        <v>4296</v>
      </c>
      <c r="H3495" t="s">
        <v>11</v>
      </c>
      <c r="I3495" t="str">
        <f t="shared" si="109"/>
        <v>D0488OB1SKU00300</v>
      </c>
      <c r="J3495">
        <v>200</v>
      </c>
    </row>
    <row r="3496" spans="1:10" x14ac:dyDescent="0.3">
      <c r="A3496" t="s">
        <v>4520</v>
      </c>
      <c r="B3496" t="s">
        <v>4525</v>
      </c>
      <c r="C3496" t="str">
        <f t="shared" si="108"/>
        <v>D0488</v>
      </c>
      <c r="D3496">
        <f>VLOOKUP(C3496,Sheet5!F:H,3,)</f>
        <v>17</v>
      </c>
      <c r="E3496" t="s">
        <v>4565</v>
      </c>
      <c r="F3496" t="s">
        <v>4295</v>
      </c>
      <c r="G3496" t="s">
        <v>4296</v>
      </c>
      <c r="H3496" t="s">
        <v>13</v>
      </c>
      <c r="I3496" t="str">
        <f t="shared" si="109"/>
        <v>D0488OB1SKU00269</v>
      </c>
      <c r="J3496">
        <v>15</v>
      </c>
    </row>
    <row r="3497" spans="1:10" x14ac:dyDescent="0.3">
      <c r="A3497" t="s">
        <v>4520</v>
      </c>
      <c r="B3497" t="s">
        <v>4525</v>
      </c>
      <c r="C3497" t="str">
        <f t="shared" si="108"/>
        <v>D0488</v>
      </c>
      <c r="D3497">
        <f>VLOOKUP(C3497,Sheet5!F:H,3,)</f>
        <v>17</v>
      </c>
      <c r="E3497" t="s">
        <v>4565</v>
      </c>
      <c r="F3497" t="s">
        <v>4295</v>
      </c>
      <c r="G3497" t="s">
        <v>4296</v>
      </c>
      <c r="H3497" t="s">
        <v>1682</v>
      </c>
      <c r="I3497" t="str">
        <f t="shared" si="109"/>
        <v>D0488OB1SKU00695</v>
      </c>
      <c r="J3497">
        <v>5</v>
      </c>
    </row>
    <row r="3498" spans="1:10" x14ac:dyDescent="0.3">
      <c r="A3498" t="s">
        <v>4520</v>
      </c>
      <c r="B3498" t="s">
        <v>4525</v>
      </c>
      <c r="C3498" t="str">
        <f t="shared" si="108"/>
        <v>D0488</v>
      </c>
      <c r="D3498">
        <f>VLOOKUP(C3498,Sheet5!F:H,3,)</f>
        <v>17</v>
      </c>
      <c r="E3498" t="s">
        <v>4565</v>
      </c>
      <c r="F3498" t="s">
        <v>4295</v>
      </c>
      <c r="G3498" t="s">
        <v>4296</v>
      </c>
      <c r="H3498" t="s">
        <v>14</v>
      </c>
      <c r="I3498" t="str">
        <f t="shared" si="109"/>
        <v>D0488OB1SKU00292</v>
      </c>
      <c r="J3498">
        <v>10</v>
      </c>
    </row>
    <row r="3499" spans="1:10" x14ac:dyDescent="0.3">
      <c r="A3499" t="s">
        <v>4520</v>
      </c>
      <c r="B3499" t="s">
        <v>4525</v>
      </c>
      <c r="C3499" t="str">
        <f t="shared" si="108"/>
        <v>D0488</v>
      </c>
      <c r="D3499">
        <f>VLOOKUP(C3499,Sheet5!F:H,3,)</f>
        <v>17</v>
      </c>
      <c r="E3499" t="s">
        <v>4565</v>
      </c>
      <c r="F3499" t="s">
        <v>4295</v>
      </c>
      <c r="G3499" t="s">
        <v>4296</v>
      </c>
      <c r="H3499" t="s">
        <v>1656</v>
      </c>
      <c r="I3499" t="str">
        <f t="shared" si="109"/>
        <v>D0488OB1SKU00698</v>
      </c>
      <c r="J3499">
        <v>10</v>
      </c>
    </row>
    <row r="3500" spans="1:10" x14ac:dyDescent="0.3">
      <c r="A3500" t="s">
        <v>4520</v>
      </c>
      <c r="B3500" t="s">
        <v>4453</v>
      </c>
      <c r="C3500" t="str">
        <f t="shared" si="108"/>
        <v>D0489</v>
      </c>
      <c r="D3500">
        <f>VLOOKUP(C3500,Sheet5!F:H,3,)</f>
        <v>17</v>
      </c>
      <c r="E3500" t="s">
        <v>4454</v>
      </c>
      <c r="F3500" t="s">
        <v>4451</v>
      </c>
      <c r="G3500" t="s">
        <v>4452</v>
      </c>
      <c r="H3500" t="s">
        <v>2270</v>
      </c>
      <c r="I3500" t="str">
        <f t="shared" si="109"/>
        <v>D0489OB4SKU00724</v>
      </c>
      <c r="J3500">
        <v>1.7910447761194028</v>
      </c>
    </row>
    <row r="3501" spans="1:10" x14ac:dyDescent="0.3">
      <c r="A3501" t="s">
        <v>4520</v>
      </c>
      <c r="B3501" t="s">
        <v>4455</v>
      </c>
      <c r="C3501" t="str">
        <f t="shared" si="108"/>
        <v>D0489</v>
      </c>
      <c r="D3501">
        <f>VLOOKUP(C3501,Sheet5!F:H,3,)</f>
        <v>17</v>
      </c>
      <c r="E3501" t="s">
        <v>4456</v>
      </c>
      <c r="F3501" t="s">
        <v>4451</v>
      </c>
      <c r="G3501" t="s">
        <v>4452</v>
      </c>
      <c r="H3501" t="s">
        <v>2270</v>
      </c>
      <c r="I3501" t="str">
        <f t="shared" si="109"/>
        <v>D0489OB1SKU00724</v>
      </c>
      <c r="J3501">
        <v>1.7910447761194028</v>
      </c>
    </row>
    <row r="3502" spans="1:10" x14ac:dyDescent="0.3">
      <c r="A3502" t="s">
        <v>4520</v>
      </c>
      <c r="B3502" t="s">
        <v>4457</v>
      </c>
      <c r="C3502" t="str">
        <f t="shared" si="108"/>
        <v>D0489</v>
      </c>
      <c r="D3502">
        <f>VLOOKUP(C3502,Sheet5!F:H,3,)</f>
        <v>17</v>
      </c>
      <c r="E3502" t="s">
        <v>4458</v>
      </c>
      <c r="F3502" t="s">
        <v>4451</v>
      </c>
      <c r="G3502" t="s">
        <v>4452</v>
      </c>
      <c r="H3502" t="s">
        <v>2270</v>
      </c>
      <c r="I3502" t="str">
        <f t="shared" si="109"/>
        <v>D0489OB3SKU00724</v>
      </c>
      <c r="J3502">
        <v>6.7164179104477606</v>
      </c>
    </row>
    <row r="3503" spans="1:10" x14ac:dyDescent="0.3">
      <c r="A3503" t="s">
        <v>4520</v>
      </c>
      <c r="B3503" t="s">
        <v>4459</v>
      </c>
      <c r="C3503" t="str">
        <f t="shared" si="108"/>
        <v>D0489</v>
      </c>
      <c r="D3503">
        <f>VLOOKUP(C3503,Sheet5!F:H,3,)</f>
        <v>17</v>
      </c>
      <c r="E3503" t="s">
        <v>4460</v>
      </c>
      <c r="F3503" t="s">
        <v>4451</v>
      </c>
      <c r="G3503" t="s">
        <v>4452</v>
      </c>
      <c r="H3503" t="s">
        <v>2270</v>
      </c>
      <c r="I3503" t="str">
        <f t="shared" si="109"/>
        <v>D0489OB5SKU00724</v>
      </c>
      <c r="J3503">
        <v>1.7910447761194028</v>
      </c>
    </row>
    <row r="3504" spans="1:10" x14ac:dyDescent="0.3">
      <c r="A3504" t="s">
        <v>4520</v>
      </c>
      <c r="B3504" t="s">
        <v>4461</v>
      </c>
      <c r="C3504" t="str">
        <f t="shared" si="108"/>
        <v>D0489</v>
      </c>
      <c r="D3504">
        <f>VLOOKUP(C3504,Sheet5!F:H,3,)</f>
        <v>17</v>
      </c>
      <c r="E3504" t="s">
        <v>4462</v>
      </c>
      <c r="F3504" t="s">
        <v>4451</v>
      </c>
      <c r="G3504" t="s">
        <v>4452</v>
      </c>
      <c r="H3504" t="s">
        <v>2270</v>
      </c>
      <c r="I3504" t="str">
        <f t="shared" si="109"/>
        <v>D0489OB6SKU00724</v>
      </c>
      <c r="J3504">
        <v>2.9104477611940296</v>
      </c>
    </row>
    <row r="3505" spans="1:10" x14ac:dyDescent="0.3">
      <c r="A3505" t="s">
        <v>4520</v>
      </c>
      <c r="B3505" t="s">
        <v>4453</v>
      </c>
      <c r="C3505" t="str">
        <f t="shared" si="108"/>
        <v>D0489</v>
      </c>
      <c r="D3505">
        <f>VLOOKUP(C3505,Sheet5!F:H,3,)</f>
        <v>17</v>
      </c>
      <c r="E3505" t="s">
        <v>4454</v>
      </c>
      <c r="F3505" t="s">
        <v>4451</v>
      </c>
      <c r="G3505" t="s">
        <v>4452</v>
      </c>
      <c r="H3505" t="s">
        <v>2144</v>
      </c>
      <c r="I3505" t="str">
        <f t="shared" si="109"/>
        <v>D0489OB4SKU00323</v>
      </c>
      <c r="J3505">
        <v>119.40298507462687</v>
      </c>
    </row>
    <row r="3506" spans="1:10" x14ac:dyDescent="0.3">
      <c r="A3506" t="s">
        <v>4520</v>
      </c>
      <c r="B3506" t="s">
        <v>4455</v>
      </c>
      <c r="C3506" t="str">
        <f t="shared" si="108"/>
        <v>D0489</v>
      </c>
      <c r="D3506">
        <f>VLOOKUP(C3506,Sheet5!F:H,3,)</f>
        <v>17</v>
      </c>
      <c r="E3506" t="s">
        <v>4456</v>
      </c>
      <c r="F3506" t="s">
        <v>4451</v>
      </c>
      <c r="G3506" t="s">
        <v>4452</v>
      </c>
      <c r="H3506" t="s">
        <v>2144</v>
      </c>
      <c r="I3506" t="str">
        <f t="shared" si="109"/>
        <v>D0489OB1SKU00323</v>
      </c>
      <c r="J3506">
        <v>119.40298507462687</v>
      </c>
    </row>
    <row r="3507" spans="1:10" x14ac:dyDescent="0.3">
      <c r="A3507" t="s">
        <v>4520</v>
      </c>
      <c r="B3507" t="s">
        <v>4457</v>
      </c>
      <c r="C3507" t="str">
        <f t="shared" si="108"/>
        <v>D0489</v>
      </c>
      <c r="D3507">
        <f>VLOOKUP(C3507,Sheet5!F:H,3,)</f>
        <v>17</v>
      </c>
      <c r="E3507" t="s">
        <v>4458</v>
      </c>
      <c r="F3507" t="s">
        <v>4451</v>
      </c>
      <c r="G3507" t="s">
        <v>4452</v>
      </c>
      <c r="H3507" t="s">
        <v>2144</v>
      </c>
      <c r="I3507" t="str">
        <f t="shared" si="109"/>
        <v>D0489OB3SKU00323</v>
      </c>
      <c r="J3507">
        <v>447.7611940298508</v>
      </c>
    </row>
    <row r="3508" spans="1:10" x14ac:dyDescent="0.3">
      <c r="A3508" t="s">
        <v>4520</v>
      </c>
      <c r="B3508" t="s">
        <v>4459</v>
      </c>
      <c r="C3508" t="str">
        <f t="shared" si="108"/>
        <v>D0489</v>
      </c>
      <c r="D3508">
        <f>VLOOKUP(C3508,Sheet5!F:H,3,)</f>
        <v>17</v>
      </c>
      <c r="E3508" t="s">
        <v>4460</v>
      </c>
      <c r="F3508" t="s">
        <v>4451</v>
      </c>
      <c r="G3508" t="s">
        <v>4452</v>
      </c>
      <c r="H3508" t="s">
        <v>2144</v>
      </c>
      <c r="I3508" t="str">
        <f t="shared" si="109"/>
        <v>D0489OB5SKU00323</v>
      </c>
      <c r="J3508">
        <v>119.40298507462687</v>
      </c>
    </row>
    <row r="3509" spans="1:10" x14ac:dyDescent="0.3">
      <c r="A3509" t="s">
        <v>4520</v>
      </c>
      <c r="B3509" t="s">
        <v>4461</v>
      </c>
      <c r="C3509" t="str">
        <f t="shared" si="108"/>
        <v>D0489</v>
      </c>
      <c r="D3509">
        <f>VLOOKUP(C3509,Sheet5!F:H,3,)</f>
        <v>17</v>
      </c>
      <c r="E3509" t="s">
        <v>4462</v>
      </c>
      <c r="F3509" t="s">
        <v>4451</v>
      </c>
      <c r="G3509" t="s">
        <v>4452</v>
      </c>
      <c r="H3509" t="s">
        <v>2144</v>
      </c>
      <c r="I3509" t="str">
        <f t="shared" si="109"/>
        <v>D0489OB6SKU00323</v>
      </c>
      <c r="J3509">
        <v>194.02985074626866</v>
      </c>
    </row>
    <row r="3510" spans="1:10" x14ac:dyDescent="0.3">
      <c r="A3510" t="s">
        <v>4520</v>
      </c>
      <c r="B3510" t="s">
        <v>4453</v>
      </c>
      <c r="C3510" t="str">
        <f t="shared" si="108"/>
        <v>D0489</v>
      </c>
      <c r="D3510">
        <f>VLOOKUP(C3510,Sheet5!F:H,3,)</f>
        <v>17</v>
      </c>
      <c r="E3510" t="s">
        <v>4454</v>
      </c>
      <c r="F3510" t="s">
        <v>4451</v>
      </c>
      <c r="G3510" t="s">
        <v>4452</v>
      </c>
      <c r="H3510" t="s">
        <v>2060</v>
      </c>
      <c r="I3510" t="str">
        <f t="shared" si="109"/>
        <v>D0489OB4SKU00340</v>
      </c>
      <c r="J3510">
        <v>7.1641791044776113</v>
      </c>
    </row>
    <row r="3511" spans="1:10" x14ac:dyDescent="0.3">
      <c r="A3511" t="s">
        <v>4520</v>
      </c>
      <c r="B3511" t="s">
        <v>4455</v>
      </c>
      <c r="C3511" t="str">
        <f t="shared" si="108"/>
        <v>D0489</v>
      </c>
      <c r="D3511">
        <f>VLOOKUP(C3511,Sheet5!F:H,3,)</f>
        <v>17</v>
      </c>
      <c r="E3511" t="s">
        <v>4456</v>
      </c>
      <c r="F3511" t="s">
        <v>4451</v>
      </c>
      <c r="G3511" t="s">
        <v>4452</v>
      </c>
      <c r="H3511" t="s">
        <v>2060</v>
      </c>
      <c r="I3511" t="str">
        <f t="shared" si="109"/>
        <v>D0489OB1SKU00340</v>
      </c>
      <c r="J3511">
        <v>7.1641791044776113</v>
      </c>
    </row>
    <row r="3512" spans="1:10" x14ac:dyDescent="0.3">
      <c r="A3512" t="s">
        <v>4520</v>
      </c>
      <c r="B3512" t="s">
        <v>4457</v>
      </c>
      <c r="C3512" t="str">
        <f t="shared" si="108"/>
        <v>D0489</v>
      </c>
      <c r="D3512">
        <f>VLOOKUP(C3512,Sheet5!F:H,3,)</f>
        <v>17</v>
      </c>
      <c r="E3512" t="s">
        <v>4458</v>
      </c>
      <c r="F3512" t="s">
        <v>4451</v>
      </c>
      <c r="G3512" t="s">
        <v>4452</v>
      </c>
      <c r="H3512" t="s">
        <v>2060</v>
      </c>
      <c r="I3512" t="str">
        <f t="shared" si="109"/>
        <v>D0489OB3SKU00340</v>
      </c>
      <c r="J3512">
        <v>26.865671641791042</v>
      </c>
    </row>
    <row r="3513" spans="1:10" x14ac:dyDescent="0.3">
      <c r="A3513" t="s">
        <v>4520</v>
      </c>
      <c r="B3513" t="s">
        <v>4459</v>
      </c>
      <c r="C3513" t="str">
        <f t="shared" si="108"/>
        <v>D0489</v>
      </c>
      <c r="D3513">
        <f>VLOOKUP(C3513,Sheet5!F:H,3,)</f>
        <v>17</v>
      </c>
      <c r="E3513" t="s">
        <v>4460</v>
      </c>
      <c r="F3513" t="s">
        <v>4451</v>
      </c>
      <c r="G3513" t="s">
        <v>4452</v>
      </c>
      <c r="H3513" t="s">
        <v>2060</v>
      </c>
      <c r="I3513" t="str">
        <f t="shared" si="109"/>
        <v>D0489OB5SKU00340</v>
      </c>
      <c r="J3513">
        <v>7.1641791044776113</v>
      </c>
    </row>
    <row r="3514" spans="1:10" x14ac:dyDescent="0.3">
      <c r="A3514" t="s">
        <v>4520</v>
      </c>
      <c r="B3514" t="s">
        <v>4461</v>
      </c>
      <c r="C3514" t="str">
        <f t="shared" si="108"/>
        <v>D0489</v>
      </c>
      <c r="D3514">
        <f>VLOOKUP(C3514,Sheet5!F:H,3,)</f>
        <v>17</v>
      </c>
      <c r="E3514" t="s">
        <v>4462</v>
      </c>
      <c r="F3514" t="s">
        <v>4451</v>
      </c>
      <c r="G3514" t="s">
        <v>4452</v>
      </c>
      <c r="H3514" t="s">
        <v>2060</v>
      </c>
      <c r="I3514" t="str">
        <f t="shared" si="109"/>
        <v>D0489OB6SKU00340</v>
      </c>
      <c r="J3514">
        <v>11.641791044776118</v>
      </c>
    </row>
    <row r="3515" spans="1:10" x14ac:dyDescent="0.3">
      <c r="A3515" t="s">
        <v>4520</v>
      </c>
      <c r="B3515" t="s">
        <v>4453</v>
      </c>
      <c r="C3515" t="str">
        <f t="shared" si="108"/>
        <v>D0489</v>
      </c>
      <c r="D3515">
        <f>VLOOKUP(C3515,Sheet5!F:H,3,)</f>
        <v>17</v>
      </c>
      <c r="E3515" t="s">
        <v>4454</v>
      </c>
      <c r="F3515" t="s">
        <v>4451</v>
      </c>
      <c r="G3515" t="s">
        <v>4452</v>
      </c>
      <c r="H3515" t="s">
        <v>2034</v>
      </c>
      <c r="I3515" t="str">
        <f t="shared" si="109"/>
        <v>D0489OB4SKU00691</v>
      </c>
      <c r="J3515">
        <v>4.7761194029850742</v>
      </c>
    </row>
    <row r="3516" spans="1:10" x14ac:dyDescent="0.3">
      <c r="A3516" t="s">
        <v>4520</v>
      </c>
      <c r="B3516" t="s">
        <v>4455</v>
      </c>
      <c r="C3516" t="str">
        <f t="shared" si="108"/>
        <v>D0489</v>
      </c>
      <c r="D3516">
        <f>VLOOKUP(C3516,Sheet5!F:H,3,)</f>
        <v>17</v>
      </c>
      <c r="E3516" t="s">
        <v>4456</v>
      </c>
      <c r="F3516" t="s">
        <v>4451</v>
      </c>
      <c r="G3516" t="s">
        <v>4452</v>
      </c>
      <c r="H3516" t="s">
        <v>2034</v>
      </c>
      <c r="I3516" t="str">
        <f t="shared" si="109"/>
        <v>D0489OB1SKU00691</v>
      </c>
      <c r="J3516">
        <v>4.7761194029850742</v>
      </c>
    </row>
    <row r="3517" spans="1:10" x14ac:dyDescent="0.3">
      <c r="A3517" t="s">
        <v>4520</v>
      </c>
      <c r="B3517" t="s">
        <v>4457</v>
      </c>
      <c r="C3517" t="str">
        <f t="shared" si="108"/>
        <v>D0489</v>
      </c>
      <c r="D3517">
        <f>VLOOKUP(C3517,Sheet5!F:H,3,)</f>
        <v>17</v>
      </c>
      <c r="E3517" t="s">
        <v>4458</v>
      </c>
      <c r="F3517" t="s">
        <v>4451</v>
      </c>
      <c r="G3517" t="s">
        <v>4452</v>
      </c>
      <c r="H3517" t="s">
        <v>2034</v>
      </c>
      <c r="I3517" t="str">
        <f t="shared" si="109"/>
        <v>D0489OB3SKU00691</v>
      </c>
      <c r="J3517">
        <v>17.910447761194028</v>
      </c>
    </row>
    <row r="3518" spans="1:10" x14ac:dyDescent="0.3">
      <c r="A3518" t="s">
        <v>4520</v>
      </c>
      <c r="B3518" t="s">
        <v>4459</v>
      </c>
      <c r="C3518" t="str">
        <f t="shared" si="108"/>
        <v>D0489</v>
      </c>
      <c r="D3518">
        <f>VLOOKUP(C3518,Sheet5!F:H,3,)</f>
        <v>17</v>
      </c>
      <c r="E3518" t="s">
        <v>4460</v>
      </c>
      <c r="F3518" t="s">
        <v>4451</v>
      </c>
      <c r="G3518" t="s">
        <v>4452</v>
      </c>
      <c r="H3518" t="s">
        <v>2034</v>
      </c>
      <c r="I3518" t="str">
        <f t="shared" si="109"/>
        <v>D0489OB5SKU00691</v>
      </c>
      <c r="J3518">
        <v>4.7761194029850742</v>
      </c>
    </row>
    <row r="3519" spans="1:10" x14ac:dyDescent="0.3">
      <c r="A3519" t="s">
        <v>4520</v>
      </c>
      <c r="B3519" t="s">
        <v>4461</v>
      </c>
      <c r="C3519" t="str">
        <f t="shared" si="108"/>
        <v>D0489</v>
      </c>
      <c r="D3519">
        <f>VLOOKUP(C3519,Sheet5!F:H,3,)</f>
        <v>17</v>
      </c>
      <c r="E3519" t="s">
        <v>4462</v>
      </c>
      <c r="F3519" t="s">
        <v>4451</v>
      </c>
      <c r="G3519" t="s">
        <v>4452</v>
      </c>
      <c r="H3519" t="s">
        <v>2034</v>
      </c>
      <c r="I3519" t="str">
        <f t="shared" si="109"/>
        <v>D0489OB6SKU00691</v>
      </c>
      <c r="J3519">
        <v>7.7611940298507465</v>
      </c>
    </row>
    <row r="3520" spans="1:10" x14ac:dyDescent="0.3">
      <c r="A3520" t="s">
        <v>4520</v>
      </c>
      <c r="B3520" t="s">
        <v>4453</v>
      </c>
      <c r="C3520" t="str">
        <f t="shared" si="108"/>
        <v>D0489</v>
      </c>
      <c r="D3520">
        <f>VLOOKUP(C3520,Sheet5!F:H,3,)</f>
        <v>17</v>
      </c>
      <c r="E3520" t="s">
        <v>4454</v>
      </c>
      <c r="F3520" t="s">
        <v>4451</v>
      </c>
      <c r="G3520" t="s">
        <v>4452</v>
      </c>
      <c r="H3520" t="s">
        <v>2238</v>
      </c>
      <c r="I3520" t="str">
        <f t="shared" si="109"/>
        <v>D0489OB4SKU00344</v>
      </c>
      <c r="J3520">
        <v>2.9850746268656714</v>
      </c>
    </row>
    <row r="3521" spans="1:10" x14ac:dyDescent="0.3">
      <c r="A3521" t="s">
        <v>4520</v>
      </c>
      <c r="B3521" t="s">
        <v>4455</v>
      </c>
      <c r="C3521" t="str">
        <f t="shared" si="108"/>
        <v>D0489</v>
      </c>
      <c r="D3521">
        <f>VLOOKUP(C3521,Sheet5!F:H,3,)</f>
        <v>17</v>
      </c>
      <c r="E3521" t="s">
        <v>4456</v>
      </c>
      <c r="F3521" t="s">
        <v>4451</v>
      </c>
      <c r="G3521" t="s">
        <v>4452</v>
      </c>
      <c r="H3521" t="s">
        <v>2238</v>
      </c>
      <c r="I3521" t="str">
        <f t="shared" si="109"/>
        <v>D0489OB1SKU00344</v>
      </c>
      <c r="J3521">
        <v>2.9850746268656714</v>
      </c>
    </row>
    <row r="3522" spans="1:10" x14ac:dyDescent="0.3">
      <c r="A3522" t="s">
        <v>4520</v>
      </c>
      <c r="B3522" t="s">
        <v>4457</v>
      </c>
      <c r="C3522" t="str">
        <f t="shared" ref="C3522:C3585" si="110">LEFT(B3522,5)</f>
        <v>D0489</v>
      </c>
      <c r="D3522">
        <f>VLOOKUP(C3522,Sheet5!F:H,3,)</f>
        <v>17</v>
      </c>
      <c r="E3522" t="s">
        <v>4458</v>
      </c>
      <c r="F3522" t="s">
        <v>4451</v>
      </c>
      <c r="G3522" t="s">
        <v>4452</v>
      </c>
      <c r="H3522" t="s">
        <v>2238</v>
      </c>
      <c r="I3522" t="str">
        <f t="shared" si="109"/>
        <v>D0489OB3SKU00344</v>
      </c>
      <c r="J3522">
        <v>11.194029850746269</v>
      </c>
    </row>
    <row r="3523" spans="1:10" x14ac:dyDescent="0.3">
      <c r="A3523" t="s">
        <v>4520</v>
      </c>
      <c r="B3523" t="s">
        <v>4459</v>
      </c>
      <c r="C3523" t="str">
        <f t="shared" si="110"/>
        <v>D0489</v>
      </c>
      <c r="D3523">
        <f>VLOOKUP(C3523,Sheet5!F:H,3,)</f>
        <v>17</v>
      </c>
      <c r="E3523" t="s">
        <v>4460</v>
      </c>
      <c r="F3523" t="s">
        <v>4451</v>
      </c>
      <c r="G3523" t="s">
        <v>4452</v>
      </c>
      <c r="H3523" t="s">
        <v>2238</v>
      </c>
      <c r="I3523" t="str">
        <f t="shared" ref="I3523:I3586" si="111">B3523&amp;H3523</f>
        <v>D0489OB5SKU00344</v>
      </c>
      <c r="J3523">
        <v>2.9850746268656714</v>
      </c>
    </row>
    <row r="3524" spans="1:10" x14ac:dyDescent="0.3">
      <c r="A3524" t="s">
        <v>4520</v>
      </c>
      <c r="B3524" t="s">
        <v>4461</v>
      </c>
      <c r="C3524" t="str">
        <f t="shared" si="110"/>
        <v>D0489</v>
      </c>
      <c r="D3524">
        <f>VLOOKUP(C3524,Sheet5!F:H,3,)</f>
        <v>17</v>
      </c>
      <c r="E3524" t="s">
        <v>4462</v>
      </c>
      <c r="F3524" t="s">
        <v>4451</v>
      </c>
      <c r="G3524" t="s">
        <v>4452</v>
      </c>
      <c r="H3524" t="s">
        <v>2238</v>
      </c>
      <c r="I3524" t="str">
        <f t="shared" si="111"/>
        <v>D0489OB6SKU00344</v>
      </c>
      <c r="J3524">
        <v>4.8507462686567155</v>
      </c>
    </row>
    <row r="3525" spans="1:10" x14ac:dyDescent="0.3">
      <c r="A3525" t="s">
        <v>4520</v>
      </c>
      <c r="B3525" t="s">
        <v>4453</v>
      </c>
      <c r="C3525" t="str">
        <f t="shared" si="110"/>
        <v>D0489</v>
      </c>
      <c r="D3525">
        <f>VLOOKUP(C3525,Sheet5!F:H,3,)</f>
        <v>17</v>
      </c>
      <c r="E3525" t="s">
        <v>4454</v>
      </c>
      <c r="F3525" t="s">
        <v>4451</v>
      </c>
      <c r="G3525" t="s">
        <v>4452</v>
      </c>
      <c r="H3525" t="s">
        <v>2307</v>
      </c>
      <c r="I3525" t="str">
        <f t="shared" si="111"/>
        <v>D0489OB4SKU00342</v>
      </c>
      <c r="J3525">
        <v>11.940298507462686</v>
      </c>
    </row>
    <row r="3526" spans="1:10" x14ac:dyDescent="0.3">
      <c r="A3526" t="s">
        <v>4520</v>
      </c>
      <c r="B3526" t="s">
        <v>4455</v>
      </c>
      <c r="C3526" t="str">
        <f t="shared" si="110"/>
        <v>D0489</v>
      </c>
      <c r="D3526">
        <f>VLOOKUP(C3526,Sheet5!F:H,3,)</f>
        <v>17</v>
      </c>
      <c r="E3526" t="s">
        <v>4456</v>
      </c>
      <c r="F3526" t="s">
        <v>4451</v>
      </c>
      <c r="G3526" t="s">
        <v>4452</v>
      </c>
      <c r="H3526" t="s">
        <v>2307</v>
      </c>
      <c r="I3526" t="str">
        <f t="shared" si="111"/>
        <v>D0489OB1SKU00342</v>
      </c>
      <c r="J3526">
        <v>11.940298507462686</v>
      </c>
    </row>
    <row r="3527" spans="1:10" x14ac:dyDescent="0.3">
      <c r="A3527" t="s">
        <v>4520</v>
      </c>
      <c r="B3527" t="s">
        <v>4457</v>
      </c>
      <c r="C3527" t="str">
        <f t="shared" si="110"/>
        <v>D0489</v>
      </c>
      <c r="D3527">
        <f>VLOOKUP(C3527,Sheet5!F:H,3,)</f>
        <v>17</v>
      </c>
      <c r="E3527" t="s">
        <v>4458</v>
      </c>
      <c r="F3527" t="s">
        <v>4451</v>
      </c>
      <c r="G3527" t="s">
        <v>4452</v>
      </c>
      <c r="H3527" t="s">
        <v>2307</v>
      </c>
      <c r="I3527" t="str">
        <f t="shared" si="111"/>
        <v>D0489OB3SKU00342</v>
      </c>
      <c r="J3527">
        <v>44.776119402985074</v>
      </c>
    </row>
    <row r="3528" spans="1:10" x14ac:dyDescent="0.3">
      <c r="A3528" t="s">
        <v>4520</v>
      </c>
      <c r="B3528" t="s">
        <v>4459</v>
      </c>
      <c r="C3528" t="str">
        <f t="shared" si="110"/>
        <v>D0489</v>
      </c>
      <c r="D3528">
        <f>VLOOKUP(C3528,Sheet5!F:H,3,)</f>
        <v>17</v>
      </c>
      <c r="E3528" t="s">
        <v>4460</v>
      </c>
      <c r="F3528" t="s">
        <v>4451</v>
      </c>
      <c r="G3528" t="s">
        <v>4452</v>
      </c>
      <c r="H3528" t="s">
        <v>2307</v>
      </c>
      <c r="I3528" t="str">
        <f t="shared" si="111"/>
        <v>D0489OB5SKU00342</v>
      </c>
      <c r="J3528">
        <v>11.940298507462686</v>
      </c>
    </row>
    <row r="3529" spans="1:10" x14ac:dyDescent="0.3">
      <c r="A3529" t="s">
        <v>4520</v>
      </c>
      <c r="B3529" t="s">
        <v>4461</v>
      </c>
      <c r="C3529" t="str">
        <f t="shared" si="110"/>
        <v>D0489</v>
      </c>
      <c r="D3529">
        <f>VLOOKUP(C3529,Sheet5!F:H,3,)</f>
        <v>17</v>
      </c>
      <c r="E3529" t="s">
        <v>4462</v>
      </c>
      <c r="F3529" t="s">
        <v>4451</v>
      </c>
      <c r="G3529" t="s">
        <v>4452</v>
      </c>
      <c r="H3529" t="s">
        <v>2307</v>
      </c>
      <c r="I3529" t="str">
        <f t="shared" si="111"/>
        <v>D0489OB6SKU00342</v>
      </c>
      <c r="J3529">
        <v>19.402985074626862</v>
      </c>
    </row>
    <row r="3530" spans="1:10" x14ac:dyDescent="0.3">
      <c r="A3530" t="s">
        <v>4520</v>
      </c>
      <c r="B3530" t="s">
        <v>4453</v>
      </c>
      <c r="C3530" t="str">
        <f t="shared" si="110"/>
        <v>D0489</v>
      </c>
      <c r="D3530">
        <f>VLOOKUP(C3530,Sheet5!F:H,3,)</f>
        <v>17</v>
      </c>
      <c r="E3530" t="s">
        <v>4454</v>
      </c>
      <c r="F3530" t="s">
        <v>4451</v>
      </c>
      <c r="G3530" t="s">
        <v>4452</v>
      </c>
      <c r="H3530" t="s">
        <v>2290</v>
      </c>
      <c r="I3530" t="str">
        <f t="shared" si="111"/>
        <v>D0489OB4SKU00588</v>
      </c>
      <c r="J3530">
        <v>11.940298507462686</v>
      </c>
    </row>
    <row r="3531" spans="1:10" x14ac:dyDescent="0.3">
      <c r="A3531" t="s">
        <v>4520</v>
      </c>
      <c r="B3531" t="s">
        <v>4455</v>
      </c>
      <c r="C3531" t="str">
        <f t="shared" si="110"/>
        <v>D0489</v>
      </c>
      <c r="D3531">
        <f>VLOOKUP(C3531,Sheet5!F:H,3,)</f>
        <v>17</v>
      </c>
      <c r="E3531" t="s">
        <v>4456</v>
      </c>
      <c r="F3531" t="s">
        <v>4451</v>
      </c>
      <c r="G3531" t="s">
        <v>4452</v>
      </c>
      <c r="H3531" t="s">
        <v>2290</v>
      </c>
      <c r="I3531" t="str">
        <f t="shared" si="111"/>
        <v>D0489OB1SKU00588</v>
      </c>
      <c r="J3531">
        <v>11.940298507462686</v>
      </c>
    </row>
    <row r="3532" spans="1:10" x14ac:dyDescent="0.3">
      <c r="A3532" t="s">
        <v>4520</v>
      </c>
      <c r="B3532" t="s">
        <v>4457</v>
      </c>
      <c r="C3532" t="str">
        <f t="shared" si="110"/>
        <v>D0489</v>
      </c>
      <c r="D3532">
        <f>VLOOKUP(C3532,Sheet5!F:H,3,)</f>
        <v>17</v>
      </c>
      <c r="E3532" t="s">
        <v>4458</v>
      </c>
      <c r="F3532" t="s">
        <v>4451</v>
      </c>
      <c r="G3532" t="s">
        <v>4452</v>
      </c>
      <c r="H3532" t="s">
        <v>2290</v>
      </c>
      <c r="I3532" t="str">
        <f t="shared" si="111"/>
        <v>D0489OB3SKU00588</v>
      </c>
      <c r="J3532">
        <v>44.776119402985074</v>
      </c>
    </row>
    <row r="3533" spans="1:10" x14ac:dyDescent="0.3">
      <c r="A3533" t="s">
        <v>4520</v>
      </c>
      <c r="B3533" t="s">
        <v>4459</v>
      </c>
      <c r="C3533" t="str">
        <f t="shared" si="110"/>
        <v>D0489</v>
      </c>
      <c r="D3533">
        <f>VLOOKUP(C3533,Sheet5!F:H,3,)</f>
        <v>17</v>
      </c>
      <c r="E3533" t="s">
        <v>4460</v>
      </c>
      <c r="F3533" t="s">
        <v>4451</v>
      </c>
      <c r="G3533" t="s">
        <v>4452</v>
      </c>
      <c r="H3533" t="s">
        <v>2290</v>
      </c>
      <c r="I3533" t="str">
        <f t="shared" si="111"/>
        <v>D0489OB5SKU00588</v>
      </c>
      <c r="J3533">
        <v>11.940298507462686</v>
      </c>
    </row>
    <row r="3534" spans="1:10" x14ac:dyDescent="0.3">
      <c r="A3534" t="s">
        <v>4520</v>
      </c>
      <c r="B3534" t="s">
        <v>4461</v>
      </c>
      <c r="C3534" t="str">
        <f t="shared" si="110"/>
        <v>D0489</v>
      </c>
      <c r="D3534">
        <f>VLOOKUP(C3534,Sheet5!F:H,3,)</f>
        <v>17</v>
      </c>
      <c r="E3534" t="s">
        <v>4462</v>
      </c>
      <c r="F3534" t="s">
        <v>4451</v>
      </c>
      <c r="G3534" t="s">
        <v>4452</v>
      </c>
      <c r="H3534" t="s">
        <v>2290</v>
      </c>
      <c r="I3534" t="str">
        <f t="shared" si="111"/>
        <v>D0489OB6SKU00588</v>
      </c>
      <c r="J3534">
        <v>19.402985074626862</v>
      </c>
    </row>
    <row r="3535" spans="1:10" x14ac:dyDescent="0.3">
      <c r="A3535" t="s">
        <v>5209</v>
      </c>
      <c r="B3535" t="s">
        <v>5096</v>
      </c>
      <c r="C3535" t="str">
        <f t="shared" si="110"/>
        <v>D0490</v>
      </c>
      <c r="D3535">
        <f>VLOOKUP(C3535,Sheet5!F:H,3,)</f>
        <v>17</v>
      </c>
      <c r="E3535" t="s">
        <v>5179</v>
      </c>
      <c r="F3535" t="s">
        <v>5180</v>
      </c>
      <c r="G3535" t="s">
        <v>5181</v>
      </c>
      <c r="H3535" t="s">
        <v>2144</v>
      </c>
      <c r="I3535" t="str">
        <f t="shared" si="111"/>
        <v>D0490OB1SKU00323</v>
      </c>
      <c r="J3535">
        <v>120</v>
      </c>
    </row>
    <row r="3536" spans="1:10" x14ac:dyDescent="0.3">
      <c r="A3536" t="s">
        <v>5209</v>
      </c>
      <c r="B3536" t="s">
        <v>5096</v>
      </c>
      <c r="C3536" t="str">
        <f t="shared" si="110"/>
        <v>D0490</v>
      </c>
      <c r="D3536">
        <f>VLOOKUP(C3536,Sheet5!F:H,3,)</f>
        <v>17</v>
      </c>
      <c r="E3536" t="s">
        <v>5179</v>
      </c>
      <c r="F3536" t="s">
        <v>5180</v>
      </c>
      <c r="G3536" t="s">
        <v>5181</v>
      </c>
      <c r="H3536" t="s">
        <v>2238</v>
      </c>
      <c r="I3536" t="str">
        <f t="shared" si="111"/>
        <v>D0490OB1SKU00344</v>
      </c>
      <c r="J3536">
        <v>4</v>
      </c>
    </row>
    <row r="3537" spans="1:10" x14ac:dyDescent="0.3">
      <c r="A3537" t="s">
        <v>5209</v>
      </c>
      <c r="B3537" t="s">
        <v>5096</v>
      </c>
      <c r="C3537" t="str">
        <f t="shared" si="110"/>
        <v>D0490</v>
      </c>
      <c r="D3537">
        <f>VLOOKUP(C3537,Sheet5!F:H,3,)</f>
        <v>17</v>
      </c>
      <c r="E3537" t="s">
        <v>5179</v>
      </c>
      <c r="F3537" t="s">
        <v>5180</v>
      </c>
      <c r="G3537" t="s">
        <v>5181</v>
      </c>
      <c r="H3537" t="s">
        <v>2060</v>
      </c>
      <c r="I3537" t="str">
        <f t="shared" si="111"/>
        <v>D0490OB1SKU00340</v>
      </c>
      <c r="J3537">
        <v>10</v>
      </c>
    </row>
    <row r="3538" spans="1:10" x14ac:dyDescent="0.3">
      <c r="A3538" t="s">
        <v>5209</v>
      </c>
      <c r="B3538" t="s">
        <v>5096</v>
      </c>
      <c r="C3538" t="str">
        <f t="shared" si="110"/>
        <v>D0490</v>
      </c>
      <c r="D3538">
        <f>VLOOKUP(C3538,Sheet5!F:H,3,)</f>
        <v>17</v>
      </c>
      <c r="E3538" t="s">
        <v>5179</v>
      </c>
      <c r="F3538" t="s">
        <v>5180</v>
      </c>
      <c r="G3538" t="s">
        <v>5181</v>
      </c>
      <c r="H3538" t="s">
        <v>2034</v>
      </c>
      <c r="I3538" t="str">
        <f t="shared" si="111"/>
        <v>D0490OB1SKU00691</v>
      </c>
      <c r="J3538">
        <v>10</v>
      </c>
    </row>
    <row r="3539" spans="1:10" x14ac:dyDescent="0.3">
      <c r="A3539" t="s">
        <v>5209</v>
      </c>
      <c r="B3539" t="s">
        <v>5096</v>
      </c>
      <c r="C3539" t="str">
        <f t="shared" si="110"/>
        <v>D0490</v>
      </c>
      <c r="D3539">
        <f>VLOOKUP(C3539,Sheet5!F:H,3,)</f>
        <v>17</v>
      </c>
      <c r="E3539" t="s">
        <v>5179</v>
      </c>
      <c r="F3539" t="s">
        <v>5180</v>
      </c>
      <c r="G3539" t="s">
        <v>5181</v>
      </c>
      <c r="H3539" t="s">
        <v>2307</v>
      </c>
      <c r="I3539" t="str">
        <f t="shared" si="111"/>
        <v>D0490OB1SKU00342</v>
      </c>
      <c r="J3539">
        <v>5</v>
      </c>
    </row>
    <row r="3540" spans="1:10" x14ac:dyDescent="0.3">
      <c r="A3540" t="s">
        <v>5209</v>
      </c>
      <c r="B3540" t="s">
        <v>5096</v>
      </c>
      <c r="C3540" t="str">
        <f t="shared" si="110"/>
        <v>D0490</v>
      </c>
      <c r="D3540">
        <f>VLOOKUP(C3540,Sheet5!F:H,3,)</f>
        <v>17</v>
      </c>
      <c r="E3540" t="s">
        <v>5179</v>
      </c>
      <c r="F3540" t="s">
        <v>5180</v>
      </c>
      <c r="G3540" t="s">
        <v>5181</v>
      </c>
      <c r="H3540" t="s">
        <v>2290</v>
      </c>
      <c r="I3540" t="str">
        <f t="shared" si="111"/>
        <v>D0490OB1SKU00588</v>
      </c>
      <c r="J3540">
        <v>15</v>
      </c>
    </row>
    <row r="3541" spans="1:10" x14ac:dyDescent="0.3">
      <c r="A3541" t="s">
        <v>5209</v>
      </c>
      <c r="B3541" t="s">
        <v>5096</v>
      </c>
      <c r="C3541" t="str">
        <f t="shared" si="110"/>
        <v>D0490</v>
      </c>
      <c r="D3541">
        <f>VLOOKUP(C3541,Sheet5!F:H,3,)</f>
        <v>17</v>
      </c>
      <c r="E3541" t="s">
        <v>5179</v>
      </c>
      <c r="F3541" t="s">
        <v>5180</v>
      </c>
      <c r="G3541" t="s">
        <v>5181</v>
      </c>
      <c r="H3541" t="s">
        <v>2270</v>
      </c>
      <c r="I3541" t="str">
        <f t="shared" si="111"/>
        <v>D0490OB1SKU00724</v>
      </c>
      <c r="J3541">
        <v>10</v>
      </c>
    </row>
    <row r="3542" spans="1:10" x14ac:dyDescent="0.3">
      <c r="A3542" t="s">
        <v>5209</v>
      </c>
      <c r="B3542" t="s">
        <v>5096</v>
      </c>
      <c r="C3542" t="str">
        <f t="shared" si="110"/>
        <v>D0490</v>
      </c>
      <c r="D3542">
        <f>VLOOKUP(C3542,Sheet5!F:H,3,)</f>
        <v>17</v>
      </c>
      <c r="E3542" t="s">
        <v>5179</v>
      </c>
      <c r="F3542" t="s">
        <v>5180</v>
      </c>
      <c r="G3542" t="s">
        <v>5181</v>
      </c>
      <c r="H3542" t="s">
        <v>15</v>
      </c>
      <c r="I3542" t="str">
        <f t="shared" si="111"/>
        <v>D0490OB1SKU00535</v>
      </c>
      <c r="J3542">
        <v>2</v>
      </c>
    </row>
    <row r="3543" spans="1:10" x14ac:dyDescent="0.3">
      <c r="A3543" t="s">
        <v>4507</v>
      </c>
      <c r="B3543" t="s">
        <v>4478</v>
      </c>
      <c r="C3543" t="str">
        <f t="shared" si="110"/>
        <v>D0491</v>
      </c>
      <c r="D3543">
        <f>VLOOKUP(C3543,Sheet5!F:H,3,)</f>
        <v>18</v>
      </c>
      <c r="E3543" t="s">
        <v>4479</v>
      </c>
      <c r="F3543" t="s">
        <v>4311</v>
      </c>
      <c r="G3543" t="s">
        <v>4312</v>
      </c>
      <c r="H3543" t="s">
        <v>2144</v>
      </c>
      <c r="I3543" t="str">
        <f t="shared" si="111"/>
        <v>D0491OB2SKU00323</v>
      </c>
      <c r="J3543">
        <v>135</v>
      </c>
    </row>
    <row r="3544" spans="1:10" x14ac:dyDescent="0.3">
      <c r="A3544" t="s">
        <v>4507</v>
      </c>
      <c r="B3544" t="s">
        <v>4478</v>
      </c>
      <c r="C3544" t="str">
        <f t="shared" si="110"/>
        <v>D0491</v>
      </c>
      <c r="D3544">
        <f>VLOOKUP(C3544,Sheet5!F:H,3,)</f>
        <v>18</v>
      </c>
      <c r="E3544" t="s">
        <v>4479</v>
      </c>
      <c r="F3544" t="s">
        <v>4311</v>
      </c>
      <c r="G3544" t="s">
        <v>4312</v>
      </c>
      <c r="H3544" t="s">
        <v>2238</v>
      </c>
      <c r="I3544" t="str">
        <f t="shared" si="111"/>
        <v>D0491OB2SKU00344</v>
      </c>
      <c r="J3544">
        <v>2</v>
      </c>
    </row>
    <row r="3545" spans="1:10" x14ac:dyDescent="0.3">
      <c r="A3545" t="s">
        <v>4507</v>
      </c>
      <c r="B3545" t="s">
        <v>4478</v>
      </c>
      <c r="C3545" t="str">
        <f t="shared" si="110"/>
        <v>D0491</v>
      </c>
      <c r="D3545">
        <f>VLOOKUP(C3545,Sheet5!F:H,3,)</f>
        <v>18</v>
      </c>
      <c r="E3545" t="s">
        <v>4479</v>
      </c>
      <c r="F3545" t="s">
        <v>4311</v>
      </c>
      <c r="G3545" t="s">
        <v>4312</v>
      </c>
      <c r="H3545" t="s">
        <v>2307</v>
      </c>
      <c r="I3545" t="str">
        <f t="shared" si="111"/>
        <v>D0491OB2SKU00342</v>
      </c>
      <c r="J3545">
        <v>10</v>
      </c>
    </row>
    <row r="3546" spans="1:10" x14ac:dyDescent="0.3">
      <c r="A3546" t="s">
        <v>4507</v>
      </c>
      <c r="B3546" t="s">
        <v>4478</v>
      </c>
      <c r="C3546" t="str">
        <f t="shared" si="110"/>
        <v>D0491</v>
      </c>
      <c r="D3546">
        <f>VLOOKUP(C3546,Sheet5!F:H,3,)</f>
        <v>18</v>
      </c>
      <c r="E3546" t="s">
        <v>4479</v>
      </c>
      <c r="F3546" t="s">
        <v>4311</v>
      </c>
      <c r="G3546" t="s">
        <v>4312</v>
      </c>
      <c r="H3546" t="s">
        <v>2060</v>
      </c>
      <c r="I3546" t="str">
        <f t="shared" si="111"/>
        <v>D0491OB2SKU00340</v>
      </c>
      <c r="J3546">
        <v>5</v>
      </c>
    </row>
    <row r="3547" spans="1:10" x14ac:dyDescent="0.3">
      <c r="A3547" t="s">
        <v>4507</v>
      </c>
      <c r="B3547" t="s">
        <v>4478</v>
      </c>
      <c r="C3547" t="str">
        <f t="shared" si="110"/>
        <v>D0491</v>
      </c>
      <c r="D3547">
        <f>VLOOKUP(C3547,Sheet5!F:H,3,)</f>
        <v>18</v>
      </c>
      <c r="E3547" t="s">
        <v>4479</v>
      </c>
      <c r="F3547" t="s">
        <v>4311</v>
      </c>
      <c r="G3547" t="s">
        <v>4312</v>
      </c>
      <c r="H3547" t="s">
        <v>2034</v>
      </c>
      <c r="I3547" t="str">
        <f t="shared" si="111"/>
        <v>D0491OB2SKU00691</v>
      </c>
      <c r="J3547">
        <v>3</v>
      </c>
    </row>
    <row r="3548" spans="1:10" x14ac:dyDescent="0.3">
      <c r="A3548" t="s">
        <v>4507</v>
      </c>
      <c r="B3548" t="s">
        <v>4478</v>
      </c>
      <c r="C3548" t="str">
        <f t="shared" si="110"/>
        <v>D0491</v>
      </c>
      <c r="D3548">
        <f>VLOOKUP(C3548,Sheet5!F:H,3,)</f>
        <v>18</v>
      </c>
      <c r="E3548" t="s">
        <v>4479</v>
      </c>
      <c r="F3548" t="s">
        <v>4311</v>
      </c>
      <c r="G3548" t="s">
        <v>4312</v>
      </c>
      <c r="H3548" t="s">
        <v>2270</v>
      </c>
      <c r="I3548" t="str">
        <f t="shared" si="111"/>
        <v>D0491OB2SKU00724</v>
      </c>
      <c r="J3548">
        <v>10</v>
      </c>
    </row>
    <row r="3549" spans="1:10" x14ac:dyDescent="0.3">
      <c r="A3549" t="s">
        <v>4507</v>
      </c>
      <c r="B3549" t="s">
        <v>4478</v>
      </c>
      <c r="C3549" t="str">
        <f t="shared" si="110"/>
        <v>D0491</v>
      </c>
      <c r="D3549">
        <f>VLOOKUP(C3549,Sheet5!F:H,3,)</f>
        <v>18</v>
      </c>
      <c r="E3549" t="s">
        <v>4479</v>
      </c>
      <c r="F3549" t="s">
        <v>4311</v>
      </c>
      <c r="G3549" t="s">
        <v>4312</v>
      </c>
      <c r="H3549" t="s">
        <v>2288</v>
      </c>
      <c r="I3549" t="str">
        <f t="shared" si="111"/>
        <v>D0491OB2SKU00352</v>
      </c>
      <c r="J3549">
        <v>10</v>
      </c>
    </row>
    <row r="3550" spans="1:10" x14ac:dyDescent="0.3">
      <c r="A3550" t="s">
        <v>4507</v>
      </c>
      <c r="B3550" t="s">
        <v>4480</v>
      </c>
      <c r="C3550" t="str">
        <f t="shared" si="110"/>
        <v>D0491</v>
      </c>
      <c r="D3550">
        <f>VLOOKUP(C3550,Sheet5!F:H,3,)</f>
        <v>18</v>
      </c>
      <c r="E3550" t="s">
        <v>4481</v>
      </c>
      <c r="F3550" t="s">
        <v>4311</v>
      </c>
      <c r="G3550" t="s">
        <v>4312</v>
      </c>
      <c r="H3550" t="s">
        <v>2144</v>
      </c>
      <c r="I3550" t="str">
        <f t="shared" si="111"/>
        <v>D0491OB1SKU00323</v>
      </c>
      <c r="J3550">
        <v>135</v>
      </c>
    </row>
    <row r="3551" spans="1:10" x14ac:dyDescent="0.3">
      <c r="A3551" t="s">
        <v>4507</v>
      </c>
      <c r="B3551" t="s">
        <v>4480</v>
      </c>
      <c r="C3551" t="str">
        <f t="shared" si="110"/>
        <v>D0491</v>
      </c>
      <c r="D3551">
        <f>VLOOKUP(C3551,Sheet5!F:H,3,)</f>
        <v>18</v>
      </c>
      <c r="E3551" t="s">
        <v>4481</v>
      </c>
      <c r="F3551" t="s">
        <v>4311</v>
      </c>
      <c r="G3551" t="s">
        <v>4312</v>
      </c>
      <c r="H3551" t="s">
        <v>2238</v>
      </c>
      <c r="I3551" t="str">
        <f t="shared" si="111"/>
        <v>D0491OB1SKU00344</v>
      </c>
      <c r="J3551">
        <v>3</v>
      </c>
    </row>
    <row r="3552" spans="1:10" x14ac:dyDescent="0.3">
      <c r="A3552" t="s">
        <v>4507</v>
      </c>
      <c r="B3552" t="s">
        <v>4480</v>
      </c>
      <c r="C3552" t="str">
        <f t="shared" si="110"/>
        <v>D0491</v>
      </c>
      <c r="D3552">
        <f>VLOOKUP(C3552,Sheet5!F:H,3,)</f>
        <v>18</v>
      </c>
      <c r="E3552" t="s">
        <v>4481</v>
      </c>
      <c r="F3552" t="s">
        <v>4311</v>
      </c>
      <c r="G3552" t="s">
        <v>4312</v>
      </c>
      <c r="H3552" t="s">
        <v>2307</v>
      </c>
      <c r="I3552" t="str">
        <f t="shared" si="111"/>
        <v>D0491OB1SKU00342</v>
      </c>
      <c r="J3552">
        <v>10</v>
      </c>
    </row>
    <row r="3553" spans="1:10" x14ac:dyDescent="0.3">
      <c r="A3553" t="s">
        <v>4507</v>
      </c>
      <c r="B3553" t="s">
        <v>4480</v>
      </c>
      <c r="C3553" t="str">
        <f t="shared" si="110"/>
        <v>D0491</v>
      </c>
      <c r="D3553">
        <f>VLOOKUP(C3553,Sheet5!F:H,3,)</f>
        <v>18</v>
      </c>
      <c r="E3553" t="s">
        <v>4481</v>
      </c>
      <c r="F3553" t="s">
        <v>4311</v>
      </c>
      <c r="G3553" t="s">
        <v>4312</v>
      </c>
      <c r="H3553" t="s">
        <v>2060</v>
      </c>
      <c r="I3553" t="str">
        <f t="shared" si="111"/>
        <v>D0491OB1SKU00340</v>
      </c>
      <c r="J3553">
        <v>5</v>
      </c>
    </row>
    <row r="3554" spans="1:10" x14ac:dyDescent="0.3">
      <c r="A3554" t="s">
        <v>4507</v>
      </c>
      <c r="B3554" t="s">
        <v>4480</v>
      </c>
      <c r="C3554" t="str">
        <f t="shared" si="110"/>
        <v>D0491</v>
      </c>
      <c r="D3554">
        <f>VLOOKUP(C3554,Sheet5!F:H,3,)</f>
        <v>18</v>
      </c>
      <c r="E3554" t="s">
        <v>4481</v>
      </c>
      <c r="F3554" t="s">
        <v>4311</v>
      </c>
      <c r="G3554" t="s">
        <v>4312</v>
      </c>
      <c r="H3554" t="s">
        <v>2034</v>
      </c>
      <c r="I3554" t="str">
        <f t="shared" si="111"/>
        <v>D0491OB1SKU00691</v>
      </c>
      <c r="J3554">
        <v>2</v>
      </c>
    </row>
    <row r="3555" spans="1:10" x14ac:dyDescent="0.3">
      <c r="A3555" t="s">
        <v>4507</v>
      </c>
      <c r="B3555" t="s">
        <v>4480</v>
      </c>
      <c r="C3555" t="str">
        <f t="shared" si="110"/>
        <v>D0491</v>
      </c>
      <c r="D3555">
        <f>VLOOKUP(C3555,Sheet5!F:H,3,)</f>
        <v>18</v>
      </c>
      <c r="E3555" t="s">
        <v>4481</v>
      </c>
      <c r="F3555" t="s">
        <v>4311</v>
      </c>
      <c r="G3555" t="s">
        <v>4312</v>
      </c>
      <c r="H3555" t="s">
        <v>2270</v>
      </c>
      <c r="I3555" t="str">
        <f t="shared" si="111"/>
        <v>D0491OB1SKU00724</v>
      </c>
      <c r="J3555">
        <v>10</v>
      </c>
    </row>
    <row r="3556" spans="1:10" x14ac:dyDescent="0.3">
      <c r="A3556" t="s">
        <v>4507</v>
      </c>
      <c r="B3556" t="s">
        <v>4480</v>
      </c>
      <c r="C3556" t="str">
        <f t="shared" si="110"/>
        <v>D0491</v>
      </c>
      <c r="D3556">
        <f>VLOOKUP(C3556,Sheet5!F:H,3,)</f>
        <v>18</v>
      </c>
      <c r="E3556" t="s">
        <v>4481</v>
      </c>
      <c r="F3556" t="s">
        <v>4311</v>
      </c>
      <c r="G3556" t="s">
        <v>4312</v>
      </c>
      <c r="H3556" t="s">
        <v>2288</v>
      </c>
      <c r="I3556" t="str">
        <f t="shared" si="111"/>
        <v>D0491OB1SKU00352</v>
      </c>
      <c r="J3556">
        <v>10</v>
      </c>
    </row>
    <row r="3557" spans="1:10" x14ac:dyDescent="0.3">
      <c r="A3557" t="s">
        <v>4520</v>
      </c>
      <c r="B3557" t="s">
        <v>4524</v>
      </c>
      <c r="C3557" t="str">
        <f t="shared" si="110"/>
        <v>D0494</v>
      </c>
      <c r="D3557">
        <f>VLOOKUP(C3557,Sheet5!F:H,3,)</f>
        <v>18</v>
      </c>
      <c r="E3557" t="s">
        <v>4561</v>
      </c>
      <c r="F3557" t="s">
        <v>4287</v>
      </c>
      <c r="G3557" t="s">
        <v>4562</v>
      </c>
      <c r="H3557" t="s">
        <v>11</v>
      </c>
      <c r="I3557" t="str">
        <f t="shared" si="111"/>
        <v>D0494OB1SKU00300</v>
      </c>
      <c r="J3557">
        <v>150</v>
      </c>
    </row>
    <row r="3558" spans="1:10" x14ac:dyDescent="0.3">
      <c r="A3558" t="s">
        <v>4520</v>
      </c>
      <c r="B3558" t="s">
        <v>4524</v>
      </c>
      <c r="C3558" t="str">
        <f t="shared" si="110"/>
        <v>D0494</v>
      </c>
      <c r="D3558">
        <f>VLOOKUP(C3558,Sheet5!F:H,3,)</f>
        <v>18</v>
      </c>
      <c r="E3558" t="s">
        <v>4561</v>
      </c>
      <c r="F3558" t="s">
        <v>4287</v>
      </c>
      <c r="G3558" t="s">
        <v>4562</v>
      </c>
      <c r="H3558" t="s">
        <v>1656</v>
      </c>
      <c r="I3558" t="str">
        <f t="shared" si="111"/>
        <v>D0494OB1SKU00698</v>
      </c>
      <c r="J3558">
        <v>10</v>
      </c>
    </row>
    <row r="3559" spans="1:10" x14ac:dyDescent="0.3">
      <c r="A3559" t="s">
        <v>5517</v>
      </c>
      <c r="B3559" t="s">
        <v>5498</v>
      </c>
      <c r="C3559" t="str">
        <f t="shared" si="110"/>
        <v>D0497</v>
      </c>
      <c r="D3559">
        <f>VLOOKUP(C3559,Sheet5!F:H,3,)</f>
        <v>18</v>
      </c>
      <c r="E3559" t="s">
        <v>5499</v>
      </c>
      <c r="F3559" t="s">
        <v>4315</v>
      </c>
      <c r="G3559" t="s">
        <v>4316</v>
      </c>
      <c r="H3559" t="s">
        <v>4271</v>
      </c>
      <c r="I3559" t="str">
        <f t="shared" si="111"/>
        <v>D0497OB6SKU00809</v>
      </c>
      <c r="J3559">
        <v>3</v>
      </c>
    </row>
    <row r="3560" spans="1:10" x14ac:dyDescent="0.3">
      <c r="A3560" t="s">
        <v>5517</v>
      </c>
      <c r="B3560" t="s">
        <v>5498</v>
      </c>
      <c r="C3560" t="str">
        <f t="shared" si="110"/>
        <v>D0497</v>
      </c>
      <c r="D3560">
        <f>VLOOKUP(C3560,Sheet5!F:H,3,)</f>
        <v>18</v>
      </c>
      <c r="E3560" t="s">
        <v>5499</v>
      </c>
      <c r="F3560" t="s">
        <v>4315</v>
      </c>
      <c r="G3560" t="s">
        <v>4316</v>
      </c>
      <c r="H3560" t="s">
        <v>1478</v>
      </c>
      <c r="I3560" t="str">
        <f t="shared" si="111"/>
        <v>D0497OB6SKU00258</v>
      </c>
      <c r="J3560">
        <v>40</v>
      </c>
    </row>
    <row r="3561" spans="1:10" x14ac:dyDescent="0.3">
      <c r="A3561" t="s">
        <v>5517</v>
      </c>
      <c r="B3561" t="s">
        <v>5498</v>
      </c>
      <c r="C3561" t="str">
        <f t="shared" si="110"/>
        <v>D0497</v>
      </c>
      <c r="D3561">
        <f>VLOOKUP(C3561,Sheet5!F:H,3,)</f>
        <v>18</v>
      </c>
      <c r="E3561" t="s">
        <v>5499</v>
      </c>
      <c r="F3561" t="s">
        <v>4315</v>
      </c>
      <c r="G3561" t="s">
        <v>4316</v>
      </c>
      <c r="H3561" t="s">
        <v>1586</v>
      </c>
      <c r="I3561" t="str">
        <f t="shared" si="111"/>
        <v>D0497OB6SKU00385</v>
      </c>
      <c r="J3561">
        <v>560</v>
      </c>
    </row>
    <row r="3562" spans="1:10" x14ac:dyDescent="0.3">
      <c r="A3562" t="s">
        <v>5517</v>
      </c>
      <c r="B3562" t="s">
        <v>5498</v>
      </c>
      <c r="C3562" t="str">
        <f t="shared" si="110"/>
        <v>D0497</v>
      </c>
      <c r="D3562">
        <f>VLOOKUP(C3562,Sheet5!F:H,3,)</f>
        <v>18</v>
      </c>
      <c r="E3562" t="s">
        <v>5499</v>
      </c>
      <c r="F3562" t="s">
        <v>4315</v>
      </c>
      <c r="G3562" t="s">
        <v>4316</v>
      </c>
      <c r="H3562" t="s">
        <v>2144</v>
      </c>
      <c r="I3562" t="str">
        <f t="shared" si="111"/>
        <v>D0497OB6SKU00323</v>
      </c>
      <c r="J3562">
        <v>2</v>
      </c>
    </row>
    <row r="3563" spans="1:10" x14ac:dyDescent="0.3">
      <c r="A3563" t="s">
        <v>5517</v>
      </c>
      <c r="B3563" t="s">
        <v>5498</v>
      </c>
      <c r="C3563" t="str">
        <f t="shared" si="110"/>
        <v>D0497</v>
      </c>
      <c r="D3563">
        <f>VLOOKUP(C3563,Sheet5!F:H,3,)</f>
        <v>18</v>
      </c>
      <c r="E3563" t="s">
        <v>5499</v>
      </c>
      <c r="F3563" t="s">
        <v>4315</v>
      </c>
      <c r="G3563" t="s">
        <v>4316</v>
      </c>
      <c r="H3563" t="s">
        <v>2238</v>
      </c>
      <c r="I3563" t="str">
        <f t="shared" si="111"/>
        <v>D0497OB6SKU00344</v>
      </c>
      <c r="J3563">
        <v>1</v>
      </c>
    </row>
    <row r="3564" spans="1:10" x14ac:dyDescent="0.3">
      <c r="A3564" t="s">
        <v>5517</v>
      </c>
      <c r="B3564" t="s">
        <v>5498</v>
      </c>
      <c r="C3564" t="str">
        <f t="shared" si="110"/>
        <v>D0497</v>
      </c>
      <c r="D3564">
        <f>VLOOKUP(C3564,Sheet5!F:H,3,)</f>
        <v>18</v>
      </c>
      <c r="E3564" t="s">
        <v>5499</v>
      </c>
      <c r="F3564" t="s">
        <v>4315</v>
      </c>
      <c r="G3564" t="s">
        <v>4316</v>
      </c>
      <c r="H3564" t="s">
        <v>2060</v>
      </c>
      <c r="I3564" t="str">
        <f t="shared" si="111"/>
        <v>D0497OB6SKU00340</v>
      </c>
      <c r="J3564">
        <v>1</v>
      </c>
    </row>
    <row r="3565" spans="1:10" x14ac:dyDescent="0.3">
      <c r="A3565" t="s">
        <v>5517</v>
      </c>
      <c r="B3565" t="s">
        <v>5498</v>
      </c>
      <c r="C3565" t="str">
        <f t="shared" si="110"/>
        <v>D0497</v>
      </c>
      <c r="D3565">
        <f>VLOOKUP(C3565,Sheet5!F:H,3,)</f>
        <v>18</v>
      </c>
      <c r="E3565" t="s">
        <v>5499</v>
      </c>
      <c r="F3565" t="s">
        <v>4315</v>
      </c>
      <c r="G3565" t="s">
        <v>4316</v>
      </c>
      <c r="H3565" t="s">
        <v>2034</v>
      </c>
      <c r="I3565" t="str">
        <f t="shared" si="111"/>
        <v>D0497OB6SKU00691</v>
      </c>
      <c r="J3565">
        <v>5</v>
      </c>
    </row>
    <row r="3566" spans="1:10" x14ac:dyDescent="0.3">
      <c r="A3566" t="s">
        <v>5517</v>
      </c>
      <c r="B3566" t="s">
        <v>5498</v>
      </c>
      <c r="C3566" t="str">
        <f t="shared" si="110"/>
        <v>D0497</v>
      </c>
      <c r="D3566">
        <f>VLOOKUP(C3566,Sheet5!F:H,3,)</f>
        <v>18</v>
      </c>
      <c r="E3566" t="s">
        <v>5499</v>
      </c>
      <c r="F3566" t="s">
        <v>4315</v>
      </c>
      <c r="G3566" t="s">
        <v>4316</v>
      </c>
      <c r="H3566" t="s">
        <v>13</v>
      </c>
      <c r="I3566" t="str">
        <f t="shared" si="111"/>
        <v>D0497OB6SKU00269</v>
      </c>
      <c r="J3566">
        <v>5</v>
      </c>
    </row>
    <row r="3567" spans="1:10" x14ac:dyDescent="0.3">
      <c r="A3567" t="s">
        <v>5517</v>
      </c>
      <c r="B3567" t="s">
        <v>5498</v>
      </c>
      <c r="C3567" t="str">
        <f t="shared" si="110"/>
        <v>D0497</v>
      </c>
      <c r="D3567">
        <f>VLOOKUP(C3567,Sheet5!F:H,3,)</f>
        <v>18</v>
      </c>
      <c r="E3567" t="s">
        <v>5499</v>
      </c>
      <c r="F3567" t="s">
        <v>4315</v>
      </c>
      <c r="G3567" t="s">
        <v>4316</v>
      </c>
      <c r="H3567" t="s">
        <v>2295</v>
      </c>
      <c r="I3567" t="str">
        <f t="shared" si="111"/>
        <v>D0497OB6SKU00237</v>
      </c>
      <c r="J3567">
        <v>10</v>
      </c>
    </row>
    <row r="3568" spans="1:10" x14ac:dyDescent="0.3">
      <c r="A3568" t="s">
        <v>5517</v>
      </c>
      <c r="B3568" t="s">
        <v>5498</v>
      </c>
      <c r="C3568" t="str">
        <f t="shared" si="110"/>
        <v>D0497</v>
      </c>
      <c r="D3568">
        <f>VLOOKUP(C3568,Sheet5!F:H,3,)</f>
        <v>18</v>
      </c>
      <c r="E3568" t="s">
        <v>5499</v>
      </c>
      <c r="F3568" t="s">
        <v>4315</v>
      </c>
      <c r="G3568" t="s">
        <v>4316</v>
      </c>
      <c r="H3568" t="s">
        <v>1635</v>
      </c>
      <c r="I3568" t="str">
        <f t="shared" si="111"/>
        <v>D0497OB6SKU00268</v>
      </c>
      <c r="J3568">
        <v>5</v>
      </c>
    </row>
    <row r="3569" spans="1:10" x14ac:dyDescent="0.3">
      <c r="A3569" t="s">
        <v>5517</v>
      </c>
      <c r="B3569" t="s">
        <v>5498</v>
      </c>
      <c r="C3569" t="str">
        <f t="shared" si="110"/>
        <v>D0497</v>
      </c>
      <c r="D3569">
        <f>VLOOKUP(C3569,Sheet5!F:H,3,)</f>
        <v>18</v>
      </c>
      <c r="E3569" t="s">
        <v>5499</v>
      </c>
      <c r="F3569" t="s">
        <v>4315</v>
      </c>
      <c r="G3569" t="s">
        <v>4316</v>
      </c>
      <c r="H3569" t="s">
        <v>4170</v>
      </c>
      <c r="I3569" t="str">
        <f t="shared" si="111"/>
        <v>D0497OB6SKU00762</v>
      </c>
      <c r="J3569">
        <v>10</v>
      </c>
    </row>
    <row r="3570" spans="1:10" x14ac:dyDescent="0.3">
      <c r="A3570" t="s">
        <v>5517</v>
      </c>
      <c r="B3570" t="s">
        <v>5498</v>
      </c>
      <c r="C3570" t="str">
        <f t="shared" si="110"/>
        <v>D0497</v>
      </c>
      <c r="D3570">
        <f>VLOOKUP(C3570,Sheet5!F:H,3,)</f>
        <v>18</v>
      </c>
      <c r="E3570" t="s">
        <v>5499</v>
      </c>
      <c r="F3570" t="s">
        <v>4315</v>
      </c>
      <c r="G3570" t="s">
        <v>4316</v>
      </c>
      <c r="H3570" t="s">
        <v>2503</v>
      </c>
      <c r="I3570" t="str">
        <f t="shared" si="111"/>
        <v>D0497OB6SKU00723</v>
      </c>
      <c r="J3570">
        <v>30</v>
      </c>
    </row>
    <row r="3571" spans="1:10" x14ac:dyDescent="0.3">
      <c r="A3571" t="s">
        <v>5517</v>
      </c>
      <c r="B3571" t="s">
        <v>5498</v>
      </c>
      <c r="C3571" t="str">
        <f t="shared" si="110"/>
        <v>D0497</v>
      </c>
      <c r="D3571">
        <f>VLOOKUP(C3571,Sheet5!F:H,3,)</f>
        <v>18</v>
      </c>
      <c r="E3571" t="s">
        <v>5499</v>
      </c>
      <c r="F3571" t="s">
        <v>4315</v>
      </c>
      <c r="G3571" t="s">
        <v>4316</v>
      </c>
      <c r="H3571" t="s">
        <v>1628</v>
      </c>
      <c r="I3571" t="str">
        <f t="shared" si="111"/>
        <v>D0497OB6SKU00037</v>
      </c>
      <c r="J3571">
        <v>2</v>
      </c>
    </row>
    <row r="3572" spans="1:10" x14ac:dyDescent="0.3">
      <c r="A3572" t="s">
        <v>5517</v>
      </c>
      <c r="B3572" t="s">
        <v>5500</v>
      </c>
      <c r="C3572" t="str">
        <f t="shared" si="110"/>
        <v>D0497</v>
      </c>
      <c r="D3572">
        <f>VLOOKUP(C3572,Sheet5!F:H,3,)</f>
        <v>18</v>
      </c>
      <c r="E3572" t="s">
        <v>5501</v>
      </c>
      <c r="F3572" t="s">
        <v>4315</v>
      </c>
      <c r="G3572" t="s">
        <v>4316</v>
      </c>
      <c r="H3572" t="s">
        <v>4271</v>
      </c>
      <c r="I3572" t="str">
        <f t="shared" si="111"/>
        <v>D0497OB7SKU00809</v>
      </c>
      <c r="J3572">
        <v>3</v>
      </c>
    </row>
    <row r="3573" spans="1:10" x14ac:dyDescent="0.3">
      <c r="A3573" t="s">
        <v>5517</v>
      </c>
      <c r="B3573" t="s">
        <v>5500</v>
      </c>
      <c r="C3573" t="str">
        <f t="shared" si="110"/>
        <v>D0497</v>
      </c>
      <c r="D3573">
        <f>VLOOKUP(C3573,Sheet5!F:H,3,)</f>
        <v>18</v>
      </c>
      <c r="E3573" t="s">
        <v>5501</v>
      </c>
      <c r="F3573" t="s">
        <v>4315</v>
      </c>
      <c r="G3573" t="s">
        <v>4316</v>
      </c>
      <c r="H3573" t="s">
        <v>1478</v>
      </c>
      <c r="I3573" t="str">
        <f t="shared" si="111"/>
        <v>D0497OB7SKU00258</v>
      </c>
      <c r="J3573">
        <v>40</v>
      </c>
    </row>
    <row r="3574" spans="1:10" x14ac:dyDescent="0.3">
      <c r="A3574" t="s">
        <v>5517</v>
      </c>
      <c r="B3574" t="s">
        <v>5500</v>
      </c>
      <c r="C3574" t="str">
        <f t="shared" si="110"/>
        <v>D0497</v>
      </c>
      <c r="D3574">
        <f>VLOOKUP(C3574,Sheet5!F:H,3,)</f>
        <v>18</v>
      </c>
      <c r="E3574" t="s">
        <v>5501</v>
      </c>
      <c r="F3574" t="s">
        <v>4315</v>
      </c>
      <c r="G3574" t="s">
        <v>4316</v>
      </c>
      <c r="H3574" t="s">
        <v>1586</v>
      </c>
      <c r="I3574" t="str">
        <f t="shared" si="111"/>
        <v>D0497OB7SKU00385</v>
      </c>
      <c r="J3574">
        <v>1760</v>
      </c>
    </row>
    <row r="3575" spans="1:10" x14ac:dyDescent="0.3">
      <c r="A3575" t="s">
        <v>5517</v>
      </c>
      <c r="B3575" t="s">
        <v>5500</v>
      </c>
      <c r="C3575" t="str">
        <f t="shared" si="110"/>
        <v>D0497</v>
      </c>
      <c r="D3575">
        <f>VLOOKUP(C3575,Sheet5!F:H,3,)</f>
        <v>18</v>
      </c>
      <c r="E3575" t="s">
        <v>5501</v>
      </c>
      <c r="F3575" t="s">
        <v>4315</v>
      </c>
      <c r="G3575" t="s">
        <v>4316</v>
      </c>
      <c r="H3575" t="s">
        <v>2144</v>
      </c>
      <c r="I3575" t="str">
        <f t="shared" si="111"/>
        <v>D0497OB7SKU00323</v>
      </c>
      <c r="J3575">
        <v>2</v>
      </c>
    </row>
    <row r="3576" spans="1:10" x14ac:dyDescent="0.3">
      <c r="A3576" t="s">
        <v>5517</v>
      </c>
      <c r="B3576" t="s">
        <v>5500</v>
      </c>
      <c r="C3576" t="str">
        <f t="shared" si="110"/>
        <v>D0497</v>
      </c>
      <c r="D3576">
        <f>VLOOKUP(C3576,Sheet5!F:H,3,)</f>
        <v>18</v>
      </c>
      <c r="E3576" t="s">
        <v>5501</v>
      </c>
      <c r="F3576" t="s">
        <v>4315</v>
      </c>
      <c r="G3576" t="s">
        <v>4316</v>
      </c>
      <c r="H3576" t="s">
        <v>2238</v>
      </c>
      <c r="I3576" t="str">
        <f t="shared" si="111"/>
        <v>D0497OB7SKU00344</v>
      </c>
      <c r="J3576">
        <v>2</v>
      </c>
    </row>
    <row r="3577" spans="1:10" x14ac:dyDescent="0.3">
      <c r="A3577" t="s">
        <v>5517</v>
      </c>
      <c r="B3577" t="s">
        <v>5500</v>
      </c>
      <c r="C3577" t="str">
        <f t="shared" si="110"/>
        <v>D0497</v>
      </c>
      <c r="D3577">
        <f>VLOOKUP(C3577,Sheet5!F:H,3,)</f>
        <v>18</v>
      </c>
      <c r="E3577" t="s">
        <v>5501</v>
      </c>
      <c r="F3577" t="s">
        <v>4315</v>
      </c>
      <c r="G3577" t="s">
        <v>4316</v>
      </c>
      <c r="H3577" t="s">
        <v>2060</v>
      </c>
      <c r="I3577" t="str">
        <f t="shared" si="111"/>
        <v>D0497OB7SKU00340</v>
      </c>
      <c r="J3577">
        <v>2</v>
      </c>
    </row>
    <row r="3578" spans="1:10" x14ac:dyDescent="0.3">
      <c r="A3578" t="s">
        <v>5517</v>
      </c>
      <c r="B3578" t="s">
        <v>5500</v>
      </c>
      <c r="C3578" t="str">
        <f t="shared" si="110"/>
        <v>D0497</v>
      </c>
      <c r="D3578">
        <f>VLOOKUP(C3578,Sheet5!F:H,3,)</f>
        <v>18</v>
      </c>
      <c r="E3578" t="s">
        <v>5501</v>
      </c>
      <c r="F3578" t="s">
        <v>4315</v>
      </c>
      <c r="G3578" t="s">
        <v>4316</v>
      </c>
      <c r="H3578" t="s">
        <v>2034</v>
      </c>
      <c r="I3578" t="str">
        <f t="shared" si="111"/>
        <v>D0497OB7SKU00691</v>
      </c>
      <c r="J3578">
        <v>10</v>
      </c>
    </row>
    <row r="3579" spans="1:10" x14ac:dyDescent="0.3">
      <c r="A3579" t="s">
        <v>5517</v>
      </c>
      <c r="B3579" t="s">
        <v>5500</v>
      </c>
      <c r="C3579" t="str">
        <f t="shared" si="110"/>
        <v>D0497</v>
      </c>
      <c r="D3579">
        <f>VLOOKUP(C3579,Sheet5!F:H,3,)</f>
        <v>18</v>
      </c>
      <c r="E3579" t="s">
        <v>5501</v>
      </c>
      <c r="F3579" t="s">
        <v>4315</v>
      </c>
      <c r="G3579" t="s">
        <v>4316</v>
      </c>
      <c r="H3579" t="s">
        <v>13</v>
      </c>
      <c r="I3579" t="str">
        <f t="shared" si="111"/>
        <v>D0497OB7SKU00269</v>
      </c>
      <c r="J3579">
        <v>10</v>
      </c>
    </row>
    <row r="3580" spans="1:10" x14ac:dyDescent="0.3">
      <c r="A3580" t="s">
        <v>5517</v>
      </c>
      <c r="B3580" t="s">
        <v>5500</v>
      </c>
      <c r="C3580" t="str">
        <f t="shared" si="110"/>
        <v>D0497</v>
      </c>
      <c r="D3580">
        <f>VLOOKUP(C3580,Sheet5!F:H,3,)</f>
        <v>18</v>
      </c>
      <c r="E3580" t="s">
        <v>5501</v>
      </c>
      <c r="F3580" t="s">
        <v>4315</v>
      </c>
      <c r="G3580" t="s">
        <v>4316</v>
      </c>
      <c r="H3580" t="s">
        <v>2295</v>
      </c>
      <c r="I3580" t="str">
        <f t="shared" si="111"/>
        <v>D0497OB7SKU00237</v>
      </c>
      <c r="J3580">
        <v>20</v>
      </c>
    </row>
    <row r="3581" spans="1:10" x14ac:dyDescent="0.3">
      <c r="A3581" t="s">
        <v>5517</v>
      </c>
      <c r="B3581" t="s">
        <v>5500</v>
      </c>
      <c r="C3581" t="str">
        <f t="shared" si="110"/>
        <v>D0497</v>
      </c>
      <c r="D3581">
        <f>VLOOKUP(C3581,Sheet5!F:H,3,)</f>
        <v>18</v>
      </c>
      <c r="E3581" t="s">
        <v>5501</v>
      </c>
      <c r="F3581" t="s">
        <v>4315</v>
      </c>
      <c r="G3581" t="s">
        <v>4316</v>
      </c>
      <c r="H3581" t="s">
        <v>1635</v>
      </c>
      <c r="I3581" t="str">
        <f t="shared" si="111"/>
        <v>D0497OB7SKU00268</v>
      </c>
      <c r="J3581">
        <v>10</v>
      </c>
    </row>
    <row r="3582" spans="1:10" x14ac:dyDescent="0.3">
      <c r="A3582" t="s">
        <v>5517</v>
      </c>
      <c r="B3582" t="s">
        <v>5500</v>
      </c>
      <c r="C3582" t="str">
        <f t="shared" si="110"/>
        <v>D0497</v>
      </c>
      <c r="D3582">
        <f>VLOOKUP(C3582,Sheet5!F:H,3,)</f>
        <v>18</v>
      </c>
      <c r="E3582" t="s">
        <v>5501</v>
      </c>
      <c r="F3582" t="s">
        <v>4315</v>
      </c>
      <c r="G3582" t="s">
        <v>4316</v>
      </c>
      <c r="H3582" t="s">
        <v>4170</v>
      </c>
      <c r="I3582" t="str">
        <f t="shared" si="111"/>
        <v>D0497OB7SKU00762</v>
      </c>
      <c r="J3582">
        <v>15</v>
      </c>
    </row>
    <row r="3583" spans="1:10" x14ac:dyDescent="0.3">
      <c r="A3583" t="s">
        <v>5517</v>
      </c>
      <c r="B3583" t="s">
        <v>5500</v>
      </c>
      <c r="C3583" t="str">
        <f t="shared" si="110"/>
        <v>D0497</v>
      </c>
      <c r="D3583">
        <f>VLOOKUP(C3583,Sheet5!F:H,3,)</f>
        <v>18</v>
      </c>
      <c r="E3583" t="s">
        <v>5501</v>
      </c>
      <c r="F3583" t="s">
        <v>4315</v>
      </c>
      <c r="G3583" t="s">
        <v>4316</v>
      </c>
      <c r="H3583" t="s">
        <v>2503</v>
      </c>
      <c r="I3583" t="str">
        <f t="shared" si="111"/>
        <v>D0497OB7SKU00723</v>
      </c>
      <c r="J3583">
        <v>50</v>
      </c>
    </row>
    <row r="3584" spans="1:10" x14ac:dyDescent="0.3">
      <c r="A3584" t="s">
        <v>5517</v>
      </c>
      <c r="B3584" t="s">
        <v>5500</v>
      </c>
      <c r="C3584" t="str">
        <f t="shared" si="110"/>
        <v>D0497</v>
      </c>
      <c r="D3584">
        <f>VLOOKUP(C3584,Sheet5!F:H,3,)</f>
        <v>18</v>
      </c>
      <c r="E3584" t="s">
        <v>5501</v>
      </c>
      <c r="F3584" t="s">
        <v>4315</v>
      </c>
      <c r="G3584" t="s">
        <v>4316</v>
      </c>
      <c r="H3584" t="s">
        <v>1628</v>
      </c>
      <c r="I3584" t="str">
        <f t="shared" si="111"/>
        <v>D0497OB7SKU00037</v>
      </c>
      <c r="J3584">
        <v>3</v>
      </c>
    </row>
    <row r="3585" spans="1:10" x14ac:dyDescent="0.3">
      <c r="A3585" t="s">
        <v>5517</v>
      </c>
      <c r="B3585" t="s">
        <v>5502</v>
      </c>
      <c r="C3585" t="str">
        <f t="shared" si="110"/>
        <v>D0497</v>
      </c>
      <c r="D3585">
        <f>VLOOKUP(C3585,Sheet5!F:H,3,)</f>
        <v>18</v>
      </c>
      <c r="E3585" t="s">
        <v>5503</v>
      </c>
      <c r="F3585" t="s">
        <v>4315</v>
      </c>
      <c r="G3585" t="s">
        <v>4316</v>
      </c>
      <c r="H3585" t="s">
        <v>4271</v>
      </c>
      <c r="I3585" t="str">
        <f t="shared" si="111"/>
        <v>D0497OB8SKU00809</v>
      </c>
      <c r="J3585">
        <v>3</v>
      </c>
    </row>
    <row r="3586" spans="1:10" x14ac:dyDescent="0.3">
      <c r="A3586" t="s">
        <v>5517</v>
      </c>
      <c r="B3586" t="s">
        <v>5502</v>
      </c>
      <c r="C3586" t="str">
        <f t="shared" ref="C3586:C3649" si="112">LEFT(B3586,5)</f>
        <v>D0497</v>
      </c>
      <c r="D3586">
        <f>VLOOKUP(C3586,Sheet5!F:H,3,)</f>
        <v>18</v>
      </c>
      <c r="E3586" t="s">
        <v>5503</v>
      </c>
      <c r="F3586" t="s">
        <v>4315</v>
      </c>
      <c r="G3586" t="s">
        <v>4316</v>
      </c>
      <c r="H3586" t="s">
        <v>1478</v>
      </c>
      <c r="I3586" t="str">
        <f t="shared" si="111"/>
        <v>D0497OB8SKU00258</v>
      </c>
      <c r="J3586">
        <v>40</v>
      </c>
    </row>
    <row r="3587" spans="1:10" x14ac:dyDescent="0.3">
      <c r="A3587" t="s">
        <v>5517</v>
      </c>
      <c r="B3587" t="s">
        <v>5502</v>
      </c>
      <c r="C3587" t="str">
        <f t="shared" si="112"/>
        <v>D0497</v>
      </c>
      <c r="D3587">
        <f>VLOOKUP(C3587,Sheet5!F:H,3,)</f>
        <v>18</v>
      </c>
      <c r="E3587" t="s">
        <v>5503</v>
      </c>
      <c r="F3587" t="s">
        <v>4315</v>
      </c>
      <c r="G3587" t="s">
        <v>4316</v>
      </c>
      <c r="H3587" t="s">
        <v>1586</v>
      </c>
      <c r="I3587" t="str">
        <f t="shared" ref="I3587:I3650" si="113">B3587&amp;H3587</f>
        <v>D0497OB8SKU00385</v>
      </c>
      <c r="J3587">
        <v>1010</v>
      </c>
    </row>
    <row r="3588" spans="1:10" x14ac:dyDescent="0.3">
      <c r="A3588" t="s">
        <v>5517</v>
      </c>
      <c r="B3588" t="s">
        <v>5502</v>
      </c>
      <c r="C3588" t="str">
        <f t="shared" si="112"/>
        <v>D0497</v>
      </c>
      <c r="D3588">
        <f>VLOOKUP(C3588,Sheet5!F:H,3,)</f>
        <v>18</v>
      </c>
      <c r="E3588" t="s">
        <v>5503</v>
      </c>
      <c r="F3588" t="s">
        <v>4315</v>
      </c>
      <c r="G3588" t="s">
        <v>4316</v>
      </c>
      <c r="H3588" t="s">
        <v>2144</v>
      </c>
      <c r="I3588" t="str">
        <f t="shared" si="113"/>
        <v>D0497OB8SKU00323</v>
      </c>
      <c r="J3588">
        <v>2</v>
      </c>
    </row>
    <row r="3589" spans="1:10" x14ac:dyDescent="0.3">
      <c r="A3589" t="s">
        <v>5517</v>
      </c>
      <c r="B3589" t="s">
        <v>5502</v>
      </c>
      <c r="C3589" t="str">
        <f t="shared" si="112"/>
        <v>D0497</v>
      </c>
      <c r="D3589">
        <f>VLOOKUP(C3589,Sheet5!F:H,3,)</f>
        <v>18</v>
      </c>
      <c r="E3589" t="s">
        <v>5503</v>
      </c>
      <c r="F3589" t="s">
        <v>4315</v>
      </c>
      <c r="G3589" t="s">
        <v>4316</v>
      </c>
      <c r="H3589" t="s">
        <v>2238</v>
      </c>
      <c r="I3589" t="str">
        <f t="shared" si="113"/>
        <v>D0497OB8SKU00344</v>
      </c>
      <c r="J3589">
        <v>2</v>
      </c>
    </row>
    <row r="3590" spans="1:10" x14ac:dyDescent="0.3">
      <c r="A3590" t="s">
        <v>5517</v>
      </c>
      <c r="B3590" t="s">
        <v>5502</v>
      </c>
      <c r="C3590" t="str">
        <f t="shared" si="112"/>
        <v>D0497</v>
      </c>
      <c r="D3590">
        <f>VLOOKUP(C3590,Sheet5!F:H,3,)</f>
        <v>18</v>
      </c>
      <c r="E3590" t="s">
        <v>5503</v>
      </c>
      <c r="F3590" t="s">
        <v>4315</v>
      </c>
      <c r="G3590" t="s">
        <v>4316</v>
      </c>
      <c r="H3590" t="s">
        <v>2060</v>
      </c>
      <c r="I3590" t="str">
        <f t="shared" si="113"/>
        <v>D0497OB8SKU00340</v>
      </c>
      <c r="J3590">
        <v>2</v>
      </c>
    </row>
    <row r="3591" spans="1:10" x14ac:dyDescent="0.3">
      <c r="A3591" t="s">
        <v>5517</v>
      </c>
      <c r="B3591" t="s">
        <v>5502</v>
      </c>
      <c r="C3591" t="str">
        <f t="shared" si="112"/>
        <v>D0497</v>
      </c>
      <c r="D3591">
        <f>VLOOKUP(C3591,Sheet5!F:H,3,)</f>
        <v>18</v>
      </c>
      <c r="E3591" t="s">
        <v>5503</v>
      </c>
      <c r="F3591" t="s">
        <v>4315</v>
      </c>
      <c r="G3591" t="s">
        <v>4316</v>
      </c>
      <c r="H3591" t="s">
        <v>2034</v>
      </c>
      <c r="I3591" t="str">
        <f t="shared" si="113"/>
        <v>D0497OB8SKU00691</v>
      </c>
      <c r="J3591">
        <v>5</v>
      </c>
    </row>
    <row r="3592" spans="1:10" x14ac:dyDescent="0.3">
      <c r="A3592" t="s">
        <v>5517</v>
      </c>
      <c r="B3592" t="s">
        <v>5502</v>
      </c>
      <c r="C3592" t="str">
        <f t="shared" si="112"/>
        <v>D0497</v>
      </c>
      <c r="D3592">
        <f>VLOOKUP(C3592,Sheet5!F:H,3,)</f>
        <v>18</v>
      </c>
      <c r="E3592" t="s">
        <v>5503</v>
      </c>
      <c r="F3592" t="s">
        <v>4315</v>
      </c>
      <c r="G3592" t="s">
        <v>4316</v>
      </c>
      <c r="H3592" t="s">
        <v>13</v>
      </c>
      <c r="I3592" t="str">
        <f t="shared" si="113"/>
        <v>D0497OB8SKU00269</v>
      </c>
      <c r="J3592">
        <v>5</v>
      </c>
    </row>
    <row r="3593" spans="1:10" x14ac:dyDescent="0.3">
      <c r="A3593" t="s">
        <v>5517</v>
      </c>
      <c r="B3593" t="s">
        <v>5502</v>
      </c>
      <c r="C3593" t="str">
        <f t="shared" si="112"/>
        <v>D0497</v>
      </c>
      <c r="D3593">
        <f>VLOOKUP(C3593,Sheet5!F:H,3,)</f>
        <v>18</v>
      </c>
      <c r="E3593" t="s">
        <v>5503</v>
      </c>
      <c r="F3593" t="s">
        <v>4315</v>
      </c>
      <c r="G3593" t="s">
        <v>4316</v>
      </c>
      <c r="H3593" t="s">
        <v>2295</v>
      </c>
      <c r="I3593" t="str">
        <f t="shared" si="113"/>
        <v>D0497OB8SKU00237</v>
      </c>
      <c r="J3593">
        <v>20</v>
      </c>
    </row>
    <row r="3594" spans="1:10" x14ac:dyDescent="0.3">
      <c r="A3594" t="s">
        <v>5517</v>
      </c>
      <c r="B3594" t="s">
        <v>5502</v>
      </c>
      <c r="C3594" t="str">
        <f t="shared" si="112"/>
        <v>D0497</v>
      </c>
      <c r="D3594">
        <f>VLOOKUP(C3594,Sheet5!F:H,3,)</f>
        <v>18</v>
      </c>
      <c r="E3594" t="s">
        <v>5503</v>
      </c>
      <c r="F3594" t="s">
        <v>4315</v>
      </c>
      <c r="G3594" t="s">
        <v>4316</v>
      </c>
      <c r="H3594" t="s">
        <v>1635</v>
      </c>
      <c r="I3594" t="str">
        <f t="shared" si="113"/>
        <v>D0497OB8SKU00268</v>
      </c>
      <c r="J3594">
        <v>10</v>
      </c>
    </row>
    <row r="3595" spans="1:10" x14ac:dyDescent="0.3">
      <c r="A3595" t="s">
        <v>5517</v>
      </c>
      <c r="B3595" t="s">
        <v>5502</v>
      </c>
      <c r="C3595" t="str">
        <f t="shared" si="112"/>
        <v>D0497</v>
      </c>
      <c r="D3595">
        <f>VLOOKUP(C3595,Sheet5!F:H,3,)</f>
        <v>18</v>
      </c>
      <c r="E3595" t="s">
        <v>5503</v>
      </c>
      <c r="F3595" t="s">
        <v>4315</v>
      </c>
      <c r="G3595" t="s">
        <v>4316</v>
      </c>
      <c r="H3595" t="s">
        <v>4170</v>
      </c>
      <c r="I3595" t="str">
        <f t="shared" si="113"/>
        <v>D0497OB8SKU00762</v>
      </c>
      <c r="J3595">
        <v>15</v>
      </c>
    </row>
    <row r="3596" spans="1:10" x14ac:dyDescent="0.3">
      <c r="A3596" t="s">
        <v>5517</v>
      </c>
      <c r="B3596" t="s">
        <v>5502</v>
      </c>
      <c r="C3596" t="str">
        <f t="shared" si="112"/>
        <v>D0497</v>
      </c>
      <c r="D3596">
        <f>VLOOKUP(C3596,Sheet5!F:H,3,)</f>
        <v>18</v>
      </c>
      <c r="E3596" t="s">
        <v>5503</v>
      </c>
      <c r="F3596" t="s">
        <v>4315</v>
      </c>
      <c r="G3596" t="s">
        <v>4316</v>
      </c>
      <c r="H3596" t="s">
        <v>2503</v>
      </c>
      <c r="I3596" t="str">
        <f t="shared" si="113"/>
        <v>D0497OB8SKU00723</v>
      </c>
      <c r="J3596">
        <v>50</v>
      </c>
    </row>
    <row r="3597" spans="1:10" x14ac:dyDescent="0.3">
      <c r="A3597" t="s">
        <v>5517</v>
      </c>
      <c r="B3597" t="s">
        <v>5502</v>
      </c>
      <c r="C3597" t="str">
        <f t="shared" si="112"/>
        <v>D0497</v>
      </c>
      <c r="D3597">
        <f>VLOOKUP(C3597,Sheet5!F:H,3,)</f>
        <v>18</v>
      </c>
      <c r="E3597" t="s">
        <v>5503</v>
      </c>
      <c r="F3597" t="s">
        <v>4315</v>
      </c>
      <c r="G3597" t="s">
        <v>4316</v>
      </c>
      <c r="H3597" t="s">
        <v>1628</v>
      </c>
      <c r="I3597" t="str">
        <f t="shared" si="113"/>
        <v>D0497OB8SKU00037</v>
      </c>
      <c r="J3597">
        <v>3</v>
      </c>
    </row>
    <row r="3598" spans="1:10" x14ac:dyDescent="0.3">
      <c r="A3598" t="s">
        <v>5517</v>
      </c>
      <c r="B3598" t="s">
        <v>5504</v>
      </c>
      <c r="C3598" t="str">
        <f t="shared" si="112"/>
        <v>D0497</v>
      </c>
      <c r="D3598">
        <f>VLOOKUP(C3598,Sheet5!F:H,3,)</f>
        <v>18</v>
      </c>
      <c r="E3598" t="s">
        <v>5505</v>
      </c>
      <c r="F3598" t="s">
        <v>4315</v>
      </c>
      <c r="G3598" t="s">
        <v>4316</v>
      </c>
      <c r="H3598" t="s">
        <v>4271</v>
      </c>
      <c r="I3598" t="str">
        <f t="shared" si="113"/>
        <v>D0497OB9SKU00809</v>
      </c>
      <c r="J3598">
        <v>3</v>
      </c>
    </row>
    <row r="3599" spans="1:10" x14ac:dyDescent="0.3">
      <c r="A3599" t="s">
        <v>5517</v>
      </c>
      <c r="B3599" t="s">
        <v>5504</v>
      </c>
      <c r="C3599" t="str">
        <f t="shared" si="112"/>
        <v>D0497</v>
      </c>
      <c r="D3599">
        <f>VLOOKUP(C3599,Sheet5!F:H,3,)</f>
        <v>18</v>
      </c>
      <c r="E3599" t="s">
        <v>5505</v>
      </c>
      <c r="F3599" t="s">
        <v>4315</v>
      </c>
      <c r="G3599" t="s">
        <v>4316</v>
      </c>
      <c r="H3599" t="s">
        <v>1478</v>
      </c>
      <c r="I3599" t="str">
        <f t="shared" si="113"/>
        <v>D0497OB9SKU00258</v>
      </c>
      <c r="J3599">
        <v>40</v>
      </c>
    </row>
    <row r="3600" spans="1:10" x14ac:dyDescent="0.3">
      <c r="A3600" t="s">
        <v>5517</v>
      </c>
      <c r="B3600" t="s">
        <v>5504</v>
      </c>
      <c r="C3600" t="str">
        <f t="shared" si="112"/>
        <v>D0497</v>
      </c>
      <c r="D3600">
        <f>VLOOKUP(C3600,Sheet5!F:H,3,)</f>
        <v>18</v>
      </c>
      <c r="E3600" t="s">
        <v>5505</v>
      </c>
      <c r="F3600" t="s">
        <v>4315</v>
      </c>
      <c r="G3600" t="s">
        <v>4316</v>
      </c>
      <c r="H3600" t="s">
        <v>1586</v>
      </c>
      <c r="I3600" t="str">
        <f t="shared" si="113"/>
        <v>D0497OB9SKU00385</v>
      </c>
      <c r="J3600">
        <v>410</v>
      </c>
    </row>
    <row r="3601" spans="1:10" x14ac:dyDescent="0.3">
      <c r="A3601" t="s">
        <v>5517</v>
      </c>
      <c r="B3601" t="s">
        <v>5504</v>
      </c>
      <c r="C3601" t="str">
        <f t="shared" si="112"/>
        <v>D0497</v>
      </c>
      <c r="D3601">
        <f>VLOOKUP(C3601,Sheet5!F:H,3,)</f>
        <v>18</v>
      </c>
      <c r="E3601" t="s">
        <v>5505</v>
      </c>
      <c r="F3601" t="s">
        <v>4315</v>
      </c>
      <c r="G3601" t="s">
        <v>4316</v>
      </c>
      <c r="H3601" t="s">
        <v>2144</v>
      </c>
      <c r="I3601" t="str">
        <f t="shared" si="113"/>
        <v>D0497OB9SKU00323</v>
      </c>
      <c r="J3601">
        <v>2</v>
      </c>
    </row>
    <row r="3602" spans="1:10" x14ac:dyDescent="0.3">
      <c r="A3602" t="s">
        <v>5517</v>
      </c>
      <c r="B3602" t="s">
        <v>5504</v>
      </c>
      <c r="C3602" t="str">
        <f t="shared" si="112"/>
        <v>D0497</v>
      </c>
      <c r="D3602">
        <f>VLOOKUP(C3602,Sheet5!F:H,3,)</f>
        <v>18</v>
      </c>
      <c r="E3602" t="s">
        <v>5505</v>
      </c>
      <c r="F3602" t="s">
        <v>4315</v>
      </c>
      <c r="G3602" t="s">
        <v>4316</v>
      </c>
      <c r="H3602" t="s">
        <v>2238</v>
      </c>
      <c r="I3602" t="str">
        <f t="shared" si="113"/>
        <v>D0497OB9SKU00344</v>
      </c>
      <c r="J3602">
        <v>2</v>
      </c>
    </row>
    <row r="3603" spans="1:10" x14ac:dyDescent="0.3">
      <c r="A3603" t="s">
        <v>5517</v>
      </c>
      <c r="B3603" t="s">
        <v>5504</v>
      </c>
      <c r="C3603" t="str">
        <f t="shared" si="112"/>
        <v>D0497</v>
      </c>
      <c r="D3603">
        <f>VLOOKUP(C3603,Sheet5!F:H,3,)</f>
        <v>18</v>
      </c>
      <c r="E3603" t="s">
        <v>5505</v>
      </c>
      <c r="F3603" t="s">
        <v>4315</v>
      </c>
      <c r="G3603" t="s">
        <v>4316</v>
      </c>
      <c r="H3603" t="s">
        <v>2060</v>
      </c>
      <c r="I3603" t="str">
        <f t="shared" si="113"/>
        <v>D0497OB9SKU00340</v>
      </c>
      <c r="J3603">
        <v>2</v>
      </c>
    </row>
    <row r="3604" spans="1:10" x14ac:dyDescent="0.3">
      <c r="A3604" t="s">
        <v>5517</v>
      </c>
      <c r="B3604" t="s">
        <v>5504</v>
      </c>
      <c r="C3604" t="str">
        <f t="shared" si="112"/>
        <v>D0497</v>
      </c>
      <c r="D3604">
        <f>VLOOKUP(C3604,Sheet5!F:H,3,)</f>
        <v>18</v>
      </c>
      <c r="E3604" t="s">
        <v>5505</v>
      </c>
      <c r="F3604" t="s">
        <v>4315</v>
      </c>
      <c r="G3604" t="s">
        <v>4316</v>
      </c>
      <c r="H3604" t="s">
        <v>2034</v>
      </c>
      <c r="I3604" t="str">
        <f t="shared" si="113"/>
        <v>D0497OB9SKU00691</v>
      </c>
      <c r="J3604">
        <v>5</v>
      </c>
    </row>
    <row r="3605" spans="1:10" x14ac:dyDescent="0.3">
      <c r="A3605" t="s">
        <v>5517</v>
      </c>
      <c r="B3605" t="s">
        <v>5504</v>
      </c>
      <c r="C3605" t="str">
        <f t="shared" si="112"/>
        <v>D0497</v>
      </c>
      <c r="D3605">
        <f>VLOOKUP(C3605,Sheet5!F:H,3,)</f>
        <v>18</v>
      </c>
      <c r="E3605" t="s">
        <v>5505</v>
      </c>
      <c r="F3605" t="s">
        <v>4315</v>
      </c>
      <c r="G3605" t="s">
        <v>4316</v>
      </c>
      <c r="H3605" t="s">
        <v>13</v>
      </c>
      <c r="I3605" t="str">
        <f t="shared" si="113"/>
        <v>D0497OB9SKU00269</v>
      </c>
      <c r="J3605">
        <v>5</v>
      </c>
    </row>
    <row r="3606" spans="1:10" x14ac:dyDescent="0.3">
      <c r="A3606" t="s">
        <v>5517</v>
      </c>
      <c r="B3606" t="s">
        <v>5504</v>
      </c>
      <c r="C3606" t="str">
        <f t="shared" si="112"/>
        <v>D0497</v>
      </c>
      <c r="D3606">
        <f>VLOOKUP(C3606,Sheet5!F:H,3,)</f>
        <v>18</v>
      </c>
      <c r="E3606" t="s">
        <v>5505</v>
      </c>
      <c r="F3606" t="s">
        <v>4315</v>
      </c>
      <c r="G3606" t="s">
        <v>4316</v>
      </c>
      <c r="H3606" t="s">
        <v>2295</v>
      </c>
      <c r="I3606" t="str">
        <f t="shared" si="113"/>
        <v>D0497OB9SKU00237</v>
      </c>
      <c r="J3606">
        <v>15</v>
      </c>
    </row>
    <row r="3607" spans="1:10" x14ac:dyDescent="0.3">
      <c r="A3607" t="s">
        <v>5517</v>
      </c>
      <c r="B3607" t="s">
        <v>5504</v>
      </c>
      <c r="C3607" t="str">
        <f t="shared" si="112"/>
        <v>D0497</v>
      </c>
      <c r="D3607">
        <f>VLOOKUP(C3607,Sheet5!F:H,3,)</f>
        <v>18</v>
      </c>
      <c r="E3607" t="s">
        <v>5505</v>
      </c>
      <c r="F3607" t="s">
        <v>4315</v>
      </c>
      <c r="G3607" t="s">
        <v>4316</v>
      </c>
      <c r="H3607" t="s">
        <v>1635</v>
      </c>
      <c r="I3607" t="str">
        <f t="shared" si="113"/>
        <v>D0497OB9SKU00268</v>
      </c>
      <c r="J3607">
        <v>5</v>
      </c>
    </row>
    <row r="3608" spans="1:10" x14ac:dyDescent="0.3">
      <c r="A3608" t="s">
        <v>5517</v>
      </c>
      <c r="B3608" t="s">
        <v>5504</v>
      </c>
      <c r="C3608" t="str">
        <f t="shared" si="112"/>
        <v>D0497</v>
      </c>
      <c r="D3608">
        <f>VLOOKUP(C3608,Sheet5!F:H,3,)</f>
        <v>18</v>
      </c>
      <c r="E3608" t="s">
        <v>5505</v>
      </c>
      <c r="F3608" t="s">
        <v>4315</v>
      </c>
      <c r="G3608" t="s">
        <v>4316</v>
      </c>
      <c r="H3608" t="s">
        <v>4170</v>
      </c>
      <c r="I3608" t="str">
        <f t="shared" si="113"/>
        <v>D0497OB9SKU00762</v>
      </c>
      <c r="J3608">
        <v>10</v>
      </c>
    </row>
    <row r="3609" spans="1:10" x14ac:dyDescent="0.3">
      <c r="A3609" t="s">
        <v>5517</v>
      </c>
      <c r="B3609" t="s">
        <v>5504</v>
      </c>
      <c r="C3609" t="str">
        <f t="shared" si="112"/>
        <v>D0497</v>
      </c>
      <c r="D3609">
        <f>VLOOKUP(C3609,Sheet5!F:H,3,)</f>
        <v>18</v>
      </c>
      <c r="E3609" t="s">
        <v>5505</v>
      </c>
      <c r="F3609" t="s">
        <v>4315</v>
      </c>
      <c r="G3609" t="s">
        <v>4316</v>
      </c>
      <c r="H3609" t="s">
        <v>2503</v>
      </c>
      <c r="I3609" t="str">
        <f t="shared" si="113"/>
        <v>D0497OB9SKU00723</v>
      </c>
      <c r="J3609">
        <v>40</v>
      </c>
    </row>
    <row r="3610" spans="1:10" x14ac:dyDescent="0.3">
      <c r="A3610" t="s">
        <v>5517</v>
      </c>
      <c r="B3610" t="s">
        <v>5504</v>
      </c>
      <c r="C3610" t="str">
        <f t="shared" si="112"/>
        <v>D0497</v>
      </c>
      <c r="D3610">
        <f>VLOOKUP(C3610,Sheet5!F:H,3,)</f>
        <v>18</v>
      </c>
      <c r="E3610" t="s">
        <v>5505</v>
      </c>
      <c r="F3610" t="s">
        <v>4315</v>
      </c>
      <c r="G3610" t="s">
        <v>4316</v>
      </c>
      <c r="H3610" t="s">
        <v>1628</v>
      </c>
      <c r="I3610" t="str">
        <f t="shared" si="113"/>
        <v>D0497OB9SKU00037</v>
      </c>
      <c r="J3610">
        <v>2</v>
      </c>
    </row>
    <row r="3611" spans="1:10" x14ac:dyDescent="0.3">
      <c r="A3611" t="s">
        <v>5517</v>
      </c>
      <c r="B3611" t="s">
        <v>5506</v>
      </c>
      <c r="C3611" t="str">
        <f t="shared" si="112"/>
        <v>D0497</v>
      </c>
      <c r="D3611">
        <f>VLOOKUP(C3611,Sheet5!F:H,3,)</f>
        <v>18</v>
      </c>
      <c r="E3611" t="s">
        <v>5507</v>
      </c>
      <c r="F3611" t="s">
        <v>4315</v>
      </c>
      <c r="G3611" t="s">
        <v>4316</v>
      </c>
      <c r="H3611" t="s">
        <v>4271</v>
      </c>
      <c r="I3611" t="str">
        <f t="shared" si="113"/>
        <v>D0497OB10SKU00809</v>
      </c>
      <c r="J3611">
        <v>3</v>
      </c>
    </row>
    <row r="3612" spans="1:10" x14ac:dyDescent="0.3">
      <c r="A3612" t="s">
        <v>5517</v>
      </c>
      <c r="B3612" t="s">
        <v>5506</v>
      </c>
      <c r="C3612" t="str">
        <f t="shared" si="112"/>
        <v>D0497</v>
      </c>
      <c r="D3612">
        <f>VLOOKUP(C3612,Sheet5!F:H,3,)</f>
        <v>18</v>
      </c>
      <c r="E3612" t="s">
        <v>5507</v>
      </c>
      <c r="F3612" t="s">
        <v>4315</v>
      </c>
      <c r="G3612" t="s">
        <v>4316</v>
      </c>
      <c r="H3612" t="s">
        <v>1478</v>
      </c>
      <c r="I3612" t="str">
        <f t="shared" si="113"/>
        <v>D0497OB10SKU00258</v>
      </c>
      <c r="J3612">
        <v>40</v>
      </c>
    </row>
    <row r="3613" spans="1:10" x14ac:dyDescent="0.3">
      <c r="A3613" t="s">
        <v>5517</v>
      </c>
      <c r="B3613" t="s">
        <v>5506</v>
      </c>
      <c r="C3613" t="str">
        <f t="shared" si="112"/>
        <v>D0497</v>
      </c>
      <c r="D3613">
        <f>VLOOKUP(C3613,Sheet5!F:H,3,)</f>
        <v>18</v>
      </c>
      <c r="E3613" t="s">
        <v>5507</v>
      </c>
      <c r="F3613" t="s">
        <v>4315</v>
      </c>
      <c r="G3613" t="s">
        <v>4316</v>
      </c>
      <c r="H3613" t="s">
        <v>1586</v>
      </c>
      <c r="I3613" t="str">
        <f t="shared" si="113"/>
        <v>D0497OB10SKU00385</v>
      </c>
      <c r="J3613">
        <v>260</v>
      </c>
    </row>
    <row r="3614" spans="1:10" x14ac:dyDescent="0.3">
      <c r="A3614" t="s">
        <v>5517</v>
      </c>
      <c r="B3614" t="s">
        <v>5506</v>
      </c>
      <c r="C3614" t="str">
        <f t="shared" si="112"/>
        <v>D0497</v>
      </c>
      <c r="D3614">
        <f>VLOOKUP(C3614,Sheet5!F:H,3,)</f>
        <v>18</v>
      </c>
      <c r="E3614" t="s">
        <v>5507</v>
      </c>
      <c r="F3614" t="s">
        <v>4315</v>
      </c>
      <c r="G3614" t="s">
        <v>4316</v>
      </c>
      <c r="H3614" t="s">
        <v>2144</v>
      </c>
      <c r="I3614" t="str">
        <f t="shared" si="113"/>
        <v>D0497OB10SKU00323</v>
      </c>
      <c r="J3614">
        <v>1</v>
      </c>
    </row>
    <row r="3615" spans="1:10" x14ac:dyDescent="0.3">
      <c r="A3615" t="s">
        <v>5517</v>
      </c>
      <c r="B3615" t="s">
        <v>5506</v>
      </c>
      <c r="C3615" t="str">
        <f t="shared" si="112"/>
        <v>D0497</v>
      </c>
      <c r="D3615">
        <f>VLOOKUP(C3615,Sheet5!F:H,3,)</f>
        <v>18</v>
      </c>
      <c r="E3615" t="s">
        <v>5507</v>
      </c>
      <c r="F3615" t="s">
        <v>4315</v>
      </c>
      <c r="G3615" t="s">
        <v>4316</v>
      </c>
      <c r="H3615" t="s">
        <v>2238</v>
      </c>
      <c r="I3615" t="str">
        <f t="shared" si="113"/>
        <v>D0497OB10SKU00344</v>
      </c>
      <c r="J3615">
        <v>1</v>
      </c>
    </row>
    <row r="3616" spans="1:10" x14ac:dyDescent="0.3">
      <c r="A3616" t="s">
        <v>5517</v>
      </c>
      <c r="B3616" t="s">
        <v>5506</v>
      </c>
      <c r="C3616" t="str">
        <f t="shared" si="112"/>
        <v>D0497</v>
      </c>
      <c r="D3616">
        <f>VLOOKUP(C3616,Sheet5!F:H,3,)</f>
        <v>18</v>
      </c>
      <c r="E3616" t="s">
        <v>5507</v>
      </c>
      <c r="F3616" t="s">
        <v>4315</v>
      </c>
      <c r="G3616" t="s">
        <v>4316</v>
      </c>
      <c r="H3616" t="s">
        <v>2060</v>
      </c>
      <c r="I3616" t="str">
        <f t="shared" si="113"/>
        <v>D0497OB10SKU00340</v>
      </c>
      <c r="J3616">
        <v>1</v>
      </c>
    </row>
    <row r="3617" spans="1:10" x14ac:dyDescent="0.3">
      <c r="A3617" t="s">
        <v>5517</v>
      </c>
      <c r="B3617" t="s">
        <v>5506</v>
      </c>
      <c r="C3617" t="str">
        <f t="shared" si="112"/>
        <v>D0497</v>
      </c>
      <c r="D3617">
        <f>VLOOKUP(C3617,Sheet5!F:H,3,)</f>
        <v>18</v>
      </c>
      <c r="E3617" t="s">
        <v>5507</v>
      </c>
      <c r="F3617" t="s">
        <v>4315</v>
      </c>
      <c r="G3617" t="s">
        <v>4316</v>
      </c>
      <c r="H3617" t="s">
        <v>2034</v>
      </c>
      <c r="I3617" t="str">
        <f t="shared" si="113"/>
        <v>D0497OB10SKU00691</v>
      </c>
      <c r="J3617">
        <v>5</v>
      </c>
    </row>
    <row r="3618" spans="1:10" x14ac:dyDescent="0.3">
      <c r="A3618" t="s">
        <v>5517</v>
      </c>
      <c r="B3618" t="s">
        <v>5506</v>
      </c>
      <c r="C3618" t="str">
        <f t="shared" si="112"/>
        <v>D0497</v>
      </c>
      <c r="D3618">
        <f>VLOOKUP(C3618,Sheet5!F:H,3,)</f>
        <v>18</v>
      </c>
      <c r="E3618" t="s">
        <v>5507</v>
      </c>
      <c r="F3618" t="s">
        <v>4315</v>
      </c>
      <c r="G3618" t="s">
        <v>4316</v>
      </c>
      <c r="H3618" t="s">
        <v>13</v>
      </c>
      <c r="I3618" t="str">
        <f t="shared" si="113"/>
        <v>D0497OB10SKU00269</v>
      </c>
      <c r="J3618">
        <v>5</v>
      </c>
    </row>
    <row r="3619" spans="1:10" x14ac:dyDescent="0.3">
      <c r="A3619" t="s">
        <v>5517</v>
      </c>
      <c r="B3619" t="s">
        <v>5506</v>
      </c>
      <c r="C3619" t="str">
        <f t="shared" si="112"/>
        <v>D0497</v>
      </c>
      <c r="D3619">
        <f>VLOOKUP(C3619,Sheet5!F:H,3,)</f>
        <v>18</v>
      </c>
      <c r="E3619" t="s">
        <v>5507</v>
      </c>
      <c r="F3619" t="s">
        <v>4315</v>
      </c>
      <c r="G3619" t="s">
        <v>4316</v>
      </c>
      <c r="H3619" t="s">
        <v>2295</v>
      </c>
      <c r="I3619" t="str">
        <f t="shared" si="113"/>
        <v>D0497OB10SKU00237</v>
      </c>
      <c r="J3619">
        <v>10</v>
      </c>
    </row>
    <row r="3620" spans="1:10" x14ac:dyDescent="0.3">
      <c r="A3620" t="s">
        <v>5517</v>
      </c>
      <c r="B3620" t="s">
        <v>5506</v>
      </c>
      <c r="C3620" t="str">
        <f t="shared" si="112"/>
        <v>D0497</v>
      </c>
      <c r="D3620">
        <f>VLOOKUP(C3620,Sheet5!F:H,3,)</f>
        <v>18</v>
      </c>
      <c r="E3620" t="s">
        <v>5507</v>
      </c>
      <c r="F3620" t="s">
        <v>4315</v>
      </c>
      <c r="G3620" t="s">
        <v>4316</v>
      </c>
      <c r="H3620" t="s">
        <v>1635</v>
      </c>
      <c r="I3620" t="str">
        <f t="shared" si="113"/>
        <v>D0497OB10SKU00268</v>
      </c>
      <c r="J3620">
        <v>5</v>
      </c>
    </row>
    <row r="3621" spans="1:10" x14ac:dyDescent="0.3">
      <c r="A3621" t="s">
        <v>5517</v>
      </c>
      <c r="B3621" t="s">
        <v>5506</v>
      </c>
      <c r="C3621" t="str">
        <f t="shared" si="112"/>
        <v>D0497</v>
      </c>
      <c r="D3621">
        <f>VLOOKUP(C3621,Sheet5!F:H,3,)</f>
        <v>18</v>
      </c>
      <c r="E3621" t="s">
        <v>5507</v>
      </c>
      <c r="F3621" t="s">
        <v>4315</v>
      </c>
      <c r="G3621" t="s">
        <v>4316</v>
      </c>
      <c r="H3621" t="s">
        <v>4170</v>
      </c>
      <c r="I3621" t="str">
        <f t="shared" si="113"/>
        <v>D0497OB10SKU00762</v>
      </c>
      <c r="J3621">
        <v>10</v>
      </c>
    </row>
    <row r="3622" spans="1:10" x14ac:dyDescent="0.3">
      <c r="A3622" t="s">
        <v>5517</v>
      </c>
      <c r="B3622" t="s">
        <v>5506</v>
      </c>
      <c r="C3622" t="str">
        <f t="shared" si="112"/>
        <v>D0497</v>
      </c>
      <c r="D3622">
        <f>VLOOKUP(C3622,Sheet5!F:H,3,)</f>
        <v>18</v>
      </c>
      <c r="E3622" t="s">
        <v>5507</v>
      </c>
      <c r="F3622" t="s">
        <v>4315</v>
      </c>
      <c r="G3622" t="s">
        <v>4316</v>
      </c>
      <c r="H3622" t="s">
        <v>2503</v>
      </c>
      <c r="I3622" t="str">
        <f t="shared" si="113"/>
        <v>D0497OB10SKU00723</v>
      </c>
      <c r="J3622">
        <v>30</v>
      </c>
    </row>
    <row r="3623" spans="1:10" x14ac:dyDescent="0.3">
      <c r="A3623" t="s">
        <v>5517</v>
      </c>
      <c r="B3623" t="s">
        <v>5506</v>
      </c>
      <c r="C3623" t="str">
        <f t="shared" si="112"/>
        <v>D0497</v>
      </c>
      <c r="D3623">
        <f>VLOOKUP(C3623,Sheet5!F:H,3,)</f>
        <v>18</v>
      </c>
      <c r="E3623" t="s">
        <v>5507</v>
      </c>
      <c r="F3623" t="s">
        <v>4315</v>
      </c>
      <c r="G3623" t="s">
        <v>4316</v>
      </c>
      <c r="H3623" t="s">
        <v>1628</v>
      </c>
      <c r="I3623" t="str">
        <f t="shared" si="113"/>
        <v>D0497OB10SKU00037</v>
      </c>
      <c r="J3623">
        <v>2</v>
      </c>
    </row>
    <row r="3624" spans="1:10" x14ac:dyDescent="0.3">
      <c r="A3624" t="s">
        <v>4403</v>
      </c>
      <c r="B3624" t="s">
        <v>4831</v>
      </c>
      <c r="C3624" t="str">
        <f t="shared" si="112"/>
        <v>D0498</v>
      </c>
      <c r="D3624">
        <f>VLOOKUP(C3624,Sheet5!F:H,3,)</f>
        <v>18</v>
      </c>
      <c r="E3624" t="s">
        <v>4867</v>
      </c>
      <c r="F3624" t="s">
        <v>4868</v>
      </c>
      <c r="G3624" t="s">
        <v>38</v>
      </c>
      <c r="H3624" t="s">
        <v>11</v>
      </c>
      <c r="I3624" t="str">
        <f t="shared" si="113"/>
        <v>D0498OB1SKU00300</v>
      </c>
      <c r="J3624">
        <v>140</v>
      </c>
    </row>
    <row r="3625" spans="1:10" x14ac:dyDescent="0.3">
      <c r="A3625" t="s">
        <v>5332</v>
      </c>
      <c r="B3625" t="s">
        <v>5307</v>
      </c>
      <c r="C3625" t="str">
        <f t="shared" si="112"/>
        <v>D0499</v>
      </c>
      <c r="D3625">
        <f>VLOOKUP(C3625,Sheet5!F:H,3,)</f>
        <v>18</v>
      </c>
      <c r="E3625" t="s">
        <v>5324</v>
      </c>
      <c r="F3625" t="s">
        <v>5325</v>
      </c>
      <c r="G3625" t="s">
        <v>5326</v>
      </c>
      <c r="H3625" t="s">
        <v>11</v>
      </c>
      <c r="I3625" t="str">
        <f t="shared" si="113"/>
        <v>D0499OB1SKU00300</v>
      </c>
      <c r="J3625">
        <v>250</v>
      </c>
    </row>
    <row r="3626" spans="1:10" x14ac:dyDescent="0.3">
      <c r="A3626" t="s">
        <v>5332</v>
      </c>
      <c r="B3626" t="s">
        <v>5307</v>
      </c>
      <c r="C3626" t="str">
        <f t="shared" si="112"/>
        <v>D0499</v>
      </c>
      <c r="D3626">
        <f>VLOOKUP(C3626,Sheet5!F:H,3,)</f>
        <v>18</v>
      </c>
      <c r="E3626" t="s">
        <v>5324</v>
      </c>
      <c r="F3626" t="s">
        <v>5325</v>
      </c>
      <c r="G3626" t="s">
        <v>5326</v>
      </c>
      <c r="H3626" t="s">
        <v>13</v>
      </c>
      <c r="I3626" t="str">
        <f t="shared" si="113"/>
        <v>D0499OB1SKU00269</v>
      </c>
      <c r="J3626">
        <v>3</v>
      </c>
    </row>
    <row r="3627" spans="1:10" x14ac:dyDescent="0.3">
      <c r="A3627" t="s">
        <v>5332</v>
      </c>
      <c r="B3627" t="s">
        <v>5307</v>
      </c>
      <c r="C3627" t="str">
        <f t="shared" si="112"/>
        <v>D0499</v>
      </c>
      <c r="D3627">
        <f>VLOOKUP(C3627,Sheet5!F:H,3,)</f>
        <v>18</v>
      </c>
      <c r="E3627" t="s">
        <v>5324</v>
      </c>
      <c r="F3627" t="s">
        <v>5325</v>
      </c>
      <c r="G3627" t="s">
        <v>5326</v>
      </c>
      <c r="H3627" t="s">
        <v>1954</v>
      </c>
      <c r="I3627" t="str">
        <f t="shared" si="113"/>
        <v>D0499OB1SKU00428</v>
      </c>
      <c r="J3627">
        <v>5</v>
      </c>
    </row>
    <row r="3628" spans="1:10" x14ac:dyDescent="0.3">
      <c r="A3628" t="s">
        <v>5071</v>
      </c>
      <c r="B3628" t="s">
        <v>4982</v>
      </c>
      <c r="C3628" t="str">
        <f t="shared" si="112"/>
        <v>D0500</v>
      </c>
      <c r="D3628">
        <f>VLOOKUP(C3628,Sheet5!F:H,3,)</f>
        <v>18</v>
      </c>
      <c r="E3628" t="s">
        <v>4121</v>
      </c>
      <c r="F3628" t="s">
        <v>5017</v>
      </c>
      <c r="G3628" t="s">
        <v>5018</v>
      </c>
      <c r="H3628" t="s">
        <v>11</v>
      </c>
      <c r="I3628" t="str">
        <f t="shared" si="113"/>
        <v>D0500OB1SKU00300</v>
      </c>
      <c r="J3628">
        <v>100</v>
      </c>
    </row>
    <row r="3629" spans="1:10" x14ac:dyDescent="0.3">
      <c r="A3629" t="s">
        <v>5071</v>
      </c>
      <c r="B3629" t="s">
        <v>4982</v>
      </c>
      <c r="C3629" t="str">
        <f t="shared" si="112"/>
        <v>D0500</v>
      </c>
      <c r="D3629">
        <f>VLOOKUP(C3629,Sheet5!F:H,3,)</f>
        <v>18</v>
      </c>
      <c r="E3629" t="s">
        <v>4121</v>
      </c>
      <c r="F3629" t="s">
        <v>5017</v>
      </c>
      <c r="G3629" t="s">
        <v>5018</v>
      </c>
      <c r="H3629" t="s">
        <v>1656</v>
      </c>
      <c r="I3629" t="str">
        <f t="shared" si="113"/>
        <v>D0500OB1SKU00698</v>
      </c>
      <c r="J3629">
        <v>1</v>
      </c>
    </row>
    <row r="3630" spans="1:10" x14ac:dyDescent="0.3">
      <c r="A3630" t="s">
        <v>5071</v>
      </c>
      <c r="B3630" t="s">
        <v>4982</v>
      </c>
      <c r="C3630" t="str">
        <f t="shared" si="112"/>
        <v>D0500</v>
      </c>
      <c r="D3630">
        <f>VLOOKUP(C3630,Sheet5!F:H,3,)</f>
        <v>18</v>
      </c>
      <c r="E3630" t="s">
        <v>4121</v>
      </c>
      <c r="F3630" t="s">
        <v>5017</v>
      </c>
      <c r="G3630" t="s">
        <v>5018</v>
      </c>
      <c r="H3630" t="s">
        <v>2543</v>
      </c>
      <c r="I3630" t="str">
        <f t="shared" si="113"/>
        <v>D0500OB1SKU00670</v>
      </c>
      <c r="J3630">
        <v>1</v>
      </c>
    </row>
    <row r="3631" spans="1:10" x14ac:dyDescent="0.3">
      <c r="A3631" t="s">
        <v>5071</v>
      </c>
      <c r="B3631" t="s">
        <v>4982</v>
      </c>
      <c r="C3631" t="str">
        <f t="shared" si="112"/>
        <v>D0500</v>
      </c>
      <c r="D3631">
        <f>VLOOKUP(C3631,Sheet5!F:H,3,)</f>
        <v>18</v>
      </c>
      <c r="E3631" t="s">
        <v>4121</v>
      </c>
      <c r="F3631" t="s">
        <v>5017</v>
      </c>
      <c r="G3631" t="s">
        <v>5018</v>
      </c>
      <c r="H3631" t="s">
        <v>15</v>
      </c>
      <c r="I3631" t="str">
        <f t="shared" si="113"/>
        <v>D0500OB1SKU00535</v>
      </c>
      <c r="J3631">
        <v>1</v>
      </c>
    </row>
    <row r="3632" spans="1:10" x14ac:dyDescent="0.3">
      <c r="A3632" t="s">
        <v>4403</v>
      </c>
      <c r="B3632" t="s">
        <v>4830</v>
      </c>
      <c r="C3632" t="str">
        <f t="shared" si="112"/>
        <v>D0502</v>
      </c>
      <c r="D3632">
        <f>VLOOKUP(C3632,Sheet5!F:H,3,)</f>
        <v>18</v>
      </c>
      <c r="E3632" t="s">
        <v>4864</v>
      </c>
      <c r="F3632" t="s">
        <v>4865</v>
      </c>
      <c r="G3632" t="s">
        <v>4866</v>
      </c>
      <c r="H3632" t="s">
        <v>11</v>
      </c>
      <c r="I3632" t="str">
        <f t="shared" si="113"/>
        <v>D0502OB1SKU00300</v>
      </c>
      <c r="J3632">
        <v>200</v>
      </c>
    </row>
    <row r="3633" spans="1:10" x14ac:dyDescent="0.3">
      <c r="A3633" t="s">
        <v>5071</v>
      </c>
      <c r="B3633" t="s">
        <v>4983</v>
      </c>
      <c r="C3633" t="str">
        <f t="shared" si="112"/>
        <v>D0503</v>
      </c>
      <c r="D3633">
        <f>VLOOKUP(C3633,Sheet5!F:H,3,)</f>
        <v>18</v>
      </c>
      <c r="E3633" t="s">
        <v>5025</v>
      </c>
      <c r="F3633" t="s">
        <v>5026</v>
      </c>
      <c r="G3633" t="s">
        <v>5027</v>
      </c>
      <c r="H3633" t="s">
        <v>11</v>
      </c>
      <c r="I3633" t="str">
        <f t="shared" si="113"/>
        <v>D0503OB1SKU00300</v>
      </c>
      <c r="J3633">
        <v>150</v>
      </c>
    </row>
    <row r="3634" spans="1:10" x14ac:dyDescent="0.3">
      <c r="A3634" t="s">
        <v>5071</v>
      </c>
      <c r="B3634" t="s">
        <v>4983</v>
      </c>
      <c r="C3634" t="str">
        <f t="shared" si="112"/>
        <v>D0503</v>
      </c>
      <c r="D3634">
        <f>VLOOKUP(C3634,Sheet5!F:H,3,)</f>
        <v>18</v>
      </c>
      <c r="E3634" t="s">
        <v>5025</v>
      </c>
      <c r="F3634" t="s">
        <v>5026</v>
      </c>
      <c r="G3634" t="s">
        <v>5027</v>
      </c>
      <c r="H3634" t="s">
        <v>1954</v>
      </c>
      <c r="I3634" t="str">
        <f t="shared" si="113"/>
        <v>D0503OB1SKU00428</v>
      </c>
      <c r="J3634">
        <v>3</v>
      </c>
    </row>
    <row r="3635" spans="1:10" x14ac:dyDescent="0.3">
      <c r="A3635" t="s">
        <v>5071</v>
      </c>
      <c r="B3635" t="s">
        <v>4983</v>
      </c>
      <c r="C3635" t="str">
        <f t="shared" si="112"/>
        <v>D0503</v>
      </c>
      <c r="D3635">
        <f>VLOOKUP(C3635,Sheet5!F:H,3,)</f>
        <v>18</v>
      </c>
      <c r="E3635" t="s">
        <v>5025</v>
      </c>
      <c r="F3635" t="s">
        <v>5026</v>
      </c>
      <c r="G3635" t="s">
        <v>5027</v>
      </c>
      <c r="H3635" t="s">
        <v>14</v>
      </c>
      <c r="I3635" t="str">
        <f t="shared" si="113"/>
        <v>D0503OB1SKU00292</v>
      </c>
      <c r="J3635">
        <v>3</v>
      </c>
    </row>
    <row r="3636" spans="1:10" x14ac:dyDescent="0.3">
      <c r="A3636" t="s">
        <v>5071</v>
      </c>
      <c r="B3636" t="s">
        <v>4983</v>
      </c>
      <c r="C3636" t="str">
        <f t="shared" si="112"/>
        <v>D0503</v>
      </c>
      <c r="D3636">
        <f>VLOOKUP(C3636,Sheet5!F:H,3,)</f>
        <v>18</v>
      </c>
      <c r="E3636" t="s">
        <v>5025</v>
      </c>
      <c r="F3636" t="s">
        <v>5026</v>
      </c>
      <c r="G3636" t="s">
        <v>5027</v>
      </c>
      <c r="H3636" t="s">
        <v>1656</v>
      </c>
      <c r="I3636" t="str">
        <f t="shared" si="113"/>
        <v>D0503OB1SKU00698</v>
      </c>
      <c r="J3636">
        <v>2</v>
      </c>
    </row>
    <row r="3637" spans="1:10" x14ac:dyDescent="0.3">
      <c r="A3637" t="s">
        <v>5071</v>
      </c>
      <c r="B3637" t="s">
        <v>4983</v>
      </c>
      <c r="C3637" t="str">
        <f t="shared" si="112"/>
        <v>D0503</v>
      </c>
      <c r="D3637">
        <f>VLOOKUP(C3637,Sheet5!F:H,3,)</f>
        <v>18</v>
      </c>
      <c r="E3637" t="s">
        <v>5025</v>
      </c>
      <c r="F3637" t="s">
        <v>5026</v>
      </c>
      <c r="G3637" t="s">
        <v>5027</v>
      </c>
      <c r="H3637" t="s">
        <v>4271</v>
      </c>
      <c r="I3637" t="str">
        <f t="shared" si="113"/>
        <v>D0503OB1SKU00809</v>
      </c>
      <c r="J3637">
        <v>2</v>
      </c>
    </row>
    <row r="3638" spans="1:10" x14ac:dyDescent="0.3">
      <c r="A3638" t="s">
        <v>5302</v>
      </c>
      <c r="B3638" t="s">
        <v>5248</v>
      </c>
      <c r="C3638" t="str">
        <f t="shared" si="112"/>
        <v>D0504</v>
      </c>
      <c r="D3638">
        <f>VLOOKUP(C3638,Sheet5!F:H,3,)</f>
        <v>18</v>
      </c>
      <c r="E3638" t="s">
        <v>5263</v>
      </c>
      <c r="F3638" t="s">
        <v>5264</v>
      </c>
      <c r="G3638" t="s">
        <v>5265</v>
      </c>
      <c r="H3638" t="s">
        <v>2144</v>
      </c>
      <c r="I3638" t="str">
        <f t="shared" si="113"/>
        <v>D0504ob1SKU00323</v>
      </c>
      <c r="J3638">
        <v>120</v>
      </c>
    </row>
    <row r="3639" spans="1:10" x14ac:dyDescent="0.3">
      <c r="A3639" t="s">
        <v>5302</v>
      </c>
      <c r="B3639" t="s">
        <v>5248</v>
      </c>
      <c r="C3639" t="str">
        <f t="shared" si="112"/>
        <v>D0504</v>
      </c>
      <c r="D3639">
        <f>VLOOKUP(C3639,Sheet5!F:H,3,)</f>
        <v>18</v>
      </c>
      <c r="E3639" t="s">
        <v>5263</v>
      </c>
      <c r="F3639" t="s">
        <v>5264</v>
      </c>
      <c r="G3639" t="s">
        <v>5265</v>
      </c>
      <c r="H3639" t="s">
        <v>2307</v>
      </c>
      <c r="I3639" t="str">
        <f t="shared" si="113"/>
        <v>D0504ob1SKU00342</v>
      </c>
      <c r="J3639">
        <v>10</v>
      </c>
    </row>
    <row r="3640" spans="1:10" x14ac:dyDescent="0.3">
      <c r="A3640" t="s">
        <v>5302</v>
      </c>
      <c r="B3640" t="s">
        <v>5248</v>
      </c>
      <c r="C3640" t="str">
        <f t="shared" si="112"/>
        <v>D0504</v>
      </c>
      <c r="D3640">
        <f>VLOOKUP(C3640,Sheet5!F:H,3,)</f>
        <v>18</v>
      </c>
      <c r="E3640" t="s">
        <v>5263</v>
      </c>
      <c r="F3640" t="s">
        <v>5264</v>
      </c>
      <c r="G3640" t="s">
        <v>5265</v>
      </c>
      <c r="H3640" t="s">
        <v>2290</v>
      </c>
      <c r="I3640" t="str">
        <f t="shared" si="113"/>
        <v>D0504ob1SKU00588</v>
      </c>
      <c r="J3640">
        <v>10</v>
      </c>
    </row>
    <row r="3641" spans="1:10" x14ac:dyDescent="0.3">
      <c r="A3641" t="s">
        <v>5302</v>
      </c>
      <c r="B3641" t="s">
        <v>5248</v>
      </c>
      <c r="C3641" t="str">
        <f t="shared" si="112"/>
        <v>D0504</v>
      </c>
      <c r="D3641">
        <f>VLOOKUP(C3641,Sheet5!F:H,3,)</f>
        <v>18</v>
      </c>
      <c r="E3641" t="s">
        <v>5263</v>
      </c>
      <c r="F3641" t="s">
        <v>5264</v>
      </c>
      <c r="G3641" t="s">
        <v>5265</v>
      </c>
      <c r="H3641" t="s">
        <v>2034</v>
      </c>
      <c r="I3641" t="str">
        <f t="shared" si="113"/>
        <v>D0504ob1SKU00691</v>
      </c>
      <c r="J3641">
        <v>2</v>
      </c>
    </row>
    <row r="3642" spans="1:10" x14ac:dyDescent="0.3">
      <c r="A3642" t="s">
        <v>5302</v>
      </c>
      <c r="B3642" t="s">
        <v>5248</v>
      </c>
      <c r="C3642" t="str">
        <f t="shared" si="112"/>
        <v>D0504</v>
      </c>
      <c r="D3642">
        <f>VLOOKUP(C3642,Sheet5!F:H,3,)</f>
        <v>18</v>
      </c>
      <c r="E3642" t="s">
        <v>5263</v>
      </c>
      <c r="F3642" t="s">
        <v>5264</v>
      </c>
      <c r="G3642" t="s">
        <v>5265</v>
      </c>
      <c r="H3642" t="s">
        <v>2060</v>
      </c>
      <c r="I3642" t="str">
        <f t="shared" si="113"/>
        <v>D0504ob1SKU00340</v>
      </c>
      <c r="J3642">
        <v>5</v>
      </c>
    </row>
    <row r="3643" spans="1:10" x14ac:dyDescent="0.3">
      <c r="A3643" t="s">
        <v>5302</v>
      </c>
      <c r="B3643" t="s">
        <v>5248</v>
      </c>
      <c r="C3643" t="str">
        <f t="shared" si="112"/>
        <v>D0504</v>
      </c>
      <c r="D3643">
        <f>VLOOKUP(C3643,Sheet5!F:H,3,)</f>
        <v>18</v>
      </c>
      <c r="E3643" t="s">
        <v>5263</v>
      </c>
      <c r="F3643" t="s">
        <v>5264</v>
      </c>
      <c r="G3643" t="s">
        <v>5265</v>
      </c>
      <c r="H3643" t="s">
        <v>2270</v>
      </c>
      <c r="I3643" t="str">
        <f t="shared" si="113"/>
        <v>D0504ob1SKU00724</v>
      </c>
      <c r="J3643">
        <v>10</v>
      </c>
    </row>
    <row r="3644" spans="1:10" x14ac:dyDescent="0.3">
      <c r="A3644" t="s">
        <v>5071</v>
      </c>
      <c r="B3644" t="s">
        <v>4980</v>
      </c>
      <c r="C3644" t="str">
        <f t="shared" si="112"/>
        <v>D0505</v>
      </c>
      <c r="D3644">
        <f>VLOOKUP(C3644,Sheet5!F:H,3,)</f>
        <v>18</v>
      </c>
      <c r="E3644" t="s">
        <v>5013</v>
      </c>
      <c r="F3644" t="s">
        <v>5014</v>
      </c>
      <c r="G3644" t="s">
        <v>4369</v>
      </c>
      <c r="H3644" t="s">
        <v>11</v>
      </c>
      <c r="I3644" t="str">
        <f t="shared" si="113"/>
        <v>D0505OB1SKU00300</v>
      </c>
      <c r="J3644">
        <v>50</v>
      </c>
    </row>
    <row r="3645" spans="1:10" x14ac:dyDescent="0.3">
      <c r="A3645" t="s">
        <v>5071</v>
      </c>
      <c r="B3645" t="s">
        <v>4980</v>
      </c>
      <c r="C3645" t="str">
        <f t="shared" si="112"/>
        <v>D0505</v>
      </c>
      <c r="D3645">
        <f>VLOOKUP(C3645,Sheet5!F:H,3,)</f>
        <v>18</v>
      </c>
      <c r="E3645" t="s">
        <v>5013</v>
      </c>
      <c r="F3645" t="s">
        <v>5014</v>
      </c>
      <c r="G3645" t="s">
        <v>4369</v>
      </c>
      <c r="H3645" t="s">
        <v>1954</v>
      </c>
      <c r="I3645" t="str">
        <f t="shared" si="113"/>
        <v>D0505OB1SKU00428</v>
      </c>
      <c r="J3645">
        <v>120</v>
      </c>
    </row>
    <row r="3646" spans="1:10" x14ac:dyDescent="0.3">
      <c r="A3646" t="s">
        <v>5071</v>
      </c>
      <c r="B3646" t="s">
        <v>4980</v>
      </c>
      <c r="C3646" t="str">
        <f t="shared" si="112"/>
        <v>D0505</v>
      </c>
      <c r="D3646">
        <f>VLOOKUP(C3646,Sheet5!F:H,3,)</f>
        <v>18</v>
      </c>
      <c r="E3646" t="s">
        <v>5013</v>
      </c>
      <c r="F3646" t="s">
        <v>5014</v>
      </c>
      <c r="G3646" t="s">
        <v>4369</v>
      </c>
      <c r="H3646" t="s">
        <v>1877</v>
      </c>
      <c r="I3646" t="str">
        <f t="shared" si="113"/>
        <v>D0505OB1SKU00459</v>
      </c>
      <c r="J3646">
        <v>10</v>
      </c>
    </row>
    <row r="3647" spans="1:10" x14ac:dyDescent="0.3">
      <c r="A3647" t="s">
        <v>5071</v>
      </c>
      <c r="B3647" t="s">
        <v>4980</v>
      </c>
      <c r="C3647" t="str">
        <f t="shared" si="112"/>
        <v>D0505</v>
      </c>
      <c r="D3647">
        <f>VLOOKUP(C3647,Sheet5!F:H,3,)</f>
        <v>18</v>
      </c>
      <c r="E3647" t="s">
        <v>5013</v>
      </c>
      <c r="F3647" t="s">
        <v>5014</v>
      </c>
      <c r="G3647" t="s">
        <v>4369</v>
      </c>
      <c r="H3647" t="s">
        <v>14</v>
      </c>
      <c r="I3647" t="str">
        <f t="shared" si="113"/>
        <v>D0505OB1SKU00292</v>
      </c>
      <c r="J3647">
        <v>25</v>
      </c>
    </row>
    <row r="3648" spans="1:10" x14ac:dyDescent="0.3">
      <c r="A3648" t="s">
        <v>5071</v>
      </c>
      <c r="B3648" t="s">
        <v>4980</v>
      </c>
      <c r="C3648" t="str">
        <f t="shared" si="112"/>
        <v>D0505</v>
      </c>
      <c r="D3648">
        <f>VLOOKUP(C3648,Sheet5!F:H,3,)</f>
        <v>18</v>
      </c>
      <c r="E3648" t="s">
        <v>5013</v>
      </c>
      <c r="F3648" t="s">
        <v>5014</v>
      </c>
      <c r="G3648" t="s">
        <v>4369</v>
      </c>
      <c r="H3648" t="s">
        <v>2021</v>
      </c>
      <c r="I3648" t="str">
        <f t="shared" si="113"/>
        <v>D0505OB1SKU00457</v>
      </c>
      <c r="J3648">
        <v>24</v>
      </c>
    </row>
    <row r="3649" spans="1:10" x14ac:dyDescent="0.3">
      <c r="A3649" t="s">
        <v>5071</v>
      </c>
      <c r="B3649" t="s">
        <v>4980</v>
      </c>
      <c r="C3649" t="str">
        <f t="shared" si="112"/>
        <v>D0505</v>
      </c>
      <c r="D3649">
        <f>VLOOKUP(C3649,Sheet5!F:H,3,)</f>
        <v>18</v>
      </c>
      <c r="E3649" t="s">
        <v>5013</v>
      </c>
      <c r="F3649" t="s">
        <v>5014</v>
      </c>
      <c r="G3649" t="s">
        <v>4369</v>
      </c>
      <c r="H3649" t="s">
        <v>1995</v>
      </c>
      <c r="I3649" t="str">
        <f t="shared" si="113"/>
        <v>D0505OB1SKU00434</v>
      </c>
      <c r="J3649">
        <v>60</v>
      </c>
    </row>
    <row r="3650" spans="1:10" x14ac:dyDescent="0.3">
      <c r="A3650" t="s">
        <v>5071</v>
      </c>
      <c r="B3650" t="s">
        <v>4980</v>
      </c>
      <c r="C3650" t="str">
        <f t="shared" ref="C3650:C3713" si="114">LEFT(B3650,5)</f>
        <v>D0505</v>
      </c>
      <c r="D3650">
        <f>VLOOKUP(C3650,Sheet5!F:H,3,)</f>
        <v>18</v>
      </c>
      <c r="E3650" t="s">
        <v>5013</v>
      </c>
      <c r="F3650" t="s">
        <v>5014</v>
      </c>
      <c r="G3650" t="s">
        <v>4369</v>
      </c>
      <c r="H3650" t="s">
        <v>4271</v>
      </c>
      <c r="I3650" t="str">
        <f t="shared" si="113"/>
        <v>D0505OB1SKU00809</v>
      </c>
      <c r="J3650">
        <v>3</v>
      </c>
    </row>
    <row r="3651" spans="1:10" x14ac:dyDescent="0.3">
      <c r="A3651" t="s">
        <v>4403</v>
      </c>
      <c r="B3651" t="s">
        <v>4827</v>
      </c>
      <c r="C3651" t="str">
        <f t="shared" si="114"/>
        <v>D0507</v>
      </c>
      <c r="D3651">
        <f>VLOOKUP(C3651,Sheet5!F:H,3,)</f>
        <v>19</v>
      </c>
      <c r="E3651" t="s">
        <v>4852</v>
      </c>
      <c r="F3651" t="s">
        <v>4853</v>
      </c>
      <c r="G3651" t="s">
        <v>4854</v>
      </c>
      <c r="H3651" t="s">
        <v>11</v>
      </c>
      <c r="I3651" t="str">
        <f t="shared" ref="I3651:I3714" si="115">B3651&amp;H3651</f>
        <v>D0507OB1SKU00300</v>
      </c>
      <c r="J3651">
        <v>140</v>
      </c>
    </row>
    <row r="3652" spans="1:10" x14ac:dyDescent="0.3">
      <c r="A3652" t="s">
        <v>4403</v>
      </c>
      <c r="B3652" t="s">
        <v>4828</v>
      </c>
      <c r="C3652" t="str">
        <f t="shared" si="114"/>
        <v>D0507</v>
      </c>
      <c r="D3652">
        <f>VLOOKUP(C3652,Sheet5!F:H,3,)</f>
        <v>19</v>
      </c>
      <c r="E3652" t="s">
        <v>4855</v>
      </c>
      <c r="F3652" t="s">
        <v>4853</v>
      </c>
      <c r="G3652" t="s">
        <v>4854</v>
      </c>
      <c r="H3652" t="s">
        <v>11</v>
      </c>
      <c r="I3652" t="str">
        <f t="shared" si="115"/>
        <v>D0507OB2SKU00300</v>
      </c>
      <c r="J3652">
        <v>140</v>
      </c>
    </row>
    <row r="3653" spans="1:10" x14ac:dyDescent="0.3">
      <c r="A3653" t="s">
        <v>4520</v>
      </c>
      <c r="B3653" t="s">
        <v>4508</v>
      </c>
      <c r="C3653" t="str">
        <f t="shared" si="114"/>
        <v>D0509</v>
      </c>
      <c r="D3653">
        <f>VLOOKUP(C3653,Sheet5!F:H,3,)</f>
        <v>19</v>
      </c>
      <c r="E3653" t="s">
        <v>4510</v>
      </c>
      <c r="F3653" t="s">
        <v>4511</v>
      </c>
      <c r="G3653" t="s">
        <v>4512</v>
      </c>
      <c r="H3653" t="s">
        <v>2270</v>
      </c>
      <c r="I3653" t="str">
        <f t="shared" si="115"/>
        <v>D0509OB1SKU00724</v>
      </c>
      <c r="J3653">
        <v>2.4011299435028248</v>
      </c>
    </row>
    <row r="3654" spans="1:10" x14ac:dyDescent="0.3">
      <c r="A3654" t="s">
        <v>4520</v>
      </c>
      <c r="B3654" t="s">
        <v>4509</v>
      </c>
      <c r="C3654" t="str">
        <f t="shared" si="114"/>
        <v>D0509</v>
      </c>
      <c r="D3654">
        <f>VLOOKUP(C3654,Sheet5!F:H,3,)</f>
        <v>19</v>
      </c>
      <c r="E3654" t="s">
        <v>4513</v>
      </c>
      <c r="F3654" t="s">
        <v>4511</v>
      </c>
      <c r="G3654" t="s">
        <v>4512</v>
      </c>
      <c r="H3654" t="s">
        <v>2270</v>
      </c>
      <c r="I3654" t="str">
        <f t="shared" si="115"/>
        <v>D0509OB2SKU00724</v>
      </c>
      <c r="J3654">
        <v>2.4011299435028248</v>
      </c>
    </row>
    <row r="3655" spans="1:10" x14ac:dyDescent="0.3">
      <c r="A3655" t="s">
        <v>4520</v>
      </c>
      <c r="B3655" t="s">
        <v>4508</v>
      </c>
      <c r="C3655" t="str">
        <f t="shared" si="114"/>
        <v>D0509</v>
      </c>
      <c r="D3655">
        <f>VLOOKUP(C3655,Sheet5!F:H,3,)</f>
        <v>19</v>
      </c>
      <c r="E3655" t="s">
        <v>4510</v>
      </c>
      <c r="F3655" t="s">
        <v>4511</v>
      </c>
      <c r="G3655" t="s">
        <v>4512</v>
      </c>
      <c r="H3655" t="s">
        <v>2144</v>
      </c>
      <c r="I3655" t="str">
        <f t="shared" si="115"/>
        <v>D0509OB1SKU00323</v>
      </c>
      <c r="J3655">
        <v>144.06779661016949</v>
      </c>
    </row>
    <row r="3656" spans="1:10" x14ac:dyDescent="0.3">
      <c r="A3656" t="s">
        <v>4520</v>
      </c>
      <c r="B3656" t="s">
        <v>4509</v>
      </c>
      <c r="C3656" t="str">
        <f t="shared" si="114"/>
        <v>D0509</v>
      </c>
      <c r="D3656">
        <f>VLOOKUP(C3656,Sheet5!F:H,3,)</f>
        <v>19</v>
      </c>
      <c r="E3656" t="s">
        <v>4513</v>
      </c>
      <c r="F3656" t="s">
        <v>4511</v>
      </c>
      <c r="G3656" t="s">
        <v>4512</v>
      </c>
      <c r="H3656" t="s">
        <v>2144</v>
      </c>
      <c r="I3656" t="str">
        <f t="shared" si="115"/>
        <v>D0509OB2SKU00323</v>
      </c>
      <c r="J3656">
        <v>144.06779661016949</v>
      </c>
    </row>
    <row r="3657" spans="1:10" x14ac:dyDescent="0.3">
      <c r="A3657" t="s">
        <v>4520</v>
      </c>
      <c r="B3657" t="s">
        <v>4508</v>
      </c>
      <c r="C3657" t="str">
        <f t="shared" si="114"/>
        <v>D0509</v>
      </c>
      <c r="D3657">
        <f>VLOOKUP(C3657,Sheet5!F:H,3,)</f>
        <v>19</v>
      </c>
      <c r="E3657" t="s">
        <v>4510</v>
      </c>
      <c r="F3657" t="s">
        <v>4511</v>
      </c>
      <c r="G3657" t="s">
        <v>4512</v>
      </c>
      <c r="H3657" t="s">
        <v>2060</v>
      </c>
      <c r="I3657" t="str">
        <f t="shared" si="115"/>
        <v>D0509OB1SKU00340</v>
      </c>
      <c r="J3657">
        <v>7.6836158192090398</v>
      </c>
    </row>
    <row r="3658" spans="1:10" x14ac:dyDescent="0.3">
      <c r="A3658" t="s">
        <v>4520</v>
      </c>
      <c r="B3658" t="s">
        <v>4509</v>
      </c>
      <c r="C3658" t="str">
        <f t="shared" si="114"/>
        <v>D0509</v>
      </c>
      <c r="D3658">
        <f>VLOOKUP(C3658,Sheet5!F:H,3,)</f>
        <v>19</v>
      </c>
      <c r="E3658" t="s">
        <v>4513</v>
      </c>
      <c r="F3658" t="s">
        <v>4511</v>
      </c>
      <c r="G3658" t="s">
        <v>4512</v>
      </c>
      <c r="H3658" t="s">
        <v>2060</v>
      </c>
      <c r="I3658" t="str">
        <f t="shared" si="115"/>
        <v>D0509OB2SKU00340</v>
      </c>
      <c r="J3658">
        <v>7.6836158192090398</v>
      </c>
    </row>
    <row r="3659" spans="1:10" x14ac:dyDescent="0.3">
      <c r="A3659" t="s">
        <v>4520</v>
      </c>
      <c r="B3659" t="s">
        <v>4508</v>
      </c>
      <c r="C3659" t="str">
        <f t="shared" si="114"/>
        <v>D0509</v>
      </c>
      <c r="D3659">
        <f>VLOOKUP(C3659,Sheet5!F:H,3,)</f>
        <v>19</v>
      </c>
      <c r="E3659" t="s">
        <v>4510</v>
      </c>
      <c r="F3659" t="s">
        <v>4511</v>
      </c>
      <c r="G3659" t="s">
        <v>4512</v>
      </c>
      <c r="H3659" t="s">
        <v>2034</v>
      </c>
      <c r="I3659" t="str">
        <f t="shared" si="115"/>
        <v>D0509OB1SKU00691</v>
      </c>
      <c r="J3659">
        <v>5.7627118644067794</v>
      </c>
    </row>
    <row r="3660" spans="1:10" x14ac:dyDescent="0.3">
      <c r="A3660" t="s">
        <v>4520</v>
      </c>
      <c r="B3660" t="s">
        <v>4509</v>
      </c>
      <c r="C3660" t="str">
        <f t="shared" si="114"/>
        <v>D0509</v>
      </c>
      <c r="D3660">
        <f>VLOOKUP(C3660,Sheet5!F:H,3,)</f>
        <v>19</v>
      </c>
      <c r="E3660" t="s">
        <v>4513</v>
      </c>
      <c r="F3660" t="s">
        <v>4511</v>
      </c>
      <c r="G3660" t="s">
        <v>4512</v>
      </c>
      <c r="H3660" t="s">
        <v>2034</v>
      </c>
      <c r="I3660" t="str">
        <f t="shared" si="115"/>
        <v>D0509OB2SKU00691</v>
      </c>
      <c r="J3660">
        <v>5.7627118644067794</v>
      </c>
    </row>
    <row r="3661" spans="1:10" x14ac:dyDescent="0.3">
      <c r="A3661" t="s">
        <v>4520</v>
      </c>
      <c r="B3661" t="s">
        <v>4508</v>
      </c>
      <c r="C3661" t="str">
        <f t="shared" si="114"/>
        <v>D0509</v>
      </c>
      <c r="D3661">
        <f>VLOOKUP(C3661,Sheet5!F:H,3,)</f>
        <v>19</v>
      </c>
      <c r="E3661" t="s">
        <v>4510</v>
      </c>
      <c r="F3661" t="s">
        <v>4511</v>
      </c>
      <c r="G3661" t="s">
        <v>4512</v>
      </c>
      <c r="H3661" t="s">
        <v>2238</v>
      </c>
      <c r="I3661" t="str">
        <f t="shared" si="115"/>
        <v>D0509OB1SKU00344</v>
      </c>
      <c r="J3661">
        <v>1.4406779661016949</v>
      </c>
    </row>
    <row r="3662" spans="1:10" x14ac:dyDescent="0.3">
      <c r="A3662" t="s">
        <v>4520</v>
      </c>
      <c r="B3662" t="s">
        <v>4509</v>
      </c>
      <c r="C3662" t="str">
        <f t="shared" si="114"/>
        <v>D0509</v>
      </c>
      <c r="D3662">
        <f>VLOOKUP(C3662,Sheet5!F:H,3,)</f>
        <v>19</v>
      </c>
      <c r="E3662" t="s">
        <v>4513</v>
      </c>
      <c r="F3662" t="s">
        <v>4511</v>
      </c>
      <c r="G3662" t="s">
        <v>4512</v>
      </c>
      <c r="H3662" t="s">
        <v>2238</v>
      </c>
      <c r="I3662" t="str">
        <f t="shared" si="115"/>
        <v>D0509OB2SKU00344</v>
      </c>
      <c r="J3662">
        <v>1.4406779661016949</v>
      </c>
    </row>
    <row r="3663" spans="1:10" x14ac:dyDescent="0.3">
      <c r="A3663" t="s">
        <v>4520</v>
      </c>
      <c r="B3663" t="s">
        <v>4508</v>
      </c>
      <c r="C3663" t="str">
        <f t="shared" si="114"/>
        <v>D0509</v>
      </c>
      <c r="D3663">
        <f>VLOOKUP(C3663,Sheet5!F:H,3,)</f>
        <v>19</v>
      </c>
      <c r="E3663" t="s">
        <v>4510</v>
      </c>
      <c r="F3663" t="s">
        <v>4511</v>
      </c>
      <c r="G3663" t="s">
        <v>4512</v>
      </c>
      <c r="H3663" t="s">
        <v>2307</v>
      </c>
      <c r="I3663" t="str">
        <f t="shared" si="115"/>
        <v>D0509OB1SKU00342</v>
      </c>
      <c r="J3663">
        <v>3.8418079096045199</v>
      </c>
    </row>
    <row r="3664" spans="1:10" x14ac:dyDescent="0.3">
      <c r="A3664" t="s">
        <v>4520</v>
      </c>
      <c r="B3664" t="s">
        <v>4509</v>
      </c>
      <c r="C3664" t="str">
        <f t="shared" si="114"/>
        <v>D0509</v>
      </c>
      <c r="D3664">
        <f>VLOOKUP(C3664,Sheet5!F:H,3,)</f>
        <v>19</v>
      </c>
      <c r="E3664" t="s">
        <v>4513</v>
      </c>
      <c r="F3664" t="s">
        <v>4511</v>
      </c>
      <c r="G3664" t="s">
        <v>4512</v>
      </c>
      <c r="H3664" t="s">
        <v>2307</v>
      </c>
      <c r="I3664" t="str">
        <f t="shared" si="115"/>
        <v>D0509OB2SKU00342</v>
      </c>
      <c r="J3664">
        <v>3.8418079096045199</v>
      </c>
    </row>
    <row r="3665" spans="1:10" x14ac:dyDescent="0.3">
      <c r="A3665" t="s">
        <v>4520</v>
      </c>
      <c r="B3665" t="s">
        <v>4508</v>
      </c>
      <c r="C3665" t="str">
        <f t="shared" si="114"/>
        <v>D0509</v>
      </c>
      <c r="D3665">
        <f>VLOOKUP(C3665,Sheet5!F:H,3,)</f>
        <v>19</v>
      </c>
      <c r="E3665" t="s">
        <v>4510</v>
      </c>
      <c r="F3665" t="s">
        <v>4511</v>
      </c>
      <c r="G3665" t="s">
        <v>4512</v>
      </c>
      <c r="H3665" t="s">
        <v>2290</v>
      </c>
      <c r="I3665" t="str">
        <f t="shared" si="115"/>
        <v>D0509OB1SKU00588</v>
      </c>
      <c r="J3665">
        <v>4.8022598870056497</v>
      </c>
    </row>
    <row r="3666" spans="1:10" x14ac:dyDescent="0.3">
      <c r="A3666" t="s">
        <v>4520</v>
      </c>
      <c r="B3666" t="s">
        <v>4509</v>
      </c>
      <c r="C3666" t="str">
        <f t="shared" si="114"/>
        <v>D0509</v>
      </c>
      <c r="D3666">
        <f>VLOOKUP(C3666,Sheet5!F:H,3,)</f>
        <v>19</v>
      </c>
      <c r="E3666" t="s">
        <v>4513</v>
      </c>
      <c r="F3666" t="s">
        <v>4511</v>
      </c>
      <c r="G3666" t="s">
        <v>4512</v>
      </c>
      <c r="H3666" t="s">
        <v>2290</v>
      </c>
      <c r="I3666" t="str">
        <f t="shared" si="115"/>
        <v>D0509OB2SKU00588</v>
      </c>
      <c r="J3666">
        <v>4.8022598870056497</v>
      </c>
    </row>
    <row r="3667" spans="1:10" x14ac:dyDescent="0.3">
      <c r="A3667" t="s">
        <v>4507</v>
      </c>
      <c r="B3667" t="s">
        <v>4495</v>
      </c>
      <c r="C3667" t="str">
        <f t="shared" si="114"/>
        <v>D0510</v>
      </c>
      <c r="D3667">
        <f>VLOOKUP(C3667,Sheet5!F:H,3,)</f>
        <v>19</v>
      </c>
      <c r="E3667" t="s">
        <v>4496</v>
      </c>
      <c r="F3667" t="s">
        <v>4497</v>
      </c>
      <c r="G3667" t="s">
        <v>4498</v>
      </c>
      <c r="H3667" t="s">
        <v>2144</v>
      </c>
      <c r="I3667" t="str">
        <f t="shared" si="115"/>
        <v>D0510OB1SKU00323</v>
      </c>
      <c r="J3667">
        <v>110</v>
      </c>
    </row>
    <row r="3668" spans="1:10" x14ac:dyDescent="0.3">
      <c r="A3668" t="s">
        <v>4507</v>
      </c>
      <c r="B3668" t="s">
        <v>4495</v>
      </c>
      <c r="C3668" t="str">
        <f t="shared" si="114"/>
        <v>D0510</v>
      </c>
      <c r="D3668">
        <f>VLOOKUP(C3668,Sheet5!F:H,3,)</f>
        <v>19</v>
      </c>
      <c r="E3668" t="s">
        <v>4496</v>
      </c>
      <c r="F3668" t="s">
        <v>4497</v>
      </c>
      <c r="G3668" t="s">
        <v>4498</v>
      </c>
      <c r="H3668" t="s">
        <v>2238</v>
      </c>
      <c r="I3668" t="str">
        <f t="shared" si="115"/>
        <v>D0510OB1SKU00344</v>
      </c>
      <c r="J3668">
        <v>2</v>
      </c>
    </row>
    <row r="3669" spans="1:10" x14ac:dyDescent="0.3">
      <c r="A3669" t="s">
        <v>4507</v>
      </c>
      <c r="B3669" t="s">
        <v>4495</v>
      </c>
      <c r="C3669" t="str">
        <f t="shared" si="114"/>
        <v>D0510</v>
      </c>
      <c r="D3669">
        <f>VLOOKUP(C3669,Sheet5!F:H,3,)</f>
        <v>19</v>
      </c>
      <c r="E3669" t="s">
        <v>4496</v>
      </c>
      <c r="F3669" t="s">
        <v>4497</v>
      </c>
      <c r="G3669" t="s">
        <v>4498</v>
      </c>
      <c r="H3669" t="s">
        <v>2307</v>
      </c>
      <c r="I3669" t="str">
        <f t="shared" si="115"/>
        <v>D0510OB1SKU00342</v>
      </c>
      <c r="J3669">
        <v>6</v>
      </c>
    </row>
    <row r="3670" spans="1:10" x14ac:dyDescent="0.3">
      <c r="A3670" t="s">
        <v>4507</v>
      </c>
      <c r="B3670" t="s">
        <v>4495</v>
      </c>
      <c r="C3670" t="str">
        <f t="shared" si="114"/>
        <v>D0510</v>
      </c>
      <c r="D3670">
        <f>VLOOKUP(C3670,Sheet5!F:H,3,)</f>
        <v>19</v>
      </c>
      <c r="E3670" t="s">
        <v>4496</v>
      </c>
      <c r="F3670" t="s">
        <v>4497</v>
      </c>
      <c r="G3670" t="s">
        <v>4498</v>
      </c>
      <c r="H3670" t="s">
        <v>2060</v>
      </c>
      <c r="I3670" t="str">
        <f t="shared" si="115"/>
        <v>D0510OB1SKU00340</v>
      </c>
      <c r="J3670">
        <v>6</v>
      </c>
    </row>
    <row r="3671" spans="1:10" x14ac:dyDescent="0.3">
      <c r="A3671" t="s">
        <v>4507</v>
      </c>
      <c r="B3671" t="s">
        <v>4495</v>
      </c>
      <c r="C3671" t="str">
        <f t="shared" si="114"/>
        <v>D0510</v>
      </c>
      <c r="D3671">
        <f>VLOOKUP(C3671,Sheet5!F:H,3,)</f>
        <v>19</v>
      </c>
      <c r="E3671" t="s">
        <v>4496</v>
      </c>
      <c r="F3671" t="s">
        <v>4497</v>
      </c>
      <c r="G3671" t="s">
        <v>4498</v>
      </c>
      <c r="H3671" t="s">
        <v>2034</v>
      </c>
      <c r="I3671" t="str">
        <f t="shared" si="115"/>
        <v>D0510OB1SKU00691</v>
      </c>
      <c r="J3671">
        <v>2</v>
      </c>
    </row>
    <row r="3672" spans="1:10" x14ac:dyDescent="0.3">
      <c r="A3672" t="s">
        <v>4507</v>
      </c>
      <c r="B3672" t="s">
        <v>4495</v>
      </c>
      <c r="C3672" t="str">
        <f t="shared" si="114"/>
        <v>D0510</v>
      </c>
      <c r="D3672">
        <f>VLOOKUP(C3672,Sheet5!F:H,3,)</f>
        <v>19</v>
      </c>
      <c r="E3672" t="s">
        <v>4496</v>
      </c>
      <c r="F3672" t="s">
        <v>4497</v>
      </c>
      <c r="G3672" t="s">
        <v>4498</v>
      </c>
      <c r="H3672" t="s">
        <v>2270</v>
      </c>
      <c r="I3672" t="str">
        <f t="shared" si="115"/>
        <v>D0510OB1SKU00724</v>
      </c>
      <c r="J3672">
        <v>38</v>
      </c>
    </row>
    <row r="3673" spans="1:10" x14ac:dyDescent="0.3">
      <c r="A3673" t="s">
        <v>4507</v>
      </c>
      <c r="B3673" t="s">
        <v>4495</v>
      </c>
      <c r="C3673" t="str">
        <f t="shared" si="114"/>
        <v>D0510</v>
      </c>
      <c r="D3673">
        <f>VLOOKUP(C3673,Sheet5!F:H,3,)</f>
        <v>19</v>
      </c>
      <c r="E3673" t="s">
        <v>4496</v>
      </c>
      <c r="F3673" t="s">
        <v>4497</v>
      </c>
      <c r="G3673" t="s">
        <v>4498</v>
      </c>
      <c r="H3673" t="s">
        <v>2288</v>
      </c>
      <c r="I3673" t="str">
        <f t="shared" si="115"/>
        <v>D0510OB1SKU00352</v>
      </c>
      <c r="J3673">
        <v>6</v>
      </c>
    </row>
    <row r="3674" spans="1:10" x14ac:dyDescent="0.3">
      <c r="A3674" t="s">
        <v>4507</v>
      </c>
      <c r="B3674" t="s">
        <v>4505</v>
      </c>
      <c r="C3674" t="str">
        <f t="shared" si="114"/>
        <v>D0510</v>
      </c>
      <c r="D3674">
        <f>VLOOKUP(C3674,Sheet5!F:H,3,)</f>
        <v>19</v>
      </c>
      <c r="E3674" t="s">
        <v>4506</v>
      </c>
      <c r="F3674" t="s">
        <v>4497</v>
      </c>
      <c r="G3674" t="s">
        <v>4498</v>
      </c>
      <c r="H3674" t="s">
        <v>2144</v>
      </c>
      <c r="I3674" t="str">
        <f t="shared" si="115"/>
        <v>D0510OB2SKU00323</v>
      </c>
      <c r="J3674">
        <v>140</v>
      </c>
    </row>
    <row r="3675" spans="1:10" x14ac:dyDescent="0.3">
      <c r="A3675" t="s">
        <v>4507</v>
      </c>
      <c r="B3675" t="s">
        <v>4505</v>
      </c>
      <c r="C3675" t="str">
        <f t="shared" si="114"/>
        <v>D0510</v>
      </c>
      <c r="D3675">
        <f>VLOOKUP(C3675,Sheet5!F:H,3,)</f>
        <v>19</v>
      </c>
      <c r="E3675" t="s">
        <v>4506</v>
      </c>
      <c r="F3675" t="s">
        <v>4497</v>
      </c>
      <c r="G3675" t="s">
        <v>4498</v>
      </c>
      <c r="H3675" t="s">
        <v>2238</v>
      </c>
      <c r="I3675" t="str">
        <f t="shared" si="115"/>
        <v>D0510OB2SKU00344</v>
      </c>
      <c r="J3675">
        <v>3</v>
      </c>
    </row>
    <row r="3676" spans="1:10" x14ac:dyDescent="0.3">
      <c r="A3676" t="s">
        <v>4507</v>
      </c>
      <c r="B3676" t="s">
        <v>4505</v>
      </c>
      <c r="C3676" t="str">
        <f t="shared" si="114"/>
        <v>D0510</v>
      </c>
      <c r="D3676">
        <f>VLOOKUP(C3676,Sheet5!F:H,3,)</f>
        <v>19</v>
      </c>
      <c r="E3676" t="s">
        <v>4506</v>
      </c>
      <c r="F3676" t="s">
        <v>4497</v>
      </c>
      <c r="G3676" t="s">
        <v>4498</v>
      </c>
      <c r="H3676" t="s">
        <v>2307</v>
      </c>
      <c r="I3676" t="str">
        <f t="shared" si="115"/>
        <v>D0510OB2SKU00342</v>
      </c>
      <c r="J3676">
        <v>14</v>
      </c>
    </row>
    <row r="3677" spans="1:10" x14ac:dyDescent="0.3">
      <c r="A3677" t="s">
        <v>4507</v>
      </c>
      <c r="B3677" t="s">
        <v>4505</v>
      </c>
      <c r="C3677" t="str">
        <f t="shared" si="114"/>
        <v>D0510</v>
      </c>
      <c r="D3677">
        <f>VLOOKUP(C3677,Sheet5!F:H,3,)</f>
        <v>19</v>
      </c>
      <c r="E3677" t="s">
        <v>4506</v>
      </c>
      <c r="F3677" t="s">
        <v>4497</v>
      </c>
      <c r="G3677" t="s">
        <v>4498</v>
      </c>
      <c r="H3677" t="s">
        <v>2060</v>
      </c>
      <c r="I3677" t="str">
        <f t="shared" si="115"/>
        <v>D0510OB2SKU00340</v>
      </c>
      <c r="J3677">
        <v>14</v>
      </c>
    </row>
    <row r="3678" spans="1:10" x14ac:dyDescent="0.3">
      <c r="A3678" t="s">
        <v>4507</v>
      </c>
      <c r="B3678" t="s">
        <v>4505</v>
      </c>
      <c r="C3678" t="str">
        <f t="shared" si="114"/>
        <v>D0510</v>
      </c>
      <c r="D3678">
        <f>VLOOKUP(C3678,Sheet5!F:H,3,)</f>
        <v>19</v>
      </c>
      <c r="E3678" t="s">
        <v>4506</v>
      </c>
      <c r="F3678" t="s">
        <v>4497</v>
      </c>
      <c r="G3678" t="s">
        <v>4498</v>
      </c>
      <c r="H3678" t="s">
        <v>2034</v>
      </c>
      <c r="I3678" t="str">
        <f t="shared" si="115"/>
        <v>D0510OB2SKU00691</v>
      </c>
      <c r="J3678">
        <v>3</v>
      </c>
    </row>
    <row r="3679" spans="1:10" x14ac:dyDescent="0.3">
      <c r="A3679" t="s">
        <v>4507</v>
      </c>
      <c r="B3679" t="s">
        <v>4505</v>
      </c>
      <c r="C3679" t="str">
        <f t="shared" si="114"/>
        <v>D0510</v>
      </c>
      <c r="D3679">
        <f>VLOOKUP(C3679,Sheet5!F:H,3,)</f>
        <v>19</v>
      </c>
      <c r="E3679" t="s">
        <v>4506</v>
      </c>
      <c r="F3679" t="s">
        <v>4497</v>
      </c>
      <c r="G3679" t="s">
        <v>4498</v>
      </c>
      <c r="H3679" t="s">
        <v>2270</v>
      </c>
      <c r="I3679" t="str">
        <f t="shared" si="115"/>
        <v>D0510OB2SKU00724</v>
      </c>
      <c r="J3679">
        <v>82</v>
      </c>
    </row>
    <row r="3680" spans="1:10" x14ac:dyDescent="0.3">
      <c r="A3680" t="s">
        <v>4507</v>
      </c>
      <c r="B3680" t="s">
        <v>4505</v>
      </c>
      <c r="C3680" t="str">
        <f t="shared" si="114"/>
        <v>D0510</v>
      </c>
      <c r="D3680">
        <f>VLOOKUP(C3680,Sheet5!F:H,3,)</f>
        <v>19</v>
      </c>
      <c r="E3680" t="s">
        <v>4506</v>
      </c>
      <c r="F3680" t="s">
        <v>4497</v>
      </c>
      <c r="G3680" t="s">
        <v>4498</v>
      </c>
      <c r="H3680" t="s">
        <v>2288</v>
      </c>
      <c r="I3680" t="str">
        <f t="shared" si="115"/>
        <v>D0510OB2SKU00352</v>
      </c>
      <c r="J3680">
        <v>14</v>
      </c>
    </row>
    <row r="3681" spans="1:10" x14ac:dyDescent="0.3">
      <c r="A3681" t="s">
        <v>4975</v>
      </c>
      <c r="B3681" t="s">
        <v>4939</v>
      </c>
      <c r="C3681" t="str">
        <f t="shared" si="114"/>
        <v>D0511</v>
      </c>
      <c r="D3681">
        <f>VLOOKUP(C3681,Sheet5!F:H,3,)</f>
        <v>19</v>
      </c>
      <c r="E3681" t="s">
        <v>4957</v>
      </c>
      <c r="F3681" t="s">
        <v>4958</v>
      </c>
      <c r="G3681" t="s">
        <v>4375</v>
      </c>
      <c r="H3681" t="s">
        <v>2144</v>
      </c>
      <c r="I3681" t="str">
        <f t="shared" si="115"/>
        <v>D0511OB1SKU00323</v>
      </c>
      <c r="J3681">
        <v>150</v>
      </c>
    </row>
    <row r="3682" spans="1:10" x14ac:dyDescent="0.3">
      <c r="A3682" t="s">
        <v>4975</v>
      </c>
      <c r="B3682" t="s">
        <v>4939</v>
      </c>
      <c r="C3682" t="str">
        <f t="shared" si="114"/>
        <v>D0511</v>
      </c>
      <c r="D3682">
        <f>VLOOKUP(C3682,Sheet5!F:H,3,)</f>
        <v>19</v>
      </c>
      <c r="E3682" t="s">
        <v>4957</v>
      </c>
      <c r="F3682" t="s">
        <v>4958</v>
      </c>
      <c r="G3682" t="s">
        <v>4375</v>
      </c>
      <c r="H3682" t="s">
        <v>2034</v>
      </c>
      <c r="I3682" t="str">
        <f t="shared" si="115"/>
        <v>D0511OB1SKU00691</v>
      </c>
      <c r="J3682">
        <v>15</v>
      </c>
    </row>
    <row r="3683" spans="1:10" x14ac:dyDescent="0.3">
      <c r="A3683" t="s">
        <v>4975</v>
      </c>
      <c r="B3683" t="s">
        <v>4939</v>
      </c>
      <c r="C3683" t="str">
        <f t="shared" si="114"/>
        <v>D0511</v>
      </c>
      <c r="D3683">
        <f>VLOOKUP(C3683,Sheet5!F:H,3,)</f>
        <v>19</v>
      </c>
      <c r="E3683" t="s">
        <v>4957</v>
      </c>
      <c r="F3683" t="s">
        <v>4958</v>
      </c>
      <c r="G3683" t="s">
        <v>4375</v>
      </c>
      <c r="H3683" t="s">
        <v>2060</v>
      </c>
      <c r="I3683" t="str">
        <f t="shared" si="115"/>
        <v>D0511OB1SKU00340</v>
      </c>
      <c r="J3683">
        <v>10</v>
      </c>
    </row>
    <row r="3684" spans="1:10" x14ac:dyDescent="0.3">
      <c r="A3684" t="s">
        <v>4975</v>
      </c>
      <c r="B3684" t="s">
        <v>4939</v>
      </c>
      <c r="C3684" t="str">
        <f t="shared" si="114"/>
        <v>D0511</v>
      </c>
      <c r="D3684">
        <f>VLOOKUP(C3684,Sheet5!F:H,3,)</f>
        <v>19</v>
      </c>
      <c r="E3684" t="s">
        <v>4957</v>
      </c>
      <c r="F3684" t="s">
        <v>4958</v>
      </c>
      <c r="G3684" t="s">
        <v>4375</v>
      </c>
      <c r="H3684" t="s">
        <v>2307</v>
      </c>
      <c r="I3684" t="str">
        <f t="shared" si="115"/>
        <v>D0511OB1SKU00342</v>
      </c>
      <c r="J3684">
        <v>7</v>
      </c>
    </row>
    <row r="3685" spans="1:10" x14ac:dyDescent="0.3">
      <c r="A3685" t="s">
        <v>4975</v>
      </c>
      <c r="B3685" t="s">
        <v>4939</v>
      </c>
      <c r="C3685" t="str">
        <f t="shared" si="114"/>
        <v>D0511</v>
      </c>
      <c r="D3685">
        <f>VLOOKUP(C3685,Sheet5!F:H,3,)</f>
        <v>19</v>
      </c>
      <c r="E3685" t="s">
        <v>4957</v>
      </c>
      <c r="F3685" t="s">
        <v>4958</v>
      </c>
      <c r="G3685" t="s">
        <v>4375</v>
      </c>
      <c r="H3685" t="s">
        <v>2290</v>
      </c>
      <c r="I3685" t="str">
        <f t="shared" si="115"/>
        <v>D0511OB1SKU00588</v>
      </c>
      <c r="J3685">
        <v>34</v>
      </c>
    </row>
    <row r="3686" spans="1:10" x14ac:dyDescent="0.3">
      <c r="A3686" t="s">
        <v>4975</v>
      </c>
      <c r="B3686" t="s">
        <v>4939</v>
      </c>
      <c r="C3686" t="str">
        <f t="shared" si="114"/>
        <v>D0511</v>
      </c>
      <c r="D3686">
        <f>VLOOKUP(C3686,Sheet5!F:H,3,)</f>
        <v>19</v>
      </c>
      <c r="E3686" t="s">
        <v>4957</v>
      </c>
      <c r="F3686" t="s">
        <v>4958</v>
      </c>
      <c r="G3686" t="s">
        <v>4375</v>
      </c>
      <c r="H3686" t="s">
        <v>2270</v>
      </c>
      <c r="I3686" t="str">
        <f t="shared" si="115"/>
        <v>D0511OB1SKU00724</v>
      </c>
      <c r="J3686">
        <v>13</v>
      </c>
    </row>
    <row r="3687" spans="1:10" x14ac:dyDescent="0.3">
      <c r="A3687" t="s">
        <v>4975</v>
      </c>
      <c r="B3687" t="s">
        <v>4939</v>
      </c>
      <c r="C3687" t="str">
        <f t="shared" si="114"/>
        <v>D0511</v>
      </c>
      <c r="D3687">
        <f>VLOOKUP(C3687,Sheet5!F:H,3,)</f>
        <v>19</v>
      </c>
      <c r="E3687" t="s">
        <v>4957</v>
      </c>
      <c r="F3687" t="s">
        <v>4958</v>
      </c>
      <c r="G3687" t="s">
        <v>4375</v>
      </c>
      <c r="H3687" t="s">
        <v>2465</v>
      </c>
      <c r="I3687" t="str">
        <f t="shared" si="115"/>
        <v>D0511OB1SKU00680</v>
      </c>
      <c r="J3687">
        <v>23</v>
      </c>
    </row>
    <row r="3688" spans="1:10" x14ac:dyDescent="0.3">
      <c r="A3688" t="s">
        <v>4975</v>
      </c>
      <c r="B3688" t="s">
        <v>4940</v>
      </c>
      <c r="C3688" t="str">
        <f t="shared" si="114"/>
        <v>D0511</v>
      </c>
      <c r="D3688">
        <f>VLOOKUP(C3688,Sheet5!F:H,3,)</f>
        <v>19</v>
      </c>
      <c r="E3688" t="s">
        <v>4959</v>
      </c>
      <c r="F3688" t="s">
        <v>4958</v>
      </c>
      <c r="G3688" t="s">
        <v>4375</v>
      </c>
      <c r="H3688" t="s">
        <v>2144</v>
      </c>
      <c r="I3688" t="str">
        <f t="shared" si="115"/>
        <v>D0511OB2SKU00323</v>
      </c>
      <c r="J3688">
        <v>150</v>
      </c>
    </row>
    <row r="3689" spans="1:10" x14ac:dyDescent="0.3">
      <c r="A3689" t="s">
        <v>4975</v>
      </c>
      <c r="B3689" t="s">
        <v>4940</v>
      </c>
      <c r="C3689" t="str">
        <f t="shared" si="114"/>
        <v>D0511</v>
      </c>
      <c r="D3689">
        <f>VLOOKUP(C3689,Sheet5!F:H,3,)</f>
        <v>19</v>
      </c>
      <c r="E3689" t="s">
        <v>4959</v>
      </c>
      <c r="F3689" t="s">
        <v>4958</v>
      </c>
      <c r="G3689" t="s">
        <v>4375</v>
      </c>
      <c r="H3689" t="s">
        <v>2034</v>
      </c>
      <c r="I3689" t="str">
        <f t="shared" si="115"/>
        <v>D0511OB2SKU00691</v>
      </c>
      <c r="J3689">
        <v>15</v>
      </c>
    </row>
    <row r="3690" spans="1:10" x14ac:dyDescent="0.3">
      <c r="A3690" t="s">
        <v>4975</v>
      </c>
      <c r="B3690" t="s">
        <v>4940</v>
      </c>
      <c r="C3690" t="str">
        <f t="shared" si="114"/>
        <v>D0511</v>
      </c>
      <c r="D3690">
        <f>VLOOKUP(C3690,Sheet5!F:H,3,)</f>
        <v>19</v>
      </c>
      <c r="E3690" t="s">
        <v>4959</v>
      </c>
      <c r="F3690" t="s">
        <v>4958</v>
      </c>
      <c r="G3690" t="s">
        <v>4375</v>
      </c>
      <c r="H3690" t="s">
        <v>2060</v>
      </c>
      <c r="I3690" t="str">
        <f t="shared" si="115"/>
        <v>D0511OB2SKU00340</v>
      </c>
      <c r="J3690">
        <v>10</v>
      </c>
    </row>
    <row r="3691" spans="1:10" x14ac:dyDescent="0.3">
      <c r="A3691" t="s">
        <v>4975</v>
      </c>
      <c r="B3691" t="s">
        <v>4940</v>
      </c>
      <c r="C3691" t="str">
        <f t="shared" si="114"/>
        <v>D0511</v>
      </c>
      <c r="D3691">
        <f>VLOOKUP(C3691,Sheet5!F:H,3,)</f>
        <v>19</v>
      </c>
      <c r="E3691" t="s">
        <v>4959</v>
      </c>
      <c r="F3691" t="s">
        <v>4958</v>
      </c>
      <c r="G3691" t="s">
        <v>4375</v>
      </c>
      <c r="H3691" t="s">
        <v>2307</v>
      </c>
      <c r="I3691" t="str">
        <f t="shared" si="115"/>
        <v>D0511OB2SKU00342</v>
      </c>
      <c r="J3691">
        <v>7</v>
      </c>
    </row>
    <row r="3692" spans="1:10" x14ac:dyDescent="0.3">
      <c r="A3692" t="s">
        <v>4975</v>
      </c>
      <c r="B3692" t="s">
        <v>4940</v>
      </c>
      <c r="C3692" t="str">
        <f t="shared" si="114"/>
        <v>D0511</v>
      </c>
      <c r="D3692">
        <f>VLOOKUP(C3692,Sheet5!F:H,3,)</f>
        <v>19</v>
      </c>
      <c r="E3692" t="s">
        <v>4959</v>
      </c>
      <c r="F3692" t="s">
        <v>4958</v>
      </c>
      <c r="G3692" t="s">
        <v>4375</v>
      </c>
      <c r="H3692" t="s">
        <v>2290</v>
      </c>
      <c r="I3692" t="str">
        <f t="shared" si="115"/>
        <v>D0511OB2SKU00588</v>
      </c>
      <c r="J3692">
        <v>33</v>
      </c>
    </row>
    <row r="3693" spans="1:10" x14ac:dyDescent="0.3">
      <c r="A3693" t="s">
        <v>4975</v>
      </c>
      <c r="B3693" t="s">
        <v>4940</v>
      </c>
      <c r="C3693" t="str">
        <f t="shared" si="114"/>
        <v>D0511</v>
      </c>
      <c r="D3693">
        <f>VLOOKUP(C3693,Sheet5!F:H,3,)</f>
        <v>19</v>
      </c>
      <c r="E3693" t="s">
        <v>4959</v>
      </c>
      <c r="F3693" t="s">
        <v>4958</v>
      </c>
      <c r="G3693" t="s">
        <v>4375</v>
      </c>
      <c r="H3693" t="s">
        <v>2270</v>
      </c>
      <c r="I3693" t="str">
        <f t="shared" si="115"/>
        <v>D0511OB2SKU00724</v>
      </c>
      <c r="J3693">
        <v>13</v>
      </c>
    </row>
    <row r="3694" spans="1:10" x14ac:dyDescent="0.3">
      <c r="A3694" t="s">
        <v>4975</v>
      </c>
      <c r="B3694" t="s">
        <v>4940</v>
      </c>
      <c r="C3694" t="str">
        <f t="shared" si="114"/>
        <v>D0511</v>
      </c>
      <c r="D3694">
        <f>VLOOKUP(C3694,Sheet5!F:H,3,)</f>
        <v>19</v>
      </c>
      <c r="E3694" t="s">
        <v>4959</v>
      </c>
      <c r="F3694" t="s">
        <v>4958</v>
      </c>
      <c r="G3694" t="s">
        <v>4375</v>
      </c>
      <c r="H3694" t="s">
        <v>2465</v>
      </c>
      <c r="I3694" t="str">
        <f t="shared" si="115"/>
        <v>D0511OB2SKU00680</v>
      </c>
      <c r="J3694">
        <v>23</v>
      </c>
    </row>
    <row r="3695" spans="1:10" x14ac:dyDescent="0.3">
      <c r="A3695" t="s">
        <v>4975</v>
      </c>
      <c r="B3695" t="s">
        <v>4941</v>
      </c>
      <c r="C3695" t="str">
        <f t="shared" si="114"/>
        <v>D0511</v>
      </c>
      <c r="D3695">
        <f>VLOOKUP(C3695,Sheet5!F:H,3,)</f>
        <v>19</v>
      </c>
      <c r="E3695" t="s">
        <v>4960</v>
      </c>
      <c r="F3695" t="s">
        <v>4958</v>
      </c>
      <c r="G3695" t="s">
        <v>4375</v>
      </c>
      <c r="H3695" t="s">
        <v>2144</v>
      </c>
      <c r="I3695" t="str">
        <f t="shared" si="115"/>
        <v>D0511OB3SKU00323</v>
      </c>
      <c r="J3695">
        <v>150</v>
      </c>
    </row>
    <row r="3696" spans="1:10" x14ac:dyDescent="0.3">
      <c r="A3696" t="s">
        <v>4975</v>
      </c>
      <c r="B3696" t="s">
        <v>4941</v>
      </c>
      <c r="C3696" t="str">
        <f t="shared" si="114"/>
        <v>D0511</v>
      </c>
      <c r="D3696">
        <f>VLOOKUP(C3696,Sheet5!F:H,3,)</f>
        <v>19</v>
      </c>
      <c r="E3696" t="s">
        <v>4960</v>
      </c>
      <c r="F3696" t="s">
        <v>4958</v>
      </c>
      <c r="G3696" t="s">
        <v>4375</v>
      </c>
      <c r="H3696" t="s">
        <v>2034</v>
      </c>
      <c r="I3696" t="str">
        <f t="shared" si="115"/>
        <v>D0511OB3SKU00691</v>
      </c>
      <c r="J3696">
        <v>15</v>
      </c>
    </row>
    <row r="3697" spans="1:10" x14ac:dyDescent="0.3">
      <c r="A3697" t="s">
        <v>4975</v>
      </c>
      <c r="B3697" t="s">
        <v>4941</v>
      </c>
      <c r="C3697" t="str">
        <f t="shared" si="114"/>
        <v>D0511</v>
      </c>
      <c r="D3697">
        <f>VLOOKUP(C3697,Sheet5!F:H,3,)</f>
        <v>19</v>
      </c>
      <c r="E3697" t="s">
        <v>4960</v>
      </c>
      <c r="F3697" t="s">
        <v>4958</v>
      </c>
      <c r="G3697" t="s">
        <v>4375</v>
      </c>
      <c r="H3697" t="s">
        <v>2060</v>
      </c>
      <c r="I3697" t="str">
        <f t="shared" si="115"/>
        <v>D0511OB3SKU00340</v>
      </c>
      <c r="J3697">
        <v>10</v>
      </c>
    </row>
    <row r="3698" spans="1:10" x14ac:dyDescent="0.3">
      <c r="A3698" t="s">
        <v>4975</v>
      </c>
      <c r="B3698" t="s">
        <v>4941</v>
      </c>
      <c r="C3698" t="str">
        <f t="shared" si="114"/>
        <v>D0511</v>
      </c>
      <c r="D3698">
        <f>VLOOKUP(C3698,Sheet5!F:H,3,)</f>
        <v>19</v>
      </c>
      <c r="E3698" t="s">
        <v>4960</v>
      </c>
      <c r="F3698" t="s">
        <v>4958</v>
      </c>
      <c r="G3698" t="s">
        <v>4375</v>
      </c>
      <c r="H3698" t="s">
        <v>2307</v>
      </c>
      <c r="I3698" t="str">
        <f t="shared" si="115"/>
        <v>D0511OB3SKU00342</v>
      </c>
      <c r="J3698">
        <v>6</v>
      </c>
    </row>
    <row r="3699" spans="1:10" x14ac:dyDescent="0.3">
      <c r="A3699" t="s">
        <v>4975</v>
      </c>
      <c r="B3699" t="s">
        <v>4941</v>
      </c>
      <c r="C3699" t="str">
        <f t="shared" si="114"/>
        <v>D0511</v>
      </c>
      <c r="D3699">
        <f>VLOOKUP(C3699,Sheet5!F:H,3,)</f>
        <v>19</v>
      </c>
      <c r="E3699" t="s">
        <v>4960</v>
      </c>
      <c r="F3699" t="s">
        <v>4958</v>
      </c>
      <c r="G3699" t="s">
        <v>4375</v>
      </c>
      <c r="H3699" t="s">
        <v>2290</v>
      </c>
      <c r="I3699" t="str">
        <f t="shared" si="115"/>
        <v>D0511OB3SKU00588</v>
      </c>
      <c r="J3699">
        <v>33</v>
      </c>
    </row>
    <row r="3700" spans="1:10" x14ac:dyDescent="0.3">
      <c r="A3700" t="s">
        <v>4975</v>
      </c>
      <c r="B3700" t="s">
        <v>4941</v>
      </c>
      <c r="C3700" t="str">
        <f t="shared" si="114"/>
        <v>D0511</v>
      </c>
      <c r="D3700">
        <f>VLOOKUP(C3700,Sheet5!F:H,3,)</f>
        <v>19</v>
      </c>
      <c r="E3700" t="s">
        <v>4960</v>
      </c>
      <c r="F3700" t="s">
        <v>4958</v>
      </c>
      <c r="G3700" t="s">
        <v>4375</v>
      </c>
      <c r="H3700" t="s">
        <v>2270</v>
      </c>
      <c r="I3700" t="str">
        <f t="shared" si="115"/>
        <v>D0511OB3SKU00724</v>
      </c>
      <c r="J3700">
        <v>14</v>
      </c>
    </row>
    <row r="3701" spans="1:10" x14ac:dyDescent="0.3">
      <c r="A3701" t="s">
        <v>4975</v>
      </c>
      <c r="B3701" t="s">
        <v>4941</v>
      </c>
      <c r="C3701" t="str">
        <f t="shared" si="114"/>
        <v>D0511</v>
      </c>
      <c r="D3701">
        <f>VLOOKUP(C3701,Sheet5!F:H,3,)</f>
        <v>19</v>
      </c>
      <c r="E3701" t="s">
        <v>4960</v>
      </c>
      <c r="F3701" t="s">
        <v>4958</v>
      </c>
      <c r="G3701" t="s">
        <v>4375</v>
      </c>
      <c r="H3701" t="s">
        <v>2465</v>
      </c>
      <c r="I3701" t="str">
        <f t="shared" si="115"/>
        <v>D0511OB3SKU00680</v>
      </c>
      <c r="J3701">
        <v>24</v>
      </c>
    </row>
    <row r="3702" spans="1:10" x14ac:dyDescent="0.3">
      <c r="A3702" t="s">
        <v>4938</v>
      </c>
      <c r="B3702" t="s">
        <v>4896</v>
      </c>
      <c r="C3702" t="str">
        <f t="shared" si="114"/>
        <v>D0512</v>
      </c>
      <c r="D3702">
        <f>VLOOKUP(C3702,Sheet5!F:H,3,)</f>
        <v>19</v>
      </c>
      <c r="E3702" t="s">
        <v>4934</v>
      </c>
      <c r="F3702" t="s">
        <v>4935</v>
      </c>
      <c r="G3702" t="s">
        <v>4936</v>
      </c>
      <c r="H3702" t="s">
        <v>11</v>
      </c>
      <c r="I3702" t="str">
        <f t="shared" si="115"/>
        <v>D0512OB1SKU00300</v>
      </c>
      <c r="J3702">
        <v>200</v>
      </c>
    </row>
    <row r="3703" spans="1:10" x14ac:dyDescent="0.3">
      <c r="A3703" t="s">
        <v>4938</v>
      </c>
      <c r="B3703" t="s">
        <v>4896</v>
      </c>
      <c r="C3703" t="str">
        <f t="shared" si="114"/>
        <v>D0512</v>
      </c>
      <c r="D3703">
        <f>VLOOKUP(C3703,Sheet5!F:H,3,)</f>
        <v>19</v>
      </c>
      <c r="E3703" t="s">
        <v>4934</v>
      </c>
      <c r="F3703" t="s">
        <v>4935</v>
      </c>
      <c r="G3703" t="s">
        <v>4936</v>
      </c>
      <c r="H3703" t="s">
        <v>1954</v>
      </c>
      <c r="I3703" t="str">
        <f t="shared" si="115"/>
        <v>D0512OB1SKU00428</v>
      </c>
      <c r="J3703">
        <v>100</v>
      </c>
    </row>
    <row r="3704" spans="1:10" x14ac:dyDescent="0.3">
      <c r="A3704" t="s">
        <v>4938</v>
      </c>
      <c r="B3704" t="s">
        <v>4896</v>
      </c>
      <c r="C3704" t="str">
        <f t="shared" si="114"/>
        <v>D0512</v>
      </c>
      <c r="D3704">
        <f>VLOOKUP(C3704,Sheet5!F:H,3,)</f>
        <v>19</v>
      </c>
      <c r="E3704" t="s">
        <v>4934</v>
      </c>
      <c r="F3704" t="s">
        <v>4935</v>
      </c>
      <c r="G3704" t="s">
        <v>4936</v>
      </c>
      <c r="H3704" t="s">
        <v>1995</v>
      </c>
      <c r="I3704" t="str">
        <f t="shared" si="115"/>
        <v>D0512OB1SKU00434</v>
      </c>
      <c r="J3704">
        <v>55</v>
      </c>
    </row>
    <row r="3705" spans="1:10" x14ac:dyDescent="0.3">
      <c r="A3705" t="s">
        <v>4938</v>
      </c>
      <c r="B3705" t="s">
        <v>4896</v>
      </c>
      <c r="C3705" t="str">
        <f t="shared" si="114"/>
        <v>D0512</v>
      </c>
      <c r="D3705">
        <f>VLOOKUP(C3705,Sheet5!F:H,3,)</f>
        <v>19</v>
      </c>
      <c r="E3705" t="s">
        <v>4934</v>
      </c>
      <c r="F3705" t="s">
        <v>4935</v>
      </c>
      <c r="G3705" t="s">
        <v>4936</v>
      </c>
      <c r="H3705" t="s">
        <v>1877</v>
      </c>
      <c r="I3705" t="str">
        <f t="shared" si="115"/>
        <v>D0512OB1SKU00459</v>
      </c>
      <c r="J3705">
        <v>58.5</v>
      </c>
    </row>
    <row r="3706" spans="1:10" x14ac:dyDescent="0.3">
      <c r="A3706" t="s">
        <v>4938</v>
      </c>
      <c r="B3706" t="s">
        <v>4896</v>
      </c>
      <c r="C3706" t="str">
        <f t="shared" si="114"/>
        <v>D0512</v>
      </c>
      <c r="D3706">
        <f>VLOOKUP(C3706,Sheet5!F:H,3,)</f>
        <v>19</v>
      </c>
      <c r="E3706" t="s">
        <v>4934</v>
      </c>
      <c r="F3706" t="s">
        <v>4935</v>
      </c>
      <c r="G3706" t="s">
        <v>4936</v>
      </c>
      <c r="H3706" t="s">
        <v>1440</v>
      </c>
      <c r="I3706" t="str">
        <f t="shared" si="115"/>
        <v>D0512OB1SKU00264</v>
      </c>
      <c r="J3706">
        <v>5</v>
      </c>
    </row>
    <row r="3707" spans="1:10" x14ac:dyDescent="0.3">
      <c r="A3707" t="s">
        <v>4938</v>
      </c>
      <c r="B3707" t="s">
        <v>4896</v>
      </c>
      <c r="C3707" t="str">
        <f t="shared" si="114"/>
        <v>D0512</v>
      </c>
      <c r="D3707">
        <f>VLOOKUP(C3707,Sheet5!F:H,3,)</f>
        <v>19</v>
      </c>
      <c r="E3707" t="s">
        <v>4934</v>
      </c>
      <c r="F3707" t="s">
        <v>4935</v>
      </c>
      <c r="G3707" t="s">
        <v>4936</v>
      </c>
      <c r="H3707" t="s">
        <v>14</v>
      </c>
      <c r="I3707" t="str">
        <f t="shared" si="115"/>
        <v>D0512OB1SKU00292</v>
      </c>
      <c r="J3707">
        <v>10</v>
      </c>
    </row>
    <row r="3708" spans="1:10" x14ac:dyDescent="0.3">
      <c r="A3708" t="s">
        <v>4938</v>
      </c>
      <c r="B3708" t="s">
        <v>4896</v>
      </c>
      <c r="C3708" t="str">
        <f t="shared" si="114"/>
        <v>D0512</v>
      </c>
      <c r="D3708">
        <f>VLOOKUP(C3708,Sheet5!F:H,3,)</f>
        <v>19</v>
      </c>
      <c r="E3708" t="s">
        <v>4934</v>
      </c>
      <c r="F3708" t="s">
        <v>4935</v>
      </c>
      <c r="G3708" t="s">
        <v>4936</v>
      </c>
      <c r="H3708" t="s">
        <v>2021</v>
      </c>
      <c r="I3708" t="str">
        <f t="shared" si="115"/>
        <v>D0512OB1SKU00457</v>
      </c>
      <c r="J3708">
        <v>10</v>
      </c>
    </row>
    <row r="3709" spans="1:10" x14ac:dyDescent="0.3">
      <c r="A3709" t="s">
        <v>4938</v>
      </c>
      <c r="B3709" t="s">
        <v>4896</v>
      </c>
      <c r="C3709" t="str">
        <f t="shared" si="114"/>
        <v>D0512</v>
      </c>
      <c r="D3709">
        <f>VLOOKUP(C3709,Sheet5!F:H,3,)</f>
        <v>19</v>
      </c>
      <c r="E3709" t="s">
        <v>4934</v>
      </c>
      <c r="F3709" t="s">
        <v>4935</v>
      </c>
      <c r="G3709" t="s">
        <v>4936</v>
      </c>
      <c r="H3709" t="s">
        <v>4271</v>
      </c>
      <c r="I3709" t="str">
        <f t="shared" si="115"/>
        <v>D0512OB1SKU00809</v>
      </c>
      <c r="J3709">
        <v>2.5</v>
      </c>
    </row>
    <row r="3710" spans="1:10" x14ac:dyDescent="0.3">
      <c r="A3710" t="s">
        <v>4938</v>
      </c>
      <c r="B3710" t="s">
        <v>4897</v>
      </c>
      <c r="C3710" t="str">
        <f t="shared" si="114"/>
        <v>D0512</v>
      </c>
      <c r="D3710">
        <f>VLOOKUP(C3710,Sheet5!F:H,3,)</f>
        <v>19</v>
      </c>
      <c r="E3710" t="s">
        <v>4937</v>
      </c>
      <c r="F3710" t="s">
        <v>4935</v>
      </c>
      <c r="G3710" t="s">
        <v>4936</v>
      </c>
      <c r="H3710" t="s">
        <v>11</v>
      </c>
      <c r="I3710" t="str">
        <f t="shared" si="115"/>
        <v>D0512OB2SKU00300</v>
      </c>
      <c r="J3710">
        <v>200</v>
      </c>
    </row>
    <row r="3711" spans="1:10" x14ac:dyDescent="0.3">
      <c r="A3711" t="s">
        <v>4938</v>
      </c>
      <c r="B3711" t="s">
        <v>4897</v>
      </c>
      <c r="C3711" t="str">
        <f t="shared" si="114"/>
        <v>D0512</v>
      </c>
      <c r="D3711">
        <f>VLOOKUP(C3711,Sheet5!F:H,3,)</f>
        <v>19</v>
      </c>
      <c r="E3711" t="s">
        <v>4937</v>
      </c>
      <c r="F3711" t="s">
        <v>4935</v>
      </c>
      <c r="G3711" t="s">
        <v>4936</v>
      </c>
      <c r="H3711" t="s">
        <v>1954</v>
      </c>
      <c r="I3711" t="str">
        <f t="shared" si="115"/>
        <v>D0512OB2SKU00428</v>
      </c>
      <c r="J3711">
        <v>100</v>
      </c>
    </row>
    <row r="3712" spans="1:10" x14ac:dyDescent="0.3">
      <c r="A3712" t="s">
        <v>4938</v>
      </c>
      <c r="B3712" t="s">
        <v>4897</v>
      </c>
      <c r="C3712" t="str">
        <f t="shared" si="114"/>
        <v>D0512</v>
      </c>
      <c r="D3712">
        <f>VLOOKUP(C3712,Sheet5!F:H,3,)</f>
        <v>19</v>
      </c>
      <c r="E3712" t="s">
        <v>4937</v>
      </c>
      <c r="F3712" t="s">
        <v>4935</v>
      </c>
      <c r="G3712" t="s">
        <v>4936</v>
      </c>
      <c r="H3712" t="s">
        <v>1995</v>
      </c>
      <c r="I3712" t="str">
        <f t="shared" si="115"/>
        <v>D0512OB2SKU00434</v>
      </c>
      <c r="J3712">
        <v>55</v>
      </c>
    </row>
    <row r="3713" spans="1:10" x14ac:dyDescent="0.3">
      <c r="A3713" t="s">
        <v>4938</v>
      </c>
      <c r="B3713" t="s">
        <v>4897</v>
      </c>
      <c r="C3713" t="str">
        <f t="shared" si="114"/>
        <v>D0512</v>
      </c>
      <c r="D3713">
        <f>VLOOKUP(C3713,Sheet5!F:H,3,)</f>
        <v>19</v>
      </c>
      <c r="E3713" t="s">
        <v>4937</v>
      </c>
      <c r="F3713" t="s">
        <v>4935</v>
      </c>
      <c r="G3713" t="s">
        <v>4936</v>
      </c>
      <c r="H3713" t="s">
        <v>1877</v>
      </c>
      <c r="I3713" t="str">
        <f t="shared" si="115"/>
        <v>D0512OB2SKU00459</v>
      </c>
      <c r="J3713">
        <v>58.5</v>
      </c>
    </row>
    <row r="3714" spans="1:10" x14ac:dyDescent="0.3">
      <c r="A3714" t="s">
        <v>4938</v>
      </c>
      <c r="B3714" t="s">
        <v>4897</v>
      </c>
      <c r="C3714" t="str">
        <f t="shared" ref="C3714:C3777" si="116">LEFT(B3714,5)</f>
        <v>D0512</v>
      </c>
      <c r="D3714">
        <f>VLOOKUP(C3714,Sheet5!F:H,3,)</f>
        <v>19</v>
      </c>
      <c r="E3714" t="s">
        <v>4937</v>
      </c>
      <c r="F3714" t="s">
        <v>4935</v>
      </c>
      <c r="G3714" t="s">
        <v>4936</v>
      </c>
      <c r="H3714" t="s">
        <v>1440</v>
      </c>
      <c r="I3714" t="str">
        <f t="shared" si="115"/>
        <v>D0512OB2SKU00264</v>
      </c>
      <c r="J3714">
        <v>5</v>
      </c>
    </row>
    <row r="3715" spans="1:10" x14ac:dyDescent="0.3">
      <c r="A3715" t="s">
        <v>4938</v>
      </c>
      <c r="B3715" t="s">
        <v>4897</v>
      </c>
      <c r="C3715" t="str">
        <f t="shared" si="116"/>
        <v>D0512</v>
      </c>
      <c r="D3715">
        <f>VLOOKUP(C3715,Sheet5!F:H,3,)</f>
        <v>19</v>
      </c>
      <c r="E3715" t="s">
        <v>4937</v>
      </c>
      <c r="F3715" t="s">
        <v>4935</v>
      </c>
      <c r="G3715" t="s">
        <v>4936</v>
      </c>
      <c r="H3715" t="s">
        <v>14</v>
      </c>
      <c r="I3715" t="str">
        <f t="shared" ref="I3715:I3778" si="117">B3715&amp;H3715</f>
        <v>D0512OB2SKU00292</v>
      </c>
      <c r="J3715">
        <v>10</v>
      </c>
    </row>
    <row r="3716" spans="1:10" x14ac:dyDescent="0.3">
      <c r="A3716" t="s">
        <v>4938</v>
      </c>
      <c r="B3716" t="s">
        <v>4897</v>
      </c>
      <c r="C3716" t="str">
        <f t="shared" si="116"/>
        <v>D0512</v>
      </c>
      <c r="D3716">
        <f>VLOOKUP(C3716,Sheet5!F:H,3,)</f>
        <v>19</v>
      </c>
      <c r="E3716" t="s">
        <v>4937</v>
      </c>
      <c r="F3716" t="s">
        <v>4935</v>
      </c>
      <c r="G3716" t="s">
        <v>4936</v>
      </c>
      <c r="H3716" t="s">
        <v>2021</v>
      </c>
      <c r="I3716" t="str">
        <f t="shared" si="117"/>
        <v>D0512OB2SKU00457</v>
      </c>
      <c r="J3716">
        <v>10</v>
      </c>
    </row>
    <row r="3717" spans="1:10" x14ac:dyDescent="0.3">
      <c r="A3717" t="s">
        <v>4938</v>
      </c>
      <c r="B3717" t="s">
        <v>4897</v>
      </c>
      <c r="C3717" t="str">
        <f t="shared" si="116"/>
        <v>D0512</v>
      </c>
      <c r="D3717">
        <f>VLOOKUP(C3717,Sheet5!F:H,3,)</f>
        <v>19</v>
      </c>
      <c r="E3717" t="s">
        <v>4937</v>
      </c>
      <c r="F3717" t="s">
        <v>4935</v>
      </c>
      <c r="G3717" t="s">
        <v>4936</v>
      </c>
      <c r="H3717" t="s">
        <v>4271</v>
      </c>
      <c r="I3717" t="str">
        <f t="shared" si="117"/>
        <v>D0512OB2SKU00809</v>
      </c>
      <c r="J3717">
        <v>2.5</v>
      </c>
    </row>
    <row r="3718" spans="1:10" x14ac:dyDescent="0.3">
      <c r="A3718" t="s">
        <v>5071</v>
      </c>
      <c r="B3718" t="s">
        <v>5061</v>
      </c>
      <c r="C3718" t="str">
        <f t="shared" si="116"/>
        <v>D0514</v>
      </c>
      <c r="D3718">
        <f>VLOOKUP(C3718,Sheet5!F:H,3,)</f>
        <v>19</v>
      </c>
      <c r="E3718" t="s">
        <v>2862</v>
      </c>
      <c r="F3718" t="s">
        <v>5068</v>
      </c>
      <c r="G3718" t="s">
        <v>3478</v>
      </c>
      <c r="H3718" t="s">
        <v>11</v>
      </c>
      <c r="I3718" t="str">
        <f t="shared" si="117"/>
        <v>D0514OB3SKU00300</v>
      </c>
      <c r="J3718">
        <v>450</v>
      </c>
    </row>
    <row r="3719" spans="1:10" x14ac:dyDescent="0.3">
      <c r="A3719" t="s">
        <v>5071</v>
      </c>
      <c r="B3719" t="s">
        <v>5061</v>
      </c>
      <c r="C3719" t="str">
        <f t="shared" si="116"/>
        <v>D0514</v>
      </c>
      <c r="D3719">
        <f>VLOOKUP(C3719,Sheet5!F:H,3,)</f>
        <v>19</v>
      </c>
      <c r="E3719" t="s">
        <v>2862</v>
      </c>
      <c r="F3719" t="s">
        <v>5068</v>
      </c>
      <c r="G3719" t="s">
        <v>3478</v>
      </c>
      <c r="H3719" t="s">
        <v>13</v>
      </c>
      <c r="I3719" t="str">
        <f t="shared" si="117"/>
        <v>D0514OB3SKU00269</v>
      </c>
      <c r="J3719">
        <v>11</v>
      </c>
    </row>
    <row r="3720" spans="1:10" x14ac:dyDescent="0.3">
      <c r="A3720" t="s">
        <v>5071</v>
      </c>
      <c r="B3720" t="s">
        <v>5061</v>
      </c>
      <c r="C3720" t="str">
        <f t="shared" si="116"/>
        <v>D0514</v>
      </c>
      <c r="D3720">
        <f>VLOOKUP(C3720,Sheet5!F:H,3,)</f>
        <v>19</v>
      </c>
      <c r="E3720" t="s">
        <v>2862</v>
      </c>
      <c r="F3720" t="s">
        <v>5068</v>
      </c>
      <c r="G3720" t="s">
        <v>3478</v>
      </c>
      <c r="H3720" t="s">
        <v>1440</v>
      </c>
      <c r="I3720" t="str">
        <f t="shared" si="117"/>
        <v>D0514OB3SKU00264</v>
      </c>
      <c r="J3720">
        <v>11</v>
      </c>
    </row>
    <row r="3721" spans="1:10" x14ac:dyDescent="0.3">
      <c r="A3721" t="s">
        <v>5071</v>
      </c>
      <c r="B3721" t="s">
        <v>5061</v>
      </c>
      <c r="C3721" t="str">
        <f t="shared" si="116"/>
        <v>D0514</v>
      </c>
      <c r="D3721">
        <f>VLOOKUP(C3721,Sheet5!F:H,3,)</f>
        <v>19</v>
      </c>
      <c r="E3721" t="s">
        <v>2862</v>
      </c>
      <c r="F3721" t="s">
        <v>5068</v>
      </c>
      <c r="G3721" t="s">
        <v>3478</v>
      </c>
      <c r="H3721" t="s">
        <v>14</v>
      </c>
      <c r="I3721" t="str">
        <f t="shared" si="117"/>
        <v>D0514OB3SKU00292</v>
      </c>
      <c r="J3721">
        <v>20</v>
      </c>
    </row>
    <row r="3722" spans="1:10" x14ac:dyDescent="0.3">
      <c r="A3722" t="s">
        <v>5071</v>
      </c>
      <c r="B3722" t="s">
        <v>5061</v>
      </c>
      <c r="C3722" t="str">
        <f t="shared" si="116"/>
        <v>D0514</v>
      </c>
      <c r="D3722">
        <f>VLOOKUP(C3722,Sheet5!F:H,3,)</f>
        <v>19</v>
      </c>
      <c r="E3722" t="s">
        <v>2862</v>
      </c>
      <c r="F3722" t="s">
        <v>5068</v>
      </c>
      <c r="G3722" t="s">
        <v>3478</v>
      </c>
      <c r="H3722" t="s">
        <v>1656</v>
      </c>
      <c r="I3722" t="str">
        <f t="shared" si="117"/>
        <v>D0514OB3SKU00698</v>
      </c>
      <c r="J3722">
        <v>10</v>
      </c>
    </row>
    <row r="3723" spans="1:10" x14ac:dyDescent="0.3">
      <c r="A3723" t="s">
        <v>5071</v>
      </c>
      <c r="B3723" t="s">
        <v>5061</v>
      </c>
      <c r="C3723" t="str">
        <f t="shared" si="116"/>
        <v>D0514</v>
      </c>
      <c r="D3723">
        <f>VLOOKUP(C3723,Sheet5!F:H,3,)</f>
        <v>19</v>
      </c>
      <c r="E3723" t="s">
        <v>2862</v>
      </c>
      <c r="F3723" t="s">
        <v>5068</v>
      </c>
      <c r="G3723" t="s">
        <v>3478</v>
      </c>
      <c r="H3723" t="s">
        <v>2543</v>
      </c>
      <c r="I3723" t="str">
        <f t="shared" si="117"/>
        <v>D0514OB3SKU00670</v>
      </c>
      <c r="J3723">
        <v>10</v>
      </c>
    </row>
    <row r="3724" spans="1:10" x14ac:dyDescent="0.3">
      <c r="A3724" t="s">
        <v>5071</v>
      </c>
      <c r="B3724" t="s">
        <v>5061</v>
      </c>
      <c r="C3724" t="str">
        <f t="shared" si="116"/>
        <v>D0514</v>
      </c>
      <c r="D3724">
        <f>VLOOKUP(C3724,Sheet5!F:H,3,)</f>
        <v>19</v>
      </c>
      <c r="E3724" t="s">
        <v>2862</v>
      </c>
      <c r="F3724" t="s">
        <v>5068</v>
      </c>
      <c r="G3724" t="s">
        <v>3478</v>
      </c>
      <c r="H3724" t="s">
        <v>16</v>
      </c>
      <c r="I3724" t="str">
        <f t="shared" si="117"/>
        <v>D0514OB3SKU00530</v>
      </c>
      <c r="J3724">
        <v>1</v>
      </c>
    </row>
    <row r="3725" spans="1:10" x14ac:dyDescent="0.3">
      <c r="A3725" t="s">
        <v>5071</v>
      </c>
      <c r="B3725" t="s">
        <v>5061</v>
      </c>
      <c r="C3725" t="str">
        <f t="shared" si="116"/>
        <v>D0514</v>
      </c>
      <c r="D3725">
        <f>VLOOKUP(C3725,Sheet5!F:H,3,)</f>
        <v>19</v>
      </c>
      <c r="E3725" t="s">
        <v>2862</v>
      </c>
      <c r="F3725" t="s">
        <v>5068</v>
      </c>
      <c r="G3725" t="s">
        <v>3478</v>
      </c>
      <c r="H3725" t="s">
        <v>15</v>
      </c>
      <c r="I3725" t="str">
        <f t="shared" si="117"/>
        <v>D0514OB3SKU00535</v>
      </c>
      <c r="J3725">
        <v>4</v>
      </c>
    </row>
    <row r="3726" spans="1:10" x14ac:dyDescent="0.3">
      <c r="A3726" t="s">
        <v>5071</v>
      </c>
      <c r="B3726" t="s">
        <v>5061</v>
      </c>
      <c r="C3726" t="str">
        <f t="shared" si="116"/>
        <v>D0514</v>
      </c>
      <c r="D3726">
        <f>VLOOKUP(C3726,Sheet5!F:H,3,)</f>
        <v>19</v>
      </c>
      <c r="E3726" t="s">
        <v>2862</v>
      </c>
      <c r="F3726" t="s">
        <v>5068</v>
      </c>
      <c r="G3726" t="s">
        <v>3478</v>
      </c>
      <c r="H3726" t="s">
        <v>1954</v>
      </c>
      <c r="I3726" t="str">
        <f t="shared" si="117"/>
        <v>D0514OB3SKU00428</v>
      </c>
      <c r="J3726">
        <v>60</v>
      </c>
    </row>
    <row r="3727" spans="1:10" x14ac:dyDescent="0.3">
      <c r="A3727" t="s">
        <v>5071</v>
      </c>
      <c r="B3727" t="s">
        <v>5061</v>
      </c>
      <c r="C3727" t="str">
        <f t="shared" si="116"/>
        <v>D0514</v>
      </c>
      <c r="D3727">
        <f>VLOOKUP(C3727,Sheet5!F:H,3,)</f>
        <v>19</v>
      </c>
      <c r="E3727" t="s">
        <v>2862</v>
      </c>
      <c r="F3727" t="s">
        <v>5068</v>
      </c>
      <c r="G3727" t="s">
        <v>3478</v>
      </c>
      <c r="H3727" t="s">
        <v>1877</v>
      </c>
      <c r="I3727" t="str">
        <f t="shared" si="117"/>
        <v>D0514OB3SKU00459</v>
      </c>
      <c r="J3727">
        <v>5</v>
      </c>
    </row>
    <row r="3728" spans="1:10" x14ac:dyDescent="0.3">
      <c r="A3728" t="s">
        <v>5071</v>
      </c>
      <c r="B3728" t="s">
        <v>5061</v>
      </c>
      <c r="C3728" t="str">
        <f t="shared" si="116"/>
        <v>D0514</v>
      </c>
      <c r="D3728">
        <f>VLOOKUP(C3728,Sheet5!F:H,3,)</f>
        <v>19</v>
      </c>
      <c r="E3728" t="s">
        <v>2862</v>
      </c>
      <c r="F3728" t="s">
        <v>5068</v>
      </c>
      <c r="G3728" t="s">
        <v>3478</v>
      </c>
      <c r="H3728" t="s">
        <v>2021</v>
      </c>
      <c r="I3728" t="str">
        <f t="shared" si="117"/>
        <v>D0514OB3SKU00457</v>
      </c>
      <c r="J3728">
        <v>4</v>
      </c>
    </row>
    <row r="3729" spans="1:10" x14ac:dyDescent="0.3">
      <c r="A3729" t="s">
        <v>5071</v>
      </c>
      <c r="B3729" t="s">
        <v>5061</v>
      </c>
      <c r="C3729" t="str">
        <f t="shared" si="116"/>
        <v>D0514</v>
      </c>
      <c r="D3729">
        <f>VLOOKUP(C3729,Sheet5!F:H,3,)</f>
        <v>19</v>
      </c>
      <c r="E3729" t="s">
        <v>2862</v>
      </c>
      <c r="F3729" t="s">
        <v>5068</v>
      </c>
      <c r="G3729" t="s">
        <v>3478</v>
      </c>
      <c r="H3729" t="s">
        <v>1995</v>
      </c>
      <c r="I3729" t="str">
        <f t="shared" si="117"/>
        <v>D0514OB3SKU00434</v>
      </c>
      <c r="J3729">
        <v>25</v>
      </c>
    </row>
    <row r="3730" spans="1:10" x14ac:dyDescent="0.3">
      <c r="A3730" t="s">
        <v>5071</v>
      </c>
      <c r="B3730" t="s">
        <v>5061</v>
      </c>
      <c r="C3730" t="str">
        <f t="shared" si="116"/>
        <v>D0514</v>
      </c>
      <c r="D3730">
        <f>VLOOKUP(C3730,Sheet5!F:H,3,)</f>
        <v>19</v>
      </c>
      <c r="E3730" t="s">
        <v>2862</v>
      </c>
      <c r="F3730" t="s">
        <v>5068</v>
      </c>
      <c r="G3730" t="s">
        <v>3478</v>
      </c>
      <c r="H3730" t="s">
        <v>4271</v>
      </c>
      <c r="I3730" t="str">
        <f t="shared" si="117"/>
        <v>D0514OB3SKU00809</v>
      </c>
      <c r="J3730">
        <v>3</v>
      </c>
    </row>
    <row r="3731" spans="1:10" x14ac:dyDescent="0.3">
      <c r="A3731" t="s">
        <v>5209</v>
      </c>
      <c r="B3731" t="s">
        <v>5076</v>
      </c>
      <c r="C3731" t="str">
        <f t="shared" si="116"/>
        <v>D0515</v>
      </c>
      <c r="D3731">
        <f>VLOOKUP(C3731,Sheet5!F:H,3,)</f>
        <v>19</v>
      </c>
      <c r="E3731" t="s">
        <v>5126</v>
      </c>
      <c r="F3731" t="s">
        <v>5127</v>
      </c>
      <c r="G3731" t="s">
        <v>4377</v>
      </c>
      <c r="H3731" t="s">
        <v>11</v>
      </c>
      <c r="I3731" t="str">
        <f t="shared" si="117"/>
        <v>D0515OB1SKU00300</v>
      </c>
      <c r="J3731">
        <v>533</v>
      </c>
    </row>
    <row r="3732" spans="1:10" x14ac:dyDescent="0.3">
      <c r="A3732" t="s">
        <v>5209</v>
      </c>
      <c r="B3732" t="s">
        <v>5076</v>
      </c>
      <c r="C3732" t="str">
        <f t="shared" si="116"/>
        <v>D0515</v>
      </c>
      <c r="D3732">
        <f>VLOOKUP(C3732,Sheet5!F:H,3,)</f>
        <v>19</v>
      </c>
      <c r="E3732" t="s">
        <v>5126</v>
      </c>
      <c r="F3732" t="s">
        <v>5127</v>
      </c>
      <c r="G3732" t="s">
        <v>4377</v>
      </c>
      <c r="H3732" t="s">
        <v>13</v>
      </c>
      <c r="I3732" t="str">
        <f t="shared" si="117"/>
        <v>D0515OB1SKU00269</v>
      </c>
      <c r="J3732">
        <v>10</v>
      </c>
    </row>
    <row r="3733" spans="1:10" x14ac:dyDescent="0.3">
      <c r="A3733" t="s">
        <v>5209</v>
      </c>
      <c r="B3733" t="s">
        <v>5076</v>
      </c>
      <c r="C3733" t="str">
        <f t="shared" si="116"/>
        <v>D0515</v>
      </c>
      <c r="D3733">
        <f>VLOOKUP(C3733,Sheet5!F:H,3,)</f>
        <v>19</v>
      </c>
      <c r="E3733" t="s">
        <v>5126</v>
      </c>
      <c r="F3733" t="s">
        <v>5127</v>
      </c>
      <c r="G3733" t="s">
        <v>4377</v>
      </c>
      <c r="H3733" t="s">
        <v>1682</v>
      </c>
      <c r="I3733" t="str">
        <f t="shared" si="117"/>
        <v>D0515OB1SKU00695</v>
      </c>
      <c r="J3733">
        <v>6</v>
      </c>
    </row>
    <row r="3734" spans="1:10" x14ac:dyDescent="0.3">
      <c r="A3734" t="s">
        <v>5209</v>
      </c>
      <c r="B3734" t="s">
        <v>5076</v>
      </c>
      <c r="C3734" t="str">
        <f t="shared" si="116"/>
        <v>D0515</v>
      </c>
      <c r="D3734">
        <f>VLOOKUP(C3734,Sheet5!F:H,3,)</f>
        <v>19</v>
      </c>
      <c r="E3734" t="s">
        <v>5126</v>
      </c>
      <c r="F3734" t="s">
        <v>5127</v>
      </c>
      <c r="G3734" t="s">
        <v>4377</v>
      </c>
      <c r="H3734" t="s">
        <v>14</v>
      </c>
      <c r="I3734" t="str">
        <f t="shared" si="117"/>
        <v>D0515OB1SKU00292</v>
      </c>
      <c r="J3734">
        <v>15</v>
      </c>
    </row>
    <row r="3735" spans="1:10" x14ac:dyDescent="0.3">
      <c r="A3735" t="s">
        <v>5209</v>
      </c>
      <c r="B3735" t="s">
        <v>5076</v>
      </c>
      <c r="C3735" t="str">
        <f t="shared" si="116"/>
        <v>D0515</v>
      </c>
      <c r="D3735">
        <f>VLOOKUP(C3735,Sheet5!F:H,3,)</f>
        <v>19</v>
      </c>
      <c r="E3735" t="s">
        <v>5126</v>
      </c>
      <c r="F3735" t="s">
        <v>5127</v>
      </c>
      <c r="G3735" t="s">
        <v>4377</v>
      </c>
      <c r="H3735" t="s">
        <v>1656</v>
      </c>
      <c r="I3735" t="str">
        <f t="shared" si="117"/>
        <v>D0515OB1SKU00698</v>
      </c>
      <c r="J3735">
        <v>10</v>
      </c>
    </row>
    <row r="3736" spans="1:10" x14ac:dyDescent="0.3">
      <c r="A3736" t="s">
        <v>5209</v>
      </c>
      <c r="B3736" t="s">
        <v>5076</v>
      </c>
      <c r="C3736" t="str">
        <f t="shared" si="116"/>
        <v>D0515</v>
      </c>
      <c r="D3736">
        <f>VLOOKUP(C3736,Sheet5!F:H,3,)</f>
        <v>19</v>
      </c>
      <c r="E3736" t="s">
        <v>5126</v>
      </c>
      <c r="F3736" t="s">
        <v>5127</v>
      </c>
      <c r="G3736" t="s">
        <v>4377</v>
      </c>
      <c r="H3736" t="s">
        <v>2543</v>
      </c>
      <c r="I3736" t="str">
        <f t="shared" si="117"/>
        <v>D0515OB1SKU00670</v>
      </c>
      <c r="J3736">
        <v>12</v>
      </c>
    </row>
    <row r="3737" spans="1:10" x14ac:dyDescent="0.3">
      <c r="A3737" t="s">
        <v>5209</v>
      </c>
      <c r="B3737" t="s">
        <v>5076</v>
      </c>
      <c r="C3737" t="str">
        <f t="shared" si="116"/>
        <v>D0515</v>
      </c>
      <c r="D3737">
        <f>VLOOKUP(C3737,Sheet5!F:H,3,)</f>
        <v>19</v>
      </c>
      <c r="E3737" t="s">
        <v>5126</v>
      </c>
      <c r="F3737" t="s">
        <v>5127</v>
      </c>
      <c r="G3737" t="s">
        <v>4377</v>
      </c>
      <c r="H3737" t="s">
        <v>4271</v>
      </c>
      <c r="I3737" t="str">
        <f t="shared" si="117"/>
        <v>D0515OB1SKU00809</v>
      </c>
      <c r="J3737">
        <v>2</v>
      </c>
    </row>
    <row r="3738" spans="1:10" x14ac:dyDescent="0.3">
      <c r="A3738" t="s">
        <v>5209</v>
      </c>
      <c r="B3738" t="s">
        <v>5076</v>
      </c>
      <c r="C3738" t="str">
        <f t="shared" si="116"/>
        <v>D0515</v>
      </c>
      <c r="D3738">
        <f>VLOOKUP(C3738,Sheet5!F:H,3,)</f>
        <v>19</v>
      </c>
      <c r="E3738" t="s">
        <v>5126</v>
      </c>
      <c r="F3738" t="s">
        <v>5127</v>
      </c>
      <c r="G3738" t="s">
        <v>4377</v>
      </c>
      <c r="H3738" t="s">
        <v>1954</v>
      </c>
      <c r="I3738" t="str">
        <f t="shared" si="117"/>
        <v>D0515OB1SKU00428</v>
      </c>
      <c r="J3738">
        <v>30</v>
      </c>
    </row>
    <row r="3739" spans="1:10" x14ac:dyDescent="0.3">
      <c r="A3739" t="s">
        <v>5209</v>
      </c>
      <c r="B3739" t="s">
        <v>5076</v>
      </c>
      <c r="C3739" t="str">
        <f t="shared" si="116"/>
        <v>D0515</v>
      </c>
      <c r="D3739">
        <f>VLOOKUP(C3739,Sheet5!F:H,3,)</f>
        <v>19</v>
      </c>
      <c r="E3739" t="s">
        <v>5126</v>
      </c>
      <c r="F3739" t="s">
        <v>5127</v>
      </c>
      <c r="G3739" t="s">
        <v>4377</v>
      </c>
      <c r="H3739" t="s">
        <v>1877</v>
      </c>
      <c r="I3739" t="str">
        <f t="shared" si="117"/>
        <v>D0515OB1SKU00459</v>
      </c>
      <c r="J3739">
        <v>3</v>
      </c>
    </row>
    <row r="3740" spans="1:10" x14ac:dyDescent="0.3">
      <c r="A3740" t="s">
        <v>5209</v>
      </c>
      <c r="B3740" t="s">
        <v>5076</v>
      </c>
      <c r="C3740" t="str">
        <f t="shared" si="116"/>
        <v>D0515</v>
      </c>
      <c r="D3740">
        <f>VLOOKUP(C3740,Sheet5!F:H,3,)</f>
        <v>19</v>
      </c>
      <c r="E3740" t="s">
        <v>5126</v>
      </c>
      <c r="F3740" t="s">
        <v>5127</v>
      </c>
      <c r="G3740" t="s">
        <v>4377</v>
      </c>
      <c r="H3740" t="s">
        <v>2021</v>
      </c>
      <c r="I3740" t="str">
        <f t="shared" si="117"/>
        <v>D0515OB1SKU00457</v>
      </c>
      <c r="J3740">
        <v>3</v>
      </c>
    </row>
    <row r="3741" spans="1:10" x14ac:dyDescent="0.3">
      <c r="A3741" t="s">
        <v>5209</v>
      </c>
      <c r="B3741" t="s">
        <v>5076</v>
      </c>
      <c r="C3741" t="str">
        <f t="shared" si="116"/>
        <v>D0515</v>
      </c>
      <c r="D3741">
        <f>VLOOKUP(C3741,Sheet5!F:H,3,)</f>
        <v>19</v>
      </c>
      <c r="E3741" t="s">
        <v>5126</v>
      </c>
      <c r="F3741" t="s">
        <v>5127</v>
      </c>
      <c r="G3741" t="s">
        <v>4377</v>
      </c>
      <c r="H3741" t="s">
        <v>2024</v>
      </c>
      <c r="I3741" t="str">
        <f t="shared" si="117"/>
        <v>D0515OB1SKU00547</v>
      </c>
      <c r="J3741">
        <v>3</v>
      </c>
    </row>
    <row r="3742" spans="1:10" x14ac:dyDescent="0.3">
      <c r="A3742" t="s">
        <v>5209</v>
      </c>
      <c r="B3742" t="s">
        <v>5077</v>
      </c>
      <c r="C3742" t="str">
        <f t="shared" si="116"/>
        <v>D0515</v>
      </c>
      <c r="D3742">
        <f>VLOOKUP(C3742,Sheet5!F:H,3,)</f>
        <v>19</v>
      </c>
      <c r="E3742" t="s">
        <v>4861</v>
      </c>
      <c r="F3742" t="s">
        <v>5127</v>
      </c>
      <c r="G3742" t="s">
        <v>4377</v>
      </c>
      <c r="H3742" t="s">
        <v>11</v>
      </c>
      <c r="I3742" t="str">
        <f t="shared" si="117"/>
        <v>D0515OB2SKU00300</v>
      </c>
      <c r="J3742">
        <v>312</v>
      </c>
    </row>
    <row r="3743" spans="1:10" x14ac:dyDescent="0.3">
      <c r="A3743" t="s">
        <v>5209</v>
      </c>
      <c r="B3743" t="s">
        <v>5077</v>
      </c>
      <c r="C3743" t="str">
        <f t="shared" si="116"/>
        <v>D0515</v>
      </c>
      <c r="D3743">
        <f>VLOOKUP(C3743,Sheet5!F:H,3,)</f>
        <v>19</v>
      </c>
      <c r="E3743" t="s">
        <v>4861</v>
      </c>
      <c r="F3743" t="s">
        <v>5127</v>
      </c>
      <c r="G3743" t="s">
        <v>4377</v>
      </c>
      <c r="H3743" t="s">
        <v>13</v>
      </c>
      <c r="I3743" t="str">
        <f t="shared" si="117"/>
        <v>D0515OB2SKU00269</v>
      </c>
      <c r="J3743">
        <v>8</v>
      </c>
    </row>
    <row r="3744" spans="1:10" x14ac:dyDescent="0.3">
      <c r="A3744" t="s">
        <v>5209</v>
      </c>
      <c r="B3744" t="s">
        <v>5077</v>
      </c>
      <c r="C3744" t="str">
        <f t="shared" si="116"/>
        <v>D0515</v>
      </c>
      <c r="D3744">
        <f>VLOOKUP(C3744,Sheet5!F:H,3,)</f>
        <v>19</v>
      </c>
      <c r="E3744" t="s">
        <v>4861</v>
      </c>
      <c r="F3744" t="s">
        <v>5127</v>
      </c>
      <c r="G3744" t="s">
        <v>4377</v>
      </c>
      <c r="H3744" t="s">
        <v>1682</v>
      </c>
      <c r="I3744" t="str">
        <f t="shared" si="117"/>
        <v>D0515OB2SKU00695</v>
      </c>
      <c r="J3744">
        <v>4</v>
      </c>
    </row>
    <row r="3745" spans="1:10" x14ac:dyDescent="0.3">
      <c r="A3745" t="s">
        <v>5209</v>
      </c>
      <c r="B3745" t="s">
        <v>5077</v>
      </c>
      <c r="C3745" t="str">
        <f t="shared" si="116"/>
        <v>D0515</v>
      </c>
      <c r="D3745">
        <f>VLOOKUP(C3745,Sheet5!F:H,3,)</f>
        <v>19</v>
      </c>
      <c r="E3745" t="s">
        <v>4861</v>
      </c>
      <c r="F3745" t="s">
        <v>5127</v>
      </c>
      <c r="G3745" t="s">
        <v>4377</v>
      </c>
      <c r="H3745" t="s">
        <v>14</v>
      </c>
      <c r="I3745" t="str">
        <f t="shared" si="117"/>
        <v>D0515OB2SKU00292</v>
      </c>
      <c r="J3745">
        <v>10</v>
      </c>
    </row>
    <row r="3746" spans="1:10" x14ac:dyDescent="0.3">
      <c r="A3746" t="s">
        <v>5209</v>
      </c>
      <c r="B3746" t="s">
        <v>5077</v>
      </c>
      <c r="C3746" t="str">
        <f t="shared" si="116"/>
        <v>D0515</v>
      </c>
      <c r="D3746">
        <f>VLOOKUP(C3746,Sheet5!F:H,3,)</f>
        <v>19</v>
      </c>
      <c r="E3746" t="s">
        <v>4861</v>
      </c>
      <c r="F3746" t="s">
        <v>5127</v>
      </c>
      <c r="G3746" t="s">
        <v>4377</v>
      </c>
      <c r="H3746" t="s">
        <v>1656</v>
      </c>
      <c r="I3746" t="str">
        <f t="shared" si="117"/>
        <v>D0515OB2SKU00698</v>
      </c>
      <c r="J3746">
        <v>5</v>
      </c>
    </row>
    <row r="3747" spans="1:10" x14ac:dyDescent="0.3">
      <c r="A3747" t="s">
        <v>5209</v>
      </c>
      <c r="B3747" t="s">
        <v>5077</v>
      </c>
      <c r="C3747" t="str">
        <f t="shared" si="116"/>
        <v>D0515</v>
      </c>
      <c r="D3747">
        <f>VLOOKUP(C3747,Sheet5!F:H,3,)</f>
        <v>19</v>
      </c>
      <c r="E3747" t="s">
        <v>4861</v>
      </c>
      <c r="F3747" t="s">
        <v>5127</v>
      </c>
      <c r="G3747" t="s">
        <v>4377</v>
      </c>
      <c r="H3747" t="s">
        <v>2543</v>
      </c>
      <c r="I3747" t="str">
        <f t="shared" si="117"/>
        <v>D0515OB2SKU00670</v>
      </c>
      <c r="J3747">
        <v>8</v>
      </c>
    </row>
    <row r="3748" spans="1:10" x14ac:dyDescent="0.3">
      <c r="A3748" t="s">
        <v>5209</v>
      </c>
      <c r="B3748" t="s">
        <v>5077</v>
      </c>
      <c r="C3748" t="str">
        <f t="shared" si="116"/>
        <v>D0515</v>
      </c>
      <c r="D3748">
        <f>VLOOKUP(C3748,Sheet5!F:H,3,)</f>
        <v>19</v>
      </c>
      <c r="E3748" t="s">
        <v>4861</v>
      </c>
      <c r="F3748" t="s">
        <v>5127</v>
      </c>
      <c r="G3748" t="s">
        <v>4377</v>
      </c>
      <c r="H3748" t="s">
        <v>4271</v>
      </c>
      <c r="I3748" t="str">
        <f t="shared" si="117"/>
        <v>D0515OB2SKU00809</v>
      </c>
      <c r="J3748">
        <v>1</v>
      </c>
    </row>
    <row r="3749" spans="1:10" x14ac:dyDescent="0.3">
      <c r="A3749" t="s">
        <v>5209</v>
      </c>
      <c r="B3749" t="s">
        <v>5077</v>
      </c>
      <c r="C3749" t="str">
        <f t="shared" si="116"/>
        <v>D0515</v>
      </c>
      <c r="D3749">
        <f>VLOOKUP(C3749,Sheet5!F:H,3,)</f>
        <v>19</v>
      </c>
      <c r="E3749" t="s">
        <v>4861</v>
      </c>
      <c r="F3749" t="s">
        <v>5127</v>
      </c>
      <c r="G3749" t="s">
        <v>4377</v>
      </c>
      <c r="H3749" t="s">
        <v>1954</v>
      </c>
      <c r="I3749" t="str">
        <f t="shared" si="117"/>
        <v>D0515OB2SKU00428</v>
      </c>
      <c r="J3749">
        <v>20</v>
      </c>
    </row>
    <row r="3750" spans="1:10" x14ac:dyDescent="0.3">
      <c r="A3750" t="s">
        <v>5209</v>
      </c>
      <c r="B3750" t="s">
        <v>5077</v>
      </c>
      <c r="C3750" t="str">
        <f t="shared" si="116"/>
        <v>D0515</v>
      </c>
      <c r="D3750">
        <f>VLOOKUP(C3750,Sheet5!F:H,3,)</f>
        <v>19</v>
      </c>
      <c r="E3750" t="s">
        <v>4861</v>
      </c>
      <c r="F3750" t="s">
        <v>5127</v>
      </c>
      <c r="G3750" t="s">
        <v>4377</v>
      </c>
      <c r="H3750" t="s">
        <v>1877</v>
      </c>
      <c r="I3750" t="str">
        <f t="shared" si="117"/>
        <v>D0515OB2SKU00459</v>
      </c>
      <c r="J3750">
        <v>2</v>
      </c>
    </row>
    <row r="3751" spans="1:10" x14ac:dyDescent="0.3">
      <c r="A3751" t="s">
        <v>5209</v>
      </c>
      <c r="B3751" t="s">
        <v>5077</v>
      </c>
      <c r="C3751" t="str">
        <f t="shared" si="116"/>
        <v>D0515</v>
      </c>
      <c r="D3751">
        <f>VLOOKUP(C3751,Sheet5!F:H,3,)</f>
        <v>19</v>
      </c>
      <c r="E3751" t="s">
        <v>4861</v>
      </c>
      <c r="F3751" t="s">
        <v>5127</v>
      </c>
      <c r="G3751" t="s">
        <v>4377</v>
      </c>
      <c r="H3751" t="s">
        <v>2021</v>
      </c>
      <c r="I3751" t="str">
        <f t="shared" si="117"/>
        <v>D0515OB2SKU00457</v>
      </c>
      <c r="J3751">
        <v>2</v>
      </c>
    </row>
    <row r="3752" spans="1:10" x14ac:dyDescent="0.3">
      <c r="A3752" t="s">
        <v>5209</v>
      </c>
      <c r="B3752" t="s">
        <v>5077</v>
      </c>
      <c r="C3752" t="str">
        <f t="shared" si="116"/>
        <v>D0515</v>
      </c>
      <c r="D3752">
        <f>VLOOKUP(C3752,Sheet5!F:H,3,)</f>
        <v>19</v>
      </c>
      <c r="E3752" t="s">
        <v>4861</v>
      </c>
      <c r="F3752" t="s">
        <v>5127</v>
      </c>
      <c r="G3752" t="s">
        <v>4377</v>
      </c>
      <c r="H3752" t="s">
        <v>2024</v>
      </c>
      <c r="I3752" t="str">
        <f t="shared" si="117"/>
        <v>D0515OB2SKU00547</v>
      </c>
      <c r="J3752">
        <v>2</v>
      </c>
    </row>
    <row r="3753" spans="1:10" x14ac:dyDescent="0.3">
      <c r="A3753" t="s">
        <v>5209</v>
      </c>
      <c r="B3753" t="s">
        <v>5078</v>
      </c>
      <c r="C3753" t="str">
        <f t="shared" si="116"/>
        <v>D0516</v>
      </c>
      <c r="D3753">
        <f>VLOOKUP(C3753,Sheet5!F:H,3,)</f>
        <v>19</v>
      </c>
      <c r="E3753" t="s">
        <v>5128</v>
      </c>
      <c r="F3753" t="s">
        <v>5129</v>
      </c>
      <c r="G3753" t="s">
        <v>4378</v>
      </c>
      <c r="H3753" t="s">
        <v>11</v>
      </c>
      <c r="I3753" t="str">
        <f t="shared" si="117"/>
        <v>D0516OB1SKU00300</v>
      </c>
      <c r="J3753">
        <v>200</v>
      </c>
    </row>
    <row r="3754" spans="1:10" x14ac:dyDescent="0.3">
      <c r="A3754" t="s">
        <v>5209</v>
      </c>
      <c r="B3754" t="s">
        <v>5078</v>
      </c>
      <c r="C3754" t="str">
        <f t="shared" si="116"/>
        <v>D0516</v>
      </c>
      <c r="D3754">
        <f>VLOOKUP(C3754,Sheet5!F:H,3,)</f>
        <v>19</v>
      </c>
      <c r="E3754" t="s">
        <v>5128</v>
      </c>
      <c r="F3754" t="s">
        <v>5129</v>
      </c>
      <c r="G3754" t="s">
        <v>4378</v>
      </c>
      <c r="H3754" t="s">
        <v>13</v>
      </c>
      <c r="I3754" t="str">
        <f t="shared" si="117"/>
        <v>D0516OB1SKU00269</v>
      </c>
      <c r="J3754">
        <v>3</v>
      </c>
    </row>
    <row r="3755" spans="1:10" x14ac:dyDescent="0.3">
      <c r="A3755" t="s">
        <v>5209</v>
      </c>
      <c r="B3755" t="s">
        <v>5078</v>
      </c>
      <c r="C3755" t="str">
        <f t="shared" si="116"/>
        <v>D0516</v>
      </c>
      <c r="D3755">
        <f>VLOOKUP(C3755,Sheet5!F:H,3,)</f>
        <v>19</v>
      </c>
      <c r="E3755" t="s">
        <v>5128</v>
      </c>
      <c r="F3755" t="s">
        <v>5129</v>
      </c>
      <c r="G3755" t="s">
        <v>4378</v>
      </c>
      <c r="H3755" t="s">
        <v>1682</v>
      </c>
      <c r="I3755" t="str">
        <f t="shared" si="117"/>
        <v>D0516OB1SKU00695</v>
      </c>
      <c r="J3755">
        <v>1</v>
      </c>
    </row>
    <row r="3756" spans="1:10" x14ac:dyDescent="0.3">
      <c r="A3756" t="s">
        <v>5209</v>
      </c>
      <c r="B3756" t="s">
        <v>5078</v>
      </c>
      <c r="C3756" t="str">
        <f t="shared" si="116"/>
        <v>D0516</v>
      </c>
      <c r="D3756">
        <f>VLOOKUP(C3756,Sheet5!F:H,3,)</f>
        <v>19</v>
      </c>
      <c r="E3756" t="s">
        <v>5128</v>
      </c>
      <c r="F3756" t="s">
        <v>5129</v>
      </c>
      <c r="G3756" t="s">
        <v>4378</v>
      </c>
      <c r="H3756" t="s">
        <v>14</v>
      </c>
      <c r="I3756" t="str">
        <f t="shared" si="117"/>
        <v>D0516OB1SKU00292</v>
      </c>
      <c r="J3756">
        <v>4</v>
      </c>
    </row>
    <row r="3757" spans="1:10" x14ac:dyDescent="0.3">
      <c r="A3757" t="s">
        <v>5209</v>
      </c>
      <c r="B3757" t="s">
        <v>5078</v>
      </c>
      <c r="C3757" t="str">
        <f t="shared" si="116"/>
        <v>D0516</v>
      </c>
      <c r="D3757">
        <f>VLOOKUP(C3757,Sheet5!F:H,3,)</f>
        <v>19</v>
      </c>
      <c r="E3757" t="s">
        <v>5128</v>
      </c>
      <c r="F3757" t="s">
        <v>5129</v>
      </c>
      <c r="G3757" t="s">
        <v>4378</v>
      </c>
      <c r="H3757" t="s">
        <v>1656</v>
      </c>
      <c r="I3757" t="str">
        <f t="shared" si="117"/>
        <v>D0516OB1SKU00698</v>
      </c>
      <c r="J3757">
        <v>5</v>
      </c>
    </row>
    <row r="3758" spans="1:10" x14ac:dyDescent="0.3">
      <c r="A3758" t="s">
        <v>5209</v>
      </c>
      <c r="B3758" t="s">
        <v>5078</v>
      </c>
      <c r="C3758" t="str">
        <f t="shared" si="116"/>
        <v>D0516</v>
      </c>
      <c r="D3758">
        <f>VLOOKUP(C3758,Sheet5!F:H,3,)</f>
        <v>19</v>
      </c>
      <c r="E3758" t="s">
        <v>5128</v>
      </c>
      <c r="F3758" t="s">
        <v>5129</v>
      </c>
      <c r="G3758" t="s">
        <v>4378</v>
      </c>
      <c r="H3758" t="s">
        <v>2543</v>
      </c>
      <c r="I3758" t="str">
        <f t="shared" si="117"/>
        <v>D0516OB1SKU00670</v>
      </c>
      <c r="J3758">
        <v>3</v>
      </c>
    </row>
    <row r="3759" spans="1:10" x14ac:dyDescent="0.3">
      <c r="A3759" t="s">
        <v>5209</v>
      </c>
      <c r="B3759" t="s">
        <v>5078</v>
      </c>
      <c r="C3759" t="str">
        <f t="shared" si="116"/>
        <v>D0516</v>
      </c>
      <c r="D3759">
        <f>VLOOKUP(C3759,Sheet5!F:H,3,)</f>
        <v>19</v>
      </c>
      <c r="E3759" t="s">
        <v>5128</v>
      </c>
      <c r="F3759" t="s">
        <v>5129</v>
      </c>
      <c r="G3759" t="s">
        <v>4378</v>
      </c>
      <c r="H3759" t="s">
        <v>1954</v>
      </c>
      <c r="I3759" t="str">
        <f t="shared" si="117"/>
        <v>D0516OB1SKU00428</v>
      </c>
      <c r="J3759">
        <v>15</v>
      </c>
    </row>
    <row r="3760" spans="1:10" x14ac:dyDescent="0.3">
      <c r="A3760" t="s">
        <v>5209</v>
      </c>
      <c r="B3760" t="s">
        <v>5078</v>
      </c>
      <c r="C3760" t="str">
        <f t="shared" si="116"/>
        <v>D0516</v>
      </c>
      <c r="D3760">
        <f>VLOOKUP(C3760,Sheet5!F:H,3,)</f>
        <v>19</v>
      </c>
      <c r="E3760" t="s">
        <v>5128</v>
      </c>
      <c r="F3760" t="s">
        <v>5129</v>
      </c>
      <c r="G3760" t="s">
        <v>4378</v>
      </c>
      <c r="H3760" t="s">
        <v>1877</v>
      </c>
      <c r="I3760" t="str">
        <f t="shared" si="117"/>
        <v>D0516OB1SKU00459</v>
      </c>
      <c r="J3760">
        <v>2</v>
      </c>
    </row>
    <row r="3761" spans="1:10" x14ac:dyDescent="0.3">
      <c r="A3761" t="s">
        <v>5209</v>
      </c>
      <c r="B3761" t="s">
        <v>5078</v>
      </c>
      <c r="C3761" t="str">
        <f t="shared" si="116"/>
        <v>D0516</v>
      </c>
      <c r="D3761">
        <f>VLOOKUP(C3761,Sheet5!F:H,3,)</f>
        <v>19</v>
      </c>
      <c r="E3761" t="s">
        <v>5128</v>
      </c>
      <c r="F3761" t="s">
        <v>5129</v>
      </c>
      <c r="G3761" t="s">
        <v>4378</v>
      </c>
      <c r="H3761" t="s">
        <v>2021</v>
      </c>
      <c r="I3761" t="str">
        <f t="shared" si="117"/>
        <v>D0516OB1SKU00457</v>
      </c>
      <c r="J3761">
        <v>2</v>
      </c>
    </row>
    <row r="3762" spans="1:10" x14ac:dyDescent="0.3">
      <c r="A3762" t="s">
        <v>5209</v>
      </c>
      <c r="B3762" t="s">
        <v>5078</v>
      </c>
      <c r="C3762" t="str">
        <f t="shared" si="116"/>
        <v>D0516</v>
      </c>
      <c r="D3762">
        <f>VLOOKUP(C3762,Sheet5!F:H,3,)</f>
        <v>19</v>
      </c>
      <c r="E3762" t="s">
        <v>5128</v>
      </c>
      <c r="F3762" t="s">
        <v>5129</v>
      </c>
      <c r="G3762" t="s">
        <v>4378</v>
      </c>
      <c r="H3762" t="s">
        <v>2024</v>
      </c>
      <c r="I3762" t="str">
        <f t="shared" si="117"/>
        <v>D0516OB1SKU00547</v>
      </c>
      <c r="J3762">
        <v>2</v>
      </c>
    </row>
    <row r="3763" spans="1:10" x14ac:dyDescent="0.3">
      <c r="A3763" t="s">
        <v>5209</v>
      </c>
      <c r="B3763" t="s">
        <v>5079</v>
      </c>
      <c r="C3763" t="str">
        <f t="shared" si="116"/>
        <v>D0516</v>
      </c>
      <c r="D3763">
        <f>VLOOKUP(C3763,Sheet5!F:H,3,)</f>
        <v>19</v>
      </c>
      <c r="E3763" t="s">
        <v>5130</v>
      </c>
      <c r="F3763" t="s">
        <v>5129</v>
      </c>
      <c r="G3763" t="s">
        <v>4378</v>
      </c>
      <c r="H3763" t="s">
        <v>11</v>
      </c>
      <c r="I3763" t="str">
        <f t="shared" si="117"/>
        <v>D0516OB2SKU00300</v>
      </c>
      <c r="J3763">
        <v>160</v>
      </c>
    </row>
    <row r="3764" spans="1:10" x14ac:dyDescent="0.3">
      <c r="A3764" t="s">
        <v>5209</v>
      </c>
      <c r="B3764" t="s">
        <v>5079</v>
      </c>
      <c r="C3764" t="str">
        <f t="shared" si="116"/>
        <v>D0516</v>
      </c>
      <c r="D3764">
        <f>VLOOKUP(C3764,Sheet5!F:H,3,)</f>
        <v>19</v>
      </c>
      <c r="E3764" t="s">
        <v>5130</v>
      </c>
      <c r="F3764" t="s">
        <v>5129</v>
      </c>
      <c r="G3764" t="s">
        <v>4378</v>
      </c>
      <c r="H3764" t="s">
        <v>13</v>
      </c>
      <c r="I3764" t="str">
        <f t="shared" si="117"/>
        <v>D0516OB2SKU00269</v>
      </c>
      <c r="J3764">
        <v>3</v>
      </c>
    </row>
    <row r="3765" spans="1:10" x14ac:dyDescent="0.3">
      <c r="A3765" t="s">
        <v>5209</v>
      </c>
      <c r="B3765" t="s">
        <v>5079</v>
      </c>
      <c r="C3765" t="str">
        <f t="shared" si="116"/>
        <v>D0516</v>
      </c>
      <c r="D3765">
        <f>VLOOKUP(C3765,Sheet5!F:H,3,)</f>
        <v>19</v>
      </c>
      <c r="E3765" t="s">
        <v>5130</v>
      </c>
      <c r="F3765" t="s">
        <v>5129</v>
      </c>
      <c r="G3765" t="s">
        <v>4378</v>
      </c>
      <c r="H3765" t="s">
        <v>1682</v>
      </c>
      <c r="I3765" t="str">
        <f t="shared" si="117"/>
        <v>D0516OB2SKU00695</v>
      </c>
      <c r="J3765">
        <v>1</v>
      </c>
    </row>
    <row r="3766" spans="1:10" x14ac:dyDescent="0.3">
      <c r="A3766" t="s">
        <v>5209</v>
      </c>
      <c r="B3766" t="s">
        <v>5079</v>
      </c>
      <c r="C3766" t="str">
        <f t="shared" si="116"/>
        <v>D0516</v>
      </c>
      <c r="D3766">
        <f>VLOOKUP(C3766,Sheet5!F:H,3,)</f>
        <v>19</v>
      </c>
      <c r="E3766" t="s">
        <v>5130</v>
      </c>
      <c r="F3766" t="s">
        <v>5129</v>
      </c>
      <c r="G3766" t="s">
        <v>4378</v>
      </c>
      <c r="H3766" t="s">
        <v>14</v>
      </c>
      <c r="I3766" t="str">
        <f t="shared" si="117"/>
        <v>D0516OB2SKU00292</v>
      </c>
      <c r="J3766">
        <v>4</v>
      </c>
    </row>
    <row r="3767" spans="1:10" x14ac:dyDescent="0.3">
      <c r="A3767" t="s">
        <v>5209</v>
      </c>
      <c r="B3767" t="s">
        <v>5079</v>
      </c>
      <c r="C3767" t="str">
        <f t="shared" si="116"/>
        <v>D0516</v>
      </c>
      <c r="D3767">
        <f>VLOOKUP(C3767,Sheet5!F:H,3,)</f>
        <v>19</v>
      </c>
      <c r="E3767" t="s">
        <v>5130</v>
      </c>
      <c r="F3767" t="s">
        <v>5129</v>
      </c>
      <c r="G3767" t="s">
        <v>4378</v>
      </c>
      <c r="H3767" t="s">
        <v>1656</v>
      </c>
      <c r="I3767" t="str">
        <f t="shared" si="117"/>
        <v>D0516OB2SKU00698</v>
      </c>
      <c r="J3767">
        <v>5</v>
      </c>
    </row>
    <row r="3768" spans="1:10" x14ac:dyDescent="0.3">
      <c r="A3768" t="s">
        <v>5209</v>
      </c>
      <c r="B3768" t="s">
        <v>5079</v>
      </c>
      <c r="C3768" t="str">
        <f t="shared" si="116"/>
        <v>D0516</v>
      </c>
      <c r="D3768">
        <f>VLOOKUP(C3768,Sheet5!F:H,3,)</f>
        <v>19</v>
      </c>
      <c r="E3768" t="s">
        <v>5130</v>
      </c>
      <c r="F3768" t="s">
        <v>5129</v>
      </c>
      <c r="G3768" t="s">
        <v>4378</v>
      </c>
      <c r="H3768" t="s">
        <v>2543</v>
      </c>
      <c r="I3768" t="str">
        <f t="shared" si="117"/>
        <v>D0516OB2SKU00670</v>
      </c>
      <c r="J3768">
        <v>2</v>
      </c>
    </row>
    <row r="3769" spans="1:10" x14ac:dyDescent="0.3">
      <c r="A3769" t="s">
        <v>5209</v>
      </c>
      <c r="B3769" t="s">
        <v>5079</v>
      </c>
      <c r="C3769" t="str">
        <f t="shared" si="116"/>
        <v>D0516</v>
      </c>
      <c r="D3769">
        <f>VLOOKUP(C3769,Sheet5!F:H,3,)</f>
        <v>19</v>
      </c>
      <c r="E3769" t="s">
        <v>5130</v>
      </c>
      <c r="F3769" t="s">
        <v>5129</v>
      </c>
      <c r="G3769" t="s">
        <v>4378</v>
      </c>
      <c r="H3769" t="s">
        <v>1954</v>
      </c>
      <c r="I3769" t="str">
        <f t="shared" si="117"/>
        <v>D0516OB2SKU00428</v>
      </c>
      <c r="J3769">
        <v>15</v>
      </c>
    </row>
    <row r="3770" spans="1:10" x14ac:dyDescent="0.3">
      <c r="A3770" t="s">
        <v>5209</v>
      </c>
      <c r="B3770" t="s">
        <v>5079</v>
      </c>
      <c r="C3770" t="str">
        <f t="shared" si="116"/>
        <v>D0516</v>
      </c>
      <c r="D3770">
        <f>VLOOKUP(C3770,Sheet5!F:H,3,)</f>
        <v>19</v>
      </c>
      <c r="E3770" t="s">
        <v>5130</v>
      </c>
      <c r="F3770" t="s">
        <v>5129</v>
      </c>
      <c r="G3770" t="s">
        <v>4378</v>
      </c>
      <c r="H3770" t="s">
        <v>1877</v>
      </c>
      <c r="I3770" t="str">
        <f t="shared" si="117"/>
        <v>D0516OB2SKU00459</v>
      </c>
      <c r="J3770">
        <v>1</v>
      </c>
    </row>
    <row r="3771" spans="1:10" x14ac:dyDescent="0.3">
      <c r="A3771" t="s">
        <v>5209</v>
      </c>
      <c r="B3771" t="s">
        <v>5079</v>
      </c>
      <c r="C3771" t="str">
        <f t="shared" si="116"/>
        <v>D0516</v>
      </c>
      <c r="D3771">
        <f>VLOOKUP(C3771,Sheet5!F:H,3,)</f>
        <v>19</v>
      </c>
      <c r="E3771" t="s">
        <v>5130</v>
      </c>
      <c r="F3771" t="s">
        <v>5129</v>
      </c>
      <c r="G3771" t="s">
        <v>4378</v>
      </c>
      <c r="H3771" t="s">
        <v>2021</v>
      </c>
      <c r="I3771" t="str">
        <f t="shared" si="117"/>
        <v>D0516OB2SKU00457</v>
      </c>
      <c r="J3771">
        <v>1</v>
      </c>
    </row>
    <row r="3772" spans="1:10" x14ac:dyDescent="0.3">
      <c r="A3772" t="s">
        <v>5209</v>
      </c>
      <c r="B3772" t="s">
        <v>5079</v>
      </c>
      <c r="C3772" t="str">
        <f t="shared" si="116"/>
        <v>D0516</v>
      </c>
      <c r="D3772">
        <f>VLOOKUP(C3772,Sheet5!F:H,3,)</f>
        <v>19</v>
      </c>
      <c r="E3772" t="s">
        <v>5130</v>
      </c>
      <c r="F3772" t="s">
        <v>5129</v>
      </c>
      <c r="G3772" t="s">
        <v>4378</v>
      </c>
      <c r="H3772" t="s">
        <v>2024</v>
      </c>
      <c r="I3772" t="str">
        <f t="shared" si="117"/>
        <v>D0516OB2SKU00547</v>
      </c>
      <c r="J3772">
        <v>1</v>
      </c>
    </row>
    <row r="3773" spans="1:10" x14ac:dyDescent="0.3">
      <c r="A3773" t="s">
        <v>5209</v>
      </c>
      <c r="B3773" t="s">
        <v>5081</v>
      </c>
      <c r="C3773" t="str">
        <f t="shared" si="116"/>
        <v>D0516</v>
      </c>
      <c r="D3773">
        <f>VLOOKUP(C3773,Sheet5!F:H,3,)</f>
        <v>19</v>
      </c>
      <c r="E3773" t="s">
        <v>5132</v>
      </c>
      <c r="F3773" t="s">
        <v>5129</v>
      </c>
      <c r="G3773" t="s">
        <v>4378</v>
      </c>
      <c r="H3773" t="s">
        <v>11</v>
      </c>
      <c r="I3773" t="str">
        <f t="shared" si="117"/>
        <v>D0516OB5SKU00300</v>
      </c>
      <c r="J3773">
        <v>200</v>
      </c>
    </row>
    <row r="3774" spans="1:10" x14ac:dyDescent="0.3">
      <c r="A3774" t="s">
        <v>5209</v>
      </c>
      <c r="B3774" t="s">
        <v>5081</v>
      </c>
      <c r="C3774" t="str">
        <f t="shared" si="116"/>
        <v>D0516</v>
      </c>
      <c r="D3774">
        <f>VLOOKUP(C3774,Sheet5!F:H,3,)</f>
        <v>19</v>
      </c>
      <c r="E3774" t="s">
        <v>5132</v>
      </c>
      <c r="F3774" t="s">
        <v>5129</v>
      </c>
      <c r="G3774" t="s">
        <v>4378</v>
      </c>
      <c r="H3774" t="s">
        <v>13</v>
      </c>
      <c r="I3774" t="str">
        <f t="shared" si="117"/>
        <v>D0516OB5SKU00269</v>
      </c>
      <c r="J3774">
        <v>4</v>
      </c>
    </row>
    <row r="3775" spans="1:10" x14ac:dyDescent="0.3">
      <c r="A3775" t="s">
        <v>5209</v>
      </c>
      <c r="B3775" t="s">
        <v>5081</v>
      </c>
      <c r="C3775" t="str">
        <f t="shared" si="116"/>
        <v>D0516</v>
      </c>
      <c r="D3775">
        <f>VLOOKUP(C3775,Sheet5!F:H,3,)</f>
        <v>19</v>
      </c>
      <c r="E3775" t="s">
        <v>5132</v>
      </c>
      <c r="F3775" t="s">
        <v>5129</v>
      </c>
      <c r="G3775" t="s">
        <v>4378</v>
      </c>
      <c r="H3775" t="s">
        <v>1682</v>
      </c>
      <c r="I3775" t="str">
        <f t="shared" si="117"/>
        <v>D0516OB5SKU00695</v>
      </c>
      <c r="J3775">
        <v>3</v>
      </c>
    </row>
    <row r="3776" spans="1:10" x14ac:dyDescent="0.3">
      <c r="A3776" t="s">
        <v>5209</v>
      </c>
      <c r="B3776" t="s">
        <v>5081</v>
      </c>
      <c r="C3776" t="str">
        <f t="shared" si="116"/>
        <v>D0516</v>
      </c>
      <c r="D3776">
        <f>VLOOKUP(C3776,Sheet5!F:H,3,)</f>
        <v>19</v>
      </c>
      <c r="E3776" t="s">
        <v>5132</v>
      </c>
      <c r="F3776" t="s">
        <v>5129</v>
      </c>
      <c r="G3776" t="s">
        <v>4378</v>
      </c>
      <c r="H3776" t="s">
        <v>14</v>
      </c>
      <c r="I3776" t="str">
        <f t="shared" si="117"/>
        <v>D0516OB5SKU00292</v>
      </c>
      <c r="J3776">
        <v>4</v>
      </c>
    </row>
    <row r="3777" spans="1:10" x14ac:dyDescent="0.3">
      <c r="A3777" t="s">
        <v>5209</v>
      </c>
      <c r="B3777" t="s">
        <v>5081</v>
      </c>
      <c r="C3777" t="str">
        <f t="shared" si="116"/>
        <v>D0516</v>
      </c>
      <c r="D3777">
        <f>VLOOKUP(C3777,Sheet5!F:H,3,)</f>
        <v>19</v>
      </c>
      <c r="E3777" t="s">
        <v>5132</v>
      </c>
      <c r="F3777" t="s">
        <v>5129</v>
      </c>
      <c r="G3777" t="s">
        <v>4378</v>
      </c>
      <c r="H3777" t="s">
        <v>1656</v>
      </c>
      <c r="I3777" t="str">
        <f t="shared" si="117"/>
        <v>D0516OB5SKU00698</v>
      </c>
      <c r="J3777">
        <v>5</v>
      </c>
    </row>
    <row r="3778" spans="1:10" x14ac:dyDescent="0.3">
      <c r="A3778" t="s">
        <v>5209</v>
      </c>
      <c r="B3778" t="s">
        <v>5081</v>
      </c>
      <c r="C3778" t="str">
        <f t="shared" ref="C3778:C3841" si="118">LEFT(B3778,5)</f>
        <v>D0516</v>
      </c>
      <c r="D3778">
        <f>VLOOKUP(C3778,Sheet5!F:H,3,)</f>
        <v>19</v>
      </c>
      <c r="E3778" t="s">
        <v>5132</v>
      </c>
      <c r="F3778" t="s">
        <v>5129</v>
      </c>
      <c r="G3778" t="s">
        <v>4378</v>
      </c>
      <c r="H3778" t="s">
        <v>2543</v>
      </c>
      <c r="I3778" t="str">
        <f t="shared" si="117"/>
        <v>D0516OB5SKU00670</v>
      </c>
      <c r="J3778">
        <v>5</v>
      </c>
    </row>
    <row r="3779" spans="1:10" x14ac:dyDescent="0.3">
      <c r="A3779" t="s">
        <v>5209</v>
      </c>
      <c r="B3779" t="s">
        <v>5081</v>
      </c>
      <c r="C3779" t="str">
        <f t="shared" si="118"/>
        <v>D0516</v>
      </c>
      <c r="D3779">
        <f>VLOOKUP(C3779,Sheet5!F:H,3,)</f>
        <v>19</v>
      </c>
      <c r="E3779" t="s">
        <v>5132</v>
      </c>
      <c r="F3779" t="s">
        <v>5129</v>
      </c>
      <c r="G3779" t="s">
        <v>4378</v>
      </c>
      <c r="H3779" t="s">
        <v>1954</v>
      </c>
      <c r="I3779" t="str">
        <f t="shared" ref="I3779:I3842" si="119">B3779&amp;H3779</f>
        <v>D0516OB5SKU00428</v>
      </c>
      <c r="J3779">
        <v>20</v>
      </c>
    </row>
    <row r="3780" spans="1:10" x14ac:dyDescent="0.3">
      <c r="A3780" t="s">
        <v>5209</v>
      </c>
      <c r="B3780" t="s">
        <v>5081</v>
      </c>
      <c r="C3780" t="str">
        <f t="shared" si="118"/>
        <v>D0516</v>
      </c>
      <c r="D3780">
        <f>VLOOKUP(C3780,Sheet5!F:H,3,)</f>
        <v>19</v>
      </c>
      <c r="E3780" t="s">
        <v>5132</v>
      </c>
      <c r="F3780" t="s">
        <v>5129</v>
      </c>
      <c r="G3780" t="s">
        <v>4378</v>
      </c>
      <c r="H3780" t="s">
        <v>1877</v>
      </c>
      <c r="I3780" t="str">
        <f t="shared" si="119"/>
        <v>D0516OB5SKU00459</v>
      </c>
      <c r="J3780">
        <v>2</v>
      </c>
    </row>
    <row r="3781" spans="1:10" x14ac:dyDescent="0.3">
      <c r="A3781" t="s">
        <v>5209</v>
      </c>
      <c r="B3781" t="s">
        <v>5081</v>
      </c>
      <c r="C3781" t="str">
        <f t="shared" si="118"/>
        <v>D0516</v>
      </c>
      <c r="D3781">
        <f>VLOOKUP(C3781,Sheet5!F:H,3,)</f>
        <v>19</v>
      </c>
      <c r="E3781" t="s">
        <v>5132</v>
      </c>
      <c r="F3781" t="s">
        <v>5129</v>
      </c>
      <c r="G3781" t="s">
        <v>4378</v>
      </c>
      <c r="H3781" t="s">
        <v>2021</v>
      </c>
      <c r="I3781" t="str">
        <f t="shared" si="119"/>
        <v>D0516OB5SKU00457</v>
      </c>
      <c r="J3781">
        <v>2</v>
      </c>
    </row>
    <row r="3782" spans="1:10" x14ac:dyDescent="0.3">
      <c r="A3782" t="s">
        <v>5209</v>
      </c>
      <c r="B3782" t="s">
        <v>5081</v>
      </c>
      <c r="C3782" t="str">
        <f t="shared" si="118"/>
        <v>D0516</v>
      </c>
      <c r="D3782">
        <f>VLOOKUP(C3782,Sheet5!F:H,3,)</f>
        <v>19</v>
      </c>
      <c r="E3782" t="s">
        <v>5132</v>
      </c>
      <c r="F3782" t="s">
        <v>5129</v>
      </c>
      <c r="G3782" t="s">
        <v>4378</v>
      </c>
      <c r="H3782" t="s">
        <v>2024</v>
      </c>
      <c r="I3782" t="str">
        <f t="shared" si="119"/>
        <v>D0516OB5SKU00547</v>
      </c>
      <c r="J3782">
        <v>2</v>
      </c>
    </row>
    <row r="3783" spans="1:10" x14ac:dyDescent="0.3">
      <c r="A3783" t="s">
        <v>5209</v>
      </c>
      <c r="B3783" t="s">
        <v>5082</v>
      </c>
      <c r="C3783" t="str">
        <f t="shared" si="118"/>
        <v>D0516</v>
      </c>
      <c r="D3783">
        <f>VLOOKUP(C3783,Sheet5!F:H,3,)</f>
        <v>19</v>
      </c>
      <c r="E3783" t="s">
        <v>5133</v>
      </c>
      <c r="F3783" t="s">
        <v>5129</v>
      </c>
      <c r="G3783" t="s">
        <v>4378</v>
      </c>
      <c r="H3783" t="s">
        <v>11</v>
      </c>
      <c r="I3783" t="str">
        <f t="shared" si="119"/>
        <v>D0516OB4SKU00300</v>
      </c>
      <c r="J3783">
        <v>130</v>
      </c>
    </row>
    <row r="3784" spans="1:10" x14ac:dyDescent="0.3">
      <c r="A3784" t="s">
        <v>5209</v>
      </c>
      <c r="B3784" t="s">
        <v>5082</v>
      </c>
      <c r="C3784" t="str">
        <f t="shared" si="118"/>
        <v>D0516</v>
      </c>
      <c r="D3784">
        <f>VLOOKUP(C3784,Sheet5!F:H,3,)</f>
        <v>19</v>
      </c>
      <c r="E3784" t="s">
        <v>5133</v>
      </c>
      <c r="F3784" t="s">
        <v>5129</v>
      </c>
      <c r="G3784" t="s">
        <v>4378</v>
      </c>
      <c r="H3784" t="s">
        <v>13</v>
      </c>
      <c r="I3784" t="str">
        <f t="shared" si="119"/>
        <v>D0516OB4SKU00269</v>
      </c>
      <c r="J3784">
        <v>2</v>
      </c>
    </row>
    <row r="3785" spans="1:10" x14ac:dyDescent="0.3">
      <c r="A3785" t="s">
        <v>5209</v>
      </c>
      <c r="B3785" t="s">
        <v>5082</v>
      </c>
      <c r="C3785" t="str">
        <f t="shared" si="118"/>
        <v>D0516</v>
      </c>
      <c r="D3785">
        <f>VLOOKUP(C3785,Sheet5!F:H,3,)</f>
        <v>19</v>
      </c>
      <c r="E3785" t="s">
        <v>5133</v>
      </c>
      <c r="F3785" t="s">
        <v>5129</v>
      </c>
      <c r="G3785" t="s">
        <v>4378</v>
      </c>
      <c r="H3785" t="s">
        <v>1682</v>
      </c>
      <c r="I3785" t="str">
        <f t="shared" si="119"/>
        <v>D0516OB4SKU00695</v>
      </c>
      <c r="J3785">
        <v>1</v>
      </c>
    </row>
    <row r="3786" spans="1:10" x14ac:dyDescent="0.3">
      <c r="A3786" t="s">
        <v>5209</v>
      </c>
      <c r="B3786" t="s">
        <v>5082</v>
      </c>
      <c r="C3786" t="str">
        <f t="shared" si="118"/>
        <v>D0516</v>
      </c>
      <c r="D3786">
        <f>VLOOKUP(C3786,Sheet5!F:H,3,)</f>
        <v>19</v>
      </c>
      <c r="E3786" t="s">
        <v>5133</v>
      </c>
      <c r="F3786" t="s">
        <v>5129</v>
      </c>
      <c r="G3786" t="s">
        <v>4378</v>
      </c>
      <c r="H3786" t="s">
        <v>14</v>
      </c>
      <c r="I3786" t="str">
        <f t="shared" si="119"/>
        <v>D0516OB4SKU00292</v>
      </c>
      <c r="J3786">
        <v>3</v>
      </c>
    </row>
    <row r="3787" spans="1:10" x14ac:dyDescent="0.3">
      <c r="A3787" t="s">
        <v>5209</v>
      </c>
      <c r="B3787" t="s">
        <v>5082</v>
      </c>
      <c r="C3787" t="str">
        <f t="shared" si="118"/>
        <v>D0516</v>
      </c>
      <c r="D3787">
        <f>VLOOKUP(C3787,Sheet5!F:H,3,)</f>
        <v>19</v>
      </c>
      <c r="E3787" t="s">
        <v>5133</v>
      </c>
      <c r="F3787" t="s">
        <v>5129</v>
      </c>
      <c r="G3787" t="s">
        <v>4378</v>
      </c>
      <c r="H3787" t="s">
        <v>1656</v>
      </c>
      <c r="I3787" t="str">
        <f t="shared" si="119"/>
        <v>D0516OB4SKU00698</v>
      </c>
      <c r="J3787">
        <v>3</v>
      </c>
    </row>
    <row r="3788" spans="1:10" x14ac:dyDescent="0.3">
      <c r="A3788" t="s">
        <v>5209</v>
      </c>
      <c r="B3788" t="s">
        <v>5082</v>
      </c>
      <c r="C3788" t="str">
        <f t="shared" si="118"/>
        <v>D0516</v>
      </c>
      <c r="D3788">
        <f>VLOOKUP(C3788,Sheet5!F:H,3,)</f>
        <v>19</v>
      </c>
      <c r="E3788" t="s">
        <v>5133</v>
      </c>
      <c r="F3788" t="s">
        <v>5129</v>
      </c>
      <c r="G3788" t="s">
        <v>4378</v>
      </c>
      <c r="H3788" t="s">
        <v>2543</v>
      </c>
      <c r="I3788" t="str">
        <f t="shared" si="119"/>
        <v>D0516OB4SKU00670</v>
      </c>
      <c r="J3788">
        <v>3</v>
      </c>
    </row>
    <row r="3789" spans="1:10" x14ac:dyDescent="0.3">
      <c r="A3789" t="s">
        <v>5209</v>
      </c>
      <c r="B3789" t="s">
        <v>5080</v>
      </c>
      <c r="C3789" t="str">
        <f t="shared" si="118"/>
        <v>D0517</v>
      </c>
      <c r="D3789">
        <f>VLOOKUP(C3789,Sheet5!F:H,3,)</f>
        <v>19</v>
      </c>
      <c r="E3789" t="s">
        <v>4976</v>
      </c>
      <c r="F3789" t="s">
        <v>5131</v>
      </c>
      <c r="G3789" t="s">
        <v>4379</v>
      </c>
      <c r="H3789" t="s">
        <v>11</v>
      </c>
      <c r="I3789" t="str">
        <f t="shared" si="119"/>
        <v>D0517OB1SKU00300</v>
      </c>
      <c r="J3789">
        <v>170</v>
      </c>
    </row>
    <row r="3790" spans="1:10" x14ac:dyDescent="0.3">
      <c r="A3790" t="s">
        <v>5209</v>
      </c>
      <c r="B3790" t="s">
        <v>5080</v>
      </c>
      <c r="C3790" t="str">
        <f t="shared" si="118"/>
        <v>D0517</v>
      </c>
      <c r="D3790">
        <f>VLOOKUP(C3790,Sheet5!F:H,3,)</f>
        <v>19</v>
      </c>
      <c r="E3790" t="s">
        <v>4976</v>
      </c>
      <c r="F3790" t="s">
        <v>5131</v>
      </c>
      <c r="G3790" t="s">
        <v>4379</v>
      </c>
      <c r="H3790" t="s">
        <v>13</v>
      </c>
      <c r="I3790" t="str">
        <f t="shared" si="119"/>
        <v>D0517OB1SKU00269</v>
      </c>
      <c r="J3790">
        <v>5</v>
      </c>
    </row>
    <row r="3791" spans="1:10" x14ac:dyDescent="0.3">
      <c r="A3791" t="s">
        <v>5209</v>
      </c>
      <c r="B3791" t="s">
        <v>5080</v>
      </c>
      <c r="C3791" t="str">
        <f t="shared" si="118"/>
        <v>D0517</v>
      </c>
      <c r="D3791">
        <f>VLOOKUP(C3791,Sheet5!F:H,3,)</f>
        <v>19</v>
      </c>
      <c r="E3791" t="s">
        <v>4976</v>
      </c>
      <c r="F3791" t="s">
        <v>5131</v>
      </c>
      <c r="G3791" t="s">
        <v>4379</v>
      </c>
      <c r="H3791" t="s">
        <v>1682</v>
      </c>
      <c r="I3791" t="str">
        <f t="shared" si="119"/>
        <v>D0517OB1SKU00695</v>
      </c>
      <c r="J3791">
        <v>2</v>
      </c>
    </row>
    <row r="3792" spans="1:10" x14ac:dyDescent="0.3">
      <c r="A3792" t="s">
        <v>5209</v>
      </c>
      <c r="B3792" t="s">
        <v>5080</v>
      </c>
      <c r="C3792" t="str">
        <f t="shared" si="118"/>
        <v>D0517</v>
      </c>
      <c r="D3792">
        <f>VLOOKUP(C3792,Sheet5!F:H,3,)</f>
        <v>19</v>
      </c>
      <c r="E3792" t="s">
        <v>4976</v>
      </c>
      <c r="F3792" t="s">
        <v>5131</v>
      </c>
      <c r="G3792" t="s">
        <v>4379</v>
      </c>
      <c r="H3792" t="s">
        <v>14</v>
      </c>
      <c r="I3792" t="str">
        <f t="shared" si="119"/>
        <v>D0517OB1SKU00292</v>
      </c>
      <c r="J3792">
        <v>10</v>
      </c>
    </row>
    <row r="3793" spans="1:10" x14ac:dyDescent="0.3">
      <c r="A3793" t="s">
        <v>5209</v>
      </c>
      <c r="B3793" t="s">
        <v>5080</v>
      </c>
      <c r="C3793" t="str">
        <f t="shared" si="118"/>
        <v>D0517</v>
      </c>
      <c r="D3793">
        <f>VLOOKUP(C3793,Sheet5!F:H,3,)</f>
        <v>19</v>
      </c>
      <c r="E3793" t="s">
        <v>4976</v>
      </c>
      <c r="F3793" t="s">
        <v>5131</v>
      </c>
      <c r="G3793" t="s">
        <v>4379</v>
      </c>
      <c r="H3793" t="s">
        <v>1656</v>
      </c>
      <c r="I3793" t="str">
        <f t="shared" si="119"/>
        <v>D0517OB1SKU00698</v>
      </c>
      <c r="J3793">
        <v>7</v>
      </c>
    </row>
    <row r="3794" spans="1:10" x14ac:dyDescent="0.3">
      <c r="A3794" t="s">
        <v>5209</v>
      </c>
      <c r="B3794" t="s">
        <v>5080</v>
      </c>
      <c r="C3794" t="str">
        <f t="shared" si="118"/>
        <v>D0517</v>
      </c>
      <c r="D3794">
        <f>VLOOKUP(C3794,Sheet5!F:H,3,)</f>
        <v>19</v>
      </c>
      <c r="E3794" t="s">
        <v>4976</v>
      </c>
      <c r="F3794" t="s">
        <v>5131</v>
      </c>
      <c r="G3794" t="s">
        <v>4379</v>
      </c>
      <c r="H3794" t="s">
        <v>2543</v>
      </c>
      <c r="I3794" t="str">
        <f t="shared" si="119"/>
        <v>D0517OB1SKU00670</v>
      </c>
      <c r="J3794">
        <v>1</v>
      </c>
    </row>
    <row r="3795" spans="1:10" x14ac:dyDescent="0.3">
      <c r="A3795" t="s">
        <v>5071</v>
      </c>
      <c r="B3795" t="s">
        <v>4996</v>
      </c>
      <c r="C3795" t="str">
        <f t="shared" si="118"/>
        <v>D0518</v>
      </c>
      <c r="D3795">
        <f>VLOOKUP(C3795,Sheet5!F:H,3,)</f>
        <v>19</v>
      </c>
      <c r="E3795" t="s">
        <v>4997</v>
      </c>
      <c r="F3795" t="s">
        <v>4083</v>
      </c>
      <c r="G3795" t="s">
        <v>4998</v>
      </c>
      <c r="H3795" t="s">
        <v>11</v>
      </c>
      <c r="I3795" t="str">
        <f t="shared" si="119"/>
        <v>D0518OB1SKU00300</v>
      </c>
      <c r="J3795">
        <v>350</v>
      </c>
    </row>
    <row r="3796" spans="1:10" x14ac:dyDescent="0.3">
      <c r="A3796" t="s">
        <v>5071</v>
      </c>
      <c r="B3796" t="s">
        <v>4996</v>
      </c>
      <c r="C3796" t="str">
        <f t="shared" si="118"/>
        <v>D0518</v>
      </c>
      <c r="D3796">
        <f>VLOOKUP(C3796,Sheet5!F:H,3,)</f>
        <v>19</v>
      </c>
      <c r="E3796" t="s">
        <v>4997</v>
      </c>
      <c r="F3796" t="s">
        <v>4083</v>
      </c>
      <c r="G3796" t="s">
        <v>4998</v>
      </c>
      <c r="H3796" t="s">
        <v>13</v>
      </c>
      <c r="I3796" t="str">
        <f t="shared" si="119"/>
        <v>D0518OB1SKU00269</v>
      </c>
      <c r="J3796">
        <v>2</v>
      </c>
    </row>
    <row r="3797" spans="1:10" x14ac:dyDescent="0.3">
      <c r="A3797" t="s">
        <v>5071</v>
      </c>
      <c r="B3797" t="s">
        <v>4996</v>
      </c>
      <c r="C3797" t="str">
        <f t="shared" si="118"/>
        <v>D0518</v>
      </c>
      <c r="D3797">
        <f>VLOOKUP(C3797,Sheet5!F:H,3,)</f>
        <v>19</v>
      </c>
      <c r="E3797" t="s">
        <v>4997</v>
      </c>
      <c r="F3797" t="s">
        <v>4083</v>
      </c>
      <c r="G3797" t="s">
        <v>4998</v>
      </c>
      <c r="H3797" t="s">
        <v>1682</v>
      </c>
      <c r="I3797" t="str">
        <f t="shared" si="119"/>
        <v>D0518OB1SKU00695</v>
      </c>
      <c r="J3797">
        <v>1</v>
      </c>
    </row>
    <row r="3798" spans="1:10" x14ac:dyDescent="0.3">
      <c r="A3798" t="s">
        <v>5071</v>
      </c>
      <c r="B3798" t="s">
        <v>4996</v>
      </c>
      <c r="C3798" t="str">
        <f t="shared" si="118"/>
        <v>D0518</v>
      </c>
      <c r="D3798">
        <f>VLOOKUP(C3798,Sheet5!F:H,3,)</f>
        <v>19</v>
      </c>
      <c r="E3798" t="s">
        <v>4997</v>
      </c>
      <c r="F3798" t="s">
        <v>4083</v>
      </c>
      <c r="G3798" t="s">
        <v>4998</v>
      </c>
      <c r="H3798" t="s">
        <v>1440</v>
      </c>
      <c r="I3798" t="str">
        <f t="shared" si="119"/>
        <v>D0518OB1SKU00264</v>
      </c>
      <c r="J3798">
        <v>2</v>
      </c>
    </row>
    <row r="3799" spans="1:10" x14ac:dyDescent="0.3">
      <c r="A3799" t="s">
        <v>5071</v>
      </c>
      <c r="B3799" t="s">
        <v>4996</v>
      </c>
      <c r="C3799" t="str">
        <f t="shared" si="118"/>
        <v>D0518</v>
      </c>
      <c r="D3799">
        <f>VLOOKUP(C3799,Sheet5!F:H,3,)</f>
        <v>19</v>
      </c>
      <c r="E3799" t="s">
        <v>4997</v>
      </c>
      <c r="F3799" t="s">
        <v>4083</v>
      </c>
      <c r="G3799" t="s">
        <v>4998</v>
      </c>
      <c r="H3799" t="s">
        <v>14</v>
      </c>
      <c r="I3799" t="str">
        <f t="shared" si="119"/>
        <v>D0518OB1SKU00292</v>
      </c>
      <c r="J3799">
        <v>8</v>
      </c>
    </row>
    <row r="3800" spans="1:10" x14ac:dyDescent="0.3">
      <c r="A3800" t="s">
        <v>5071</v>
      </c>
      <c r="B3800" t="s">
        <v>4996</v>
      </c>
      <c r="C3800" t="str">
        <f t="shared" si="118"/>
        <v>D0518</v>
      </c>
      <c r="D3800">
        <f>VLOOKUP(C3800,Sheet5!F:H,3,)</f>
        <v>19</v>
      </c>
      <c r="E3800" t="s">
        <v>4997</v>
      </c>
      <c r="F3800" t="s">
        <v>4083</v>
      </c>
      <c r="G3800" t="s">
        <v>4998</v>
      </c>
      <c r="H3800" t="s">
        <v>1656</v>
      </c>
      <c r="I3800" t="str">
        <f t="shared" si="119"/>
        <v>D0518OB1SKU00698</v>
      </c>
      <c r="J3800">
        <v>7</v>
      </c>
    </row>
    <row r="3801" spans="1:10" x14ac:dyDescent="0.3">
      <c r="A3801" t="s">
        <v>5071</v>
      </c>
      <c r="B3801" t="s">
        <v>4996</v>
      </c>
      <c r="C3801" t="str">
        <f t="shared" si="118"/>
        <v>D0518</v>
      </c>
      <c r="D3801">
        <f>VLOOKUP(C3801,Sheet5!F:H,3,)</f>
        <v>19</v>
      </c>
      <c r="E3801" t="s">
        <v>4997</v>
      </c>
      <c r="F3801" t="s">
        <v>4083</v>
      </c>
      <c r="G3801" t="s">
        <v>4998</v>
      </c>
      <c r="H3801" t="s">
        <v>2543</v>
      </c>
      <c r="I3801" t="str">
        <f t="shared" si="119"/>
        <v>D0518OB1SKU00670</v>
      </c>
      <c r="J3801">
        <v>5</v>
      </c>
    </row>
    <row r="3802" spans="1:10" x14ac:dyDescent="0.3">
      <c r="A3802" t="s">
        <v>5071</v>
      </c>
      <c r="B3802" t="s">
        <v>4996</v>
      </c>
      <c r="C3802" t="str">
        <f t="shared" si="118"/>
        <v>D0518</v>
      </c>
      <c r="D3802">
        <f>VLOOKUP(C3802,Sheet5!F:H,3,)</f>
        <v>19</v>
      </c>
      <c r="E3802" t="s">
        <v>4997</v>
      </c>
      <c r="F3802" t="s">
        <v>4083</v>
      </c>
      <c r="G3802" t="s">
        <v>4998</v>
      </c>
      <c r="H3802" t="s">
        <v>16</v>
      </c>
      <c r="I3802" t="str">
        <f t="shared" si="119"/>
        <v>D0518OB1SKU00530</v>
      </c>
      <c r="J3802">
        <v>1</v>
      </c>
    </row>
    <row r="3803" spans="1:10" x14ac:dyDescent="0.3">
      <c r="A3803" t="s">
        <v>5071</v>
      </c>
      <c r="B3803" t="s">
        <v>4996</v>
      </c>
      <c r="C3803" t="str">
        <f t="shared" si="118"/>
        <v>D0518</v>
      </c>
      <c r="D3803">
        <f>VLOOKUP(C3803,Sheet5!F:H,3,)</f>
        <v>19</v>
      </c>
      <c r="E3803" t="s">
        <v>4997</v>
      </c>
      <c r="F3803" t="s">
        <v>4083</v>
      </c>
      <c r="G3803" t="s">
        <v>4998</v>
      </c>
      <c r="H3803" t="s">
        <v>15</v>
      </c>
      <c r="I3803" t="str">
        <f t="shared" si="119"/>
        <v>D0518OB1SKU00535</v>
      </c>
      <c r="J3803">
        <v>1</v>
      </c>
    </row>
    <row r="3804" spans="1:10" x14ac:dyDescent="0.3">
      <c r="A3804" t="s">
        <v>5071</v>
      </c>
      <c r="B3804" t="s">
        <v>4996</v>
      </c>
      <c r="C3804" t="str">
        <f t="shared" si="118"/>
        <v>D0518</v>
      </c>
      <c r="D3804">
        <f>VLOOKUP(C3804,Sheet5!F:H,3,)</f>
        <v>19</v>
      </c>
      <c r="E3804" t="s">
        <v>4997</v>
      </c>
      <c r="F3804" t="s">
        <v>4083</v>
      </c>
      <c r="G3804" t="s">
        <v>4998</v>
      </c>
      <c r="H3804" t="s">
        <v>1954</v>
      </c>
      <c r="I3804" t="str">
        <f t="shared" si="119"/>
        <v>D0518OB1SKU00428</v>
      </c>
      <c r="J3804">
        <v>25</v>
      </c>
    </row>
    <row r="3805" spans="1:10" x14ac:dyDescent="0.3">
      <c r="A3805" t="s">
        <v>5071</v>
      </c>
      <c r="B3805" t="s">
        <v>4996</v>
      </c>
      <c r="C3805" t="str">
        <f t="shared" si="118"/>
        <v>D0518</v>
      </c>
      <c r="D3805">
        <f>VLOOKUP(C3805,Sheet5!F:H,3,)</f>
        <v>19</v>
      </c>
      <c r="E3805" t="s">
        <v>4997</v>
      </c>
      <c r="F3805" t="s">
        <v>4083</v>
      </c>
      <c r="G3805" t="s">
        <v>4998</v>
      </c>
      <c r="H3805" t="s">
        <v>1877</v>
      </c>
      <c r="I3805" t="str">
        <f t="shared" si="119"/>
        <v>D0518OB1SKU00459</v>
      </c>
      <c r="J3805">
        <v>5</v>
      </c>
    </row>
    <row r="3806" spans="1:10" x14ac:dyDescent="0.3">
      <c r="A3806" t="s">
        <v>5071</v>
      </c>
      <c r="B3806" t="s">
        <v>4996</v>
      </c>
      <c r="C3806" t="str">
        <f t="shared" si="118"/>
        <v>D0518</v>
      </c>
      <c r="D3806">
        <f>VLOOKUP(C3806,Sheet5!F:H,3,)</f>
        <v>19</v>
      </c>
      <c r="E3806" t="s">
        <v>4997</v>
      </c>
      <c r="F3806" t="s">
        <v>4083</v>
      </c>
      <c r="G3806" t="s">
        <v>4998</v>
      </c>
      <c r="H3806" t="s">
        <v>2021</v>
      </c>
      <c r="I3806" t="str">
        <f t="shared" si="119"/>
        <v>D0518OB1SKU00457</v>
      </c>
      <c r="J3806">
        <v>4</v>
      </c>
    </row>
    <row r="3807" spans="1:10" x14ac:dyDescent="0.3">
      <c r="A3807" t="s">
        <v>5071</v>
      </c>
      <c r="B3807" t="s">
        <v>4996</v>
      </c>
      <c r="C3807" t="str">
        <f t="shared" si="118"/>
        <v>D0518</v>
      </c>
      <c r="D3807">
        <f>VLOOKUP(C3807,Sheet5!F:H,3,)</f>
        <v>19</v>
      </c>
      <c r="E3807" t="s">
        <v>4997</v>
      </c>
      <c r="F3807" t="s">
        <v>4083</v>
      </c>
      <c r="G3807" t="s">
        <v>4998</v>
      </c>
      <c r="H3807" t="s">
        <v>1995</v>
      </c>
      <c r="I3807" t="str">
        <f t="shared" si="119"/>
        <v>D0518OB1SKU00434</v>
      </c>
      <c r="J3807">
        <v>20</v>
      </c>
    </row>
    <row r="3808" spans="1:10" x14ac:dyDescent="0.3">
      <c r="A3808" t="s">
        <v>5071</v>
      </c>
      <c r="B3808" t="s">
        <v>4996</v>
      </c>
      <c r="C3808" t="str">
        <f t="shared" si="118"/>
        <v>D0518</v>
      </c>
      <c r="D3808">
        <f>VLOOKUP(C3808,Sheet5!F:H,3,)</f>
        <v>19</v>
      </c>
      <c r="E3808" t="s">
        <v>4997</v>
      </c>
      <c r="F3808" t="s">
        <v>4083</v>
      </c>
      <c r="G3808" t="s">
        <v>4998</v>
      </c>
      <c r="H3808" t="s">
        <v>4271</v>
      </c>
      <c r="I3808" t="str">
        <f t="shared" si="119"/>
        <v>D0518OB1SKU00809</v>
      </c>
      <c r="J3808">
        <v>3</v>
      </c>
    </row>
    <row r="3809" spans="1:10" x14ac:dyDescent="0.3">
      <c r="A3809" t="s">
        <v>5071</v>
      </c>
      <c r="B3809" t="s">
        <v>5062</v>
      </c>
      <c r="C3809" t="str">
        <f t="shared" si="118"/>
        <v>D0518</v>
      </c>
      <c r="D3809">
        <f>VLOOKUP(C3809,Sheet5!F:H,3,)</f>
        <v>19</v>
      </c>
      <c r="E3809" t="s">
        <v>5063</v>
      </c>
      <c r="F3809" t="s">
        <v>4083</v>
      </c>
      <c r="G3809" t="s">
        <v>4998</v>
      </c>
      <c r="H3809" t="s">
        <v>11</v>
      </c>
      <c r="I3809" t="str">
        <f t="shared" si="119"/>
        <v>D0518OB2SKU00300</v>
      </c>
      <c r="J3809">
        <v>311</v>
      </c>
    </row>
    <row r="3810" spans="1:10" x14ac:dyDescent="0.3">
      <c r="A3810" t="s">
        <v>5071</v>
      </c>
      <c r="B3810" t="s">
        <v>5062</v>
      </c>
      <c r="C3810" t="str">
        <f t="shared" si="118"/>
        <v>D0518</v>
      </c>
      <c r="D3810">
        <f>VLOOKUP(C3810,Sheet5!F:H,3,)</f>
        <v>19</v>
      </c>
      <c r="E3810" t="s">
        <v>5063</v>
      </c>
      <c r="F3810" t="s">
        <v>4083</v>
      </c>
      <c r="G3810" t="s">
        <v>4998</v>
      </c>
      <c r="H3810" t="s">
        <v>13</v>
      </c>
      <c r="I3810" t="str">
        <f t="shared" si="119"/>
        <v>D0518OB2SKU00269</v>
      </c>
      <c r="J3810">
        <v>2</v>
      </c>
    </row>
    <row r="3811" spans="1:10" x14ac:dyDescent="0.3">
      <c r="A3811" t="s">
        <v>5071</v>
      </c>
      <c r="B3811" t="s">
        <v>5062</v>
      </c>
      <c r="C3811" t="str">
        <f t="shared" si="118"/>
        <v>D0518</v>
      </c>
      <c r="D3811">
        <f>VLOOKUP(C3811,Sheet5!F:H,3,)</f>
        <v>19</v>
      </c>
      <c r="E3811" t="s">
        <v>5063</v>
      </c>
      <c r="F3811" t="s">
        <v>4083</v>
      </c>
      <c r="G3811" t="s">
        <v>4998</v>
      </c>
      <c r="H3811" t="s">
        <v>1682</v>
      </c>
      <c r="I3811" t="str">
        <f t="shared" si="119"/>
        <v>D0518OB2SKU00695</v>
      </c>
      <c r="J3811">
        <v>1</v>
      </c>
    </row>
    <row r="3812" spans="1:10" x14ac:dyDescent="0.3">
      <c r="A3812" t="s">
        <v>5071</v>
      </c>
      <c r="B3812" t="s">
        <v>5062</v>
      </c>
      <c r="C3812" t="str">
        <f t="shared" si="118"/>
        <v>D0518</v>
      </c>
      <c r="D3812">
        <f>VLOOKUP(C3812,Sheet5!F:H,3,)</f>
        <v>19</v>
      </c>
      <c r="E3812" t="s">
        <v>5063</v>
      </c>
      <c r="F3812" t="s">
        <v>4083</v>
      </c>
      <c r="G3812" t="s">
        <v>4998</v>
      </c>
      <c r="H3812" t="s">
        <v>1440</v>
      </c>
      <c r="I3812" t="str">
        <f t="shared" si="119"/>
        <v>D0518OB2SKU00264</v>
      </c>
      <c r="J3812">
        <v>2</v>
      </c>
    </row>
    <row r="3813" spans="1:10" x14ac:dyDescent="0.3">
      <c r="A3813" t="s">
        <v>5071</v>
      </c>
      <c r="B3813" t="s">
        <v>5062</v>
      </c>
      <c r="C3813" t="str">
        <f t="shared" si="118"/>
        <v>D0518</v>
      </c>
      <c r="D3813">
        <f>VLOOKUP(C3813,Sheet5!F:H,3,)</f>
        <v>19</v>
      </c>
      <c r="E3813" t="s">
        <v>5063</v>
      </c>
      <c r="F3813" t="s">
        <v>4083</v>
      </c>
      <c r="G3813" t="s">
        <v>4998</v>
      </c>
      <c r="H3813" t="s">
        <v>14</v>
      </c>
      <c r="I3813" t="str">
        <f t="shared" si="119"/>
        <v>D0518OB2SKU00292</v>
      </c>
      <c r="J3813">
        <v>8</v>
      </c>
    </row>
    <row r="3814" spans="1:10" x14ac:dyDescent="0.3">
      <c r="A3814" t="s">
        <v>5071</v>
      </c>
      <c r="B3814" t="s">
        <v>5062</v>
      </c>
      <c r="C3814" t="str">
        <f t="shared" si="118"/>
        <v>D0518</v>
      </c>
      <c r="D3814">
        <f>VLOOKUP(C3814,Sheet5!F:H,3,)</f>
        <v>19</v>
      </c>
      <c r="E3814" t="s">
        <v>5063</v>
      </c>
      <c r="F3814" t="s">
        <v>4083</v>
      </c>
      <c r="G3814" t="s">
        <v>4998</v>
      </c>
      <c r="H3814" t="s">
        <v>1656</v>
      </c>
      <c r="I3814" t="str">
        <f t="shared" si="119"/>
        <v>D0518OB2SKU00698</v>
      </c>
      <c r="J3814">
        <v>7</v>
      </c>
    </row>
    <row r="3815" spans="1:10" x14ac:dyDescent="0.3">
      <c r="A3815" t="s">
        <v>5071</v>
      </c>
      <c r="B3815" t="s">
        <v>5062</v>
      </c>
      <c r="C3815" t="str">
        <f t="shared" si="118"/>
        <v>D0518</v>
      </c>
      <c r="D3815">
        <f>VLOOKUP(C3815,Sheet5!F:H,3,)</f>
        <v>19</v>
      </c>
      <c r="E3815" t="s">
        <v>5063</v>
      </c>
      <c r="F3815" t="s">
        <v>4083</v>
      </c>
      <c r="G3815" t="s">
        <v>4998</v>
      </c>
      <c r="H3815" t="s">
        <v>2543</v>
      </c>
      <c r="I3815" t="str">
        <f t="shared" si="119"/>
        <v>D0518OB2SKU00670</v>
      </c>
      <c r="J3815">
        <v>2</v>
      </c>
    </row>
    <row r="3816" spans="1:10" x14ac:dyDescent="0.3">
      <c r="A3816" t="s">
        <v>5071</v>
      </c>
      <c r="B3816" t="s">
        <v>5062</v>
      </c>
      <c r="C3816" t="str">
        <f t="shared" si="118"/>
        <v>D0518</v>
      </c>
      <c r="D3816">
        <f>VLOOKUP(C3816,Sheet5!F:H,3,)</f>
        <v>19</v>
      </c>
      <c r="E3816" t="s">
        <v>5063</v>
      </c>
      <c r="F3816" t="s">
        <v>4083</v>
      </c>
      <c r="G3816" t="s">
        <v>4998</v>
      </c>
      <c r="H3816" t="s">
        <v>16</v>
      </c>
      <c r="I3816" t="str">
        <f t="shared" si="119"/>
        <v>D0518OB2SKU00530</v>
      </c>
      <c r="J3816">
        <v>1</v>
      </c>
    </row>
    <row r="3817" spans="1:10" x14ac:dyDescent="0.3">
      <c r="A3817" t="s">
        <v>5071</v>
      </c>
      <c r="B3817" t="s">
        <v>5062</v>
      </c>
      <c r="C3817" t="str">
        <f t="shared" si="118"/>
        <v>D0518</v>
      </c>
      <c r="D3817">
        <f>VLOOKUP(C3817,Sheet5!F:H,3,)</f>
        <v>19</v>
      </c>
      <c r="E3817" t="s">
        <v>5063</v>
      </c>
      <c r="F3817" t="s">
        <v>4083</v>
      </c>
      <c r="G3817" t="s">
        <v>4998</v>
      </c>
      <c r="H3817" t="s">
        <v>15</v>
      </c>
      <c r="I3817" t="str">
        <f t="shared" si="119"/>
        <v>D0518OB2SKU00535</v>
      </c>
      <c r="J3817">
        <v>1</v>
      </c>
    </row>
    <row r="3818" spans="1:10" x14ac:dyDescent="0.3">
      <c r="A3818" t="s">
        <v>5071</v>
      </c>
      <c r="B3818" t="s">
        <v>5062</v>
      </c>
      <c r="C3818" t="str">
        <f t="shared" si="118"/>
        <v>D0518</v>
      </c>
      <c r="D3818">
        <f>VLOOKUP(C3818,Sheet5!F:H,3,)</f>
        <v>19</v>
      </c>
      <c r="E3818" t="s">
        <v>5063</v>
      </c>
      <c r="F3818" t="s">
        <v>4083</v>
      </c>
      <c r="G3818" t="s">
        <v>4998</v>
      </c>
      <c r="H3818" t="s">
        <v>1954</v>
      </c>
      <c r="I3818" t="str">
        <f t="shared" si="119"/>
        <v>D0518OB2SKU00428</v>
      </c>
      <c r="J3818">
        <v>25</v>
      </c>
    </row>
    <row r="3819" spans="1:10" x14ac:dyDescent="0.3">
      <c r="A3819" t="s">
        <v>5071</v>
      </c>
      <c r="B3819" t="s">
        <v>5062</v>
      </c>
      <c r="C3819" t="str">
        <f t="shared" si="118"/>
        <v>D0518</v>
      </c>
      <c r="D3819">
        <f>VLOOKUP(C3819,Sheet5!F:H,3,)</f>
        <v>19</v>
      </c>
      <c r="E3819" t="s">
        <v>5063</v>
      </c>
      <c r="F3819" t="s">
        <v>4083</v>
      </c>
      <c r="G3819" t="s">
        <v>4998</v>
      </c>
      <c r="H3819" t="s">
        <v>1877</v>
      </c>
      <c r="I3819" t="str">
        <f t="shared" si="119"/>
        <v>D0518OB2SKU00459</v>
      </c>
      <c r="J3819">
        <v>15</v>
      </c>
    </row>
    <row r="3820" spans="1:10" x14ac:dyDescent="0.3">
      <c r="A3820" t="s">
        <v>5071</v>
      </c>
      <c r="B3820" t="s">
        <v>5062</v>
      </c>
      <c r="C3820" t="str">
        <f t="shared" si="118"/>
        <v>D0518</v>
      </c>
      <c r="D3820">
        <f>VLOOKUP(C3820,Sheet5!F:H,3,)</f>
        <v>19</v>
      </c>
      <c r="E3820" t="s">
        <v>5063</v>
      </c>
      <c r="F3820" t="s">
        <v>4083</v>
      </c>
      <c r="G3820" t="s">
        <v>4998</v>
      </c>
      <c r="H3820" t="s">
        <v>2021</v>
      </c>
      <c r="I3820" t="str">
        <f t="shared" si="119"/>
        <v>D0518OB2SKU00457</v>
      </c>
      <c r="J3820">
        <v>4</v>
      </c>
    </row>
    <row r="3821" spans="1:10" x14ac:dyDescent="0.3">
      <c r="A3821" t="s">
        <v>5071</v>
      </c>
      <c r="B3821" t="s">
        <v>5062</v>
      </c>
      <c r="C3821" t="str">
        <f t="shared" si="118"/>
        <v>D0518</v>
      </c>
      <c r="D3821">
        <f>VLOOKUP(C3821,Sheet5!F:H,3,)</f>
        <v>19</v>
      </c>
      <c r="E3821" t="s">
        <v>5063</v>
      </c>
      <c r="F3821" t="s">
        <v>4083</v>
      </c>
      <c r="G3821" t="s">
        <v>4998</v>
      </c>
      <c r="H3821" t="s">
        <v>1995</v>
      </c>
      <c r="I3821" t="str">
        <f t="shared" si="119"/>
        <v>D0518OB2SKU00434</v>
      </c>
      <c r="J3821">
        <v>20</v>
      </c>
    </row>
    <row r="3822" spans="1:10" x14ac:dyDescent="0.3">
      <c r="A3822" t="s">
        <v>5071</v>
      </c>
      <c r="B3822" t="s">
        <v>5062</v>
      </c>
      <c r="C3822" t="str">
        <f t="shared" si="118"/>
        <v>D0518</v>
      </c>
      <c r="D3822">
        <f>VLOOKUP(C3822,Sheet5!F:H,3,)</f>
        <v>19</v>
      </c>
      <c r="E3822" t="s">
        <v>5063</v>
      </c>
      <c r="F3822" t="s">
        <v>4083</v>
      </c>
      <c r="G3822" t="s">
        <v>4998</v>
      </c>
      <c r="H3822" t="s">
        <v>4271</v>
      </c>
      <c r="I3822" t="str">
        <f t="shared" si="119"/>
        <v>D0518OB2SKU00809</v>
      </c>
      <c r="J3822">
        <v>3</v>
      </c>
    </row>
    <row r="3823" spans="1:10" x14ac:dyDescent="0.3">
      <c r="A3823" t="s">
        <v>4520</v>
      </c>
      <c r="B3823" t="s">
        <v>5662</v>
      </c>
      <c r="C3823" t="str">
        <f t="shared" si="118"/>
        <v>D0520</v>
      </c>
      <c r="D3823">
        <f>VLOOKUP(C3823,Sheet5!F:H,3,)</f>
        <v>20</v>
      </c>
      <c r="E3823" t="s">
        <v>4553</v>
      </c>
      <c r="F3823" t="s">
        <v>4388</v>
      </c>
      <c r="G3823" t="s">
        <v>4554</v>
      </c>
      <c r="H3823" t="s">
        <v>11</v>
      </c>
      <c r="I3823" t="str">
        <f t="shared" si="119"/>
        <v>D0520OB1SKU00300</v>
      </c>
      <c r="J3823">
        <v>150</v>
      </c>
    </row>
    <row r="3824" spans="1:10" x14ac:dyDescent="0.3">
      <c r="A3824" t="s">
        <v>5302</v>
      </c>
      <c r="B3824" t="s">
        <v>5287</v>
      </c>
      <c r="C3824" t="str">
        <f t="shared" si="118"/>
        <v>D0521</v>
      </c>
      <c r="D3824">
        <f>VLOOKUP(C3824,Sheet5!F:H,3,)</f>
        <v>20</v>
      </c>
      <c r="E3824" t="s">
        <v>5276</v>
      </c>
      <c r="F3824" t="s">
        <v>5288</v>
      </c>
      <c r="G3824" t="s">
        <v>5289</v>
      </c>
      <c r="H3824" t="s">
        <v>11</v>
      </c>
      <c r="I3824" t="str">
        <f t="shared" si="119"/>
        <v>D0521OB1SKU00300</v>
      </c>
      <c r="J3824">
        <v>150</v>
      </c>
    </row>
    <row r="3825" spans="1:10" x14ac:dyDescent="0.3">
      <c r="A3825" t="s">
        <v>5302</v>
      </c>
      <c r="B3825" t="s">
        <v>5287</v>
      </c>
      <c r="C3825" t="str">
        <f t="shared" si="118"/>
        <v>D0521</v>
      </c>
      <c r="D3825">
        <f>VLOOKUP(C3825,Sheet5!F:H,3,)</f>
        <v>20</v>
      </c>
      <c r="E3825" t="s">
        <v>5276</v>
      </c>
      <c r="F3825" t="s">
        <v>5288</v>
      </c>
      <c r="G3825" t="s">
        <v>5289</v>
      </c>
      <c r="H3825" t="s">
        <v>14</v>
      </c>
      <c r="I3825" t="str">
        <f t="shared" si="119"/>
        <v>D0521OB1SKU00292</v>
      </c>
      <c r="J3825">
        <v>5</v>
      </c>
    </row>
    <row r="3826" spans="1:10" x14ac:dyDescent="0.3">
      <c r="A3826" t="s">
        <v>5302</v>
      </c>
      <c r="B3826" t="s">
        <v>5287</v>
      </c>
      <c r="C3826" t="str">
        <f t="shared" si="118"/>
        <v>D0521</v>
      </c>
      <c r="D3826">
        <f>VLOOKUP(C3826,Sheet5!F:H,3,)</f>
        <v>20</v>
      </c>
      <c r="E3826" t="s">
        <v>5276</v>
      </c>
      <c r="F3826" t="s">
        <v>5288</v>
      </c>
      <c r="G3826" t="s">
        <v>5289</v>
      </c>
      <c r="H3826" t="s">
        <v>1656</v>
      </c>
      <c r="I3826" t="str">
        <f t="shared" si="119"/>
        <v>D0521OB1SKU00698</v>
      </c>
      <c r="J3826">
        <v>2</v>
      </c>
    </row>
    <row r="3827" spans="1:10" x14ac:dyDescent="0.3">
      <c r="A3827" t="s">
        <v>4685</v>
      </c>
      <c r="B3827" t="s">
        <v>4665</v>
      </c>
      <c r="C3827" t="str">
        <f t="shared" si="118"/>
        <v>D0523</v>
      </c>
      <c r="D3827">
        <f>VLOOKUP(C3827,Sheet5!F:H,3,)</f>
        <v>20</v>
      </c>
      <c r="E3827" t="s">
        <v>4666</v>
      </c>
      <c r="F3827" t="s">
        <v>4667</v>
      </c>
      <c r="G3827" t="s">
        <v>4373</v>
      </c>
      <c r="H3827" t="s">
        <v>1478</v>
      </c>
      <c r="I3827" t="str">
        <f t="shared" si="119"/>
        <v>D0523OB1SKU00258</v>
      </c>
      <c r="J3827">
        <v>400</v>
      </c>
    </row>
    <row r="3828" spans="1:10" x14ac:dyDescent="0.3">
      <c r="A3828" t="s">
        <v>4685</v>
      </c>
      <c r="B3828" t="s">
        <v>4665</v>
      </c>
      <c r="C3828" t="str">
        <f t="shared" si="118"/>
        <v>D0523</v>
      </c>
      <c r="D3828">
        <f>VLOOKUP(C3828,Sheet5!F:H,3,)</f>
        <v>20</v>
      </c>
      <c r="E3828" t="s">
        <v>4666</v>
      </c>
      <c r="F3828" t="s">
        <v>4667</v>
      </c>
      <c r="G3828" t="s">
        <v>4373</v>
      </c>
      <c r="H3828" t="s">
        <v>1586</v>
      </c>
      <c r="I3828" t="str">
        <f t="shared" si="119"/>
        <v>D0523OB1SKU00385</v>
      </c>
      <c r="J3828">
        <v>600</v>
      </c>
    </row>
    <row r="3829" spans="1:10" x14ac:dyDescent="0.3">
      <c r="A3829" t="s">
        <v>4685</v>
      </c>
      <c r="B3829" t="s">
        <v>4665</v>
      </c>
      <c r="C3829" t="str">
        <f t="shared" si="118"/>
        <v>D0523</v>
      </c>
      <c r="D3829">
        <f>VLOOKUP(C3829,Sheet5!F:H,3,)</f>
        <v>20</v>
      </c>
      <c r="E3829" t="s">
        <v>4666</v>
      </c>
      <c r="F3829" t="s">
        <v>4667</v>
      </c>
      <c r="G3829" t="s">
        <v>4373</v>
      </c>
      <c r="H3829" t="s">
        <v>1440</v>
      </c>
      <c r="I3829" t="str">
        <f t="shared" si="119"/>
        <v>D0523OB1SKU00264</v>
      </c>
      <c r="J3829">
        <v>20</v>
      </c>
    </row>
    <row r="3830" spans="1:10" x14ac:dyDescent="0.3">
      <c r="A3830" t="s">
        <v>4685</v>
      </c>
      <c r="B3830" t="s">
        <v>4665</v>
      </c>
      <c r="C3830" t="str">
        <f t="shared" si="118"/>
        <v>D0523</v>
      </c>
      <c r="D3830">
        <f>VLOOKUP(C3830,Sheet5!F:H,3,)</f>
        <v>20</v>
      </c>
      <c r="E3830" t="s">
        <v>4666</v>
      </c>
      <c r="F3830" t="s">
        <v>4667</v>
      </c>
      <c r="G3830" t="s">
        <v>4373</v>
      </c>
      <c r="H3830" t="s">
        <v>4640</v>
      </c>
      <c r="I3830" t="str">
        <f t="shared" si="119"/>
        <v>D0523OB1SKU00827</v>
      </c>
      <c r="J3830">
        <v>30</v>
      </c>
    </row>
    <row r="3831" spans="1:10" x14ac:dyDescent="0.3">
      <c r="A3831" t="s">
        <v>4685</v>
      </c>
      <c r="B3831" t="s">
        <v>4665</v>
      </c>
      <c r="C3831" t="str">
        <f t="shared" si="118"/>
        <v>D0523</v>
      </c>
      <c r="D3831">
        <f>VLOOKUP(C3831,Sheet5!F:H,3,)</f>
        <v>20</v>
      </c>
      <c r="E3831" t="s">
        <v>4666</v>
      </c>
      <c r="F3831" t="s">
        <v>4667</v>
      </c>
      <c r="G3831" t="s">
        <v>4373</v>
      </c>
      <c r="H3831" t="s">
        <v>1622</v>
      </c>
      <c r="I3831" t="str">
        <f t="shared" si="119"/>
        <v>D0523OB1SKU00223</v>
      </c>
      <c r="J3831">
        <v>10</v>
      </c>
    </row>
    <row r="3832" spans="1:10" x14ac:dyDescent="0.3">
      <c r="A3832" t="s">
        <v>4685</v>
      </c>
      <c r="B3832" t="s">
        <v>4665</v>
      </c>
      <c r="C3832" t="str">
        <f t="shared" si="118"/>
        <v>D0523</v>
      </c>
      <c r="D3832">
        <f>VLOOKUP(C3832,Sheet5!F:H,3,)</f>
        <v>20</v>
      </c>
      <c r="E3832" t="s">
        <v>4666</v>
      </c>
      <c r="F3832" t="s">
        <v>4667</v>
      </c>
      <c r="G3832" t="s">
        <v>4373</v>
      </c>
      <c r="H3832" t="s">
        <v>4170</v>
      </c>
      <c r="I3832" t="str">
        <f t="shared" si="119"/>
        <v>D0523OB1SKU00762</v>
      </c>
      <c r="J3832">
        <v>10</v>
      </c>
    </row>
    <row r="3833" spans="1:10" x14ac:dyDescent="0.3">
      <c r="A3833" t="s">
        <v>4685</v>
      </c>
      <c r="B3833" t="s">
        <v>4665</v>
      </c>
      <c r="C3833" t="str">
        <f t="shared" si="118"/>
        <v>D0523</v>
      </c>
      <c r="D3833">
        <f>VLOOKUP(C3833,Sheet5!F:H,3,)</f>
        <v>20</v>
      </c>
      <c r="E3833" t="s">
        <v>4666</v>
      </c>
      <c r="F3833" t="s">
        <v>4667</v>
      </c>
      <c r="G3833" t="s">
        <v>4373</v>
      </c>
      <c r="H3833" t="s">
        <v>2295</v>
      </c>
      <c r="I3833" t="str">
        <f t="shared" si="119"/>
        <v>D0523OB1SKU00237</v>
      </c>
      <c r="J3833">
        <v>10</v>
      </c>
    </row>
    <row r="3834" spans="1:10" x14ac:dyDescent="0.3">
      <c r="A3834" t="s">
        <v>4685</v>
      </c>
      <c r="B3834" t="s">
        <v>4665</v>
      </c>
      <c r="C3834" t="str">
        <f t="shared" si="118"/>
        <v>D0523</v>
      </c>
      <c r="D3834">
        <f>VLOOKUP(C3834,Sheet5!F:H,3,)</f>
        <v>20</v>
      </c>
      <c r="E3834" t="s">
        <v>4666</v>
      </c>
      <c r="F3834" t="s">
        <v>4667</v>
      </c>
      <c r="G3834" t="s">
        <v>4373</v>
      </c>
      <c r="H3834" t="s">
        <v>1635</v>
      </c>
      <c r="I3834" t="str">
        <f t="shared" si="119"/>
        <v>D0523OB1SKU00268</v>
      </c>
      <c r="J3834">
        <v>20</v>
      </c>
    </row>
    <row r="3835" spans="1:10" x14ac:dyDescent="0.3">
      <c r="A3835" t="s">
        <v>4685</v>
      </c>
      <c r="B3835" t="s">
        <v>4665</v>
      </c>
      <c r="C3835" t="str">
        <f t="shared" si="118"/>
        <v>D0523</v>
      </c>
      <c r="D3835">
        <f>VLOOKUP(C3835,Sheet5!F:H,3,)</f>
        <v>20</v>
      </c>
      <c r="E3835" t="s">
        <v>4666</v>
      </c>
      <c r="F3835" t="s">
        <v>4667</v>
      </c>
      <c r="G3835" t="s">
        <v>4373</v>
      </c>
      <c r="H3835" t="s">
        <v>4271</v>
      </c>
      <c r="I3835" t="str">
        <f t="shared" si="119"/>
        <v>D0523OB1SKU00809</v>
      </c>
      <c r="J3835">
        <v>4</v>
      </c>
    </row>
    <row r="3836" spans="1:10" x14ac:dyDescent="0.3">
      <c r="A3836" t="s">
        <v>4685</v>
      </c>
      <c r="B3836" t="s">
        <v>4668</v>
      </c>
      <c r="C3836" t="str">
        <f t="shared" si="118"/>
        <v>D0523</v>
      </c>
      <c r="D3836">
        <f>VLOOKUP(C3836,Sheet5!F:H,3,)</f>
        <v>20</v>
      </c>
      <c r="E3836" t="s">
        <v>4669</v>
      </c>
      <c r="F3836" t="s">
        <v>4667</v>
      </c>
      <c r="G3836" t="s">
        <v>4373</v>
      </c>
      <c r="H3836" t="s">
        <v>1478</v>
      </c>
      <c r="I3836" t="str">
        <f t="shared" si="119"/>
        <v>D0523OB2SKU00258</v>
      </c>
      <c r="J3836">
        <v>50</v>
      </c>
    </row>
    <row r="3837" spans="1:10" x14ac:dyDescent="0.3">
      <c r="A3837" t="s">
        <v>4685</v>
      </c>
      <c r="B3837" t="s">
        <v>4668</v>
      </c>
      <c r="C3837" t="str">
        <f t="shared" si="118"/>
        <v>D0523</v>
      </c>
      <c r="D3837">
        <f>VLOOKUP(C3837,Sheet5!F:H,3,)</f>
        <v>20</v>
      </c>
      <c r="E3837" t="s">
        <v>4669</v>
      </c>
      <c r="F3837" t="s">
        <v>4667</v>
      </c>
      <c r="G3837" t="s">
        <v>4373</v>
      </c>
      <c r="H3837" t="s">
        <v>1586</v>
      </c>
      <c r="I3837" t="str">
        <f t="shared" si="119"/>
        <v>D0523OB2SKU00385</v>
      </c>
      <c r="J3837">
        <v>200</v>
      </c>
    </row>
    <row r="3838" spans="1:10" x14ac:dyDescent="0.3">
      <c r="A3838" t="s">
        <v>4685</v>
      </c>
      <c r="B3838" t="s">
        <v>4668</v>
      </c>
      <c r="C3838" t="str">
        <f t="shared" si="118"/>
        <v>D0523</v>
      </c>
      <c r="D3838">
        <f>VLOOKUP(C3838,Sheet5!F:H,3,)</f>
        <v>20</v>
      </c>
      <c r="E3838" t="s">
        <v>4669</v>
      </c>
      <c r="F3838" t="s">
        <v>4667</v>
      </c>
      <c r="G3838" t="s">
        <v>4373</v>
      </c>
      <c r="H3838" t="s">
        <v>1440</v>
      </c>
      <c r="I3838" t="str">
        <f t="shared" si="119"/>
        <v>D0523OB2SKU00264</v>
      </c>
      <c r="J3838">
        <v>2</v>
      </c>
    </row>
    <row r="3839" spans="1:10" x14ac:dyDescent="0.3">
      <c r="A3839" t="s">
        <v>4685</v>
      </c>
      <c r="B3839" t="s">
        <v>4668</v>
      </c>
      <c r="C3839" t="str">
        <f t="shared" si="118"/>
        <v>D0523</v>
      </c>
      <c r="D3839">
        <f>VLOOKUP(C3839,Sheet5!F:H,3,)</f>
        <v>20</v>
      </c>
      <c r="E3839" t="s">
        <v>4669</v>
      </c>
      <c r="F3839" t="s">
        <v>4667</v>
      </c>
      <c r="G3839" t="s">
        <v>4373</v>
      </c>
      <c r="H3839" t="s">
        <v>4640</v>
      </c>
      <c r="I3839" t="str">
        <f t="shared" si="119"/>
        <v>D0523OB2SKU00827</v>
      </c>
      <c r="J3839">
        <v>10</v>
      </c>
    </row>
    <row r="3840" spans="1:10" x14ac:dyDescent="0.3">
      <c r="A3840" t="s">
        <v>4685</v>
      </c>
      <c r="B3840" t="s">
        <v>4668</v>
      </c>
      <c r="C3840" t="str">
        <f t="shared" si="118"/>
        <v>D0523</v>
      </c>
      <c r="D3840">
        <f>VLOOKUP(C3840,Sheet5!F:H,3,)</f>
        <v>20</v>
      </c>
      <c r="E3840" t="s">
        <v>4669</v>
      </c>
      <c r="F3840" t="s">
        <v>4667</v>
      </c>
      <c r="G3840" t="s">
        <v>4373</v>
      </c>
      <c r="H3840" t="s">
        <v>1622</v>
      </c>
      <c r="I3840" t="str">
        <f t="shared" si="119"/>
        <v>D0523OB2SKU00223</v>
      </c>
      <c r="J3840">
        <v>3</v>
      </c>
    </row>
    <row r="3841" spans="1:10" x14ac:dyDescent="0.3">
      <c r="A3841" t="s">
        <v>4685</v>
      </c>
      <c r="B3841" t="s">
        <v>4668</v>
      </c>
      <c r="C3841" t="str">
        <f t="shared" si="118"/>
        <v>D0523</v>
      </c>
      <c r="D3841">
        <f>VLOOKUP(C3841,Sheet5!F:H,3,)</f>
        <v>20</v>
      </c>
      <c r="E3841" t="s">
        <v>4669</v>
      </c>
      <c r="F3841" t="s">
        <v>4667</v>
      </c>
      <c r="G3841" t="s">
        <v>4373</v>
      </c>
      <c r="H3841" t="s">
        <v>4170</v>
      </c>
      <c r="I3841" t="str">
        <f t="shared" si="119"/>
        <v>D0523OB2SKU00762</v>
      </c>
      <c r="J3841">
        <v>5</v>
      </c>
    </row>
    <row r="3842" spans="1:10" x14ac:dyDescent="0.3">
      <c r="A3842" t="s">
        <v>4685</v>
      </c>
      <c r="B3842" t="s">
        <v>4668</v>
      </c>
      <c r="C3842" t="str">
        <f t="shared" ref="C3842:C3905" si="120">LEFT(B3842,5)</f>
        <v>D0523</v>
      </c>
      <c r="D3842">
        <f>VLOOKUP(C3842,Sheet5!F:H,3,)</f>
        <v>20</v>
      </c>
      <c r="E3842" t="s">
        <v>4669</v>
      </c>
      <c r="F3842" t="s">
        <v>4667</v>
      </c>
      <c r="G3842" t="s">
        <v>4373</v>
      </c>
      <c r="H3842" t="s">
        <v>2295</v>
      </c>
      <c r="I3842" t="str">
        <f t="shared" si="119"/>
        <v>D0523OB2SKU00237</v>
      </c>
      <c r="J3842">
        <v>5</v>
      </c>
    </row>
    <row r="3843" spans="1:10" x14ac:dyDescent="0.3">
      <c r="A3843" t="s">
        <v>4685</v>
      </c>
      <c r="B3843" t="s">
        <v>4668</v>
      </c>
      <c r="C3843" t="str">
        <f t="shared" si="120"/>
        <v>D0523</v>
      </c>
      <c r="D3843">
        <f>VLOOKUP(C3843,Sheet5!F:H,3,)</f>
        <v>20</v>
      </c>
      <c r="E3843" t="s">
        <v>4669</v>
      </c>
      <c r="F3843" t="s">
        <v>4667</v>
      </c>
      <c r="G3843" t="s">
        <v>4373</v>
      </c>
      <c r="H3843" t="s">
        <v>1635</v>
      </c>
      <c r="I3843" t="str">
        <f t="shared" ref="I3843:I3906" si="121">B3843&amp;H3843</f>
        <v>D0523OB2SKU00268</v>
      </c>
      <c r="J3843">
        <v>5</v>
      </c>
    </row>
    <row r="3844" spans="1:10" x14ac:dyDescent="0.3">
      <c r="A3844" t="s">
        <v>4685</v>
      </c>
      <c r="B3844" t="s">
        <v>4668</v>
      </c>
      <c r="C3844" t="str">
        <f t="shared" si="120"/>
        <v>D0523</v>
      </c>
      <c r="D3844">
        <f>VLOOKUP(C3844,Sheet5!F:H,3,)</f>
        <v>20</v>
      </c>
      <c r="E3844" t="s">
        <v>4669</v>
      </c>
      <c r="F3844" t="s">
        <v>4667</v>
      </c>
      <c r="G3844" t="s">
        <v>4373</v>
      </c>
      <c r="H3844" t="s">
        <v>4271</v>
      </c>
      <c r="I3844" t="str">
        <f t="shared" si="121"/>
        <v>D0523OB2SKU00809</v>
      </c>
      <c r="J3844">
        <v>4</v>
      </c>
    </row>
    <row r="3845" spans="1:10" x14ac:dyDescent="0.3">
      <c r="A3845" t="s">
        <v>4685</v>
      </c>
      <c r="B3845" t="s">
        <v>4670</v>
      </c>
      <c r="C3845" t="str">
        <f t="shared" si="120"/>
        <v>D0523</v>
      </c>
      <c r="D3845">
        <f>VLOOKUP(C3845,Sheet5!F:H,3,)</f>
        <v>20</v>
      </c>
      <c r="E3845" t="s">
        <v>4671</v>
      </c>
      <c r="F3845" t="s">
        <v>4667</v>
      </c>
      <c r="G3845" t="s">
        <v>4373</v>
      </c>
      <c r="H3845" t="s">
        <v>1478</v>
      </c>
      <c r="I3845" t="str">
        <f t="shared" si="121"/>
        <v>D0523OB3SKU00258</v>
      </c>
      <c r="J3845">
        <v>200</v>
      </c>
    </row>
    <row r="3846" spans="1:10" x14ac:dyDescent="0.3">
      <c r="A3846" t="s">
        <v>4685</v>
      </c>
      <c r="B3846" t="s">
        <v>4670</v>
      </c>
      <c r="C3846" t="str">
        <f t="shared" si="120"/>
        <v>D0523</v>
      </c>
      <c r="D3846">
        <f>VLOOKUP(C3846,Sheet5!F:H,3,)</f>
        <v>20</v>
      </c>
      <c r="E3846" t="s">
        <v>4671</v>
      </c>
      <c r="F3846" t="s">
        <v>4667</v>
      </c>
      <c r="G3846" t="s">
        <v>4373</v>
      </c>
      <c r="H3846" t="s">
        <v>1586</v>
      </c>
      <c r="I3846" t="str">
        <f t="shared" si="121"/>
        <v>D0523OB3SKU00385</v>
      </c>
      <c r="J3846">
        <v>1328</v>
      </c>
    </row>
    <row r="3847" spans="1:10" x14ac:dyDescent="0.3">
      <c r="A3847" t="s">
        <v>4685</v>
      </c>
      <c r="B3847" t="s">
        <v>4670</v>
      </c>
      <c r="C3847" t="str">
        <f t="shared" si="120"/>
        <v>D0523</v>
      </c>
      <c r="D3847">
        <f>VLOOKUP(C3847,Sheet5!F:H,3,)</f>
        <v>20</v>
      </c>
      <c r="E3847" t="s">
        <v>4671</v>
      </c>
      <c r="F3847" t="s">
        <v>4667</v>
      </c>
      <c r="G3847" t="s">
        <v>4373</v>
      </c>
      <c r="H3847" t="s">
        <v>1440</v>
      </c>
      <c r="I3847" t="str">
        <f t="shared" si="121"/>
        <v>D0523OB3SKU00264</v>
      </c>
      <c r="J3847">
        <v>20</v>
      </c>
    </row>
    <row r="3848" spans="1:10" x14ac:dyDescent="0.3">
      <c r="A3848" t="s">
        <v>4685</v>
      </c>
      <c r="B3848" t="s">
        <v>4670</v>
      </c>
      <c r="C3848" t="str">
        <f t="shared" si="120"/>
        <v>D0523</v>
      </c>
      <c r="D3848">
        <f>VLOOKUP(C3848,Sheet5!F:H,3,)</f>
        <v>20</v>
      </c>
      <c r="E3848" t="s">
        <v>4671</v>
      </c>
      <c r="F3848" t="s">
        <v>4667</v>
      </c>
      <c r="G3848" t="s">
        <v>4373</v>
      </c>
      <c r="H3848" t="s">
        <v>4640</v>
      </c>
      <c r="I3848" t="str">
        <f t="shared" si="121"/>
        <v>D0523OB3SKU00827</v>
      </c>
      <c r="J3848">
        <v>30</v>
      </c>
    </row>
    <row r="3849" spans="1:10" x14ac:dyDescent="0.3">
      <c r="A3849" t="s">
        <v>4685</v>
      </c>
      <c r="B3849" t="s">
        <v>4670</v>
      </c>
      <c r="C3849" t="str">
        <f t="shared" si="120"/>
        <v>D0523</v>
      </c>
      <c r="D3849">
        <f>VLOOKUP(C3849,Sheet5!F:H,3,)</f>
        <v>20</v>
      </c>
      <c r="E3849" t="s">
        <v>4671</v>
      </c>
      <c r="F3849" t="s">
        <v>4667</v>
      </c>
      <c r="G3849" t="s">
        <v>4373</v>
      </c>
      <c r="H3849" t="s">
        <v>1622</v>
      </c>
      <c r="I3849" t="str">
        <f t="shared" si="121"/>
        <v>D0523OB3SKU00223</v>
      </c>
      <c r="J3849">
        <v>5</v>
      </c>
    </row>
    <row r="3850" spans="1:10" x14ac:dyDescent="0.3">
      <c r="A3850" t="s">
        <v>4685</v>
      </c>
      <c r="B3850" t="s">
        <v>4670</v>
      </c>
      <c r="C3850" t="str">
        <f t="shared" si="120"/>
        <v>D0523</v>
      </c>
      <c r="D3850">
        <f>VLOOKUP(C3850,Sheet5!F:H,3,)</f>
        <v>20</v>
      </c>
      <c r="E3850" t="s">
        <v>4671</v>
      </c>
      <c r="F3850" t="s">
        <v>4667</v>
      </c>
      <c r="G3850" t="s">
        <v>4373</v>
      </c>
      <c r="H3850" t="s">
        <v>4170</v>
      </c>
      <c r="I3850" t="str">
        <f t="shared" si="121"/>
        <v>D0523OB3SKU00762</v>
      </c>
      <c r="J3850">
        <v>10</v>
      </c>
    </row>
    <row r="3851" spans="1:10" x14ac:dyDescent="0.3">
      <c r="A3851" t="s">
        <v>4685</v>
      </c>
      <c r="B3851" t="s">
        <v>4670</v>
      </c>
      <c r="C3851" t="str">
        <f t="shared" si="120"/>
        <v>D0523</v>
      </c>
      <c r="D3851">
        <f>VLOOKUP(C3851,Sheet5!F:H,3,)</f>
        <v>20</v>
      </c>
      <c r="E3851" t="s">
        <v>4671</v>
      </c>
      <c r="F3851" t="s">
        <v>4667</v>
      </c>
      <c r="G3851" t="s">
        <v>4373</v>
      </c>
      <c r="H3851" t="s">
        <v>2295</v>
      </c>
      <c r="I3851" t="str">
        <f t="shared" si="121"/>
        <v>D0523OB3SKU00237</v>
      </c>
      <c r="J3851">
        <v>10</v>
      </c>
    </row>
    <row r="3852" spans="1:10" x14ac:dyDescent="0.3">
      <c r="A3852" t="s">
        <v>4685</v>
      </c>
      <c r="B3852" t="s">
        <v>4670</v>
      </c>
      <c r="C3852" t="str">
        <f t="shared" si="120"/>
        <v>D0523</v>
      </c>
      <c r="D3852">
        <f>VLOOKUP(C3852,Sheet5!F:H,3,)</f>
        <v>20</v>
      </c>
      <c r="E3852" t="s">
        <v>4671</v>
      </c>
      <c r="F3852" t="s">
        <v>4667</v>
      </c>
      <c r="G3852" t="s">
        <v>4373</v>
      </c>
      <c r="H3852" t="s">
        <v>1635</v>
      </c>
      <c r="I3852" t="str">
        <f t="shared" si="121"/>
        <v>D0523OB3SKU00268</v>
      </c>
      <c r="J3852">
        <v>20</v>
      </c>
    </row>
    <row r="3853" spans="1:10" x14ac:dyDescent="0.3">
      <c r="A3853" t="s">
        <v>4685</v>
      </c>
      <c r="B3853" t="s">
        <v>4670</v>
      </c>
      <c r="C3853" t="str">
        <f t="shared" si="120"/>
        <v>D0523</v>
      </c>
      <c r="D3853">
        <f>VLOOKUP(C3853,Sheet5!F:H,3,)</f>
        <v>20</v>
      </c>
      <c r="E3853" t="s">
        <v>4671</v>
      </c>
      <c r="F3853" t="s">
        <v>4667</v>
      </c>
      <c r="G3853" t="s">
        <v>4373</v>
      </c>
      <c r="H3853" t="s">
        <v>4271</v>
      </c>
      <c r="I3853" t="str">
        <f t="shared" si="121"/>
        <v>D0523OB3SKU00809</v>
      </c>
      <c r="J3853">
        <v>4</v>
      </c>
    </row>
    <row r="3854" spans="1:10" x14ac:dyDescent="0.3">
      <c r="A3854" t="s">
        <v>4685</v>
      </c>
      <c r="B3854" t="s">
        <v>4672</v>
      </c>
      <c r="C3854" t="str">
        <f t="shared" si="120"/>
        <v>D0523</v>
      </c>
      <c r="D3854">
        <f>VLOOKUP(C3854,Sheet5!F:H,3,)</f>
        <v>20</v>
      </c>
      <c r="E3854" t="s">
        <v>4673</v>
      </c>
      <c r="F3854" t="s">
        <v>4667</v>
      </c>
      <c r="G3854" t="s">
        <v>4373</v>
      </c>
      <c r="H3854" t="s">
        <v>1478</v>
      </c>
      <c r="I3854" t="str">
        <f t="shared" si="121"/>
        <v>D0523OB4SKU00258</v>
      </c>
      <c r="J3854">
        <v>50</v>
      </c>
    </row>
    <row r="3855" spans="1:10" x14ac:dyDescent="0.3">
      <c r="A3855" t="s">
        <v>4685</v>
      </c>
      <c r="B3855" t="s">
        <v>4672</v>
      </c>
      <c r="C3855" t="str">
        <f t="shared" si="120"/>
        <v>D0523</v>
      </c>
      <c r="D3855">
        <f>VLOOKUP(C3855,Sheet5!F:H,3,)</f>
        <v>20</v>
      </c>
      <c r="E3855" t="s">
        <v>4673</v>
      </c>
      <c r="F3855" t="s">
        <v>4667</v>
      </c>
      <c r="G3855" t="s">
        <v>4373</v>
      </c>
      <c r="H3855" t="s">
        <v>1586</v>
      </c>
      <c r="I3855" t="str">
        <f t="shared" si="121"/>
        <v>D0523OB4SKU00385</v>
      </c>
      <c r="J3855">
        <v>200</v>
      </c>
    </row>
    <row r="3856" spans="1:10" x14ac:dyDescent="0.3">
      <c r="A3856" t="s">
        <v>4685</v>
      </c>
      <c r="B3856" t="s">
        <v>4672</v>
      </c>
      <c r="C3856" t="str">
        <f t="shared" si="120"/>
        <v>D0523</v>
      </c>
      <c r="D3856">
        <f>VLOOKUP(C3856,Sheet5!F:H,3,)</f>
        <v>20</v>
      </c>
      <c r="E3856" t="s">
        <v>4673</v>
      </c>
      <c r="F3856" t="s">
        <v>4667</v>
      </c>
      <c r="G3856" t="s">
        <v>4373</v>
      </c>
      <c r="H3856" t="s">
        <v>1440</v>
      </c>
      <c r="I3856" t="str">
        <f t="shared" si="121"/>
        <v>D0523OB4SKU00264</v>
      </c>
      <c r="J3856">
        <v>2</v>
      </c>
    </row>
    <row r="3857" spans="1:10" x14ac:dyDescent="0.3">
      <c r="A3857" t="s">
        <v>4685</v>
      </c>
      <c r="B3857" t="s">
        <v>4672</v>
      </c>
      <c r="C3857" t="str">
        <f t="shared" si="120"/>
        <v>D0523</v>
      </c>
      <c r="D3857">
        <f>VLOOKUP(C3857,Sheet5!F:H,3,)</f>
        <v>20</v>
      </c>
      <c r="E3857" t="s">
        <v>4673</v>
      </c>
      <c r="F3857" t="s">
        <v>4667</v>
      </c>
      <c r="G3857" t="s">
        <v>4373</v>
      </c>
      <c r="H3857" t="s">
        <v>4640</v>
      </c>
      <c r="I3857" t="str">
        <f t="shared" si="121"/>
        <v>D0523OB4SKU00827</v>
      </c>
      <c r="J3857">
        <v>10</v>
      </c>
    </row>
    <row r="3858" spans="1:10" x14ac:dyDescent="0.3">
      <c r="A3858" t="s">
        <v>4685</v>
      </c>
      <c r="B3858" t="s">
        <v>4672</v>
      </c>
      <c r="C3858" t="str">
        <f t="shared" si="120"/>
        <v>D0523</v>
      </c>
      <c r="D3858">
        <f>VLOOKUP(C3858,Sheet5!F:H,3,)</f>
        <v>20</v>
      </c>
      <c r="E3858" t="s">
        <v>4673</v>
      </c>
      <c r="F3858" t="s">
        <v>4667</v>
      </c>
      <c r="G3858" t="s">
        <v>4373</v>
      </c>
      <c r="H3858" t="s">
        <v>1622</v>
      </c>
      <c r="I3858" t="str">
        <f t="shared" si="121"/>
        <v>D0523OB4SKU00223</v>
      </c>
      <c r="J3858">
        <v>3</v>
      </c>
    </row>
    <row r="3859" spans="1:10" x14ac:dyDescent="0.3">
      <c r="A3859" t="s">
        <v>4685</v>
      </c>
      <c r="B3859" t="s">
        <v>4672</v>
      </c>
      <c r="C3859" t="str">
        <f t="shared" si="120"/>
        <v>D0523</v>
      </c>
      <c r="D3859">
        <f>VLOOKUP(C3859,Sheet5!F:H,3,)</f>
        <v>20</v>
      </c>
      <c r="E3859" t="s">
        <v>4673</v>
      </c>
      <c r="F3859" t="s">
        <v>4667</v>
      </c>
      <c r="G3859" t="s">
        <v>4373</v>
      </c>
      <c r="H3859" t="s">
        <v>4170</v>
      </c>
      <c r="I3859" t="str">
        <f t="shared" si="121"/>
        <v>D0523OB4SKU00762</v>
      </c>
      <c r="J3859">
        <v>5</v>
      </c>
    </row>
    <row r="3860" spans="1:10" x14ac:dyDescent="0.3">
      <c r="A3860" t="s">
        <v>4685</v>
      </c>
      <c r="B3860" t="s">
        <v>4672</v>
      </c>
      <c r="C3860" t="str">
        <f t="shared" si="120"/>
        <v>D0523</v>
      </c>
      <c r="D3860">
        <f>VLOOKUP(C3860,Sheet5!F:H,3,)</f>
        <v>20</v>
      </c>
      <c r="E3860" t="s">
        <v>4673</v>
      </c>
      <c r="F3860" t="s">
        <v>4667</v>
      </c>
      <c r="G3860" t="s">
        <v>4373</v>
      </c>
      <c r="H3860" t="s">
        <v>2295</v>
      </c>
      <c r="I3860" t="str">
        <f t="shared" si="121"/>
        <v>D0523OB4SKU00237</v>
      </c>
      <c r="J3860">
        <v>5</v>
      </c>
    </row>
    <row r="3861" spans="1:10" x14ac:dyDescent="0.3">
      <c r="A3861" t="s">
        <v>4685</v>
      </c>
      <c r="B3861" t="s">
        <v>4672</v>
      </c>
      <c r="C3861" t="str">
        <f t="shared" si="120"/>
        <v>D0523</v>
      </c>
      <c r="D3861">
        <f>VLOOKUP(C3861,Sheet5!F:H,3,)</f>
        <v>20</v>
      </c>
      <c r="E3861" t="s">
        <v>4673</v>
      </c>
      <c r="F3861" t="s">
        <v>4667</v>
      </c>
      <c r="G3861" t="s">
        <v>4373</v>
      </c>
      <c r="H3861" t="s">
        <v>1635</v>
      </c>
      <c r="I3861" t="str">
        <f t="shared" si="121"/>
        <v>D0523OB4SKU00268</v>
      </c>
      <c r="J3861">
        <v>5</v>
      </c>
    </row>
    <row r="3862" spans="1:10" x14ac:dyDescent="0.3">
      <c r="A3862" t="s">
        <v>4685</v>
      </c>
      <c r="B3862" t="s">
        <v>4672</v>
      </c>
      <c r="C3862" t="str">
        <f t="shared" si="120"/>
        <v>D0523</v>
      </c>
      <c r="D3862">
        <f>VLOOKUP(C3862,Sheet5!F:H,3,)</f>
        <v>20</v>
      </c>
      <c r="E3862" t="s">
        <v>4673</v>
      </c>
      <c r="F3862" t="s">
        <v>4667</v>
      </c>
      <c r="G3862" t="s">
        <v>4373</v>
      </c>
      <c r="H3862" t="s">
        <v>4271</v>
      </c>
      <c r="I3862" t="str">
        <f t="shared" si="121"/>
        <v>D0523OB4SKU00809</v>
      </c>
      <c r="J3862">
        <v>4</v>
      </c>
    </row>
    <row r="3863" spans="1:10" x14ac:dyDescent="0.3">
      <c r="A3863" t="s">
        <v>4685</v>
      </c>
      <c r="B3863" t="s">
        <v>4674</v>
      </c>
      <c r="C3863" t="str">
        <f t="shared" si="120"/>
        <v>D0523</v>
      </c>
      <c r="D3863">
        <f>VLOOKUP(C3863,Sheet5!F:H,3,)</f>
        <v>20</v>
      </c>
      <c r="E3863" t="s">
        <v>4675</v>
      </c>
      <c r="F3863" t="s">
        <v>4667</v>
      </c>
      <c r="G3863" t="s">
        <v>4373</v>
      </c>
      <c r="H3863" t="s">
        <v>1478</v>
      </c>
      <c r="I3863" t="str">
        <f t="shared" si="121"/>
        <v>D0523OB5SKU00258</v>
      </c>
      <c r="J3863">
        <v>50</v>
      </c>
    </row>
    <row r="3864" spans="1:10" x14ac:dyDescent="0.3">
      <c r="A3864" t="s">
        <v>4685</v>
      </c>
      <c r="B3864" t="s">
        <v>4674</v>
      </c>
      <c r="C3864" t="str">
        <f t="shared" si="120"/>
        <v>D0523</v>
      </c>
      <c r="D3864">
        <f>VLOOKUP(C3864,Sheet5!F:H,3,)</f>
        <v>20</v>
      </c>
      <c r="E3864" t="s">
        <v>4675</v>
      </c>
      <c r="F3864" t="s">
        <v>4667</v>
      </c>
      <c r="G3864" t="s">
        <v>4373</v>
      </c>
      <c r="H3864" t="s">
        <v>1586</v>
      </c>
      <c r="I3864" t="str">
        <f t="shared" si="121"/>
        <v>D0523OB5SKU00385</v>
      </c>
      <c r="J3864">
        <v>200</v>
      </c>
    </row>
    <row r="3865" spans="1:10" x14ac:dyDescent="0.3">
      <c r="A3865" t="s">
        <v>4685</v>
      </c>
      <c r="B3865" t="s">
        <v>4674</v>
      </c>
      <c r="C3865" t="str">
        <f t="shared" si="120"/>
        <v>D0523</v>
      </c>
      <c r="D3865">
        <f>VLOOKUP(C3865,Sheet5!F:H,3,)</f>
        <v>20</v>
      </c>
      <c r="E3865" t="s">
        <v>4675</v>
      </c>
      <c r="F3865" t="s">
        <v>4667</v>
      </c>
      <c r="G3865" t="s">
        <v>4373</v>
      </c>
      <c r="H3865" t="s">
        <v>1440</v>
      </c>
      <c r="I3865" t="str">
        <f t="shared" si="121"/>
        <v>D0523OB5SKU00264</v>
      </c>
      <c r="J3865">
        <v>2</v>
      </c>
    </row>
    <row r="3866" spans="1:10" x14ac:dyDescent="0.3">
      <c r="A3866" t="s">
        <v>4685</v>
      </c>
      <c r="B3866" t="s">
        <v>4674</v>
      </c>
      <c r="C3866" t="str">
        <f t="shared" si="120"/>
        <v>D0523</v>
      </c>
      <c r="D3866">
        <f>VLOOKUP(C3866,Sheet5!F:H,3,)</f>
        <v>20</v>
      </c>
      <c r="E3866" t="s">
        <v>4675</v>
      </c>
      <c r="F3866" t="s">
        <v>4667</v>
      </c>
      <c r="G3866" t="s">
        <v>4373</v>
      </c>
      <c r="H3866" t="s">
        <v>4640</v>
      </c>
      <c r="I3866" t="str">
        <f t="shared" si="121"/>
        <v>D0523OB5SKU00827</v>
      </c>
      <c r="J3866">
        <v>10</v>
      </c>
    </row>
    <row r="3867" spans="1:10" x14ac:dyDescent="0.3">
      <c r="A3867" t="s">
        <v>4685</v>
      </c>
      <c r="B3867" t="s">
        <v>4674</v>
      </c>
      <c r="C3867" t="str">
        <f t="shared" si="120"/>
        <v>D0523</v>
      </c>
      <c r="D3867">
        <f>VLOOKUP(C3867,Sheet5!F:H,3,)</f>
        <v>20</v>
      </c>
      <c r="E3867" t="s">
        <v>4675</v>
      </c>
      <c r="F3867" t="s">
        <v>4667</v>
      </c>
      <c r="G3867" t="s">
        <v>4373</v>
      </c>
      <c r="H3867" t="s">
        <v>1622</v>
      </c>
      <c r="I3867" t="str">
        <f t="shared" si="121"/>
        <v>D0523OB5SKU00223</v>
      </c>
      <c r="J3867">
        <v>3</v>
      </c>
    </row>
    <row r="3868" spans="1:10" x14ac:dyDescent="0.3">
      <c r="A3868" t="s">
        <v>4685</v>
      </c>
      <c r="B3868" t="s">
        <v>4674</v>
      </c>
      <c r="C3868" t="str">
        <f t="shared" si="120"/>
        <v>D0523</v>
      </c>
      <c r="D3868">
        <f>VLOOKUP(C3868,Sheet5!F:H,3,)</f>
        <v>20</v>
      </c>
      <c r="E3868" t="s">
        <v>4675</v>
      </c>
      <c r="F3868" t="s">
        <v>4667</v>
      </c>
      <c r="G3868" t="s">
        <v>4373</v>
      </c>
      <c r="H3868" t="s">
        <v>4170</v>
      </c>
      <c r="I3868" t="str">
        <f t="shared" si="121"/>
        <v>D0523OB5SKU00762</v>
      </c>
      <c r="J3868">
        <v>5</v>
      </c>
    </row>
    <row r="3869" spans="1:10" x14ac:dyDescent="0.3">
      <c r="A3869" t="s">
        <v>4685</v>
      </c>
      <c r="B3869" t="s">
        <v>4674</v>
      </c>
      <c r="C3869" t="str">
        <f t="shared" si="120"/>
        <v>D0523</v>
      </c>
      <c r="D3869">
        <f>VLOOKUP(C3869,Sheet5!F:H,3,)</f>
        <v>20</v>
      </c>
      <c r="E3869" t="s">
        <v>4675</v>
      </c>
      <c r="F3869" t="s">
        <v>4667</v>
      </c>
      <c r="G3869" t="s">
        <v>4373</v>
      </c>
      <c r="H3869" t="s">
        <v>2295</v>
      </c>
      <c r="I3869" t="str">
        <f t="shared" si="121"/>
        <v>D0523OB5SKU00237</v>
      </c>
      <c r="J3869">
        <v>5</v>
      </c>
    </row>
    <row r="3870" spans="1:10" x14ac:dyDescent="0.3">
      <c r="A3870" t="s">
        <v>4685</v>
      </c>
      <c r="B3870" t="s">
        <v>4674</v>
      </c>
      <c r="C3870" t="str">
        <f t="shared" si="120"/>
        <v>D0523</v>
      </c>
      <c r="D3870">
        <f>VLOOKUP(C3870,Sheet5!F:H,3,)</f>
        <v>20</v>
      </c>
      <c r="E3870" t="s">
        <v>4675</v>
      </c>
      <c r="F3870" t="s">
        <v>4667</v>
      </c>
      <c r="G3870" t="s">
        <v>4373</v>
      </c>
      <c r="H3870" t="s">
        <v>1635</v>
      </c>
      <c r="I3870" t="str">
        <f t="shared" si="121"/>
        <v>D0523OB5SKU00268</v>
      </c>
      <c r="J3870">
        <v>5</v>
      </c>
    </row>
    <row r="3871" spans="1:10" x14ac:dyDescent="0.3">
      <c r="A3871" t="s">
        <v>4685</v>
      </c>
      <c r="B3871" t="s">
        <v>4674</v>
      </c>
      <c r="C3871" t="str">
        <f t="shared" si="120"/>
        <v>D0523</v>
      </c>
      <c r="D3871">
        <f>VLOOKUP(C3871,Sheet5!F:H,3,)</f>
        <v>20</v>
      </c>
      <c r="E3871" t="s">
        <v>4675</v>
      </c>
      <c r="F3871" t="s">
        <v>4667</v>
      </c>
      <c r="G3871" t="s">
        <v>4373</v>
      </c>
      <c r="H3871" t="s">
        <v>4271</v>
      </c>
      <c r="I3871" t="str">
        <f t="shared" si="121"/>
        <v>D0523OB5SKU00809</v>
      </c>
      <c r="J3871">
        <v>4</v>
      </c>
    </row>
    <row r="3872" spans="1:10" x14ac:dyDescent="0.3">
      <c r="A3872" t="s">
        <v>4685</v>
      </c>
      <c r="B3872" t="s">
        <v>4676</v>
      </c>
      <c r="C3872" t="str">
        <f t="shared" si="120"/>
        <v>D0523</v>
      </c>
      <c r="D3872">
        <f>VLOOKUP(C3872,Sheet5!F:H,3,)</f>
        <v>20</v>
      </c>
      <c r="E3872" t="s">
        <v>4677</v>
      </c>
      <c r="F3872" t="s">
        <v>4667</v>
      </c>
      <c r="G3872" t="s">
        <v>4373</v>
      </c>
      <c r="H3872" t="s">
        <v>1478</v>
      </c>
      <c r="I3872" t="str">
        <f t="shared" si="121"/>
        <v>D0523OB6SKU00258</v>
      </c>
      <c r="J3872">
        <v>150</v>
      </c>
    </row>
    <row r="3873" spans="1:10" x14ac:dyDescent="0.3">
      <c r="A3873" t="s">
        <v>4685</v>
      </c>
      <c r="B3873" t="s">
        <v>4676</v>
      </c>
      <c r="C3873" t="str">
        <f t="shared" si="120"/>
        <v>D0523</v>
      </c>
      <c r="D3873">
        <f>VLOOKUP(C3873,Sheet5!F:H,3,)</f>
        <v>20</v>
      </c>
      <c r="E3873" t="s">
        <v>4677</v>
      </c>
      <c r="F3873" t="s">
        <v>4667</v>
      </c>
      <c r="G3873" t="s">
        <v>4373</v>
      </c>
      <c r="H3873" t="s">
        <v>1586</v>
      </c>
      <c r="I3873" t="str">
        <f t="shared" si="121"/>
        <v>D0523OB6SKU00385</v>
      </c>
      <c r="J3873">
        <v>730</v>
      </c>
    </row>
    <row r="3874" spans="1:10" x14ac:dyDescent="0.3">
      <c r="A3874" t="s">
        <v>4685</v>
      </c>
      <c r="B3874" t="s">
        <v>4676</v>
      </c>
      <c r="C3874" t="str">
        <f t="shared" si="120"/>
        <v>D0523</v>
      </c>
      <c r="D3874">
        <f>VLOOKUP(C3874,Sheet5!F:H,3,)</f>
        <v>20</v>
      </c>
      <c r="E3874" t="s">
        <v>4677</v>
      </c>
      <c r="F3874" t="s">
        <v>4667</v>
      </c>
      <c r="G3874" t="s">
        <v>4373</v>
      </c>
      <c r="H3874" t="s">
        <v>1440</v>
      </c>
      <c r="I3874" t="str">
        <f t="shared" si="121"/>
        <v>D0523OB6SKU00264</v>
      </c>
      <c r="J3874">
        <v>10</v>
      </c>
    </row>
    <row r="3875" spans="1:10" x14ac:dyDescent="0.3">
      <c r="A3875" t="s">
        <v>4685</v>
      </c>
      <c r="B3875" t="s">
        <v>4676</v>
      </c>
      <c r="C3875" t="str">
        <f t="shared" si="120"/>
        <v>D0523</v>
      </c>
      <c r="D3875">
        <f>VLOOKUP(C3875,Sheet5!F:H,3,)</f>
        <v>20</v>
      </c>
      <c r="E3875" t="s">
        <v>4677</v>
      </c>
      <c r="F3875" t="s">
        <v>4667</v>
      </c>
      <c r="G3875" t="s">
        <v>4373</v>
      </c>
      <c r="H3875" t="s">
        <v>4640</v>
      </c>
      <c r="I3875" t="str">
        <f t="shared" si="121"/>
        <v>D0523OB6SKU00827</v>
      </c>
      <c r="J3875">
        <v>25</v>
      </c>
    </row>
    <row r="3876" spans="1:10" x14ac:dyDescent="0.3">
      <c r="A3876" t="s">
        <v>4685</v>
      </c>
      <c r="B3876" t="s">
        <v>4676</v>
      </c>
      <c r="C3876" t="str">
        <f t="shared" si="120"/>
        <v>D0523</v>
      </c>
      <c r="D3876">
        <f>VLOOKUP(C3876,Sheet5!F:H,3,)</f>
        <v>20</v>
      </c>
      <c r="E3876" t="s">
        <v>4677</v>
      </c>
      <c r="F3876" t="s">
        <v>4667</v>
      </c>
      <c r="G3876" t="s">
        <v>4373</v>
      </c>
      <c r="H3876" t="s">
        <v>1622</v>
      </c>
      <c r="I3876" t="str">
        <f t="shared" si="121"/>
        <v>D0523OB6SKU00223</v>
      </c>
      <c r="J3876">
        <v>5</v>
      </c>
    </row>
    <row r="3877" spans="1:10" x14ac:dyDescent="0.3">
      <c r="A3877" t="s">
        <v>4685</v>
      </c>
      <c r="B3877" t="s">
        <v>4676</v>
      </c>
      <c r="C3877" t="str">
        <f t="shared" si="120"/>
        <v>D0523</v>
      </c>
      <c r="D3877">
        <f>VLOOKUP(C3877,Sheet5!F:H,3,)</f>
        <v>20</v>
      </c>
      <c r="E3877" t="s">
        <v>4677</v>
      </c>
      <c r="F3877" t="s">
        <v>4667</v>
      </c>
      <c r="G3877" t="s">
        <v>4373</v>
      </c>
      <c r="H3877" t="s">
        <v>4170</v>
      </c>
      <c r="I3877" t="str">
        <f t="shared" si="121"/>
        <v>D0523OB6SKU00762</v>
      </c>
      <c r="J3877">
        <v>10</v>
      </c>
    </row>
    <row r="3878" spans="1:10" x14ac:dyDescent="0.3">
      <c r="A3878" t="s">
        <v>4685</v>
      </c>
      <c r="B3878" t="s">
        <v>4676</v>
      </c>
      <c r="C3878" t="str">
        <f t="shared" si="120"/>
        <v>D0523</v>
      </c>
      <c r="D3878">
        <f>VLOOKUP(C3878,Sheet5!F:H,3,)</f>
        <v>20</v>
      </c>
      <c r="E3878" t="s">
        <v>4677</v>
      </c>
      <c r="F3878" t="s">
        <v>4667</v>
      </c>
      <c r="G3878" t="s">
        <v>4373</v>
      </c>
      <c r="H3878" t="s">
        <v>2295</v>
      </c>
      <c r="I3878" t="str">
        <f t="shared" si="121"/>
        <v>D0523OB6SKU00237</v>
      </c>
      <c r="J3878">
        <v>10</v>
      </c>
    </row>
    <row r="3879" spans="1:10" x14ac:dyDescent="0.3">
      <c r="A3879" t="s">
        <v>4685</v>
      </c>
      <c r="B3879" t="s">
        <v>4676</v>
      </c>
      <c r="C3879" t="str">
        <f t="shared" si="120"/>
        <v>D0523</v>
      </c>
      <c r="D3879">
        <f>VLOOKUP(C3879,Sheet5!F:H,3,)</f>
        <v>20</v>
      </c>
      <c r="E3879" t="s">
        <v>4677</v>
      </c>
      <c r="F3879" t="s">
        <v>4667</v>
      </c>
      <c r="G3879" t="s">
        <v>4373</v>
      </c>
      <c r="H3879" t="s">
        <v>1635</v>
      </c>
      <c r="I3879" t="str">
        <f t="shared" si="121"/>
        <v>D0523OB6SKU00268</v>
      </c>
      <c r="J3879">
        <v>10</v>
      </c>
    </row>
    <row r="3880" spans="1:10" x14ac:dyDescent="0.3">
      <c r="A3880" t="s">
        <v>4685</v>
      </c>
      <c r="B3880" t="s">
        <v>4676</v>
      </c>
      <c r="C3880" t="str">
        <f t="shared" si="120"/>
        <v>D0523</v>
      </c>
      <c r="D3880">
        <f>VLOOKUP(C3880,Sheet5!F:H,3,)</f>
        <v>20</v>
      </c>
      <c r="E3880" t="s">
        <v>4677</v>
      </c>
      <c r="F3880" t="s">
        <v>4667</v>
      </c>
      <c r="G3880" t="s">
        <v>4373</v>
      </c>
      <c r="H3880" t="s">
        <v>4271</v>
      </c>
      <c r="I3880" t="str">
        <f t="shared" si="121"/>
        <v>D0523OB6SKU00809</v>
      </c>
      <c r="J3880">
        <v>4</v>
      </c>
    </row>
    <row r="3881" spans="1:10" x14ac:dyDescent="0.3">
      <c r="A3881" t="s">
        <v>5071</v>
      </c>
      <c r="B3881" t="s">
        <v>4999</v>
      </c>
      <c r="C3881" t="str">
        <f t="shared" si="120"/>
        <v>D0524</v>
      </c>
      <c r="D3881">
        <f>VLOOKUP(C3881,Sheet5!F:H,3,)</f>
        <v>20</v>
      </c>
      <c r="E3881" t="s">
        <v>5000</v>
      </c>
      <c r="F3881" t="s">
        <v>4083</v>
      </c>
      <c r="G3881" t="s">
        <v>5001</v>
      </c>
      <c r="H3881" t="s">
        <v>11</v>
      </c>
      <c r="I3881" t="str">
        <f t="shared" si="121"/>
        <v>D0524OB1SKU00300</v>
      </c>
      <c r="J3881">
        <v>350</v>
      </c>
    </row>
    <row r="3882" spans="1:10" x14ac:dyDescent="0.3">
      <c r="A3882" t="s">
        <v>5071</v>
      </c>
      <c r="B3882" t="s">
        <v>4999</v>
      </c>
      <c r="C3882" t="str">
        <f t="shared" si="120"/>
        <v>D0524</v>
      </c>
      <c r="D3882">
        <f>VLOOKUP(C3882,Sheet5!F:H,3,)</f>
        <v>20</v>
      </c>
      <c r="E3882" t="s">
        <v>5000</v>
      </c>
      <c r="F3882" t="s">
        <v>4083</v>
      </c>
      <c r="G3882" t="s">
        <v>5001</v>
      </c>
      <c r="H3882" t="s">
        <v>13</v>
      </c>
      <c r="I3882" t="str">
        <f t="shared" si="121"/>
        <v>D0524OB1SKU00269</v>
      </c>
      <c r="J3882">
        <v>2</v>
      </c>
    </row>
    <row r="3883" spans="1:10" x14ac:dyDescent="0.3">
      <c r="A3883" t="s">
        <v>5071</v>
      </c>
      <c r="B3883" t="s">
        <v>4999</v>
      </c>
      <c r="C3883" t="str">
        <f t="shared" si="120"/>
        <v>D0524</v>
      </c>
      <c r="D3883">
        <f>VLOOKUP(C3883,Sheet5!F:H,3,)</f>
        <v>20</v>
      </c>
      <c r="E3883" t="s">
        <v>5000</v>
      </c>
      <c r="F3883" t="s">
        <v>4083</v>
      </c>
      <c r="G3883" t="s">
        <v>5001</v>
      </c>
      <c r="H3883" t="s">
        <v>1682</v>
      </c>
      <c r="I3883" t="str">
        <f t="shared" si="121"/>
        <v>D0524OB1SKU00695</v>
      </c>
      <c r="J3883">
        <v>1</v>
      </c>
    </row>
    <row r="3884" spans="1:10" x14ac:dyDescent="0.3">
      <c r="A3884" t="s">
        <v>5071</v>
      </c>
      <c r="B3884" t="s">
        <v>4999</v>
      </c>
      <c r="C3884" t="str">
        <f t="shared" si="120"/>
        <v>D0524</v>
      </c>
      <c r="D3884">
        <f>VLOOKUP(C3884,Sheet5!F:H,3,)</f>
        <v>20</v>
      </c>
      <c r="E3884" t="s">
        <v>5000</v>
      </c>
      <c r="F3884" t="s">
        <v>4083</v>
      </c>
      <c r="G3884" t="s">
        <v>5001</v>
      </c>
      <c r="H3884" t="s">
        <v>1440</v>
      </c>
      <c r="I3884" t="str">
        <f t="shared" si="121"/>
        <v>D0524OB1SKU00264</v>
      </c>
      <c r="J3884">
        <v>2</v>
      </c>
    </row>
    <row r="3885" spans="1:10" x14ac:dyDescent="0.3">
      <c r="A3885" t="s">
        <v>5071</v>
      </c>
      <c r="B3885" t="s">
        <v>4999</v>
      </c>
      <c r="C3885" t="str">
        <f t="shared" si="120"/>
        <v>D0524</v>
      </c>
      <c r="D3885">
        <f>VLOOKUP(C3885,Sheet5!F:H,3,)</f>
        <v>20</v>
      </c>
      <c r="E3885" t="s">
        <v>5000</v>
      </c>
      <c r="F3885" t="s">
        <v>4083</v>
      </c>
      <c r="G3885" t="s">
        <v>5001</v>
      </c>
      <c r="H3885" t="s">
        <v>14</v>
      </c>
      <c r="I3885" t="str">
        <f t="shared" si="121"/>
        <v>D0524OB1SKU00292</v>
      </c>
      <c r="J3885">
        <v>8</v>
      </c>
    </row>
    <row r="3886" spans="1:10" x14ac:dyDescent="0.3">
      <c r="A3886" t="s">
        <v>5071</v>
      </c>
      <c r="B3886" t="s">
        <v>4999</v>
      </c>
      <c r="C3886" t="str">
        <f t="shared" si="120"/>
        <v>D0524</v>
      </c>
      <c r="D3886">
        <f>VLOOKUP(C3886,Sheet5!F:H,3,)</f>
        <v>20</v>
      </c>
      <c r="E3886" t="s">
        <v>5000</v>
      </c>
      <c r="F3886" t="s">
        <v>4083</v>
      </c>
      <c r="G3886" t="s">
        <v>5001</v>
      </c>
      <c r="H3886" t="s">
        <v>1656</v>
      </c>
      <c r="I3886" t="str">
        <f t="shared" si="121"/>
        <v>D0524OB1SKU00698</v>
      </c>
      <c r="J3886">
        <v>7</v>
      </c>
    </row>
    <row r="3887" spans="1:10" x14ac:dyDescent="0.3">
      <c r="A3887" t="s">
        <v>5071</v>
      </c>
      <c r="B3887" t="s">
        <v>4999</v>
      </c>
      <c r="C3887" t="str">
        <f t="shared" si="120"/>
        <v>D0524</v>
      </c>
      <c r="D3887">
        <f>VLOOKUP(C3887,Sheet5!F:H,3,)</f>
        <v>20</v>
      </c>
      <c r="E3887" t="s">
        <v>5000</v>
      </c>
      <c r="F3887" t="s">
        <v>4083</v>
      </c>
      <c r="G3887" t="s">
        <v>5001</v>
      </c>
      <c r="H3887" t="s">
        <v>2543</v>
      </c>
      <c r="I3887" t="str">
        <f t="shared" si="121"/>
        <v>D0524OB1SKU00670</v>
      </c>
      <c r="J3887">
        <v>3</v>
      </c>
    </row>
    <row r="3888" spans="1:10" x14ac:dyDescent="0.3">
      <c r="A3888" t="s">
        <v>5071</v>
      </c>
      <c r="B3888" t="s">
        <v>4999</v>
      </c>
      <c r="C3888" t="str">
        <f t="shared" si="120"/>
        <v>D0524</v>
      </c>
      <c r="D3888">
        <f>VLOOKUP(C3888,Sheet5!F:H,3,)</f>
        <v>20</v>
      </c>
      <c r="E3888" t="s">
        <v>5000</v>
      </c>
      <c r="F3888" t="s">
        <v>4083</v>
      </c>
      <c r="G3888" t="s">
        <v>5001</v>
      </c>
      <c r="H3888" t="s">
        <v>16</v>
      </c>
      <c r="I3888" t="str">
        <f t="shared" si="121"/>
        <v>D0524OB1SKU00530</v>
      </c>
      <c r="J3888">
        <v>1</v>
      </c>
    </row>
    <row r="3889" spans="1:10" x14ac:dyDescent="0.3">
      <c r="A3889" t="s">
        <v>5071</v>
      </c>
      <c r="B3889" t="s">
        <v>4999</v>
      </c>
      <c r="C3889" t="str">
        <f t="shared" si="120"/>
        <v>D0524</v>
      </c>
      <c r="D3889">
        <f>VLOOKUP(C3889,Sheet5!F:H,3,)</f>
        <v>20</v>
      </c>
      <c r="E3889" t="s">
        <v>5000</v>
      </c>
      <c r="F3889" t="s">
        <v>4083</v>
      </c>
      <c r="G3889" t="s">
        <v>5001</v>
      </c>
      <c r="H3889" t="s">
        <v>15</v>
      </c>
      <c r="I3889" t="str">
        <f t="shared" si="121"/>
        <v>D0524OB1SKU00535</v>
      </c>
      <c r="J3889">
        <v>1</v>
      </c>
    </row>
    <row r="3890" spans="1:10" x14ac:dyDescent="0.3">
      <c r="A3890" t="s">
        <v>5071</v>
      </c>
      <c r="B3890" t="s">
        <v>4999</v>
      </c>
      <c r="C3890" t="str">
        <f t="shared" si="120"/>
        <v>D0524</v>
      </c>
      <c r="D3890">
        <f>VLOOKUP(C3890,Sheet5!F:H,3,)</f>
        <v>20</v>
      </c>
      <c r="E3890" t="s">
        <v>5000</v>
      </c>
      <c r="F3890" t="s">
        <v>4083</v>
      </c>
      <c r="G3890" t="s">
        <v>5001</v>
      </c>
      <c r="H3890" t="s">
        <v>1954</v>
      </c>
      <c r="I3890" t="str">
        <f t="shared" si="121"/>
        <v>D0524OB1SKU00428</v>
      </c>
      <c r="J3890">
        <v>25</v>
      </c>
    </row>
    <row r="3891" spans="1:10" x14ac:dyDescent="0.3">
      <c r="A3891" t="s">
        <v>5071</v>
      </c>
      <c r="B3891" t="s">
        <v>4999</v>
      </c>
      <c r="C3891" t="str">
        <f t="shared" si="120"/>
        <v>D0524</v>
      </c>
      <c r="D3891">
        <f>VLOOKUP(C3891,Sheet5!F:H,3,)</f>
        <v>20</v>
      </c>
      <c r="E3891" t="s">
        <v>5000</v>
      </c>
      <c r="F3891" t="s">
        <v>4083</v>
      </c>
      <c r="G3891" t="s">
        <v>5001</v>
      </c>
      <c r="H3891" t="s">
        <v>1877</v>
      </c>
      <c r="I3891" t="str">
        <f t="shared" si="121"/>
        <v>D0524OB1SKU00459</v>
      </c>
      <c r="J3891">
        <v>5</v>
      </c>
    </row>
    <row r="3892" spans="1:10" x14ac:dyDescent="0.3">
      <c r="A3892" t="s">
        <v>5071</v>
      </c>
      <c r="B3892" t="s">
        <v>4999</v>
      </c>
      <c r="C3892" t="str">
        <f t="shared" si="120"/>
        <v>D0524</v>
      </c>
      <c r="D3892">
        <f>VLOOKUP(C3892,Sheet5!F:H,3,)</f>
        <v>20</v>
      </c>
      <c r="E3892" t="s">
        <v>5000</v>
      </c>
      <c r="F3892" t="s">
        <v>4083</v>
      </c>
      <c r="G3892" t="s">
        <v>5001</v>
      </c>
      <c r="H3892" t="s">
        <v>2021</v>
      </c>
      <c r="I3892" t="str">
        <f t="shared" si="121"/>
        <v>D0524OB1SKU00457</v>
      </c>
      <c r="J3892">
        <v>4</v>
      </c>
    </row>
    <row r="3893" spans="1:10" x14ac:dyDescent="0.3">
      <c r="A3893" t="s">
        <v>5071</v>
      </c>
      <c r="B3893" t="s">
        <v>4999</v>
      </c>
      <c r="C3893" t="str">
        <f t="shared" si="120"/>
        <v>D0524</v>
      </c>
      <c r="D3893">
        <f>VLOOKUP(C3893,Sheet5!F:H,3,)</f>
        <v>20</v>
      </c>
      <c r="E3893" t="s">
        <v>5000</v>
      </c>
      <c r="F3893" t="s">
        <v>4083</v>
      </c>
      <c r="G3893" t="s">
        <v>5001</v>
      </c>
      <c r="H3893" t="s">
        <v>1995</v>
      </c>
      <c r="I3893" t="str">
        <f t="shared" si="121"/>
        <v>D0524OB1SKU00434</v>
      </c>
      <c r="J3893">
        <v>5</v>
      </c>
    </row>
    <row r="3894" spans="1:10" x14ac:dyDescent="0.3">
      <c r="A3894" t="s">
        <v>5071</v>
      </c>
      <c r="B3894" t="s">
        <v>4999</v>
      </c>
      <c r="C3894" t="str">
        <f t="shared" si="120"/>
        <v>D0524</v>
      </c>
      <c r="D3894">
        <f>VLOOKUP(C3894,Sheet5!F:H,3,)</f>
        <v>20</v>
      </c>
      <c r="E3894" t="s">
        <v>5000</v>
      </c>
      <c r="F3894" t="s">
        <v>4083</v>
      </c>
      <c r="G3894" t="s">
        <v>5001</v>
      </c>
      <c r="H3894" t="s">
        <v>4271</v>
      </c>
      <c r="I3894" t="str">
        <f t="shared" si="121"/>
        <v>D0524OB1SKU00809</v>
      </c>
      <c r="J3894">
        <v>3</v>
      </c>
    </row>
    <row r="3895" spans="1:10" x14ac:dyDescent="0.3">
      <c r="A3895" t="s">
        <v>4507</v>
      </c>
      <c r="B3895" t="s">
        <v>4482</v>
      </c>
      <c r="C3895" t="str">
        <f t="shared" si="120"/>
        <v>D0528</v>
      </c>
      <c r="D3895">
        <f>VLOOKUP(C3895,Sheet5!F:H,3,)</f>
        <v>20</v>
      </c>
      <c r="E3895" t="s">
        <v>4483</v>
      </c>
      <c r="F3895" t="s">
        <v>4484</v>
      </c>
      <c r="G3895" t="s">
        <v>4485</v>
      </c>
      <c r="H3895" t="s">
        <v>2144</v>
      </c>
      <c r="I3895" t="str">
        <f t="shared" si="121"/>
        <v>D0528OB3SKU00323</v>
      </c>
      <c r="J3895">
        <v>200</v>
      </c>
    </row>
    <row r="3896" spans="1:10" x14ac:dyDescent="0.3">
      <c r="A3896" t="s">
        <v>4507</v>
      </c>
      <c r="B3896" t="s">
        <v>4482</v>
      </c>
      <c r="C3896" t="str">
        <f t="shared" si="120"/>
        <v>D0528</v>
      </c>
      <c r="D3896">
        <f>VLOOKUP(C3896,Sheet5!F:H,3,)</f>
        <v>20</v>
      </c>
      <c r="E3896" t="s">
        <v>4483</v>
      </c>
      <c r="F3896" t="s">
        <v>4484</v>
      </c>
      <c r="G3896" t="s">
        <v>4485</v>
      </c>
      <c r="H3896" t="s">
        <v>2238</v>
      </c>
      <c r="I3896" t="str">
        <f t="shared" si="121"/>
        <v>D0528OB3SKU00344</v>
      </c>
      <c r="J3896">
        <v>2</v>
      </c>
    </row>
    <row r="3897" spans="1:10" x14ac:dyDescent="0.3">
      <c r="A3897" t="s">
        <v>4507</v>
      </c>
      <c r="B3897" t="s">
        <v>4482</v>
      </c>
      <c r="C3897" t="str">
        <f t="shared" si="120"/>
        <v>D0528</v>
      </c>
      <c r="D3897">
        <f>VLOOKUP(C3897,Sheet5!F:H,3,)</f>
        <v>20</v>
      </c>
      <c r="E3897" t="s">
        <v>4483</v>
      </c>
      <c r="F3897" t="s">
        <v>4484</v>
      </c>
      <c r="G3897" t="s">
        <v>4485</v>
      </c>
      <c r="H3897" t="s">
        <v>2307</v>
      </c>
      <c r="I3897" t="str">
        <f t="shared" si="121"/>
        <v>D0528OB3SKU00342</v>
      </c>
      <c r="J3897">
        <v>12</v>
      </c>
    </row>
    <row r="3898" spans="1:10" x14ac:dyDescent="0.3">
      <c r="A3898" t="s">
        <v>4507</v>
      </c>
      <c r="B3898" t="s">
        <v>4482</v>
      </c>
      <c r="C3898" t="str">
        <f t="shared" si="120"/>
        <v>D0528</v>
      </c>
      <c r="D3898">
        <f>VLOOKUP(C3898,Sheet5!F:H,3,)</f>
        <v>20</v>
      </c>
      <c r="E3898" t="s">
        <v>4483</v>
      </c>
      <c r="F3898" t="s">
        <v>4484</v>
      </c>
      <c r="G3898" t="s">
        <v>4485</v>
      </c>
      <c r="H3898" t="s">
        <v>2060</v>
      </c>
      <c r="I3898" t="str">
        <f t="shared" si="121"/>
        <v>D0528OB3SKU00340</v>
      </c>
      <c r="J3898">
        <v>5</v>
      </c>
    </row>
    <row r="3899" spans="1:10" x14ac:dyDescent="0.3">
      <c r="A3899" t="s">
        <v>4507</v>
      </c>
      <c r="B3899" t="s">
        <v>4482</v>
      </c>
      <c r="C3899" t="str">
        <f t="shared" si="120"/>
        <v>D0528</v>
      </c>
      <c r="D3899">
        <f>VLOOKUP(C3899,Sheet5!F:H,3,)</f>
        <v>20</v>
      </c>
      <c r="E3899" t="s">
        <v>4483</v>
      </c>
      <c r="F3899" t="s">
        <v>4484</v>
      </c>
      <c r="G3899" t="s">
        <v>4485</v>
      </c>
      <c r="H3899" t="s">
        <v>2034</v>
      </c>
      <c r="I3899" t="str">
        <f t="shared" si="121"/>
        <v>D0528OB3SKU00691</v>
      </c>
      <c r="J3899">
        <v>5</v>
      </c>
    </row>
    <row r="3900" spans="1:10" x14ac:dyDescent="0.3">
      <c r="A3900" t="s">
        <v>4507</v>
      </c>
      <c r="B3900" t="s">
        <v>4482</v>
      </c>
      <c r="C3900" t="str">
        <f t="shared" si="120"/>
        <v>D0528</v>
      </c>
      <c r="D3900">
        <f>VLOOKUP(C3900,Sheet5!F:H,3,)</f>
        <v>20</v>
      </c>
      <c r="E3900" t="s">
        <v>4483</v>
      </c>
      <c r="F3900" t="s">
        <v>4484</v>
      </c>
      <c r="G3900" t="s">
        <v>4485</v>
      </c>
      <c r="H3900" t="s">
        <v>2270</v>
      </c>
      <c r="I3900" t="str">
        <f t="shared" si="121"/>
        <v>D0528OB3SKU00724</v>
      </c>
      <c r="J3900">
        <v>20</v>
      </c>
    </row>
    <row r="3901" spans="1:10" x14ac:dyDescent="0.3">
      <c r="A3901" t="s">
        <v>4507</v>
      </c>
      <c r="B3901" t="s">
        <v>4482</v>
      </c>
      <c r="C3901" t="str">
        <f t="shared" si="120"/>
        <v>D0528</v>
      </c>
      <c r="D3901">
        <f>VLOOKUP(C3901,Sheet5!F:H,3,)</f>
        <v>20</v>
      </c>
      <c r="E3901" t="s">
        <v>4483</v>
      </c>
      <c r="F3901" t="s">
        <v>4484</v>
      </c>
      <c r="G3901" t="s">
        <v>4485</v>
      </c>
      <c r="H3901" t="s">
        <v>2288</v>
      </c>
      <c r="I3901" t="str">
        <f t="shared" si="121"/>
        <v>D0528OB3SKU00352</v>
      </c>
      <c r="J3901">
        <v>10</v>
      </c>
    </row>
    <row r="3902" spans="1:10" x14ac:dyDescent="0.3">
      <c r="A3902" t="s">
        <v>4507</v>
      </c>
      <c r="B3902" t="s">
        <v>4486</v>
      </c>
      <c r="C3902" t="str">
        <f t="shared" si="120"/>
        <v>D0528</v>
      </c>
      <c r="D3902">
        <f>VLOOKUP(C3902,Sheet5!F:H,3,)</f>
        <v>20</v>
      </c>
      <c r="E3902" t="s">
        <v>4487</v>
      </c>
      <c r="F3902" t="s">
        <v>4484</v>
      </c>
      <c r="G3902" t="s">
        <v>4485</v>
      </c>
      <c r="H3902" t="s">
        <v>2144</v>
      </c>
      <c r="I3902" t="str">
        <f t="shared" si="121"/>
        <v>D0528OB4SKU00323</v>
      </c>
      <c r="J3902">
        <v>100</v>
      </c>
    </row>
    <row r="3903" spans="1:10" x14ac:dyDescent="0.3">
      <c r="A3903" t="s">
        <v>4507</v>
      </c>
      <c r="B3903" t="s">
        <v>4486</v>
      </c>
      <c r="C3903" t="str">
        <f t="shared" si="120"/>
        <v>D0528</v>
      </c>
      <c r="D3903">
        <f>VLOOKUP(C3903,Sheet5!F:H,3,)</f>
        <v>20</v>
      </c>
      <c r="E3903" t="s">
        <v>4487</v>
      </c>
      <c r="F3903" t="s">
        <v>4484</v>
      </c>
      <c r="G3903" t="s">
        <v>4485</v>
      </c>
      <c r="H3903" t="s">
        <v>2238</v>
      </c>
      <c r="I3903" t="str">
        <f t="shared" si="121"/>
        <v>D0528OB4SKU00344</v>
      </c>
      <c r="J3903">
        <v>2</v>
      </c>
    </row>
    <row r="3904" spans="1:10" x14ac:dyDescent="0.3">
      <c r="A3904" t="s">
        <v>4507</v>
      </c>
      <c r="B3904" t="s">
        <v>4486</v>
      </c>
      <c r="C3904" t="str">
        <f t="shared" si="120"/>
        <v>D0528</v>
      </c>
      <c r="D3904">
        <f>VLOOKUP(C3904,Sheet5!F:H,3,)</f>
        <v>20</v>
      </c>
      <c r="E3904" t="s">
        <v>4487</v>
      </c>
      <c r="F3904" t="s">
        <v>4484</v>
      </c>
      <c r="G3904" t="s">
        <v>4485</v>
      </c>
      <c r="H3904" t="s">
        <v>2307</v>
      </c>
      <c r="I3904" t="str">
        <f t="shared" si="121"/>
        <v>D0528OB4SKU00342</v>
      </c>
      <c r="J3904">
        <v>15</v>
      </c>
    </row>
    <row r="3905" spans="1:10" x14ac:dyDescent="0.3">
      <c r="A3905" t="s">
        <v>4507</v>
      </c>
      <c r="B3905" t="s">
        <v>4486</v>
      </c>
      <c r="C3905" t="str">
        <f t="shared" si="120"/>
        <v>D0528</v>
      </c>
      <c r="D3905">
        <f>VLOOKUP(C3905,Sheet5!F:H,3,)</f>
        <v>20</v>
      </c>
      <c r="E3905" t="s">
        <v>4487</v>
      </c>
      <c r="F3905" t="s">
        <v>4484</v>
      </c>
      <c r="G3905" t="s">
        <v>4485</v>
      </c>
      <c r="H3905" t="s">
        <v>2060</v>
      </c>
      <c r="I3905" t="str">
        <f t="shared" si="121"/>
        <v>D0528OB4SKU00340</v>
      </c>
      <c r="J3905">
        <v>5</v>
      </c>
    </row>
    <row r="3906" spans="1:10" x14ac:dyDescent="0.3">
      <c r="A3906" t="s">
        <v>4507</v>
      </c>
      <c r="B3906" t="s">
        <v>4486</v>
      </c>
      <c r="C3906" t="str">
        <f t="shared" ref="C3906:C3969" si="122">LEFT(B3906,5)</f>
        <v>D0528</v>
      </c>
      <c r="D3906">
        <f>VLOOKUP(C3906,Sheet5!F:H,3,)</f>
        <v>20</v>
      </c>
      <c r="E3906" t="s">
        <v>4487</v>
      </c>
      <c r="F3906" t="s">
        <v>4484</v>
      </c>
      <c r="G3906" t="s">
        <v>4485</v>
      </c>
      <c r="H3906" t="s">
        <v>2034</v>
      </c>
      <c r="I3906" t="str">
        <f t="shared" si="121"/>
        <v>D0528OB4SKU00691</v>
      </c>
      <c r="J3906">
        <v>5</v>
      </c>
    </row>
    <row r="3907" spans="1:10" x14ac:dyDescent="0.3">
      <c r="A3907" t="s">
        <v>4507</v>
      </c>
      <c r="B3907" t="s">
        <v>4486</v>
      </c>
      <c r="C3907" t="str">
        <f t="shared" si="122"/>
        <v>D0528</v>
      </c>
      <c r="D3907">
        <f>VLOOKUP(C3907,Sheet5!F:H,3,)</f>
        <v>20</v>
      </c>
      <c r="E3907" t="s">
        <v>4487</v>
      </c>
      <c r="F3907" t="s">
        <v>4484</v>
      </c>
      <c r="G3907" t="s">
        <v>4485</v>
      </c>
      <c r="H3907" t="s">
        <v>2270</v>
      </c>
      <c r="I3907" t="str">
        <f t="shared" ref="I3907:I3970" si="123">B3907&amp;H3907</f>
        <v>D0528OB4SKU00724</v>
      </c>
      <c r="J3907">
        <v>5</v>
      </c>
    </row>
    <row r="3908" spans="1:10" x14ac:dyDescent="0.3">
      <c r="A3908" t="s">
        <v>4507</v>
      </c>
      <c r="B3908" t="s">
        <v>4486</v>
      </c>
      <c r="C3908" t="str">
        <f t="shared" si="122"/>
        <v>D0528</v>
      </c>
      <c r="D3908">
        <f>VLOOKUP(C3908,Sheet5!F:H,3,)</f>
        <v>20</v>
      </c>
      <c r="E3908" t="s">
        <v>4487</v>
      </c>
      <c r="F3908" t="s">
        <v>4484</v>
      </c>
      <c r="G3908" t="s">
        <v>4485</v>
      </c>
      <c r="H3908" t="s">
        <v>2288</v>
      </c>
      <c r="I3908" t="str">
        <f t="shared" si="123"/>
        <v>D0528OB4SKU00352</v>
      </c>
      <c r="J3908">
        <v>10</v>
      </c>
    </row>
    <row r="3909" spans="1:10" x14ac:dyDescent="0.3">
      <c r="A3909" t="s">
        <v>4507</v>
      </c>
      <c r="B3909" t="s">
        <v>4488</v>
      </c>
      <c r="C3909" t="str">
        <f t="shared" si="122"/>
        <v>D0528</v>
      </c>
      <c r="D3909">
        <f>VLOOKUP(C3909,Sheet5!F:H,3,)</f>
        <v>20</v>
      </c>
      <c r="E3909" t="s">
        <v>4489</v>
      </c>
      <c r="F3909" t="s">
        <v>4484</v>
      </c>
      <c r="G3909" t="s">
        <v>4485</v>
      </c>
      <c r="H3909" t="s">
        <v>2144</v>
      </c>
      <c r="I3909" t="str">
        <f t="shared" si="123"/>
        <v>D0528OB2SKU00323</v>
      </c>
      <c r="J3909">
        <v>170</v>
      </c>
    </row>
    <row r="3910" spans="1:10" x14ac:dyDescent="0.3">
      <c r="A3910" t="s">
        <v>4507</v>
      </c>
      <c r="B3910" t="s">
        <v>4488</v>
      </c>
      <c r="C3910" t="str">
        <f t="shared" si="122"/>
        <v>D0528</v>
      </c>
      <c r="D3910">
        <f>VLOOKUP(C3910,Sheet5!F:H,3,)</f>
        <v>20</v>
      </c>
      <c r="E3910" t="s">
        <v>4489</v>
      </c>
      <c r="F3910" t="s">
        <v>4484</v>
      </c>
      <c r="G3910" t="s">
        <v>4485</v>
      </c>
      <c r="H3910" t="s">
        <v>2238</v>
      </c>
      <c r="I3910" t="str">
        <f t="shared" si="123"/>
        <v>D0528OB2SKU00344</v>
      </c>
      <c r="J3910">
        <v>2</v>
      </c>
    </row>
    <row r="3911" spans="1:10" x14ac:dyDescent="0.3">
      <c r="A3911" t="s">
        <v>4507</v>
      </c>
      <c r="B3911" t="s">
        <v>4488</v>
      </c>
      <c r="C3911" t="str">
        <f t="shared" si="122"/>
        <v>D0528</v>
      </c>
      <c r="D3911">
        <f>VLOOKUP(C3911,Sheet5!F:H,3,)</f>
        <v>20</v>
      </c>
      <c r="E3911" t="s">
        <v>4489</v>
      </c>
      <c r="F3911" t="s">
        <v>4484</v>
      </c>
      <c r="G3911" t="s">
        <v>4485</v>
      </c>
      <c r="H3911" t="s">
        <v>2307</v>
      </c>
      <c r="I3911" t="str">
        <f t="shared" si="123"/>
        <v>D0528OB2SKU00342</v>
      </c>
      <c r="J3911">
        <v>12</v>
      </c>
    </row>
    <row r="3912" spans="1:10" x14ac:dyDescent="0.3">
      <c r="A3912" t="s">
        <v>4507</v>
      </c>
      <c r="B3912" t="s">
        <v>4488</v>
      </c>
      <c r="C3912" t="str">
        <f t="shared" si="122"/>
        <v>D0528</v>
      </c>
      <c r="D3912">
        <f>VLOOKUP(C3912,Sheet5!F:H,3,)</f>
        <v>20</v>
      </c>
      <c r="E3912" t="s">
        <v>4489</v>
      </c>
      <c r="F3912" t="s">
        <v>4484</v>
      </c>
      <c r="G3912" t="s">
        <v>4485</v>
      </c>
      <c r="H3912" t="s">
        <v>2060</v>
      </c>
      <c r="I3912" t="str">
        <f t="shared" si="123"/>
        <v>D0528OB2SKU00340</v>
      </c>
      <c r="J3912">
        <v>5</v>
      </c>
    </row>
    <row r="3913" spans="1:10" x14ac:dyDescent="0.3">
      <c r="A3913" t="s">
        <v>4507</v>
      </c>
      <c r="B3913" t="s">
        <v>4488</v>
      </c>
      <c r="C3913" t="str">
        <f t="shared" si="122"/>
        <v>D0528</v>
      </c>
      <c r="D3913">
        <f>VLOOKUP(C3913,Sheet5!F:H,3,)</f>
        <v>20</v>
      </c>
      <c r="E3913" t="s">
        <v>4489</v>
      </c>
      <c r="F3913" t="s">
        <v>4484</v>
      </c>
      <c r="G3913" t="s">
        <v>4485</v>
      </c>
      <c r="H3913" t="s">
        <v>2034</v>
      </c>
      <c r="I3913" t="str">
        <f t="shared" si="123"/>
        <v>D0528OB2SKU00691</v>
      </c>
      <c r="J3913">
        <v>2</v>
      </c>
    </row>
    <row r="3914" spans="1:10" x14ac:dyDescent="0.3">
      <c r="A3914" t="s">
        <v>4507</v>
      </c>
      <c r="B3914" t="s">
        <v>4488</v>
      </c>
      <c r="C3914" t="str">
        <f t="shared" si="122"/>
        <v>D0528</v>
      </c>
      <c r="D3914">
        <f>VLOOKUP(C3914,Sheet5!F:H,3,)</f>
        <v>20</v>
      </c>
      <c r="E3914" t="s">
        <v>4489</v>
      </c>
      <c r="F3914" t="s">
        <v>4484</v>
      </c>
      <c r="G3914" t="s">
        <v>4485</v>
      </c>
      <c r="H3914" t="s">
        <v>2270</v>
      </c>
      <c r="I3914" t="str">
        <f t="shared" si="123"/>
        <v>D0528OB2SKU00724</v>
      </c>
      <c r="J3914">
        <v>5</v>
      </c>
    </row>
    <row r="3915" spans="1:10" x14ac:dyDescent="0.3">
      <c r="A3915" t="s">
        <v>4507</v>
      </c>
      <c r="B3915" t="s">
        <v>4488</v>
      </c>
      <c r="C3915" t="str">
        <f t="shared" si="122"/>
        <v>D0528</v>
      </c>
      <c r="D3915">
        <f>VLOOKUP(C3915,Sheet5!F:H,3,)</f>
        <v>20</v>
      </c>
      <c r="E3915" t="s">
        <v>4489</v>
      </c>
      <c r="F3915" t="s">
        <v>4484</v>
      </c>
      <c r="G3915" t="s">
        <v>4485</v>
      </c>
      <c r="H3915" t="s">
        <v>2288</v>
      </c>
      <c r="I3915" t="str">
        <f t="shared" si="123"/>
        <v>D0528OB2SKU00352</v>
      </c>
      <c r="J3915">
        <v>10</v>
      </c>
    </row>
    <row r="3916" spans="1:10" x14ac:dyDescent="0.3">
      <c r="A3916" t="s">
        <v>4507</v>
      </c>
      <c r="B3916" t="s">
        <v>4490</v>
      </c>
      <c r="C3916" t="str">
        <f t="shared" si="122"/>
        <v>D0528</v>
      </c>
      <c r="D3916">
        <f>VLOOKUP(C3916,Sheet5!F:H,3,)</f>
        <v>20</v>
      </c>
      <c r="E3916" t="s">
        <v>4491</v>
      </c>
      <c r="F3916" t="s">
        <v>4484</v>
      </c>
      <c r="G3916" t="s">
        <v>4485</v>
      </c>
      <c r="H3916" t="s">
        <v>2144</v>
      </c>
      <c r="I3916" t="str">
        <f t="shared" si="123"/>
        <v>D0528OB1SKU00323</v>
      </c>
      <c r="J3916">
        <v>230</v>
      </c>
    </row>
    <row r="3917" spans="1:10" x14ac:dyDescent="0.3">
      <c r="A3917" t="s">
        <v>4507</v>
      </c>
      <c r="B3917" t="s">
        <v>4490</v>
      </c>
      <c r="C3917" t="str">
        <f t="shared" si="122"/>
        <v>D0528</v>
      </c>
      <c r="D3917">
        <f>VLOOKUP(C3917,Sheet5!F:H,3,)</f>
        <v>20</v>
      </c>
      <c r="E3917" t="s">
        <v>4491</v>
      </c>
      <c r="F3917" t="s">
        <v>4484</v>
      </c>
      <c r="G3917" t="s">
        <v>4485</v>
      </c>
      <c r="H3917" t="s">
        <v>2238</v>
      </c>
      <c r="I3917" t="str">
        <f t="shared" si="123"/>
        <v>D0528OB1SKU00344</v>
      </c>
      <c r="J3917">
        <v>4</v>
      </c>
    </row>
    <row r="3918" spans="1:10" x14ac:dyDescent="0.3">
      <c r="A3918" t="s">
        <v>4507</v>
      </c>
      <c r="B3918" t="s">
        <v>4490</v>
      </c>
      <c r="C3918" t="str">
        <f t="shared" si="122"/>
        <v>D0528</v>
      </c>
      <c r="D3918">
        <f>VLOOKUP(C3918,Sheet5!F:H,3,)</f>
        <v>20</v>
      </c>
      <c r="E3918" t="s">
        <v>4491</v>
      </c>
      <c r="F3918" t="s">
        <v>4484</v>
      </c>
      <c r="G3918" t="s">
        <v>4485</v>
      </c>
      <c r="H3918" t="s">
        <v>2307</v>
      </c>
      <c r="I3918" t="str">
        <f t="shared" si="123"/>
        <v>D0528OB1SKU00342</v>
      </c>
      <c r="J3918">
        <v>11</v>
      </c>
    </row>
    <row r="3919" spans="1:10" x14ac:dyDescent="0.3">
      <c r="A3919" t="s">
        <v>4507</v>
      </c>
      <c r="B3919" t="s">
        <v>4490</v>
      </c>
      <c r="C3919" t="str">
        <f t="shared" si="122"/>
        <v>D0528</v>
      </c>
      <c r="D3919">
        <f>VLOOKUP(C3919,Sheet5!F:H,3,)</f>
        <v>20</v>
      </c>
      <c r="E3919" t="s">
        <v>4491</v>
      </c>
      <c r="F3919" t="s">
        <v>4484</v>
      </c>
      <c r="G3919" t="s">
        <v>4485</v>
      </c>
      <c r="H3919" t="s">
        <v>2060</v>
      </c>
      <c r="I3919" t="str">
        <f t="shared" si="123"/>
        <v>D0528OB1SKU00340</v>
      </c>
      <c r="J3919">
        <v>5</v>
      </c>
    </row>
    <row r="3920" spans="1:10" x14ac:dyDescent="0.3">
      <c r="A3920" t="s">
        <v>4507</v>
      </c>
      <c r="B3920" t="s">
        <v>4490</v>
      </c>
      <c r="C3920" t="str">
        <f t="shared" si="122"/>
        <v>D0528</v>
      </c>
      <c r="D3920">
        <f>VLOOKUP(C3920,Sheet5!F:H,3,)</f>
        <v>20</v>
      </c>
      <c r="E3920" t="s">
        <v>4491</v>
      </c>
      <c r="F3920" t="s">
        <v>4484</v>
      </c>
      <c r="G3920" t="s">
        <v>4485</v>
      </c>
      <c r="H3920" t="s">
        <v>2034</v>
      </c>
      <c r="I3920" t="str">
        <f t="shared" si="123"/>
        <v>D0528OB1SKU00691</v>
      </c>
      <c r="J3920">
        <v>3</v>
      </c>
    </row>
    <row r="3921" spans="1:10" x14ac:dyDescent="0.3">
      <c r="A3921" t="s">
        <v>4507</v>
      </c>
      <c r="B3921" t="s">
        <v>4490</v>
      </c>
      <c r="C3921" t="str">
        <f t="shared" si="122"/>
        <v>D0528</v>
      </c>
      <c r="D3921">
        <f>VLOOKUP(C3921,Sheet5!F:H,3,)</f>
        <v>20</v>
      </c>
      <c r="E3921" t="s">
        <v>4491</v>
      </c>
      <c r="F3921" t="s">
        <v>4484</v>
      </c>
      <c r="G3921" t="s">
        <v>4485</v>
      </c>
      <c r="H3921" t="s">
        <v>2270</v>
      </c>
      <c r="I3921" t="str">
        <f t="shared" si="123"/>
        <v>D0528OB1SKU00724</v>
      </c>
      <c r="J3921">
        <v>10</v>
      </c>
    </row>
    <row r="3922" spans="1:10" x14ac:dyDescent="0.3">
      <c r="A3922" t="s">
        <v>4507</v>
      </c>
      <c r="B3922" t="s">
        <v>4490</v>
      </c>
      <c r="C3922" t="str">
        <f t="shared" si="122"/>
        <v>D0528</v>
      </c>
      <c r="D3922">
        <f>VLOOKUP(C3922,Sheet5!F:H,3,)</f>
        <v>20</v>
      </c>
      <c r="E3922" t="s">
        <v>4491</v>
      </c>
      <c r="F3922" t="s">
        <v>4484</v>
      </c>
      <c r="G3922" t="s">
        <v>4485</v>
      </c>
      <c r="H3922" t="s">
        <v>2288</v>
      </c>
      <c r="I3922" t="str">
        <f t="shared" si="123"/>
        <v>D0528OB1SKU00352</v>
      </c>
      <c r="J3922">
        <v>10</v>
      </c>
    </row>
    <row r="3923" spans="1:10" x14ac:dyDescent="0.3">
      <c r="A3923" t="s">
        <v>4520</v>
      </c>
      <c r="B3923" t="s">
        <v>4463</v>
      </c>
      <c r="C3923" t="str">
        <f t="shared" si="122"/>
        <v>D0529</v>
      </c>
      <c r="D3923">
        <f>VLOOKUP(C3923,Sheet5!F:H,3,)</f>
        <v>20</v>
      </c>
      <c r="E3923" t="s">
        <v>4464</v>
      </c>
      <c r="F3923" t="s">
        <v>4465</v>
      </c>
      <c r="G3923" t="s">
        <v>4466</v>
      </c>
      <c r="H3923" t="s">
        <v>2270</v>
      </c>
      <c r="I3923" t="str">
        <f t="shared" si="123"/>
        <v>D0529OB1SKU00724</v>
      </c>
      <c r="J3923">
        <v>10.59322033898305</v>
      </c>
    </row>
    <row r="3924" spans="1:10" x14ac:dyDescent="0.3">
      <c r="A3924" t="s">
        <v>4520</v>
      </c>
      <c r="B3924" t="s">
        <v>4467</v>
      </c>
      <c r="C3924" t="str">
        <f t="shared" si="122"/>
        <v>D0529</v>
      </c>
      <c r="D3924">
        <f>VLOOKUP(C3924,Sheet5!F:H,3,)</f>
        <v>20</v>
      </c>
      <c r="E3924" t="s">
        <v>4468</v>
      </c>
      <c r="F3924" t="s">
        <v>4465</v>
      </c>
      <c r="G3924" t="s">
        <v>4466</v>
      </c>
      <c r="H3924" t="s">
        <v>2270</v>
      </c>
      <c r="I3924" t="str">
        <f t="shared" si="123"/>
        <v>D0529OB2SKU00724</v>
      </c>
      <c r="J3924">
        <v>9.6045197740112993</v>
      </c>
    </row>
    <row r="3925" spans="1:10" x14ac:dyDescent="0.3">
      <c r="A3925" t="s">
        <v>4520</v>
      </c>
      <c r="B3925" t="s">
        <v>4463</v>
      </c>
      <c r="C3925" t="str">
        <f t="shared" si="122"/>
        <v>D0529</v>
      </c>
      <c r="D3925">
        <f>VLOOKUP(C3925,Sheet5!F:H,3,)</f>
        <v>20</v>
      </c>
      <c r="E3925" t="s">
        <v>4464</v>
      </c>
      <c r="F3925" t="s">
        <v>4465</v>
      </c>
      <c r="G3925" t="s">
        <v>4466</v>
      </c>
      <c r="H3925" t="s">
        <v>2144</v>
      </c>
      <c r="I3925" t="str">
        <f t="shared" si="123"/>
        <v>D0529OB1SKU00323</v>
      </c>
      <c r="J3925">
        <v>635.59322033898297</v>
      </c>
    </row>
    <row r="3926" spans="1:10" x14ac:dyDescent="0.3">
      <c r="A3926" t="s">
        <v>4520</v>
      </c>
      <c r="B3926" t="s">
        <v>4467</v>
      </c>
      <c r="C3926" t="str">
        <f t="shared" si="122"/>
        <v>D0529</v>
      </c>
      <c r="D3926">
        <f>VLOOKUP(C3926,Sheet5!F:H,3,)</f>
        <v>20</v>
      </c>
      <c r="E3926" t="s">
        <v>4468</v>
      </c>
      <c r="F3926" t="s">
        <v>4465</v>
      </c>
      <c r="G3926" t="s">
        <v>4466</v>
      </c>
      <c r="H3926" t="s">
        <v>2144</v>
      </c>
      <c r="I3926" t="str">
        <f t="shared" si="123"/>
        <v>D0529OB2SKU00323</v>
      </c>
      <c r="J3926">
        <v>576.27118644067798</v>
      </c>
    </row>
    <row r="3927" spans="1:10" x14ac:dyDescent="0.3">
      <c r="A3927" t="s">
        <v>4520</v>
      </c>
      <c r="B3927" t="s">
        <v>4463</v>
      </c>
      <c r="C3927" t="str">
        <f t="shared" si="122"/>
        <v>D0529</v>
      </c>
      <c r="D3927">
        <f>VLOOKUP(C3927,Sheet5!F:H,3,)</f>
        <v>20</v>
      </c>
      <c r="E3927" t="s">
        <v>4464</v>
      </c>
      <c r="F3927" t="s">
        <v>4465</v>
      </c>
      <c r="G3927" t="s">
        <v>4466</v>
      </c>
      <c r="H3927" t="s">
        <v>2060</v>
      </c>
      <c r="I3927" t="str">
        <f t="shared" si="123"/>
        <v>D0529OB1SKU00340</v>
      </c>
      <c r="J3927">
        <v>33.898305084745765</v>
      </c>
    </row>
    <row r="3928" spans="1:10" x14ac:dyDescent="0.3">
      <c r="A3928" t="s">
        <v>4520</v>
      </c>
      <c r="B3928" t="s">
        <v>4467</v>
      </c>
      <c r="C3928" t="str">
        <f t="shared" si="122"/>
        <v>D0529</v>
      </c>
      <c r="D3928">
        <f>VLOOKUP(C3928,Sheet5!F:H,3,)</f>
        <v>20</v>
      </c>
      <c r="E3928" t="s">
        <v>4468</v>
      </c>
      <c r="F3928" t="s">
        <v>4465</v>
      </c>
      <c r="G3928" t="s">
        <v>4466</v>
      </c>
      <c r="H3928" t="s">
        <v>2060</v>
      </c>
      <c r="I3928" t="str">
        <f t="shared" si="123"/>
        <v>D0529OB2SKU00340</v>
      </c>
      <c r="J3928">
        <v>30.734463276836159</v>
      </c>
    </row>
    <row r="3929" spans="1:10" x14ac:dyDescent="0.3">
      <c r="A3929" t="s">
        <v>4520</v>
      </c>
      <c r="B3929" t="s">
        <v>4463</v>
      </c>
      <c r="C3929" t="str">
        <f t="shared" si="122"/>
        <v>D0529</v>
      </c>
      <c r="D3929">
        <f>VLOOKUP(C3929,Sheet5!F:H,3,)</f>
        <v>20</v>
      </c>
      <c r="E3929" t="s">
        <v>4464</v>
      </c>
      <c r="F3929" t="s">
        <v>4465</v>
      </c>
      <c r="G3929" t="s">
        <v>4466</v>
      </c>
      <c r="H3929" t="s">
        <v>2034</v>
      </c>
      <c r="I3929" t="str">
        <f t="shared" si="123"/>
        <v>D0529OB1SKU00691</v>
      </c>
      <c r="J3929">
        <v>25.423728813559322</v>
      </c>
    </row>
    <row r="3930" spans="1:10" x14ac:dyDescent="0.3">
      <c r="A3930" t="s">
        <v>4520</v>
      </c>
      <c r="B3930" t="s">
        <v>4467</v>
      </c>
      <c r="C3930" t="str">
        <f t="shared" si="122"/>
        <v>D0529</v>
      </c>
      <c r="D3930">
        <f>VLOOKUP(C3930,Sheet5!F:H,3,)</f>
        <v>20</v>
      </c>
      <c r="E3930" t="s">
        <v>4468</v>
      </c>
      <c r="F3930" t="s">
        <v>4465</v>
      </c>
      <c r="G3930" t="s">
        <v>4466</v>
      </c>
      <c r="H3930" t="s">
        <v>2034</v>
      </c>
      <c r="I3930" t="str">
        <f t="shared" si="123"/>
        <v>D0529OB2SKU00691</v>
      </c>
      <c r="J3930">
        <v>23.050847457627118</v>
      </c>
    </row>
    <row r="3931" spans="1:10" x14ac:dyDescent="0.3">
      <c r="A3931" t="s">
        <v>4520</v>
      </c>
      <c r="B3931" t="s">
        <v>4463</v>
      </c>
      <c r="C3931" t="str">
        <f t="shared" si="122"/>
        <v>D0529</v>
      </c>
      <c r="D3931">
        <f>VLOOKUP(C3931,Sheet5!F:H,3,)</f>
        <v>20</v>
      </c>
      <c r="E3931" t="s">
        <v>4464</v>
      </c>
      <c r="F3931" t="s">
        <v>4465</v>
      </c>
      <c r="G3931" t="s">
        <v>4466</v>
      </c>
      <c r="H3931" t="s">
        <v>2238</v>
      </c>
      <c r="I3931" t="str">
        <f t="shared" si="123"/>
        <v>D0529OB1SKU00344</v>
      </c>
      <c r="J3931">
        <v>6.3559322033898304</v>
      </c>
    </row>
    <row r="3932" spans="1:10" x14ac:dyDescent="0.3">
      <c r="A3932" t="s">
        <v>4520</v>
      </c>
      <c r="B3932" t="s">
        <v>4467</v>
      </c>
      <c r="C3932" t="str">
        <f t="shared" si="122"/>
        <v>D0529</v>
      </c>
      <c r="D3932">
        <f>VLOOKUP(C3932,Sheet5!F:H,3,)</f>
        <v>20</v>
      </c>
      <c r="E3932" t="s">
        <v>4468</v>
      </c>
      <c r="F3932" t="s">
        <v>4465</v>
      </c>
      <c r="G3932" t="s">
        <v>4466</v>
      </c>
      <c r="H3932" t="s">
        <v>2238</v>
      </c>
      <c r="I3932" t="str">
        <f t="shared" si="123"/>
        <v>D0529OB2SKU00344</v>
      </c>
      <c r="J3932">
        <v>5.7627118644067794</v>
      </c>
    </row>
    <row r="3933" spans="1:10" x14ac:dyDescent="0.3">
      <c r="A3933" t="s">
        <v>4520</v>
      </c>
      <c r="B3933" t="s">
        <v>4463</v>
      </c>
      <c r="C3933" t="str">
        <f t="shared" si="122"/>
        <v>D0529</v>
      </c>
      <c r="D3933">
        <f>VLOOKUP(C3933,Sheet5!F:H,3,)</f>
        <v>20</v>
      </c>
      <c r="E3933" t="s">
        <v>4464</v>
      </c>
      <c r="F3933" t="s">
        <v>4465</v>
      </c>
      <c r="G3933" t="s">
        <v>4466</v>
      </c>
      <c r="H3933" t="s">
        <v>2307</v>
      </c>
      <c r="I3933" t="str">
        <f t="shared" si="123"/>
        <v>D0529OB1SKU00342</v>
      </c>
      <c r="J3933">
        <v>16.949152542372882</v>
      </c>
    </row>
    <row r="3934" spans="1:10" x14ac:dyDescent="0.3">
      <c r="A3934" t="s">
        <v>4520</v>
      </c>
      <c r="B3934" t="s">
        <v>4467</v>
      </c>
      <c r="C3934" t="str">
        <f t="shared" si="122"/>
        <v>D0529</v>
      </c>
      <c r="D3934">
        <f>VLOOKUP(C3934,Sheet5!F:H,3,)</f>
        <v>20</v>
      </c>
      <c r="E3934" t="s">
        <v>4468</v>
      </c>
      <c r="F3934" t="s">
        <v>4465</v>
      </c>
      <c r="G3934" t="s">
        <v>4466</v>
      </c>
      <c r="H3934" t="s">
        <v>2307</v>
      </c>
      <c r="I3934" t="str">
        <f t="shared" si="123"/>
        <v>D0529OB2SKU00342</v>
      </c>
      <c r="J3934">
        <v>15.36723163841808</v>
      </c>
    </row>
    <row r="3935" spans="1:10" x14ac:dyDescent="0.3">
      <c r="A3935" t="s">
        <v>4520</v>
      </c>
      <c r="B3935" t="s">
        <v>4463</v>
      </c>
      <c r="C3935" t="str">
        <f t="shared" si="122"/>
        <v>D0529</v>
      </c>
      <c r="D3935">
        <f>VLOOKUP(C3935,Sheet5!F:H,3,)</f>
        <v>20</v>
      </c>
      <c r="E3935" t="s">
        <v>4464</v>
      </c>
      <c r="F3935" t="s">
        <v>4465</v>
      </c>
      <c r="G3935" t="s">
        <v>4466</v>
      </c>
      <c r="H3935" t="s">
        <v>2290</v>
      </c>
      <c r="I3935" t="str">
        <f t="shared" si="123"/>
        <v>D0529OB1SKU00588</v>
      </c>
      <c r="J3935">
        <v>21.1864406779661</v>
      </c>
    </row>
    <row r="3936" spans="1:10" x14ac:dyDescent="0.3">
      <c r="A3936" t="s">
        <v>4520</v>
      </c>
      <c r="B3936" t="s">
        <v>4467</v>
      </c>
      <c r="C3936" t="str">
        <f t="shared" si="122"/>
        <v>D0529</v>
      </c>
      <c r="D3936">
        <f>VLOOKUP(C3936,Sheet5!F:H,3,)</f>
        <v>20</v>
      </c>
      <c r="E3936" t="s">
        <v>4468</v>
      </c>
      <c r="F3936" t="s">
        <v>4465</v>
      </c>
      <c r="G3936" t="s">
        <v>4466</v>
      </c>
      <c r="H3936" t="s">
        <v>2290</v>
      </c>
      <c r="I3936" t="str">
        <f t="shared" si="123"/>
        <v>D0529OB2SKU00588</v>
      </c>
      <c r="J3936">
        <v>19.209039548022599</v>
      </c>
    </row>
    <row r="3937" spans="1:10" x14ac:dyDescent="0.3">
      <c r="A3937" t="s">
        <v>5435</v>
      </c>
      <c r="B3937" t="s">
        <v>5377</v>
      </c>
      <c r="C3937" t="str">
        <f t="shared" si="122"/>
        <v>D0531</v>
      </c>
      <c r="D3937">
        <f>VLOOKUP(C3937,Sheet5!F:H,3,)</f>
        <v>20</v>
      </c>
      <c r="E3937" t="s">
        <v>5415</v>
      </c>
      <c r="F3937" t="s">
        <v>5416</v>
      </c>
      <c r="G3937" t="s">
        <v>5417</v>
      </c>
      <c r="H3937" t="s">
        <v>1478</v>
      </c>
      <c r="I3937" t="str">
        <f t="shared" si="123"/>
        <v>D0531OB1SKU00258</v>
      </c>
      <c r="J3937">
        <v>400</v>
      </c>
    </row>
    <row r="3938" spans="1:10" x14ac:dyDescent="0.3">
      <c r="A3938" t="s">
        <v>5435</v>
      </c>
      <c r="B3938" t="s">
        <v>5377</v>
      </c>
      <c r="C3938" t="str">
        <f t="shared" si="122"/>
        <v>D0531</v>
      </c>
      <c r="D3938">
        <f>VLOOKUP(C3938,Sheet5!F:H,3,)</f>
        <v>20</v>
      </c>
      <c r="E3938" t="s">
        <v>5415</v>
      </c>
      <c r="F3938" t="s">
        <v>5416</v>
      </c>
      <c r="G3938" t="s">
        <v>5417</v>
      </c>
      <c r="H3938" t="s">
        <v>11</v>
      </c>
      <c r="I3938" t="str">
        <f t="shared" si="123"/>
        <v>D0531OB1SKU00300</v>
      </c>
      <c r="J3938">
        <v>11</v>
      </c>
    </row>
    <row r="3939" spans="1:10" x14ac:dyDescent="0.3">
      <c r="A3939" t="s">
        <v>5435</v>
      </c>
      <c r="B3939" t="s">
        <v>5377</v>
      </c>
      <c r="C3939" t="str">
        <f t="shared" si="122"/>
        <v>D0531</v>
      </c>
      <c r="D3939">
        <f>VLOOKUP(C3939,Sheet5!F:H,3,)</f>
        <v>20</v>
      </c>
      <c r="E3939" t="s">
        <v>5415</v>
      </c>
      <c r="F3939" t="s">
        <v>5416</v>
      </c>
      <c r="G3939" t="s">
        <v>5417</v>
      </c>
      <c r="H3939" t="s">
        <v>12</v>
      </c>
      <c r="I3939" t="str">
        <f t="shared" si="123"/>
        <v>D0531OB1SKU00296</v>
      </c>
      <c r="J3939">
        <v>4</v>
      </c>
    </row>
    <row r="3940" spans="1:10" x14ac:dyDescent="0.3">
      <c r="A3940" t="s">
        <v>5435</v>
      </c>
      <c r="B3940" t="s">
        <v>5377</v>
      </c>
      <c r="C3940" t="str">
        <f t="shared" si="122"/>
        <v>D0531</v>
      </c>
      <c r="D3940">
        <f>VLOOKUP(C3940,Sheet5!F:H,3,)</f>
        <v>20</v>
      </c>
      <c r="E3940" t="s">
        <v>5415</v>
      </c>
      <c r="F3940" t="s">
        <v>5416</v>
      </c>
      <c r="G3940" t="s">
        <v>5417</v>
      </c>
      <c r="H3940" t="s">
        <v>1440</v>
      </c>
      <c r="I3940" t="str">
        <f t="shared" si="123"/>
        <v>D0531OB1SKU00264</v>
      </c>
      <c r="J3940">
        <v>4</v>
      </c>
    </row>
    <row r="3941" spans="1:10" x14ac:dyDescent="0.3">
      <c r="A3941" t="s">
        <v>5435</v>
      </c>
      <c r="B3941" t="s">
        <v>5377</v>
      </c>
      <c r="C3941" t="str">
        <f t="shared" si="122"/>
        <v>D0531</v>
      </c>
      <c r="D3941">
        <f>VLOOKUP(C3941,Sheet5!F:H,3,)</f>
        <v>20</v>
      </c>
      <c r="E3941" t="s">
        <v>5415</v>
      </c>
      <c r="F3941" t="s">
        <v>5416</v>
      </c>
      <c r="G3941" t="s">
        <v>5417</v>
      </c>
      <c r="H3941" t="s">
        <v>1635</v>
      </c>
      <c r="I3941" t="str">
        <f t="shared" si="123"/>
        <v>D0531OB1SKU00268</v>
      </c>
      <c r="J3941">
        <v>10</v>
      </c>
    </row>
    <row r="3942" spans="1:10" x14ac:dyDescent="0.3">
      <c r="A3942" t="s">
        <v>5435</v>
      </c>
      <c r="B3942" t="s">
        <v>5377</v>
      </c>
      <c r="C3942" t="str">
        <f t="shared" si="122"/>
        <v>D0531</v>
      </c>
      <c r="D3942">
        <f>VLOOKUP(C3942,Sheet5!F:H,3,)</f>
        <v>20</v>
      </c>
      <c r="E3942" t="s">
        <v>5415</v>
      </c>
      <c r="F3942" t="s">
        <v>5416</v>
      </c>
      <c r="G3942" t="s">
        <v>5417</v>
      </c>
      <c r="H3942" t="s">
        <v>2543</v>
      </c>
      <c r="I3942" t="str">
        <f t="shared" si="123"/>
        <v>D0531OB1SKU00670</v>
      </c>
      <c r="J3942">
        <v>9</v>
      </c>
    </row>
    <row r="3943" spans="1:10" x14ac:dyDescent="0.3">
      <c r="A3943" t="s">
        <v>5435</v>
      </c>
      <c r="B3943" t="s">
        <v>5377</v>
      </c>
      <c r="C3943" t="str">
        <f t="shared" si="122"/>
        <v>D0531</v>
      </c>
      <c r="D3943">
        <f>VLOOKUP(C3943,Sheet5!F:H,3,)</f>
        <v>20</v>
      </c>
      <c r="E3943" t="s">
        <v>5415</v>
      </c>
      <c r="F3943" t="s">
        <v>5416</v>
      </c>
      <c r="G3943" t="s">
        <v>5417</v>
      </c>
      <c r="H3943" t="s">
        <v>4170</v>
      </c>
      <c r="I3943" t="str">
        <f t="shared" si="123"/>
        <v>D0531OB1SKU00762</v>
      </c>
      <c r="J3943">
        <v>13</v>
      </c>
    </row>
    <row r="3944" spans="1:10" x14ac:dyDescent="0.3">
      <c r="A3944" t="s">
        <v>5435</v>
      </c>
      <c r="B3944" t="s">
        <v>5377</v>
      </c>
      <c r="C3944" t="str">
        <f t="shared" si="122"/>
        <v>D0531</v>
      </c>
      <c r="D3944">
        <f>VLOOKUP(C3944,Sheet5!F:H,3,)</f>
        <v>20</v>
      </c>
      <c r="E3944" t="s">
        <v>5415</v>
      </c>
      <c r="F3944" t="s">
        <v>5416</v>
      </c>
      <c r="G3944" t="s">
        <v>5417</v>
      </c>
      <c r="H3944" t="s">
        <v>1622</v>
      </c>
      <c r="I3944" t="str">
        <f t="shared" si="123"/>
        <v>D0531OB1SKU00223</v>
      </c>
      <c r="J3944">
        <v>3</v>
      </c>
    </row>
    <row r="3945" spans="1:10" x14ac:dyDescent="0.3">
      <c r="A3945" t="s">
        <v>5435</v>
      </c>
      <c r="B3945" t="s">
        <v>5377</v>
      </c>
      <c r="C3945" t="str">
        <f t="shared" si="122"/>
        <v>D0531</v>
      </c>
      <c r="D3945">
        <f>VLOOKUP(C3945,Sheet5!F:H,3,)</f>
        <v>20</v>
      </c>
      <c r="E3945" t="s">
        <v>5415</v>
      </c>
      <c r="F3945" t="s">
        <v>5416</v>
      </c>
      <c r="G3945" t="s">
        <v>5417</v>
      </c>
      <c r="H3945" t="s">
        <v>13</v>
      </c>
      <c r="I3945" t="str">
        <f t="shared" si="123"/>
        <v>D0531OB1SKU00269</v>
      </c>
      <c r="J3945">
        <v>4</v>
      </c>
    </row>
    <row r="3946" spans="1:10" x14ac:dyDescent="0.3">
      <c r="A3946" t="s">
        <v>5435</v>
      </c>
      <c r="B3946" t="s">
        <v>5377</v>
      </c>
      <c r="C3946" t="str">
        <f t="shared" si="122"/>
        <v>D0531</v>
      </c>
      <c r="D3946">
        <f>VLOOKUP(C3946,Sheet5!F:H,3,)</f>
        <v>20</v>
      </c>
      <c r="E3946" t="s">
        <v>5415</v>
      </c>
      <c r="F3946" t="s">
        <v>5416</v>
      </c>
      <c r="G3946" t="s">
        <v>5417</v>
      </c>
      <c r="H3946" t="s">
        <v>1656</v>
      </c>
      <c r="I3946" t="str">
        <f t="shared" si="123"/>
        <v>D0531OB1SKU00698</v>
      </c>
      <c r="J3946">
        <v>5</v>
      </c>
    </row>
    <row r="3947" spans="1:10" x14ac:dyDescent="0.3">
      <c r="A3947" t="s">
        <v>5435</v>
      </c>
      <c r="B3947" t="s">
        <v>5378</v>
      </c>
      <c r="C3947" t="str">
        <f t="shared" si="122"/>
        <v>D0531</v>
      </c>
      <c r="D3947">
        <f>VLOOKUP(C3947,Sheet5!F:H,3,)</f>
        <v>20</v>
      </c>
      <c r="E3947" t="s">
        <v>5187</v>
      </c>
      <c r="F3947" t="s">
        <v>5416</v>
      </c>
      <c r="G3947" t="s">
        <v>5417</v>
      </c>
      <c r="H3947" t="s">
        <v>1478</v>
      </c>
      <c r="I3947" t="str">
        <f t="shared" si="123"/>
        <v>D0531OB2SKU00258</v>
      </c>
      <c r="J3947">
        <v>500</v>
      </c>
    </row>
    <row r="3948" spans="1:10" x14ac:dyDescent="0.3">
      <c r="A3948" t="s">
        <v>5435</v>
      </c>
      <c r="B3948" t="s">
        <v>5378</v>
      </c>
      <c r="C3948" t="str">
        <f t="shared" si="122"/>
        <v>D0531</v>
      </c>
      <c r="D3948">
        <f>VLOOKUP(C3948,Sheet5!F:H,3,)</f>
        <v>20</v>
      </c>
      <c r="E3948" t="s">
        <v>5187</v>
      </c>
      <c r="F3948" t="s">
        <v>5416</v>
      </c>
      <c r="G3948" t="s">
        <v>5417</v>
      </c>
      <c r="H3948" t="s">
        <v>11</v>
      </c>
      <c r="I3948" t="str">
        <f t="shared" si="123"/>
        <v>D0531OB2SKU00300</v>
      </c>
      <c r="J3948">
        <v>6</v>
      </c>
    </row>
    <row r="3949" spans="1:10" x14ac:dyDescent="0.3">
      <c r="A3949" t="s">
        <v>5435</v>
      </c>
      <c r="B3949" t="s">
        <v>5378</v>
      </c>
      <c r="C3949" t="str">
        <f t="shared" si="122"/>
        <v>D0531</v>
      </c>
      <c r="D3949">
        <f>VLOOKUP(C3949,Sheet5!F:H,3,)</f>
        <v>20</v>
      </c>
      <c r="E3949" t="s">
        <v>5187</v>
      </c>
      <c r="F3949" t="s">
        <v>5416</v>
      </c>
      <c r="G3949" t="s">
        <v>5417</v>
      </c>
      <c r="H3949" t="s">
        <v>12</v>
      </c>
      <c r="I3949" t="str">
        <f t="shared" si="123"/>
        <v>D0531OB2SKU00296</v>
      </c>
      <c r="J3949">
        <v>3</v>
      </c>
    </row>
    <row r="3950" spans="1:10" x14ac:dyDescent="0.3">
      <c r="A3950" t="s">
        <v>5435</v>
      </c>
      <c r="B3950" t="s">
        <v>5378</v>
      </c>
      <c r="C3950" t="str">
        <f t="shared" si="122"/>
        <v>D0531</v>
      </c>
      <c r="D3950">
        <f>VLOOKUP(C3950,Sheet5!F:H,3,)</f>
        <v>20</v>
      </c>
      <c r="E3950" t="s">
        <v>5187</v>
      </c>
      <c r="F3950" t="s">
        <v>5416</v>
      </c>
      <c r="G3950" t="s">
        <v>5417</v>
      </c>
      <c r="H3950" t="s">
        <v>1440</v>
      </c>
      <c r="I3950" t="str">
        <f t="shared" si="123"/>
        <v>D0531OB2SKU00264</v>
      </c>
      <c r="J3950">
        <v>3</v>
      </c>
    </row>
    <row r="3951" spans="1:10" x14ac:dyDescent="0.3">
      <c r="A3951" t="s">
        <v>5435</v>
      </c>
      <c r="B3951" t="s">
        <v>5378</v>
      </c>
      <c r="C3951" t="str">
        <f t="shared" si="122"/>
        <v>D0531</v>
      </c>
      <c r="D3951">
        <f>VLOOKUP(C3951,Sheet5!F:H,3,)</f>
        <v>20</v>
      </c>
      <c r="E3951" t="s">
        <v>5187</v>
      </c>
      <c r="F3951" t="s">
        <v>5416</v>
      </c>
      <c r="G3951" t="s">
        <v>5417</v>
      </c>
      <c r="H3951" t="s">
        <v>1635</v>
      </c>
      <c r="I3951" t="str">
        <f t="shared" si="123"/>
        <v>D0531OB2SKU00268</v>
      </c>
      <c r="J3951">
        <v>5</v>
      </c>
    </row>
    <row r="3952" spans="1:10" x14ac:dyDescent="0.3">
      <c r="A3952" t="s">
        <v>5435</v>
      </c>
      <c r="B3952" t="s">
        <v>5378</v>
      </c>
      <c r="C3952" t="str">
        <f t="shared" si="122"/>
        <v>D0531</v>
      </c>
      <c r="D3952">
        <f>VLOOKUP(C3952,Sheet5!F:H,3,)</f>
        <v>20</v>
      </c>
      <c r="E3952" t="s">
        <v>5187</v>
      </c>
      <c r="F3952" t="s">
        <v>5416</v>
      </c>
      <c r="G3952" t="s">
        <v>5417</v>
      </c>
      <c r="H3952" t="s">
        <v>2543</v>
      </c>
      <c r="I3952" t="str">
        <f t="shared" si="123"/>
        <v>D0531OB2SKU00670</v>
      </c>
      <c r="J3952">
        <v>8</v>
      </c>
    </row>
    <row r="3953" spans="1:10" x14ac:dyDescent="0.3">
      <c r="A3953" t="s">
        <v>5435</v>
      </c>
      <c r="B3953" t="s">
        <v>5378</v>
      </c>
      <c r="C3953" t="str">
        <f t="shared" si="122"/>
        <v>D0531</v>
      </c>
      <c r="D3953">
        <f>VLOOKUP(C3953,Sheet5!F:H,3,)</f>
        <v>20</v>
      </c>
      <c r="E3953" t="s">
        <v>5187</v>
      </c>
      <c r="F3953" t="s">
        <v>5416</v>
      </c>
      <c r="G3953" t="s">
        <v>5417</v>
      </c>
      <c r="H3953" t="s">
        <v>4170</v>
      </c>
      <c r="I3953" t="str">
        <f t="shared" si="123"/>
        <v>D0531OB2SKU00762</v>
      </c>
      <c r="J3953">
        <v>10</v>
      </c>
    </row>
    <row r="3954" spans="1:10" x14ac:dyDescent="0.3">
      <c r="A3954" t="s">
        <v>5435</v>
      </c>
      <c r="B3954" t="s">
        <v>5378</v>
      </c>
      <c r="C3954" t="str">
        <f t="shared" si="122"/>
        <v>D0531</v>
      </c>
      <c r="D3954">
        <f>VLOOKUP(C3954,Sheet5!F:H,3,)</f>
        <v>20</v>
      </c>
      <c r="E3954" t="s">
        <v>5187</v>
      </c>
      <c r="F3954" t="s">
        <v>5416</v>
      </c>
      <c r="G3954" t="s">
        <v>5417</v>
      </c>
      <c r="H3954" t="s">
        <v>1622</v>
      </c>
      <c r="I3954" t="str">
        <f t="shared" si="123"/>
        <v>D0531OB2SKU00223</v>
      </c>
      <c r="J3954">
        <v>2</v>
      </c>
    </row>
    <row r="3955" spans="1:10" x14ac:dyDescent="0.3">
      <c r="A3955" t="s">
        <v>5435</v>
      </c>
      <c r="B3955" t="s">
        <v>5378</v>
      </c>
      <c r="C3955" t="str">
        <f t="shared" si="122"/>
        <v>D0531</v>
      </c>
      <c r="D3955">
        <f>VLOOKUP(C3955,Sheet5!F:H,3,)</f>
        <v>20</v>
      </c>
      <c r="E3955" t="s">
        <v>5187</v>
      </c>
      <c r="F3955" t="s">
        <v>5416</v>
      </c>
      <c r="G3955" t="s">
        <v>5417</v>
      </c>
      <c r="H3955" t="s">
        <v>13</v>
      </c>
      <c r="I3955" t="str">
        <f t="shared" si="123"/>
        <v>D0531OB2SKU00269</v>
      </c>
      <c r="J3955">
        <v>3</v>
      </c>
    </row>
    <row r="3956" spans="1:10" x14ac:dyDescent="0.3">
      <c r="A3956" t="s">
        <v>5435</v>
      </c>
      <c r="B3956" t="s">
        <v>5378</v>
      </c>
      <c r="C3956" t="str">
        <f t="shared" si="122"/>
        <v>D0531</v>
      </c>
      <c r="D3956">
        <f>VLOOKUP(C3956,Sheet5!F:H,3,)</f>
        <v>20</v>
      </c>
      <c r="E3956" t="s">
        <v>5187</v>
      </c>
      <c r="F3956" t="s">
        <v>5416</v>
      </c>
      <c r="G3956" t="s">
        <v>5417</v>
      </c>
      <c r="H3956" t="s">
        <v>1656</v>
      </c>
      <c r="I3956" t="str">
        <f t="shared" si="123"/>
        <v>D0531OB2SKU00698</v>
      </c>
      <c r="J3956">
        <v>5</v>
      </c>
    </row>
    <row r="3957" spans="1:10" x14ac:dyDescent="0.3">
      <c r="A3957" t="s">
        <v>5435</v>
      </c>
      <c r="B3957" t="s">
        <v>5379</v>
      </c>
      <c r="C3957" t="str">
        <f t="shared" si="122"/>
        <v>D0531</v>
      </c>
      <c r="D3957">
        <f>VLOOKUP(C3957,Sheet5!F:H,3,)</f>
        <v>20</v>
      </c>
      <c r="E3957" t="s">
        <v>5424</v>
      </c>
      <c r="F3957" t="s">
        <v>5416</v>
      </c>
      <c r="G3957" t="s">
        <v>5417</v>
      </c>
      <c r="H3957" t="s">
        <v>1586</v>
      </c>
      <c r="I3957" t="str">
        <f t="shared" si="123"/>
        <v>D0531OB3SKU00385</v>
      </c>
      <c r="J3957">
        <v>300</v>
      </c>
    </row>
    <row r="3958" spans="1:10" x14ac:dyDescent="0.3">
      <c r="A3958" t="s">
        <v>5435</v>
      </c>
      <c r="B3958" t="s">
        <v>5379</v>
      </c>
      <c r="C3958" t="str">
        <f t="shared" si="122"/>
        <v>D0531</v>
      </c>
      <c r="D3958">
        <f>VLOOKUP(C3958,Sheet5!F:H,3,)</f>
        <v>20</v>
      </c>
      <c r="E3958" t="s">
        <v>5424</v>
      </c>
      <c r="F3958" t="s">
        <v>5416</v>
      </c>
      <c r="G3958" t="s">
        <v>5417</v>
      </c>
      <c r="H3958" t="s">
        <v>4640</v>
      </c>
      <c r="I3958" t="str">
        <f t="shared" si="123"/>
        <v>D0531OB3SKU00827</v>
      </c>
      <c r="J3958">
        <v>13</v>
      </c>
    </row>
    <row r="3959" spans="1:10" x14ac:dyDescent="0.3">
      <c r="A3959" t="s">
        <v>5435</v>
      </c>
      <c r="B3959" t="s">
        <v>5379</v>
      </c>
      <c r="C3959" t="str">
        <f t="shared" si="122"/>
        <v>D0531</v>
      </c>
      <c r="D3959">
        <f>VLOOKUP(C3959,Sheet5!F:H,3,)</f>
        <v>20</v>
      </c>
      <c r="E3959" t="s">
        <v>5424</v>
      </c>
      <c r="F3959" t="s">
        <v>5416</v>
      </c>
      <c r="G3959" t="s">
        <v>5417</v>
      </c>
      <c r="H3959" t="s">
        <v>2295</v>
      </c>
      <c r="I3959" t="str">
        <f t="shared" si="123"/>
        <v>D0531OB3SKU00237</v>
      </c>
      <c r="J3959">
        <v>15</v>
      </c>
    </row>
    <row r="3960" spans="1:10" x14ac:dyDescent="0.3">
      <c r="A3960" t="s">
        <v>5435</v>
      </c>
      <c r="B3960" t="s">
        <v>5379</v>
      </c>
      <c r="C3960" t="str">
        <f t="shared" si="122"/>
        <v>D0531</v>
      </c>
      <c r="D3960">
        <f>VLOOKUP(C3960,Sheet5!F:H,3,)</f>
        <v>20</v>
      </c>
      <c r="E3960" t="s">
        <v>5424</v>
      </c>
      <c r="F3960" t="s">
        <v>5416</v>
      </c>
      <c r="G3960" t="s">
        <v>5417</v>
      </c>
      <c r="H3960" t="s">
        <v>15</v>
      </c>
      <c r="I3960" t="str">
        <f t="shared" si="123"/>
        <v>D0531OB3SKU00535</v>
      </c>
      <c r="J3960">
        <v>5</v>
      </c>
    </row>
    <row r="3961" spans="1:10" x14ac:dyDescent="0.3">
      <c r="A3961" t="s">
        <v>5435</v>
      </c>
      <c r="B3961" t="s">
        <v>5379</v>
      </c>
      <c r="C3961" t="str">
        <f t="shared" si="122"/>
        <v>D0531</v>
      </c>
      <c r="D3961">
        <f>VLOOKUP(C3961,Sheet5!F:H,3,)</f>
        <v>20</v>
      </c>
      <c r="E3961" t="s">
        <v>5424</v>
      </c>
      <c r="F3961" t="s">
        <v>5416</v>
      </c>
      <c r="G3961" t="s">
        <v>5417</v>
      </c>
      <c r="H3961" t="s">
        <v>16</v>
      </c>
      <c r="I3961" t="str">
        <f t="shared" si="123"/>
        <v>D0531OB3SKU00530</v>
      </c>
      <c r="J3961">
        <v>3</v>
      </c>
    </row>
    <row r="3962" spans="1:10" x14ac:dyDescent="0.3">
      <c r="A3962" t="s">
        <v>5435</v>
      </c>
      <c r="B3962" t="s">
        <v>5379</v>
      </c>
      <c r="C3962" t="str">
        <f t="shared" si="122"/>
        <v>D0531</v>
      </c>
      <c r="D3962">
        <f>VLOOKUP(C3962,Sheet5!F:H,3,)</f>
        <v>20</v>
      </c>
      <c r="E3962" t="s">
        <v>5424</v>
      </c>
      <c r="F3962" t="s">
        <v>5416</v>
      </c>
      <c r="G3962" t="s">
        <v>5417</v>
      </c>
      <c r="H3962" t="s">
        <v>2503</v>
      </c>
      <c r="I3962" t="str">
        <f t="shared" si="123"/>
        <v>D0531OB3SKU00723</v>
      </c>
      <c r="J3962">
        <v>6</v>
      </c>
    </row>
    <row r="3963" spans="1:10" x14ac:dyDescent="0.3">
      <c r="A3963" t="s">
        <v>5435</v>
      </c>
      <c r="B3963" t="s">
        <v>5379</v>
      </c>
      <c r="C3963" t="str">
        <f t="shared" si="122"/>
        <v>D0531</v>
      </c>
      <c r="D3963">
        <f>VLOOKUP(C3963,Sheet5!F:H,3,)</f>
        <v>20</v>
      </c>
      <c r="E3963" t="s">
        <v>5424</v>
      </c>
      <c r="F3963" t="s">
        <v>5416</v>
      </c>
      <c r="G3963" t="s">
        <v>5417</v>
      </c>
      <c r="H3963" t="s">
        <v>4271</v>
      </c>
      <c r="I3963" t="str">
        <f t="shared" si="123"/>
        <v>D0531OB3SKU00809</v>
      </c>
      <c r="J3963">
        <v>8</v>
      </c>
    </row>
    <row r="3964" spans="1:10" x14ac:dyDescent="0.3">
      <c r="A3964" t="s">
        <v>5435</v>
      </c>
      <c r="B3964" t="s">
        <v>5380</v>
      </c>
      <c r="C3964" t="str">
        <f t="shared" si="122"/>
        <v>D0531</v>
      </c>
      <c r="D3964">
        <f>VLOOKUP(C3964,Sheet5!F:H,3,)</f>
        <v>20</v>
      </c>
      <c r="E3964" t="s">
        <v>5425</v>
      </c>
      <c r="F3964" t="s">
        <v>5416</v>
      </c>
      <c r="G3964" t="s">
        <v>5417</v>
      </c>
      <c r="H3964" t="s">
        <v>1586</v>
      </c>
      <c r="I3964" t="str">
        <f t="shared" si="123"/>
        <v>D0531OB4SKU00385</v>
      </c>
      <c r="J3964">
        <v>200</v>
      </c>
    </row>
    <row r="3965" spans="1:10" x14ac:dyDescent="0.3">
      <c r="A3965" t="s">
        <v>5435</v>
      </c>
      <c r="B3965" t="s">
        <v>5380</v>
      </c>
      <c r="C3965" t="str">
        <f t="shared" si="122"/>
        <v>D0531</v>
      </c>
      <c r="D3965">
        <f>VLOOKUP(C3965,Sheet5!F:H,3,)</f>
        <v>20</v>
      </c>
      <c r="E3965" t="s">
        <v>5425</v>
      </c>
      <c r="F3965" t="s">
        <v>5416</v>
      </c>
      <c r="G3965" t="s">
        <v>5417</v>
      </c>
      <c r="H3965" t="s">
        <v>4640</v>
      </c>
      <c r="I3965" t="str">
        <f t="shared" si="123"/>
        <v>D0531OB4SKU00827</v>
      </c>
      <c r="J3965">
        <v>12</v>
      </c>
    </row>
    <row r="3966" spans="1:10" x14ac:dyDescent="0.3">
      <c r="A3966" t="s">
        <v>5435</v>
      </c>
      <c r="B3966" t="s">
        <v>5380</v>
      </c>
      <c r="C3966" t="str">
        <f t="shared" si="122"/>
        <v>D0531</v>
      </c>
      <c r="D3966">
        <f>VLOOKUP(C3966,Sheet5!F:H,3,)</f>
        <v>20</v>
      </c>
      <c r="E3966" t="s">
        <v>5425</v>
      </c>
      <c r="F3966" t="s">
        <v>5416</v>
      </c>
      <c r="G3966" t="s">
        <v>5417</v>
      </c>
      <c r="H3966" t="s">
        <v>2295</v>
      </c>
      <c r="I3966" t="str">
        <f t="shared" si="123"/>
        <v>D0531OB4SKU00237</v>
      </c>
      <c r="J3966">
        <v>15</v>
      </c>
    </row>
    <row r="3967" spans="1:10" x14ac:dyDescent="0.3">
      <c r="A3967" t="s">
        <v>5435</v>
      </c>
      <c r="B3967" t="s">
        <v>5380</v>
      </c>
      <c r="C3967" t="str">
        <f t="shared" si="122"/>
        <v>D0531</v>
      </c>
      <c r="D3967">
        <f>VLOOKUP(C3967,Sheet5!F:H,3,)</f>
        <v>20</v>
      </c>
      <c r="E3967" t="s">
        <v>5425</v>
      </c>
      <c r="F3967" t="s">
        <v>5416</v>
      </c>
      <c r="G3967" t="s">
        <v>5417</v>
      </c>
      <c r="H3967" t="s">
        <v>15</v>
      </c>
      <c r="I3967" t="str">
        <f t="shared" si="123"/>
        <v>D0531OB4SKU00535</v>
      </c>
      <c r="J3967">
        <v>5</v>
      </c>
    </row>
    <row r="3968" spans="1:10" x14ac:dyDescent="0.3">
      <c r="A3968" t="s">
        <v>5435</v>
      </c>
      <c r="B3968" t="s">
        <v>5380</v>
      </c>
      <c r="C3968" t="str">
        <f t="shared" si="122"/>
        <v>D0531</v>
      </c>
      <c r="D3968">
        <f>VLOOKUP(C3968,Sheet5!F:H,3,)</f>
        <v>20</v>
      </c>
      <c r="E3968" t="s">
        <v>5425</v>
      </c>
      <c r="F3968" t="s">
        <v>5416</v>
      </c>
      <c r="G3968" t="s">
        <v>5417</v>
      </c>
      <c r="H3968" t="s">
        <v>16</v>
      </c>
      <c r="I3968" t="str">
        <f t="shared" si="123"/>
        <v>D0531OB4SKU00530</v>
      </c>
      <c r="J3968">
        <v>4</v>
      </c>
    </row>
    <row r="3969" spans="1:10" x14ac:dyDescent="0.3">
      <c r="A3969" t="s">
        <v>5435</v>
      </c>
      <c r="B3969" t="s">
        <v>5380</v>
      </c>
      <c r="C3969" t="str">
        <f t="shared" si="122"/>
        <v>D0531</v>
      </c>
      <c r="D3969">
        <f>VLOOKUP(C3969,Sheet5!F:H,3,)</f>
        <v>20</v>
      </c>
      <c r="E3969" t="s">
        <v>5425</v>
      </c>
      <c r="F3969" t="s">
        <v>5416</v>
      </c>
      <c r="G3969" t="s">
        <v>5417</v>
      </c>
      <c r="H3969" t="s">
        <v>2503</v>
      </c>
      <c r="I3969" t="str">
        <f t="shared" si="123"/>
        <v>D0531OB4SKU00723</v>
      </c>
      <c r="J3969">
        <v>6</v>
      </c>
    </row>
    <row r="3970" spans="1:10" x14ac:dyDescent="0.3">
      <c r="A3970" t="s">
        <v>5435</v>
      </c>
      <c r="B3970" t="s">
        <v>5380</v>
      </c>
      <c r="C3970" t="str">
        <f t="shared" ref="C3970:C4033" si="124">LEFT(B3970,5)</f>
        <v>D0531</v>
      </c>
      <c r="D3970">
        <f>VLOOKUP(C3970,Sheet5!F:H,3,)</f>
        <v>20</v>
      </c>
      <c r="E3970" t="s">
        <v>5425</v>
      </c>
      <c r="F3970" t="s">
        <v>5416</v>
      </c>
      <c r="G3970" t="s">
        <v>5417</v>
      </c>
      <c r="H3970" t="s">
        <v>4271</v>
      </c>
      <c r="I3970" t="str">
        <f t="shared" si="123"/>
        <v>D0531OB4SKU00809</v>
      </c>
      <c r="J3970">
        <v>8</v>
      </c>
    </row>
    <row r="3971" spans="1:10" x14ac:dyDescent="0.3">
      <c r="A3971" t="s">
        <v>5302</v>
      </c>
      <c r="B3971" t="s">
        <v>5285</v>
      </c>
      <c r="C3971" t="str">
        <f t="shared" si="124"/>
        <v>D0532</v>
      </c>
      <c r="D3971">
        <f>VLOOKUP(C3971,Sheet5!F:H,3,)</f>
        <v>20</v>
      </c>
      <c r="E3971" t="s">
        <v>5276</v>
      </c>
      <c r="F3971" t="s">
        <v>4401</v>
      </c>
      <c r="G3971" t="s">
        <v>5286</v>
      </c>
      <c r="H3971" t="s">
        <v>11</v>
      </c>
      <c r="I3971" t="str">
        <f t="shared" ref="I3971:I4034" si="125">B3971&amp;H3971</f>
        <v>D0532OB1SKU00300</v>
      </c>
      <c r="J3971">
        <v>125</v>
      </c>
    </row>
    <row r="3972" spans="1:10" x14ac:dyDescent="0.3">
      <c r="A3972" t="s">
        <v>5302</v>
      </c>
      <c r="B3972" t="s">
        <v>5285</v>
      </c>
      <c r="C3972" t="str">
        <f t="shared" si="124"/>
        <v>D0532</v>
      </c>
      <c r="D3972">
        <f>VLOOKUP(C3972,Sheet5!F:H,3,)</f>
        <v>20</v>
      </c>
      <c r="E3972" t="s">
        <v>5276</v>
      </c>
      <c r="F3972" t="s">
        <v>4401</v>
      </c>
      <c r="G3972" t="s">
        <v>5286</v>
      </c>
      <c r="H3972" t="s">
        <v>14</v>
      </c>
      <c r="I3972" t="str">
        <f t="shared" si="125"/>
        <v>D0532OB1SKU00292</v>
      </c>
      <c r="J3972">
        <v>5</v>
      </c>
    </row>
    <row r="3973" spans="1:10" x14ac:dyDescent="0.3">
      <c r="A3973" t="s">
        <v>5302</v>
      </c>
      <c r="B3973" t="s">
        <v>5285</v>
      </c>
      <c r="C3973" t="str">
        <f t="shared" si="124"/>
        <v>D0532</v>
      </c>
      <c r="D3973">
        <f>VLOOKUP(C3973,Sheet5!F:H,3,)</f>
        <v>20</v>
      </c>
      <c r="E3973" t="s">
        <v>5276</v>
      </c>
      <c r="F3973" t="s">
        <v>4401</v>
      </c>
      <c r="G3973" t="s">
        <v>5286</v>
      </c>
      <c r="H3973" t="s">
        <v>1656</v>
      </c>
      <c r="I3973" t="str">
        <f t="shared" si="125"/>
        <v>D0532OB1SKU00698</v>
      </c>
      <c r="J3973">
        <v>2</v>
      </c>
    </row>
    <row r="3974" spans="1:10" x14ac:dyDescent="0.3">
      <c r="A3974" t="s">
        <v>4938</v>
      </c>
      <c r="B3974" t="s">
        <v>4890</v>
      </c>
      <c r="C3974" t="str">
        <f t="shared" si="124"/>
        <v>D0533</v>
      </c>
      <c r="D3974">
        <f>VLOOKUP(C3974,Sheet5!F:H,3,)</f>
        <v>20</v>
      </c>
      <c r="E3974" t="s">
        <v>4922</v>
      </c>
      <c r="F3974" t="s">
        <v>4923</v>
      </c>
      <c r="G3974" t="s">
        <v>4924</v>
      </c>
      <c r="H3974" t="s">
        <v>11</v>
      </c>
      <c r="I3974" t="str">
        <f t="shared" si="125"/>
        <v>D0533OB1SKU00300</v>
      </c>
      <c r="J3974">
        <v>750</v>
      </c>
    </row>
    <row r="3975" spans="1:10" x14ac:dyDescent="0.3">
      <c r="A3975" t="s">
        <v>4938</v>
      </c>
      <c r="B3975" t="s">
        <v>4890</v>
      </c>
      <c r="C3975" t="str">
        <f t="shared" si="124"/>
        <v>D0533</v>
      </c>
      <c r="D3975">
        <f>VLOOKUP(C3975,Sheet5!F:H,3,)</f>
        <v>20</v>
      </c>
      <c r="E3975" t="s">
        <v>4922</v>
      </c>
      <c r="F3975" t="s">
        <v>4923</v>
      </c>
      <c r="G3975" t="s">
        <v>4924</v>
      </c>
      <c r="H3975" t="s">
        <v>13</v>
      </c>
      <c r="I3975" t="str">
        <f t="shared" si="125"/>
        <v>D0533OB1SKU00269</v>
      </c>
      <c r="J3975">
        <v>5</v>
      </c>
    </row>
    <row r="3976" spans="1:10" x14ac:dyDescent="0.3">
      <c r="A3976" t="s">
        <v>4938</v>
      </c>
      <c r="B3976" t="s">
        <v>4890</v>
      </c>
      <c r="C3976" t="str">
        <f t="shared" si="124"/>
        <v>D0533</v>
      </c>
      <c r="D3976">
        <f>VLOOKUP(C3976,Sheet5!F:H,3,)</f>
        <v>20</v>
      </c>
      <c r="E3976" t="s">
        <v>4922</v>
      </c>
      <c r="F3976" t="s">
        <v>4923</v>
      </c>
      <c r="G3976" t="s">
        <v>4924</v>
      </c>
      <c r="H3976" t="s">
        <v>1877</v>
      </c>
      <c r="I3976" t="str">
        <f t="shared" si="125"/>
        <v>D0533OB1SKU00459</v>
      </c>
      <c r="J3976">
        <v>10</v>
      </c>
    </row>
    <row r="3977" spans="1:10" x14ac:dyDescent="0.3">
      <c r="A3977" t="s">
        <v>4938</v>
      </c>
      <c r="B3977" t="s">
        <v>4890</v>
      </c>
      <c r="C3977" t="str">
        <f t="shared" si="124"/>
        <v>D0533</v>
      </c>
      <c r="D3977">
        <f>VLOOKUP(C3977,Sheet5!F:H,3,)</f>
        <v>20</v>
      </c>
      <c r="E3977" t="s">
        <v>4922</v>
      </c>
      <c r="F3977" t="s">
        <v>4923</v>
      </c>
      <c r="G3977" t="s">
        <v>4924</v>
      </c>
      <c r="H3977" t="s">
        <v>1440</v>
      </c>
      <c r="I3977" t="str">
        <f t="shared" si="125"/>
        <v>D0533OB1SKU00264</v>
      </c>
      <c r="J3977">
        <v>5</v>
      </c>
    </row>
    <row r="3978" spans="1:10" x14ac:dyDescent="0.3">
      <c r="A3978" t="s">
        <v>4938</v>
      </c>
      <c r="B3978" t="s">
        <v>4890</v>
      </c>
      <c r="C3978" t="str">
        <f t="shared" si="124"/>
        <v>D0533</v>
      </c>
      <c r="D3978">
        <f>VLOOKUP(C3978,Sheet5!F:H,3,)</f>
        <v>20</v>
      </c>
      <c r="E3978" t="s">
        <v>4922</v>
      </c>
      <c r="F3978" t="s">
        <v>4923</v>
      </c>
      <c r="G3978" t="s">
        <v>4924</v>
      </c>
      <c r="H3978" t="s">
        <v>14</v>
      </c>
      <c r="I3978" t="str">
        <f t="shared" si="125"/>
        <v>D0533OB1SKU00292</v>
      </c>
      <c r="J3978">
        <v>12</v>
      </c>
    </row>
    <row r="3979" spans="1:10" x14ac:dyDescent="0.3">
      <c r="A3979" t="s">
        <v>4938</v>
      </c>
      <c r="B3979" t="s">
        <v>4890</v>
      </c>
      <c r="C3979" t="str">
        <f t="shared" si="124"/>
        <v>D0533</v>
      </c>
      <c r="D3979">
        <f>VLOOKUP(C3979,Sheet5!F:H,3,)</f>
        <v>20</v>
      </c>
      <c r="E3979" t="s">
        <v>4922</v>
      </c>
      <c r="F3979" t="s">
        <v>4923</v>
      </c>
      <c r="G3979" t="s">
        <v>4924</v>
      </c>
      <c r="H3979" t="s">
        <v>2021</v>
      </c>
      <c r="I3979" t="str">
        <f t="shared" si="125"/>
        <v>D0533OB1SKU00457</v>
      </c>
      <c r="J3979">
        <v>3</v>
      </c>
    </row>
    <row r="3980" spans="1:10" x14ac:dyDescent="0.3">
      <c r="A3980" t="s">
        <v>4938</v>
      </c>
      <c r="B3980" t="s">
        <v>4890</v>
      </c>
      <c r="C3980" t="str">
        <f t="shared" si="124"/>
        <v>D0533</v>
      </c>
      <c r="D3980">
        <f>VLOOKUP(C3980,Sheet5!F:H,3,)</f>
        <v>20</v>
      </c>
      <c r="E3980" t="s">
        <v>4922</v>
      </c>
      <c r="F3980" t="s">
        <v>4923</v>
      </c>
      <c r="G3980" t="s">
        <v>4924</v>
      </c>
      <c r="H3980" t="s">
        <v>1656</v>
      </c>
      <c r="I3980" t="str">
        <f t="shared" si="125"/>
        <v>D0533OB1SKU00698</v>
      </c>
      <c r="J3980">
        <v>10</v>
      </c>
    </row>
    <row r="3981" spans="1:10" x14ac:dyDescent="0.3">
      <c r="A3981" t="s">
        <v>4938</v>
      </c>
      <c r="B3981" t="s">
        <v>4890</v>
      </c>
      <c r="C3981" t="str">
        <f t="shared" si="124"/>
        <v>D0533</v>
      </c>
      <c r="D3981">
        <f>VLOOKUP(C3981,Sheet5!F:H,3,)</f>
        <v>20</v>
      </c>
      <c r="E3981" t="s">
        <v>4922</v>
      </c>
      <c r="F3981" t="s">
        <v>4923</v>
      </c>
      <c r="G3981" t="s">
        <v>4924</v>
      </c>
      <c r="H3981" t="s">
        <v>4271</v>
      </c>
      <c r="I3981" t="str">
        <f t="shared" si="125"/>
        <v>D0533OB1SKU00809</v>
      </c>
      <c r="J3981">
        <v>6</v>
      </c>
    </row>
    <row r="3982" spans="1:10" x14ac:dyDescent="0.3">
      <c r="A3982" t="s">
        <v>4938</v>
      </c>
      <c r="B3982" t="s">
        <v>4890</v>
      </c>
      <c r="C3982" t="str">
        <f t="shared" si="124"/>
        <v>D0533</v>
      </c>
      <c r="D3982">
        <f>VLOOKUP(C3982,Sheet5!F:H,3,)</f>
        <v>20</v>
      </c>
      <c r="E3982" t="s">
        <v>4922</v>
      </c>
      <c r="F3982" t="s">
        <v>4923</v>
      </c>
      <c r="G3982" t="s">
        <v>4924</v>
      </c>
      <c r="H3982" t="s">
        <v>2543</v>
      </c>
      <c r="I3982" t="str">
        <f t="shared" si="125"/>
        <v>D0533OB1SKU00670</v>
      </c>
      <c r="J3982">
        <v>20</v>
      </c>
    </row>
    <row r="3983" spans="1:10" x14ac:dyDescent="0.3">
      <c r="A3983" t="s">
        <v>5071</v>
      </c>
      <c r="B3983" t="s">
        <v>4984</v>
      </c>
      <c r="C3983" t="str">
        <f t="shared" si="124"/>
        <v>D0534</v>
      </c>
      <c r="D3983">
        <f>VLOOKUP(C3983,Sheet5!F:H,3,)</f>
        <v>20</v>
      </c>
      <c r="E3983" t="s">
        <v>5031</v>
      </c>
      <c r="F3983" t="s">
        <v>5032</v>
      </c>
      <c r="G3983" t="s">
        <v>5033</v>
      </c>
      <c r="H3983" t="s">
        <v>11</v>
      </c>
      <c r="I3983" t="str">
        <f t="shared" si="125"/>
        <v>D0534OB1SKU00300</v>
      </c>
      <c r="J3983">
        <v>150</v>
      </c>
    </row>
    <row r="3984" spans="1:10" x14ac:dyDescent="0.3">
      <c r="A3984" t="s">
        <v>5071</v>
      </c>
      <c r="B3984" t="s">
        <v>4984</v>
      </c>
      <c r="C3984" t="str">
        <f t="shared" si="124"/>
        <v>D0534</v>
      </c>
      <c r="D3984">
        <f>VLOOKUP(C3984,Sheet5!F:H,3,)</f>
        <v>20</v>
      </c>
      <c r="E3984" t="s">
        <v>5031</v>
      </c>
      <c r="F3984" t="s">
        <v>5032</v>
      </c>
      <c r="G3984" t="s">
        <v>5033</v>
      </c>
      <c r="H3984" t="s">
        <v>1954</v>
      </c>
      <c r="I3984" t="str">
        <f t="shared" si="125"/>
        <v>D0534OB1SKU00428</v>
      </c>
      <c r="J3984">
        <v>3</v>
      </c>
    </row>
    <row r="3985" spans="1:10" x14ac:dyDescent="0.3">
      <c r="A3985" t="s">
        <v>5071</v>
      </c>
      <c r="B3985" t="s">
        <v>4984</v>
      </c>
      <c r="C3985" t="str">
        <f t="shared" si="124"/>
        <v>D0534</v>
      </c>
      <c r="D3985">
        <f>VLOOKUP(C3985,Sheet5!F:H,3,)</f>
        <v>20</v>
      </c>
      <c r="E3985" t="s">
        <v>5031</v>
      </c>
      <c r="F3985" t="s">
        <v>5032</v>
      </c>
      <c r="G3985" t="s">
        <v>5033</v>
      </c>
      <c r="H3985" t="s">
        <v>14</v>
      </c>
      <c r="I3985" t="str">
        <f t="shared" si="125"/>
        <v>D0534OB1SKU00292</v>
      </c>
      <c r="J3985">
        <v>3</v>
      </c>
    </row>
    <row r="3986" spans="1:10" x14ac:dyDescent="0.3">
      <c r="A3986" t="s">
        <v>5071</v>
      </c>
      <c r="B3986" t="s">
        <v>4984</v>
      </c>
      <c r="C3986" t="str">
        <f t="shared" si="124"/>
        <v>D0534</v>
      </c>
      <c r="D3986">
        <f>VLOOKUP(C3986,Sheet5!F:H,3,)</f>
        <v>20</v>
      </c>
      <c r="E3986" t="s">
        <v>5031</v>
      </c>
      <c r="F3986" t="s">
        <v>5032</v>
      </c>
      <c r="G3986" t="s">
        <v>5033</v>
      </c>
      <c r="H3986" t="s">
        <v>1656</v>
      </c>
      <c r="I3986" t="str">
        <f t="shared" si="125"/>
        <v>D0534OB1SKU00698</v>
      </c>
      <c r="J3986">
        <v>2</v>
      </c>
    </row>
    <row r="3987" spans="1:10" x14ac:dyDescent="0.3">
      <c r="A3987" t="s">
        <v>5071</v>
      </c>
      <c r="B3987" t="s">
        <v>4984</v>
      </c>
      <c r="C3987" t="str">
        <f t="shared" si="124"/>
        <v>D0534</v>
      </c>
      <c r="D3987">
        <f>VLOOKUP(C3987,Sheet5!F:H,3,)</f>
        <v>20</v>
      </c>
      <c r="E3987" t="s">
        <v>5031</v>
      </c>
      <c r="F3987" t="s">
        <v>5032</v>
      </c>
      <c r="G3987" t="s">
        <v>5033</v>
      </c>
      <c r="H3987" t="s">
        <v>4271</v>
      </c>
      <c r="I3987" t="str">
        <f t="shared" si="125"/>
        <v>D0534OB1SKU00809</v>
      </c>
      <c r="J3987">
        <v>1</v>
      </c>
    </row>
    <row r="3988" spans="1:10" x14ac:dyDescent="0.3">
      <c r="A3988" t="s">
        <v>5071</v>
      </c>
      <c r="B3988" t="s">
        <v>4984</v>
      </c>
      <c r="C3988" t="str">
        <f t="shared" si="124"/>
        <v>D0534</v>
      </c>
      <c r="D3988">
        <f>VLOOKUP(C3988,Sheet5!F:H,3,)</f>
        <v>20</v>
      </c>
      <c r="E3988" t="s">
        <v>5031</v>
      </c>
      <c r="F3988" t="s">
        <v>5032</v>
      </c>
      <c r="G3988" t="s">
        <v>5033</v>
      </c>
      <c r="H3988" t="s">
        <v>15</v>
      </c>
      <c r="I3988" t="str">
        <f t="shared" si="125"/>
        <v>D0534OB1SKU00535</v>
      </c>
      <c r="J3988">
        <v>1</v>
      </c>
    </row>
    <row r="3989" spans="1:10" x14ac:dyDescent="0.3">
      <c r="A3989" t="s">
        <v>5302</v>
      </c>
      <c r="B3989" t="s">
        <v>5210</v>
      </c>
      <c r="C3989" t="str">
        <f t="shared" si="124"/>
        <v>D0536</v>
      </c>
      <c r="D3989">
        <f>VLOOKUP(C3989,Sheet5!F:H,3,)</f>
        <v>21</v>
      </c>
      <c r="E3989" t="s">
        <v>5211</v>
      </c>
      <c r="F3989" t="s">
        <v>4503</v>
      </c>
      <c r="G3989" t="s">
        <v>5213</v>
      </c>
      <c r="H3989" t="s">
        <v>11</v>
      </c>
      <c r="I3989" t="str">
        <f t="shared" si="125"/>
        <v>D0536OB1SKU00300</v>
      </c>
      <c r="J3989">
        <v>233.33</v>
      </c>
    </row>
    <row r="3990" spans="1:10" x14ac:dyDescent="0.3">
      <c r="A3990" t="s">
        <v>5302</v>
      </c>
      <c r="B3990" t="s">
        <v>5210</v>
      </c>
      <c r="C3990" t="str">
        <f t="shared" si="124"/>
        <v>D0536</v>
      </c>
      <c r="D3990">
        <f>VLOOKUP(C3990,Sheet5!F:H,3,)</f>
        <v>21</v>
      </c>
      <c r="E3990" t="s">
        <v>5211</v>
      </c>
      <c r="F3990" t="s">
        <v>4503</v>
      </c>
      <c r="G3990" t="s">
        <v>5213</v>
      </c>
      <c r="H3990" t="s">
        <v>12</v>
      </c>
      <c r="I3990" t="str">
        <f t="shared" si="125"/>
        <v>D0536OB1SKU00296</v>
      </c>
      <c r="J3990">
        <v>1.66</v>
      </c>
    </row>
    <row r="3991" spans="1:10" x14ac:dyDescent="0.3">
      <c r="A3991" t="s">
        <v>5302</v>
      </c>
      <c r="B3991" t="s">
        <v>5210</v>
      </c>
      <c r="C3991" t="str">
        <f t="shared" si="124"/>
        <v>D0536</v>
      </c>
      <c r="D3991">
        <f>VLOOKUP(C3991,Sheet5!F:H,3,)</f>
        <v>21</v>
      </c>
      <c r="E3991" t="s">
        <v>5211</v>
      </c>
      <c r="F3991" t="s">
        <v>4503</v>
      </c>
      <c r="G3991" t="s">
        <v>5213</v>
      </c>
      <c r="H3991" t="s">
        <v>13</v>
      </c>
      <c r="I3991" t="str">
        <f t="shared" si="125"/>
        <v>D0536OB1SKU00269</v>
      </c>
      <c r="J3991">
        <v>3.33</v>
      </c>
    </row>
    <row r="3992" spans="1:10" x14ac:dyDescent="0.3">
      <c r="A3992" t="s">
        <v>5302</v>
      </c>
      <c r="B3992" t="s">
        <v>5210</v>
      </c>
      <c r="C3992" t="str">
        <f t="shared" si="124"/>
        <v>D0536</v>
      </c>
      <c r="D3992">
        <f>VLOOKUP(C3992,Sheet5!F:H,3,)</f>
        <v>21</v>
      </c>
      <c r="E3992" t="s">
        <v>5211</v>
      </c>
      <c r="F3992" t="s">
        <v>4503</v>
      </c>
      <c r="G3992" t="s">
        <v>5213</v>
      </c>
      <c r="H3992" t="s">
        <v>1682</v>
      </c>
      <c r="I3992" t="str">
        <f t="shared" si="125"/>
        <v>D0536OB1SKU00695</v>
      </c>
      <c r="J3992">
        <v>8.33</v>
      </c>
    </row>
    <row r="3993" spans="1:10" x14ac:dyDescent="0.3">
      <c r="A3993" t="s">
        <v>5302</v>
      </c>
      <c r="B3993" t="s">
        <v>5210</v>
      </c>
      <c r="C3993" t="str">
        <f t="shared" si="124"/>
        <v>D0536</v>
      </c>
      <c r="D3993">
        <f>VLOOKUP(C3993,Sheet5!F:H,3,)</f>
        <v>21</v>
      </c>
      <c r="E3993" t="s">
        <v>5211</v>
      </c>
      <c r="F3993" t="s">
        <v>4503</v>
      </c>
      <c r="G3993" t="s">
        <v>5213</v>
      </c>
      <c r="H3993" t="s">
        <v>1440</v>
      </c>
      <c r="I3993" t="str">
        <f t="shared" si="125"/>
        <v>D0536OB1SKU00264</v>
      </c>
      <c r="J3993">
        <v>3.33</v>
      </c>
    </row>
    <row r="3994" spans="1:10" x14ac:dyDescent="0.3">
      <c r="A3994" t="s">
        <v>5302</v>
      </c>
      <c r="B3994" t="s">
        <v>5210</v>
      </c>
      <c r="C3994" t="str">
        <f t="shared" si="124"/>
        <v>D0536</v>
      </c>
      <c r="D3994">
        <f>VLOOKUP(C3994,Sheet5!F:H,3,)</f>
        <v>21</v>
      </c>
      <c r="E3994" t="s">
        <v>5211</v>
      </c>
      <c r="F3994" t="s">
        <v>4503</v>
      </c>
      <c r="G3994" t="s">
        <v>5213</v>
      </c>
      <c r="H3994" t="s">
        <v>14</v>
      </c>
      <c r="I3994" t="str">
        <f t="shared" si="125"/>
        <v>D0536OB1SKU00292</v>
      </c>
      <c r="J3994">
        <v>8.33</v>
      </c>
    </row>
    <row r="3995" spans="1:10" x14ac:dyDescent="0.3">
      <c r="A3995" t="s">
        <v>5302</v>
      </c>
      <c r="B3995" t="s">
        <v>5210</v>
      </c>
      <c r="C3995" t="str">
        <f t="shared" si="124"/>
        <v>D0536</v>
      </c>
      <c r="D3995">
        <f>VLOOKUP(C3995,Sheet5!F:H,3,)</f>
        <v>21</v>
      </c>
      <c r="E3995" t="s">
        <v>5211</v>
      </c>
      <c r="F3995" t="s">
        <v>4503</v>
      </c>
      <c r="G3995" t="s">
        <v>5213</v>
      </c>
      <c r="H3995" t="s">
        <v>1656</v>
      </c>
      <c r="I3995" t="str">
        <f t="shared" si="125"/>
        <v>D0536OB1SKU00698</v>
      </c>
      <c r="J3995">
        <v>8.41</v>
      </c>
    </row>
    <row r="3996" spans="1:10" x14ac:dyDescent="0.3">
      <c r="A3996" t="s">
        <v>5302</v>
      </c>
      <c r="B3996" t="s">
        <v>5210</v>
      </c>
      <c r="C3996" t="str">
        <f t="shared" si="124"/>
        <v>D0536</v>
      </c>
      <c r="D3996">
        <f>VLOOKUP(C3996,Sheet5!F:H,3,)</f>
        <v>21</v>
      </c>
      <c r="E3996" t="s">
        <v>5211</v>
      </c>
      <c r="F3996" t="s">
        <v>4503</v>
      </c>
      <c r="G3996" t="s">
        <v>5213</v>
      </c>
      <c r="H3996" t="s">
        <v>16</v>
      </c>
      <c r="I3996" t="str">
        <f t="shared" si="125"/>
        <v>D0536OB1SKU00530</v>
      </c>
      <c r="J3996">
        <v>1.66</v>
      </c>
    </row>
    <row r="3997" spans="1:10" x14ac:dyDescent="0.3">
      <c r="A3997" t="s">
        <v>5302</v>
      </c>
      <c r="B3997" t="s">
        <v>5210</v>
      </c>
      <c r="C3997" t="str">
        <f t="shared" si="124"/>
        <v>D0536</v>
      </c>
      <c r="D3997">
        <f>VLOOKUP(C3997,Sheet5!F:H,3,)</f>
        <v>21</v>
      </c>
      <c r="E3997" t="s">
        <v>5211</v>
      </c>
      <c r="F3997" t="s">
        <v>4503</v>
      </c>
      <c r="G3997" t="s">
        <v>5213</v>
      </c>
      <c r="H3997" t="s">
        <v>2543</v>
      </c>
      <c r="I3997" t="str">
        <f t="shared" si="125"/>
        <v>D0536OB1SKU00670</v>
      </c>
      <c r="J3997">
        <v>8.33</v>
      </c>
    </row>
    <row r="3998" spans="1:10" x14ac:dyDescent="0.3">
      <c r="A3998" t="s">
        <v>5302</v>
      </c>
      <c r="B3998" t="s">
        <v>5210</v>
      </c>
      <c r="C3998" t="str">
        <f t="shared" si="124"/>
        <v>D0536</v>
      </c>
      <c r="D3998">
        <f>VLOOKUP(C3998,Sheet5!F:H,3,)</f>
        <v>21</v>
      </c>
      <c r="E3998" t="s">
        <v>5211</v>
      </c>
      <c r="F3998" t="s">
        <v>4503</v>
      </c>
      <c r="G3998" t="s">
        <v>5213</v>
      </c>
      <c r="H3998" t="s">
        <v>15</v>
      </c>
      <c r="I3998" t="str">
        <f t="shared" si="125"/>
        <v>D0536OB1SKU00535</v>
      </c>
      <c r="J3998">
        <v>1.66</v>
      </c>
    </row>
    <row r="3999" spans="1:10" x14ac:dyDescent="0.3">
      <c r="A3999" t="s">
        <v>5302</v>
      </c>
      <c r="B3999" t="s">
        <v>5210</v>
      </c>
      <c r="C3999" t="str">
        <f t="shared" si="124"/>
        <v>D0536</v>
      </c>
      <c r="D3999">
        <f>VLOOKUP(C3999,Sheet5!F:H,3,)</f>
        <v>21</v>
      </c>
      <c r="E3999" t="s">
        <v>5211</v>
      </c>
      <c r="F3999" t="s">
        <v>4503</v>
      </c>
      <c r="G3999" t="s">
        <v>5213</v>
      </c>
      <c r="H3999" t="s">
        <v>4271</v>
      </c>
      <c r="I3999" t="str">
        <f t="shared" si="125"/>
        <v>D0536OB1SKU00809</v>
      </c>
      <c r="J3999">
        <v>3.33</v>
      </c>
    </row>
    <row r="4000" spans="1:10" x14ac:dyDescent="0.3">
      <c r="A4000" t="s">
        <v>5302</v>
      </c>
      <c r="B4000" t="s">
        <v>5210</v>
      </c>
      <c r="C4000" t="str">
        <f t="shared" si="124"/>
        <v>D0536</v>
      </c>
      <c r="D4000">
        <f>VLOOKUP(C4000,Sheet5!F:H,3,)</f>
        <v>21</v>
      </c>
      <c r="E4000" t="s">
        <v>5221</v>
      </c>
      <c r="F4000" t="s">
        <v>5222</v>
      </c>
      <c r="G4000" t="s">
        <v>5223</v>
      </c>
      <c r="H4000" t="s">
        <v>1954</v>
      </c>
      <c r="I4000" t="str">
        <f t="shared" si="125"/>
        <v>D0536OB1SKU00428</v>
      </c>
      <c r="J4000">
        <v>16.66</v>
      </c>
    </row>
    <row r="4001" spans="1:10" x14ac:dyDescent="0.3">
      <c r="A4001" t="s">
        <v>5302</v>
      </c>
      <c r="B4001" t="s">
        <v>5210</v>
      </c>
      <c r="C4001" t="str">
        <f t="shared" si="124"/>
        <v>D0536</v>
      </c>
      <c r="D4001">
        <f>VLOOKUP(C4001,Sheet5!F:H,3,)</f>
        <v>21</v>
      </c>
      <c r="E4001" t="s">
        <v>5221</v>
      </c>
      <c r="F4001" t="s">
        <v>5222</v>
      </c>
      <c r="G4001" t="s">
        <v>5223</v>
      </c>
      <c r="H4001" t="s">
        <v>1877</v>
      </c>
      <c r="I4001" t="str">
        <f t="shared" si="125"/>
        <v>D0536OB1SKU00459</v>
      </c>
      <c r="J4001">
        <v>3.33</v>
      </c>
    </row>
    <row r="4002" spans="1:10" x14ac:dyDescent="0.3">
      <c r="A4002" t="s">
        <v>5302</v>
      </c>
      <c r="B4002" t="s">
        <v>5210</v>
      </c>
      <c r="C4002" t="str">
        <f t="shared" si="124"/>
        <v>D0536</v>
      </c>
      <c r="D4002">
        <f>VLOOKUP(C4002,Sheet5!F:H,3,)</f>
        <v>21</v>
      </c>
      <c r="E4002" t="s">
        <v>5221</v>
      </c>
      <c r="F4002" t="s">
        <v>5222</v>
      </c>
      <c r="G4002" t="s">
        <v>5223</v>
      </c>
      <c r="H4002" t="s">
        <v>1995</v>
      </c>
      <c r="I4002" t="str">
        <f t="shared" si="125"/>
        <v>D0536OB1SKU00434</v>
      </c>
      <c r="J4002">
        <v>16.66</v>
      </c>
    </row>
    <row r="4003" spans="1:10" x14ac:dyDescent="0.3">
      <c r="A4003" t="s">
        <v>5302</v>
      </c>
      <c r="B4003" t="s">
        <v>5210</v>
      </c>
      <c r="C4003" t="str">
        <f t="shared" si="124"/>
        <v>D0536</v>
      </c>
      <c r="D4003">
        <f>VLOOKUP(C4003,Sheet5!F:H,3,)</f>
        <v>21</v>
      </c>
      <c r="E4003" t="s">
        <v>5221</v>
      </c>
      <c r="F4003" t="s">
        <v>5222</v>
      </c>
      <c r="G4003" t="s">
        <v>5223</v>
      </c>
      <c r="H4003" t="s">
        <v>2503</v>
      </c>
      <c r="I4003" t="str">
        <f t="shared" si="125"/>
        <v>D0536OB1SKU00723</v>
      </c>
      <c r="J4003">
        <v>8.33</v>
      </c>
    </row>
    <row r="4004" spans="1:10" x14ac:dyDescent="0.3">
      <c r="A4004" t="s">
        <v>5302</v>
      </c>
      <c r="B4004" t="s">
        <v>5210</v>
      </c>
      <c r="C4004" t="str">
        <f t="shared" si="124"/>
        <v>D0536</v>
      </c>
      <c r="D4004">
        <f>VLOOKUP(C4004,Sheet5!F:H,3,)</f>
        <v>21</v>
      </c>
      <c r="E4004" t="s">
        <v>5221</v>
      </c>
      <c r="F4004" t="s">
        <v>5222</v>
      </c>
      <c r="G4004" t="s">
        <v>5223</v>
      </c>
      <c r="H4004" t="s">
        <v>4192</v>
      </c>
      <c r="I4004" t="str">
        <f t="shared" si="125"/>
        <v>D0536OB1SKU00739</v>
      </c>
      <c r="J4004">
        <v>3.33</v>
      </c>
    </row>
    <row r="4005" spans="1:10" x14ac:dyDescent="0.3">
      <c r="A4005" t="s">
        <v>5302</v>
      </c>
      <c r="B4005" t="s">
        <v>5210</v>
      </c>
      <c r="C4005" t="str">
        <f t="shared" si="124"/>
        <v>D0536</v>
      </c>
      <c r="D4005">
        <f>VLOOKUP(C4005,Sheet5!F:H,3,)</f>
        <v>21</v>
      </c>
      <c r="E4005" t="s">
        <v>5221</v>
      </c>
      <c r="F4005" t="s">
        <v>5222</v>
      </c>
      <c r="G4005" t="s">
        <v>5223</v>
      </c>
      <c r="H4005" t="s">
        <v>2024</v>
      </c>
      <c r="I4005" t="str">
        <f t="shared" si="125"/>
        <v>D0536OB1SKU00547</v>
      </c>
      <c r="J4005">
        <v>1.66</v>
      </c>
    </row>
    <row r="4006" spans="1:10" x14ac:dyDescent="0.3">
      <c r="A4006" t="s">
        <v>5302</v>
      </c>
      <c r="B4006" t="s">
        <v>5210</v>
      </c>
      <c r="C4006" t="str">
        <f t="shared" si="124"/>
        <v>D0536</v>
      </c>
      <c r="D4006">
        <f>VLOOKUP(C4006,Sheet5!F:H,3,)</f>
        <v>21</v>
      </c>
      <c r="E4006" t="s">
        <v>5221</v>
      </c>
      <c r="F4006" t="s">
        <v>4503</v>
      </c>
      <c r="G4006" t="s">
        <v>5215</v>
      </c>
      <c r="H4006" t="s">
        <v>2021</v>
      </c>
      <c r="I4006" t="str">
        <f t="shared" si="125"/>
        <v>D0536OB1SKU00457</v>
      </c>
      <c r="J4006">
        <v>3.33</v>
      </c>
    </row>
    <row r="4007" spans="1:10" x14ac:dyDescent="0.3">
      <c r="A4007" t="s">
        <v>5302</v>
      </c>
      <c r="B4007" t="s">
        <v>5216</v>
      </c>
      <c r="C4007" t="str">
        <f t="shared" si="124"/>
        <v>D0536</v>
      </c>
      <c r="D4007">
        <f>VLOOKUP(C4007,Sheet5!F:H,3,)</f>
        <v>21</v>
      </c>
      <c r="E4007" t="s">
        <v>5217</v>
      </c>
      <c r="F4007" t="s">
        <v>4503</v>
      </c>
      <c r="G4007" t="s">
        <v>5213</v>
      </c>
      <c r="H4007" t="s">
        <v>11</v>
      </c>
      <c r="I4007" t="str">
        <f t="shared" si="125"/>
        <v>D0536OB2SKU00300</v>
      </c>
      <c r="J4007">
        <v>233.33</v>
      </c>
    </row>
    <row r="4008" spans="1:10" x14ac:dyDescent="0.3">
      <c r="A4008" t="s">
        <v>5302</v>
      </c>
      <c r="B4008" t="s">
        <v>5216</v>
      </c>
      <c r="C4008" t="str">
        <f t="shared" si="124"/>
        <v>D0536</v>
      </c>
      <c r="D4008">
        <f>VLOOKUP(C4008,Sheet5!F:H,3,)</f>
        <v>21</v>
      </c>
      <c r="E4008" t="s">
        <v>5217</v>
      </c>
      <c r="F4008" t="s">
        <v>4503</v>
      </c>
      <c r="G4008" t="s">
        <v>5213</v>
      </c>
      <c r="H4008" t="s">
        <v>12</v>
      </c>
      <c r="I4008" t="str">
        <f t="shared" si="125"/>
        <v>D0536OB2SKU00296</v>
      </c>
      <c r="J4008">
        <v>1.66</v>
      </c>
    </row>
    <row r="4009" spans="1:10" x14ac:dyDescent="0.3">
      <c r="A4009" t="s">
        <v>5302</v>
      </c>
      <c r="B4009" t="s">
        <v>5216</v>
      </c>
      <c r="C4009" t="str">
        <f t="shared" si="124"/>
        <v>D0536</v>
      </c>
      <c r="D4009">
        <f>VLOOKUP(C4009,Sheet5!F:H,3,)</f>
        <v>21</v>
      </c>
      <c r="E4009" t="s">
        <v>5217</v>
      </c>
      <c r="F4009" t="s">
        <v>4503</v>
      </c>
      <c r="G4009" t="s">
        <v>5213</v>
      </c>
      <c r="H4009" t="s">
        <v>13</v>
      </c>
      <c r="I4009" t="str">
        <f t="shared" si="125"/>
        <v>D0536OB2SKU00269</v>
      </c>
      <c r="J4009">
        <v>3.33</v>
      </c>
    </row>
    <row r="4010" spans="1:10" x14ac:dyDescent="0.3">
      <c r="A4010" t="s">
        <v>5302</v>
      </c>
      <c r="B4010" t="s">
        <v>5216</v>
      </c>
      <c r="C4010" t="str">
        <f t="shared" si="124"/>
        <v>D0536</v>
      </c>
      <c r="D4010">
        <f>VLOOKUP(C4010,Sheet5!F:H,3,)</f>
        <v>21</v>
      </c>
      <c r="E4010" t="s">
        <v>5217</v>
      </c>
      <c r="F4010" t="s">
        <v>4503</v>
      </c>
      <c r="G4010" t="s">
        <v>5213</v>
      </c>
      <c r="H4010" t="s">
        <v>1682</v>
      </c>
      <c r="I4010" t="str">
        <f t="shared" si="125"/>
        <v>D0536OB2SKU00695</v>
      </c>
      <c r="J4010">
        <v>8.33</v>
      </c>
    </row>
    <row r="4011" spans="1:10" x14ac:dyDescent="0.3">
      <c r="A4011" t="s">
        <v>5302</v>
      </c>
      <c r="B4011" t="s">
        <v>5216</v>
      </c>
      <c r="C4011" t="str">
        <f t="shared" si="124"/>
        <v>D0536</v>
      </c>
      <c r="D4011">
        <f>VLOOKUP(C4011,Sheet5!F:H,3,)</f>
        <v>21</v>
      </c>
      <c r="E4011" t="s">
        <v>5217</v>
      </c>
      <c r="F4011" t="s">
        <v>4503</v>
      </c>
      <c r="G4011" t="s">
        <v>5213</v>
      </c>
      <c r="H4011" t="s">
        <v>1440</v>
      </c>
      <c r="I4011" t="str">
        <f t="shared" si="125"/>
        <v>D0536OB2SKU00264</v>
      </c>
      <c r="J4011">
        <v>3.33</v>
      </c>
    </row>
    <row r="4012" spans="1:10" x14ac:dyDescent="0.3">
      <c r="A4012" t="s">
        <v>5302</v>
      </c>
      <c r="B4012" t="s">
        <v>5216</v>
      </c>
      <c r="C4012" t="str">
        <f t="shared" si="124"/>
        <v>D0536</v>
      </c>
      <c r="D4012">
        <f>VLOOKUP(C4012,Sheet5!F:H,3,)</f>
        <v>21</v>
      </c>
      <c r="E4012" t="s">
        <v>5217</v>
      </c>
      <c r="F4012" t="s">
        <v>4503</v>
      </c>
      <c r="G4012" t="s">
        <v>5213</v>
      </c>
      <c r="H4012" t="s">
        <v>14</v>
      </c>
      <c r="I4012" t="str">
        <f t="shared" si="125"/>
        <v>D0536OB2SKU00292</v>
      </c>
      <c r="J4012">
        <v>8.33</v>
      </c>
    </row>
    <row r="4013" spans="1:10" x14ac:dyDescent="0.3">
      <c r="A4013" t="s">
        <v>5302</v>
      </c>
      <c r="B4013" t="s">
        <v>5216</v>
      </c>
      <c r="C4013" t="str">
        <f t="shared" si="124"/>
        <v>D0536</v>
      </c>
      <c r="D4013">
        <f>VLOOKUP(C4013,Sheet5!F:H,3,)</f>
        <v>21</v>
      </c>
      <c r="E4013" t="s">
        <v>5217</v>
      </c>
      <c r="F4013" t="s">
        <v>4503</v>
      </c>
      <c r="G4013" t="s">
        <v>5213</v>
      </c>
      <c r="H4013" t="s">
        <v>1656</v>
      </c>
      <c r="I4013" t="str">
        <f t="shared" si="125"/>
        <v>D0536OB2SKU00698</v>
      </c>
      <c r="J4013">
        <v>8.41</v>
      </c>
    </row>
    <row r="4014" spans="1:10" x14ac:dyDescent="0.3">
      <c r="A4014" t="s">
        <v>5302</v>
      </c>
      <c r="B4014" t="s">
        <v>5216</v>
      </c>
      <c r="C4014" t="str">
        <f t="shared" si="124"/>
        <v>D0536</v>
      </c>
      <c r="D4014">
        <f>VLOOKUP(C4014,Sheet5!F:H,3,)</f>
        <v>21</v>
      </c>
      <c r="E4014" t="s">
        <v>5217</v>
      </c>
      <c r="F4014" t="s">
        <v>4503</v>
      </c>
      <c r="G4014" t="s">
        <v>5213</v>
      </c>
      <c r="H4014" t="s">
        <v>16</v>
      </c>
      <c r="I4014" t="str">
        <f t="shared" si="125"/>
        <v>D0536OB2SKU00530</v>
      </c>
      <c r="J4014">
        <v>1.66</v>
      </c>
    </row>
    <row r="4015" spans="1:10" x14ac:dyDescent="0.3">
      <c r="A4015" t="s">
        <v>5302</v>
      </c>
      <c r="B4015" t="s">
        <v>5216</v>
      </c>
      <c r="C4015" t="str">
        <f t="shared" si="124"/>
        <v>D0536</v>
      </c>
      <c r="D4015">
        <f>VLOOKUP(C4015,Sheet5!F:H,3,)</f>
        <v>21</v>
      </c>
      <c r="E4015" t="s">
        <v>5217</v>
      </c>
      <c r="F4015" t="s">
        <v>4503</v>
      </c>
      <c r="G4015" t="s">
        <v>5213</v>
      </c>
      <c r="H4015" t="s">
        <v>2543</v>
      </c>
      <c r="I4015" t="str">
        <f t="shared" si="125"/>
        <v>D0536OB2SKU00670</v>
      </c>
      <c r="J4015">
        <v>8.33</v>
      </c>
    </row>
    <row r="4016" spans="1:10" x14ac:dyDescent="0.3">
      <c r="A4016" t="s">
        <v>5302</v>
      </c>
      <c r="B4016" t="s">
        <v>5216</v>
      </c>
      <c r="C4016" t="str">
        <f t="shared" si="124"/>
        <v>D0536</v>
      </c>
      <c r="D4016">
        <f>VLOOKUP(C4016,Sheet5!F:H,3,)</f>
        <v>21</v>
      </c>
      <c r="E4016" t="s">
        <v>5217</v>
      </c>
      <c r="F4016" t="s">
        <v>4503</v>
      </c>
      <c r="G4016" t="s">
        <v>5213</v>
      </c>
      <c r="H4016" t="s">
        <v>15</v>
      </c>
      <c r="I4016" t="str">
        <f t="shared" si="125"/>
        <v>D0536OB2SKU00535</v>
      </c>
      <c r="J4016">
        <v>1.66</v>
      </c>
    </row>
    <row r="4017" spans="1:10" x14ac:dyDescent="0.3">
      <c r="A4017" t="s">
        <v>5302</v>
      </c>
      <c r="B4017" t="s">
        <v>5216</v>
      </c>
      <c r="C4017" t="str">
        <f t="shared" si="124"/>
        <v>D0536</v>
      </c>
      <c r="D4017">
        <f>VLOOKUP(C4017,Sheet5!F:H,3,)</f>
        <v>21</v>
      </c>
      <c r="E4017" t="s">
        <v>5217</v>
      </c>
      <c r="F4017" t="s">
        <v>4503</v>
      </c>
      <c r="G4017" t="s">
        <v>5213</v>
      </c>
      <c r="H4017" t="s">
        <v>4271</v>
      </c>
      <c r="I4017" t="str">
        <f t="shared" si="125"/>
        <v>D0536OB2SKU00809</v>
      </c>
      <c r="J4017">
        <v>3.33</v>
      </c>
    </row>
    <row r="4018" spans="1:10" x14ac:dyDescent="0.3">
      <c r="A4018" t="s">
        <v>5302</v>
      </c>
      <c r="B4018" t="s">
        <v>5216</v>
      </c>
      <c r="C4018" t="str">
        <f t="shared" si="124"/>
        <v>D0536</v>
      </c>
      <c r="D4018">
        <f>VLOOKUP(C4018,Sheet5!F:H,3,)</f>
        <v>21</v>
      </c>
      <c r="E4018" t="s">
        <v>5217</v>
      </c>
      <c r="F4018" t="s">
        <v>5222</v>
      </c>
      <c r="G4018" t="s">
        <v>5223</v>
      </c>
      <c r="H4018" t="s">
        <v>1954</v>
      </c>
      <c r="I4018" t="str">
        <f t="shared" si="125"/>
        <v>D0536OB2SKU00428</v>
      </c>
      <c r="J4018">
        <v>16.66</v>
      </c>
    </row>
    <row r="4019" spans="1:10" x14ac:dyDescent="0.3">
      <c r="A4019" t="s">
        <v>5302</v>
      </c>
      <c r="B4019" t="s">
        <v>5216</v>
      </c>
      <c r="C4019" t="str">
        <f t="shared" si="124"/>
        <v>D0536</v>
      </c>
      <c r="D4019">
        <f>VLOOKUP(C4019,Sheet5!F:H,3,)</f>
        <v>21</v>
      </c>
      <c r="E4019" t="s">
        <v>5217</v>
      </c>
      <c r="F4019" t="s">
        <v>5222</v>
      </c>
      <c r="G4019" t="s">
        <v>5223</v>
      </c>
      <c r="H4019" t="s">
        <v>1877</v>
      </c>
      <c r="I4019" t="str">
        <f t="shared" si="125"/>
        <v>D0536OB2SKU00459</v>
      </c>
      <c r="J4019">
        <v>3.33</v>
      </c>
    </row>
    <row r="4020" spans="1:10" x14ac:dyDescent="0.3">
      <c r="A4020" t="s">
        <v>5302</v>
      </c>
      <c r="B4020" t="s">
        <v>5216</v>
      </c>
      <c r="C4020" t="str">
        <f t="shared" si="124"/>
        <v>D0536</v>
      </c>
      <c r="D4020">
        <f>VLOOKUP(C4020,Sheet5!F:H,3,)</f>
        <v>21</v>
      </c>
      <c r="E4020" t="s">
        <v>5217</v>
      </c>
      <c r="F4020" t="s">
        <v>5222</v>
      </c>
      <c r="G4020" t="s">
        <v>5223</v>
      </c>
      <c r="H4020" t="s">
        <v>1995</v>
      </c>
      <c r="I4020" t="str">
        <f t="shared" si="125"/>
        <v>D0536OB2SKU00434</v>
      </c>
      <c r="J4020">
        <v>16.66</v>
      </c>
    </row>
    <row r="4021" spans="1:10" x14ac:dyDescent="0.3">
      <c r="A4021" t="s">
        <v>5302</v>
      </c>
      <c r="B4021" t="s">
        <v>5216</v>
      </c>
      <c r="C4021" t="str">
        <f t="shared" si="124"/>
        <v>D0536</v>
      </c>
      <c r="D4021">
        <f>VLOOKUP(C4021,Sheet5!F:H,3,)</f>
        <v>21</v>
      </c>
      <c r="E4021" t="s">
        <v>5217</v>
      </c>
      <c r="F4021" t="s">
        <v>5222</v>
      </c>
      <c r="G4021" t="s">
        <v>5223</v>
      </c>
      <c r="H4021" t="s">
        <v>2503</v>
      </c>
      <c r="I4021" t="str">
        <f t="shared" si="125"/>
        <v>D0536OB2SKU00723</v>
      </c>
      <c r="J4021">
        <v>8.33</v>
      </c>
    </row>
    <row r="4022" spans="1:10" x14ac:dyDescent="0.3">
      <c r="A4022" t="s">
        <v>5302</v>
      </c>
      <c r="B4022" t="s">
        <v>5216</v>
      </c>
      <c r="C4022" t="str">
        <f t="shared" si="124"/>
        <v>D0536</v>
      </c>
      <c r="D4022">
        <f>VLOOKUP(C4022,Sheet5!F:H,3,)</f>
        <v>21</v>
      </c>
      <c r="E4022" t="s">
        <v>5217</v>
      </c>
      <c r="F4022" t="s">
        <v>5222</v>
      </c>
      <c r="G4022" t="s">
        <v>5223</v>
      </c>
      <c r="H4022" t="s">
        <v>4192</v>
      </c>
      <c r="I4022" t="str">
        <f t="shared" si="125"/>
        <v>D0536OB2SKU00739</v>
      </c>
      <c r="J4022">
        <v>3.33</v>
      </c>
    </row>
    <row r="4023" spans="1:10" x14ac:dyDescent="0.3">
      <c r="A4023" t="s">
        <v>5302</v>
      </c>
      <c r="B4023" t="s">
        <v>5216</v>
      </c>
      <c r="C4023" t="str">
        <f t="shared" si="124"/>
        <v>D0536</v>
      </c>
      <c r="D4023">
        <f>VLOOKUP(C4023,Sheet5!F:H,3,)</f>
        <v>21</v>
      </c>
      <c r="E4023" t="s">
        <v>5217</v>
      </c>
      <c r="F4023" t="s">
        <v>5222</v>
      </c>
      <c r="G4023" t="s">
        <v>5223</v>
      </c>
      <c r="H4023" t="s">
        <v>2024</v>
      </c>
      <c r="I4023" t="str">
        <f t="shared" si="125"/>
        <v>D0536OB2SKU00547</v>
      </c>
      <c r="J4023">
        <v>1.66</v>
      </c>
    </row>
    <row r="4024" spans="1:10" x14ac:dyDescent="0.3">
      <c r="A4024" t="s">
        <v>5302</v>
      </c>
      <c r="B4024" t="s">
        <v>5216</v>
      </c>
      <c r="C4024" t="str">
        <f t="shared" si="124"/>
        <v>D0536</v>
      </c>
      <c r="D4024">
        <f>VLOOKUP(C4024,Sheet5!F:H,3,)</f>
        <v>21</v>
      </c>
      <c r="E4024" t="s">
        <v>5217</v>
      </c>
      <c r="F4024" t="s">
        <v>4503</v>
      </c>
      <c r="G4024" t="s">
        <v>5215</v>
      </c>
      <c r="H4024" t="s">
        <v>2021</v>
      </c>
      <c r="I4024" t="str">
        <f t="shared" si="125"/>
        <v>D0536OB2SKU00457</v>
      </c>
      <c r="J4024">
        <v>3.33</v>
      </c>
    </row>
    <row r="4025" spans="1:10" x14ac:dyDescent="0.3">
      <c r="A4025" t="s">
        <v>5302</v>
      </c>
      <c r="B4025" t="s">
        <v>5218</v>
      </c>
      <c r="C4025" t="str">
        <f t="shared" si="124"/>
        <v>D0536</v>
      </c>
      <c r="D4025">
        <f>VLOOKUP(C4025,Sheet5!F:H,3,)</f>
        <v>21</v>
      </c>
      <c r="E4025" t="s">
        <v>5219</v>
      </c>
      <c r="F4025" t="s">
        <v>4503</v>
      </c>
      <c r="G4025" t="s">
        <v>5213</v>
      </c>
      <c r="H4025" t="s">
        <v>11</v>
      </c>
      <c r="I4025" t="str">
        <f t="shared" si="125"/>
        <v>D0536OB3SKU00300</v>
      </c>
      <c r="J4025">
        <v>233.33</v>
      </c>
    </row>
    <row r="4026" spans="1:10" x14ac:dyDescent="0.3">
      <c r="A4026" t="s">
        <v>5302</v>
      </c>
      <c r="B4026" t="s">
        <v>5218</v>
      </c>
      <c r="C4026" t="str">
        <f t="shared" si="124"/>
        <v>D0536</v>
      </c>
      <c r="D4026">
        <f>VLOOKUP(C4026,Sheet5!F:H,3,)</f>
        <v>21</v>
      </c>
      <c r="E4026" t="s">
        <v>5219</v>
      </c>
      <c r="F4026" t="s">
        <v>4503</v>
      </c>
      <c r="G4026" t="s">
        <v>5213</v>
      </c>
      <c r="H4026" t="s">
        <v>12</v>
      </c>
      <c r="I4026" t="str">
        <f t="shared" si="125"/>
        <v>D0536OB3SKU00296</v>
      </c>
      <c r="J4026">
        <v>1.66</v>
      </c>
    </row>
    <row r="4027" spans="1:10" x14ac:dyDescent="0.3">
      <c r="A4027" t="s">
        <v>5302</v>
      </c>
      <c r="B4027" t="s">
        <v>5218</v>
      </c>
      <c r="C4027" t="str">
        <f t="shared" si="124"/>
        <v>D0536</v>
      </c>
      <c r="D4027">
        <f>VLOOKUP(C4027,Sheet5!F:H,3,)</f>
        <v>21</v>
      </c>
      <c r="E4027" t="s">
        <v>5219</v>
      </c>
      <c r="F4027" t="s">
        <v>4503</v>
      </c>
      <c r="G4027" t="s">
        <v>5213</v>
      </c>
      <c r="H4027" t="s">
        <v>13</v>
      </c>
      <c r="I4027" t="str">
        <f t="shared" si="125"/>
        <v>D0536OB3SKU00269</v>
      </c>
      <c r="J4027">
        <v>3.33</v>
      </c>
    </row>
    <row r="4028" spans="1:10" x14ac:dyDescent="0.3">
      <c r="A4028" t="s">
        <v>5302</v>
      </c>
      <c r="B4028" t="s">
        <v>5218</v>
      </c>
      <c r="C4028" t="str">
        <f t="shared" si="124"/>
        <v>D0536</v>
      </c>
      <c r="D4028">
        <f>VLOOKUP(C4028,Sheet5!F:H,3,)</f>
        <v>21</v>
      </c>
      <c r="E4028" t="s">
        <v>5219</v>
      </c>
      <c r="F4028" t="s">
        <v>4503</v>
      </c>
      <c r="G4028" t="s">
        <v>5213</v>
      </c>
      <c r="H4028" t="s">
        <v>1682</v>
      </c>
      <c r="I4028" t="str">
        <f t="shared" si="125"/>
        <v>D0536OB3SKU00695</v>
      </c>
      <c r="J4028">
        <v>8.33</v>
      </c>
    </row>
    <row r="4029" spans="1:10" x14ac:dyDescent="0.3">
      <c r="A4029" t="s">
        <v>5302</v>
      </c>
      <c r="B4029" t="s">
        <v>5218</v>
      </c>
      <c r="C4029" t="str">
        <f t="shared" si="124"/>
        <v>D0536</v>
      </c>
      <c r="D4029">
        <f>VLOOKUP(C4029,Sheet5!F:H,3,)</f>
        <v>21</v>
      </c>
      <c r="E4029" t="s">
        <v>5219</v>
      </c>
      <c r="F4029" t="s">
        <v>4503</v>
      </c>
      <c r="G4029" t="s">
        <v>5213</v>
      </c>
      <c r="H4029" t="s">
        <v>1440</v>
      </c>
      <c r="I4029" t="str">
        <f t="shared" si="125"/>
        <v>D0536OB3SKU00264</v>
      </c>
      <c r="J4029">
        <v>3.33</v>
      </c>
    </row>
    <row r="4030" spans="1:10" x14ac:dyDescent="0.3">
      <c r="A4030" t="s">
        <v>5302</v>
      </c>
      <c r="B4030" t="s">
        <v>5218</v>
      </c>
      <c r="C4030" t="str">
        <f t="shared" si="124"/>
        <v>D0536</v>
      </c>
      <c r="D4030">
        <f>VLOOKUP(C4030,Sheet5!F:H,3,)</f>
        <v>21</v>
      </c>
      <c r="E4030" t="s">
        <v>5219</v>
      </c>
      <c r="F4030" t="s">
        <v>4503</v>
      </c>
      <c r="G4030" t="s">
        <v>5213</v>
      </c>
      <c r="H4030" t="s">
        <v>14</v>
      </c>
      <c r="I4030" t="str">
        <f t="shared" si="125"/>
        <v>D0536OB3SKU00292</v>
      </c>
      <c r="J4030">
        <v>8.33</v>
      </c>
    </row>
    <row r="4031" spans="1:10" x14ac:dyDescent="0.3">
      <c r="A4031" t="s">
        <v>5302</v>
      </c>
      <c r="B4031" t="s">
        <v>5218</v>
      </c>
      <c r="C4031" t="str">
        <f t="shared" si="124"/>
        <v>D0536</v>
      </c>
      <c r="D4031">
        <f>VLOOKUP(C4031,Sheet5!F:H,3,)</f>
        <v>21</v>
      </c>
      <c r="E4031" t="s">
        <v>5219</v>
      </c>
      <c r="F4031" t="s">
        <v>4503</v>
      </c>
      <c r="G4031" t="s">
        <v>5213</v>
      </c>
      <c r="H4031" t="s">
        <v>1656</v>
      </c>
      <c r="I4031" t="str">
        <f t="shared" si="125"/>
        <v>D0536OB3SKU00698</v>
      </c>
      <c r="J4031">
        <v>8.41</v>
      </c>
    </row>
    <row r="4032" spans="1:10" x14ac:dyDescent="0.3">
      <c r="A4032" t="s">
        <v>5302</v>
      </c>
      <c r="B4032" t="s">
        <v>5218</v>
      </c>
      <c r="C4032" t="str">
        <f t="shared" si="124"/>
        <v>D0536</v>
      </c>
      <c r="D4032">
        <f>VLOOKUP(C4032,Sheet5!F:H,3,)</f>
        <v>21</v>
      </c>
      <c r="E4032" t="s">
        <v>5219</v>
      </c>
      <c r="F4032" t="s">
        <v>4503</v>
      </c>
      <c r="G4032" t="s">
        <v>5213</v>
      </c>
      <c r="H4032" t="s">
        <v>16</v>
      </c>
      <c r="I4032" t="str">
        <f t="shared" si="125"/>
        <v>D0536OB3SKU00530</v>
      </c>
      <c r="J4032">
        <v>1.66</v>
      </c>
    </row>
    <row r="4033" spans="1:10" x14ac:dyDescent="0.3">
      <c r="A4033" t="s">
        <v>5302</v>
      </c>
      <c r="B4033" t="s">
        <v>5218</v>
      </c>
      <c r="C4033" t="str">
        <f t="shared" si="124"/>
        <v>D0536</v>
      </c>
      <c r="D4033">
        <f>VLOOKUP(C4033,Sheet5!F:H,3,)</f>
        <v>21</v>
      </c>
      <c r="E4033" t="s">
        <v>5219</v>
      </c>
      <c r="F4033" t="s">
        <v>4503</v>
      </c>
      <c r="G4033" t="s">
        <v>5213</v>
      </c>
      <c r="H4033" t="s">
        <v>2543</v>
      </c>
      <c r="I4033" t="str">
        <f t="shared" si="125"/>
        <v>D0536OB3SKU00670</v>
      </c>
      <c r="J4033">
        <v>8.33</v>
      </c>
    </row>
    <row r="4034" spans="1:10" x14ac:dyDescent="0.3">
      <c r="A4034" t="s">
        <v>5302</v>
      </c>
      <c r="B4034" t="s">
        <v>5218</v>
      </c>
      <c r="C4034" t="str">
        <f t="shared" ref="C4034:C4097" si="126">LEFT(B4034,5)</f>
        <v>D0536</v>
      </c>
      <c r="D4034">
        <f>VLOOKUP(C4034,Sheet5!F:H,3,)</f>
        <v>21</v>
      </c>
      <c r="E4034" t="s">
        <v>5219</v>
      </c>
      <c r="F4034" t="s">
        <v>4503</v>
      </c>
      <c r="G4034" t="s">
        <v>5213</v>
      </c>
      <c r="H4034" t="s">
        <v>15</v>
      </c>
      <c r="I4034" t="str">
        <f t="shared" si="125"/>
        <v>D0536OB3SKU00535</v>
      </c>
      <c r="J4034">
        <v>1.66</v>
      </c>
    </row>
    <row r="4035" spans="1:10" x14ac:dyDescent="0.3">
      <c r="A4035" t="s">
        <v>5302</v>
      </c>
      <c r="B4035" t="s">
        <v>5218</v>
      </c>
      <c r="C4035" t="str">
        <f t="shared" si="126"/>
        <v>D0536</v>
      </c>
      <c r="D4035">
        <f>VLOOKUP(C4035,Sheet5!F:H,3,)</f>
        <v>21</v>
      </c>
      <c r="E4035" t="s">
        <v>5219</v>
      </c>
      <c r="F4035" t="s">
        <v>4503</v>
      </c>
      <c r="G4035" t="s">
        <v>5213</v>
      </c>
      <c r="H4035" t="s">
        <v>4271</v>
      </c>
      <c r="I4035" t="str">
        <f t="shared" ref="I4035:I4098" si="127">B4035&amp;H4035</f>
        <v>D0536OB3SKU00809</v>
      </c>
      <c r="J4035">
        <v>3.33</v>
      </c>
    </row>
    <row r="4036" spans="1:10" x14ac:dyDescent="0.3">
      <c r="A4036" t="s">
        <v>5302</v>
      </c>
      <c r="B4036" t="s">
        <v>5218</v>
      </c>
      <c r="C4036" t="str">
        <f t="shared" si="126"/>
        <v>D0536</v>
      </c>
      <c r="D4036">
        <f>VLOOKUP(C4036,Sheet5!F:H,3,)</f>
        <v>21</v>
      </c>
      <c r="E4036" t="s">
        <v>5219</v>
      </c>
      <c r="F4036" t="s">
        <v>5222</v>
      </c>
      <c r="G4036" t="s">
        <v>5223</v>
      </c>
      <c r="H4036" t="s">
        <v>1954</v>
      </c>
      <c r="I4036" t="str">
        <f t="shared" si="127"/>
        <v>D0536OB3SKU00428</v>
      </c>
      <c r="J4036">
        <v>16.66</v>
      </c>
    </row>
    <row r="4037" spans="1:10" x14ac:dyDescent="0.3">
      <c r="A4037" t="s">
        <v>5302</v>
      </c>
      <c r="B4037" t="s">
        <v>5218</v>
      </c>
      <c r="C4037" t="str">
        <f t="shared" si="126"/>
        <v>D0536</v>
      </c>
      <c r="D4037">
        <f>VLOOKUP(C4037,Sheet5!F:H,3,)</f>
        <v>21</v>
      </c>
      <c r="E4037" t="s">
        <v>5219</v>
      </c>
      <c r="F4037" t="s">
        <v>5222</v>
      </c>
      <c r="G4037" t="s">
        <v>5223</v>
      </c>
      <c r="H4037" t="s">
        <v>1877</v>
      </c>
      <c r="I4037" t="str">
        <f t="shared" si="127"/>
        <v>D0536OB3SKU00459</v>
      </c>
      <c r="J4037">
        <v>3.33</v>
      </c>
    </row>
    <row r="4038" spans="1:10" x14ac:dyDescent="0.3">
      <c r="A4038" t="s">
        <v>5302</v>
      </c>
      <c r="B4038" t="s">
        <v>5218</v>
      </c>
      <c r="C4038" t="str">
        <f t="shared" si="126"/>
        <v>D0536</v>
      </c>
      <c r="D4038">
        <f>VLOOKUP(C4038,Sheet5!F:H,3,)</f>
        <v>21</v>
      </c>
      <c r="E4038" t="s">
        <v>5219</v>
      </c>
      <c r="F4038" t="s">
        <v>5222</v>
      </c>
      <c r="G4038" t="s">
        <v>5223</v>
      </c>
      <c r="H4038" t="s">
        <v>1995</v>
      </c>
      <c r="I4038" t="str">
        <f t="shared" si="127"/>
        <v>D0536OB3SKU00434</v>
      </c>
      <c r="J4038">
        <v>16.66</v>
      </c>
    </row>
    <row r="4039" spans="1:10" x14ac:dyDescent="0.3">
      <c r="A4039" t="s">
        <v>5302</v>
      </c>
      <c r="B4039" t="s">
        <v>5218</v>
      </c>
      <c r="C4039" t="str">
        <f t="shared" si="126"/>
        <v>D0536</v>
      </c>
      <c r="D4039">
        <f>VLOOKUP(C4039,Sheet5!F:H,3,)</f>
        <v>21</v>
      </c>
      <c r="E4039" t="s">
        <v>5219</v>
      </c>
      <c r="F4039" t="s">
        <v>5222</v>
      </c>
      <c r="G4039" t="s">
        <v>5223</v>
      </c>
      <c r="H4039" t="s">
        <v>2503</v>
      </c>
      <c r="I4039" t="str">
        <f t="shared" si="127"/>
        <v>D0536OB3SKU00723</v>
      </c>
      <c r="J4039">
        <v>8.33</v>
      </c>
    </row>
    <row r="4040" spans="1:10" x14ac:dyDescent="0.3">
      <c r="A4040" t="s">
        <v>5302</v>
      </c>
      <c r="B4040" t="s">
        <v>5218</v>
      </c>
      <c r="C4040" t="str">
        <f t="shared" si="126"/>
        <v>D0536</v>
      </c>
      <c r="D4040">
        <f>VLOOKUP(C4040,Sheet5!F:H,3,)</f>
        <v>21</v>
      </c>
      <c r="E4040" t="s">
        <v>5219</v>
      </c>
      <c r="F4040" t="s">
        <v>5222</v>
      </c>
      <c r="G4040" t="s">
        <v>5223</v>
      </c>
      <c r="H4040" t="s">
        <v>4192</v>
      </c>
      <c r="I4040" t="str">
        <f t="shared" si="127"/>
        <v>D0536OB3SKU00739</v>
      </c>
      <c r="J4040">
        <v>3.33</v>
      </c>
    </row>
    <row r="4041" spans="1:10" x14ac:dyDescent="0.3">
      <c r="A4041" t="s">
        <v>5302</v>
      </c>
      <c r="B4041" t="s">
        <v>5218</v>
      </c>
      <c r="C4041" t="str">
        <f t="shared" si="126"/>
        <v>D0536</v>
      </c>
      <c r="D4041">
        <f>VLOOKUP(C4041,Sheet5!F:H,3,)</f>
        <v>21</v>
      </c>
      <c r="E4041" t="s">
        <v>5219</v>
      </c>
      <c r="F4041" t="s">
        <v>5222</v>
      </c>
      <c r="G4041" t="s">
        <v>5223</v>
      </c>
      <c r="H4041" t="s">
        <v>2024</v>
      </c>
      <c r="I4041" t="str">
        <f t="shared" si="127"/>
        <v>D0536OB3SKU00547</v>
      </c>
      <c r="J4041">
        <v>1.66</v>
      </c>
    </row>
    <row r="4042" spans="1:10" x14ac:dyDescent="0.3">
      <c r="A4042" t="s">
        <v>5302</v>
      </c>
      <c r="B4042" t="s">
        <v>5218</v>
      </c>
      <c r="C4042" t="str">
        <f t="shared" si="126"/>
        <v>D0536</v>
      </c>
      <c r="D4042">
        <f>VLOOKUP(C4042,Sheet5!F:H,3,)</f>
        <v>21</v>
      </c>
      <c r="E4042" t="s">
        <v>5219</v>
      </c>
      <c r="F4042" t="s">
        <v>4503</v>
      </c>
      <c r="G4042" t="s">
        <v>5215</v>
      </c>
      <c r="H4042" t="s">
        <v>2021</v>
      </c>
      <c r="I4042" t="str">
        <f t="shared" si="127"/>
        <v>D0536OB3SKU00457</v>
      </c>
      <c r="J4042">
        <v>3.33</v>
      </c>
    </row>
    <row r="4043" spans="1:10" x14ac:dyDescent="0.3">
      <c r="A4043" t="s">
        <v>5302</v>
      </c>
      <c r="B4043" t="s">
        <v>5224</v>
      </c>
      <c r="C4043" t="str">
        <f t="shared" si="126"/>
        <v>D0537</v>
      </c>
      <c r="D4043">
        <f>VLOOKUP(C4043,Sheet5!F:H,3,)</f>
        <v>21</v>
      </c>
      <c r="E4043" t="s">
        <v>5225</v>
      </c>
      <c r="F4043" t="s">
        <v>4501</v>
      </c>
      <c r="G4043" t="s">
        <v>5226</v>
      </c>
      <c r="H4043" t="s">
        <v>11</v>
      </c>
      <c r="I4043" t="str">
        <f t="shared" si="127"/>
        <v>D0537OB1SKU00300</v>
      </c>
      <c r="J4043">
        <v>950</v>
      </c>
    </row>
    <row r="4044" spans="1:10" x14ac:dyDescent="0.3">
      <c r="A4044" t="s">
        <v>5302</v>
      </c>
      <c r="B4044" t="s">
        <v>5224</v>
      </c>
      <c r="C4044" t="str">
        <f t="shared" si="126"/>
        <v>D0537</v>
      </c>
      <c r="D4044">
        <f>VLOOKUP(C4044,Sheet5!F:H,3,)</f>
        <v>21</v>
      </c>
      <c r="E4044" t="s">
        <v>5225</v>
      </c>
      <c r="F4044" t="s">
        <v>4501</v>
      </c>
      <c r="G4044" t="s">
        <v>5226</v>
      </c>
      <c r="H4044" t="s">
        <v>12</v>
      </c>
      <c r="I4044" t="str">
        <f t="shared" si="127"/>
        <v>D0537OB1SKU00296</v>
      </c>
      <c r="J4044">
        <v>2</v>
      </c>
    </row>
    <row r="4045" spans="1:10" x14ac:dyDescent="0.3">
      <c r="A4045" t="s">
        <v>5302</v>
      </c>
      <c r="B4045" t="s">
        <v>5224</v>
      </c>
      <c r="C4045" t="str">
        <f t="shared" si="126"/>
        <v>D0537</v>
      </c>
      <c r="D4045">
        <f>VLOOKUP(C4045,Sheet5!F:H,3,)</f>
        <v>21</v>
      </c>
      <c r="E4045" t="s">
        <v>5225</v>
      </c>
      <c r="F4045" t="s">
        <v>4501</v>
      </c>
      <c r="G4045" t="s">
        <v>5226</v>
      </c>
      <c r="H4045" t="s">
        <v>13</v>
      </c>
      <c r="I4045" t="str">
        <f t="shared" si="127"/>
        <v>D0537OB1SKU00269</v>
      </c>
      <c r="J4045">
        <v>10</v>
      </c>
    </row>
    <row r="4046" spans="1:10" x14ac:dyDescent="0.3">
      <c r="A4046" t="s">
        <v>5302</v>
      </c>
      <c r="B4046" t="s">
        <v>5224</v>
      </c>
      <c r="C4046" t="str">
        <f t="shared" si="126"/>
        <v>D0537</v>
      </c>
      <c r="D4046">
        <f>VLOOKUP(C4046,Sheet5!F:H,3,)</f>
        <v>21</v>
      </c>
      <c r="E4046" t="s">
        <v>5225</v>
      </c>
      <c r="F4046" t="s">
        <v>4501</v>
      </c>
      <c r="G4046" t="s">
        <v>5226</v>
      </c>
      <c r="H4046" t="s">
        <v>1682</v>
      </c>
      <c r="I4046" t="str">
        <f t="shared" si="127"/>
        <v>D0537OB1SKU00695</v>
      </c>
      <c r="J4046">
        <v>5</v>
      </c>
    </row>
    <row r="4047" spans="1:10" x14ac:dyDescent="0.3">
      <c r="A4047" t="s">
        <v>5302</v>
      </c>
      <c r="B4047" t="s">
        <v>5224</v>
      </c>
      <c r="C4047" t="str">
        <f t="shared" si="126"/>
        <v>D0537</v>
      </c>
      <c r="D4047">
        <f>VLOOKUP(C4047,Sheet5!F:H,3,)</f>
        <v>21</v>
      </c>
      <c r="E4047" t="s">
        <v>5225</v>
      </c>
      <c r="F4047" t="s">
        <v>4501</v>
      </c>
      <c r="G4047" t="s">
        <v>5226</v>
      </c>
      <c r="H4047" t="s">
        <v>1440</v>
      </c>
      <c r="I4047" t="str">
        <f t="shared" si="127"/>
        <v>D0537OB1SKU00264</v>
      </c>
      <c r="J4047">
        <v>3</v>
      </c>
    </row>
    <row r="4048" spans="1:10" x14ac:dyDescent="0.3">
      <c r="A4048" t="s">
        <v>5302</v>
      </c>
      <c r="B4048" t="s">
        <v>5224</v>
      </c>
      <c r="C4048" t="str">
        <f t="shared" si="126"/>
        <v>D0537</v>
      </c>
      <c r="D4048">
        <f>VLOOKUP(C4048,Sheet5!F:H,3,)</f>
        <v>21</v>
      </c>
      <c r="E4048" t="s">
        <v>5225</v>
      </c>
      <c r="F4048" t="s">
        <v>4501</v>
      </c>
      <c r="G4048" t="s">
        <v>5226</v>
      </c>
      <c r="H4048" t="s">
        <v>14</v>
      </c>
      <c r="I4048" t="str">
        <f t="shared" si="127"/>
        <v>D0537OB1SKU00292</v>
      </c>
      <c r="J4048">
        <v>25</v>
      </c>
    </row>
    <row r="4049" spans="1:10" x14ac:dyDescent="0.3">
      <c r="A4049" t="s">
        <v>5302</v>
      </c>
      <c r="B4049" t="s">
        <v>5224</v>
      </c>
      <c r="C4049" t="str">
        <f t="shared" si="126"/>
        <v>D0537</v>
      </c>
      <c r="D4049">
        <f>VLOOKUP(C4049,Sheet5!F:H,3,)</f>
        <v>21</v>
      </c>
      <c r="E4049" t="s">
        <v>5225</v>
      </c>
      <c r="F4049" t="s">
        <v>4501</v>
      </c>
      <c r="G4049" t="s">
        <v>5226</v>
      </c>
      <c r="H4049" t="s">
        <v>1656</v>
      </c>
      <c r="I4049" t="str">
        <f t="shared" si="127"/>
        <v>D0537OB1SKU00698</v>
      </c>
      <c r="J4049">
        <v>20</v>
      </c>
    </row>
    <row r="4050" spans="1:10" x14ac:dyDescent="0.3">
      <c r="A4050" t="s">
        <v>5302</v>
      </c>
      <c r="B4050" t="s">
        <v>5224</v>
      </c>
      <c r="C4050" t="str">
        <f t="shared" si="126"/>
        <v>D0537</v>
      </c>
      <c r="D4050">
        <f>VLOOKUP(C4050,Sheet5!F:H,3,)</f>
        <v>21</v>
      </c>
      <c r="E4050" t="s">
        <v>5225</v>
      </c>
      <c r="F4050" t="s">
        <v>4501</v>
      </c>
      <c r="G4050" t="s">
        <v>5226</v>
      </c>
      <c r="H4050" t="s">
        <v>16</v>
      </c>
      <c r="I4050" t="str">
        <f t="shared" si="127"/>
        <v>D0537OB1SKU00530</v>
      </c>
      <c r="J4050">
        <v>2</v>
      </c>
    </row>
    <row r="4051" spans="1:10" x14ac:dyDescent="0.3">
      <c r="A4051" t="s">
        <v>5302</v>
      </c>
      <c r="B4051" t="s">
        <v>5224</v>
      </c>
      <c r="C4051" t="str">
        <f t="shared" si="126"/>
        <v>D0537</v>
      </c>
      <c r="D4051">
        <f>VLOOKUP(C4051,Sheet5!F:H,3,)</f>
        <v>21</v>
      </c>
      <c r="E4051" t="s">
        <v>5225</v>
      </c>
      <c r="F4051" t="s">
        <v>4501</v>
      </c>
      <c r="G4051" t="s">
        <v>5226</v>
      </c>
      <c r="H4051" t="s">
        <v>2543</v>
      </c>
      <c r="I4051" t="str">
        <f t="shared" si="127"/>
        <v>D0537OB1SKU00670</v>
      </c>
      <c r="J4051">
        <v>5</v>
      </c>
    </row>
    <row r="4052" spans="1:10" x14ac:dyDescent="0.3">
      <c r="A4052" t="s">
        <v>5302</v>
      </c>
      <c r="B4052" t="s">
        <v>5224</v>
      </c>
      <c r="C4052" t="str">
        <f t="shared" si="126"/>
        <v>D0537</v>
      </c>
      <c r="D4052">
        <f>VLOOKUP(C4052,Sheet5!F:H,3,)</f>
        <v>21</v>
      </c>
      <c r="E4052" t="s">
        <v>5225</v>
      </c>
      <c r="F4052" t="s">
        <v>4501</v>
      </c>
      <c r="G4052" t="s">
        <v>5226</v>
      </c>
      <c r="H4052" t="s">
        <v>15</v>
      </c>
      <c r="I4052" t="str">
        <f t="shared" si="127"/>
        <v>D0537OB1SKU00535</v>
      </c>
      <c r="J4052">
        <v>2</v>
      </c>
    </row>
    <row r="4053" spans="1:10" x14ac:dyDescent="0.3">
      <c r="A4053" t="s">
        <v>5302</v>
      </c>
      <c r="B4053" t="s">
        <v>5224</v>
      </c>
      <c r="C4053" t="str">
        <f t="shared" si="126"/>
        <v>D0537</v>
      </c>
      <c r="D4053">
        <f>VLOOKUP(C4053,Sheet5!F:H,3,)</f>
        <v>21</v>
      </c>
      <c r="E4053" t="s">
        <v>5225</v>
      </c>
      <c r="F4053" t="s">
        <v>4501</v>
      </c>
      <c r="G4053" t="s">
        <v>5226</v>
      </c>
      <c r="H4053" t="s">
        <v>4271</v>
      </c>
      <c r="I4053" t="str">
        <f t="shared" si="127"/>
        <v>D0537OB1SKU00809</v>
      </c>
      <c r="J4053">
        <v>6</v>
      </c>
    </row>
    <row r="4054" spans="1:10" x14ac:dyDescent="0.3">
      <c r="A4054" t="s">
        <v>5302</v>
      </c>
      <c r="B4054" t="s">
        <v>5224</v>
      </c>
      <c r="C4054" t="str">
        <f t="shared" si="126"/>
        <v>D0537</v>
      </c>
      <c r="D4054">
        <f>VLOOKUP(C4054,Sheet5!F:H,3,)</f>
        <v>21</v>
      </c>
      <c r="E4054" t="s">
        <v>5225</v>
      </c>
      <c r="F4054" t="s">
        <v>4501</v>
      </c>
      <c r="G4054" t="s">
        <v>5226</v>
      </c>
      <c r="H4054" t="s">
        <v>1954</v>
      </c>
      <c r="I4054" t="str">
        <f t="shared" si="127"/>
        <v>D0537OB1SKU00428</v>
      </c>
      <c r="J4054">
        <v>83.33</v>
      </c>
    </row>
    <row r="4055" spans="1:10" x14ac:dyDescent="0.3">
      <c r="A4055" t="s">
        <v>5302</v>
      </c>
      <c r="B4055" t="s">
        <v>5224</v>
      </c>
      <c r="C4055" t="str">
        <f t="shared" si="126"/>
        <v>D0537</v>
      </c>
      <c r="D4055">
        <f>VLOOKUP(C4055,Sheet5!F:H,3,)</f>
        <v>21</v>
      </c>
      <c r="E4055" t="s">
        <v>5225</v>
      </c>
      <c r="F4055" t="s">
        <v>4501</v>
      </c>
      <c r="G4055" t="s">
        <v>5226</v>
      </c>
      <c r="H4055" t="s">
        <v>1877</v>
      </c>
      <c r="I4055" t="str">
        <f t="shared" si="127"/>
        <v>D0537OB1SKU00459</v>
      </c>
      <c r="J4055">
        <v>35</v>
      </c>
    </row>
    <row r="4056" spans="1:10" x14ac:dyDescent="0.3">
      <c r="A4056" t="s">
        <v>5302</v>
      </c>
      <c r="B4056" t="s">
        <v>5224</v>
      </c>
      <c r="C4056" t="str">
        <f t="shared" si="126"/>
        <v>D0537</v>
      </c>
      <c r="D4056">
        <f>VLOOKUP(C4056,Sheet5!F:H,3,)</f>
        <v>21</v>
      </c>
      <c r="E4056" t="s">
        <v>5225</v>
      </c>
      <c r="F4056" t="s">
        <v>4501</v>
      </c>
      <c r="G4056" t="s">
        <v>5226</v>
      </c>
      <c r="H4056" t="s">
        <v>1995</v>
      </c>
      <c r="I4056" t="str">
        <f t="shared" si="127"/>
        <v>D0537OB1SKU00434</v>
      </c>
      <c r="J4056">
        <v>30</v>
      </c>
    </row>
    <row r="4057" spans="1:10" x14ac:dyDescent="0.3">
      <c r="A4057" t="s">
        <v>5302</v>
      </c>
      <c r="B4057" t="s">
        <v>5224</v>
      </c>
      <c r="C4057" t="str">
        <f t="shared" si="126"/>
        <v>D0537</v>
      </c>
      <c r="D4057">
        <f>VLOOKUP(C4057,Sheet5!F:H,3,)</f>
        <v>21</v>
      </c>
      <c r="E4057" t="s">
        <v>5225</v>
      </c>
      <c r="F4057" t="s">
        <v>4501</v>
      </c>
      <c r="G4057" t="s">
        <v>5226</v>
      </c>
      <c r="H4057" t="s">
        <v>2503</v>
      </c>
      <c r="I4057" t="str">
        <f t="shared" si="127"/>
        <v>D0537OB1SKU00723</v>
      </c>
      <c r="J4057">
        <v>15</v>
      </c>
    </row>
    <row r="4058" spans="1:10" x14ac:dyDescent="0.3">
      <c r="A4058" t="s">
        <v>5302</v>
      </c>
      <c r="B4058" t="s">
        <v>5224</v>
      </c>
      <c r="C4058" t="str">
        <f t="shared" si="126"/>
        <v>D0537</v>
      </c>
      <c r="D4058">
        <f>VLOOKUP(C4058,Sheet5!F:H,3,)</f>
        <v>21</v>
      </c>
      <c r="E4058" t="s">
        <v>5225</v>
      </c>
      <c r="F4058" t="s">
        <v>4501</v>
      </c>
      <c r="G4058" t="s">
        <v>5226</v>
      </c>
      <c r="H4058" t="s">
        <v>4192</v>
      </c>
      <c r="I4058" t="str">
        <f t="shared" si="127"/>
        <v>D0537OB1SKU00739</v>
      </c>
      <c r="J4058">
        <v>5</v>
      </c>
    </row>
    <row r="4059" spans="1:10" x14ac:dyDescent="0.3">
      <c r="A4059" t="s">
        <v>5302</v>
      </c>
      <c r="B4059" t="s">
        <v>5224</v>
      </c>
      <c r="C4059" t="str">
        <f t="shared" si="126"/>
        <v>D0537</v>
      </c>
      <c r="D4059">
        <f>VLOOKUP(C4059,Sheet5!F:H,3,)</f>
        <v>21</v>
      </c>
      <c r="E4059" t="s">
        <v>5225</v>
      </c>
      <c r="F4059" t="s">
        <v>4501</v>
      </c>
      <c r="G4059" t="s">
        <v>5226</v>
      </c>
      <c r="H4059" t="s">
        <v>2024</v>
      </c>
      <c r="I4059" t="str">
        <f t="shared" si="127"/>
        <v>D0537OB1SKU00547</v>
      </c>
      <c r="J4059">
        <v>2</v>
      </c>
    </row>
    <row r="4060" spans="1:10" x14ac:dyDescent="0.3">
      <c r="A4060" t="s">
        <v>5302</v>
      </c>
      <c r="B4060" t="s">
        <v>5224</v>
      </c>
      <c r="C4060" t="str">
        <f t="shared" si="126"/>
        <v>D0537</v>
      </c>
      <c r="D4060">
        <f>VLOOKUP(C4060,Sheet5!F:H,3,)</f>
        <v>21</v>
      </c>
      <c r="E4060" t="s">
        <v>5225</v>
      </c>
      <c r="F4060" t="s">
        <v>4501</v>
      </c>
      <c r="G4060" t="s">
        <v>5226</v>
      </c>
      <c r="H4060" t="s">
        <v>2021</v>
      </c>
      <c r="I4060" t="str">
        <f t="shared" si="127"/>
        <v>D0537OB1SKU00457</v>
      </c>
      <c r="J4060">
        <v>4</v>
      </c>
    </row>
    <row r="4061" spans="1:10" x14ac:dyDescent="0.3">
      <c r="A4061" t="s">
        <v>5302</v>
      </c>
      <c r="B4061" t="s">
        <v>5227</v>
      </c>
      <c r="C4061" t="str">
        <f t="shared" si="126"/>
        <v>D0537</v>
      </c>
      <c r="D4061">
        <f>VLOOKUP(C4061,Sheet5!F:H,3,)</f>
        <v>21</v>
      </c>
      <c r="E4061" t="s">
        <v>5228</v>
      </c>
      <c r="F4061" t="s">
        <v>4501</v>
      </c>
      <c r="G4061" t="s">
        <v>5226</v>
      </c>
      <c r="H4061" t="s">
        <v>11</v>
      </c>
      <c r="I4061" t="str">
        <f t="shared" si="127"/>
        <v>D0537OB2SKU00300</v>
      </c>
      <c r="J4061">
        <v>233.33</v>
      </c>
    </row>
    <row r="4062" spans="1:10" x14ac:dyDescent="0.3">
      <c r="A4062" t="s">
        <v>5302</v>
      </c>
      <c r="B4062" t="s">
        <v>5227</v>
      </c>
      <c r="C4062" t="str">
        <f t="shared" si="126"/>
        <v>D0537</v>
      </c>
      <c r="D4062">
        <f>VLOOKUP(C4062,Sheet5!F:H,3,)</f>
        <v>21</v>
      </c>
      <c r="E4062" t="s">
        <v>5228</v>
      </c>
      <c r="F4062" t="s">
        <v>4501</v>
      </c>
      <c r="G4062" t="s">
        <v>5226</v>
      </c>
      <c r="H4062" t="s">
        <v>12</v>
      </c>
      <c r="I4062" t="str">
        <f t="shared" si="127"/>
        <v>D0537OB2SKU00296</v>
      </c>
      <c r="J4062">
        <v>1.33</v>
      </c>
    </row>
    <row r="4063" spans="1:10" x14ac:dyDescent="0.3">
      <c r="A4063" t="s">
        <v>5302</v>
      </c>
      <c r="B4063" t="s">
        <v>5227</v>
      </c>
      <c r="C4063" t="str">
        <f t="shared" si="126"/>
        <v>D0537</v>
      </c>
      <c r="D4063">
        <f>VLOOKUP(C4063,Sheet5!F:H,3,)</f>
        <v>21</v>
      </c>
      <c r="E4063" t="s">
        <v>5228</v>
      </c>
      <c r="F4063" t="s">
        <v>4501</v>
      </c>
      <c r="G4063" t="s">
        <v>5226</v>
      </c>
      <c r="H4063" t="s">
        <v>13</v>
      </c>
      <c r="I4063" t="str">
        <f t="shared" si="127"/>
        <v>D0537OB2SKU00269</v>
      </c>
      <c r="J4063">
        <v>0.83</v>
      </c>
    </row>
    <row r="4064" spans="1:10" x14ac:dyDescent="0.3">
      <c r="A4064" t="s">
        <v>5302</v>
      </c>
      <c r="B4064" t="s">
        <v>5227</v>
      </c>
      <c r="C4064" t="str">
        <f t="shared" si="126"/>
        <v>D0537</v>
      </c>
      <c r="D4064">
        <f>VLOOKUP(C4064,Sheet5!F:H,3,)</f>
        <v>21</v>
      </c>
      <c r="E4064" t="s">
        <v>5228</v>
      </c>
      <c r="F4064" t="s">
        <v>4501</v>
      </c>
      <c r="G4064" t="s">
        <v>5226</v>
      </c>
      <c r="H4064" t="s">
        <v>1682</v>
      </c>
      <c r="I4064" t="str">
        <f t="shared" si="127"/>
        <v>D0537OB2SKU00695</v>
      </c>
      <c r="J4064">
        <v>3.33</v>
      </c>
    </row>
    <row r="4065" spans="1:10" x14ac:dyDescent="0.3">
      <c r="A4065" t="s">
        <v>5302</v>
      </c>
      <c r="B4065" t="s">
        <v>5227</v>
      </c>
      <c r="C4065" t="str">
        <f t="shared" si="126"/>
        <v>D0537</v>
      </c>
      <c r="D4065">
        <f>VLOOKUP(C4065,Sheet5!F:H,3,)</f>
        <v>21</v>
      </c>
      <c r="E4065" t="s">
        <v>5228</v>
      </c>
      <c r="F4065" t="s">
        <v>4501</v>
      </c>
      <c r="G4065" t="s">
        <v>5226</v>
      </c>
      <c r="H4065" t="s">
        <v>1440</v>
      </c>
      <c r="I4065" t="str">
        <f t="shared" si="127"/>
        <v>D0537OB2SKU00264</v>
      </c>
      <c r="J4065">
        <v>2</v>
      </c>
    </row>
    <row r="4066" spans="1:10" x14ac:dyDescent="0.3">
      <c r="A4066" t="s">
        <v>5302</v>
      </c>
      <c r="B4066" t="s">
        <v>5227</v>
      </c>
      <c r="C4066" t="str">
        <f t="shared" si="126"/>
        <v>D0537</v>
      </c>
      <c r="D4066">
        <f>VLOOKUP(C4066,Sheet5!F:H,3,)</f>
        <v>21</v>
      </c>
      <c r="E4066" t="s">
        <v>5228</v>
      </c>
      <c r="F4066" t="s">
        <v>4501</v>
      </c>
      <c r="G4066" t="s">
        <v>5226</v>
      </c>
      <c r="H4066" t="s">
        <v>14</v>
      </c>
      <c r="I4066" t="str">
        <f t="shared" si="127"/>
        <v>D0537OB2SKU00292</v>
      </c>
      <c r="J4066">
        <v>8</v>
      </c>
    </row>
    <row r="4067" spans="1:10" x14ac:dyDescent="0.3">
      <c r="A4067" t="s">
        <v>5302</v>
      </c>
      <c r="B4067" t="s">
        <v>5227</v>
      </c>
      <c r="C4067" t="str">
        <f t="shared" si="126"/>
        <v>D0537</v>
      </c>
      <c r="D4067">
        <f>VLOOKUP(C4067,Sheet5!F:H,3,)</f>
        <v>21</v>
      </c>
      <c r="E4067" t="s">
        <v>5228</v>
      </c>
      <c r="F4067" t="s">
        <v>4501</v>
      </c>
      <c r="G4067" t="s">
        <v>5226</v>
      </c>
      <c r="H4067" t="s">
        <v>1656</v>
      </c>
      <c r="I4067" t="str">
        <f t="shared" si="127"/>
        <v>D0537OB2SKU00698</v>
      </c>
      <c r="J4067">
        <v>13.33</v>
      </c>
    </row>
    <row r="4068" spans="1:10" x14ac:dyDescent="0.3">
      <c r="A4068" t="s">
        <v>5302</v>
      </c>
      <c r="B4068" t="s">
        <v>5227</v>
      </c>
      <c r="C4068" t="str">
        <f t="shared" si="126"/>
        <v>D0537</v>
      </c>
      <c r="D4068">
        <f>VLOOKUP(C4068,Sheet5!F:H,3,)</f>
        <v>21</v>
      </c>
      <c r="E4068" t="s">
        <v>5228</v>
      </c>
      <c r="F4068" t="s">
        <v>4501</v>
      </c>
      <c r="G4068" t="s">
        <v>5226</v>
      </c>
      <c r="H4068" t="s">
        <v>16</v>
      </c>
      <c r="I4068" t="str">
        <f t="shared" si="127"/>
        <v>D0537OB2SKU00530</v>
      </c>
      <c r="J4068">
        <v>1.33</v>
      </c>
    </row>
    <row r="4069" spans="1:10" x14ac:dyDescent="0.3">
      <c r="A4069" t="s">
        <v>5302</v>
      </c>
      <c r="B4069" t="s">
        <v>5227</v>
      </c>
      <c r="C4069" t="str">
        <f t="shared" si="126"/>
        <v>D0537</v>
      </c>
      <c r="D4069">
        <f>VLOOKUP(C4069,Sheet5!F:H,3,)</f>
        <v>21</v>
      </c>
      <c r="E4069" t="s">
        <v>5228</v>
      </c>
      <c r="F4069" t="s">
        <v>4501</v>
      </c>
      <c r="G4069" t="s">
        <v>5226</v>
      </c>
      <c r="H4069" t="s">
        <v>2543</v>
      </c>
      <c r="I4069" t="str">
        <f t="shared" si="127"/>
        <v>D0537OB2SKU00670</v>
      </c>
      <c r="J4069">
        <v>3.33</v>
      </c>
    </row>
    <row r="4070" spans="1:10" x14ac:dyDescent="0.3">
      <c r="A4070" t="s">
        <v>5302</v>
      </c>
      <c r="B4070" t="s">
        <v>5227</v>
      </c>
      <c r="C4070" t="str">
        <f t="shared" si="126"/>
        <v>D0537</v>
      </c>
      <c r="D4070">
        <f>VLOOKUP(C4070,Sheet5!F:H,3,)</f>
        <v>21</v>
      </c>
      <c r="E4070" t="s">
        <v>5228</v>
      </c>
      <c r="F4070" t="s">
        <v>4501</v>
      </c>
      <c r="G4070" t="s">
        <v>5226</v>
      </c>
      <c r="H4070" t="s">
        <v>15</v>
      </c>
      <c r="I4070" t="str">
        <f t="shared" si="127"/>
        <v>D0537OB2SKU00535</v>
      </c>
      <c r="J4070">
        <v>1.33</v>
      </c>
    </row>
    <row r="4071" spans="1:10" x14ac:dyDescent="0.3">
      <c r="A4071" t="s">
        <v>5302</v>
      </c>
      <c r="B4071" t="s">
        <v>5227</v>
      </c>
      <c r="C4071" t="str">
        <f t="shared" si="126"/>
        <v>D0537</v>
      </c>
      <c r="D4071">
        <f>VLOOKUP(C4071,Sheet5!F:H,3,)</f>
        <v>21</v>
      </c>
      <c r="E4071" t="s">
        <v>5228</v>
      </c>
      <c r="F4071" t="s">
        <v>4501</v>
      </c>
      <c r="G4071" t="s">
        <v>5226</v>
      </c>
      <c r="H4071" t="s">
        <v>4271</v>
      </c>
      <c r="I4071" t="str">
        <f t="shared" si="127"/>
        <v>D0537OB2SKU00809</v>
      </c>
      <c r="J4071">
        <v>2.33</v>
      </c>
    </row>
    <row r="4072" spans="1:10" x14ac:dyDescent="0.3">
      <c r="A4072" t="s">
        <v>5302</v>
      </c>
      <c r="B4072" t="s">
        <v>5227</v>
      </c>
      <c r="C4072" t="str">
        <f t="shared" si="126"/>
        <v>D0537</v>
      </c>
      <c r="D4072">
        <f>VLOOKUP(C4072,Sheet5!F:H,3,)</f>
        <v>21</v>
      </c>
      <c r="E4072" t="s">
        <v>5228</v>
      </c>
      <c r="F4072" t="s">
        <v>4501</v>
      </c>
      <c r="G4072" t="s">
        <v>5226</v>
      </c>
      <c r="H4072" t="s">
        <v>1954</v>
      </c>
      <c r="I4072" t="str">
        <f t="shared" si="127"/>
        <v>D0537OB2SKU00428</v>
      </c>
      <c r="J4072">
        <v>28</v>
      </c>
    </row>
    <row r="4073" spans="1:10" x14ac:dyDescent="0.3">
      <c r="A4073" t="s">
        <v>5302</v>
      </c>
      <c r="B4073" t="s">
        <v>5227</v>
      </c>
      <c r="C4073" t="str">
        <f t="shared" si="126"/>
        <v>D0537</v>
      </c>
      <c r="D4073">
        <f>VLOOKUP(C4073,Sheet5!F:H,3,)</f>
        <v>21</v>
      </c>
      <c r="E4073" t="s">
        <v>5228</v>
      </c>
      <c r="F4073" t="s">
        <v>4501</v>
      </c>
      <c r="G4073" t="s">
        <v>5226</v>
      </c>
      <c r="H4073" t="s">
        <v>1877</v>
      </c>
      <c r="I4073" t="str">
        <f t="shared" si="127"/>
        <v>D0537OB2SKU00459</v>
      </c>
      <c r="J4073">
        <v>5.83</v>
      </c>
    </row>
    <row r="4074" spans="1:10" x14ac:dyDescent="0.3">
      <c r="A4074" t="s">
        <v>5302</v>
      </c>
      <c r="B4074" t="s">
        <v>5227</v>
      </c>
      <c r="C4074" t="str">
        <f t="shared" si="126"/>
        <v>D0537</v>
      </c>
      <c r="D4074">
        <f>VLOOKUP(C4074,Sheet5!F:H,3,)</f>
        <v>21</v>
      </c>
      <c r="E4074" t="s">
        <v>5228</v>
      </c>
      <c r="F4074" t="s">
        <v>4501</v>
      </c>
      <c r="G4074" t="s">
        <v>5226</v>
      </c>
      <c r="H4074" t="s">
        <v>1995</v>
      </c>
      <c r="I4074" t="str">
        <f t="shared" si="127"/>
        <v>D0537OB2SKU00434</v>
      </c>
      <c r="J4074">
        <v>20</v>
      </c>
    </row>
    <row r="4075" spans="1:10" x14ac:dyDescent="0.3">
      <c r="A4075" t="s">
        <v>5302</v>
      </c>
      <c r="B4075" t="s">
        <v>5227</v>
      </c>
      <c r="C4075" t="str">
        <f t="shared" si="126"/>
        <v>D0537</v>
      </c>
      <c r="D4075">
        <f>VLOOKUP(C4075,Sheet5!F:H,3,)</f>
        <v>21</v>
      </c>
      <c r="E4075" t="s">
        <v>5228</v>
      </c>
      <c r="F4075" t="s">
        <v>4501</v>
      </c>
      <c r="G4075" t="s">
        <v>5226</v>
      </c>
      <c r="H4075" t="s">
        <v>2503</v>
      </c>
      <c r="I4075" t="str">
        <f t="shared" si="127"/>
        <v>D0537OB2SKU00723</v>
      </c>
      <c r="J4075">
        <v>10</v>
      </c>
    </row>
    <row r="4076" spans="1:10" x14ac:dyDescent="0.3">
      <c r="A4076" t="s">
        <v>5302</v>
      </c>
      <c r="B4076" t="s">
        <v>5227</v>
      </c>
      <c r="C4076" t="str">
        <f t="shared" si="126"/>
        <v>D0537</v>
      </c>
      <c r="D4076">
        <f>VLOOKUP(C4076,Sheet5!F:H,3,)</f>
        <v>21</v>
      </c>
      <c r="E4076" t="s">
        <v>5228</v>
      </c>
      <c r="F4076" t="s">
        <v>4501</v>
      </c>
      <c r="G4076" t="s">
        <v>5226</v>
      </c>
      <c r="H4076" t="s">
        <v>4192</v>
      </c>
      <c r="I4076" t="str">
        <f t="shared" si="127"/>
        <v>D0537OB2SKU00739</v>
      </c>
      <c r="J4076">
        <v>2.5</v>
      </c>
    </row>
    <row r="4077" spans="1:10" x14ac:dyDescent="0.3">
      <c r="A4077" t="s">
        <v>5302</v>
      </c>
      <c r="B4077" t="s">
        <v>5227</v>
      </c>
      <c r="C4077" t="str">
        <f t="shared" si="126"/>
        <v>D0537</v>
      </c>
      <c r="D4077">
        <f>VLOOKUP(C4077,Sheet5!F:H,3,)</f>
        <v>21</v>
      </c>
      <c r="E4077" t="s">
        <v>5228</v>
      </c>
      <c r="F4077" t="s">
        <v>4501</v>
      </c>
      <c r="G4077" t="s">
        <v>5226</v>
      </c>
      <c r="H4077" t="s">
        <v>2024</v>
      </c>
      <c r="I4077" t="str">
        <f t="shared" si="127"/>
        <v>D0537OB2SKU00547</v>
      </c>
      <c r="J4077">
        <v>1.33</v>
      </c>
    </row>
    <row r="4078" spans="1:10" x14ac:dyDescent="0.3">
      <c r="A4078" t="s">
        <v>5302</v>
      </c>
      <c r="B4078" t="s">
        <v>5227</v>
      </c>
      <c r="C4078" t="str">
        <f t="shared" si="126"/>
        <v>D0537</v>
      </c>
      <c r="D4078">
        <f>VLOOKUP(C4078,Sheet5!F:H,3,)</f>
        <v>21</v>
      </c>
      <c r="E4078" t="s">
        <v>5228</v>
      </c>
      <c r="F4078" t="s">
        <v>4501</v>
      </c>
      <c r="G4078" t="s">
        <v>5226</v>
      </c>
      <c r="H4078" t="s">
        <v>2021</v>
      </c>
      <c r="I4078" t="str">
        <f t="shared" si="127"/>
        <v>D0537OB2SKU00457</v>
      </c>
      <c r="J4078">
        <v>2.66</v>
      </c>
    </row>
    <row r="4079" spans="1:10" x14ac:dyDescent="0.3">
      <c r="A4079" t="s">
        <v>5302</v>
      </c>
      <c r="B4079" t="s">
        <v>5229</v>
      </c>
      <c r="C4079" t="str">
        <f t="shared" si="126"/>
        <v>D0537</v>
      </c>
      <c r="D4079">
        <f>VLOOKUP(C4079,Sheet5!F:H,3,)</f>
        <v>21</v>
      </c>
      <c r="E4079" t="s">
        <v>5230</v>
      </c>
      <c r="F4079" t="s">
        <v>4501</v>
      </c>
      <c r="G4079" t="s">
        <v>5226</v>
      </c>
      <c r="H4079" t="s">
        <v>11</v>
      </c>
      <c r="I4079" t="str">
        <f t="shared" si="127"/>
        <v>D0537OB3SKU00300</v>
      </c>
      <c r="J4079">
        <v>233.33</v>
      </c>
    </row>
    <row r="4080" spans="1:10" x14ac:dyDescent="0.3">
      <c r="A4080" t="s">
        <v>5302</v>
      </c>
      <c r="B4080" t="s">
        <v>5229</v>
      </c>
      <c r="C4080" t="str">
        <f t="shared" si="126"/>
        <v>D0537</v>
      </c>
      <c r="D4080">
        <f>VLOOKUP(C4080,Sheet5!F:H,3,)</f>
        <v>21</v>
      </c>
      <c r="E4080" t="s">
        <v>5230</v>
      </c>
      <c r="F4080" t="s">
        <v>4501</v>
      </c>
      <c r="G4080" t="s">
        <v>5226</v>
      </c>
      <c r="H4080" t="s">
        <v>12</v>
      </c>
      <c r="I4080" t="str">
        <f t="shared" si="127"/>
        <v>D0537OB3SKU00296</v>
      </c>
      <c r="J4080">
        <v>1.33</v>
      </c>
    </row>
    <row r="4081" spans="1:10" x14ac:dyDescent="0.3">
      <c r="A4081" t="s">
        <v>5302</v>
      </c>
      <c r="B4081" t="s">
        <v>5229</v>
      </c>
      <c r="C4081" t="str">
        <f t="shared" si="126"/>
        <v>D0537</v>
      </c>
      <c r="D4081">
        <f>VLOOKUP(C4081,Sheet5!F:H,3,)</f>
        <v>21</v>
      </c>
      <c r="E4081" t="s">
        <v>5230</v>
      </c>
      <c r="F4081" t="s">
        <v>4501</v>
      </c>
      <c r="G4081" t="s">
        <v>5226</v>
      </c>
      <c r="H4081" t="s">
        <v>13</v>
      </c>
      <c r="I4081" t="str">
        <f t="shared" si="127"/>
        <v>D0537OB3SKU00269</v>
      </c>
      <c r="J4081">
        <v>0.83</v>
      </c>
    </row>
    <row r="4082" spans="1:10" x14ac:dyDescent="0.3">
      <c r="A4082" t="s">
        <v>5302</v>
      </c>
      <c r="B4082" t="s">
        <v>5229</v>
      </c>
      <c r="C4082" t="str">
        <f t="shared" si="126"/>
        <v>D0537</v>
      </c>
      <c r="D4082">
        <f>VLOOKUP(C4082,Sheet5!F:H,3,)</f>
        <v>21</v>
      </c>
      <c r="E4082" t="s">
        <v>5230</v>
      </c>
      <c r="F4082" t="s">
        <v>4501</v>
      </c>
      <c r="G4082" t="s">
        <v>5226</v>
      </c>
      <c r="H4082" t="s">
        <v>1682</v>
      </c>
      <c r="I4082" t="str">
        <f t="shared" si="127"/>
        <v>D0537OB3SKU00695</v>
      </c>
      <c r="J4082">
        <v>3.33</v>
      </c>
    </row>
    <row r="4083" spans="1:10" x14ac:dyDescent="0.3">
      <c r="A4083" t="s">
        <v>5302</v>
      </c>
      <c r="B4083" t="s">
        <v>5229</v>
      </c>
      <c r="C4083" t="str">
        <f t="shared" si="126"/>
        <v>D0537</v>
      </c>
      <c r="D4083">
        <f>VLOOKUP(C4083,Sheet5!F:H,3,)</f>
        <v>21</v>
      </c>
      <c r="E4083" t="s">
        <v>5230</v>
      </c>
      <c r="F4083" t="s">
        <v>4501</v>
      </c>
      <c r="G4083" t="s">
        <v>5226</v>
      </c>
      <c r="H4083" t="s">
        <v>1440</v>
      </c>
      <c r="I4083" t="str">
        <f t="shared" si="127"/>
        <v>D0537OB3SKU00264</v>
      </c>
      <c r="J4083">
        <v>2</v>
      </c>
    </row>
    <row r="4084" spans="1:10" x14ac:dyDescent="0.3">
      <c r="A4084" t="s">
        <v>5302</v>
      </c>
      <c r="B4084" t="s">
        <v>5229</v>
      </c>
      <c r="C4084" t="str">
        <f t="shared" si="126"/>
        <v>D0537</v>
      </c>
      <c r="D4084">
        <f>VLOOKUP(C4084,Sheet5!F:H,3,)</f>
        <v>21</v>
      </c>
      <c r="E4084" t="s">
        <v>5230</v>
      </c>
      <c r="F4084" t="s">
        <v>4501</v>
      </c>
      <c r="G4084" t="s">
        <v>5226</v>
      </c>
      <c r="H4084" t="s">
        <v>14</v>
      </c>
      <c r="I4084" t="str">
        <f t="shared" si="127"/>
        <v>D0537OB3SKU00292</v>
      </c>
      <c r="J4084">
        <v>8</v>
      </c>
    </row>
    <row r="4085" spans="1:10" x14ac:dyDescent="0.3">
      <c r="A4085" t="s">
        <v>5302</v>
      </c>
      <c r="B4085" t="s">
        <v>5229</v>
      </c>
      <c r="C4085" t="str">
        <f t="shared" si="126"/>
        <v>D0537</v>
      </c>
      <c r="D4085">
        <f>VLOOKUP(C4085,Sheet5!F:H,3,)</f>
        <v>21</v>
      </c>
      <c r="E4085" t="s">
        <v>5230</v>
      </c>
      <c r="F4085" t="s">
        <v>4501</v>
      </c>
      <c r="G4085" t="s">
        <v>5226</v>
      </c>
      <c r="H4085" t="s">
        <v>1656</v>
      </c>
      <c r="I4085" t="str">
        <f t="shared" si="127"/>
        <v>D0537OB3SKU00698</v>
      </c>
      <c r="J4085">
        <v>13.33</v>
      </c>
    </row>
    <row r="4086" spans="1:10" x14ac:dyDescent="0.3">
      <c r="A4086" t="s">
        <v>5302</v>
      </c>
      <c r="B4086" t="s">
        <v>5229</v>
      </c>
      <c r="C4086" t="str">
        <f t="shared" si="126"/>
        <v>D0537</v>
      </c>
      <c r="D4086">
        <f>VLOOKUP(C4086,Sheet5!F:H,3,)</f>
        <v>21</v>
      </c>
      <c r="E4086" t="s">
        <v>5230</v>
      </c>
      <c r="F4086" t="s">
        <v>4501</v>
      </c>
      <c r="G4086" t="s">
        <v>5226</v>
      </c>
      <c r="H4086" t="s">
        <v>16</v>
      </c>
      <c r="I4086" t="str">
        <f t="shared" si="127"/>
        <v>D0537OB3SKU00530</v>
      </c>
      <c r="J4086">
        <v>1.33</v>
      </c>
    </row>
    <row r="4087" spans="1:10" x14ac:dyDescent="0.3">
      <c r="A4087" t="s">
        <v>5302</v>
      </c>
      <c r="B4087" t="s">
        <v>5229</v>
      </c>
      <c r="C4087" t="str">
        <f t="shared" si="126"/>
        <v>D0537</v>
      </c>
      <c r="D4087">
        <f>VLOOKUP(C4087,Sheet5!F:H,3,)</f>
        <v>21</v>
      </c>
      <c r="E4087" t="s">
        <v>5230</v>
      </c>
      <c r="F4087" t="s">
        <v>4501</v>
      </c>
      <c r="G4087" t="s">
        <v>5226</v>
      </c>
      <c r="H4087" t="s">
        <v>2543</v>
      </c>
      <c r="I4087" t="str">
        <f t="shared" si="127"/>
        <v>D0537OB3SKU00670</v>
      </c>
      <c r="J4087">
        <v>3.33</v>
      </c>
    </row>
    <row r="4088" spans="1:10" x14ac:dyDescent="0.3">
      <c r="A4088" t="s">
        <v>5302</v>
      </c>
      <c r="B4088" t="s">
        <v>5229</v>
      </c>
      <c r="C4088" t="str">
        <f t="shared" si="126"/>
        <v>D0537</v>
      </c>
      <c r="D4088">
        <f>VLOOKUP(C4088,Sheet5!F:H,3,)</f>
        <v>21</v>
      </c>
      <c r="E4088" t="s">
        <v>5230</v>
      </c>
      <c r="F4088" t="s">
        <v>4501</v>
      </c>
      <c r="G4088" t="s">
        <v>5226</v>
      </c>
      <c r="H4088" t="s">
        <v>15</v>
      </c>
      <c r="I4088" t="str">
        <f t="shared" si="127"/>
        <v>D0537OB3SKU00535</v>
      </c>
      <c r="J4088">
        <v>1.33</v>
      </c>
    </row>
    <row r="4089" spans="1:10" x14ac:dyDescent="0.3">
      <c r="A4089" t="s">
        <v>5302</v>
      </c>
      <c r="B4089" t="s">
        <v>5229</v>
      </c>
      <c r="C4089" t="str">
        <f t="shared" si="126"/>
        <v>D0537</v>
      </c>
      <c r="D4089">
        <f>VLOOKUP(C4089,Sheet5!F:H,3,)</f>
        <v>21</v>
      </c>
      <c r="E4089" t="s">
        <v>5230</v>
      </c>
      <c r="F4089" t="s">
        <v>4501</v>
      </c>
      <c r="G4089" t="s">
        <v>5226</v>
      </c>
      <c r="H4089" t="s">
        <v>4271</v>
      </c>
      <c r="I4089" t="str">
        <f t="shared" si="127"/>
        <v>D0537OB3SKU00809</v>
      </c>
      <c r="J4089">
        <v>2.33</v>
      </c>
    </row>
    <row r="4090" spans="1:10" x14ac:dyDescent="0.3">
      <c r="A4090" t="s">
        <v>5302</v>
      </c>
      <c r="B4090" t="s">
        <v>5229</v>
      </c>
      <c r="C4090" t="str">
        <f t="shared" si="126"/>
        <v>D0537</v>
      </c>
      <c r="D4090">
        <f>VLOOKUP(C4090,Sheet5!F:H,3,)</f>
        <v>21</v>
      </c>
      <c r="E4090" t="s">
        <v>5230</v>
      </c>
      <c r="F4090" t="s">
        <v>4501</v>
      </c>
      <c r="G4090" t="s">
        <v>5226</v>
      </c>
      <c r="H4090" t="s">
        <v>1954</v>
      </c>
      <c r="I4090" t="str">
        <f t="shared" si="127"/>
        <v>D0537OB3SKU00428</v>
      </c>
      <c r="J4090">
        <v>28</v>
      </c>
    </row>
    <row r="4091" spans="1:10" x14ac:dyDescent="0.3">
      <c r="A4091" t="s">
        <v>5302</v>
      </c>
      <c r="B4091" t="s">
        <v>5229</v>
      </c>
      <c r="C4091" t="str">
        <f t="shared" si="126"/>
        <v>D0537</v>
      </c>
      <c r="D4091">
        <f>VLOOKUP(C4091,Sheet5!F:H,3,)</f>
        <v>21</v>
      </c>
      <c r="E4091" t="s">
        <v>5230</v>
      </c>
      <c r="F4091" t="s">
        <v>4501</v>
      </c>
      <c r="G4091" t="s">
        <v>5226</v>
      </c>
      <c r="H4091" t="s">
        <v>1877</v>
      </c>
      <c r="I4091" t="str">
        <f t="shared" si="127"/>
        <v>D0537OB3SKU00459</v>
      </c>
      <c r="J4091">
        <v>5.83</v>
      </c>
    </row>
    <row r="4092" spans="1:10" x14ac:dyDescent="0.3">
      <c r="A4092" t="s">
        <v>5302</v>
      </c>
      <c r="B4092" t="s">
        <v>5229</v>
      </c>
      <c r="C4092" t="str">
        <f t="shared" si="126"/>
        <v>D0537</v>
      </c>
      <c r="D4092">
        <f>VLOOKUP(C4092,Sheet5!F:H,3,)</f>
        <v>21</v>
      </c>
      <c r="E4092" t="s">
        <v>5230</v>
      </c>
      <c r="F4092" t="s">
        <v>4501</v>
      </c>
      <c r="G4092" t="s">
        <v>5226</v>
      </c>
      <c r="H4092" t="s">
        <v>1995</v>
      </c>
      <c r="I4092" t="str">
        <f t="shared" si="127"/>
        <v>D0537OB3SKU00434</v>
      </c>
      <c r="J4092">
        <v>20</v>
      </c>
    </row>
    <row r="4093" spans="1:10" x14ac:dyDescent="0.3">
      <c r="A4093" t="s">
        <v>5302</v>
      </c>
      <c r="B4093" t="s">
        <v>5229</v>
      </c>
      <c r="C4093" t="str">
        <f t="shared" si="126"/>
        <v>D0537</v>
      </c>
      <c r="D4093">
        <f>VLOOKUP(C4093,Sheet5!F:H,3,)</f>
        <v>21</v>
      </c>
      <c r="E4093" t="s">
        <v>5230</v>
      </c>
      <c r="F4093" t="s">
        <v>4501</v>
      </c>
      <c r="G4093" t="s">
        <v>5226</v>
      </c>
      <c r="H4093" t="s">
        <v>2503</v>
      </c>
      <c r="I4093" t="str">
        <f t="shared" si="127"/>
        <v>D0537OB3SKU00723</v>
      </c>
      <c r="J4093">
        <v>10</v>
      </c>
    </row>
    <row r="4094" spans="1:10" x14ac:dyDescent="0.3">
      <c r="A4094" t="s">
        <v>5302</v>
      </c>
      <c r="B4094" t="s">
        <v>5229</v>
      </c>
      <c r="C4094" t="str">
        <f t="shared" si="126"/>
        <v>D0537</v>
      </c>
      <c r="D4094">
        <f>VLOOKUP(C4094,Sheet5!F:H,3,)</f>
        <v>21</v>
      </c>
      <c r="E4094" t="s">
        <v>5230</v>
      </c>
      <c r="F4094" t="s">
        <v>4501</v>
      </c>
      <c r="G4094" t="s">
        <v>5226</v>
      </c>
      <c r="H4094" t="s">
        <v>4192</v>
      </c>
      <c r="I4094" t="str">
        <f t="shared" si="127"/>
        <v>D0537OB3SKU00739</v>
      </c>
      <c r="J4094">
        <v>2.5</v>
      </c>
    </row>
    <row r="4095" spans="1:10" x14ac:dyDescent="0.3">
      <c r="A4095" t="s">
        <v>5302</v>
      </c>
      <c r="B4095" t="s">
        <v>5229</v>
      </c>
      <c r="C4095" t="str">
        <f t="shared" si="126"/>
        <v>D0537</v>
      </c>
      <c r="D4095">
        <f>VLOOKUP(C4095,Sheet5!F:H,3,)</f>
        <v>21</v>
      </c>
      <c r="E4095" t="s">
        <v>5230</v>
      </c>
      <c r="F4095" t="s">
        <v>4501</v>
      </c>
      <c r="G4095" t="s">
        <v>5226</v>
      </c>
      <c r="H4095" t="s">
        <v>2024</v>
      </c>
      <c r="I4095" t="str">
        <f t="shared" si="127"/>
        <v>D0537OB3SKU00547</v>
      </c>
      <c r="J4095">
        <v>1.33</v>
      </c>
    </row>
    <row r="4096" spans="1:10" x14ac:dyDescent="0.3">
      <c r="A4096" t="s">
        <v>5302</v>
      </c>
      <c r="B4096" t="s">
        <v>5229</v>
      </c>
      <c r="C4096" t="str">
        <f t="shared" si="126"/>
        <v>D0537</v>
      </c>
      <c r="D4096">
        <f>VLOOKUP(C4096,Sheet5!F:H,3,)</f>
        <v>21</v>
      </c>
      <c r="E4096" t="s">
        <v>5230</v>
      </c>
      <c r="F4096" t="s">
        <v>4501</v>
      </c>
      <c r="G4096" t="s">
        <v>5226</v>
      </c>
      <c r="H4096" t="s">
        <v>2021</v>
      </c>
      <c r="I4096" t="str">
        <f t="shared" si="127"/>
        <v>D0537OB3SKU00457</v>
      </c>
      <c r="J4096">
        <v>2.66</v>
      </c>
    </row>
    <row r="4097" spans="1:10" x14ac:dyDescent="0.3">
      <c r="A4097" t="s">
        <v>5302</v>
      </c>
      <c r="B4097" t="s">
        <v>5231</v>
      </c>
      <c r="C4097" t="str">
        <f t="shared" si="126"/>
        <v>D0537</v>
      </c>
      <c r="D4097">
        <f>VLOOKUP(C4097,Sheet5!F:H,3,)</f>
        <v>21</v>
      </c>
      <c r="E4097" t="s">
        <v>5232</v>
      </c>
      <c r="F4097" t="s">
        <v>4501</v>
      </c>
      <c r="G4097" t="s">
        <v>5226</v>
      </c>
      <c r="H4097" t="s">
        <v>11</v>
      </c>
      <c r="I4097" t="str">
        <f t="shared" si="127"/>
        <v>D0537OB4SKU00300</v>
      </c>
      <c r="J4097">
        <v>233.33</v>
      </c>
    </row>
    <row r="4098" spans="1:10" x14ac:dyDescent="0.3">
      <c r="A4098" t="s">
        <v>5302</v>
      </c>
      <c r="B4098" t="s">
        <v>5231</v>
      </c>
      <c r="C4098" t="str">
        <f t="shared" ref="C4098:C4161" si="128">LEFT(B4098,5)</f>
        <v>D0537</v>
      </c>
      <c r="D4098">
        <f>VLOOKUP(C4098,Sheet5!F:H,3,)</f>
        <v>21</v>
      </c>
      <c r="E4098" t="s">
        <v>5232</v>
      </c>
      <c r="F4098" t="s">
        <v>4501</v>
      </c>
      <c r="G4098" t="s">
        <v>5226</v>
      </c>
      <c r="H4098" t="s">
        <v>12</v>
      </c>
      <c r="I4098" t="str">
        <f t="shared" si="127"/>
        <v>D0537OB4SKU00296</v>
      </c>
      <c r="J4098">
        <v>1.33</v>
      </c>
    </row>
    <row r="4099" spans="1:10" x14ac:dyDescent="0.3">
      <c r="A4099" t="s">
        <v>5302</v>
      </c>
      <c r="B4099" t="s">
        <v>5231</v>
      </c>
      <c r="C4099" t="str">
        <f t="shared" si="128"/>
        <v>D0537</v>
      </c>
      <c r="D4099">
        <f>VLOOKUP(C4099,Sheet5!F:H,3,)</f>
        <v>21</v>
      </c>
      <c r="E4099" t="s">
        <v>5232</v>
      </c>
      <c r="F4099" t="s">
        <v>4501</v>
      </c>
      <c r="G4099" t="s">
        <v>5226</v>
      </c>
      <c r="H4099" t="s">
        <v>13</v>
      </c>
      <c r="I4099" t="str">
        <f t="shared" ref="I4099:I4162" si="129">B4099&amp;H4099</f>
        <v>D0537OB4SKU00269</v>
      </c>
      <c r="J4099">
        <v>0.83</v>
      </c>
    </row>
    <row r="4100" spans="1:10" x14ac:dyDescent="0.3">
      <c r="A4100" t="s">
        <v>5302</v>
      </c>
      <c r="B4100" t="s">
        <v>5231</v>
      </c>
      <c r="C4100" t="str">
        <f t="shared" si="128"/>
        <v>D0537</v>
      </c>
      <c r="D4100">
        <f>VLOOKUP(C4100,Sheet5!F:H,3,)</f>
        <v>21</v>
      </c>
      <c r="E4100" t="s">
        <v>5232</v>
      </c>
      <c r="F4100" t="s">
        <v>4501</v>
      </c>
      <c r="G4100" t="s">
        <v>5226</v>
      </c>
      <c r="H4100" t="s">
        <v>1682</v>
      </c>
      <c r="I4100" t="str">
        <f t="shared" si="129"/>
        <v>D0537OB4SKU00695</v>
      </c>
      <c r="J4100">
        <v>3.33</v>
      </c>
    </row>
    <row r="4101" spans="1:10" x14ac:dyDescent="0.3">
      <c r="A4101" t="s">
        <v>5302</v>
      </c>
      <c r="B4101" t="s">
        <v>5231</v>
      </c>
      <c r="C4101" t="str">
        <f t="shared" si="128"/>
        <v>D0537</v>
      </c>
      <c r="D4101">
        <f>VLOOKUP(C4101,Sheet5!F:H,3,)</f>
        <v>21</v>
      </c>
      <c r="E4101" t="s">
        <v>5232</v>
      </c>
      <c r="F4101" t="s">
        <v>4501</v>
      </c>
      <c r="G4101" t="s">
        <v>5226</v>
      </c>
      <c r="H4101" t="s">
        <v>1440</v>
      </c>
      <c r="I4101" t="str">
        <f t="shared" si="129"/>
        <v>D0537OB4SKU00264</v>
      </c>
      <c r="J4101">
        <v>2</v>
      </c>
    </row>
    <row r="4102" spans="1:10" x14ac:dyDescent="0.3">
      <c r="A4102" t="s">
        <v>5302</v>
      </c>
      <c r="B4102" t="s">
        <v>5231</v>
      </c>
      <c r="C4102" t="str">
        <f t="shared" si="128"/>
        <v>D0537</v>
      </c>
      <c r="D4102">
        <f>VLOOKUP(C4102,Sheet5!F:H,3,)</f>
        <v>21</v>
      </c>
      <c r="E4102" t="s">
        <v>5232</v>
      </c>
      <c r="F4102" t="s">
        <v>4501</v>
      </c>
      <c r="G4102" t="s">
        <v>5226</v>
      </c>
      <c r="H4102" t="s">
        <v>14</v>
      </c>
      <c r="I4102" t="str">
        <f t="shared" si="129"/>
        <v>D0537OB4SKU00292</v>
      </c>
      <c r="J4102">
        <v>8</v>
      </c>
    </row>
    <row r="4103" spans="1:10" x14ac:dyDescent="0.3">
      <c r="A4103" t="s">
        <v>5302</v>
      </c>
      <c r="B4103" t="s">
        <v>5231</v>
      </c>
      <c r="C4103" t="str">
        <f t="shared" si="128"/>
        <v>D0537</v>
      </c>
      <c r="D4103">
        <f>VLOOKUP(C4103,Sheet5!F:H,3,)</f>
        <v>21</v>
      </c>
      <c r="E4103" t="s">
        <v>5232</v>
      </c>
      <c r="F4103" t="s">
        <v>4501</v>
      </c>
      <c r="G4103" t="s">
        <v>5226</v>
      </c>
      <c r="H4103" t="s">
        <v>1656</v>
      </c>
      <c r="I4103" t="str">
        <f t="shared" si="129"/>
        <v>D0537OB4SKU00698</v>
      </c>
      <c r="J4103">
        <v>13.33</v>
      </c>
    </row>
    <row r="4104" spans="1:10" x14ac:dyDescent="0.3">
      <c r="A4104" t="s">
        <v>5302</v>
      </c>
      <c r="B4104" t="s">
        <v>5231</v>
      </c>
      <c r="C4104" t="str">
        <f t="shared" si="128"/>
        <v>D0537</v>
      </c>
      <c r="D4104">
        <f>VLOOKUP(C4104,Sheet5!F:H,3,)</f>
        <v>21</v>
      </c>
      <c r="E4104" t="s">
        <v>5232</v>
      </c>
      <c r="F4104" t="s">
        <v>4501</v>
      </c>
      <c r="G4104" t="s">
        <v>5226</v>
      </c>
      <c r="H4104" t="s">
        <v>16</v>
      </c>
      <c r="I4104" t="str">
        <f t="shared" si="129"/>
        <v>D0537OB4SKU00530</v>
      </c>
      <c r="J4104">
        <v>1.33</v>
      </c>
    </row>
    <row r="4105" spans="1:10" x14ac:dyDescent="0.3">
      <c r="A4105" t="s">
        <v>5302</v>
      </c>
      <c r="B4105" t="s">
        <v>5231</v>
      </c>
      <c r="C4105" t="str">
        <f t="shared" si="128"/>
        <v>D0537</v>
      </c>
      <c r="D4105">
        <f>VLOOKUP(C4105,Sheet5!F:H,3,)</f>
        <v>21</v>
      </c>
      <c r="E4105" t="s">
        <v>5232</v>
      </c>
      <c r="F4105" t="s">
        <v>4501</v>
      </c>
      <c r="G4105" t="s">
        <v>5226</v>
      </c>
      <c r="H4105" t="s">
        <v>2543</v>
      </c>
      <c r="I4105" t="str">
        <f t="shared" si="129"/>
        <v>D0537OB4SKU00670</v>
      </c>
      <c r="J4105">
        <v>3.33</v>
      </c>
    </row>
    <row r="4106" spans="1:10" x14ac:dyDescent="0.3">
      <c r="A4106" t="s">
        <v>5302</v>
      </c>
      <c r="B4106" t="s">
        <v>5231</v>
      </c>
      <c r="C4106" t="str">
        <f t="shared" si="128"/>
        <v>D0537</v>
      </c>
      <c r="D4106">
        <f>VLOOKUP(C4106,Sheet5!F:H,3,)</f>
        <v>21</v>
      </c>
      <c r="E4106" t="s">
        <v>5232</v>
      </c>
      <c r="F4106" t="s">
        <v>4501</v>
      </c>
      <c r="G4106" t="s">
        <v>5226</v>
      </c>
      <c r="H4106" t="s">
        <v>15</v>
      </c>
      <c r="I4106" t="str">
        <f t="shared" si="129"/>
        <v>D0537OB4SKU00535</v>
      </c>
      <c r="J4106">
        <v>1.33</v>
      </c>
    </row>
    <row r="4107" spans="1:10" x14ac:dyDescent="0.3">
      <c r="A4107" t="s">
        <v>5302</v>
      </c>
      <c r="B4107" t="s">
        <v>5231</v>
      </c>
      <c r="C4107" t="str">
        <f t="shared" si="128"/>
        <v>D0537</v>
      </c>
      <c r="D4107">
        <f>VLOOKUP(C4107,Sheet5!F:H,3,)</f>
        <v>21</v>
      </c>
      <c r="E4107" t="s">
        <v>5232</v>
      </c>
      <c r="F4107" t="s">
        <v>4501</v>
      </c>
      <c r="G4107" t="s">
        <v>5226</v>
      </c>
      <c r="H4107" t="s">
        <v>4271</v>
      </c>
      <c r="I4107" t="str">
        <f t="shared" si="129"/>
        <v>D0537OB4SKU00809</v>
      </c>
      <c r="J4107">
        <v>2.33</v>
      </c>
    </row>
    <row r="4108" spans="1:10" x14ac:dyDescent="0.3">
      <c r="A4108" t="s">
        <v>5302</v>
      </c>
      <c r="B4108" t="s">
        <v>5231</v>
      </c>
      <c r="C4108" t="str">
        <f t="shared" si="128"/>
        <v>D0537</v>
      </c>
      <c r="D4108">
        <f>VLOOKUP(C4108,Sheet5!F:H,3,)</f>
        <v>21</v>
      </c>
      <c r="E4108" t="s">
        <v>5232</v>
      </c>
      <c r="F4108" t="s">
        <v>4501</v>
      </c>
      <c r="G4108" t="s">
        <v>5226</v>
      </c>
      <c r="H4108" t="s">
        <v>1954</v>
      </c>
      <c r="I4108" t="str">
        <f t="shared" si="129"/>
        <v>D0537OB4SKU00428</v>
      </c>
      <c r="J4108">
        <v>28</v>
      </c>
    </row>
    <row r="4109" spans="1:10" x14ac:dyDescent="0.3">
      <c r="A4109" t="s">
        <v>5302</v>
      </c>
      <c r="B4109" t="s">
        <v>5231</v>
      </c>
      <c r="C4109" t="str">
        <f t="shared" si="128"/>
        <v>D0537</v>
      </c>
      <c r="D4109">
        <f>VLOOKUP(C4109,Sheet5!F:H,3,)</f>
        <v>21</v>
      </c>
      <c r="E4109" t="s">
        <v>5232</v>
      </c>
      <c r="F4109" t="s">
        <v>4501</v>
      </c>
      <c r="G4109" t="s">
        <v>5226</v>
      </c>
      <c r="H4109" t="s">
        <v>1877</v>
      </c>
      <c r="I4109" t="str">
        <f t="shared" si="129"/>
        <v>D0537OB4SKU00459</v>
      </c>
      <c r="J4109">
        <v>5.83</v>
      </c>
    </row>
    <row r="4110" spans="1:10" x14ac:dyDescent="0.3">
      <c r="A4110" t="s">
        <v>5302</v>
      </c>
      <c r="B4110" t="s">
        <v>5231</v>
      </c>
      <c r="C4110" t="str">
        <f t="shared" si="128"/>
        <v>D0537</v>
      </c>
      <c r="D4110">
        <f>VLOOKUP(C4110,Sheet5!F:H,3,)</f>
        <v>21</v>
      </c>
      <c r="E4110" t="s">
        <v>5232</v>
      </c>
      <c r="F4110" t="s">
        <v>4501</v>
      </c>
      <c r="G4110" t="s">
        <v>5226</v>
      </c>
      <c r="H4110" t="s">
        <v>1995</v>
      </c>
      <c r="I4110" t="str">
        <f t="shared" si="129"/>
        <v>D0537OB4SKU00434</v>
      </c>
      <c r="J4110">
        <v>20</v>
      </c>
    </row>
    <row r="4111" spans="1:10" x14ac:dyDescent="0.3">
      <c r="A4111" t="s">
        <v>5302</v>
      </c>
      <c r="B4111" t="s">
        <v>5231</v>
      </c>
      <c r="C4111" t="str">
        <f t="shared" si="128"/>
        <v>D0537</v>
      </c>
      <c r="D4111">
        <f>VLOOKUP(C4111,Sheet5!F:H,3,)</f>
        <v>21</v>
      </c>
      <c r="E4111" t="s">
        <v>5232</v>
      </c>
      <c r="F4111" t="s">
        <v>4501</v>
      </c>
      <c r="G4111" t="s">
        <v>5226</v>
      </c>
      <c r="H4111" t="s">
        <v>2503</v>
      </c>
      <c r="I4111" t="str">
        <f t="shared" si="129"/>
        <v>D0537OB4SKU00723</v>
      </c>
      <c r="J4111">
        <v>10</v>
      </c>
    </row>
    <row r="4112" spans="1:10" x14ac:dyDescent="0.3">
      <c r="A4112" t="s">
        <v>5302</v>
      </c>
      <c r="B4112" t="s">
        <v>5231</v>
      </c>
      <c r="C4112" t="str">
        <f t="shared" si="128"/>
        <v>D0537</v>
      </c>
      <c r="D4112">
        <f>VLOOKUP(C4112,Sheet5!F:H,3,)</f>
        <v>21</v>
      </c>
      <c r="E4112" t="s">
        <v>5232</v>
      </c>
      <c r="F4112" t="s">
        <v>4501</v>
      </c>
      <c r="G4112" t="s">
        <v>5226</v>
      </c>
      <c r="H4112" t="s">
        <v>4192</v>
      </c>
      <c r="I4112" t="str">
        <f t="shared" si="129"/>
        <v>D0537OB4SKU00739</v>
      </c>
      <c r="J4112">
        <v>2.5</v>
      </c>
    </row>
    <row r="4113" spans="1:10" x14ac:dyDescent="0.3">
      <c r="A4113" t="s">
        <v>5302</v>
      </c>
      <c r="B4113" t="s">
        <v>5231</v>
      </c>
      <c r="C4113" t="str">
        <f t="shared" si="128"/>
        <v>D0537</v>
      </c>
      <c r="D4113">
        <f>VLOOKUP(C4113,Sheet5!F:H,3,)</f>
        <v>21</v>
      </c>
      <c r="E4113" t="s">
        <v>5232</v>
      </c>
      <c r="F4113" t="s">
        <v>4501</v>
      </c>
      <c r="G4113" t="s">
        <v>5226</v>
      </c>
      <c r="H4113" t="s">
        <v>2024</v>
      </c>
      <c r="I4113" t="str">
        <f t="shared" si="129"/>
        <v>D0537OB4SKU00547</v>
      </c>
      <c r="J4113">
        <v>1.33</v>
      </c>
    </row>
    <row r="4114" spans="1:10" x14ac:dyDescent="0.3">
      <c r="A4114" t="s">
        <v>5302</v>
      </c>
      <c r="B4114" t="s">
        <v>5231</v>
      </c>
      <c r="C4114" t="str">
        <f t="shared" si="128"/>
        <v>D0537</v>
      </c>
      <c r="D4114">
        <f>VLOOKUP(C4114,Sheet5!F:H,3,)</f>
        <v>21</v>
      </c>
      <c r="E4114" t="s">
        <v>5232</v>
      </c>
      <c r="F4114" t="s">
        <v>4501</v>
      </c>
      <c r="G4114" t="s">
        <v>5226</v>
      </c>
      <c r="H4114" t="s">
        <v>2021</v>
      </c>
      <c r="I4114" t="str">
        <f t="shared" si="129"/>
        <v>D0537OB4SKU00457</v>
      </c>
      <c r="J4114">
        <v>2.66</v>
      </c>
    </row>
    <row r="4115" spans="1:10" x14ac:dyDescent="0.3">
      <c r="A4115" t="s">
        <v>5302</v>
      </c>
      <c r="B4115" t="s">
        <v>5233</v>
      </c>
      <c r="C4115" t="str">
        <f t="shared" si="128"/>
        <v>D0537</v>
      </c>
      <c r="D4115">
        <f>VLOOKUP(C4115,Sheet5!F:H,3,)</f>
        <v>21</v>
      </c>
      <c r="E4115" t="s">
        <v>5234</v>
      </c>
      <c r="F4115" t="s">
        <v>4501</v>
      </c>
      <c r="G4115" t="s">
        <v>5226</v>
      </c>
      <c r="H4115" t="s">
        <v>11</v>
      </c>
      <c r="I4115" t="str">
        <f t="shared" si="129"/>
        <v>D0537OB5SKU00300</v>
      </c>
      <c r="J4115">
        <v>233.33</v>
      </c>
    </row>
    <row r="4116" spans="1:10" x14ac:dyDescent="0.3">
      <c r="A4116" t="s">
        <v>5302</v>
      </c>
      <c r="B4116" t="s">
        <v>5233</v>
      </c>
      <c r="C4116" t="str">
        <f t="shared" si="128"/>
        <v>D0537</v>
      </c>
      <c r="D4116">
        <f>VLOOKUP(C4116,Sheet5!F:H,3,)</f>
        <v>21</v>
      </c>
      <c r="E4116" t="s">
        <v>5234</v>
      </c>
      <c r="F4116" t="s">
        <v>4501</v>
      </c>
      <c r="G4116" t="s">
        <v>5226</v>
      </c>
      <c r="H4116" t="s">
        <v>12</v>
      </c>
      <c r="I4116" t="str">
        <f t="shared" si="129"/>
        <v>D0537OB5SKU00296</v>
      </c>
      <c r="J4116">
        <v>1.33</v>
      </c>
    </row>
    <row r="4117" spans="1:10" x14ac:dyDescent="0.3">
      <c r="A4117" t="s">
        <v>5302</v>
      </c>
      <c r="B4117" t="s">
        <v>5233</v>
      </c>
      <c r="C4117" t="str">
        <f t="shared" si="128"/>
        <v>D0537</v>
      </c>
      <c r="D4117">
        <f>VLOOKUP(C4117,Sheet5!F:H,3,)</f>
        <v>21</v>
      </c>
      <c r="E4117" t="s">
        <v>5234</v>
      </c>
      <c r="F4117" t="s">
        <v>4501</v>
      </c>
      <c r="G4117" t="s">
        <v>5226</v>
      </c>
      <c r="H4117" t="s">
        <v>13</v>
      </c>
      <c r="I4117" t="str">
        <f t="shared" si="129"/>
        <v>D0537OB5SKU00269</v>
      </c>
      <c r="J4117">
        <v>0.83</v>
      </c>
    </row>
    <row r="4118" spans="1:10" x14ac:dyDescent="0.3">
      <c r="A4118" t="s">
        <v>5302</v>
      </c>
      <c r="B4118" t="s">
        <v>5233</v>
      </c>
      <c r="C4118" t="str">
        <f t="shared" si="128"/>
        <v>D0537</v>
      </c>
      <c r="D4118">
        <f>VLOOKUP(C4118,Sheet5!F:H,3,)</f>
        <v>21</v>
      </c>
      <c r="E4118" t="s">
        <v>5234</v>
      </c>
      <c r="F4118" t="s">
        <v>4501</v>
      </c>
      <c r="G4118" t="s">
        <v>5226</v>
      </c>
      <c r="H4118" t="s">
        <v>1682</v>
      </c>
      <c r="I4118" t="str">
        <f t="shared" si="129"/>
        <v>D0537OB5SKU00695</v>
      </c>
      <c r="J4118">
        <v>3.33</v>
      </c>
    </row>
    <row r="4119" spans="1:10" x14ac:dyDescent="0.3">
      <c r="A4119" t="s">
        <v>5302</v>
      </c>
      <c r="B4119" t="s">
        <v>5233</v>
      </c>
      <c r="C4119" t="str">
        <f t="shared" si="128"/>
        <v>D0537</v>
      </c>
      <c r="D4119">
        <f>VLOOKUP(C4119,Sheet5!F:H,3,)</f>
        <v>21</v>
      </c>
      <c r="E4119" t="s">
        <v>5234</v>
      </c>
      <c r="F4119" t="s">
        <v>4501</v>
      </c>
      <c r="G4119" t="s">
        <v>5226</v>
      </c>
      <c r="H4119" t="s">
        <v>1440</v>
      </c>
      <c r="I4119" t="str">
        <f t="shared" si="129"/>
        <v>D0537OB5SKU00264</v>
      </c>
      <c r="J4119">
        <v>2</v>
      </c>
    </row>
    <row r="4120" spans="1:10" x14ac:dyDescent="0.3">
      <c r="A4120" t="s">
        <v>5302</v>
      </c>
      <c r="B4120" t="s">
        <v>5233</v>
      </c>
      <c r="C4120" t="str">
        <f t="shared" si="128"/>
        <v>D0537</v>
      </c>
      <c r="D4120">
        <f>VLOOKUP(C4120,Sheet5!F:H,3,)</f>
        <v>21</v>
      </c>
      <c r="E4120" t="s">
        <v>5234</v>
      </c>
      <c r="F4120" t="s">
        <v>4501</v>
      </c>
      <c r="G4120" t="s">
        <v>5226</v>
      </c>
      <c r="H4120" t="s">
        <v>14</v>
      </c>
      <c r="I4120" t="str">
        <f t="shared" si="129"/>
        <v>D0537OB5SKU00292</v>
      </c>
      <c r="J4120">
        <v>8</v>
      </c>
    </row>
    <row r="4121" spans="1:10" x14ac:dyDescent="0.3">
      <c r="A4121" t="s">
        <v>5302</v>
      </c>
      <c r="B4121" t="s">
        <v>5233</v>
      </c>
      <c r="C4121" t="str">
        <f t="shared" si="128"/>
        <v>D0537</v>
      </c>
      <c r="D4121">
        <f>VLOOKUP(C4121,Sheet5!F:H,3,)</f>
        <v>21</v>
      </c>
      <c r="E4121" t="s">
        <v>5234</v>
      </c>
      <c r="F4121" t="s">
        <v>4501</v>
      </c>
      <c r="G4121" t="s">
        <v>5226</v>
      </c>
      <c r="H4121" t="s">
        <v>1656</v>
      </c>
      <c r="I4121" t="str">
        <f t="shared" si="129"/>
        <v>D0537OB5SKU00698</v>
      </c>
      <c r="J4121">
        <v>13.33</v>
      </c>
    </row>
    <row r="4122" spans="1:10" x14ac:dyDescent="0.3">
      <c r="A4122" t="s">
        <v>5302</v>
      </c>
      <c r="B4122" t="s">
        <v>5233</v>
      </c>
      <c r="C4122" t="str">
        <f t="shared" si="128"/>
        <v>D0537</v>
      </c>
      <c r="D4122">
        <f>VLOOKUP(C4122,Sheet5!F:H,3,)</f>
        <v>21</v>
      </c>
      <c r="E4122" t="s">
        <v>5234</v>
      </c>
      <c r="F4122" t="s">
        <v>4501</v>
      </c>
      <c r="G4122" t="s">
        <v>5226</v>
      </c>
      <c r="H4122" t="s">
        <v>16</v>
      </c>
      <c r="I4122" t="str">
        <f t="shared" si="129"/>
        <v>D0537OB5SKU00530</v>
      </c>
      <c r="J4122">
        <v>1.33</v>
      </c>
    </row>
    <row r="4123" spans="1:10" x14ac:dyDescent="0.3">
      <c r="A4123" t="s">
        <v>5302</v>
      </c>
      <c r="B4123" t="s">
        <v>5233</v>
      </c>
      <c r="C4123" t="str">
        <f t="shared" si="128"/>
        <v>D0537</v>
      </c>
      <c r="D4123">
        <f>VLOOKUP(C4123,Sheet5!F:H,3,)</f>
        <v>21</v>
      </c>
      <c r="E4123" t="s">
        <v>5234</v>
      </c>
      <c r="F4123" t="s">
        <v>4501</v>
      </c>
      <c r="G4123" t="s">
        <v>5226</v>
      </c>
      <c r="H4123" t="s">
        <v>2543</v>
      </c>
      <c r="I4123" t="str">
        <f t="shared" si="129"/>
        <v>D0537OB5SKU00670</v>
      </c>
      <c r="J4123">
        <v>3.33</v>
      </c>
    </row>
    <row r="4124" spans="1:10" x14ac:dyDescent="0.3">
      <c r="A4124" t="s">
        <v>5302</v>
      </c>
      <c r="B4124" t="s">
        <v>5233</v>
      </c>
      <c r="C4124" t="str">
        <f t="shared" si="128"/>
        <v>D0537</v>
      </c>
      <c r="D4124">
        <f>VLOOKUP(C4124,Sheet5!F:H,3,)</f>
        <v>21</v>
      </c>
      <c r="E4124" t="s">
        <v>5234</v>
      </c>
      <c r="F4124" t="s">
        <v>4501</v>
      </c>
      <c r="G4124" t="s">
        <v>5226</v>
      </c>
      <c r="H4124" t="s">
        <v>15</v>
      </c>
      <c r="I4124" t="str">
        <f t="shared" si="129"/>
        <v>D0537OB5SKU00535</v>
      </c>
      <c r="J4124">
        <v>1.33</v>
      </c>
    </row>
    <row r="4125" spans="1:10" x14ac:dyDescent="0.3">
      <c r="A4125" t="s">
        <v>5302</v>
      </c>
      <c r="B4125" t="s">
        <v>5233</v>
      </c>
      <c r="C4125" t="str">
        <f t="shared" si="128"/>
        <v>D0537</v>
      </c>
      <c r="D4125">
        <f>VLOOKUP(C4125,Sheet5!F:H,3,)</f>
        <v>21</v>
      </c>
      <c r="E4125" t="s">
        <v>5234</v>
      </c>
      <c r="F4125" t="s">
        <v>4501</v>
      </c>
      <c r="G4125" t="s">
        <v>5226</v>
      </c>
      <c r="H4125" t="s">
        <v>4271</v>
      </c>
      <c r="I4125" t="str">
        <f t="shared" si="129"/>
        <v>D0537OB5SKU00809</v>
      </c>
      <c r="J4125">
        <v>2.33</v>
      </c>
    </row>
    <row r="4126" spans="1:10" x14ac:dyDescent="0.3">
      <c r="A4126" t="s">
        <v>5302</v>
      </c>
      <c r="B4126" t="s">
        <v>5233</v>
      </c>
      <c r="C4126" t="str">
        <f t="shared" si="128"/>
        <v>D0537</v>
      </c>
      <c r="D4126">
        <f>VLOOKUP(C4126,Sheet5!F:H,3,)</f>
        <v>21</v>
      </c>
      <c r="E4126" t="s">
        <v>5234</v>
      </c>
      <c r="F4126" t="s">
        <v>4501</v>
      </c>
      <c r="G4126" t="s">
        <v>5226</v>
      </c>
      <c r="H4126" t="s">
        <v>1954</v>
      </c>
      <c r="I4126" t="str">
        <f t="shared" si="129"/>
        <v>D0537OB5SKU00428</v>
      </c>
      <c r="J4126">
        <v>28</v>
      </c>
    </row>
    <row r="4127" spans="1:10" x14ac:dyDescent="0.3">
      <c r="A4127" t="s">
        <v>5302</v>
      </c>
      <c r="B4127" t="s">
        <v>5233</v>
      </c>
      <c r="C4127" t="str">
        <f t="shared" si="128"/>
        <v>D0537</v>
      </c>
      <c r="D4127">
        <f>VLOOKUP(C4127,Sheet5!F:H,3,)</f>
        <v>21</v>
      </c>
      <c r="E4127" t="s">
        <v>5234</v>
      </c>
      <c r="F4127" t="s">
        <v>4501</v>
      </c>
      <c r="G4127" t="s">
        <v>5226</v>
      </c>
      <c r="H4127" t="s">
        <v>1877</v>
      </c>
      <c r="I4127" t="str">
        <f t="shared" si="129"/>
        <v>D0537OB5SKU00459</v>
      </c>
      <c r="J4127">
        <v>5.83</v>
      </c>
    </row>
    <row r="4128" spans="1:10" x14ac:dyDescent="0.3">
      <c r="A4128" t="s">
        <v>5302</v>
      </c>
      <c r="B4128" t="s">
        <v>5233</v>
      </c>
      <c r="C4128" t="str">
        <f t="shared" si="128"/>
        <v>D0537</v>
      </c>
      <c r="D4128">
        <f>VLOOKUP(C4128,Sheet5!F:H,3,)</f>
        <v>21</v>
      </c>
      <c r="E4128" t="s">
        <v>5234</v>
      </c>
      <c r="F4128" t="s">
        <v>4501</v>
      </c>
      <c r="G4128" t="s">
        <v>5226</v>
      </c>
      <c r="H4128" t="s">
        <v>1995</v>
      </c>
      <c r="I4128" t="str">
        <f t="shared" si="129"/>
        <v>D0537OB5SKU00434</v>
      </c>
      <c r="J4128">
        <v>20</v>
      </c>
    </row>
    <row r="4129" spans="1:10" x14ac:dyDescent="0.3">
      <c r="A4129" t="s">
        <v>5302</v>
      </c>
      <c r="B4129" t="s">
        <v>5233</v>
      </c>
      <c r="C4129" t="str">
        <f t="shared" si="128"/>
        <v>D0537</v>
      </c>
      <c r="D4129">
        <f>VLOOKUP(C4129,Sheet5!F:H,3,)</f>
        <v>21</v>
      </c>
      <c r="E4129" t="s">
        <v>5234</v>
      </c>
      <c r="F4129" t="s">
        <v>4501</v>
      </c>
      <c r="G4129" t="s">
        <v>5226</v>
      </c>
      <c r="H4129" t="s">
        <v>2503</v>
      </c>
      <c r="I4129" t="str">
        <f t="shared" si="129"/>
        <v>D0537OB5SKU00723</v>
      </c>
      <c r="J4129">
        <v>10</v>
      </c>
    </row>
    <row r="4130" spans="1:10" x14ac:dyDescent="0.3">
      <c r="A4130" t="s">
        <v>5302</v>
      </c>
      <c r="B4130" t="s">
        <v>5233</v>
      </c>
      <c r="C4130" t="str">
        <f t="shared" si="128"/>
        <v>D0537</v>
      </c>
      <c r="D4130">
        <f>VLOOKUP(C4130,Sheet5!F:H,3,)</f>
        <v>21</v>
      </c>
      <c r="E4130" t="s">
        <v>5234</v>
      </c>
      <c r="F4130" t="s">
        <v>4501</v>
      </c>
      <c r="G4130" t="s">
        <v>5226</v>
      </c>
      <c r="H4130" t="s">
        <v>4192</v>
      </c>
      <c r="I4130" t="str">
        <f t="shared" si="129"/>
        <v>D0537OB5SKU00739</v>
      </c>
      <c r="J4130">
        <v>2.5</v>
      </c>
    </row>
    <row r="4131" spans="1:10" x14ac:dyDescent="0.3">
      <c r="A4131" t="s">
        <v>5302</v>
      </c>
      <c r="B4131" t="s">
        <v>5233</v>
      </c>
      <c r="C4131" t="str">
        <f t="shared" si="128"/>
        <v>D0537</v>
      </c>
      <c r="D4131">
        <f>VLOOKUP(C4131,Sheet5!F:H,3,)</f>
        <v>21</v>
      </c>
      <c r="E4131" t="s">
        <v>5234</v>
      </c>
      <c r="F4131" t="s">
        <v>4501</v>
      </c>
      <c r="G4131" t="s">
        <v>5226</v>
      </c>
      <c r="H4131" t="s">
        <v>2024</v>
      </c>
      <c r="I4131" t="str">
        <f t="shared" si="129"/>
        <v>D0537OB5SKU00547</v>
      </c>
      <c r="J4131">
        <v>1.33</v>
      </c>
    </row>
    <row r="4132" spans="1:10" x14ac:dyDescent="0.3">
      <c r="A4132" t="s">
        <v>5302</v>
      </c>
      <c r="B4132" t="s">
        <v>5233</v>
      </c>
      <c r="C4132" t="str">
        <f t="shared" si="128"/>
        <v>D0537</v>
      </c>
      <c r="D4132">
        <f>VLOOKUP(C4132,Sheet5!F:H,3,)</f>
        <v>21</v>
      </c>
      <c r="E4132" t="s">
        <v>5234</v>
      </c>
      <c r="F4132" t="s">
        <v>4501</v>
      </c>
      <c r="G4132" t="s">
        <v>5226</v>
      </c>
      <c r="H4132" t="s">
        <v>2021</v>
      </c>
      <c r="I4132" t="str">
        <f t="shared" si="129"/>
        <v>D0537OB5SKU00457</v>
      </c>
      <c r="J4132">
        <v>2.66</v>
      </c>
    </row>
    <row r="4133" spans="1:10" x14ac:dyDescent="0.3">
      <c r="A4133" t="s">
        <v>5302</v>
      </c>
      <c r="B4133" t="s">
        <v>5235</v>
      </c>
      <c r="C4133" t="str">
        <f t="shared" si="128"/>
        <v>D0537</v>
      </c>
      <c r="D4133">
        <f>VLOOKUP(C4133,Sheet5!F:H,3,)</f>
        <v>21</v>
      </c>
      <c r="E4133" t="s">
        <v>5236</v>
      </c>
      <c r="F4133" t="s">
        <v>4501</v>
      </c>
      <c r="G4133" t="s">
        <v>5226</v>
      </c>
      <c r="H4133" t="s">
        <v>11</v>
      </c>
      <c r="I4133" t="str">
        <f t="shared" si="129"/>
        <v>D0537OB6SKU00300</v>
      </c>
      <c r="J4133">
        <v>233.33</v>
      </c>
    </row>
    <row r="4134" spans="1:10" x14ac:dyDescent="0.3">
      <c r="A4134" t="s">
        <v>5302</v>
      </c>
      <c r="B4134" t="s">
        <v>5235</v>
      </c>
      <c r="C4134" t="str">
        <f t="shared" si="128"/>
        <v>D0537</v>
      </c>
      <c r="D4134">
        <f>VLOOKUP(C4134,Sheet5!F:H,3,)</f>
        <v>21</v>
      </c>
      <c r="E4134" t="s">
        <v>5236</v>
      </c>
      <c r="F4134" t="s">
        <v>4501</v>
      </c>
      <c r="G4134" t="s">
        <v>5226</v>
      </c>
      <c r="H4134" t="s">
        <v>12</v>
      </c>
      <c r="I4134" t="str">
        <f t="shared" si="129"/>
        <v>D0537OB6SKU00296</v>
      </c>
      <c r="J4134">
        <v>1.33</v>
      </c>
    </row>
    <row r="4135" spans="1:10" x14ac:dyDescent="0.3">
      <c r="A4135" t="s">
        <v>5302</v>
      </c>
      <c r="B4135" t="s">
        <v>5235</v>
      </c>
      <c r="C4135" t="str">
        <f t="shared" si="128"/>
        <v>D0537</v>
      </c>
      <c r="D4135">
        <f>VLOOKUP(C4135,Sheet5!F:H,3,)</f>
        <v>21</v>
      </c>
      <c r="E4135" t="s">
        <v>5236</v>
      </c>
      <c r="F4135" t="s">
        <v>4501</v>
      </c>
      <c r="G4135" t="s">
        <v>5226</v>
      </c>
      <c r="H4135" t="s">
        <v>13</v>
      </c>
      <c r="I4135" t="str">
        <f t="shared" si="129"/>
        <v>D0537OB6SKU00269</v>
      </c>
      <c r="J4135">
        <v>0.83</v>
      </c>
    </row>
    <row r="4136" spans="1:10" x14ac:dyDescent="0.3">
      <c r="A4136" t="s">
        <v>5302</v>
      </c>
      <c r="B4136" t="s">
        <v>5235</v>
      </c>
      <c r="C4136" t="str">
        <f t="shared" si="128"/>
        <v>D0537</v>
      </c>
      <c r="D4136">
        <f>VLOOKUP(C4136,Sheet5!F:H,3,)</f>
        <v>21</v>
      </c>
      <c r="E4136" t="s">
        <v>5236</v>
      </c>
      <c r="F4136" t="s">
        <v>4501</v>
      </c>
      <c r="G4136" t="s">
        <v>5226</v>
      </c>
      <c r="H4136" t="s">
        <v>1682</v>
      </c>
      <c r="I4136" t="str">
        <f t="shared" si="129"/>
        <v>D0537OB6SKU00695</v>
      </c>
      <c r="J4136">
        <v>3.33</v>
      </c>
    </row>
    <row r="4137" spans="1:10" x14ac:dyDescent="0.3">
      <c r="A4137" t="s">
        <v>5302</v>
      </c>
      <c r="B4137" t="s">
        <v>5235</v>
      </c>
      <c r="C4137" t="str">
        <f t="shared" si="128"/>
        <v>D0537</v>
      </c>
      <c r="D4137">
        <f>VLOOKUP(C4137,Sheet5!F:H,3,)</f>
        <v>21</v>
      </c>
      <c r="E4137" t="s">
        <v>5236</v>
      </c>
      <c r="F4137" t="s">
        <v>4501</v>
      </c>
      <c r="G4137" t="s">
        <v>5226</v>
      </c>
      <c r="H4137" t="s">
        <v>1440</v>
      </c>
      <c r="I4137" t="str">
        <f t="shared" si="129"/>
        <v>D0537OB6SKU00264</v>
      </c>
      <c r="J4137">
        <v>2</v>
      </c>
    </row>
    <row r="4138" spans="1:10" x14ac:dyDescent="0.3">
      <c r="A4138" t="s">
        <v>5302</v>
      </c>
      <c r="B4138" t="s">
        <v>5235</v>
      </c>
      <c r="C4138" t="str">
        <f t="shared" si="128"/>
        <v>D0537</v>
      </c>
      <c r="D4138">
        <f>VLOOKUP(C4138,Sheet5!F:H,3,)</f>
        <v>21</v>
      </c>
      <c r="E4138" t="s">
        <v>5236</v>
      </c>
      <c r="F4138" t="s">
        <v>4501</v>
      </c>
      <c r="G4138" t="s">
        <v>5226</v>
      </c>
      <c r="H4138" t="s">
        <v>14</v>
      </c>
      <c r="I4138" t="str">
        <f t="shared" si="129"/>
        <v>D0537OB6SKU00292</v>
      </c>
      <c r="J4138">
        <v>8</v>
      </c>
    </row>
    <row r="4139" spans="1:10" x14ac:dyDescent="0.3">
      <c r="A4139" t="s">
        <v>5302</v>
      </c>
      <c r="B4139" t="s">
        <v>5235</v>
      </c>
      <c r="C4139" t="str">
        <f t="shared" si="128"/>
        <v>D0537</v>
      </c>
      <c r="D4139">
        <f>VLOOKUP(C4139,Sheet5!F:H,3,)</f>
        <v>21</v>
      </c>
      <c r="E4139" t="s">
        <v>5236</v>
      </c>
      <c r="F4139" t="s">
        <v>4501</v>
      </c>
      <c r="G4139" t="s">
        <v>5226</v>
      </c>
      <c r="H4139" t="s">
        <v>1656</v>
      </c>
      <c r="I4139" t="str">
        <f t="shared" si="129"/>
        <v>D0537OB6SKU00698</v>
      </c>
      <c r="J4139">
        <v>13.33</v>
      </c>
    </row>
    <row r="4140" spans="1:10" x14ac:dyDescent="0.3">
      <c r="A4140" t="s">
        <v>5302</v>
      </c>
      <c r="B4140" t="s">
        <v>5235</v>
      </c>
      <c r="C4140" t="str">
        <f t="shared" si="128"/>
        <v>D0537</v>
      </c>
      <c r="D4140">
        <f>VLOOKUP(C4140,Sheet5!F:H,3,)</f>
        <v>21</v>
      </c>
      <c r="E4140" t="s">
        <v>5236</v>
      </c>
      <c r="F4140" t="s">
        <v>4501</v>
      </c>
      <c r="G4140" t="s">
        <v>5226</v>
      </c>
      <c r="H4140" t="s">
        <v>16</v>
      </c>
      <c r="I4140" t="str">
        <f t="shared" si="129"/>
        <v>D0537OB6SKU00530</v>
      </c>
      <c r="J4140">
        <v>1.33</v>
      </c>
    </row>
    <row r="4141" spans="1:10" x14ac:dyDescent="0.3">
      <c r="A4141" t="s">
        <v>5302</v>
      </c>
      <c r="B4141" t="s">
        <v>5235</v>
      </c>
      <c r="C4141" t="str">
        <f t="shared" si="128"/>
        <v>D0537</v>
      </c>
      <c r="D4141">
        <f>VLOOKUP(C4141,Sheet5!F:H,3,)</f>
        <v>21</v>
      </c>
      <c r="E4141" t="s">
        <v>5236</v>
      </c>
      <c r="F4141" t="s">
        <v>4501</v>
      </c>
      <c r="G4141" t="s">
        <v>5226</v>
      </c>
      <c r="H4141" t="s">
        <v>2543</v>
      </c>
      <c r="I4141" t="str">
        <f t="shared" si="129"/>
        <v>D0537OB6SKU00670</v>
      </c>
      <c r="J4141">
        <v>3.33</v>
      </c>
    </row>
    <row r="4142" spans="1:10" x14ac:dyDescent="0.3">
      <c r="A4142" t="s">
        <v>5302</v>
      </c>
      <c r="B4142" t="s">
        <v>5235</v>
      </c>
      <c r="C4142" t="str">
        <f t="shared" si="128"/>
        <v>D0537</v>
      </c>
      <c r="D4142">
        <f>VLOOKUP(C4142,Sheet5!F:H,3,)</f>
        <v>21</v>
      </c>
      <c r="E4142" t="s">
        <v>5236</v>
      </c>
      <c r="F4142" t="s">
        <v>4501</v>
      </c>
      <c r="G4142" t="s">
        <v>5226</v>
      </c>
      <c r="H4142" t="s">
        <v>15</v>
      </c>
      <c r="I4142" t="str">
        <f t="shared" si="129"/>
        <v>D0537OB6SKU00535</v>
      </c>
      <c r="J4142">
        <v>1.33</v>
      </c>
    </row>
    <row r="4143" spans="1:10" x14ac:dyDescent="0.3">
      <c r="A4143" t="s">
        <v>5302</v>
      </c>
      <c r="B4143" t="s">
        <v>5235</v>
      </c>
      <c r="C4143" t="str">
        <f t="shared" si="128"/>
        <v>D0537</v>
      </c>
      <c r="D4143">
        <f>VLOOKUP(C4143,Sheet5!F:H,3,)</f>
        <v>21</v>
      </c>
      <c r="E4143" t="s">
        <v>5236</v>
      </c>
      <c r="F4143" t="s">
        <v>4501</v>
      </c>
      <c r="G4143" t="s">
        <v>5226</v>
      </c>
      <c r="H4143" t="s">
        <v>4271</v>
      </c>
      <c r="I4143" t="str">
        <f t="shared" si="129"/>
        <v>D0537OB6SKU00809</v>
      </c>
      <c r="J4143">
        <v>2.33</v>
      </c>
    </row>
    <row r="4144" spans="1:10" x14ac:dyDescent="0.3">
      <c r="A4144" t="s">
        <v>5302</v>
      </c>
      <c r="B4144" t="s">
        <v>5235</v>
      </c>
      <c r="C4144" t="str">
        <f t="shared" si="128"/>
        <v>D0537</v>
      </c>
      <c r="D4144">
        <f>VLOOKUP(C4144,Sheet5!F:H,3,)</f>
        <v>21</v>
      </c>
      <c r="E4144" t="s">
        <v>5236</v>
      </c>
      <c r="F4144" t="s">
        <v>4501</v>
      </c>
      <c r="G4144" t="s">
        <v>5226</v>
      </c>
      <c r="H4144" t="s">
        <v>1954</v>
      </c>
      <c r="I4144" t="str">
        <f t="shared" si="129"/>
        <v>D0537OB6SKU00428</v>
      </c>
      <c r="J4144">
        <v>28</v>
      </c>
    </row>
    <row r="4145" spans="1:10" x14ac:dyDescent="0.3">
      <c r="A4145" t="s">
        <v>5302</v>
      </c>
      <c r="B4145" t="s">
        <v>5235</v>
      </c>
      <c r="C4145" t="str">
        <f t="shared" si="128"/>
        <v>D0537</v>
      </c>
      <c r="D4145">
        <f>VLOOKUP(C4145,Sheet5!F:H,3,)</f>
        <v>21</v>
      </c>
      <c r="E4145" t="s">
        <v>5236</v>
      </c>
      <c r="F4145" t="s">
        <v>4501</v>
      </c>
      <c r="G4145" t="s">
        <v>5226</v>
      </c>
      <c r="H4145" t="s">
        <v>1877</v>
      </c>
      <c r="I4145" t="str">
        <f t="shared" si="129"/>
        <v>D0537OB6SKU00459</v>
      </c>
      <c r="J4145">
        <v>5.83</v>
      </c>
    </row>
    <row r="4146" spans="1:10" x14ac:dyDescent="0.3">
      <c r="A4146" t="s">
        <v>5302</v>
      </c>
      <c r="B4146" t="s">
        <v>5235</v>
      </c>
      <c r="C4146" t="str">
        <f t="shared" si="128"/>
        <v>D0537</v>
      </c>
      <c r="D4146">
        <f>VLOOKUP(C4146,Sheet5!F:H,3,)</f>
        <v>21</v>
      </c>
      <c r="E4146" t="s">
        <v>5236</v>
      </c>
      <c r="F4146" t="s">
        <v>4501</v>
      </c>
      <c r="G4146" t="s">
        <v>5226</v>
      </c>
      <c r="H4146" t="s">
        <v>1995</v>
      </c>
      <c r="I4146" t="str">
        <f t="shared" si="129"/>
        <v>D0537OB6SKU00434</v>
      </c>
      <c r="J4146">
        <v>20</v>
      </c>
    </row>
    <row r="4147" spans="1:10" x14ac:dyDescent="0.3">
      <c r="A4147" t="s">
        <v>5302</v>
      </c>
      <c r="B4147" t="s">
        <v>5235</v>
      </c>
      <c r="C4147" t="str">
        <f t="shared" si="128"/>
        <v>D0537</v>
      </c>
      <c r="D4147">
        <f>VLOOKUP(C4147,Sheet5!F:H,3,)</f>
        <v>21</v>
      </c>
      <c r="E4147" t="s">
        <v>5236</v>
      </c>
      <c r="F4147" t="s">
        <v>4501</v>
      </c>
      <c r="G4147" t="s">
        <v>5226</v>
      </c>
      <c r="H4147" t="s">
        <v>2503</v>
      </c>
      <c r="I4147" t="str">
        <f t="shared" si="129"/>
        <v>D0537OB6SKU00723</v>
      </c>
      <c r="J4147">
        <v>10</v>
      </c>
    </row>
    <row r="4148" spans="1:10" x14ac:dyDescent="0.3">
      <c r="A4148" t="s">
        <v>5302</v>
      </c>
      <c r="B4148" t="s">
        <v>5235</v>
      </c>
      <c r="C4148" t="str">
        <f t="shared" si="128"/>
        <v>D0537</v>
      </c>
      <c r="D4148">
        <f>VLOOKUP(C4148,Sheet5!F:H,3,)</f>
        <v>21</v>
      </c>
      <c r="E4148" t="s">
        <v>5236</v>
      </c>
      <c r="F4148" t="s">
        <v>4501</v>
      </c>
      <c r="G4148" t="s">
        <v>5226</v>
      </c>
      <c r="H4148" t="s">
        <v>4192</v>
      </c>
      <c r="I4148" t="str">
        <f t="shared" si="129"/>
        <v>D0537OB6SKU00739</v>
      </c>
      <c r="J4148">
        <v>2.5</v>
      </c>
    </row>
    <row r="4149" spans="1:10" x14ac:dyDescent="0.3">
      <c r="A4149" t="s">
        <v>5302</v>
      </c>
      <c r="B4149" t="s">
        <v>5235</v>
      </c>
      <c r="C4149" t="str">
        <f t="shared" si="128"/>
        <v>D0537</v>
      </c>
      <c r="D4149">
        <f>VLOOKUP(C4149,Sheet5!F:H,3,)</f>
        <v>21</v>
      </c>
      <c r="E4149" t="s">
        <v>5236</v>
      </c>
      <c r="F4149" t="s">
        <v>4501</v>
      </c>
      <c r="G4149" t="s">
        <v>5226</v>
      </c>
      <c r="H4149" t="s">
        <v>2024</v>
      </c>
      <c r="I4149" t="str">
        <f t="shared" si="129"/>
        <v>D0537OB6SKU00547</v>
      </c>
      <c r="J4149">
        <v>1.33</v>
      </c>
    </row>
    <row r="4150" spans="1:10" x14ac:dyDescent="0.3">
      <c r="A4150" t="s">
        <v>5302</v>
      </c>
      <c r="B4150" t="s">
        <v>5235</v>
      </c>
      <c r="C4150" t="str">
        <f t="shared" si="128"/>
        <v>D0537</v>
      </c>
      <c r="D4150">
        <f>VLOOKUP(C4150,Sheet5!F:H,3,)</f>
        <v>21</v>
      </c>
      <c r="E4150" t="s">
        <v>5236</v>
      </c>
      <c r="F4150" t="s">
        <v>4501</v>
      </c>
      <c r="G4150" t="s">
        <v>5226</v>
      </c>
      <c r="H4150" t="s">
        <v>2021</v>
      </c>
      <c r="I4150" t="str">
        <f t="shared" si="129"/>
        <v>D0537OB6SKU00457</v>
      </c>
      <c r="J4150">
        <v>2.66</v>
      </c>
    </row>
    <row r="4151" spans="1:10" x14ac:dyDescent="0.3">
      <c r="A4151" t="s">
        <v>5302</v>
      </c>
      <c r="B4151" t="s">
        <v>5237</v>
      </c>
      <c r="C4151" t="str">
        <f t="shared" si="128"/>
        <v>D0537</v>
      </c>
      <c r="D4151">
        <f>VLOOKUP(C4151,Sheet5!F:H,3,)</f>
        <v>21</v>
      </c>
      <c r="E4151" t="s">
        <v>5238</v>
      </c>
      <c r="F4151" t="s">
        <v>4501</v>
      </c>
      <c r="G4151" t="s">
        <v>5226</v>
      </c>
      <c r="H4151" t="s">
        <v>11</v>
      </c>
      <c r="I4151" t="str">
        <f t="shared" si="129"/>
        <v>D0537OB7SKU00300</v>
      </c>
      <c r="J4151">
        <v>233.33</v>
      </c>
    </row>
    <row r="4152" spans="1:10" x14ac:dyDescent="0.3">
      <c r="A4152" t="s">
        <v>5302</v>
      </c>
      <c r="B4152" t="s">
        <v>5237</v>
      </c>
      <c r="C4152" t="str">
        <f t="shared" si="128"/>
        <v>D0537</v>
      </c>
      <c r="D4152">
        <f>VLOOKUP(C4152,Sheet5!F:H,3,)</f>
        <v>21</v>
      </c>
      <c r="E4152" t="s">
        <v>5238</v>
      </c>
      <c r="F4152" t="s">
        <v>4501</v>
      </c>
      <c r="G4152" t="s">
        <v>5226</v>
      </c>
      <c r="H4152" t="s">
        <v>12</v>
      </c>
      <c r="I4152" t="str">
        <f t="shared" si="129"/>
        <v>D0537OB7SKU00296</v>
      </c>
      <c r="J4152">
        <v>1.33</v>
      </c>
    </row>
    <row r="4153" spans="1:10" x14ac:dyDescent="0.3">
      <c r="A4153" t="s">
        <v>5302</v>
      </c>
      <c r="B4153" t="s">
        <v>5237</v>
      </c>
      <c r="C4153" t="str">
        <f t="shared" si="128"/>
        <v>D0537</v>
      </c>
      <c r="D4153">
        <f>VLOOKUP(C4153,Sheet5!F:H,3,)</f>
        <v>21</v>
      </c>
      <c r="E4153" t="s">
        <v>5238</v>
      </c>
      <c r="F4153" t="s">
        <v>4501</v>
      </c>
      <c r="G4153" t="s">
        <v>5226</v>
      </c>
      <c r="H4153" t="s">
        <v>13</v>
      </c>
      <c r="I4153" t="str">
        <f t="shared" si="129"/>
        <v>D0537OB7SKU00269</v>
      </c>
      <c r="J4153">
        <v>0.83</v>
      </c>
    </row>
    <row r="4154" spans="1:10" x14ac:dyDescent="0.3">
      <c r="A4154" t="s">
        <v>5302</v>
      </c>
      <c r="B4154" t="s">
        <v>5237</v>
      </c>
      <c r="C4154" t="str">
        <f t="shared" si="128"/>
        <v>D0537</v>
      </c>
      <c r="D4154">
        <f>VLOOKUP(C4154,Sheet5!F:H,3,)</f>
        <v>21</v>
      </c>
      <c r="E4154" t="s">
        <v>5238</v>
      </c>
      <c r="F4154" t="s">
        <v>4501</v>
      </c>
      <c r="G4154" t="s">
        <v>5226</v>
      </c>
      <c r="H4154" t="s">
        <v>1682</v>
      </c>
      <c r="I4154" t="str">
        <f t="shared" si="129"/>
        <v>D0537OB7SKU00695</v>
      </c>
      <c r="J4154">
        <v>3.33</v>
      </c>
    </row>
    <row r="4155" spans="1:10" x14ac:dyDescent="0.3">
      <c r="A4155" t="s">
        <v>5302</v>
      </c>
      <c r="B4155" t="s">
        <v>5237</v>
      </c>
      <c r="C4155" t="str">
        <f t="shared" si="128"/>
        <v>D0537</v>
      </c>
      <c r="D4155">
        <f>VLOOKUP(C4155,Sheet5!F:H,3,)</f>
        <v>21</v>
      </c>
      <c r="E4155" t="s">
        <v>5238</v>
      </c>
      <c r="F4155" t="s">
        <v>4501</v>
      </c>
      <c r="G4155" t="s">
        <v>5226</v>
      </c>
      <c r="H4155" t="s">
        <v>1440</v>
      </c>
      <c r="I4155" t="str">
        <f t="shared" si="129"/>
        <v>D0537OB7SKU00264</v>
      </c>
      <c r="J4155">
        <v>2</v>
      </c>
    </row>
    <row r="4156" spans="1:10" x14ac:dyDescent="0.3">
      <c r="A4156" t="s">
        <v>5302</v>
      </c>
      <c r="B4156" t="s">
        <v>5237</v>
      </c>
      <c r="C4156" t="str">
        <f t="shared" si="128"/>
        <v>D0537</v>
      </c>
      <c r="D4156">
        <f>VLOOKUP(C4156,Sheet5!F:H,3,)</f>
        <v>21</v>
      </c>
      <c r="E4156" t="s">
        <v>5238</v>
      </c>
      <c r="F4156" t="s">
        <v>4501</v>
      </c>
      <c r="G4156" t="s">
        <v>5226</v>
      </c>
      <c r="H4156" t="s">
        <v>14</v>
      </c>
      <c r="I4156" t="str">
        <f t="shared" si="129"/>
        <v>D0537OB7SKU00292</v>
      </c>
      <c r="J4156">
        <v>8</v>
      </c>
    </row>
    <row r="4157" spans="1:10" x14ac:dyDescent="0.3">
      <c r="A4157" t="s">
        <v>5302</v>
      </c>
      <c r="B4157" t="s">
        <v>5237</v>
      </c>
      <c r="C4157" t="str">
        <f t="shared" si="128"/>
        <v>D0537</v>
      </c>
      <c r="D4157">
        <f>VLOOKUP(C4157,Sheet5!F:H,3,)</f>
        <v>21</v>
      </c>
      <c r="E4157" t="s">
        <v>5238</v>
      </c>
      <c r="F4157" t="s">
        <v>4501</v>
      </c>
      <c r="G4157" t="s">
        <v>5226</v>
      </c>
      <c r="H4157" t="s">
        <v>1656</v>
      </c>
      <c r="I4157" t="str">
        <f t="shared" si="129"/>
        <v>D0537OB7SKU00698</v>
      </c>
      <c r="J4157">
        <v>13.33</v>
      </c>
    </row>
    <row r="4158" spans="1:10" x14ac:dyDescent="0.3">
      <c r="A4158" t="s">
        <v>5302</v>
      </c>
      <c r="B4158" t="s">
        <v>5237</v>
      </c>
      <c r="C4158" t="str">
        <f t="shared" si="128"/>
        <v>D0537</v>
      </c>
      <c r="D4158">
        <f>VLOOKUP(C4158,Sheet5!F:H,3,)</f>
        <v>21</v>
      </c>
      <c r="E4158" t="s">
        <v>5238</v>
      </c>
      <c r="F4158" t="s">
        <v>4501</v>
      </c>
      <c r="G4158" t="s">
        <v>5226</v>
      </c>
      <c r="H4158" t="s">
        <v>16</v>
      </c>
      <c r="I4158" t="str">
        <f t="shared" si="129"/>
        <v>D0537OB7SKU00530</v>
      </c>
      <c r="J4158">
        <v>1.33</v>
      </c>
    </row>
    <row r="4159" spans="1:10" x14ac:dyDescent="0.3">
      <c r="A4159" t="s">
        <v>5302</v>
      </c>
      <c r="B4159" t="s">
        <v>5237</v>
      </c>
      <c r="C4159" t="str">
        <f t="shared" si="128"/>
        <v>D0537</v>
      </c>
      <c r="D4159">
        <f>VLOOKUP(C4159,Sheet5!F:H,3,)</f>
        <v>21</v>
      </c>
      <c r="E4159" t="s">
        <v>5238</v>
      </c>
      <c r="F4159" t="s">
        <v>4501</v>
      </c>
      <c r="G4159" t="s">
        <v>5226</v>
      </c>
      <c r="H4159" t="s">
        <v>2543</v>
      </c>
      <c r="I4159" t="str">
        <f t="shared" si="129"/>
        <v>D0537OB7SKU00670</v>
      </c>
      <c r="J4159">
        <v>3.33</v>
      </c>
    </row>
    <row r="4160" spans="1:10" x14ac:dyDescent="0.3">
      <c r="A4160" t="s">
        <v>5302</v>
      </c>
      <c r="B4160" t="s">
        <v>5237</v>
      </c>
      <c r="C4160" t="str">
        <f t="shared" si="128"/>
        <v>D0537</v>
      </c>
      <c r="D4160">
        <f>VLOOKUP(C4160,Sheet5!F:H,3,)</f>
        <v>21</v>
      </c>
      <c r="E4160" t="s">
        <v>5238</v>
      </c>
      <c r="F4160" t="s">
        <v>4501</v>
      </c>
      <c r="G4160" t="s">
        <v>5226</v>
      </c>
      <c r="H4160" t="s">
        <v>15</v>
      </c>
      <c r="I4160" t="str">
        <f t="shared" si="129"/>
        <v>D0537OB7SKU00535</v>
      </c>
      <c r="J4160">
        <v>1.33</v>
      </c>
    </row>
    <row r="4161" spans="1:10" x14ac:dyDescent="0.3">
      <c r="A4161" t="s">
        <v>5302</v>
      </c>
      <c r="B4161" t="s">
        <v>5237</v>
      </c>
      <c r="C4161" t="str">
        <f t="shared" si="128"/>
        <v>D0537</v>
      </c>
      <c r="D4161">
        <f>VLOOKUP(C4161,Sheet5!F:H,3,)</f>
        <v>21</v>
      </c>
      <c r="E4161" t="s">
        <v>5238</v>
      </c>
      <c r="F4161" t="s">
        <v>4501</v>
      </c>
      <c r="G4161" t="s">
        <v>5226</v>
      </c>
      <c r="H4161" t="s">
        <v>4271</v>
      </c>
      <c r="I4161" t="str">
        <f t="shared" si="129"/>
        <v>D0537OB7SKU00809</v>
      </c>
      <c r="J4161">
        <v>2.33</v>
      </c>
    </row>
    <row r="4162" spans="1:10" x14ac:dyDescent="0.3">
      <c r="A4162" t="s">
        <v>5302</v>
      </c>
      <c r="B4162" t="s">
        <v>5237</v>
      </c>
      <c r="C4162" t="str">
        <f t="shared" ref="C4162:C4225" si="130">LEFT(B4162,5)</f>
        <v>D0537</v>
      </c>
      <c r="D4162">
        <f>VLOOKUP(C4162,Sheet5!F:H,3,)</f>
        <v>21</v>
      </c>
      <c r="E4162" t="s">
        <v>5238</v>
      </c>
      <c r="F4162" t="s">
        <v>4501</v>
      </c>
      <c r="G4162" t="s">
        <v>5226</v>
      </c>
      <c r="H4162" t="s">
        <v>1954</v>
      </c>
      <c r="I4162" t="str">
        <f t="shared" si="129"/>
        <v>D0537OB7SKU00428</v>
      </c>
      <c r="J4162">
        <v>28</v>
      </c>
    </row>
    <row r="4163" spans="1:10" x14ac:dyDescent="0.3">
      <c r="A4163" t="s">
        <v>5302</v>
      </c>
      <c r="B4163" t="s">
        <v>5237</v>
      </c>
      <c r="C4163" t="str">
        <f t="shared" si="130"/>
        <v>D0537</v>
      </c>
      <c r="D4163">
        <f>VLOOKUP(C4163,Sheet5!F:H,3,)</f>
        <v>21</v>
      </c>
      <c r="E4163" t="s">
        <v>5238</v>
      </c>
      <c r="F4163" t="s">
        <v>4501</v>
      </c>
      <c r="G4163" t="s">
        <v>5226</v>
      </c>
      <c r="H4163" t="s">
        <v>1877</v>
      </c>
      <c r="I4163" t="str">
        <f t="shared" ref="I4163:I4226" si="131">B4163&amp;H4163</f>
        <v>D0537OB7SKU00459</v>
      </c>
      <c r="J4163">
        <v>5.83</v>
      </c>
    </row>
    <row r="4164" spans="1:10" x14ac:dyDescent="0.3">
      <c r="A4164" t="s">
        <v>5302</v>
      </c>
      <c r="B4164" t="s">
        <v>5237</v>
      </c>
      <c r="C4164" t="str">
        <f t="shared" si="130"/>
        <v>D0537</v>
      </c>
      <c r="D4164">
        <f>VLOOKUP(C4164,Sheet5!F:H,3,)</f>
        <v>21</v>
      </c>
      <c r="E4164" t="s">
        <v>5238</v>
      </c>
      <c r="F4164" t="s">
        <v>4501</v>
      </c>
      <c r="G4164" t="s">
        <v>5226</v>
      </c>
      <c r="H4164" t="s">
        <v>1995</v>
      </c>
      <c r="I4164" t="str">
        <f t="shared" si="131"/>
        <v>D0537OB7SKU00434</v>
      </c>
      <c r="J4164">
        <v>20</v>
      </c>
    </row>
    <row r="4165" spans="1:10" x14ac:dyDescent="0.3">
      <c r="A4165" t="s">
        <v>5302</v>
      </c>
      <c r="B4165" t="s">
        <v>5237</v>
      </c>
      <c r="C4165" t="str">
        <f t="shared" si="130"/>
        <v>D0537</v>
      </c>
      <c r="D4165">
        <f>VLOOKUP(C4165,Sheet5!F:H,3,)</f>
        <v>21</v>
      </c>
      <c r="E4165" t="s">
        <v>5238</v>
      </c>
      <c r="F4165" t="s">
        <v>4501</v>
      </c>
      <c r="G4165" t="s">
        <v>5226</v>
      </c>
      <c r="H4165" t="s">
        <v>2503</v>
      </c>
      <c r="I4165" t="str">
        <f t="shared" si="131"/>
        <v>D0537OB7SKU00723</v>
      </c>
      <c r="J4165">
        <v>10</v>
      </c>
    </row>
    <row r="4166" spans="1:10" x14ac:dyDescent="0.3">
      <c r="A4166" t="s">
        <v>5302</v>
      </c>
      <c r="B4166" t="s">
        <v>5237</v>
      </c>
      <c r="C4166" t="str">
        <f t="shared" si="130"/>
        <v>D0537</v>
      </c>
      <c r="D4166">
        <f>VLOOKUP(C4166,Sheet5!F:H,3,)</f>
        <v>21</v>
      </c>
      <c r="E4166" t="s">
        <v>5238</v>
      </c>
      <c r="F4166" t="s">
        <v>4501</v>
      </c>
      <c r="G4166" t="s">
        <v>5226</v>
      </c>
      <c r="H4166" t="s">
        <v>4192</v>
      </c>
      <c r="I4166" t="str">
        <f t="shared" si="131"/>
        <v>D0537OB7SKU00739</v>
      </c>
      <c r="J4166">
        <v>2.5</v>
      </c>
    </row>
    <row r="4167" spans="1:10" x14ac:dyDescent="0.3">
      <c r="A4167" t="s">
        <v>5302</v>
      </c>
      <c r="B4167" t="s">
        <v>5237</v>
      </c>
      <c r="C4167" t="str">
        <f t="shared" si="130"/>
        <v>D0537</v>
      </c>
      <c r="D4167">
        <f>VLOOKUP(C4167,Sheet5!F:H,3,)</f>
        <v>21</v>
      </c>
      <c r="E4167" t="s">
        <v>5238</v>
      </c>
      <c r="F4167" t="s">
        <v>4501</v>
      </c>
      <c r="G4167" t="s">
        <v>5226</v>
      </c>
      <c r="H4167" t="s">
        <v>2024</v>
      </c>
      <c r="I4167" t="str">
        <f t="shared" si="131"/>
        <v>D0537OB7SKU00547</v>
      </c>
      <c r="J4167">
        <v>1.33</v>
      </c>
    </row>
    <row r="4168" spans="1:10" x14ac:dyDescent="0.3">
      <c r="A4168" t="s">
        <v>5302</v>
      </c>
      <c r="B4168" t="s">
        <v>5237</v>
      </c>
      <c r="C4168" t="str">
        <f t="shared" si="130"/>
        <v>D0537</v>
      </c>
      <c r="D4168">
        <f>VLOOKUP(C4168,Sheet5!F:H,3,)</f>
        <v>21</v>
      </c>
      <c r="E4168" t="s">
        <v>5238</v>
      </c>
      <c r="F4168" t="s">
        <v>4501</v>
      </c>
      <c r="G4168" t="s">
        <v>5226</v>
      </c>
      <c r="H4168" t="s">
        <v>2021</v>
      </c>
      <c r="I4168" t="str">
        <f t="shared" si="131"/>
        <v>D0537OB7SKU00457</v>
      </c>
      <c r="J4168">
        <v>2.66</v>
      </c>
    </row>
    <row r="4169" spans="1:10" x14ac:dyDescent="0.3">
      <c r="A4169" t="s">
        <v>4975</v>
      </c>
      <c r="B4169" t="s">
        <v>5671</v>
      </c>
      <c r="C4169" t="str">
        <f t="shared" si="130"/>
        <v>D0538</v>
      </c>
      <c r="D4169">
        <f>VLOOKUP(C4169,Sheet5!F:H,3,)</f>
        <v>21</v>
      </c>
      <c r="E4169" t="s">
        <v>4963</v>
      </c>
      <c r="F4169" t="s">
        <v>4964</v>
      </c>
      <c r="G4169" t="s">
        <v>4965</v>
      </c>
      <c r="H4169" t="s">
        <v>2144</v>
      </c>
      <c r="I4169" t="str">
        <f t="shared" si="131"/>
        <v>D0538OB1SKU00323</v>
      </c>
      <c r="J4169">
        <v>200</v>
      </c>
    </row>
    <row r="4170" spans="1:10" x14ac:dyDescent="0.3">
      <c r="A4170" t="s">
        <v>4975</v>
      </c>
      <c r="B4170" t="s">
        <v>5671</v>
      </c>
      <c r="C4170" t="str">
        <f t="shared" si="130"/>
        <v>D0538</v>
      </c>
      <c r="D4170">
        <f>VLOOKUP(C4170,Sheet5!F:H,3,)</f>
        <v>21</v>
      </c>
      <c r="E4170" t="s">
        <v>4963</v>
      </c>
      <c r="F4170" t="s">
        <v>4964</v>
      </c>
      <c r="G4170" t="s">
        <v>4965</v>
      </c>
      <c r="H4170" t="s">
        <v>2034</v>
      </c>
      <c r="I4170" t="str">
        <f t="shared" si="131"/>
        <v>D0538OB1SKU00691</v>
      </c>
      <c r="J4170">
        <v>15</v>
      </c>
    </row>
    <row r="4171" spans="1:10" x14ac:dyDescent="0.3">
      <c r="A4171" t="s">
        <v>4975</v>
      </c>
      <c r="B4171" t="s">
        <v>5671</v>
      </c>
      <c r="C4171" t="str">
        <f t="shared" si="130"/>
        <v>D0538</v>
      </c>
      <c r="D4171">
        <f>VLOOKUP(C4171,Sheet5!F:H,3,)</f>
        <v>21</v>
      </c>
      <c r="E4171" t="s">
        <v>4963</v>
      </c>
      <c r="F4171" t="s">
        <v>4964</v>
      </c>
      <c r="G4171" t="s">
        <v>4965</v>
      </c>
      <c r="H4171" t="s">
        <v>2060</v>
      </c>
      <c r="I4171" t="str">
        <f t="shared" si="131"/>
        <v>D0538OB1SKU00340</v>
      </c>
      <c r="J4171">
        <v>15</v>
      </c>
    </row>
    <row r="4172" spans="1:10" x14ac:dyDescent="0.3">
      <c r="A4172" t="s">
        <v>4975</v>
      </c>
      <c r="B4172" t="s">
        <v>5671</v>
      </c>
      <c r="C4172" t="str">
        <f t="shared" si="130"/>
        <v>D0538</v>
      </c>
      <c r="D4172">
        <f>VLOOKUP(C4172,Sheet5!F:H,3,)</f>
        <v>21</v>
      </c>
      <c r="E4172" t="s">
        <v>4963</v>
      </c>
      <c r="F4172" t="s">
        <v>4964</v>
      </c>
      <c r="G4172" t="s">
        <v>4965</v>
      </c>
      <c r="H4172" t="s">
        <v>2307</v>
      </c>
      <c r="I4172" t="str">
        <f t="shared" si="131"/>
        <v>D0538OB1SKU00342</v>
      </c>
      <c r="J4172">
        <v>20</v>
      </c>
    </row>
    <row r="4173" spans="1:10" x14ac:dyDescent="0.3">
      <c r="A4173" t="s">
        <v>4975</v>
      </c>
      <c r="B4173" t="s">
        <v>5671</v>
      </c>
      <c r="C4173" t="str">
        <f t="shared" si="130"/>
        <v>D0538</v>
      </c>
      <c r="D4173">
        <f>VLOOKUP(C4173,Sheet5!F:H,3,)</f>
        <v>21</v>
      </c>
      <c r="E4173" t="s">
        <v>4963</v>
      </c>
      <c r="F4173" t="s">
        <v>4964</v>
      </c>
      <c r="G4173" t="s">
        <v>4965</v>
      </c>
      <c r="H4173" t="s">
        <v>2290</v>
      </c>
      <c r="I4173" t="str">
        <f t="shared" si="131"/>
        <v>D0538OB1SKU00588</v>
      </c>
      <c r="J4173">
        <v>30</v>
      </c>
    </row>
    <row r="4174" spans="1:10" x14ac:dyDescent="0.3">
      <c r="A4174" t="s">
        <v>4975</v>
      </c>
      <c r="B4174" t="s">
        <v>5671</v>
      </c>
      <c r="C4174" t="str">
        <f t="shared" si="130"/>
        <v>D0538</v>
      </c>
      <c r="D4174">
        <f>VLOOKUP(C4174,Sheet5!F:H,3,)</f>
        <v>21</v>
      </c>
      <c r="E4174" t="s">
        <v>4963</v>
      </c>
      <c r="F4174" t="s">
        <v>4964</v>
      </c>
      <c r="G4174" t="s">
        <v>4965</v>
      </c>
      <c r="H4174" t="s">
        <v>2270</v>
      </c>
      <c r="I4174" t="str">
        <f t="shared" si="131"/>
        <v>D0538OB1SKU00724</v>
      </c>
      <c r="J4174">
        <v>25</v>
      </c>
    </row>
    <row r="4175" spans="1:10" x14ac:dyDescent="0.3">
      <c r="A4175" t="s">
        <v>4975</v>
      </c>
      <c r="B4175" t="s">
        <v>5671</v>
      </c>
      <c r="C4175" t="str">
        <f t="shared" si="130"/>
        <v>D0538</v>
      </c>
      <c r="D4175">
        <f>VLOOKUP(C4175,Sheet5!F:H,3,)</f>
        <v>21</v>
      </c>
      <c r="E4175" t="s">
        <v>4963</v>
      </c>
      <c r="F4175" t="s">
        <v>4964</v>
      </c>
      <c r="G4175" t="s">
        <v>4965</v>
      </c>
      <c r="H4175" t="s">
        <v>2465</v>
      </c>
      <c r="I4175" t="str">
        <f t="shared" si="131"/>
        <v>D0538OB1SKU00680</v>
      </c>
      <c r="J4175">
        <v>20</v>
      </c>
    </row>
    <row r="4176" spans="1:10" x14ac:dyDescent="0.3">
      <c r="A4176" t="s">
        <v>5332</v>
      </c>
      <c r="B4176" t="s">
        <v>5308</v>
      </c>
      <c r="C4176" t="str">
        <f t="shared" si="130"/>
        <v>D0539</v>
      </c>
      <c r="D4176">
        <f>VLOOKUP(C4176,Sheet5!F:H,3,)</f>
        <v>21</v>
      </c>
      <c r="E4176" t="s">
        <v>5327</v>
      </c>
      <c r="F4176" t="s">
        <v>5328</v>
      </c>
      <c r="G4176" t="s">
        <v>5329</v>
      </c>
      <c r="H4176" t="s">
        <v>11</v>
      </c>
      <c r="I4176" t="str">
        <f t="shared" si="131"/>
        <v>D0539OB1SKU00300</v>
      </c>
      <c r="J4176">
        <v>250</v>
      </c>
    </row>
    <row r="4177" spans="1:10" x14ac:dyDescent="0.3">
      <c r="A4177" t="s">
        <v>5332</v>
      </c>
      <c r="B4177" t="s">
        <v>5308</v>
      </c>
      <c r="C4177" t="str">
        <f t="shared" si="130"/>
        <v>D0539</v>
      </c>
      <c r="D4177">
        <f>VLOOKUP(C4177,Sheet5!F:H,3,)</f>
        <v>21</v>
      </c>
      <c r="E4177" t="s">
        <v>5327</v>
      </c>
      <c r="F4177" t="s">
        <v>5328</v>
      </c>
      <c r="G4177" t="s">
        <v>5329</v>
      </c>
      <c r="H4177" t="s">
        <v>1995</v>
      </c>
      <c r="I4177" t="str">
        <f t="shared" si="131"/>
        <v>D0539OB1SKU00434</v>
      </c>
      <c r="J4177">
        <v>5</v>
      </c>
    </row>
    <row r="4178" spans="1:10" x14ac:dyDescent="0.3">
      <c r="A4178" t="s">
        <v>5332</v>
      </c>
      <c r="B4178" t="s">
        <v>5308</v>
      </c>
      <c r="C4178" t="str">
        <f t="shared" si="130"/>
        <v>D0539</v>
      </c>
      <c r="D4178">
        <f>VLOOKUP(C4178,Sheet5!F:H,3,)</f>
        <v>21</v>
      </c>
      <c r="E4178" t="s">
        <v>5327</v>
      </c>
      <c r="F4178" t="s">
        <v>5328</v>
      </c>
      <c r="G4178" t="s">
        <v>5329</v>
      </c>
      <c r="H4178" t="s">
        <v>2543</v>
      </c>
      <c r="I4178" t="str">
        <f t="shared" si="131"/>
        <v>D0539OB1SKU00670</v>
      </c>
      <c r="J4178">
        <v>3</v>
      </c>
    </row>
    <row r="4179" spans="1:10" x14ac:dyDescent="0.3">
      <c r="A4179" t="s">
        <v>5332</v>
      </c>
      <c r="B4179" t="s">
        <v>5308</v>
      </c>
      <c r="C4179" t="str">
        <f t="shared" si="130"/>
        <v>D0539</v>
      </c>
      <c r="D4179">
        <f>VLOOKUP(C4179,Sheet5!F:H,3,)</f>
        <v>21</v>
      </c>
      <c r="E4179" t="s">
        <v>5327</v>
      </c>
      <c r="F4179" t="s">
        <v>5328</v>
      </c>
      <c r="G4179" t="s">
        <v>5329</v>
      </c>
      <c r="H4179" t="s">
        <v>1954</v>
      </c>
      <c r="I4179" t="str">
        <f t="shared" si="131"/>
        <v>D0539OB1SKU00428</v>
      </c>
      <c r="J4179">
        <v>5</v>
      </c>
    </row>
    <row r="4180" spans="1:10" x14ac:dyDescent="0.3">
      <c r="A4180" t="s">
        <v>5332</v>
      </c>
      <c r="B4180" t="s">
        <v>5309</v>
      </c>
      <c r="C4180" t="str">
        <f t="shared" si="130"/>
        <v>D0539</v>
      </c>
      <c r="D4180">
        <f>VLOOKUP(C4180,Sheet5!F:H,3,)</f>
        <v>21</v>
      </c>
      <c r="E4180" t="s">
        <v>5330</v>
      </c>
      <c r="F4180" t="s">
        <v>5328</v>
      </c>
      <c r="G4180" t="s">
        <v>5329</v>
      </c>
      <c r="H4180" t="s">
        <v>11</v>
      </c>
      <c r="I4180" t="str">
        <f t="shared" si="131"/>
        <v>D0539OB2SKU00300</v>
      </c>
      <c r="J4180">
        <v>200</v>
      </c>
    </row>
    <row r="4181" spans="1:10" x14ac:dyDescent="0.3">
      <c r="A4181" t="s">
        <v>5332</v>
      </c>
      <c r="B4181" t="s">
        <v>5309</v>
      </c>
      <c r="C4181" t="str">
        <f t="shared" si="130"/>
        <v>D0539</v>
      </c>
      <c r="D4181">
        <f>VLOOKUP(C4181,Sheet5!F:H,3,)</f>
        <v>21</v>
      </c>
      <c r="E4181" t="s">
        <v>5330</v>
      </c>
      <c r="F4181" t="s">
        <v>5328</v>
      </c>
      <c r="G4181" t="s">
        <v>5329</v>
      </c>
      <c r="H4181" t="s">
        <v>1995</v>
      </c>
      <c r="I4181" t="str">
        <f t="shared" si="131"/>
        <v>D0539OB2SKU00434</v>
      </c>
      <c r="J4181">
        <v>5</v>
      </c>
    </row>
    <row r="4182" spans="1:10" x14ac:dyDescent="0.3">
      <c r="A4182" t="s">
        <v>5332</v>
      </c>
      <c r="B4182" t="s">
        <v>5309</v>
      </c>
      <c r="C4182" t="str">
        <f t="shared" si="130"/>
        <v>D0539</v>
      </c>
      <c r="D4182">
        <f>VLOOKUP(C4182,Sheet5!F:H,3,)</f>
        <v>21</v>
      </c>
      <c r="E4182" t="s">
        <v>5330</v>
      </c>
      <c r="F4182" t="s">
        <v>5328</v>
      </c>
      <c r="G4182" t="s">
        <v>5329</v>
      </c>
      <c r="H4182" t="s">
        <v>1440</v>
      </c>
      <c r="I4182" t="str">
        <f t="shared" si="131"/>
        <v>D0539OB2SKU00264</v>
      </c>
      <c r="J4182">
        <v>2</v>
      </c>
    </row>
    <row r="4183" spans="1:10" x14ac:dyDescent="0.3">
      <c r="A4183" t="s">
        <v>5332</v>
      </c>
      <c r="B4183" t="s">
        <v>5310</v>
      </c>
      <c r="C4183" t="str">
        <f t="shared" si="130"/>
        <v>D0539</v>
      </c>
      <c r="D4183">
        <f>VLOOKUP(C4183,Sheet5!F:H,3,)</f>
        <v>21</v>
      </c>
      <c r="E4183" t="s">
        <v>5331</v>
      </c>
      <c r="F4183" t="s">
        <v>5328</v>
      </c>
      <c r="G4183" t="s">
        <v>5329</v>
      </c>
      <c r="H4183" t="s">
        <v>11</v>
      </c>
      <c r="I4183" t="str">
        <f t="shared" si="131"/>
        <v>D0539OB3SKU00300</v>
      </c>
      <c r="J4183">
        <v>200</v>
      </c>
    </row>
    <row r="4184" spans="1:10" x14ac:dyDescent="0.3">
      <c r="A4184" t="s">
        <v>5332</v>
      </c>
      <c r="B4184" t="s">
        <v>5310</v>
      </c>
      <c r="C4184" t="str">
        <f t="shared" si="130"/>
        <v>D0539</v>
      </c>
      <c r="D4184">
        <f>VLOOKUP(C4184,Sheet5!F:H,3,)</f>
        <v>21</v>
      </c>
      <c r="E4184" t="s">
        <v>5331</v>
      </c>
      <c r="F4184" t="s">
        <v>5328</v>
      </c>
      <c r="G4184" t="s">
        <v>5329</v>
      </c>
      <c r="H4184" t="s">
        <v>1995</v>
      </c>
      <c r="I4184" t="str">
        <f t="shared" si="131"/>
        <v>D0539OB3SKU00434</v>
      </c>
      <c r="J4184">
        <v>5</v>
      </c>
    </row>
    <row r="4185" spans="1:10" x14ac:dyDescent="0.3">
      <c r="A4185" t="s">
        <v>5332</v>
      </c>
      <c r="B4185" t="s">
        <v>5310</v>
      </c>
      <c r="C4185" t="str">
        <f t="shared" si="130"/>
        <v>D0539</v>
      </c>
      <c r="D4185">
        <f>VLOOKUP(C4185,Sheet5!F:H,3,)</f>
        <v>21</v>
      </c>
      <c r="E4185" t="s">
        <v>5331</v>
      </c>
      <c r="F4185" t="s">
        <v>5328</v>
      </c>
      <c r="G4185" t="s">
        <v>5329</v>
      </c>
      <c r="H4185" t="s">
        <v>14</v>
      </c>
      <c r="I4185" t="str">
        <f t="shared" si="131"/>
        <v>D0539OB3SKU00292</v>
      </c>
      <c r="J4185">
        <v>5</v>
      </c>
    </row>
    <row r="4186" spans="1:10" x14ac:dyDescent="0.3">
      <c r="A4186" t="s">
        <v>5332</v>
      </c>
      <c r="B4186" t="s">
        <v>5310</v>
      </c>
      <c r="C4186" t="str">
        <f t="shared" si="130"/>
        <v>D0539</v>
      </c>
      <c r="D4186">
        <f>VLOOKUP(C4186,Sheet5!F:H,3,)</f>
        <v>21</v>
      </c>
      <c r="E4186" t="s">
        <v>5331</v>
      </c>
      <c r="F4186" t="s">
        <v>5328</v>
      </c>
      <c r="G4186" t="s">
        <v>5329</v>
      </c>
      <c r="H4186" t="s">
        <v>1877</v>
      </c>
      <c r="I4186" t="str">
        <f t="shared" si="131"/>
        <v>D0539OB3SKU00459</v>
      </c>
      <c r="J4186">
        <v>5</v>
      </c>
    </row>
    <row r="4187" spans="1:10" x14ac:dyDescent="0.3">
      <c r="A4187" t="s">
        <v>5332</v>
      </c>
      <c r="B4187" t="s">
        <v>5310</v>
      </c>
      <c r="C4187" t="str">
        <f t="shared" si="130"/>
        <v>D0539</v>
      </c>
      <c r="D4187">
        <f>VLOOKUP(C4187,Sheet5!F:H,3,)</f>
        <v>21</v>
      </c>
      <c r="E4187" t="s">
        <v>5331</v>
      </c>
      <c r="F4187" t="s">
        <v>5328</v>
      </c>
      <c r="G4187" t="s">
        <v>5329</v>
      </c>
      <c r="H4187" t="s">
        <v>15</v>
      </c>
      <c r="I4187" t="str">
        <f t="shared" si="131"/>
        <v>D0539OB3SKU00535</v>
      </c>
      <c r="J4187">
        <v>5</v>
      </c>
    </row>
    <row r="4188" spans="1:10" x14ac:dyDescent="0.3">
      <c r="A4188" t="s">
        <v>5332</v>
      </c>
      <c r="B4188" t="s">
        <v>5310</v>
      </c>
      <c r="C4188" t="str">
        <f t="shared" si="130"/>
        <v>D0539</v>
      </c>
      <c r="D4188">
        <f>VLOOKUP(C4188,Sheet5!F:H,3,)</f>
        <v>21</v>
      </c>
      <c r="E4188" t="s">
        <v>5331</v>
      </c>
      <c r="F4188" t="s">
        <v>5328</v>
      </c>
      <c r="G4188" t="s">
        <v>5329</v>
      </c>
      <c r="H4188" t="s">
        <v>2543</v>
      </c>
      <c r="I4188" t="str">
        <f t="shared" si="131"/>
        <v>D0539OB3SKU00670</v>
      </c>
      <c r="J4188">
        <v>5</v>
      </c>
    </row>
    <row r="4189" spans="1:10" x14ac:dyDescent="0.3">
      <c r="A4189" t="s">
        <v>5332</v>
      </c>
      <c r="B4189" t="s">
        <v>5310</v>
      </c>
      <c r="C4189" t="str">
        <f t="shared" si="130"/>
        <v>D0539</v>
      </c>
      <c r="D4189">
        <f>VLOOKUP(C4189,Sheet5!F:H,3,)</f>
        <v>21</v>
      </c>
      <c r="E4189" t="s">
        <v>5331</v>
      </c>
      <c r="F4189" t="s">
        <v>5328</v>
      </c>
      <c r="G4189" t="s">
        <v>5329</v>
      </c>
      <c r="H4189" t="s">
        <v>1954</v>
      </c>
      <c r="I4189" t="str">
        <f t="shared" si="131"/>
        <v>D0539OB3SKU00428</v>
      </c>
      <c r="J4189">
        <v>5</v>
      </c>
    </row>
    <row r="4190" spans="1:10" x14ac:dyDescent="0.3">
      <c r="A4190" t="s">
        <v>5332</v>
      </c>
      <c r="B4190" t="s">
        <v>5310</v>
      </c>
      <c r="C4190" t="str">
        <f t="shared" si="130"/>
        <v>D0539</v>
      </c>
      <c r="D4190">
        <f>VLOOKUP(C4190,Sheet5!F:H,3,)</f>
        <v>21</v>
      </c>
      <c r="E4190" t="s">
        <v>5331</v>
      </c>
      <c r="F4190" t="s">
        <v>5328</v>
      </c>
      <c r="G4190" t="s">
        <v>5329</v>
      </c>
      <c r="H4190" t="s">
        <v>2021</v>
      </c>
      <c r="I4190" t="str">
        <f t="shared" si="131"/>
        <v>D0539OB3SKU00457</v>
      </c>
      <c r="J4190">
        <v>5</v>
      </c>
    </row>
    <row r="4191" spans="1:10" x14ac:dyDescent="0.3">
      <c r="A4191" t="s">
        <v>5332</v>
      </c>
      <c r="B4191" t="s">
        <v>5310</v>
      </c>
      <c r="C4191" t="str">
        <f t="shared" si="130"/>
        <v>D0539</v>
      </c>
      <c r="D4191">
        <f>VLOOKUP(C4191,Sheet5!F:H,3,)</f>
        <v>21</v>
      </c>
      <c r="E4191" t="s">
        <v>5331</v>
      </c>
      <c r="F4191" t="s">
        <v>5328</v>
      </c>
      <c r="G4191" t="s">
        <v>5329</v>
      </c>
      <c r="H4191" t="s">
        <v>4271</v>
      </c>
      <c r="I4191" t="str">
        <f t="shared" si="131"/>
        <v>D0539OB3SKU00809</v>
      </c>
      <c r="J4191">
        <v>5</v>
      </c>
    </row>
    <row r="4192" spans="1:10" x14ac:dyDescent="0.3">
      <c r="A4192" t="s">
        <v>4403</v>
      </c>
      <c r="B4192" t="s">
        <v>4832</v>
      </c>
      <c r="C4192" t="str">
        <f t="shared" si="130"/>
        <v>D0540</v>
      </c>
      <c r="D4192">
        <f>VLOOKUP(C4192,Sheet5!F:H,3,)</f>
        <v>21</v>
      </c>
      <c r="E4192" t="s">
        <v>4869</v>
      </c>
      <c r="F4192" t="s">
        <v>4870</v>
      </c>
      <c r="G4192" t="s">
        <v>4871</v>
      </c>
      <c r="H4192" t="s">
        <v>11</v>
      </c>
      <c r="I4192" t="str">
        <f t="shared" si="131"/>
        <v>D0540OB1SKU00300</v>
      </c>
      <c r="J4192">
        <v>100</v>
      </c>
    </row>
    <row r="4193" spans="1:10" x14ac:dyDescent="0.3">
      <c r="A4193" t="s">
        <v>4403</v>
      </c>
      <c r="B4193" t="s">
        <v>4832</v>
      </c>
      <c r="C4193" t="str">
        <f t="shared" si="130"/>
        <v>D0540</v>
      </c>
      <c r="D4193">
        <f>VLOOKUP(C4193,Sheet5!F:H,3,)</f>
        <v>21</v>
      </c>
      <c r="E4193" t="s">
        <v>4869</v>
      </c>
      <c r="F4193" t="s">
        <v>4870</v>
      </c>
      <c r="G4193" t="s">
        <v>4871</v>
      </c>
      <c r="H4193" t="s">
        <v>14</v>
      </c>
      <c r="I4193" t="str">
        <f t="shared" si="131"/>
        <v>D0540OB1SKU00292</v>
      </c>
      <c r="J4193">
        <v>50</v>
      </c>
    </row>
    <row r="4194" spans="1:10" x14ac:dyDescent="0.3">
      <c r="A4194" t="s">
        <v>4403</v>
      </c>
      <c r="B4194" t="s">
        <v>4834</v>
      </c>
      <c r="C4194" t="str">
        <f t="shared" si="130"/>
        <v>D0540</v>
      </c>
      <c r="D4194">
        <f>VLOOKUP(C4194,Sheet5!F:H,3,)</f>
        <v>21</v>
      </c>
      <c r="E4194" t="s">
        <v>4872</v>
      </c>
      <c r="F4194" t="s">
        <v>4870</v>
      </c>
      <c r="G4194" t="s">
        <v>4871</v>
      </c>
      <c r="H4194" t="s">
        <v>11</v>
      </c>
      <c r="I4194" t="str">
        <f t="shared" si="131"/>
        <v>D0540OB3SKU00300</v>
      </c>
      <c r="J4194">
        <v>100</v>
      </c>
    </row>
    <row r="4195" spans="1:10" x14ac:dyDescent="0.3">
      <c r="A4195" t="s">
        <v>4403</v>
      </c>
      <c r="B4195" t="s">
        <v>4836</v>
      </c>
      <c r="C4195" t="str">
        <f t="shared" si="130"/>
        <v>D0540</v>
      </c>
      <c r="D4195">
        <f>VLOOKUP(C4195,Sheet5!F:H,3,)</f>
        <v>21</v>
      </c>
      <c r="E4195" t="s">
        <v>4873</v>
      </c>
      <c r="F4195" t="s">
        <v>4870</v>
      </c>
      <c r="G4195" t="s">
        <v>4871</v>
      </c>
      <c r="H4195" t="s">
        <v>11</v>
      </c>
      <c r="I4195" t="str">
        <f t="shared" si="131"/>
        <v>D0540OB5SKU00300</v>
      </c>
      <c r="J4195">
        <v>100</v>
      </c>
    </row>
    <row r="4196" spans="1:10" x14ac:dyDescent="0.3">
      <c r="A4196" t="s">
        <v>4403</v>
      </c>
      <c r="B4196" t="s">
        <v>4836</v>
      </c>
      <c r="C4196" t="str">
        <f t="shared" si="130"/>
        <v>D0540</v>
      </c>
      <c r="D4196">
        <f>VLOOKUP(C4196,Sheet5!F:H,3,)</f>
        <v>21</v>
      </c>
      <c r="E4196" t="s">
        <v>4873</v>
      </c>
      <c r="F4196" t="s">
        <v>4870</v>
      </c>
      <c r="G4196" t="s">
        <v>4871</v>
      </c>
      <c r="H4196" t="s">
        <v>11</v>
      </c>
      <c r="I4196" t="str">
        <f t="shared" si="131"/>
        <v>D0540OB5SKU00300</v>
      </c>
      <c r="J4196">
        <v>100</v>
      </c>
    </row>
    <row r="4197" spans="1:10" x14ac:dyDescent="0.3">
      <c r="A4197" t="s">
        <v>4403</v>
      </c>
      <c r="B4197" t="s">
        <v>4838</v>
      </c>
      <c r="C4197" t="str">
        <f t="shared" si="130"/>
        <v>D0540</v>
      </c>
      <c r="D4197">
        <f>VLOOKUP(C4197,Sheet5!F:H,3,)</f>
        <v>21</v>
      </c>
      <c r="E4197" t="s">
        <v>4874</v>
      </c>
      <c r="F4197" t="s">
        <v>4870</v>
      </c>
      <c r="G4197" t="s">
        <v>4871</v>
      </c>
      <c r="H4197" t="s">
        <v>11</v>
      </c>
      <c r="I4197" t="str">
        <f t="shared" si="131"/>
        <v>D0540OB7SKU00300</v>
      </c>
      <c r="J4197">
        <v>90</v>
      </c>
    </row>
    <row r="4198" spans="1:10" x14ac:dyDescent="0.3">
      <c r="A4198" t="s">
        <v>4403</v>
      </c>
      <c r="B4198" t="s">
        <v>4838</v>
      </c>
      <c r="C4198" t="str">
        <f t="shared" si="130"/>
        <v>D0540</v>
      </c>
      <c r="D4198">
        <f>VLOOKUP(C4198,Sheet5!F:H,3,)</f>
        <v>21</v>
      </c>
      <c r="E4198" t="s">
        <v>4874</v>
      </c>
      <c r="F4198" t="s">
        <v>4870</v>
      </c>
      <c r="G4198" t="s">
        <v>4871</v>
      </c>
      <c r="H4198" t="s">
        <v>11</v>
      </c>
      <c r="I4198" t="str">
        <f t="shared" si="131"/>
        <v>D0540OB7SKU00300</v>
      </c>
      <c r="J4198">
        <v>100</v>
      </c>
    </row>
    <row r="4199" spans="1:10" x14ac:dyDescent="0.3">
      <c r="A4199" t="s">
        <v>4403</v>
      </c>
      <c r="B4199" t="s">
        <v>4832</v>
      </c>
      <c r="C4199" t="str">
        <f t="shared" si="130"/>
        <v>D0540</v>
      </c>
      <c r="D4199">
        <f>VLOOKUP(C4199,Sheet5!F:H,3,)</f>
        <v>21</v>
      </c>
      <c r="E4199" t="s">
        <v>4869</v>
      </c>
      <c r="F4199" t="s">
        <v>4870</v>
      </c>
      <c r="G4199" t="s">
        <v>4871</v>
      </c>
      <c r="H4199" t="s">
        <v>2024</v>
      </c>
      <c r="I4199" t="str">
        <f t="shared" si="131"/>
        <v>D0540OB1SKU00547</v>
      </c>
      <c r="J4199">
        <v>10</v>
      </c>
    </row>
    <row r="4200" spans="1:10" x14ac:dyDescent="0.3">
      <c r="A4200" t="s">
        <v>4403</v>
      </c>
      <c r="B4200" t="s">
        <v>4832</v>
      </c>
      <c r="C4200" t="str">
        <f t="shared" si="130"/>
        <v>D0540</v>
      </c>
      <c r="D4200">
        <f>VLOOKUP(C4200,Sheet5!F:H,3,)</f>
        <v>21</v>
      </c>
      <c r="E4200" t="s">
        <v>4869</v>
      </c>
      <c r="F4200" t="s">
        <v>4870</v>
      </c>
      <c r="G4200" t="s">
        <v>4871</v>
      </c>
      <c r="H4200" t="s">
        <v>2024</v>
      </c>
      <c r="I4200" t="str">
        <f t="shared" si="131"/>
        <v>D0540OB1SKU00547</v>
      </c>
      <c r="J4200">
        <v>10</v>
      </c>
    </row>
    <row r="4201" spans="1:10" x14ac:dyDescent="0.3">
      <c r="A4201" t="s">
        <v>4403</v>
      </c>
      <c r="B4201" t="s">
        <v>4834</v>
      </c>
      <c r="C4201" t="str">
        <f t="shared" si="130"/>
        <v>D0540</v>
      </c>
      <c r="D4201">
        <f>VLOOKUP(C4201,Sheet5!F:H,3,)</f>
        <v>21</v>
      </c>
      <c r="E4201" t="s">
        <v>4872</v>
      </c>
      <c r="F4201" t="s">
        <v>4870</v>
      </c>
      <c r="G4201" t="s">
        <v>4871</v>
      </c>
      <c r="H4201" t="s">
        <v>2024</v>
      </c>
      <c r="I4201" t="str">
        <f t="shared" si="131"/>
        <v>D0540OB3SKU00547</v>
      </c>
      <c r="J4201">
        <v>10</v>
      </c>
    </row>
    <row r="4202" spans="1:10" x14ac:dyDescent="0.3">
      <c r="A4202" t="s">
        <v>4403</v>
      </c>
      <c r="B4202" t="s">
        <v>4836</v>
      </c>
      <c r="C4202" t="str">
        <f t="shared" si="130"/>
        <v>D0540</v>
      </c>
      <c r="D4202">
        <f>VLOOKUP(C4202,Sheet5!F:H,3,)</f>
        <v>21</v>
      </c>
      <c r="E4202" t="s">
        <v>4873</v>
      </c>
      <c r="F4202" t="s">
        <v>4870</v>
      </c>
      <c r="G4202" t="s">
        <v>4871</v>
      </c>
      <c r="H4202" t="s">
        <v>2024</v>
      </c>
      <c r="I4202" t="str">
        <f t="shared" si="131"/>
        <v>D0540OB5SKU00547</v>
      </c>
      <c r="J4202">
        <v>10</v>
      </c>
    </row>
    <row r="4203" spans="1:10" x14ac:dyDescent="0.3">
      <c r="A4203" t="s">
        <v>4403</v>
      </c>
      <c r="B4203" t="s">
        <v>4836</v>
      </c>
      <c r="C4203" t="str">
        <f t="shared" si="130"/>
        <v>D0540</v>
      </c>
      <c r="D4203">
        <f>VLOOKUP(C4203,Sheet5!F:H,3,)</f>
        <v>21</v>
      </c>
      <c r="E4203" t="s">
        <v>4873</v>
      </c>
      <c r="F4203" t="s">
        <v>4870</v>
      </c>
      <c r="G4203" t="s">
        <v>4871</v>
      </c>
      <c r="H4203" t="s">
        <v>2024</v>
      </c>
      <c r="I4203" t="str">
        <f t="shared" si="131"/>
        <v>D0540OB5SKU00547</v>
      </c>
      <c r="J4203">
        <v>10</v>
      </c>
    </row>
    <row r="4204" spans="1:10" x14ac:dyDescent="0.3">
      <c r="A4204" t="s">
        <v>4403</v>
      </c>
      <c r="B4204" t="s">
        <v>4838</v>
      </c>
      <c r="C4204" t="str">
        <f t="shared" si="130"/>
        <v>D0540</v>
      </c>
      <c r="D4204">
        <f>VLOOKUP(C4204,Sheet5!F:H,3,)</f>
        <v>21</v>
      </c>
      <c r="E4204" t="s">
        <v>4874</v>
      </c>
      <c r="F4204" t="s">
        <v>4870</v>
      </c>
      <c r="G4204" t="s">
        <v>4871</v>
      </c>
      <c r="H4204" t="s">
        <v>2024</v>
      </c>
      <c r="I4204" t="str">
        <f t="shared" si="131"/>
        <v>D0540OB7SKU00547</v>
      </c>
      <c r="J4204">
        <v>10</v>
      </c>
    </row>
    <row r="4205" spans="1:10" x14ac:dyDescent="0.3">
      <c r="A4205" t="s">
        <v>4403</v>
      </c>
      <c r="B4205" t="s">
        <v>4838</v>
      </c>
      <c r="C4205" t="str">
        <f t="shared" si="130"/>
        <v>D0540</v>
      </c>
      <c r="D4205">
        <f>VLOOKUP(C4205,Sheet5!F:H,3,)</f>
        <v>21</v>
      </c>
      <c r="E4205" t="s">
        <v>4874</v>
      </c>
      <c r="F4205" t="s">
        <v>4870</v>
      </c>
      <c r="G4205" t="s">
        <v>4871</v>
      </c>
      <c r="H4205" t="s">
        <v>2024</v>
      </c>
      <c r="I4205" t="str">
        <f t="shared" si="131"/>
        <v>D0540OB7SKU00547</v>
      </c>
      <c r="J4205">
        <v>10</v>
      </c>
    </row>
    <row r="4206" spans="1:10" x14ac:dyDescent="0.3">
      <c r="A4206" t="s">
        <v>4403</v>
      </c>
      <c r="B4206" t="s">
        <v>4838</v>
      </c>
      <c r="C4206" t="str">
        <f t="shared" si="130"/>
        <v>D0540</v>
      </c>
      <c r="D4206">
        <f>VLOOKUP(C4206,Sheet5!F:H,3,)</f>
        <v>21</v>
      </c>
      <c r="E4206" t="s">
        <v>4874</v>
      </c>
      <c r="F4206" t="s">
        <v>4870</v>
      </c>
      <c r="G4206" t="s">
        <v>4871</v>
      </c>
      <c r="H4206" t="s">
        <v>1656</v>
      </c>
      <c r="I4206" t="str">
        <f t="shared" si="131"/>
        <v>D0540OB7SKU00698</v>
      </c>
      <c r="J4206">
        <v>20</v>
      </c>
    </row>
    <row r="4207" spans="1:10" x14ac:dyDescent="0.3">
      <c r="A4207" t="s">
        <v>4403</v>
      </c>
      <c r="B4207" t="s">
        <v>4838</v>
      </c>
      <c r="C4207" t="str">
        <f t="shared" si="130"/>
        <v>D0540</v>
      </c>
      <c r="D4207">
        <f>VLOOKUP(C4207,Sheet5!F:H,3,)</f>
        <v>21</v>
      </c>
      <c r="E4207" t="s">
        <v>4874</v>
      </c>
      <c r="F4207" t="s">
        <v>4870</v>
      </c>
      <c r="G4207" t="s">
        <v>4871</v>
      </c>
      <c r="H4207" t="s">
        <v>1656</v>
      </c>
      <c r="I4207" t="str">
        <f t="shared" si="131"/>
        <v>D0540OB7SKU00698</v>
      </c>
      <c r="J4207">
        <v>20</v>
      </c>
    </row>
    <row r="4208" spans="1:10" x14ac:dyDescent="0.3">
      <c r="A4208" t="s">
        <v>4403</v>
      </c>
      <c r="B4208" t="s">
        <v>4839</v>
      </c>
      <c r="C4208" t="str">
        <f t="shared" si="130"/>
        <v>D0541</v>
      </c>
      <c r="D4208">
        <f>VLOOKUP(C4208,Sheet5!F:H,3,)</f>
        <v>21</v>
      </c>
      <c r="E4208" t="s">
        <v>4869</v>
      </c>
      <c r="F4208" t="s">
        <v>4875</v>
      </c>
      <c r="G4208" t="s">
        <v>4876</v>
      </c>
      <c r="H4208" t="s">
        <v>11</v>
      </c>
      <c r="I4208" t="str">
        <f t="shared" si="131"/>
        <v>D0541OB1SKU00300</v>
      </c>
      <c r="J4208">
        <v>100</v>
      </c>
    </row>
    <row r="4209" spans="1:10" x14ac:dyDescent="0.3">
      <c r="A4209" t="s">
        <v>4403</v>
      </c>
      <c r="B4209" t="s">
        <v>4839</v>
      </c>
      <c r="C4209" t="str">
        <f t="shared" si="130"/>
        <v>D0541</v>
      </c>
      <c r="D4209">
        <f>VLOOKUP(C4209,Sheet5!F:H,3,)</f>
        <v>21</v>
      </c>
      <c r="E4209" t="s">
        <v>4869</v>
      </c>
      <c r="F4209" t="s">
        <v>4875</v>
      </c>
      <c r="G4209" t="s">
        <v>4876</v>
      </c>
      <c r="H4209" t="s">
        <v>2024</v>
      </c>
      <c r="I4209" t="str">
        <f t="shared" si="131"/>
        <v>D0541OB1SKU00547</v>
      </c>
      <c r="J4209">
        <v>10</v>
      </c>
    </row>
    <row r="4210" spans="1:10" x14ac:dyDescent="0.3">
      <c r="A4210" t="s">
        <v>4403</v>
      </c>
      <c r="B4210" t="s">
        <v>4839</v>
      </c>
      <c r="C4210" t="str">
        <f t="shared" si="130"/>
        <v>D0541</v>
      </c>
      <c r="D4210">
        <f>VLOOKUP(C4210,Sheet5!F:H,3,)</f>
        <v>21</v>
      </c>
      <c r="E4210" t="s">
        <v>4869</v>
      </c>
      <c r="F4210" t="s">
        <v>4875</v>
      </c>
      <c r="G4210" t="s">
        <v>4876</v>
      </c>
      <c r="H4210" t="s">
        <v>1656</v>
      </c>
      <c r="I4210" t="str">
        <f t="shared" si="131"/>
        <v>D0541OB1SKU00698</v>
      </c>
      <c r="J4210">
        <v>20</v>
      </c>
    </row>
    <row r="4211" spans="1:10" x14ac:dyDescent="0.3">
      <c r="A4211" t="s">
        <v>4938</v>
      </c>
      <c r="B4211" t="s">
        <v>4893</v>
      </c>
      <c r="C4211" t="str">
        <f t="shared" si="130"/>
        <v>D0544</v>
      </c>
      <c r="D4211">
        <f>VLOOKUP(C4211,Sheet5!F:H,3,)</f>
        <v>21</v>
      </c>
      <c r="E4211" t="s">
        <v>3199</v>
      </c>
      <c r="F4211" t="s">
        <v>4931</v>
      </c>
      <c r="G4211" t="s">
        <v>2830</v>
      </c>
      <c r="H4211" t="s">
        <v>11</v>
      </c>
      <c r="I4211" t="str">
        <f t="shared" si="131"/>
        <v>D0544OB1SKU00300</v>
      </c>
      <c r="J4211">
        <v>200</v>
      </c>
    </row>
    <row r="4212" spans="1:10" x14ac:dyDescent="0.3">
      <c r="A4212" t="s">
        <v>4938</v>
      </c>
      <c r="B4212" t="s">
        <v>4893</v>
      </c>
      <c r="C4212" t="str">
        <f t="shared" si="130"/>
        <v>D0544</v>
      </c>
      <c r="D4212">
        <f>VLOOKUP(C4212,Sheet5!F:H,3,)</f>
        <v>21</v>
      </c>
      <c r="E4212" t="s">
        <v>3199</v>
      </c>
      <c r="F4212" t="s">
        <v>4931</v>
      </c>
      <c r="G4212" t="s">
        <v>2830</v>
      </c>
      <c r="H4212" t="s">
        <v>1954</v>
      </c>
      <c r="I4212" t="str">
        <f t="shared" si="131"/>
        <v>D0544OB1SKU00428</v>
      </c>
      <c r="J4212">
        <v>10</v>
      </c>
    </row>
    <row r="4213" spans="1:10" x14ac:dyDescent="0.3">
      <c r="A4213" t="s">
        <v>4938</v>
      </c>
      <c r="B4213" t="s">
        <v>4893</v>
      </c>
      <c r="C4213" t="str">
        <f t="shared" si="130"/>
        <v>D0544</v>
      </c>
      <c r="D4213">
        <f>VLOOKUP(C4213,Sheet5!F:H,3,)</f>
        <v>21</v>
      </c>
      <c r="E4213" t="s">
        <v>3199</v>
      </c>
      <c r="F4213" t="s">
        <v>4931</v>
      </c>
      <c r="G4213" t="s">
        <v>2830</v>
      </c>
      <c r="H4213" t="s">
        <v>1995</v>
      </c>
      <c r="I4213" t="str">
        <f t="shared" si="131"/>
        <v>D0544OB1SKU00434</v>
      </c>
      <c r="J4213">
        <v>7</v>
      </c>
    </row>
    <row r="4214" spans="1:10" x14ac:dyDescent="0.3">
      <c r="A4214" t="s">
        <v>4938</v>
      </c>
      <c r="B4214" t="s">
        <v>4893</v>
      </c>
      <c r="C4214" t="str">
        <f t="shared" si="130"/>
        <v>D0544</v>
      </c>
      <c r="D4214">
        <f>VLOOKUP(C4214,Sheet5!F:H,3,)</f>
        <v>21</v>
      </c>
      <c r="E4214" t="s">
        <v>3199</v>
      </c>
      <c r="F4214" t="s">
        <v>4931</v>
      </c>
      <c r="G4214" t="s">
        <v>2830</v>
      </c>
      <c r="H4214" t="s">
        <v>13</v>
      </c>
      <c r="I4214" t="str">
        <f t="shared" si="131"/>
        <v>D0544OB1SKU00269</v>
      </c>
      <c r="J4214">
        <v>3</v>
      </c>
    </row>
    <row r="4215" spans="1:10" x14ac:dyDescent="0.3">
      <c r="A4215" t="s">
        <v>4938</v>
      </c>
      <c r="B4215" t="s">
        <v>4893</v>
      </c>
      <c r="C4215" t="str">
        <f t="shared" si="130"/>
        <v>D0544</v>
      </c>
      <c r="D4215">
        <f>VLOOKUP(C4215,Sheet5!F:H,3,)</f>
        <v>21</v>
      </c>
      <c r="E4215" t="s">
        <v>3199</v>
      </c>
      <c r="F4215" t="s">
        <v>4931</v>
      </c>
      <c r="G4215" t="s">
        <v>2830</v>
      </c>
      <c r="H4215" t="s">
        <v>1877</v>
      </c>
      <c r="I4215" t="str">
        <f t="shared" si="131"/>
        <v>D0544OB1SKU00459</v>
      </c>
      <c r="J4215">
        <v>1.5</v>
      </c>
    </row>
    <row r="4216" spans="1:10" x14ac:dyDescent="0.3">
      <c r="A4216" t="s">
        <v>4938</v>
      </c>
      <c r="B4216" t="s">
        <v>4893</v>
      </c>
      <c r="C4216" t="str">
        <f t="shared" si="130"/>
        <v>D0544</v>
      </c>
      <c r="D4216">
        <f>VLOOKUP(C4216,Sheet5!F:H,3,)</f>
        <v>21</v>
      </c>
      <c r="E4216" t="s">
        <v>3199</v>
      </c>
      <c r="F4216" t="s">
        <v>4931</v>
      </c>
      <c r="G4216" t="s">
        <v>2830</v>
      </c>
      <c r="H4216" t="s">
        <v>1440</v>
      </c>
      <c r="I4216" t="str">
        <f t="shared" si="131"/>
        <v>D0544OB1SKU00264</v>
      </c>
      <c r="J4216">
        <v>2.5</v>
      </c>
    </row>
    <row r="4217" spans="1:10" x14ac:dyDescent="0.3">
      <c r="A4217" t="s">
        <v>4938</v>
      </c>
      <c r="B4217" t="s">
        <v>4893</v>
      </c>
      <c r="C4217" t="str">
        <f t="shared" si="130"/>
        <v>D0544</v>
      </c>
      <c r="D4217">
        <f>VLOOKUP(C4217,Sheet5!F:H,3,)</f>
        <v>21</v>
      </c>
      <c r="E4217" t="s">
        <v>3199</v>
      </c>
      <c r="F4217" t="s">
        <v>4931</v>
      </c>
      <c r="G4217" t="s">
        <v>2830</v>
      </c>
      <c r="H4217" t="s">
        <v>14</v>
      </c>
      <c r="I4217" t="str">
        <f t="shared" si="131"/>
        <v>D0544OB1SKU00292</v>
      </c>
      <c r="J4217">
        <v>10</v>
      </c>
    </row>
    <row r="4218" spans="1:10" x14ac:dyDescent="0.3">
      <c r="A4218" t="s">
        <v>4938</v>
      </c>
      <c r="B4218" t="s">
        <v>4893</v>
      </c>
      <c r="C4218" t="str">
        <f t="shared" si="130"/>
        <v>D0544</v>
      </c>
      <c r="D4218">
        <f>VLOOKUP(C4218,Sheet5!F:H,3,)</f>
        <v>21</v>
      </c>
      <c r="E4218" t="s">
        <v>3199</v>
      </c>
      <c r="F4218" t="s">
        <v>4931</v>
      </c>
      <c r="G4218" t="s">
        <v>2830</v>
      </c>
      <c r="H4218" t="s">
        <v>2021</v>
      </c>
      <c r="I4218" t="str">
        <f t="shared" si="131"/>
        <v>D0544OB1SKU00457</v>
      </c>
      <c r="J4218">
        <v>2.5</v>
      </c>
    </row>
    <row r="4219" spans="1:10" x14ac:dyDescent="0.3">
      <c r="A4219" t="s">
        <v>4938</v>
      </c>
      <c r="B4219" t="s">
        <v>4893</v>
      </c>
      <c r="C4219" t="str">
        <f t="shared" si="130"/>
        <v>D0544</v>
      </c>
      <c r="D4219">
        <f>VLOOKUP(C4219,Sheet5!F:H,3,)</f>
        <v>21</v>
      </c>
      <c r="E4219" t="s">
        <v>3199</v>
      </c>
      <c r="F4219" t="s">
        <v>4931</v>
      </c>
      <c r="G4219" t="s">
        <v>2830</v>
      </c>
      <c r="H4219" t="s">
        <v>1656</v>
      </c>
      <c r="I4219" t="str">
        <f t="shared" si="131"/>
        <v>D0544OB1SKU00698</v>
      </c>
      <c r="J4219">
        <v>1.5</v>
      </c>
    </row>
    <row r="4220" spans="1:10" x14ac:dyDescent="0.3">
      <c r="A4220" t="s">
        <v>4938</v>
      </c>
      <c r="B4220" t="s">
        <v>4893</v>
      </c>
      <c r="C4220" t="str">
        <f t="shared" si="130"/>
        <v>D0544</v>
      </c>
      <c r="D4220">
        <f>VLOOKUP(C4220,Sheet5!F:H,3,)</f>
        <v>21</v>
      </c>
      <c r="E4220" t="s">
        <v>3199</v>
      </c>
      <c r="F4220" t="s">
        <v>4931</v>
      </c>
      <c r="G4220" t="s">
        <v>2830</v>
      </c>
      <c r="H4220" t="s">
        <v>4271</v>
      </c>
      <c r="I4220" t="str">
        <f t="shared" si="131"/>
        <v>D0544OB1SKU00809</v>
      </c>
      <c r="J4220">
        <v>3</v>
      </c>
    </row>
    <row r="4221" spans="1:10" x14ac:dyDescent="0.3">
      <c r="A4221" t="s">
        <v>4938</v>
      </c>
      <c r="B4221" t="s">
        <v>4893</v>
      </c>
      <c r="C4221" t="str">
        <f t="shared" si="130"/>
        <v>D0544</v>
      </c>
      <c r="D4221">
        <f>VLOOKUP(C4221,Sheet5!F:H,3,)</f>
        <v>21</v>
      </c>
      <c r="E4221" t="s">
        <v>3199</v>
      </c>
      <c r="F4221" t="s">
        <v>4931</v>
      </c>
      <c r="G4221" t="s">
        <v>2830</v>
      </c>
      <c r="H4221" t="s">
        <v>2543</v>
      </c>
      <c r="I4221" t="str">
        <f t="shared" si="131"/>
        <v>D0544OB1SKU00670</v>
      </c>
      <c r="J4221">
        <v>5</v>
      </c>
    </row>
    <row r="4222" spans="1:10" x14ac:dyDescent="0.3">
      <c r="A4222" t="s">
        <v>4938</v>
      </c>
      <c r="B4222" t="s">
        <v>4893</v>
      </c>
      <c r="C4222" t="str">
        <f t="shared" si="130"/>
        <v>D0544</v>
      </c>
      <c r="D4222">
        <f>VLOOKUP(C4222,Sheet5!F:H,3,)</f>
        <v>21</v>
      </c>
      <c r="E4222" t="s">
        <v>3199</v>
      </c>
      <c r="F4222" t="s">
        <v>4931</v>
      </c>
      <c r="G4222" t="s">
        <v>2830</v>
      </c>
      <c r="H4222" t="s">
        <v>15</v>
      </c>
      <c r="I4222" t="str">
        <f t="shared" si="131"/>
        <v>D0544OB1SKU00535</v>
      </c>
      <c r="J4222">
        <v>1</v>
      </c>
    </row>
    <row r="4223" spans="1:10" x14ac:dyDescent="0.3">
      <c r="A4223" t="s">
        <v>4938</v>
      </c>
      <c r="B4223" t="s">
        <v>4894</v>
      </c>
      <c r="C4223" t="str">
        <f t="shared" si="130"/>
        <v>D0544</v>
      </c>
      <c r="D4223">
        <f>VLOOKUP(C4223,Sheet5!F:H,3,)</f>
        <v>21</v>
      </c>
      <c r="E4223" t="s">
        <v>4932</v>
      </c>
      <c r="F4223" t="s">
        <v>4931</v>
      </c>
      <c r="G4223" t="s">
        <v>2830</v>
      </c>
      <c r="H4223" t="s">
        <v>11</v>
      </c>
      <c r="I4223" t="str">
        <f t="shared" si="131"/>
        <v>D0544OB2SKU00300</v>
      </c>
      <c r="J4223">
        <v>200</v>
      </c>
    </row>
    <row r="4224" spans="1:10" x14ac:dyDescent="0.3">
      <c r="A4224" t="s">
        <v>4938</v>
      </c>
      <c r="B4224" t="s">
        <v>4894</v>
      </c>
      <c r="C4224" t="str">
        <f t="shared" si="130"/>
        <v>D0544</v>
      </c>
      <c r="D4224">
        <f>VLOOKUP(C4224,Sheet5!F:H,3,)</f>
        <v>21</v>
      </c>
      <c r="E4224" t="s">
        <v>4932</v>
      </c>
      <c r="F4224" t="s">
        <v>4931</v>
      </c>
      <c r="G4224" t="s">
        <v>2830</v>
      </c>
      <c r="H4224" t="s">
        <v>1954</v>
      </c>
      <c r="I4224" t="str">
        <f t="shared" si="131"/>
        <v>D0544OB2SKU00428</v>
      </c>
      <c r="J4224">
        <v>10</v>
      </c>
    </row>
    <row r="4225" spans="1:10" x14ac:dyDescent="0.3">
      <c r="A4225" t="s">
        <v>4938</v>
      </c>
      <c r="B4225" t="s">
        <v>4894</v>
      </c>
      <c r="C4225" t="str">
        <f t="shared" si="130"/>
        <v>D0544</v>
      </c>
      <c r="D4225">
        <f>VLOOKUP(C4225,Sheet5!F:H,3,)</f>
        <v>21</v>
      </c>
      <c r="E4225" t="s">
        <v>4932</v>
      </c>
      <c r="F4225" t="s">
        <v>4931</v>
      </c>
      <c r="G4225" t="s">
        <v>2830</v>
      </c>
      <c r="H4225" t="s">
        <v>1995</v>
      </c>
      <c r="I4225" t="str">
        <f t="shared" si="131"/>
        <v>D0544OB2SKU00434</v>
      </c>
      <c r="J4225">
        <v>7</v>
      </c>
    </row>
    <row r="4226" spans="1:10" x14ac:dyDescent="0.3">
      <c r="A4226" t="s">
        <v>4938</v>
      </c>
      <c r="B4226" t="s">
        <v>4894</v>
      </c>
      <c r="C4226" t="str">
        <f t="shared" ref="C4226:C4265" si="132">LEFT(B4226,5)</f>
        <v>D0544</v>
      </c>
      <c r="D4226">
        <f>VLOOKUP(C4226,Sheet5!F:H,3,)</f>
        <v>21</v>
      </c>
      <c r="E4226" t="s">
        <v>4932</v>
      </c>
      <c r="F4226" t="s">
        <v>4931</v>
      </c>
      <c r="G4226" t="s">
        <v>2830</v>
      </c>
      <c r="H4226" t="s">
        <v>13</v>
      </c>
      <c r="I4226" t="str">
        <f t="shared" si="131"/>
        <v>D0544OB2SKU00269</v>
      </c>
      <c r="J4226">
        <v>3</v>
      </c>
    </row>
    <row r="4227" spans="1:10" x14ac:dyDescent="0.3">
      <c r="A4227" t="s">
        <v>4938</v>
      </c>
      <c r="B4227" t="s">
        <v>4894</v>
      </c>
      <c r="C4227" t="str">
        <f t="shared" si="132"/>
        <v>D0544</v>
      </c>
      <c r="D4227">
        <f>VLOOKUP(C4227,Sheet5!F:H,3,)</f>
        <v>21</v>
      </c>
      <c r="E4227" t="s">
        <v>4932</v>
      </c>
      <c r="F4227" t="s">
        <v>4931</v>
      </c>
      <c r="G4227" t="s">
        <v>2830</v>
      </c>
      <c r="H4227" t="s">
        <v>1682</v>
      </c>
      <c r="I4227" t="str">
        <f t="shared" ref="I4227:I4265" si="133">B4227&amp;H4227</f>
        <v>D0544OB2SKU00695</v>
      </c>
      <c r="J4227">
        <v>0.5</v>
      </c>
    </row>
    <row r="4228" spans="1:10" x14ac:dyDescent="0.3">
      <c r="A4228" t="s">
        <v>4938</v>
      </c>
      <c r="B4228" t="s">
        <v>4894</v>
      </c>
      <c r="C4228" t="str">
        <f t="shared" si="132"/>
        <v>D0544</v>
      </c>
      <c r="D4228">
        <f>VLOOKUP(C4228,Sheet5!F:H,3,)</f>
        <v>21</v>
      </c>
      <c r="E4228" t="s">
        <v>4932</v>
      </c>
      <c r="F4228" t="s">
        <v>4931</v>
      </c>
      <c r="G4228" t="s">
        <v>2830</v>
      </c>
      <c r="H4228" t="s">
        <v>1877</v>
      </c>
      <c r="I4228" t="str">
        <f t="shared" si="133"/>
        <v>D0544OB2SKU00459</v>
      </c>
      <c r="J4228">
        <v>1</v>
      </c>
    </row>
    <row r="4229" spans="1:10" x14ac:dyDescent="0.3">
      <c r="A4229" t="s">
        <v>4938</v>
      </c>
      <c r="B4229" t="s">
        <v>4894</v>
      </c>
      <c r="C4229" t="str">
        <f t="shared" si="132"/>
        <v>D0544</v>
      </c>
      <c r="D4229">
        <f>VLOOKUP(C4229,Sheet5!F:H,3,)</f>
        <v>21</v>
      </c>
      <c r="E4229" t="s">
        <v>4932</v>
      </c>
      <c r="F4229" t="s">
        <v>4931</v>
      </c>
      <c r="G4229" t="s">
        <v>2830</v>
      </c>
      <c r="H4229" t="s">
        <v>1440</v>
      </c>
      <c r="I4229" t="str">
        <f t="shared" si="133"/>
        <v>D0544OB2SKU00264</v>
      </c>
      <c r="J4229">
        <v>2.5</v>
      </c>
    </row>
    <row r="4230" spans="1:10" x14ac:dyDescent="0.3">
      <c r="A4230" t="s">
        <v>4938</v>
      </c>
      <c r="B4230" t="s">
        <v>4894</v>
      </c>
      <c r="C4230" t="str">
        <f t="shared" si="132"/>
        <v>D0544</v>
      </c>
      <c r="D4230">
        <f>VLOOKUP(C4230,Sheet5!F:H,3,)</f>
        <v>21</v>
      </c>
      <c r="E4230" t="s">
        <v>4932</v>
      </c>
      <c r="F4230" t="s">
        <v>4931</v>
      </c>
      <c r="G4230" t="s">
        <v>2830</v>
      </c>
      <c r="H4230" t="s">
        <v>14</v>
      </c>
      <c r="I4230" t="str">
        <f t="shared" si="133"/>
        <v>D0544OB2SKU00292</v>
      </c>
      <c r="J4230">
        <v>10</v>
      </c>
    </row>
    <row r="4231" spans="1:10" x14ac:dyDescent="0.3">
      <c r="A4231" t="s">
        <v>4938</v>
      </c>
      <c r="B4231" t="s">
        <v>4894</v>
      </c>
      <c r="C4231" t="str">
        <f t="shared" si="132"/>
        <v>D0544</v>
      </c>
      <c r="D4231">
        <f>VLOOKUP(C4231,Sheet5!F:H,3,)</f>
        <v>21</v>
      </c>
      <c r="E4231" t="s">
        <v>4932</v>
      </c>
      <c r="F4231" t="s">
        <v>4931</v>
      </c>
      <c r="G4231" t="s">
        <v>2830</v>
      </c>
      <c r="H4231" t="s">
        <v>2021</v>
      </c>
      <c r="I4231" t="str">
        <f t="shared" si="133"/>
        <v>D0544OB2SKU00457</v>
      </c>
      <c r="J4231">
        <v>2.5</v>
      </c>
    </row>
    <row r="4232" spans="1:10" x14ac:dyDescent="0.3">
      <c r="A4232" t="s">
        <v>4938</v>
      </c>
      <c r="B4232" t="s">
        <v>4894</v>
      </c>
      <c r="C4232" t="str">
        <f t="shared" si="132"/>
        <v>D0544</v>
      </c>
      <c r="D4232">
        <f>VLOOKUP(C4232,Sheet5!F:H,3,)</f>
        <v>21</v>
      </c>
      <c r="E4232" t="s">
        <v>4932</v>
      </c>
      <c r="F4232" t="s">
        <v>4931</v>
      </c>
      <c r="G4232" t="s">
        <v>2830</v>
      </c>
      <c r="H4232" t="s">
        <v>1656</v>
      </c>
      <c r="I4232" t="str">
        <f t="shared" si="133"/>
        <v>D0544OB2SKU00698</v>
      </c>
      <c r="J4232">
        <v>1.5</v>
      </c>
    </row>
    <row r="4233" spans="1:10" x14ac:dyDescent="0.3">
      <c r="A4233" t="s">
        <v>4938</v>
      </c>
      <c r="B4233" t="s">
        <v>4894</v>
      </c>
      <c r="C4233" t="str">
        <f t="shared" si="132"/>
        <v>D0544</v>
      </c>
      <c r="D4233">
        <f>VLOOKUP(C4233,Sheet5!F:H,3,)</f>
        <v>21</v>
      </c>
      <c r="E4233" t="s">
        <v>4932</v>
      </c>
      <c r="F4233" t="s">
        <v>4931</v>
      </c>
      <c r="G4233" t="s">
        <v>2830</v>
      </c>
      <c r="H4233" t="s">
        <v>4271</v>
      </c>
      <c r="I4233" t="str">
        <f t="shared" si="133"/>
        <v>D0544OB2SKU00809</v>
      </c>
      <c r="J4233">
        <v>3</v>
      </c>
    </row>
    <row r="4234" spans="1:10" x14ac:dyDescent="0.3">
      <c r="A4234" t="s">
        <v>4938</v>
      </c>
      <c r="B4234" t="s">
        <v>4894</v>
      </c>
      <c r="C4234" t="str">
        <f t="shared" si="132"/>
        <v>D0544</v>
      </c>
      <c r="D4234">
        <f>VLOOKUP(C4234,Sheet5!F:H,3,)</f>
        <v>21</v>
      </c>
      <c r="E4234" t="s">
        <v>4932</v>
      </c>
      <c r="F4234" t="s">
        <v>4931</v>
      </c>
      <c r="G4234" t="s">
        <v>2830</v>
      </c>
      <c r="H4234" t="s">
        <v>2543</v>
      </c>
      <c r="I4234" t="str">
        <f t="shared" si="133"/>
        <v>D0544OB2SKU00670</v>
      </c>
      <c r="J4234">
        <v>5</v>
      </c>
    </row>
    <row r="4235" spans="1:10" x14ac:dyDescent="0.3">
      <c r="A4235" t="s">
        <v>4938</v>
      </c>
      <c r="B4235" t="s">
        <v>4894</v>
      </c>
      <c r="C4235" t="str">
        <f t="shared" si="132"/>
        <v>D0544</v>
      </c>
      <c r="D4235">
        <f>VLOOKUP(C4235,Sheet5!F:H,3,)</f>
        <v>21</v>
      </c>
      <c r="E4235" t="s">
        <v>4932</v>
      </c>
      <c r="F4235" t="s">
        <v>4931</v>
      </c>
      <c r="G4235" t="s">
        <v>2830</v>
      </c>
      <c r="H4235" t="s">
        <v>15</v>
      </c>
      <c r="I4235" t="str">
        <f t="shared" si="133"/>
        <v>D0544OB2SKU00535</v>
      </c>
      <c r="J4235">
        <v>1</v>
      </c>
    </row>
    <row r="4236" spans="1:10" x14ac:dyDescent="0.3">
      <c r="A4236" t="s">
        <v>4938</v>
      </c>
      <c r="B4236" t="s">
        <v>4895</v>
      </c>
      <c r="C4236" t="str">
        <f t="shared" si="132"/>
        <v>D0544</v>
      </c>
      <c r="D4236">
        <f>VLOOKUP(C4236,Sheet5!F:H,3,)</f>
        <v>21</v>
      </c>
      <c r="E4236" t="s">
        <v>4933</v>
      </c>
      <c r="F4236" t="s">
        <v>4931</v>
      </c>
      <c r="G4236" t="s">
        <v>2830</v>
      </c>
      <c r="H4236" t="s">
        <v>11</v>
      </c>
      <c r="I4236" t="str">
        <f t="shared" si="133"/>
        <v>D0544OB3SKU00300</v>
      </c>
      <c r="J4236">
        <v>100</v>
      </c>
    </row>
    <row r="4237" spans="1:10" x14ac:dyDescent="0.3">
      <c r="A4237" t="s">
        <v>4938</v>
      </c>
      <c r="B4237" t="s">
        <v>4895</v>
      </c>
      <c r="C4237" t="str">
        <f t="shared" si="132"/>
        <v>D0544</v>
      </c>
      <c r="D4237">
        <f>VLOOKUP(C4237,Sheet5!F:H,3,)</f>
        <v>21</v>
      </c>
      <c r="E4237" t="s">
        <v>4933</v>
      </c>
      <c r="F4237" t="s">
        <v>4931</v>
      </c>
      <c r="G4237" t="s">
        <v>2830</v>
      </c>
      <c r="H4237" t="s">
        <v>1995</v>
      </c>
      <c r="I4237" t="str">
        <f t="shared" si="133"/>
        <v>D0544OB3SKU00434</v>
      </c>
      <c r="J4237">
        <v>6</v>
      </c>
    </row>
    <row r="4238" spans="1:10" x14ac:dyDescent="0.3">
      <c r="A4238" t="s">
        <v>4938</v>
      </c>
      <c r="B4238" t="s">
        <v>4895</v>
      </c>
      <c r="C4238" t="str">
        <f t="shared" si="132"/>
        <v>D0544</v>
      </c>
      <c r="D4238">
        <f>VLOOKUP(C4238,Sheet5!F:H,3,)</f>
        <v>21</v>
      </c>
      <c r="E4238" t="s">
        <v>4933</v>
      </c>
      <c r="F4238" t="s">
        <v>4931</v>
      </c>
      <c r="G4238" t="s">
        <v>2830</v>
      </c>
      <c r="H4238" t="s">
        <v>2543</v>
      </c>
      <c r="I4238" t="str">
        <f t="shared" si="133"/>
        <v>D0544OB3SKU00670</v>
      </c>
      <c r="J4238">
        <v>10</v>
      </c>
    </row>
    <row r="4239" spans="1:10" x14ac:dyDescent="0.3">
      <c r="A4239" t="s">
        <v>4632</v>
      </c>
      <c r="B4239" t="s">
        <v>5667</v>
      </c>
      <c r="C4239" t="str">
        <f t="shared" si="132"/>
        <v>D0548</v>
      </c>
      <c r="D4239">
        <f>VLOOKUP(C4239,Sheet5!F:H,3,)</f>
        <v>21</v>
      </c>
      <c r="E4239" t="s">
        <v>4614</v>
      </c>
      <c r="F4239" t="s">
        <v>4615</v>
      </c>
      <c r="G4239" t="s">
        <v>4102</v>
      </c>
      <c r="H4239" t="s">
        <v>11</v>
      </c>
      <c r="I4239" t="str">
        <f t="shared" si="133"/>
        <v>D0548OB1SKU00300</v>
      </c>
      <c r="J4239">
        <v>135</v>
      </c>
    </row>
    <row r="4240" spans="1:10" x14ac:dyDescent="0.3">
      <c r="A4240" t="s">
        <v>4632</v>
      </c>
      <c r="B4240" t="s">
        <v>5667</v>
      </c>
      <c r="C4240" t="str">
        <f t="shared" si="132"/>
        <v>D0548</v>
      </c>
      <c r="D4240">
        <f>VLOOKUP(C4240,Sheet5!F:H,3,)</f>
        <v>21</v>
      </c>
      <c r="E4240" t="s">
        <v>4614</v>
      </c>
      <c r="F4240" t="s">
        <v>4615</v>
      </c>
      <c r="G4240" t="s">
        <v>4102</v>
      </c>
      <c r="H4240" t="s">
        <v>12</v>
      </c>
      <c r="I4240" t="str">
        <f t="shared" si="133"/>
        <v>D0548OB1SKU00296</v>
      </c>
      <c r="J4240">
        <v>11</v>
      </c>
    </row>
    <row r="4241" spans="1:10" x14ac:dyDescent="0.3">
      <c r="A4241" t="s">
        <v>4632</v>
      </c>
      <c r="B4241" t="s">
        <v>5667</v>
      </c>
      <c r="C4241" t="str">
        <f t="shared" si="132"/>
        <v>D0548</v>
      </c>
      <c r="D4241">
        <f>VLOOKUP(C4241,Sheet5!F:H,3,)</f>
        <v>21</v>
      </c>
      <c r="E4241" t="s">
        <v>4614</v>
      </c>
      <c r="F4241" t="s">
        <v>4615</v>
      </c>
      <c r="G4241" t="s">
        <v>4102</v>
      </c>
      <c r="H4241" t="s">
        <v>1440</v>
      </c>
      <c r="I4241" t="str">
        <f t="shared" si="133"/>
        <v>D0548OB1SKU00264</v>
      </c>
      <c r="J4241">
        <v>12</v>
      </c>
    </row>
    <row r="4242" spans="1:10" x14ac:dyDescent="0.3">
      <c r="A4242" t="s">
        <v>4632</v>
      </c>
      <c r="B4242" t="s">
        <v>5667</v>
      </c>
      <c r="C4242" t="str">
        <f t="shared" si="132"/>
        <v>D0548</v>
      </c>
      <c r="D4242">
        <f>VLOOKUP(C4242,Sheet5!F:H,3,)</f>
        <v>21</v>
      </c>
      <c r="E4242" t="s">
        <v>4614</v>
      </c>
      <c r="F4242" t="s">
        <v>4615</v>
      </c>
      <c r="G4242" t="s">
        <v>4102</v>
      </c>
      <c r="H4242" t="s">
        <v>1682</v>
      </c>
      <c r="I4242" t="str">
        <f t="shared" si="133"/>
        <v>D0548OB1SKU00695</v>
      </c>
      <c r="J4242">
        <v>8</v>
      </c>
    </row>
    <row r="4243" spans="1:10" x14ac:dyDescent="0.3">
      <c r="A4243" t="s">
        <v>4632</v>
      </c>
      <c r="B4243" t="s">
        <v>5667</v>
      </c>
      <c r="C4243" t="str">
        <f t="shared" si="132"/>
        <v>D0548</v>
      </c>
      <c r="D4243">
        <f>VLOOKUP(C4243,Sheet5!F:H,3,)</f>
        <v>21</v>
      </c>
      <c r="E4243" t="s">
        <v>4614</v>
      </c>
      <c r="F4243" t="s">
        <v>4615</v>
      </c>
      <c r="G4243" t="s">
        <v>4102</v>
      </c>
      <c r="H4243" t="s">
        <v>14</v>
      </c>
      <c r="I4243" t="str">
        <f t="shared" si="133"/>
        <v>D0548OB1SKU00292</v>
      </c>
      <c r="J4243">
        <v>22</v>
      </c>
    </row>
    <row r="4244" spans="1:10" x14ac:dyDescent="0.3">
      <c r="A4244" t="s">
        <v>4632</v>
      </c>
      <c r="B4244" t="s">
        <v>5667</v>
      </c>
      <c r="C4244" t="str">
        <f t="shared" si="132"/>
        <v>D0548</v>
      </c>
      <c r="D4244">
        <f>VLOOKUP(C4244,Sheet5!F:H,3,)</f>
        <v>21</v>
      </c>
      <c r="E4244" t="s">
        <v>4614</v>
      </c>
      <c r="F4244" t="s">
        <v>4615</v>
      </c>
      <c r="G4244" t="s">
        <v>4102</v>
      </c>
      <c r="H4244" t="s">
        <v>1656</v>
      </c>
      <c r="I4244" t="str">
        <f t="shared" si="133"/>
        <v>D0548OB1SKU00698</v>
      </c>
      <c r="J4244">
        <v>7</v>
      </c>
    </row>
    <row r="4245" spans="1:10" x14ac:dyDescent="0.3">
      <c r="A4245" t="s">
        <v>4632</v>
      </c>
      <c r="B4245" t="s">
        <v>5667</v>
      </c>
      <c r="C4245" t="str">
        <f t="shared" si="132"/>
        <v>D0548</v>
      </c>
      <c r="D4245">
        <f>VLOOKUP(C4245,Sheet5!F:H,3,)</f>
        <v>21</v>
      </c>
      <c r="E4245" t="s">
        <v>4614</v>
      </c>
      <c r="F4245" t="s">
        <v>4615</v>
      </c>
      <c r="G4245" t="s">
        <v>4102</v>
      </c>
      <c r="H4245" t="s">
        <v>15</v>
      </c>
      <c r="I4245" t="str">
        <f t="shared" si="133"/>
        <v>D0548OB1SKU00535</v>
      </c>
      <c r="J4245">
        <v>3</v>
      </c>
    </row>
    <row r="4246" spans="1:10" x14ac:dyDescent="0.3">
      <c r="A4246" t="s">
        <v>4632</v>
      </c>
      <c r="B4246" t="s">
        <v>5667</v>
      </c>
      <c r="C4246" t="str">
        <f t="shared" si="132"/>
        <v>D0548</v>
      </c>
      <c r="D4246">
        <f>VLOOKUP(C4246,Sheet5!F:H,3,)</f>
        <v>21</v>
      </c>
      <c r="E4246" t="s">
        <v>4614</v>
      </c>
      <c r="F4246" t="s">
        <v>4615</v>
      </c>
      <c r="G4246" t="s">
        <v>4102</v>
      </c>
      <c r="H4246" t="s">
        <v>16</v>
      </c>
      <c r="I4246" t="str">
        <f t="shared" si="133"/>
        <v>D0548OB1SKU00530</v>
      </c>
      <c r="J4246">
        <v>3</v>
      </c>
    </row>
    <row r="4247" spans="1:10" x14ac:dyDescent="0.3">
      <c r="A4247" t="s">
        <v>4632</v>
      </c>
      <c r="B4247" t="s">
        <v>5667</v>
      </c>
      <c r="C4247" t="str">
        <f t="shared" si="132"/>
        <v>D0548</v>
      </c>
      <c r="D4247">
        <f>VLOOKUP(C4247,Sheet5!F:H,3,)</f>
        <v>21</v>
      </c>
      <c r="E4247" t="s">
        <v>4614</v>
      </c>
      <c r="F4247" t="s">
        <v>4615</v>
      </c>
      <c r="G4247" t="s">
        <v>4102</v>
      </c>
      <c r="H4247" t="s">
        <v>2543</v>
      </c>
      <c r="I4247" t="str">
        <f t="shared" si="133"/>
        <v>D0548OB1SKU00670</v>
      </c>
      <c r="J4247">
        <v>12</v>
      </c>
    </row>
    <row r="4248" spans="1:10" x14ac:dyDescent="0.3">
      <c r="A4248" t="s">
        <v>4632</v>
      </c>
      <c r="B4248" t="s">
        <v>5668</v>
      </c>
      <c r="C4248" t="str">
        <f t="shared" si="132"/>
        <v>D0548</v>
      </c>
      <c r="D4248">
        <f>VLOOKUP(C4248,Sheet5!F:H,3,)</f>
        <v>21</v>
      </c>
      <c r="E4248" t="s">
        <v>4616</v>
      </c>
      <c r="F4248" t="s">
        <v>4615</v>
      </c>
      <c r="G4248" t="s">
        <v>4102</v>
      </c>
      <c r="H4248" t="s">
        <v>11</v>
      </c>
      <c r="I4248" t="str">
        <f t="shared" si="133"/>
        <v>D0548OB2SKU00300</v>
      </c>
      <c r="J4248">
        <v>95</v>
      </c>
    </row>
    <row r="4249" spans="1:10" x14ac:dyDescent="0.3">
      <c r="A4249" t="s">
        <v>4632</v>
      </c>
      <c r="B4249" t="s">
        <v>5668</v>
      </c>
      <c r="C4249" t="str">
        <f t="shared" si="132"/>
        <v>D0548</v>
      </c>
      <c r="D4249">
        <f>VLOOKUP(C4249,Sheet5!F:H,3,)</f>
        <v>21</v>
      </c>
      <c r="E4249" t="s">
        <v>4616</v>
      </c>
      <c r="F4249" t="s">
        <v>4615</v>
      </c>
      <c r="G4249" t="s">
        <v>4102</v>
      </c>
      <c r="H4249" t="s">
        <v>12</v>
      </c>
      <c r="I4249" t="str">
        <f t="shared" si="133"/>
        <v>D0548OB2SKU00296</v>
      </c>
      <c r="J4249">
        <v>16</v>
      </c>
    </row>
    <row r="4250" spans="1:10" x14ac:dyDescent="0.3">
      <c r="A4250" t="s">
        <v>4632</v>
      </c>
      <c r="B4250" t="s">
        <v>5668</v>
      </c>
      <c r="C4250" t="str">
        <f t="shared" si="132"/>
        <v>D0548</v>
      </c>
      <c r="D4250">
        <f>VLOOKUP(C4250,Sheet5!F:H,3,)</f>
        <v>21</v>
      </c>
      <c r="E4250" t="s">
        <v>4616</v>
      </c>
      <c r="F4250" t="s">
        <v>4615</v>
      </c>
      <c r="G4250" t="s">
        <v>4102</v>
      </c>
      <c r="H4250" t="s">
        <v>1440</v>
      </c>
      <c r="I4250" t="str">
        <f t="shared" si="133"/>
        <v>D0548OB2SKU00264</v>
      </c>
      <c r="J4250">
        <v>13</v>
      </c>
    </row>
    <row r="4251" spans="1:10" x14ac:dyDescent="0.3">
      <c r="A4251" t="s">
        <v>4632</v>
      </c>
      <c r="B4251" t="s">
        <v>5668</v>
      </c>
      <c r="C4251" t="str">
        <f t="shared" si="132"/>
        <v>D0548</v>
      </c>
      <c r="D4251">
        <f>VLOOKUP(C4251,Sheet5!F:H,3,)</f>
        <v>21</v>
      </c>
      <c r="E4251" t="s">
        <v>4616</v>
      </c>
      <c r="F4251" t="s">
        <v>4615</v>
      </c>
      <c r="G4251" t="s">
        <v>4102</v>
      </c>
      <c r="H4251" t="s">
        <v>1682</v>
      </c>
      <c r="I4251" t="str">
        <f t="shared" si="133"/>
        <v>D0548OB2SKU00695</v>
      </c>
      <c r="J4251">
        <v>9</v>
      </c>
    </row>
    <row r="4252" spans="1:10" x14ac:dyDescent="0.3">
      <c r="A4252" t="s">
        <v>4632</v>
      </c>
      <c r="B4252" t="s">
        <v>5668</v>
      </c>
      <c r="C4252" t="str">
        <f t="shared" si="132"/>
        <v>D0548</v>
      </c>
      <c r="D4252">
        <f>VLOOKUP(C4252,Sheet5!F:H,3,)</f>
        <v>21</v>
      </c>
      <c r="E4252" t="s">
        <v>4616</v>
      </c>
      <c r="F4252" t="s">
        <v>4615</v>
      </c>
      <c r="G4252" t="s">
        <v>4102</v>
      </c>
      <c r="H4252" t="s">
        <v>14</v>
      </c>
      <c r="I4252" t="str">
        <f t="shared" si="133"/>
        <v>D0548OB2SKU00292</v>
      </c>
      <c r="J4252">
        <v>28</v>
      </c>
    </row>
    <row r="4253" spans="1:10" x14ac:dyDescent="0.3">
      <c r="A4253" t="s">
        <v>4632</v>
      </c>
      <c r="B4253" t="s">
        <v>5668</v>
      </c>
      <c r="C4253" t="str">
        <f t="shared" si="132"/>
        <v>D0548</v>
      </c>
      <c r="D4253">
        <f>VLOOKUP(C4253,Sheet5!F:H,3,)</f>
        <v>21</v>
      </c>
      <c r="E4253" t="s">
        <v>4616</v>
      </c>
      <c r="F4253" t="s">
        <v>4615</v>
      </c>
      <c r="G4253" t="s">
        <v>4102</v>
      </c>
      <c r="H4253" t="s">
        <v>1656</v>
      </c>
      <c r="I4253" t="str">
        <f t="shared" si="133"/>
        <v>D0548OB2SKU00698</v>
      </c>
      <c r="J4253">
        <v>8</v>
      </c>
    </row>
    <row r="4254" spans="1:10" x14ac:dyDescent="0.3">
      <c r="A4254" t="s">
        <v>4632</v>
      </c>
      <c r="B4254" t="s">
        <v>5668</v>
      </c>
      <c r="C4254" t="str">
        <f t="shared" si="132"/>
        <v>D0548</v>
      </c>
      <c r="D4254">
        <f>VLOOKUP(C4254,Sheet5!F:H,3,)</f>
        <v>21</v>
      </c>
      <c r="E4254" t="s">
        <v>4616</v>
      </c>
      <c r="F4254" t="s">
        <v>4615</v>
      </c>
      <c r="G4254" t="s">
        <v>4102</v>
      </c>
      <c r="H4254" t="s">
        <v>15</v>
      </c>
      <c r="I4254" t="str">
        <f t="shared" si="133"/>
        <v>D0548OB2SKU00535</v>
      </c>
      <c r="J4254">
        <v>5</v>
      </c>
    </row>
    <row r="4255" spans="1:10" x14ac:dyDescent="0.3">
      <c r="A4255" t="s">
        <v>4632</v>
      </c>
      <c r="B4255" t="s">
        <v>5668</v>
      </c>
      <c r="C4255" t="str">
        <f t="shared" si="132"/>
        <v>D0548</v>
      </c>
      <c r="D4255">
        <f>VLOOKUP(C4255,Sheet5!F:H,3,)</f>
        <v>21</v>
      </c>
      <c r="E4255" t="s">
        <v>4616</v>
      </c>
      <c r="F4255" t="s">
        <v>4615</v>
      </c>
      <c r="G4255" t="s">
        <v>4102</v>
      </c>
      <c r="H4255" t="s">
        <v>16</v>
      </c>
      <c r="I4255" t="str">
        <f t="shared" si="133"/>
        <v>D0548OB2SKU00530</v>
      </c>
      <c r="J4255">
        <v>4</v>
      </c>
    </row>
    <row r="4256" spans="1:10" x14ac:dyDescent="0.3">
      <c r="A4256" t="s">
        <v>4632</v>
      </c>
      <c r="B4256" t="s">
        <v>5668</v>
      </c>
      <c r="C4256" t="str">
        <f t="shared" si="132"/>
        <v>D0548</v>
      </c>
      <c r="D4256">
        <f>VLOOKUP(C4256,Sheet5!F:H,3,)</f>
        <v>21</v>
      </c>
      <c r="E4256" t="s">
        <v>4616</v>
      </c>
      <c r="F4256" t="s">
        <v>4615</v>
      </c>
      <c r="G4256" t="s">
        <v>4102</v>
      </c>
      <c r="H4256" t="s">
        <v>2543</v>
      </c>
      <c r="I4256" t="str">
        <f t="shared" si="133"/>
        <v>D0548OB2SKU00670</v>
      </c>
      <c r="J4256">
        <v>11</v>
      </c>
    </row>
    <row r="4257" spans="1:10" x14ac:dyDescent="0.3">
      <c r="A4257" t="s">
        <v>4632</v>
      </c>
      <c r="B4257" t="s">
        <v>5669</v>
      </c>
      <c r="C4257" t="str">
        <f t="shared" si="132"/>
        <v>D0548</v>
      </c>
      <c r="D4257">
        <f>VLOOKUP(C4257,Sheet5!F:H,3,)</f>
        <v>21</v>
      </c>
      <c r="E4257" t="s">
        <v>4617</v>
      </c>
      <c r="F4257" t="s">
        <v>4615</v>
      </c>
      <c r="G4257" t="s">
        <v>4102</v>
      </c>
      <c r="H4257" t="s">
        <v>11</v>
      </c>
      <c r="I4257" t="str">
        <f t="shared" si="133"/>
        <v>D0548OB3SKU00300</v>
      </c>
      <c r="J4257">
        <v>75</v>
      </c>
    </row>
    <row r="4258" spans="1:10" x14ac:dyDescent="0.3">
      <c r="A4258" t="s">
        <v>4632</v>
      </c>
      <c r="B4258" t="s">
        <v>5669</v>
      </c>
      <c r="C4258" t="str">
        <f t="shared" si="132"/>
        <v>D0548</v>
      </c>
      <c r="D4258">
        <f>VLOOKUP(C4258,Sheet5!F:H,3,)</f>
        <v>21</v>
      </c>
      <c r="E4258" t="s">
        <v>4617</v>
      </c>
      <c r="F4258" t="s">
        <v>4615</v>
      </c>
      <c r="G4258" t="s">
        <v>4102</v>
      </c>
      <c r="H4258" t="s">
        <v>12</v>
      </c>
      <c r="I4258" t="str">
        <f t="shared" si="133"/>
        <v>D0548OB3SKU00296</v>
      </c>
      <c r="J4258">
        <v>9</v>
      </c>
    </row>
    <row r="4259" spans="1:10" x14ac:dyDescent="0.3">
      <c r="A4259" t="s">
        <v>4632</v>
      </c>
      <c r="B4259" t="s">
        <v>5669</v>
      </c>
      <c r="C4259" t="str">
        <f t="shared" si="132"/>
        <v>D0548</v>
      </c>
      <c r="D4259">
        <f>VLOOKUP(C4259,Sheet5!F:H,3,)</f>
        <v>21</v>
      </c>
      <c r="E4259" t="s">
        <v>4617</v>
      </c>
      <c r="F4259" t="s">
        <v>4615</v>
      </c>
      <c r="G4259" t="s">
        <v>4102</v>
      </c>
      <c r="H4259" t="s">
        <v>1440</v>
      </c>
      <c r="I4259" t="str">
        <f t="shared" si="133"/>
        <v>D0548OB3SKU00264</v>
      </c>
      <c r="J4259">
        <v>9</v>
      </c>
    </row>
    <row r="4260" spans="1:10" x14ac:dyDescent="0.3">
      <c r="A4260" t="s">
        <v>4632</v>
      </c>
      <c r="B4260" t="s">
        <v>5669</v>
      </c>
      <c r="C4260" t="str">
        <f t="shared" si="132"/>
        <v>D0548</v>
      </c>
      <c r="D4260">
        <f>VLOOKUP(C4260,Sheet5!F:H,3,)</f>
        <v>21</v>
      </c>
      <c r="E4260" t="s">
        <v>4617</v>
      </c>
      <c r="F4260" t="s">
        <v>4615</v>
      </c>
      <c r="G4260" t="s">
        <v>4102</v>
      </c>
      <c r="H4260" t="s">
        <v>1682</v>
      </c>
      <c r="I4260" t="str">
        <f t="shared" si="133"/>
        <v>D0548OB3SKU00695</v>
      </c>
      <c r="J4260">
        <v>6</v>
      </c>
    </row>
    <row r="4261" spans="1:10" x14ac:dyDescent="0.3">
      <c r="A4261" t="s">
        <v>4632</v>
      </c>
      <c r="B4261" t="s">
        <v>5669</v>
      </c>
      <c r="C4261" t="str">
        <f t="shared" si="132"/>
        <v>D0548</v>
      </c>
      <c r="D4261">
        <f>VLOOKUP(C4261,Sheet5!F:H,3,)</f>
        <v>21</v>
      </c>
      <c r="E4261" t="s">
        <v>4617</v>
      </c>
      <c r="F4261" t="s">
        <v>4615</v>
      </c>
      <c r="G4261" t="s">
        <v>4102</v>
      </c>
      <c r="H4261" t="s">
        <v>14</v>
      </c>
      <c r="I4261" t="str">
        <f t="shared" si="133"/>
        <v>D0548OB3SKU00292</v>
      </c>
      <c r="J4261">
        <v>20</v>
      </c>
    </row>
    <row r="4262" spans="1:10" x14ac:dyDescent="0.3">
      <c r="A4262" t="s">
        <v>4632</v>
      </c>
      <c r="B4262" t="s">
        <v>5669</v>
      </c>
      <c r="C4262" t="str">
        <f t="shared" si="132"/>
        <v>D0548</v>
      </c>
      <c r="D4262">
        <f>VLOOKUP(C4262,Sheet5!F:H,3,)</f>
        <v>21</v>
      </c>
      <c r="E4262" t="s">
        <v>4617</v>
      </c>
      <c r="F4262" t="s">
        <v>4615</v>
      </c>
      <c r="G4262" t="s">
        <v>4102</v>
      </c>
      <c r="H4262" t="s">
        <v>1656</v>
      </c>
      <c r="I4262" t="str">
        <f t="shared" si="133"/>
        <v>D0548OB3SKU00698</v>
      </c>
      <c r="J4262">
        <v>7</v>
      </c>
    </row>
    <row r="4263" spans="1:10" x14ac:dyDescent="0.3">
      <c r="A4263" t="s">
        <v>4632</v>
      </c>
      <c r="B4263" t="s">
        <v>5669</v>
      </c>
      <c r="C4263" t="str">
        <f t="shared" si="132"/>
        <v>D0548</v>
      </c>
      <c r="D4263">
        <f>VLOOKUP(C4263,Sheet5!F:H,3,)</f>
        <v>21</v>
      </c>
      <c r="E4263" t="s">
        <v>4617</v>
      </c>
      <c r="F4263" t="s">
        <v>4615</v>
      </c>
      <c r="G4263" t="s">
        <v>4102</v>
      </c>
      <c r="H4263" t="s">
        <v>15</v>
      </c>
      <c r="I4263" t="str">
        <f t="shared" si="133"/>
        <v>D0548OB3SKU00535</v>
      </c>
      <c r="J4263">
        <v>3</v>
      </c>
    </row>
    <row r="4264" spans="1:10" x14ac:dyDescent="0.3">
      <c r="A4264" t="s">
        <v>4632</v>
      </c>
      <c r="B4264" t="s">
        <v>5669</v>
      </c>
      <c r="C4264" t="str">
        <f t="shared" si="132"/>
        <v>D0548</v>
      </c>
      <c r="D4264">
        <f>VLOOKUP(C4264,Sheet5!F:H,3,)</f>
        <v>21</v>
      </c>
      <c r="E4264" t="s">
        <v>4617</v>
      </c>
      <c r="F4264" t="s">
        <v>4615</v>
      </c>
      <c r="G4264" t="s">
        <v>4102</v>
      </c>
      <c r="H4264" t="s">
        <v>16</v>
      </c>
      <c r="I4264" t="str">
        <f t="shared" si="133"/>
        <v>D0548OB3SKU00530</v>
      </c>
      <c r="J4264">
        <v>3</v>
      </c>
    </row>
    <row r="4265" spans="1:10" x14ac:dyDescent="0.3">
      <c r="A4265" t="s">
        <v>4632</v>
      </c>
      <c r="B4265" t="s">
        <v>5669</v>
      </c>
      <c r="C4265" t="str">
        <f t="shared" si="132"/>
        <v>D0548</v>
      </c>
      <c r="D4265">
        <f>VLOOKUP(C4265,Sheet5!F:H,3,)</f>
        <v>21</v>
      </c>
      <c r="E4265" t="s">
        <v>4617</v>
      </c>
      <c r="F4265" t="s">
        <v>4615</v>
      </c>
      <c r="G4265" t="s">
        <v>4102</v>
      </c>
      <c r="H4265" t="s">
        <v>2543</v>
      </c>
      <c r="I4265" t="str">
        <f t="shared" si="133"/>
        <v>D0548OB3SKU00670</v>
      </c>
      <c r="J4265">
        <v>10</v>
      </c>
    </row>
  </sheetData>
  <autoFilter ref="A1:J4265" xr:uid="{5889859D-A8B2-4794-9A48-583F5CAF0DC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0BA-CB47-47C0-A50B-F24A121C31AD}">
  <sheetPr filterMode="1"/>
  <dimension ref="F1:H209"/>
  <sheetViews>
    <sheetView workbookViewId="0">
      <selection activeCell="C228" sqref="C228"/>
    </sheetView>
  </sheetViews>
  <sheetFormatPr defaultRowHeight="14.4" x14ac:dyDescent="0.3"/>
  <sheetData>
    <row r="1" spans="6:8" x14ac:dyDescent="0.3">
      <c r="F1" t="s">
        <v>5679</v>
      </c>
      <c r="G1" t="s">
        <v>5680</v>
      </c>
      <c r="H1" t="s">
        <v>5679</v>
      </c>
    </row>
    <row r="2" spans="6:8" hidden="1" x14ac:dyDescent="0.3">
      <c r="F2" t="s">
        <v>2689</v>
      </c>
      <c r="G2">
        <v>1</v>
      </c>
      <c r="H2">
        <f>ROUNDUP(G2/10,0)</f>
        <v>1</v>
      </c>
    </row>
    <row r="3" spans="6:8" hidden="1" x14ac:dyDescent="0.3">
      <c r="F3" t="s">
        <v>2665</v>
      </c>
      <c r="G3">
        <v>2</v>
      </c>
      <c r="H3">
        <f t="shared" ref="H3:H66" si="0">ROUNDUP(G3/10,0)</f>
        <v>1</v>
      </c>
    </row>
    <row r="4" spans="6:8" hidden="1" x14ac:dyDescent="0.3">
      <c r="F4" t="s">
        <v>2690</v>
      </c>
      <c r="G4">
        <v>3</v>
      </c>
      <c r="H4">
        <f t="shared" si="0"/>
        <v>1</v>
      </c>
    </row>
    <row r="5" spans="6:8" hidden="1" x14ac:dyDescent="0.3">
      <c r="F5" t="s">
        <v>2693</v>
      </c>
      <c r="G5">
        <v>4</v>
      </c>
      <c r="H5">
        <f t="shared" si="0"/>
        <v>1</v>
      </c>
    </row>
    <row r="6" spans="6:8" hidden="1" x14ac:dyDescent="0.3">
      <c r="F6" t="s">
        <v>2694</v>
      </c>
      <c r="G6">
        <v>5</v>
      </c>
      <c r="H6">
        <f t="shared" si="0"/>
        <v>1</v>
      </c>
    </row>
    <row r="7" spans="6:8" hidden="1" x14ac:dyDescent="0.3">
      <c r="F7" t="s">
        <v>2695</v>
      </c>
      <c r="G7">
        <v>6</v>
      </c>
      <c r="H7">
        <f t="shared" si="0"/>
        <v>1</v>
      </c>
    </row>
    <row r="8" spans="6:8" hidden="1" x14ac:dyDescent="0.3">
      <c r="F8" t="s">
        <v>2696</v>
      </c>
      <c r="G8">
        <v>7</v>
      </c>
      <c r="H8">
        <f t="shared" si="0"/>
        <v>1</v>
      </c>
    </row>
    <row r="9" spans="6:8" hidden="1" x14ac:dyDescent="0.3">
      <c r="F9" t="s">
        <v>2952</v>
      </c>
      <c r="G9">
        <v>8</v>
      </c>
      <c r="H9">
        <f t="shared" si="0"/>
        <v>1</v>
      </c>
    </row>
    <row r="10" spans="6:8" hidden="1" x14ac:dyDescent="0.3">
      <c r="F10" t="s">
        <v>2804</v>
      </c>
      <c r="G10">
        <v>9</v>
      </c>
      <c r="H10">
        <f t="shared" si="0"/>
        <v>1</v>
      </c>
    </row>
    <row r="11" spans="6:8" hidden="1" x14ac:dyDescent="0.3">
      <c r="F11" t="s">
        <v>2868</v>
      </c>
      <c r="G11">
        <v>10</v>
      </c>
      <c r="H11">
        <f t="shared" si="0"/>
        <v>1</v>
      </c>
    </row>
    <row r="12" spans="6:8" hidden="1" x14ac:dyDescent="0.3">
      <c r="F12" t="s">
        <v>2885</v>
      </c>
      <c r="G12">
        <v>11</v>
      </c>
      <c r="H12">
        <f t="shared" si="0"/>
        <v>2</v>
      </c>
    </row>
    <row r="13" spans="6:8" hidden="1" x14ac:dyDescent="0.3">
      <c r="F13" t="s">
        <v>2886</v>
      </c>
      <c r="G13">
        <v>12</v>
      </c>
      <c r="H13">
        <f t="shared" si="0"/>
        <v>2</v>
      </c>
    </row>
    <row r="14" spans="6:8" hidden="1" x14ac:dyDescent="0.3">
      <c r="F14" t="s">
        <v>2887</v>
      </c>
      <c r="G14">
        <v>13</v>
      </c>
      <c r="H14">
        <f t="shared" si="0"/>
        <v>2</v>
      </c>
    </row>
    <row r="15" spans="6:8" hidden="1" x14ac:dyDescent="0.3">
      <c r="F15" t="s">
        <v>2669</v>
      </c>
      <c r="G15">
        <v>14</v>
      </c>
      <c r="H15">
        <f t="shared" si="0"/>
        <v>2</v>
      </c>
    </row>
    <row r="16" spans="6:8" hidden="1" x14ac:dyDescent="0.3">
      <c r="F16" t="s">
        <v>2670</v>
      </c>
      <c r="G16">
        <v>15</v>
      </c>
      <c r="H16">
        <f t="shared" si="0"/>
        <v>2</v>
      </c>
    </row>
    <row r="17" spans="6:8" hidden="1" x14ac:dyDescent="0.3">
      <c r="F17" t="s">
        <v>2931</v>
      </c>
      <c r="G17">
        <v>16</v>
      </c>
      <c r="H17">
        <f t="shared" si="0"/>
        <v>2</v>
      </c>
    </row>
    <row r="18" spans="6:8" hidden="1" x14ac:dyDescent="0.3">
      <c r="F18" t="s">
        <v>2942</v>
      </c>
      <c r="G18">
        <v>17</v>
      </c>
      <c r="H18">
        <f t="shared" si="0"/>
        <v>2</v>
      </c>
    </row>
    <row r="19" spans="6:8" hidden="1" x14ac:dyDescent="0.3">
      <c r="F19" t="s">
        <v>2674</v>
      </c>
      <c r="G19">
        <v>18</v>
      </c>
      <c r="H19">
        <f t="shared" si="0"/>
        <v>2</v>
      </c>
    </row>
    <row r="20" spans="6:8" hidden="1" x14ac:dyDescent="0.3">
      <c r="F20" t="s">
        <v>2675</v>
      </c>
      <c r="G20">
        <v>19</v>
      </c>
      <c r="H20">
        <f t="shared" si="0"/>
        <v>2</v>
      </c>
    </row>
    <row r="21" spans="6:8" hidden="1" x14ac:dyDescent="0.3">
      <c r="F21" t="s">
        <v>2923</v>
      </c>
      <c r="G21">
        <v>20</v>
      </c>
      <c r="H21">
        <f t="shared" si="0"/>
        <v>2</v>
      </c>
    </row>
    <row r="22" spans="6:8" hidden="1" x14ac:dyDescent="0.3">
      <c r="F22" t="s">
        <v>2676</v>
      </c>
      <c r="G22">
        <v>21</v>
      </c>
      <c r="H22">
        <f t="shared" si="0"/>
        <v>3</v>
      </c>
    </row>
    <row r="23" spans="6:8" hidden="1" x14ac:dyDescent="0.3">
      <c r="F23" t="s">
        <v>2989</v>
      </c>
      <c r="G23">
        <v>22</v>
      </c>
      <c r="H23">
        <f t="shared" si="0"/>
        <v>3</v>
      </c>
    </row>
    <row r="24" spans="6:8" hidden="1" x14ac:dyDescent="0.3">
      <c r="F24" t="s">
        <v>2892</v>
      </c>
      <c r="G24">
        <v>23</v>
      </c>
      <c r="H24">
        <f t="shared" si="0"/>
        <v>3</v>
      </c>
    </row>
    <row r="25" spans="6:8" hidden="1" x14ac:dyDescent="0.3">
      <c r="F25" t="s">
        <v>2790</v>
      </c>
      <c r="G25">
        <v>24</v>
      </c>
      <c r="H25">
        <f t="shared" si="0"/>
        <v>3</v>
      </c>
    </row>
    <row r="26" spans="6:8" hidden="1" x14ac:dyDescent="0.3">
      <c r="F26" t="s">
        <v>2678</v>
      </c>
      <c r="G26">
        <v>25</v>
      </c>
      <c r="H26">
        <f t="shared" si="0"/>
        <v>3</v>
      </c>
    </row>
    <row r="27" spans="6:8" hidden="1" x14ac:dyDescent="0.3">
      <c r="F27" t="s">
        <v>2697</v>
      </c>
      <c r="G27">
        <v>26</v>
      </c>
      <c r="H27">
        <f t="shared" si="0"/>
        <v>3</v>
      </c>
    </row>
    <row r="28" spans="6:8" hidden="1" x14ac:dyDescent="0.3">
      <c r="F28" t="s">
        <v>2698</v>
      </c>
      <c r="G28">
        <v>27</v>
      </c>
      <c r="H28">
        <f t="shared" si="0"/>
        <v>3</v>
      </c>
    </row>
    <row r="29" spans="6:8" hidden="1" x14ac:dyDescent="0.3">
      <c r="F29" t="s">
        <v>2791</v>
      </c>
      <c r="G29">
        <v>28</v>
      </c>
      <c r="H29">
        <f t="shared" si="0"/>
        <v>3</v>
      </c>
    </row>
    <row r="30" spans="6:8" hidden="1" x14ac:dyDescent="0.3">
      <c r="F30" t="s">
        <v>2893</v>
      </c>
      <c r="G30">
        <v>29</v>
      </c>
      <c r="H30">
        <f t="shared" si="0"/>
        <v>3</v>
      </c>
    </row>
    <row r="31" spans="6:8" hidden="1" x14ac:dyDescent="0.3">
      <c r="F31" t="s">
        <v>2837</v>
      </c>
      <c r="G31">
        <v>30</v>
      </c>
      <c r="H31">
        <f t="shared" si="0"/>
        <v>3</v>
      </c>
    </row>
    <row r="32" spans="6:8" hidden="1" x14ac:dyDescent="0.3">
      <c r="F32" t="s">
        <v>2775</v>
      </c>
      <c r="G32">
        <v>31</v>
      </c>
      <c r="H32">
        <f t="shared" si="0"/>
        <v>4</v>
      </c>
    </row>
    <row r="33" spans="6:8" hidden="1" x14ac:dyDescent="0.3">
      <c r="F33" t="s">
        <v>2835</v>
      </c>
      <c r="G33">
        <v>32</v>
      </c>
      <c r="H33">
        <f t="shared" si="0"/>
        <v>4</v>
      </c>
    </row>
    <row r="34" spans="6:8" hidden="1" x14ac:dyDescent="0.3">
      <c r="F34" t="s">
        <v>2785</v>
      </c>
      <c r="G34">
        <v>33</v>
      </c>
      <c r="H34">
        <f t="shared" si="0"/>
        <v>4</v>
      </c>
    </row>
    <row r="35" spans="6:8" hidden="1" x14ac:dyDescent="0.3">
      <c r="F35" t="s">
        <v>2808</v>
      </c>
      <c r="G35">
        <v>34</v>
      </c>
      <c r="H35">
        <f t="shared" si="0"/>
        <v>4</v>
      </c>
    </row>
    <row r="36" spans="6:8" hidden="1" x14ac:dyDescent="0.3">
      <c r="F36" t="s">
        <v>2679</v>
      </c>
      <c r="G36">
        <v>35</v>
      </c>
      <c r="H36">
        <f t="shared" si="0"/>
        <v>4</v>
      </c>
    </row>
    <row r="37" spans="6:8" hidden="1" x14ac:dyDescent="0.3">
      <c r="F37" t="s">
        <v>2680</v>
      </c>
      <c r="G37">
        <v>36</v>
      </c>
      <c r="H37">
        <f t="shared" si="0"/>
        <v>4</v>
      </c>
    </row>
    <row r="38" spans="6:8" hidden="1" x14ac:dyDescent="0.3">
      <c r="F38" t="s">
        <v>2681</v>
      </c>
      <c r="G38">
        <v>37</v>
      </c>
      <c r="H38">
        <f t="shared" si="0"/>
        <v>4</v>
      </c>
    </row>
    <row r="39" spans="6:8" hidden="1" x14ac:dyDescent="0.3">
      <c r="F39" t="s">
        <v>2836</v>
      </c>
      <c r="G39">
        <v>38</v>
      </c>
      <c r="H39">
        <f t="shared" si="0"/>
        <v>4</v>
      </c>
    </row>
    <row r="40" spans="6:8" hidden="1" x14ac:dyDescent="0.3">
      <c r="F40" t="s">
        <v>2745</v>
      </c>
      <c r="G40">
        <v>39</v>
      </c>
      <c r="H40">
        <f t="shared" si="0"/>
        <v>4</v>
      </c>
    </row>
    <row r="41" spans="6:8" hidden="1" x14ac:dyDescent="0.3">
      <c r="F41" t="s">
        <v>2919</v>
      </c>
      <c r="G41">
        <v>40</v>
      </c>
      <c r="H41">
        <f t="shared" si="0"/>
        <v>4</v>
      </c>
    </row>
    <row r="42" spans="6:8" hidden="1" x14ac:dyDescent="0.3">
      <c r="F42" t="s">
        <v>2888</v>
      </c>
      <c r="G42">
        <v>41</v>
      </c>
      <c r="H42">
        <f t="shared" si="0"/>
        <v>5</v>
      </c>
    </row>
    <row r="43" spans="6:8" hidden="1" x14ac:dyDescent="0.3">
      <c r="F43" t="s">
        <v>3004</v>
      </c>
      <c r="G43">
        <v>42</v>
      </c>
      <c r="H43">
        <f t="shared" si="0"/>
        <v>5</v>
      </c>
    </row>
    <row r="44" spans="6:8" hidden="1" x14ac:dyDescent="0.3">
      <c r="F44" t="s">
        <v>3009</v>
      </c>
      <c r="G44">
        <v>43</v>
      </c>
      <c r="H44">
        <f t="shared" si="0"/>
        <v>5</v>
      </c>
    </row>
    <row r="45" spans="6:8" hidden="1" x14ac:dyDescent="0.3">
      <c r="F45" t="s">
        <v>3147</v>
      </c>
      <c r="G45">
        <v>44</v>
      </c>
      <c r="H45">
        <f t="shared" si="0"/>
        <v>5</v>
      </c>
    </row>
    <row r="46" spans="6:8" hidden="1" x14ac:dyDescent="0.3">
      <c r="F46" t="s">
        <v>2752</v>
      </c>
      <c r="G46">
        <v>45</v>
      </c>
      <c r="H46">
        <f t="shared" si="0"/>
        <v>5</v>
      </c>
    </row>
    <row r="47" spans="6:8" hidden="1" x14ac:dyDescent="0.3">
      <c r="F47" t="s">
        <v>2684</v>
      </c>
      <c r="G47">
        <v>46</v>
      </c>
      <c r="H47">
        <f t="shared" si="0"/>
        <v>5</v>
      </c>
    </row>
    <row r="48" spans="6:8" hidden="1" x14ac:dyDescent="0.3">
      <c r="F48" t="s">
        <v>2685</v>
      </c>
      <c r="G48">
        <v>47</v>
      </c>
      <c r="H48">
        <f t="shared" si="0"/>
        <v>5</v>
      </c>
    </row>
    <row r="49" spans="6:8" hidden="1" x14ac:dyDescent="0.3">
      <c r="F49" t="s">
        <v>2969</v>
      </c>
      <c r="G49">
        <v>48</v>
      </c>
      <c r="H49">
        <f t="shared" si="0"/>
        <v>5</v>
      </c>
    </row>
    <row r="50" spans="6:8" hidden="1" x14ac:dyDescent="0.3">
      <c r="F50" t="s">
        <v>2956</v>
      </c>
      <c r="G50">
        <v>49</v>
      </c>
      <c r="H50">
        <f t="shared" si="0"/>
        <v>5</v>
      </c>
    </row>
    <row r="51" spans="6:8" hidden="1" x14ac:dyDescent="0.3">
      <c r="F51" t="s">
        <v>2938</v>
      </c>
      <c r="G51">
        <v>50</v>
      </c>
      <c r="H51">
        <f t="shared" si="0"/>
        <v>5</v>
      </c>
    </row>
    <row r="52" spans="6:8" hidden="1" x14ac:dyDescent="0.3">
      <c r="F52" t="s">
        <v>2805</v>
      </c>
      <c r="G52">
        <v>51</v>
      </c>
      <c r="H52">
        <f t="shared" si="0"/>
        <v>6</v>
      </c>
    </row>
    <row r="53" spans="6:8" hidden="1" x14ac:dyDescent="0.3">
      <c r="F53" t="s">
        <v>2751</v>
      </c>
      <c r="G53">
        <v>52</v>
      </c>
      <c r="H53">
        <f t="shared" si="0"/>
        <v>6</v>
      </c>
    </row>
    <row r="54" spans="6:8" hidden="1" x14ac:dyDescent="0.3">
      <c r="F54" t="s">
        <v>2889</v>
      </c>
      <c r="G54">
        <v>53</v>
      </c>
      <c r="H54">
        <f t="shared" si="0"/>
        <v>6</v>
      </c>
    </row>
    <row r="55" spans="6:8" hidden="1" x14ac:dyDescent="0.3">
      <c r="F55" t="s">
        <v>2890</v>
      </c>
      <c r="G55">
        <v>54</v>
      </c>
      <c r="H55">
        <f t="shared" si="0"/>
        <v>6</v>
      </c>
    </row>
    <row r="56" spans="6:8" hidden="1" x14ac:dyDescent="0.3">
      <c r="F56" t="s">
        <v>2699</v>
      </c>
      <c r="G56">
        <v>55</v>
      </c>
      <c r="H56">
        <f t="shared" si="0"/>
        <v>6</v>
      </c>
    </row>
    <row r="57" spans="6:8" hidden="1" x14ac:dyDescent="0.3">
      <c r="F57" t="s">
        <v>2686</v>
      </c>
      <c r="G57">
        <v>56</v>
      </c>
      <c r="H57">
        <f t="shared" si="0"/>
        <v>6</v>
      </c>
    </row>
    <row r="58" spans="6:8" hidden="1" x14ac:dyDescent="0.3">
      <c r="F58" t="s">
        <v>2793</v>
      </c>
      <c r="G58">
        <v>57</v>
      </c>
      <c r="H58">
        <f t="shared" si="0"/>
        <v>6</v>
      </c>
    </row>
    <row r="59" spans="6:8" hidden="1" x14ac:dyDescent="0.3">
      <c r="F59" t="s">
        <v>5677</v>
      </c>
      <c r="G59">
        <v>58</v>
      </c>
      <c r="H59">
        <f t="shared" si="0"/>
        <v>6</v>
      </c>
    </row>
    <row r="60" spans="6:8" hidden="1" x14ac:dyDescent="0.3">
      <c r="F60" t="s">
        <v>5678</v>
      </c>
      <c r="G60">
        <v>59</v>
      </c>
      <c r="H60">
        <f t="shared" si="0"/>
        <v>6</v>
      </c>
    </row>
    <row r="61" spans="6:8" hidden="1" x14ac:dyDescent="0.3">
      <c r="F61" t="s">
        <v>2687</v>
      </c>
      <c r="G61">
        <v>60</v>
      </c>
      <c r="H61">
        <f t="shared" si="0"/>
        <v>6</v>
      </c>
    </row>
    <row r="62" spans="6:8" hidden="1" x14ac:dyDescent="0.3">
      <c r="F62" t="s">
        <v>2834</v>
      </c>
      <c r="G62">
        <v>61</v>
      </c>
      <c r="H62">
        <f t="shared" si="0"/>
        <v>7</v>
      </c>
    </row>
    <row r="63" spans="6:8" hidden="1" x14ac:dyDescent="0.3">
      <c r="F63" t="s">
        <v>2869</v>
      </c>
      <c r="G63">
        <v>62</v>
      </c>
      <c r="H63">
        <f t="shared" si="0"/>
        <v>7</v>
      </c>
    </row>
    <row r="64" spans="6:8" hidden="1" x14ac:dyDescent="0.3">
      <c r="F64" t="s">
        <v>2940</v>
      </c>
      <c r="G64">
        <v>63</v>
      </c>
      <c r="H64">
        <f t="shared" si="0"/>
        <v>7</v>
      </c>
    </row>
    <row r="65" spans="6:8" hidden="1" x14ac:dyDescent="0.3">
      <c r="F65" t="s">
        <v>2726</v>
      </c>
      <c r="G65">
        <v>64</v>
      </c>
      <c r="H65">
        <f t="shared" si="0"/>
        <v>7</v>
      </c>
    </row>
    <row r="66" spans="6:8" hidden="1" x14ac:dyDescent="0.3">
      <c r="F66" t="s">
        <v>2744</v>
      </c>
      <c r="G66">
        <v>65</v>
      </c>
      <c r="H66">
        <f t="shared" si="0"/>
        <v>7</v>
      </c>
    </row>
    <row r="67" spans="6:8" hidden="1" x14ac:dyDescent="0.3">
      <c r="F67" t="s">
        <v>2794</v>
      </c>
      <c r="G67">
        <v>66</v>
      </c>
      <c r="H67">
        <f t="shared" ref="H67:H130" si="1">ROUNDUP(G67/10,0)</f>
        <v>7</v>
      </c>
    </row>
    <row r="68" spans="6:8" hidden="1" x14ac:dyDescent="0.3">
      <c r="F68" t="s">
        <v>2749</v>
      </c>
      <c r="G68">
        <v>67</v>
      </c>
      <c r="H68">
        <f t="shared" si="1"/>
        <v>7</v>
      </c>
    </row>
    <row r="69" spans="6:8" hidden="1" x14ac:dyDescent="0.3">
      <c r="F69" t="s">
        <v>2911</v>
      </c>
      <c r="G69">
        <v>68</v>
      </c>
      <c r="H69">
        <f t="shared" si="1"/>
        <v>7</v>
      </c>
    </row>
    <row r="70" spans="6:8" hidden="1" x14ac:dyDescent="0.3">
      <c r="F70" t="s">
        <v>2978</v>
      </c>
      <c r="G70">
        <v>69</v>
      </c>
      <c r="H70">
        <f t="shared" si="1"/>
        <v>7</v>
      </c>
    </row>
    <row r="71" spans="6:8" hidden="1" x14ac:dyDescent="0.3">
      <c r="F71" t="s">
        <v>2980</v>
      </c>
      <c r="G71">
        <v>70</v>
      </c>
      <c r="H71">
        <f t="shared" si="1"/>
        <v>7</v>
      </c>
    </row>
    <row r="72" spans="6:8" hidden="1" x14ac:dyDescent="0.3">
      <c r="F72" t="s">
        <v>3089</v>
      </c>
      <c r="G72">
        <v>71</v>
      </c>
      <c r="H72">
        <f t="shared" si="1"/>
        <v>8</v>
      </c>
    </row>
    <row r="73" spans="6:8" hidden="1" x14ac:dyDescent="0.3">
      <c r="F73" t="s">
        <v>3090</v>
      </c>
      <c r="G73">
        <v>72</v>
      </c>
      <c r="H73">
        <f t="shared" si="1"/>
        <v>8</v>
      </c>
    </row>
    <row r="74" spans="6:8" hidden="1" x14ac:dyDescent="0.3">
      <c r="F74" t="s">
        <v>2891</v>
      </c>
      <c r="G74">
        <v>73</v>
      </c>
      <c r="H74">
        <f t="shared" si="1"/>
        <v>8</v>
      </c>
    </row>
    <row r="75" spans="6:8" hidden="1" x14ac:dyDescent="0.3">
      <c r="F75" t="s">
        <v>2747</v>
      </c>
      <c r="G75">
        <v>74</v>
      </c>
      <c r="H75">
        <f t="shared" si="1"/>
        <v>8</v>
      </c>
    </row>
    <row r="76" spans="6:8" hidden="1" x14ac:dyDescent="0.3">
      <c r="F76" t="s">
        <v>2816</v>
      </c>
      <c r="G76">
        <v>75</v>
      </c>
      <c r="H76">
        <f t="shared" si="1"/>
        <v>8</v>
      </c>
    </row>
    <row r="77" spans="6:8" hidden="1" x14ac:dyDescent="0.3">
      <c r="F77" t="s">
        <v>2753</v>
      </c>
      <c r="G77">
        <v>76</v>
      </c>
      <c r="H77">
        <f t="shared" si="1"/>
        <v>8</v>
      </c>
    </row>
    <row r="78" spans="6:8" hidden="1" x14ac:dyDescent="0.3">
      <c r="F78" t="s">
        <v>2743</v>
      </c>
      <c r="G78">
        <v>77</v>
      </c>
      <c r="H78">
        <f t="shared" si="1"/>
        <v>8</v>
      </c>
    </row>
    <row r="79" spans="6:8" hidden="1" x14ac:dyDescent="0.3">
      <c r="F79" t="s">
        <v>2870</v>
      </c>
      <c r="G79">
        <v>78</v>
      </c>
      <c r="H79">
        <f t="shared" si="1"/>
        <v>8</v>
      </c>
    </row>
    <row r="80" spans="6:8" hidden="1" x14ac:dyDescent="0.3">
      <c r="F80" t="s">
        <v>2795</v>
      </c>
      <c r="G80">
        <v>79</v>
      </c>
      <c r="H80">
        <f t="shared" si="1"/>
        <v>8</v>
      </c>
    </row>
    <row r="81" spans="6:8" hidden="1" x14ac:dyDescent="0.3">
      <c r="F81" t="s">
        <v>2824</v>
      </c>
      <c r="G81">
        <v>80</v>
      </c>
      <c r="H81">
        <f t="shared" si="1"/>
        <v>8</v>
      </c>
    </row>
    <row r="82" spans="6:8" hidden="1" x14ac:dyDescent="0.3">
      <c r="F82" t="s">
        <v>2779</v>
      </c>
      <c r="G82">
        <v>81</v>
      </c>
      <c r="H82">
        <f t="shared" si="1"/>
        <v>9</v>
      </c>
    </row>
    <row r="83" spans="6:8" hidden="1" x14ac:dyDescent="0.3">
      <c r="F83" t="s">
        <v>2809</v>
      </c>
      <c r="G83">
        <v>82</v>
      </c>
      <c r="H83">
        <f t="shared" si="1"/>
        <v>9</v>
      </c>
    </row>
    <row r="84" spans="6:8" hidden="1" x14ac:dyDescent="0.3">
      <c r="F84" t="s">
        <v>3152</v>
      </c>
      <c r="G84">
        <v>83</v>
      </c>
      <c r="H84">
        <f t="shared" si="1"/>
        <v>9</v>
      </c>
    </row>
    <row r="85" spans="6:8" hidden="1" x14ac:dyDescent="0.3">
      <c r="F85" t="s">
        <v>3141</v>
      </c>
      <c r="G85">
        <v>84</v>
      </c>
      <c r="H85">
        <f t="shared" si="1"/>
        <v>9</v>
      </c>
    </row>
    <row r="86" spans="6:8" hidden="1" x14ac:dyDescent="0.3">
      <c r="F86" t="s">
        <v>2789</v>
      </c>
      <c r="G86">
        <v>85</v>
      </c>
      <c r="H86">
        <f t="shared" si="1"/>
        <v>9</v>
      </c>
    </row>
    <row r="87" spans="6:8" hidden="1" x14ac:dyDescent="0.3">
      <c r="F87" t="s">
        <v>3120</v>
      </c>
      <c r="G87">
        <v>86</v>
      </c>
      <c r="H87">
        <f t="shared" si="1"/>
        <v>9</v>
      </c>
    </row>
    <row r="88" spans="6:8" hidden="1" x14ac:dyDescent="0.3">
      <c r="F88" t="s">
        <v>3124</v>
      </c>
      <c r="G88">
        <v>87</v>
      </c>
      <c r="H88">
        <f t="shared" si="1"/>
        <v>9</v>
      </c>
    </row>
    <row r="89" spans="6:8" hidden="1" x14ac:dyDescent="0.3">
      <c r="F89" t="s">
        <v>3128</v>
      </c>
      <c r="G89">
        <v>88</v>
      </c>
      <c r="H89">
        <f t="shared" si="1"/>
        <v>9</v>
      </c>
    </row>
    <row r="90" spans="6:8" hidden="1" x14ac:dyDescent="0.3">
      <c r="F90" t="s">
        <v>3131</v>
      </c>
      <c r="G90">
        <v>89</v>
      </c>
      <c r="H90">
        <f t="shared" si="1"/>
        <v>9</v>
      </c>
    </row>
    <row r="91" spans="6:8" hidden="1" x14ac:dyDescent="0.3">
      <c r="F91" t="s">
        <v>3133</v>
      </c>
      <c r="G91">
        <v>90</v>
      </c>
      <c r="H91">
        <f t="shared" si="1"/>
        <v>9</v>
      </c>
    </row>
    <row r="92" spans="6:8" hidden="1" x14ac:dyDescent="0.3">
      <c r="F92" t="s">
        <v>3135</v>
      </c>
      <c r="G92">
        <v>91</v>
      </c>
      <c r="H92">
        <f t="shared" si="1"/>
        <v>10</v>
      </c>
    </row>
    <row r="93" spans="6:8" hidden="1" x14ac:dyDescent="0.3">
      <c r="F93" t="s">
        <v>3136</v>
      </c>
      <c r="G93">
        <v>92</v>
      </c>
      <c r="H93">
        <f t="shared" si="1"/>
        <v>10</v>
      </c>
    </row>
    <row r="94" spans="6:8" hidden="1" x14ac:dyDescent="0.3">
      <c r="F94" t="s">
        <v>3138</v>
      </c>
      <c r="G94">
        <v>93</v>
      </c>
      <c r="H94">
        <f t="shared" si="1"/>
        <v>10</v>
      </c>
    </row>
    <row r="95" spans="6:8" hidden="1" x14ac:dyDescent="0.3">
      <c r="F95" t="s">
        <v>3220</v>
      </c>
      <c r="G95">
        <v>94</v>
      </c>
      <c r="H95">
        <f t="shared" si="1"/>
        <v>10</v>
      </c>
    </row>
    <row r="96" spans="6:8" hidden="1" x14ac:dyDescent="0.3">
      <c r="F96" t="s">
        <v>3222</v>
      </c>
      <c r="G96">
        <v>95</v>
      </c>
      <c r="H96">
        <f t="shared" si="1"/>
        <v>10</v>
      </c>
    </row>
    <row r="97" spans="6:8" hidden="1" x14ac:dyDescent="0.3">
      <c r="F97" t="s">
        <v>3223</v>
      </c>
      <c r="G97">
        <v>96</v>
      </c>
      <c r="H97">
        <f t="shared" si="1"/>
        <v>10</v>
      </c>
    </row>
    <row r="98" spans="6:8" hidden="1" x14ac:dyDescent="0.3">
      <c r="F98" t="s">
        <v>3213</v>
      </c>
      <c r="G98">
        <v>97</v>
      </c>
      <c r="H98">
        <f t="shared" si="1"/>
        <v>10</v>
      </c>
    </row>
    <row r="99" spans="6:8" hidden="1" x14ac:dyDescent="0.3">
      <c r="F99" t="s">
        <v>3668</v>
      </c>
      <c r="G99">
        <v>98</v>
      </c>
      <c r="H99">
        <f t="shared" si="1"/>
        <v>10</v>
      </c>
    </row>
    <row r="100" spans="6:8" hidden="1" x14ac:dyDescent="0.3">
      <c r="F100" t="s">
        <v>3231</v>
      </c>
      <c r="G100">
        <v>99</v>
      </c>
      <c r="H100">
        <f t="shared" si="1"/>
        <v>10</v>
      </c>
    </row>
    <row r="101" spans="6:8" hidden="1" x14ac:dyDescent="0.3">
      <c r="F101" t="s">
        <v>3233</v>
      </c>
      <c r="G101">
        <v>100</v>
      </c>
      <c r="H101">
        <f t="shared" si="1"/>
        <v>10</v>
      </c>
    </row>
    <row r="102" spans="6:8" hidden="1" x14ac:dyDescent="0.3">
      <c r="F102" t="s">
        <v>3224</v>
      </c>
      <c r="G102">
        <v>101</v>
      </c>
      <c r="H102">
        <f t="shared" si="1"/>
        <v>11</v>
      </c>
    </row>
    <row r="103" spans="6:8" hidden="1" x14ac:dyDescent="0.3">
      <c r="F103" t="s">
        <v>3260</v>
      </c>
      <c r="G103">
        <v>102</v>
      </c>
      <c r="H103">
        <f t="shared" si="1"/>
        <v>11</v>
      </c>
    </row>
    <row r="104" spans="6:8" hidden="1" x14ac:dyDescent="0.3">
      <c r="F104" t="s">
        <v>3230</v>
      </c>
      <c r="G104">
        <v>103</v>
      </c>
      <c r="H104">
        <f t="shared" si="1"/>
        <v>11</v>
      </c>
    </row>
    <row r="105" spans="6:8" hidden="1" x14ac:dyDescent="0.3">
      <c r="F105" t="s">
        <v>3253</v>
      </c>
      <c r="G105">
        <v>104</v>
      </c>
      <c r="H105">
        <f t="shared" si="1"/>
        <v>11</v>
      </c>
    </row>
    <row r="106" spans="6:8" hidden="1" x14ac:dyDescent="0.3">
      <c r="F106" t="s">
        <v>3254</v>
      </c>
      <c r="G106">
        <v>105</v>
      </c>
      <c r="H106">
        <f t="shared" si="1"/>
        <v>11</v>
      </c>
    </row>
    <row r="107" spans="6:8" hidden="1" x14ac:dyDescent="0.3">
      <c r="F107" t="s">
        <v>3257</v>
      </c>
      <c r="G107">
        <v>106</v>
      </c>
      <c r="H107">
        <f t="shared" si="1"/>
        <v>11</v>
      </c>
    </row>
    <row r="108" spans="6:8" hidden="1" x14ac:dyDescent="0.3">
      <c r="F108" t="s">
        <v>3259</v>
      </c>
      <c r="G108">
        <v>107</v>
      </c>
      <c r="H108">
        <f t="shared" si="1"/>
        <v>11</v>
      </c>
    </row>
    <row r="109" spans="6:8" hidden="1" x14ac:dyDescent="0.3">
      <c r="F109" t="s">
        <v>3264</v>
      </c>
      <c r="G109">
        <v>108</v>
      </c>
      <c r="H109">
        <f t="shared" si="1"/>
        <v>11</v>
      </c>
    </row>
    <row r="110" spans="6:8" hidden="1" x14ac:dyDescent="0.3">
      <c r="F110" t="s">
        <v>3691</v>
      </c>
      <c r="G110">
        <v>109</v>
      </c>
      <c r="H110">
        <f t="shared" si="1"/>
        <v>11</v>
      </c>
    </row>
    <row r="111" spans="6:8" hidden="1" x14ac:dyDescent="0.3">
      <c r="F111" t="s">
        <v>3692</v>
      </c>
      <c r="G111">
        <v>110</v>
      </c>
      <c r="H111">
        <f t="shared" si="1"/>
        <v>11</v>
      </c>
    </row>
    <row r="112" spans="6:8" hidden="1" x14ac:dyDescent="0.3">
      <c r="F112" t="s">
        <v>3694</v>
      </c>
      <c r="G112">
        <v>111</v>
      </c>
      <c r="H112">
        <f t="shared" si="1"/>
        <v>12</v>
      </c>
    </row>
    <row r="113" spans="6:8" hidden="1" x14ac:dyDescent="0.3">
      <c r="F113" t="s">
        <v>3700</v>
      </c>
      <c r="G113">
        <v>112</v>
      </c>
      <c r="H113">
        <f t="shared" si="1"/>
        <v>12</v>
      </c>
    </row>
    <row r="114" spans="6:8" hidden="1" x14ac:dyDescent="0.3">
      <c r="F114" t="s">
        <v>3702</v>
      </c>
      <c r="G114">
        <v>113</v>
      </c>
      <c r="H114">
        <f t="shared" si="1"/>
        <v>12</v>
      </c>
    </row>
    <row r="115" spans="6:8" hidden="1" x14ac:dyDescent="0.3">
      <c r="F115" t="s">
        <v>3722</v>
      </c>
      <c r="G115">
        <v>114</v>
      </c>
      <c r="H115">
        <f t="shared" si="1"/>
        <v>12</v>
      </c>
    </row>
    <row r="116" spans="6:8" hidden="1" x14ac:dyDescent="0.3">
      <c r="F116" t="s">
        <v>3298</v>
      </c>
      <c r="G116">
        <v>115</v>
      </c>
      <c r="H116">
        <f t="shared" si="1"/>
        <v>12</v>
      </c>
    </row>
    <row r="117" spans="6:8" hidden="1" x14ac:dyDescent="0.3">
      <c r="F117" t="s">
        <v>3732</v>
      </c>
      <c r="G117">
        <v>116</v>
      </c>
      <c r="H117">
        <f t="shared" si="1"/>
        <v>12</v>
      </c>
    </row>
    <row r="118" spans="6:8" hidden="1" x14ac:dyDescent="0.3">
      <c r="F118" t="s">
        <v>3736</v>
      </c>
      <c r="G118">
        <v>117</v>
      </c>
      <c r="H118">
        <f t="shared" si="1"/>
        <v>12</v>
      </c>
    </row>
    <row r="119" spans="6:8" hidden="1" x14ac:dyDescent="0.3">
      <c r="F119" t="s">
        <v>3738</v>
      </c>
      <c r="G119">
        <v>118</v>
      </c>
      <c r="H119">
        <f t="shared" si="1"/>
        <v>12</v>
      </c>
    </row>
    <row r="120" spans="6:8" hidden="1" x14ac:dyDescent="0.3">
      <c r="F120" t="s">
        <v>3742</v>
      </c>
      <c r="G120">
        <v>119</v>
      </c>
      <c r="H120">
        <f t="shared" si="1"/>
        <v>12</v>
      </c>
    </row>
    <row r="121" spans="6:8" hidden="1" x14ac:dyDescent="0.3">
      <c r="F121" t="s">
        <v>3747</v>
      </c>
      <c r="G121">
        <v>120</v>
      </c>
      <c r="H121">
        <f t="shared" si="1"/>
        <v>12</v>
      </c>
    </row>
    <row r="122" spans="6:8" hidden="1" x14ac:dyDescent="0.3">
      <c r="F122" t="s">
        <v>3748</v>
      </c>
      <c r="G122">
        <v>121</v>
      </c>
      <c r="H122">
        <f t="shared" si="1"/>
        <v>13</v>
      </c>
    </row>
    <row r="123" spans="6:8" hidden="1" x14ac:dyDescent="0.3">
      <c r="F123" t="s">
        <v>3750</v>
      </c>
      <c r="G123">
        <v>122</v>
      </c>
      <c r="H123">
        <f t="shared" si="1"/>
        <v>13</v>
      </c>
    </row>
    <row r="124" spans="6:8" hidden="1" x14ac:dyDescent="0.3">
      <c r="F124" t="s">
        <v>3752</v>
      </c>
      <c r="G124">
        <v>123</v>
      </c>
      <c r="H124">
        <f t="shared" si="1"/>
        <v>13</v>
      </c>
    </row>
    <row r="125" spans="6:8" hidden="1" x14ac:dyDescent="0.3">
      <c r="F125" t="s">
        <v>3754</v>
      </c>
      <c r="G125">
        <v>124</v>
      </c>
      <c r="H125">
        <f t="shared" si="1"/>
        <v>13</v>
      </c>
    </row>
    <row r="126" spans="6:8" hidden="1" x14ac:dyDescent="0.3">
      <c r="F126" t="s">
        <v>3755</v>
      </c>
      <c r="G126">
        <v>125</v>
      </c>
      <c r="H126">
        <f t="shared" si="1"/>
        <v>13</v>
      </c>
    </row>
    <row r="127" spans="6:8" hidden="1" x14ac:dyDescent="0.3">
      <c r="F127" t="s">
        <v>3757</v>
      </c>
      <c r="G127">
        <v>126</v>
      </c>
      <c r="H127">
        <f t="shared" si="1"/>
        <v>13</v>
      </c>
    </row>
    <row r="128" spans="6:8" hidden="1" x14ac:dyDescent="0.3">
      <c r="F128" t="s">
        <v>3759</v>
      </c>
      <c r="G128">
        <v>127</v>
      </c>
      <c r="H128">
        <f t="shared" si="1"/>
        <v>13</v>
      </c>
    </row>
    <row r="129" spans="6:8" hidden="1" x14ac:dyDescent="0.3">
      <c r="F129" t="s">
        <v>3760</v>
      </c>
      <c r="G129">
        <v>128</v>
      </c>
      <c r="H129">
        <f t="shared" si="1"/>
        <v>13</v>
      </c>
    </row>
    <row r="130" spans="6:8" hidden="1" x14ac:dyDescent="0.3">
      <c r="F130" t="s">
        <v>3762</v>
      </c>
      <c r="G130">
        <v>129</v>
      </c>
      <c r="H130">
        <f t="shared" si="1"/>
        <v>13</v>
      </c>
    </row>
    <row r="131" spans="6:8" hidden="1" x14ac:dyDescent="0.3">
      <c r="F131" t="s">
        <v>4091</v>
      </c>
      <c r="G131">
        <v>130</v>
      </c>
      <c r="H131">
        <f t="shared" ref="H131:H194" si="2">ROUNDUP(G131/10,0)</f>
        <v>13</v>
      </c>
    </row>
    <row r="132" spans="6:8" hidden="1" x14ac:dyDescent="0.3">
      <c r="F132" t="s">
        <v>4083</v>
      </c>
      <c r="G132">
        <v>131</v>
      </c>
      <c r="H132">
        <f t="shared" si="2"/>
        <v>14</v>
      </c>
    </row>
    <row r="133" spans="6:8" hidden="1" x14ac:dyDescent="0.3">
      <c r="F133" t="s">
        <v>4084</v>
      </c>
      <c r="G133">
        <v>132</v>
      </c>
      <c r="H133">
        <f t="shared" si="2"/>
        <v>14</v>
      </c>
    </row>
    <row r="134" spans="6:8" hidden="1" x14ac:dyDescent="0.3">
      <c r="F134" t="s">
        <v>4094</v>
      </c>
      <c r="G134">
        <v>133</v>
      </c>
      <c r="H134">
        <f t="shared" si="2"/>
        <v>14</v>
      </c>
    </row>
    <row r="135" spans="6:8" hidden="1" x14ac:dyDescent="0.3">
      <c r="F135" t="s">
        <v>4299</v>
      </c>
      <c r="G135">
        <v>134</v>
      </c>
      <c r="H135">
        <f t="shared" si="2"/>
        <v>14</v>
      </c>
    </row>
    <row r="136" spans="6:8" hidden="1" x14ac:dyDescent="0.3">
      <c r="F136" t="s">
        <v>4088</v>
      </c>
      <c r="G136">
        <v>135</v>
      </c>
      <c r="H136">
        <f t="shared" si="2"/>
        <v>14</v>
      </c>
    </row>
    <row r="137" spans="6:8" hidden="1" x14ac:dyDescent="0.3">
      <c r="F137" t="s">
        <v>4087</v>
      </c>
      <c r="G137">
        <v>136</v>
      </c>
      <c r="H137">
        <f t="shared" si="2"/>
        <v>14</v>
      </c>
    </row>
    <row r="138" spans="6:8" hidden="1" x14ac:dyDescent="0.3">
      <c r="F138" t="s">
        <v>4101</v>
      </c>
      <c r="G138">
        <v>137</v>
      </c>
      <c r="H138">
        <f t="shared" si="2"/>
        <v>14</v>
      </c>
    </row>
    <row r="139" spans="6:8" hidden="1" x14ac:dyDescent="0.3">
      <c r="F139" t="s">
        <v>4124</v>
      </c>
      <c r="G139">
        <v>138</v>
      </c>
      <c r="H139">
        <f t="shared" si="2"/>
        <v>14</v>
      </c>
    </row>
    <row r="140" spans="6:8" hidden="1" x14ac:dyDescent="0.3">
      <c r="F140" t="s">
        <v>4095</v>
      </c>
      <c r="G140">
        <v>139</v>
      </c>
      <c r="H140">
        <f t="shared" si="2"/>
        <v>14</v>
      </c>
    </row>
    <row r="141" spans="6:8" hidden="1" x14ac:dyDescent="0.3">
      <c r="F141" t="s">
        <v>4097</v>
      </c>
      <c r="G141">
        <v>140</v>
      </c>
      <c r="H141">
        <f t="shared" si="2"/>
        <v>14</v>
      </c>
    </row>
    <row r="142" spans="6:8" hidden="1" x14ac:dyDescent="0.3">
      <c r="F142" t="s">
        <v>4166</v>
      </c>
      <c r="G142">
        <v>141</v>
      </c>
      <c r="H142">
        <f t="shared" si="2"/>
        <v>15</v>
      </c>
    </row>
    <row r="143" spans="6:8" hidden="1" x14ac:dyDescent="0.3">
      <c r="F143" t="s">
        <v>4195</v>
      </c>
      <c r="G143">
        <v>142</v>
      </c>
      <c r="H143">
        <f t="shared" si="2"/>
        <v>15</v>
      </c>
    </row>
    <row r="144" spans="6:8" hidden="1" x14ac:dyDescent="0.3">
      <c r="F144" t="s">
        <v>4127</v>
      </c>
      <c r="G144">
        <v>143</v>
      </c>
      <c r="H144">
        <f t="shared" si="2"/>
        <v>15</v>
      </c>
    </row>
    <row r="145" spans="6:8" hidden="1" x14ac:dyDescent="0.3">
      <c r="F145" t="s">
        <v>4120</v>
      </c>
      <c r="G145">
        <v>144</v>
      </c>
      <c r="H145">
        <f t="shared" si="2"/>
        <v>15</v>
      </c>
    </row>
    <row r="146" spans="6:8" hidden="1" x14ac:dyDescent="0.3">
      <c r="F146" t="s">
        <v>4168</v>
      </c>
      <c r="G146">
        <v>145</v>
      </c>
      <c r="H146">
        <f t="shared" si="2"/>
        <v>15</v>
      </c>
    </row>
    <row r="147" spans="6:8" hidden="1" x14ac:dyDescent="0.3">
      <c r="F147" t="s">
        <v>4331</v>
      </c>
      <c r="G147">
        <v>146</v>
      </c>
      <c r="H147">
        <f t="shared" si="2"/>
        <v>15</v>
      </c>
    </row>
    <row r="148" spans="6:8" hidden="1" x14ac:dyDescent="0.3">
      <c r="F148" t="s">
        <v>4346</v>
      </c>
      <c r="G148">
        <v>147</v>
      </c>
      <c r="H148">
        <f t="shared" si="2"/>
        <v>15</v>
      </c>
    </row>
    <row r="149" spans="6:8" hidden="1" x14ac:dyDescent="0.3">
      <c r="F149" t="s">
        <v>4118</v>
      </c>
      <c r="G149">
        <v>148</v>
      </c>
      <c r="H149">
        <f t="shared" si="2"/>
        <v>15</v>
      </c>
    </row>
    <row r="150" spans="6:8" hidden="1" x14ac:dyDescent="0.3">
      <c r="F150" t="s">
        <v>4333</v>
      </c>
      <c r="G150">
        <v>149</v>
      </c>
      <c r="H150">
        <f t="shared" si="2"/>
        <v>15</v>
      </c>
    </row>
    <row r="151" spans="6:8" hidden="1" x14ac:dyDescent="0.3">
      <c r="F151" t="s">
        <v>4152</v>
      </c>
      <c r="G151">
        <v>150</v>
      </c>
      <c r="H151">
        <f t="shared" si="2"/>
        <v>15</v>
      </c>
    </row>
    <row r="152" spans="6:8" hidden="1" x14ac:dyDescent="0.3">
      <c r="F152" t="s">
        <v>4171</v>
      </c>
      <c r="G152">
        <v>151</v>
      </c>
      <c r="H152">
        <f t="shared" si="2"/>
        <v>16</v>
      </c>
    </row>
    <row r="153" spans="6:8" hidden="1" x14ac:dyDescent="0.3">
      <c r="F153" t="s">
        <v>4158</v>
      </c>
      <c r="G153">
        <v>152</v>
      </c>
      <c r="H153">
        <f t="shared" si="2"/>
        <v>16</v>
      </c>
    </row>
    <row r="154" spans="6:8" hidden="1" x14ac:dyDescent="0.3">
      <c r="F154" t="s">
        <v>4188</v>
      </c>
      <c r="G154">
        <v>153</v>
      </c>
      <c r="H154">
        <f t="shared" si="2"/>
        <v>16</v>
      </c>
    </row>
    <row r="155" spans="6:8" hidden="1" x14ac:dyDescent="0.3">
      <c r="F155" t="s">
        <v>4189</v>
      </c>
      <c r="G155">
        <v>154</v>
      </c>
      <c r="H155">
        <f t="shared" si="2"/>
        <v>16</v>
      </c>
    </row>
    <row r="156" spans="6:8" hidden="1" x14ac:dyDescent="0.3">
      <c r="F156" t="s">
        <v>4185</v>
      </c>
      <c r="G156">
        <v>155</v>
      </c>
      <c r="H156">
        <f t="shared" si="2"/>
        <v>16</v>
      </c>
    </row>
    <row r="157" spans="6:8" hidden="1" x14ac:dyDescent="0.3">
      <c r="F157" t="s">
        <v>4186</v>
      </c>
      <c r="G157">
        <v>156</v>
      </c>
      <c r="H157">
        <f t="shared" si="2"/>
        <v>16</v>
      </c>
    </row>
    <row r="158" spans="6:8" hidden="1" x14ac:dyDescent="0.3">
      <c r="F158" t="s">
        <v>4190</v>
      </c>
      <c r="G158">
        <v>157</v>
      </c>
      <c r="H158">
        <f t="shared" si="2"/>
        <v>16</v>
      </c>
    </row>
    <row r="159" spans="6:8" hidden="1" x14ac:dyDescent="0.3">
      <c r="F159" t="s">
        <v>4163</v>
      </c>
      <c r="G159">
        <v>158</v>
      </c>
      <c r="H159">
        <f t="shared" si="2"/>
        <v>16</v>
      </c>
    </row>
    <row r="160" spans="6:8" hidden="1" x14ac:dyDescent="0.3">
      <c r="F160" t="s">
        <v>4335</v>
      </c>
      <c r="G160">
        <v>159</v>
      </c>
      <c r="H160">
        <f t="shared" si="2"/>
        <v>16</v>
      </c>
    </row>
    <row r="161" spans="6:8" hidden="1" x14ac:dyDescent="0.3">
      <c r="F161" t="s">
        <v>4338</v>
      </c>
      <c r="G161">
        <v>160</v>
      </c>
      <c r="H161">
        <f t="shared" si="2"/>
        <v>16</v>
      </c>
    </row>
    <row r="162" spans="6:8" hidden="1" x14ac:dyDescent="0.3">
      <c r="F162" t="s">
        <v>4146</v>
      </c>
      <c r="G162">
        <v>161</v>
      </c>
      <c r="H162">
        <f t="shared" si="2"/>
        <v>17</v>
      </c>
    </row>
    <row r="163" spans="6:8" hidden="1" x14ac:dyDescent="0.3">
      <c r="F163" t="s">
        <v>4294</v>
      </c>
      <c r="G163">
        <v>162</v>
      </c>
      <c r="H163">
        <f t="shared" si="2"/>
        <v>17</v>
      </c>
    </row>
    <row r="164" spans="6:8" hidden="1" x14ac:dyDescent="0.3">
      <c r="F164" t="s">
        <v>4293</v>
      </c>
      <c r="G164">
        <v>163</v>
      </c>
      <c r="H164">
        <f t="shared" si="2"/>
        <v>17</v>
      </c>
    </row>
    <row r="165" spans="6:8" hidden="1" x14ac:dyDescent="0.3">
      <c r="F165" t="s">
        <v>4145</v>
      </c>
      <c r="G165">
        <v>164</v>
      </c>
      <c r="H165">
        <f t="shared" si="2"/>
        <v>17</v>
      </c>
    </row>
    <row r="166" spans="6:8" hidden="1" x14ac:dyDescent="0.3">
      <c r="F166" t="s">
        <v>4300</v>
      </c>
      <c r="G166">
        <v>165</v>
      </c>
      <c r="H166">
        <f t="shared" si="2"/>
        <v>17</v>
      </c>
    </row>
    <row r="167" spans="6:8" hidden="1" x14ac:dyDescent="0.3">
      <c r="F167" t="s">
        <v>4348</v>
      </c>
      <c r="G167">
        <v>166</v>
      </c>
      <c r="H167">
        <f t="shared" si="2"/>
        <v>17</v>
      </c>
    </row>
    <row r="168" spans="6:8" hidden="1" x14ac:dyDescent="0.3">
      <c r="F168" t="s">
        <v>4140</v>
      </c>
      <c r="G168">
        <v>167</v>
      </c>
      <c r="H168">
        <f t="shared" si="2"/>
        <v>17</v>
      </c>
    </row>
    <row r="169" spans="6:8" hidden="1" x14ac:dyDescent="0.3">
      <c r="F169" t="s">
        <v>4295</v>
      </c>
      <c r="G169">
        <v>168</v>
      </c>
      <c r="H169">
        <f t="shared" si="2"/>
        <v>17</v>
      </c>
    </row>
    <row r="170" spans="6:8" hidden="1" x14ac:dyDescent="0.3">
      <c r="F170" t="s">
        <v>4327</v>
      </c>
      <c r="G170">
        <v>169</v>
      </c>
      <c r="H170">
        <f t="shared" si="2"/>
        <v>17</v>
      </c>
    </row>
    <row r="171" spans="6:8" hidden="1" x14ac:dyDescent="0.3">
      <c r="F171" t="s">
        <v>4330</v>
      </c>
      <c r="G171">
        <v>170</v>
      </c>
      <c r="H171">
        <f t="shared" si="2"/>
        <v>17</v>
      </c>
    </row>
    <row r="172" spans="6:8" hidden="1" x14ac:dyDescent="0.3">
      <c r="F172" t="s">
        <v>4311</v>
      </c>
      <c r="G172">
        <v>171</v>
      </c>
      <c r="H172">
        <f t="shared" si="2"/>
        <v>18</v>
      </c>
    </row>
    <row r="173" spans="6:8" hidden="1" x14ac:dyDescent="0.3">
      <c r="F173" t="s">
        <v>4287</v>
      </c>
      <c r="G173">
        <v>172</v>
      </c>
      <c r="H173">
        <f t="shared" si="2"/>
        <v>18</v>
      </c>
    </row>
    <row r="174" spans="6:8" hidden="1" x14ac:dyDescent="0.3">
      <c r="F174" t="s">
        <v>4315</v>
      </c>
      <c r="G174">
        <v>173</v>
      </c>
      <c r="H174">
        <f t="shared" si="2"/>
        <v>18</v>
      </c>
    </row>
    <row r="175" spans="6:8" hidden="1" x14ac:dyDescent="0.3">
      <c r="F175" t="s">
        <v>4344</v>
      </c>
      <c r="G175">
        <v>174</v>
      </c>
      <c r="H175">
        <f t="shared" si="2"/>
        <v>18</v>
      </c>
    </row>
    <row r="176" spans="6:8" hidden="1" x14ac:dyDescent="0.3">
      <c r="F176" t="s">
        <v>4292</v>
      </c>
      <c r="G176">
        <v>175</v>
      </c>
      <c r="H176">
        <f t="shared" si="2"/>
        <v>18</v>
      </c>
    </row>
    <row r="177" spans="6:8" hidden="1" x14ac:dyDescent="0.3">
      <c r="F177" t="s">
        <v>4297</v>
      </c>
      <c r="G177">
        <v>176</v>
      </c>
      <c r="H177">
        <f t="shared" si="2"/>
        <v>18</v>
      </c>
    </row>
    <row r="178" spans="6:8" hidden="1" x14ac:dyDescent="0.3">
      <c r="F178" t="s">
        <v>4345</v>
      </c>
      <c r="G178">
        <v>177</v>
      </c>
      <c r="H178">
        <f t="shared" si="2"/>
        <v>18</v>
      </c>
    </row>
    <row r="179" spans="6:8" hidden="1" x14ac:dyDescent="0.3">
      <c r="F179" t="s">
        <v>4367</v>
      </c>
      <c r="G179">
        <v>178</v>
      </c>
      <c r="H179">
        <f t="shared" si="2"/>
        <v>18</v>
      </c>
    </row>
    <row r="180" spans="6:8" hidden="1" x14ac:dyDescent="0.3">
      <c r="F180" t="s">
        <v>4358</v>
      </c>
      <c r="G180">
        <v>179</v>
      </c>
      <c r="H180">
        <f t="shared" si="2"/>
        <v>18</v>
      </c>
    </row>
    <row r="181" spans="6:8" hidden="1" x14ac:dyDescent="0.3">
      <c r="F181" t="s">
        <v>4370</v>
      </c>
      <c r="G181">
        <v>180</v>
      </c>
      <c r="H181">
        <f t="shared" si="2"/>
        <v>18</v>
      </c>
    </row>
    <row r="182" spans="6:8" hidden="1" x14ac:dyDescent="0.3">
      <c r="F182" t="s">
        <v>4365</v>
      </c>
      <c r="G182">
        <v>181</v>
      </c>
      <c r="H182">
        <f t="shared" si="2"/>
        <v>19</v>
      </c>
    </row>
    <row r="183" spans="6:8" hidden="1" x14ac:dyDescent="0.3">
      <c r="F183" t="s">
        <v>5595</v>
      </c>
      <c r="G183">
        <v>182</v>
      </c>
      <c r="H183">
        <f t="shared" si="2"/>
        <v>19</v>
      </c>
    </row>
    <row r="184" spans="6:8" hidden="1" x14ac:dyDescent="0.3">
      <c r="F184" t="s">
        <v>4371</v>
      </c>
      <c r="G184">
        <v>183</v>
      </c>
      <c r="H184">
        <f t="shared" si="2"/>
        <v>19</v>
      </c>
    </row>
    <row r="185" spans="6:8" hidden="1" x14ac:dyDescent="0.3">
      <c r="F185" t="s">
        <v>4387</v>
      </c>
      <c r="G185">
        <v>184</v>
      </c>
      <c r="H185">
        <f t="shared" si="2"/>
        <v>19</v>
      </c>
    </row>
    <row r="186" spans="6:8" hidden="1" x14ac:dyDescent="0.3">
      <c r="F186" t="s">
        <v>4362</v>
      </c>
      <c r="G186">
        <v>185</v>
      </c>
      <c r="H186">
        <f t="shared" si="2"/>
        <v>19</v>
      </c>
    </row>
    <row r="187" spans="6:8" hidden="1" x14ac:dyDescent="0.3">
      <c r="F187" t="s">
        <v>5068</v>
      </c>
      <c r="G187">
        <v>186</v>
      </c>
      <c r="H187">
        <f t="shared" si="2"/>
        <v>19</v>
      </c>
    </row>
    <row r="188" spans="6:8" hidden="1" x14ac:dyDescent="0.3">
      <c r="F188" t="s">
        <v>4384</v>
      </c>
      <c r="G188">
        <v>187</v>
      </c>
      <c r="H188">
        <f t="shared" si="2"/>
        <v>19</v>
      </c>
    </row>
    <row r="189" spans="6:8" hidden="1" x14ac:dyDescent="0.3">
      <c r="F189" t="s">
        <v>4385</v>
      </c>
      <c r="G189">
        <v>188</v>
      </c>
      <c r="H189">
        <f t="shared" si="2"/>
        <v>19</v>
      </c>
    </row>
    <row r="190" spans="6:8" hidden="1" x14ac:dyDescent="0.3">
      <c r="F190" t="s">
        <v>4386</v>
      </c>
      <c r="G190">
        <v>189</v>
      </c>
      <c r="H190">
        <f t="shared" si="2"/>
        <v>19</v>
      </c>
    </row>
    <row r="191" spans="6:8" hidden="1" x14ac:dyDescent="0.3">
      <c r="F191" t="s">
        <v>5675</v>
      </c>
      <c r="G191">
        <v>190</v>
      </c>
      <c r="H191">
        <f t="shared" si="2"/>
        <v>19</v>
      </c>
    </row>
    <row r="192" spans="6:8" hidden="1" x14ac:dyDescent="0.3">
      <c r="F192" t="s">
        <v>4388</v>
      </c>
      <c r="G192">
        <v>191</v>
      </c>
      <c r="H192">
        <f t="shared" si="2"/>
        <v>20</v>
      </c>
    </row>
    <row r="193" spans="6:8" hidden="1" x14ac:dyDescent="0.3">
      <c r="F193" t="s">
        <v>5288</v>
      </c>
      <c r="G193">
        <v>192</v>
      </c>
      <c r="H193">
        <f t="shared" si="2"/>
        <v>20</v>
      </c>
    </row>
    <row r="194" spans="6:8" hidden="1" x14ac:dyDescent="0.3">
      <c r="F194" t="s">
        <v>4383</v>
      </c>
      <c r="G194">
        <v>193</v>
      </c>
      <c r="H194">
        <f t="shared" si="2"/>
        <v>20</v>
      </c>
    </row>
    <row r="195" spans="6:8" hidden="1" x14ac:dyDescent="0.3">
      <c r="F195" t="s">
        <v>5676</v>
      </c>
      <c r="G195">
        <v>194</v>
      </c>
      <c r="H195">
        <f t="shared" ref="H195:H209" si="3">ROUNDUP(G195/10,0)</f>
        <v>20</v>
      </c>
    </row>
    <row r="196" spans="6:8" hidden="1" x14ac:dyDescent="0.3">
      <c r="F196" t="s">
        <v>4484</v>
      </c>
      <c r="G196">
        <v>195</v>
      </c>
      <c r="H196">
        <f t="shared" si="3"/>
        <v>20</v>
      </c>
    </row>
    <row r="197" spans="6:8" hidden="1" x14ac:dyDescent="0.3">
      <c r="F197" t="s">
        <v>4499</v>
      </c>
      <c r="G197">
        <v>196</v>
      </c>
      <c r="H197">
        <f t="shared" si="3"/>
        <v>20</v>
      </c>
    </row>
    <row r="198" spans="6:8" hidden="1" x14ac:dyDescent="0.3">
      <c r="F198" t="s">
        <v>4402</v>
      </c>
      <c r="G198">
        <v>197</v>
      </c>
      <c r="H198">
        <f t="shared" si="3"/>
        <v>20</v>
      </c>
    </row>
    <row r="199" spans="6:8" hidden="1" x14ac:dyDescent="0.3">
      <c r="F199" t="s">
        <v>4401</v>
      </c>
      <c r="G199">
        <v>198</v>
      </c>
      <c r="H199">
        <f t="shared" si="3"/>
        <v>20</v>
      </c>
    </row>
    <row r="200" spans="6:8" hidden="1" x14ac:dyDescent="0.3">
      <c r="F200" t="s">
        <v>4397</v>
      </c>
      <c r="G200">
        <v>199</v>
      </c>
      <c r="H200">
        <f t="shared" si="3"/>
        <v>20</v>
      </c>
    </row>
    <row r="201" spans="6:8" hidden="1" x14ac:dyDescent="0.3">
      <c r="F201" t="s">
        <v>5601</v>
      </c>
      <c r="G201">
        <v>200</v>
      </c>
      <c r="H201">
        <f t="shared" si="3"/>
        <v>20</v>
      </c>
    </row>
    <row r="202" spans="6:8" x14ac:dyDescent="0.3">
      <c r="F202" t="s">
        <v>4503</v>
      </c>
      <c r="G202">
        <v>201</v>
      </c>
      <c r="H202">
        <f t="shared" si="3"/>
        <v>21</v>
      </c>
    </row>
    <row r="203" spans="6:8" x14ac:dyDescent="0.3">
      <c r="F203" t="s">
        <v>4501</v>
      </c>
      <c r="G203">
        <v>202</v>
      </c>
      <c r="H203">
        <f t="shared" si="3"/>
        <v>21</v>
      </c>
    </row>
    <row r="204" spans="6:8" x14ac:dyDescent="0.3">
      <c r="F204" t="s">
        <v>5674</v>
      </c>
      <c r="G204">
        <v>203</v>
      </c>
      <c r="H204">
        <f t="shared" si="3"/>
        <v>21</v>
      </c>
    </row>
    <row r="205" spans="6:8" x14ac:dyDescent="0.3">
      <c r="F205" t="s">
        <v>5603</v>
      </c>
      <c r="G205">
        <v>204</v>
      </c>
      <c r="H205">
        <f t="shared" si="3"/>
        <v>21</v>
      </c>
    </row>
    <row r="206" spans="6:8" x14ac:dyDescent="0.3">
      <c r="F206" t="s">
        <v>5598</v>
      </c>
      <c r="G206">
        <v>205</v>
      </c>
      <c r="H206">
        <f t="shared" si="3"/>
        <v>21</v>
      </c>
    </row>
    <row r="207" spans="6:8" x14ac:dyDescent="0.3">
      <c r="F207" t="s">
        <v>5599</v>
      </c>
      <c r="G207">
        <v>206</v>
      </c>
      <c r="H207">
        <f t="shared" si="3"/>
        <v>21</v>
      </c>
    </row>
    <row r="208" spans="6:8" x14ac:dyDescent="0.3">
      <c r="F208" t="s">
        <v>5600</v>
      </c>
      <c r="G208">
        <v>207</v>
      </c>
      <c r="H208">
        <f t="shared" si="3"/>
        <v>21</v>
      </c>
    </row>
    <row r="209" spans="6:8" x14ac:dyDescent="0.3">
      <c r="F209" t="s">
        <v>5673</v>
      </c>
      <c r="G209">
        <v>208</v>
      </c>
      <c r="H209">
        <f t="shared" si="3"/>
        <v>21</v>
      </c>
    </row>
  </sheetData>
  <autoFilter ref="F1:H209" xr:uid="{C8E760BA-CB47-47C0-A50B-F24A121C31AD}">
    <filterColumn colId="2">
      <filters>
        <filter val="21"/>
      </filters>
    </filterColumn>
    <sortState xmlns:xlrd2="http://schemas.microsoft.com/office/spreadsheetml/2017/richdata2" ref="F2:H209">
      <sortCondition ref="F1:F20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16DC-3B6D-4891-A8EB-512650EB5E92}">
  <dimension ref="A1:H824"/>
  <sheetViews>
    <sheetView topLeftCell="A13" workbookViewId="0">
      <selection activeCell="D11" sqref="D11"/>
    </sheetView>
  </sheetViews>
  <sheetFormatPr defaultColWidth="15.33203125" defaultRowHeight="14.4" x14ac:dyDescent="0.3"/>
  <cols>
    <col min="1" max="1" width="10.21875" bestFit="1" customWidth="1"/>
    <col min="2" max="2" width="18.6640625" bestFit="1" customWidth="1"/>
    <col min="5" max="5" width="14.5546875" customWidth="1"/>
  </cols>
  <sheetData>
    <row r="1" spans="1:8" x14ac:dyDescent="0.3">
      <c r="A1" t="s">
        <v>4198</v>
      </c>
      <c r="B1" t="s">
        <v>4199</v>
      </c>
      <c r="E1" t="s">
        <v>4</v>
      </c>
      <c r="F1" t="s">
        <v>5</v>
      </c>
      <c r="G1" t="s">
        <v>7</v>
      </c>
      <c r="H1" t="s">
        <v>4318</v>
      </c>
    </row>
    <row r="2" spans="1:8" x14ac:dyDescent="0.3">
      <c r="A2" t="s">
        <v>1509</v>
      </c>
      <c r="B2">
        <v>400</v>
      </c>
      <c r="E2" t="s">
        <v>4309</v>
      </c>
      <c r="F2" t="s">
        <v>4176</v>
      </c>
      <c r="G2" t="s">
        <v>4182</v>
      </c>
      <c r="H2" s="13">
        <v>17.446232085305301</v>
      </c>
    </row>
    <row r="3" spans="1:8" x14ac:dyDescent="0.3">
      <c r="A3" t="s">
        <v>1511</v>
      </c>
      <c r="B3">
        <v>400</v>
      </c>
      <c r="E3" t="s">
        <v>4309</v>
      </c>
      <c r="F3" t="s">
        <v>4113</v>
      </c>
      <c r="G3" t="s">
        <v>4184</v>
      </c>
      <c r="H3" s="1">
        <v>82</v>
      </c>
    </row>
    <row r="4" spans="1:8" x14ac:dyDescent="0.3">
      <c r="A4" t="s">
        <v>1513</v>
      </c>
      <c r="B4">
        <v>400</v>
      </c>
      <c r="E4" t="s">
        <v>4181</v>
      </c>
      <c r="F4" t="s">
        <v>4176</v>
      </c>
      <c r="G4" t="s">
        <v>1759</v>
      </c>
      <c r="H4" s="13">
        <v>8764.7482321539082</v>
      </c>
    </row>
    <row r="5" spans="1:8" x14ac:dyDescent="0.3">
      <c r="A5" t="s">
        <v>1515</v>
      </c>
      <c r="B5">
        <v>400</v>
      </c>
      <c r="E5" t="s">
        <v>4181</v>
      </c>
      <c r="F5" t="s">
        <v>4176</v>
      </c>
      <c r="G5" t="s">
        <v>11</v>
      </c>
      <c r="H5" s="13">
        <v>8764.7482321539082</v>
      </c>
    </row>
    <row r="6" spans="1:8" x14ac:dyDescent="0.3">
      <c r="A6" t="s">
        <v>1517</v>
      </c>
      <c r="B6">
        <v>400</v>
      </c>
      <c r="E6" t="s">
        <v>4181</v>
      </c>
      <c r="F6" t="s">
        <v>4137</v>
      </c>
      <c r="G6" t="s">
        <v>12</v>
      </c>
      <c r="H6" s="13">
        <v>9113.7842034732421</v>
      </c>
    </row>
    <row r="7" spans="1:8" x14ac:dyDescent="0.3">
      <c r="A7" t="s">
        <v>1519</v>
      </c>
      <c r="B7">
        <v>400</v>
      </c>
      <c r="E7" t="s">
        <v>4181</v>
      </c>
      <c r="F7" t="s">
        <v>4113</v>
      </c>
      <c r="G7" t="s">
        <v>14</v>
      </c>
      <c r="H7" s="1">
        <v>3591.47326525061</v>
      </c>
    </row>
    <row r="8" spans="1:8" x14ac:dyDescent="0.3">
      <c r="A8" t="s">
        <v>1446</v>
      </c>
      <c r="B8">
        <v>400</v>
      </c>
      <c r="E8" t="s">
        <v>4134</v>
      </c>
      <c r="F8" t="s">
        <v>4109</v>
      </c>
      <c r="G8" t="s">
        <v>2588</v>
      </c>
      <c r="H8" s="13"/>
    </row>
    <row r="9" spans="1:8" x14ac:dyDescent="0.3">
      <c r="A9" t="s">
        <v>1448</v>
      </c>
      <c r="B9">
        <v>400</v>
      </c>
      <c r="E9" t="s">
        <v>4134</v>
      </c>
      <c r="F9" t="s">
        <v>4176</v>
      </c>
      <c r="G9" t="s">
        <v>1478</v>
      </c>
      <c r="H9" s="13">
        <v>8709.0264490845002</v>
      </c>
    </row>
    <row r="10" spans="1:8" x14ac:dyDescent="0.3">
      <c r="A10" t="s">
        <v>1450</v>
      </c>
      <c r="B10">
        <v>400</v>
      </c>
      <c r="E10" t="s">
        <v>4134</v>
      </c>
      <c r="F10" t="s">
        <v>4137</v>
      </c>
      <c r="G10" t="s">
        <v>1612</v>
      </c>
      <c r="H10" s="13">
        <v>33.700000000000003</v>
      </c>
    </row>
    <row r="11" spans="1:8" x14ac:dyDescent="0.3">
      <c r="A11" t="s">
        <v>1452</v>
      </c>
      <c r="B11">
        <v>400</v>
      </c>
      <c r="E11" t="s">
        <v>4134</v>
      </c>
      <c r="F11" t="s">
        <v>4113</v>
      </c>
      <c r="G11" t="s">
        <v>1635</v>
      </c>
      <c r="H11" s="1">
        <v>3142.6600008641144</v>
      </c>
    </row>
    <row r="12" spans="1:8" x14ac:dyDescent="0.3">
      <c r="A12" t="s">
        <v>1454</v>
      </c>
      <c r="B12">
        <v>400</v>
      </c>
      <c r="E12" t="s">
        <v>4133</v>
      </c>
      <c r="F12" t="s">
        <v>4176</v>
      </c>
      <c r="G12" t="s">
        <v>1586</v>
      </c>
      <c r="H12" s="13">
        <v>8432.084463553796</v>
      </c>
    </row>
    <row r="13" spans="1:8" x14ac:dyDescent="0.3">
      <c r="A13" t="s">
        <v>1456</v>
      </c>
      <c r="B13">
        <v>400</v>
      </c>
      <c r="E13" t="s">
        <v>4306</v>
      </c>
      <c r="F13" t="s">
        <v>4109</v>
      </c>
      <c r="G13" t="s">
        <v>2034</v>
      </c>
      <c r="H13" s="13">
        <v>7560.0242379515021</v>
      </c>
    </row>
    <row r="14" spans="1:8" x14ac:dyDescent="0.3">
      <c r="A14" t="s">
        <v>1432</v>
      </c>
      <c r="B14">
        <v>100</v>
      </c>
      <c r="E14" t="s">
        <v>4305</v>
      </c>
      <c r="F14" t="s">
        <v>4109</v>
      </c>
      <c r="G14" t="s">
        <v>2060</v>
      </c>
      <c r="H14" s="13">
        <v>10171.254325194021</v>
      </c>
    </row>
    <row r="15" spans="1:8" x14ac:dyDescent="0.3">
      <c r="A15" t="s">
        <v>1434</v>
      </c>
      <c r="B15">
        <v>100</v>
      </c>
      <c r="E15" t="s">
        <v>4305</v>
      </c>
      <c r="F15" t="s">
        <v>4137</v>
      </c>
      <c r="G15" t="s">
        <v>2071</v>
      </c>
      <c r="H15" s="13">
        <v>11529.236666666668</v>
      </c>
    </row>
    <row r="16" spans="1:8" x14ac:dyDescent="0.3">
      <c r="A16" t="s">
        <v>1436</v>
      </c>
      <c r="B16">
        <v>100</v>
      </c>
      <c r="E16" t="s">
        <v>4169</v>
      </c>
      <c r="F16" t="s">
        <v>1624</v>
      </c>
      <c r="G16" t="s">
        <v>4183</v>
      </c>
      <c r="H16" s="13">
        <v>5525.4887765477251</v>
      </c>
    </row>
    <row r="17" spans="1:8" x14ac:dyDescent="0.3">
      <c r="A17" t="s">
        <v>1438</v>
      </c>
      <c r="B17">
        <v>100</v>
      </c>
      <c r="E17" t="s">
        <v>4169</v>
      </c>
      <c r="F17" t="s">
        <v>4113</v>
      </c>
      <c r="G17" t="s">
        <v>4170</v>
      </c>
      <c r="H17" s="1">
        <v>1839.4846268185656</v>
      </c>
    </row>
    <row r="18" spans="1:8" x14ac:dyDescent="0.3">
      <c r="A18" t="s">
        <v>1647</v>
      </c>
      <c r="B18">
        <v>24</v>
      </c>
      <c r="E18" t="s">
        <v>4308</v>
      </c>
      <c r="F18" t="s">
        <v>2268</v>
      </c>
      <c r="G18" t="s">
        <v>2270</v>
      </c>
      <c r="H18" s="13">
        <v>4813.5307672321078</v>
      </c>
    </row>
    <row r="19" spans="1:8" x14ac:dyDescent="0.3">
      <c r="A19" t="s">
        <v>1649</v>
      </c>
      <c r="B19">
        <v>24</v>
      </c>
      <c r="E19" t="s">
        <v>4308</v>
      </c>
      <c r="F19" t="s">
        <v>4113</v>
      </c>
      <c r="G19" t="s">
        <v>2288</v>
      </c>
      <c r="H19">
        <v>1930.3367785237081</v>
      </c>
    </row>
    <row r="20" spans="1:8" x14ac:dyDescent="0.3">
      <c r="A20" t="s">
        <v>1633</v>
      </c>
      <c r="B20">
        <v>24</v>
      </c>
      <c r="E20" t="s">
        <v>4136</v>
      </c>
      <c r="F20" t="s">
        <v>4113</v>
      </c>
      <c r="G20" t="s">
        <v>2295</v>
      </c>
      <c r="H20" s="1">
        <v>1831.4037790175853</v>
      </c>
    </row>
    <row r="21" spans="1:8" x14ac:dyDescent="0.3">
      <c r="A21" t="s">
        <v>1660</v>
      </c>
      <c r="B21">
        <v>64</v>
      </c>
      <c r="E21" t="s">
        <v>4135</v>
      </c>
      <c r="F21" t="s">
        <v>4109</v>
      </c>
      <c r="G21" t="s">
        <v>1429</v>
      </c>
      <c r="H21" s="13">
        <v>10200</v>
      </c>
    </row>
    <row r="22" spans="1:8" x14ac:dyDescent="0.3">
      <c r="A22" t="s">
        <v>1662</v>
      </c>
      <c r="B22">
        <v>64</v>
      </c>
      <c r="E22" t="s">
        <v>4108</v>
      </c>
      <c r="F22" t="s">
        <v>4109</v>
      </c>
      <c r="G22" t="s">
        <v>13</v>
      </c>
      <c r="H22" s="13">
        <v>10568.674059304707</v>
      </c>
    </row>
    <row r="23" spans="1:8" x14ac:dyDescent="0.3">
      <c r="A23" t="s">
        <v>1664</v>
      </c>
      <c r="B23">
        <v>64</v>
      </c>
      <c r="E23" t="s">
        <v>4107</v>
      </c>
      <c r="F23" t="s">
        <v>4176</v>
      </c>
      <c r="G23" t="s">
        <v>1950</v>
      </c>
      <c r="H23" s="13">
        <v>8202.2000669142035</v>
      </c>
    </row>
    <row r="24" spans="1:8" x14ac:dyDescent="0.3">
      <c r="A24" t="s">
        <v>1666</v>
      </c>
      <c r="B24">
        <v>64</v>
      </c>
      <c r="E24" t="s">
        <v>4107</v>
      </c>
      <c r="F24" t="s">
        <v>4176</v>
      </c>
      <c r="G24" t="s">
        <v>1954</v>
      </c>
      <c r="H24" s="13">
        <v>8202.2000669142035</v>
      </c>
    </row>
    <row r="25" spans="1:8" x14ac:dyDescent="0.3">
      <c r="A25" t="s">
        <v>1668</v>
      </c>
      <c r="B25">
        <v>100</v>
      </c>
      <c r="E25" t="s">
        <v>4107</v>
      </c>
      <c r="F25" t="s">
        <v>4137</v>
      </c>
      <c r="G25" t="s">
        <v>1995</v>
      </c>
      <c r="H25" s="13">
        <v>8305.8415964500164</v>
      </c>
    </row>
    <row r="26" spans="1:8" x14ac:dyDescent="0.3">
      <c r="A26" t="s">
        <v>1670</v>
      </c>
      <c r="B26">
        <v>100</v>
      </c>
      <c r="E26" t="s">
        <v>4107</v>
      </c>
      <c r="F26" t="s">
        <v>4137</v>
      </c>
      <c r="G26" t="s">
        <v>1999</v>
      </c>
      <c r="H26" s="13">
        <v>8305.8415964500164</v>
      </c>
    </row>
    <row r="27" spans="1:8" x14ac:dyDescent="0.3">
      <c r="A27" t="s">
        <v>1672</v>
      </c>
      <c r="B27">
        <v>100</v>
      </c>
      <c r="E27" t="s">
        <v>4107</v>
      </c>
      <c r="F27" t="s">
        <v>4113</v>
      </c>
      <c r="G27" t="s">
        <v>2021</v>
      </c>
      <c r="H27" s="1">
        <v>7462.6430910006466</v>
      </c>
    </row>
    <row r="28" spans="1:8" x14ac:dyDescent="0.3">
      <c r="A28" t="s">
        <v>1674</v>
      </c>
      <c r="B28">
        <v>100</v>
      </c>
      <c r="E28" t="s">
        <v>4156</v>
      </c>
      <c r="F28" t="s">
        <v>4176</v>
      </c>
      <c r="G28" t="s">
        <v>2146</v>
      </c>
      <c r="H28" s="16">
        <v>9051.8943648292407</v>
      </c>
    </row>
    <row r="29" spans="1:8" x14ac:dyDescent="0.3">
      <c r="A29" t="s">
        <v>1521</v>
      </c>
      <c r="B29">
        <v>384</v>
      </c>
      <c r="E29" t="s">
        <v>4156</v>
      </c>
      <c r="F29" t="s">
        <v>4176</v>
      </c>
      <c r="G29" t="s">
        <v>2144</v>
      </c>
      <c r="H29" s="16">
        <v>9051.8943648292407</v>
      </c>
    </row>
    <row r="30" spans="1:8" x14ac:dyDescent="0.3">
      <c r="A30" t="s">
        <v>1523</v>
      </c>
      <c r="B30">
        <v>352</v>
      </c>
      <c r="E30" t="s">
        <v>4156</v>
      </c>
      <c r="F30" t="s">
        <v>4137</v>
      </c>
      <c r="G30" t="s">
        <v>2238</v>
      </c>
      <c r="H30" s="13">
        <v>9319.3896732933881</v>
      </c>
    </row>
    <row r="31" spans="1:8" x14ac:dyDescent="0.3">
      <c r="A31" t="s">
        <v>1525</v>
      </c>
      <c r="B31">
        <v>320</v>
      </c>
      <c r="E31" t="s">
        <v>4156</v>
      </c>
      <c r="F31" t="s">
        <v>4113</v>
      </c>
      <c r="G31" t="s">
        <v>2307</v>
      </c>
      <c r="H31" s="1">
        <v>3444.0646724355652</v>
      </c>
    </row>
    <row r="32" spans="1:8" x14ac:dyDescent="0.3">
      <c r="A32" t="s">
        <v>1527</v>
      </c>
      <c r="B32">
        <v>288</v>
      </c>
      <c r="E32" t="s">
        <v>4114</v>
      </c>
      <c r="F32" t="s">
        <v>4113</v>
      </c>
      <c r="G32" t="s">
        <v>2024</v>
      </c>
      <c r="H32" s="1">
        <v>1885.1217367292959</v>
      </c>
    </row>
    <row r="33" spans="1:8" x14ac:dyDescent="0.3">
      <c r="A33" t="s">
        <v>1529</v>
      </c>
      <c r="B33">
        <v>240</v>
      </c>
      <c r="E33" t="s">
        <v>2314</v>
      </c>
      <c r="F33" t="s">
        <v>2268</v>
      </c>
      <c r="G33" t="s">
        <v>2320</v>
      </c>
      <c r="H33" s="13">
        <v>7447.6373578672919</v>
      </c>
    </row>
    <row r="34" spans="1:8" x14ac:dyDescent="0.3">
      <c r="A34" t="s">
        <v>1531</v>
      </c>
      <c r="B34">
        <v>384</v>
      </c>
      <c r="E34" t="s">
        <v>2314</v>
      </c>
      <c r="F34" t="s">
        <v>2268</v>
      </c>
      <c r="G34" t="s">
        <v>2503</v>
      </c>
      <c r="H34" s="13">
        <v>7447.6373578672919</v>
      </c>
    </row>
    <row r="35" spans="1:8" x14ac:dyDescent="0.3">
      <c r="A35" t="s">
        <v>1533</v>
      </c>
      <c r="B35">
        <v>352</v>
      </c>
      <c r="E35" t="s">
        <v>2314</v>
      </c>
      <c r="F35" t="s">
        <v>2268</v>
      </c>
      <c r="G35" t="s">
        <v>2425</v>
      </c>
      <c r="H35" s="13">
        <v>7447.6373578672919</v>
      </c>
    </row>
    <row r="36" spans="1:8" x14ac:dyDescent="0.3">
      <c r="A36" t="s">
        <v>1535</v>
      </c>
      <c r="B36">
        <v>320</v>
      </c>
      <c r="E36" t="s">
        <v>4180</v>
      </c>
      <c r="F36" t="s">
        <v>2268</v>
      </c>
      <c r="G36" t="s">
        <v>2506</v>
      </c>
      <c r="H36" s="13">
        <v>7041.6257990902814</v>
      </c>
    </row>
    <row r="37" spans="1:8" x14ac:dyDescent="0.3">
      <c r="A37" t="s">
        <v>1537</v>
      </c>
      <c r="B37">
        <v>288</v>
      </c>
      <c r="E37" t="s">
        <v>4180</v>
      </c>
      <c r="F37" t="s">
        <v>2268</v>
      </c>
      <c r="G37" t="s">
        <v>2514</v>
      </c>
      <c r="H37" s="13">
        <v>7041.6257990902814</v>
      </c>
    </row>
    <row r="38" spans="1:8" x14ac:dyDescent="0.3">
      <c r="A38" t="s">
        <v>1628</v>
      </c>
      <c r="B38">
        <v>288</v>
      </c>
      <c r="E38" t="s">
        <v>4180</v>
      </c>
      <c r="F38" t="s">
        <v>2268</v>
      </c>
      <c r="G38" t="s">
        <v>4192</v>
      </c>
      <c r="H38" s="13">
        <v>7041.6257990902814</v>
      </c>
    </row>
    <row r="39" spans="1:8" x14ac:dyDescent="0.3">
      <c r="A39" t="s">
        <v>1630</v>
      </c>
      <c r="B39">
        <v>288</v>
      </c>
      <c r="E39" t="s">
        <v>4191</v>
      </c>
      <c r="F39" t="s">
        <v>2268</v>
      </c>
      <c r="G39" t="s">
        <v>2465</v>
      </c>
      <c r="H39" s="13">
        <v>13.216442215119681</v>
      </c>
    </row>
    <row r="40" spans="1:8" x14ac:dyDescent="0.3">
      <c r="A40" t="s">
        <v>1625</v>
      </c>
      <c r="B40">
        <v>288</v>
      </c>
      <c r="E40" t="s">
        <v>4138</v>
      </c>
      <c r="F40" t="s">
        <v>4137</v>
      </c>
      <c r="G40" t="s">
        <v>1622</v>
      </c>
      <c r="H40" s="13">
        <v>7497.2455924486749</v>
      </c>
    </row>
    <row r="41" spans="1:8" x14ac:dyDescent="0.3">
      <c r="A41" t="s">
        <v>1890</v>
      </c>
      <c r="B41">
        <v>270</v>
      </c>
      <c r="E41" t="s">
        <v>4111</v>
      </c>
      <c r="F41" t="s">
        <v>4109</v>
      </c>
      <c r="G41" t="s">
        <v>1440</v>
      </c>
      <c r="H41" s="13">
        <v>10154.548083547093</v>
      </c>
    </row>
    <row r="42" spans="1:8" x14ac:dyDescent="0.3">
      <c r="A42" t="s">
        <v>1892</v>
      </c>
      <c r="B42">
        <v>240</v>
      </c>
      <c r="E42" t="s">
        <v>4111</v>
      </c>
      <c r="F42" t="s">
        <v>4113</v>
      </c>
      <c r="G42" t="s">
        <v>1656</v>
      </c>
      <c r="H42" s="1">
        <v>1003.9148759070089</v>
      </c>
    </row>
    <row r="43" spans="1:8" x14ac:dyDescent="0.3">
      <c r="A43" t="s">
        <v>1894</v>
      </c>
      <c r="B43">
        <v>216</v>
      </c>
      <c r="E43" t="s">
        <v>4112</v>
      </c>
      <c r="F43" t="s">
        <v>4109</v>
      </c>
      <c r="G43" t="s">
        <v>1877</v>
      </c>
      <c r="H43" s="13">
        <v>12376.544728373152</v>
      </c>
    </row>
    <row r="44" spans="1:8" x14ac:dyDescent="0.3">
      <c r="A44" t="s">
        <v>1896</v>
      </c>
      <c r="B44">
        <v>204</v>
      </c>
      <c r="E44" t="s">
        <v>4112</v>
      </c>
      <c r="F44" t="s">
        <v>4177</v>
      </c>
      <c r="G44" t="s">
        <v>1882</v>
      </c>
      <c r="H44" s="13">
        <v>133.47835714285716</v>
      </c>
    </row>
    <row r="45" spans="1:8" x14ac:dyDescent="0.3">
      <c r="A45" t="s">
        <v>1898</v>
      </c>
      <c r="B45">
        <v>180</v>
      </c>
      <c r="E45" t="s">
        <v>2581</v>
      </c>
      <c r="F45" t="s">
        <v>4116</v>
      </c>
      <c r="G45" t="s">
        <v>15</v>
      </c>
      <c r="H45" s="13">
        <v>5525.4887765477251</v>
      </c>
    </row>
    <row r="46" spans="1:8" x14ac:dyDescent="0.3">
      <c r="A46" t="s">
        <v>1900</v>
      </c>
      <c r="B46">
        <v>272</v>
      </c>
      <c r="E46" t="s">
        <v>2581</v>
      </c>
      <c r="F46" t="s">
        <v>4115</v>
      </c>
      <c r="G46" t="s">
        <v>16</v>
      </c>
      <c r="H46" s="13">
        <v>4853.4292677265948</v>
      </c>
    </row>
    <row r="47" spans="1:8" x14ac:dyDescent="0.3">
      <c r="A47" t="s">
        <v>1902</v>
      </c>
      <c r="B47">
        <v>240</v>
      </c>
      <c r="E47" t="s">
        <v>4110</v>
      </c>
      <c r="F47" t="s">
        <v>4109</v>
      </c>
      <c r="G47" t="s">
        <v>1682</v>
      </c>
      <c r="H47" s="13">
        <v>7547.1347355163707</v>
      </c>
    </row>
    <row r="48" spans="1:8" x14ac:dyDescent="0.3">
      <c r="A48" t="s">
        <v>1904</v>
      </c>
      <c r="B48">
        <v>216</v>
      </c>
      <c r="E48" t="s">
        <v>2542</v>
      </c>
      <c r="F48" t="s">
        <v>2268</v>
      </c>
      <c r="G48" t="s">
        <v>2543</v>
      </c>
      <c r="H48" s="13">
        <v>4992.9853477751767</v>
      </c>
    </row>
    <row r="49" spans="1:8" x14ac:dyDescent="0.3">
      <c r="A49" t="s">
        <v>1906</v>
      </c>
      <c r="B49">
        <v>192</v>
      </c>
      <c r="E49" t="s">
        <v>4361</v>
      </c>
      <c r="F49" t="s">
        <v>4360</v>
      </c>
      <c r="G49" t="s">
        <v>4284</v>
      </c>
    </row>
    <row r="50" spans="1:8" x14ac:dyDescent="0.3">
      <c r="A50" t="s">
        <v>1908</v>
      </c>
      <c r="B50">
        <v>168</v>
      </c>
      <c r="H50" s="13"/>
    </row>
    <row r="51" spans="1:8" x14ac:dyDescent="0.3">
      <c r="A51" t="s">
        <v>1910</v>
      </c>
      <c r="B51">
        <v>288</v>
      </c>
      <c r="H51" s="13"/>
    </row>
    <row r="52" spans="1:8" x14ac:dyDescent="0.3">
      <c r="A52" t="s">
        <v>1912</v>
      </c>
      <c r="B52">
        <v>240</v>
      </c>
    </row>
    <row r="53" spans="1:8" x14ac:dyDescent="0.3">
      <c r="A53" t="s">
        <v>1914</v>
      </c>
      <c r="B53">
        <v>216</v>
      </c>
    </row>
    <row r="54" spans="1:8" x14ac:dyDescent="0.3">
      <c r="A54" t="s">
        <v>1916</v>
      </c>
      <c r="B54">
        <v>192</v>
      </c>
    </row>
    <row r="55" spans="1:8" x14ac:dyDescent="0.3">
      <c r="A55" t="s">
        <v>1918</v>
      </c>
      <c r="B55">
        <v>180</v>
      </c>
    </row>
    <row r="56" spans="1:8" x14ac:dyDescent="0.3">
      <c r="A56" t="s">
        <v>1920</v>
      </c>
      <c r="B56">
        <v>144</v>
      </c>
    </row>
    <row r="57" spans="1:8" x14ac:dyDescent="0.3">
      <c r="A57" t="s">
        <v>1922</v>
      </c>
      <c r="B57">
        <v>480</v>
      </c>
    </row>
    <row r="58" spans="1:8" x14ac:dyDescent="0.3">
      <c r="A58" t="s">
        <v>1924</v>
      </c>
      <c r="B58">
        <v>432</v>
      </c>
    </row>
    <row r="59" spans="1:8" x14ac:dyDescent="0.3">
      <c r="A59" t="s">
        <v>1926</v>
      </c>
      <c r="B59">
        <v>384</v>
      </c>
    </row>
    <row r="60" spans="1:8" x14ac:dyDescent="0.3">
      <c r="A60" t="s">
        <v>1928</v>
      </c>
      <c r="B60">
        <v>336</v>
      </c>
    </row>
    <row r="61" spans="1:8" x14ac:dyDescent="0.3">
      <c r="A61" t="s">
        <v>1930</v>
      </c>
      <c r="B61">
        <v>288</v>
      </c>
    </row>
    <row r="62" spans="1:8" x14ac:dyDescent="0.3">
      <c r="A62" t="s">
        <v>1932</v>
      </c>
      <c r="B62">
        <v>288</v>
      </c>
    </row>
    <row r="63" spans="1:8" x14ac:dyDescent="0.3">
      <c r="A63" t="s">
        <v>1934</v>
      </c>
      <c r="B63">
        <v>288</v>
      </c>
    </row>
    <row r="64" spans="1:8" x14ac:dyDescent="0.3">
      <c r="A64" t="s">
        <v>1936</v>
      </c>
      <c r="B64">
        <v>288</v>
      </c>
    </row>
    <row r="65" spans="1:2" x14ac:dyDescent="0.3">
      <c r="A65" t="s">
        <v>1938</v>
      </c>
      <c r="B65">
        <v>288</v>
      </c>
    </row>
    <row r="66" spans="1:2" x14ac:dyDescent="0.3">
      <c r="A66" t="s">
        <v>1940</v>
      </c>
      <c r="B66">
        <v>288</v>
      </c>
    </row>
    <row r="67" spans="1:2" x14ac:dyDescent="0.3">
      <c r="A67" t="s">
        <v>1942</v>
      </c>
      <c r="B67">
        <v>288</v>
      </c>
    </row>
    <row r="68" spans="1:2" x14ac:dyDescent="0.3">
      <c r="A68" t="s">
        <v>1971</v>
      </c>
      <c r="B68">
        <v>288</v>
      </c>
    </row>
    <row r="69" spans="1:2" x14ac:dyDescent="0.3">
      <c r="A69" t="s">
        <v>1973</v>
      </c>
      <c r="B69">
        <v>288</v>
      </c>
    </row>
    <row r="70" spans="1:2" x14ac:dyDescent="0.3">
      <c r="A70" t="s">
        <v>1975</v>
      </c>
      <c r="B70">
        <v>288</v>
      </c>
    </row>
    <row r="71" spans="1:2" x14ac:dyDescent="0.3">
      <c r="A71" t="s">
        <v>1977</v>
      </c>
      <c r="B71">
        <v>288</v>
      </c>
    </row>
    <row r="72" spans="1:2" x14ac:dyDescent="0.3">
      <c r="A72" t="s">
        <v>1979</v>
      </c>
      <c r="B72">
        <v>192</v>
      </c>
    </row>
    <row r="73" spans="1:2" x14ac:dyDescent="0.3">
      <c r="A73" t="s">
        <v>1981</v>
      </c>
      <c r="B73">
        <v>168</v>
      </c>
    </row>
    <row r="74" spans="1:2" x14ac:dyDescent="0.3">
      <c r="A74" t="s">
        <v>1983</v>
      </c>
      <c r="B74">
        <v>156</v>
      </c>
    </row>
    <row r="75" spans="1:2" x14ac:dyDescent="0.3">
      <c r="A75" t="s">
        <v>1985</v>
      </c>
      <c r="B75">
        <v>144</v>
      </c>
    </row>
    <row r="76" spans="1:2" x14ac:dyDescent="0.3">
      <c r="A76" t="s">
        <v>1987</v>
      </c>
      <c r="B76">
        <v>256</v>
      </c>
    </row>
    <row r="77" spans="1:2" x14ac:dyDescent="0.3">
      <c r="A77" t="s">
        <v>1989</v>
      </c>
      <c r="B77">
        <v>224</v>
      </c>
    </row>
    <row r="78" spans="1:2" x14ac:dyDescent="0.3">
      <c r="A78" t="s">
        <v>1991</v>
      </c>
      <c r="B78">
        <v>208</v>
      </c>
    </row>
    <row r="79" spans="1:2" x14ac:dyDescent="0.3">
      <c r="A79" t="s">
        <v>1993</v>
      </c>
      <c r="B79">
        <v>192</v>
      </c>
    </row>
    <row r="80" spans="1:2" x14ac:dyDescent="0.3">
      <c r="A80" t="s">
        <v>2017</v>
      </c>
      <c r="B80">
        <v>24</v>
      </c>
    </row>
    <row r="81" spans="1:2" x14ac:dyDescent="0.3">
      <c r="A81" t="s">
        <v>2019</v>
      </c>
      <c r="B81">
        <v>24</v>
      </c>
    </row>
    <row r="82" spans="1:2" x14ac:dyDescent="0.3">
      <c r="A82" t="s">
        <v>2320</v>
      </c>
      <c r="B82">
        <v>24</v>
      </c>
    </row>
    <row r="83" spans="1:2" x14ac:dyDescent="0.3">
      <c r="A83" t="s">
        <v>2322</v>
      </c>
      <c r="B83">
        <v>24</v>
      </c>
    </row>
    <row r="84" spans="1:2" x14ac:dyDescent="0.3">
      <c r="A84" t="s">
        <v>2324</v>
      </c>
      <c r="B84">
        <v>12</v>
      </c>
    </row>
    <row r="85" spans="1:2" x14ac:dyDescent="0.3">
      <c r="A85" t="s">
        <v>2326</v>
      </c>
      <c r="B85">
        <v>12</v>
      </c>
    </row>
    <row r="86" spans="1:2" x14ac:dyDescent="0.3">
      <c r="A86" t="s">
        <v>2328</v>
      </c>
      <c r="B86">
        <v>24</v>
      </c>
    </row>
    <row r="87" spans="1:2" x14ac:dyDescent="0.3">
      <c r="A87" t="s">
        <v>2330</v>
      </c>
      <c r="B87">
        <v>24</v>
      </c>
    </row>
    <row r="88" spans="1:2" x14ac:dyDescent="0.3">
      <c r="A88" t="s">
        <v>2332</v>
      </c>
      <c r="B88">
        <v>12</v>
      </c>
    </row>
    <row r="89" spans="1:2" x14ac:dyDescent="0.3">
      <c r="A89" t="s">
        <v>2334</v>
      </c>
      <c r="B89">
        <v>12</v>
      </c>
    </row>
    <row r="90" spans="1:2" x14ac:dyDescent="0.3">
      <c r="A90" t="s">
        <v>2336</v>
      </c>
      <c r="B90">
        <v>6</v>
      </c>
    </row>
    <row r="91" spans="1:2" x14ac:dyDescent="0.3">
      <c r="A91" t="s">
        <v>2338</v>
      </c>
      <c r="B91">
        <v>6</v>
      </c>
    </row>
    <row r="92" spans="1:2" x14ac:dyDescent="0.3">
      <c r="A92" t="s">
        <v>1869</v>
      </c>
      <c r="B92">
        <v>100</v>
      </c>
    </row>
    <row r="93" spans="1:2" x14ac:dyDescent="0.3">
      <c r="A93" t="s">
        <v>1871</v>
      </c>
      <c r="B93">
        <v>100</v>
      </c>
    </row>
    <row r="94" spans="1:2" x14ac:dyDescent="0.3">
      <c r="A94" t="s">
        <v>1873</v>
      </c>
      <c r="B94">
        <v>100</v>
      </c>
    </row>
    <row r="95" spans="1:2" x14ac:dyDescent="0.3">
      <c r="A95" t="s">
        <v>1875</v>
      </c>
      <c r="B95">
        <v>100</v>
      </c>
    </row>
    <row r="96" spans="1:2" x14ac:dyDescent="0.3">
      <c r="A96" t="s">
        <v>2073</v>
      </c>
      <c r="B96">
        <v>480</v>
      </c>
    </row>
    <row r="97" spans="1:2" x14ac:dyDescent="0.3">
      <c r="A97" t="s">
        <v>2075</v>
      </c>
      <c r="B97">
        <v>432</v>
      </c>
    </row>
    <row r="98" spans="1:2" x14ac:dyDescent="0.3">
      <c r="A98" t="s">
        <v>2077</v>
      </c>
      <c r="B98">
        <v>384</v>
      </c>
    </row>
    <row r="99" spans="1:2" x14ac:dyDescent="0.3">
      <c r="A99" t="s">
        <v>2079</v>
      </c>
      <c r="B99">
        <v>336</v>
      </c>
    </row>
    <row r="100" spans="1:2" x14ac:dyDescent="0.3">
      <c r="A100" t="s">
        <v>2081</v>
      </c>
      <c r="B100">
        <v>400</v>
      </c>
    </row>
    <row r="101" spans="1:2" x14ac:dyDescent="0.3">
      <c r="A101" t="s">
        <v>2083</v>
      </c>
      <c r="B101">
        <v>384</v>
      </c>
    </row>
    <row r="102" spans="1:2" x14ac:dyDescent="0.3">
      <c r="A102" t="s">
        <v>2085</v>
      </c>
      <c r="B102">
        <v>352</v>
      </c>
    </row>
    <row r="103" spans="1:2" x14ac:dyDescent="0.3">
      <c r="A103" t="s">
        <v>2087</v>
      </c>
      <c r="B103">
        <v>320</v>
      </c>
    </row>
    <row r="104" spans="1:2" x14ac:dyDescent="0.3">
      <c r="A104" t="s">
        <v>2089</v>
      </c>
      <c r="B104">
        <v>288</v>
      </c>
    </row>
    <row r="105" spans="1:2" x14ac:dyDescent="0.3">
      <c r="A105" t="s">
        <v>2091</v>
      </c>
      <c r="B105">
        <v>400</v>
      </c>
    </row>
    <row r="106" spans="1:2" x14ac:dyDescent="0.3">
      <c r="A106" t="s">
        <v>2093</v>
      </c>
      <c r="B106">
        <v>352</v>
      </c>
    </row>
    <row r="107" spans="1:2" x14ac:dyDescent="0.3">
      <c r="A107" t="s">
        <v>2095</v>
      </c>
      <c r="B107">
        <v>320</v>
      </c>
    </row>
    <row r="108" spans="1:2" x14ac:dyDescent="0.3">
      <c r="A108" t="s">
        <v>2097</v>
      </c>
      <c r="B108">
        <v>288</v>
      </c>
    </row>
    <row r="109" spans="1:2" x14ac:dyDescent="0.3">
      <c r="A109" t="s">
        <v>2099</v>
      </c>
      <c r="B109">
        <v>256</v>
      </c>
    </row>
    <row r="110" spans="1:2" x14ac:dyDescent="0.3">
      <c r="A110" t="s">
        <v>2101</v>
      </c>
      <c r="B110">
        <v>208</v>
      </c>
    </row>
    <row r="111" spans="1:2" x14ac:dyDescent="0.3">
      <c r="A111" t="s">
        <v>2103</v>
      </c>
      <c r="B111">
        <v>432</v>
      </c>
    </row>
    <row r="112" spans="1:2" x14ac:dyDescent="0.3">
      <c r="A112" t="s">
        <v>2105</v>
      </c>
      <c r="B112">
        <v>396</v>
      </c>
    </row>
    <row r="113" spans="1:2" x14ac:dyDescent="0.3">
      <c r="A113" t="s">
        <v>2107</v>
      </c>
      <c r="B113">
        <v>360</v>
      </c>
    </row>
    <row r="114" spans="1:2" x14ac:dyDescent="0.3">
      <c r="A114" t="s">
        <v>2109</v>
      </c>
      <c r="B114">
        <v>324</v>
      </c>
    </row>
    <row r="115" spans="1:2" x14ac:dyDescent="0.3">
      <c r="A115" t="s">
        <v>2111</v>
      </c>
      <c r="B115">
        <v>276</v>
      </c>
    </row>
    <row r="116" spans="1:2" x14ac:dyDescent="0.3">
      <c r="A116" t="s">
        <v>2113</v>
      </c>
      <c r="B116">
        <v>328</v>
      </c>
    </row>
    <row r="117" spans="1:2" x14ac:dyDescent="0.3">
      <c r="A117" t="s">
        <v>2115</v>
      </c>
      <c r="B117">
        <v>296</v>
      </c>
    </row>
    <row r="118" spans="1:2" x14ac:dyDescent="0.3">
      <c r="A118" t="s">
        <v>2117</v>
      </c>
      <c r="B118">
        <v>264</v>
      </c>
    </row>
    <row r="119" spans="1:2" x14ac:dyDescent="0.3">
      <c r="A119" t="s">
        <v>2119</v>
      </c>
      <c r="B119">
        <v>240</v>
      </c>
    </row>
    <row r="120" spans="1:2" x14ac:dyDescent="0.3">
      <c r="A120" t="s">
        <v>2121</v>
      </c>
      <c r="B120">
        <v>288</v>
      </c>
    </row>
    <row r="121" spans="1:2" x14ac:dyDescent="0.3">
      <c r="A121" t="s">
        <v>2123</v>
      </c>
      <c r="B121">
        <v>288</v>
      </c>
    </row>
    <row r="122" spans="1:2" x14ac:dyDescent="0.3">
      <c r="A122" t="s">
        <v>2125</v>
      </c>
      <c r="B122">
        <v>288</v>
      </c>
    </row>
    <row r="123" spans="1:2" x14ac:dyDescent="0.3">
      <c r="A123" t="s">
        <v>2127</v>
      </c>
      <c r="B123">
        <v>288</v>
      </c>
    </row>
    <row r="124" spans="1:2" x14ac:dyDescent="0.3">
      <c r="A124" t="s">
        <v>2129</v>
      </c>
      <c r="B124">
        <v>288</v>
      </c>
    </row>
    <row r="125" spans="1:2" x14ac:dyDescent="0.3">
      <c r="A125" t="s">
        <v>2214</v>
      </c>
      <c r="B125">
        <v>288</v>
      </c>
    </row>
    <row r="126" spans="1:2" x14ac:dyDescent="0.3">
      <c r="A126" t="s">
        <v>2216</v>
      </c>
      <c r="B126">
        <v>288</v>
      </c>
    </row>
    <row r="127" spans="1:2" x14ac:dyDescent="0.3">
      <c r="A127" t="s">
        <v>2218</v>
      </c>
      <c r="B127">
        <v>288</v>
      </c>
    </row>
    <row r="128" spans="1:2" x14ac:dyDescent="0.3">
      <c r="A128" t="s">
        <v>2220</v>
      </c>
      <c r="B128">
        <v>288</v>
      </c>
    </row>
    <row r="129" spans="1:2" x14ac:dyDescent="0.3">
      <c r="A129" t="s">
        <v>2222</v>
      </c>
      <c r="B129">
        <v>384</v>
      </c>
    </row>
    <row r="130" spans="1:2" x14ac:dyDescent="0.3">
      <c r="A130" t="s">
        <v>2224</v>
      </c>
      <c r="B130">
        <v>336</v>
      </c>
    </row>
    <row r="131" spans="1:2" x14ac:dyDescent="0.3">
      <c r="A131" t="s">
        <v>2226</v>
      </c>
      <c r="B131">
        <v>312</v>
      </c>
    </row>
    <row r="132" spans="1:2" x14ac:dyDescent="0.3">
      <c r="A132" t="s">
        <v>2228</v>
      </c>
      <c r="B132">
        <v>288</v>
      </c>
    </row>
    <row r="133" spans="1:2" x14ac:dyDescent="0.3">
      <c r="A133" t="s">
        <v>2230</v>
      </c>
      <c r="B133">
        <v>384</v>
      </c>
    </row>
    <row r="134" spans="1:2" x14ac:dyDescent="0.3">
      <c r="A134" t="s">
        <v>2232</v>
      </c>
      <c r="B134">
        <v>336</v>
      </c>
    </row>
    <row r="135" spans="1:2" x14ac:dyDescent="0.3">
      <c r="A135" t="s">
        <v>2234</v>
      </c>
      <c r="B135">
        <v>312</v>
      </c>
    </row>
    <row r="136" spans="1:2" x14ac:dyDescent="0.3">
      <c r="A136" t="s">
        <v>2236</v>
      </c>
      <c r="B136">
        <v>288</v>
      </c>
    </row>
    <row r="137" spans="1:2" x14ac:dyDescent="0.3">
      <c r="A137" t="s">
        <v>2041</v>
      </c>
      <c r="B137">
        <v>100</v>
      </c>
    </row>
    <row r="138" spans="1:2" x14ac:dyDescent="0.3">
      <c r="A138" t="s">
        <v>2043</v>
      </c>
      <c r="B138">
        <v>100</v>
      </c>
    </row>
    <row r="139" spans="1:2" x14ac:dyDescent="0.3">
      <c r="A139" t="s">
        <v>2045</v>
      </c>
      <c r="B139">
        <v>100</v>
      </c>
    </row>
    <row r="140" spans="1:2" x14ac:dyDescent="0.3">
      <c r="A140" t="s">
        <v>2047</v>
      </c>
      <c r="B140">
        <v>100</v>
      </c>
    </row>
    <row r="141" spans="1:2" x14ac:dyDescent="0.3">
      <c r="A141" t="s">
        <v>2049</v>
      </c>
      <c r="B141">
        <v>60</v>
      </c>
    </row>
    <row r="142" spans="1:2" x14ac:dyDescent="0.3">
      <c r="A142" t="s">
        <v>2051</v>
      </c>
      <c r="B142">
        <v>60</v>
      </c>
    </row>
    <row r="143" spans="1:2" x14ac:dyDescent="0.3">
      <c r="A143" t="s">
        <v>2053</v>
      </c>
      <c r="B143">
        <v>60</v>
      </c>
    </row>
    <row r="144" spans="1:2" x14ac:dyDescent="0.3">
      <c r="A144" t="s">
        <v>2055</v>
      </c>
      <c r="B144">
        <v>60</v>
      </c>
    </row>
    <row r="145" spans="1:2" x14ac:dyDescent="0.3">
      <c r="A145" t="s">
        <v>2302</v>
      </c>
      <c r="B145">
        <v>24</v>
      </c>
    </row>
    <row r="146" spans="1:2" x14ac:dyDescent="0.3">
      <c r="A146" t="s">
        <v>2304</v>
      </c>
      <c r="B146">
        <v>24</v>
      </c>
    </row>
    <row r="147" spans="1:2" x14ac:dyDescent="0.3">
      <c r="A147" t="s">
        <v>2284</v>
      </c>
      <c r="B147">
        <v>24</v>
      </c>
    </row>
    <row r="148" spans="1:2" x14ac:dyDescent="0.3">
      <c r="A148" t="s">
        <v>2286</v>
      </c>
      <c r="B148">
        <v>24</v>
      </c>
    </row>
    <row r="149" spans="1:2" x14ac:dyDescent="0.3">
      <c r="A149" t="s">
        <v>2282</v>
      </c>
      <c r="B149">
        <v>24</v>
      </c>
    </row>
    <row r="150" spans="1:2" x14ac:dyDescent="0.3">
      <c r="A150" t="s">
        <v>2272</v>
      </c>
      <c r="B150">
        <v>288</v>
      </c>
    </row>
    <row r="151" spans="1:2" x14ac:dyDescent="0.3">
      <c r="A151" t="s">
        <v>2274</v>
      </c>
      <c r="B151">
        <v>288</v>
      </c>
    </row>
    <row r="152" spans="1:2" x14ac:dyDescent="0.3">
      <c r="A152" t="s">
        <v>1689</v>
      </c>
      <c r="B152">
        <v>400</v>
      </c>
    </row>
    <row r="153" spans="1:2" x14ac:dyDescent="0.3">
      <c r="A153" t="s">
        <v>1691</v>
      </c>
      <c r="B153">
        <v>384</v>
      </c>
    </row>
    <row r="154" spans="1:2" x14ac:dyDescent="0.3">
      <c r="A154" t="s">
        <v>1693</v>
      </c>
      <c r="B154">
        <v>352</v>
      </c>
    </row>
    <row r="155" spans="1:2" x14ac:dyDescent="0.3">
      <c r="A155" t="s">
        <v>1695</v>
      </c>
      <c r="B155">
        <v>320</v>
      </c>
    </row>
    <row r="156" spans="1:2" x14ac:dyDescent="0.3">
      <c r="A156" t="s">
        <v>1697</v>
      </c>
      <c r="B156">
        <v>288</v>
      </c>
    </row>
    <row r="157" spans="1:2" x14ac:dyDescent="0.3">
      <c r="A157" t="s">
        <v>1699</v>
      </c>
      <c r="B157">
        <v>240</v>
      </c>
    </row>
    <row r="158" spans="1:2" x14ac:dyDescent="0.3">
      <c r="A158" t="s">
        <v>1701</v>
      </c>
      <c r="B158">
        <v>384</v>
      </c>
    </row>
    <row r="159" spans="1:2" x14ac:dyDescent="0.3">
      <c r="A159" t="s">
        <v>1703</v>
      </c>
      <c r="B159">
        <v>352</v>
      </c>
    </row>
    <row r="160" spans="1:2" x14ac:dyDescent="0.3">
      <c r="A160" t="s">
        <v>1705</v>
      </c>
      <c r="B160">
        <v>320</v>
      </c>
    </row>
    <row r="161" spans="1:2" x14ac:dyDescent="0.3">
      <c r="A161" t="s">
        <v>1707</v>
      </c>
      <c r="B161">
        <v>288</v>
      </c>
    </row>
    <row r="162" spans="1:2" x14ac:dyDescent="0.3">
      <c r="A162" t="s">
        <v>1709</v>
      </c>
      <c r="B162">
        <v>320</v>
      </c>
    </row>
    <row r="163" spans="1:2" x14ac:dyDescent="0.3">
      <c r="A163" t="s">
        <v>1711</v>
      </c>
      <c r="B163">
        <v>288</v>
      </c>
    </row>
    <row r="164" spans="1:2" x14ac:dyDescent="0.3">
      <c r="A164" t="s">
        <v>1713</v>
      </c>
      <c r="B164">
        <v>256</v>
      </c>
    </row>
    <row r="165" spans="1:2" x14ac:dyDescent="0.3">
      <c r="A165" t="s">
        <v>1715</v>
      </c>
      <c r="B165">
        <v>232</v>
      </c>
    </row>
    <row r="166" spans="1:2" x14ac:dyDescent="0.3">
      <c r="A166" t="s">
        <v>1717</v>
      </c>
      <c r="B166">
        <v>320</v>
      </c>
    </row>
    <row r="167" spans="1:2" x14ac:dyDescent="0.3">
      <c r="A167" t="s">
        <v>1719</v>
      </c>
      <c r="B167">
        <v>288</v>
      </c>
    </row>
    <row r="168" spans="1:2" x14ac:dyDescent="0.3">
      <c r="A168" t="s">
        <v>1721</v>
      </c>
      <c r="B168">
        <v>384</v>
      </c>
    </row>
    <row r="169" spans="1:2" x14ac:dyDescent="0.3">
      <c r="A169" t="s">
        <v>1723</v>
      </c>
      <c r="B169">
        <v>348</v>
      </c>
    </row>
    <row r="170" spans="1:2" x14ac:dyDescent="0.3">
      <c r="A170" t="s">
        <v>1725</v>
      </c>
      <c r="B170">
        <v>432</v>
      </c>
    </row>
    <row r="171" spans="1:2" x14ac:dyDescent="0.3">
      <c r="A171" t="s">
        <v>1727</v>
      </c>
      <c r="B171">
        <v>384</v>
      </c>
    </row>
    <row r="172" spans="1:2" x14ac:dyDescent="0.3">
      <c r="A172" t="s">
        <v>1729</v>
      </c>
      <c r="B172">
        <v>336</v>
      </c>
    </row>
    <row r="173" spans="1:2" x14ac:dyDescent="0.3">
      <c r="A173" t="s">
        <v>1731</v>
      </c>
      <c r="B173">
        <v>288</v>
      </c>
    </row>
    <row r="174" spans="1:2" x14ac:dyDescent="0.3">
      <c r="A174" t="s">
        <v>1828</v>
      </c>
      <c r="B174">
        <v>360</v>
      </c>
    </row>
    <row r="175" spans="1:2" x14ac:dyDescent="0.3">
      <c r="A175" t="s">
        <v>1830</v>
      </c>
      <c r="B175">
        <v>324</v>
      </c>
    </row>
    <row r="176" spans="1:2" x14ac:dyDescent="0.3">
      <c r="A176" t="s">
        <v>1832</v>
      </c>
      <c r="B176">
        <v>288</v>
      </c>
    </row>
    <row r="177" spans="1:2" x14ac:dyDescent="0.3">
      <c r="A177" t="s">
        <v>1834</v>
      </c>
      <c r="B177">
        <v>252</v>
      </c>
    </row>
    <row r="178" spans="1:2" x14ac:dyDescent="0.3">
      <c r="A178" t="s">
        <v>1836</v>
      </c>
      <c r="B178">
        <v>288</v>
      </c>
    </row>
    <row r="179" spans="1:2" x14ac:dyDescent="0.3">
      <c r="A179" t="s">
        <v>1838</v>
      </c>
      <c r="B179">
        <v>288</v>
      </c>
    </row>
    <row r="180" spans="1:2" x14ac:dyDescent="0.3">
      <c r="A180" t="s">
        <v>1840</v>
      </c>
      <c r="B180">
        <v>288</v>
      </c>
    </row>
    <row r="181" spans="1:2" x14ac:dyDescent="0.3">
      <c r="A181" t="s">
        <v>1842</v>
      </c>
      <c r="B181">
        <v>288</v>
      </c>
    </row>
    <row r="182" spans="1:2" x14ac:dyDescent="0.3">
      <c r="A182" t="s">
        <v>1844</v>
      </c>
      <c r="B182">
        <v>360</v>
      </c>
    </row>
    <row r="183" spans="1:2" x14ac:dyDescent="0.3">
      <c r="A183" t="s">
        <v>1846</v>
      </c>
      <c r="B183">
        <v>324</v>
      </c>
    </row>
    <row r="184" spans="1:2" x14ac:dyDescent="0.3">
      <c r="A184" t="s">
        <v>1848</v>
      </c>
      <c r="B184">
        <v>288</v>
      </c>
    </row>
    <row r="185" spans="1:2" x14ac:dyDescent="0.3">
      <c r="A185" t="s">
        <v>1850</v>
      </c>
      <c r="B185">
        <v>252</v>
      </c>
    </row>
    <row r="186" spans="1:2" x14ac:dyDescent="0.3">
      <c r="A186" t="s">
        <v>1863</v>
      </c>
      <c r="B186">
        <v>24</v>
      </c>
    </row>
    <row r="187" spans="1:2" x14ac:dyDescent="0.3">
      <c r="A187" t="s">
        <v>1458</v>
      </c>
      <c r="B187">
        <v>360</v>
      </c>
    </row>
    <row r="188" spans="1:2" x14ac:dyDescent="0.3">
      <c r="A188" t="s">
        <v>1460</v>
      </c>
      <c r="B188">
        <v>360</v>
      </c>
    </row>
    <row r="189" spans="1:2" x14ac:dyDescent="0.3">
      <c r="A189" t="s">
        <v>1462</v>
      </c>
      <c r="B189">
        <v>360</v>
      </c>
    </row>
    <row r="190" spans="1:2" x14ac:dyDescent="0.3">
      <c r="A190" t="s">
        <v>1464</v>
      </c>
      <c r="B190">
        <v>360</v>
      </c>
    </row>
    <row r="191" spans="1:2" x14ac:dyDescent="0.3">
      <c r="A191" t="s">
        <v>1466</v>
      </c>
      <c r="B191">
        <v>360</v>
      </c>
    </row>
    <row r="192" spans="1:2" x14ac:dyDescent="0.3">
      <c r="A192" t="s">
        <v>1468</v>
      </c>
      <c r="B192">
        <v>360</v>
      </c>
    </row>
    <row r="193" spans="1:2" x14ac:dyDescent="0.3">
      <c r="A193" t="s">
        <v>1733</v>
      </c>
      <c r="B193">
        <v>352</v>
      </c>
    </row>
    <row r="194" spans="1:2" x14ac:dyDescent="0.3">
      <c r="A194" t="s">
        <v>1735</v>
      </c>
      <c r="B194">
        <v>320</v>
      </c>
    </row>
    <row r="195" spans="1:2" x14ac:dyDescent="0.3">
      <c r="A195" t="s">
        <v>1737</v>
      </c>
      <c r="B195">
        <v>288</v>
      </c>
    </row>
    <row r="196" spans="1:2" x14ac:dyDescent="0.3">
      <c r="A196" t="s">
        <v>1739</v>
      </c>
      <c r="B196">
        <v>256</v>
      </c>
    </row>
    <row r="197" spans="1:2" x14ac:dyDescent="0.3">
      <c r="A197" t="s">
        <v>1741</v>
      </c>
      <c r="B197">
        <v>352</v>
      </c>
    </row>
    <row r="198" spans="1:2" x14ac:dyDescent="0.3">
      <c r="A198" t="s">
        <v>1743</v>
      </c>
      <c r="B198">
        <v>320</v>
      </c>
    </row>
    <row r="199" spans="1:2" x14ac:dyDescent="0.3">
      <c r="A199" t="s">
        <v>1745</v>
      </c>
      <c r="B199">
        <v>288</v>
      </c>
    </row>
    <row r="200" spans="1:2" x14ac:dyDescent="0.3">
      <c r="A200" t="s">
        <v>1747</v>
      </c>
      <c r="B200">
        <v>272</v>
      </c>
    </row>
    <row r="201" spans="1:2" x14ac:dyDescent="0.3">
      <c r="A201" t="s">
        <v>2131</v>
      </c>
      <c r="B201">
        <v>192</v>
      </c>
    </row>
    <row r="202" spans="1:2" x14ac:dyDescent="0.3">
      <c r="A202" t="s">
        <v>2279</v>
      </c>
      <c r="B202">
        <v>360</v>
      </c>
    </row>
    <row r="203" spans="1:2" x14ac:dyDescent="0.3">
      <c r="A203" t="s">
        <v>1749</v>
      </c>
      <c r="B203">
        <v>208</v>
      </c>
    </row>
    <row r="204" spans="1:2" x14ac:dyDescent="0.3">
      <c r="A204" t="s">
        <v>1751</v>
      </c>
      <c r="B204">
        <v>208</v>
      </c>
    </row>
    <row r="205" spans="1:2" x14ac:dyDescent="0.3">
      <c r="A205" t="s">
        <v>1753</v>
      </c>
      <c r="B205">
        <v>240</v>
      </c>
    </row>
    <row r="206" spans="1:2" x14ac:dyDescent="0.3">
      <c r="A206" t="s">
        <v>1755</v>
      </c>
      <c r="B206">
        <v>256</v>
      </c>
    </row>
    <row r="207" spans="1:2" x14ac:dyDescent="0.3">
      <c r="A207" t="s">
        <v>1574</v>
      </c>
      <c r="B207">
        <v>400</v>
      </c>
    </row>
    <row r="208" spans="1:2" x14ac:dyDescent="0.3">
      <c r="A208" t="s">
        <v>1576</v>
      </c>
      <c r="B208">
        <v>400</v>
      </c>
    </row>
    <row r="209" spans="1:2" x14ac:dyDescent="0.3">
      <c r="A209" t="s">
        <v>1578</v>
      </c>
      <c r="B209">
        <v>400</v>
      </c>
    </row>
    <row r="210" spans="1:2" x14ac:dyDescent="0.3">
      <c r="A210" t="s">
        <v>1580</v>
      </c>
      <c r="B210">
        <v>400</v>
      </c>
    </row>
    <row r="211" spans="1:2" x14ac:dyDescent="0.3">
      <c r="A211" t="s">
        <v>1582</v>
      </c>
      <c r="B211">
        <v>400</v>
      </c>
    </row>
    <row r="212" spans="1:2" x14ac:dyDescent="0.3">
      <c r="A212" t="s">
        <v>1584</v>
      </c>
      <c r="B212">
        <v>400</v>
      </c>
    </row>
    <row r="213" spans="1:2" x14ac:dyDescent="0.3">
      <c r="A213" t="s">
        <v>1470</v>
      </c>
      <c r="B213">
        <v>432</v>
      </c>
    </row>
    <row r="214" spans="1:2" x14ac:dyDescent="0.3">
      <c r="A214" t="s">
        <v>1472</v>
      </c>
      <c r="B214">
        <v>384</v>
      </c>
    </row>
    <row r="215" spans="1:2" x14ac:dyDescent="0.3">
      <c r="A215" t="s">
        <v>1474</v>
      </c>
      <c r="B215">
        <v>336</v>
      </c>
    </row>
    <row r="216" spans="1:2" x14ac:dyDescent="0.3">
      <c r="A216" t="s">
        <v>1476</v>
      </c>
      <c r="B216">
        <v>288</v>
      </c>
    </row>
    <row r="217" spans="1:2" x14ac:dyDescent="0.3">
      <c r="A217" t="s">
        <v>1608</v>
      </c>
      <c r="B217">
        <v>400</v>
      </c>
    </row>
    <row r="218" spans="1:2" x14ac:dyDescent="0.3">
      <c r="A218" t="s">
        <v>1610</v>
      </c>
      <c r="B218">
        <v>400</v>
      </c>
    </row>
    <row r="219" spans="1:2" x14ac:dyDescent="0.3">
      <c r="A219" t="s">
        <v>1612</v>
      </c>
      <c r="B219">
        <v>400</v>
      </c>
    </row>
    <row r="220" spans="1:2" x14ac:dyDescent="0.3">
      <c r="A220" t="s">
        <v>1614</v>
      </c>
      <c r="B220">
        <v>400</v>
      </c>
    </row>
    <row r="221" spans="1:2" x14ac:dyDescent="0.3">
      <c r="A221" t="s">
        <v>1616</v>
      </c>
      <c r="B221">
        <v>352</v>
      </c>
    </row>
    <row r="222" spans="1:2" x14ac:dyDescent="0.3">
      <c r="A222" t="s">
        <v>1618</v>
      </c>
      <c r="B222">
        <v>320</v>
      </c>
    </row>
    <row r="223" spans="1:2" x14ac:dyDescent="0.3">
      <c r="A223" t="s">
        <v>1620</v>
      </c>
      <c r="B223">
        <v>288</v>
      </c>
    </row>
    <row r="224" spans="1:2" x14ac:dyDescent="0.3">
      <c r="A224" t="s">
        <v>1622</v>
      </c>
      <c r="B224">
        <v>240</v>
      </c>
    </row>
    <row r="225" spans="1:2" x14ac:dyDescent="0.3">
      <c r="A225" t="s">
        <v>1650</v>
      </c>
      <c r="B225">
        <v>24</v>
      </c>
    </row>
    <row r="226" spans="1:2" x14ac:dyDescent="0.3">
      <c r="A226" t="s">
        <v>1539</v>
      </c>
      <c r="B226">
        <v>352</v>
      </c>
    </row>
    <row r="227" spans="1:2" x14ac:dyDescent="0.3">
      <c r="A227" t="s">
        <v>1541</v>
      </c>
      <c r="B227">
        <v>320</v>
      </c>
    </row>
    <row r="228" spans="1:2" x14ac:dyDescent="0.3">
      <c r="A228" t="s">
        <v>1543</v>
      </c>
      <c r="B228">
        <v>288</v>
      </c>
    </row>
    <row r="229" spans="1:2" x14ac:dyDescent="0.3">
      <c r="A229" t="s">
        <v>1545</v>
      </c>
      <c r="B229">
        <v>256</v>
      </c>
    </row>
    <row r="230" spans="1:2" x14ac:dyDescent="0.3">
      <c r="A230" t="s">
        <v>1547</v>
      </c>
      <c r="B230">
        <v>208</v>
      </c>
    </row>
    <row r="231" spans="1:2" x14ac:dyDescent="0.3">
      <c r="A231" t="s">
        <v>1549</v>
      </c>
      <c r="B231">
        <v>352</v>
      </c>
    </row>
    <row r="232" spans="1:2" x14ac:dyDescent="0.3">
      <c r="A232" t="s">
        <v>1551</v>
      </c>
      <c r="B232">
        <v>320</v>
      </c>
    </row>
    <row r="233" spans="1:2" x14ac:dyDescent="0.3">
      <c r="A233" t="s">
        <v>1553</v>
      </c>
      <c r="B233">
        <v>288</v>
      </c>
    </row>
    <row r="234" spans="1:2" x14ac:dyDescent="0.3">
      <c r="A234" t="s">
        <v>1555</v>
      </c>
      <c r="B234">
        <v>256</v>
      </c>
    </row>
    <row r="235" spans="1:2" x14ac:dyDescent="0.3">
      <c r="A235" t="s">
        <v>1557</v>
      </c>
      <c r="B235">
        <v>208</v>
      </c>
    </row>
    <row r="236" spans="1:2" x14ac:dyDescent="0.3">
      <c r="A236" t="s">
        <v>1641</v>
      </c>
      <c r="B236">
        <v>24</v>
      </c>
    </row>
    <row r="237" spans="1:2" x14ac:dyDescent="0.3">
      <c r="A237" t="s">
        <v>1643</v>
      </c>
      <c r="B237">
        <v>24</v>
      </c>
    </row>
    <row r="238" spans="1:2" x14ac:dyDescent="0.3">
      <c r="A238" t="s">
        <v>2295</v>
      </c>
      <c r="B238">
        <v>24</v>
      </c>
    </row>
    <row r="239" spans="1:2" x14ac:dyDescent="0.3">
      <c r="A239" t="s">
        <v>2133</v>
      </c>
      <c r="B239">
        <v>408</v>
      </c>
    </row>
    <row r="240" spans="1:2" x14ac:dyDescent="0.3">
      <c r="A240" t="s">
        <v>2135</v>
      </c>
      <c r="B240">
        <v>360</v>
      </c>
    </row>
    <row r="241" spans="1:2" x14ac:dyDescent="0.3">
      <c r="A241" t="s">
        <v>2137</v>
      </c>
      <c r="B241">
        <v>324</v>
      </c>
    </row>
    <row r="242" spans="1:2" x14ac:dyDescent="0.3">
      <c r="A242" t="s">
        <v>2139</v>
      </c>
      <c r="B242">
        <v>288</v>
      </c>
    </row>
    <row r="243" spans="1:2" x14ac:dyDescent="0.3">
      <c r="A243" t="s">
        <v>2141</v>
      </c>
      <c r="B243">
        <v>252</v>
      </c>
    </row>
    <row r="244" spans="1:2" x14ac:dyDescent="0.3">
      <c r="A244" t="s">
        <v>1757</v>
      </c>
      <c r="B244">
        <v>256</v>
      </c>
    </row>
    <row r="245" spans="1:2" x14ac:dyDescent="0.3">
      <c r="A245" t="s">
        <v>1758</v>
      </c>
      <c r="B245">
        <v>232</v>
      </c>
    </row>
    <row r="246" spans="1:2" x14ac:dyDescent="0.3">
      <c r="A246" t="s">
        <v>2340</v>
      </c>
      <c r="B246">
        <v>3</v>
      </c>
    </row>
    <row r="247" spans="1:2" x14ac:dyDescent="0.3">
      <c r="A247" t="s">
        <v>2342</v>
      </c>
      <c r="B247">
        <v>3</v>
      </c>
    </row>
    <row r="248" spans="1:2" x14ac:dyDescent="0.3">
      <c r="A248" t="s">
        <v>2344</v>
      </c>
      <c r="B248">
        <v>12</v>
      </c>
    </row>
    <row r="249" spans="1:2" x14ac:dyDescent="0.3">
      <c r="A249" t="s">
        <v>2346</v>
      </c>
      <c r="B249">
        <v>12</v>
      </c>
    </row>
    <row r="250" spans="1:2" x14ac:dyDescent="0.3">
      <c r="A250" t="s">
        <v>2348</v>
      </c>
      <c r="B250">
        <v>3</v>
      </c>
    </row>
    <row r="251" spans="1:2" x14ac:dyDescent="0.3">
      <c r="A251" t="s">
        <v>2350</v>
      </c>
      <c r="B251">
        <v>3</v>
      </c>
    </row>
    <row r="252" spans="1:2" x14ac:dyDescent="0.3">
      <c r="A252" t="s">
        <v>2352</v>
      </c>
      <c r="B252">
        <v>6</v>
      </c>
    </row>
    <row r="253" spans="1:2" x14ac:dyDescent="0.3">
      <c r="A253" t="s">
        <v>2354</v>
      </c>
      <c r="B253">
        <v>6</v>
      </c>
    </row>
    <row r="254" spans="1:2" x14ac:dyDescent="0.3">
      <c r="A254" t="s">
        <v>2356</v>
      </c>
      <c r="B254">
        <v>12</v>
      </c>
    </row>
    <row r="255" spans="1:2" x14ac:dyDescent="0.3">
      <c r="A255" t="s">
        <v>2358</v>
      </c>
      <c r="B255">
        <v>12</v>
      </c>
    </row>
    <row r="256" spans="1:2" x14ac:dyDescent="0.3">
      <c r="A256" t="s">
        <v>2360</v>
      </c>
      <c r="B256">
        <v>12</v>
      </c>
    </row>
    <row r="257" spans="1:2" x14ac:dyDescent="0.3">
      <c r="A257" t="s">
        <v>2361</v>
      </c>
      <c r="B257">
        <v>24</v>
      </c>
    </row>
    <row r="258" spans="1:2" x14ac:dyDescent="0.3">
      <c r="A258" t="s">
        <v>2362</v>
      </c>
      <c r="B258">
        <v>24</v>
      </c>
    </row>
    <row r="259" spans="1:2" x14ac:dyDescent="0.3">
      <c r="A259" t="s">
        <v>1478</v>
      </c>
      <c r="B259">
        <v>400</v>
      </c>
    </row>
    <row r="260" spans="1:2" x14ac:dyDescent="0.3">
      <c r="A260" t="s">
        <v>1479</v>
      </c>
      <c r="B260">
        <v>400</v>
      </c>
    </row>
    <row r="261" spans="1:2" x14ac:dyDescent="0.3">
      <c r="A261" t="s">
        <v>1480</v>
      </c>
      <c r="B261">
        <v>400</v>
      </c>
    </row>
    <row r="262" spans="1:2" x14ac:dyDescent="0.3">
      <c r="A262" t="s">
        <v>1481</v>
      </c>
      <c r="B262">
        <v>400</v>
      </c>
    </row>
    <row r="263" spans="1:2" x14ac:dyDescent="0.3">
      <c r="A263" t="s">
        <v>1482</v>
      </c>
      <c r="B263">
        <v>400</v>
      </c>
    </row>
    <row r="264" spans="1:2" x14ac:dyDescent="0.3">
      <c r="A264" t="s">
        <v>1483</v>
      </c>
      <c r="B264">
        <v>400</v>
      </c>
    </row>
    <row r="265" spans="1:2" x14ac:dyDescent="0.3">
      <c r="A265" t="s">
        <v>1440</v>
      </c>
      <c r="B265">
        <v>100</v>
      </c>
    </row>
    <row r="266" spans="1:2" x14ac:dyDescent="0.3">
      <c r="A266" t="s">
        <v>1441</v>
      </c>
      <c r="B266">
        <v>100</v>
      </c>
    </row>
    <row r="267" spans="1:2" x14ac:dyDescent="0.3">
      <c r="A267" t="s">
        <v>1442</v>
      </c>
      <c r="B267">
        <v>100</v>
      </c>
    </row>
    <row r="268" spans="1:2" x14ac:dyDescent="0.3">
      <c r="A268" t="s">
        <v>1443</v>
      </c>
      <c r="B268">
        <v>100</v>
      </c>
    </row>
    <row r="269" spans="1:2" x14ac:dyDescent="0.3">
      <c r="A269" t="s">
        <v>1635</v>
      </c>
      <c r="B269">
        <v>24</v>
      </c>
    </row>
    <row r="270" spans="1:2" x14ac:dyDescent="0.3">
      <c r="A270" t="s">
        <v>13</v>
      </c>
      <c r="B270">
        <v>100</v>
      </c>
    </row>
    <row r="271" spans="1:2" x14ac:dyDescent="0.3">
      <c r="A271" t="s">
        <v>1676</v>
      </c>
      <c r="B271">
        <v>100</v>
      </c>
    </row>
    <row r="272" spans="1:2" x14ac:dyDescent="0.3">
      <c r="A272" t="s">
        <v>1677</v>
      </c>
      <c r="B272">
        <v>100</v>
      </c>
    </row>
    <row r="273" spans="1:2" x14ac:dyDescent="0.3">
      <c r="A273" t="s">
        <v>1484</v>
      </c>
      <c r="B273">
        <v>360</v>
      </c>
    </row>
    <row r="274" spans="1:2" x14ac:dyDescent="0.3">
      <c r="A274" t="s">
        <v>1485</v>
      </c>
      <c r="B274">
        <v>360</v>
      </c>
    </row>
    <row r="275" spans="1:2" x14ac:dyDescent="0.3">
      <c r="A275" t="s">
        <v>1486</v>
      </c>
      <c r="B275">
        <v>360</v>
      </c>
    </row>
    <row r="276" spans="1:2" x14ac:dyDescent="0.3">
      <c r="A276" t="s">
        <v>1487</v>
      </c>
      <c r="B276">
        <v>360</v>
      </c>
    </row>
    <row r="277" spans="1:2" x14ac:dyDescent="0.3">
      <c r="A277" t="s">
        <v>1488</v>
      </c>
      <c r="B277">
        <v>360</v>
      </c>
    </row>
    <row r="278" spans="1:2" x14ac:dyDescent="0.3">
      <c r="A278" t="s">
        <v>1489</v>
      </c>
      <c r="B278">
        <v>360</v>
      </c>
    </row>
    <row r="279" spans="1:2" x14ac:dyDescent="0.3">
      <c r="A279" t="s">
        <v>1759</v>
      </c>
      <c r="B279">
        <v>400</v>
      </c>
    </row>
    <row r="280" spans="1:2" x14ac:dyDescent="0.3">
      <c r="A280" t="s">
        <v>1760</v>
      </c>
      <c r="B280">
        <v>384</v>
      </c>
    </row>
    <row r="281" spans="1:2" x14ac:dyDescent="0.3">
      <c r="A281" t="s">
        <v>1761</v>
      </c>
      <c r="B281">
        <v>352</v>
      </c>
    </row>
    <row r="282" spans="1:2" x14ac:dyDescent="0.3">
      <c r="A282" t="s">
        <v>1762</v>
      </c>
      <c r="B282">
        <v>320</v>
      </c>
    </row>
    <row r="283" spans="1:2" x14ac:dyDescent="0.3">
      <c r="A283" t="s">
        <v>1763</v>
      </c>
      <c r="B283">
        <v>288</v>
      </c>
    </row>
    <row r="284" spans="1:2" x14ac:dyDescent="0.3">
      <c r="A284" t="s">
        <v>1764</v>
      </c>
      <c r="B284">
        <v>240</v>
      </c>
    </row>
    <row r="285" spans="1:2" x14ac:dyDescent="0.3">
      <c r="A285" t="s">
        <v>1765</v>
      </c>
      <c r="B285">
        <v>384</v>
      </c>
    </row>
    <row r="286" spans="1:2" x14ac:dyDescent="0.3">
      <c r="A286" t="s">
        <v>1766</v>
      </c>
      <c r="B286">
        <v>352</v>
      </c>
    </row>
    <row r="287" spans="1:2" x14ac:dyDescent="0.3">
      <c r="A287" t="s">
        <v>1767</v>
      </c>
      <c r="B287">
        <v>320</v>
      </c>
    </row>
    <row r="288" spans="1:2" x14ac:dyDescent="0.3">
      <c r="A288" t="s">
        <v>1768</v>
      </c>
      <c r="B288">
        <v>288</v>
      </c>
    </row>
    <row r="289" spans="1:2" x14ac:dyDescent="0.3">
      <c r="A289" t="s">
        <v>1852</v>
      </c>
      <c r="B289">
        <v>360</v>
      </c>
    </row>
    <row r="290" spans="1:2" x14ac:dyDescent="0.3">
      <c r="A290" t="s">
        <v>1853</v>
      </c>
      <c r="B290">
        <v>324</v>
      </c>
    </row>
    <row r="291" spans="1:2" x14ac:dyDescent="0.3">
      <c r="A291" t="s">
        <v>1854</v>
      </c>
      <c r="B291">
        <v>288</v>
      </c>
    </row>
    <row r="292" spans="1:2" x14ac:dyDescent="0.3">
      <c r="A292" t="s">
        <v>1855</v>
      </c>
      <c r="B292">
        <v>252</v>
      </c>
    </row>
    <row r="293" spans="1:2" x14ac:dyDescent="0.3">
      <c r="A293" t="s">
        <v>14</v>
      </c>
      <c r="B293">
        <v>24</v>
      </c>
    </row>
    <row r="294" spans="1:2" x14ac:dyDescent="0.3">
      <c r="A294" t="s">
        <v>1769</v>
      </c>
      <c r="B294">
        <v>288</v>
      </c>
    </row>
    <row r="295" spans="1:2" x14ac:dyDescent="0.3">
      <c r="A295" t="s">
        <v>1770</v>
      </c>
      <c r="B295">
        <v>320</v>
      </c>
    </row>
    <row r="296" spans="1:2" x14ac:dyDescent="0.3">
      <c r="A296" t="s">
        <v>1771</v>
      </c>
      <c r="B296">
        <v>352</v>
      </c>
    </row>
    <row r="297" spans="1:2" x14ac:dyDescent="0.3">
      <c r="A297" t="s">
        <v>12</v>
      </c>
      <c r="B297">
        <v>360</v>
      </c>
    </row>
    <row r="298" spans="1:2" x14ac:dyDescent="0.3">
      <c r="A298" t="s">
        <v>1856</v>
      </c>
      <c r="B298">
        <v>324</v>
      </c>
    </row>
    <row r="299" spans="1:2" x14ac:dyDescent="0.3">
      <c r="A299" t="s">
        <v>1857</v>
      </c>
      <c r="B299">
        <v>288</v>
      </c>
    </row>
    <row r="300" spans="1:2" x14ac:dyDescent="0.3">
      <c r="A300" t="s">
        <v>1858</v>
      </c>
      <c r="B300">
        <v>252</v>
      </c>
    </row>
    <row r="301" spans="1:2" x14ac:dyDescent="0.3">
      <c r="A301" t="s">
        <v>11</v>
      </c>
      <c r="B301">
        <v>352</v>
      </c>
    </row>
    <row r="302" spans="1:2" x14ac:dyDescent="0.3">
      <c r="A302" t="s">
        <v>1772</v>
      </c>
      <c r="B302">
        <v>320</v>
      </c>
    </row>
    <row r="303" spans="1:2" x14ac:dyDescent="0.3">
      <c r="A303" t="s">
        <v>1773</v>
      </c>
      <c r="B303">
        <v>288</v>
      </c>
    </row>
    <row r="304" spans="1:2" x14ac:dyDescent="0.3">
      <c r="A304" t="s">
        <v>1774</v>
      </c>
      <c r="B304">
        <v>256</v>
      </c>
    </row>
    <row r="305" spans="1:2" x14ac:dyDescent="0.3">
      <c r="A305" t="s">
        <v>1775</v>
      </c>
      <c r="B305">
        <v>208</v>
      </c>
    </row>
    <row r="306" spans="1:2" x14ac:dyDescent="0.3">
      <c r="A306" t="s">
        <v>1776</v>
      </c>
      <c r="B306">
        <v>320</v>
      </c>
    </row>
    <row r="307" spans="1:2" x14ac:dyDescent="0.3">
      <c r="A307" t="s">
        <v>1777</v>
      </c>
      <c r="B307">
        <v>288</v>
      </c>
    </row>
    <row r="308" spans="1:2" x14ac:dyDescent="0.3">
      <c r="A308" t="s">
        <v>1778</v>
      </c>
      <c r="B308">
        <v>256</v>
      </c>
    </row>
    <row r="309" spans="1:2" x14ac:dyDescent="0.3">
      <c r="A309" t="s">
        <v>1779</v>
      </c>
      <c r="B309">
        <v>232</v>
      </c>
    </row>
    <row r="310" spans="1:2" x14ac:dyDescent="0.3">
      <c r="A310" t="s">
        <v>1780</v>
      </c>
      <c r="B310">
        <v>320</v>
      </c>
    </row>
    <row r="311" spans="1:2" x14ac:dyDescent="0.3">
      <c r="A311" t="s">
        <v>1781</v>
      </c>
      <c r="B311">
        <v>288</v>
      </c>
    </row>
    <row r="312" spans="1:2" x14ac:dyDescent="0.3">
      <c r="A312" t="s">
        <v>1782</v>
      </c>
      <c r="B312">
        <v>432</v>
      </c>
    </row>
    <row r="313" spans="1:2" x14ac:dyDescent="0.3">
      <c r="A313" t="s">
        <v>1783</v>
      </c>
      <c r="B313">
        <v>384</v>
      </c>
    </row>
    <row r="314" spans="1:2" x14ac:dyDescent="0.3">
      <c r="A314" t="s">
        <v>1784</v>
      </c>
      <c r="B314">
        <v>336</v>
      </c>
    </row>
    <row r="315" spans="1:2" x14ac:dyDescent="0.3">
      <c r="A315" t="s">
        <v>1785</v>
      </c>
      <c r="B315">
        <v>288</v>
      </c>
    </row>
    <row r="316" spans="1:2" x14ac:dyDescent="0.3">
      <c r="A316" t="s">
        <v>1859</v>
      </c>
      <c r="B316">
        <v>288</v>
      </c>
    </row>
    <row r="317" spans="1:2" x14ac:dyDescent="0.3">
      <c r="A317" t="s">
        <v>1860</v>
      </c>
      <c r="B317">
        <v>288</v>
      </c>
    </row>
    <row r="318" spans="1:2" x14ac:dyDescent="0.3">
      <c r="A318" t="s">
        <v>1861</v>
      </c>
      <c r="B318">
        <v>288</v>
      </c>
    </row>
    <row r="319" spans="1:2" x14ac:dyDescent="0.3">
      <c r="A319" t="s">
        <v>1862</v>
      </c>
      <c r="B319">
        <v>288</v>
      </c>
    </row>
    <row r="320" spans="1:2" x14ac:dyDescent="0.3">
      <c r="A320" t="s">
        <v>2143</v>
      </c>
      <c r="B320">
        <v>192</v>
      </c>
    </row>
    <row r="321" spans="1:2" x14ac:dyDescent="0.3">
      <c r="A321" t="s">
        <v>1678</v>
      </c>
      <c r="B321">
        <v>100</v>
      </c>
    </row>
    <row r="322" spans="1:2" x14ac:dyDescent="0.3">
      <c r="A322" t="s">
        <v>1786</v>
      </c>
      <c r="B322">
        <v>256</v>
      </c>
    </row>
    <row r="323" spans="1:2" x14ac:dyDescent="0.3">
      <c r="A323" t="s">
        <v>1787</v>
      </c>
      <c r="B323">
        <v>240</v>
      </c>
    </row>
    <row r="324" spans="1:2" x14ac:dyDescent="0.3">
      <c r="A324" t="s">
        <v>2144</v>
      </c>
      <c r="B324">
        <v>400</v>
      </c>
    </row>
    <row r="325" spans="1:2" x14ac:dyDescent="0.3">
      <c r="A325" t="s">
        <v>2145</v>
      </c>
      <c r="B325">
        <v>352</v>
      </c>
    </row>
    <row r="326" spans="1:2" x14ac:dyDescent="0.3">
      <c r="A326" t="s">
        <v>2146</v>
      </c>
      <c r="B326">
        <v>320</v>
      </c>
    </row>
    <row r="327" spans="1:2" x14ac:dyDescent="0.3">
      <c r="A327" t="s">
        <v>2147</v>
      </c>
      <c r="B327">
        <v>288</v>
      </c>
    </row>
    <row r="328" spans="1:2" x14ac:dyDescent="0.3">
      <c r="A328" t="s">
        <v>2148</v>
      </c>
      <c r="B328">
        <v>256</v>
      </c>
    </row>
    <row r="329" spans="1:2" x14ac:dyDescent="0.3">
      <c r="A329" t="s">
        <v>2149</v>
      </c>
      <c r="B329">
        <v>208</v>
      </c>
    </row>
    <row r="330" spans="1:2" x14ac:dyDescent="0.3">
      <c r="A330" t="s">
        <v>2150</v>
      </c>
      <c r="B330">
        <v>432</v>
      </c>
    </row>
    <row r="331" spans="1:2" x14ac:dyDescent="0.3">
      <c r="A331" t="s">
        <v>2151</v>
      </c>
      <c r="B331">
        <v>396</v>
      </c>
    </row>
    <row r="332" spans="1:2" x14ac:dyDescent="0.3">
      <c r="A332" t="s">
        <v>2152</v>
      </c>
      <c r="B332">
        <v>360</v>
      </c>
    </row>
    <row r="333" spans="1:2" x14ac:dyDescent="0.3">
      <c r="A333" t="s">
        <v>2153</v>
      </c>
      <c r="B333">
        <v>324</v>
      </c>
    </row>
    <row r="334" spans="1:2" x14ac:dyDescent="0.3">
      <c r="A334" t="s">
        <v>2154</v>
      </c>
      <c r="B334">
        <v>328</v>
      </c>
    </row>
    <row r="335" spans="1:2" x14ac:dyDescent="0.3">
      <c r="A335" t="s">
        <v>2155</v>
      </c>
      <c r="B335">
        <v>296</v>
      </c>
    </row>
    <row r="336" spans="1:2" x14ac:dyDescent="0.3">
      <c r="A336" t="s">
        <v>2156</v>
      </c>
      <c r="B336">
        <v>264</v>
      </c>
    </row>
    <row r="337" spans="1:2" x14ac:dyDescent="0.3">
      <c r="A337" t="s">
        <v>2157</v>
      </c>
      <c r="B337">
        <v>240</v>
      </c>
    </row>
    <row r="338" spans="1:2" x14ac:dyDescent="0.3">
      <c r="A338" t="s">
        <v>2057</v>
      </c>
      <c r="B338">
        <v>100</v>
      </c>
    </row>
    <row r="339" spans="1:2" x14ac:dyDescent="0.3">
      <c r="A339" t="s">
        <v>2058</v>
      </c>
      <c r="B339">
        <v>100</v>
      </c>
    </row>
    <row r="340" spans="1:2" x14ac:dyDescent="0.3">
      <c r="A340" t="s">
        <v>2059</v>
      </c>
      <c r="B340">
        <v>100</v>
      </c>
    </row>
    <row r="341" spans="1:2" x14ac:dyDescent="0.3">
      <c r="A341" t="s">
        <v>2060</v>
      </c>
      <c r="B341">
        <v>100</v>
      </c>
    </row>
    <row r="342" spans="1:2" x14ac:dyDescent="0.3">
      <c r="A342" t="s">
        <v>2306</v>
      </c>
      <c r="B342">
        <v>24</v>
      </c>
    </row>
    <row r="343" spans="1:2" x14ac:dyDescent="0.3">
      <c r="A343" t="s">
        <v>2307</v>
      </c>
      <c r="B343">
        <v>24</v>
      </c>
    </row>
    <row r="344" spans="1:2" x14ac:dyDescent="0.3">
      <c r="A344" t="s">
        <v>2158</v>
      </c>
      <c r="B344">
        <v>276</v>
      </c>
    </row>
    <row r="345" spans="1:2" x14ac:dyDescent="0.3">
      <c r="A345" t="s">
        <v>2238</v>
      </c>
      <c r="B345">
        <v>384</v>
      </c>
    </row>
    <row r="346" spans="1:2" x14ac:dyDescent="0.3">
      <c r="A346" t="s">
        <v>2239</v>
      </c>
      <c r="B346">
        <v>336</v>
      </c>
    </row>
    <row r="347" spans="1:2" x14ac:dyDescent="0.3">
      <c r="A347" t="s">
        <v>2240</v>
      </c>
      <c r="B347">
        <v>312</v>
      </c>
    </row>
    <row r="348" spans="1:2" x14ac:dyDescent="0.3">
      <c r="A348" t="s">
        <v>2241</v>
      </c>
      <c r="B348">
        <v>288</v>
      </c>
    </row>
    <row r="349" spans="1:2" x14ac:dyDescent="0.3">
      <c r="A349" t="s">
        <v>2242</v>
      </c>
      <c r="B349">
        <v>384</v>
      </c>
    </row>
    <row r="350" spans="1:2" x14ac:dyDescent="0.3">
      <c r="A350" t="s">
        <v>2243</v>
      </c>
      <c r="B350">
        <v>336</v>
      </c>
    </row>
    <row r="351" spans="1:2" x14ac:dyDescent="0.3">
      <c r="A351" t="s">
        <v>2244</v>
      </c>
      <c r="B351">
        <v>312</v>
      </c>
    </row>
    <row r="352" spans="1:2" x14ac:dyDescent="0.3">
      <c r="A352" t="s">
        <v>2245</v>
      </c>
      <c r="B352">
        <v>288</v>
      </c>
    </row>
    <row r="353" spans="1:2" x14ac:dyDescent="0.3">
      <c r="A353" t="s">
        <v>2288</v>
      </c>
      <c r="B353">
        <v>24</v>
      </c>
    </row>
    <row r="354" spans="1:2" x14ac:dyDescent="0.3">
      <c r="A354" t="s">
        <v>2159</v>
      </c>
      <c r="B354">
        <v>408</v>
      </c>
    </row>
    <row r="355" spans="1:2" x14ac:dyDescent="0.3">
      <c r="A355" t="s">
        <v>2160</v>
      </c>
      <c r="B355">
        <v>360</v>
      </c>
    </row>
    <row r="356" spans="1:2" x14ac:dyDescent="0.3">
      <c r="A356" t="s">
        <v>2161</v>
      </c>
      <c r="B356">
        <v>324</v>
      </c>
    </row>
    <row r="357" spans="1:2" x14ac:dyDescent="0.3">
      <c r="A357" t="s">
        <v>2162</v>
      </c>
      <c r="B357">
        <v>288</v>
      </c>
    </row>
    <row r="358" spans="1:2" x14ac:dyDescent="0.3">
      <c r="A358" t="s">
        <v>2163</v>
      </c>
      <c r="B358">
        <v>252</v>
      </c>
    </row>
    <row r="359" spans="1:2" x14ac:dyDescent="0.3">
      <c r="A359" t="s">
        <v>1652</v>
      </c>
      <c r="B359">
        <v>24</v>
      </c>
    </row>
    <row r="360" spans="1:2" x14ac:dyDescent="0.3">
      <c r="A360" t="s">
        <v>1788</v>
      </c>
      <c r="B360">
        <v>348</v>
      </c>
    </row>
    <row r="361" spans="1:2" x14ac:dyDescent="0.3">
      <c r="A361" t="s">
        <v>2164</v>
      </c>
      <c r="B361">
        <v>480</v>
      </c>
    </row>
    <row r="362" spans="1:2" x14ac:dyDescent="0.3">
      <c r="A362" t="s">
        <v>2165</v>
      </c>
      <c r="B362">
        <v>432</v>
      </c>
    </row>
    <row r="363" spans="1:2" x14ac:dyDescent="0.3">
      <c r="A363" t="s">
        <v>2166</v>
      </c>
      <c r="B363">
        <v>384</v>
      </c>
    </row>
    <row r="364" spans="1:2" x14ac:dyDescent="0.3">
      <c r="A364" t="s">
        <v>2167</v>
      </c>
      <c r="B364">
        <v>336</v>
      </c>
    </row>
    <row r="365" spans="1:2" x14ac:dyDescent="0.3">
      <c r="A365" t="s">
        <v>2168</v>
      </c>
      <c r="B365">
        <v>400</v>
      </c>
    </row>
    <row r="366" spans="1:2" x14ac:dyDescent="0.3">
      <c r="A366" t="s">
        <v>2169</v>
      </c>
      <c r="B366">
        <v>384</v>
      </c>
    </row>
    <row r="367" spans="1:2" x14ac:dyDescent="0.3">
      <c r="A367" t="s">
        <v>2170</v>
      </c>
      <c r="B367">
        <v>352</v>
      </c>
    </row>
    <row r="368" spans="1:2" x14ac:dyDescent="0.3">
      <c r="A368" t="s">
        <v>2171</v>
      </c>
      <c r="B368">
        <v>320</v>
      </c>
    </row>
    <row r="369" spans="1:2" x14ac:dyDescent="0.3">
      <c r="A369" t="s">
        <v>2172</v>
      </c>
      <c r="B369">
        <v>288</v>
      </c>
    </row>
    <row r="370" spans="1:2" x14ac:dyDescent="0.3">
      <c r="A370" t="s">
        <v>2173</v>
      </c>
      <c r="B370">
        <v>288</v>
      </c>
    </row>
    <row r="371" spans="1:2" x14ac:dyDescent="0.3">
      <c r="A371" t="s">
        <v>2174</v>
      </c>
      <c r="B371">
        <v>288</v>
      </c>
    </row>
    <row r="372" spans="1:2" x14ac:dyDescent="0.3">
      <c r="A372" t="s">
        <v>2175</v>
      </c>
      <c r="B372">
        <v>288</v>
      </c>
    </row>
    <row r="373" spans="1:2" x14ac:dyDescent="0.3">
      <c r="A373" t="s">
        <v>2176</v>
      </c>
      <c r="B373">
        <v>288</v>
      </c>
    </row>
    <row r="374" spans="1:2" x14ac:dyDescent="0.3">
      <c r="A374" t="s">
        <v>2177</v>
      </c>
      <c r="B374">
        <v>288</v>
      </c>
    </row>
    <row r="375" spans="1:2" x14ac:dyDescent="0.3">
      <c r="A375" t="s">
        <v>2246</v>
      </c>
      <c r="B375">
        <v>288</v>
      </c>
    </row>
    <row r="376" spans="1:2" x14ac:dyDescent="0.3">
      <c r="A376" t="s">
        <v>2247</v>
      </c>
      <c r="B376">
        <v>288</v>
      </c>
    </row>
    <row r="377" spans="1:2" x14ac:dyDescent="0.3">
      <c r="A377" t="s">
        <v>2248</v>
      </c>
      <c r="B377">
        <v>288</v>
      </c>
    </row>
    <row r="378" spans="1:2" x14ac:dyDescent="0.3">
      <c r="A378" t="s">
        <v>2249</v>
      </c>
      <c r="B378">
        <v>288</v>
      </c>
    </row>
    <row r="379" spans="1:2" x14ac:dyDescent="0.3">
      <c r="A379" t="s">
        <v>2061</v>
      </c>
      <c r="B379">
        <v>60</v>
      </c>
    </row>
    <row r="380" spans="1:2" x14ac:dyDescent="0.3">
      <c r="A380" t="s">
        <v>2062</v>
      </c>
      <c r="B380">
        <v>60</v>
      </c>
    </row>
    <row r="381" spans="1:2" x14ac:dyDescent="0.3">
      <c r="A381" t="s">
        <v>2063</v>
      </c>
      <c r="B381">
        <v>60</v>
      </c>
    </row>
    <row r="382" spans="1:2" x14ac:dyDescent="0.3">
      <c r="A382" t="s">
        <v>2064</v>
      </c>
      <c r="B382">
        <v>60</v>
      </c>
    </row>
    <row r="383" spans="1:2" x14ac:dyDescent="0.3">
      <c r="A383" t="s">
        <v>2276</v>
      </c>
      <c r="B383">
        <v>288</v>
      </c>
    </row>
    <row r="384" spans="1:2" x14ac:dyDescent="0.3">
      <c r="A384" t="s">
        <v>2277</v>
      </c>
      <c r="B384">
        <v>288</v>
      </c>
    </row>
    <row r="385" spans="1:2" x14ac:dyDescent="0.3">
      <c r="A385" t="s">
        <v>2281</v>
      </c>
      <c r="B385">
        <v>360</v>
      </c>
    </row>
    <row r="386" spans="1:2" x14ac:dyDescent="0.3">
      <c r="A386" t="s">
        <v>1586</v>
      </c>
      <c r="B386">
        <v>400</v>
      </c>
    </row>
    <row r="387" spans="1:2" x14ac:dyDescent="0.3">
      <c r="A387" t="s">
        <v>1587</v>
      </c>
      <c r="B387">
        <v>400</v>
      </c>
    </row>
    <row r="388" spans="1:2" x14ac:dyDescent="0.3">
      <c r="A388" t="s">
        <v>1588</v>
      </c>
      <c r="B388">
        <v>400</v>
      </c>
    </row>
    <row r="389" spans="1:2" x14ac:dyDescent="0.3">
      <c r="A389" t="s">
        <v>1589</v>
      </c>
      <c r="B389">
        <v>400</v>
      </c>
    </row>
    <row r="390" spans="1:2" x14ac:dyDescent="0.3">
      <c r="A390" t="s">
        <v>1590</v>
      </c>
      <c r="B390">
        <v>400</v>
      </c>
    </row>
    <row r="391" spans="1:2" x14ac:dyDescent="0.3">
      <c r="A391" t="s">
        <v>1591</v>
      </c>
      <c r="B391">
        <v>400</v>
      </c>
    </row>
    <row r="392" spans="1:2" x14ac:dyDescent="0.3">
      <c r="A392" t="s">
        <v>1490</v>
      </c>
      <c r="B392">
        <v>432</v>
      </c>
    </row>
    <row r="393" spans="1:2" x14ac:dyDescent="0.3">
      <c r="A393" t="s">
        <v>1491</v>
      </c>
      <c r="B393">
        <v>384</v>
      </c>
    </row>
    <row r="394" spans="1:2" x14ac:dyDescent="0.3">
      <c r="A394" t="s">
        <v>1492</v>
      </c>
      <c r="B394">
        <v>336</v>
      </c>
    </row>
    <row r="395" spans="1:2" x14ac:dyDescent="0.3">
      <c r="A395" t="s">
        <v>1493</v>
      </c>
      <c r="B395">
        <v>288</v>
      </c>
    </row>
    <row r="396" spans="1:2" x14ac:dyDescent="0.3">
      <c r="A396" t="s">
        <v>1789</v>
      </c>
      <c r="B396">
        <v>256</v>
      </c>
    </row>
    <row r="397" spans="1:2" x14ac:dyDescent="0.3">
      <c r="A397" t="s">
        <v>1790</v>
      </c>
      <c r="B397">
        <v>208</v>
      </c>
    </row>
    <row r="398" spans="1:2" x14ac:dyDescent="0.3">
      <c r="A398" t="s">
        <v>2363</v>
      </c>
      <c r="B398">
        <v>24</v>
      </c>
    </row>
    <row r="399" spans="1:2" x14ac:dyDescent="0.3">
      <c r="A399" t="s">
        <v>2364</v>
      </c>
      <c r="B399">
        <v>24</v>
      </c>
    </row>
    <row r="400" spans="1:2" x14ac:dyDescent="0.3">
      <c r="A400" t="s">
        <v>2365</v>
      </c>
      <c r="B400">
        <v>12</v>
      </c>
    </row>
    <row r="401" spans="1:2" x14ac:dyDescent="0.3">
      <c r="A401" t="s">
        <v>2366</v>
      </c>
      <c r="B401">
        <v>12</v>
      </c>
    </row>
    <row r="402" spans="1:2" x14ac:dyDescent="0.3">
      <c r="A402" t="s">
        <v>2367</v>
      </c>
      <c r="B402">
        <v>24</v>
      </c>
    </row>
    <row r="403" spans="1:2" x14ac:dyDescent="0.3">
      <c r="A403" t="s">
        <v>2368</v>
      </c>
      <c r="B403">
        <v>24</v>
      </c>
    </row>
    <row r="404" spans="1:2" x14ac:dyDescent="0.3">
      <c r="A404" t="s">
        <v>2369</v>
      </c>
      <c r="B404">
        <v>12</v>
      </c>
    </row>
    <row r="405" spans="1:2" x14ac:dyDescent="0.3">
      <c r="A405" t="s">
        <v>2370</v>
      </c>
      <c r="B405">
        <v>12</v>
      </c>
    </row>
    <row r="406" spans="1:2" x14ac:dyDescent="0.3">
      <c r="A406" t="s">
        <v>2371</v>
      </c>
      <c r="B406">
        <v>6</v>
      </c>
    </row>
    <row r="407" spans="1:2" x14ac:dyDescent="0.3">
      <c r="A407" t="s">
        <v>2372</v>
      </c>
      <c r="B407">
        <v>6</v>
      </c>
    </row>
    <row r="408" spans="1:2" x14ac:dyDescent="0.3">
      <c r="A408" t="s">
        <v>2373</v>
      </c>
      <c r="B408">
        <v>3</v>
      </c>
    </row>
    <row r="409" spans="1:2" x14ac:dyDescent="0.3">
      <c r="A409" t="s">
        <v>2374</v>
      </c>
      <c r="B409">
        <v>3</v>
      </c>
    </row>
    <row r="410" spans="1:2" x14ac:dyDescent="0.3">
      <c r="A410" t="s">
        <v>2375</v>
      </c>
      <c r="B410">
        <v>12</v>
      </c>
    </row>
    <row r="411" spans="1:2" x14ac:dyDescent="0.3">
      <c r="A411" t="s">
        <v>2376</v>
      </c>
      <c r="B411">
        <v>3</v>
      </c>
    </row>
    <row r="412" spans="1:2" x14ac:dyDescent="0.3">
      <c r="A412" t="s">
        <v>2377</v>
      </c>
      <c r="B412">
        <v>3</v>
      </c>
    </row>
    <row r="413" spans="1:2" x14ac:dyDescent="0.3">
      <c r="A413" t="s">
        <v>2378</v>
      </c>
      <c r="B413">
        <v>6</v>
      </c>
    </row>
    <row r="414" spans="1:2" x14ac:dyDescent="0.3">
      <c r="A414" t="s">
        <v>2379</v>
      </c>
      <c r="B414">
        <v>6</v>
      </c>
    </row>
    <row r="415" spans="1:2" x14ac:dyDescent="0.3">
      <c r="A415" t="s">
        <v>2380</v>
      </c>
      <c r="B415">
        <v>12</v>
      </c>
    </row>
    <row r="416" spans="1:2" x14ac:dyDescent="0.3">
      <c r="A416" t="s">
        <v>2381</v>
      </c>
      <c r="B416">
        <v>12</v>
      </c>
    </row>
    <row r="417" spans="1:2" x14ac:dyDescent="0.3">
      <c r="A417" t="s">
        <v>2382</v>
      </c>
      <c r="B417">
        <v>24</v>
      </c>
    </row>
    <row r="418" spans="1:2" x14ac:dyDescent="0.3">
      <c r="A418" t="s">
        <v>2383</v>
      </c>
      <c r="B418">
        <v>24</v>
      </c>
    </row>
    <row r="419" spans="1:2" x14ac:dyDescent="0.3">
      <c r="A419" t="s">
        <v>1944</v>
      </c>
      <c r="B419">
        <v>270</v>
      </c>
    </row>
    <row r="420" spans="1:2" x14ac:dyDescent="0.3">
      <c r="A420" t="s">
        <v>1945</v>
      </c>
      <c r="B420">
        <v>240</v>
      </c>
    </row>
    <row r="421" spans="1:2" x14ac:dyDescent="0.3">
      <c r="A421" t="s">
        <v>1946</v>
      </c>
      <c r="B421">
        <v>216</v>
      </c>
    </row>
    <row r="422" spans="1:2" x14ac:dyDescent="0.3">
      <c r="A422" t="s">
        <v>1947</v>
      </c>
      <c r="B422">
        <v>204</v>
      </c>
    </row>
    <row r="423" spans="1:2" x14ac:dyDescent="0.3">
      <c r="A423" t="s">
        <v>1948</v>
      </c>
      <c r="B423">
        <v>180</v>
      </c>
    </row>
    <row r="424" spans="1:2" x14ac:dyDescent="0.3">
      <c r="A424" t="s">
        <v>1949</v>
      </c>
      <c r="B424">
        <v>272</v>
      </c>
    </row>
    <row r="425" spans="1:2" x14ac:dyDescent="0.3">
      <c r="A425" t="s">
        <v>1950</v>
      </c>
      <c r="B425">
        <v>240</v>
      </c>
    </row>
    <row r="426" spans="1:2" x14ac:dyDescent="0.3">
      <c r="A426" t="s">
        <v>1951</v>
      </c>
      <c r="B426">
        <v>216</v>
      </c>
    </row>
    <row r="427" spans="1:2" x14ac:dyDescent="0.3">
      <c r="A427" t="s">
        <v>1952</v>
      </c>
      <c r="B427">
        <v>192</v>
      </c>
    </row>
    <row r="428" spans="1:2" x14ac:dyDescent="0.3">
      <c r="A428" t="s">
        <v>1953</v>
      </c>
      <c r="B428">
        <v>168</v>
      </c>
    </row>
    <row r="429" spans="1:2" x14ac:dyDescent="0.3">
      <c r="A429" t="s">
        <v>1954</v>
      </c>
      <c r="B429">
        <v>288</v>
      </c>
    </row>
    <row r="430" spans="1:2" x14ac:dyDescent="0.3">
      <c r="A430" t="s">
        <v>1955</v>
      </c>
      <c r="B430">
        <v>240</v>
      </c>
    </row>
    <row r="431" spans="1:2" x14ac:dyDescent="0.3">
      <c r="A431" t="s">
        <v>1956</v>
      </c>
      <c r="B431">
        <v>216</v>
      </c>
    </row>
    <row r="432" spans="1:2" x14ac:dyDescent="0.3">
      <c r="A432" t="s">
        <v>1957</v>
      </c>
      <c r="B432">
        <v>192</v>
      </c>
    </row>
    <row r="433" spans="1:2" x14ac:dyDescent="0.3">
      <c r="A433" t="s">
        <v>1958</v>
      </c>
      <c r="B433">
        <v>180</v>
      </c>
    </row>
    <row r="434" spans="1:2" x14ac:dyDescent="0.3">
      <c r="A434" t="s">
        <v>1959</v>
      </c>
      <c r="B434">
        <v>144</v>
      </c>
    </row>
    <row r="435" spans="1:2" x14ac:dyDescent="0.3">
      <c r="A435" t="s">
        <v>1995</v>
      </c>
      <c r="B435">
        <v>192</v>
      </c>
    </row>
    <row r="436" spans="1:2" x14ac:dyDescent="0.3">
      <c r="A436" t="s">
        <v>1996</v>
      </c>
      <c r="B436">
        <v>168</v>
      </c>
    </row>
    <row r="437" spans="1:2" x14ac:dyDescent="0.3">
      <c r="A437" t="s">
        <v>1997</v>
      </c>
      <c r="B437">
        <v>156</v>
      </c>
    </row>
    <row r="438" spans="1:2" x14ac:dyDescent="0.3">
      <c r="A438" t="s">
        <v>1998</v>
      </c>
      <c r="B438">
        <v>144</v>
      </c>
    </row>
    <row r="439" spans="1:2" x14ac:dyDescent="0.3">
      <c r="A439" t="s">
        <v>1999</v>
      </c>
      <c r="B439">
        <v>256</v>
      </c>
    </row>
    <row r="440" spans="1:2" x14ac:dyDescent="0.3">
      <c r="A440" t="s">
        <v>2000</v>
      </c>
      <c r="B440">
        <v>224</v>
      </c>
    </row>
    <row r="441" spans="1:2" x14ac:dyDescent="0.3">
      <c r="A441" t="s">
        <v>2001</v>
      </c>
      <c r="B441">
        <v>208</v>
      </c>
    </row>
    <row r="442" spans="1:2" x14ac:dyDescent="0.3">
      <c r="A442" t="s">
        <v>2002</v>
      </c>
      <c r="B442">
        <v>192</v>
      </c>
    </row>
    <row r="443" spans="1:2" x14ac:dyDescent="0.3">
      <c r="A443" t="s">
        <v>1960</v>
      </c>
      <c r="B443">
        <v>480</v>
      </c>
    </row>
    <row r="444" spans="1:2" x14ac:dyDescent="0.3">
      <c r="A444" t="s">
        <v>1961</v>
      </c>
      <c r="B444">
        <v>432</v>
      </c>
    </row>
    <row r="445" spans="1:2" x14ac:dyDescent="0.3">
      <c r="A445" t="s">
        <v>1962</v>
      </c>
      <c r="B445">
        <v>384</v>
      </c>
    </row>
    <row r="446" spans="1:2" x14ac:dyDescent="0.3">
      <c r="A446" t="s">
        <v>1963</v>
      </c>
      <c r="B446">
        <v>336</v>
      </c>
    </row>
    <row r="447" spans="1:2" x14ac:dyDescent="0.3">
      <c r="A447" t="s">
        <v>1964</v>
      </c>
      <c r="B447">
        <v>288</v>
      </c>
    </row>
    <row r="448" spans="1:2" x14ac:dyDescent="0.3">
      <c r="A448" t="s">
        <v>1965</v>
      </c>
      <c r="B448">
        <v>288</v>
      </c>
    </row>
    <row r="449" spans="1:2" x14ac:dyDescent="0.3">
      <c r="A449" t="s">
        <v>1966</v>
      </c>
      <c r="B449">
        <v>288</v>
      </c>
    </row>
    <row r="450" spans="1:2" x14ac:dyDescent="0.3">
      <c r="A450" t="s">
        <v>1967</v>
      </c>
      <c r="B450">
        <v>288</v>
      </c>
    </row>
    <row r="451" spans="1:2" x14ac:dyDescent="0.3">
      <c r="A451" t="s">
        <v>1968</v>
      </c>
      <c r="B451">
        <v>288</v>
      </c>
    </row>
    <row r="452" spans="1:2" x14ac:dyDescent="0.3">
      <c r="A452" t="s">
        <v>1969</v>
      </c>
      <c r="B452">
        <v>288</v>
      </c>
    </row>
    <row r="453" spans="1:2" x14ac:dyDescent="0.3">
      <c r="A453" t="s">
        <v>1970</v>
      </c>
      <c r="B453">
        <v>288</v>
      </c>
    </row>
    <row r="454" spans="1:2" x14ac:dyDescent="0.3">
      <c r="A454" t="s">
        <v>2003</v>
      </c>
      <c r="B454">
        <v>288</v>
      </c>
    </row>
    <row r="455" spans="1:2" x14ac:dyDescent="0.3">
      <c r="A455" t="s">
        <v>2004</v>
      </c>
      <c r="B455">
        <v>288</v>
      </c>
    </row>
    <row r="456" spans="1:2" x14ac:dyDescent="0.3">
      <c r="A456" t="s">
        <v>2005</v>
      </c>
      <c r="B456">
        <v>288</v>
      </c>
    </row>
    <row r="457" spans="1:2" x14ac:dyDescent="0.3">
      <c r="A457" t="s">
        <v>2006</v>
      </c>
      <c r="B457">
        <v>288</v>
      </c>
    </row>
    <row r="458" spans="1:2" x14ac:dyDescent="0.3">
      <c r="A458" t="s">
        <v>2021</v>
      </c>
      <c r="B458">
        <v>24</v>
      </c>
    </row>
    <row r="459" spans="1:2" x14ac:dyDescent="0.3">
      <c r="A459" t="s">
        <v>2022</v>
      </c>
      <c r="B459">
        <v>24</v>
      </c>
    </row>
    <row r="460" spans="1:2" x14ac:dyDescent="0.3">
      <c r="A460" t="s">
        <v>1877</v>
      </c>
      <c r="B460">
        <v>100</v>
      </c>
    </row>
    <row r="461" spans="1:2" x14ac:dyDescent="0.3">
      <c r="A461" t="s">
        <v>1878</v>
      </c>
      <c r="B461">
        <v>100</v>
      </c>
    </row>
    <row r="462" spans="1:2" x14ac:dyDescent="0.3">
      <c r="A462" t="s">
        <v>1879</v>
      </c>
      <c r="B462">
        <v>100</v>
      </c>
    </row>
    <row r="463" spans="1:2" x14ac:dyDescent="0.3">
      <c r="A463" t="s">
        <v>1880</v>
      </c>
      <c r="B463">
        <v>100</v>
      </c>
    </row>
    <row r="464" spans="1:2" x14ac:dyDescent="0.3">
      <c r="A464" t="s">
        <v>1559</v>
      </c>
      <c r="B464">
        <v>400</v>
      </c>
    </row>
    <row r="465" spans="1:2" x14ac:dyDescent="0.3">
      <c r="A465" t="s">
        <v>1560</v>
      </c>
      <c r="B465">
        <v>400</v>
      </c>
    </row>
    <row r="466" spans="1:2" x14ac:dyDescent="0.3">
      <c r="A466" t="s">
        <v>1561</v>
      </c>
      <c r="B466">
        <v>400</v>
      </c>
    </row>
    <row r="467" spans="1:2" x14ac:dyDescent="0.3">
      <c r="A467" t="s">
        <v>1562</v>
      </c>
      <c r="B467">
        <v>400</v>
      </c>
    </row>
    <row r="468" spans="1:2" x14ac:dyDescent="0.3">
      <c r="A468" t="s">
        <v>1563</v>
      </c>
      <c r="B468">
        <v>400</v>
      </c>
    </row>
    <row r="469" spans="1:2" x14ac:dyDescent="0.3">
      <c r="A469" t="s">
        <v>1564</v>
      </c>
      <c r="B469">
        <v>400</v>
      </c>
    </row>
    <row r="470" spans="1:2" x14ac:dyDescent="0.3">
      <c r="A470" t="s">
        <v>1653</v>
      </c>
      <c r="B470">
        <v>24</v>
      </c>
    </row>
    <row r="471" spans="1:2" x14ac:dyDescent="0.3">
      <c r="A471" t="s">
        <v>2289</v>
      </c>
      <c r="B471">
        <v>24</v>
      </c>
    </row>
    <row r="472" spans="1:2" x14ac:dyDescent="0.3">
      <c r="A472" t="s">
        <v>2384</v>
      </c>
      <c r="B472">
        <v>3</v>
      </c>
    </row>
    <row r="473" spans="1:2" x14ac:dyDescent="0.3">
      <c r="A473" t="s">
        <v>2385</v>
      </c>
      <c r="B473">
        <v>3</v>
      </c>
    </row>
    <row r="474" spans="1:2" x14ac:dyDescent="0.3">
      <c r="A474" t="s">
        <v>2386</v>
      </c>
      <c r="B474">
        <v>12</v>
      </c>
    </row>
    <row r="475" spans="1:2" x14ac:dyDescent="0.3">
      <c r="A475" t="s">
        <v>2387</v>
      </c>
      <c r="B475">
        <v>3</v>
      </c>
    </row>
    <row r="476" spans="1:2" x14ac:dyDescent="0.3">
      <c r="A476" t="s">
        <v>2388</v>
      </c>
      <c r="B476">
        <v>3</v>
      </c>
    </row>
    <row r="477" spans="1:2" x14ac:dyDescent="0.3">
      <c r="A477" t="s">
        <v>2389</v>
      </c>
      <c r="B477">
        <v>6</v>
      </c>
    </row>
    <row r="478" spans="1:2" x14ac:dyDescent="0.3">
      <c r="A478" t="s">
        <v>2390</v>
      </c>
      <c r="B478">
        <v>6</v>
      </c>
    </row>
    <row r="479" spans="1:2" x14ac:dyDescent="0.3">
      <c r="A479" t="s">
        <v>2391</v>
      </c>
      <c r="B479">
        <v>12</v>
      </c>
    </row>
    <row r="480" spans="1:2" x14ac:dyDescent="0.3">
      <c r="A480" t="s">
        <v>2392</v>
      </c>
      <c r="B480">
        <v>12</v>
      </c>
    </row>
    <row r="481" spans="1:2" x14ac:dyDescent="0.3">
      <c r="A481" t="s">
        <v>2393</v>
      </c>
      <c r="B481">
        <v>24</v>
      </c>
    </row>
    <row r="482" spans="1:2" x14ac:dyDescent="0.3">
      <c r="A482" t="s">
        <v>2394</v>
      </c>
      <c r="B482">
        <v>24</v>
      </c>
    </row>
    <row r="483" spans="1:2" x14ac:dyDescent="0.3">
      <c r="A483" t="s">
        <v>1791</v>
      </c>
      <c r="B483">
        <v>408</v>
      </c>
    </row>
    <row r="484" spans="1:2" x14ac:dyDescent="0.3">
      <c r="A484" t="s">
        <v>1793</v>
      </c>
      <c r="B484">
        <v>360</v>
      </c>
    </row>
    <row r="485" spans="1:2" x14ac:dyDescent="0.3">
      <c r="A485" t="s">
        <v>1795</v>
      </c>
      <c r="B485">
        <v>324</v>
      </c>
    </row>
    <row r="486" spans="1:2" x14ac:dyDescent="0.3">
      <c r="A486" t="s">
        <v>1797</v>
      </c>
      <c r="B486">
        <v>288</v>
      </c>
    </row>
    <row r="487" spans="1:2" x14ac:dyDescent="0.3">
      <c r="A487" t="s">
        <v>1799</v>
      </c>
      <c r="B487">
        <v>252</v>
      </c>
    </row>
    <row r="488" spans="1:2" x14ac:dyDescent="0.3">
      <c r="A488" t="s">
        <v>2395</v>
      </c>
      <c r="B488">
        <v>12</v>
      </c>
    </row>
    <row r="489" spans="1:2" x14ac:dyDescent="0.3">
      <c r="A489" t="s">
        <v>2308</v>
      </c>
      <c r="B489">
        <v>8</v>
      </c>
    </row>
    <row r="490" spans="1:2" x14ac:dyDescent="0.3">
      <c r="A490" t="s">
        <v>2310</v>
      </c>
      <c r="B490">
        <v>24</v>
      </c>
    </row>
    <row r="491" spans="1:2" x14ac:dyDescent="0.3">
      <c r="A491" t="s">
        <v>2397</v>
      </c>
      <c r="B491">
        <v>24</v>
      </c>
    </row>
    <row r="492" spans="1:2" x14ac:dyDescent="0.3">
      <c r="A492" t="s">
        <v>2398</v>
      </c>
      <c r="B492">
        <v>12</v>
      </c>
    </row>
    <row r="493" spans="1:2" x14ac:dyDescent="0.3">
      <c r="A493" t="s">
        <v>2399</v>
      </c>
      <c r="B493">
        <v>12</v>
      </c>
    </row>
    <row r="494" spans="1:2" x14ac:dyDescent="0.3">
      <c r="A494" t="s">
        <v>2311</v>
      </c>
      <c r="B494">
        <v>72</v>
      </c>
    </row>
    <row r="495" spans="1:2" x14ac:dyDescent="0.3">
      <c r="A495" t="s">
        <v>2400</v>
      </c>
      <c r="B495">
        <v>6</v>
      </c>
    </row>
    <row r="496" spans="1:2" x14ac:dyDescent="0.3">
      <c r="A496" t="s">
        <v>2401</v>
      </c>
      <c r="B496">
        <v>3</v>
      </c>
    </row>
    <row r="497" spans="1:2" x14ac:dyDescent="0.3">
      <c r="A497" t="s">
        <v>2402</v>
      </c>
      <c r="B497">
        <v>6</v>
      </c>
    </row>
    <row r="498" spans="1:2" x14ac:dyDescent="0.3">
      <c r="A498" t="s">
        <v>2403</v>
      </c>
      <c r="B498">
        <v>3</v>
      </c>
    </row>
    <row r="499" spans="1:2" x14ac:dyDescent="0.3">
      <c r="A499" t="s">
        <v>2404</v>
      </c>
      <c r="B499">
        <v>24</v>
      </c>
    </row>
    <row r="500" spans="1:2" x14ac:dyDescent="0.3">
      <c r="A500" t="s">
        <v>1565</v>
      </c>
      <c r="B500">
        <v>288</v>
      </c>
    </row>
    <row r="501" spans="1:2" x14ac:dyDescent="0.3">
      <c r="A501" t="s">
        <v>1567</v>
      </c>
      <c r="B501">
        <v>336</v>
      </c>
    </row>
    <row r="502" spans="1:2" x14ac:dyDescent="0.3">
      <c r="A502" t="s">
        <v>1569</v>
      </c>
      <c r="B502">
        <v>384</v>
      </c>
    </row>
    <row r="503" spans="1:2" x14ac:dyDescent="0.3">
      <c r="A503" t="s">
        <v>1571</v>
      </c>
      <c r="B503">
        <v>432</v>
      </c>
    </row>
    <row r="504" spans="1:2" x14ac:dyDescent="0.3">
      <c r="A504" t="s">
        <v>2546</v>
      </c>
      <c r="B504">
        <v>10</v>
      </c>
    </row>
    <row r="505" spans="1:2" x14ac:dyDescent="0.3">
      <c r="A505" t="s">
        <v>2548</v>
      </c>
      <c r="B505">
        <v>10</v>
      </c>
    </row>
    <row r="506" spans="1:2" x14ac:dyDescent="0.3">
      <c r="A506" t="s">
        <v>2550</v>
      </c>
      <c r="B506">
        <v>10</v>
      </c>
    </row>
    <row r="507" spans="1:2" x14ac:dyDescent="0.3">
      <c r="A507" t="s">
        <v>2552</v>
      </c>
      <c r="B507">
        <v>100</v>
      </c>
    </row>
    <row r="508" spans="1:2" x14ac:dyDescent="0.3">
      <c r="A508" t="s">
        <v>2553</v>
      </c>
      <c r="B508">
        <v>100</v>
      </c>
    </row>
    <row r="509" spans="1:2" x14ac:dyDescent="0.3">
      <c r="A509" t="s">
        <v>2554</v>
      </c>
      <c r="B509">
        <v>100</v>
      </c>
    </row>
    <row r="510" spans="1:2" x14ac:dyDescent="0.3">
      <c r="A510" t="s">
        <v>1865</v>
      </c>
      <c r="B510">
        <v>72</v>
      </c>
    </row>
    <row r="511" spans="1:2" x14ac:dyDescent="0.3">
      <c r="A511" t="s">
        <v>2584</v>
      </c>
      <c r="B511">
        <v>288</v>
      </c>
    </row>
    <row r="512" spans="1:2" x14ac:dyDescent="0.3">
      <c r="A512" t="s">
        <v>2586</v>
      </c>
      <c r="B512">
        <v>288</v>
      </c>
    </row>
    <row r="513" spans="1:2" x14ac:dyDescent="0.3">
      <c r="A513" t="s">
        <v>2624</v>
      </c>
      <c r="B513">
        <v>144</v>
      </c>
    </row>
    <row r="514" spans="1:2" x14ac:dyDescent="0.3">
      <c r="A514" t="s">
        <v>2625</v>
      </c>
      <c r="B514">
        <v>144</v>
      </c>
    </row>
    <row r="515" spans="1:2" x14ac:dyDescent="0.3">
      <c r="A515" t="s">
        <v>2626</v>
      </c>
      <c r="B515">
        <v>144</v>
      </c>
    </row>
    <row r="516" spans="1:2" x14ac:dyDescent="0.3">
      <c r="A516" t="s">
        <v>2627</v>
      </c>
      <c r="B516">
        <v>144</v>
      </c>
    </row>
    <row r="517" spans="1:2" x14ac:dyDescent="0.3">
      <c r="A517" t="s">
        <v>2628</v>
      </c>
      <c r="B517">
        <v>144</v>
      </c>
    </row>
    <row r="518" spans="1:2" x14ac:dyDescent="0.3">
      <c r="A518" t="s">
        <v>2629</v>
      </c>
      <c r="B518">
        <v>144</v>
      </c>
    </row>
    <row r="519" spans="1:2" x14ac:dyDescent="0.3">
      <c r="A519" t="s">
        <v>2630</v>
      </c>
      <c r="B519">
        <v>144</v>
      </c>
    </row>
    <row r="520" spans="1:2" x14ac:dyDescent="0.3">
      <c r="A520" t="s">
        <v>2631</v>
      </c>
      <c r="B520">
        <v>144</v>
      </c>
    </row>
    <row r="521" spans="1:2" x14ac:dyDescent="0.3">
      <c r="A521" t="s">
        <v>2632</v>
      </c>
      <c r="B521">
        <v>144</v>
      </c>
    </row>
    <row r="522" spans="1:2" x14ac:dyDescent="0.3">
      <c r="A522" t="s">
        <v>2633</v>
      </c>
      <c r="B522">
        <v>144</v>
      </c>
    </row>
    <row r="523" spans="1:2" x14ac:dyDescent="0.3">
      <c r="A523" t="s">
        <v>2634</v>
      </c>
      <c r="B523">
        <v>144</v>
      </c>
    </row>
    <row r="524" spans="1:2" x14ac:dyDescent="0.3">
      <c r="A524" t="s">
        <v>2635</v>
      </c>
      <c r="B524">
        <v>288</v>
      </c>
    </row>
    <row r="525" spans="1:2" x14ac:dyDescent="0.3">
      <c r="A525" t="s">
        <v>1494</v>
      </c>
      <c r="B525">
        <v>400</v>
      </c>
    </row>
    <row r="526" spans="1:2" x14ac:dyDescent="0.3">
      <c r="A526" t="s">
        <v>1496</v>
      </c>
      <c r="B526">
        <v>400</v>
      </c>
    </row>
    <row r="527" spans="1:2" x14ac:dyDescent="0.3">
      <c r="A527" t="s">
        <v>1498</v>
      </c>
      <c r="B527">
        <v>400</v>
      </c>
    </row>
    <row r="528" spans="1:2" x14ac:dyDescent="0.3">
      <c r="A528" t="s">
        <v>1425</v>
      </c>
      <c r="B528">
        <v>100</v>
      </c>
    </row>
    <row r="529" spans="1:2" x14ac:dyDescent="0.3">
      <c r="A529" t="s">
        <v>1427</v>
      </c>
      <c r="B529">
        <v>100</v>
      </c>
    </row>
    <row r="530" spans="1:2" x14ac:dyDescent="0.3">
      <c r="A530" t="s">
        <v>1429</v>
      </c>
      <c r="B530">
        <v>100</v>
      </c>
    </row>
    <row r="531" spans="1:2" x14ac:dyDescent="0.3">
      <c r="A531" t="s">
        <v>16</v>
      </c>
      <c r="B531">
        <v>288</v>
      </c>
    </row>
    <row r="532" spans="1:2" x14ac:dyDescent="0.3">
      <c r="A532" t="s">
        <v>2591</v>
      </c>
      <c r="B532">
        <v>144</v>
      </c>
    </row>
    <row r="533" spans="1:2" x14ac:dyDescent="0.3">
      <c r="A533" t="s">
        <v>2593</v>
      </c>
      <c r="B533">
        <v>144</v>
      </c>
    </row>
    <row r="534" spans="1:2" x14ac:dyDescent="0.3">
      <c r="A534" t="s">
        <v>2595</v>
      </c>
      <c r="B534">
        <v>144</v>
      </c>
    </row>
    <row r="535" spans="1:2" x14ac:dyDescent="0.3">
      <c r="A535" t="s">
        <v>2597</v>
      </c>
      <c r="B535">
        <v>144</v>
      </c>
    </row>
    <row r="536" spans="1:2" x14ac:dyDescent="0.3">
      <c r="A536" t="s">
        <v>15</v>
      </c>
      <c r="B536">
        <v>144</v>
      </c>
    </row>
    <row r="537" spans="1:2" x14ac:dyDescent="0.3">
      <c r="A537" t="s">
        <v>2600</v>
      </c>
      <c r="B537">
        <v>144</v>
      </c>
    </row>
    <row r="538" spans="1:2" x14ac:dyDescent="0.3">
      <c r="A538" t="s">
        <v>2602</v>
      </c>
      <c r="B538">
        <v>144</v>
      </c>
    </row>
    <row r="539" spans="1:2" x14ac:dyDescent="0.3">
      <c r="A539" t="s">
        <v>2604</v>
      </c>
      <c r="B539">
        <v>144</v>
      </c>
    </row>
    <row r="540" spans="1:2" x14ac:dyDescent="0.3">
      <c r="A540" t="s">
        <v>2606</v>
      </c>
      <c r="B540">
        <v>144</v>
      </c>
    </row>
    <row r="541" spans="1:2" x14ac:dyDescent="0.3">
      <c r="A541" t="s">
        <v>2608</v>
      </c>
      <c r="B541">
        <v>144</v>
      </c>
    </row>
    <row r="542" spans="1:2" x14ac:dyDescent="0.3">
      <c r="A542" t="s">
        <v>2610</v>
      </c>
      <c r="B542">
        <v>144</v>
      </c>
    </row>
    <row r="543" spans="1:2" x14ac:dyDescent="0.3">
      <c r="A543" t="s">
        <v>2588</v>
      </c>
      <c r="B543">
        <v>288</v>
      </c>
    </row>
    <row r="544" spans="1:2" x14ac:dyDescent="0.3">
      <c r="A544" t="s">
        <v>2589</v>
      </c>
      <c r="B544">
        <v>288</v>
      </c>
    </row>
    <row r="545" spans="1:2" x14ac:dyDescent="0.3">
      <c r="A545" t="s">
        <v>1636</v>
      </c>
      <c r="B545">
        <v>24</v>
      </c>
    </row>
    <row r="546" spans="1:2" x14ac:dyDescent="0.3">
      <c r="A546" t="s">
        <v>2007</v>
      </c>
      <c r="B546">
        <v>184</v>
      </c>
    </row>
    <row r="547" spans="1:2" x14ac:dyDescent="0.3">
      <c r="A547" t="s">
        <v>2009</v>
      </c>
      <c r="B547">
        <v>168</v>
      </c>
    </row>
    <row r="548" spans="1:2" x14ac:dyDescent="0.3">
      <c r="A548" t="s">
        <v>2024</v>
      </c>
      <c r="B548">
        <v>24</v>
      </c>
    </row>
    <row r="549" spans="1:2" x14ac:dyDescent="0.3">
      <c r="A549" t="s">
        <v>2619</v>
      </c>
      <c r="B549">
        <v>288</v>
      </c>
    </row>
    <row r="550" spans="1:2" x14ac:dyDescent="0.3">
      <c r="A550" t="s">
        <v>2405</v>
      </c>
      <c r="B550">
        <v>240</v>
      </c>
    </row>
    <row r="551" spans="1:2" x14ac:dyDescent="0.3">
      <c r="A551" t="s">
        <v>2621</v>
      </c>
      <c r="B551">
        <v>288</v>
      </c>
    </row>
    <row r="552" spans="1:2" x14ac:dyDescent="0.3">
      <c r="A552" t="s">
        <v>2406</v>
      </c>
      <c r="B552">
        <v>216</v>
      </c>
    </row>
    <row r="553" spans="1:2" x14ac:dyDescent="0.3">
      <c r="A553" t="s">
        <v>2407</v>
      </c>
      <c r="B553">
        <v>192</v>
      </c>
    </row>
    <row r="554" spans="1:2" x14ac:dyDescent="0.3">
      <c r="A554" t="s">
        <v>2408</v>
      </c>
      <c r="B554">
        <v>216</v>
      </c>
    </row>
    <row r="555" spans="1:2" x14ac:dyDescent="0.3">
      <c r="A555" t="s">
        <v>2409</v>
      </c>
      <c r="B555">
        <v>192</v>
      </c>
    </row>
    <row r="556" spans="1:2" x14ac:dyDescent="0.3">
      <c r="A556" t="s">
        <v>2410</v>
      </c>
      <c r="B556">
        <v>180</v>
      </c>
    </row>
    <row r="557" spans="1:2" x14ac:dyDescent="0.3">
      <c r="A557" t="s">
        <v>2411</v>
      </c>
      <c r="B557">
        <v>156</v>
      </c>
    </row>
    <row r="558" spans="1:2" x14ac:dyDescent="0.3">
      <c r="A558" t="s">
        <v>2412</v>
      </c>
      <c r="B558">
        <v>180</v>
      </c>
    </row>
    <row r="559" spans="1:2" x14ac:dyDescent="0.3">
      <c r="A559" t="s">
        <v>2413</v>
      </c>
      <c r="B559">
        <v>156</v>
      </c>
    </row>
    <row r="560" spans="1:2" x14ac:dyDescent="0.3">
      <c r="A560" t="s">
        <v>2414</v>
      </c>
      <c r="B560">
        <v>240</v>
      </c>
    </row>
    <row r="561" spans="1:2" x14ac:dyDescent="0.3">
      <c r="A561" t="s">
        <v>2415</v>
      </c>
      <c r="B561">
        <v>192</v>
      </c>
    </row>
    <row r="562" spans="1:2" x14ac:dyDescent="0.3">
      <c r="A562" t="s">
        <v>2416</v>
      </c>
      <c r="B562">
        <v>168</v>
      </c>
    </row>
    <row r="563" spans="1:2" x14ac:dyDescent="0.3">
      <c r="A563" t="s">
        <v>2417</v>
      </c>
      <c r="B563">
        <v>216</v>
      </c>
    </row>
    <row r="564" spans="1:2" x14ac:dyDescent="0.3">
      <c r="A564" t="s">
        <v>2418</v>
      </c>
      <c r="B564">
        <v>168</v>
      </c>
    </row>
    <row r="565" spans="1:2" x14ac:dyDescent="0.3">
      <c r="A565" t="s">
        <v>2419</v>
      </c>
      <c r="B565">
        <v>192</v>
      </c>
    </row>
    <row r="566" spans="1:2" x14ac:dyDescent="0.3">
      <c r="A566" t="s">
        <v>2420</v>
      </c>
      <c r="B566">
        <v>168</v>
      </c>
    </row>
    <row r="567" spans="1:2" x14ac:dyDescent="0.3">
      <c r="A567" t="s">
        <v>2421</v>
      </c>
      <c r="B567">
        <v>192</v>
      </c>
    </row>
    <row r="568" spans="1:2" x14ac:dyDescent="0.3">
      <c r="A568" t="s">
        <v>2422</v>
      </c>
      <c r="B568">
        <v>168</v>
      </c>
    </row>
    <row r="569" spans="1:2" x14ac:dyDescent="0.3">
      <c r="A569" t="s">
        <v>2423</v>
      </c>
      <c r="B569">
        <v>240</v>
      </c>
    </row>
    <row r="570" spans="1:2" x14ac:dyDescent="0.3">
      <c r="A570" t="s">
        <v>2424</v>
      </c>
      <c r="B570">
        <v>240</v>
      </c>
    </row>
    <row r="571" spans="1:2" x14ac:dyDescent="0.3">
      <c r="A571" t="s">
        <v>1801</v>
      </c>
      <c r="B571">
        <v>408</v>
      </c>
    </row>
    <row r="572" spans="1:2" x14ac:dyDescent="0.3">
      <c r="A572" t="s">
        <v>1803</v>
      </c>
      <c r="B572">
        <v>360</v>
      </c>
    </row>
    <row r="573" spans="1:2" x14ac:dyDescent="0.3">
      <c r="A573" t="s">
        <v>1805</v>
      </c>
      <c r="B573">
        <v>324</v>
      </c>
    </row>
    <row r="574" spans="1:2" x14ac:dyDescent="0.3">
      <c r="A574" t="s">
        <v>1807</v>
      </c>
      <c r="B574">
        <v>288</v>
      </c>
    </row>
    <row r="575" spans="1:2" x14ac:dyDescent="0.3">
      <c r="A575" t="s">
        <v>2011</v>
      </c>
      <c r="B575">
        <v>200</v>
      </c>
    </row>
    <row r="576" spans="1:2" x14ac:dyDescent="0.3">
      <c r="A576" t="s">
        <v>2013</v>
      </c>
      <c r="B576">
        <v>224</v>
      </c>
    </row>
    <row r="577" spans="1:2" x14ac:dyDescent="0.3">
      <c r="A577" t="s">
        <v>1500</v>
      </c>
      <c r="B577">
        <v>400</v>
      </c>
    </row>
    <row r="578" spans="1:2" x14ac:dyDescent="0.3">
      <c r="A578" t="s">
        <v>1502</v>
      </c>
      <c r="B578">
        <v>400</v>
      </c>
    </row>
    <row r="579" spans="1:2" x14ac:dyDescent="0.3">
      <c r="A579" t="s">
        <v>1504</v>
      </c>
      <c r="B579">
        <v>400</v>
      </c>
    </row>
    <row r="580" spans="1:2" x14ac:dyDescent="0.3">
      <c r="A580" t="s">
        <v>1506</v>
      </c>
      <c r="B580">
        <v>400</v>
      </c>
    </row>
    <row r="581" spans="1:2" x14ac:dyDescent="0.3">
      <c r="A581" t="s">
        <v>1809</v>
      </c>
      <c r="B581">
        <v>252</v>
      </c>
    </row>
    <row r="582" spans="1:2" x14ac:dyDescent="0.3">
      <c r="A582" t="s">
        <v>1654</v>
      </c>
      <c r="B582">
        <v>24</v>
      </c>
    </row>
    <row r="583" spans="1:2" x14ac:dyDescent="0.3">
      <c r="A583" t="s">
        <v>1592</v>
      </c>
      <c r="B583">
        <v>416</v>
      </c>
    </row>
    <row r="584" spans="1:2" x14ac:dyDescent="0.3">
      <c r="A584" t="s">
        <v>1594</v>
      </c>
      <c r="B584">
        <v>416</v>
      </c>
    </row>
    <row r="585" spans="1:2" x14ac:dyDescent="0.3">
      <c r="A585" t="s">
        <v>1596</v>
      </c>
      <c r="B585">
        <v>416</v>
      </c>
    </row>
    <row r="586" spans="1:2" x14ac:dyDescent="0.3">
      <c r="A586" t="s">
        <v>1598</v>
      </c>
      <c r="B586">
        <v>416</v>
      </c>
    </row>
    <row r="587" spans="1:2" x14ac:dyDescent="0.3">
      <c r="A587" t="s">
        <v>1600</v>
      </c>
      <c r="B587">
        <v>416</v>
      </c>
    </row>
    <row r="588" spans="1:2" x14ac:dyDescent="0.3">
      <c r="A588" t="s">
        <v>1602</v>
      </c>
      <c r="B588">
        <v>416</v>
      </c>
    </row>
    <row r="589" spans="1:2" x14ac:dyDescent="0.3">
      <c r="A589" t="s">
        <v>2290</v>
      </c>
      <c r="B589">
        <v>24</v>
      </c>
    </row>
    <row r="590" spans="1:2" x14ac:dyDescent="0.3">
      <c r="A590" t="s">
        <v>2026</v>
      </c>
      <c r="B590">
        <v>24</v>
      </c>
    </row>
    <row r="591" spans="1:2" x14ac:dyDescent="0.3">
      <c r="A591" t="s">
        <v>2297</v>
      </c>
      <c r="B591">
        <v>1</v>
      </c>
    </row>
    <row r="592" spans="1:2" x14ac:dyDescent="0.3">
      <c r="A592" t="s">
        <v>2299</v>
      </c>
      <c r="B592">
        <v>24</v>
      </c>
    </row>
    <row r="593" spans="1:2" x14ac:dyDescent="0.3">
      <c r="A593" t="s">
        <v>2506</v>
      </c>
      <c r="B593">
        <v>384</v>
      </c>
    </row>
    <row r="594" spans="1:2" x14ac:dyDescent="0.3">
      <c r="A594" t="s">
        <v>2508</v>
      </c>
      <c r="B594">
        <v>336</v>
      </c>
    </row>
    <row r="595" spans="1:2" x14ac:dyDescent="0.3">
      <c r="A595" t="s">
        <v>2510</v>
      </c>
      <c r="B595">
        <v>336</v>
      </c>
    </row>
    <row r="596" spans="1:2" x14ac:dyDescent="0.3">
      <c r="A596" t="s">
        <v>2512</v>
      </c>
      <c r="B596">
        <v>432</v>
      </c>
    </row>
    <row r="597" spans="1:2" x14ac:dyDescent="0.3">
      <c r="A597" t="s">
        <v>2514</v>
      </c>
      <c r="B597">
        <v>384</v>
      </c>
    </row>
    <row r="598" spans="1:2" x14ac:dyDescent="0.3">
      <c r="A598" t="s">
        <v>2516</v>
      </c>
      <c r="B598">
        <v>384</v>
      </c>
    </row>
    <row r="599" spans="1:2" x14ac:dyDescent="0.3">
      <c r="A599" t="s">
        <v>2518</v>
      </c>
      <c r="B599">
        <v>384</v>
      </c>
    </row>
    <row r="600" spans="1:2" x14ac:dyDescent="0.3">
      <c r="A600" t="s">
        <v>2520</v>
      </c>
      <c r="B600">
        <v>336</v>
      </c>
    </row>
    <row r="601" spans="1:2" x14ac:dyDescent="0.3">
      <c r="A601" t="s">
        <v>2522</v>
      </c>
      <c r="B601">
        <v>336</v>
      </c>
    </row>
    <row r="602" spans="1:2" x14ac:dyDescent="0.3">
      <c r="A602" t="s">
        <v>2524</v>
      </c>
      <c r="B602">
        <v>432</v>
      </c>
    </row>
    <row r="603" spans="1:2" x14ac:dyDescent="0.3">
      <c r="A603" t="s">
        <v>2526</v>
      </c>
      <c r="B603">
        <v>384</v>
      </c>
    </row>
    <row r="604" spans="1:2" x14ac:dyDescent="0.3">
      <c r="A604" t="s">
        <v>2528</v>
      </c>
      <c r="B604">
        <v>384</v>
      </c>
    </row>
    <row r="605" spans="1:2" x14ac:dyDescent="0.3">
      <c r="A605" t="s">
        <v>2425</v>
      </c>
      <c r="B605">
        <v>432</v>
      </c>
    </row>
    <row r="606" spans="1:2" x14ac:dyDescent="0.3">
      <c r="A606" t="s">
        <v>2427</v>
      </c>
      <c r="B606">
        <v>360</v>
      </c>
    </row>
    <row r="607" spans="1:2" x14ac:dyDescent="0.3">
      <c r="A607" t="s">
        <v>2429</v>
      </c>
      <c r="B607">
        <v>312</v>
      </c>
    </row>
    <row r="608" spans="1:2" x14ac:dyDescent="0.3">
      <c r="A608" t="s">
        <v>1811</v>
      </c>
      <c r="B608">
        <v>320</v>
      </c>
    </row>
    <row r="609" spans="1:2" x14ac:dyDescent="0.3">
      <c r="A609" t="s">
        <v>1813</v>
      </c>
      <c r="B609">
        <v>288</v>
      </c>
    </row>
    <row r="610" spans="1:2" x14ac:dyDescent="0.3">
      <c r="A610" t="s">
        <v>1815</v>
      </c>
      <c r="B610">
        <v>256</v>
      </c>
    </row>
    <row r="611" spans="1:2" x14ac:dyDescent="0.3">
      <c r="A611" t="s">
        <v>1817</v>
      </c>
      <c r="B611">
        <v>224</v>
      </c>
    </row>
    <row r="612" spans="1:2" x14ac:dyDescent="0.3">
      <c r="A612" t="s">
        <v>1819</v>
      </c>
      <c r="B612">
        <v>192</v>
      </c>
    </row>
    <row r="613" spans="1:2" x14ac:dyDescent="0.3">
      <c r="A613" t="s">
        <v>2250</v>
      </c>
      <c r="B613">
        <v>336</v>
      </c>
    </row>
    <row r="614" spans="1:2" x14ac:dyDescent="0.3">
      <c r="A614" t="s">
        <v>2252</v>
      </c>
      <c r="B614">
        <v>300</v>
      </c>
    </row>
    <row r="615" spans="1:2" x14ac:dyDescent="0.3">
      <c r="A615" t="s">
        <v>2254</v>
      </c>
      <c r="B615">
        <v>264</v>
      </c>
    </row>
    <row r="616" spans="1:2" x14ac:dyDescent="0.3">
      <c r="A616" t="s">
        <v>2256</v>
      </c>
      <c r="B616">
        <v>228</v>
      </c>
    </row>
    <row r="617" spans="1:2" x14ac:dyDescent="0.3">
      <c r="A617" t="s">
        <v>2258</v>
      </c>
      <c r="B617">
        <v>336</v>
      </c>
    </row>
    <row r="618" spans="1:2" x14ac:dyDescent="0.3">
      <c r="A618" t="s">
        <v>2260</v>
      </c>
      <c r="B618">
        <v>300</v>
      </c>
    </row>
    <row r="619" spans="1:2" x14ac:dyDescent="0.3">
      <c r="A619" t="s">
        <v>2262</v>
      </c>
      <c r="B619">
        <v>264</v>
      </c>
    </row>
    <row r="620" spans="1:2" x14ac:dyDescent="0.3">
      <c r="A620" t="s">
        <v>2264</v>
      </c>
      <c r="B620">
        <v>228</v>
      </c>
    </row>
    <row r="621" spans="1:2" x14ac:dyDescent="0.3">
      <c r="A621" t="s">
        <v>2178</v>
      </c>
      <c r="B621">
        <v>416</v>
      </c>
    </row>
    <row r="622" spans="1:2" x14ac:dyDescent="0.3">
      <c r="A622" t="s">
        <v>2180</v>
      </c>
      <c r="B622">
        <v>368</v>
      </c>
    </row>
    <row r="623" spans="1:2" x14ac:dyDescent="0.3">
      <c r="A623" t="s">
        <v>2182</v>
      </c>
      <c r="B623">
        <v>336</v>
      </c>
    </row>
    <row r="624" spans="1:2" x14ac:dyDescent="0.3">
      <c r="A624" t="s">
        <v>2184</v>
      </c>
      <c r="B624">
        <v>304</v>
      </c>
    </row>
    <row r="625" spans="1:2" x14ac:dyDescent="0.3">
      <c r="A625" t="s">
        <v>2186</v>
      </c>
      <c r="B625">
        <v>272</v>
      </c>
    </row>
    <row r="626" spans="1:2" x14ac:dyDescent="0.3">
      <c r="A626" t="s">
        <v>2188</v>
      </c>
      <c r="B626">
        <v>224</v>
      </c>
    </row>
    <row r="627" spans="1:2" x14ac:dyDescent="0.3">
      <c r="A627" t="s">
        <v>2431</v>
      </c>
      <c r="B627">
        <v>384</v>
      </c>
    </row>
    <row r="628" spans="1:2" x14ac:dyDescent="0.3">
      <c r="A628" t="s">
        <v>2433</v>
      </c>
      <c r="B628">
        <v>312</v>
      </c>
    </row>
    <row r="629" spans="1:2" x14ac:dyDescent="0.3">
      <c r="A629" t="s">
        <v>2435</v>
      </c>
      <c r="B629">
        <v>384</v>
      </c>
    </row>
    <row r="630" spans="1:2" x14ac:dyDescent="0.3">
      <c r="A630" t="s">
        <v>2437</v>
      </c>
      <c r="B630">
        <v>384</v>
      </c>
    </row>
    <row r="631" spans="1:2" x14ac:dyDescent="0.3">
      <c r="A631" t="s">
        <v>2439</v>
      </c>
      <c r="B631">
        <v>336</v>
      </c>
    </row>
    <row r="632" spans="1:2" x14ac:dyDescent="0.3">
      <c r="A632" t="s">
        <v>1604</v>
      </c>
      <c r="B632">
        <v>400</v>
      </c>
    </row>
    <row r="633" spans="1:2" x14ac:dyDescent="0.3">
      <c r="A633" t="s">
        <v>2190</v>
      </c>
      <c r="B633">
        <v>420</v>
      </c>
    </row>
    <row r="634" spans="1:2" x14ac:dyDescent="0.3">
      <c r="A634" t="s">
        <v>2192</v>
      </c>
      <c r="B634">
        <v>372</v>
      </c>
    </row>
    <row r="635" spans="1:2" x14ac:dyDescent="0.3">
      <c r="A635" t="s">
        <v>2194</v>
      </c>
      <c r="B635">
        <v>336</v>
      </c>
    </row>
    <row r="636" spans="1:2" x14ac:dyDescent="0.3">
      <c r="A636" t="s">
        <v>2196</v>
      </c>
      <c r="B636">
        <v>344</v>
      </c>
    </row>
    <row r="637" spans="1:2" x14ac:dyDescent="0.3">
      <c r="A637" t="s">
        <v>2198</v>
      </c>
      <c r="B637">
        <v>312</v>
      </c>
    </row>
    <row r="638" spans="1:2" x14ac:dyDescent="0.3">
      <c r="A638" t="s">
        <v>2200</v>
      </c>
      <c r="B638">
        <v>280</v>
      </c>
    </row>
    <row r="639" spans="1:2" x14ac:dyDescent="0.3">
      <c r="A639" t="s">
        <v>1821</v>
      </c>
      <c r="B639">
        <v>400</v>
      </c>
    </row>
    <row r="640" spans="1:2" x14ac:dyDescent="0.3">
      <c r="A640" t="s">
        <v>1822</v>
      </c>
      <c r="B640">
        <v>360</v>
      </c>
    </row>
    <row r="641" spans="1:2" x14ac:dyDescent="0.3">
      <c r="A641" t="s">
        <v>1823</v>
      </c>
      <c r="B641">
        <v>320</v>
      </c>
    </row>
    <row r="642" spans="1:2" x14ac:dyDescent="0.3">
      <c r="A642" t="s">
        <v>1824</v>
      </c>
      <c r="B642">
        <v>280</v>
      </c>
    </row>
    <row r="643" spans="1:2" x14ac:dyDescent="0.3">
      <c r="A643" t="s">
        <v>1825</v>
      </c>
      <c r="B643">
        <v>240</v>
      </c>
    </row>
    <row r="644" spans="1:2" x14ac:dyDescent="0.3">
      <c r="A644" t="s">
        <v>1645</v>
      </c>
      <c r="B644">
        <v>24</v>
      </c>
    </row>
    <row r="645" spans="1:2" x14ac:dyDescent="0.3">
      <c r="A645" t="s">
        <v>1638</v>
      </c>
      <c r="B645">
        <v>24</v>
      </c>
    </row>
    <row r="646" spans="1:2" x14ac:dyDescent="0.3">
      <c r="A646" t="s">
        <v>1882</v>
      </c>
      <c r="B646">
        <v>100</v>
      </c>
    </row>
    <row r="647" spans="1:2" x14ac:dyDescent="0.3">
      <c r="A647" t="s">
        <v>1884</v>
      </c>
      <c r="B647">
        <v>80</v>
      </c>
    </row>
    <row r="648" spans="1:2" x14ac:dyDescent="0.3">
      <c r="A648" t="s">
        <v>1886</v>
      </c>
      <c r="B648">
        <v>80</v>
      </c>
    </row>
    <row r="649" spans="1:2" x14ac:dyDescent="0.3">
      <c r="A649" t="s">
        <v>1888</v>
      </c>
      <c r="B649">
        <v>80</v>
      </c>
    </row>
    <row r="650" spans="1:2" x14ac:dyDescent="0.3">
      <c r="A650" t="s">
        <v>2202</v>
      </c>
      <c r="B650">
        <v>384</v>
      </c>
    </row>
    <row r="651" spans="1:2" x14ac:dyDescent="0.3">
      <c r="A651" t="s">
        <v>2204</v>
      </c>
      <c r="B651">
        <v>352</v>
      </c>
    </row>
    <row r="652" spans="1:2" x14ac:dyDescent="0.3">
      <c r="A652" t="s">
        <v>2206</v>
      </c>
      <c r="B652">
        <v>320</v>
      </c>
    </row>
    <row r="653" spans="1:2" x14ac:dyDescent="0.3">
      <c r="A653" t="s">
        <v>2208</v>
      </c>
      <c r="B653">
        <v>288</v>
      </c>
    </row>
    <row r="654" spans="1:2" x14ac:dyDescent="0.3">
      <c r="A654" t="s">
        <v>2210</v>
      </c>
      <c r="B654">
        <v>240</v>
      </c>
    </row>
    <row r="655" spans="1:2" x14ac:dyDescent="0.3">
      <c r="A655" t="s">
        <v>1826</v>
      </c>
      <c r="B655">
        <v>400</v>
      </c>
    </row>
    <row r="656" spans="1:2" x14ac:dyDescent="0.3">
      <c r="A656" t="s">
        <v>2212</v>
      </c>
      <c r="B656">
        <v>400</v>
      </c>
    </row>
    <row r="657" spans="1:2" x14ac:dyDescent="0.3">
      <c r="A657" t="s">
        <v>2556</v>
      </c>
      <c r="B657">
        <v>400</v>
      </c>
    </row>
    <row r="658" spans="1:2" x14ac:dyDescent="0.3">
      <c r="A658" t="s">
        <v>2558</v>
      </c>
      <c r="B658">
        <v>400</v>
      </c>
    </row>
    <row r="659" spans="1:2" x14ac:dyDescent="0.3">
      <c r="A659" t="s">
        <v>2560</v>
      </c>
      <c r="B659">
        <v>400</v>
      </c>
    </row>
    <row r="660" spans="1:2" x14ac:dyDescent="0.3">
      <c r="A660" t="s">
        <v>2562</v>
      </c>
      <c r="B660">
        <v>400</v>
      </c>
    </row>
    <row r="661" spans="1:2" x14ac:dyDescent="0.3">
      <c r="A661" t="s">
        <v>2564</v>
      </c>
      <c r="B661">
        <v>400</v>
      </c>
    </row>
    <row r="662" spans="1:2" x14ac:dyDescent="0.3">
      <c r="A662" t="s">
        <v>2566</v>
      </c>
      <c r="B662">
        <v>400</v>
      </c>
    </row>
    <row r="663" spans="1:2" x14ac:dyDescent="0.3">
      <c r="A663" t="s">
        <v>2568</v>
      </c>
      <c r="B663">
        <v>24</v>
      </c>
    </row>
    <row r="664" spans="1:2" x14ac:dyDescent="0.3">
      <c r="A664" t="s">
        <v>2015</v>
      </c>
      <c r="B664">
        <v>160</v>
      </c>
    </row>
    <row r="665" spans="1:2" x14ac:dyDescent="0.3">
      <c r="A665" t="s">
        <v>2441</v>
      </c>
      <c r="B665">
        <v>384</v>
      </c>
    </row>
    <row r="666" spans="1:2" x14ac:dyDescent="0.3">
      <c r="A666" t="s">
        <v>2443</v>
      </c>
      <c r="B666">
        <v>480</v>
      </c>
    </row>
    <row r="667" spans="1:2" x14ac:dyDescent="0.3">
      <c r="A667" t="s">
        <v>2612</v>
      </c>
      <c r="B667">
        <v>144</v>
      </c>
    </row>
    <row r="668" spans="1:2" x14ac:dyDescent="0.3">
      <c r="A668" t="s">
        <v>2445</v>
      </c>
      <c r="B668">
        <v>270</v>
      </c>
    </row>
    <row r="669" spans="1:2" x14ac:dyDescent="0.3">
      <c r="A669" t="s">
        <v>2447</v>
      </c>
      <c r="B669">
        <v>234</v>
      </c>
    </row>
    <row r="670" spans="1:2" x14ac:dyDescent="0.3">
      <c r="A670" t="s">
        <v>2449</v>
      </c>
      <c r="B670">
        <v>288</v>
      </c>
    </row>
    <row r="671" spans="1:2" x14ac:dyDescent="0.3">
      <c r="A671" t="s">
        <v>2543</v>
      </c>
      <c r="B671">
        <v>480</v>
      </c>
    </row>
    <row r="672" spans="1:2" x14ac:dyDescent="0.3">
      <c r="A672" t="s">
        <v>2451</v>
      </c>
      <c r="B672">
        <v>252</v>
      </c>
    </row>
    <row r="673" spans="1:2" x14ac:dyDescent="0.3">
      <c r="A673" t="s">
        <v>2453</v>
      </c>
      <c r="B673">
        <v>336</v>
      </c>
    </row>
    <row r="674" spans="1:2" x14ac:dyDescent="0.3">
      <c r="A674" t="s">
        <v>2455</v>
      </c>
      <c r="B674">
        <v>384</v>
      </c>
    </row>
    <row r="675" spans="1:2" x14ac:dyDescent="0.3">
      <c r="A675" t="s">
        <v>2457</v>
      </c>
      <c r="B675">
        <v>432</v>
      </c>
    </row>
    <row r="676" spans="1:2" x14ac:dyDescent="0.3">
      <c r="A676" t="s">
        <v>2316</v>
      </c>
      <c r="B676">
        <v>360</v>
      </c>
    </row>
    <row r="677" spans="1:2" x14ac:dyDescent="0.3">
      <c r="A677" t="s">
        <v>2318</v>
      </c>
      <c r="B677">
        <v>360</v>
      </c>
    </row>
    <row r="678" spans="1:2" x14ac:dyDescent="0.3">
      <c r="A678" t="s">
        <v>2459</v>
      </c>
      <c r="B678">
        <v>192</v>
      </c>
    </row>
    <row r="679" spans="1:2" x14ac:dyDescent="0.3">
      <c r="A679" t="s">
        <v>2461</v>
      </c>
      <c r="B679">
        <v>360</v>
      </c>
    </row>
    <row r="680" spans="1:2" x14ac:dyDescent="0.3">
      <c r="A680" t="s">
        <v>2463</v>
      </c>
      <c r="B680">
        <v>336</v>
      </c>
    </row>
    <row r="681" spans="1:2" x14ac:dyDescent="0.3">
      <c r="A681" t="s">
        <v>2465</v>
      </c>
      <c r="B681">
        <v>840</v>
      </c>
    </row>
    <row r="682" spans="1:2" x14ac:dyDescent="0.3">
      <c r="A682" t="s">
        <v>2467</v>
      </c>
      <c r="B682">
        <v>840</v>
      </c>
    </row>
    <row r="683" spans="1:2" x14ac:dyDescent="0.3">
      <c r="A683" t="s">
        <v>2469</v>
      </c>
      <c r="B683">
        <v>840</v>
      </c>
    </row>
    <row r="684" spans="1:2" x14ac:dyDescent="0.3">
      <c r="A684" t="s">
        <v>2471</v>
      </c>
      <c r="B684">
        <v>840</v>
      </c>
    </row>
    <row r="685" spans="1:2" x14ac:dyDescent="0.3">
      <c r="A685" t="s">
        <v>2530</v>
      </c>
      <c r="B685">
        <v>840</v>
      </c>
    </row>
    <row r="686" spans="1:2" x14ac:dyDescent="0.3">
      <c r="A686" t="s">
        <v>2532</v>
      </c>
      <c r="B686">
        <v>840</v>
      </c>
    </row>
    <row r="687" spans="1:2" x14ac:dyDescent="0.3">
      <c r="A687" t="s">
        <v>2534</v>
      </c>
      <c r="B687">
        <v>840</v>
      </c>
    </row>
    <row r="688" spans="1:2" x14ac:dyDescent="0.3">
      <c r="A688" t="s">
        <v>2536</v>
      </c>
      <c r="B688">
        <v>840</v>
      </c>
    </row>
    <row r="689" spans="1:2" x14ac:dyDescent="0.3">
      <c r="A689" t="s">
        <v>2538</v>
      </c>
      <c r="B689">
        <v>840</v>
      </c>
    </row>
    <row r="690" spans="1:2" x14ac:dyDescent="0.3">
      <c r="A690" t="s">
        <v>2540</v>
      </c>
      <c r="B690">
        <v>840</v>
      </c>
    </row>
    <row r="691" spans="1:2" x14ac:dyDescent="0.3">
      <c r="A691" t="s">
        <v>2032</v>
      </c>
      <c r="B691">
        <v>100</v>
      </c>
    </row>
    <row r="692" spans="1:2" x14ac:dyDescent="0.3">
      <c r="A692" t="s">
        <v>2034</v>
      </c>
      <c r="B692">
        <v>100</v>
      </c>
    </row>
    <row r="693" spans="1:2" x14ac:dyDescent="0.3">
      <c r="A693" t="s">
        <v>2036</v>
      </c>
      <c r="B693">
        <v>100</v>
      </c>
    </row>
    <row r="694" spans="1:2" x14ac:dyDescent="0.3">
      <c r="A694" t="s">
        <v>2038</v>
      </c>
      <c r="B694">
        <v>100</v>
      </c>
    </row>
    <row r="695" spans="1:2" x14ac:dyDescent="0.3">
      <c r="A695" t="s">
        <v>1680</v>
      </c>
      <c r="B695">
        <v>100</v>
      </c>
    </row>
    <row r="696" spans="1:2" x14ac:dyDescent="0.3">
      <c r="A696" t="s">
        <v>1682</v>
      </c>
      <c r="B696">
        <v>100</v>
      </c>
    </row>
    <row r="697" spans="1:2" x14ac:dyDescent="0.3">
      <c r="A697" t="s">
        <v>1684</v>
      </c>
      <c r="B697">
        <v>100</v>
      </c>
    </row>
    <row r="698" spans="1:2" x14ac:dyDescent="0.3">
      <c r="A698" t="s">
        <v>1686</v>
      </c>
      <c r="B698">
        <v>100</v>
      </c>
    </row>
    <row r="699" spans="1:2" x14ac:dyDescent="0.3">
      <c r="A699" t="s">
        <v>1656</v>
      </c>
      <c r="B699">
        <v>48</v>
      </c>
    </row>
    <row r="700" spans="1:2" x14ac:dyDescent="0.3">
      <c r="A700" t="s">
        <v>2573</v>
      </c>
      <c r="B700">
        <v>400</v>
      </c>
    </row>
    <row r="701" spans="1:2" x14ac:dyDescent="0.3">
      <c r="A701" t="s">
        <v>2575</v>
      </c>
      <c r="B701">
        <v>400</v>
      </c>
    </row>
    <row r="702" spans="1:2" x14ac:dyDescent="0.3">
      <c r="A702" t="s">
        <v>2577</v>
      </c>
      <c r="B702">
        <v>400</v>
      </c>
    </row>
    <row r="703" spans="1:2" x14ac:dyDescent="0.3">
      <c r="A703" t="s">
        <v>2579</v>
      </c>
      <c r="B703">
        <v>400</v>
      </c>
    </row>
    <row r="704" spans="1:2" x14ac:dyDescent="0.3">
      <c r="A704" t="s">
        <v>2300</v>
      </c>
      <c r="B704">
        <v>48</v>
      </c>
    </row>
    <row r="705" spans="1:2" x14ac:dyDescent="0.3">
      <c r="A705" t="s">
        <v>2266</v>
      </c>
      <c r="B705">
        <v>180</v>
      </c>
    </row>
    <row r="706" spans="1:2" x14ac:dyDescent="0.3">
      <c r="A706" t="s">
        <v>2028</v>
      </c>
      <c r="B706">
        <v>48</v>
      </c>
    </row>
    <row r="707" spans="1:2" x14ac:dyDescent="0.3">
      <c r="A707" t="s">
        <v>2313</v>
      </c>
      <c r="B707">
        <v>8</v>
      </c>
    </row>
    <row r="708" spans="1:2" x14ac:dyDescent="0.3">
      <c r="A708" t="s">
        <v>2292</v>
      </c>
      <c r="B708">
        <v>48</v>
      </c>
    </row>
    <row r="709" spans="1:2" x14ac:dyDescent="0.3">
      <c r="A709" t="s">
        <v>2473</v>
      </c>
      <c r="B709">
        <v>384</v>
      </c>
    </row>
    <row r="710" spans="1:2" x14ac:dyDescent="0.3">
      <c r="A710" t="s">
        <v>2475</v>
      </c>
      <c r="B710">
        <v>384</v>
      </c>
    </row>
    <row r="711" spans="1:2" x14ac:dyDescent="0.3">
      <c r="A711" t="s">
        <v>2477</v>
      </c>
      <c r="B711">
        <v>336</v>
      </c>
    </row>
    <row r="712" spans="1:2" x14ac:dyDescent="0.3">
      <c r="A712" t="s">
        <v>2479</v>
      </c>
      <c r="B712">
        <v>432</v>
      </c>
    </row>
    <row r="713" spans="1:2" x14ac:dyDescent="0.3">
      <c r="A713" t="s">
        <v>2481</v>
      </c>
      <c r="B713">
        <v>360</v>
      </c>
    </row>
    <row r="714" spans="1:2" x14ac:dyDescent="0.3">
      <c r="A714" t="s">
        <v>2483</v>
      </c>
      <c r="B714">
        <v>312</v>
      </c>
    </row>
    <row r="715" spans="1:2" x14ac:dyDescent="0.3">
      <c r="A715" t="s">
        <v>2485</v>
      </c>
      <c r="B715">
        <v>312</v>
      </c>
    </row>
    <row r="716" spans="1:2" x14ac:dyDescent="0.3">
      <c r="A716" t="s">
        <v>2487</v>
      </c>
      <c r="B716">
        <v>384</v>
      </c>
    </row>
    <row r="717" spans="1:2" x14ac:dyDescent="0.3">
      <c r="A717" t="s">
        <v>2489</v>
      </c>
      <c r="B717">
        <v>384</v>
      </c>
    </row>
    <row r="718" spans="1:2" x14ac:dyDescent="0.3">
      <c r="A718" t="s">
        <v>2491</v>
      </c>
      <c r="B718">
        <v>480</v>
      </c>
    </row>
    <row r="719" spans="1:2" x14ac:dyDescent="0.3">
      <c r="A719" t="s">
        <v>2493</v>
      </c>
      <c r="B719">
        <v>336</v>
      </c>
    </row>
    <row r="720" spans="1:2" x14ac:dyDescent="0.3">
      <c r="A720" t="s">
        <v>2495</v>
      </c>
      <c r="B720">
        <v>384</v>
      </c>
    </row>
    <row r="721" spans="1:2" x14ac:dyDescent="0.3">
      <c r="A721" t="s">
        <v>2497</v>
      </c>
      <c r="B721">
        <v>432</v>
      </c>
    </row>
    <row r="722" spans="1:2" x14ac:dyDescent="0.3">
      <c r="A722" t="s">
        <v>2499</v>
      </c>
      <c r="B722">
        <v>360</v>
      </c>
    </row>
    <row r="723" spans="1:2" x14ac:dyDescent="0.3">
      <c r="A723" t="s">
        <v>2501</v>
      </c>
      <c r="B723">
        <v>336</v>
      </c>
    </row>
    <row r="724" spans="1:2" x14ac:dyDescent="0.3">
      <c r="A724" t="s">
        <v>2503</v>
      </c>
      <c r="B724">
        <v>336</v>
      </c>
    </row>
    <row r="725" spans="1:2" x14ac:dyDescent="0.3">
      <c r="A725" t="s">
        <v>2270</v>
      </c>
      <c r="B725">
        <v>480</v>
      </c>
    </row>
    <row r="726" spans="1:2" x14ac:dyDescent="0.3">
      <c r="A726" t="s">
        <v>2065</v>
      </c>
      <c r="B726">
        <v>100</v>
      </c>
    </row>
    <row r="727" spans="1:2" x14ac:dyDescent="0.3">
      <c r="A727" t="s">
        <v>2067</v>
      </c>
      <c r="B727">
        <v>100</v>
      </c>
    </row>
    <row r="728" spans="1:2" x14ac:dyDescent="0.3">
      <c r="A728" t="s">
        <v>2069</v>
      </c>
      <c r="B728">
        <v>100</v>
      </c>
    </row>
    <row r="729" spans="1:2" x14ac:dyDescent="0.3">
      <c r="A729" t="s">
        <v>2071</v>
      </c>
      <c r="B729">
        <v>100</v>
      </c>
    </row>
    <row r="730" spans="1:2" x14ac:dyDescent="0.3">
      <c r="A730" t="s">
        <v>2614</v>
      </c>
      <c r="B730">
        <v>144</v>
      </c>
    </row>
    <row r="731" spans="1:2" x14ac:dyDescent="0.3">
      <c r="A731" t="s">
        <v>2570</v>
      </c>
      <c r="B731">
        <v>48</v>
      </c>
    </row>
    <row r="732" spans="1:2" x14ac:dyDescent="0.3">
      <c r="A732" t="s">
        <v>4200</v>
      </c>
      <c r="B732">
        <v>576</v>
      </c>
    </row>
    <row r="733" spans="1:2" x14ac:dyDescent="0.3">
      <c r="A733" t="s">
        <v>4201</v>
      </c>
      <c r="B733">
        <v>576</v>
      </c>
    </row>
    <row r="734" spans="1:2" x14ac:dyDescent="0.3">
      <c r="A734" t="s">
        <v>4202</v>
      </c>
      <c r="B734">
        <v>480</v>
      </c>
    </row>
    <row r="735" spans="1:2" x14ac:dyDescent="0.3">
      <c r="A735" t="s">
        <v>4203</v>
      </c>
      <c r="B735">
        <v>144</v>
      </c>
    </row>
    <row r="736" spans="1:2" x14ac:dyDescent="0.3">
      <c r="A736" t="s">
        <v>4204</v>
      </c>
      <c r="B736">
        <v>144</v>
      </c>
    </row>
    <row r="737" spans="1:2" x14ac:dyDescent="0.3">
      <c r="A737" t="s">
        <v>4205</v>
      </c>
      <c r="B737">
        <v>144</v>
      </c>
    </row>
    <row r="738" spans="1:2" x14ac:dyDescent="0.3">
      <c r="A738" t="s">
        <v>4206</v>
      </c>
      <c r="B738">
        <v>144</v>
      </c>
    </row>
    <row r="739" spans="1:2" x14ac:dyDescent="0.3">
      <c r="A739" t="s">
        <v>4207</v>
      </c>
      <c r="B739">
        <v>84</v>
      </c>
    </row>
    <row r="740" spans="1:2" x14ac:dyDescent="0.3">
      <c r="A740" t="s">
        <v>4192</v>
      </c>
      <c r="B740">
        <v>432</v>
      </c>
    </row>
    <row r="741" spans="1:2" x14ac:dyDescent="0.3">
      <c r="A741" t="s">
        <v>4208</v>
      </c>
      <c r="B741">
        <v>480</v>
      </c>
    </row>
    <row r="742" spans="1:2" x14ac:dyDescent="0.3">
      <c r="A742" t="s">
        <v>4209</v>
      </c>
      <c r="B742">
        <v>36</v>
      </c>
    </row>
    <row r="743" spans="1:2" x14ac:dyDescent="0.3">
      <c r="A743" t="s">
        <v>4210</v>
      </c>
      <c r="B743">
        <v>36</v>
      </c>
    </row>
    <row r="744" spans="1:2" x14ac:dyDescent="0.3">
      <c r="A744" t="s">
        <v>4211</v>
      </c>
      <c r="B744">
        <v>36</v>
      </c>
    </row>
    <row r="745" spans="1:2" x14ac:dyDescent="0.3">
      <c r="A745" t="s">
        <v>4212</v>
      </c>
      <c r="B745">
        <v>36</v>
      </c>
    </row>
    <row r="746" spans="1:2" x14ac:dyDescent="0.3">
      <c r="A746" t="s">
        <v>4213</v>
      </c>
      <c r="B746">
        <v>36</v>
      </c>
    </row>
    <row r="747" spans="1:2" x14ac:dyDescent="0.3">
      <c r="A747" t="s">
        <v>4214</v>
      </c>
      <c r="B747">
        <v>36</v>
      </c>
    </row>
    <row r="748" spans="1:2" x14ac:dyDescent="0.3">
      <c r="A748" t="s">
        <v>4215</v>
      </c>
      <c r="B748">
        <v>36</v>
      </c>
    </row>
    <row r="749" spans="1:2" x14ac:dyDescent="0.3">
      <c r="A749" t="s">
        <v>4216</v>
      </c>
      <c r="B749">
        <v>36</v>
      </c>
    </row>
    <row r="750" spans="1:2" x14ac:dyDescent="0.3">
      <c r="A750" t="s">
        <v>4217</v>
      </c>
      <c r="B750">
        <v>36</v>
      </c>
    </row>
    <row r="751" spans="1:2" x14ac:dyDescent="0.3">
      <c r="A751" t="s">
        <v>4218</v>
      </c>
      <c r="B751">
        <v>72</v>
      </c>
    </row>
    <row r="752" spans="1:2" x14ac:dyDescent="0.3">
      <c r="A752" t="s">
        <v>4219</v>
      </c>
      <c r="B752">
        <v>72</v>
      </c>
    </row>
    <row r="753" spans="1:2" x14ac:dyDescent="0.3">
      <c r="A753" t="s">
        <v>4220</v>
      </c>
      <c r="B753">
        <v>72</v>
      </c>
    </row>
    <row r="754" spans="1:2" x14ac:dyDescent="0.3">
      <c r="A754" t="s">
        <v>4221</v>
      </c>
      <c r="B754">
        <v>72</v>
      </c>
    </row>
    <row r="755" spans="1:2" x14ac:dyDescent="0.3">
      <c r="A755" t="s">
        <v>4222</v>
      </c>
      <c r="B755">
        <v>72</v>
      </c>
    </row>
    <row r="756" spans="1:2" x14ac:dyDescent="0.3">
      <c r="A756" t="s">
        <v>4223</v>
      </c>
      <c r="B756">
        <v>72</v>
      </c>
    </row>
    <row r="757" spans="1:2" x14ac:dyDescent="0.3">
      <c r="A757" t="s">
        <v>4224</v>
      </c>
      <c r="B757">
        <v>36</v>
      </c>
    </row>
    <row r="758" spans="1:2" x14ac:dyDescent="0.3">
      <c r="A758" t="s">
        <v>4225</v>
      </c>
      <c r="B758">
        <v>36</v>
      </c>
    </row>
    <row r="759" spans="1:2" x14ac:dyDescent="0.3">
      <c r="A759" t="s">
        <v>4226</v>
      </c>
      <c r="B759">
        <v>36</v>
      </c>
    </row>
    <row r="760" spans="1:2" x14ac:dyDescent="0.3">
      <c r="A760" t="s">
        <v>4227</v>
      </c>
      <c r="B760">
        <v>36</v>
      </c>
    </row>
    <row r="761" spans="1:2" x14ac:dyDescent="0.3">
      <c r="A761" t="s">
        <v>4228</v>
      </c>
      <c r="B761">
        <v>36</v>
      </c>
    </row>
    <row r="762" spans="1:2" x14ac:dyDescent="0.3">
      <c r="A762" t="s">
        <v>4229</v>
      </c>
      <c r="B762">
        <v>36</v>
      </c>
    </row>
    <row r="763" spans="1:2" x14ac:dyDescent="0.3">
      <c r="A763" t="s">
        <v>4170</v>
      </c>
      <c r="B763">
        <v>24</v>
      </c>
    </row>
    <row r="764" spans="1:2" x14ac:dyDescent="0.3">
      <c r="A764" t="s">
        <v>4179</v>
      </c>
      <c r="B764">
        <v>1152</v>
      </c>
    </row>
    <row r="765" spans="1:2" x14ac:dyDescent="0.3">
      <c r="A765" t="s">
        <v>4178</v>
      </c>
      <c r="B765">
        <v>480</v>
      </c>
    </row>
    <row r="766" spans="1:2" x14ac:dyDescent="0.3">
      <c r="A766" t="s">
        <v>4230</v>
      </c>
      <c r="B766">
        <v>24</v>
      </c>
    </row>
    <row r="767" spans="1:2" x14ac:dyDescent="0.3">
      <c r="A767" t="s">
        <v>4231</v>
      </c>
      <c r="B767">
        <v>384</v>
      </c>
    </row>
    <row r="768" spans="1:2" x14ac:dyDescent="0.3">
      <c r="A768" t="s">
        <v>4232</v>
      </c>
      <c r="B768">
        <v>352</v>
      </c>
    </row>
    <row r="769" spans="1:2" x14ac:dyDescent="0.3">
      <c r="A769" t="s">
        <v>4233</v>
      </c>
      <c r="B769">
        <v>320</v>
      </c>
    </row>
    <row r="770" spans="1:2" x14ac:dyDescent="0.3">
      <c r="A770" t="s">
        <v>4234</v>
      </c>
      <c r="B770">
        <v>288</v>
      </c>
    </row>
    <row r="771" spans="1:2" x14ac:dyDescent="0.3">
      <c r="A771" t="s">
        <v>4235</v>
      </c>
      <c r="B771">
        <v>240</v>
      </c>
    </row>
    <row r="772" spans="1:2" x14ac:dyDescent="0.3">
      <c r="A772" t="s">
        <v>4236</v>
      </c>
      <c r="B772">
        <v>224</v>
      </c>
    </row>
    <row r="773" spans="1:2" x14ac:dyDescent="0.3">
      <c r="A773" t="s">
        <v>4237</v>
      </c>
      <c r="B773">
        <v>200</v>
      </c>
    </row>
    <row r="774" spans="1:2" x14ac:dyDescent="0.3">
      <c r="A774" t="s">
        <v>4238</v>
      </c>
      <c r="B774">
        <v>176</v>
      </c>
    </row>
    <row r="775" spans="1:2" x14ac:dyDescent="0.3">
      <c r="A775" t="s">
        <v>4239</v>
      </c>
      <c r="B775">
        <v>152</v>
      </c>
    </row>
    <row r="776" spans="1:2" x14ac:dyDescent="0.3">
      <c r="A776" t="s">
        <v>4240</v>
      </c>
      <c r="B776">
        <v>400</v>
      </c>
    </row>
    <row r="777" spans="1:2" x14ac:dyDescent="0.3">
      <c r="A777" t="s">
        <v>4241</v>
      </c>
      <c r="B777">
        <v>288</v>
      </c>
    </row>
    <row r="778" spans="1:2" x14ac:dyDescent="0.3">
      <c r="A778" t="s">
        <v>4242</v>
      </c>
      <c r="B778">
        <v>400</v>
      </c>
    </row>
    <row r="779" spans="1:2" x14ac:dyDescent="0.3">
      <c r="A779" t="s">
        <v>4243</v>
      </c>
      <c r="B779">
        <v>186</v>
      </c>
    </row>
    <row r="780" spans="1:2" x14ac:dyDescent="0.3">
      <c r="A780" t="s">
        <v>4244</v>
      </c>
      <c r="B780">
        <v>162</v>
      </c>
    </row>
    <row r="781" spans="1:2" x14ac:dyDescent="0.3">
      <c r="A781" t="s">
        <v>4245</v>
      </c>
      <c r="B781">
        <v>480</v>
      </c>
    </row>
    <row r="782" spans="1:2" x14ac:dyDescent="0.3">
      <c r="A782" t="s">
        <v>4246</v>
      </c>
      <c r="B782">
        <v>432</v>
      </c>
    </row>
    <row r="783" spans="1:2" x14ac:dyDescent="0.3">
      <c r="A783" t="s">
        <v>4247</v>
      </c>
      <c r="B783">
        <v>384</v>
      </c>
    </row>
    <row r="784" spans="1:2" x14ac:dyDescent="0.3">
      <c r="A784" t="s">
        <v>4248</v>
      </c>
      <c r="B784">
        <v>348</v>
      </c>
    </row>
    <row r="785" spans="1:2" x14ac:dyDescent="0.3">
      <c r="A785" t="s">
        <v>4249</v>
      </c>
      <c r="B785">
        <v>312</v>
      </c>
    </row>
    <row r="786" spans="1:2" x14ac:dyDescent="0.3">
      <c r="A786" t="s">
        <v>4250</v>
      </c>
      <c r="B786">
        <v>320</v>
      </c>
    </row>
    <row r="787" spans="1:2" x14ac:dyDescent="0.3">
      <c r="A787" t="s">
        <v>4251</v>
      </c>
      <c r="B787">
        <v>288</v>
      </c>
    </row>
    <row r="788" spans="1:2" x14ac:dyDescent="0.3">
      <c r="A788" t="s">
        <v>4252</v>
      </c>
      <c r="B788">
        <v>256</v>
      </c>
    </row>
    <row r="789" spans="1:2" x14ac:dyDescent="0.3">
      <c r="A789" t="s">
        <v>4253</v>
      </c>
      <c r="B789">
        <v>232</v>
      </c>
    </row>
    <row r="790" spans="1:2" x14ac:dyDescent="0.3">
      <c r="A790" t="s">
        <v>4254</v>
      </c>
      <c r="B790">
        <v>208</v>
      </c>
    </row>
    <row r="791" spans="1:2" x14ac:dyDescent="0.3">
      <c r="A791" t="s">
        <v>4255</v>
      </c>
      <c r="B791">
        <v>400</v>
      </c>
    </row>
    <row r="792" spans="1:2" x14ac:dyDescent="0.3">
      <c r="A792" t="s">
        <v>4256</v>
      </c>
      <c r="B792">
        <v>320</v>
      </c>
    </row>
    <row r="793" spans="1:2" x14ac:dyDescent="0.3">
      <c r="A793" t="s">
        <v>4257</v>
      </c>
      <c r="B793">
        <v>288</v>
      </c>
    </row>
    <row r="794" spans="1:2" x14ac:dyDescent="0.3">
      <c r="A794" t="s">
        <v>4258</v>
      </c>
      <c r="B794">
        <v>256</v>
      </c>
    </row>
    <row r="795" spans="1:2" x14ac:dyDescent="0.3">
      <c r="A795" t="s">
        <v>4259</v>
      </c>
      <c r="B795">
        <v>224</v>
      </c>
    </row>
    <row r="796" spans="1:2" x14ac:dyDescent="0.3">
      <c r="A796" t="s">
        <v>4260</v>
      </c>
      <c r="B796">
        <v>400</v>
      </c>
    </row>
    <row r="797" spans="1:2" x14ac:dyDescent="0.3">
      <c r="A797" t="s">
        <v>4261</v>
      </c>
      <c r="B797">
        <v>400</v>
      </c>
    </row>
    <row r="798" spans="1:2" x14ac:dyDescent="0.3">
      <c r="A798" t="s">
        <v>4262</v>
      </c>
      <c r="B798">
        <v>400</v>
      </c>
    </row>
    <row r="799" spans="1:2" x14ac:dyDescent="0.3">
      <c r="A799" t="s">
        <v>4263</v>
      </c>
      <c r="B799">
        <v>400</v>
      </c>
    </row>
    <row r="800" spans="1:2" x14ac:dyDescent="0.3">
      <c r="A800" t="s">
        <v>4182</v>
      </c>
      <c r="B800">
        <v>400</v>
      </c>
    </row>
    <row r="801" spans="1:2" x14ac:dyDescent="0.3">
      <c r="A801" t="s">
        <v>4264</v>
      </c>
      <c r="B801">
        <v>400</v>
      </c>
    </row>
    <row r="802" spans="1:2" x14ac:dyDescent="0.3">
      <c r="A802" t="s">
        <v>4265</v>
      </c>
      <c r="B802">
        <v>400</v>
      </c>
    </row>
    <row r="803" spans="1:2" x14ac:dyDescent="0.3">
      <c r="A803" t="s">
        <v>4184</v>
      </c>
      <c r="B803">
        <v>24</v>
      </c>
    </row>
    <row r="804" spans="1:2" x14ac:dyDescent="0.3">
      <c r="A804" t="s">
        <v>4183</v>
      </c>
      <c r="B804">
        <v>288</v>
      </c>
    </row>
    <row r="805" spans="1:2" x14ac:dyDescent="0.3">
      <c r="A805" t="s">
        <v>4266</v>
      </c>
      <c r="B805">
        <v>288</v>
      </c>
    </row>
    <row r="806" spans="1:2" x14ac:dyDescent="0.3">
      <c r="A806" t="s">
        <v>4267</v>
      </c>
      <c r="B806">
        <v>400</v>
      </c>
    </row>
    <row r="807" spans="1:2" x14ac:dyDescent="0.3">
      <c r="A807" t="s">
        <v>4268</v>
      </c>
      <c r="B807">
        <v>360</v>
      </c>
    </row>
    <row r="808" spans="1:2" x14ac:dyDescent="0.3">
      <c r="A808" t="s">
        <v>4269</v>
      </c>
      <c r="B808">
        <v>320</v>
      </c>
    </row>
    <row r="809" spans="1:2" x14ac:dyDescent="0.3">
      <c r="A809" t="s">
        <v>4270</v>
      </c>
      <c r="B809">
        <v>280</v>
      </c>
    </row>
    <row r="810" spans="1:2" x14ac:dyDescent="0.3">
      <c r="A810" t="s">
        <v>4271</v>
      </c>
      <c r="B810">
        <v>96</v>
      </c>
    </row>
    <row r="811" spans="1:2" x14ac:dyDescent="0.3">
      <c r="A811" t="s">
        <v>4272</v>
      </c>
      <c r="B811">
        <v>48</v>
      </c>
    </row>
    <row r="812" spans="1:2" x14ac:dyDescent="0.3">
      <c r="A812" t="s">
        <v>4273</v>
      </c>
      <c r="B812">
        <v>96</v>
      </c>
    </row>
    <row r="813" spans="1:2" x14ac:dyDescent="0.3">
      <c r="A813" t="s">
        <v>4274</v>
      </c>
      <c r="B813">
        <v>48</v>
      </c>
    </row>
    <row r="814" spans="1:2" x14ac:dyDescent="0.3">
      <c r="A814" t="s">
        <v>4275</v>
      </c>
      <c r="B814">
        <v>96</v>
      </c>
    </row>
    <row r="815" spans="1:2" x14ac:dyDescent="0.3">
      <c r="A815" t="s">
        <v>4276</v>
      </c>
      <c r="B815">
        <v>48</v>
      </c>
    </row>
    <row r="816" spans="1:2" x14ac:dyDescent="0.3">
      <c r="A816" t="s">
        <v>4277</v>
      </c>
      <c r="B816">
        <v>96</v>
      </c>
    </row>
    <row r="817" spans="1:8" x14ac:dyDescent="0.3">
      <c r="A817" t="s">
        <v>4278</v>
      </c>
      <c r="B817">
        <v>48</v>
      </c>
    </row>
    <row r="818" spans="1:8" x14ac:dyDescent="0.3">
      <c r="A818" t="s">
        <v>4279</v>
      </c>
      <c r="B818">
        <v>96</v>
      </c>
    </row>
    <row r="819" spans="1:8" x14ac:dyDescent="0.3">
      <c r="A819" t="s">
        <v>4280</v>
      </c>
      <c r="B819">
        <v>48</v>
      </c>
    </row>
    <row r="820" spans="1:8" x14ac:dyDescent="0.3">
      <c r="A820" t="s">
        <v>4281</v>
      </c>
      <c r="B820">
        <v>96</v>
      </c>
    </row>
    <row r="821" spans="1:8" x14ac:dyDescent="0.3">
      <c r="A821" t="s">
        <v>4282</v>
      </c>
      <c r="B821">
        <v>24</v>
      </c>
      <c r="E821" t="s">
        <v>4308</v>
      </c>
      <c r="F821" t="s">
        <v>4113</v>
      </c>
      <c r="G821" t="s">
        <v>2290</v>
      </c>
      <c r="H821">
        <v>8.2059124443770237</v>
      </c>
    </row>
    <row r="822" spans="1:8" x14ac:dyDescent="0.3">
      <c r="A822" t="s">
        <v>4175</v>
      </c>
      <c r="B822">
        <v>576</v>
      </c>
      <c r="E822" t="s">
        <v>4305</v>
      </c>
      <c r="F822" t="s">
        <v>4137</v>
      </c>
      <c r="G822" t="s">
        <v>2069</v>
      </c>
      <c r="H822">
        <v>39.892037904138476</v>
      </c>
    </row>
    <row r="823" spans="1:8" x14ac:dyDescent="0.3">
      <c r="A823" t="s">
        <v>4283</v>
      </c>
      <c r="B823">
        <v>108</v>
      </c>
      <c r="E823" t="s">
        <v>1422</v>
      </c>
      <c r="F823" t="s">
        <v>4360</v>
      </c>
      <c r="G823" t="s">
        <v>4280</v>
      </c>
      <c r="H823" s="1">
        <v>191.3371766574916</v>
      </c>
    </row>
    <row r="824" spans="1:8" x14ac:dyDescent="0.3">
      <c r="A824" t="s">
        <v>4284</v>
      </c>
      <c r="B824">
        <v>108</v>
      </c>
    </row>
  </sheetData>
  <conditionalFormatting sqref="G823:G1048576 G1:G821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1D80-8414-48E7-9967-F080F6B5E16B}">
  <dimension ref="A1:O516"/>
  <sheetViews>
    <sheetView workbookViewId="0">
      <selection activeCell="D49" sqref="D49"/>
    </sheetView>
  </sheetViews>
  <sheetFormatPr defaultColWidth="9.33203125" defaultRowHeight="14.4" x14ac:dyDescent="0.3"/>
  <cols>
    <col min="1" max="1" width="14" bestFit="1" customWidth="1"/>
    <col min="2" max="2" width="32.5546875" bestFit="1" customWidth="1"/>
    <col min="3" max="4" width="9.88671875" bestFit="1" customWidth="1"/>
    <col min="5" max="5" width="11.5546875" bestFit="1" customWidth="1"/>
    <col min="6" max="7" width="13.77734375" bestFit="1" customWidth="1"/>
    <col min="8" max="8" width="15.6640625" customWidth="1"/>
    <col min="9" max="9" width="25.109375" customWidth="1"/>
    <col min="10" max="10" width="11.77734375" customWidth="1"/>
    <col min="11" max="11" width="16" bestFit="1" customWidth="1"/>
    <col min="12" max="12" width="14.6640625" bestFit="1" customWidth="1"/>
    <col min="13" max="13" width="25.88671875" bestFit="1" customWidth="1"/>
    <col min="14" max="14" width="18.88671875" bestFit="1" customWidth="1"/>
    <col min="15" max="15" width="25.88671875" bestFit="1" customWidth="1"/>
    <col min="16" max="16" width="17" bestFit="1" customWidth="1"/>
  </cols>
  <sheetData>
    <row r="1" spans="1:15" x14ac:dyDescent="0.3">
      <c r="A1" t="s">
        <v>3160</v>
      </c>
      <c r="B1" t="s">
        <v>3161</v>
      </c>
      <c r="C1" t="s">
        <v>3346</v>
      </c>
      <c r="D1" t="s">
        <v>3347</v>
      </c>
      <c r="E1" t="s">
        <v>3348</v>
      </c>
      <c r="F1" t="s">
        <v>3349</v>
      </c>
      <c r="G1" t="s">
        <v>3350</v>
      </c>
      <c r="H1" t="s">
        <v>3351</v>
      </c>
      <c r="I1" t="s">
        <v>3352</v>
      </c>
      <c r="J1" t="s">
        <v>1411</v>
      </c>
      <c r="K1" t="s">
        <v>4502</v>
      </c>
      <c r="N1" t="s">
        <v>4321</v>
      </c>
      <c r="O1" t="s">
        <v>3159</v>
      </c>
    </row>
    <row r="2" spans="1:15" x14ac:dyDescent="0.3">
      <c r="A2" t="s">
        <v>2689</v>
      </c>
      <c r="B2" t="s">
        <v>2986</v>
      </c>
      <c r="C2" t="s">
        <v>3353</v>
      </c>
      <c r="D2" t="s">
        <v>2904</v>
      </c>
      <c r="E2" t="s">
        <v>2905</v>
      </c>
      <c r="F2" t="s">
        <v>2905</v>
      </c>
      <c r="G2" t="s">
        <v>2905</v>
      </c>
      <c r="H2" t="s">
        <v>1422</v>
      </c>
      <c r="I2" t="s">
        <v>3354</v>
      </c>
      <c r="J2" t="s">
        <v>1412</v>
      </c>
      <c r="K2">
        <f>IFERROR(VLOOKUP(A2,#REF!,1,FALSE),0)</f>
        <v>0</v>
      </c>
      <c r="N2" t="s">
        <v>3358</v>
      </c>
      <c r="O2">
        <v>3400090</v>
      </c>
    </row>
    <row r="3" spans="1:15" x14ac:dyDescent="0.3">
      <c r="A3" t="s">
        <v>2665</v>
      </c>
      <c r="B3" t="s">
        <v>3056</v>
      </c>
      <c r="C3" t="s">
        <v>3353</v>
      </c>
      <c r="D3" t="s">
        <v>2904</v>
      </c>
      <c r="E3" t="s">
        <v>2905</v>
      </c>
      <c r="F3" t="s">
        <v>2905</v>
      </c>
      <c r="G3" t="s">
        <v>2905</v>
      </c>
      <c r="H3" t="s">
        <v>1422</v>
      </c>
      <c r="I3" t="s">
        <v>3354</v>
      </c>
      <c r="J3" t="s">
        <v>1412</v>
      </c>
      <c r="K3">
        <f>IFERROR(VLOOKUP(A3,#REF!,1,FALSE),0)</f>
        <v>0</v>
      </c>
      <c r="N3" t="s">
        <v>3361</v>
      </c>
      <c r="O3" t="s">
        <v>4322</v>
      </c>
    </row>
    <row r="4" spans="1:15" x14ac:dyDescent="0.3">
      <c r="A4" t="s">
        <v>2690</v>
      </c>
      <c r="B4" t="s">
        <v>3054</v>
      </c>
      <c r="C4" t="s">
        <v>3353</v>
      </c>
      <c r="D4" t="s">
        <v>2904</v>
      </c>
      <c r="E4" t="s">
        <v>2905</v>
      </c>
      <c r="F4" t="s">
        <v>2905</v>
      </c>
      <c r="G4" t="s">
        <v>2905</v>
      </c>
      <c r="H4" t="s">
        <v>1422</v>
      </c>
      <c r="I4" t="s">
        <v>3354</v>
      </c>
      <c r="J4" t="s">
        <v>1412</v>
      </c>
      <c r="K4">
        <f>IFERROR(VLOOKUP(A4,#REF!,1,FALSE),0)</f>
        <v>0</v>
      </c>
      <c r="N4" t="s">
        <v>3363</v>
      </c>
      <c r="O4" t="s">
        <v>4322</v>
      </c>
    </row>
    <row r="5" spans="1:15" x14ac:dyDescent="0.3">
      <c r="A5" t="s">
        <v>2691</v>
      </c>
      <c r="B5" t="s">
        <v>3055</v>
      </c>
      <c r="C5" t="s">
        <v>3353</v>
      </c>
      <c r="D5" t="s">
        <v>2904</v>
      </c>
      <c r="E5" t="s">
        <v>2905</v>
      </c>
      <c r="F5" t="s">
        <v>2905</v>
      </c>
      <c r="G5" t="s">
        <v>2905</v>
      </c>
      <c r="H5" t="s">
        <v>1422</v>
      </c>
      <c r="I5" t="s">
        <v>3354</v>
      </c>
      <c r="J5" t="s">
        <v>1412</v>
      </c>
      <c r="K5">
        <f>IFERROR(VLOOKUP(A5,#REF!,1,FALSE),0)</f>
        <v>0</v>
      </c>
      <c r="N5" t="s">
        <v>3365</v>
      </c>
      <c r="O5" t="s">
        <v>4322</v>
      </c>
    </row>
    <row r="6" spans="1:15" x14ac:dyDescent="0.3">
      <c r="A6" t="s">
        <v>3355</v>
      </c>
      <c r="B6" t="s">
        <v>3356</v>
      </c>
      <c r="C6" t="s">
        <v>3353</v>
      </c>
      <c r="D6" t="s">
        <v>2904</v>
      </c>
      <c r="E6" t="s">
        <v>2905</v>
      </c>
      <c r="F6" t="s">
        <v>2905</v>
      </c>
      <c r="G6" t="s">
        <v>2905</v>
      </c>
      <c r="H6" t="s">
        <v>3357</v>
      </c>
      <c r="I6" t="s">
        <v>3357</v>
      </c>
      <c r="J6" t="s">
        <v>1413</v>
      </c>
      <c r="K6">
        <f>IFERROR(VLOOKUP(A6,#REF!,1,FALSE),0)</f>
        <v>0</v>
      </c>
      <c r="N6" t="s">
        <v>2868</v>
      </c>
      <c r="O6">
        <v>3400530</v>
      </c>
    </row>
    <row r="7" spans="1:15" x14ac:dyDescent="0.3">
      <c r="A7" t="s">
        <v>2692</v>
      </c>
      <c r="B7" t="s">
        <v>3052</v>
      </c>
      <c r="C7" t="s">
        <v>3353</v>
      </c>
      <c r="D7" t="s">
        <v>2904</v>
      </c>
      <c r="E7" t="s">
        <v>2905</v>
      </c>
      <c r="F7" t="s">
        <v>2905</v>
      </c>
      <c r="G7" t="s">
        <v>2905</v>
      </c>
      <c r="H7" t="s">
        <v>1422</v>
      </c>
      <c r="I7" t="s">
        <v>3354</v>
      </c>
      <c r="J7" t="s">
        <v>1412</v>
      </c>
      <c r="K7">
        <f>IFERROR(VLOOKUP(A7,#REF!,1,FALSE),0)</f>
        <v>0</v>
      </c>
      <c r="N7" t="s">
        <v>2885</v>
      </c>
      <c r="O7">
        <v>3400067</v>
      </c>
    </row>
    <row r="8" spans="1:15" x14ac:dyDescent="0.3">
      <c r="A8" t="s">
        <v>2693</v>
      </c>
      <c r="B8" t="s">
        <v>3051</v>
      </c>
      <c r="C8" t="s">
        <v>3353</v>
      </c>
      <c r="D8" t="s">
        <v>2904</v>
      </c>
      <c r="E8" t="s">
        <v>2905</v>
      </c>
      <c r="F8" t="s">
        <v>2905</v>
      </c>
      <c r="G8" t="s">
        <v>2905</v>
      </c>
      <c r="H8" t="s">
        <v>1422</v>
      </c>
      <c r="I8" t="s">
        <v>3354</v>
      </c>
      <c r="J8" t="s">
        <v>1412</v>
      </c>
      <c r="K8">
        <f>IFERROR(VLOOKUP(A8,#REF!,1,FALSE),0)</f>
        <v>0</v>
      </c>
      <c r="N8" t="s">
        <v>2886</v>
      </c>
      <c r="O8">
        <v>3400066</v>
      </c>
    </row>
    <row r="9" spans="1:15" x14ac:dyDescent="0.3">
      <c r="A9" t="s">
        <v>2694</v>
      </c>
      <c r="B9" t="s">
        <v>2988</v>
      </c>
      <c r="C9" t="s">
        <v>3353</v>
      </c>
      <c r="D9" t="s">
        <v>2904</v>
      </c>
      <c r="E9" t="s">
        <v>2905</v>
      </c>
      <c r="F9" t="s">
        <v>2905</v>
      </c>
      <c r="G9" t="s">
        <v>2905</v>
      </c>
      <c r="H9" t="s">
        <v>1422</v>
      </c>
      <c r="I9" t="s">
        <v>3354</v>
      </c>
      <c r="J9" t="s">
        <v>1412</v>
      </c>
      <c r="K9">
        <f>IFERROR(VLOOKUP(A9,#REF!,1,FALSE),0)</f>
        <v>0</v>
      </c>
      <c r="N9" t="s">
        <v>2887</v>
      </c>
      <c r="O9">
        <v>3400065</v>
      </c>
    </row>
    <row r="10" spans="1:15" x14ac:dyDescent="0.3">
      <c r="A10" t="s">
        <v>3358</v>
      </c>
      <c r="B10" t="s">
        <v>3359</v>
      </c>
      <c r="C10" t="s">
        <v>3353</v>
      </c>
      <c r="D10" t="s">
        <v>2904</v>
      </c>
      <c r="E10" t="s">
        <v>2905</v>
      </c>
      <c r="F10" t="s">
        <v>2905</v>
      </c>
      <c r="G10" t="s">
        <v>2905</v>
      </c>
      <c r="H10" t="s">
        <v>3357</v>
      </c>
      <c r="I10" t="s">
        <v>3357</v>
      </c>
      <c r="J10" t="s">
        <v>1413</v>
      </c>
      <c r="K10">
        <f>IFERROR(VLOOKUP(A10,#REF!,1,FALSE),0)</f>
        <v>0</v>
      </c>
      <c r="N10" t="s">
        <v>3379</v>
      </c>
      <c r="O10">
        <v>3400039</v>
      </c>
    </row>
    <row r="11" spans="1:15" x14ac:dyDescent="0.3">
      <c r="A11" t="s">
        <v>2695</v>
      </c>
      <c r="B11" t="s">
        <v>3053</v>
      </c>
      <c r="C11" t="s">
        <v>3353</v>
      </c>
      <c r="D11" t="s">
        <v>2904</v>
      </c>
      <c r="E11" t="s">
        <v>2905</v>
      </c>
      <c r="F11" t="s">
        <v>2905</v>
      </c>
      <c r="G11" t="s">
        <v>2905</v>
      </c>
      <c r="H11" t="s">
        <v>1422</v>
      </c>
      <c r="I11" t="s">
        <v>3354</v>
      </c>
      <c r="J11" t="s">
        <v>1412</v>
      </c>
      <c r="K11">
        <f>IFERROR(VLOOKUP(A11,#REF!,1,FALSE),0)</f>
        <v>0</v>
      </c>
      <c r="N11" t="s">
        <v>3391</v>
      </c>
      <c r="O11">
        <v>10000134</v>
      </c>
    </row>
    <row r="12" spans="1:15" x14ac:dyDescent="0.3">
      <c r="A12" t="s">
        <v>2696</v>
      </c>
      <c r="B12" t="s">
        <v>3050</v>
      </c>
      <c r="C12" t="s">
        <v>3353</v>
      </c>
      <c r="D12" t="s">
        <v>2904</v>
      </c>
      <c r="E12" t="s">
        <v>2905</v>
      </c>
      <c r="F12" t="s">
        <v>2905</v>
      </c>
      <c r="G12" t="s">
        <v>2905</v>
      </c>
      <c r="H12" t="s">
        <v>1422</v>
      </c>
      <c r="I12" t="s">
        <v>3354</v>
      </c>
      <c r="J12" t="s">
        <v>1412</v>
      </c>
      <c r="K12">
        <f>IFERROR(VLOOKUP(A12,#REF!,1,FALSE),0)</f>
        <v>0</v>
      </c>
      <c r="N12" t="s">
        <v>3395</v>
      </c>
      <c r="O12">
        <v>3400494</v>
      </c>
    </row>
    <row r="13" spans="1:15" x14ac:dyDescent="0.3">
      <c r="A13" t="s">
        <v>2952</v>
      </c>
      <c r="B13" t="s">
        <v>3360</v>
      </c>
      <c r="C13" t="s">
        <v>3353</v>
      </c>
      <c r="D13" t="s">
        <v>2906</v>
      </c>
      <c r="E13" t="s">
        <v>2907</v>
      </c>
      <c r="F13" t="s">
        <v>2907</v>
      </c>
      <c r="G13" t="s">
        <v>2907</v>
      </c>
      <c r="H13" t="s">
        <v>3252</v>
      </c>
      <c r="I13" t="s">
        <v>4404</v>
      </c>
      <c r="J13" t="s">
        <v>1412</v>
      </c>
      <c r="K13">
        <f>IFERROR(VLOOKUP(A13,#REF!,1,FALSE),0)</f>
        <v>0</v>
      </c>
      <c r="N13" t="s">
        <v>3417</v>
      </c>
      <c r="O13">
        <v>3400251</v>
      </c>
    </row>
    <row r="14" spans="1:15" x14ac:dyDescent="0.3">
      <c r="A14" t="s">
        <v>2865</v>
      </c>
      <c r="B14" t="s">
        <v>2953</v>
      </c>
      <c r="C14" t="s">
        <v>3353</v>
      </c>
      <c r="D14" t="s">
        <v>2906</v>
      </c>
      <c r="E14" t="s">
        <v>2907</v>
      </c>
      <c r="F14" t="s">
        <v>2907</v>
      </c>
      <c r="G14" t="s">
        <v>2907</v>
      </c>
      <c r="H14" t="s">
        <v>3252</v>
      </c>
      <c r="I14" t="s">
        <v>4376</v>
      </c>
      <c r="J14" t="s">
        <v>1412</v>
      </c>
      <c r="K14">
        <f>IFERROR(VLOOKUP(A14,#REF!,1,FALSE),0)</f>
        <v>0</v>
      </c>
      <c r="N14" t="s">
        <v>3419</v>
      </c>
      <c r="O14">
        <v>3400232</v>
      </c>
    </row>
    <row r="15" spans="1:15" x14ac:dyDescent="0.3">
      <c r="A15" t="s">
        <v>3361</v>
      </c>
      <c r="B15" t="s">
        <v>3362</v>
      </c>
      <c r="C15" t="s">
        <v>3353</v>
      </c>
      <c r="D15" t="s">
        <v>2906</v>
      </c>
      <c r="E15" t="s">
        <v>2907</v>
      </c>
      <c r="F15" t="s">
        <v>2907</v>
      </c>
      <c r="G15" t="s">
        <v>2907</v>
      </c>
      <c r="H15" t="s">
        <v>3357</v>
      </c>
      <c r="I15" t="s">
        <v>3357</v>
      </c>
      <c r="J15" t="s">
        <v>1413</v>
      </c>
      <c r="K15">
        <f>IFERROR(VLOOKUP(A15,#REF!,1,FALSE),0)</f>
        <v>0</v>
      </c>
      <c r="N15" t="s">
        <v>2873</v>
      </c>
      <c r="O15">
        <v>3400060</v>
      </c>
    </row>
    <row r="16" spans="1:15" x14ac:dyDescent="0.3">
      <c r="A16" t="s">
        <v>3363</v>
      </c>
      <c r="B16" t="s">
        <v>3364</v>
      </c>
      <c r="C16" t="s">
        <v>3353</v>
      </c>
      <c r="D16" t="s">
        <v>2906</v>
      </c>
      <c r="E16" t="s">
        <v>2907</v>
      </c>
      <c r="F16" t="s">
        <v>2907</v>
      </c>
      <c r="G16" t="s">
        <v>2907</v>
      </c>
      <c r="H16" t="s">
        <v>3357</v>
      </c>
      <c r="I16" t="s">
        <v>3357</v>
      </c>
      <c r="J16" t="s">
        <v>1413</v>
      </c>
      <c r="K16">
        <f>IFERROR(VLOOKUP(A16,#REF!,1,FALSE),0)</f>
        <v>0</v>
      </c>
      <c r="N16" t="s">
        <v>2875</v>
      </c>
      <c r="O16">
        <v>3400649</v>
      </c>
    </row>
    <row r="17" spans="1:15" x14ac:dyDescent="0.3">
      <c r="A17" t="s">
        <v>3365</v>
      </c>
      <c r="B17" t="s">
        <v>3366</v>
      </c>
      <c r="C17" t="s">
        <v>3353</v>
      </c>
      <c r="D17" t="s">
        <v>2906</v>
      </c>
      <c r="E17" t="s">
        <v>2907</v>
      </c>
      <c r="F17" t="s">
        <v>2907</v>
      </c>
      <c r="G17" t="s">
        <v>2907</v>
      </c>
      <c r="H17" t="s">
        <v>3357</v>
      </c>
      <c r="I17" t="s">
        <v>3357</v>
      </c>
      <c r="J17" t="s">
        <v>1413</v>
      </c>
      <c r="K17">
        <f>IFERROR(VLOOKUP(A17,#REF!,1,FALSE),0)</f>
        <v>0</v>
      </c>
      <c r="N17" t="s">
        <v>2876</v>
      </c>
      <c r="O17">
        <v>3400064</v>
      </c>
    </row>
    <row r="18" spans="1:15" x14ac:dyDescent="0.3">
      <c r="A18" t="s">
        <v>3367</v>
      </c>
      <c r="B18" t="s">
        <v>3368</v>
      </c>
      <c r="C18" t="s">
        <v>3353</v>
      </c>
      <c r="D18" t="s">
        <v>2906</v>
      </c>
      <c r="E18" t="s">
        <v>2907</v>
      </c>
      <c r="F18" t="s">
        <v>2907</v>
      </c>
      <c r="G18" t="s">
        <v>2907</v>
      </c>
      <c r="H18" t="s">
        <v>3357</v>
      </c>
      <c r="I18" t="s">
        <v>3357</v>
      </c>
      <c r="J18" t="s">
        <v>1413</v>
      </c>
      <c r="K18">
        <f>IFERROR(VLOOKUP(A18,#REF!,1,FALSE),0)</f>
        <v>0</v>
      </c>
      <c r="N18" t="s">
        <v>2892</v>
      </c>
      <c r="O18">
        <v>3400072</v>
      </c>
    </row>
    <row r="19" spans="1:15" x14ac:dyDescent="0.3">
      <c r="A19" t="s">
        <v>2926</v>
      </c>
      <c r="B19" t="s">
        <v>2927</v>
      </c>
      <c r="C19" t="s">
        <v>3353</v>
      </c>
      <c r="D19" t="s">
        <v>2906</v>
      </c>
      <c r="E19" t="s">
        <v>2907</v>
      </c>
      <c r="F19" t="s">
        <v>2907</v>
      </c>
      <c r="G19" t="s">
        <v>2907</v>
      </c>
      <c r="H19" t="s">
        <v>3252</v>
      </c>
      <c r="I19" t="s">
        <v>4376</v>
      </c>
      <c r="J19" t="s">
        <v>1413</v>
      </c>
      <c r="K19">
        <f>IFERROR(VLOOKUP(A19,#REF!,1,FALSE),0)</f>
        <v>0</v>
      </c>
      <c r="N19" t="s">
        <v>2882</v>
      </c>
      <c r="O19">
        <v>3400073</v>
      </c>
    </row>
    <row r="20" spans="1:15" x14ac:dyDescent="0.3">
      <c r="A20" t="s">
        <v>2804</v>
      </c>
      <c r="B20" t="s">
        <v>2963</v>
      </c>
      <c r="C20" t="s">
        <v>3353</v>
      </c>
      <c r="D20" t="s">
        <v>2906</v>
      </c>
      <c r="E20" t="s">
        <v>2909</v>
      </c>
      <c r="F20" t="s">
        <v>2909</v>
      </c>
      <c r="G20" t="s">
        <v>2909</v>
      </c>
      <c r="H20" t="s">
        <v>3252</v>
      </c>
      <c r="I20" t="s">
        <v>4404</v>
      </c>
      <c r="J20" t="s">
        <v>1412</v>
      </c>
      <c r="K20">
        <f>IFERROR(VLOOKUP(A20,#REF!,1,FALSE),0)</f>
        <v>0</v>
      </c>
      <c r="N20" t="s">
        <v>3458</v>
      </c>
      <c r="O20" t="s">
        <v>3458</v>
      </c>
    </row>
    <row r="21" spans="1:15" x14ac:dyDescent="0.3">
      <c r="A21" t="s">
        <v>2868</v>
      </c>
      <c r="B21" t="s">
        <v>3369</v>
      </c>
      <c r="C21" t="s">
        <v>3002</v>
      </c>
      <c r="D21" t="s">
        <v>2904</v>
      </c>
      <c r="E21" t="s">
        <v>3370</v>
      </c>
      <c r="F21" t="s">
        <v>2905</v>
      </c>
      <c r="G21" t="s">
        <v>2905</v>
      </c>
      <c r="H21" t="s">
        <v>3079</v>
      </c>
      <c r="I21" t="s">
        <v>4352</v>
      </c>
      <c r="J21" t="s">
        <v>1412</v>
      </c>
      <c r="K21">
        <f>IFERROR(VLOOKUP(A21,#REF!,1,FALSE),0)</f>
        <v>0</v>
      </c>
      <c r="N21" t="s">
        <v>2894</v>
      </c>
      <c r="O21">
        <v>3400614</v>
      </c>
    </row>
    <row r="22" spans="1:15" x14ac:dyDescent="0.3">
      <c r="A22" t="s">
        <v>3371</v>
      </c>
      <c r="B22" t="s">
        <v>3372</v>
      </c>
      <c r="C22" t="s">
        <v>3353</v>
      </c>
      <c r="D22" t="s">
        <v>2906</v>
      </c>
      <c r="E22" t="s">
        <v>2936</v>
      </c>
      <c r="F22" t="s">
        <v>2936</v>
      </c>
      <c r="G22" t="s">
        <v>2936</v>
      </c>
      <c r="H22" t="s">
        <v>3357</v>
      </c>
      <c r="I22" t="s">
        <v>3357</v>
      </c>
      <c r="J22" t="s">
        <v>1413</v>
      </c>
      <c r="K22">
        <f>IFERROR(VLOOKUP(A22,#REF!,1,FALSE),0)</f>
        <v>0</v>
      </c>
      <c r="N22" t="s">
        <v>2893</v>
      </c>
      <c r="O22">
        <v>3400635</v>
      </c>
    </row>
    <row r="23" spans="1:15" x14ac:dyDescent="0.3">
      <c r="A23" t="s">
        <v>2915</v>
      </c>
      <c r="B23" t="s">
        <v>2916</v>
      </c>
      <c r="C23" t="s">
        <v>3353</v>
      </c>
      <c r="D23" t="s">
        <v>2913</v>
      </c>
      <c r="E23" t="s">
        <v>2914</v>
      </c>
      <c r="F23" t="s">
        <v>2917</v>
      </c>
      <c r="G23" t="s">
        <v>2918</v>
      </c>
      <c r="H23" t="s">
        <v>3252</v>
      </c>
      <c r="I23" t="s">
        <v>4376</v>
      </c>
      <c r="J23" t="s">
        <v>1412</v>
      </c>
      <c r="K23">
        <f>IFERROR(VLOOKUP(A23,#REF!,1,FALSE),0)</f>
        <v>0</v>
      </c>
      <c r="N23" t="s">
        <v>2888</v>
      </c>
      <c r="O23">
        <v>3400695</v>
      </c>
    </row>
    <row r="24" spans="1:15" x14ac:dyDescent="0.3">
      <c r="A24" t="s">
        <v>2885</v>
      </c>
      <c r="B24" t="s">
        <v>3373</v>
      </c>
      <c r="C24" t="s">
        <v>3353</v>
      </c>
      <c r="D24" t="s">
        <v>2904</v>
      </c>
      <c r="E24" t="s">
        <v>2905</v>
      </c>
      <c r="F24" t="s">
        <v>2905</v>
      </c>
      <c r="G24" t="s">
        <v>2905</v>
      </c>
      <c r="H24" t="s">
        <v>3252</v>
      </c>
      <c r="I24" t="s">
        <v>4504</v>
      </c>
      <c r="J24" t="s">
        <v>1412</v>
      </c>
      <c r="K24">
        <f>IFERROR(VLOOKUP(A24,#REF!,1,FALSE),0)</f>
        <v>0</v>
      </c>
      <c r="N24" t="s">
        <v>2889</v>
      </c>
      <c r="O24">
        <v>3400650</v>
      </c>
    </row>
    <row r="25" spans="1:15" x14ac:dyDescent="0.3">
      <c r="A25" t="s">
        <v>3375</v>
      </c>
      <c r="B25" t="s">
        <v>3376</v>
      </c>
      <c r="C25" t="s">
        <v>3353</v>
      </c>
      <c r="D25" t="s">
        <v>2904</v>
      </c>
      <c r="E25" t="s">
        <v>2905</v>
      </c>
      <c r="F25" t="s">
        <v>2905</v>
      </c>
      <c r="G25" t="s">
        <v>2905</v>
      </c>
      <c r="H25" t="s">
        <v>3357</v>
      </c>
      <c r="I25" t="s">
        <v>3357</v>
      </c>
      <c r="J25" t="s">
        <v>1413</v>
      </c>
      <c r="K25">
        <f>IFERROR(VLOOKUP(A25,#REF!,1,FALSE),0)</f>
        <v>0</v>
      </c>
      <c r="N25" t="s">
        <v>2890</v>
      </c>
      <c r="O25">
        <v>3400718</v>
      </c>
    </row>
    <row r="26" spans="1:15" x14ac:dyDescent="0.3">
      <c r="A26" t="s">
        <v>2886</v>
      </c>
      <c r="B26" t="s">
        <v>3377</v>
      </c>
      <c r="C26" t="s">
        <v>3353</v>
      </c>
      <c r="D26" t="s">
        <v>2904</v>
      </c>
      <c r="E26" t="s">
        <v>2905</v>
      </c>
      <c r="F26" t="s">
        <v>2905</v>
      </c>
      <c r="G26" t="s">
        <v>2905</v>
      </c>
      <c r="H26" t="s">
        <v>3252</v>
      </c>
      <c r="I26" t="s">
        <v>4504</v>
      </c>
      <c r="J26" t="s">
        <v>1412</v>
      </c>
      <c r="K26">
        <f>IFERROR(VLOOKUP(A26,#REF!,1,FALSE),0)</f>
        <v>0</v>
      </c>
      <c r="N26" t="s">
        <v>2877</v>
      </c>
      <c r="O26">
        <v>3400070</v>
      </c>
    </row>
    <row r="27" spans="1:15" x14ac:dyDescent="0.3">
      <c r="A27" t="s">
        <v>2887</v>
      </c>
      <c r="B27" t="s">
        <v>3378</v>
      </c>
      <c r="C27" t="s">
        <v>3353</v>
      </c>
      <c r="D27" t="s">
        <v>2904</v>
      </c>
      <c r="E27" t="s">
        <v>2905</v>
      </c>
      <c r="F27" t="s">
        <v>2905</v>
      </c>
      <c r="G27" t="s">
        <v>2905</v>
      </c>
      <c r="H27" t="s">
        <v>3252</v>
      </c>
      <c r="I27" t="s">
        <v>4504</v>
      </c>
      <c r="J27" t="s">
        <v>1412</v>
      </c>
      <c r="K27">
        <f>IFERROR(VLOOKUP(A27,#REF!,1,FALSE),0)</f>
        <v>0</v>
      </c>
      <c r="N27" t="s">
        <v>2895</v>
      </c>
      <c r="O27">
        <v>3400737</v>
      </c>
    </row>
    <row r="28" spans="1:15" x14ac:dyDescent="0.3">
      <c r="A28" t="s">
        <v>2668</v>
      </c>
      <c r="B28" t="s">
        <v>3015</v>
      </c>
      <c r="C28" t="s">
        <v>3353</v>
      </c>
      <c r="D28" t="s">
        <v>2904</v>
      </c>
      <c r="E28" t="s">
        <v>2951</v>
      </c>
      <c r="F28" t="s">
        <v>2995</v>
      </c>
      <c r="G28" t="s">
        <v>2995</v>
      </c>
      <c r="H28" t="s">
        <v>1422</v>
      </c>
      <c r="I28" t="s">
        <v>2637</v>
      </c>
      <c r="J28" t="s">
        <v>1412</v>
      </c>
      <c r="K28">
        <f>IFERROR(VLOOKUP(A28,#REF!,1,FALSE),0)</f>
        <v>0</v>
      </c>
      <c r="N28" t="s">
        <v>2883</v>
      </c>
      <c r="O28">
        <v>3400721</v>
      </c>
    </row>
    <row r="29" spans="1:15" x14ac:dyDescent="0.3">
      <c r="A29" t="s">
        <v>3379</v>
      </c>
      <c r="B29" t="s">
        <v>3097</v>
      </c>
      <c r="C29" t="s">
        <v>3353</v>
      </c>
      <c r="D29" t="s">
        <v>2904</v>
      </c>
      <c r="E29" t="s">
        <v>2965</v>
      </c>
      <c r="F29" t="s">
        <v>2965</v>
      </c>
      <c r="G29" t="s">
        <v>2965</v>
      </c>
      <c r="H29" t="s">
        <v>3357</v>
      </c>
      <c r="I29" t="s">
        <v>3357</v>
      </c>
      <c r="J29" t="s">
        <v>1413</v>
      </c>
      <c r="K29">
        <f>IFERROR(VLOOKUP(A29,#REF!,1,FALSE),0)</f>
        <v>0</v>
      </c>
      <c r="N29" t="s">
        <v>2896</v>
      </c>
      <c r="O29">
        <v>3400744</v>
      </c>
    </row>
    <row r="30" spans="1:15" x14ac:dyDescent="0.3">
      <c r="A30" t="s">
        <v>2669</v>
      </c>
      <c r="B30" t="s">
        <v>2986</v>
      </c>
      <c r="C30" t="s">
        <v>3353</v>
      </c>
      <c r="D30" t="s">
        <v>2904</v>
      </c>
      <c r="E30" t="s">
        <v>2905</v>
      </c>
      <c r="F30" t="s">
        <v>2905</v>
      </c>
      <c r="G30" t="s">
        <v>2905</v>
      </c>
      <c r="H30" t="s">
        <v>1688</v>
      </c>
      <c r="I30" t="s">
        <v>2864</v>
      </c>
      <c r="J30" t="s">
        <v>1412</v>
      </c>
      <c r="K30">
        <f>IFERROR(VLOOKUP(A30,#REF!,1,FALSE),0)</f>
        <v>0</v>
      </c>
      <c r="N30" t="s">
        <v>2878</v>
      </c>
      <c r="O30">
        <v>3400814</v>
      </c>
    </row>
    <row r="31" spans="1:15" x14ac:dyDescent="0.3">
      <c r="A31" t="s">
        <v>2670</v>
      </c>
      <c r="B31" t="s">
        <v>3097</v>
      </c>
      <c r="C31" t="s">
        <v>3353</v>
      </c>
      <c r="D31" t="s">
        <v>2904</v>
      </c>
      <c r="E31" t="s">
        <v>2965</v>
      </c>
      <c r="F31" t="s">
        <v>2965</v>
      </c>
      <c r="G31" t="s">
        <v>2965</v>
      </c>
      <c r="H31" t="s">
        <v>1422</v>
      </c>
      <c r="I31" t="s">
        <v>2864</v>
      </c>
      <c r="J31" t="s">
        <v>1412</v>
      </c>
      <c r="K31">
        <f>IFERROR(VLOOKUP(A31,#REF!,1,FALSE),0)</f>
        <v>0</v>
      </c>
      <c r="N31" t="s">
        <v>2869</v>
      </c>
      <c r="O31">
        <v>3400734</v>
      </c>
    </row>
    <row r="32" spans="1:15" x14ac:dyDescent="0.3">
      <c r="A32" t="s">
        <v>3380</v>
      </c>
      <c r="B32" t="s">
        <v>2985</v>
      </c>
      <c r="C32" t="s">
        <v>3353</v>
      </c>
      <c r="D32" t="s">
        <v>2904</v>
      </c>
      <c r="E32" t="s">
        <v>2965</v>
      </c>
      <c r="F32" t="s">
        <v>2965</v>
      </c>
      <c r="G32" t="s">
        <v>2965</v>
      </c>
      <c r="H32" t="s">
        <v>3357</v>
      </c>
      <c r="I32" t="s">
        <v>3357</v>
      </c>
      <c r="J32" t="s">
        <v>1413</v>
      </c>
      <c r="K32">
        <f>IFERROR(VLOOKUP(A32,#REF!,1,FALSE),0)</f>
        <v>0</v>
      </c>
      <c r="N32" t="s">
        <v>3089</v>
      </c>
      <c r="O32">
        <v>3400870</v>
      </c>
    </row>
    <row r="33" spans="1:15" x14ac:dyDescent="0.3">
      <c r="A33" t="s">
        <v>3381</v>
      </c>
      <c r="B33" t="s">
        <v>3382</v>
      </c>
      <c r="C33" t="s">
        <v>3353</v>
      </c>
      <c r="D33" t="s">
        <v>2904</v>
      </c>
      <c r="E33" t="s">
        <v>2965</v>
      </c>
      <c r="F33" t="s">
        <v>2965</v>
      </c>
      <c r="G33" t="s">
        <v>2965</v>
      </c>
      <c r="H33" t="s">
        <v>3357</v>
      </c>
      <c r="I33" t="s">
        <v>3357</v>
      </c>
      <c r="J33" t="s">
        <v>1413</v>
      </c>
      <c r="K33">
        <f>IFERROR(VLOOKUP(A33,#REF!,1,FALSE),0)</f>
        <v>0</v>
      </c>
      <c r="N33" t="s">
        <v>2879</v>
      </c>
      <c r="O33">
        <v>3400795</v>
      </c>
    </row>
    <row r="34" spans="1:15" x14ac:dyDescent="0.3">
      <c r="A34" t="s">
        <v>3383</v>
      </c>
      <c r="B34" t="s">
        <v>3384</v>
      </c>
      <c r="C34" t="s">
        <v>3353</v>
      </c>
      <c r="D34" t="s">
        <v>2904</v>
      </c>
      <c r="E34" t="s">
        <v>2965</v>
      </c>
      <c r="F34" t="s">
        <v>2965</v>
      </c>
      <c r="G34" t="s">
        <v>2965</v>
      </c>
      <c r="H34" t="s">
        <v>3357</v>
      </c>
      <c r="I34" t="s">
        <v>3357</v>
      </c>
      <c r="J34" t="s">
        <v>1413</v>
      </c>
      <c r="K34">
        <f>IFERROR(VLOOKUP(A34,#REF!,1,FALSE),0)</f>
        <v>0</v>
      </c>
      <c r="N34" t="s">
        <v>2884</v>
      </c>
      <c r="O34">
        <v>3400871</v>
      </c>
    </row>
    <row r="35" spans="1:15" x14ac:dyDescent="0.3">
      <c r="A35" t="s">
        <v>3385</v>
      </c>
      <c r="B35" t="s">
        <v>3386</v>
      </c>
      <c r="C35" t="s">
        <v>3353</v>
      </c>
      <c r="D35" t="s">
        <v>2904</v>
      </c>
      <c r="E35" t="s">
        <v>2965</v>
      </c>
      <c r="F35" t="s">
        <v>2965</v>
      </c>
      <c r="G35" t="s">
        <v>2965</v>
      </c>
      <c r="H35" t="s">
        <v>3357</v>
      </c>
      <c r="I35" t="s">
        <v>3357</v>
      </c>
      <c r="J35" t="s">
        <v>1413</v>
      </c>
      <c r="K35">
        <f>IFERROR(VLOOKUP(A35,#REF!,1,FALSE),0)</f>
        <v>0</v>
      </c>
      <c r="N35" t="s">
        <v>3090</v>
      </c>
      <c r="O35">
        <v>3400802</v>
      </c>
    </row>
    <row r="36" spans="1:15" x14ac:dyDescent="0.3">
      <c r="A36" t="s">
        <v>3387</v>
      </c>
      <c r="B36" t="s">
        <v>3388</v>
      </c>
      <c r="C36" t="s">
        <v>3353</v>
      </c>
      <c r="D36" t="s">
        <v>2904</v>
      </c>
      <c r="E36" t="s">
        <v>2965</v>
      </c>
      <c r="F36" t="s">
        <v>2965</v>
      </c>
      <c r="G36" t="s">
        <v>2965</v>
      </c>
      <c r="H36" t="s">
        <v>3357</v>
      </c>
      <c r="I36" t="s">
        <v>3357</v>
      </c>
      <c r="J36" t="s">
        <v>1413</v>
      </c>
      <c r="K36">
        <f>IFERROR(VLOOKUP(A36,#REF!,1,FALSE),0)</f>
        <v>0</v>
      </c>
      <c r="N36" t="s">
        <v>2881</v>
      </c>
      <c r="O36">
        <v>3400648</v>
      </c>
    </row>
    <row r="37" spans="1:15" x14ac:dyDescent="0.3">
      <c r="A37" t="s">
        <v>3389</v>
      </c>
      <c r="B37" t="s">
        <v>3390</v>
      </c>
      <c r="C37" t="s">
        <v>3353</v>
      </c>
      <c r="D37" t="s">
        <v>2904</v>
      </c>
      <c r="E37" t="s">
        <v>2951</v>
      </c>
      <c r="F37" t="s">
        <v>2928</v>
      </c>
      <c r="G37" t="s">
        <v>2928</v>
      </c>
      <c r="H37" t="s">
        <v>3357</v>
      </c>
      <c r="I37" t="s">
        <v>3357</v>
      </c>
      <c r="J37" t="s">
        <v>1413</v>
      </c>
      <c r="K37">
        <f>IFERROR(VLOOKUP(A37,#REF!,1,FALSE),0)</f>
        <v>0</v>
      </c>
      <c r="N37" t="s">
        <v>2891</v>
      </c>
      <c r="O37">
        <v>3400453</v>
      </c>
    </row>
    <row r="38" spans="1:15" x14ac:dyDescent="0.3">
      <c r="A38" t="s">
        <v>2996</v>
      </c>
      <c r="B38" t="s">
        <v>2997</v>
      </c>
      <c r="C38" t="s">
        <v>3353</v>
      </c>
      <c r="D38" t="s">
        <v>2904</v>
      </c>
      <c r="E38" t="s">
        <v>2965</v>
      </c>
      <c r="F38" t="s">
        <v>2965</v>
      </c>
      <c r="G38" t="s">
        <v>2965</v>
      </c>
      <c r="H38" t="s">
        <v>1422</v>
      </c>
      <c r="I38" t="s">
        <v>2864</v>
      </c>
      <c r="J38" t="s">
        <v>1413</v>
      </c>
      <c r="K38">
        <f>IFERROR(VLOOKUP(A38,#REF!,1,FALSE),0)</f>
        <v>0</v>
      </c>
      <c r="N38" t="s">
        <v>2871</v>
      </c>
      <c r="O38">
        <v>3400805</v>
      </c>
    </row>
    <row r="39" spans="1:15" x14ac:dyDescent="0.3">
      <c r="A39" t="s">
        <v>2933</v>
      </c>
      <c r="B39" t="s">
        <v>3245</v>
      </c>
      <c r="C39" t="s">
        <v>3353</v>
      </c>
      <c r="D39" t="s">
        <v>2906</v>
      </c>
      <c r="E39" t="s">
        <v>2936</v>
      </c>
      <c r="F39" t="s">
        <v>2937</v>
      </c>
      <c r="G39" t="s">
        <v>2937</v>
      </c>
      <c r="H39" t="s">
        <v>3252</v>
      </c>
      <c r="I39" t="s">
        <v>4376</v>
      </c>
      <c r="J39" t="s">
        <v>1413</v>
      </c>
      <c r="K39">
        <f>IFERROR(VLOOKUP(A39,#REF!,1,FALSE),0)</f>
        <v>0</v>
      </c>
      <c r="N39" t="s">
        <v>2870</v>
      </c>
      <c r="O39">
        <v>3400808</v>
      </c>
    </row>
    <row r="40" spans="1:15" x14ac:dyDescent="0.3">
      <c r="A40" t="s">
        <v>3391</v>
      </c>
      <c r="B40" t="s">
        <v>3392</v>
      </c>
      <c r="C40" t="s">
        <v>3353</v>
      </c>
      <c r="D40" t="s">
        <v>2904</v>
      </c>
      <c r="E40" t="s">
        <v>2951</v>
      </c>
      <c r="F40" t="s">
        <v>2995</v>
      </c>
      <c r="G40" t="s">
        <v>2995</v>
      </c>
      <c r="H40" t="s">
        <v>3357</v>
      </c>
      <c r="I40" t="s">
        <v>3357</v>
      </c>
      <c r="J40" t="s">
        <v>1413</v>
      </c>
      <c r="K40">
        <f>IFERROR(VLOOKUP(A40,#REF!,1,FALSE),0)</f>
        <v>0</v>
      </c>
      <c r="N40" t="s">
        <v>2866</v>
      </c>
      <c r="O40">
        <v>3400817</v>
      </c>
    </row>
    <row r="41" spans="1:15" x14ac:dyDescent="0.3">
      <c r="A41" t="s">
        <v>2671</v>
      </c>
      <c r="B41" t="s">
        <v>3014</v>
      </c>
      <c r="C41" t="s">
        <v>3353</v>
      </c>
      <c r="D41" t="s">
        <v>2904</v>
      </c>
      <c r="E41" t="s">
        <v>2951</v>
      </c>
      <c r="F41" t="s">
        <v>2951</v>
      </c>
      <c r="G41" t="s">
        <v>2951</v>
      </c>
      <c r="H41" t="s">
        <v>1422</v>
      </c>
      <c r="I41" t="s">
        <v>2637</v>
      </c>
      <c r="J41" t="s">
        <v>1412</v>
      </c>
      <c r="K41">
        <f>IFERROR(VLOOKUP(A41,#REF!,1,FALSE),0)</f>
        <v>0</v>
      </c>
      <c r="N41" t="s">
        <v>2872</v>
      </c>
      <c r="O41">
        <v>3400818</v>
      </c>
    </row>
    <row r="42" spans="1:15" x14ac:dyDescent="0.3">
      <c r="A42" t="s">
        <v>2931</v>
      </c>
      <c r="B42" t="s">
        <v>3393</v>
      </c>
      <c r="C42" t="s">
        <v>3353</v>
      </c>
      <c r="D42" t="s">
        <v>2913</v>
      </c>
      <c r="E42" t="s">
        <v>2914</v>
      </c>
      <c r="F42" t="s">
        <v>2914</v>
      </c>
      <c r="G42" t="s">
        <v>2914</v>
      </c>
      <c r="H42" t="s">
        <v>3252</v>
      </c>
      <c r="I42" t="s">
        <v>4500</v>
      </c>
      <c r="J42" t="s">
        <v>1412</v>
      </c>
      <c r="K42">
        <f>IFERROR(VLOOKUP(A42,#REF!,1,FALSE),0)</f>
        <v>0</v>
      </c>
      <c r="N42" t="s">
        <v>2874</v>
      </c>
      <c r="O42">
        <v>3400061</v>
      </c>
    </row>
    <row r="43" spans="1:15" x14ac:dyDescent="0.3">
      <c r="A43" t="s">
        <v>2932</v>
      </c>
      <c r="B43" t="s">
        <v>3394</v>
      </c>
      <c r="C43" t="s">
        <v>3353</v>
      </c>
      <c r="D43" t="s">
        <v>2906</v>
      </c>
      <c r="E43" t="s">
        <v>2907</v>
      </c>
      <c r="F43" t="s">
        <v>2908</v>
      </c>
      <c r="G43" t="s">
        <v>2908</v>
      </c>
      <c r="H43" t="s">
        <v>3252</v>
      </c>
      <c r="I43" t="s">
        <v>4376</v>
      </c>
      <c r="J43" t="s">
        <v>1412</v>
      </c>
      <c r="K43">
        <f>IFERROR(VLOOKUP(A43,#REF!,1,FALSE),0)</f>
        <v>0</v>
      </c>
      <c r="N43" t="s">
        <v>2880</v>
      </c>
      <c r="O43">
        <v>3400830</v>
      </c>
    </row>
    <row r="44" spans="1:15" x14ac:dyDescent="0.3">
      <c r="A44" t="s">
        <v>3395</v>
      </c>
      <c r="B44" t="s">
        <v>3396</v>
      </c>
      <c r="C44" t="s">
        <v>3353</v>
      </c>
      <c r="D44" t="s">
        <v>2906</v>
      </c>
      <c r="E44" t="s">
        <v>2910</v>
      </c>
      <c r="F44" t="s">
        <v>2910</v>
      </c>
      <c r="G44" t="s">
        <v>2910</v>
      </c>
      <c r="H44" t="s">
        <v>3357</v>
      </c>
      <c r="I44" t="s">
        <v>3357</v>
      </c>
      <c r="J44" t="s">
        <v>1413</v>
      </c>
      <c r="K44">
        <f>IFERROR(VLOOKUP(A44,#REF!,1,FALSE),0)</f>
        <v>0</v>
      </c>
      <c r="N44" t="s">
        <v>2897</v>
      </c>
      <c r="O44">
        <v>3400852</v>
      </c>
    </row>
    <row r="45" spans="1:15" x14ac:dyDescent="0.3">
      <c r="A45" t="s">
        <v>2942</v>
      </c>
      <c r="B45" t="s">
        <v>2943</v>
      </c>
      <c r="C45" t="s">
        <v>3353</v>
      </c>
      <c r="D45" t="s">
        <v>2906</v>
      </c>
      <c r="E45" t="s">
        <v>2910</v>
      </c>
      <c r="F45" t="s">
        <v>2910</v>
      </c>
      <c r="G45" t="s">
        <v>2910</v>
      </c>
      <c r="H45" t="s">
        <v>3252</v>
      </c>
      <c r="I45" t="s">
        <v>2772</v>
      </c>
      <c r="J45" t="s">
        <v>1412</v>
      </c>
      <c r="K45">
        <f>IFERROR(VLOOKUP(A45,#REF!,1,FALSE),0)</f>
        <v>0</v>
      </c>
      <c r="N45" t="s">
        <v>2898</v>
      </c>
      <c r="O45">
        <v>3400854</v>
      </c>
    </row>
    <row r="46" spans="1:15" x14ac:dyDescent="0.3">
      <c r="A46" t="s">
        <v>3397</v>
      </c>
      <c r="B46" t="s">
        <v>3398</v>
      </c>
      <c r="C46" t="s">
        <v>3353</v>
      </c>
      <c r="D46" t="s">
        <v>2913</v>
      </c>
      <c r="E46" t="s">
        <v>3061</v>
      </c>
      <c r="F46" t="s">
        <v>2921</v>
      </c>
      <c r="G46" t="s">
        <v>2921</v>
      </c>
      <c r="H46" t="s">
        <v>3357</v>
      </c>
      <c r="I46" t="s">
        <v>3357</v>
      </c>
      <c r="J46" t="s">
        <v>1413</v>
      </c>
      <c r="K46">
        <f>IFERROR(VLOOKUP(A46,#REF!,1,FALSE),0)</f>
        <v>0</v>
      </c>
      <c r="N46" t="s">
        <v>2899</v>
      </c>
      <c r="O46">
        <v>3400856</v>
      </c>
    </row>
    <row r="47" spans="1:15" x14ac:dyDescent="0.3">
      <c r="A47" t="s">
        <v>2821</v>
      </c>
      <c r="B47" t="s">
        <v>2822</v>
      </c>
      <c r="C47" t="s">
        <v>3353</v>
      </c>
      <c r="D47" t="s">
        <v>2906</v>
      </c>
      <c r="E47" t="s">
        <v>2909</v>
      </c>
      <c r="F47" t="s">
        <v>2993</v>
      </c>
      <c r="G47" t="s">
        <v>2993</v>
      </c>
      <c r="H47" t="s">
        <v>1688</v>
      </c>
      <c r="I47" t="s">
        <v>2772</v>
      </c>
      <c r="J47" t="s">
        <v>1412</v>
      </c>
      <c r="K47">
        <f>IFERROR(VLOOKUP(A47,#REF!,1,FALSE),0)</f>
        <v>0</v>
      </c>
      <c r="N47" t="s">
        <v>3668</v>
      </c>
      <c r="O47">
        <v>3400878</v>
      </c>
    </row>
    <row r="48" spans="1:15" x14ac:dyDescent="0.3">
      <c r="A48" t="s">
        <v>3399</v>
      </c>
      <c r="B48" t="s">
        <v>3400</v>
      </c>
      <c r="C48" t="s">
        <v>3353</v>
      </c>
      <c r="D48" t="s">
        <v>2913</v>
      </c>
      <c r="E48" t="s">
        <v>3061</v>
      </c>
      <c r="F48" t="s">
        <v>2921</v>
      </c>
      <c r="G48" t="s">
        <v>2921</v>
      </c>
      <c r="H48" t="s">
        <v>3357</v>
      </c>
      <c r="I48" t="s">
        <v>3357</v>
      </c>
      <c r="J48" t="s">
        <v>1413</v>
      </c>
      <c r="K48">
        <f>IFERROR(VLOOKUP(A48,#REF!,1,FALSE),0)</f>
        <v>0</v>
      </c>
      <c r="N48" t="s">
        <v>3670</v>
      </c>
      <c r="O48">
        <v>3400880</v>
      </c>
    </row>
    <row r="49" spans="1:15" x14ac:dyDescent="0.3">
      <c r="A49" t="s">
        <v>2957</v>
      </c>
      <c r="B49" t="s">
        <v>2958</v>
      </c>
      <c r="C49" t="s">
        <v>3353</v>
      </c>
      <c r="D49" t="s">
        <v>2913</v>
      </c>
      <c r="E49" t="s">
        <v>3061</v>
      </c>
      <c r="F49" t="s">
        <v>2921</v>
      </c>
      <c r="G49" t="s">
        <v>2921</v>
      </c>
      <c r="H49" t="s">
        <v>3252</v>
      </c>
      <c r="I49" t="s">
        <v>4376</v>
      </c>
      <c r="J49" t="s">
        <v>1412</v>
      </c>
      <c r="K49">
        <f>IFERROR(VLOOKUP(A49,#REF!,1,FALSE),0)</f>
        <v>0</v>
      </c>
      <c r="N49" t="s">
        <v>3236</v>
      </c>
      <c r="O49">
        <v>3400074</v>
      </c>
    </row>
    <row r="50" spans="1:15" x14ac:dyDescent="0.3">
      <c r="A50" t="s">
        <v>3401</v>
      </c>
      <c r="B50" t="s">
        <v>3402</v>
      </c>
      <c r="C50" t="s">
        <v>3353</v>
      </c>
      <c r="D50" t="s">
        <v>2913</v>
      </c>
      <c r="E50" t="s">
        <v>3061</v>
      </c>
      <c r="F50" t="s">
        <v>2921</v>
      </c>
      <c r="G50" t="s">
        <v>2921</v>
      </c>
      <c r="H50" t="s">
        <v>3357</v>
      </c>
      <c r="I50" t="s">
        <v>3357</v>
      </c>
      <c r="J50" t="s">
        <v>1413</v>
      </c>
      <c r="K50">
        <f>IFERROR(VLOOKUP(A50,#REF!,1,FALSE),0)</f>
        <v>0</v>
      </c>
      <c r="N50" t="s">
        <v>3238</v>
      </c>
      <c r="O50">
        <v>3400897</v>
      </c>
    </row>
    <row r="51" spans="1:15" x14ac:dyDescent="0.3">
      <c r="A51" t="s">
        <v>3403</v>
      </c>
      <c r="B51" t="s">
        <v>3404</v>
      </c>
      <c r="C51" t="s">
        <v>3353</v>
      </c>
      <c r="D51" t="s">
        <v>2913</v>
      </c>
      <c r="E51" t="s">
        <v>2914</v>
      </c>
      <c r="F51" t="s">
        <v>2914</v>
      </c>
      <c r="G51" t="s">
        <v>2939</v>
      </c>
      <c r="H51" t="s">
        <v>3357</v>
      </c>
      <c r="I51" t="s">
        <v>3357</v>
      </c>
      <c r="J51" t="s">
        <v>1413</v>
      </c>
      <c r="K51">
        <f>IFERROR(VLOOKUP(A51,#REF!,1,FALSE),0)</f>
        <v>0</v>
      </c>
      <c r="N51" t="s">
        <v>4195</v>
      </c>
      <c r="O51">
        <v>3400071</v>
      </c>
    </row>
    <row r="52" spans="1:15" x14ac:dyDescent="0.3">
      <c r="A52" t="s">
        <v>2672</v>
      </c>
      <c r="B52" t="s">
        <v>2987</v>
      </c>
      <c r="C52" t="s">
        <v>3353</v>
      </c>
      <c r="D52" t="s">
        <v>2904</v>
      </c>
      <c r="E52" t="s">
        <v>2905</v>
      </c>
      <c r="F52" t="s">
        <v>2905</v>
      </c>
      <c r="G52" t="s">
        <v>2905</v>
      </c>
      <c r="H52" t="s">
        <v>1688</v>
      </c>
      <c r="I52" t="s">
        <v>2864</v>
      </c>
      <c r="J52" t="s">
        <v>1412</v>
      </c>
      <c r="K52">
        <f>IFERROR(VLOOKUP(A52,#REF!,1,FALSE),0)</f>
        <v>0</v>
      </c>
      <c r="N52" t="s">
        <v>4323</v>
      </c>
      <c r="O52">
        <v>3401052</v>
      </c>
    </row>
    <row r="53" spans="1:15" x14ac:dyDescent="0.3">
      <c r="A53" t="s">
        <v>3405</v>
      </c>
      <c r="B53" t="s">
        <v>3406</v>
      </c>
      <c r="C53" t="s">
        <v>3353</v>
      </c>
      <c r="D53" t="s">
        <v>2904</v>
      </c>
      <c r="E53" t="s">
        <v>2905</v>
      </c>
      <c r="F53" t="s">
        <v>2905</v>
      </c>
      <c r="G53" t="s">
        <v>2905</v>
      </c>
      <c r="H53" t="s">
        <v>3357</v>
      </c>
      <c r="I53" t="s">
        <v>3357</v>
      </c>
      <c r="J53" t="s">
        <v>1413</v>
      </c>
      <c r="K53">
        <f>IFERROR(VLOOKUP(A53,#REF!,1,FALSE),0)</f>
        <v>0</v>
      </c>
      <c r="N53" t="s">
        <v>3371</v>
      </c>
      <c r="O53" t="s">
        <v>2946</v>
      </c>
    </row>
    <row r="54" spans="1:15" x14ac:dyDescent="0.3">
      <c r="A54" t="s">
        <v>2673</v>
      </c>
      <c r="B54" t="s">
        <v>3407</v>
      </c>
      <c r="C54" t="s">
        <v>3353</v>
      </c>
      <c r="D54" t="s">
        <v>2904</v>
      </c>
      <c r="E54" t="s">
        <v>2905</v>
      </c>
      <c r="F54" t="s">
        <v>2905</v>
      </c>
      <c r="G54" t="s">
        <v>2905</v>
      </c>
      <c r="H54" t="s">
        <v>1422</v>
      </c>
      <c r="I54" t="s">
        <v>2637</v>
      </c>
      <c r="J54" t="s">
        <v>1413</v>
      </c>
      <c r="K54">
        <f>IFERROR(VLOOKUP(A54,#REF!,1,FALSE),0)</f>
        <v>0</v>
      </c>
      <c r="N54" t="s">
        <v>3375</v>
      </c>
      <c r="O54">
        <v>3400225</v>
      </c>
    </row>
    <row r="55" spans="1:15" x14ac:dyDescent="0.3">
      <c r="A55" t="s">
        <v>2674</v>
      </c>
      <c r="B55" t="s">
        <v>2985</v>
      </c>
      <c r="C55" t="s">
        <v>3353</v>
      </c>
      <c r="D55" t="s">
        <v>2904</v>
      </c>
      <c r="E55" t="s">
        <v>2905</v>
      </c>
      <c r="F55" t="s">
        <v>2905</v>
      </c>
      <c r="G55" t="s">
        <v>2905</v>
      </c>
      <c r="H55" t="s">
        <v>1688</v>
      </c>
      <c r="I55" t="s">
        <v>2864</v>
      </c>
      <c r="J55" t="s">
        <v>1412</v>
      </c>
      <c r="K55">
        <f>IFERROR(VLOOKUP(A55,#REF!,1,FALSE),0)</f>
        <v>0</v>
      </c>
      <c r="N55" t="s">
        <v>3389</v>
      </c>
      <c r="O55">
        <v>3400041</v>
      </c>
    </row>
    <row r="56" spans="1:15" x14ac:dyDescent="0.3">
      <c r="A56" t="s">
        <v>2675</v>
      </c>
      <c r="B56" t="s">
        <v>3408</v>
      </c>
      <c r="C56" t="s">
        <v>3353</v>
      </c>
      <c r="D56" t="s">
        <v>2904</v>
      </c>
      <c r="E56" t="s">
        <v>2905</v>
      </c>
      <c r="F56" t="s">
        <v>2905</v>
      </c>
      <c r="G56" t="s">
        <v>2905</v>
      </c>
      <c r="H56" t="s">
        <v>1688</v>
      </c>
      <c r="I56" t="s">
        <v>2864</v>
      </c>
      <c r="J56" t="s">
        <v>1412</v>
      </c>
      <c r="K56">
        <f>IFERROR(VLOOKUP(A56,#REF!,1,FALSE),0)</f>
        <v>0</v>
      </c>
      <c r="N56" t="s">
        <v>3397</v>
      </c>
      <c r="O56">
        <v>3400234</v>
      </c>
    </row>
    <row r="57" spans="1:15" x14ac:dyDescent="0.3">
      <c r="A57" t="s">
        <v>2923</v>
      </c>
      <c r="B57" t="s">
        <v>2924</v>
      </c>
      <c r="C57" t="s">
        <v>3353</v>
      </c>
      <c r="D57" t="s">
        <v>2913</v>
      </c>
      <c r="E57" t="s">
        <v>2914</v>
      </c>
      <c r="F57" t="s">
        <v>2917</v>
      </c>
      <c r="G57" t="s">
        <v>2925</v>
      </c>
      <c r="H57" t="s">
        <v>3252</v>
      </c>
      <c r="I57" t="s">
        <v>4500</v>
      </c>
      <c r="J57" t="s">
        <v>1412</v>
      </c>
      <c r="K57">
        <f>IFERROR(VLOOKUP(A57,#REF!,1,FALSE),0)</f>
        <v>0</v>
      </c>
      <c r="N57" t="s">
        <v>3399</v>
      </c>
      <c r="O57" t="s">
        <v>3397</v>
      </c>
    </row>
    <row r="58" spans="1:15" x14ac:dyDescent="0.3">
      <c r="A58" t="s">
        <v>2676</v>
      </c>
      <c r="B58" t="s">
        <v>2988</v>
      </c>
      <c r="C58" t="s">
        <v>3353</v>
      </c>
      <c r="D58" t="s">
        <v>2904</v>
      </c>
      <c r="E58" t="s">
        <v>2905</v>
      </c>
      <c r="F58" t="s">
        <v>2905</v>
      </c>
      <c r="G58" t="s">
        <v>2905</v>
      </c>
      <c r="H58" t="s">
        <v>1688</v>
      </c>
      <c r="I58" t="s">
        <v>2864</v>
      </c>
      <c r="J58" t="s">
        <v>1412</v>
      </c>
      <c r="K58">
        <f>IFERROR(VLOOKUP(A58,#REF!,1,FALSE),0)</f>
        <v>0</v>
      </c>
      <c r="N58" t="s">
        <v>3405</v>
      </c>
      <c r="O58">
        <v>3400014</v>
      </c>
    </row>
    <row r="59" spans="1:15" x14ac:dyDescent="0.3">
      <c r="A59" t="s">
        <v>3409</v>
      </c>
      <c r="B59" t="s">
        <v>3410</v>
      </c>
      <c r="C59" t="s">
        <v>3353</v>
      </c>
      <c r="D59" t="s">
        <v>2904</v>
      </c>
      <c r="E59" t="s">
        <v>2905</v>
      </c>
      <c r="F59" t="s">
        <v>2905</v>
      </c>
      <c r="G59" t="s">
        <v>2905</v>
      </c>
      <c r="H59" t="s">
        <v>3357</v>
      </c>
      <c r="I59" t="s">
        <v>3357</v>
      </c>
      <c r="J59" t="s">
        <v>1413</v>
      </c>
      <c r="K59">
        <f>IFERROR(VLOOKUP(A59,#REF!,1,FALSE),0)</f>
        <v>0</v>
      </c>
      <c r="N59" t="s">
        <v>3413</v>
      </c>
      <c r="O59" t="s">
        <v>4322</v>
      </c>
    </row>
    <row r="60" spans="1:15" x14ac:dyDescent="0.3">
      <c r="A60" t="s">
        <v>3411</v>
      </c>
      <c r="B60" t="s">
        <v>3412</v>
      </c>
      <c r="C60" t="s">
        <v>3353</v>
      </c>
      <c r="D60" t="s">
        <v>2904</v>
      </c>
      <c r="E60" t="s">
        <v>2905</v>
      </c>
      <c r="F60" t="s">
        <v>2905</v>
      </c>
      <c r="G60" t="s">
        <v>2905</v>
      </c>
      <c r="H60" t="s">
        <v>3357</v>
      </c>
      <c r="I60" t="s">
        <v>3357</v>
      </c>
      <c r="J60" t="s">
        <v>1413</v>
      </c>
      <c r="K60">
        <f>IFERROR(VLOOKUP(A60,#REF!,1,FALSE),0)</f>
        <v>0</v>
      </c>
      <c r="N60" t="s">
        <v>3415</v>
      </c>
      <c r="O60">
        <v>3400293</v>
      </c>
    </row>
    <row r="61" spans="1:15" x14ac:dyDescent="0.3">
      <c r="A61" t="s">
        <v>2801</v>
      </c>
      <c r="B61" t="s">
        <v>2975</v>
      </c>
      <c r="C61" t="s">
        <v>3353</v>
      </c>
      <c r="D61" t="s">
        <v>2904</v>
      </c>
      <c r="E61" t="s">
        <v>2905</v>
      </c>
      <c r="F61" t="s">
        <v>2905</v>
      </c>
      <c r="G61" t="s">
        <v>2905</v>
      </c>
      <c r="H61" t="s">
        <v>3252</v>
      </c>
      <c r="I61" t="s">
        <v>4376</v>
      </c>
      <c r="J61" t="s">
        <v>1413</v>
      </c>
      <c r="K61">
        <f>IFERROR(VLOOKUP(A61,#REF!,1,FALSE),0)</f>
        <v>0</v>
      </c>
      <c r="N61" t="s">
        <v>3425</v>
      </c>
      <c r="O61">
        <v>3400017</v>
      </c>
    </row>
    <row r="62" spans="1:15" x14ac:dyDescent="0.3">
      <c r="A62" t="s">
        <v>3413</v>
      </c>
      <c r="B62" t="s">
        <v>3414</v>
      </c>
      <c r="C62" t="s">
        <v>3353</v>
      </c>
      <c r="D62" t="s">
        <v>2904</v>
      </c>
      <c r="E62" t="s">
        <v>2905</v>
      </c>
      <c r="F62" t="s">
        <v>2905</v>
      </c>
      <c r="G62" t="s">
        <v>2905</v>
      </c>
      <c r="H62" t="s">
        <v>3357</v>
      </c>
      <c r="I62" t="s">
        <v>3357</v>
      </c>
      <c r="J62" t="s">
        <v>1413</v>
      </c>
      <c r="K62">
        <f>IFERROR(VLOOKUP(A62,#REF!,1,FALSE),0)</f>
        <v>0</v>
      </c>
      <c r="N62" t="s">
        <v>3434</v>
      </c>
      <c r="O62" t="s">
        <v>3168</v>
      </c>
    </row>
    <row r="63" spans="1:15" x14ac:dyDescent="0.3">
      <c r="A63" t="s">
        <v>3415</v>
      </c>
      <c r="B63" t="s">
        <v>3416</v>
      </c>
      <c r="C63" t="s">
        <v>3353</v>
      </c>
      <c r="D63" t="s">
        <v>2904</v>
      </c>
      <c r="E63" t="s">
        <v>2905</v>
      </c>
      <c r="F63" t="s">
        <v>2905</v>
      </c>
      <c r="G63" t="s">
        <v>2905</v>
      </c>
      <c r="H63" t="s">
        <v>3357</v>
      </c>
      <c r="I63" t="s">
        <v>3357</v>
      </c>
      <c r="J63" t="s">
        <v>1413</v>
      </c>
      <c r="K63">
        <f>IFERROR(VLOOKUP(A63,#REF!,1,FALSE),0)</f>
        <v>0</v>
      </c>
      <c r="N63" t="s">
        <v>3440</v>
      </c>
      <c r="O63" t="s">
        <v>3438</v>
      </c>
    </row>
    <row r="64" spans="1:15" x14ac:dyDescent="0.3">
      <c r="A64" t="s">
        <v>3417</v>
      </c>
      <c r="B64" t="s">
        <v>3418</v>
      </c>
      <c r="C64" t="s">
        <v>3353</v>
      </c>
      <c r="D64" t="s">
        <v>2904</v>
      </c>
      <c r="E64" t="s">
        <v>2905</v>
      </c>
      <c r="F64" t="s">
        <v>2905</v>
      </c>
      <c r="G64" t="s">
        <v>2905</v>
      </c>
      <c r="H64" t="s">
        <v>3357</v>
      </c>
      <c r="I64" t="s">
        <v>3357</v>
      </c>
      <c r="J64" t="s">
        <v>1413</v>
      </c>
      <c r="K64">
        <f>IFERROR(VLOOKUP(A64,#REF!,1,FALSE),0)</f>
        <v>0</v>
      </c>
      <c r="N64" t="s">
        <v>3455</v>
      </c>
      <c r="O64" t="s">
        <v>3455</v>
      </c>
    </row>
    <row r="65" spans="1:15" x14ac:dyDescent="0.3">
      <c r="A65" t="s">
        <v>3419</v>
      </c>
      <c r="B65" t="s">
        <v>3420</v>
      </c>
      <c r="C65" t="s">
        <v>3353</v>
      </c>
      <c r="D65" t="s">
        <v>2904</v>
      </c>
      <c r="E65" t="s">
        <v>2905</v>
      </c>
      <c r="F65" t="s">
        <v>2905</v>
      </c>
      <c r="G65" t="s">
        <v>2905</v>
      </c>
      <c r="H65" t="s">
        <v>3357</v>
      </c>
      <c r="I65" t="s">
        <v>3357</v>
      </c>
      <c r="J65" t="s">
        <v>1413</v>
      </c>
      <c r="K65">
        <f>IFERROR(VLOOKUP(A65,#REF!,1,FALSE),0)</f>
        <v>0</v>
      </c>
      <c r="N65" t="s">
        <v>3460</v>
      </c>
      <c r="O65" t="s">
        <v>3168</v>
      </c>
    </row>
    <row r="66" spans="1:15" x14ac:dyDescent="0.3">
      <c r="A66" t="s">
        <v>3093</v>
      </c>
      <c r="B66" t="s">
        <v>3094</v>
      </c>
      <c r="C66" t="s">
        <v>3353</v>
      </c>
      <c r="D66" t="s">
        <v>2906</v>
      </c>
      <c r="E66" t="s">
        <v>2936</v>
      </c>
      <c r="F66" t="s">
        <v>2936</v>
      </c>
      <c r="G66" t="s">
        <v>2936</v>
      </c>
      <c r="H66" t="s">
        <v>1422</v>
      </c>
      <c r="I66" t="s">
        <v>2772</v>
      </c>
      <c r="J66" t="s">
        <v>1413</v>
      </c>
      <c r="K66">
        <f>IFERROR(VLOOKUP(A66,#REF!,1,FALSE),0)</f>
        <v>0</v>
      </c>
      <c r="N66" t="s">
        <v>2946</v>
      </c>
      <c r="O66">
        <v>3400235</v>
      </c>
    </row>
    <row r="67" spans="1:15" x14ac:dyDescent="0.3">
      <c r="A67" t="s">
        <v>2989</v>
      </c>
      <c r="B67" t="s">
        <v>2990</v>
      </c>
      <c r="C67" t="s">
        <v>3353</v>
      </c>
      <c r="D67" t="s">
        <v>2904</v>
      </c>
      <c r="E67" t="s">
        <v>2965</v>
      </c>
      <c r="F67" t="s">
        <v>2965</v>
      </c>
      <c r="G67" t="s">
        <v>2965</v>
      </c>
      <c r="H67" t="s">
        <v>1688</v>
      </c>
      <c r="I67" t="s">
        <v>2864</v>
      </c>
      <c r="J67" t="s">
        <v>1412</v>
      </c>
      <c r="K67">
        <f>IFERROR(VLOOKUP(A67,#REF!,1,FALSE),0)</f>
        <v>0</v>
      </c>
      <c r="N67" t="s">
        <v>3465</v>
      </c>
      <c r="O67" t="s">
        <v>2991</v>
      </c>
    </row>
    <row r="68" spans="1:15" x14ac:dyDescent="0.3">
      <c r="A68" t="s">
        <v>3100</v>
      </c>
      <c r="B68" t="s">
        <v>3101</v>
      </c>
      <c r="C68" t="s">
        <v>3353</v>
      </c>
      <c r="D68" t="s">
        <v>2904</v>
      </c>
      <c r="E68" t="s">
        <v>2965</v>
      </c>
      <c r="F68" t="s">
        <v>2965</v>
      </c>
      <c r="G68" t="s">
        <v>2965</v>
      </c>
      <c r="H68" t="s">
        <v>3374</v>
      </c>
      <c r="I68" t="s">
        <v>2867</v>
      </c>
      <c r="J68" t="s">
        <v>1413</v>
      </c>
      <c r="K68">
        <f>IFERROR(VLOOKUP(A68,#REF!,1,FALSE),0)</f>
        <v>0</v>
      </c>
      <c r="N68" t="s">
        <v>3475</v>
      </c>
      <c r="O68">
        <v>3400629</v>
      </c>
    </row>
    <row r="69" spans="1:15" x14ac:dyDescent="0.3">
      <c r="A69" t="s">
        <v>3421</v>
      </c>
      <c r="B69" t="s">
        <v>3422</v>
      </c>
      <c r="C69" t="s">
        <v>3353</v>
      </c>
      <c r="D69" t="s">
        <v>2904</v>
      </c>
      <c r="E69" t="s">
        <v>2965</v>
      </c>
      <c r="F69" t="s">
        <v>2965</v>
      </c>
      <c r="G69" t="s">
        <v>2965</v>
      </c>
      <c r="H69" t="s">
        <v>3357</v>
      </c>
      <c r="I69" t="s">
        <v>3357</v>
      </c>
      <c r="J69" t="s">
        <v>1413</v>
      </c>
      <c r="K69">
        <f>IFERROR(VLOOKUP(A69,#REF!,1,FALSE),0)</f>
        <v>0</v>
      </c>
      <c r="N69" t="s">
        <v>3488</v>
      </c>
      <c r="O69" t="s">
        <v>3168</v>
      </c>
    </row>
    <row r="70" spans="1:15" x14ac:dyDescent="0.3">
      <c r="A70" t="s">
        <v>3423</v>
      </c>
      <c r="B70" t="s">
        <v>3424</v>
      </c>
      <c r="C70" t="s">
        <v>3353</v>
      </c>
      <c r="D70" t="s">
        <v>2904</v>
      </c>
      <c r="E70" t="s">
        <v>2965</v>
      </c>
      <c r="F70" t="s">
        <v>2965</v>
      </c>
      <c r="G70" t="s">
        <v>2965</v>
      </c>
      <c r="H70" t="s">
        <v>3357</v>
      </c>
      <c r="I70" t="s">
        <v>3357</v>
      </c>
      <c r="J70" t="s">
        <v>1413</v>
      </c>
      <c r="K70">
        <f>IFERROR(VLOOKUP(A70,#REF!,1,FALSE),0)</f>
        <v>0</v>
      </c>
      <c r="N70" t="s">
        <v>3522</v>
      </c>
      <c r="O70">
        <v>3400687</v>
      </c>
    </row>
    <row r="71" spans="1:15" x14ac:dyDescent="0.3">
      <c r="A71" t="s">
        <v>3425</v>
      </c>
      <c r="B71" t="s">
        <v>3426</v>
      </c>
      <c r="C71" t="s">
        <v>3353</v>
      </c>
      <c r="D71" t="s">
        <v>2906</v>
      </c>
      <c r="E71" t="s">
        <v>2936</v>
      </c>
      <c r="F71" t="s">
        <v>2936</v>
      </c>
      <c r="G71" t="s">
        <v>2936</v>
      </c>
      <c r="H71" t="s">
        <v>1688</v>
      </c>
      <c r="I71" t="s">
        <v>2772</v>
      </c>
      <c r="J71" t="s">
        <v>1413</v>
      </c>
      <c r="K71">
        <f>IFERROR(VLOOKUP(A71,#REF!,1,FALSE),0)</f>
        <v>0</v>
      </c>
      <c r="N71" t="s">
        <v>3526</v>
      </c>
      <c r="O71">
        <v>3400675</v>
      </c>
    </row>
    <row r="72" spans="1:15" x14ac:dyDescent="0.3">
      <c r="A72" t="s">
        <v>2873</v>
      </c>
      <c r="B72" t="s">
        <v>2844</v>
      </c>
      <c r="C72" t="s">
        <v>3353</v>
      </c>
      <c r="D72" t="s">
        <v>2906</v>
      </c>
      <c r="E72" t="s">
        <v>2936</v>
      </c>
      <c r="F72" t="s">
        <v>2936</v>
      </c>
      <c r="G72" t="s">
        <v>2936</v>
      </c>
      <c r="H72" t="s">
        <v>3374</v>
      </c>
      <c r="I72" t="s">
        <v>2867</v>
      </c>
      <c r="J72" t="s">
        <v>1412</v>
      </c>
      <c r="K72">
        <f>IFERROR(VLOOKUP(A72,#REF!,1,FALSE),0)</f>
        <v>0</v>
      </c>
      <c r="N72" t="s">
        <v>3534</v>
      </c>
      <c r="O72">
        <v>3400688</v>
      </c>
    </row>
    <row r="73" spans="1:15" x14ac:dyDescent="0.3">
      <c r="A73" t="s">
        <v>2796</v>
      </c>
      <c r="B73" t="s">
        <v>2964</v>
      </c>
      <c r="C73" t="s">
        <v>3353</v>
      </c>
      <c r="D73" t="s">
        <v>2904</v>
      </c>
      <c r="E73" t="s">
        <v>2965</v>
      </c>
      <c r="F73" t="s">
        <v>2965</v>
      </c>
      <c r="G73" t="s">
        <v>2965</v>
      </c>
      <c r="H73" t="s">
        <v>3252</v>
      </c>
      <c r="I73" t="s">
        <v>4376</v>
      </c>
      <c r="J73" t="s">
        <v>1413</v>
      </c>
      <c r="K73">
        <f>IFERROR(VLOOKUP(A73,#REF!,1,FALSE),0)</f>
        <v>0</v>
      </c>
      <c r="N73" t="s">
        <v>2783</v>
      </c>
      <c r="O73">
        <v>3400697</v>
      </c>
    </row>
    <row r="74" spans="1:15" x14ac:dyDescent="0.3">
      <c r="A74" t="s">
        <v>2966</v>
      </c>
      <c r="B74" t="s">
        <v>2967</v>
      </c>
      <c r="C74" t="s">
        <v>3353</v>
      </c>
      <c r="D74" t="s">
        <v>2904</v>
      </c>
      <c r="E74" t="s">
        <v>2965</v>
      </c>
      <c r="F74" t="s">
        <v>2965</v>
      </c>
      <c r="G74" t="s">
        <v>2965</v>
      </c>
      <c r="H74" t="s">
        <v>3252</v>
      </c>
      <c r="I74" t="s">
        <v>4376</v>
      </c>
      <c r="J74" t="s">
        <v>1413</v>
      </c>
      <c r="K74">
        <f>IFERROR(VLOOKUP(A74,#REF!,1,FALSE),0)</f>
        <v>0</v>
      </c>
      <c r="N74" t="s">
        <v>3541</v>
      </c>
      <c r="O74">
        <v>3400659</v>
      </c>
    </row>
    <row r="75" spans="1:15" x14ac:dyDescent="0.3">
      <c r="A75" t="s">
        <v>3427</v>
      </c>
      <c r="B75" t="s">
        <v>3428</v>
      </c>
      <c r="C75" t="s">
        <v>3353</v>
      </c>
      <c r="D75" t="s">
        <v>2906</v>
      </c>
      <c r="E75" t="s">
        <v>2907</v>
      </c>
      <c r="F75" t="s">
        <v>2907</v>
      </c>
      <c r="G75" t="s">
        <v>2907</v>
      </c>
      <c r="H75" t="s">
        <v>3357</v>
      </c>
      <c r="I75" t="s">
        <v>3357</v>
      </c>
      <c r="J75" t="s">
        <v>1413</v>
      </c>
      <c r="K75">
        <f>IFERROR(VLOOKUP(A75,#REF!,1,FALSE),0)</f>
        <v>0</v>
      </c>
      <c r="N75" t="s">
        <v>3542</v>
      </c>
      <c r="O75">
        <v>3400703</v>
      </c>
    </row>
    <row r="76" spans="1:15" x14ac:dyDescent="0.3">
      <c r="A76" t="s">
        <v>2840</v>
      </c>
      <c r="B76" t="s">
        <v>3429</v>
      </c>
      <c r="C76" t="s">
        <v>3353</v>
      </c>
      <c r="D76" t="s">
        <v>2906</v>
      </c>
      <c r="E76" t="s">
        <v>2907</v>
      </c>
      <c r="F76" t="s">
        <v>2907</v>
      </c>
      <c r="G76" t="s">
        <v>2907</v>
      </c>
      <c r="H76" t="s">
        <v>1688</v>
      </c>
      <c r="I76" t="s">
        <v>2772</v>
      </c>
      <c r="J76" t="s">
        <v>1413</v>
      </c>
      <c r="K76">
        <f>IFERROR(VLOOKUP(A76,#REF!,1,FALSE),0)</f>
        <v>0</v>
      </c>
      <c r="N76" t="s">
        <v>3546</v>
      </c>
      <c r="O76">
        <v>3400713</v>
      </c>
    </row>
    <row r="77" spans="1:15" x14ac:dyDescent="0.3">
      <c r="A77" t="s">
        <v>3430</v>
      </c>
      <c r="B77" t="s">
        <v>3431</v>
      </c>
      <c r="C77" t="s">
        <v>3353</v>
      </c>
      <c r="D77" t="s">
        <v>2906</v>
      </c>
      <c r="E77" t="s">
        <v>2907</v>
      </c>
      <c r="F77" t="s">
        <v>2907</v>
      </c>
      <c r="G77" t="s">
        <v>2907</v>
      </c>
      <c r="H77" t="s">
        <v>3357</v>
      </c>
      <c r="I77" t="s">
        <v>3357</v>
      </c>
      <c r="J77" t="s">
        <v>1413</v>
      </c>
      <c r="K77">
        <f>IFERROR(VLOOKUP(A77,#REF!,1,FALSE),0)</f>
        <v>0</v>
      </c>
      <c r="N77" t="s">
        <v>3550</v>
      </c>
      <c r="O77" t="s">
        <v>4322</v>
      </c>
    </row>
    <row r="78" spans="1:15" x14ac:dyDescent="0.3">
      <c r="A78" t="s">
        <v>3432</v>
      </c>
      <c r="B78" t="s">
        <v>3433</v>
      </c>
      <c r="C78" t="s">
        <v>3353</v>
      </c>
      <c r="D78" t="s">
        <v>2906</v>
      </c>
      <c r="E78" t="s">
        <v>2907</v>
      </c>
      <c r="F78" t="s">
        <v>2907</v>
      </c>
      <c r="G78" t="s">
        <v>2907</v>
      </c>
      <c r="H78" t="s">
        <v>3357</v>
      </c>
      <c r="I78" t="s">
        <v>3357</v>
      </c>
      <c r="J78" t="s">
        <v>1413</v>
      </c>
      <c r="K78">
        <f>IFERROR(VLOOKUP(A78,#REF!,1,FALSE),0)</f>
        <v>0</v>
      </c>
      <c r="N78" t="s">
        <v>3559</v>
      </c>
      <c r="O78">
        <v>3400729</v>
      </c>
    </row>
    <row r="79" spans="1:15" x14ac:dyDescent="0.3">
      <c r="A79" t="s">
        <v>3434</v>
      </c>
      <c r="B79" t="s">
        <v>3435</v>
      </c>
      <c r="C79" t="s">
        <v>3353</v>
      </c>
      <c r="D79" t="s">
        <v>2906</v>
      </c>
      <c r="E79" t="s">
        <v>2907</v>
      </c>
      <c r="F79" t="s">
        <v>2907</v>
      </c>
      <c r="G79" t="s">
        <v>2907</v>
      </c>
      <c r="H79" t="s">
        <v>3357</v>
      </c>
      <c r="I79" t="s">
        <v>3357</v>
      </c>
      <c r="J79" t="s">
        <v>1413</v>
      </c>
      <c r="K79">
        <f>IFERROR(VLOOKUP(A79,#REF!,1,FALSE),0)</f>
        <v>0</v>
      </c>
      <c r="N79" t="s">
        <v>3581</v>
      </c>
      <c r="O79">
        <v>3400608</v>
      </c>
    </row>
    <row r="80" spans="1:15" x14ac:dyDescent="0.3">
      <c r="A80" t="s">
        <v>3098</v>
      </c>
      <c r="B80" t="s">
        <v>3099</v>
      </c>
      <c r="C80" t="s">
        <v>3353</v>
      </c>
      <c r="D80" t="s">
        <v>2913</v>
      </c>
      <c r="E80" t="s">
        <v>3061</v>
      </c>
      <c r="F80" t="s">
        <v>2921</v>
      </c>
      <c r="G80" t="s">
        <v>2921</v>
      </c>
      <c r="H80" t="s">
        <v>1688</v>
      </c>
      <c r="I80" t="s">
        <v>3057</v>
      </c>
      <c r="J80" t="s">
        <v>1413</v>
      </c>
      <c r="K80">
        <f>IFERROR(VLOOKUP(A80,#REF!,1,FALSE),0)</f>
        <v>0</v>
      </c>
      <c r="N80" t="s">
        <v>3587</v>
      </c>
      <c r="O80" t="s">
        <v>4322</v>
      </c>
    </row>
    <row r="81" spans="1:15" x14ac:dyDescent="0.3">
      <c r="A81" t="s">
        <v>2875</v>
      </c>
      <c r="B81" t="s">
        <v>3436</v>
      </c>
      <c r="C81" t="s">
        <v>3353</v>
      </c>
      <c r="D81" t="s">
        <v>2906</v>
      </c>
      <c r="E81" t="s">
        <v>2907</v>
      </c>
      <c r="F81" t="s">
        <v>2907</v>
      </c>
      <c r="G81" t="s">
        <v>2907</v>
      </c>
      <c r="H81" t="s">
        <v>3374</v>
      </c>
      <c r="I81" t="s">
        <v>2867</v>
      </c>
      <c r="J81" t="s">
        <v>1412</v>
      </c>
      <c r="K81">
        <f>IFERROR(VLOOKUP(A81,#REF!,1,FALSE),0)</f>
        <v>0</v>
      </c>
      <c r="N81" t="s">
        <v>2749</v>
      </c>
      <c r="O81">
        <v>3400704</v>
      </c>
    </row>
    <row r="82" spans="1:15" x14ac:dyDescent="0.3">
      <c r="A82" t="s">
        <v>2876</v>
      </c>
      <c r="B82" t="s">
        <v>3437</v>
      </c>
      <c r="C82" t="s">
        <v>3353</v>
      </c>
      <c r="D82" t="s">
        <v>2906</v>
      </c>
      <c r="E82" t="s">
        <v>2907</v>
      </c>
      <c r="F82" t="s">
        <v>2907</v>
      </c>
      <c r="G82" t="s">
        <v>2907</v>
      </c>
      <c r="H82" t="s">
        <v>3374</v>
      </c>
      <c r="I82" t="s">
        <v>2867</v>
      </c>
      <c r="J82" t="s">
        <v>1412</v>
      </c>
      <c r="K82">
        <f>IFERROR(VLOOKUP(A82,#REF!,1,FALSE),0)</f>
        <v>0</v>
      </c>
      <c r="N82" t="s">
        <v>2748</v>
      </c>
      <c r="O82">
        <v>3400022</v>
      </c>
    </row>
    <row r="83" spans="1:15" x14ac:dyDescent="0.3">
      <c r="A83" t="s">
        <v>3438</v>
      </c>
      <c r="B83" t="s">
        <v>3439</v>
      </c>
      <c r="C83" t="s">
        <v>3353</v>
      </c>
      <c r="D83" t="s">
        <v>2906</v>
      </c>
      <c r="E83" t="s">
        <v>2907</v>
      </c>
      <c r="F83" t="s">
        <v>2907</v>
      </c>
      <c r="G83" t="s">
        <v>2907</v>
      </c>
      <c r="H83" t="s">
        <v>3357</v>
      </c>
      <c r="I83" t="s">
        <v>3357</v>
      </c>
      <c r="J83" t="s">
        <v>1413</v>
      </c>
      <c r="K83">
        <f>IFERROR(VLOOKUP(A83,#REF!,1,FALSE),0)</f>
        <v>0</v>
      </c>
      <c r="N83" t="s">
        <v>3110</v>
      </c>
      <c r="O83">
        <v>3400795</v>
      </c>
    </row>
    <row r="84" spans="1:15" x14ac:dyDescent="0.3">
      <c r="A84" t="s">
        <v>3440</v>
      </c>
      <c r="B84" t="s">
        <v>3441</v>
      </c>
      <c r="C84" t="s">
        <v>3353</v>
      </c>
      <c r="D84" t="s">
        <v>2906</v>
      </c>
      <c r="E84" t="s">
        <v>2907</v>
      </c>
      <c r="F84" t="s">
        <v>2907</v>
      </c>
      <c r="G84" t="s">
        <v>2907</v>
      </c>
      <c r="H84" t="s">
        <v>3357</v>
      </c>
      <c r="I84" t="s">
        <v>3357</v>
      </c>
      <c r="J84" t="s">
        <v>1413</v>
      </c>
      <c r="K84">
        <f>IFERROR(VLOOKUP(A84,#REF!,1,FALSE),0)</f>
        <v>0</v>
      </c>
      <c r="N84" t="s">
        <v>2743</v>
      </c>
      <c r="O84">
        <v>3400722</v>
      </c>
    </row>
    <row r="85" spans="1:15" x14ac:dyDescent="0.3">
      <c r="A85" t="s">
        <v>3246</v>
      </c>
      <c r="B85" t="s">
        <v>3247</v>
      </c>
      <c r="C85" t="s">
        <v>3353</v>
      </c>
      <c r="D85" t="s">
        <v>2913</v>
      </c>
      <c r="E85" t="s">
        <v>3061</v>
      </c>
      <c r="F85" t="s">
        <v>2921</v>
      </c>
      <c r="G85" t="s">
        <v>2921</v>
      </c>
      <c r="H85" t="s">
        <v>3374</v>
      </c>
      <c r="I85" t="s">
        <v>2867</v>
      </c>
      <c r="J85" t="s">
        <v>1413</v>
      </c>
      <c r="K85">
        <f>IFERROR(VLOOKUP(A85,#REF!,1,FALSE),0)</f>
        <v>0</v>
      </c>
      <c r="N85" t="s">
        <v>3299</v>
      </c>
      <c r="O85">
        <v>123456</v>
      </c>
    </row>
    <row r="86" spans="1:15" x14ac:dyDescent="0.3">
      <c r="A86" t="s">
        <v>3442</v>
      </c>
      <c r="B86" t="s">
        <v>3443</v>
      </c>
      <c r="C86" t="s">
        <v>3353</v>
      </c>
      <c r="D86" t="s">
        <v>2913</v>
      </c>
      <c r="E86" t="s">
        <v>3061</v>
      </c>
      <c r="F86" t="s">
        <v>2921</v>
      </c>
      <c r="G86" t="s">
        <v>2921</v>
      </c>
      <c r="H86" t="s">
        <v>3357</v>
      </c>
      <c r="I86" t="s">
        <v>3357</v>
      </c>
      <c r="J86" t="s">
        <v>1413</v>
      </c>
      <c r="K86">
        <f>IFERROR(VLOOKUP(A86,#REF!,1,FALSE),0)</f>
        <v>0</v>
      </c>
      <c r="N86" t="s">
        <v>3156</v>
      </c>
      <c r="O86" t="s">
        <v>4322</v>
      </c>
    </row>
    <row r="87" spans="1:15" x14ac:dyDescent="0.3">
      <c r="A87" t="s">
        <v>3444</v>
      </c>
      <c r="B87" t="s">
        <v>3445</v>
      </c>
      <c r="C87" t="s">
        <v>3353</v>
      </c>
      <c r="D87" t="s">
        <v>2913</v>
      </c>
      <c r="E87" t="s">
        <v>3061</v>
      </c>
      <c r="F87" t="s">
        <v>2921</v>
      </c>
      <c r="G87" t="s">
        <v>2921</v>
      </c>
      <c r="H87" t="s">
        <v>3357</v>
      </c>
      <c r="I87" t="s">
        <v>3357</v>
      </c>
      <c r="J87" t="s">
        <v>1413</v>
      </c>
      <c r="K87">
        <f>IFERROR(VLOOKUP(A87,#REF!,1,FALSE),0)</f>
        <v>0</v>
      </c>
      <c r="N87" t="s">
        <v>3222</v>
      </c>
      <c r="O87">
        <v>3400608</v>
      </c>
    </row>
    <row r="88" spans="1:15" x14ac:dyDescent="0.3">
      <c r="A88" t="s">
        <v>2654</v>
      </c>
      <c r="B88" t="s">
        <v>2820</v>
      </c>
      <c r="C88" t="s">
        <v>3353</v>
      </c>
      <c r="D88" t="s">
        <v>2906</v>
      </c>
      <c r="E88" t="s">
        <v>2909</v>
      </c>
      <c r="F88" t="s">
        <v>2909</v>
      </c>
      <c r="G88" t="s">
        <v>2909</v>
      </c>
      <c r="H88" t="s">
        <v>1688</v>
      </c>
      <c r="I88" t="s">
        <v>2772</v>
      </c>
      <c r="J88" t="s">
        <v>1413</v>
      </c>
      <c r="K88">
        <f>IFERROR(VLOOKUP(A88,#REF!,1,FALSE),0)</f>
        <v>0</v>
      </c>
      <c r="N88" t="s">
        <v>3223</v>
      </c>
      <c r="O88">
        <v>3400866</v>
      </c>
    </row>
    <row r="89" spans="1:15" x14ac:dyDescent="0.3">
      <c r="A89" t="s">
        <v>3095</v>
      </c>
      <c r="B89" t="s">
        <v>3096</v>
      </c>
      <c r="C89" t="s">
        <v>3353</v>
      </c>
      <c r="D89" t="s">
        <v>2906</v>
      </c>
      <c r="E89" t="s">
        <v>2909</v>
      </c>
      <c r="F89" t="s">
        <v>2909</v>
      </c>
      <c r="G89" t="s">
        <v>2909</v>
      </c>
      <c r="H89" t="s">
        <v>3446</v>
      </c>
      <c r="I89" t="s">
        <v>3283</v>
      </c>
      <c r="J89" t="s">
        <v>1412</v>
      </c>
      <c r="K89">
        <f>IFERROR(VLOOKUP(A89,#REF!,1,FALSE),0)</f>
        <v>0</v>
      </c>
      <c r="N89" t="s">
        <v>3744</v>
      </c>
      <c r="O89">
        <v>3400988</v>
      </c>
    </row>
    <row r="90" spans="1:15" x14ac:dyDescent="0.3">
      <c r="A90" t="s">
        <v>2892</v>
      </c>
      <c r="B90" t="s">
        <v>3447</v>
      </c>
      <c r="C90" t="s">
        <v>3353</v>
      </c>
      <c r="D90" t="s">
        <v>2906</v>
      </c>
      <c r="E90" t="s">
        <v>2909</v>
      </c>
      <c r="F90" t="s">
        <v>2909</v>
      </c>
      <c r="G90" t="s">
        <v>2909</v>
      </c>
      <c r="H90" t="s">
        <v>3374</v>
      </c>
      <c r="I90" t="s">
        <v>4404</v>
      </c>
      <c r="J90" t="s">
        <v>1412</v>
      </c>
      <c r="K90">
        <f>IFERROR(VLOOKUP(A90,#REF!,1,FALSE),0)</f>
        <v>0</v>
      </c>
      <c r="N90" t="s">
        <v>3355</v>
      </c>
      <c r="O90">
        <v>3400586</v>
      </c>
    </row>
    <row r="91" spans="1:15" x14ac:dyDescent="0.3">
      <c r="A91" t="s">
        <v>2798</v>
      </c>
      <c r="B91" t="s">
        <v>2974</v>
      </c>
      <c r="C91" t="s">
        <v>3353</v>
      </c>
      <c r="D91" t="s">
        <v>2904</v>
      </c>
      <c r="E91" t="s">
        <v>2905</v>
      </c>
      <c r="F91" t="s">
        <v>2905</v>
      </c>
      <c r="G91" t="s">
        <v>2905</v>
      </c>
      <c r="H91" t="s">
        <v>3252</v>
      </c>
      <c r="I91" t="s">
        <v>4376</v>
      </c>
      <c r="J91" t="s">
        <v>1413</v>
      </c>
      <c r="K91">
        <f>IFERROR(VLOOKUP(A91,#REF!,1,FALSE),0)</f>
        <v>0</v>
      </c>
      <c r="N91" t="s">
        <v>2952</v>
      </c>
      <c r="O91" t="s">
        <v>3259</v>
      </c>
    </row>
    <row r="92" spans="1:15" x14ac:dyDescent="0.3">
      <c r="A92" t="s">
        <v>3448</v>
      </c>
      <c r="B92" t="s">
        <v>3449</v>
      </c>
      <c r="C92" t="s">
        <v>3353</v>
      </c>
      <c r="D92" t="s">
        <v>2913</v>
      </c>
      <c r="E92" t="s">
        <v>2914</v>
      </c>
      <c r="F92" t="s">
        <v>2914</v>
      </c>
      <c r="G92" t="s">
        <v>2914</v>
      </c>
      <c r="H92" t="s">
        <v>3357</v>
      </c>
      <c r="I92" t="s">
        <v>3357</v>
      </c>
      <c r="J92" t="s">
        <v>1413</v>
      </c>
      <c r="K92">
        <f>IFERROR(VLOOKUP(A92,#REF!,1,FALSE),0)</f>
        <v>0</v>
      </c>
      <c r="N92" t="s">
        <v>2865</v>
      </c>
      <c r="O92">
        <v>381</v>
      </c>
    </row>
    <row r="93" spans="1:15" x14ac:dyDescent="0.3">
      <c r="A93" t="s">
        <v>3450</v>
      </c>
      <c r="B93" t="s">
        <v>3451</v>
      </c>
      <c r="C93" t="s">
        <v>3353</v>
      </c>
      <c r="D93" t="s">
        <v>2913</v>
      </c>
      <c r="E93" t="s">
        <v>2914</v>
      </c>
      <c r="F93" t="s">
        <v>2914</v>
      </c>
      <c r="G93" t="s">
        <v>2914</v>
      </c>
      <c r="H93" t="s">
        <v>3357</v>
      </c>
      <c r="I93" t="s">
        <v>3357</v>
      </c>
      <c r="J93" t="s">
        <v>1413</v>
      </c>
      <c r="K93">
        <f>IFERROR(VLOOKUP(A93,#REF!,1,FALSE),0)</f>
        <v>0</v>
      </c>
      <c r="N93" t="s">
        <v>3367</v>
      </c>
      <c r="O93" t="s">
        <v>2929</v>
      </c>
    </row>
    <row r="94" spans="1:15" x14ac:dyDescent="0.3">
      <c r="A94" t="s">
        <v>2738</v>
      </c>
      <c r="B94" t="s">
        <v>3077</v>
      </c>
      <c r="C94" t="s">
        <v>3353</v>
      </c>
      <c r="D94" t="s">
        <v>2913</v>
      </c>
      <c r="E94" t="s">
        <v>2914</v>
      </c>
      <c r="F94" t="s">
        <v>2914</v>
      </c>
      <c r="G94" t="s">
        <v>2914</v>
      </c>
      <c r="H94" t="s">
        <v>1688</v>
      </c>
      <c r="I94" t="s">
        <v>3057</v>
      </c>
      <c r="J94" t="s">
        <v>1413</v>
      </c>
      <c r="K94">
        <f>IFERROR(VLOOKUP(A94,#REF!,1,FALSE),0)</f>
        <v>0</v>
      </c>
      <c r="N94" t="s">
        <v>2804</v>
      </c>
      <c r="O94" t="s">
        <v>2805</v>
      </c>
    </row>
    <row r="95" spans="1:15" x14ac:dyDescent="0.3">
      <c r="A95" t="s">
        <v>2731</v>
      </c>
      <c r="B95" t="s">
        <v>3452</v>
      </c>
      <c r="C95" t="s">
        <v>3353</v>
      </c>
      <c r="D95" t="s">
        <v>2913</v>
      </c>
      <c r="E95" t="s">
        <v>2914</v>
      </c>
      <c r="F95" t="s">
        <v>2914</v>
      </c>
      <c r="G95" t="s">
        <v>2914</v>
      </c>
      <c r="H95" t="s">
        <v>1688</v>
      </c>
      <c r="I95" t="s">
        <v>3057</v>
      </c>
      <c r="J95" t="s">
        <v>1413</v>
      </c>
      <c r="K95">
        <f>IFERROR(VLOOKUP(A95,#REF!,1,FALSE),0)</f>
        <v>0</v>
      </c>
      <c r="N95" t="s">
        <v>2668</v>
      </c>
      <c r="O95" t="s">
        <v>2678</v>
      </c>
    </row>
    <row r="96" spans="1:15" x14ac:dyDescent="0.3">
      <c r="A96" t="s">
        <v>2882</v>
      </c>
      <c r="B96" t="s">
        <v>3453</v>
      </c>
      <c r="C96" t="s">
        <v>3353</v>
      </c>
      <c r="D96" t="s">
        <v>2913</v>
      </c>
      <c r="E96" t="s">
        <v>2914</v>
      </c>
      <c r="F96" t="s">
        <v>2914</v>
      </c>
      <c r="G96" t="s">
        <v>2914</v>
      </c>
      <c r="H96" t="s">
        <v>3374</v>
      </c>
      <c r="I96" t="s">
        <v>3057</v>
      </c>
      <c r="J96" t="s">
        <v>1412</v>
      </c>
      <c r="K96">
        <f>IFERROR(VLOOKUP(A96,#REF!,1,FALSE),0)</f>
        <v>0</v>
      </c>
      <c r="N96" t="s">
        <v>3380</v>
      </c>
      <c r="O96" t="s">
        <v>2670</v>
      </c>
    </row>
    <row r="97" spans="1:15" x14ac:dyDescent="0.3">
      <c r="A97" t="s">
        <v>2802</v>
      </c>
      <c r="B97" t="s">
        <v>3454</v>
      </c>
      <c r="C97" t="s">
        <v>3353</v>
      </c>
      <c r="D97" t="s">
        <v>2904</v>
      </c>
      <c r="E97" t="s">
        <v>2905</v>
      </c>
      <c r="F97" t="s">
        <v>2905</v>
      </c>
      <c r="G97" t="s">
        <v>2905</v>
      </c>
      <c r="H97" t="s">
        <v>3252</v>
      </c>
      <c r="I97" t="s">
        <v>4376</v>
      </c>
      <c r="J97" t="s">
        <v>1413</v>
      </c>
      <c r="K97">
        <f>IFERROR(VLOOKUP(A97,#REF!,1,FALSE),0)</f>
        <v>0</v>
      </c>
      <c r="N97" t="s">
        <v>3381</v>
      </c>
      <c r="O97" t="s">
        <v>2670</v>
      </c>
    </row>
    <row r="98" spans="1:15" x14ac:dyDescent="0.3">
      <c r="A98" t="s">
        <v>3455</v>
      </c>
      <c r="B98" t="s">
        <v>3456</v>
      </c>
      <c r="C98" t="s">
        <v>3002</v>
      </c>
      <c r="D98" t="s">
        <v>2906</v>
      </c>
      <c r="E98" t="s">
        <v>2907</v>
      </c>
      <c r="F98" t="s">
        <v>2907</v>
      </c>
      <c r="G98" t="s">
        <v>2907</v>
      </c>
      <c r="H98" t="s">
        <v>3357</v>
      </c>
      <c r="I98" t="s">
        <v>3357</v>
      </c>
      <c r="J98" t="s">
        <v>1413</v>
      </c>
      <c r="K98">
        <f>IFERROR(VLOOKUP(A98,#REF!,1,FALSE),0)</f>
        <v>0</v>
      </c>
      <c r="N98" t="s">
        <v>3383</v>
      </c>
      <c r="O98" t="s">
        <v>2670</v>
      </c>
    </row>
    <row r="99" spans="1:15" x14ac:dyDescent="0.3">
      <c r="A99" t="s">
        <v>2790</v>
      </c>
      <c r="B99" t="s">
        <v>3457</v>
      </c>
      <c r="C99" t="s">
        <v>3353</v>
      </c>
      <c r="D99" t="s">
        <v>2904</v>
      </c>
      <c r="E99" t="s">
        <v>2951</v>
      </c>
      <c r="F99" t="s">
        <v>2951</v>
      </c>
      <c r="G99" t="s">
        <v>2951</v>
      </c>
      <c r="H99" t="s">
        <v>3252</v>
      </c>
      <c r="I99" t="s">
        <v>4504</v>
      </c>
      <c r="J99" t="s">
        <v>1412</v>
      </c>
      <c r="K99">
        <f>IFERROR(VLOOKUP(A99,#REF!,1,FALSE),0)</f>
        <v>0</v>
      </c>
      <c r="N99" t="s">
        <v>3385</v>
      </c>
      <c r="O99" t="s">
        <v>2670</v>
      </c>
    </row>
    <row r="100" spans="1:15" x14ac:dyDescent="0.3">
      <c r="A100" t="s">
        <v>3458</v>
      </c>
      <c r="B100" t="s">
        <v>3459</v>
      </c>
      <c r="C100" t="s">
        <v>3357</v>
      </c>
      <c r="D100" t="s">
        <v>3357</v>
      </c>
      <c r="E100" t="s">
        <v>3357</v>
      </c>
      <c r="F100" t="s">
        <v>3357</v>
      </c>
      <c r="G100" t="s">
        <v>3357</v>
      </c>
      <c r="H100" t="s">
        <v>3357</v>
      </c>
      <c r="I100" t="s">
        <v>3357</v>
      </c>
      <c r="J100" t="s">
        <v>1413</v>
      </c>
      <c r="K100">
        <f>IFERROR(VLOOKUP(A100,#REF!,1,FALSE),0)</f>
        <v>0</v>
      </c>
      <c r="N100" t="s">
        <v>3387</v>
      </c>
      <c r="O100" t="s">
        <v>2670</v>
      </c>
    </row>
    <row r="101" spans="1:15" x14ac:dyDescent="0.3">
      <c r="A101" t="s">
        <v>3460</v>
      </c>
      <c r="B101" t="s">
        <v>3461</v>
      </c>
      <c r="C101" t="s">
        <v>3353</v>
      </c>
      <c r="D101" t="s">
        <v>2906</v>
      </c>
      <c r="E101" t="s">
        <v>2907</v>
      </c>
      <c r="F101" t="s">
        <v>2907</v>
      </c>
      <c r="G101" t="s">
        <v>2907</v>
      </c>
      <c r="H101" t="s">
        <v>3357</v>
      </c>
      <c r="I101" t="s">
        <v>3357</v>
      </c>
      <c r="J101" t="s">
        <v>1413</v>
      </c>
      <c r="K101">
        <f>IFERROR(VLOOKUP(A101,#REF!,1,FALSE),0)</f>
        <v>0</v>
      </c>
      <c r="N101" t="s">
        <v>2671</v>
      </c>
      <c r="O101" t="s">
        <v>3091</v>
      </c>
    </row>
    <row r="102" spans="1:15" x14ac:dyDescent="0.3">
      <c r="A102" t="s">
        <v>2946</v>
      </c>
      <c r="B102" t="s">
        <v>3462</v>
      </c>
      <c r="C102" t="s">
        <v>3353</v>
      </c>
      <c r="D102" t="s">
        <v>2906</v>
      </c>
      <c r="E102" t="s">
        <v>2936</v>
      </c>
      <c r="F102" t="s">
        <v>2936</v>
      </c>
      <c r="G102" t="s">
        <v>2936</v>
      </c>
      <c r="H102" t="s">
        <v>3252</v>
      </c>
      <c r="I102" t="s">
        <v>4376</v>
      </c>
      <c r="J102" t="s">
        <v>1413</v>
      </c>
      <c r="K102">
        <f>IFERROR(VLOOKUP(A102,#REF!,1,FALSE),0)</f>
        <v>0</v>
      </c>
      <c r="N102" t="s">
        <v>2942</v>
      </c>
      <c r="O102" t="s">
        <v>2932</v>
      </c>
    </row>
    <row r="103" spans="1:15" x14ac:dyDescent="0.3">
      <c r="A103" t="s">
        <v>2949</v>
      </c>
      <c r="B103" t="s">
        <v>3463</v>
      </c>
      <c r="C103" t="s">
        <v>3353</v>
      </c>
      <c r="D103" t="s">
        <v>2904</v>
      </c>
      <c r="E103" t="s">
        <v>2951</v>
      </c>
      <c r="F103" t="s">
        <v>2951</v>
      </c>
      <c r="G103" t="s">
        <v>2951</v>
      </c>
      <c r="H103" t="s">
        <v>3357</v>
      </c>
      <c r="I103" t="s">
        <v>3357</v>
      </c>
      <c r="J103" t="s">
        <v>1413</v>
      </c>
      <c r="K103">
        <f>IFERROR(VLOOKUP(A103,#REF!,1,FALSE),0)</f>
        <v>0</v>
      </c>
      <c r="N103" t="s">
        <v>2957</v>
      </c>
      <c r="O103" t="s">
        <v>2956</v>
      </c>
    </row>
    <row r="104" spans="1:15" x14ac:dyDescent="0.3">
      <c r="A104" t="s">
        <v>2677</v>
      </c>
      <c r="B104" t="s">
        <v>2998</v>
      </c>
      <c r="C104" t="s">
        <v>3353</v>
      </c>
      <c r="D104" t="s">
        <v>2904</v>
      </c>
      <c r="E104" t="s">
        <v>2951</v>
      </c>
      <c r="F104" t="s">
        <v>2951</v>
      </c>
      <c r="G104" t="s">
        <v>2951</v>
      </c>
      <c r="H104" t="s">
        <v>1422</v>
      </c>
      <c r="I104" t="s">
        <v>2637</v>
      </c>
      <c r="J104" t="s">
        <v>1413</v>
      </c>
      <c r="K104">
        <f>IFERROR(VLOOKUP(A104,#REF!,1,FALSE),0)</f>
        <v>0</v>
      </c>
      <c r="N104" t="s">
        <v>3401</v>
      </c>
      <c r="O104" t="s">
        <v>3397</v>
      </c>
    </row>
    <row r="105" spans="1:15" x14ac:dyDescent="0.3">
      <c r="A105" t="s">
        <v>2991</v>
      </c>
      <c r="B105" t="s">
        <v>2992</v>
      </c>
      <c r="C105" t="s">
        <v>3353</v>
      </c>
      <c r="D105" t="s">
        <v>2904</v>
      </c>
      <c r="E105" t="s">
        <v>2951</v>
      </c>
      <c r="F105" t="s">
        <v>2951</v>
      </c>
      <c r="G105" t="s">
        <v>2951</v>
      </c>
      <c r="H105" t="s">
        <v>1688</v>
      </c>
      <c r="I105" t="s">
        <v>2637</v>
      </c>
      <c r="J105" t="s">
        <v>1413</v>
      </c>
      <c r="K105">
        <f>IFERROR(VLOOKUP(A105,#REF!,1,FALSE),0)</f>
        <v>0</v>
      </c>
      <c r="N105" t="s">
        <v>3403</v>
      </c>
      <c r="O105" t="s">
        <v>2931</v>
      </c>
    </row>
    <row r="106" spans="1:15" x14ac:dyDescent="0.3">
      <c r="A106" t="s">
        <v>2894</v>
      </c>
      <c r="B106" t="s">
        <v>3464</v>
      </c>
      <c r="C106" t="s">
        <v>3353</v>
      </c>
      <c r="D106" t="s">
        <v>2904</v>
      </c>
      <c r="E106" t="s">
        <v>2951</v>
      </c>
      <c r="F106" t="s">
        <v>2951</v>
      </c>
      <c r="G106" t="s">
        <v>2951</v>
      </c>
      <c r="H106" t="s">
        <v>3374</v>
      </c>
      <c r="I106" t="s">
        <v>2867</v>
      </c>
      <c r="J106" t="s">
        <v>1413</v>
      </c>
      <c r="K106">
        <f>IFERROR(VLOOKUP(A106,#REF!,1,FALSE),0)</f>
        <v>0</v>
      </c>
      <c r="N106" t="s">
        <v>3411</v>
      </c>
      <c r="O106" t="s">
        <v>4322</v>
      </c>
    </row>
    <row r="107" spans="1:15" x14ac:dyDescent="0.3">
      <c r="A107" t="s">
        <v>3465</v>
      </c>
      <c r="B107" t="s">
        <v>3466</v>
      </c>
      <c r="C107" t="s">
        <v>3353</v>
      </c>
      <c r="D107" t="s">
        <v>2904</v>
      </c>
      <c r="E107" t="s">
        <v>2951</v>
      </c>
      <c r="F107" t="s">
        <v>2995</v>
      </c>
      <c r="G107" t="s">
        <v>2995</v>
      </c>
      <c r="H107" t="s">
        <v>3357</v>
      </c>
      <c r="I107" t="s">
        <v>3357</v>
      </c>
      <c r="J107" t="s">
        <v>1413</v>
      </c>
      <c r="K107">
        <f>IFERROR(VLOOKUP(A107,#REF!,1,FALSE),0)</f>
        <v>0</v>
      </c>
      <c r="N107" t="s">
        <v>2801</v>
      </c>
      <c r="O107">
        <v>3400723</v>
      </c>
    </row>
    <row r="108" spans="1:15" x14ac:dyDescent="0.3">
      <c r="A108" t="s">
        <v>2678</v>
      </c>
      <c r="B108" t="s">
        <v>2994</v>
      </c>
      <c r="C108" t="s">
        <v>3353</v>
      </c>
      <c r="D108" t="s">
        <v>2904</v>
      </c>
      <c r="E108" t="s">
        <v>2951</v>
      </c>
      <c r="F108" t="s">
        <v>2995</v>
      </c>
      <c r="G108" t="s">
        <v>2995</v>
      </c>
      <c r="H108" t="s">
        <v>1422</v>
      </c>
      <c r="I108" t="s">
        <v>2637</v>
      </c>
      <c r="J108" t="s">
        <v>1412</v>
      </c>
      <c r="K108">
        <f>IFERROR(VLOOKUP(A108,#REF!,1,FALSE),0)</f>
        <v>0</v>
      </c>
      <c r="N108" t="s">
        <v>3421</v>
      </c>
      <c r="O108">
        <v>3400241</v>
      </c>
    </row>
    <row r="109" spans="1:15" x14ac:dyDescent="0.3">
      <c r="A109" t="s">
        <v>2697</v>
      </c>
      <c r="B109" t="s">
        <v>3467</v>
      </c>
      <c r="C109" t="s">
        <v>3353</v>
      </c>
      <c r="D109" t="s">
        <v>2904</v>
      </c>
      <c r="E109" t="s">
        <v>2905</v>
      </c>
      <c r="F109" t="s">
        <v>2905</v>
      </c>
      <c r="G109" t="s">
        <v>2905</v>
      </c>
      <c r="H109" t="s">
        <v>1422</v>
      </c>
      <c r="I109" t="s">
        <v>3354</v>
      </c>
      <c r="J109" t="s">
        <v>1412</v>
      </c>
      <c r="K109">
        <f>IFERROR(VLOOKUP(A109,#REF!,1,FALSE),0)</f>
        <v>0</v>
      </c>
      <c r="N109" t="s">
        <v>3423</v>
      </c>
      <c r="O109" t="s">
        <v>2989</v>
      </c>
    </row>
    <row r="110" spans="1:15" x14ac:dyDescent="0.3">
      <c r="A110" t="s">
        <v>2698</v>
      </c>
      <c r="B110" t="s">
        <v>3468</v>
      </c>
      <c r="C110" t="s">
        <v>3353</v>
      </c>
      <c r="D110" t="s">
        <v>2904</v>
      </c>
      <c r="E110" t="s">
        <v>2905</v>
      </c>
      <c r="F110" t="s">
        <v>2905</v>
      </c>
      <c r="G110" t="s">
        <v>2905</v>
      </c>
      <c r="H110" t="s">
        <v>1422</v>
      </c>
      <c r="I110" t="s">
        <v>3354</v>
      </c>
      <c r="J110" t="s">
        <v>1412</v>
      </c>
      <c r="K110">
        <f>IFERROR(VLOOKUP(A110,#REF!,1,FALSE),0)</f>
        <v>0</v>
      </c>
      <c r="N110" t="s">
        <v>2796</v>
      </c>
      <c r="O110" t="s">
        <v>2794</v>
      </c>
    </row>
    <row r="111" spans="1:15" x14ac:dyDescent="0.3">
      <c r="A111" t="s">
        <v>2929</v>
      </c>
      <c r="B111" t="s">
        <v>2930</v>
      </c>
      <c r="C111" t="s">
        <v>3353</v>
      </c>
      <c r="D111" t="s">
        <v>2906</v>
      </c>
      <c r="E111" t="s">
        <v>2907</v>
      </c>
      <c r="F111" t="s">
        <v>2907</v>
      </c>
      <c r="G111" t="s">
        <v>2907</v>
      </c>
      <c r="H111" t="s">
        <v>3252</v>
      </c>
      <c r="I111" t="s">
        <v>4376</v>
      </c>
      <c r="J111" t="s">
        <v>1412</v>
      </c>
      <c r="K111">
        <f>IFERROR(VLOOKUP(A111,#REF!,1,FALSE),0)</f>
        <v>0</v>
      </c>
      <c r="N111" t="s">
        <v>2966</v>
      </c>
      <c r="O111" t="s">
        <v>2794</v>
      </c>
    </row>
    <row r="112" spans="1:15" x14ac:dyDescent="0.3">
      <c r="A112" t="s">
        <v>2838</v>
      </c>
      <c r="B112" t="s">
        <v>3044</v>
      </c>
      <c r="C112" t="s">
        <v>3353</v>
      </c>
      <c r="D112" t="s">
        <v>2906</v>
      </c>
      <c r="E112" t="s">
        <v>2907</v>
      </c>
      <c r="F112" t="s">
        <v>2907</v>
      </c>
      <c r="G112" t="s">
        <v>2907</v>
      </c>
      <c r="H112" t="s">
        <v>1688</v>
      </c>
      <c r="I112" t="s">
        <v>2772</v>
      </c>
      <c r="J112" t="s">
        <v>1413</v>
      </c>
      <c r="K112">
        <f>IFERROR(VLOOKUP(A112,#REF!,1,FALSE),0)</f>
        <v>0</v>
      </c>
      <c r="N112" t="s">
        <v>3427</v>
      </c>
      <c r="O112" t="s">
        <v>3168</v>
      </c>
    </row>
    <row r="113" spans="1:15" x14ac:dyDescent="0.3">
      <c r="A113" t="s">
        <v>3469</v>
      </c>
      <c r="B113" t="s">
        <v>3470</v>
      </c>
      <c r="C113" t="s">
        <v>3353</v>
      </c>
      <c r="D113" t="s">
        <v>2904</v>
      </c>
      <c r="E113" t="s">
        <v>2905</v>
      </c>
      <c r="F113" t="s">
        <v>2905</v>
      </c>
      <c r="G113" t="s">
        <v>2905</v>
      </c>
      <c r="H113" t="s">
        <v>3357</v>
      </c>
      <c r="I113" t="s">
        <v>3357</v>
      </c>
      <c r="J113" t="s">
        <v>1413</v>
      </c>
      <c r="K113">
        <f>IFERROR(VLOOKUP(A113,#REF!,1,FALSE),0)</f>
        <v>0</v>
      </c>
      <c r="N113" t="s">
        <v>2840</v>
      </c>
      <c r="O113" t="s">
        <v>3168</v>
      </c>
    </row>
    <row r="114" spans="1:15" x14ac:dyDescent="0.3">
      <c r="A114" t="s">
        <v>2803</v>
      </c>
      <c r="B114" t="s">
        <v>2976</v>
      </c>
      <c r="C114" t="s">
        <v>3353</v>
      </c>
      <c r="D114" t="s">
        <v>2904</v>
      </c>
      <c r="E114" t="s">
        <v>2905</v>
      </c>
      <c r="F114" t="s">
        <v>2905</v>
      </c>
      <c r="G114" t="s">
        <v>2905</v>
      </c>
      <c r="H114" t="s">
        <v>3252</v>
      </c>
      <c r="I114" t="s">
        <v>4376</v>
      </c>
      <c r="J114" t="s">
        <v>1413</v>
      </c>
      <c r="K114">
        <f>IFERROR(VLOOKUP(A114,#REF!,1,FALSE),0)</f>
        <v>0</v>
      </c>
      <c r="N114" t="s">
        <v>3430</v>
      </c>
      <c r="O114" t="s">
        <v>3168</v>
      </c>
    </row>
    <row r="115" spans="1:15" x14ac:dyDescent="0.3">
      <c r="A115" t="s">
        <v>3168</v>
      </c>
      <c r="B115" t="s">
        <v>3471</v>
      </c>
      <c r="C115" t="s">
        <v>3353</v>
      </c>
      <c r="D115" t="s">
        <v>2906</v>
      </c>
      <c r="E115" t="s">
        <v>2907</v>
      </c>
      <c r="F115" t="s">
        <v>2907</v>
      </c>
      <c r="G115" t="s">
        <v>2907</v>
      </c>
      <c r="H115" t="s">
        <v>1688</v>
      </c>
      <c r="I115" t="s">
        <v>2772</v>
      </c>
      <c r="J115" t="s">
        <v>1412</v>
      </c>
      <c r="K115">
        <f>IFERROR(VLOOKUP(A115,#REF!,1,FALSE),0)</f>
        <v>0</v>
      </c>
      <c r="N115" t="s">
        <v>3432</v>
      </c>
      <c r="O115" t="s">
        <v>3168</v>
      </c>
    </row>
    <row r="116" spans="1:15" x14ac:dyDescent="0.3">
      <c r="A116" t="s">
        <v>2791</v>
      </c>
      <c r="B116" t="s">
        <v>3472</v>
      </c>
      <c r="C116" t="s">
        <v>3353</v>
      </c>
      <c r="D116" t="s">
        <v>2904</v>
      </c>
      <c r="E116" t="s">
        <v>2951</v>
      </c>
      <c r="F116" t="s">
        <v>2928</v>
      </c>
      <c r="G116" t="s">
        <v>2928</v>
      </c>
      <c r="H116" t="s">
        <v>3252</v>
      </c>
      <c r="I116" t="s">
        <v>4504</v>
      </c>
      <c r="J116" t="s">
        <v>1412</v>
      </c>
      <c r="K116">
        <f>IFERROR(VLOOKUP(A116,#REF!,1,FALSE),0)</f>
        <v>0</v>
      </c>
      <c r="N116" t="s">
        <v>3438</v>
      </c>
      <c r="O116">
        <v>3400068</v>
      </c>
    </row>
    <row r="117" spans="1:15" x14ac:dyDescent="0.3">
      <c r="A117" t="s">
        <v>2792</v>
      </c>
      <c r="B117" t="s">
        <v>3473</v>
      </c>
      <c r="C117" t="s">
        <v>3353</v>
      </c>
      <c r="D117" t="s">
        <v>2904</v>
      </c>
      <c r="E117" t="s">
        <v>2951</v>
      </c>
      <c r="F117" t="s">
        <v>2928</v>
      </c>
      <c r="G117" t="s">
        <v>2928</v>
      </c>
      <c r="H117" t="s">
        <v>3252</v>
      </c>
      <c r="I117" t="s">
        <v>4376</v>
      </c>
      <c r="J117" t="s">
        <v>1413</v>
      </c>
      <c r="K117">
        <f>IFERROR(VLOOKUP(A117,#REF!,1,FALSE),0)</f>
        <v>0</v>
      </c>
      <c r="N117" t="s">
        <v>3444</v>
      </c>
      <c r="O117">
        <v>3400077</v>
      </c>
    </row>
    <row r="118" spans="1:15" x14ac:dyDescent="0.3">
      <c r="A118" t="s">
        <v>2893</v>
      </c>
      <c r="B118" t="s">
        <v>3474</v>
      </c>
      <c r="C118" t="s">
        <v>3353</v>
      </c>
      <c r="D118" t="s">
        <v>2904</v>
      </c>
      <c r="E118" t="s">
        <v>2951</v>
      </c>
      <c r="F118" t="s">
        <v>2928</v>
      </c>
      <c r="G118" t="s">
        <v>2928</v>
      </c>
      <c r="H118" t="s">
        <v>3252</v>
      </c>
      <c r="I118" t="s">
        <v>4504</v>
      </c>
      <c r="J118" t="s">
        <v>1412</v>
      </c>
      <c r="K118">
        <f>IFERROR(VLOOKUP(A118,#REF!,1,FALSE),0)</f>
        <v>0</v>
      </c>
      <c r="N118" t="s">
        <v>2798</v>
      </c>
      <c r="O118">
        <v>3400723</v>
      </c>
    </row>
    <row r="119" spans="1:15" x14ac:dyDescent="0.3">
      <c r="A119" t="s">
        <v>2837</v>
      </c>
      <c r="B119" t="s">
        <v>3045</v>
      </c>
      <c r="C119" t="s">
        <v>3353</v>
      </c>
      <c r="D119" t="s">
        <v>2906</v>
      </c>
      <c r="E119" t="s">
        <v>2907</v>
      </c>
      <c r="F119" t="s">
        <v>2907</v>
      </c>
      <c r="G119" t="s">
        <v>2907</v>
      </c>
      <c r="H119" t="s">
        <v>1688</v>
      </c>
      <c r="I119" t="s">
        <v>2772</v>
      </c>
      <c r="J119" t="s">
        <v>1412</v>
      </c>
      <c r="K119">
        <f>IFERROR(VLOOKUP(A119,#REF!,1,FALSE),0)</f>
        <v>0</v>
      </c>
      <c r="N119" t="s">
        <v>3448</v>
      </c>
      <c r="O119">
        <v>3400019</v>
      </c>
    </row>
    <row r="120" spans="1:15" x14ac:dyDescent="0.3">
      <c r="A120" t="s">
        <v>3475</v>
      </c>
      <c r="B120" t="s">
        <v>3476</v>
      </c>
      <c r="C120" t="s">
        <v>3353</v>
      </c>
      <c r="D120" t="s">
        <v>2906</v>
      </c>
      <c r="E120" t="s">
        <v>2907</v>
      </c>
      <c r="F120" t="s">
        <v>3022</v>
      </c>
      <c r="G120" t="s">
        <v>3023</v>
      </c>
      <c r="H120" t="s">
        <v>3357</v>
      </c>
      <c r="I120" t="s">
        <v>3357</v>
      </c>
      <c r="J120" t="s">
        <v>1413</v>
      </c>
      <c r="K120">
        <f>IFERROR(VLOOKUP(A120,#REF!,1,FALSE),0)</f>
        <v>0</v>
      </c>
      <c r="N120" t="s">
        <v>3450</v>
      </c>
      <c r="O120" t="s">
        <v>3448</v>
      </c>
    </row>
    <row r="121" spans="1:15" x14ac:dyDescent="0.3">
      <c r="A121" t="s">
        <v>3477</v>
      </c>
      <c r="B121" t="s">
        <v>3478</v>
      </c>
      <c r="C121" t="s">
        <v>3353</v>
      </c>
      <c r="D121" t="s">
        <v>2906</v>
      </c>
      <c r="E121" t="s">
        <v>2907</v>
      </c>
      <c r="F121" t="s">
        <v>3022</v>
      </c>
      <c r="G121" t="s">
        <v>3023</v>
      </c>
      <c r="H121" t="s">
        <v>3357</v>
      </c>
      <c r="I121" t="s">
        <v>3357</v>
      </c>
      <c r="J121" t="s">
        <v>1413</v>
      </c>
      <c r="K121">
        <f>IFERROR(VLOOKUP(A121,#REF!,1,FALSE),0)</f>
        <v>0</v>
      </c>
      <c r="N121" t="s">
        <v>2802</v>
      </c>
      <c r="O121">
        <v>3400723</v>
      </c>
    </row>
    <row r="122" spans="1:15" x14ac:dyDescent="0.3">
      <c r="A122" t="s">
        <v>2773</v>
      </c>
      <c r="B122" t="s">
        <v>3479</v>
      </c>
      <c r="C122" t="s">
        <v>3353</v>
      </c>
      <c r="D122" t="s">
        <v>2906</v>
      </c>
      <c r="E122" t="s">
        <v>2910</v>
      </c>
      <c r="F122" t="s">
        <v>2910</v>
      </c>
      <c r="G122" t="s">
        <v>2910</v>
      </c>
      <c r="H122" t="s">
        <v>1688</v>
      </c>
      <c r="I122" t="s">
        <v>2772</v>
      </c>
      <c r="J122" t="s">
        <v>1412</v>
      </c>
      <c r="K122">
        <f>IFERROR(VLOOKUP(A122,#REF!,1,FALSE),0)</f>
        <v>0</v>
      </c>
      <c r="N122" t="s">
        <v>2790</v>
      </c>
      <c r="O122" t="s">
        <v>2789</v>
      </c>
    </row>
    <row r="123" spans="1:15" x14ac:dyDescent="0.3">
      <c r="A123" t="s">
        <v>3480</v>
      </c>
      <c r="B123" t="s">
        <v>3481</v>
      </c>
      <c r="C123" t="s">
        <v>3353</v>
      </c>
      <c r="D123" t="s">
        <v>2904</v>
      </c>
      <c r="E123" t="s">
        <v>2951</v>
      </c>
      <c r="F123" t="s">
        <v>2928</v>
      </c>
      <c r="G123" t="s">
        <v>2928</v>
      </c>
      <c r="H123" t="s">
        <v>3357</v>
      </c>
      <c r="I123" t="s">
        <v>3357</v>
      </c>
      <c r="J123" t="s">
        <v>1413</v>
      </c>
      <c r="K123">
        <f>IFERROR(VLOOKUP(A123,#REF!,1,FALSE),0)</f>
        <v>0</v>
      </c>
      <c r="N123" t="s">
        <v>2949</v>
      </c>
      <c r="O123">
        <v>3400252</v>
      </c>
    </row>
    <row r="124" spans="1:15" x14ac:dyDescent="0.3">
      <c r="A124" t="s">
        <v>2775</v>
      </c>
      <c r="B124" t="s">
        <v>2776</v>
      </c>
      <c r="C124" t="s">
        <v>3353</v>
      </c>
      <c r="D124" t="s">
        <v>2906</v>
      </c>
      <c r="E124" t="s">
        <v>2910</v>
      </c>
      <c r="F124" t="s">
        <v>2910</v>
      </c>
      <c r="G124" t="s">
        <v>2910</v>
      </c>
      <c r="H124" t="s">
        <v>1688</v>
      </c>
      <c r="I124" t="s">
        <v>2772</v>
      </c>
      <c r="J124" t="s">
        <v>1412</v>
      </c>
      <c r="K124">
        <f>IFERROR(VLOOKUP(A124,#REF!,1,FALSE),0)</f>
        <v>0</v>
      </c>
      <c r="N124" t="s">
        <v>2677</v>
      </c>
      <c r="O124">
        <v>3400046</v>
      </c>
    </row>
    <row r="125" spans="1:15" x14ac:dyDescent="0.3">
      <c r="A125" t="s">
        <v>3482</v>
      </c>
      <c r="B125" t="s">
        <v>3483</v>
      </c>
      <c r="C125" t="s">
        <v>3353</v>
      </c>
      <c r="D125" t="s">
        <v>2904</v>
      </c>
      <c r="E125" t="s">
        <v>2965</v>
      </c>
      <c r="F125" t="s">
        <v>2965</v>
      </c>
      <c r="G125" t="s">
        <v>2965</v>
      </c>
      <c r="H125" t="s">
        <v>3357</v>
      </c>
      <c r="I125" t="s">
        <v>3357</v>
      </c>
      <c r="J125" t="s">
        <v>1413</v>
      </c>
      <c r="K125">
        <f>IFERROR(VLOOKUP(A125,#REF!,1,FALSE),0)</f>
        <v>0</v>
      </c>
      <c r="N125" t="s">
        <v>2838</v>
      </c>
      <c r="O125" t="s">
        <v>3168</v>
      </c>
    </row>
    <row r="126" spans="1:15" x14ac:dyDescent="0.3">
      <c r="A126" t="s">
        <v>3484</v>
      </c>
      <c r="B126" t="s">
        <v>3485</v>
      </c>
      <c r="C126" t="s">
        <v>3353</v>
      </c>
      <c r="D126" t="s">
        <v>2904</v>
      </c>
      <c r="E126" t="s">
        <v>2965</v>
      </c>
      <c r="F126" t="s">
        <v>2965</v>
      </c>
      <c r="G126" t="s">
        <v>2965</v>
      </c>
      <c r="H126" t="s">
        <v>3357</v>
      </c>
      <c r="I126" t="s">
        <v>3357</v>
      </c>
      <c r="J126" t="s">
        <v>1413</v>
      </c>
      <c r="K126">
        <f>IFERROR(VLOOKUP(A126,#REF!,1,FALSE),0)</f>
        <v>0</v>
      </c>
      <c r="N126" t="s">
        <v>3469</v>
      </c>
      <c r="O126">
        <v>3400632</v>
      </c>
    </row>
    <row r="127" spans="1:15" x14ac:dyDescent="0.3">
      <c r="A127" t="s">
        <v>3486</v>
      </c>
      <c r="B127" t="s">
        <v>3487</v>
      </c>
      <c r="C127" t="s">
        <v>3353</v>
      </c>
      <c r="D127" t="s">
        <v>2904</v>
      </c>
      <c r="E127" t="s">
        <v>2965</v>
      </c>
      <c r="F127" t="s">
        <v>2965</v>
      </c>
      <c r="G127" t="s">
        <v>2965</v>
      </c>
      <c r="H127" t="s">
        <v>3357</v>
      </c>
      <c r="I127" t="s">
        <v>3357</v>
      </c>
      <c r="J127" t="s">
        <v>1413</v>
      </c>
      <c r="K127">
        <f>IFERROR(VLOOKUP(A127,#REF!,1,FALSE),0)</f>
        <v>0</v>
      </c>
      <c r="N127" t="s">
        <v>2803</v>
      </c>
      <c r="O127">
        <v>3400723</v>
      </c>
    </row>
    <row r="128" spans="1:15" x14ac:dyDescent="0.3">
      <c r="A128" t="s">
        <v>3488</v>
      </c>
      <c r="B128" t="s">
        <v>3489</v>
      </c>
      <c r="C128" t="s">
        <v>3353</v>
      </c>
      <c r="D128" t="s">
        <v>2906</v>
      </c>
      <c r="E128" t="s">
        <v>2907</v>
      </c>
      <c r="F128" t="s">
        <v>2907</v>
      </c>
      <c r="G128" t="s">
        <v>2907</v>
      </c>
      <c r="H128" t="s">
        <v>3357</v>
      </c>
      <c r="I128" t="s">
        <v>3357</v>
      </c>
      <c r="J128" t="s">
        <v>1413</v>
      </c>
      <c r="K128">
        <f>IFERROR(VLOOKUP(A128,#REF!,1,FALSE),0)</f>
        <v>0</v>
      </c>
      <c r="N128" t="s">
        <v>2792</v>
      </c>
      <c r="O128">
        <v>3400248</v>
      </c>
    </row>
    <row r="129" spans="1:15" x14ac:dyDescent="0.3">
      <c r="A129" t="s">
        <v>2841</v>
      </c>
      <c r="B129" t="s">
        <v>2831</v>
      </c>
      <c r="C129" t="s">
        <v>3353</v>
      </c>
      <c r="D129" t="s">
        <v>2906</v>
      </c>
      <c r="E129" t="s">
        <v>2907</v>
      </c>
      <c r="F129" t="s">
        <v>2907</v>
      </c>
      <c r="G129" t="s">
        <v>3258</v>
      </c>
      <c r="H129" t="s">
        <v>1688</v>
      </c>
      <c r="I129" t="s">
        <v>2772</v>
      </c>
      <c r="J129" t="s">
        <v>1412</v>
      </c>
      <c r="K129">
        <f>IFERROR(VLOOKUP(A129,#REF!,1,FALSE),0)</f>
        <v>0</v>
      </c>
      <c r="N129" t="s">
        <v>3477</v>
      </c>
      <c r="O129" t="s">
        <v>3475</v>
      </c>
    </row>
    <row r="130" spans="1:15" x14ac:dyDescent="0.3">
      <c r="A130" t="s">
        <v>3490</v>
      </c>
      <c r="B130" t="s">
        <v>3491</v>
      </c>
      <c r="C130" t="s">
        <v>3353</v>
      </c>
      <c r="D130" t="s">
        <v>2906</v>
      </c>
      <c r="E130" t="s">
        <v>2907</v>
      </c>
      <c r="F130" t="s">
        <v>2907</v>
      </c>
      <c r="G130" t="s">
        <v>2907</v>
      </c>
      <c r="H130" t="s">
        <v>3357</v>
      </c>
      <c r="I130" t="s">
        <v>3357</v>
      </c>
      <c r="J130" t="s">
        <v>1413</v>
      </c>
      <c r="K130">
        <f>IFERROR(VLOOKUP(A130,#REF!,1,FALSE),0)</f>
        <v>0</v>
      </c>
      <c r="N130" t="s">
        <v>3480</v>
      </c>
      <c r="O130">
        <v>3400580</v>
      </c>
    </row>
    <row r="131" spans="1:15" x14ac:dyDescent="0.3">
      <c r="A131" t="s">
        <v>2835</v>
      </c>
      <c r="B131" t="s">
        <v>3035</v>
      </c>
      <c r="C131" t="s">
        <v>3353</v>
      </c>
      <c r="D131" t="s">
        <v>2906</v>
      </c>
      <c r="E131" t="s">
        <v>2907</v>
      </c>
      <c r="F131" t="s">
        <v>2907</v>
      </c>
      <c r="G131" t="s">
        <v>3258</v>
      </c>
      <c r="H131" t="s">
        <v>1688</v>
      </c>
      <c r="I131" t="s">
        <v>2772</v>
      </c>
      <c r="J131" t="s">
        <v>1412</v>
      </c>
      <c r="K131">
        <f>IFERROR(VLOOKUP(A131,#REF!,1,FALSE),0)</f>
        <v>0</v>
      </c>
      <c r="N131" t="s">
        <v>3482</v>
      </c>
      <c r="O131" t="s">
        <v>4324</v>
      </c>
    </row>
    <row r="132" spans="1:15" x14ac:dyDescent="0.3">
      <c r="A132" t="s">
        <v>3027</v>
      </c>
      <c r="B132" t="s">
        <v>3028</v>
      </c>
      <c r="C132" t="s">
        <v>3353</v>
      </c>
      <c r="D132" t="s">
        <v>2906</v>
      </c>
      <c r="E132" t="s">
        <v>2907</v>
      </c>
      <c r="F132" t="s">
        <v>2907</v>
      </c>
      <c r="G132" t="s">
        <v>2907</v>
      </c>
      <c r="H132" t="s">
        <v>1688</v>
      </c>
      <c r="I132" t="s">
        <v>2772</v>
      </c>
      <c r="J132" t="s">
        <v>1413</v>
      </c>
      <c r="K132">
        <f>IFERROR(VLOOKUP(A132,#REF!,1,FALSE),0)</f>
        <v>0</v>
      </c>
      <c r="N132" t="s">
        <v>3484</v>
      </c>
      <c r="O132" t="s">
        <v>3482</v>
      </c>
    </row>
    <row r="133" spans="1:15" x14ac:dyDescent="0.3">
      <c r="A133" t="s">
        <v>3492</v>
      </c>
      <c r="B133" t="s">
        <v>3493</v>
      </c>
      <c r="C133" t="s">
        <v>3353</v>
      </c>
      <c r="D133" t="s">
        <v>2906</v>
      </c>
      <c r="E133" t="s">
        <v>2909</v>
      </c>
      <c r="F133" t="s">
        <v>2993</v>
      </c>
      <c r="G133" t="s">
        <v>2993</v>
      </c>
      <c r="H133" t="s">
        <v>3357</v>
      </c>
      <c r="I133" t="s">
        <v>3357</v>
      </c>
      <c r="J133" t="s">
        <v>1413</v>
      </c>
      <c r="K133">
        <f>IFERROR(VLOOKUP(A133,#REF!,1,FALSE),0)</f>
        <v>0</v>
      </c>
      <c r="N133" t="s">
        <v>3486</v>
      </c>
      <c r="O133" t="s">
        <v>3482</v>
      </c>
    </row>
    <row r="134" spans="1:15" x14ac:dyDescent="0.3">
      <c r="A134" t="s">
        <v>2785</v>
      </c>
      <c r="B134" t="s">
        <v>3020</v>
      </c>
      <c r="C134" t="s">
        <v>3353</v>
      </c>
      <c r="D134" t="s">
        <v>2906</v>
      </c>
      <c r="E134" t="s">
        <v>2936</v>
      </c>
      <c r="F134" t="s">
        <v>2937</v>
      </c>
      <c r="G134" t="s">
        <v>2937</v>
      </c>
      <c r="H134" t="s">
        <v>1688</v>
      </c>
      <c r="I134" t="s">
        <v>2772</v>
      </c>
      <c r="J134" t="s">
        <v>1412</v>
      </c>
      <c r="K134">
        <f>IFERROR(VLOOKUP(A134,#REF!,1,FALSE),0)</f>
        <v>0</v>
      </c>
      <c r="N134" t="s">
        <v>3490</v>
      </c>
      <c r="O134" t="s">
        <v>3544</v>
      </c>
    </row>
    <row r="135" spans="1:15" x14ac:dyDescent="0.3">
      <c r="A135" t="s">
        <v>2808</v>
      </c>
      <c r="B135" t="s">
        <v>3036</v>
      </c>
      <c r="C135" t="s">
        <v>3353</v>
      </c>
      <c r="D135" t="s">
        <v>2906</v>
      </c>
      <c r="E135" t="s">
        <v>2936</v>
      </c>
      <c r="F135" t="s">
        <v>2937</v>
      </c>
      <c r="G135" t="s">
        <v>2937</v>
      </c>
      <c r="H135" t="s">
        <v>1688</v>
      </c>
      <c r="I135" t="s">
        <v>2772</v>
      </c>
      <c r="J135" t="s">
        <v>1412</v>
      </c>
      <c r="K135">
        <f>IFERROR(VLOOKUP(A135,#REF!,1,FALSE),0)</f>
        <v>0</v>
      </c>
      <c r="N135" t="s">
        <v>2835</v>
      </c>
      <c r="O135" t="s">
        <v>3257</v>
      </c>
    </row>
    <row r="136" spans="1:15" x14ac:dyDescent="0.3">
      <c r="A136" t="s">
        <v>3494</v>
      </c>
      <c r="B136" t="s">
        <v>3495</v>
      </c>
      <c r="C136" t="s">
        <v>3353</v>
      </c>
      <c r="D136" t="s">
        <v>2906</v>
      </c>
      <c r="E136" t="s">
        <v>2936</v>
      </c>
      <c r="F136" t="s">
        <v>2936</v>
      </c>
      <c r="G136" t="s">
        <v>2936</v>
      </c>
      <c r="H136" t="s">
        <v>3357</v>
      </c>
      <c r="I136" t="s">
        <v>3357</v>
      </c>
      <c r="J136" t="s">
        <v>1413</v>
      </c>
      <c r="K136">
        <f>IFERROR(VLOOKUP(A136,#REF!,1,FALSE),0)</f>
        <v>0</v>
      </c>
      <c r="N136" t="s">
        <v>3027</v>
      </c>
      <c r="O136" t="s">
        <v>3168</v>
      </c>
    </row>
    <row r="137" spans="1:15" x14ac:dyDescent="0.3">
      <c r="A137" t="s">
        <v>3496</v>
      </c>
      <c r="B137" t="s">
        <v>3497</v>
      </c>
      <c r="C137" t="s">
        <v>3353</v>
      </c>
      <c r="D137" t="s">
        <v>2906</v>
      </c>
      <c r="E137" t="s">
        <v>2909</v>
      </c>
      <c r="F137" t="s">
        <v>2909</v>
      </c>
      <c r="G137" t="s">
        <v>2909</v>
      </c>
      <c r="H137" t="s">
        <v>3252</v>
      </c>
      <c r="I137" t="s">
        <v>4376</v>
      </c>
      <c r="J137" t="s">
        <v>1413</v>
      </c>
      <c r="K137">
        <f>IFERROR(VLOOKUP(A137,#REF!,1,FALSE),0)</f>
        <v>0</v>
      </c>
      <c r="N137" t="s">
        <v>3492</v>
      </c>
      <c r="O137" t="s">
        <v>2821</v>
      </c>
    </row>
    <row r="138" spans="1:15" x14ac:dyDescent="0.3">
      <c r="A138" t="s">
        <v>3498</v>
      </c>
      <c r="B138" t="s">
        <v>3499</v>
      </c>
      <c r="C138" t="s">
        <v>3353</v>
      </c>
      <c r="D138" t="s">
        <v>2906</v>
      </c>
      <c r="E138" t="s">
        <v>2909</v>
      </c>
      <c r="F138" t="s">
        <v>2909</v>
      </c>
      <c r="G138" t="s">
        <v>2909</v>
      </c>
      <c r="H138" t="s">
        <v>3357</v>
      </c>
      <c r="I138" t="s">
        <v>3357</v>
      </c>
      <c r="J138" t="s">
        <v>1413</v>
      </c>
      <c r="K138">
        <f>IFERROR(VLOOKUP(A138,#REF!,1,FALSE),0)</f>
        <v>0</v>
      </c>
      <c r="N138" t="s">
        <v>3494</v>
      </c>
      <c r="O138" t="s">
        <v>2781</v>
      </c>
    </row>
    <row r="139" spans="1:15" x14ac:dyDescent="0.3">
      <c r="A139" t="s">
        <v>2806</v>
      </c>
      <c r="B139" t="s">
        <v>3034</v>
      </c>
      <c r="C139" t="s">
        <v>3353</v>
      </c>
      <c r="D139" t="s">
        <v>2906</v>
      </c>
      <c r="E139" t="s">
        <v>2910</v>
      </c>
      <c r="F139" t="s">
        <v>2910</v>
      </c>
      <c r="G139" t="s">
        <v>2910</v>
      </c>
      <c r="H139" t="s">
        <v>1688</v>
      </c>
      <c r="I139" t="s">
        <v>2772</v>
      </c>
      <c r="J139" t="s">
        <v>1412</v>
      </c>
      <c r="K139">
        <f>IFERROR(VLOOKUP(A139,#REF!,1,FALSE),0)</f>
        <v>0</v>
      </c>
      <c r="N139" t="s">
        <v>3496</v>
      </c>
      <c r="O139" t="s">
        <v>4324</v>
      </c>
    </row>
    <row r="140" spans="1:15" x14ac:dyDescent="0.3">
      <c r="A140" t="s">
        <v>2811</v>
      </c>
      <c r="B140" t="s">
        <v>3500</v>
      </c>
      <c r="C140" t="s">
        <v>3353</v>
      </c>
      <c r="D140" t="s">
        <v>2906</v>
      </c>
      <c r="E140" t="s">
        <v>2909</v>
      </c>
      <c r="F140" t="s">
        <v>2909</v>
      </c>
      <c r="G140" t="s">
        <v>2909</v>
      </c>
      <c r="H140" t="s">
        <v>1688</v>
      </c>
      <c r="I140" t="s">
        <v>2772</v>
      </c>
      <c r="J140" t="s">
        <v>1413</v>
      </c>
      <c r="K140">
        <f>IFERROR(VLOOKUP(A140,#REF!,1,FALSE),0)</f>
        <v>0</v>
      </c>
      <c r="N140" t="s">
        <v>3498</v>
      </c>
      <c r="O140" t="s">
        <v>3496</v>
      </c>
    </row>
    <row r="141" spans="1:15" x14ac:dyDescent="0.3">
      <c r="A141" t="s">
        <v>2954</v>
      </c>
      <c r="B141" t="s">
        <v>2955</v>
      </c>
      <c r="C141" t="s">
        <v>3353</v>
      </c>
      <c r="D141" t="s">
        <v>2906</v>
      </c>
      <c r="E141" t="s">
        <v>2907</v>
      </c>
      <c r="F141" t="s">
        <v>2907</v>
      </c>
      <c r="G141" t="s">
        <v>2907</v>
      </c>
      <c r="H141" t="s">
        <v>3252</v>
      </c>
      <c r="I141" t="s">
        <v>4376</v>
      </c>
      <c r="J141" t="s">
        <v>1412</v>
      </c>
      <c r="K141">
        <f>IFERROR(VLOOKUP(A141,#REF!,1,FALSE),0)</f>
        <v>0</v>
      </c>
      <c r="N141" t="s">
        <v>2806</v>
      </c>
      <c r="O141" t="s">
        <v>2773</v>
      </c>
    </row>
    <row r="142" spans="1:15" x14ac:dyDescent="0.3">
      <c r="A142" t="s">
        <v>3501</v>
      </c>
      <c r="B142" t="s">
        <v>3502</v>
      </c>
      <c r="C142" t="s">
        <v>3353</v>
      </c>
      <c r="D142" t="s">
        <v>2906</v>
      </c>
      <c r="E142" t="s">
        <v>2907</v>
      </c>
      <c r="F142" t="s">
        <v>2907</v>
      </c>
      <c r="G142" t="s">
        <v>2907</v>
      </c>
      <c r="H142" t="s">
        <v>3357</v>
      </c>
      <c r="I142" t="s">
        <v>3357</v>
      </c>
      <c r="J142" t="s">
        <v>1413</v>
      </c>
      <c r="K142">
        <f>IFERROR(VLOOKUP(A142,#REF!,1,FALSE),0)</f>
        <v>0</v>
      </c>
      <c r="N142" t="s">
        <v>2954</v>
      </c>
      <c r="O142" t="s">
        <v>3259</v>
      </c>
    </row>
    <row r="143" spans="1:15" x14ac:dyDescent="0.3">
      <c r="A143" t="s">
        <v>3503</v>
      </c>
      <c r="B143" t="s">
        <v>3504</v>
      </c>
      <c r="C143" t="s">
        <v>3353</v>
      </c>
      <c r="D143" t="s">
        <v>2906</v>
      </c>
      <c r="E143" t="s">
        <v>2910</v>
      </c>
      <c r="F143" t="s">
        <v>2910</v>
      </c>
      <c r="G143" t="s">
        <v>2910</v>
      </c>
      <c r="H143" t="s">
        <v>3357</v>
      </c>
      <c r="I143" t="s">
        <v>3357</v>
      </c>
      <c r="J143" t="s">
        <v>1413</v>
      </c>
      <c r="K143">
        <f>IFERROR(VLOOKUP(A143,#REF!,1,FALSE),0)</f>
        <v>0</v>
      </c>
      <c r="N143" t="s">
        <v>3501</v>
      </c>
      <c r="O143" t="s">
        <v>4324</v>
      </c>
    </row>
    <row r="144" spans="1:15" x14ac:dyDescent="0.3">
      <c r="A144" t="s">
        <v>3505</v>
      </c>
      <c r="B144" t="s">
        <v>3506</v>
      </c>
      <c r="C144" t="s">
        <v>3353</v>
      </c>
      <c r="D144" t="s">
        <v>2906</v>
      </c>
      <c r="E144" t="s">
        <v>2907</v>
      </c>
      <c r="F144" t="s">
        <v>2908</v>
      </c>
      <c r="G144" t="s">
        <v>2908</v>
      </c>
      <c r="H144" t="s">
        <v>3357</v>
      </c>
      <c r="I144" t="s">
        <v>3357</v>
      </c>
      <c r="J144" t="s">
        <v>1413</v>
      </c>
      <c r="K144">
        <f>IFERROR(VLOOKUP(A144,#REF!,1,FALSE),0)</f>
        <v>0</v>
      </c>
      <c r="N144" t="s">
        <v>3507</v>
      </c>
      <c r="O144" t="s">
        <v>4324</v>
      </c>
    </row>
    <row r="145" spans="1:15" x14ac:dyDescent="0.3">
      <c r="A145" t="s">
        <v>3507</v>
      </c>
      <c r="B145" t="s">
        <v>3508</v>
      </c>
      <c r="C145" t="s">
        <v>3353</v>
      </c>
      <c r="D145" t="s">
        <v>2904</v>
      </c>
      <c r="E145" t="s">
        <v>2951</v>
      </c>
      <c r="F145" t="s">
        <v>2951</v>
      </c>
      <c r="G145" t="s">
        <v>2951</v>
      </c>
      <c r="H145" t="s">
        <v>3357</v>
      </c>
      <c r="I145" t="s">
        <v>3357</v>
      </c>
      <c r="J145" t="s">
        <v>1413</v>
      </c>
      <c r="K145">
        <f>IFERROR(VLOOKUP(A145,#REF!,1,FALSE),0)</f>
        <v>0</v>
      </c>
      <c r="N145" t="s">
        <v>3509</v>
      </c>
      <c r="O145" t="s">
        <v>3507</v>
      </c>
    </row>
    <row r="146" spans="1:15" x14ac:dyDescent="0.3">
      <c r="A146" t="s">
        <v>3509</v>
      </c>
      <c r="B146" t="s">
        <v>3510</v>
      </c>
      <c r="C146" t="s">
        <v>3353</v>
      </c>
      <c r="D146" t="s">
        <v>2904</v>
      </c>
      <c r="E146" t="s">
        <v>2951</v>
      </c>
      <c r="F146" t="s">
        <v>2951</v>
      </c>
      <c r="G146" t="s">
        <v>2951</v>
      </c>
      <c r="H146" t="s">
        <v>3357</v>
      </c>
      <c r="I146" t="s">
        <v>3357</v>
      </c>
      <c r="J146" t="s">
        <v>1413</v>
      </c>
      <c r="K146">
        <f>IFERROR(VLOOKUP(A146,#REF!,1,FALSE),0)</f>
        <v>0</v>
      </c>
      <c r="N146" t="s">
        <v>3511</v>
      </c>
      <c r="O146" t="s">
        <v>3507</v>
      </c>
    </row>
    <row r="147" spans="1:15" x14ac:dyDescent="0.3">
      <c r="A147" t="s">
        <v>3511</v>
      </c>
      <c r="B147" t="s">
        <v>2733</v>
      </c>
      <c r="C147" t="s">
        <v>3353</v>
      </c>
      <c r="D147" t="s">
        <v>2904</v>
      </c>
      <c r="E147" t="s">
        <v>2951</v>
      </c>
      <c r="F147" t="s">
        <v>2995</v>
      </c>
      <c r="G147" t="s">
        <v>2995</v>
      </c>
      <c r="H147" t="s">
        <v>3357</v>
      </c>
      <c r="I147" t="s">
        <v>3357</v>
      </c>
      <c r="J147" t="s">
        <v>1413</v>
      </c>
      <c r="K147">
        <f>IFERROR(VLOOKUP(A147,#REF!,1,FALSE),0)</f>
        <v>0</v>
      </c>
      <c r="N147" t="s">
        <v>3512</v>
      </c>
      <c r="O147" t="s">
        <v>2775</v>
      </c>
    </row>
    <row r="148" spans="1:15" x14ac:dyDescent="0.3">
      <c r="A148" t="s">
        <v>2679</v>
      </c>
      <c r="B148" t="s">
        <v>2653</v>
      </c>
      <c r="C148" t="s">
        <v>3353</v>
      </c>
      <c r="D148" t="s">
        <v>2906</v>
      </c>
      <c r="E148" t="s">
        <v>2909</v>
      </c>
      <c r="F148" t="s">
        <v>2993</v>
      </c>
      <c r="G148" t="s">
        <v>2993</v>
      </c>
      <c r="H148" t="s">
        <v>1422</v>
      </c>
      <c r="I148" t="s">
        <v>2637</v>
      </c>
      <c r="J148" t="s">
        <v>1412</v>
      </c>
      <c r="K148">
        <f>IFERROR(VLOOKUP(A148,#REF!,1,FALSE),0)</f>
        <v>0</v>
      </c>
      <c r="N148" t="s">
        <v>2681</v>
      </c>
      <c r="O148" t="s">
        <v>2679</v>
      </c>
    </row>
    <row r="149" spans="1:15" x14ac:dyDescent="0.3">
      <c r="A149" t="s">
        <v>3512</v>
      </c>
      <c r="B149" t="s">
        <v>3513</v>
      </c>
      <c r="C149" t="s">
        <v>3353</v>
      </c>
      <c r="D149" t="s">
        <v>2906</v>
      </c>
      <c r="E149" t="s">
        <v>2907</v>
      </c>
      <c r="F149" t="s">
        <v>2908</v>
      </c>
      <c r="G149" t="s">
        <v>2908</v>
      </c>
      <c r="H149" t="s">
        <v>3357</v>
      </c>
      <c r="I149" t="s">
        <v>3357</v>
      </c>
      <c r="J149" t="s">
        <v>1413</v>
      </c>
      <c r="K149">
        <f>IFERROR(VLOOKUP(A149,#REF!,1,FALSE),0)</f>
        <v>0</v>
      </c>
      <c r="N149" t="s">
        <v>3514</v>
      </c>
      <c r="O149" t="s">
        <v>2679</v>
      </c>
    </row>
    <row r="150" spans="1:15" x14ac:dyDescent="0.3">
      <c r="A150" t="s">
        <v>2680</v>
      </c>
      <c r="B150" t="s">
        <v>2999</v>
      </c>
      <c r="C150" t="s">
        <v>3353</v>
      </c>
      <c r="D150" t="s">
        <v>2904</v>
      </c>
      <c r="E150" t="s">
        <v>2951</v>
      </c>
      <c r="F150" t="s">
        <v>3000</v>
      </c>
      <c r="G150" t="s">
        <v>3000</v>
      </c>
      <c r="H150" t="s">
        <v>1422</v>
      </c>
      <c r="I150" t="s">
        <v>2637</v>
      </c>
      <c r="J150" t="s">
        <v>1412</v>
      </c>
      <c r="K150">
        <f>IFERROR(VLOOKUP(A150,#REF!,1,FALSE),0)</f>
        <v>0</v>
      </c>
      <c r="N150" t="s">
        <v>3517</v>
      </c>
      <c r="O150" t="s">
        <v>2679</v>
      </c>
    </row>
    <row r="151" spans="1:15" x14ac:dyDescent="0.3">
      <c r="A151" t="s">
        <v>2681</v>
      </c>
      <c r="B151" t="s">
        <v>3017</v>
      </c>
      <c r="C151" t="s">
        <v>3353</v>
      </c>
      <c r="D151" t="s">
        <v>2906</v>
      </c>
      <c r="E151" t="s">
        <v>2909</v>
      </c>
      <c r="F151" t="s">
        <v>2993</v>
      </c>
      <c r="G151" t="s">
        <v>2993</v>
      </c>
      <c r="H151" t="s">
        <v>1422</v>
      </c>
      <c r="I151" t="s">
        <v>2637</v>
      </c>
      <c r="J151" t="s">
        <v>1412</v>
      </c>
      <c r="K151">
        <f>IFERROR(VLOOKUP(A151,#REF!,1,FALSE),0)</f>
        <v>0</v>
      </c>
      <c r="N151" t="s">
        <v>2836</v>
      </c>
      <c r="O151" t="s">
        <v>2832</v>
      </c>
    </row>
    <row r="152" spans="1:15" x14ac:dyDescent="0.3">
      <c r="A152" t="s">
        <v>3514</v>
      </c>
      <c r="B152" t="s">
        <v>3515</v>
      </c>
      <c r="C152" t="s">
        <v>3353</v>
      </c>
      <c r="D152" t="s">
        <v>2904</v>
      </c>
      <c r="E152" t="s">
        <v>2951</v>
      </c>
      <c r="F152" t="s">
        <v>3000</v>
      </c>
      <c r="G152" t="s">
        <v>3516</v>
      </c>
      <c r="H152" t="s">
        <v>3357</v>
      </c>
      <c r="I152" t="s">
        <v>3357</v>
      </c>
      <c r="J152" t="s">
        <v>1413</v>
      </c>
      <c r="K152">
        <f>IFERROR(VLOOKUP(A152,#REF!,1,FALSE),0)</f>
        <v>0</v>
      </c>
      <c r="N152" t="s">
        <v>3029</v>
      </c>
      <c r="O152" t="s">
        <v>3168</v>
      </c>
    </row>
    <row r="153" spans="1:15" x14ac:dyDescent="0.3">
      <c r="A153" t="s">
        <v>3517</v>
      </c>
      <c r="B153" t="s">
        <v>3518</v>
      </c>
      <c r="C153" t="s">
        <v>3353</v>
      </c>
      <c r="D153" t="s">
        <v>2913</v>
      </c>
      <c r="E153" t="s">
        <v>3061</v>
      </c>
      <c r="F153" t="s">
        <v>2921</v>
      </c>
      <c r="G153" t="s">
        <v>2921</v>
      </c>
      <c r="H153" t="s">
        <v>3357</v>
      </c>
      <c r="I153" t="s">
        <v>3357</v>
      </c>
      <c r="J153" t="s">
        <v>1413</v>
      </c>
      <c r="K153">
        <f>IFERROR(VLOOKUP(A153,#REF!,1,FALSE),0)</f>
        <v>0</v>
      </c>
      <c r="N153" t="s">
        <v>3524</v>
      </c>
      <c r="O153" t="s">
        <v>3397</v>
      </c>
    </row>
    <row r="154" spans="1:15" x14ac:dyDescent="0.3">
      <c r="A154" t="s">
        <v>2836</v>
      </c>
      <c r="B154" t="s">
        <v>3040</v>
      </c>
      <c r="C154" t="s">
        <v>3353</v>
      </c>
      <c r="D154" t="s">
        <v>2906</v>
      </c>
      <c r="E154" t="s">
        <v>2907</v>
      </c>
      <c r="F154" t="s">
        <v>3022</v>
      </c>
      <c r="G154" t="s">
        <v>3023</v>
      </c>
      <c r="H154" t="s">
        <v>1688</v>
      </c>
      <c r="I154" t="s">
        <v>2772</v>
      </c>
      <c r="J154" t="s">
        <v>1412</v>
      </c>
      <c r="K154">
        <f>IFERROR(VLOOKUP(A154,#REF!,1,FALSE),0)</f>
        <v>0</v>
      </c>
      <c r="N154" t="s">
        <v>3248</v>
      </c>
      <c r="O154" t="s">
        <v>2956</v>
      </c>
    </row>
    <row r="155" spans="1:15" x14ac:dyDescent="0.3">
      <c r="A155" t="s">
        <v>2745</v>
      </c>
      <c r="B155" t="s">
        <v>3519</v>
      </c>
      <c r="C155" t="s">
        <v>3353</v>
      </c>
      <c r="D155" t="s">
        <v>2913</v>
      </c>
      <c r="E155" t="s">
        <v>2914</v>
      </c>
      <c r="F155" t="s">
        <v>2917</v>
      </c>
      <c r="G155" t="s">
        <v>2918</v>
      </c>
      <c r="H155" t="s">
        <v>1688</v>
      </c>
      <c r="I155" t="s">
        <v>4500</v>
      </c>
      <c r="J155" t="s">
        <v>1412</v>
      </c>
      <c r="K155">
        <f>IFERROR(VLOOKUP(A155,#REF!,1,FALSE),0)</f>
        <v>0</v>
      </c>
      <c r="N155" t="s">
        <v>3004</v>
      </c>
      <c r="O155" t="s">
        <v>2670</v>
      </c>
    </row>
    <row r="156" spans="1:15" x14ac:dyDescent="0.3">
      <c r="A156" t="s">
        <v>3064</v>
      </c>
      <c r="B156" t="s">
        <v>3520</v>
      </c>
      <c r="C156" t="s">
        <v>3353</v>
      </c>
      <c r="D156" t="s">
        <v>2913</v>
      </c>
      <c r="E156" t="s">
        <v>3061</v>
      </c>
      <c r="F156" t="s">
        <v>2921</v>
      </c>
      <c r="G156" t="s">
        <v>2921</v>
      </c>
      <c r="H156" t="s">
        <v>1688</v>
      </c>
      <c r="I156" t="s">
        <v>3057</v>
      </c>
      <c r="J156" t="s">
        <v>1413</v>
      </c>
      <c r="K156">
        <f>IFERROR(VLOOKUP(A156,#REF!,1,FALSE),0)</f>
        <v>0</v>
      </c>
      <c r="N156" t="s">
        <v>3008</v>
      </c>
      <c r="O156" t="s">
        <v>2670</v>
      </c>
    </row>
    <row r="157" spans="1:15" x14ac:dyDescent="0.3">
      <c r="A157" t="s">
        <v>2919</v>
      </c>
      <c r="B157" t="s">
        <v>2920</v>
      </c>
      <c r="C157" t="s">
        <v>3353</v>
      </c>
      <c r="D157" t="s">
        <v>2913</v>
      </c>
      <c r="E157" t="s">
        <v>3061</v>
      </c>
      <c r="F157" t="s">
        <v>2922</v>
      </c>
      <c r="G157" t="s">
        <v>2922</v>
      </c>
      <c r="H157" t="s">
        <v>3252</v>
      </c>
      <c r="I157" t="s">
        <v>3057</v>
      </c>
      <c r="J157" t="s">
        <v>1412</v>
      </c>
      <c r="K157">
        <f>IFERROR(VLOOKUP(A157,#REF!,1,FALSE),0)</f>
        <v>0</v>
      </c>
      <c r="N157" t="s">
        <v>3030</v>
      </c>
      <c r="O157" t="s">
        <v>3168</v>
      </c>
    </row>
    <row r="158" spans="1:15" x14ac:dyDescent="0.3">
      <c r="A158" t="s">
        <v>3029</v>
      </c>
      <c r="B158" t="s">
        <v>3521</v>
      </c>
      <c r="C158" t="s">
        <v>3353</v>
      </c>
      <c r="D158" t="s">
        <v>2906</v>
      </c>
      <c r="E158" t="s">
        <v>2907</v>
      </c>
      <c r="F158" t="s">
        <v>2907</v>
      </c>
      <c r="G158" t="s">
        <v>2907</v>
      </c>
      <c r="H158" t="s">
        <v>1688</v>
      </c>
      <c r="I158" t="s">
        <v>2772</v>
      </c>
      <c r="J158" t="s">
        <v>1413</v>
      </c>
      <c r="K158">
        <f>IFERROR(VLOOKUP(A158,#REF!,1,FALSE),0)</f>
        <v>0</v>
      </c>
      <c r="N158" t="s">
        <v>3528</v>
      </c>
      <c r="O158" t="s">
        <v>3526</v>
      </c>
    </row>
    <row r="159" spans="1:15" x14ac:dyDescent="0.3">
      <c r="A159" t="s">
        <v>3522</v>
      </c>
      <c r="B159" t="s">
        <v>3372</v>
      </c>
      <c r="C159" t="s">
        <v>3353</v>
      </c>
      <c r="D159" t="s">
        <v>2906</v>
      </c>
      <c r="E159" t="s">
        <v>2936</v>
      </c>
      <c r="F159" t="s">
        <v>2936</v>
      </c>
      <c r="G159" t="s">
        <v>2936</v>
      </c>
      <c r="H159" t="s">
        <v>3357</v>
      </c>
      <c r="I159" t="s">
        <v>3357</v>
      </c>
      <c r="J159" t="s">
        <v>1413</v>
      </c>
      <c r="K159">
        <f>IFERROR(VLOOKUP(A159,#REF!,1,FALSE),0)</f>
        <v>0</v>
      </c>
      <c r="N159" t="s">
        <v>3012</v>
      </c>
      <c r="O159" t="s">
        <v>2989</v>
      </c>
    </row>
    <row r="160" spans="1:15" x14ac:dyDescent="0.3">
      <c r="A160" t="s">
        <v>2888</v>
      </c>
      <c r="B160" t="s">
        <v>3523</v>
      </c>
      <c r="C160" t="s">
        <v>3353</v>
      </c>
      <c r="D160" t="s">
        <v>2904</v>
      </c>
      <c r="E160" t="s">
        <v>2905</v>
      </c>
      <c r="F160" t="s">
        <v>2905</v>
      </c>
      <c r="G160" t="s">
        <v>2905</v>
      </c>
      <c r="H160" t="s">
        <v>3252</v>
      </c>
      <c r="I160" t="s">
        <v>4504</v>
      </c>
      <c r="J160" t="s">
        <v>1412</v>
      </c>
      <c r="K160">
        <f>IFERROR(VLOOKUP(A160,#REF!,1,FALSE),0)</f>
        <v>0</v>
      </c>
      <c r="N160" t="s">
        <v>3530</v>
      </c>
      <c r="O160" t="s">
        <v>3482</v>
      </c>
    </row>
    <row r="161" spans="1:15" x14ac:dyDescent="0.3">
      <c r="A161" t="s">
        <v>3524</v>
      </c>
      <c r="B161" t="s">
        <v>3001</v>
      </c>
      <c r="C161" t="s">
        <v>3353</v>
      </c>
      <c r="D161" t="s">
        <v>2913</v>
      </c>
      <c r="E161" t="s">
        <v>3061</v>
      </c>
      <c r="F161" t="s">
        <v>2921</v>
      </c>
      <c r="G161" t="s">
        <v>2921</v>
      </c>
      <c r="H161" t="s">
        <v>3357</v>
      </c>
      <c r="I161" t="s">
        <v>3357</v>
      </c>
      <c r="J161" t="s">
        <v>1413</v>
      </c>
      <c r="K161">
        <f>IFERROR(VLOOKUP(A161,#REF!,1,FALSE),0)</f>
        <v>0</v>
      </c>
      <c r="N161" t="s">
        <v>2682</v>
      </c>
      <c r="O161">
        <v>3400698</v>
      </c>
    </row>
    <row r="162" spans="1:15" x14ac:dyDescent="0.3">
      <c r="A162" t="s">
        <v>3248</v>
      </c>
      <c r="B162" t="s">
        <v>3249</v>
      </c>
      <c r="C162" t="s">
        <v>3353</v>
      </c>
      <c r="D162" t="s">
        <v>2913</v>
      </c>
      <c r="E162" t="s">
        <v>3061</v>
      </c>
      <c r="F162" t="s">
        <v>2921</v>
      </c>
      <c r="G162" t="s">
        <v>2921</v>
      </c>
      <c r="H162" t="s">
        <v>3252</v>
      </c>
      <c r="I162" t="s">
        <v>4376</v>
      </c>
      <c r="J162" t="s">
        <v>1413</v>
      </c>
      <c r="K162">
        <f>IFERROR(VLOOKUP(A162,#REF!,1,FALSE),0)</f>
        <v>0</v>
      </c>
      <c r="N162" t="s">
        <v>3536</v>
      </c>
      <c r="O162" t="s">
        <v>2682</v>
      </c>
    </row>
    <row r="163" spans="1:15" x14ac:dyDescent="0.3">
      <c r="A163" t="s">
        <v>3004</v>
      </c>
      <c r="B163" t="s">
        <v>3005</v>
      </c>
      <c r="C163" t="s">
        <v>3353</v>
      </c>
      <c r="D163" t="s">
        <v>2904</v>
      </c>
      <c r="E163" t="s">
        <v>2965</v>
      </c>
      <c r="F163" t="s">
        <v>3006</v>
      </c>
      <c r="G163" t="s">
        <v>3007</v>
      </c>
      <c r="H163" t="s">
        <v>1422</v>
      </c>
      <c r="I163" t="s">
        <v>2637</v>
      </c>
      <c r="J163" t="s">
        <v>1412</v>
      </c>
      <c r="K163">
        <f>IFERROR(VLOOKUP(A163,#REF!,1,FALSE),0)</f>
        <v>0</v>
      </c>
      <c r="N163" t="s">
        <v>2683</v>
      </c>
      <c r="O163" t="s">
        <v>3104</v>
      </c>
    </row>
    <row r="164" spans="1:15" x14ac:dyDescent="0.3">
      <c r="A164" t="s">
        <v>3008</v>
      </c>
      <c r="B164" t="s">
        <v>3525</v>
      </c>
      <c r="C164" t="s">
        <v>3353</v>
      </c>
      <c r="D164" t="s">
        <v>2904</v>
      </c>
      <c r="E164" t="s">
        <v>2965</v>
      </c>
      <c r="F164" t="s">
        <v>3006</v>
      </c>
      <c r="G164" t="s">
        <v>3006</v>
      </c>
      <c r="H164" t="s">
        <v>1422</v>
      </c>
      <c r="I164" t="s">
        <v>2637</v>
      </c>
      <c r="J164" t="s">
        <v>1412</v>
      </c>
      <c r="K164">
        <f>IFERROR(VLOOKUP(A164,#REF!,1,FALSE),0)</f>
        <v>0</v>
      </c>
      <c r="N164" t="s">
        <v>2684</v>
      </c>
      <c r="O164" t="s">
        <v>2678</v>
      </c>
    </row>
    <row r="165" spans="1:15" x14ac:dyDescent="0.3">
      <c r="A165" t="s">
        <v>3030</v>
      </c>
      <c r="B165" t="s">
        <v>3031</v>
      </c>
      <c r="C165" t="s">
        <v>3353</v>
      </c>
      <c r="D165" t="s">
        <v>2906</v>
      </c>
      <c r="E165" t="s">
        <v>2907</v>
      </c>
      <c r="F165" t="s">
        <v>2907</v>
      </c>
      <c r="G165" t="s">
        <v>2907</v>
      </c>
      <c r="H165" t="s">
        <v>1688</v>
      </c>
      <c r="I165" t="s">
        <v>2772</v>
      </c>
      <c r="J165" t="s">
        <v>1413</v>
      </c>
      <c r="K165">
        <f>IFERROR(VLOOKUP(A165,#REF!,1,FALSE),0)</f>
        <v>0</v>
      </c>
      <c r="N165" t="s">
        <v>3539</v>
      </c>
      <c r="O165" t="s">
        <v>2956</v>
      </c>
    </row>
    <row r="166" spans="1:15" x14ac:dyDescent="0.3">
      <c r="A166" t="s">
        <v>3526</v>
      </c>
      <c r="B166" t="s">
        <v>3527</v>
      </c>
      <c r="C166" t="s">
        <v>3353</v>
      </c>
      <c r="D166" t="s">
        <v>2913</v>
      </c>
      <c r="E166" t="s">
        <v>3061</v>
      </c>
      <c r="F166" t="s">
        <v>2962</v>
      </c>
      <c r="G166" t="s">
        <v>2962</v>
      </c>
      <c r="H166" t="s">
        <v>3357</v>
      </c>
      <c r="I166" t="s">
        <v>3357</v>
      </c>
      <c r="J166" t="s">
        <v>1413</v>
      </c>
      <c r="K166">
        <f>IFERROR(VLOOKUP(A166,#REF!,1,FALSE),0)</f>
        <v>0</v>
      </c>
      <c r="N166" t="s">
        <v>2969</v>
      </c>
      <c r="O166" t="s">
        <v>2968</v>
      </c>
    </row>
    <row r="167" spans="1:15" x14ac:dyDescent="0.3">
      <c r="A167" t="s">
        <v>3059</v>
      </c>
      <c r="B167" t="s">
        <v>3060</v>
      </c>
      <c r="C167" t="s">
        <v>3353</v>
      </c>
      <c r="D167" t="s">
        <v>2913</v>
      </c>
      <c r="E167" t="s">
        <v>3061</v>
      </c>
      <c r="F167" t="s">
        <v>3061</v>
      </c>
      <c r="G167" t="s">
        <v>3062</v>
      </c>
      <c r="H167" t="s">
        <v>1688</v>
      </c>
      <c r="I167" t="s">
        <v>3057</v>
      </c>
      <c r="J167" t="s">
        <v>1413</v>
      </c>
      <c r="K167">
        <f>IFERROR(VLOOKUP(A167,#REF!,1,FALSE),0)</f>
        <v>0</v>
      </c>
      <c r="N167" t="s">
        <v>2938</v>
      </c>
      <c r="O167" t="s">
        <v>2931</v>
      </c>
    </row>
    <row r="168" spans="1:15" x14ac:dyDescent="0.3">
      <c r="A168" t="s">
        <v>3528</v>
      </c>
      <c r="B168" t="s">
        <v>3529</v>
      </c>
      <c r="C168" t="s">
        <v>3353</v>
      </c>
      <c r="D168" t="s">
        <v>2913</v>
      </c>
      <c r="E168" t="s">
        <v>3061</v>
      </c>
      <c r="F168" t="s">
        <v>2962</v>
      </c>
      <c r="G168" t="s">
        <v>2962</v>
      </c>
      <c r="H168" t="s">
        <v>3357</v>
      </c>
      <c r="I168" t="s">
        <v>3357</v>
      </c>
      <c r="J168" t="s">
        <v>1413</v>
      </c>
      <c r="K168">
        <f>IFERROR(VLOOKUP(A168,#REF!,1,FALSE),0)</f>
        <v>0</v>
      </c>
      <c r="N168" t="s">
        <v>2805</v>
      </c>
      <c r="O168">
        <v>3400672</v>
      </c>
    </row>
    <row r="169" spans="1:15" x14ac:dyDescent="0.3">
      <c r="A169" t="s">
        <v>3009</v>
      </c>
      <c r="B169" t="s">
        <v>3010</v>
      </c>
      <c r="C169" t="s">
        <v>3353</v>
      </c>
      <c r="D169" t="s">
        <v>2904</v>
      </c>
      <c r="E169" t="s">
        <v>2965</v>
      </c>
      <c r="F169" t="s">
        <v>3011</v>
      </c>
      <c r="G169" t="s">
        <v>3011</v>
      </c>
      <c r="H169" t="s">
        <v>1422</v>
      </c>
      <c r="I169" t="s">
        <v>2637</v>
      </c>
      <c r="J169" t="s">
        <v>1412</v>
      </c>
      <c r="K169">
        <f>IFERROR(VLOOKUP(A169,#REF!,1,FALSE),0)</f>
        <v>0</v>
      </c>
      <c r="N169" t="s">
        <v>2751</v>
      </c>
      <c r="O169" t="s">
        <v>2730</v>
      </c>
    </row>
    <row r="170" spans="1:15" x14ac:dyDescent="0.3">
      <c r="A170" t="s">
        <v>3012</v>
      </c>
      <c r="B170" t="s">
        <v>3013</v>
      </c>
      <c r="C170" t="s">
        <v>3353</v>
      </c>
      <c r="D170" t="s">
        <v>2904</v>
      </c>
      <c r="E170" t="s">
        <v>2965</v>
      </c>
      <c r="F170" t="s">
        <v>2965</v>
      </c>
      <c r="G170" t="s">
        <v>2965</v>
      </c>
      <c r="H170" t="s">
        <v>1688</v>
      </c>
      <c r="I170" t="s">
        <v>2864</v>
      </c>
      <c r="J170" t="s">
        <v>1413</v>
      </c>
      <c r="K170">
        <f>IFERROR(VLOOKUP(A170,#REF!,1,FALSE),0)</f>
        <v>0</v>
      </c>
      <c r="N170" t="s">
        <v>3037</v>
      </c>
      <c r="O170" t="s">
        <v>2781</v>
      </c>
    </row>
    <row r="171" spans="1:15" x14ac:dyDescent="0.3">
      <c r="A171" t="s">
        <v>3530</v>
      </c>
      <c r="B171" t="s">
        <v>3531</v>
      </c>
      <c r="C171" t="s">
        <v>3353</v>
      </c>
      <c r="D171" t="s">
        <v>2904</v>
      </c>
      <c r="E171" t="s">
        <v>2965</v>
      </c>
      <c r="F171" t="s">
        <v>2965</v>
      </c>
      <c r="G171" t="s">
        <v>2965</v>
      </c>
      <c r="H171" t="s">
        <v>3357</v>
      </c>
      <c r="I171" t="s">
        <v>3357</v>
      </c>
      <c r="J171" t="s">
        <v>1413</v>
      </c>
      <c r="K171">
        <f>IFERROR(VLOOKUP(A171,#REF!,1,FALSE),0)</f>
        <v>0</v>
      </c>
      <c r="N171" t="s">
        <v>2686</v>
      </c>
      <c r="O171">
        <v>3400719</v>
      </c>
    </row>
    <row r="172" spans="1:15" x14ac:dyDescent="0.3">
      <c r="A172" t="s">
        <v>3532</v>
      </c>
      <c r="B172" t="s">
        <v>3533</v>
      </c>
      <c r="C172" t="s">
        <v>3353</v>
      </c>
      <c r="D172" t="s">
        <v>2913</v>
      </c>
      <c r="E172" t="s">
        <v>2914</v>
      </c>
      <c r="F172" t="s">
        <v>2917</v>
      </c>
      <c r="G172" t="s">
        <v>2918</v>
      </c>
      <c r="H172" t="s">
        <v>3357</v>
      </c>
      <c r="I172" t="s">
        <v>3357</v>
      </c>
      <c r="J172" t="s">
        <v>1413</v>
      </c>
      <c r="K172">
        <f>IFERROR(VLOOKUP(A172,#REF!,1,FALSE),0)</f>
        <v>0</v>
      </c>
      <c r="N172" t="s">
        <v>3565</v>
      </c>
      <c r="O172">
        <v>3300069</v>
      </c>
    </row>
    <row r="173" spans="1:15" x14ac:dyDescent="0.3">
      <c r="A173" t="s">
        <v>2682</v>
      </c>
      <c r="B173" t="s">
        <v>3396</v>
      </c>
      <c r="C173" t="s">
        <v>3353</v>
      </c>
      <c r="D173" t="s">
        <v>2904</v>
      </c>
      <c r="E173" t="s">
        <v>2951</v>
      </c>
      <c r="F173" t="s">
        <v>2951</v>
      </c>
      <c r="G173" t="s">
        <v>2951</v>
      </c>
      <c r="H173" t="s">
        <v>1422</v>
      </c>
      <c r="I173" t="s">
        <v>2637</v>
      </c>
      <c r="J173" t="s">
        <v>1413</v>
      </c>
      <c r="K173">
        <f>IFERROR(VLOOKUP(A173,#REF!,1,FALSE),0)</f>
        <v>0</v>
      </c>
      <c r="N173" t="s">
        <v>3570</v>
      </c>
      <c r="O173">
        <v>3300070</v>
      </c>
    </row>
    <row r="174" spans="1:15" x14ac:dyDescent="0.3">
      <c r="A174" t="s">
        <v>3534</v>
      </c>
      <c r="B174" t="s">
        <v>3535</v>
      </c>
      <c r="C174" t="s">
        <v>3353</v>
      </c>
      <c r="D174" t="s">
        <v>2906</v>
      </c>
      <c r="E174" t="s">
        <v>2936</v>
      </c>
      <c r="F174" t="s">
        <v>2936</v>
      </c>
      <c r="G174" t="s">
        <v>2936</v>
      </c>
      <c r="H174" t="s">
        <v>3357</v>
      </c>
      <c r="I174" t="s">
        <v>3357</v>
      </c>
      <c r="J174" t="s">
        <v>1413</v>
      </c>
      <c r="K174">
        <f>IFERROR(VLOOKUP(A174,#REF!,1,FALSE),0)</f>
        <v>0</v>
      </c>
      <c r="N174" t="s">
        <v>3572</v>
      </c>
      <c r="O174">
        <v>3300071</v>
      </c>
    </row>
    <row r="175" spans="1:15" x14ac:dyDescent="0.3">
      <c r="A175" t="s">
        <v>3536</v>
      </c>
      <c r="B175" t="s">
        <v>3508</v>
      </c>
      <c r="C175" t="s">
        <v>3353</v>
      </c>
      <c r="D175" t="s">
        <v>2904</v>
      </c>
      <c r="E175" t="s">
        <v>2951</v>
      </c>
      <c r="F175" t="s">
        <v>2951</v>
      </c>
      <c r="G175" t="s">
        <v>2951</v>
      </c>
      <c r="H175" t="s">
        <v>3357</v>
      </c>
      <c r="I175" t="s">
        <v>3357</v>
      </c>
      <c r="J175" t="s">
        <v>1413</v>
      </c>
      <c r="K175">
        <f>IFERROR(VLOOKUP(A175,#REF!,1,FALSE),0)</f>
        <v>0</v>
      </c>
      <c r="N175" t="s">
        <v>3574</v>
      </c>
      <c r="O175">
        <v>3300072</v>
      </c>
    </row>
    <row r="176" spans="1:15" x14ac:dyDescent="0.3">
      <c r="A176" t="s">
        <v>2783</v>
      </c>
      <c r="B176" t="s">
        <v>2784</v>
      </c>
      <c r="C176" t="s">
        <v>3353</v>
      </c>
      <c r="D176" t="s">
        <v>2906</v>
      </c>
      <c r="E176" t="s">
        <v>2936</v>
      </c>
      <c r="F176" t="s">
        <v>2936</v>
      </c>
      <c r="G176" t="s">
        <v>2936</v>
      </c>
      <c r="H176" t="s">
        <v>1688</v>
      </c>
      <c r="I176" t="s">
        <v>2772</v>
      </c>
      <c r="J176" t="s">
        <v>1413</v>
      </c>
      <c r="K176">
        <f>IFERROR(VLOOKUP(A176,#REF!,1,FALSE),0)</f>
        <v>0</v>
      </c>
      <c r="N176" t="s">
        <v>3576</v>
      </c>
      <c r="O176">
        <v>3300154</v>
      </c>
    </row>
    <row r="177" spans="1:15" x14ac:dyDescent="0.3">
      <c r="A177" t="s">
        <v>3147</v>
      </c>
      <c r="B177" t="s">
        <v>3148</v>
      </c>
      <c r="C177" t="s">
        <v>3353</v>
      </c>
      <c r="D177" t="s">
        <v>2904</v>
      </c>
      <c r="E177" t="s">
        <v>2951</v>
      </c>
      <c r="F177" t="s">
        <v>2995</v>
      </c>
      <c r="G177" t="s">
        <v>3537</v>
      </c>
      <c r="H177" t="s">
        <v>1422</v>
      </c>
      <c r="I177" t="s">
        <v>2864</v>
      </c>
      <c r="J177" t="s">
        <v>1412</v>
      </c>
      <c r="K177">
        <f>IFERROR(VLOOKUP(A177,#REF!,1,FALSE),0)</f>
        <v>0</v>
      </c>
      <c r="N177" t="s">
        <v>2959</v>
      </c>
      <c r="O177" t="s">
        <v>2956</v>
      </c>
    </row>
    <row r="178" spans="1:15" x14ac:dyDescent="0.3">
      <c r="A178" t="s">
        <v>2752</v>
      </c>
      <c r="B178" t="s">
        <v>3065</v>
      </c>
      <c r="C178" t="s">
        <v>3353</v>
      </c>
      <c r="D178" t="s">
        <v>2913</v>
      </c>
      <c r="E178" t="s">
        <v>3061</v>
      </c>
      <c r="F178" t="s">
        <v>2962</v>
      </c>
      <c r="G178" t="s">
        <v>3066</v>
      </c>
      <c r="H178" t="s">
        <v>1688</v>
      </c>
      <c r="I178" t="s">
        <v>3057</v>
      </c>
      <c r="J178" t="s">
        <v>1412</v>
      </c>
      <c r="K178">
        <f>IFERROR(VLOOKUP(A178,#REF!,1,FALSE),0)</f>
        <v>0</v>
      </c>
      <c r="N178" t="s">
        <v>3046</v>
      </c>
      <c r="O178" t="s">
        <v>3168</v>
      </c>
    </row>
    <row r="179" spans="1:15" x14ac:dyDescent="0.3">
      <c r="A179" t="s">
        <v>2683</v>
      </c>
      <c r="B179" t="s">
        <v>3538</v>
      </c>
      <c r="C179" t="s">
        <v>3353</v>
      </c>
      <c r="D179" t="s">
        <v>2904</v>
      </c>
      <c r="E179" t="s">
        <v>2951</v>
      </c>
      <c r="F179" t="s">
        <v>2995</v>
      </c>
      <c r="G179" t="s">
        <v>2995</v>
      </c>
      <c r="H179" t="s">
        <v>1422</v>
      </c>
      <c r="I179" t="s">
        <v>2637</v>
      </c>
      <c r="J179" t="s">
        <v>1413</v>
      </c>
      <c r="K179">
        <f>IFERROR(VLOOKUP(A179,#REF!,1,FALSE),0)</f>
        <v>0</v>
      </c>
      <c r="N179" t="s">
        <v>3032</v>
      </c>
      <c r="O179" t="s">
        <v>3168</v>
      </c>
    </row>
    <row r="180" spans="1:15" x14ac:dyDescent="0.3">
      <c r="A180" t="s">
        <v>2684</v>
      </c>
      <c r="B180" t="s">
        <v>3016</v>
      </c>
      <c r="C180" t="s">
        <v>3353</v>
      </c>
      <c r="D180" t="s">
        <v>2904</v>
      </c>
      <c r="E180" t="s">
        <v>2951</v>
      </c>
      <c r="F180" t="s">
        <v>2995</v>
      </c>
      <c r="G180" t="s">
        <v>2995</v>
      </c>
      <c r="H180" t="s">
        <v>1422</v>
      </c>
      <c r="I180" t="s">
        <v>2637</v>
      </c>
      <c r="J180" t="s">
        <v>1412</v>
      </c>
      <c r="K180">
        <f>IFERROR(VLOOKUP(A180,#REF!,1,FALSE),0)</f>
        <v>0</v>
      </c>
      <c r="N180" t="s">
        <v>2947</v>
      </c>
      <c r="O180" t="s">
        <v>2946</v>
      </c>
    </row>
    <row r="181" spans="1:15" x14ac:dyDescent="0.3">
      <c r="A181" t="s">
        <v>3149</v>
      </c>
      <c r="B181" t="s">
        <v>3150</v>
      </c>
      <c r="C181" t="s">
        <v>3353</v>
      </c>
      <c r="D181" t="s">
        <v>2904</v>
      </c>
      <c r="E181" t="s">
        <v>2951</v>
      </c>
      <c r="F181" t="s">
        <v>2995</v>
      </c>
      <c r="G181" t="s">
        <v>3019</v>
      </c>
      <c r="H181" t="s">
        <v>1422</v>
      </c>
      <c r="I181" t="s">
        <v>2864</v>
      </c>
      <c r="J181" t="s">
        <v>1412</v>
      </c>
      <c r="K181">
        <f>IFERROR(VLOOKUP(A181,#REF!,1,FALSE),0)</f>
        <v>0</v>
      </c>
      <c r="N181" t="s">
        <v>2940</v>
      </c>
      <c r="O181" t="s">
        <v>2931</v>
      </c>
    </row>
    <row r="182" spans="1:15" x14ac:dyDescent="0.3">
      <c r="A182" t="s">
        <v>3539</v>
      </c>
      <c r="B182" t="s">
        <v>3540</v>
      </c>
      <c r="C182" t="s">
        <v>3353</v>
      </c>
      <c r="D182" t="s">
        <v>2913</v>
      </c>
      <c r="E182" t="s">
        <v>3061</v>
      </c>
      <c r="F182" t="s">
        <v>2921</v>
      </c>
      <c r="G182" t="s">
        <v>2921</v>
      </c>
      <c r="H182" t="s">
        <v>3357</v>
      </c>
      <c r="I182" t="s">
        <v>3357</v>
      </c>
      <c r="J182" t="s">
        <v>1413</v>
      </c>
      <c r="K182">
        <f>IFERROR(VLOOKUP(A182,#REF!,1,FALSE),0)</f>
        <v>0</v>
      </c>
      <c r="N182" t="s">
        <v>3589</v>
      </c>
      <c r="O182">
        <v>3400762</v>
      </c>
    </row>
    <row r="183" spans="1:15" x14ac:dyDescent="0.3">
      <c r="A183" t="s">
        <v>2781</v>
      </c>
      <c r="B183" t="s">
        <v>2782</v>
      </c>
      <c r="C183" t="s">
        <v>3353</v>
      </c>
      <c r="D183" t="s">
        <v>2906</v>
      </c>
      <c r="E183" t="s">
        <v>2936</v>
      </c>
      <c r="F183" t="s">
        <v>2936</v>
      </c>
      <c r="G183" t="s">
        <v>2936</v>
      </c>
      <c r="H183" t="s">
        <v>1688</v>
      </c>
      <c r="I183" t="s">
        <v>2772</v>
      </c>
      <c r="J183" t="s">
        <v>1413</v>
      </c>
      <c r="K183">
        <f>IFERROR(VLOOKUP(A183,#REF!,1,FALSE),0)</f>
        <v>0</v>
      </c>
      <c r="N183" t="s">
        <v>3084</v>
      </c>
      <c r="O183">
        <v>3400104</v>
      </c>
    </row>
    <row r="184" spans="1:15" x14ac:dyDescent="0.3">
      <c r="A184" t="s">
        <v>2685</v>
      </c>
      <c r="B184" t="s">
        <v>3018</v>
      </c>
      <c r="C184" t="s">
        <v>3353</v>
      </c>
      <c r="D184" t="s">
        <v>2904</v>
      </c>
      <c r="E184" t="s">
        <v>2951</v>
      </c>
      <c r="F184" t="s">
        <v>2995</v>
      </c>
      <c r="G184" t="s">
        <v>3019</v>
      </c>
      <c r="H184" t="s">
        <v>1422</v>
      </c>
      <c r="I184" t="s">
        <v>2864</v>
      </c>
      <c r="J184" t="s">
        <v>1412</v>
      </c>
      <c r="K184">
        <f>IFERROR(VLOOKUP(A184,#REF!,1,FALSE),0)</f>
        <v>0</v>
      </c>
      <c r="N184" t="s">
        <v>3081</v>
      </c>
      <c r="O184">
        <v>3400115</v>
      </c>
    </row>
    <row r="185" spans="1:15" x14ac:dyDescent="0.3">
      <c r="A185" t="s">
        <v>3541</v>
      </c>
      <c r="B185" t="s">
        <v>3039</v>
      </c>
      <c r="C185" t="s">
        <v>3353</v>
      </c>
      <c r="D185" t="s">
        <v>2906</v>
      </c>
      <c r="E185" t="s">
        <v>2909</v>
      </c>
      <c r="F185" t="s">
        <v>2909</v>
      </c>
      <c r="G185" t="s">
        <v>2909</v>
      </c>
      <c r="H185" t="s">
        <v>3357</v>
      </c>
      <c r="I185" t="s">
        <v>3357</v>
      </c>
      <c r="J185" t="s">
        <v>1413</v>
      </c>
      <c r="K185">
        <f>IFERROR(VLOOKUP(A185,#REF!,1,FALSE),0)</f>
        <v>0</v>
      </c>
      <c r="N185" t="s">
        <v>3086</v>
      </c>
      <c r="O185">
        <v>3400149</v>
      </c>
    </row>
    <row r="186" spans="1:15" x14ac:dyDescent="0.3">
      <c r="A186" t="s">
        <v>3542</v>
      </c>
      <c r="B186" t="s">
        <v>3543</v>
      </c>
      <c r="C186" t="s">
        <v>3353</v>
      </c>
      <c r="D186" t="s">
        <v>2906</v>
      </c>
      <c r="E186" t="s">
        <v>2907</v>
      </c>
      <c r="F186" t="s">
        <v>2907</v>
      </c>
      <c r="G186" t="s">
        <v>2907</v>
      </c>
      <c r="H186" t="s">
        <v>3357</v>
      </c>
      <c r="I186" t="s">
        <v>3357</v>
      </c>
      <c r="J186" t="s">
        <v>1413</v>
      </c>
      <c r="K186">
        <f>IFERROR(VLOOKUP(A186,#REF!,1,FALSE),0)</f>
        <v>0</v>
      </c>
      <c r="N186" t="s">
        <v>3082</v>
      </c>
      <c r="O186">
        <v>3400184</v>
      </c>
    </row>
    <row r="187" spans="1:15" x14ac:dyDescent="0.3">
      <c r="A187" t="s">
        <v>2969</v>
      </c>
      <c r="B187" t="s">
        <v>2970</v>
      </c>
      <c r="C187" t="s">
        <v>3353</v>
      </c>
      <c r="D187" t="s">
        <v>2913</v>
      </c>
      <c r="E187" t="s">
        <v>3061</v>
      </c>
      <c r="F187" t="s">
        <v>2971</v>
      </c>
      <c r="G187" t="s">
        <v>2971</v>
      </c>
      <c r="H187" t="s">
        <v>3252</v>
      </c>
      <c r="I187" t="s">
        <v>3057</v>
      </c>
      <c r="J187" t="s">
        <v>1412</v>
      </c>
      <c r="K187">
        <f>IFERROR(VLOOKUP(A187,#REF!,1,FALSE),0)</f>
        <v>0</v>
      </c>
      <c r="N187" t="s">
        <v>3083</v>
      </c>
      <c r="O187">
        <v>3400357</v>
      </c>
    </row>
    <row r="188" spans="1:15" x14ac:dyDescent="0.3">
      <c r="A188" t="s">
        <v>3544</v>
      </c>
      <c r="B188" t="s">
        <v>3545</v>
      </c>
      <c r="C188" t="s">
        <v>3353</v>
      </c>
      <c r="D188" t="s">
        <v>2906</v>
      </c>
      <c r="E188" t="s">
        <v>2907</v>
      </c>
      <c r="F188" t="s">
        <v>2907</v>
      </c>
      <c r="G188" t="s">
        <v>2907</v>
      </c>
      <c r="H188" t="s">
        <v>3357</v>
      </c>
      <c r="I188" t="s">
        <v>3357</v>
      </c>
      <c r="J188" t="s">
        <v>1413</v>
      </c>
      <c r="K188">
        <f>IFERROR(VLOOKUP(A188,#REF!,1,FALSE),0)</f>
        <v>0</v>
      </c>
      <c r="N188" t="s">
        <v>3085</v>
      </c>
      <c r="O188">
        <v>3400641</v>
      </c>
    </row>
    <row r="189" spans="1:15" x14ac:dyDescent="0.3">
      <c r="A189" t="s">
        <v>3546</v>
      </c>
      <c r="B189" t="s">
        <v>3547</v>
      </c>
      <c r="C189" t="s">
        <v>3353</v>
      </c>
      <c r="D189" t="s">
        <v>2906</v>
      </c>
      <c r="E189" t="s">
        <v>2907</v>
      </c>
      <c r="F189" t="s">
        <v>2907</v>
      </c>
      <c r="G189" t="s">
        <v>2907</v>
      </c>
      <c r="H189" t="s">
        <v>3357</v>
      </c>
      <c r="I189" t="s">
        <v>3357</v>
      </c>
      <c r="J189" t="s">
        <v>1413</v>
      </c>
      <c r="K189">
        <f>IFERROR(VLOOKUP(A189,#REF!,1,FALSE),0)</f>
        <v>0</v>
      </c>
      <c r="N189" t="s">
        <v>3087</v>
      </c>
      <c r="O189">
        <v>3400755</v>
      </c>
    </row>
    <row r="190" spans="1:15" x14ac:dyDescent="0.3">
      <c r="A190" t="s">
        <v>2956</v>
      </c>
      <c r="B190" t="s">
        <v>2972</v>
      </c>
      <c r="C190" t="s">
        <v>3353</v>
      </c>
      <c r="D190" t="s">
        <v>2913</v>
      </c>
      <c r="E190" t="s">
        <v>3061</v>
      </c>
      <c r="F190" t="s">
        <v>2921</v>
      </c>
      <c r="G190" t="s">
        <v>2921</v>
      </c>
      <c r="H190" t="s">
        <v>3252</v>
      </c>
      <c r="I190" t="s">
        <v>3057</v>
      </c>
      <c r="J190" t="s">
        <v>1412</v>
      </c>
      <c r="K190">
        <f>IFERROR(VLOOKUP(A190,#REF!,1,FALSE),0)</f>
        <v>0</v>
      </c>
      <c r="N190" t="s">
        <v>3088</v>
      </c>
      <c r="O190">
        <v>3400767</v>
      </c>
    </row>
    <row r="191" spans="1:15" x14ac:dyDescent="0.3">
      <c r="A191" t="s">
        <v>2938</v>
      </c>
      <c r="B191" t="s">
        <v>3548</v>
      </c>
      <c r="C191" t="s">
        <v>3353</v>
      </c>
      <c r="D191" t="s">
        <v>2913</v>
      </c>
      <c r="E191" t="s">
        <v>2914</v>
      </c>
      <c r="F191" t="s">
        <v>2914</v>
      </c>
      <c r="G191" t="s">
        <v>2939</v>
      </c>
      <c r="H191" t="s">
        <v>3252</v>
      </c>
      <c r="I191" t="s">
        <v>4500</v>
      </c>
      <c r="J191" t="s">
        <v>1412</v>
      </c>
      <c r="K191">
        <f>IFERROR(VLOOKUP(A191,#REF!,1,FALSE),0)</f>
        <v>0</v>
      </c>
      <c r="N191" t="s">
        <v>2746</v>
      </c>
      <c r="O191" t="s">
        <v>2727</v>
      </c>
    </row>
    <row r="192" spans="1:15" x14ac:dyDescent="0.3">
      <c r="A192" t="s">
        <v>2805</v>
      </c>
      <c r="B192" t="s">
        <v>3549</v>
      </c>
      <c r="C192" t="s">
        <v>3353</v>
      </c>
      <c r="D192" t="s">
        <v>2906</v>
      </c>
      <c r="E192" t="s">
        <v>2909</v>
      </c>
      <c r="F192" t="s">
        <v>2909</v>
      </c>
      <c r="G192" t="s">
        <v>2909</v>
      </c>
      <c r="H192" t="s">
        <v>3252</v>
      </c>
      <c r="I192" t="s">
        <v>4500</v>
      </c>
      <c r="J192" t="s">
        <v>1412</v>
      </c>
      <c r="K192">
        <f>IFERROR(VLOOKUP(A192,#REF!,1,FALSE),0)</f>
        <v>0</v>
      </c>
      <c r="N192" t="s">
        <v>3603</v>
      </c>
      <c r="O192">
        <v>65802</v>
      </c>
    </row>
    <row r="193" spans="1:15" x14ac:dyDescent="0.3">
      <c r="A193" t="s">
        <v>3550</v>
      </c>
      <c r="B193" t="s">
        <v>3551</v>
      </c>
      <c r="C193" t="s">
        <v>3353</v>
      </c>
      <c r="D193" t="s">
        <v>2913</v>
      </c>
      <c r="E193" t="s">
        <v>3061</v>
      </c>
      <c r="F193" t="s">
        <v>2971</v>
      </c>
      <c r="G193" t="s">
        <v>2971</v>
      </c>
      <c r="H193" t="s">
        <v>3357</v>
      </c>
      <c r="I193" t="s">
        <v>3357</v>
      </c>
      <c r="J193" t="s">
        <v>1413</v>
      </c>
      <c r="K193">
        <f>IFERROR(VLOOKUP(A193,#REF!,1,FALSE),0)</f>
        <v>0</v>
      </c>
      <c r="N193" t="s">
        <v>2982</v>
      </c>
      <c r="O193" t="s">
        <v>2931</v>
      </c>
    </row>
    <row r="194" spans="1:15" x14ac:dyDescent="0.3">
      <c r="A194" t="s">
        <v>2730</v>
      </c>
      <c r="B194" t="s">
        <v>3552</v>
      </c>
      <c r="C194" t="s">
        <v>3353</v>
      </c>
      <c r="D194" t="s">
        <v>2913</v>
      </c>
      <c r="E194" t="s">
        <v>3061</v>
      </c>
      <c r="F194" t="s">
        <v>2962</v>
      </c>
      <c r="G194" t="s">
        <v>2962</v>
      </c>
      <c r="H194" t="s">
        <v>1688</v>
      </c>
      <c r="I194" t="s">
        <v>3057</v>
      </c>
      <c r="J194" t="s">
        <v>1412</v>
      </c>
      <c r="K194">
        <f>IFERROR(VLOOKUP(A194,#REF!,1,FALSE),0)</f>
        <v>0</v>
      </c>
      <c r="N194" t="s">
        <v>3606</v>
      </c>
      <c r="O194">
        <v>36461</v>
      </c>
    </row>
    <row r="195" spans="1:15" x14ac:dyDescent="0.3">
      <c r="A195" t="s">
        <v>2751</v>
      </c>
      <c r="B195" t="s">
        <v>3553</v>
      </c>
      <c r="C195" t="s">
        <v>3353</v>
      </c>
      <c r="D195" t="s">
        <v>2913</v>
      </c>
      <c r="E195" t="s">
        <v>3061</v>
      </c>
      <c r="F195" t="s">
        <v>2962</v>
      </c>
      <c r="G195" t="s">
        <v>2962</v>
      </c>
      <c r="H195" t="s">
        <v>1688</v>
      </c>
      <c r="I195" t="s">
        <v>3057</v>
      </c>
      <c r="J195" t="s">
        <v>1412</v>
      </c>
      <c r="K195">
        <f>IFERROR(VLOOKUP(A195,#REF!,1,FALSE),0)</f>
        <v>0</v>
      </c>
      <c r="N195" t="s">
        <v>2911</v>
      </c>
      <c r="O195" t="s">
        <v>2931</v>
      </c>
    </row>
    <row r="196" spans="1:15" x14ac:dyDescent="0.3">
      <c r="A196" t="s">
        <v>2889</v>
      </c>
      <c r="B196" t="s">
        <v>3554</v>
      </c>
      <c r="C196" t="s">
        <v>3353</v>
      </c>
      <c r="D196" t="s">
        <v>2904</v>
      </c>
      <c r="E196" t="s">
        <v>2905</v>
      </c>
      <c r="F196" t="s">
        <v>2905</v>
      </c>
      <c r="G196" t="s">
        <v>2905</v>
      </c>
      <c r="H196" t="s">
        <v>3252</v>
      </c>
      <c r="I196" t="s">
        <v>4504</v>
      </c>
      <c r="J196" t="s">
        <v>1412</v>
      </c>
      <c r="K196">
        <f>IFERROR(VLOOKUP(A196,#REF!,1,FALSE),0)</f>
        <v>0</v>
      </c>
      <c r="N196" t="s">
        <v>3608</v>
      </c>
      <c r="O196">
        <v>35369</v>
      </c>
    </row>
    <row r="197" spans="1:15" x14ac:dyDescent="0.3">
      <c r="A197" t="s">
        <v>3037</v>
      </c>
      <c r="B197" t="s">
        <v>3038</v>
      </c>
      <c r="C197" t="s">
        <v>3353</v>
      </c>
      <c r="D197" t="s">
        <v>2906</v>
      </c>
      <c r="E197" t="s">
        <v>2936</v>
      </c>
      <c r="F197" t="s">
        <v>2936</v>
      </c>
      <c r="G197" t="s">
        <v>2936</v>
      </c>
      <c r="H197" t="s">
        <v>1688</v>
      </c>
      <c r="I197" t="s">
        <v>2772</v>
      </c>
      <c r="J197" t="s">
        <v>1413</v>
      </c>
      <c r="K197">
        <f>IFERROR(VLOOKUP(A197,#REF!,1,FALSE),0)</f>
        <v>0</v>
      </c>
      <c r="N197" t="s">
        <v>3610</v>
      </c>
      <c r="O197">
        <v>85546</v>
      </c>
    </row>
    <row r="198" spans="1:15" x14ac:dyDescent="0.3">
      <c r="A198" t="s">
        <v>2890</v>
      </c>
      <c r="B198" t="s">
        <v>3555</v>
      </c>
      <c r="C198" t="s">
        <v>3353</v>
      </c>
      <c r="D198" t="s">
        <v>2904</v>
      </c>
      <c r="E198" t="s">
        <v>2905</v>
      </c>
      <c r="F198" t="s">
        <v>2905</v>
      </c>
      <c r="G198" t="s">
        <v>2905</v>
      </c>
      <c r="H198" t="s">
        <v>3252</v>
      </c>
      <c r="I198" t="s">
        <v>4504</v>
      </c>
      <c r="J198" t="s">
        <v>1412</v>
      </c>
      <c r="K198">
        <f>IFERROR(VLOOKUP(A198,#REF!,1,FALSE),0)</f>
        <v>0</v>
      </c>
      <c r="N198" t="s">
        <v>3612</v>
      </c>
      <c r="O198">
        <v>36364</v>
      </c>
    </row>
    <row r="199" spans="1:15" x14ac:dyDescent="0.3">
      <c r="A199" t="s">
        <v>2818</v>
      </c>
      <c r="B199" t="s">
        <v>2819</v>
      </c>
      <c r="C199" t="s">
        <v>3353</v>
      </c>
      <c r="D199" t="s">
        <v>2906</v>
      </c>
      <c r="E199" t="s">
        <v>2909</v>
      </c>
      <c r="F199" t="s">
        <v>2909</v>
      </c>
      <c r="G199" t="s">
        <v>2909</v>
      </c>
      <c r="H199" t="s">
        <v>1688</v>
      </c>
      <c r="I199" t="s">
        <v>2772</v>
      </c>
      <c r="J199" t="s">
        <v>1413</v>
      </c>
      <c r="K199">
        <f>IFERROR(VLOOKUP(A199,#REF!,1,FALSE),0)</f>
        <v>0</v>
      </c>
      <c r="N199" t="s">
        <v>2978</v>
      </c>
      <c r="O199" t="s">
        <v>2931</v>
      </c>
    </row>
    <row r="200" spans="1:15" x14ac:dyDescent="0.3">
      <c r="A200" t="s">
        <v>2699</v>
      </c>
      <c r="B200" t="s">
        <v>3240</v>
      </c>
      <c r="C200" t="s">
        <v>3353</v>
      </c>
      <c r="D200" t="s">
        <v>2904</v>
      </c>
      <c r="E200" t="s">
        <v>2905</v>
      </c>
      <c r="F200" t="s">
        <v>2905</v>
      </c>
      <c r="G200" t="s">
        <v>2905</v>
      </c>
      <c r="H200" t="s">
        <v>1422</v>
      </c>
      <c r="I200" t="s">
        <v>3354</v>
      </c>
      <c r="J200" t="s">
        <v>1412</v>
      </c>
      <c r="K200">
        <f>IFERROR(VLOOKUP(A200,#REF!,1,FALSE),0)</f>
        <v>0</v>
      </c>
      <c r="N200" t="s">
        <v>3614</v>
      </c>
      <c r="O200">
        <v>34734</v>
      </c>
    </row>
    <row r="201" spans="1:15" x14ac:dyDescent="0.3">
      <c r="A201" t="s">
        <v>2686</v>
      </c>
      <c r="B201" t="s">
        <v>3556</v>
      </c>
      <c r="C201" t="s">
        <v>3002</v>
      </c>
      <c r="D201" t="s">
        <v>2904</v>
      </c>
      <c r="E201" t="s">
        <v>2951</v>
      </c>
      <c r="F201" t="s">
        <v>2928</v>
      </c>
      <c r="G201" t="s">
        <v>2928</v>
      </c>
      <c r="H201" t="s">
        <v>1422</v>
      </c>
      <c r="I201" t="s">
        <v>2637</v>
      </c>
      <c r="J201" t="s">
        <v>1412</v>
      </c>
      <c r="K201">
        <f>IFERROR(VLOOKUP(A201,#REF!,1,FALSE),0)</f>
        <v>0</v>
      </c>
      <c r="N201" t="s">
        <v>3616</v>
      </c>
      <c r="O201">
        <v>101874</v>
      </c>
    </row>
    <row r="202" spans="1:15" x14ac:dyDescent="0.3">
      <c r="A202" t="s">
        <v>3102</v>
      </c>
      <c r="B202" t="s">
        <v>3103</v>
      </c>
      <c r="C202" t="s">
        <v>3353</v>
      </c>
      <c r="D202" t="s">
        <v>2906</v>
      </c>
      <c r="E202" t="s">
        <v>2907</v>
      </c>
      <c r="F202" t="s">
        <v>2907</v>
      </c>
      <c r="G202" t="s">
        <v>2907</v>
      </c>
      <c r="H202" t="s">
        <v>3374</v>
      </c>
      <c r="I202" t="s">
        <v>2867</v>
      </c>
      <c r="J202" t="s">
        <v>1413</v>
      </c>
      <c r="K202">
        <f>IFERROR(VLOOKUP(A202,#REF!,1,FALSE),0)</f>
        <v>0</v>
      </c>
      <c r="N202" t="s">
        <v>3618</v>
      </c>
      <c r="O202">
        <v>70599</v>
      </c>
    </row>
    <row r="203" spans="1:15" x14ac:dyDescent="0.3">
      <c r="A203" t="s">
        <v>2877</v>
      </c>
      <c r="B203" t="s">
        <v>3557</v>
      </c>
      <c r="C203" t="s">
        <v>3353</v>
      </c>
      <c r="D203" t="s">
        <v>2906</v>
      </c>
      <c r="E203" t="s">
        <v>2907</v>
      </c>
      <c r="F203" t="s">
        <v>2907</v>
      </c>
      <c r="G203" t="s">
        <v>2907</v>
      </c>
      <c r="H203" t="s">
        <v>3374</v>
      </c>
      <c r="I203" t="s">
        <v>2867</v>
      </c>
      <c r="J203" t="s">
        <v>1412</v>
      </c>
      <c r="K203">
        <f>IFERROR(VLOOKUP(A203,#REF!,1,FALSE),0)</f>
        <v>0</v>
      </c>
      <c r="N203" t="s">
        <v>3620</v>
      </c>
      <c r="O203">
        <v>53315</v>
      </c>
    </row>
    <row r="204" spans="1:15" x14ac:dyDescent="0.3">
      <c r="A204" t="s">
        <v>2793</v>
      </c>
      <c r="B204" t="s">
        <v>2973</v>
      </c>
      <c r="C204" t="s">
        <v>3353</v>
      </c>
      <c r="D204" t="s">
        <v>2904</v>
      </c>
      <c r="E204" t="s">
        <v>2951</v>
      </c>
      <c r="F204" t="s">
        <v>2928</v>
      </c>
      <c r="G204" t="s">
        <v>2928</v>
      </c>
      <c r="H204" t="s">
        <v>3252</v>
      </c>
      <c r="I204" t="s">
        <v>4504</v>
      </c>
      <c r="J204" t="s">
        <v>1412</v>
      </c>
      <c r="K204">
        <f>IFERROR(VLOOKUP(A204,#REF!,1,FALSE),0)</f>
        <v>0</v>
      </c>
      <c r="N204" t="s">
        <v>3621</v>
      </c>
      <c r="O204">
        <v>81802</v>
      </c>
    </row>
    <row r="205" spans="1:15" x14ac:dyDescent="0.3">
      <c r="A205" t="s">
        <v>2741</v>
      </c>
      <c r="B205" t="s">
        <v>3241</v>
      </c>
      <c r="C205" t="s">
        <v>3353</v>
      </c>
      <c r="D205" t="s">
        <v>2913</v>
      </c>
      <c r="E205" t="s">
        <v>3061</v>
      </c>
      <c r="F205" t="s">
        <v>2921</v>
      </c>
      <c r="G205" t="s">
        <v>2921</v>
      </c>
      <c r="H205" t="s">
        <v>1688</v>
      </c>
      <c r="I205" t="s">
        <v>3057</v>
      </c>
      <c r="J205" t="s">
        <v>1412</v>
      </c>
      <c r="K205">
        <f>IFERROR(VLOOKUP(A205,#REF!,1,FALSE),0)</f>
        <v>0</v>
      </c>
      <c r="N205" t="s">
        <v>2941</v>
      </c>
      <c r="O205" t="s">
        <v>2931</v>
      </c>
    </row>
    <row r="206" spans="1:15" x14ac:dyDescent="0.3">
      <c r="A206" t="s">
        <v>2727</v>
      </c>
      <c r="B206" t="s">
        <v>3558</v>
      </c>
      <c r="C206" t="s">
        <v>3353</v>
      </c>
      <c r="D206" t="s">
        <v>2913</v>
      </c>
      <c r="E206" t="s">
        <v>2914</v>
      </c>
      <c r="F206" t="s">
        <v>2917</v>
      </c>
      <c r="G206" t="s">
        <v>2925</v>
      </c>
      <c r="H206" t="s">
        <v>1688</v>
      </c>
      <c r="I206" t="s">
        <v>3057</v>
      </c>
      <c r="J206" t="s">
        <v>1413</v>
      </c>
      <c r="K206">
        <f>IFERROR(VLOOKUP(A206,#REF!,1,FALSE),0)</f>
        <v>0</v>
      </c>
      <c r="N206" t="s">
        <v>3624</v>
      </c>
      <c r="O206">
        <v>36367</v>
      </c>
    </row>
    <row r="207" spans="1:15" x14ac:dyDescent="0.3">
      <c r="A207" t="s">
        <v>3559</v>
      </c>
      <c r="B207" t="s">
        <v>3560</v>
      </c>
      <c r="C207" t="s">
        <v>3353</v>
      </c>
      <c r="D207" t="s">
        <v>2906</v>
      </c>
      <c r="E207" t="s">
        <v>2910</v>
      </c>
      <c r="F207" t="s">
        <v>2910</v>
      </c>
      <c r="G207" t="s">
        <v>2910</v>
      </c>
      <c r="H207" t="s">
        <v>3357</v>
      </c>
      <c r="I207" t="s">
        <v>3357</v>
      </c>
      <c r="J207" t="s">
        <v>1413</v>
      </c>
      <c r="K207">
        <f>IFERROR(VLOOKUP(A207,#REF!,1,FALSE),0)</f>
        <v>0</v>
      </c>
      <c r="N207" t="s">
        <v>3626</v>
      </c>
      <c r="O207">
        <v>36459</v>
      </c>
    </row>
    <row r="208" spans="1:15" x14ac:dyDescent="0.3">
      <c r="A208" t="s">
        <v>3561</v>
      </c>
      <c r="B208" t="s">
        <v>3562</v>
      </c>
      <c r="C208" t="s">
        <v>3353</v>
      </c>
      <c r="D208" t="s">
        <v>2904</v>
      </c>
      <c r="E208" t="s">
        <v>2905</v>
      </c>
      <c r="F208" t="s">
        <v>2905</v>
      </c>
      <c r="G208" t="s">
        <v>2905</v>
      </c>
      <c r="H208" t="s">
        <v>3357</v>
      </c>
      <c r="I208" t="s">
        <v>3357</v>
      </c>
      <c r="J208" t="s">
        <v>1413</v>
      </c>
      <c r="K208">
        <f>IFERROR(VLOOKUP(A208,#REF!,1,FALSE),0)</f>
        <v>0</v>
      </c>
      <c r="N208" t="s">
        <v>3628</v>
      </c>
      <c r="O208">
        <v>59059</v>
      </c>
    </row>
    <row r="209" spans="1:15" x14ac:dyDescent="0.3">
      <c r="A209" t="s">
        <v>3563</v>
      </c>
      <c r="B209" t="s">
        <v>3564</v>
      </c>
      <c r="C209" t="s">
        <v>3353</v>
      </c>
      <c r="D209" t="s">
        <v>2906</v>
      </c>
      <c r="E209" t="s">
        <v>2907</v>
      </c>
      <c r="F209" t="s">
        <v>2907</v>
      </c>
      <c r="G209" t="s">
        <v>2907</v>
      </c>
      <c r="H209" t="s">
        <v>3357</v>
      </c>
      <c r="I209" t="s">
        <v>3357</v>
      </c>
      <c r="J209" t="s">
        <v>1413</v>
      </c>
      <c r="K209">
        <f>IFERROR(VLOOKUP(A209,#REF!,1,FALSE),0)</f>
        <v>0</v>
      </c>
      <c r="N209" t="s">
        <v>3630</v>
      </c>
      <c r="O209">
        <v>81800</v>
      </c>
    </row>
    <row r="210" spans="1:15" x14ac:dyDescent="0.3">
      <c r="A210" t="s">
        <v>3565</v>
      </c>
      <c r="B210" t="s">
        <v>3566</v>
      </c>
      <c r="C210" t="s">
        <v>3002</v>
      </c>
      <c r="D210" t="s">
        <v>3567</v>
      </c>
      <c r="E210" t="s">
        <v>3568</v>
      </c>
      <c r="F210" t="s">
        <v>2962</v>
      </c>
      <c r="G210" t="s">
        <v>2962</v>
      </c>
      <c r="H210" t="s">
        <v>3079</v>
      </c>
      <c r="I210" t="s">
        <v>3569</v>
      </c>
      <c r="J210" t="s">
        <v>1413</v>
      </c>
      <c r="K210">
        <f>IFERROR(VLOOKUP(A210,#REF!,1,FALSE),0)</f>
        <v>0</v>
      </c>
      <c r="N210" t="s">
        <v>3632</v>
      </c>
      <c r="O210">
        <v>100870</v>
      </c>
    </row>
    <row r="211" spans="1:15" x14ac:dyDescent="0.3">
      <c r="A211" t="s">
        <v>3570</v>
      </c>
      <c r="B211" t="s">
        <v>3571</v>
      </c>
      <c r="C211" t="s">
        <v>3002</v>
      </c>
      <c r="D211" t="s">
        <v>3567</v>
      </c>
      <c r="E211" t="s">
        <v>3568</v>
      </c>
      <c r="F211" t="s">
        <v>2971</v>
      </c>
      <c r="G211" t="s">
        <v>2971</v>
      </c>
      <c r="H211" t="s">
        <v>3079</v>
      </c>
      <c r="I211" t="s">
        <v>3569</v>
      </c>
      <c r="J211" t="s">
        <v>1413</v>
      </c>
      <c r="K211">
        <f>IFERROR(VLOOKUP(A211,#REF!,1,FALSE),0)</f>
        <v>0</v>
      </c>
      <c r="N211" t="s">
        <v>3075</v>
      </c>
      <c r="O211" t="s">
        <v>3223</v>
      </c>
    </row>
    <row r="212" spans="1:15" x14ac:dyDescent="0.3">
      <c r="A212" t="s">
        <v>3572</v>
      </c>
      <c r="B212" t="s">
        <v>3573</v>
      </c>
      <c r="C212" t="s">
        <v>3002</v>
      </c>
      <c r="D212" t="s">
        <v>3567</v>
      </c>
      <c r="E212" t="s">
        <v>3568</v>
      </c>
      <c r="F212" t="s">
        <v>3061</v>
      </c>
      <c r="G212" t="s">
        <v>3061</v>
      </c>
      <c r="H212" t="s">
        <v>3079</v>
      </c>
      <c r="I212" t="s">
        <v>3569</v>
      </c>
      <c r="J212" t="s">
        <v>1413</v>
      </c>
      <c r="K212">
        <f>IFERROR(VLOOKUP(A212,#REF!,1,FALSE),0)</f>
        <v>0</v>
      </c>
      <c r="N212" t="s">
        <v>2813</v>
      </c>
      <c r="O212" t="s">
        <v>4325</v>
      </c>
    </row>
    <row r="213" spans="1:15" x14ac:dyDescent="0.3">
      <c r="A213" t="s">
        <v>3574</v>
      </c>
      <c r="B213" t="s">
        <v>3575</v>
      </c>
      <c r="C213" t="s">
        <v>3002</v>
      </c>
      <c r="D213" t="s">
        <v>3567</v>
      </c>
      <c r="E213" t="s">
        <v>3568</v>
      </c>
      <c r="F213" t="s">
        <v>2914</v>
      </c>
      <c r="G213" t="s">
        <v>2914</v>
      </c>
      <c r="H213" t="s">
        <v>3079</v>
      </c>
      <c r="I213" t="s">
        <v>3569</v>
      </c>
      <c r="J213" t="s">
        <v>1413</v>
      </c>
      <c r="K213">
        <f>IFERROR(VLOOKUP(A213,#REF!,1,FALSE),0)</f>
        <v>0</v>
      </c>
      <c r="N213" t="s">
        <v>2797</v>
      </c>
      <c r="O213">
        <v>3400723</v>
      </c>
    </row>
    <row r="214" spans="1:15" x14ac:dyDescent="0.3">
      <c r="A214" t="s">
        <v>3576</v>
      </c>
      <c r="B214" t="s">
        <v>3577</v>
      </c>
      <c r="C214" t="s">
        <v>3002</v>
      </c>
      <c r="D214" t="s">
        <v>3567</v>
      </c>
      <c r="E214" t="s">
        <v>3578</v>
      </c>
      <c r="F214" t="s">
        <v>2907</v>
      </c>
      <c r="G214" t="s">
        <v>2907</v>
      </c>
      <c r="H214" t="s">
        <v>3079</v>
      </c>
      <c r="I214" t="s">
        <v>3569</v>
      </c>
      <c r="J214" t="s">
        <v>1413</v>
      </c>
      <c r="K214">
        <f>IFERROR(VLOOKUP(A214,#REF!,1,FALSE),0)</f>
        <v>0</v>
      </c>
      <c r="N214" t="s">
        <v>2800</v>
      </c>
      <c r="O214">
        <v>3400723</v>
      </c>
    </row>
    <row r="215" spans="1:15" x14ac:dyDescent="0.3">
      <c r="A215" t="s">
        <v>3021</v>
      </c>
      <c r="B215" t="s">
        <v>3579</v>
      </c>
      <c r="C215" t="s">
        <v>3353</v>
      </c>
      <c r="D215" t="s">
        <v>2906</v>
      </c>
      <c r="E215" t="s">
        <v>2936</v>
      </c>
      <c r="F215" t="s">
        <v>2937</v>
      </c>
      <c r="G215" t="s">
        <v>2937</v>
      </c>
      <c r="H215" t="s">
        <v>1688</v>
      </c>
      <c r="I215" t="s">
        <v>2772</v>
      </c>
      <c r="J215" t="s">
        <v>1413</v>
      </c>
      <c r="K215">
        <f>IFERROR(VLOOKUP(A215,#REF!,1,FALSE),0)</f>
        <v>0</v>
      </c>
      <c r="N215" t="s">
        <v>2799</v>
      </c>
      <c r="O215">
        <v>3400723</v>
      </c>
    </row>
    <row r="216" spans="1:15" x14ac:dyDescent="0.3">
      <c r="A216" t="s">
        <v>2895</v>
      </c>
      <c r="B216" t="s">
        <v>3396</v>
      </c>
      <c r="C216" t="s">
        <v>3353</v>
      </c>
      <c r="D216" t="s">
        <v>2904</v>
      </c>
      <c r="E216" t="s">
        <v>2951</v>
      </c>
      <c r="F216" t="s">
        <v>2951</v>
      </c>
      <c r="G216" t="s">
        <v>2951</v>
      </c>
      <c r="H216" t="s">
        <v>3374</v>
      </c>
      <c r="I216" t="s">
        <v>2867</v>
      </c>
      <c r="J216" t="s">
        <v>1413</v>
      </c>
      <c r="K216">
        <f>IFERROR(VLOOKUP(A216,#REF!,1,FALSE),0)</f>
        <v>0</v>
      </c>
      <c r="N216" t="s">
        <v>2839</v>
      </c>
      <c r="O216" t="s">
        <v>3112</v>
      </c>
    </row>
    <row r="217" spans="1:15" x14ac:dyDescent="0.3">
      <c r="A217" t="s">
        <v>2900</v>
      </c>
      <c r="B217" t="s">
        <v>3580</v>
      </c>
      <c r="C217" t="s">
        <v>3353</v>
      </c>
      <c r="D217" t="s">
        <v>2904</v>
      </c>
      <c r="E217" t="s">
        <v>2951</v>
      </c>
      <c r="F217" t="s">
        <v>2951</v>
      </c>
      <c r="G217" t="s">
        <v>2951</v>
      </c>
      <c r="H217" t="s">
        <v>3374</v>
      </c>
      <c r="I217" t="s">
        <v>2867</v>
      </c>
      <c r="J217" t="s">
        <v>1413</v>
      </c>
      <c r="K217">
        <f>IFERROR(VLOOKUP(A217,#REF!,1,FALSE),0)</f>
        <v>0</v>
      </c>
      <c r="N217" t="s">
        <v>2816</v>
      </c>
      <c r="O217">
        <v>3401127</v>
      </c>
    </row>
    <row r="218" spans="1:15" x14ac:dyDescent="0.3">
      <c r="A218" t="s">
        <v>3581</v>
      </c>
      <c r="B218" t="s">
        <v>2844</v>
      </c>
      <c r="C218" t="s">
        <v>3353</v>
      </c>
      <c r="D218" t="s">
        <v>2913</v>
      </c>
      <c r="E218" t="s">
        <v>3061</v>
      </c>
      <c r="F218" t="s">
        <v>2971</v>
      </c>
      <c r="G218" t="s">
        <v>2971</v>
      </c>
      <c r="H218" t="s">
        <v>3357</v>
      </c>
      <c r="I218" t="s">
        <v>3357</v>
      </c>
      <c r="J218" t="s">
        <v>1413</v>
      </c>
      <c r="K218">
        <f>IFERROR(VLOOKUP(A218,#REF!,1,FALSE),0)</f>
        <v>0</v>
      </c>
      <c r="N218" t="s">
        <v>2740</v>
      </c>
      <c r="O218" t="s">
        <v>2740</v>
      </c>
    </row>
    <row r="219" spans="1:15" x14ac:dyDescent="0.3">
      <c r="A219" t="s">
        <v>2729</v>
      </c>
      <c r="B219" t="s">
        <v>3068</v>
      </c>
      <c r="C219" t="s">
        <v>3353</v>
      </c>
      <c r="D219" t="s">
        <v>2913</v>
      </c>
      <c r="E219" t="s">
        <v>3061</v>
      </c>
      <c r="F219" t="s">
        <v>2971</v>
      </c>
      <c r="G219" t="s">
        <v>2971</v>
      </c>
      <c r="H219" t="s">
        <v>1688</v>
      </c>
      <c r="I219" t="s">
        <v>3057</v>
      </c>
      <c r="J219" t="s">
        <v>1413</v>
      </c>
      <c r="K219">
        <f>IFERROR(VLOOKUP(A219,#REF!,1,FALSE),0)</f>
        <v>0</v>
      </c>
      <c r="N219" t="s">
        <v>2688</v>
      </c>
      <c r="O219" t="s">
        <v>3104</v>
      </c>
    </row>
    <row r="220" spans="1:15" x14ac:dyDescent="0.3">
      <c r="A220" t="s">
        <v>2883</v>
      </c>
      <c r="B220" t="s">
        <v>3582</v>
      </c>
      <c r="C220" t="s">
        <v>3353</v>
      </c>
      <c r="D220" t="s">
        <v>2913</v>
      </c>
      <c r="E220" t="s">
        <v>2914</v>
      </c>
      <c r="F220" t="s">
        <v>2917</v>
      </c>
      <c r="G220" t="s">
        <v>2918</v>
      </c>
      <c r="H220" t="s">
        <v>3374</v>
      </c>
      <c r="I220" t="s">
        <v>3057</v>
      </c>
      <c r="J220" t="s">
        <v>1412</v>
      </c>
      <c r="K220">
        <f>IFERROR(VLOOKUP(A220,#REF!,1,FALSE),0)</f>
        <v>0</v>
      </c>
      <c r="N220" t="s">
        <v>3041</v>
      </c>
      <c r="O220" t="s">
        <v>3041</v>
      </c>
    </row>
    <row r="221" spans="1:15" x14ac:dyDescent="0.3">
      <c r="A221" t="s">
        <v>2896</v>
      </c>
      <c r="B221" t="s">
        <v>3015</v>
      </c>
      <c r="C221" t="s">
        <v>3353</v>
      </c>
      <c r="D221" t="s">
        <v>2904</v>
      </c>
      <c r="E221" t="s">
        <v>2965</v>
      </c>
      <c r="F221" t="s">
        <v>2965</v>
      </c>
      <c r="G221" t="s">
        <v>2965</v>
      </c>
      <c r="H221" t="s">
        <v>3374</v>
      </c>
      <c r="I221" t="s">
        <v>2867</v>
      </c>
      <c r="J221" t="s">
        <v>1413</v>
      </c>
      <c r="K221">
        <f>IFERROR(VLOOKUP(A221,#REF!,1,FALSE),0)</f>
        <v>0</v>
      </c>
      <c r="N221" t="s">
        <v>3048</v>
      </c>
      <c r="O221" t="s">
        <v>3168</v>
      </c>
    </row>
    <row r="222" spans="1:15" x14ac:dyDescent="0.3">
      <c r="A222" t="s">
        <v>2959</v>
      </c>
      <c r="B222" t="s">
        <v>2960</v>
      </c>
      <c r="C222" t="s">
        <v>3353</v>
      </c>
      <c r="D222" t="s">
        <v>2913</v>
      </c>
      <c r="E222" t="s">
        <v>3061</v>
      </c>
      <c r="F222" t="s">
        <v>2921</v>
      </c>
      <c r="G222" t="s">
        <v>2921</v>
      </c>
      <c r="H222" t="s">
        <v>3252</v>
      </c>
      <c r="I222" t="s">
        <v>3057</v>
      </c>
      <c r="J222" t="s">
        <v>1412</v>
      </c>
      <c r="K222">
        <f>IFERROR(VLOOKUP(A222,#REF!,1,FALSE),0)</f>
        <v>0</v>
      </c>
      <c r="N222" t="s">
        <v>2795</v>
      </c>
      <c r="O222" t="s">
        <v>2794</v>
      </c>
    </row>
    <row r="223" spans="1:15" x14ac:dyDescent="0.3">
      <c r="A223" t="s">
        <v>2728</v>
      </c>
      <c r="B223" t="s">
        <v>2716</v>
      </c>
      <c r="C223" t="s">
        <v>3353</v>
      </c>
      <c r="D223" t="s">
        <v>2913</v>
      </c>
      <c r="E223" t="s">
        <v>3061</v>
      </c>
      <c r="F223" t="s">
        <v>2971</v>
      </c>
      <c r="G223" t="s">
        <v>2971</v>
      </c>
      <c r="H223" t="s">
        <v>1688</v>
      </c>
      <c r="I223" t="s">
        <v>3057</v>
      </c>
      <c r="J223" t="s">
        <v>1413</v>
      </c>
      <c r="K223">
        <f>IFERROR(VLOOKUP(A223,#REF!,1,FALSE),0)</f>
        <v>0</v>
      </c>
      <c r="N223" t="s">
        <v>2809</v>
      </c>
      <c r="O223" t="s">
        <v>2809</v>
      </c>
    </row>
    <row r="224" spans="1:15" x14ac:dyDescent="0.3">
      <c r="A224" t="s">
        <v>2878</v>
      </c>
      <c r="B224" t="s">
        <v>3583</v>
      </c>
      <c r="C224" t="s">
        <v>3353</v>
      </c>
      <c r="D224" t="s">
        <v>2906</v>
      </c>
      <c r="E224" t="s">
        <v>2907</v>
      </c>
      <c r="F224" t="s">
        <v>3022</v>
      </c>
      <c r="G224" t="s">
        <v>3023</v>
      </c>
      <c r="H224" t="s">
        <v>3374</v>
      </c>
      <c r="I224" t="s">
        <v>2867</v>
      </c>
      <c r="J224" t="s">
        <v>1413</v>
      </c>
      <c r="K224">
        <f>IFERROR(VLOOKUP(A224,#REF!,1,FALSE),0)</f>
        <v>0</v>
      </c>
      <c r="N224" t="s">
        <v>3141</v>
      </c>
      <c r="O224" t="s">
        <v>3152</v>
      </c>
    </row>
    <row r="225" spans="1:15" x14ac:dyDescent="0.3">
      <c r="A225" t="s">
        <v>2961</v>
      </c>
      <c r="B225" t="s">
        <v>3584</v>
      </c>
      <c r="C225" t="s">
        <v>3353</v>
      </c>
      <c r="D225" t="s">
        <v>2913</v>
      </c>
      <c r="E225" t="s">
        <v>3061</v>
      </c>
      <c r="F225" t="s">
        <v>2962</v>
      </c>
      <c r="G225" t="s">
        <v>2962</v>
      </c>
      <c r="H225" t="s">
        <v>3252</v>
      </c>
      <c r="I225" t="s">
        <v>3057</v>
      </c>
      <c r="J225" t="s">
        <v>1412</v>
      </c>
      <c r="K225">
        <f>IFERROR(VLOOKUP(A225,#REF!,1,FALSE),0)</f>
        <v>0</v>
      </c>
      <c r="N225" t="s">
        <v>2807</v>
      </c>
      <c r="O225" t="s">
        <v>2807</v>
      </c>
    </row>
    <row r="226" spans="1:15" x14ac:dyDescent="0.3">
      <c r="A226" t="s">
        <v>3046</v>
      </c>
      <c r="B226" t="s">
        <v>3047</v>
      </c>
      <c r="C226" t="s">
        <v>3353</v>
      </c>
      <c r="D226" t="s">
        <v>2906</v>
      </c>
      <c r="E226" t="s">
        <v>2907</v>
      </c>
      <c r="F226" t="s">
        <v>2907</v>
      </c>
      <c r="G226" t="s">
        <v>2907</v>
      </c>
      <c r="H226" t="s">
        <v>1688</v>
      </c>
      <c r="I226" t="s">
        <v>2772</v>
      </c>
      <c r="J226" t="s">
        <v>1413</v>
      </c>
      <c r="K226">
        <f>IFERROR(VLOOKUP(A226,#REF!,1,FALSE),0)</f>
        <v>0</v>
      </c>
      <c r="N226" t="s">
        <v>3120</v>
      </c>
      <c r="O226" t="s">
        <v>2805</v>
      </c>
    </row>
    <row r="227" spans="1:15" x14ac:dyDescent="0.3">
      <c r="A227" t="s">
        <v>2687</v>
      </c>
      <c r="B227" t="s">
        <v>3003</v>
      </c>
      <c r="C227" t="s">
        <v>3353</v>
      </c>
      <c r="D227" t="s">
        <v>2904</v>
      </c>
      <c r="E227" t="s">
        <v>2965</v>
      </c>
      <c r="F227" t="s">
        <v>2965</v>
      </c>
      <c r="G227" t="s">
        <v>2965</v>
      </c>
      <c r="H227" t="s">
        <v>1422</v>
      </c>
      <c r="I227" t="s">
        <v>2864</v>
      </c>
      <c r="J227" t="s">
        <v>1412</v>
      </c>
      <c r="K227">
        <f>IFERROR(VLOOKUP(A227,#REF!,1,FALSE),0)</f>
        <v>0</v>
      </c>
      <c r="N227" t="s">
        <v>3122</v>
      </c>
      <c r="O227" t="s">
        <v>2805</v>
      </c>
    </row>
    <row r="228" spans="1:15" x14ac:dyDescent="0.3">
      <c r="A228" t="s">
        <v>3032</v>
      </c>
      <c r="B228" t="s">
        <v>3033</v>
      </c>
      <c r="C228" t="s">
        <v>3353</v>
      </c>
      <c r="D228" t="s">
        <v>2906</v>
      </c>
      <c r="E228" t="s">
        <v>2907</v>
      </c>
      <c r="F228" t="s">
        <v>2907</v>
      </c>
      <c r="G228" t="s">
        <v>2907</v>
      </c>
      <c r="H228" t="s">
        <v>1688</v>
      </c>
      <c r="I228" t="s">
        <v>2772</v>
      </c>
      <c r="J228" t="s">
        <v>1413</v>
      </c>
      <c r="K228">
        <f>IFERROR(VLOOKUP(A228,#REF!,1,FALSE),0)</f>
        <v>0</v>
      </c>
      <c r="N228" t="s">
        <v>3124</v>
      </c>
      <c r="O228" t="s">
        <v>2805</v>
      </c>
    </row>
    <row r="229" spans="1:15" x14ac:dyDescent="0.3">
      <c r="A229" t="s">
        <v>2834</v>
      </c>
      <c r="B229" t="s">
        <v>3026</v>
      </c>
      <c r="C229" t="s">
        <v>3353</v>
      </c>
      <c r="D229" t="s">
        <v>2906</v>
      </c>
      <c r="E229" t="s">
        <v>2909</v>
      </c>
      <c r="F229" t="s">
        <v>2993</v>
      </c>
      <c r="G229" t="s">
        <v>2993</v>
      </c>
      <c r="H229" t="s">
        <v>1688</v>
      </c>
      <c r="I229" t="s">
        <v>4404</v>
      </c>
      <c r="J229" t="s">
        <v>1412</v>
      </c>
      <c r="K229">
        <f>IFERROR(VLOOKUP(A229,#REF!,1,FALSE),0)</f>
        <v>0</v>
      </c>
      <c r="N229" t="s">
        <v>3126</v>
      </c>
      <c r="O229" t="s">
        <v>2805</v>
      </c>
    </row>
    <row r="230" spans="1:15" x14ac:dyDescent="0.3">
      <c r="A230" t="s">
        <v>2947</v>
      </c>
      <c r="B230" t="s">
        <v>2948</v>
      </c>
      <c r="C230" t="s">
        <v>3353</v>
      </c>
      <c r="D230" t="s">
        <v>2906</v>
      </c>
      <c r="E230" t="s">
        <v>2936</v>
      </c>
      <c r="F230" t="s">
        <v>2936</v>
      </c>
      <c r="G230" t="s">
        <v>2936</v>
      </c>
      <c r="H230" t="s">
        <v>3252</v>
      </c>
      <c r="I230" t="s">
        <v>4376</v>
      </c>
      <c r="J230" t="s">
        <v>1412</v>
      </c>
      <c r="K230">
        <f>IFERROR(VLOOKUP(A230,#REF!,1,FALSE),0)</f>
        <v>0</v>
      </c>
      <c r="N230" t="s">
        <v>3128</v>
      </c>
      <c r="O230" t="s">
        <v>2805</v>
      </c>
    </row>
    <row r="231" spans="1:15" x14ac:dyDescent="0.3">
      <c r="A231" t="s">
        <v>2869</v>
      </c>
      <c r="B231" t="s">
        <v>3585</v>
      </c>
      <c r="C231" t="s">
        <v>3002</v>
      </c>
      <c r="D231" t="s">
        <v>2904</v>
      </c>
      <c r="E231" t="s">
        <v>3586</v>
      </c>
      <c r="F231" t="s">
        <v>2928</v>
      </c>
      <c r="G231" t="s">
        <v>2928</v>
      </c>
      <c r="H231" t="s">
        <v>3079</v>
      </c>
      <c r="I231" t="s">
        <v>4353</v>
      </c>
      <c r="J231" t="s">
        <v>1412</v>
      </c>
      <c r="K231">
        <f>IFERROR(VLOOKUP(A231,#REF!,1,FALSE),0)</f>
        <v>0</v>
      </c>
      <c r="N231" t="s">
        <v>3131</v>
      </c>
      <c r="O231" t="s">
        <v>2805</v>
      </c>
    </row>
    <row r="232" spans="1:15" x14ac:dyDescent="0.3">
      <c r="A232" t="s">
        <v>3587</v>
      </c>
      <c r="B232" t="s">
        <v>2984</v>
      </c>
      <c r="C232" t="s">
        <v>3353</v>
      </c>
      <c r="D232" t="s">
        <v>2906</v>
      </c>
      <c r="E232" t="s">
        <v>2936</v>
      </c>
      <c r="F232" t="s">
        <v>2936</v>
      </c>
      <c r="G232" t="s">
        <v>2936</v>
      </c>
      <c r="H232" t="s">
        <v>3357</v>
      </c>
      <c r="I232" t="s">
        <v>3357</v>
      </c>
      <c r="J232" t="s">
        <v>1413</v>
      </c>
      <c r="K232">
        <f>IFERROR(VLOOKUP(A232,#REF!,1,FALSE),0)</f>
        <v>0</v>
      </c>
      <c r="N232" t="s">
        <v>3133</v>
      </c>
      <c r="O232" t="s">
        <v>2805</v>
      </c>
    </row>
    <row r="233" spans="1:15" x14ac:dyDescent="0.3">
      <c r="A233" t="s">
        <v>2983</v>
      </c>
      <c r="B233" t="s">
        <v>2984</v>
      </c>
      <c r="C233" t="s">
        <v>3353</v>
      </c>
      <c r="D233" t="s">
        <v>2906</v>
      </c>
      <c r="E233" t="s">
        <v>2936</v>
      </c>
      <c r="F233" t="s">
        <v>2936</v>
      </c>
      <c r="G233" t="s">
        <v>2936</v>
      </c>
      <c r="H233" t="s">
        <v>3252</v>
      </c>
      <c r="I233" t="s">
        <v>4376</v>
      </c>
      <c r="J233" t="s">
        <v>1412</v>
      </c>
      <c r="K233">
        <f>IFERROR(VLOOKUP(A233,#REF!,1,FALSE),0)</f>
        <v>0</v>
      </c>
      <c r="N233" t="s">
        <v>3135</v>
      </c>
      <c r="O233" t="s">
        <v>2805</v>
      </c>
    </row>
    <row r="234" spans="1:15" x14ac:dyDescent="0.3">
      <c r="A234" t="s">
        <v>2901</v>
      </c>
      <c r="B234" t="s">
        <v>2733</v>
      </c>
      <c r="C234" t="s">
        <v>3353</v>
      </c>
      <c r="D234" t="s">
        <v>2904</v>
      </c>
      <c r="E234" t="s">
        <v>2951</v>
      </c>
      <c r="F234" t="s">
        <v>2995</v>
      </c>
      <c r="G234" t="s">
        <v>2995</v>
      </c>
      <c r="H234" t="s">
        <v>3374</v>
      </c>
      <c r="I234" t="s">
        <v>2867</v>
      </c>
      <c r="J234" t="s">
        <v>1413</v>
      </c>
      <c r="K234">
        <f>IFERROR(VLOOKUP(A234,#REF!,1,FALSE),0)</f>
        <v>0</v>
      </c>
      <c r="N234" t="s">
        <v>3136</v>
      </c>
      <c r="O234" t="s">
        <v>2805</v>
      </c>
    </row>
    <row r="235" spans="1:15" x14ac:dyDescent="0.3">
      <c r="A235" t="s">
        <v>2940</v>
      </c>
      <c r="B235" t="s">
        <v>3588</v>
      </c>
      <c r="C235" t="s">
        <v>3353</v>
      </c>
      <c r="D235" t="s">
        <v>2913</v>
      </c>
      <c r="E235" t="s">
        <v>2914</v>
      </c>
      <c r="F235" t="s">
        <v>2914</v>
      </c>
      <c r="G235" t="s">
        <v>2914</v>
      </c>
      <c r="H235" t="s">
        <v>3252</v>
      </c>
      <c r="I235" t="s">
        <v>4500</v>
      </c>
      <c r="J235" t="s">
        <v>1412</v>
      </c>
      <c r="K235">
        <f>IFERROR(VLOOKUP(A235,#REF!,1,FALSE),0)</f>
        <v>0</v>
      </c>
      <c r="N235" t="s">
        <v>3138</v>
      </c>
      <c r="O235" t="s">
        <v>2805</v>
      </c>
    </row>
    <row r="236" spans="1:15" x14ac:dyDescent="0.3">
      <c r="A236" t="s">
        <v>2724</v>
      </c>
      <c r="B236" t="s">
        <v>2732</v>
      </c>
      <c r="C236" t="s">
        <v>3353</v>
      </c>
      <c r="D236" t="s">
        <v>2913</v>
      </c>
      <c r="E236" t="s">
        <v>2914</v>
      </c>
      <c r="F236" t="s">
        <v>2914</v>
      </c>
      <c r="G236" t="s">
        <v>2939</v>
      </c>
      <c r="H236" t="s">
        <v>1688</v>
      </c>
      <c r="I236" t="s">
        <v>3057</v>
      </c>
      <c r="J236" t="s">
        <v>1412</v>
      </c>
      <c r="K236">
        <f>IFERROR(VLOOKUP(A236,#REF!,1,FALSE),0)</f>
        <v>0</v>
      </c>
      <c r="N236" t="s">
        <v>3139</v>
      </c>
      <c r="O236" t="s">
        <v>2805</v>
      </c>
    </row>
    <row r="237" spans="1:15" x14ac:dyDescent="0.3">
      <c r="A237" t="s">
        <v>2742</v>
      </c>
      <c r="B237" t="s">
        <v>2985</v>
      </c>
      <c r="C237" t="s">
        <v>3353</v>
      </c>
      <c r="D237" t="s">
        <v>2913</v>
      </c>
      <c r="E237" t="s">
        <v>3061</v>
      </c>
      <c r="F237" t="s">
        <v>2971</v>
      </c>
      <c r="G237" t="s">
        <v>2971</v>
      </c>
      <c r="H237" t="s">
        <v>1688</v>
      </c>
      <c r="I237" t="s">
        <v>3057</v>
      </c>
      <c r="J237" t="s">
        <v>1412</v>
      </c>
      <c r="K237">
        <f>IFERROR(VLOOKUP(A237,#REF!,1,FALSE),0)</f>
        <v>0</v>
      </c>
      <c r="N237" t="s">
        <v>2902</v>
      </c>
      <c r="O237" t="s">
        <v>2884</v>
      </c>
    </row>
    <row r="238" spans="1:15" x14ac:dyDescent="0.3">
      <c r="A238" t="s">
        <v>3589</v>
      </c>
      <c r="B238" t="s">
        <v>3077</v>
      </c>
      <c r="C238" t="s">
        <v>3353</v>
      </c>
      <c r="D238" t="s">
        <v>2913</v>
      </c>
      <c r="E238" t="s">
        <v>2914</v>
      </c>
      <c r="F238" t="s">
        <v>2914</v>
      </c>
      <c r="G238" t="s">
        <v>2914</v>
      </c>
      <c r="H238" t="s">
        <v>3357</v>
      </c>
      <c r="I238" t="s">
        <v>3357</v>
      </c>
      <c r="J238" t="s">
        <v>1413</v>
      </c>
      <c r="K238">
        <f>IFERROR(VLOOKUP(A238,#REF!,1,FALSE),0)</f>
        <v>0</v>
      </c>
      <c r="N238" t="s">
        <v>3118</v>
      </c>
      <c r="O238" t="s">
        <v>2956</v>
      </c>
    </row>
    <row r="239" spans="1:15" x14ac:dyDescent="0.3">
      <c r="A239" t="s">
        <v>3106</v>
      </c>
      <c r="B239" t="s">
        <v>3107</v>
      </c>
      <c r="C239" t="s">
        <v>3353</v>
      </c>
      <c r="D239" t="s">
        <v>2906</v>
      </c>
      <c r="E239" t="s">
        <v>2910</v>
      </c>
      <c r="F239" t="s">
        <v>2910</v>
      </c>
      <c r="G239" t="s">
        <v>2910</v>
      </c>
      <c r="H239" t="s">
        <v>3374</v>
      </c>
      <c r="I239" t="s">
        <v>2867</v>
      </c>
      <c r="J239" t="s">
        <v>1413</v>
      </c>
      <c r="K239">
        <f>IFERROR(VLOOKUP(A239,#REF!,1,FALSE),0)</f>
        <v>0</v>
      </c>
      <c r="N239" t="s">
        <v>3144</v>
      </c>
      <c r="O239" t="s">
        <v>3112</v>
      </c>
    </row>
    <row r="240" spans="1:15" x14ac:dyDescent="0.3">
      <c r="A240" t="s">
        <v>2726</v>
      </c>
      <c r="B240" t="s">
        <v>2863</v>
      </c>
      <c r="C240" t="s">
        <v>3353</v>
      </c>
      <c r="D240" t="s">
        <v>2913</v>
      </c>
      <c r="E240" t="s">
        <v>2914</v>
      </c>
      <c r="F240" t="s">
        <v>2917</v>
      </c>
      <c r="G240" t="s">
        <v>2918</v>
      </c>
      <c r="H240" t="s">
        <v>1688</v>
      </c>
      <c r="I240" t="s">
        <v>4500</v>
      </c>
      <c r="J240" t="s">
        <v>1412</v>
      </c>
      <c r="K240">
        <f>IFERROR(VLOOKUP(A240,#REF!,1,FALSE),0)</f>
        <v>0</v>
      </c>
      <c r="N240" t="s">
        <v>2903</v>
      </c>
      <c r="O240" t="s">
        <v>2884</v>
      </c>
    </row>
    <row r="241" spans="1:15" x14ac:dyDescent="0.3">
      <c r="A241" t="s">
        <v>2744</v>
      </c>
      <c r="B241" t="s">
        <v>3070</v>
      </c>
      <c r="C241" t="s">
        <v>3353</v>
      </c>
      <c r="D241" t="s">
        <v>2913</v>
      </c>
      <c r="E241" t="s">
        <v>2914</v>
      </c>
      <c r="F241" t="s">
        <v>2917</v>
      </c>
      <c r="G241" t="s">
        <v>2918</v>
      </c>
      <c r="H241" t="s">
        <v>1688</v>
      </c>
      <c r="I241" t="s">
        <v>4500</v>
      </c>
      <c r="J241" t="s">
        <v>1412</v>
      </c>
      <c r="K241">
        <f>IFERROR(VLOOKUP(A241,#REF!,1,FALSE),0)</f>
        <v>0</v>
      </c>
      <c r="N241" t="s">
        <v>3300</v>
      </c>
      <c r="O241" t="s">
        <v>2932</v>
      </c>
    </row>
    <row r="242" spans="1:15" x14ac:dyDescent="0.3">
      <c r="A242" t="s">
        <v>3590</v>
      </c>
      <c r="B242" t="s">
        <v>3591</v>
      </c>
      <c r="C242" t="s">
        <v>3353</v>
      </c>
      <c r="D242" t="s">
        <v>2906</v>
      </c>
      <c r="E242" t="s">
        <v>2907</v>
      </c>
      <c r="F242" t="s">
        <v>2907</v>
      </c>
      <c r="G242" t="s">
        <v>2907</v>
      </c>
      <c r="H242" t="s">
        <v>3357</v>
      </c>
      <c r="I242" t="s">
        <v>3357</v>
      </c>
      <c r="J242" t="s">
        <v>1413</v>
      </c>
      <c r="K242">
        <f>IFERROR(VLOOKUP(A242,#REF!,1,FALSE),0)</f>
        <v>0</v>
      </c>
      <c r="N242" t="s">
        <v>3218</v>
      </c>
      <c r="O242" t="s">
        <v>3759</v>
      </c>
    </row>
    <row r="243" spans="1:15" x14ac:dyDescent="0.3">
      <c r="A243" t="s">
        <v>2832</v>
      </c>
      <c r="B243" t="s">
        <v>2833</v>
      </c>
      <c r="C243" t="s">
        <v>3353</v>
      </c>
      <c r="D243" t="s">
        <v>2906</v>
      </c>
      <c r="E243" t="s">
        <v>2907</v>
      </c>
      <c r="F243" t="s">
        <v>3022</v>
      </c>
      <c r="G243" t="s">
        <v>3023</v>
      </c>
      <c r="H243" t="s">
        <v>1688</v>
      </c>
      <c r="I243" t="s">
        <v>2772</v>
      </c>
      <c r="J243" t="s">
        <v>1412</v>
      </c>
      <c r="K243">
        <f>IFERROR(VLOOKUP(A243,#REF!,1,FALSE),0)</f>
        <v>0</v>
      </c>
      <c r="N243" t="s">
        <v>3221</v>
      </c>
      <c r="O243" t="s">
        <v>3220</v>
      </c>
    </row>
    <row r="244" spans="1:15" x14ac:dyDescent="0.3">
      <c r="A244" t="s">
        <v>2944</v>
      </c>
      <c r="B244" t="s">
        <v>2945</v>
      </c>
      <c r="C244" t="s">
        <v>3353</v>
      </c>
      <c r="D244" t="s">
        <v>2906</v>
      </c>
      <c r="E244" t="s">
        <v>2907</v>
      </c>
      <c r="F244" t="s">
        <v>2908</v>
      </c>
      <c r="G244" t="s">
        <v>2908</v>
      </c>
      <c r="H244" t="s">
        <v>3252</v>
      </c>
      <c r="I244" t="s">
        <v>4376</v>
      </c>
      <c r="J244" t="s">
        <v>1412</v>
      </c>
      <c r="K244">
        <f>IFERROR(VLOOKUP(A244,#REF!,1,FALSE),0)</f>
        <v>0</v>
      </c>
      <c r="N244" t="s">
        <v>3260</v>
      </c>
      <c r="O244" t="s">
        <v>3224</v>
      </c>
    </row>
    <row r="245" spans="1:15" x14ac:dyDescent="0.3">
      <c r="A245" t="s">
        <v>3084</v>
      </c>
      <c r="B245" t="s">
        <v>3592</v>
      </c>
      <c r="C245" t="s">
        <v>3079</v>
      </c>
      <c r="D245" t="s">
        <v>3080</v>
      </c>
      <c r="E245" t="s">
        <v>3593</v>
      </c>
      <c r="F245" t="s">
        <v>2905</v>
      </c>
      <c r="G245" t="s">
        <v>2905</v>
      </c>
      <c r="H245" t="s">
        <v>3079</v>
      </c>
      <c r="I245" t="s">
        <v>4353</v>
      </c>
      <c r="J245" t="s">
        <v>1412</v>
      </c>
      <c r="K245">
        <f>IFERROR(VLOOKUP(A245,#REF!,1,FALSE),0)</f>
        <v>0</v>
      </c>
      <c r="N245" t="s">
        <v>3234</v>
      </c>
      <c r="O245" t="s">
        <v>2750</v>
      </c>
    </row>
    <row r="246" spans="1:15" x14ac:dyDescent="0.3">
      <c r="A246" t="s">
        <v>3081</v>
      </c>
      <c r="B246" t="s">
        <v>3244</v>
      </c>
      <c r="C246" t="s">
        <v>3079</v>
      </c>
      <c r="D246" t="s">
        <v>3080</v>
      </c>
      <c r="E246" t="s">
        <v>3594</v>
      </c>
      <c r="F246" t="s">
        <v>3061</v>
      </c>
      <c r="G246" t="s">
        <v>3061</v>
      </c>
      <c r="H246" t="s">
        <v>3079</v>
      </c>
      <c r="I246" t="s">
        <v>4353</v>
      </c>
      <c r="J246" t="s">
        <v>1412</v>
      </c>
      <c r="K246">
        <f>IFERROR(VLOOKUP(A246,#REF!,1,FALSE),0)</f>
        <v>0</v>
      </c>
      <c r="N246" t="s">
        <v>3237</v>
      </c>
      <c r="O246" t="s">
        <v>2956</v>
      </c>
    </row>
    <row r="247" spans="1:15" x14ac:dyDescent="0.3">
      <c r="A247" t="s">
        <v>3086</v>
      </c>
      <c r="B247" t="s">
        <v>3595</v>
      </c>
      <c r="C247" t="s">
        <v>3079</v>
      </c>
      <c r="D247" t="s">
        <v>3080</v>
      </c>
      <c r="E247" t="s">
        <v>3593</v>
      </c>
      <c r="F247" t="s">
        <v>2905</v>
      </c>
      <c r="G247" t="s">
        <v>2905</v>
      </c>
      <c r="H247" t="s">
        <v>3079</v>
      </c>
      <c r="I247" t="s">
        <v>4353</v>
      </c>
      <c r="J247" t="s">
        <v>1412</v>
      </c>
      <c r="K247">
        <f>IFERROR(VLOOKUP(A247,#REF!,1,FALSE),0)</f>
        <v>0</v>
      </c>
      <c r="N247" t="s">
        <v>3250</v>
      </c>
      <c r="O247" t="s">
        <v>2821</v>
      </c>
    </row>
    <row r="248" spans="1:15" x14ac:dyDescent="0.3">
      <c r="A248" t="s">
        <v>3082</v>
      </c>
      <c r="B248" t="s">
        <v>3596</v>
      </c>
      <c r="C248" t="s">
        <v>3079</v>
      </c>
      <c r="D248" t="s">
        <v>3080</v>
      </c>
      <c r="E248" t="s">
        <v>3597</v>
      </c>
      <c r="F248" t="s">
        <v>2907</v>
      </c>
      <c r="G248" t="s">
        <v>2907</v>
      </c>
      <c r="H248" t="s">
        <v>3079</v>
      </c>
      <c r="I248" t="s">
        <v>4353</v>
      </c>
      <c r="J248" t="s">
        <v>1412</v>
      </c>
      <c r="K248">
        <f>IFERROR(VLOOKUP(A248,#REF!,1,FALSE),0)</f>
        <v>0</v>
      </c>
      <c r="N248" t="s">
        <v>3686</v>
      </c>
      <c r="O248" t="s">
        <v>3259</v>
      </c>
    </row>
    <row r="249" spans="1:15" x14ac:dyDescent="0.3">
      <c r="A249" t="s">
        <v>3083</v>
      </c>
      <c r="B249" t="s">
        <v>3598</v>
      </c>
      <c r="C249" t="s">
        <v>3079</v>
      </c>
      <c r="D249" t="s">
        <v>3080</v>
      </c>
      <c r="E249" t="s">
        <v>3593</v>
      </c>
      <c r="F249" t="s">
        <v>2905</v>
      </c>
      <c r="G249" t="s">
        <v>2905</v>
      </c>
      <c r="H249" t="s">
        <v>3079</v>
      </c>
      <c r="I249" t="s">
        <v>4353</v>
      </c>
      <c r="J249" t="s">
        <v>1412</v>
      </c>
      <c r="K249">
        <f>IFERROR(VLOOKUP(A249,#REF!,1,FALSE),0)</f>
        <v>0</v>
      </c>
      <c r="N249" t="s">
        <v>3264</v>
      </c>
      <c r="O249" t="s">
        <v>3168</v>
      </c>
    </row>
    <row r="250" spans="1:15" x14ac:dyDescent="0.3">
      <c r="A250" t="s">
        <v>3085</v>
      </c>
      <c r="B250" t="s">
        <v>3599</v>
      </c>
      <c r="C250" t="s">
        <v>3079</v>
      </c>
      <c r="D250" t="s">
        <v>3080</v>
      </c>
      <c r="E250" t="s">
        <v>3593</v>
      </c>
      <c r="F250" t="s">
        <v>2905</v>
      </c>
      <c r="G250" t="s">
        <v>2905</v>
      </c>
      <c r="H250" t="s">
        <v>3079</v>
      </c>
      <c r="I250" t="s">
        <v>4353</v>
      </c>
      <c r="J250" t="s">
        <v>1412</v>
      </c>
      <c r="K250">
        <f>IFERROR(VLOOKUP(A250,#REF!,1,FALSE),0)</f>
        <v>0</v>
      </c>
      <c r="N250" t="s">
        <v>3689</v>
      </c>
      <c r="O250" t="s">
        <v>3744</v>
      </c>
    </row>
    <row r="251" spans="1:15" x14ac:dyDescent="0.3">
      <c r="A251" t="s">
        <v>3087</v>
      </c>
      <c r="B251" t="s">
        <v>3600</v>
      </c>
      <c r="C251" t="s">
        <v>3079</v>
      </c>
      <c r="D251" t="s">
        <v>3080</v>
      </c>
      <c r="E251" t="s">
        <v>3593</v>
      </c>
      <c r="F251" t="s">
        <v>2905</v>
      </c>
      <c r="G251" t="s">
        <v>2905</v>
      </c>
      <c r="H251" t="s">
        <v>3079</v>
      </c>
      <c r="I251" t="s">
        <v>4353</v>
      </c>
      <c r="J251" t="s">
        <v>1412</v>
      </c>
      <c r="K251">
        <f>IFERROR(VLOOKUP(A251,#REF!,1,FALSE),0)</f>
        <v>0</v>
      </c>
      <c r="N251" t="s">
        <v>3694</v>
      </c>
      <c r="O251">
        <v>3401089</v>
      </c>
    </row>
    <row r="252" spans="1:15" x14ac:dyDescent="0.3">
      <c r="A252" t="s">
        <v>3088</v>
      </c>
      <c r="B252" t="s">
        <v>3601</v>
      </c>
      <c r="C252" t="s">
        <v>3079</v>
      </c>
      <c r="D252" t="s">
        <v>3080</v>
      </c>
      <c r="E252" t="s">
        <v>3597</v>
      </c>
      <c r="F252" t="s">
        <v>2907</v>
      </c>
      <c r="G252" t="s">
        <v>2907</v>
      </c>
      <c r="H252" t="s">
        <v>3079</v>
      </c>
      <c r="I252" t="s">
        <v>4353</v>
      </c>
      <c r="J252" t="s">
        <v>1412</v>
      </c>
      <c r="K252">
        <f>IFERROR(VLOOKUP(A252,#REF!,1,FALSE),0)</f>
        <v>0</v>
      </c>
      <c r="N252" t="s">
        <v>3696</v>
      </c>
      <c r="O252" t="s">
        <v>3663</v>
      </c>
    </row>
    <row r="253" spans="1:15" x14ac:dyDescent="0.3">
      <c r="A253" t="s">
        <v>2934</v>
      </c>
      <c r="B253" t="s">
        <v>2935</v>
      </c>
      <c r="C253" t="s">
        <v>3353</v>
      </c>
      <c r="D253" t="s">
        <v>2906</v>
      </c>
      <c r="E253" t="s">
        <v>2936</v>
      </c>
      <c r="F253" t="s">
        <v>2937</v>
      </c>
      <c r="G253" t="s">
        <v>2937</v>
      </c>
      <c r="H253" t="s">
        <v>3252</v>
      </c>
      <c r="I253" t="s">
        <v>4376</v>
      </c>
      <c r="J253" t="s">
        <v>1413</v>
      </c>
      <c r="K253">
        <f>IFERROR(VLOOKUP(A253,#REF!,1,FALSE),0)</f>
        <v>0</v>
      </c>
      <c r="N253" t="s">
        <v>3698</v>
      </c>
      <c r="O253" t="s">
        <v>3663</v>
      </c>
    </row>
    <row r="254" spans="1:15" x14ac:dyDescent="0.3">
      <c r="A254" t="s">
        <v>2794</v>
      </c>
      <c r="B254" t="s">
        <v>3101</v>
      </c>
      <c r="C254" t="s">
        <v>3353</v>
      </c>
      <c r="D254" t="s">
        <v>2904</v>
      </c>
      <c r="E254" t="s">
        <v>2965</v>
      </c>
      <c r="F254" t="s">
        <v>2965</v>
      </c>
      <c r="G254" t="s">
        <v>2965</v>
      </c>
      <c r="H254" t="s">
        <v>3252</v>
      </c>
      <c r="I254" t="s">
        <v>4504</v>
      </c>
      <c r="J254" t="s">
        <v>1412</v>
      </c>
      <c r="K254">
        <f>IFERROR(VLOOKUP(A254,#REF!,1,FALSE),0)</f>
        <v>0</v>
      </c>
      <c r="N254" t="s">
        <v>3700</v>
      </c>
      <c r="O254" t="s">
        <v>3663</v>
      </c>
    </row>
    <row r="255" spans="1:15" x14ac:dyDescent="0.3">
      <c r="A255" t="s">
        <v>2739</v>
      </c>
      <c r="B255" t="s">
        <v>3071</v>
      </c>
      <c r="C255" t="s">
        <v>3353</v>
      </c>
      <c r="D255" t="s">
        <v>2913</v>
      </c>
      <c r="E255" t="s">
        <v>2914</v>
      </c>
      <c r="F255" t="s">
        <v>2914</v>
      </c>
      <c r="G255" t="s">
        <v>2914</v>
      </c>
      <c r="H255" t="s">
        <v>1688</v>
      </c>
      <c r="I255" t="s">
        <v>3057</v>
      </c>
      <c r="J255" t="s">
        <v>1413</v>
      </c>
      <c r="K255">
        <f>IFERROR(VLOOKUP(A255,#REF!,1,FALSE),0)</f>
        <v>0</v>
      </c>
      <c r="N255" t="s">
        <v>3702</v>
      </c>
      <c r="O255" t="s">
        <v>3663</v>
      </c>
    </row>
    <row r="256" spans="1:15" x14ac:dyDescent="0.3">
      <c r="A256" t="s">
        <v>2968</v>
      </c>
      <c r="B256" t="s">
        <v>2974</v>
      </c>
      <c r="C256" t="s">
        <v>3353</v>
      </c>
      <c r="D256" t="s">
        <v>2913</v>
      </c>
      <c r="E256" t="s">
        <v>3061</v>
      </c>
      <c r="F256" t="s">
        <v>2971</v>
      </c>
      <c r="G256" t="s">
        <v>2971</v>
      </c>
      <c r="H256" t="s">
        <v>3252</v>
      </c>
      <c r="I256" t="s">
        <v>4376</v>
      </c>
      <c r="J256" t="s">
        <v>1413</v>
      </c>
      <c r="K256">
        <f>IFERROR(VLOOKUP(A256,#REF!,1,FALSE),0)</f>
        <v>0</v>
      </c>
      <c r="N256" t="s">
        <v>3704</v>
      </c>
      <c r="O256" t="s">
        <v>3663</v>
      </c>
    </row>
    <row r="257" spans="1:15" x14ac:dyDescent="0.3">
      <c r="A257" t="s">
        <v>2746</v>
      </c>
      <c r="B257" t="s">
        <v>3602</v>
      </c>
      <c r="C257" t="s">
        <v>3353</v>
      </c>
      <c r="D257" t="s">
        <v>2913</v>
      </c>
      <c r="E257" t="s">
        <v>2914</v>
      </c>
      <c r="F257" t="s">
        <v>2917</v>
      </c>
      <c r="G257" t="s">
        <v>2925</v>
      </c>
      <c r="H257" t="s">
        <v>1688</v>
      </c>
      <c r="I257" t="s">
        <v>3057</v>
      </c>
      <c r="J257" t="s">
        <v>1413</v>
      </c>
      <c r="K257">
        <f>IFERROR(VLOOKUP(A257,#REF!,1,FALSE),0)</f>
        <v>0</v>
      </c>
      <c r="N257" t="s">
        <v>3706</v>
      </c>
      <c r="O257" t="s">
        <v>3663</v>
      </c>
    </row>
    <row r="258" spans="1:15" x14ac:dyDescent="0.3">
      <c r="A258" t="s">
        <v>2749</v>
      </c>
      <c r="B258" t="s">
        <v>3067</v>
      </c>
      <c r="C258" t="s">
        <v>3353</v>
      </c>
      <c r="D258" t="s">
        <v>2913</v>
      </c>
      <c r="E258" t="s">
        <v>3061</v>
      </c>
      <c r="F258" t="s">
        <v>2922</v>
      </c>
      <c r="G258" t="s">
        <v>2922</v>
      </c>
      <c r="H258" t="s">
        <v>1688</v>
      </c>
      <c r="I258" t="s">
        <v>3057</v>
      </c>
      <c r="J258" t="s">
        <v>1412</v>
      </c>
      <c r="K258">
        <f>IFERROR(VLOOKUP(A258,#REF!,1,FALSE),0)</f>
        <v>0</v>
      </c>
      <c r="N258" t="s">
        <v>3708</v>
      </c>
      <c r="O258" t="s">
        <v>3663</v>
      </c>
    </row>
    <row r="259" spans="1:15" x14ac:dyDescent="0.3">
      <c r="A259" t="s">
        <v>2748</v>
      </c>
      <c r="B259" t="s">
        <v>3058</v>
      </c>
      <c r="C259" t="s">
        <v>3353</v>
      </c>
      <c r="D259" t="s">
        <v>2913</v>
      </c>
      <c r="E259" t="s">
        <v>3061</v>
      </c>
      <c r="F259" t="s">
        <v>2922</v>
      </c>
      <c r="G259" t="s">
        <v>2922</v>
      </c>
      <c r="H259" t="s">
        <v>1688</v>
      </c>
      <c r="I259" t="s">
        <v>3057</v>
      </c>
      <c r="J259" t="s">
        <v>1412</v>
      </c>
      <c r="K259">
        <f>IFERROR(VLOOKUP(A259,#REF!,1,FALSE),0)</f>
        <v>0</v>
      </c>
      <c r="N259" t="s">
        <v>3710</v>
      </c>
      <c r="O259" t="s">
        <v>3710</v>
      </c>
    </row>
    <row r="260" spans="1:15" x14ac:dyDescent="0.3">
      <c r="A260" t="s">
        <v>3603</v>
      </c>
      <c r="B260" t="s">
        <v>3604</v>
      </c>
      <c r="C260" t="s">
        <v>3353</v>
      </c>
      <c r="D260" t="s">
        <v>2913</v>
      </c>
      <c r="E260" t="s">
        <v>2914</v>
      </c>
      <c r="F260" t="s">
        <v>2914</v>
      </c>
      <c r="G260" t="s">
        <v>2914</v>
      </c>
      <c r="H260" t="s">
        <v>3357</v>
      </c>
      <c r="I260" t="s">
        <v>3357</v>
      </c>
      <c r="J260" t="s">
        <v>1413</v>
      </c>
      <c r="K260">
        <f>IFERROR(VLOOKUP(A260,#REF!,1,FALSE),0)</f>
        <v>0</v>
      </c>
      <c r="N260" t="s">
        <v>3712</v>
      </c>
      <c r="O260" t="s">
        <v>3663</v>
      </c>
    </row>
    <row r="261" spans="1:15" x14ac:dyDescent="0.3">
      <c r="A261" t="s">
        <v>2982</v>
      </c>
      <c r="B261" t="s">
        <v>3605</v>
      </c>
      <c r="C261" t="s">
        <v>3353</v>
      </c>
      <c r="D261" t="s">
        <v>2913</v>
      </c>
      <c r="E261" t="s">
        <v>2914</v>
      </c>
      <c r="F261" t="s">
        <v>2914</v>
      </c>
      <c r="G261" t="s">
        <v>2914</v>
      </c>
      <c r="H261" t="s">
        <v>3252</v>
      </c>
      <c r="I261" t="s">
        <v>4376</v>
      </c>
      <c r="J261" t="s">
        <v>1412</v>
      </c>
      <c r="K261">
        <f>IFERROR(VLOOKUP(A261,#REF!,1,FALSE),0)</f>
        <v>0</v>
      </c>
      <c r="N261" t="s">
        <v>3714</v>
      </c>
      <c r="O261" t="s">
        <v>3663</v>
      </c>
    </row>
    <row r="262" spans="1:15" x14ac:dyDescent="0.3">
      <c r="A262" t="s">
        <v>3606</v>
      </c>
      <c r="B262" t="s">
        <v>3607</v>
      </c>
      <c r="C262" t="s">
        <v>3353</v>
      </c>
      <c r="D262" t="s">
        <v>2913</v>
      </c>
      <c r="E262" t="s">
        <v>2914</v>
      </c>
      <c r="F262" t="s">
        <v>2914</v>
      </c>
      <c r="G262" t="s">
        <v>2914</v>
      </c>
      <c r="H262" t="s">
        <v>3357</v>
      </c>
      <c r="I262" t="s">
        <v>3357</v>
      </c>
      <c r="J262" t="s">
        <v>1413</v>
      </c>
      <c r="K262">
        <f>IFERROR(VLOOKUP(A262,#REF!,1,FALSE),0)</f>
        <v>0</v>
      </c>
      <c r="N262" t="s">
        <v>3716</v>
      </c>
      <c r="O262" t="s">
        <v>3663</v>
      </c>
    </row>
    <row r="263" spans="1:15" x14ac:dyDescent="0.3">
      <c r="A263" t="s">
        <v>2911</v>
      </c>
      <c r="B263" t="s">
        <v>2912</v>
      </c>
      <c r="C263" t="s">
        <v>3353</v>
      </c>
      <c r="D263" t="s">
        <v>2913</v>
      </c>
      <c r="E263" t="s">
        <v>2914</v>
      </c>
      <c r="F263" t="s">
        <v>2914</v>
      </c>
      <c r="G263" t="s">
        <v>2914</v>
      </c>
      <c r="H263" t="s">
        <v>3252</v>
      </c>
      <c r="I263" t="s">
        <v>4500</v>
      </c>
      <c r="J263" t="s">
        <v>1412</v>
      </c>
      <c r="K263">
        <f>IFERROR(VLOOKUP(A263,#REF!,1,FALSE),0)</f>
        <v>0</v>
      </c>
      <c r="N263" t="s">
        <v>3718</v>
      </c>
      <c r="O263" t="s">
        <v>3663</v>
      </c>
    </row>
    <row r="264" spans="1:15" x14ac:dyDescent="0.3">
      <c r="A264" t="s">
        <v>3608</v>
      </c>
      <c r="B264" t="s">
        <v>3609</v>
      </c>
      <c r="C264" t="s">
        <v>3353</v>
      </c>
      <c r="D264" t="s">
        <v>2913</v>
      </c>
      <c r="E264" t="s">
        <v>2914</v>
      </c>
      <c r="F264" t="s">
        <v>2914</v>
      </c>
      <c r="G264" t="s">
        <v>2914</v>
      </c>
      <c r="H264" t="s">
        <v>3357</v>
      </c>
      <c r="I264" t="s">
        <v>3357</v>
      </c>
      <c r="J264" t="s">
        <v>1413</v>
      </c>
      <c r="K264">
        <f>IFERROR(VLOOKUP(A264,#REF!,1,FALSE),0)</f>
        <v>0</v>
      </c>
      <c r="N264" t="s">
        <v>3720</v>
      </c>
      <c r="O264" t="s">
        <v>3663</v>
      </c>
    </row>
    <row r="265" spans="1:15" x14ac:dyDescent="0.3">
      <c r="A265" t="s">
        <v>3610</v>
      </c>
      <c r="B265" t="s">
        <v>3611</v>
      </c>
      <c r="C265" t="s">
        <v>3353</v>
      </c>
      <c r="D265" t="s">
        <v>2913</v>
      </c>
      <c r="E265" t="s">
        <v>2914</v>
      </c>
      <c r="F265" t="s">
        <v>2914</v>
      </c>
      <c r="G265" t="s">
        <v>2914</v>
      </c>
      <c r="H265" t="s">
        <v>3357</v>
      </c>
      <c r="I265" t="s">
        <v>3357</v>
      </c>
      <c r="J265" t="s">
        <v>1413</v>
      </c>
      <c r="K265">
        <f>IFERROR(VLOOKUP(A265,#REF!,1,FALSE),0)</f>
        <v>0</v>
      </c>
      <c r="N265" t="s">
        <v>3722</v>
      </c>
      <c r="O265" t="s">
        <v>2824</v>
      </c>
    </row>
    <row r="266" spans="1:15" x14ac:dyDescent="0.3">
      <c r="A266" t="s">
        <v>3612</v>
      </c>
      <c r="B266" t="s">
        <v>3613</v>
      </c>
      <c r="C266" t="s">
        <v>3353</v>
      </c>
      <c r="D266" t="s">
        <v>2913</v>
      </c>
      <c r="E266" t="s">
        <v>2914</v>
      </c>
      <c r="F266" t="s">
        <v>2914</v>
      </c>
      <c r="G266" t="s">
        <v>2914</v>
      </c>
      <c r="H266" t="s">
        <v>3357</v>
      </c>
      <c r="I266" t="s">
        <v>3357</v>
      </c>
      <c r="J266" t="s">
        <v>1413</v>
      </c>
      <c r="K266">
        <f>IFERROR(VLOOKUP(A266,#REF!,1,FALSE),0)</f>
        <v>0</v>
      </c>
      <c r="N266" t="s">
        <v>3725</v>
      </c>
      <c r="O266" t="s">
        <v>3263</v>
      </c>
    </row>
    <row r="267" spans="1:15" x14ac:dyDescent="0.3">
      <c r="A267" t="s">
        <v>2978</v>
      </c>
      <c r="B267" t="s">
        <v>2979</v>
      </c>
      <c r="C267" t="s">
        <v>3353</v>
      </c>
      <c r="D267" t="s">
        <v>2913</v>
      </c>
      <c r="E267" t="s">
        <v>2914</v>
      </c>
      <c r="F267" t="s">
        <v>2914</v>
      </c>
      <c r="G267" t="s">
        <v>2914</v>
      </c>
      <c r="H267" t="s">
        <v>3252</v>
      </c>
      <c r="I267" t="s">
        <v>4500</v>
      </c>
      <c r="J267" t="s">
        <v>1412</v>
      </c>
      <c r="K267">
        <f>IFERROR(VLOOKUP(A267,#REF!,1,FALSE),0)</f>
        <v>0</v>
      </c>
      <c r="N267" t="s">
        <v>3262</v>
      </c>
      <c r="O267" t="s">
        <v>3759</v>
      </c>
    </row>
    <row r="268" spans="1:15" x14ac:dyDescent="0.3">
      <c r="A268" t="s">
        <v>3614</v>
      </c>
      <c r="B268" t="s">
        <v>3615</v>
      </c>
      <c r="C268" t="s">
        <v>3353</v>
      </c>
      <c r="D268" t="s">
        <v>2913</v>
      </c>
      <c r="E268" t="s">
        <v>2914</v>
      </c>
      <c r="F268" t="s">
        <v>2914</v>
      </c>
      <c r="G268" t="s">
        <v>2914</v>
      </c>
      <c r="H268" t="s">
        <v>3357</v>
      </c>
      <c r="I268" t="s">
        <v>3357</v>
      </c>
      <c r="J268" t="s">
        <v>1413</v>
      </c>
      <c r="K268">
        <f>IFERROR(VLOOKUP(A268,#REF!,1,FALSE),0)</f>
        <v>0</v>
      </c>
      <c r="N268" t="s">
        <v>3728</v>
      </c>
      <c r="O268" t="s">
        <v>3259</v>
      </c>
    </row>
    <row r="269" spans="1:15" x14ac:dyDescent="0.3">
      <c r="A269" t="s">
        <v>3616</v>
      </c>
      <c r="B269" t="s">
        <v>3617</v>
      </c>
      <c r="C269" t="s">
        <v>3353</v>
      </c>
      <c r="D269" t="s">
        <v>2913</v>
      </c>
      <c r="E269" t="s">
        <v>2914</v>
      </c>
      <c r="F269" t="s">
        <v>2914</v>
      </c>
      <c r="G269" t="s">
        <v>2914</v>
      </c>
      <c r="H269" t="s">
        <v>3357</v>
      </c>
      <c r="I269" t="s">
        <v>3357</v>
      </c>
      <c r="J269" t="s">
        <v>1413</v>
      </c>
      <c r="K269">
        <f>IFERROR(VLOOKUP(A269,#REF!,1,FALSE),0)</f>
        <v>0</v>
      </c>
      <c r="N269" t="s">
        <v>3752</v>
      </c>
      <c r="O269" t="s">
        <v>2670</v>
      </c>
    </row>
    <row r="270" spans="1:15" x14ac:dyDescent="0.3">
      <c r="A270" t="s">
        <v>2980</v>
      </c>
      <c r="B270" t="s">
        <v>2981</v>
      </c>
      <c r="C270" t="s">
        <v>3353</v>
      </c>
      <c r="D270" t="s">
        <v>2913</v>
      </c>
      <c r="E270" t="s">
        <v>2914</v>
      </c>
      <c r="F270" t="s">
        <v>2914</v>
      </c>
      <c r="G270" t="s">
        <v>2914</v>
      </c>
      <c r="H270" t="s">
        <v>3252</v>
      </c>
      <c r="I270" t="s">
        <v>4500</v>
      </c>
      <c r="J270" t="s">
        <v>1412</v>
      </c>
      <c r="K270">
        <f>IFERROR(VLOOKUP(A270,#REF!,1,FALSE),0)</f>
        <v>0</v>
      </c>
      <c r="N270" t="s">
        <v>3754</v>
      </c>
      <c r="O270" t="s">
        <v>2670</v>
      </c>
    </row>
    <row r="271" spans="1:15" x14ac:dyDescent="0.3">
      <c r="A271" t="s">
        <v>3618</v>
      </c>
      <c r="B271" t="s">
        <v>3619</v>
      </c>
      <c r="C271" t="s">
        <v>3353</v>
      </c>
      <c r="D271" t="s">
        <v>2913</v>
      </c>
      <c r="E271" t="s">
        <v>2914</v>
      </c>
      <c r="F271" t="s">
        <v>2914</v>
      </c>
      <c r="G271" t="s">
        <v>2914</v>
      </c>
      <c r="H271" t="s">
        <v>3357</v>
      </c>
      <c r="I271" t="s">
        <v>3357</v>
      </c>
      <c r="J271" t="s">
        <v>1413</v>
      </c>
      <c r="K271">
        <f>IFERROR(VLOOKUP(A271,#REF!,1,FALSE),0)</f>
        <v>0</v>
      </c>
      <c r="N271" t="s">
        <v>4083</v>
      </c>
      <c r="O271" t="s">
        <v>2775</v>
      </c>
    </row>
    <row r="272" spans="1:15" x14ac:dyDescent="0.3">
      <c r="A272" t="s">
        <v>3620</v>
      </c>
      <c r="B272" t="s">
        <v>3583</v>
      </c>
      <c r="C272" t="s">
        <v>3353</v>
      </c>
      <c r="D272" t="s">
        <v>2913</v>
      </c>
      <c r="E272" t="s">
        <v>2914</v>
      </c>
      <c r="F272" t="s">
        <v>2914</v>
      </c>
      <c r="G272" t="s">
        <v>2914</v>
      </c>
      <c r="H272" t="s">
        <v>3357</v>
      </c>
      <c r="I272" t="s">
        <v>3357</v>
      </c>
      <c r="J272" t="s">
        <v>1413</v>
      </c>
      <c r="K272">
        <f>IFERROR(VLOOKUP(A272,#REF!,1,FALSE),0)</f>
        <v>0</v>
      </c>
      <c r="N272" t="s">
        <v>4094</v>
      </c>
      <c r="O272" t="s">
        <v>2789</v>
      </c>
    </row>
    <row r="273" spans="1:15" x14ac:dyDescent="0.3">
      <c r="A273" t="s">
        <v>3621</v>
      </c>
      <c r="B273" t="s">
        <v>3622</v>
      </c>
      <c r="C273" t="s">
        <v>3353</v>
      </c>
      <c r="D273" t="s">
        <v>2913</v>
      </c>
      <c r="E273" t="s">
        <v>2914</v>
      </c>
      <c r="F273" t="s">
        <v>2914</v>
      </c>
      <c r="G273" t="s">
        <v>2914</v>
      </c>
      <c r="H273" t="s">
        <v>3357</v>
      </c>
      <c r="I273" t="s">
        <v>3357</v>
      </c>
      <c r="J273" t="s">
        <v>1413</v>
      </c>
      <c r="K273">
        <f>IFERROR(VLOOKUP(A273,#REF!,1,FALSE),0)</f>
        <v>0</v>
      </c>
      <c r="N273" t="s">
        <v>4089</v>
      </c>
      <c r="O273" t="s">
        <v>2931</v>
      </c>
    </row>
    <row r="274" spans="1:15" x14ac:dyDescent="0.3">
      <c r="A274" t="s">
        <v>2941</v>
      </c>
      <c r="B274" t="s">
        <v>3623</v>
      </c>
      <c r="C274" t="s">
        <v>3353</v>
      </c>
      <c r="D274" t="s">
        <v>2913</v>
      </c>
      <c r="E274" t="s">
        <v>2914</v>
      </c>
      <c r="F274" t="s">
        <v>2914</v>
      </c>
      <c r="G274" t="s">
        <v>2914</v>
      </c>
      <c r="H274" t="s">
        <v>3252</v>
      </c>
      <c r="I274" t="s">
        <v>4376</v>
      </c>
      <c r="J274" t="s">
        <v>1412</v>
      </c>
      <c r="K274">
        <f>IFERROR(VLOOKUP(A274,#REF!,1,FALSE),0)</f>
        <v>0</v>
      </c>
      <c r="N274" t="s">
        <v>4095</v>
      </c>
      <c r="O274" t="s">
        <v>3759</v>
      </c>
    </row>
    <row r="275" spans="1:15" x14ac:dyDescent="0.3">
      <c r="A275" t="s">
        <v>3624</v>
      </c>
      <c r="B275" t="s">
        <v>3625</v>
      </c>
      <c r="C275" t="s">
        <v>3353</v>
      </c>
      <c r="D275" t="s">
        <v>2913</v>
      </c>
      <c r="E275" t="s">
        <v>2914</v>
      </c>
      <c r="F275" t="s">
        <v>2914</v>
      </c>
      <c r="G275" t="s">
        <v>2914</v>
      </c>
      <c r="H275" t="s">
        <v>3357</v>
      </c>
      <c r="I275" t="s">
        <v>3357</v>
      </c>
      <c r="J275" t="s">
        <v>1413</v>
      </c>
      <c r="K275">
        <f>IFERROR(VLOOKUP(A275,#REF!,1,FALSE),0)</f>
        <v>0</v>
      </c>
      <c r="N275" t="s">
        <v>4097</v>
      </c>
      <c r="O275" t="s">
        <v>3759</v>
      </c>
    </row>
    <row r="276" spans="1:15" x14ac:dyDescent="0.3">
      <c r="A276" t="s">
        <v>3626</v>
      </c>
      <c r="B276" t="s">
        <v>3627</v>
      </c>
      <c r="C276" t="s">
        <v>3353</v>
      </c>
      <c r="D276" t="s">
        <v>2913</v>
      </c>
      <c r="E276" t="s">
        <v>2914</v>
      </c>
      <c r="F276" t="s">
        <v>2914</v>
      </c>
      <c r="G276" t="s">
        <v>2914</v>
      </c>
      <c r="H276" t="s">
        <v>3357</v>
      </c>
      <c r="I276" t="s">
        <v>3357</v>
      </c>
      <c r="J276" t="s">
        <v>1413</v>
      </c>
      <c r="K276">
        <f>IFERROR(VLOOKUP(A276,#REF!,1,FALSE),0)</f>
        <v>0</v>
      </c>
      <c r="N276" t="s">
        <v>4158</v>
      </c>
      <c r="O276" t="s">
        <v>4166</v>
      </c>
    </row>
    <row r="277" spans="1:15" x14ac:dyDescent="0.3">
      <c r="A277" t="s">
        <v>3628</v>
      </c>
      <c r="B277" t="s">
        <v>3629</v>
      </c>
      <c r="C277" t="s">
        <v>3353</v>
      </c>
      <c r="D277" t="s">
        <v>2913</v>
      </c>
      <c r="E277" t="s">
        <v>2914</v>
      </c>
      <c r="F277" t="s">
        <v>2914</v>
      </c>
      <c r="G277" t="s">
        <v>2914</v>
      </c>
      <c r="H277" t="s">
        <v>3357</v>
      </c>
      <c r="I277" t="s">
        <v>3357</v>
      </c>
      <c r="J277" t="s">
        <v>1413</v>
      </c>
      <c r="K277">
        <f>IFERROR(VLOOKUP(A277,#REF!,1,FALSE),0)</f>
        <v>0</v>
      </c>
      <c r="N277" t="s">
        <v>4154</v>
      </c>
      <c r="O277" t="s">
        <v>4167</v>
      </c>
    </row>
    <row r="278" spans="1:15" x14ac:dyDescent="0.3">
      <c r="A278" t="s">
        <v>3630</v>
      </c>
      <c r="B278" t="s">
        <v>3631</v>
      </c>
      <c r="C278" t="s">
        <v>3353</v>
      </c>
      <c r="D278" t="s">
        <v>2913</v>
      </c>
      <c r="E278" t="s">
        <v>2914</v>
      </c>
      <c r="F278" t="s">
        <v>2914</v>
      </c>
      <c r="G278" t="s">
        <v>2914</v>
      </c>
      <c r="H278" t="s">
        <v>3357</v>
      </c>
      <c r="I278" t="s">
        <v>3357</v>
      </c>
      <c r="J278" t="s">
        <v>1413</v>
      </c>
      <c r="K278">
        <f>IFERROR(VLOOKUP(A278,#REF!,1,FALSE),0)</f>
        <v>0</v>
      </c>
      <c r="N278" t="s">
        <v>4163</v>
      </c>
      <c r="O278" t="s">
        <v>4326</v>
      </c>
    </row>
    <row r="279" spans="1:15" x14ac:dyDescent="0.3">
      <c r="A279" t="s">
        <v>3632</v>
      </c>
      <c r="B279" t="s">
        <v>3429</v>
      </c>
      <c r="C279" t="s">
        <v>3353</v>
      </c>
      <c r="D279" t="s">
        <v>2913</v>
      </c>
      <c r="E279" t="s">
        <v>2914</v>
      </c>
      <c r="F279" t="s">
        <v>2914</v>
      </c>
      <c r="G279" t="s">
        <v>2914</v>
      </c>
      <c r="H279" t="s">
        <v>3357</v>
      </c>
      <c r="I279" t="s">
        <v>3357</v>
      </c>
      <c r="J279" t="s">
        <v>1413</v>
      </c>
      <c r="K279">
        <f>IFERROR(VLOOKUP(A279,#REF!,1,FALSE),0)</f>
        <v>0</v>
      </c>
      <c r="N279" t="s">
        <v>4313</v>
      </c>
      <c r="O279" t="s">
        <v>3259</v>
      </c>
    </row>
    <row r="280" spans="1:15" x14ac:dyDescent="0.3">
      <c r="A280" t="s">
        <v>3024</v>
      </c>
      <c r="B280" t="s">
        <v>3025</v>
      </c>
      <c r="C280" t="s">
        <v>3353</v>
      </c>
      <c r="D280" t="s">
        <v>2906</v>
      </c>
      <c r="E280" t="s">
        <v>2910</v>
      </c>
      <c r="F280" t="s">
        <v>2910</v>
      </c>
      <c r="G280" t="s">
        <v>2910</v>
      </c>
      <c r="H280" t="s">
        <v>1688</v>
      </c>
      <c r="I280" t="s">
        <v>2772</v>
      </c>
      <c r="J280" t="s">
        <v>1412</v>
      </c>
      <c r="K280">
        <f>IFERROR(VLOOKUP(A280,#REF!,1,FALSE),0)</f>
        <v>0</v>
      </c>
      <c r="N280" t="s">
        <v>4327</v>
      </c>
      <c r="O280" t="s">
        <v>3734</v>
      </c>
    </row>
    <row r="281" spans="1:15" x14ac:dyDescent="0.3">
      <c r="A281" t="s">
        <v>3089</v>
      </c>
      <c r="B281" t="s">
        <v>3243</v>
      </c>
      <c r="C281" t="s">
        <v>3079</v>
      </c>
      <c r="D281" t="s">
        <v>3080</v>
      </c>
      <c r="E281" t="s">
        <v>3594</v>
      </c>
      <c r="F281" t="s">
        <v>3061</v>
      </c>
      <c r="G281" t="s">
        <v>3061</v>
      </c>
      <c r="H281" t="s">
        <v>3079</v>
      </c>
      <c r="I281" t="s">
        <v>4302</v>
      </c>
      <c r="J281" t="s">
        <v>1412</v>
      </c>
      <c r="K281">
        <f>IFERROR(VLOOKUP(A281,#REF!,1,FALSE),0)</f>
        <v>0</v>
      </c>
      <c r="N281" t="s">
        <v>4311</v>
      </c>
      <c r="O281" t="s">
        <v>3259</v>
      </c>
    </row>
    <row r="282" spans="1:15" x14ac:dyDescent="0.3">
      <c r="A282" t="s">
        <v>3075</v>
      </c>
      <c r="B282" t="s">
        <v>2985</v>
      </c>
      <c r="C282" t="s">
        <v>3353</v>
      </c>
      <c r="D282" t="s">
        <v>2913</v>
      </c>
      <c r="E282" t="s">
        <v>3061</v>
      </c>
      <c r="F282" t="s">
        <v>2971</v>
      </c>
      <c r="G282" t="s">
        <v>2971</v>
      </c>
      <c r="H282" t="s">
        <v>1688</v>
      </c>
      <c r="I282" t="s">
        <v>3057</v>
      </c>
      <c r="J282" t="s">
        <v>1413</v>
      </c>
      <c r="K282">
        <f>IFERROR(VLOOKUP(A282,#REF!,1,FALSE),0)</f>
        <v>0</v>
      </c>
      <c r="N282" t="s">
        <v>2926</v>
      </c>
      <c r="O282">
        <v>3400246</v>
      </c>
    </row>
    <row r="283" spans="1:15" x14ac:dyDescent="0.3">
      <c r="A283" t="s">
        <v>2813</v>
      </c>
      <c r="B283" t="s">
        <v>3039</v>
      </c>
      <c r="C283" t="s">
        <v>3353</v>
      </c>
      <c r="D283" t="s">
        <v>2906</v>
      </c>
      <c r="E283" t="s">
        <v>2909</v>
      </c>
      <c r="F283" t="s">
        <v>2909</v>
      </c>
      <c r="G283" t="s">
        <v>2909</v>
      </c>
      <c r="H283" t="s">
        <v>1688</v>
      </c>
      <c r="I283" t="s">
        <v>2772</v>
      </c>
      <c r="J283" t="s">
        <v>1413</v>
      </c>
      <c r="K283">
        <f>IFERROR(VLOOKUP(A283,#REF!,1,FALSE),0)</f>
        <v>0</v>
      </c>
      <c r="N283" t="s">
        <v>2915</v>
      </c>
      <c r="O283">
        <v>3400837</v>
      </c>
    </row>
    <row r="284" spans="1:15" x14ac:dyDescent="0.3">
      <c r="A284" t="s">
        <v>3110</v>
      </c>
      <c r="B284" t="s">
        <v>3111</v>
      </c>
      <c r="C284" t="s">
        <v>3353</v>
      </c>
      <c r="D284" t="s">
        <v>2906</v>
      </c>
      <c r="E284" t="s">
        <v>2910</v>
      </c>
      <c r="F284" t="s">
        <v>2910</v>
      </c>
      <c r="G284" t="s">
        <v>2910</v>
      </c>
      <c r="H284" t="s">
        <v>3374</v>
      </c>
      <c r="I284" t="s">
        <v>2867</v>
      </c>
      <c r="J284" t="s">
        <v>1413</v>
      </c>
      <c r="K284">
        <f>IFERROR(VLOOKUP(A284,#REF!,1,FALSE),0)</f>
        <v>0</v>
      </c>
      <c r="N284" t="s">
        <v>2669</v>
      </c>
      <c r="O284">
        <v>3400011</v>
      </c>
    </row>
    <row r="285" spans="1:15" x14ac:dyDescent="0.3">
      <c r="A285" t="s">
        <v>2879</v>
      </c>
      <c r="B285" t="s">
        <v>2833</v>
      </c>
      <c r="C285" t="s">
        <v>3353</v>
      </c>
      <c r="D285" t="s">
        <v>2906</v>
      </c>
      <c r="E285" t="s">
        <v>2910</v>
      </c>
      <c r="F285" t="s">
        <v>2910</v>
      </c>
      <c r="G285" t="s">
        <v>2910</v>
      </c>
      <c r="H285" t="s">
        <v>3374</v>
      </c>
      <c r="I285" t="s">
        <v>2867</v>
      </c>
      <c r="J285" t="s">
        <v>1412</v>
      </c>
      <c r="K285">
        <f>IFERROR(VLOOKUP(A285,#REF!,1,FALSE),0)</f>
        <v>0</v>
      </c>
      <c r="N285" t="s">
        <v>2931</v>
      </c>
      <c r="O285">
        <v>3400595</v>
      </c>
    </row>
    <row r="286" spans="1:15" x14ac:dyDescent="0.3">
      <c r="A286" t="s">
        <v>3633</v>
      </c>
      <c r="B286" t="s">
        <v>3634</v>
      </c>
      <c r="C286" t="s">
        <v>3353</v>
      </c>
      <c r="D286" t="s">
        <v>2906</v>
      </c>
      <c r="E286" t="s">
        <v>2907</v>
      </c>
      <c r="F286" t="s">
        <v>2908</v>
      </c>
      <c r="G286" t="s">
        <v>2908</v>
      </c>
      <c r="H286" t="s">
        <v>3357</v>
      </c>
      <c r="I286" t="s">
        <v>3357</v>
      </c>
      <c r="J286" t="s">
        <v>1413</v>
      </c>
      <c r="K286">
        <f>IFERROR(VLOOKUP(A286,#REF!,1,FALSE),0)</f>
        <v>0</v>
      </c>
      <c r="N286" t="s">
        <v>2932</v>
      </c>
      <c r="O286">
        <v>3400846</v>
      </c>
    </row>
    <row r="287" spans="1:15" x14ac:dyDescent="0.3">
      <c r="A287" t="s">
        <v>2884</v>
      </c>
      <c r="B287" t="s">
        <v>3635</v>
      </c>
      <c r="C287" t="s">
        <v>3353</v>
      </c>
      <c r="D287" t="s">
        <v>2913</v>
      </c>
      <c r="E287" t="s">
        <v>2914</v>
      </c>
      <c r="F287" t="s">
        <v>2914</v>
      </c>
      <c r="G287" t="s">
        <v>2914</v>
      </c>
      <c r="H287" t="s">
        <v>3374</v>
      </c>
      <c r="I287" t="s">
        <v>4500</v>
      </c>
      <c r="J287" t="s">
        <v>1412</v>
      </c>
      <c r="K287">
        <f>IFERROR(VLOOKUP(A287,#REF!,1,FALSE),0)</f>
        <v>0</v>
      </c>
      <c r="N287" t="s">
        <v>2672</v>
      </c>
      <c r="O287">
        <v>3400012</v>
      </c>
    </row>
    <row r="288" spans="1:15" x14ac:dyDescent="0.3">
      <c r="A288" t="s">
        <v>3090</v>
      </c>
      <c r="B288" t="s">
        <v>3242</v>
      </c>
      <c r="C288" t="s">
        <v>3079</v>
      </c>
      <c r="D288" t="s">
        <v>3080</v>
      </c>
      <c r="E288" t="s">
        <v>3594</v>
      </c>
      <c r="F288" t="s">
        <v>3061</v>
      </c>
      <c r="G288" t="s">
        <v>3061</v>
      </c>
      <c r="H288" t="s">
        <v>3079</v>
      </c>
      <c r="I288" t="s">
        <v>4302</v>
      </c>
      <c r="J288" t="s">
        <v>1412</v>
      </c>
      <c r="K288">
        <f>IFERROR(VLOOKUP(A288,#REF!,1,FALSE),0)</f>
        <v>0</v>
      </c>
      <c r="N288" t="s">
        <v>2674</v>
      </c>
      <c r="O288">
        <v>3400009</v>
      </c>
    </row>
    <row r="289" spans="1:15" x14ac:dyDescent="0.3">
      <c r="A289" t="s">
        <v>2881</v>
      </c>
      <c r="B289" t="s">
        <v>3636</v>
      </c>
      <c r="C289" t="s">
        <v>3353</v>
      </c>
      <c r="D289" t="s">
        <v>2913</v>
      </c>
      <c r="E289" t="s">
        <v>3061</v>
      </c>
      <c r="F289" t="s">
        <v>3061</v>
      </c>
      <c r="G289" t="s">
        <v>3061</v>
      </c>
      <c r="H289" t="s">
        <v>3374</v>
      </c>
      <c r="I289" t="s">
        <v>2867</v>
      </c>
      <c r="J289" t="s">
        <v>1412</v>
      </c>
      <c r="K289">
        <f>IFERROR(VLOOKUP(A289,#REF!,1,FALSE),0)</f>
        <v>0</v>
      </c>
      <c r="N289" t="s">
        <v>2675</v>
      </c>
      <c r="O289">
        <v>3400010</v>
      </c>
    </row>
    <row r="290" spans="1:15" x14ac:dyDescent="0.3">
      <c r="A290" t="s">
        <v>2891</v>
      </c>
      <c r="B290" t="s">
        <v>3637</v>
      </c>
      <c r="C290" t="s">
        <v>3353</v>
      </c>
      <c r="D290" t="s">
        <v>2904</v>
      </c>
      <c r="E290" t="s">
        <v>2905</v>
      </c>
      <c r="F290" t="s">
        <v>2905</v>
      </c>
      <c r="G290" t="s">
        <v>2905</v>
      </c>
      <c r="H290" t="s">
        <v>3252</v>
      </c>
      <c r="I290" t="s">
        <v>4504</v>
      </c>
      <c r="J290" t="s">
        <v>1412</v>
      </c>
      <c r="K290">
        <f>IFERROR(VLOOKUP(A290,#REF!,1,FALSE),0)</f>
        <v>0</v>
      </c>
      <c r="N290" t="s">
        <v>2923</v>
      </c>
      <c r="O290">
        <v>3400844</v>
      </c>
    </row>
    <row r="291" spans="1:15" x14ac:dyDescent="0.3">
      <c r="A291" t="s">
        <v>2871</v>
      </c>
      <c r="B291" t="s">
        <v>3560</v>
      </c>
      <c r="C291" t="s">
        <v>3353</v>
      </c>
      <c r="D291" t="s">
        <v>2906</v>
      </c>
      <c r="E291" t="s">
        <v>2936</v>
      </c>
      <c r="F291" t="s">
        <v>2937</v>
      </c>
      <c r="G291" t="s">
        <v>2937</v>
      </c>
      <c r="H291" t="s">
        <v>3374</v>
      </c>
      <c r="I291" t="s">
        <v>2867</v>
      </c>
      <c r="J291" t="s">
        <v>1412</v>
      </c>
      <c r="K291">
        <f>IFERROR(VLOOKUP(A291,#REF!,1,FALSE),0)</f>
        <v>0</v>
      </c>
      <c r="N291" t="s">
        <v>2676</v>
      </c>
      <c r="O291">
        <v>3400013</v>
      </c>
    </row>
    <row r="292" spans="1:15" x14ac:dyDescent="0.3">
      <c r="A292" t="s">
        <v>2747</v>
      </c>
      <c r="B292" t="s">
        <v>3074</v>
      </c>
      <c r="C292" t="s">
        <v>3353</v>
      </c>
      <c r="D292" t="s">
        <v>2913</v>
      </c>
      <c r="E292" t="s">
        <v>2914</v>
      </c>
      <c r="F292" t="s">
        <v>2914</v>
      </c>
      <c r="G292" t="s">
        <v>2914</v>
      </c>
      <c r="H292" t="s">
        <v>1688</v>
      </c>
      <c r="I292" t="s">
        <v>4500</v>
      </c>
      <c r="J292" t="s">
        <v>1412</v>
      </c>
      <c r="K292">
        <f>IFERROR(VLOOKUP(A292,#REF!,1,FALSE),0)</f>
        <v>0</v>
      </c>
      <c r="N292" t="s">
        <v>3409</v>
      </c>
      <c r="O292" t="s">
        <v>4322</v>
      </c>
    </row>
    <row r="293" spans="1:15" x14ac:dyDescent="0.3">
      <c r="A293" t="s">
        <v>2797</v>
      </c>
      <c r="B293" t="s">
        <v>3464</v>
      </c>
      <c r="C293" t="s">
        <v>3353</v>
      </c>
      <c r="D293" t="s">
        <v>2904</v>
      </c>
      <c r="E293" t="s">
        <v>2905</v>
      </c>
      <c r="F293" t="s">
        <v>2905</v>
      </c>
      <c r="G293" t="s">
        <v>2905</v>
      </c>
      <c r="H293" t="s">
        <v>3252</v>
      </c>
      <c r="I293" t="s">
        <v>4376</v>
      </c>
      <c r="J293" t="s">
        <v>1413</v>
      </c>
      <c r="K293">
        <f>IFERROR(VLOOKUP(A293,#REF!,1,FALSE),0)</f>
        <v>0</v>
      </c>
      <c r="N293" t="s">
        <v>3093</v>
      </c>
      <c r="O293">
        <v>3400037</v>
      </c>
    </row>
    <row r="294" spans="1:15" x14ac:dyDescent="0.3">
      <c r="A294" t="s">
        <v>2800</v>
      </c>
      <c r="B294" t="s">
        <v>3408</v>
      </c>
      <c r="C294" t="s">
        <v>3353</v>
      </c>
      <c r="D294" t="s">
        <v>2904</v>
      </c>
      <c r="E294" t="s">
        <v>2905</v>
      </c>
      <c r="F294" t="s">
        <v>2905</v>
      </c>
      <c r="G294" t="s">
        <v>2905</v>
      </c>
      <c r="H294" t="s">
        <v>3252</v>
      </c>
      <c r="I294" t="s">
        <v>4376</v>
      </c>
      <c r="J294" t="s">
        <v>1413</v>
      </c>
      <c r="K294">
        <f>IFERROR(VLOOKUP(A294,#REF!,1,FALSE),0)</f>
        <v>0</v>
      </c>
      <c r="N294" t="s">
        <v>3100</v>
      </c>
      <c r="O294">
        <v>3400063</v>
      </c>
    </row>
    <row r="295" spans="1:15" x14ac:dyDescent="0.3">
      <c r="A295" t="s">
        <v>2799</v>
      </c>
      <c r="B295" t="s">
        <v>2977</v>
      </c>
      <c r="C295" t="s">
        <v>3353</v>
      </c>
      <c r="D295" t="s">
        <v>2904</v>
      </c>
      <c r="E295" t="s">
        <v>2905</v>
      </c>
      <c r="F295" t="s">
        <v>2905</v>
      </c>
      <c r="G295" t="s">
        <v>2905</v>
      </c>
      <c r="H295" t="s">
        <v>3252</v>
      </c>
      <c r="I295" t="s">
        <v>4376</v>
      </c>
      <c r="J295" t="s">
        <v>1413</v>
      </c>
      <c r="K295">
        <f>IFERROR(VLOOKUP(A295,#REF!,1,FALSE),0)</f>
        <v>0</v>
      </c>
      <c r="N295" t="s">
        <v>3098</v>
      </c>
      <c r="O295">
        <v>3400045</v>
      </c>
    </row>
    <row r="296" spans="1:15" x14ac:dyDescent="0.3">
      <c r="A296" t="s">
        <v>2839</v>
      </c>
      <c r="B296" t="s">
        <v>3158</v>
      </c>
      <c r="C296" t="s">
        <v>3353</v>
      </c>
      <c r="D296" t="s">
        <v>2906</v>
      </c>
      <c r="E296" t="s">
        <v>2907</v>
      </c>
      <c r="F296" t="s">
        <v>2907</v>
      </c>
      <c r="G296" t="s">
        <v>2907</v>
      </c>
      <c r="H296" t="s">
        <v>1688</v>
      </c>
      <c r="I296" t="s">
        <v>2772</v>
      </c>
      <c r="J296" t="s">
        <v>1413</v>
      </c>
      <c r="K296">
        <f>IFERROR(VLOOKUP(A296,#REF!,1,FALSE),0)</f>
        <v>0</v>
      </c>
      <c r="N296" t="s">
        <v>3246</v>
      </c>
      <c r="O296">
        <v>3400305</v>
      </c>
    </row>
    <row r="297" spans="1:15" x14ac:dyDescent="0.3">
      <c r="A297" t="s">
        <v>2816</v>
      </c>
      <c r="B297" t="s">
        <v>2817</v>
      </c>
      <c r="C297" t="s">
        <v>3353</v>
      </c>
      <c r="D297" t="s">
        <v>2906</v>
      </c>
      <c r="E297" t="s">
        <v>2909</v>
      </c>
      <c r="F297" t="s">
        <v>2993</v>
      </c>
      <c r="G297" t="s">
        <v>2993</v>
      </c>
      <c r="H297" t="s">
        <v>1688</v>
      </c>
      <c r="I297" t="s">
        <v>4404</v>
      </c>
      <c r="J297" t="s">
        <v>1412</v>
      </c>
      <c r="K297">
        <f>IFERROR(VLOOKUP(A297,#REF!,1,FALSE),0)</f>
        <v>0</v>
      </c>
      <c r="N297" t="s">
        <v>3442</v>
      </c>
      <c r="O297">
        <v>3400077</v>
      </c>
    </row>
    <row r="298" spans="1:15" x14ac:dyDescent="0.3">
      <c r="A298" t="s">
        <v>2753</v>
      </c>
      <c r="B298" t="s">
        <v>3063</v>
      </c>
      <c r="C298" t="s">
        <v>3353</v>
      </c>
      <c r="D298" t="s">
        <v>2913</v>
      </c>
      <c r="E298" t="s">
        <v>2914</v>
      </c>
      <c r="F298" t="s">
        <v>2914</v>
      </c>
      <c r="G298" t="s">
        <v>2914</v>
      </c>
      <c r="H298" t="s">
        <v>1688</v>
      </c>
      <c r="I298" t="s">
        <v>3057</v>
      </c>
      <c r="J298" t="s">
        <v>1412</v>
      </c>
      <c r="K298">
        <f>IFERROR(VLOOKUP(A298,#REF!,1,FALSE),0)</f>
        <v>0</v>
      </c>
      <c r="N298" t="s">
        <v>2731</v>
      </c>
      <c r="O298">
        <v>3400040</v>
      </c>
    </row>
    <row r="299" spans="1:15" x14ac:dyDescent="0.3">
      <c r="A299" t="s">
        <v>2743</v>
      </c>
      <c r="B299" t="s">
        <v>3069</v>
      </c>
      <c r="C299" t="s">
        <v>3353</v>
      </c>
      <c r="D299" t="s">
        <v>2913</v>
      </c>
      <c r="E299" t="s">
        <v>3061</v>
      </c>
      <c r="F299" t="s">
        <v>3061</v>
      </c>
      <c r="G299" t="s">
        <v>3062</v>
      </c>
      <c r="H299" t="s">
        <v>1688</v>
      </c>
      <c r="I299" t="s">
        <v>3057</v>
      </c>
      <c r="J299" t="s">
        <v>1412</v>
      </c>
      <c r="K299">
        <f>IFERROR(VLOOKUP(A299,#REF!,1,FALSE),0)</f>
        <v>0</v>
      </c>
      <c r="N299" t="s">
        <v>2991</v>
      </c>
      <c r="O299">
        <v>3400032</v>
      </c>
    </row>
    <row r="300" spans="1:15" x14ac:dyDescent="0.3">
      <c r="A300" t="s">
        <v>2725</v>
      </c>
      <c r="B300" t="s">
        <v>2733</v>
      </c>
      <c r="C300" t="s">
        <v>3353</v>
      </c>
      <c r="D300" t="s">
        <v>2913</v>
      </c>
      <c r="E300" t="s">
        <v>2914</v>
      </c>
      <c r="F300" t="s">
        <v>2914</v>
      </c>
      <c r="G300" t="s">
        <v>2914</v>
      </c>
      <c r="H300" t="s">
        <v>1688</v>
      </c>
      <c r="I300" t="s">
        <v>3057</v>
      </c>
      <c r="J300" t="s">
        <v>1413</v>
      </c>
      <c r="K300">
        <f>IFERROR(VLOOKUP(A300,#REF!,1,FALSE),0)</f>
        <v>0</v>
      </c>
      <c r="N300" t="s">
        <v>2929</v>
      </c>
      <c r="O300">
        <v>3400845</v>
      </c>
    </row>
    <row r="301" spans="1:15" x14ac:dyDescent="0.3">
      <c r="A301" t="s">
        <v>3072</v>
      </c>
      <c r="B301" t="s">
        <v>3073</v>
      </c>
      <c r="C301" t="s">
        <v>3353</v>
      </c>
      <c r="D301" t="s">
        <v>2913</v>
      </c>
      <c r="E301" t="s">
        <v>3061</v>
      </c>
      <c r="F301" t="s">
        <v>2921</v>
      </c>
      <c r="G301" t="s">
        <v>2921</v>
      </c>
      <c r="H301" t="s">
        <v>1688</v>
      </c>
      <c r="I301" t="s">
        <v>3057</v>
      </c>
      <c r="J301" t="s">
        <v>1413</v>
      </c>
      <c r="K301">
        <f>IFERROR(VLOOKUP(A301,#REF!,1,FALSE),0)</f>
        <v>0</v>
      </c>
      <c r="N301" t="s">
        <v>2791</v>
      </c>
      <c r="O301">
        <v>3400850</v>
      </c>
    </row>
    <row r="302" spans="1:15" x14ac:dyDescent="0.3">
      <c r="A302" t="s">
        <v>2740</v>
      </c>
      <c r="B302" t="s">
        <v>3076</v>
      </c>
      <c r="C302" t="s">
        <v>3353</v>
      </c>
      <c r="D302" t="s">
        <v>2913</v>
      </c>
      <c r="E302" t="s">
        <v>2914</v>
      </c>
      <c r="F302" t="s">
        <v>2914</v>
      </c>
      <c r="G302" t="s">
        <v>2939</v>
      </c>
      <c r="H302" t="s">
        <v>1688</v>
      </c>
      <c r="I302" t="s">
        <v>3057</v>
      </c>
      <c r="J302" t="s">
        <v>1412</v>
      </c>
      <c r="K302">
        <f>IFERROR(VLOOKUP(A302,#REF!,1,FALSE),0)</f>
        <v>0</v>
      </c>
      <c r="N302" t="s">
        <v>2841</v>
      </c>
      <c r="O302">
        <v>3400636</v>
      </c>
    </row>
    <row r="303" spans="1:15" x14ac:dyDescent="0.3">
      <c r="A303" t="s">
        <v>2688</v>
      </c>
      <c r="B303" t="s">
        <v>3151</v>
      </c>
      <c r="C303" t="s">
        <v>3353</v>
      </c>
      <c r="D303" t="s">
        <v>2904</v>
      </c>
      <c r="E303" t="s">
        <v>2951</v>
      </c>
      <c r="F303" t="s">
        <v>2951</v>
      </c>
      <c r="G303" t="s">
        <v>2951</v>
      </c>
      <c r="H303" t="s">
        <v>1422</v>
      </c>
      <c r="I303" t="s">
        <v>2637</v>
      </c>
      <c r="J303" t="s">
        <v>1413</v>
      </c>
      <c r="K303">
        <f>IFERROR(VLOOKUP(A303,#REF!,1,FALSE),0)</f>
        <v>0</v>
      </c>
      <c r="N303" t="s">
        <v>3503</v>
      </c>
      <c r="O303">
        <v>3400062</v>
      </c>
    </row>
    <row r="304" spans="1:15" x14ac:dyDescent="0.3">
      <c r="A304" t="s">
        <v>3041</v>
      </c>
      <c r="B304" t="s">
        <v>3042</v>
      </c>
      <c r="C304" t="s">
        <v>3353</v>
      </c>
      <c r="D304" t="s">
        <v>2906</v>
      </c>
      <c r="E304" t="s">
        <v>2907</v>
      </c>
      <c r="F304" t="s">
        <v>2907</v>
      </c>
      <c r="G304" t="s">
        <v>2907</v>
      </c>
      <c r="H304" t="s">
        <v>1688</v>
      </c>
      <c r="I304" t="s">
        <v>2772</v>
      </c>
      <c r="J304" t="s">
        <v>1413</v>
      </c>
      <c r="K304">
        <f>IFERROR(VLOOKUP(A304,#REF!,1,FALSE),0)</f>
        <v>0</v>
      </c>
      <c r="N304" t="s">
        <v>3505</v>
      </c>
      <c r="O304">
        <v>3400638</v>
      </c>
    </row>
    <row r="305" spans="1:15" x14ac:dyDescent="0.3">
      <c r="A305" t="s">
        <v>3048</v>
      </c>
      <c r="B305" t="s">
        <v>3049</v>
      </c>
      <c r="C305" t="s">
        <v>3353</v>
      </c>
      <c r="D305" t="s">
        <v>2906</v>
      </c>
      <c r="E305" t="s">
        <v>2907</v>
      </c>
      <c r="F305" t="s">
        <v>2907</v>
      </c>
      <c r="G305" t="s">
        <v>2907</v>
      </c>
      <c r="H305" t="s">
        <v>1688</v>
      </c>
      <c r="I305" t="s">
        <v>2772</v>
      </c>
      <c r="J305" t="s">
        <v>1413</v>
      </c>
      <c r="K305">
        <f>IFERROR(VLOOKUP(A305,#REF!,1,FALSE),0)</f>
        <v>0</v>
      </c>
      <c r="N305" t="s">
        <v>3064</v>
      </c>
      <c r="O305">
        <v>3400610</v>
      </c>
    </row>
    <row r="306" spans="1:15" x14ac:dyDescent="0.3">
      <c r="A306" t="s">
        <v>2870</v>
      </c>
      <c r="B306" t="s">
        <v>3638</v>
      </c>
      <c r="C306" t="s">
        <v>3353</v>
      </c>
      <c r="D306" t="s">
        <v>2904</v>
      </c>
      <c r="E306" t="s">
        <v>2965</v>
      </c>
      <c r="F306" t="s">
        <v>2965</v>
      </c>
      <c r="G306" t="s">
        <v>2965</v>
      </c>
      <c r="H306" t="s">
        <v>3374</v>
      </c>
      <c r="I306" t="s">
        <v>2867</v>
      </c>
      <c r="J306" t="s">
        <v>1412</v>
      </c>
      <c r="K306">
        <f>IFERROR(VLOOKUP(A306,#REF!,1,FALSE),0)</f>
        <v>0</v>
      </c>
      <c r="N306" t="s">
        <v>2919</v>
      </c>
      <c r="O306">
        <v>3400836</v>
      </c>
    </row>
    <row r="307" spans="1:15" x14ac:dyDescent="0.3">
      <c r="A307" t="s">
        <v>2795</v>
      </c>
      <c r="B307" t="s">
        <v>3639</v>
      </c>
      <c r="C307" t="s">
        <v>3353</v>
      </c>
      <c r="D307" t="s">
        <v>2904</v>
      </c>
      <c r="E307" t="s">
        <v>2965</v>
      </c>
      <c r="F307" t="s">
        <v>2965</v>
      </c>
      <c r="G307" t="s">
        <v>2965</v>
      </c>
      <c r="H307" t="s">
        <v>3252</v>
      </c>
      <c r="I307" t="s">
        <v>4504</v>
      </c>
      <c r="J307" t="s">
        <v>1412</v>
      </c>
      <c r="K307">
        <f>IFERROR(VLOOKUP(A307,#REF!,1,FALSE),0)</f>
        <v>0</v>
      </c>
      <c r="N307" t="s">
        <v>3059</v>
      </c>
      <c r="O307">
        <v>3400023</v>
      </c>
    </row>
    <row r="308" spans="1:15" x14ac:dyDescent="0.3">
      <c r="A308" t="s">
        <v>2824</v>
      </c>
      <c r="B308" t="s">
        <v>3640</v>
      </c>
      <c r="C308" t="s">
        <v>3353</v>
      </c>
      <c r="D308" t="s">
        <v>2906</v>
      </c>
      <c r="E308" t="s">
        <v>2909</v>
      </c>
      <c r="F308" t="s">
        <v>2993</v>
      </c>
      <c r="G308" t="s">
        <v>2993</v>
      </c>
      <c r="H308" t="s">
        <v>1688</v>
      </c>
      <c r="I308" t="s">
        <v>4404</v>
      </c>
      <c r="J308" t="s">
        <v>1412</v>
      </c>
      <c r="K308">
        <f>IFERROR(VLOOKUP(A308,#REF!,1,FALSE),0)</f>
        <v>0</v>
      </c>
      <c r="N308" t="s">
        <v>3532</v>
      </c>
      <c r="O308">
        <v>3400674</v>
      </c>
    </row>
    <row r="309" spans="1:15" x14ac:dyDescent="0.3">
      <c r="A309" t="s">
        <v>2750</v>
      </c>
      <c r="B309" t="s">
        <v>3641</v>
      </c>
      <c r="C309" t="s">
        <v>3353</v>
      </c>
      <c r="D309" t="s">
        <v>2906</v>
      </c>
      <c r="E309" t="s">
        <v>2910</v>
      </c>
      <c r="F309" t="s">
        <v>3642</v>
      </c>
      <c r="G309" t="s">
        <v>3643</v>
      </c>
      <c r="H309" t="s">
        <v>1688</v>
      </c>
      <c r="I309" t="s">
        <v>2772</v>
      </c>
      <c r="J309" t="s">
        <v>1412</v>
      </c>
      <c r="K309">
        <f>IFERROR(VLOOKUP(A309,#REF!,1,FALSE),0)</f>
        <v>0</v>
      </c>
      <c r="N309" t="s">
        <v>2781</v>
      </c>
      <c r="O309">
        <v>3400702</v>
      </c>
    </row>
    <row r="310" spans="1:15" x14ac:dyDescent="0.3">
      <c r="A310" t="s">
        <v>2779</v>
      </c>
      <c r="B310" t="s">
        <v>3644</v>
      </c>
      <c r="C310" t="s">
        <v>3353</v>
      </c>
      <c r="D310" t="s">
        <v>2906</v>
      </c>
      <c r="E310" t="s">
        <v>2936</v>
      </c>
      <c r="F310" t="s">
        <v>2936</v>
      </c>
      <c r="G310" t="s">
        <v>2936</v>
      </c>
      <c r="H310" t="s">
        <v>1688</v>
      </c>
      <c r="I310" t="s">
        <v>2772</v>
      </c>
      <c r="J310" t="s">
        <v>1412</v>
      </c>
      <c r="K310">
        <f>IFERROR(VLOOKUP(A310,#REF!,1,FALSE),0)</f>
        <v>0</v>
      </c>
      <c r="N310" t="s">
        <v>3544</v>
      </c>
      <c r="O310">
        <v>3400700</v>
      </c>
    </row>
    <row r="311" spans="1:15" x14ac:dyDescent="0.3">
      <c r="A311" t="s">
        <v>2809</v>
      </c>
      <c r="B311" t="s">
        <v>3043</v>
      </c>
      <c r="C311" t="s">
        <v>3353</v>
      </c>
      <c r="D311" t="s">
        <v>2906</v>
      </c>
      <c r="E311" t="s">
        <v>2936</v>
      </c>
      <c r="F311" t="s">
        <v>2936</v>
      </c>
      <c r="G311" t="s">
        <v>2936</v>
      </c>
      <c r="H311" t="s">
        <v>1688</v>
      </c>
      <c r="I311" t="s">
        <v>2772</v>
      </c>
      <c r="J311" t="s">
        <v>1412</v>
      </c>
      <c r="K311">
        <f>IFERROR(VLOOKUP(A311,#REF!,1,FALSE),0)</f>
        <v>0</v>
      </c>
      <c r="N311" t="s">
        <v>2956</v>
      </c>
      <c r="O311">
        <v>3400849</v>
      </c>
    </row>
    <row r="312" spans="1:15" x14ac:dyDescent="0.3">
      <c r="A312" t="s">
        <v>3078</v>
      </c>
      <c r="B312" t="s">
        <v>2981</v>
      </c>
      <c r="C312" t="s">
        <v>3353</v>
      </c>
      <c r="D312" t="s">
        <v>2913</v>
      </c>
      <c r="E312" t="s">
        <v>2914</v>
      </c>
      <c r="F312" t="s">
        <v>2914</v>
      </c>
      <c r="G312" t="s">
        <v>2914</v>
      </c>
      <c r="H312" t="s">
        <v>1688</v>
      </c>
      <c r="I312" t="s">
        <v>3057</v>
      </c>
      <c r="J312" t="s">
        <v>1413</v>
      </c>
      <c r="K312">
        <f>IFERROR(VLOOKUP(A312,#REF!,1,FALSE),0)</f>
        <v>0</v>
      </c>
      <c r="N312" t="s">
        <v>2818</v>
      </c>
      <c r="O312">
        <v>3400714</v>
      </c>
    </row>
    <row r="313" spans="1:15" x14ac:dyDescent="0.3">
      <c r="A313" t="s">
        <v>2866</v>
      </c>
      <c r="B313" t="s">
        <v>3645</v>
      </c>
      <c r="C313" t="s">
        <v>3079</v>
      </c>
      <c r="D313" t="s">
        <v>3080</v>
      </c>
      <c r="E313" t="s">
        <v>3597</v>
      </c>
      <c r="F313" t="s">
        <v>2907</v>
      </c>
      <c r="G313" t="s">
        <v>2907</v>
      </c>
      <c r="H313" t="s">
        <v>3079</v>
      </c>
      <c r="I313" t="s">
        <v>4302</v>
      </c>
      <c r="J313" t="s">
        <v>1412</v>
      </c>
      <c r="K313">
        <f>IFERROR(VLOOKUP(A313,#REF!,1,FALSE),0)</f>
        <v>0</v>
      </c>
      <c r="N313" t="s">
        <v>3102</v>
      </c>
      <c r="O313">
        <v>3400724</v>
      </c>
    </row>
    <row r="314" spans="1:15" x14ac:dyDescent="0.3">
      <c r="A314" t="s">
        <v>3152</v>
      </c>
      <c r="B314" t="s">
        <v>3153</v>
      </c>
      <c r="C314" t="s">
        <v>3353</v>
      </c>
      <c r="D314" t="s">
        <v>2906</v>
      </c>
      <c r="E314" t="s">
        <v>2936</v>
      </c>
      <c r="F314" t="s">
        <v>2937</v>
      </c>
      <c r="G314" t="s">
        <v>2937</v>
      </c>
      <c r="H314" t="s">
        <v>3252</v>
      </c>
      <c r="I314" t="s">
        <v>4404</v>
      </c>
      <c r="J314" t="s">
        <v>1412</v>
      </c>
      <c r="K314">
        <f>IFERROR(VLOOKUP(A314,#REF!,1,FALSE),0)</f>
        <v>0</v>
      </c>
      <c r="N314" t="s">
        <v>2793</v>
      </c>
      <c r="O314">
        <v>3400839</v>
      </c>
    </row>
    <row r="315" spans="1:15" x14ac:dyDescent="0.3">
      <c r="A315" t="s">
        <v>2872</v>
      </c>
      <c r="B315" t="s">
        <v>3646</v>
      </c>
      <c r="C315" t="s">
        <v>3353</v>
      </c>
      <c r="D315" t="s">
        <v>2906</v>
      </c>
      <c r="E315" t="s">
        <v>2936</v>
      </c>
      <c r="F315" t="s">
        <v>2937</v>
      </c>
      <c r="G315" t="s">
        <v>2937</v>
      </c>
      <c r="H315" t="s">
        <v>3374</v>
      </c>
      <c r="I315" t="s">
        <v>2867</v>
      </c>
      <c r="J315" t="s">
        <v>1413</v>
      </c>
      <c r="K315">
        <f>IFERROR(VLOOKUP(A315,#REF!,1,FALSE),0)</f>
        <v>0</v>
      </c>
      <c r="N315" t="s">
        <v>3561</v>
      </c>
      <c r="O315">
        <v>3400693</v>
      </c>
    </row>
    <row r="316" spans="1:15" x14ac:dyDescent="0.3">
      <c r="A316" t="s">
        <v>3141</v>
      </c>
      <c r="B316" t="s">
        <v>3647</v>
      </c>
      <c r="C316" t="s">
        <v>3353</v>
      </c>
      <c r="D316" t="s">
        <v>2906</v>
      </c>
      <c r="E316" t="s">
        <v>2936</v>
      </c>
      <c r="F316" t="s">
        <v>2937</v>
      </c>
      <c r="G316" t="s">
        <v>2937</v>
      </c>
      <c r="H316" t="s">
        <v>3252</v>
      </c>
      <c r="I316" t="s">
        <v>4404</v>
      </c>
      <c r="J316" t="s">
        <v>1412</v>
      </c>
      <c r="K316">
        <f>IFERROR(VLOOKUP(A316,#REF!,1,FALSE),0)</f>
        <v>0</v>
      </c>
      <c r="N316" t="s">
        <v>3021</v>
      </c>
      <c r="O316">
        <v>3400694</v>
      </c>
    </row>
    <row r="317" spans="1:15" x14ac:dyDescent="0.3">
      <c r="A317" t="s">
        <v>2789</v>
      </c>
      <c r="B317" t="s">
        <v>2950</v>
      </c>
      <c r="C317" t="s">
        <v>3353</v>
      </c>
      <c r="D317" t="s">
        <v>2904</v>
      </c>
      <c r="E317" t="s">
        <v>2951</v>
      </c>
      <c r="F317" t="s">
        <v>2951</v>
      </c>
      <c r="G317" t="s">
        <v>2951</v>
      </c>
      <c r="H317" t="s">
        <v>3252</v>
      </c>
      <c r="I317" t="s">
        <v>4504</v>
      </c>
      <c r="J317" t="s">
        <v>1412</v>
      </c>
      <c r="K317">
        <f>IFERROR(VLOOKUP(A317,#REF!,1,FALSE),0)</f>
        <v>0</v>
      </c>
      <c r="N317" t="s">
        <v>2729</v>
      </c>
      <c r="O317">
        <v>3400866</v>
      </c>
    </row>
    <row r="318" spans="1:15" x14ac:dyDescent="0.3">
      <c r="A318" t="s">
        <v>3112</v>
      </c>
      <c r="B318" t="s">
        <v>3113</v>
      </c>
      <c r="C318" t="s">
        <v>3353</v>
      </c>
      <c r="D318" t="s">
        <v>2906</v>
      </c>
      <c r="E318" t="s">
        <v>2907</v>
      </c>
      <c r="F318" t="s">
        <v>2907</v>
      </c>
      <c r="G318" t="s">
        <v>2907</v>
      </c>
      <c r="H318" t="s">
        <v>1688</v>
      </c>
      <c r="I318" t="s">
        <v>2772</v>
      </c>
      <c r="J318" t="s">
        <v>1413</v>
      </c>
      <c r="K318">
        <f>IFERROR(VLOOKUP(A318,#REF!,1,FALSE),0)</f>
        <v>0</v>
      </c>
      <c r="N318" t="s">
        <v>2728</v>
      </c>
      <c r="O318">
        <v>3400608</v>
      </c>
    </row>
    <row r="319" spans="1:15" x14ac:dyDescent="0.3">
      <c r="A319" t="s">
        <v>2874</v>
      </c>
      <c r="B319" t="s">
        <v>3648</v>
      </c>
      <c r="C319" t="s">
        <v>3353</v>
      </c>
      <c r="D319" t="s">
        <v>2906</v>
      </c>
      <c r="E319" t="s">
        <v>2936</v>
      </c>
      <c r="F319" t="s">
        <v>2936</v>
      </c>
      <c r="G319" t="s">
        <v>2936</v>
      </c>
      <c r="H319" t="s">
        <v>3374</v>
      </c>
      <c r="I319" t="s">
        <v>2867</v>
      </c>
      <c r="J319" t="s">
        <v>1413</v>
      </c>
      <c r="K319">
        <f>IFERROR(VLOOKUP(A319,#REF!,1,FALSE),0)</f>
        <v>0</v>
      </c>
      <c r="N319" t="s">
        <v>2983</v>
      </c>
      <c r="O319">
        <v>3400848</v>
      </c>
    </row>
    <row r="320" spans="1:15" x14ac:dyDescent="0.3">
      <c r="A320" t="s">
        <v>2807</v>
      </c>
      <c r="B320" t="s">
        <v>3146</v>
      </c>
      <c r="C320" t="s">
        <v>3353</v>
      </c>
      <c r="D320" t="s">
        <v>2906</v>
      </c>
      <c r="E320" t="s">
        <v>2910</v>
      </c>
      <c r="F320" t="s">
        <v>2910</v>
      </c>
      <c r="G320" t="s">
        <v>2910</v>
      </c>
      <c r="H320" t="s">
        <v>1688</v>
      </c>
      <c r="I320" t="s">
        <v>2772</v>
      </c>
      <c r="J320" t="s">
        <v>1412</v>
      </c>
      <c r="K320">
        <f>IFERROR(VLOOKUP(A320,#REF!,1,FALSE),0)</f>
        <v>0</v>
      </c>
      <c r="N320" t="s">
        <v>3106</v>
      </c>
      <c r="O320">
        <v>3400764</v>
      </c>
    </row>
    <row r="321" spans="1:15" x14ac:dyDescent="0.3">
      <c r="A321" t="s">
        <v>3142</v>
      </c>
      <c r="B321" t="s">
        <v>3143</v>
      </c>
      <c r="C321" t="s">
        <v>3353</v>
      </c>
      <c r="D321" t="s">
        <v>2906</v>
      </c>
      <c r="E321" t="s">
        <v>2907</v>
      </c>
      <c r="F321" t="s">
        <v>2907</v>
      </c>
      <c r="G321" t="s">
        <v>2907</v>
      </c>
      <c r="H321" t="s">
        <v>1688</v>
      </c>
      <c r="I321" t="s">
        <v>2772</v>
      </c>
      <c r="J321" t="s">
        <v>1412</v>
      </c>
      <c r="K321">
        <f>IFERROR(VLOOKUP(A321,#REF!,1,FALSE),0)</f>
        <v>0</v>
      </c>
      <c r="N321" t="s">
        <v>2794</v>
      </c>
      <c r="O321">
        <v>3400833</v>
      </c>
    </row>
    <row r="322" spans="1:15" x14ac:dyDescent="0.3">
      <c r="A322" t="s">
        <v>3154</v>
      </c>
      <c r="B322" t="s">
        <v>3155</v>
      </c>
      <c r="C322" t="s">
        <v>3353</v>
      </c>
      <c r="D322" t="s">
        <v>2906</v>
      </c>
      <c r="E322" t="s">
        <v>2936</v>
      </c>
      <c r="F322" t="s">
        <v>2936</v>
      </c>
      <c r="G322" t="s">
        <v>2936</v>
      </c>
      <c r="H322" t="s">
        <v>3252</v>
      </c>
      <c r="I322" t="s">
        <v>4376</v>
      </c>
      <c r="J322" t="s">
        <v>1412</v>
      </c>
      <c r="K322">
        <f>IFERROR(VLOOKUP(A322,#REF!,1,FALSE),0)</f>
        <v>0</v>
      </c>
      <c r="N322" t="s">
        <v>2980</v>
      </c>
      <c r="O322">
        <v>3401105</v>
      </c>
    </row>
    <row r="323" spans="1:15" x14ac:dyDescent="0.3">
      <c r="A323" t="s">
        <v>3299</v>
      </c>
      <c r="B323" t="s">
        <v>3111</v>
      </c>
      <c r="C323" t="s">
        <v>3353</v>
      </c>
      <c r="D323" t="s">
        <v>2906</v>
      </c>
      <c r="E323" t="s">
        <v>2936</v>
      </c>
      <c r="F323" t="s">
        <v>2936</v>
      </c>
      <c r="G323" t="s">
        <v>2936</v>
      </c>
      <c r="H323" t="s">
        <v>3357</v>
      </c>
      <c r="I323" t="s">
        <v>3357</v>
      </c>
      <c r="J323" t="s">
        <v>1413</v>
      </c>
      <c r="K323">
        <f>IFERROR(VLOOKUP(A323,#REF!,1,FALSE),0)</f>
        <v>0</v>
      </c>
      <c r="N323" t="s">
        <v>3633</v>
      </c>
      <c r="O323">
        <v>3400798</v>
      </c>
    </row>
    <row r="324" spans="1:15" x14ac:dyDescent="0.3">
      <c r="A324" t="s">
        <v>3114</v>
      </c>
      <c r="B324" t="s">
        <v>3115</v>
      </c>
      <c r="C324" t="s">
        <v>3353</v>
      </c>
      <c r="D324" t="s">
        <v>2906</v>
      </c>
      <c r="E324" t="s">
        <v>2936</v>
      </c>
      <c r="F324" t="s">
        <v>2936</v>
      </c>
      <c r="G324" t="s">
        <v>2936</v>
      </c>
      <c r="H324" t="s">
        <v>1688</v>
      </c>
      <c r="I324" t="s">
        <v>2772</v>
      </c>
      <c r="J324" t="s">
        <v>1413</v>
      </c>
      <c r="K324">
        <f>IFERROR(VLOOKUP(A324,#REF!,1,FALSE),0)</f>
        <v>0</v>
      </c>
      <c r="N324" t="s">
        <v>3152</v>
      </c>
      <c r="O324">
        <v>3400842</v>
      </c>
    </row>
    <row r="325" spans="1:15" x14ac:dyDescent="0.3">
      <c r="A325" t="s">
        <v>2880</v>
      </c>
      <c r="B325" t="s">
        <v>3649</v>
      </c>
      <c r="C325" t="s">
        <v>3353</v>
      </c>
      <c r="D325" t="s">
        <v>2906</v>
      </c>
      <c r="E325" t="s">
        <v>2907</v>
      </c>
      <c r="F325" t="s">
        <v>2907</v>
      </c>
      <c r="G325" t="s">
        <v>3258</v>
      </c>
      <c r="H325" t="s">
        <v>3374</v>
      </c>
      <c r="I325" t="s">
        <v>2867</v>
      </c>
      <c r="J325" t="s">
        <v>1412</v>
      </c>
      <c r="K325">
        <f>IFERROR(VLOOKUP(A325,#REF!,1,FALSE),0)</f>
        <v>0</v>
      </c>
      <c r="N325" t="s">
        <v>2789</v>
      </c>
      <c r="O325">
        <v>3400838</v>
      </c>
    </row>
    <row r="326" spans="1:15" x14ac:dyDescent="0.3">
      <c r="A326" t="s">
        <v>3108</v>
      </c>
      <c r="B326" t="s">
        <v>3109</v>
      </c>
      <c r="C326" t="s">
        <v>3353</v>
      </c>
      <c r="D326" t="s">
        <v>2913</v>
      </c>
      <c r="E326" t="s">
        <v>3061</v>
      </c>
      <c r="F326" t="s">
        <v>3061</v>
      </c>
      <c r="G326" t="s">
        <v>3062</v>
      </c>
      <c r="H326" t="s">
        <v>1688</v>
      </c>
      <c r="I326" t="s">
        <v>3057</v>
      </c>
      <c r="J326" t="s">
        <v>1413</v>
      </c>
      <c r="K326">
        <f>IFERROR(VLOOKUP(A326,#REF!,1,FALSE),0)</f>
        <v>0</v>
      </c>
      <c r="N326" t="s">
        <v>3112</v>
      </c>
      <c r="O326">
        <v>3400819</v>
      </c>
    </row>
    <row r="327" spans="1:15" x14ac:dyDescent="0.3">
      <c r="A327" t="s">
        <v>3116</v>
      </c>
      <c r="B327" t="s">
        <v>3117</v>
      </c>
      <c r="C327" t="s">
        <v>3353</v>
      </c>
      <c r="D327" t="s">
        <v>2906</v>
      </c>
      <c r="E327" t="s">
        <v>2909</v>
      </c>
      <c r="F327" t="s">
        <v>2909</v>
      </c>
      <c r="G327" t="s">
        <v>2909</v>
      </c>
      <c r="H327" t="s">
        <v>1688</v>
      </c>
      <c r="I327" t="s">
        <v>2772</v>
      </c>
      <c r="J327" t="s">
        <v>1412</v>
      </c>
      <c r="K327">
        <f>IFERROR(VLOOKUP(A327,#REF!,1,FALSE),0)</f>
        <v>0</v>
      </c>
      <c r="N327" t="s">
        <v>3154</v>
      </c>
      <c r="O327">
        <v>3400843</v>
      </c>
    </row>
    <row r="328" spans="1:15" x14ac:dyDescent="0.3">
      <c r="A328" t="s">
        <v>3120</v>
      </c>
      <c r="B328" t="s">
        <v>3121</v>
      </c>
      <c r="C328" t="s">
        <v>3353</v>
      </c>
      <c r="D328" t="s">
        <v>2906</v>
      </c>
      <c r="E328" t="s">
        <v>2909</v>
      </c>
      <c r="F328" t="s">
        <v>2909</v>
      </c>
      <c r="G328" t="s">
        <v>2909</v>
      </c>
      <c r="H328" t="s">
        <v>3252</v>
      </c>
      <c r="I328" t="s">
        <v>4404</v>
      </c>
      <c r="J328" t="s">
        <v>1412</v>
      </c>
      <c r="K328">
        <f>IFERROR(VLOOKUP(A328,#REF!,1,FALSE),0)</f>
        <v>0</v>
      </c>
      <c r="N328" t="s">
        <v>3114</v>
      </c>
      <c r="O328">
        <v>3400821</v>
      </c>
    </row>
    <row r="329" spans="1:15" x14ac:dyDescent="0.3">
      <c r="A329" t="s">
        <v>3122</v>
      </c>
      <c r="B329" t="s">
        <v>3123</v>
      </c>
      <c r="C329" t="s">
        <v>3357</v>
      </c>
      <c r="D329" t="s">
        <v>3357</v>
      </c>
      <c r="E329" t="s">
        <v>3357</v>
      </c>
      <c r="F329" t="s">
        <v>3357</v>
      </c>
      <c r="G329" t="s">
        <v>3357</v>
      </c>
      <c r="H329" t="s">
        <v>3357</v>
      </c>
      <c r="I329" t="s">
        <v>3357</v>
      </c>
      <c r="J329" t="s">
        <v>1413</v>
      </c>
      <c r="K329">
        <f>IFERROR(VLOOKUP(A329,#REF!,1,FALSE),0)</f>
        <v>0</v>
      </c>
      <c r="N329" t="s">
        <v>3116</v>
      </c>
      <c r="O329">
        <v>3400831</v>
      </c>
    </row>
    <row r="330" spans="1:15" x14ac:dyDescent="0.3">
      <c r="A330" t="s">
        <v>3124</v>
      </c>
      <c r="B330" t="s">
        <v>3125</v>
      </c>
      <c r="C330" t="s">
        <v>3353</v>
      </c>
      <c r="D330" t="s">
        <v>2906</v>
      </c>
      <c r="E330" t="s">
        <v>2909</v>
      </c>
      <c r="F330" t="s">
        <v>2909</v>
      </c>
      <c r="G330" t="s">
        <v>2909</v>
      </c>
      <c r="H330" t="s">
        <v>3252</v>
      </c>
      <c r="I330" t="s">
        <v>4404</v>
      </c>
      <c r="J330" t="s">
        <v>1412</v>
      </c>
      <c r="K330">
        <f>IFERROR(VLOOKUP(A330,#REF!,1,FALSE),0)</f>
        <v>0</v>
      </c>
      <c r="N330" t="s">
        <v>3104</v>
      </c>
      <c r="O330">
        <v>3400733</v>
      </c>
    </row>
    <row r="331" spans="1:15" x14ac:dyDescent="0.3">
      <c r="A331" t="s">
        <v>3126</v>
      </c>
      <c r="B331" t="s">
        <v>3127</v>
      </c>
      <c r="C331" t="s">
        <v>3353</v>
      </c>
      <c r="D331" t="s">
        <v>2906</v>
      </c>
      <c r="E331" t="s">
        <v>2909</v>
      </c>
      <c r="F331" t="s">
        <v>2909</v>
      </c>
      <c r="G331" t="s">
        <v>2909</v>
      </c>
      <c r="H331" t="s">
        <v>3252</v>
      </c>
      <c r="I331" t="s">
        <v>4376</v>
      </c>
      <c r="J331" t="s">
        <v>1412</v>
      </c>
      <c r="K331">
        <f>IFERROR(VLOOKUP(A331,#REF!,1,FALSE),0)</f>
        <v>0</v>
      </c>
      <c r="N331" t="s">
        <v>3301</v>
      </c>
      <c r="O331">
        <v>3400859</v>
      </c>
    </row>
    <row r="332" spans="1:15" x14ac:dyDescent="0.3">
      <c r="A332" t="s">
        <v>3128</v>
      </c>
      <c r="B332" t="s">
        <v>3129</v>
      </c>
      <c r="C332" t="s">
        <v>3353</v>
      </c>
      <c r="D332" t="s">
        <v>2906</v>
      </c>
      <c r="E332" t="s">
        <v>2909</v>
      </c>
      <c r="F332" t="s">
        <v>2909</v>
      </c>
      <c r="G332" t="s">
        <v>2909</v>
      </c>
      <c r="H332" t="s">
        <v>3252</v>
      </c>
      <c r="I332" t="s">
        <v>4404</v>
      </c>
      <c r="J332" t="s">
        <v>1412</v>
      </c>
      <c r="K332">
        <f>IFERROR(VLOOKUP(A332,#REF!,1,FALSE),0)</f>
        <v>0</v>
      </c>
      <c r="N332" t="s">
        <v>3665</v>
      </c>
      <c r="O332">
        <v>3400866</v>
      </c>
    </row>
    <row r="333" spans="1:15" x14ac:dyDescent="0.3">
      <c r="A333" t="s">
        <v>3131</v>
      </c>
      <c r="B333" t="s">
        <v>3132</v>
      </c>
      <c r="C333" t="s">
        <v>3353</v>
      </c>
      <c r="D333" t="s">
        <v>2906</v>
      </c>
      <c r="E333" t="s">
        <v>2909</v>
      </c>
      <c r="F333" t="s">
        <v>2909</v>
      </c>
      <c r="G333" t="s">
        <v>2909</v>
      </c>
      <c r="H333" t="s">
        <v>3252</v>
      </c>
      <c r="I333" t="s">
        <v>4404</v>
      </c>
      <c r="J333" t="s">
        <v>1412</v>
      </c>
      <c r="K333">
        <f>IFERROR(VLOOKUP(A333,#REF!,1,FALSE),0)</f>
        <v>0</v>
      </c>
      <c r="N333" t="s">
        <v>3233</v>
      </c>
      <c r="O333">
        <v>3400015</v>
      </c>
    </row>
    <row r="334" spans="1:15" x14ac:dyDescent="0.3">
      <c r="A334" t="s">
        <v>3133</v>
      </c>
      <c r="B334" t="s">
        <v>3134</v>
      </c>
      <c r="C334" t="s">
        <v>3353</v>
      </c>
      <c r="D334" t="s">
        <v>2906</v>
      </c>
      <c r="E334" t="s">
        <v>2909</v>
      </c>
      <c r="F334" t="s">
        <v>2909</v>
      </c>
      <c r="G334" t="s">
        <v>2909</v>
      </c>
      <c r="H334" t="s">
        <v>3252</v>
      </c>
      <c r="I334" t="s">
        <v>4404</v>
      </c>
      <c r="J334" t="s">
        <v>1412</v>
      </c>
      <c r="K334">
        <f>IFERROR(VLOOKUP(A334,#REF!,1,FALSE),0)</f>
        <v>0</v>
      </c>
      <c r="N334" t="s">
        <v>3230</v>
      </c>
      <c r="O334">
        <v>3400895</v>
      </c>
    </row>
    <row r="335" spans="1:15" x14ac:dyDescent="0.3">
      <c r="A335" t="s">
        <v>3135</v>
      </c>
      <c r="B335" t="s">
        <v>3650</v>
      </c>
      <c r="C335" t="s">
        <v>3353</v>
      </c>
      <c r="D335" t="s">
        <v>2906</v>
      </c>
      <c r="E335" t="s">
        <v>2909</v>
      </c>
      <c r="F335" t="s">
        <v>2909</v>
      </c>
      <c r="G335" t="s">
        <v>2909</v>
      </c>
      <c r="H335" t="s">
        <v>3252</v>
      </c>
      <c r="I335" t="s">
        <v>4404</v>
      </c>
      <c r="J335" t="s">
        <v>1412</v>
      </c>
      <c r="K335">
        <f>IFERROR(VLOOKUP(A335,#REF!,1,FALSE),0)</f>
        <v>0</v>
      </c>
      <c r="N335" t="s">
        <v>3239</v>
      </c>
      <c r="O335">
        <v>3400889</v>
      </c>
    </row>
    <row r="336" spans="1:15" x14ac:dyDescent="0.3">
      <c r="A336" t="s">
        <v>3136</v>
      </c>
      <c r="B336" t="s">
        <v>3137</v>
      </c>
      <c r="C336" t="s">
        <v>3353</v>
      </c>
      <c r="D336" t="s">
        <v>2906</v>
      </c>
      <c r="E336" t="s">
        <v>2909</v>
      </c>
      <c r="F336" t="s">
        <v>2993</v>
      </c>
      <c r="G336" t="s">
        <v>2993</v>
      </c>
      <c r="H336" t="s">
        <v>3252</v>
      </c>
      <c r="I336" t="s">
        <v>4404</v>
      </c>
      <c r="J336" t="s">
        <v>1412</v>
      </c>
      <c r="K336">
        <f>IFERROR(VLOOKUP(A336,#REF!,1,FALSE),0)</f>
        <v>0</v>
      </c>
      <c r="N336" t="s">
        <v>3251</v>
      </c>
      <c r="O336">
        <v>3400900</v>
      </c>
    </row>
    <row r="337" spans="1:15" x14ac:dyDescent="0.3">
      <c r="A337" t="s">
        <v>3138</v>
      </c>
      <c r="B337" t="s">
        <v>3651</v>
      </c>
      <c r="C337" t="s">
        <v>3353</v>
      </c>
      <c r="D337" t="s">
        <v>2906</v>
      </c>
      <c r="E337" t="s">
        <v>2909</v>
      </c>
      <c r="F337" t="s">
        <v>2909</v>
      </c>
      <c r="G337" t="s">
        <v>2909</v>
      </c>
      <c r="H337" t="s">
        <v>3252</v>
      </c>
      <c r="I337" t="s">
        <v>4404</v>
      </c>
      <c r="J337" t="s">
        <v>1412</v>
      </c>
      <c r="K337">
        <f>IFERROR(VLOOKUP(A337,#REF!,1,FALSE),0)</f>
        <v>0</v>
      </c>
      <c r="N337" t="s">
        <v>3257</v>
      </c>
      <c r="O337">
        <v>3400914</v>
      </c>
    </row>
    <row r="338" spans="1:15" x14ac:dyDescent="0.3">
      <c r="A338" t="s">
        <v>3139</v>
      </c>
      <c r="B338" t="s">
        <v>3140</v>
      </c>
      <c r="C338" t="s">
        <v>3357</v>
      </c>
      <c r="D338" t="s">
        <v>3357</v>
      </c>
      <c r="E338" t="s">
        <v>3357</v>
      </c>
      <c r="F338" t="s">
        <v>3357</v>
      </c>
      <c r="G338" t="s">
        <v>3357</v>
      </c>
      <c r="H338" t="s">
        <v>3357</v>
      </c>
      <c r="I338" t="s">
        <v>3357</v>
      </c>
      <c r="J338" t="s">
        <v>1413</v>
      </c>
      <c r="K338">
        <f>IFERROR(VLOOKUP(A338,#REF!,1,FALSE),0)</f>
        <v>0</v>
      </c>
      <c r="N338" t="s">
        <v>3691</v>
      </c>
      <c r="O338">
        <v>3400936</v>
      </c>
    </row>
    <row r="339" spans="1:15" x14ac:dyDescent="0.3">
      <c r="A339" t="s">
        <v>3091</v>
      </c>
      <c r="B339" t="s">
        <v>3092</v>
      </c>
      <c r="C339" t="s">
        <v>3353</v>
      </c>
      <c r="D339" t="s">
        <v>2904</v>
      </c>
      <c r="E339" t="s">
        <v>2951</v>
      </c>
      <c r="F339" t="s">
        <v>2951</v>
      </c>
      <c r="G339" t="s">
        <v>2951</v>
      </c>
      <c r="H339" t="s">
        <v>1422</v>
      </c>
      <c r="I339" t="s">
        <v>2637</v>
      </c>
      <c r="J339" t="s">
        <v>1412</v>
      </c>
      <c r="K339">
        <f>IFERROR(VLOOKUP(A339,#REF!,1,FALSE),0)</f>
        <v>0</v>
      </c>
      <c r="N339" t="s">
        <v>3734</v>
      </c>
      <c r="O339">
        <v>3400981</v>
      </c>
    </row>
    <row r="340" spans="1:15" x14ac:dyDescent="0.3">
      <c r="A340" t="s">
        <v>3104</v>
      </c>
      <c r="B340" t="s">
        <v>3105</v>
      </c>
      <c r="C340" t="s">
        <v>3353</v>
      </c>
      <c r="D340" t="s">
        <v>2904</v>
      </c>
      <c r="E340" t="s">
        <v>2951</v>
      </c>
      <c r="F340" t="s">
        <v>2951</v>
      </c>
      <c r="G340" t="s">
        <v>2951</v>
      </c>
      <c r="H340" t="s">
        <v>1422</v>
      </c>
      <c r="I340" t="s">
        <v>2637</v>
      </c>
      <c r="J340" t="s">
        <v>1413</v>
      </c>
      <c r="K340">
        <f>IFERROR(VLOOKUP(A340,#REF!,1,FALSE),0)</f>
        <v>0</v>
      </c>
      <c r="N340" t="s">
        <v>4091</v>
      </c>
      <c r="O340">
        <v>3401035</v>
      </c>
    </row>
    <row r="341" spans="1:15" x14ac:dyDescent="0.3">
      <c r="A341" t="s">
        <v>2902</v>
      </c>
      <c r="B341" t="s">
        <v>3652</v>
      </c>
      <c r="C341" t="s">
        <v>3353</v>
      </c>
      <c r="D341" t="s">
        <v>2913</v>
      </c>
      <c r="E341" t="s">
        <v>2914</v>
      </c>
      <c r="F341" t="s">
        <v>2914</v>
      </c>
      <c r="G341" t="s">
        <v>2914</v>
      </c>
      <c r="H341" t="s">
        <v>3374</v>
      </c>
      <c r="I341" t="s">
        <v>3057</v>
      </c>
      <c r="J341" t="s">
        <v>1413</v>
      </c>
      <c r="K341">
        <f>IFERROR(VLOOKUP(A341,#REF!,1,FALSE),0)</f>
        <v>0</v>
      </c>
      <c r="N341" t="s">
        <v>4167</v>
      </c>
      <c r="O341">
        <v>3401014</v>
      </c>
    </row>
    <row r="342" spans="1:15" x14ac:dyDescent="0.3">
      <c r="A342" t="s">
        <v>3118</v>
      </c>
      <c r="B342" t="s">
        <v>3119</v>
      </c>
      <c r="C342" t="s">
        <v>3353</v>
      </c>
      <c r="D342" t="s">
        <v>2913</v>
      </c>
      <c r="E342" t="s">
        <v>3061</v>
      </c>
      <c r="F342" t="s">
        <v>2921</v>
      </c>
      <c r="G342" t="s">
        <v>2921</v>
      </c>
      <c r="H342" t="s">
        <v>3252</v>
      </c>
      <c r="I342" t="s">
        <v>4376</v>
      </c>
      <c r="J342" t="s">
        <v>1413</v>
      </c>
      <c r="K342">
        <f>IFERROR(VLOOKUP(A342,#REF!,1,FALSE),0)</f>
        <v>0</v>
      </c>
      <c r="N342" t="s">
        <v>4166</v>
      </c>
      <c r="O342">
        <v>3401029</v>
      </c>
    </row>
    <row r="343" spans="1:15" x14ac:dyDescent="0.3">
      <c r="A343" t="s">
        <v>3156</v>
      </c>
      <c r="B343" t="s">
        <v>3157</v>
      </c>
      <c r="C343" t="s">
        <v>3353</v>
      </c>
      <c r="D343" t="s">
        <v>2906</v>
      </c>
      <c r="E343" t="s">
        <v>2907</v>
      </c>
      <c r="F343" t="s">
        <v>2907</v>
      </c>
      <c r="G343" t="s">
        <v>2907</v>
      </c>
      <c r="H343" t="s">
        <v>3252</v>
      </c>
      <c r="I343" t="s">
        <v>4376</v>
      </c>
      <c r="J343" t="s">
        <v>1413</v>
      </c>
      <c r="K343">
        <f>IFERROR(VLOOKUP(A343,#REF!,1,FALSE),0)</f>
        <v>0</v>
      </c>
      <c r="N343" t="s">
        <v>4328</v>
      </c>
      <c r="O343">
        <v>3401032</v>
      </c>
    </row>
    <row r="344" spans="1:15" x14ac:dyDescent="0.3">
      <c r="A344" t="s">
        <v>3144</v>
      </c>
      <c r="B344" t="s">
        <v>3145</v>
      </c>
      <c r="C344" t="s">
        <v>3353</v>
      </c>
      <c r="D344" t="s">
        <v>2906</v>
      </c>
      <c r="E344" t="s">
        <v>2907</v>
      </c>
      <c r="F344" t="s">
        <v>2907</v>
      </c>
      <c r="G344" t="s">
        <v>2907</v>
      </c>
      <c r="H344" t="s">
        <v>1688</v>
      </c>
      <c r="I344" t="s">
        <v>2772</v>
      </c>
      <c r="J344" t="s">
        <v>1413</v>
      </c>
      <c r="K344">
        <f>IFERROR(VLOOKUP(A344,#REF!,1,FALSE),0)</f>
        <v>0</v>
      </c>
      <c r="N344" t="s">
        <v>4326</v>
      </c>
      <c r="O344">
        <v>3401033</v>
      </c>
    </row>
    <row r="345" spans="1:15" x14ac:dyDescent="0.3">
      <c r="A345" t="s">
        <v>2897</v>
      </c>
      <c r="B345" t="s">
        <v>3634</v>
      </c>
      <c r="C345" t="s">
        <v>3353</v>
      </c>
      <c r="D345" t="s">
        <v>2906</v>
      </c>
      <c r="E345" t="s">
        <v>2907</v>
      </c>
      <c r="F345" t="s">
        <v>2908</v>
      </c>
      <c r="G345" t="s">
        <v>2908</v>
      </c>
      <c r="H345" t="s">
        <v>3374</v>
      </c>
      <c r="I345" t="s">
        <v>2867</v>
      </c>
      <c r="J345" t="s">
        <v>1412</v>
      </c>
      <c r="K345">
        <f>IFERROR(VLOOKUP(A345,#REF!,1,FALSE),0)</f>
        <v>0</v>
      </c>
      <c r="N345" t="s">
        <v>4168</v>
      </c>
      <c r="O345">
        <v>3401040</v>
      </c>
    </row>
    <row r="346" spans="1:15" x14ac:dyDescent="0.3">
      <c r="A346" t="s">
        <v>2903</v>
      </c>
      <c r="B346" t="s">
        <v>3653</v>
      </c>
      <c r="C346" t="s">
        <v>3353</v>
      </c>
      <c r="D346" t="s">
        <v>2913</v>
      </c>
      <c r="E346" t="s">
        <v>2914</v>
      </c>
      <c r="F346" t="s">
        <v>2917</v>
      </c>
      <c r="G346" t="s">
        <v>2918</v>
      </c>
      <c r="H346" t="s">
        <v>3374</v>
      </c>
      <c r="I346" t="s">
        <v>3057</v>
      </c>
      <c r="J346" t="s">
        <v>1413</v>
      </c>
      <c r="K346">
        <f>IFERROR(VLOOKUP(A346,#REF!,1,FALSE),0)</f>
        <v>0</v>
      </c>
      <c r="N346" t="s">
        <v>4329</v>
      </c>
      <c r="O346">
        <v>3401037</v>
      </c>
    </row>
    <row r="347" spans="1:15" x14ac:dyDescent="0.3">
      <c r="A347" t="s">
        <v>2898</v>
      </c>
      <c r="B347" t="s">
        <v>3654</v>
      </c>
      <c r="C347" t="s">
        <v>3353</v>
      </c>
      <c r="D347" t="s">
        <v>2906</v>
      </c>
      <c r="E347" t="s">
        <v>2907</v>
      </c>
      <c r="F347" t="s">
        <v>2910</v>
      </c>
      <c r="G347" t="s">
        <v>3642</v>
      </c>
      <c r="H347" t="s">
        <v>3374</v>
      </c>
      <c r="I347" t="s">
        <v>2867</v>
      </c>
      <c r="J347" t="s">
        <v>1412</v>
      </c>
      <c r="K347">
        <f>IFERROR(VLOOKUP(A347,#REF!,1,FALSE),0)</f>
        <v>0</v>
      </c>
      <c r="N347" t="s">
        <v>4103</v>
      </c>
      <c r="O347">
        <v>3401051</v>
      </c>
    </row>
    <row r="348" spans="1:15" x14ac:dyDescent="0.3">
      <c r="A348" t="s">
        <v>2899</v>
      </c>
      <c r="B348" t="s">
        <v>3655</v>
      </c>
      <c r="C348" t="s">
        <v>3353</v>
      </c>
      <c r="D348" t="s">
        <v>2906</v>
      </c>
      <c r="E348" t="s">
        <v>2907</v>
      </c>
      <c r="F348" t="s">
        <v>3656</v>
      </c>
      <c r="G348" t="s">
        <v>3657</v>
      </c>
      <c r="H348" t="s">
        <v>3374</v>
      </c>
      <c r="I348" t="s">
        <v>2867</v>
      </c>
      <c r="J348" t="s">
        <v>1412</v>
      </c>
      <c r="K348">
        <f>IFERROR(VLOOKUP(A348,#REF!,1,FALSE),0)</f>
        <v>0</v>
      </c>
      <c r="N348" t="s">
        <v>4165</v>
      </c>
      <c r="O348">
        <v>3401050</v>
      </c>
    </row>
    <row r="349" spans="1:15" x14ac:dyDescent="0.3">
      <c r="A349" t="s">
        <v>3300</v>
      </c>
      <c r="B349" t="s">
        <v>3658</v>
      </c>
      <c r="C349" t="s">
        <v>3353</v>
      </c>
      <c r="D349" t="s">
        <v>2906</v>
      </c>
      <c r="E349" t="s">
        <v>2907</v>
      </c>
      <c r="F349" t="s">
        <v>2908</v>
      </c>
      <c r="G349" t="s">
        <v>2908</v>
      </c>
      <c r="H349" t="s">
        <v>3374</v>
      </c>
      <c r="I349" t="s">
        <v>2867</v>
      </c>
      <c r="J349" t="s">
        <v>1413</v>
      </c>
      <c r="K349">
        <f>IFERROR(VLOOKUP(A349,#REF!,1,FALSE),0)</f>
        <v>0</v>
      </c>
      <c r="N349" t="s">
        <v>4173</v>
      </c>
      <c r="O349">
        <v>3401090</v>
      </c>
    </row>
    <row r="350" spans="1:15" x14ac:dyDescent="0.3">
      <c r="A350" t="s">
        <v>3301</v>
      </c>
      <c r="B350" t="s">
        <v>3659</v>
      </c>
      <c r="C350" t="s">
        <v>3353</v>
      </c>
      <c r="D350" t="s">
        <v>2906</v>
      </c>
      <c r="E350" t="s">
        <v>2910</v>
      </c>
      <c r="F350" t="s">
        <v>2910</v>
      </c>
      <c r="G350" t="s">
        <v>2910</v>
      </c>
      <c r="H350" t="s">
        <v>1422</v>
      </c>
      <c r="I350" t="s">
        <v>3569</v>
      </c>
      <c r="J350" t="s">
        <v>1413</v>
      </c>
      <c r="K350">
        <f>IFERROR(VLOOKUP(A350,#REF!,1,FALSE),0)</f>
        <v>0</v>
      </c>
      <c r="N350" t="s">
        <v>4330</v>
      </c>
      <c r="O350">
        <v>3401103</v>
      </c>
    </row>
    <row r="351" spans="1:15" x14ac:dyDescent="0.3">
      <c r="A351" t="s">
        <v>3219</v>
      </c>
      <c r="B351" t="s">
        <v>3660</v>
      </c>
      <c r="C351" t="s">
        <v>3353</v>
      </c>
      <c r="D351" t="s">
        <v>2904</v>
      </c>
      <c r="E351" t="s">
        <v>2951</v>
      </c>
      <c r="F351" t="s">
        <v>2951</v>
      </c>
      <c r="G351" t="s">
        <v>2951</v>
      </c>
      <c r="H351" t="s">
        <v>1422</v>
      </c>
      <c r="I351" t="s">
        <v>2637</v>
      </c>
      <c r="J351" t="s">
        <v>1412</v>
      </c>
      <c r="K351">
        <f>IFERROR(VLOOKUP(A351,#REF!,1,FALSE),0)</f>
        <v>0</v>
      </c>
      <c r="N351" t="s">
        <v>2933</v>
      </c>
      <c r="O351">
        <v>3400239</v>
      </c>
    </row>
    <row r="352" spans="1:15" x14ac:dyDescent="0.3">
      <c r="A352" t="s">
        <v>3218</v>
      </c>
      <c r="B352" t="s">
        <v>3661</v>
      </c>
      <c r="C352" t="s">
        <v>3353</v>
      </c>
      <c r="D352" t="s">
        <v>2904</v>
      </c>
      <c r="E352" t="s">
        <v>2951</v>
      </c>
      <c r="F352" t="s">
        <v>2951</v>
      </c>
      <c r="G352" t="s">
        <v>2951</v>
      </c>
      <c r="H352" t="s">
        <v>1422</v>
      </c>
      <c r="I352" t="s">
        <v>2637</v>
      </c>
      <c r="J352" t="s">
        <v>1412</v>
      </c>
      <c r="K352">
        <f>IFERROR(VLOOKUP(A352,#REF!,1,FALSE),0)</f>
        <v>0</v>
      </c>
      <c r="N352" t="s">
        <v>3563</v>
      </c>
      <c r="O352">
        <v>3400735</v>
      </c>
    </row>
    <row r="353" spans="1:15" x14ac:dyDescent="0.3">
      <c r="A353" t="s">
        <v>3220</v>
      </c>
      <c r="B353" t="s">
        <v>3466</v>
      </c>
      <c r="C353" t="s">
        <v>3353</v>
      </c>
      <c r="D353" t="s">
        <v>2904</v>
      </c>
      <c r="E353" t="s">
        <v>2951</v>
      </c>
      <c r="F353" t="s">
        <v>2995</v>
      </c>
      <c r="G353" t="s">
        <v>2995</v>
      </c>
      <c r="H353" t="s">
        <v>1422</v>
      </c>
      <c r="I353" t="s">
        <v>2637</v>
      </c>
      <c r="J353" t="s">
        <v>1412</v>
      </c>
      <c r="K353">
        <f>IFERROR(VLOOKUP(A353,#REF!,1,FALSE),0)</f>
        <v>0</v>
      </c>
      <c r="N353" t="s">
        <v>3590</v>
      </c>
      <c r="O353">
        <v>3400766</v>
      </c>
    </row>
    <row r="354" spans="1:15" x14ac:dyDescent="0.3">
      <c r="A354" t="s">
        <v>3217</v>
      </c>
      <c r="B354" t="s">
        <v>3662</v>
      </c>
      <c r="C354" t="s">
        <v>3353</v>
      </c>
      <c r="D354" t="s">
        <v>2906</v>
      </c>
      <c r="E354" t="s">
        <v>2907</v>
      </c>
      <c r="F354" t="s">
        <v>2907</v>
      </c>
      <c r="G354" t="s">
        <v>2907</v>
      </c>
      <c r="H354" t="s">
        <v>1688</v>
      </c>
      <c r="I354" t="s">
        <v>2772</v>
      </c>
      <c r="J354" t="s">
        <v>1413</v>
      </c>
      <c r="K354">
        <f>IFERROR(VLOOKUP(A354,#REF!,1,FALSE),0)</f>
        <v>0</v>
      </c>
      <c r="N354" t="s">
        <v>2900</v>
      </c>
      <c r="O354" t="s">
        <v>2895</v>
      </c>
    </row>
    <row r="355" spans="1:15" x14ac:dyDescent="0.3">
      <c r="A355" t="s">
        <v>3663</v>
      </c>
      <c r="B355" t="s">
        <v>3664</v>
      </c>
      <c r="C355" t="s">
        <v>3353</v>
      </c>
      <c r="D355" t="s">
        <v>2906</v>
      </c>
      <c r="E355" t="s">
        <v>2936</v>
      </c>
      <c r="F355" t="s">
        <v>2936</v>
      </c>
      <c r="G355" t="s">
        <v>2936</v>
      </c>
      <c r="H355" t="s">
        <v>1688</v>
      </c>
      <c r="I355" t="s">
        <v>2772</v>
      </c>
      <c r="J355" t="s">
        <v>1412</v>
      </c>
      <c r="K355">
        <f>IFERROR(VLOOKUP(A355,#REF!,1,FALSE),0)</f>
        <v>0</v>
      </c>
      <c r="N355" t="s">
        <v>2961</v>
      </c>
      <c r="O355" t="s">
        <v>2956</v>
      </c>
    </row>
    <row r="356" spans="1:15" x14ac:dyDescent="0.3">
      <c r="A356" t="s">
        <v>3222</v>
      </c>
      <c r="B356" t="s">
        <v>2844</v>
      </c>
      <c r="C356" t="s">
        <v>3353</v>
      </c>
      <c r="D356" t="s">
        <v>2913</v>
      </c>
      <c r="E356" t="s">
        <v>3061</v>
      </c>
      <c r="F356" t="s">
        <v>2971</v>
      </c>
      <c r="G356" t="s">
        <v>2971</v>
      </c>
      <c r="H356" t="s">
        <v>1688</v>
      </c>
      <c r="I356" t="s">
        <v>3057</v>
      </c>
      <c r="J356" t="s">
        <v>1412</v>
      </c>
      <c r="K356">
        <f>IFERROR(VLOOKUP(A356,#REF!,1,FALSE),0)</f>
        <v>0</v>
      </c>
      <c r="N356" t="s">
        <v>2901</v>
      </c>
      <c r="O356" t="s">
        <v>2894</v>
      </c>
    </row>
    <row r="357" spans="1:15" x14ac:dyDescent="0.3">
      <c r="A357" t="s">
        <v>3665</v>
      </c>
      <c r="B357" t="s">
        <v>3068</v>
      </c>
      <c r="C357" t="s">
        <v>3353</v>
      </c>
      <c r="D357" t="s">
        <v>2913</v>
      </c>
      <c r="E357" t="s">
        <v>3061</v>
      </c>
      <c r="F357" t="s">
        <v>2971</v>
      </c>
      <c r="G357" t="s">
        <v>2971</v>
      </c>
      <c r="H357" t="s">
        <v>3357</v>
      </c>
      <c r="I357" t="s">
        <v>3357</v>
      </c>
      <c r="J357" t="s">
        <v>1413</v>
      </c>
      <c r="K357">
        <f>IFERROR(VLOOKUP(A357,#REF!,1,FALSE),0)</f>
        <v>0</v>
      </c>
      <c r="N357" t="s">
        <v>2944</v>
      </c>
      <c r="O357" t="s">
        <v>2932</v>
      </c>
    </row>
    <row r="358" spans="1:15" x14ac:dyDescent="0.3">
      <c r="A358" t="s">
        <v>3223</v>
      </c>
      <c r="B358" t="s">
        <v>3068</v>
      </c>
      <c r="C358" t="s">
        <v>3353</v>
      </c>
      <c r="D358" t="s">
        <v>2913</v>
      </c>
      <c r="E358" t="s">
        <v>3061</v>
      </c>
      <c r="F358" t="s">
        <v>2971</v>
      </c>
      <c r="G358" t="s">
        <v>2971</v>
      </c>
      <c r="H358" t="s">
        <v>1688</v>
      </c>
      <c r="I358" t="s">
        <v>3057</v>
      </c>
      <c r="J358" t="s">
        <v>1412</v>
      </c>
      <c r="K358">
        <f>IFERROR(VLOOKUP(A358,#REF!,1,FALSE),0)</f>
        <v>0</v>
      </c>
      <c r="N358" t="s">
        <v>2934</v>
      </c>
      <c r="O358" t="s">
        <v>2933</v>
      </c>
    </row>
    <row r="359" spans="1:15" x14ac:dyDescent="0.3">
      <c r="A359" t="s">
        <v>3216</v>
      </c>
      <c r="B359" t="s">
        <v>3666</v>
      </c>
      <c r="C359" t="s">
        <v>3353</v>
      </c>
      <c r="D359" t="s">
        <v>2906</v>
      </c>
      <c r="E359" t="s">
        <v>2907</v>
      </c>
      <c r="F359" t="s">
        <v>2907</v>
      </c>
      <c r="G359" t="s">
        <v>2907</v>
      </c>
      <c r="H359" t="s">
        <v>1688</v>
      </c>
      <c r="I359" t="s">
        <v>2772</v>
      </c>
      <c r="J359" t="s">
        <v>1412</v>
      </c>
      <c r="K359">
        <f>IFERROR(VLOOKUP(A359,#REF!,1,FALSE),0)</f>
        <v>0</v>
      </c>
      <c r="N359" t="s">
        <v>2689</v>
      </c>
      <c r="O359">
        <v>3400081</v>
      </c>
    </row>
    <row r="360" spans="1:15" x14ac:dyDescent="0.3">
      <c r="A360" t="s">
        <v>3213</v>
      </c>
      <c r="B360" t="s">
        <v>3214</v>
      </c>
      <c r="C360" t="s">
        <v>3353</v>
      </c>
      <c r="D360" t="s">
        <v>2913</v>
      </c>
      <c r="E360" t="s">
        <v>2914</v>
      </c>
      <c r="F360" t="s">
        <v>2914</v>
      </c>
      <c r="G360" t="s">
        <v>2914</v>
      </c>
      <c r="H360" t="s">
        <v>1688</v>
      </c>
      <c r="I360" t="s">
        <v>4500</v>
      </c>
      <c r="J360" t="s">
        <v>1412</v>
      </c>
      <c r="K360">
        <f>IFERROR(VLOOKUP(A360,#REF!,1,FALSE),0)</f>
        <v>0</v>
      </c>
      <c r="N360" t="s">
        <v>2665</v>
      </c>
      <c r="O360">
        <v>3400088</v>
      </c>
    </row>
    <row r="361" spans="1:15" x14ac:dyDescent="0.3">
      <c r="A361" t="s">
        <v>3221</v>
      </c>
      <c r="B361" t="s">
        <v>3667</v>
      </c>
      <c r="C361" t="s">
        <v>3353</v>
      </c>
      <c r="D361" t="s">
        <v>2904</v>
      </c>
      <c r="E361" t="s">
        <v>2951</v>
      </c>
      <c r="F361" t="s">
        <v>2995</v>
      </c>
      <c r="G361" t="s">
        <v>2995</v>
      </c>
      <c r="H361" t="s">
        <v>1422</v>
      </c>
      <c r="I361" t="s">
        <v>2637</v>
      </c>
      <c r="J361" t="s">
        <v>1413</v>
      </c>
      <c r="K361">
        <f>IFERROR(VLOOKUP(A361,#REF!,1,FALSE),0)</f>
        <v>0</v>
      </c>
      <c r="N361" t="s">
        <v>2690</v>
      </c>
      <c r="O361">
        <v>3400089</v>
      </c>
    </row>
    <row r="362" spans="1:15" x14ac:dyDescent="0.3">
      <c r="A362" t="s">
        <v>3668</v>
      </c>
      <c r="B362" t="s">
        <v>3669</v>
      </c>
      <c r="C362" t="s">
        <v>3353</v>
      </c>
      <c r="D362" t="s">
        <v>2913</v>
      </c>
      <c r="E362" t="s">
        <v>2914</v>
      </c>
      <c r="F362" t="s">
        <v>2914</v>
      </c>
      <c r="G362" t="s">
        <v>2914</v>
      </c>
      <c r="H362" t="s">
        <v>3374</v>
      </c>
      <c r="I362" t="s">
        <v>3057</v>
      </c>
      <c r="J362" t="s">
        <v>1412</v>
      </c>
      <c r="K362">
        <f>IFERROR(VLOOKUP(A362,#REF!,1,FALSE),0)</f>
        <v>0</v>
      </c>
      <c r="N362" t="s">
        <v>2691</v>
      </c>
      <c r="O362">
        <v>3400091</v>
      </c>
    </row>
    <row r="363" spans="1:15" x14ac:dyDescent="0.3">
      <c r="A363" t="s">
        <v>3670</v>
      </c>
      <c r="B363" t="s">
        <v>3671</v>
      </c>
      <c r="C363" t="s">
        <v>3353</v>
      </c>
      <c r="D363" t="s">
        <v>2906</v>
      </c>
      <c r="E363" t="s">
        <v>2907</v>
      </c>
      <c r="F363" t="s">
        <v>2907</v>
      </c>
      <c r="G363" t="s">
        <v>2907</v>
      </c>
      <c r="H363" t="s">
        <v>3374</v>
      </c>
      <c r="I363" t="s">
        <v>2867</v>
      </c>
      <c r="J363" t="s">
        <v>1412</v>
      </c>
      <c r="K363">
        <f>IFERROR(VLOOKUP(A363,#REF!,1,FALSE),0)</f>
        <v>0</v>
      </c>
      <c r="N363" t="s">
        <v>2692</v>
      </c>
      <c r="O363">
        <v>3400084</v>
      </c>
    </row>
    <row r="364" spans="1:15" x14ac:dyDescent="0.3">
      <c r="A364" t="s">
        <v>3231</v>
      </c>
      <c r="B364" t="s">
        <v>3672</v>
      </c>
      <c r="C364" t="s">
        <v>3353</v>
      </c>
      <c r="D364" t="s">
        <v>2906</v>
      </c>
      <c r="E364" t="s">
        <v>2907</v>
      </c>
      <c r="F364" t="s">
        <v>2907</v>
      </c>
      <c r="G364" t="s">
        <v>2907</v>
      </c>
      <c r="H364" t="s">
        <v>1688</v>
      </c>
      <c r="I364" t="s">
        <v>2772</v>
      </c>
      <c r="J364" t="s">
        <v>1412</v>
      </c>
      <c r="K364">
        <f>IFERROR(VLOOKUP(A364,#REF!,1,FALSE),0)</f>
        <v>0</v>
      </c>
      <c r="N364" t="s">
        <v>2693</v>
      </c>
      <c r="O364">
        <v>3400083</v>
      </c>
    </row>
    <row r="365" spans="1:15" x14ac:dyDescent="0.3">
      <c r="A365" t="s">
        <v>3233</v>
      </c>
      <c r="B365" t="s">
        <v>3673</v>
      </c>
      <c r="C365" t="s">
        <v>3353</v>
      </c>
      <c r="D365" t="s">
        <v>2906</v>
      </c>
      <c r="E365" t="s">
        <v>2936</v>
      </c>
      <c r="F365" t="s">
        <v>2936</v>
      </c>
      <c r="G365" t="s">
        <v>2936</v>
      </c>
      <c r="H365" t="s">
        <v>1688</v>
      </c>
      <c r="I365" t="s">
        <v>2772</v>
      </c>
      <c r="J365" t="s">
        <v>1412</v>
      </c>
      <c r="K365">
        <f>IFERROR(VLOOKUP(A365,#REF!,1,FALSE),0)</f>
        <v>0</v>
      </c>
      <c r="N365" t="s">
        <v>2694</v>
      </c>
      <c r="O365">
        <v>3400085</v>
      </c>
    </row>
    <row r="366" spans="1:15" x14ac:dyDescent="0.3">
      <c r="A366" t="s">
        <v>3224</v>
      </c>
      <c r="B366" t="s">
        <v>3674</v>
      </c>
      <c r="C366" t="s">
        <v>3353</v>
      </c>
      <c r="D366" t="s">
        <v>2913</v>
      </c>
      <c r="E366" t="s">
        <v>2914</v>
      </c>
      <c r="F366" t="s">
        <v>2917</v>
      </c>
      <c r="G366" t="s">
        <v>2925</v>
      </c>
      <c r="H366" t="s">
        <v>1688</v>
      </c>
      <c r="I366" t="s">
        <v>4500</v>
      </c>
      <c r="J366" t="s">
        <v>1412</v>
      </c>
      <c r="K366">
        <f>IFERROR(VLOOKUP(A366,#REF!,1,FALSE),0)</f>
        <v>0</v>
      </c>
      <c r="N366" t="s">
        <v>2695</v>
      </c>
      <c r="O366">
        <v>3400086</v>
      </c>
    </row>
    <row r="367" spans="1:15" x14ac:dyDescent="0.3">
      <c r="A367" t="s">
        <v>3260</v>
      </c>
      <c r="B367" t="s">
        <v>3675</v>
      </c>
      <c r="C367" t="s">
        <v>3353</v>
      </c>
      <c r="D367" t="s">
        <v>2913</v>
      </c>
      <c r="E367" t="s">
        <v>2914</v>
      </c>
      <c r="F367" t="s">
        <v>2917</v>
      </c>
      <c r="G367" t="s">
        <v>2925</v>
      </c>
      <c r="H367" t="s">
        <v>1688</v>
      </c>
      <c r="I367" t="s">
        <v>4500</v>
      </c>
      <c r="J367" t="s">
        <v>1412</v>
      </c>
      <c r="K367">
        <f>IFERROR(VLOOKUP(A367,#REF!,1,FALSE),0)</f>
        <v>0</v>
      </c>
      <c r="N367" t="s">
        <v>2696</v>
      </c>
      <c r="O367">
        <v>3400082</v>
      </c>
    </row>
    <row r="368" spans="1:15" x14ac:dyDescent="0.3">
      <c r="A368" t="s">
        <v>3232</v>
      </c>
      <c r="B368" t="s">
        <v>3676</v>
      </c>
      <c r="C368" t="s">
        <v>3353</v>
      </c>
      <c r="D368" t="s">
        <v>2906</v>
      </c>
      <c r="E368" t="s">
        <v>2907</v>
      </c>
      <c r="F368" t="s">
        <v>2907</v>
      </c>
      <c r="G368" t="s">
        <v>2907</v>
      </c>
      <c r="H368" t="s">
        <v>1688</v>
      </c>
      <c r="I368" t="s">
        <v>2772</v>
      </c>
      <c r="J368" t="s">
        <v>1412</v>
      </c>
      <c r="K368">
        <f>IFERROR(VLOOKUP(A368,#REF!,1,FALSE),0)</f>
        <v>0</v>
      </c>
      <c r="N368" t="s">
        <v>2670</v>
      </c>
      <c r="O368">
        <v>3400039</v>
      </c>
    </row>
    <row r="369" spans="1:15" x14ac:dyDescent="0.3">
      <c r="A369" t="s">
        <v>3236</v>
      </c>
      <c r="B369" t="s">
        <v>3677</v>
      </c>
      <c r="C369" t="s">
        <v>3353</v>
      </c>
      <c r="D369" t="s">
        <v>2913</v>
      </c>
      <c r="E369" t="s">
        <v>2914</v>
      </c>
      <c r="F369" t="s">
        <v>2914</v>
      </c>
      <c r="G369" t="s">
        <v>2914</v>
      </c>
      <c r="H369" t="s">
        <v>3374</v>
      </c>
      <c r="I369" t="s">
        <v>4500</v>
      </c>
      <c r="J369" t="s">
        <v>1412</v>
      </c>
      <c r="K369">
        <f>IFERROR(VLOOKUP(A369,#REF!,1,FALSE),0)</f>
        <v>0</v>
      </c>
      <c r="N369" t="s">
        <v>2996</v>
      </c>
      <c r="O369">
        <v>3400043</v>
      </c>
    </row>
    <row r="370" spans="1:15" x14ac:dyDescent="0.3">
      <c r="A370" t="s">
        <v>3230</v>
      </c>
      <c r="B370" t="s">
        <v>3229</v>
      </c>
      <c r="C370" t="s">
        <v>3353</v>
      </c>
      <c r="D370" t="s">
        <v>2904</v>
      </c>
      <c r="E370" t="s">
        <v>2905</v>
      </c>
      <c r="F370" t="s">
        <v>2905</v>
      </c>
      <c r="G370" t="s">
        <v>2905</v>
      </c>
      <c r="H370" t="s">
        <v>1688</v>
      </c>
      <c r="I370" t="s">
        <v>2864</v>
      </c>
      <c r="J370" t="s">
        <v>1412</v>
      </c>
      <c r="K370">
        <f>IFERROR(VLOOKUP(A370,#REF!,1,FALSE),0)</f>
        <v>0</v>
      </c>
      <c r="N370" t="s">
        <v>2673</v>
      </c>
      <c r="O370">
        <v>3400016</v>
      </c>
    </row>
    <row r="371" spans="1:15" x14ac:dyDescent="0.3">
      <c r="A371" t="s">
        <v>3234</v>
      </c>
      <c r="B371" t="s">
        <v>3235</v>
      </c>
      <c r="C371" t="s">
        <v>3353</v>
      </c>
      <c r="D371" t="s">
        <v>2906</v>
      </c>
      <c r="E371" t="s">
        <v>2910</v>
      </c>
      <c r="F371" t="s">
        <v>2910</v>
      </c>
      <c r="G371" t="s">
        <v>2910</v>
      </c>
      <c r="H371" t="s">
        <v>1688</v>
      </c>
      <c r="I371" t="s">
        <v>2772</v>
      </c>
      <c r="J371" t="s">
        <v>1412</v>
      </c>
      <c r="K371">
        <f>IFERROR(VLOOKUP(A371,#REF!,1,FALSE),0)</f>
        <v>0</v>
      </c>
      <c r="N371" t="s">
        <v>2989</v>
      </c>
      <c r="O371">
        <v>3400021</v>
      </c>
    </row>
    <row r="372" spans="1:15" x14ac:dyDescent="0.3">
      <c r="A372" t="s">
        <v>3237</v>
      </c>
      <c r="B372" t="s">
        <v>3678</v>
      </c>
      <c r="C372" t="s">
        <v>3353</v>
      </c>
      <c r="D372" t="s">
        <v>2913</v>
      </c>
      <c r="E372" t="s">
        <v>3061</v>
      </c>
      <c r="F372" t="s">
        <v>2921</v>
      </c>
      <c r="G372" t="s">
        <v>2921</v>
      </c>
      <c r="H372" t="s">
        <v>3252</v>
      </c>
      <c r="I372" t="s">
        <v>4376</v>
      </c>
      <c r="J372" t="s">
        <v>1412</v>
      </c>
      <c r="K372">
        <f>IFERROR(VLOOKUP(A372,#REF!,1,FALSE),0)</f>
        <v>0</v>
      </c>
      <c r="N372" t="s">
        <v>3095</v>
      </c>
      <c r="O372">
        <v>3400038</v>
      </c>
    </row>
    <row r="373" spans="1:15" x14ac:dyDescent="0.3">
      <c r="A373" t="s">
        <v>3238</v>
      </c>
      <c r="B373" t="s">
        <v>3679</v>
      </c>
      <c r="C373" t="s">
        <v>3353</v>
      </c>
      <c r="D373" t="s">
        <v>2906</v>
      </c>
      <c r="E373" t="s">
        <v>2907</v>
      </c>
      <c r="F373" t="s">
        <v>2907</v>
      </c>
      <c r="G373" t="s">
        <v>2907</v>
      </c>
      <c r="H373" t="s">
        <v>3374</v>
      </c>
      <c r="I373" t="s">
        <v>2867</v>
      </c>
      <c r="J373" t="s">
        <v>1412</v>
      </c>
      <c r="K373">
        <f>IFERROR(VLOOKUP(A373,#REF!,1,FALSE),0)</f>
        <v>0</v>
      </c>
      <c r="N373" t="s">
        <v>2738</v>
      </c>
      <c r="O373">
        <v>3400762</v>
      </c>
    </row>
    <row r="374" spans="1:15" x14ac:dyDescent="0.3">
      <c r="A374" t="s">
        <v>3239</v>
      </c>
      <c r="B374" t="s">
        <v>3680</v>
      </c>
      <c r="C374" t="s">
        <v>3353</v>
      </c>
      <c r="D374" t="s">
        <v>2906</v>
      </c>
      <c r="E374" t="s">
        <v>2936</v>
      </c>
      <c r="F374" t="s">
        <v>2937</v>
      </c>
      <c r="G374" t="s">
        <v>2937</v>
      </c>
      <c r="H374" t="s">
        <v>3252</v>
      </c>
      <c r="I374" t="s">
        <v>4376</v>
      </c>
      <c r="J374" t="s">
        <v>1412</v>
      </c>
      <c r="K374">
        <f>IFERROR(VLOOKUP(A374,#REF!,1,FALSE),0)</f>
        <v>0</v>
      </c>
      <c r="N374" t="s">
        <v>2678</v>
      </c>
      <c r="O374">
        <v>3400042</v>
      </c>
    </row>
    <row r="375" spans="1:15" x14ac:dyDescent="0.3">
      <c r="A375" t="s">
        <v>3250</v>
      </c>
      <c r="B375" t="s">
        <v>3681</v>
      </c>
      <c r="C375" t="s">
        <v>3353</v>
      </c>
      <c r="D375" t="s">
        <v>2906</v>
      </c>
      <c r="E375" t="s">
        <v>2909</v>
      </c>
      <c r="F375" t="s">
        <v>2993</v>
      </c>
      <c r="G375" t="s">
        <v>2993</v>
      </c>
      <c r="H375" t="s">
        <v>1688</v>
      </c>
      <c r="I375" t="s">
        <v>2772</v>
      </c>
      <c r="J375" t="s">
        <v>1412</v>
      </c>
      <c r="K375">
        <f>IFERROR(VLOOKUP(A375,#REF!,1,FALSE),0)</f>
        <v>0</v>
      </c>
      <c r="N375" t="s">
        <v>2697</v>
      </c>
      <c r="O375">
        <v>3400621</v>
      </c>
    </row>
    <row r="376" spans="1:15" x14ac:dyDescent="0.3">
      <c r="A376" t="s">
        <v>3251</v>
      </c>
      <c r="B376" t="s">
        <v>3682</v>
      </c>
      <c r="C376" t="s">
        <v>3353</v>
      </c>
      <c r="D376" t="s">
        <v>2906</v>
      </c>
      <c r="E376" t="s">
        <v>2910</v>
      </c>
      <c r="F376" t="s">
        <v>2910</v>
      </c>
      <c r="G376" t="s">
        <v>2910</v>
      </c>
      <c r="H376" t="s">
        <v>3252</v>
      </c>
      <c r="I376" t="s">
        <v>4376</v>
      </c>
      <c r="J376" t="s">
        <v>1413</v>
      </c>
      <c r="K376">
        <f>IFERROR(VLOOKUP(A376,#REF!,1,FALSE),0)</f>
        <v>0</v>
      </c>
      <c r="N376" t="s">
        <v>2698</v>
      </c>
      <c r="O376">
        <v>3400622</v>
      </c>
    </row>
    <row r="377" spans="1:15" x14ac:dyDescent="0.3">
      <c r="A377" t="s">
        <v>3253</v>
      </c>
      <c r="B377" t="s">
        <v>3683</v>
      </c>
      <c r="C377" t="s">
        <v>3353</v>
      </c>
      <c r="D377" t="s">
        <v>2913</v>
      </c>
      <c r="E377" t="s">
        <v>2914</v>
      </c>
      <c r="F377" t="s">
        <v>2914</v>
      </c>
      <c r="G377" t="s">
        <v>2914</v>
      </c>
      <c r="H377" t="s">
        <v>1688</v>
      </c>
      <c r="I377" t="s">
        <v>4500</v>
      </c>
      <c r="J377" t="s">
        <v>1412</v>
      </c>
      <c r="K377">
        <f>IFERROR(VLOOKUP(A377,#REF!,1,FALSE),0)</f>
        <v>0</v>
      </c>
      <c r="N377" t="s">
        <v>2679</v>
      </c>
      <c r="O377">
        <v>3400035</v>
      </c>
    </row>
    <row r="378" spans="1:15" x14ac:dyDescent="0.3">
      <c r="A378" t="s">
        <v>3254</v>
      </c>
      <c r="B378" t="s">
        <v>3255</v>
      </c>
      <c r="C378" t="s">
        <v>3353</v>
      </c>
      <c r="D378" t="s">
        <v>2913</v>
      </c>
      <c r="E378" t="s">
        <v>2914</v>
      </c>
      <c r="F378" t="s">
        <v>2914</v>
      </c>
      <c r="G378" t="s">
        <v>2914</v>
      </c>
      <c r="H378" t="s">
        <v>1688</v>
      </c>
      <c r="I378" t="s">
        <v>4500</v>
      </c>
      <c r="J378" t="s">
        <v>1412</v>
      </c>
      <c r="K378">
        <f>IFERROR(VLOOKUP(A378,#REF!,1,FALSE),0)</f>
        <v>0</v>
      </c>
      <c r="N378" t="s">
        <v>2680</v>
      </c>
      <c r="O378">
        <v>3400258</v>
      </c>
    </row>
    <row r="379" spans="1:15" x14ac:dyDescent="0.3">
      <c r="A379" t="s">
        <v>3256</v>
      </c>
      <c r="B379" t="s">
        <v>3684</v>
      </c>
      <c r="C379" t="s">
        <v>3353</v>
      </c>
      <c r="D379" t="s">
        <v>2906</v>
      </c>
      <c r="E379" t="s">
        <v>2909</v>
      </c>
      <c r="F379" t="s">
        <v>3130</v>
      </c>
      <c r="G379" t="s">
        <v>3130</v>
      </c>
      <c r="H379" t="s">
        <v>1688</v>
      </c>
      <c r="I379" t="s">
        <v>2772</v>
      </c>
      <c r="J379" t="s">
        <v>1413</v>
      </c>
      <c r="K379">
        <f>IFERROR(VLOOKUP(A379,#REF!,1,FALSE),0)</f>
        <v>0</v>
      </c>
      <c r="N379" t="s">
        <v>2745</v>
      </c>
      <c r="O379">
        <v>3400027</v>
      </c>
    </row>
    <row r="380" spans="1:15" x14ac:dyDescent="0.3">
      <c r="A380" t="s">
        <v>3257</v>
      </c>
      <c r="B380" t="s">
        <v>3303</v>
      </c>
      <c r="C380" t="s">
        <v>3353</v>
      </c>
      <c r="D380" t="s">
        <v>2906</v>
      </c>
      <c r="E380" t="s">
        <v>2907</v>
      </c>
      <c r="F380" t="s">
        <v>3258</v>
      </c>
      <c r="G380" t="s">
        <v>3258</v>
      </c>
      <c r="H380" t="s">
        <v>1688</v>
      </c>
      <c r="I380" t="s">
        <v>2772</v>
      </c>
      <c r="J380" t="s">
        <v>1412</v>
      </c>
      <c r="K380">
        <f>IFERROR(VLOOKUP(A380,#REF!,1,FALSE),0)</f>
        <v>0</v>
      </c>
      <c r="N380" t="s">
        <v>3009</v>
      </c>
      <c r="O380">
        <v>3401110</v>
      </c>
    </row>
    <row r="381" spans="1:15" x14ac:dyDescent="0.3">
      <c r="A381" t="s">
        <v>3259</v>
      </c>
      <c r="B381" t="s">
        <v>3685</v>
      </c>
      <c r="C381" t="s">
        <v>3353</v>
      </c>
      <c r="D381" t="s">
        <v>2906</v>
      </c>
      <c r="E381" t="s">
        <v>2907</v>
      </c>
      <c r="F381" t="s">
        <v>2907</v>
      </c>
      <c r="G381" t="s">
        <v>2907</v>
      </c>
      <c r="H381" t="s">
        <v>3252</v>
      </c>
      <c r="I381" t="s">
        <v>4404</v>
      </c>
      <c r="J381" t="s">
        <v>1412</v>
      </c>
      <c r="K381">
        <f>IFERROR(VLOOKUP(A381,#REF!,1,FALSE),0)</f>
        <v>0</v>
      </c>
      <c r="N381" t="s">
        <v>3147</v>
      </c>
      <c r="O381">
        <v>3401098</v>
      </c>
    </row>
    <row r="382" spans="1:15" x14ac:dyDescent="0.3">
      <c r="A382" t="s">
        <v>3686</v>
      </c>
      <c r="B382" t="s">
        <v>3687</v>
      </c>
      <c r="C382" t="s">
        <v>3353</v>
      </c>
      <c r="D382" t="s">
        <v>2906</v>
      </c>
      <c r="E382" t="s">
        <v>2907</v>
      </c>
      <c r="F382" t="s">
        <v>2907</v>
      </c>
      <c r="G382" t="s">
        <v>2907</v>
      </c>
      <c r="H382" t="s">
        <v>3252</v>
      </c>
      <c r="I382" t="s">
        <v>4376</v>
      </c>
      <c r="J382" t="s">
        <v>1412</v>
      </c>
      <c r="K382">
        <f>IFERROR(VLOOKUP(A382,#REF!,1,FALSE),0)</f>
        <v>0</v>
      </c>
      <c r="N382" t="s">
        <v>2752</v>
      </c>
      <c r="O382">
        <v>3400616</v>
      </c>
    </row>
    <row r="383" spans="1:15" x14ac:dyDescent="0.3">
      <c r="A383" t="s">
        <v>3304</v>
      </c>
      <c r="B383" t="s">
        <v>3305</v>
      </c>
      <c r="C383" t="s">
        <v>3353</v>
      </c>
      <c r="D383" t="s">
        <v>2906</v>
      </c>
      <c r="E383" t="s">
        <v>2907</v>
      </c>
      <c r="F383" t="s">
        <v>3022</v>
      </c>
      <c r="G383" t="s">
        <v>3023</v>
      </c>
      <c r="H383" t="s">
        <v>1688</v>
      </c>
      <c r="I383" t="s">
        <v>2772</v>
      </c>
      <c r="J383" t="s">
        <v>1412</v>
      </c>
      <c r="K383">
        <f>IFERROR(VLOOKUP(A383,#REF!,1,FALSE),0)</f>
        <v>0</v>
      </c>
      <c r="N383" t="s">
        <v>3149</v>
      </c>
      <c r="O383">
        <v>3401104</v>
      </c>
    </row>
    <row r="384" spans="1:15" x14ac:dyDescent="0.3">
      <c r="A384" t="s">
        <v>3264</v>
      </c>
      <c r="B384" t="s">
        <v>3688</v>
      </c>
      <c r="C384" t="s">
        <v>3353</v>
      </c>
      <c r="D384" t="s">
        <v>2906</v>
      </c>
      <c r="E384" t="s">
        <v>2907</v>
      </c>
      <c r="F384" t="s">
        <v>2907</v>
      </c>
      <c r="G384" t="s">
        <v>2907</v>
      </c>
      <c r="H384" t="s">
        <v>1688</v>
      </c>
      <c r="I384" t="s">
        <v>2772</v>
      </c>
      <c r="J384" t="s">
        <v>1412</v>
      </c>
      <c r="K384">
        <f>IFERROR(VLOOKUP(A384,#REF!,1,FALSE),0)</f>
        <v>0</v>
      </c>
      <c r="N384" t="s">
        <v>2685</v>
      </c>
      <c r="O384">
        <v>3401099</v>
      </c>
    </row>
    <row r="385" spans="1:15" x14ac:dyDescent="0.3">
      <c r="A385" t="s">
        <v>3689</v>
      </c>
      <c r="B385" t="s">
        <v>3690</v>
      </c>
      <c r="C385" t="s">
        <v>3353</v>
      </c>
      <c r="D385" t="s">
        <v>2913</v>
      </c>
      <c r="E385" t="s">
        <v>2914</v>
      </c>
      <c r="F385" t="s">
        <v>2914</v>
      </c>
      <c r="G385" t="s">
        <v>2914</v>
      </c>
      <c r="H385" t="s">
        <v>1688</v>
      </c>
      <c r="I385" t="s">
        <v>3057</v>
      </c>
      <c r="J385" t="s">
        <v>1412</v>
      </c>
      <c r="K385">
        <f>IFERROR(VLOOKUP(A385,#REF!,1,FALSE),0)</f>
        <v>0</v>
      </c>
      <c r="N385" t="s">
        <v>2730</v>
      </c>
      <c r="O385">
        <v>3400717</v>
      </c>
    </row>
    <row r="386" spans="1:15" x14ac:dyDescent="0.3">
      <c r="A386" t="s">
        <v>3691</v>
      </c>
      <c r="B386" t="s">
        <v>3551</v>
      </c>
      <c r="C386" t="s">
        <v>3353</v>
      </c>
      <c r="D386" t="s">
        <v>2906</v>
      </c>
      <c r="E386" t="s">
        <v>2910</v>
      </c>
      <c r="F386" t="s">
        <v>2910</v>
      </c>
      <c r="G386" t="s">
        <v>2910</v>
      </c>
      <c r="H386" t="s">
        <v>3252</v>
      </c>
      <c r="I386" t="s">
        <v>3057</v>
      </c>
      <c r="J386" t="s">
        <v>1412</v>
      </c>
      <c r="K386">
        <f>IFERROR(VLOOKUP(A386,#REF!,1,FALSE),0)</f>
        <v>0</v>
      </c>
      <c r="N386" t="s">
        <v>2699</v>
      </c>
      <c r="O386">
        <v>3400720</v>
      </c>
    </row>
    <row r="387" spans="1:15" x14ac:dyDescent="0.3">
      <c r="A387" t="s">
        <v>3692</v>
      </c>
      <c r="B387" t="s">
        <v>3693</v>
      </c>
      <c r="C387" t="s">
        <v>3353</v>
      </c>
      <c r="D387" t="s">
        <v>2913</v>
      </c>
      <c r="E387" t="s">
        <v>2914</v>
      </c>
      <c r="F387" t="s">
        <v>2917</v>
      </c>
      <c r="G387" t="s">
        <v>2925</v>
      </c>
      <c r="H387" t="s">
        <v>1688</v>
      </c>
      <c r="I387" t="s">
        <v>4500</v>
      </c>
      <c r="J387" t="s">
        <v>1412</v>
      </c>
      <c r="K387">
        <f>IFERROR(VLOOKUP(A387,#REF!,1,FALSE),0)</f>
        <v>0</v>
      </c>
      <c r="N387" t="s">
        <v>2741</v>
      </c>
      <c r="O387">
        <v>3400726</v>
      </c>
    </row>
    <row r="388" spans="1:15" x14ac:dyDescent="0.3">
      <c r="A388" t="s">
        <v>3694</v>
      </c>
      <c r="B388" t="s">
        <v>3695</v>
      </c>
      <c r="C388" t="s">
        <v>3353</v>
      </c>
      <c r="D388" t="s">
        <v>2906</v>
      </c>
      <c r="E388" t="s">
        <v>2936</v>
      </c>
      <c r="F388" t="s">
        <v>2936</v>
      </c>
      <c r="G388" t="s">
        <v>2936</v>
      </c>
      <c r="H388" t="s">
        <v>1688</v>
      </c>
      <c r="I388" t="s">
        <v>2772</v>
      </c>
      <c r="J388" t="s">
        <v>1412</v>
      </c>
      <c r="K388">
        <f>IFERROR(VLOOKUP(A388,#REF!,1,FALSE),0)</f>
        <v>0</v>
      </c>
      <c r="N388" t="s">
        <v>2727</v>
      </c>
      <c r="O388">
        <v>3400715</v>
      </c>
    </row>
    <row r="389" spans="1:15" x14ac:dyDescent="0.3">
      <c r="A389" t="s">
        <v>3696</v>
      </c>
      <c r="B389" t="s">
        <v>3697</v>
      </c>
      <c r="C389" t="s">
        <v>3353</v>
      </c>
      <c r="D389" t="s">
        <v>2906</v>
      </c>
      <c r="E389" t="s">
        <v>2936</v>
      </c>
      <c r="F389" t="s">
        <v>2936</v>
      </c>
      <c r="G389" t="s">
        <v>2936</v>
      </c>
      <c r="H389" t="s">
        <v>1688</v>
      </c>
      <c r="I389" t="s">
        <v>2772</v>
      </c>
      <c r="J389" t="s">
        <v>1412</v>
      </c>
      <c r="K389">
        <f>IFERROR(VLOOKUP(A389,#REF!,1,FALSE),0)</f>
        <v>0</v>
      </c>
      <c r="N389" t="s">
        <v>2687</v>
      </c>
      <c r="O389">
        <v>3400740</v>
      </c>
    </row>
    <row r="390" spans="1:15" x14ac:dyDescent="0.3">
      <c r="A390" t="s">
        <v>3698</v>
      </c>
      <c r="B390" t="s">
        <v>3699</v>
      </c>
      <c r="C390" t="s">
        <v>3353</v>
      </c>
      <c r="D390" t="s">
        <v>2906</v>
      </c>
      <c r="E390" t="s">
        <v>2936</v>
      </c>
      <c r="F390" t="s">
        <v>2936</v>
      </c>
      <c r="G390" t="s">
        <v>2936</v>
      </c>
      <c r="H390" t="s">
        <v>1688</v>
      </c>
      <c r="I390" t="s">
        <v>2772</v>
      </c>
      <c r="J390" t="s">
        <v>1412</v>
      </c>
      <c r="K390">
        <f>IFERROR(VLOOKUP(A390,#REF!,1,FALSE),0)</f>
        <v>0</v>
      </c>
      <c r="N390" t="s">
        <v>2724</v>
      </c>
      <c r="O390">
        <v>3400760</v>
      </c>
    </row>
    <row r="391" spans="1:15" x14ac:dyDescent="0.3">
      <c r="A391" t="s">
        <v>3700</v>
      </c>
      <c r="B391" t="s">
        <v>3701</v>
      </c>
      <c r="C391" t="s">
        <v>3353</v>
      </c>
      <c r="D391" t="s">
        <v>2906</v>
      </c>
      <c r="E391" t="s">
        <v>2936</v>
      </c>
      <c r="F391" t="s">
        <v>2936</v>
      </c>
      <c r="G391" t="s">
        <v>2936</v>
      </c>
      <c r="H391" t="s">
        <v>1688</v>
      </c>
      <c r="I391" t="s">
        <v>2772</v>
      </c>
      <c r="J391" t="s">
        <v>1412</v>
      </c>
      <c r="K391">
        <f>IFERROR(VLOOKUP(A391,#REF!,1,FALSE),0)</f>
        <v>0</v>
      </c>
      <c r="N391" t="s">
        <v>2742</v>
      </c>
      <c r="O391">
        <v>3400890</v>
      </c>
    </row>
    <row r="392" spans="1:15" x14ac:dyDescent="0.3">
      <c r="A392" t="s">
        <v>3702</v>
      </c>
      <c r="B392" t="s">
        <v>3703</v>
      </c>
      <c r="C392" t="s">
        <v>3353</v>
      </c>
      <c r="D392" t="s">
        <v>2906</v>
      </c>
      <c r="E392" t="s">
        <v>2936</v>
      </c>
      <c r="F392" t="s">
        <v>2936</v>
      </c>
      <c r="G392" t="s">
        <v>2936</v>
      </c>
      <c r="H392" t="s">
        <v>1688</v>
      </c>
      <c r="I392" t="s">
        <v>2772</v>
      </c>
      <c r="J392" t="s">
        <v>1412</v>
      </c>
      <c r="K392">
        <f>IFERROR(VLOOKUP(A392,#REF!,1,FALSE),0)</f>
        <v>0</v>
      </c>
      <c r="N392" t="s">
        <v>2726</v>
      </c>
      <c r="O392">
        <v>3400749</v>
      </c>
    </row>
    <row r="393" spans="1:15" x14ac:dyDescent="0.3">
      <c r="A393" t="s">
        <v>3704</v>
      </c>
      <c r="B393" t="s">
        <v>3705</v>
      </c>
      <c r="C393" t="s">
        <v>3353</v>
      </c>
      <c r="D393" t="s">
        <v>2906</v>
      </c>
      <c r="E393" t="s">
        <v>2936</v>
      </c>
      <c r="F393" t="s">
        <v>2936</v>
      </c>
      <c r="G393" t="s">
        <v>2936</v>
      </c>
      <c r="H393" t="s">
        <v>1688</v>
      </c>
      <c r="I393" t="s">
        <v>2772</v>
      </c>
      <c r="J393" t="s">
        <v>1412</v>
      </c>
      <c r="K393">
        <f>IFERROR(VLOOKUP(A393,#REF!,1,FALSE),0)</f>
        <v>0</v>
      </c>
      <c r="N393" t="s">
        <v>2744</v>
      </c>
      <c r="O393">
        <v>3400750</v>
      </c>
    </row>
    <row r="394" spans="1:15" x14ac:dyDescent="0.3">
      <c r="A394" t="s">
        <v>3706</v>
      </c>
      <c r="B394" t="s">
        <v>3707</v>
      </c>
      <c r="C394" t="s">
        <v>3353</v>
      </c>
      <c r="D394" t="s">
        <v>2906</v>
      </c>
      <c r="E394" t="s">
        <v>2936</v>
      </c>
      <c r="F394" t="s">
        <v>2936</v>
      </c>
      <c r="G394" t="s">
        <v>2936</v>
      </c>
      <c r="H394" t="s">
        <v>1688</v>
      </c>
      <c r="I394" t="s">
        <v>2772</v>
      </c>
      <c r="J394" t="s">
        <v>1412</v>
      </c>
      <c r="K394">
        <f>IFERROR(VLOOKUP(A394,#REF!,1,FALSE),0)</f>
        <v>0</v>
      </c>
      <c r="N394" t="s">
        <v>2739</v>
      </c>
      <c r="O394">
        <v>3400763</v>
      </c>
    </row>
    <row r="395" spans="1:15" x14ac:dyDescent="0.3">
      <c r="A395" t="s">
        <v>3708</v>
      </c>
      <c r="B395" t="s">
        <v>3709</v>
      </c>
      <c r="C395" t="s">
        <v>3353</v>
      </c>
      <c r="D395" t="s">
        <v>2906</v>
      </c>
      <c r="E395" t="s">
        <v>2936</v>
      </c>
      <c r="F395" t="s">
        <v>2936</v>
      </c>
      <c r="G395" t="s">
        <v>2936</v>
      </c>
      <c r="H395" t="s">
        <v>1688</v>
      </c>
      <c r="I395" t="s">
        <v>2772</v>
      </c>
      <c r="J395" t="s">
        <v>1412</v>
      </c>
      <c r="K395">
        <f>IFERROR(VLOOKUP(A395,#REF!,1,FALSE),0)</f>
        <v>0</v>
      </c>
      <c r="N395" t="s">
        <v>2968</v>
      </c>
      <c r="O395">
        <v>3400832</v>
      </c>
    </row>
    <row r="396" spans="1:15" x14ac:dyDescent="0.3">
      <c r="A396" t="s">
        <v>3710</v>
      </c>
      <c r="B396" t="s">
        <v>3711</v>
      </c>
      <c r="C396" t="s">
        <v>3353</v>
      </c>
      <c r="D396" t="s">
        <v>2906</v>
      </c>
      <c r="E396" t="s">
        <v>2936</v>
      </c>
      <c r="F396" t="s">
        <v>2936</v>
      </c>
      <c r="G396" t="s">
        <v>2936</v>
      </c>
      <c r="H396" t="s">
        <v>1688</v>
      </c>
      <c r="I396" t="s">
        <v>2772</v>
      </c>
      <c r="J396" t="s">
        <v>1412</v>
      </c>
      <c r="K396">
        <f>IFERROR(VLOOKUP(A396,#REF!,1,FALSE),0)</f>
        <v>0</v>
      </c>
      <c r="N396" t="s">
        <v>2747</v>
      </c>
      <c r="O396">
        <v>3400020</v>
      </c>
    </row>
    <row r="397" spans="1:15" x14ac:dyDescent="0.3">
      <c r="A397" t="s">
        <v>3712</v>
      </c>
      <c r="B397" t="s">
        <v>3713</v>
      </c>
      <c r="C397" t="s">
        <v>3353</v>
      </c>
      <c r="D397" t="s">
        <v>2906</v>
      </c>
      <c r="E397" t="s">
        <v>2936</v>
      </c>
      <c r="F397" t="s">
        <v>2936</v>
      </c>
      <c r="G397" t="s">
        <v>2936</v>
      </c>
      <c r="H397" t="s">
        <v>1688</v>
      </c>
      <c r="I397" t="s">
        <v>2772</v>
      </c>
      <c r="J397" t="s">
        <v>1412</v>
      </c>
      <c r="K397">
        <f>IFERROR(VLOOKUP(A397,#REF!,1,FALSE),0)</f>
        <v>0</v>
      </c>
      <c r="N397" t="s">
        <v>2753</v>
      </c>
      <c r="O397">
        <v>3400030</v>
      </c>
    </row>
    <row r="398" spans="1:15" x14ac:dyDescent="0.3">
      <c r="A398" t="s">
        <v>3714</v>
      </c>
      <c r="B398" t="s">
        <v>3715</v>
      </c>
      <c r="C398" t="s">
        <v>3353</v>
      </c>
      <c r="D398" t="s">
        <v>2906</v>
      </c>
      <c r="E398" t="s">
        <v>2936</v>
      </c>
      <c r="F398" t="s">
        <v>2936</v>
      </c>
      <c r="G398" t="s">
        <v>2936</v>
      </c>
      <c r="H398" t="s">
        <v>1688</v>
      </c>
      <c r="I398" t="s">
        <v>2772</v>
      </c>
      <c r="J398" t="s">
        <v>1412</v>
      </c>
      <c r="K398">
        <f>IFERROR(VLOOKUP(A398,#REF!,1,FALSE),0)</f>
        <v>0</v>
      </c>
      <c r="N398" t="s">
        <v>2725</v>
      </c>
      <c r="O398">
        <v>3400793</v>
      </c>
    </row>
    <row r="399" spans="1:15" x14ac:dyDescent="0.3">
      <c r="A399" t="s">
        <v>3716</v>
      </c>
      <c r="B399" t="s">
        <v>3717</v>
      </c>
      <c r="C399" t="s">
        <v>3353</v>
      </c>
      <c r="D399" t="s">
        <v>2906</v>
      </c>
      <c r="E399" t="s">
        <v>2936</v>
      </c>
      <c r="F399" t="s">
        <v>2936</v>
      </c>
      <c r="G399" t="s">
        <v>2936</v>
      </c>
      <c r="H399" t="s">
        <v>1688</v>
      </c>
      <c r="I399" t="s">
        <v>2772</v>
      </c>
      <c r="J399" t="s">
        <v>1412</v>
      </c>
      <c r="K399">
        <f>IFERROR(VLOOKUP(A399,#REF!,1,FALSE),0)</f>
        <v>0</v>
      </c>
      <c r="N399" t="s">
        <v>3072</v>
      </c>
      <c r="O399">
        <v>3400806</v>
      </c>
    </row>
    <row r="400" spans="1:15" x14ac:dyDescent="0.3">
      <c r="A400" t="s">
        <v>3718</v>
      </c>
      <c r="B400" t="s">
        <v>3719</v>
      </c>
      <c r="C400" t="s">
        <v>3353</v>
      </c>
      <c r="D400" t="s">
        <v>2906</v>
      </c>
      <c r="E400" t="s">
        <v>2936</v>
      </c>
      <c r="F400" t="s">
        <v>2936</v>
      </c>
      <c r="G400" t="s">
        <v>2936</v>
      </c>
      <c r="H400" t="s">
        <v>1688</v>
      </c>
      <c r="I400" t="s">
        <v>2772</v>
      </c>
      <c r="J400" t="s">
        <v>1412</v>
      </c>
      <c r="K400">
        <f>IFERROR(VLOOKUP(A400,#REF!,1,FALSE),0)</f>
        <v>0</v>
      </c>
      <c r="N400" t="s">
        <v>3078</v>
      </c>
      <c r="O400">
        <v>3400813</v>
      </c>
    </row>
    <row r="401" spans="1:15" x14ac:dyDescent="0.3">
      <c r="A401" t="s">
        <v>3720</v>
      </c>
      <c r="B401" t="s">
        <v>3721</v>
      </c>
      <c r="C401" t="s">
        <v>3353</v>
      </c>
      <c r="D401" t="s">
        <v>2906</v>
      </c>
      <c r="E401" t="s">
        <v>2936</v>
      </c>
      <c r="F401" t="s">
        <v>2936</v>
      </c>
      <c r="G401" t="s">
        <v>2936</v>
      </c>
      <c r="H401" t="s">
        <v>1688</v>
      </c>
      <c r="I401" t="s">
        <v>2772</v>
      </c>
      <c r="J401" t="s">
        <v>1412</v>
      </c>
      <c r="K401">
        <f>IFERROR(VLOOKUP(A401,#REF!,1,FALSE),0)</f>
        <v>0</v>
      </c>
      <c r="N401" t="s">
        <v>3108</v>
      </c>
      <c r="O401">
        <v>3400791</v>
      </c>
    </row>
    <row r="402" spans="1:15" x14ac:dyDescent="0.3">
      <c r="A402" t="s">
        <v>3722</v>
      </c>
      <c r="B402" t="s">
        <v>3723</v>
      </c>
      <c r="C402" t="s">
        <v>3353</v>
      </c>
      <c r="D402" t="s">
        <v>2906</v>
      </c>
      <c r="E402" t="s">
        <v>2909</v>
      </c>
      <c r="F402" t="s">
        <v>3130</v>
      </c>
      <c r="G402" t="s">
        <v>3130</v>
      </c>
      <c r="H402" t="s">
        <v>1688</v>
      </c>
      <c r="I402" t="s">
        <v>4404</v>
      </c>
      <c r="J402" t="s">
        <v>1412</v>
      </c>
      <c r="K402">
        <f>IFERROR(VLOOKUP(A402,#REF!,1,FALSE),0)</f>
        <v>0</v>
      </c>
      <c r="N402" t="s">
        <v>3091</v>
      </c>
      <c r="O402">
        <v>3400036</v>
      </c>
    </row>
    <row r="403" spans="1:15" x14ac:dyDescent="0.3">
      <c r="A403" t="s">
        <v>3263</v>
      </c>
      <c r="B403" t="s">
        <v>3724</v>
      </c>
      <c r="C403" t="s">
        <v>3353</v>
      </c>
      <c r="D403" t="s">
        <v>2906</v>
      </c>
      <c r="E403" t="s">
        <v>2910</v>
      </c>
      <c r="F403" t="s">
        <v>2910</v>
      </c>
      <c r="G403" t="s">
        <v>2910</v>
      </c>
      <c r="H403" t="s">
        <v>1688</v>
      </c>
      <c r="I403" t="s">
        <v>2772</v>
      </c>
      <c r="J403" t="s">
        <v>1412</v>
      </c>
      <c r="K403">
        <f>IFERROR(VLOOKUP(A403,#REF!,1,FALSE),0)</f>
        <v>0</v>
      </c>
      <c r="N403" t="s">
        <v>3219</v>
      </c>
      <c r="O403">
        <v>3400860</v>
      </c>
    </row>
    <row r="404" spans="1:15" x14ac:dyDescent="0.3">
      <c r="A404" t="s">
        <v>3725</v>
      </c>
      <c r="B404" t="s">
        <v>3726</v>
      </c>
      <c r="C404" t="s">
        <v>3353</v>
      </c>
      <c r="D404" t="s">
        <v>2906</v>
      </c>
      <c r="E404" t="s">
        <v>2910</v>
      </c>
      <c r="F404" t="s">
        <v>2910</v>
      </c>
      <c r="G404" t="s">
        <v>2910</v>
      </c>
      <c r="H404" t="s">
        <v>1688</v>
      </c>
      <c r="I404" t="s">
        <v>2772</v>
      </c>
      <c r="J404" t="s">
        <v>1412</v>
      </c>
      <c r="K404">
        <f>IFERROR(VLOOKUP(A404,#REF!,1,FALSE),0)</f>
        <v>0</v>
      </c>
      <c r="N404" t="s">
        <v>3220</v>
      </c>
      <c r="O404">
        <v>3400864</v>
      </c>
    </row>
    <row r="405" spans="1:15" x14ac:dyDescent="0.3">
      <c r="A405" t="s">
        <v>3262</v>
      </c>
      <c r="B405" t="s">
        <v>3727</v>
      </c>
      <c r="C405" t="s">
        <v>3353</v>
      </c>
      <c r="D405" t="s">
        <v>2904</v>
      </c>
      <c r="E405" t="s">
        <v>2951</v>
      </c>
      <c r="F405" t="s">
        <v>2995</v>
      </c>
      <c r="G405" t="s">
        <v>3537</v>
      </c>
      <c r="H405" t="s">
        <v>1422</v>
      </c>
      <c r="I405" t="s">
        <v>2864</v>
      </c>
      <c r="J405" t="s">
        <v>1412</v>
      </c>
      <c r="K405">
        <f>IFERROR(VLOOKUP(A405,#REF!,1,FALSE),0)</f>
        <v>0</v>
      </c>
      <c r="N405" t="s">
        <v>3213</v>
      </c>
      <c r="O405">
        <v>3400875</v>
      </c>
    </row>
    <row r="406" spans="1:15" x14ac:dyDescent="0.3">
      <c r="A406" t="s">
        <v>3728</v>
      </c>
      <c r="B406" t="s">
        <v>3729</v>
      </c>
      <c r="C406" t="s">
        <v>3353</v>
      </c>
      <c r="D406" t="s">
        <v>2906</v>
      </c>
      <c r="E406" t="s">
        <v>2907</v>
      </c>
      <c r="F406" t="s">
        <v>2907</v>
      </c>
      <c r="G406" t="s">
        <v>2907</v>
      </c>
      <c r="H406" t="s">
        <v>3252</v>
      </c>
      <c r="I406" t="s">
        <v>4376</v>
      </c>
      <c r="J406" t="s">
        <v>1412</v>
      </c>
      <c r="K406">
        <f>IFERROR(VLOOKUP(A406,#REF!,1,FALSE),0)</f>
        <v>0</v>
      </c>
      <c r="N406" t="s">
        <v>3224</v>
      </c>
      <c r="O406">
        <v>3400873</v>
      </c>
    </row>
    <row r="407" spans="1:15" x14ac:dyDescent="0.3">
      <c r="A407" t="s">
        <v>3317</v>
      </c>
      <c r="B407" t="s">
        <v>3730</v>
      </c>
      <c r="C407" t="s">
        <v>3353</v>
      </c>
      <c r="D407" t="s">
        <v>2913</v>
      </c>
      <c r="E407" t="s">
        <v>3061</v>
      </c>
      <c r="F407" t="s">
        <v>2962</v>
      </c>
      <c r="G407" t="s">
        <v>2962</v>
      </c>
      <c r="H407" t="s">
        <v>1688</v>
      </c>
      <c r="I407" t="s">
        <v>3057</v>
      </c>
      <c r="J407" t="s">
        <v>1412</v>
      </c>
      <c r="K407">
        <f>IFERROR(VLOOKUP(A407,#REF!,1,FALSE),0)</f>
        <v>0</v>
      </c>
      <c r="N407" t="s">
        <v>3253</v>
      </c>
      <c r="O407">
        <v>3400901</v>
      </c>
    </row>
    <row r="408" spans="1:15" x14ac:dyDescent="0.3">
      <c r="A408" t="s">
        <v>3298</v>
      </c>
      <c r="B408" t="s">
        <v>3731</v>
      </c>
      <c r="C408" t="s">
        <v>3353</v>
      </c>
      <c r="D408" t="s">
        <v>2906</v>
      </c>
      <c r="E408" t="s">
        <v>2907</v>
      </c>
      <c r="F408" t="s">
        <v>2907</v>
      </c>
      <c r="G408" t="s">
        <v>2907</v>
      </c>
      <c r="H408" t="s">
        <v>1688</v>
      </c>
      <c r="I408" t="s">
        <v>2772</v>
      </c>
      <c r="J408" t="s">
        <v>1412</v>
      </c>
      <c r="K408">
        <f>IFERROR(VLOOKUP(A408,#REF!,1,FALSE),0)</f>
        <v>0</v>
      </c>
      <c r="N408" t="s">
        <v>3254</v>
      </c>
      <c r="O408">
        <v>3400913</v>
      </c>
    </row>
    <row r="409" spans="1:15" x14ac:dyDescent="0.3">
      <c r="A409" t="s">
        <v>3732</v>
      </c>
      <c r="B409" t="s">
        <v>3733</v>
      </c>
      <c r="C409" t="s">
        <v>3353</v>
      </c>
      <c r="D409" t="s">
        <v>2906</v>
      </c>
      <c r="E409" t="s">
        <v>2909</v>
      </c>
      <c r="F409" t="s">
        <v>2909</v>
      </c>
      <c r="G409" t="s">
        <v>2909</v>
      </c>
      <c r="H409" t="s">
        <v>1688</v>
      </c>
      <c r="I409" t="s">
        <v>4404</v>
      </c>
      <c r="J409" t="s">
        <v>1412</v>
      </c>
      <c r="K409">
        <f>IFERROR(VLOOKUP(A409,#REF!,1,FALSE),0)</f>
        <v>0</v>
      </c>
      <c r="N409" t="s">
        <v>3256</v>
      </c>
      <c r="O409">
        <v>3400912</v>
      </c>
    </row>
    <row r="410" spans="1:15" x14ac:dyDescent="0.3">
      <c r="A410" t="s">
        <v>3734</v>
      </c>
      <c r="B410" t="s">
        <v>3735</v>
      </c>
      <c r="C410" t="s">
        <v>3353</v>
      </c>
      <c r="D410" t="s">
        <v>2906</v>
      </c>
      <c r="E410" t="s">
        <v>2936</v>
      </c>
      <c r="F410" t="s">
        <v>2936</v>
      </c>
      <c r="G410" t="s">
        <v>2936</v>
      </c>
      <c r="H410" t="s">
        <v>3252</v>
      </c>
      <c r="I410" t="s">
        <v>4376</v>
      </c>
      <c r="J410" t="s">
        <v>1412</v>
      </c>
      <c r="K410">
        <f>IFERROR(VLOOKUP(A410,#REF!,1,FALSE),0)</f>
        <v>0</v>
      </c>
      <c r="N410" t="s">
        <v>3259</v>
      </c>
      <c r="O410">
        <v>3400923</v>
      </c>
    </row>
    <row r="411" spans="1:15" x14ac:dyDescent="0.3">
      <c r="A411" t="s">
        <v>3736</v>
      </c>
      <c r="B411" t="s">
        <v>3737</v>
      </c>
      <c r="C411" t="s">
        <v>3353</v>
      </c>
      <c r="D411" t="s">
        <v>2906</v>
      </c>
      <c r="E411" t="s">
        <v>2910</v>
      </c>
      <c r="F411" t="s">
        <v>2910</v>
      </c>
      <c r="G411" t="s">
        <v>2910</v>
      </c>
      <c r="H411" t="s">
        <v>1688</v>
      </c>
      <c r="I411" t="s">
        <v>2772</v>
      </c>
      <c r="J411" t="s">
        <v>1412</v>
      </c>
      <c r="K411">
        <f>IFERROR(VLOOKUP(A411,#REF!,1,FALSE),0)</f>
        <v>0</v>
      </c>
      <c r="N411" t="s">
        <v>3317</v>
      </c>
      <c r="O411">
        <v>3400946</v>
      </c>
    </row>
    <row r="412" spans="1:15" x14ac:dyDescent="0.3">
      <c r="A412" t="s">
        <v>3738</v>
      </c>
      <c r="B412" t="s">
        <v>3739</v>
      </c>
      <c r="C412" t="s">
        <v>3353</v>
      </c>
      <c r="D412" t="s">
        <v>2906</v>
      </c>
      <c r="E412" t="s">
        <v>2910</v>
      </c>
      <c r="F412" t="s">
        <v>2910</v>
      </c>
      <c r="G412" t="s">
        <v>2910</v>
      </c>
      <c r="H412" t="s">
        <v>1688</v>
      </c>
      <c r="I412" t="s">
        <v>2772</v>
      </c>
      <c r="J412" t="s">
        <v>1412</v>
      </c>
      <c r="K412">
        <f>IFERROR(VLOOKUP(A412,#REF!,1,FALSE),0)</f>
        <v>0</v>
      </c>
      <c r="N412" t="s">
        <v>3747</v>
      </c>
      <c r="O412">
        <v>3400984</v>
      </c>
    </row>
    <row r="413" spans="1:15" x14ac:dyDescent="0.3">
      <c r="A413" t="s">
        <v>3740</v>
      </c>
      <c r="B413" t="s">
        <v>3741</v>
      </c>
      <c r="C413" t="s">
        <v>3353</v>
      </c>
      <c r="D413" t="s">
        <v>2906</v>
      </c>
      <c r="E413" t="s">
        <v>2910</v>
      </c>
      <c r="F413" t="s">
        <v>2910</v>
      </c>
      <c r="G413" t="s">
        <v>2910</v>
      </c>
      <c r="H413" t="s">
        <v>1688</v>
      </c>
      <c r="I413" t="s">
        <v>2772</v>
      </c>
      <c r="J413" t="s">
        <v>1412</v>
      </c>
      <c r="K413">
        <f>IFERROR(VLOOKUP(A413,#REF!,1,FALSE),0)</f>
        <v>0</v>
      </c>
      <c r="N413" t="s">
        <v>3759</v>
      </c>
      <c r="O413">
        <v>3401005</v>
      </c>
    </row>
    <row r="414" spans="1:15" x14ac:dyDescent="0.3">
      <c r="A414" t="s">
        <v>3742</v>
      </c>
      <c r="B414" t="s">
        <v>3743</v>
      </c>
      <c r="C414" t="s">
        <v>3353</v>
      </c>
      <c r="D414" t="s">
        <v>2906</v>
      </c>
      <c r="E414" t="s">
        <v>2910</v>
      </c>
      <c r="F414" t="s">
        <v>2910</v>
      </c>
      <c r="G414" t="s">
        <v>2910</v>
      </c>
      <c r="H414" t="s">
        <v>1688</v>
      </c>
      <c r="I414" t="s">
        <v>2772</v>
      </c>
      <c r="J414" t="s">
        <v>1412</v>
      </c>
      <c r="K414">
        <f>IFERROR(VLOOKUP(A414,#REF!,1,FALSE),0)</f>
        <v>0</v>
      </c>
      <c r="N414" t="s">
        <v>3760</v>
      </c>
      <c r="O414">
        <v>3401004</v>
      </c>
    </row>
    <row r="415" spans="1:15" x14ac:dyDescent="0.3">
      <c r="A415" t="s">
        <v>3744</v>
      </c>
      <c r="B415" t="s">
        <v>3745</v>
      </c>
      <c r="C415" t="s">
        <v>3353</v>
      </c>
      <c r="D415" t="s">
        <v>2913</v>
      </c>
      <c r="E415" t="s">
        <v>2914</v>
      </c>
      <c r="F415" t="s">
        <v>2914</v>
      </c>
      <c r="G415" t="s">
        <v>2914</v>
      </c>
      <c r="H415" t="s">
        <v>1688</v>
      </c>
      <c r="I415" t="s">
        <v>3057</v>
      </c>
      <c r="J415" t="s">
        <v>1412</v>
      </c>
      <c r="K415">
        <f>IFERROR(VLOOKUP(A415,#REF!,1,FALSE),0)</f>
        <v>0</v>
      </c>
      <c r="N415" t="s">
        <v>4171</v>
      </c>
      <c r="O415">
        <v>3401067</v>
      </c>
    </row>
    <row r="416" spans="1:15" x14ac:dyDescent="0.3">
      <c r="A416" t="s">
        <v>3746</v>
      </c>
      <c r="B416" t="s">
        <v>2844</v>
      </c>
      <c r="C416" t="s">
        <v>3353</v>
      </c>
      <c r="D416" t="s">
        <v>2906</v>
      </c>
      <c r="E416" t="s">
        <v>2907</v>
      </c>
      <c r="F416" t="s">
        <v>3258</v>
      </c>
      <c r="G416" t="s">
        <v>3258</v>
      </c>
      <c r="H416" t="s">
        <v>1688</v>
      </c>
      <c r="I416" t="s">
        <v>2772</v>
      </c>
      <c r="J416" t="s">
        <v>1412</v>
      </c>
      <c r="K416">
        <f>IFERROR(VLOOKUP(A416,#REF!,1,FALSE),0)</f>
        <v>0</v>
      </c>
      <c r="N416" t="s">
        <v>4315</v>
      </c>
      <c r="O416">
        <v>3401109</v>
      </c>
    </row>
    <row r="417" spans="1:15" x14ac:dyDescent="0.3">
      <c r="A417" t="s">
        <v>3747</v>
      </c>
      <c r="B417" t="s">
        <v>3723</v>
      </c>
      <c r="C417" t="s">
        <v>3353</v>
      </c>
      <c r="D417" t="s">
        <v>2913</v>
      </c>
      <c r="E417" t="s">
        <v>3061</v>
      </c>
      <c r="F417" t="s">
        <v>2971</v>
      </c>
      <c r="G417" t="s">
        <v>2971</v>
      </c>
      <c r="H417" t="s">
        <v>1688</v>
      </c>
      <c r="I417" t="s">
        <v>3057</v>
      </c>
      <c r="J417" t="s">
        <v>1412</v>
      </c>
      <c r="K417">
        <f>IFERROR(VLOOKUP(A417,#REF!,1,FALSE),0)</f>
        <v>0</v>
      </c>
      <c r="N417" t="s">
        <v>2837</v>
      </c>
      <c r="O417" t="s">
        <v>3168</v>
      </c>
    </row>
    <row r="418" spans="1:15" x14ac:dyDescent="0.3">
      <c r="A418" t="s">
        <v>3748</v>
      </c>
      <c r="B418" t="s">
        <v>3749</v>
      </c>
      <c r="C418" t="s">
        <v>3353</v>
      </c>
      <c r="D418" t="s">
        <v>2906</v>
      </c>
      <c r="E418" t="s">
        <v>2909</v>
      </c>
      <c r="F418" t="s">
        <v>2909</v>
      </c>
      <c r="G418" t="s">
        <v>2909</v>
      </c>
      <c r="H418" t="s">
        <v>1688</v>
      </c>
      <c r="I418" t="s">
        <v>4404</v>
      </c>
      <c r="J418" t="s">
        <v>1412</v>
      </c>
      <c r="K418">
        <f>IFERROR(VLOOKUP(A418,#REF!,1,FALSE),0)</f>
        <v>0</v>
      </c>
      <c r="N418" t="s">
        <v>2808</v>
      </c>
      <c r="O418" t="s">
        <v>2785</v>
      </c>
    </row>
    <row r="419" spans="1:15" x14ac:dyDescent="0.3">
      <c r="A419" t="s">
        <v>3750</v>
      </c>
      <c r="B419" t="s">
        <v>3751</v>
      </c>
      <c r="C419" t="s">
        <v>3353</v>
      </c>
      <c r="D419" t="s">
        <v>2906</v>
      </c>
      <c r="E419" t="s">
        <v>2936</v>
      </c>
      <c r="F419" t="s">
        <v>2937</v>
      </c>
      <c r="G419" t="s">
        <v>2937</v>
      </c>
      <c r="H419" t="s">
        <v>1688</v>
      </c>
      <c r="I419" t="s">
        <v>2772</v>
      </c>
      <c r="J419" t="s">
        <v>1412</v>
      </c>
      <c r="K419">
        <f>IFERROR(VLOOKUP(A419,#REF!,1,FALSE),0)</f>
        <v>0</v>
      </c>
      <c r="N419" t="s">
        <v>2811</v>
      </c>
      <c r="O419" t="s">
        <v>2654</v>
      </c>
    </row>
    <row r="420" spans="1:15" x14ac:dyDescent="0.3">
      <c r="A420" t="s">
        <v>3752</v>
      </c>
      <c r="B420" t="s">
        <v>3753</v>
      </c>
      <c r="C420" t="s">
        <v>3353</v>
      </c>
      <c r="D420" t="s">
        <v>2904</v>
      </c>
      <c r="E420" t="s">
        <v>2965</v>
      </c>
      <c r="F420" t="s">
        <v>2965</v>
      </c>
      <c r="G420" t="s">
        <v>2965</v>
      </c>
      <c r="H420" t="s">
        <v>1422</v>
      </c>
      <c r="I420" t="s">
        <v>2864</v>
      </c>
      <c r="J420" t="s">
        <v>1412</v>
      </c>
      <c r="K420">
        <f>IFERROR(VLOOKUP(A420,#REF!,1,FALSE),0)</f>
        <v>0</v>
      </c>
      <c r="N420" t="s">
        <v>3142</v>
      </c>
      <c r="O420" t="s">
        <v>3112</v>
      </c>
    </row>
    <row r="421" spans="1:15" x14ac:dyDescent="0.3">
      <c r="A421" t="s">
        <v>3754</v>
      </c>
      <c r="B421" t="s">
        <v>3525</v>
      </c>
      <c r="C421" t="s">
        <v>3353</v>
      </c>
      <c r="D421" t="s">
        <v>2904</v>
      </c>
      <c r="E421" t="s">
        <v>2965</v>
      </c>
      <c r="F421" t="s">
        <v>3006</v>
      </c>
      <c r="G421" t="s">
        <v>3006</v>
      </c>
      <c r="H421" t="s">
        <v>1422</v>
      </c>
      <c r="I421" t="s">
        <v>2637</v>
      </c>
      <c r="J421" t="s">
        <v>1412</v>
      </c>
      <c r="K421">
        <f>IFERROR(VLOOKUP(A421,#REF!,1,FALSE),0)</f>
        <v>0</v>
      </c>
      <c r="N421" t="s">
        <v>3216</v>
      </c>
      <c r="O421" t="s">
        <v>3216</v>
      </c>
    </row>
    <row r="422" spans="1:15" x14ac:dyDescent="0.3">
      <c r="A422" t="s">
        <v>3755</v>
      </c>
      <c r="B422" t="s">
        <v>3756</v>
      </c>
      <c r="C422" t="s">
        <v>3353</v>
      </c>
      <c r="D422" t="s">
        <v>2906</v>
      </c>
      <c r="E422" t="s">
        <v>2909</v>
      </c>
      <c r="F422" t="s">
        <v>2909</v>
      </c>
      <c r="G422" t="s">
        <v>2909</v>
      </c>
      <c r="H422" t="s">
        <v>1688</v>
      </c>
      <c r="I422" t="s">
        <v>4404</v>
      </c>
      <c r="J422" t="s">
        <v>1412</v>
      </c>
      <c r="K422">
        <f>IFERROR(VLOOKUP(A422,#REF!,1,FALSE),0)</f>
        <v>0</v>
      </c>
      <c r="N422" t="s">
        <v>3231</v>
      </c>
      <c r="O422" t="s">
        <v>3231</v>
      </c>
    </row>
    <row r="423" spans="1:15" x14ac:dyDescent="0.3">
      <c r="A423" t="s">
        <v>3757</v>
      </c>
      <c r="B423" t="s">
        <v>3758</v>
      </c>
      <c r="C423" t="s">
        <v>3353</v>
      </c>
      <c r="D423" t="s">
        <v>2906</v>
      </c>
      <c r="E423" t="s">
        <v>2909</v>
      </c>
      <c r="F423" t="s">
        <v>2909</v>
      </c>
      <c r="G423" t="s">
        <v>2909</v>
      </c>
      <c r="H423" t="s">
        <v>1688</v>
      </c>
      <c r="I423" t="s">
        <v>4404</v>
      </c>
      <c r="J423" t="s">
        <v>1412</v>
      </c>
      <c r="K423">
        <f>IFERROR(VLOOKUP(A423,#REF!,1,FALSE),0)</f>
        <v>0</v>
      </c>
      <c r="N423" t="s">
        <v>3232</v>
      </c>
      <c r="O423" t="s">
        <v>3168</v>
      </c>
    </row>
    <row r="424" spans="1:15" x14ac:dyDescent="0.3">
      <c r="A424" t="s">
        <v>3759</v>
      </c>
      <c r="B424" t="s">
        <v>3508</v>
      </c>
      <c r="C424" t="s">
        <v>3353</v>
      </c>
      <c r="D424" t="s">
        <v>2904</v>
      </c>
      <c r="E424" t="s">
        <v>2951</v>
      </c>
      <c r="F424" t="s">
        <v>2951</v>
      </c>
      <c r="G424" t="s">
        <v>2951</v>
      </c>
      <c r="H424" t="s">
        <v>1422</v>
      </c>
      <c r="I424" t="s">
        <v>2637</v>
      </c>
      <c r="J424" t="s">
        <v>1412</v>
      </c>
      <c r="K424">
        <f>IFERROR(VLOOKUP(A424,#REF!,1,FALSE),0)</f>
        <v>0</v>
      </c>
      <c r="N424" t="s">
        <v>3298</v>
      </c>
      <c r="O424" t="s">
        <v>3168</v>
      </c>
    </row>
    <row r="425" spans="1:15" x14ac:dyDescent="0.3">
      <c r="A425" t="s">
        <v>3760</v>
      </c>
      <c r="B425" t="s">
        <v>3761</v>
      </c>
      <c r="C425" t="s">
        <v>3353</v>
      </c>
      <c r="D425" t="s">
        <v>2913</v>
      </c>
      <c r="E425" t="s">
        <v>3061</v>
      </c>
      <c r="F425" t="s">
        <v>2921</v>
      </c>
      <c r="G425" t="s">
        <v>2921</v>
      </c>
      <c r="H425" t="s">
        <v>1688</v>
      </c>
      <c r="I425" t="s">
        <v>3057</v>
      </c>
      <c r="J425" t="s">
        <v>1412</v>
      </c>
      <c r="K425">
        <f>IFERROR(VLOOKUP(A425,#REF!,1,FALSE),0)</f>
        <v>0</v>
      </c>
      <c r="N425" t="s">
        <v>3738</v>
      </c>
      <c r="O425" t="s">
        <v>2775</v>
      </c>
    </row>
    <row r="426" spans="1:15" x14ac:dyDescent="0.3">
      <c r="A426" t="s">
        <v>3762</v>
      </c>
      <c r="B426" t="s">
        <v>3763</v>
      </c>
      <c r="C426" t="s">
        <v>3353</v>
      </c>
      <c r="D426" t="s">
        <v>2906</v>
      </c>
      <c r="E426" t="s">
        <v>2909</v>
      </c>
      <c r="F426" t="s">
        <v>2909</v>
      </c>
      <c r="G426" t="s">
        <v>2909</v>
      </c>
      <c r="H426" t="s">
        <v>1688</v>
      </c>
      <c r="I426" t="s">
        <v>4404</v>
      </c>
      <c r="J426" t="s">
        <v>1412</v>
      </c>
      <c r="K426">
        <f>IFERROR(VLOOKUP(A426,#REF!,1,FALSE),0)</f>
        <v>0</v>
      </c>
      <c r="N426" t="s">
        <v>3740</v>
      </c>
      <c r="O426" t="s">
        <v>2775</v>
      </c>
    </row>
    <row r="427" spans="1:15" x14ac:dyDescent="0.3">
      <c r="A427" t="s">
        <v>4083</v>
      </c>
      <c r="B427" t="s">
        <v>4081</v>
      </c>
      <c r="H427" t="s">
        <v>1688</v>
      </c>
      <c r="I427" t="s">
        <v>2772</v>
      </c>
      <c r="J427" t="s">
        <v>1412</v>
      </c>
      <c r="K427">
        <f>IFERROR(VLOOKUP(A427,#REF!,1,FALSE),0)</f>
        <v>0</v>
      </c>
      <c r="N427" t="s">
        <v>3742</v>
      </c>
      <c r="O427" t="s">
        <v>2775</v>
      </c>
    </row>
    <row r="428" spans="1:15" x14ac:dyDescent="0.3">
      <c r="A428" t="s">
        <v>4084</v>
      </c>
      <c r="B428" t="s">
        <v>4082</v>
      </c>
      <c r="H428" t="s">
        <v>1688</v>
      </c>
      <c r="I428" t="s">
        <v>2772</v>
      </c>
      <c r="J428" t="s">
        <v>1412</v>
      </c>
      <c r="K428">
        <f>IFERROR(VLOOKUP(A428,#REF!,1,FALSE),0)</f>
        <v>0</v>
      </c>
      <c r="N428" t="s">
        <v>3746</v>
      </c>
      <c r="O428" t="s">
        <v>3257</v>
      </c>
    </row>
    <row r="429" spans="1:15" x14ac:dyDescent="0.3">
      <c r="A429" t="s">
        <v>4087</v>
      </c>
      <c r="B429" t="s">
        <v>4085</v>
      </c>
      <c r="H429" t="s">
        <v>1688</v>
      </c>
      <c r="I429" t="s">
        <v>3057</v>
      </c>
      <c r="J429" t="s">
        <v>1412</v>
      </c>
      <c r="K429">
        <f>IFERROR(VLOOKUP(A429,#REF!,1,FALSE),0)</f>
        <v>0</v>
      </c>
      <c r="N429" t="s">
        <v>3748</v>
      </c>
      <c r="O429">
        <v>3401121</v>
      </c>
    </row>
    <row r="430" spans="1:15" x14ac:dyDescent="0.3">
      <c r="A430" t="s">
        <v>4088</v>
      </c>
      <c r="B430" t="s">
        <v>4086</v>
      </c>
      <c r="H430" t="s">
        <v>1688</v>
      </c>
      <c r="I430" t="s">
        <v>3057</v>
      </c>
      <c r="J430" t="s">
        <v>1412</v>
      </c>
      <c r="K430">
        <f>IFERROR(VLOOKUP(A430,#REF!,1,FALSE),0)</f>
        <v>0</v>
      </c>
      <c r="N430" t="s">
        <v>3750</v>
      </c>
      <c r="O430" t="s">
        <v>2785</v>
      </c>
    </row>
    <row r="431" spans="1:15" x14ac:dyDescent="0.3">
      <c r="A431" t="s">
        <v>4089</v>
      </c>
      <c r="B431" t="s">
        <v>4090</v>
      </c>
      <c r="H431" t="s">
        <v>3252</v>
      </c>
      <c r="I431" t="s">
        <v>4376</v>
      </c>
      <c r="J431" t="s">
        <v>1412</v>
      </c>
      <c r="K431">
        <f>IFERROR(VLOOKUP(A431,#REF!,1,FALSE),0)</f>
        <v>0</v>
      </c>
      <c r="N431" t="s">
        <v>4084</v>
      </c>
      <c r="O431" t="s">
        <v>2775</v>
      </c>
    </row>
    <row r="432" spans="1:15" x14ac:dyDescent="0.3">
      <c r="A432" t="s">
        <v>4091</v>
      </c>
      <c r="B432" t="s">
        <v>4092</v>
      </c>
      <c r="H432" t="s">
        <v>3252</v>
      </c>
      <c r="I432" t="s">
        <v>4500</v>
      </c>
      <c r="J432" t="s">
        <v>1412</v>
      </c>
      <c r="K432">
        <f>IFERROR(VLOOKUP(A432,#REF!,1,FALSE),0)</f>
        <v>0</v>
      </c>
      <c r="N432" t="s">
        <v>4101</v>
      </c>
      <c r="O432" t="s">
        <v>3168</v>
      </c>
    </row>
    <row r="433" spans="1:15" x14ac:dyDescent="0.3">
      <c r="A433" t="s">
        <v>4094</v>
      </c>
      <c r="B433" t="s">
        <v>4093</v>
      </c>
      <c r="H433" t="s">
        <v>3252</v>
      </c>
      <c r="I433" t="s">
        <v>4504</v>
      </c>
      <c r="J433" t="s">
        <v>1412</v>
      </c>
      <c r="K433">
        <f>IFERROR(VLOOKUP(A433,#REF!,1,FALSE),0)</f>
        <v>0</v>
      </c>
      <c r="N433" t="s">
        <v>4120</v>
      </c>
      <c r="O433">
        <v>3401028</v>
      </c>
    </row>
    <row r="434" spans="1:15" x14ac:dyDescent="0.3">
      <c r="A434" t="s">
        <v>4095</v>
      </c>
      <c r="B434" t="s">
        <v>4096</v>
      </c>
      <c r="H434" t="s">
        <v>1422</v>
      </c>
      <c r="I434" t="s">
        <v>2637</v>
      </c>
      <c r="J434" t="s">
        <v>1412</v>
      </c>
      <c r="K434">
        <f>IFERROR(VLOOKUP(A434,#REF!,1,FALSE),0)</f>
        <v>0</v>
      </c>
      <c r="N434" t="s">
        <v>4331</v>
      </c>
      <c r="O434" t="s">
        <v>4331</v>
      </c>
    </row>
    <row r="435" spans="1:15" x14ac:dyDescent="0.3">
      <c r="A435" t="s">
        <v>4097</v>
      </c>
      <c r="B435" t="s">
        <v>4098</v>
      </c>
      <c r="H435" t="s">
        <v>1422</v>
      </c>
      <c r="I435" t="s">
        <v>2637</v>
      </c>
      <c r="J435" t="s">
        <v>1412</v>
      </c>
      <c r="K435">
        <f>IFERROR(VLOOKUP(A435,#REF!,1,FALSE),0)</f>
        <v>0</v>
      </c>
      <c r="N435" t="s">
        <v>4332</v>
      </c>
      <c r="O435" t="s">
        <v>4332</v>
      </c>
    </row>
    <row r="436" spans="1:15" x14ac:dyDescent="0.3">
      <c r="A436" t="s">
        <v>4101</v>
      </c>
      <c r="B436" t="s">
        <v>4099</v>
      </c>
      <c r="H436" t="s">
        <v>1688</v>
      </c>
      <c r="I436" t="s">
        <v>2772</v>
      </c>
      <c r="J436" t="s">
        <v>1412</v>
      </c>
      <c r="K436">
        <f>IFERROR(VLOOKUP(A436,#REF!,1,FALSE),0)</f>
        <v>0</v>
      </c>
      <c r="N436" t="s">
        <v>4118</v>
      </c>
      <c r="O436" t="s">
        <v>3168</v>
      </c>
    </row>
    <row r="437" spans="1:15" x14ac:dyDescent="0.3">
      <c r="A437" t="s">
        <v>4100</v>
      </c>
      <c r="B437" t="s">
        <v>3054</v>
      </c>
      <c r="H437" t="s">
        <v>1688</v>
      </c>
      <c r="I437" t="s">
        <v>2772</v>
      </c>
      <c r="J437" t="s">
        <v>1412</v>
      </c>
      <c r="K437">
        <f>IFERROR(VLOOKUP(A437,#REF!,1,FALSE),0)</f>
        <v>0</v>
      </c>
      <c r="N437" t="s">
        <v>4333</v>
      </c>
      <c r="O437" t="s">
        <v>3760</v>
      </c>
    </row>
    <row r="438" spans="1:15" x14ac:dyDescent="0.3">
      <c r="A438" t="s">
        <v>4103</v>
      </c>
      <c r="B438" t="s">
        <v>4102</v>
      </c>
      <c r="H438" t="s">
        <v>1422</v>
      </c>
      <c r="I438" t="s">
        <v>2637</v>
      </c>
      <c r="J438" t="s">
        <v>1412</v>
      </c>
      <c r="K438">
        <f>IFERROR(VLOOKUP(A438,#REF!,1,FALSE),0)</f>
        <v>0</v>
      </c>
      <c r="N438" t="s">
        <v>4334</v>
      </c>
      <c r="O438" t="s">
        <v>3222</v>
      </c>
    </row>
    <row r="439" spans="1:15" x14ac:dyDescent="0.3">
      <c r="A439" t="s">
        <v>4104</v>
      </c>
      <c r="H439" t="s">
        <v>1422</v>
      </c>
      <c r="I439" t="s">
        <v>2637</v>
      </c>
      <c r="J439" t="s">
        <v>1412</v>
      </c>
      <c r="K439">
        <f>IFERROR(VLOOKUP(A439,#REF!,1,FALSE),0)</f>
        <v>0</v>
      </c>
      <c r="N439" t="s">
        <v>4125</v>
      </c>
      <c r="O439" t="s">
        <v>4125</v>
      </c>
    </row>
    <row r="440" spans="1:15" x14ac:dyDescent="0.3">
      <c r="A440" t="s">
        <v>4105</v>
      </c>
      <c r="H440" t="s">
        <v>1422</v>
      </c>
      <c r="I440" t="s">
        <v>2637</v>
      </c>
      <c r="J440" t="s">
        <v>1412</v>
      </c>
      <c r="K440">
        <f>IFERROR(VLOOKUP(A440,#REF!,1,FALSE),0)</f>
        <v>0</v>
      </c>
      <c r="N440" t="s">
        <v>4188</v>
      </c>
      <c r="O440" t="s">
        <v>4188</v>
      </c>
    </row>
    <row r="441" spans="1:15" x14ac:dyDescent="0.3">
      <c r="A441" t="s">
        <v>4118</v>
      </c>
      <c r="B441" t="s">
        <v>4117</v>
      </c>
      <c r="H441" t="s">
        <v>1422</v>
      </c>
      <c r="I441" t="s">
        <v>2772</v>
      </c>
      <c r="J441" t="s">
        <v>1412</v>
      </c>
      <c r="K441">
        <f>IFERROR(VLOOKUP(A441,#REF!,1,FALSE),0)</f>
        <v>0</v>
      </c>
      <c r="N441" t="s">
        <v>4187</v>
      </c>
      <c r="O441" t="s">
        <v>2824</v>
      </c>
    </row>
    <row r="442" spans="1:15" x14ac:dyDescent="0.3">
      <c r="A442" t="s">
        <v>4120</v>
      </c>
      <c r="B442" t="s">
        <v>4119</v>
      </c>
      <c r="H442" t="s">
        <v>1422</v>
      </c>
      <c r="I442" t="s">
        <v>4404</v>
      </c>
      <c r="J442" t="s">
        <v>1412</v>
      </c>
      <c r="K442">
        <f>IFERROR(VLOOKUP(A442,#REF!,1,FALSE),0)</f>
        <v>0</v>
      </c>
      <c r="N442" t="s">
        <v>4185</v>
      </c>
      <c r="O442" t="s">
        <v>4310</v>
      </c>
    </row>
    <row r="443" spans="1:15" x14ac:dyDescent="0.3">
      <c r="A443" t="s">
        <v>4124</v>
      </c>
      <c r="B443" t="s">
        <v>4123</v>
      </c>
      <c r="H443" t="s">
        <v>1688</v>
      </c>
      <c r="I443" t="s">
        <v>3057</v>
      </c>
      <c r="J443" t="s">
        <v>1412</v>
      </c>
      <c r="K443">
        <f>IFERROR(VLOOKUP(A443,#REF!,1,FALSE),0)</f>
        <v>0</v>
      </c>
      <c r="N443" t="s">
        <v>4186</v>
      </c>
      <c r="O443" t="s">
        <v>2824</v>
      </c>
    </row>
    <row r="444" spans="1:15" x14ac:dyDescent="0.3">
      <c r="A444" t="s">
        <v>4129</v>
      </c>
      <c r="B444" t="s">
        <v>2844</v>
      </c>
      <c r="H444" t="s">
        <v>1688</v>
      </c>
      <c r="I444" t="s">
        <v>3057</v>
      </c>
      <c r="J444" t="s">
        <v>1412</v>
      </c>
      <c r="K444">
        <f>IFERROR(VLOOKUP(A444,#REF!,1,FALSE),0)</f>
        <v>0</v>
      </c>
      <c r="N444" t="s">
        <v>4190</v>
      </c>
      <c r="O444" t="s">
        <v>2821</v>
      </c>
    </row>
    <row r="445" spans="1:15" x14ac:dyDescent="0.3">
      <c r="A445" t="s">
        <v>4131</v>
      </c>
      <c r="B445" t="s">
        <v>4130</v>
      </c>
      <c r="H445" t="s">
        <v>1688</v>
      </c>
      <c r="I445" t="s">
        <v>3057</v>
      </c>
      <c r="J445" t="s">
        <v>1412</v>
      </c>
      <c r="K445">
        <f>IFERROR(VLOOKUP(A445,#REF!,1,FALSE),0)</f>
        <v>0</v>
      </c>
      <c r="N445" t="s">
        <v>4335</v>
      </c>
      <c r="O445" t="s">
        <v>4336</v>
      </c>
    </row>
    <row r="446" spans="1:15" x14ac:dyDescent="0.3">
      <c r="A446" t="s">
        <v>4127</v>
      </c>
      <c r="B446" t="s">
        <v>4128</v>
      </c>
      <c r="H446" t="s">
        <v>1688</v>
      </c>
      <c r="I446" t="s">
        <v>3057</v>
      </c>
      <c r="J446" t="s">
        <v>1412</v>
      </c>
      <c r="K446">
        <f>IFERROR(VLOOKUP(A446,#REF!,1,FALSE),0)</f>
        <v>0</v>
      </c>
      <c r="N446" t="s">
        <v>4337</v>
      </c>
      <c r="O446" t="s">
        <v>4338</v>
      </c>
    </row>
    <row r="447" spans="1:15" x14ac:dyDescent="0.3">
      <c r="A447" t="s">
        <v>4125</v>
      </c>
      <c r="B447" t="s">
        <v>4126</v>
      </c>
      <c r="H447" t="s">
        <v>1688</v>
      </c>
      <c r="I447" t="s">
        <v>3057</v>
      </c>
      <c r="J447" t="s">
        <v>1412</v>
      </c>
      <c r="K447">
        <f>IFERROR(VLOOKUP(A447,#REF!,1,FALSE),0)</f>
        <v>0</v>
      </c>
      <c r="N447" t="s">
        <v>4300</v>
      </c>
      <c r="O447" t="s">
        <v>4339</v>
      </c>
    </row>
    <row r="448" spans="1:15" x14ac:dyDescent="0.3">
      <c r="A448" t="s">
        <v>4132</v>
      </c>
      <c r="B448" t="s">
        <v>4130</v>
      </c>
      <c r="H448" t="s">
        <v>1688</v>
      </c>
      <c r="I448" t="s">
        <v>3057</v>
      </c>
      <c r="J448" t="s">
        <v>1412</v>
      </c>
      <c r="K448">
        <f>IFERROR(VLOOKUP(A448,#REF!,1,FALSE),0)</f>
        <v>0</v>
      </c>
      <c r="N448" t="s">
        <v>4340</v>
      </c>
      <c r="O448" t="s">
        <v>2753</v>
      </c>
    </row>
    <row r="449" spans="1:15" x14ac:dyDescent="0.3">
      <c r="A449" t="s">
        <v>4145</v>
      </c>
      <c r="B449" t="s">
        <v>4144</v>
      </c>
      <c r="H449" t="s">
        <v>1422</v>
      </c>
      <c r="I449" t="s">
        <v>2772</v>
      </c>
      <c r="J449" t="s">
        <v>1412</v>
      </c>
      <c r="K449">
        <f>IFERROR(VLOOKUP(A449,#REF!,1,FALSE),0)</f>
        <v>0</v>
      </c>
      <c r="N449" t="s">
        <v>4341</v>
      </c>
      <c r="O449" t="s">
        <v>2743</v>
      </c>
    </row>
    <row r="450" spans="1:15" x14ac:dyDescent="0.3">
      <c r="A450" t="s">
        <v>4140</v>
      </c>
      <c r="B450" t="s">
        <v>4141</v>
      </c>
      <c r="H450" t="s">
        <v>1422</v>
      </c>
      <c r="I450" t="s">
        <v>2772</v>
      </c>
      <c r="J450" t="s">
        <v>1412</v>
      </c>
      <c r="K450">
        <f>IFERROR(VLOOKUP(A450,#REF!,1,FALSE),0)</f>
        <v>0</v>
      </c>
      <c r="N450" t="s">
        <v>4295</v>
      </c>
      <c r="O450" t="s">
        <v>2824</v>
      </c>
    </row>
    <row r="451" spans="1:15" x14ac:dyDescent="0.3">
      <c r="A451" t="s">
        <v>4146</v>
      </c>
      <c r="B451" t="s">
        <v>4142</v>
      </c>
      <c r="H451" t="s">
        <v>1422</v>
      </c>
      <c r="I451" t="s">
        <v>2772</v>
      </c>
      <c r="J451" t="s">
        <v>1412</v>
      </c>
      <c r="K451">
        <f>IFERROR(VLOOKUP(A451,#REF!,1,FALSE),0)</f>
        <v>0</v>
      </c>
      <c r="N451" t="s">
        <v>4288</v>
      </c>
      <c r="O451" t="s">
        <v>3168</v>
      </c>
    </row>
    <row r="452" spans="1:15" x14ac:dyDescent="0.3">
      <c r="A452" t="s">
        <v>4152</v>
      </c>
      <c r="B452" t="s">
        <v>4153</v>
      </c>
      <c r="H452" t="s">
        <v>1688</v>
      </c>
      <c r="I452" t="s">
        <v>4500</v>
      </c>
      <c r="J452" t="s">
        <v>1412</v>
      </c>
      <c r="K452">
        <f>IFERROR(VLOOKUP(A452,#REF!,1,FALSE),0)</f>
        <v>0</v>
      </c>
      <c r="N452" t="s">
        <v>4342</v>
      </c>
      <c r="O452" t="s">
        <v>4343</v>
      </c>
    </row>
    <row r="453" spans="1:15" x14ac:dyDescent="0.3">
      <c r="A453" t="s">
        <v>4155</v>
      </c>
      <c r="B453" t="s">
        <v>4130</v>
      </c>
      <c r="H453" t="s">
        <v>1688</v>
      </c>
      <c r="I453" t="s">
        <v>3057</v>
      </c>
      <c r="J453" t="s">
        <v>1412</v>
      </c>
      <c r="K453">
        <f>IFERROR(VLOOKUP(A453,#REF!,1,FALSE),0)</f>
        <v>0</v>
      </c>
      <c r="N453" t="s">
        <v>4344</v>
      </c>
      <c r="O453" t="s">
        <v>4100</v>
      </c>
    </row>
    <row r="454" spans="1:15" x14ac:dyDescent="0.3">
      <c r="A454" t="s">
        <v>4165</v>
      </c>
      <c r="B454" t="s">
        <v>4157</v>
      </c>
      <c r="H454" t="s">
        <v>3252</v>
      </c>
      <c r="I454" t="s">
        <v>4376</v>
      </c>
      <c r="J454" t="s">
        <v>1412</v>
      </c>
      <c r="K454">
        <f>IFERROR(VLOOKUP(A454,#REF!,1,FALSE),0)</f>
        <v>0</v>
      </c>
      <c r="N454" t="s">
        <v>4345</v>
      </c>
      <c r="O454" t="s">
        <v>4100</v>
      </c>
    </row>
    <row r="455" spans="1:15" x14ac:dyDescent="0.3">
      <c r="A455" t="s">
        <v>4158</v>
      </c>
      <c r="B455" t="s">
        <v>4159</v>
      </c>
      <c r="H455" t="s">
        <v>3252</v>
      </c>
      <c r="I455" t="s">
        <v>2772</v>
      </c>
      <c r="J455" t="s">
        <v>1412</v>
      </c>
      <c r="K455">
        <f>IFERROR(VLOOKUP(A455,#REF!,1,FALSE),0)</f>
        <v>0</v>
      </c>
      <c r="N455" t="s">
        <v>2821</v>
      </c>
      <c r="O455">
        <v>3400557</v>
      </c>
    </row>
    <row r="456" spans="1:15" x14ac:dyDescent="0.3">
      <c r="A456" t="s">
        <v>4166</v>
      </c>
      <c r="B456" t="s">
        <v>4160</v>
      </c>
      <c r="H456" t="s">
        <v>3252</v>
      </c>
      <c r="I456" t="s">
        <v>2772</v>
      </c>
      <c r="J456" t="s">
        <v>1412</v>
      </c>
      <c r="K456">
        <f>IFERROR(VLOOKUP(A456,#REF!,1,FALSE),0)</f>
        <v>0</v>
      </c>
      <c r="N456" t="s">
        <v>2654</v>
      </c>
      <c r="O456">
        <v>3400031</v>
      </c>
    </row>
    <row r="457" spans="1:15" x14ac:dyDescent="0.3">
      <c r="A457" t="s">
        <v>4167</v>
      </c>
      <c r="B457" t="s">
        <v>4161</v>
      </c>
      <c r="H457" t="s">
        <v>3252</v>
      </c>
      <c r="I457" t="s">
        <v>4376</v>
      </c>
      <c r="J457" t="s">
        <v>1412</v>
      </c>
      <c r="K457">
        <f>IFERROR(VLOOKUP(A457,#REF!,1,FALSE),0)</f>
        <v>0</v>
      </c>
      <c r="N457" t="s">
        <v>3168</v>
      </c>
      <c r="O457">
        <v>3400639</v>
      </c>
    </row>
    <row r="458" spans="1:15" x14ac:dyDescent="0.3">
      <c r="A458" t="s">
        <v>4168</v>
      </c>
      <c r="B458" t="s">
        <v>4162</v>
      </c>
      <c r="H458" t="s">
        <v>3252</v>
      </c>
      <c r="I458" t="s">
        <v>2772</v>
      </c>
      <c r="J458" t="s">
        <v>1412</v>
      </c>
      <c r="K458">
        <f>IFERROR(VLOOKUP(A458,#REF!,1,FALSE),0)</f>
        <v>0</v>
      </c>
      <c r="N458" t="s">
        <v>2773</v>
      </c>
      <c r="O458">
        <v>3400604</v>
      </c>
    </row>
    <row r="459" spans="1:15" x14ac:dyDescent="0.3">
      <c r="A459" t="s">
        <v>4163</v>
      </c>
      <c r="B459" t="s">
        <v>3562</v>
      </c>
      <c r="H459" t="s">
        <v>3252</v>
      </c>
      <c r="I459" t="s">
        <v>2772</v>
      </c>
      <c r="J459" t="s">
        <v>1412</v>
      </c>
      <c r="K459">
        <f>IFERROR(VLOOKUP(A459,#REF!,1,FALSE),0)</f>
        <v>0</v>
      </c>
      <c r="N459" t="s">
        <v>2775</v>
      </c>
      <c r="O459">
        <v>3400656</v>
      </c>
    </row>
    <row r="460" spans="1:15" x14ac:dyDescent="0.3">
      <c r="A460" t="s">
        <v>4154</v>
      </c>
      <c r="B460" t="s">
        <v>4164</v>
      </c>
      <c r="H460" t="s">
        <v>3252</v>
      </c>
      <c r="I460" t="s">
        <v>2772</v>
      </c>
      <c r="J460" t="s">
        <v>1412</v>
      </c>
      <c r="K460">
        <f>IFERROR(VLOOKUP(A460,#REF!,1,FALSE),0)</f>
        <v>0</v>
      </c>
      <c r="N460" t="s">
        <v>2785</v>
      </c>
      <c r="O460">
        <v>3400655</v>
      </c>
    </row>
    <row r="461" spans="1:15" x14ac:dyDescent="0.3">
      <c r="A461" t="s">
        <v>4171</v>
      </c>
      <c r="B461" t="s">
        <v>4172</v>
      </c>
      <c r="H461" t="s">
        <v>1422</v>
      </c>
      <c r="I461" t="s">
        <v>3354</v>
      </c>
      <c r="J461" t="s">
        <v>1412</v>
      </c>
      <c r="K461">
        <f>IFERROR(VLOOKUP(A461,#REF!,1,FALSE),0)</f>
        <v>0</v>
      </c>
      <c r="N461" t="s">
        <v>2834</v>
      </c>
      <c r="O461">
        <v>3401123</v>
      </c>
    </row>
    <row r="462" spans="1:15" x14ac:dyDescent="0.3">
      <c r="A462" t="s">
        <v>4185</v>
      </c>
      <c r="B462" t="s">
        <v>4122</v>
      </c>
      <c r="H462" t="s">
        <v>1422</v>
      </c>
      <c r="I462" t="s">
        <v>4500</v>
      </c>
      <c r="J462" t="s">
        <v>1412</v>
      </c>
      <c r="K462">
        <f>IFERROR(VLOOKUP(A462,#REF!,1,FALSE),0)</f>
        <v>0</v>
      </c>
      <c r="N462" t="s">
        <v>2832</v>
      </c>
      <c r="O462">
        <v>3400768</v>
      </c>
    </row>
    <row r="463" spans="1:15" x14ac:dyDescent="0.3">
      <c r="A463" t="s">
        <v>4186</v>
      </c>
      <c r="B463" t="s">
        <v>4147</v>
      </c>
      <c r="H463" t="s">
        <v>1422</v>
      </c>
      <c r="I463" t="s">
        <v>4404</v>
      </c>
      <c r="J463" t="s">
        <v>1412</v>
      </c>
      <c r="K463">
        <f>IFERROR(VLOOKUP(A463,#REF!,1,FALSE),0)</f>
        <v>0</v>
      </c>
      <c r="N463" t="s">
        <v>3024</v>
      </c>
      <c r="O463">
        <v>3400796</v>
      </c>
    </row>
    <row r="464" spans="1:15" x14ac:dyDescent="0.3">
      <c r="A464" t="s">
        <v>4187</v>
      </c>
      <c r="B464" t="s">
        <v>4148</v>
      </c>
      <c r="H464" t="s">
        <v>1422</v>
      </c>
      <c r="I464" t="s">
        <v>2772</v>
      </c>
      <c r="J464" t="s">
        <v>1412</v>
      </c>
      <c r="K464">
        <f>IFERROR(VLOOKUP(A464,#REF!,1,FALSE),0)</f>
        <v>0</v>
      </c>
      <c r="N464" t="s">
        <v>2824</v>
      </c>
      <c r="O464">
        <v>3400811</v>
      </c>
    </row>
    <row r="465" spans="1:15" x14ac:dyDescent="0.3">
      <c r="A465" t="s">
        <v>4188</v>
      </c>
      <c r="B465" t="s">
        <v>4149</v>
      </c>
      <c r="H465" t="s">
        <v>1422</v>
      </c>
      <c r="I465" t="s">
        <v>4404</v>
      </c>
      <c r="J465" t="s">
        <v>1412</v>
      </c>
      <c r="K465">
        <f>IFERROR(VLOOKUP(A465,#REF!,1,FALSE),0)</f>
        <v>0</v>
      </c>
      <c r="N465" t="s">
        <v>2750</v>
      </c>
      <c r="O465">
        <v>3400807</v>
      </c>
    </row>
    <row r="466" spans="1:15" x14ac:dyDescent="0.3">
      <c r="A466" t="s">
        <v>4189</v>
      </c>
      <c r="B466" t="s">
        <v>4150</v>
      </c>
      <c r="H466" t="s">
        <v>1422</v>
      </c>
      <c r="I466" t="s">
        <v>4404</v>
      </c>
      <c r="J466" t="s">
        <v>1412</v>
      </c>
      <c r="K466">
        <f>IFERROR(VLOOKUP(A466,#REF!,1,FALSE),0)</f>
        <v>0</v>
      </c>
      <c r="N466" t="s">
        <v>2779</v>
      </c>
      <c r="O466">
        <v>3400585</v>
      </c>
    </row>
    <row r="467" spans="1:15" x14ac:dyDescent="0.3">
      <c r="A467" t="s">
        <v>4190</v>
      </c>
      <c r="B467" t="s">
        <v>4151</v>
      </c>
      <c r="H467" t="s">
        <v>1422</v>
      </c>
      <c r="I467" t="s">
        <v>4404</v>
      </c>
      <c r="J467" t="s">
        <v>1412</v>
      </c>
      <c r="K467">
        <f>IFERROR(VLOOKUP(A467,#REF!,1,FALSE),0)</f>
        <v>0</v>
      </c>
      <c r="N467" t="s">
        <v>3217</v>
      </c>
      <c r="O467">
        <v>3400865</v>
      </c>
    </row>
    <row r="468" spans="1:15" x14ac:dyDescent="0.3">
      <c r="A468" t="s">
        <v>4173</v>
      </c>
      <c r="B468" t="s">
        <v>4174</v>
      </c>
      <c r="H468" t="s">
        <v>3252</v>
      </c>
      <c r="I468" t="s">
        <v>4376</v>
      </c>
      <c r="J468" t="s">
        <v>1412</v>
      </c>
      <c r="K468">
        <f>IFERROR(VLOOKUP(A468,#REF!,1,FALSE),0)</f>
        <v>0</v>
      </c>
      <c r="N468" t="s">
        <v>3663</v>
      </c>
      <c r="O468">
        <v>3400868</v>
      </c>
    </row>
    <row r="469" spans="1:15" x14ac:dyDescent="0.3">
      <c r="A469" t="s">
        <v>4195</v>
      </c>
      <c r="B469" t="s">
        <v>4193</v>
      </c>
      <c r="H469" t="s">
        <v>3374</v>
      </c>
      <c r="I469" t="s">
        <v>4404</v>
      </c>
      <c r="J469" t="s">
        <v>1412</v>
      </c>
      <c r="K469">
        <f>IFERROR(VLOOKUP(A469,#REF!,1,FALSE),0)</f>
        <v>0</v>
      </c>
      <c r="N469" t="s">
        <v>3304</v>
      </c>
      <c r="O469">
        <v>3400931</v>
      </c>
    </row>
    <row r="470" spans="1:15" x14ac:dyDescent="0.3">
      <c r="A470" t="s">
        <v>4287</v>
      </c>
      <c r="B470" t="s">
        <v>4285</v>
      </c>
      <c r="H470" t="s">
        <v>1422</v>
      </c>
      <c r="I470" t="s">
        <v>4404</v>
      </c>
      <c r="J470" t="s">
        <v>1412</v>
      </c>
      <c r="K470">
        <f>IFERROR(VLOOKUP(A470,#REF!,1,FALSE),0)</f>
        <v>0</v>
      </c>
      <c r="N470" t="s">
        <v>3692</v>
      </c>
      <c r="O470">
        <v>3400874</v>
      </c>
    </row>
    <row r="471" spans="1:15" x14ac:dyDescent="0.3">
      <c r="A471" t="s">
        <v>4288</v>
      </c>
      <c r="B471" t="s">
        <v>4286</v>
      </c>
      <c r="H471" t="s">
        <v>1422</v>
      </c>
      <c r="I471" t="s">
        <v>2772</v>
      </c>
      <c r="J471" t="s">
        <v>1412</v>
      </c>
      <c r="K471">
        <f>IFERROR(VLOOKUP(A471,#REF!,1,FALSE),0)</f>
        <v>0</v>
      </c>
      <c r="N471" t="s">
        <v>3263</v>
      </c>
      <c r="O471">
        <v>3400944</v>
      </c>
    </row>
    <row r="472" spans="1:15" x14ac:dyDescent="0.3">
      <c r="A472" t="s">
        <v>4293</v>
      </c>
      <c r="B472" t="s">
        <v>4143</v>
      </c>
      <c r="H472" t="s">
        <v>1422</v>
      </c>
      <c r="I472" t="s">
        <v>2772</v>
      </c>
      <c r="J472" t="s">
        <v>1412</v>
      </c>
      <c r="K472">
        <f>IFERROR(VLOOKUP(A472,#REF!,1,FALSE),0)</f>
        <v>0</v>
      </c>
      <c r="N472" t="s">
        <v>3732</v>
      </c>
      <c r="O472">
        <v>3401112</v>
      </c>
    </row>
    <row r="473" spans="1:15" x14ac:dyDescent="0.3">
      <c r="A473" t="s">
        <v>4293</v>
      </c>
      <c r="B473" t="s">
        <v>4290</v>
      </c>
      <c r="H473" t="s">
        <v>1422</v>
      </c>
      <c r="I473" t="s">
        <v>2772</v>
      </c>
      <c r="J473" t="s">
        <v>1412</v>
      </c>
      <c r="K473">
        <f>IFERROR(VLOOKUP(A473,#REF!,1,FALSE),0)</f>
        <v>0</v>
      </c>
      <c r="N473" t="s">
        <v>3736</v>
      </c>
      <c r="O473">
        <v>3400985</v>
      </c>
    </row>
    <row r="474" spans="1:15" x14ac:dyDescent="0.3">
      <c r="A474" t="s">
        <v>4294</v>
      </c>
      <c r="B474" t="s">
        <v>4139</v>
      </c>
      <c r="H474" t="s">
        <v>1422</v>
      </c>
      <c r="I474" t="s">
        <v>2772</v>
      </c>
      <c r="J474" t="s">
        <v>1412</v>
      </c>
      <c r="K474">
        <f>IFERROR(VLOOKUP(A474,#REF!,1,FALSE),0)</f>
        <v>0</v>
      </c>
      <c r="N474" t="s">
        <v>3755</v>
      </c>
      <c r="O474">
        <v>3400996</v>
      </c>
    </row>
    <row r="475" spans="1:15" x14ac:dyDescent="0.3">
      <c r="A475" t="s">
        <v>4292</v>
      </c>
      <c r="B475" t="s">
        <v>4291</v>
      </c>
      <c r="H475" t="s">
        <v>1422</v>
      </c>
      <c r="I475" t="s">
        <v>2772</v>
      </c>
      <c r="J475" t="s">
        <v>1412</v>
      </c>
      <c r="K475">
        <f>IFERROR(VLOOKUP(A475,#REF!,1,FALSE),0)</f>
        <v>0</v>
      </c>
      <c r="N475" t="s">
        <v>3757</v>
      </c>
      <c r="O475">
        <v>3401002</v>
      </c>
    </row>
    <row r="476" spans="1:15" x14ac:dyDescent="0.3">
      <c r="A476" t="s">
        <v>4295</v>
      </c>
      <c r="B476" t="s">
        <v>4296</v>
      </c>
      <c r="H476" t="s">
        <v>1422</v>
      </c>
      <c r="I476" t="s">
        <v>4404</v>
      </c>
      <c r="J476" t="s">
        <v>1412</v>
      </c>
      <c r="K476">
        <f>IFERROR(VLOOKUP(A476,#REF!,1,FALSE),0)</f>
        <v>0</v>
      </c>
      <c r="N476" t="s">
        <v>3762</v>
      </c>
      <c r="O476">
        <v>3401003</v>
      </c>
    </row>
    <row r="477" spans="1:15" x14ac:dyDescent="0.3">
      <c r="A477" t="s">
        <v>4297</v>
      </c>
      <c r="B477" t="s">
        <v>4121</v>
      </c>
      <c r="H477" t="s">
        <v>1422</v>
      </c>
      <c r="I477" t="s">
        <v>2772</v>
      </c>
      <c r="J477" t="s">
        <v>1412</v>
      </c>
      <c r="K477">
        <f>IFERROR(VLOOKUP(A477,#REF!,1,FALSE),0)</f>
        <v>0</v>
      </c>
      <c r="N477" t="s">
        <v>4299</v>
      </c>
      <c r="O477">
        <v>3401119</v>
      </c>
    </row>
    <row r="478" spans="1:15" x14ac:dyDescent="0.3">
      <c r="A478" t="s">
        <v>4299</v>
      </c>
      <c r="B478" t="s">
        <v>4298</v>
      </c>
      <c r="H478" t="s">
        <v>1688</v>
      </c>
      <c r="I478" t="s">
        <v>4500</v>
      </c>
      <c r="J478" t="s">
        <v>1412</v>
      </c>
      <c r="K478">
        <f>IFERROR(VLOOKUP(A478,#REF!,1,FALSE),0)</f>
        <v>0</v>
      </c>
      <c r="N478" t="s">
        <v>4088</v>
      </c>
      <c r="O478">
        <v>3401007</v>
      </c>
    </row>
    <row r="479" spans="1:15" x14ac:dyDescent="0.3">
      <c r="A479" t="s">
        <v>4289</v>
      </c>
      <c r="B479" t="s">
        <v>4290</v>
      </c>
      <c r="H479" t="s">
        <v>1422</v>
      </c>
      <c r="I479" t="s">
        <v>2772</v>
      </c>
      <c r="J479" t="s">
        <v>1412</v>
      </c>
      <c r="K479">
        <f>IFERROR(VLOOKUP(A479,#REF!,1,FALSE),0)</f>
        <v>0</v>
      </c>
      <c r="N479" t="s">
        <v>4087</v>
      </c>
      <c r="O479">
        <v>3400949</v>
      </c>
    </row>
    <row r="480" spans="1:15" x14ac:dyDescent="0.3">
      <c r="A480" t="s">
        <v>4300</v>
      </c>
      <c r="B480" t="s">
        <v>4301</v>
      </c>
      <c r="H480" t="s">
        <v>1688</v>
      </c>
      <c r="I480" t="s">
        <v>3057</v>
      </c>
      <c r="J480" t="s">
        <v>1412</v>
      </c>
      <c r="K480">
        <f>IFERROR(VLOOKUP(A480,#REF!,1,FALSE),0)</f>
        <v>0</v>
      </c>
      <c r="N480" t="s">
        <v>4124</v>
      </c>
      <c r="O480">
        <v>3401017</v>
      </c>
    </row>
    <row r="481" spans="1:15" x14ac:dyDescent="0.3">
      <c r="A481" t="s">
        <v>4304</v>
      </c>
      <c r="B481" t="s">
        <v>4194</v>
      </c>
      <c r="H481" t="s">
        <v>4303</v>
      </c>
      <c r="I481" t="s">
        <v>4302</v>
      </c>
      <c r="K481">
        <f>IFERROR(VLOOKUP(A481,#REF!,1,FALSE),0)</f>
        <v>0</v>
      </c>
      <c r="N481" t="s">
        <v>4127</v>
      </c>
      <c r="O481">
        <v>3401044</v>
      </c>
    </row>
    <row r="482" spans="1:15" x14ac:dyDescent="0.3">
      <c r="A482" t="s">
        <v>4311</v>
      </c>
      <c r="B482" t="s">
        <v>4312</v>
      </c>
      <c r="H482" t="s">
        <v>3252</v>
      </c>
      <c r="I482" t="s">
        <v>4404</v>
      </c>
      <c r="K482">
        <f>IFERROR(VLOOKUP(A482,#REF!,1,FALSE),0)</f>
        <v>0</v>
      </c>
      <c r="N482" t="s">
        <v>4129</v>
      </c>
      <c r="O482">
        <v>3401038</v>
      </c>
    </row>
    <row r="483" spans="1:15" x14ac:dyDescent="0.3">
      <c r="A483" t="s">
        <v>4313</v>
      </c>
      <c r="B483" t="s">
        <v>4314</v>
      </c>
      <c r="H483" t="s">
        <v>3252</v>
      </c>
      <c r="I483" t="s">
        <v>4376</v>
      </c>
      <c r="K483">
        <f>IFERROR(VLOOKUP(A483,#REF!,1,FALSE),0)</f>
        <v>0</v>
      </c>
      <c r="N483" t="s">
        <v>4100</v>
      </c>
      <c r="O483">
        <v>3401039</v>
      </c>
    </row>
    <row r="484" spans="1:15" x14ac:dyDescent="0.3">
      <c r="A484" t="s">
        <v>4315</v>
      </c>
      <c r="B484" t="s">
        <v>4316</v>
      </c>
      <c r="H484" t="s">
        <v>1422</v>
      </c>
      <c r="I484" t="s">
        <v>3354</v>
      </c>
      <c r="K484">
        <f>IFERROR(VLOOKUP(A484,#REF!,1,FALSE),0)</f>
        <v>0</v>
      </c>
      <c r="N484" t="s">
        <v>4346</v>
      </c>
      <c r="O484">
        <v>3401026</v>
      </c>
    </row>
    <row r="485" spans="1:15" x14ac:dyDescent="0.3">
      <c r="A485" t="s">
        <v>4348</v>
      </c>
      <c r="B485" t="s">
        <v>4350</v>
      </c>
      <c r="H485" t="s">
        <v>1688</v>
      </c>
      <c r="I485" t="s">
        <v>3057</v>
      </c>
      <c r="J485" t="s">
        <v>1412</v>
      </c>
      <c r="K485">
        <f>IFERROR(VLOOKUP(A485,#REF!,1,FALSE),0)</f>
        <v>0</v>
      </c>
      <c r="N485" t="s">
        <v>4152</v>
      </c>
      <c r="O485">
        <v>3401055</v>
      </c>
    </row>
    <row r="486" spans="1:15" x14ac:dyDescent="0.3">
      <c r="A486" t="s">
        <v>4346</v>
      </c>
      <c r="B486" t="s">
        <v>4351</v>
      </c>
      <c r="H486" t="s">
        <v>1688</v>
      </c>
      <c r="I486" t="s">
        <v>3057</v>
      </c>
      <c r="J486" t="s">
        <v>1412</v>
      </c>
      <c r="K486">
        <f>IFERROR(VLOOKUP(A486,#REF!,1,FALSE),0)</f>
        <v>0</v>
      </c>
      <c r="N486" t="s">
        <v>4189</v>
      </c>
      <c r="O486">
        <v>3401113</v>
      </c>
    </row>
    <row r="487" spans="1:15" x14ac:dyDescent="0.3">
      <c r="A487" t="s">
        <v>4349</v>
      </c>
      <c r="B487" t="s">
        <v>4355</v>
      </c>
      <c r="H487" t="s">
        <v>1688</v>
      </c>
      <c r="I487" t="s">
        <v>4404</v>
      </c>
      <c r="J487" t="s">
        <v>1412</v>
      </c>
      <c r="K487">
        <f>IFERROR(VLOOKUP(A487,#REF!,1,FALSE),0)</f>
        <v>0</v>
      </c>
      <c r="N487" t="s">
        <v>4336</v>
      </c>
      <c r="O487">
        <v>3401057</v>
      </c>
    </row>
    <row r="488" spans="1:15" x14ac:dyDescent="0.3">
      <c r="A488" t="s">
        <v>4344</v>
      </c>
      <c r="B488" t="s">
        <v>4356</v>
      </c>
      <c r="H488" t="s">
        <v>1688</v>
      </c>
      <c r="I488" t="s">
        <v>2772</v>
      </c>
      <c r="J488" t="s">
        <v>1412</v>
      </c>
      <c r="K488">
        <f>IFERROR(VLOOKUP(A488,#REF!,1,FALSE),0)</f>
        <v>0</v>
      </c>
      <c r="N488" t="s">
        <v>4338</v>
      </c>
      <c r="O488">
        <v>3401079</v>
      </c>
    </row>
    <row r="489" spans="1:15" x14ac:dyDescent="0.3">
      <c r="A489" t="s">
        <v>4330</v>
      </c>
      <c r="B489" t="s">
        <v>4319</v>
      </c>
      <c r="H489" t="s">
        <v>3252</v>
      </c>
      <c r="I489" t="s">
        <v>4500</v>
      </c>
      <c r="K489">
        <f>IFERROR(VLOOKUP(A489,#REF!,1,FALSE),0)</f>
        <v>0</v>
      </c>
      <c r="N489" t="s">
        <v>4146</v>
      </c>
      <c r="O489">
        <v>3401078</v>
      </c>
    </row>
    <row r="490" spans="1:15" x14ac:dyDescent="0.3">
      <c r="A490" t="s">
        <v>4358</v>
      </c>
      <c r="B490" t="s">
        <v>4357</v>
      </c>
      <c r="H490" t="s">
        <v>3252</v>
      </c>
      <c r="I490" t="s">
        <v>3057</v>
      </c>
      <c r="K490">
        <f>IFERROR(VLOOKUP(A490,#REF!,1,FALSE),0)</f>
        <v>0</v>
      </c>
      <c r="N490" t="s">
        <v>4294</v>
      </c>
      <c r="O490">
        <v>3401077</v>
      </c>
    </row>
    <row r="491" spans="1:15" x14ac:dyDescent="0.3">
      <c r="A491" t="s">
        <v>4323</v>
      </c>
      <c r="B491" t="s">
        <v>4359</v>
      </c>
      <c r="H491" t="s">
        <v>1688</v>
      </c>
      <c r="I491" t="s">
        <v>4500</v>
      </c>
      <c r="J491" t="s">
        <v>1412</v>
      </c>
      <c r="K491">
        <f>IFERROR(VLOOKUP(A491,#REF!,1,FALSE),0)</f>
        <v>0</v>
      </c>
      <c r="N491" t="s">
        <v>4293</v>
      </c>
      <c r="O491">
        <v>3401082</v>
      </c>
    </row>
    <row r="492" spans="1:15" x14ac:dyDescent="0.3">
      <c r="A492" t="s">
        <v>4339</v>
      </c>
      <c r="B492" t="s">
        <v>3068</v>
      </c>
      <c r="H492" t="s">
        <v>1688</v>
      </c>
      <c r="I492" t="s">
        <v>3057</v>
      </c>
      <c r="J492" t="s">
        <v>1412</v>
      </c>
      <c r="K492">
        <f>IFERROR(VLOOKUP(A492,#REF!,1,FALSE),0)</f>
        <v>0</v>
      </c>
      <c r="N492" t="s">
        <v>4145</v>
      </c>
      <c r="O492">
        <v>3401085</v>
      </c>
    </row>
    <row r="493" spans="1:15" x14ac:dyDescent="0.3">
      <c r="A493" t="s">
        <v>4331</v>
      </c>
      <c r="B493" t="s">
        <v>4364</v>
      </c>
      <c r="H493" t="s">
        <v>1688</v>
      </c>
      <c r="I493" t="s">
        <v>4404</v>
      </c>
      <c r="J493" t="s">
        <v>1412</v>
      </c>
      <c r="K493">
        <f>IFERROR(VLOOKUP(A493,#REF!,1,FALSE),0)</f>
        <v>0</v>
      </c>
      <c r="N493" t="s">
        <v>4347</v>
      </c>
      <c r="O493">
        <v>3401084</v>
      </c>
    </row>
    <row r="494" spans="1:15" x14ac:dyDescent="0.3">
      <c r="A494" t="s">
        <v>4370</v>
      </c>
      <c r="B494" t="s">
        <v>4369</v>
      </c>
      <c r="H494" t="s">
        <v>1688</v>
      </c>
      <c r="I494" t="s">
        <v>2772</v>
      </c>
      <c r="J494" t="s">
        <v>1412</v>
      </c>
      <c r="K494">
        <f>IFERROR(VLOOKUP(A494,#REF!,1,FALSE),0)</f>
        <v>0</v>
      </c>
      <c r="N494" t="s">
        <v>4339</v>
      </c>
      <c r="O494">
        <v>3401086</v>
      </c>
    </row>
    <row r="495" spans="1:15" x14ac:dyDescent="0.3">
      <c r="A495" t="s">
        <v>4367</v>
      </c>
      <c r="B495" t="s">
        <v>4368</v>
      </c>
      <c r="H495" t="s">
        <v>1688</v>
      </c>
      <c r="I495" t="s">
        <v>2772</v>
      </c>
      <c r="J495" t="s">
        <v>1412</v>
      </c>
      <c r="K495">
        <f>IFERROR(VLOOKUP(A495,#REF!,1,FALSE),0)</f>
        <v>0</v>
      </c>
      <c r="N495" t="s">
        <v>4348</v>
      </c>
      <c r="O495">
        <v>3401080</v>
      </c>
    </row>
    <row r="496" spans="1:15" x14ac:dyDescent="0.3">
      <c r="A496" t="s">
        <v>4365</v>
      </c>
      <c r="B496" t="s">
        <v>4366</v>
      </c>
      <c r="H496" t="s">
        <v>1688</v>
      </c>
      <c r="I496" t="s">
        <v>2772</v>
      </c>
      <c r="J496" t="s">
        <v>1412</v>
      </c>
      <c r="K496">
        <f>IFERROR(VLOOKUP(A496,#REF!,1,FALSE),0)</f>
        <v>0</v>
      </c>
      <c r="N496" t="s">
        <v>4140</v>
      </c>
      <c r="O496">
        <v>3401093</v>
      </c>
    </row>
    <row r="497" spans="1:15" x14ac:dyDescent="0.3">
      <c r="A497" t="s">
        <v>4362</v>
      </c>
      <c r="B497" t="s">
        <v>4363</v>
      </c>
      <c r="H497" t="s">
        <v>1688</v>
      </c>
      <c r="I497" t="s">
        <v>2772</v>
      </c>
      <c r="J497" t="s">
        <v>1412</v>
      </c>
      <c r="K497">
        <f>IFERROR(VLOOKUP(A497,#REF!,1,FALSE),0)</f>
        <v>0</v>
      </c>
      <c r="N497" t="s">
        <v>4289</v>
      </c>
      <c r="O497">
        <v>3401106</v>
      </c>
    </row>
    <row r="498" spans="1:15" x14ac:dyDescent="0.3">
      <c r="A498" t="s">
        <v>4371</v>
      </c>
      <c r="H498" t="s">
        <v>3252</v>
      </c>
      <c r="I498" t="s">
        <v>4404</v>
      </c>
      <c r="K498">
        <f>IFERROR(VLOOKUP(A498,#REF!,1,FALSE),0)</f>
        <v>0</v>
      </c>
      <c r="N498" t="s">
        <v>4287</v>
      </c>
      <c r="O498">
        <v>3401102</v>
      </c>
    </row>
    <row r="499" spans="1:15" x14ac:dyDescent="0.3">
      <c r="A499" t="s">
        <v>4327</v>
      </c>
      <c r="H499" t="s">
        <v>3252</v>
      </c>
      <c r="I499" t="s">
        <v>4404</v>
      </c>
      <c r="K499">
        <f>IFERROR(VLOOKUP(A499,#REF!,1,FALSE),0)</f>
        <v>0</v>
      </c>
      <c r="N499" t="s">
        <v>4343</v>
      </c>
      <c r="O499">
        <v>3401096</v>
      </c>
    </row>
    <row r="500" spans="1:15" x14ac:dyDescent="0.3">
      <c r="A500" t="s">
        <v>4335</v>
      </c>
      <c r="B500" t="s">
        <v>4372</v>
      </c>
      <c r="H500" t="s">
        <v>1688</v>
      </c>
      <c r="I500" t="s">
        <v>3057</v>
      </c>
      <c r="J500" t="s">
        <v>1412</v>
      </c>
      <c r="K500">
        <f>IFERROR(VLOOKUP(A500,#REF!,1,FALSE),0)</f>
        <v>0</v>
      </c>
      <c r="N500" t="s">
        <v>4292</v>
      </c>
      <c r="O500">
        <v>3401107</v>
      </c>
    </row>
    <row r="501" spans="1:15" x14ac:dyDescent="0.3">
      <c r="A501" t="s">
        <v>4383</v>
      </c>
      <c r="B501" t="s">
        <v>4373</v>
      </c>
      <c r="H501" t="s">
        <v>1688</v>
      </c>
      <c r="I501" t="s">
        <v>2864</v>
      </c>
      <c r="K501">
        <f>IFERROR(VLOOKUP(A501,#REF!,1,FALSE),0)</f>
        <v>0</v>
      </c>
      <c r="N501" t="s">
        <v>4297</v>
      </c>
      <c r="O501">
        <v>3401118</v>
      </c>
    </row>
    <row r="502" spans="1:15" x14ac:dyDescent="0.3">
      <c r="A502" t="s">
        <v>4384</v>
      </c>
      <c r="B502" t="s">
        <v>4377</v>
      </c>
      <c r="H502" t="s">
        <v>1688</v>
      </c>
      <c r="I502" t="s">
        <v>4500</v>
      </c>
      <c r="J502" t="s">
        <v>1412</v>
      </c>
      <c r="K502">
        <f>IFERROR(VLOOKUP(A502,#REF!,1,FALSE),0)</f>
        <v>0</v>
      </c>
      <c r="N502" t="s">
        <v>4349</v>
      </c>
      <c r="O502">
        <v>3401120</v>
      </c>
    </row>
    <row r="503" spans="1:15" x14ac:dyDescent="0.3">
      <c r="A503" t="s">
        <v>4385</v>
      </c>
      <c r="B503" t="s">
        <v>4378</v>
      </c>
      <c r="H503" t="s">
        <v>1688</v>
      </c>
      <c r="I503" t="s">
        <v>4500</v>
      </c>
      <c r="J503" t="s">
        <v>1412</v>
      </c>
      <c r="K503">
        <f>IFERROR(VLOOKUP(A503,#REF!,1,FALSE),0)</f>
        <v>0</v>
      </c>
      <c r="N503" t="s">
        <v>4304</v>
      </c>
      <c r="O503">
        <v>3400940</v>
      </c>
    </row>
    <row r="504" spans="1:15" x14ac:dyDescent="0.3">
      <c r="A504" t="s">
        <v>4386</v>
      </c>
      <c r="B504" t="s">
        <v>4379</v>
      </c>
      <c r="H504" t="s">
        <v>1688</v>
      </c>
      <c r="I504" t="s">
        <v>4500</v>
      </c>
      <c r="J504" t="s">
        <v>1412</v>
      </c>
      <c r="K504">
        <f>IFERROR(VLOOKUP(A504,#REF!,1,FALSE),0)</f>
        <v>0</v>
      </c>
      <c r="N504" t="s">
        <v>4371</v>
      </c>
      <c r="O504" t="s">
        <v>3259</v>
      </c>
    </row>
    <row r="505" spans="1:15" x14ac:dyDescent="0.3">
      <c r="A505" t="s">
        <v>4380</v>
      </c>
      <c r="B505" t="s">
        <v>4381</v>
      </c>
      <c r="H505" t="s">
        <v>1688</v>
      </c>
      <c r="I505" t="s">
        <v>3057</v>
      </c>
      <c r="J505" t="s">
        <v>1412</v>
      </c>
      <c r="K505">
        <f>IFERROR(VLOOKUP(A505,#REF!,1,FALSE),0)</f>
        <v>0</v>
      </c>
      <c r="N505" t="s">
        <v>4387</v>
      </c>
      <c r="O505">
        <v>3401145</v>
      </c>
    </row>
    <row r="506" spans="1:15" x14ac:dyDescent="0.3">
      <c r="A506" t="s">
        <v>4387</v>
      </c>
      <c r="B506" t="s">
        <v>4375</v>
      </c>
      <c r="H506" t="s">
        <v>3252</v>
      </c>
      <c r="I506" t="s">
        <v>2772</v>
      </c>
      <c r="K506">
        <f>IFERROR(VLOOKUP(A506,#REF!,1,FALSE),0)</f>
        <v>0</v>
      </c>
      <c r="N506" t="s">
        <v>4384</v>
      </c>
      <c r="O506">
        <v>3401137</v>
      </c>
    </row>
    <row r="507" spans="1:15" x14ac:dyDescent="0.3">
      <c r="A507" t="s">
        <v>4388</v>
      </c>
      <c r="B507" t="s">
        <v>4382</v>
      </c>
      <c r="H507" t="s">
        <v>1688</v>
      </c>
      <c r="I507" t="s">
        <v>4404</v>
      </c>
      <c r="K507">
        <f>IFERROR(VLOOKUP(A507,#REF!,1,FALSE),0)</f>
        <v>0</v>
      </c>
      <c r="N507" t="s">
        <v>4385</v>
      </c>
      <c r="O507">
        <v>3401139</v>
      </c>
    </row>
    <row r="508" spans="1:15" x14ac:dyDescent="0.3">
      <c r="A508" t="s">
        <v>4397</v>
      </c>
      <c r="H508" t="s">
        <v>1688</v>
      </c>
      <c r="I508" t="s">
        <v>2772</v>
      </c>
      <c r="K508">
        <f>IFERROR(VLOOKUP(A508,#REF!,1,FALSE),0)</f>
        <v>0</v>
      </c>
      <c r="N508" t="s">
        <v>4386</v>
      </c>
      <c r="O508">
        <v>3401138</v>
      </c>
    </row>
    <row r="509" spans="1:15" x14ac:dyDescent="0.3">
      <c r="A509" t="s">
        <v>4400</v>
      </c>
      <c r="H509" t="s">
        <v>3252</v>
      </c>
      <c r="I509" t="s">
        <v>4504</v>
      </c>
      <c r="K509">
        <f>IFERROR(VLOOKUP(A509,#REF!,1,FALSE),0)</f>
        <v>0</v>
      </c>
      <c r="N509" t="s">
        <v>4388</v>
      </c>
      <c r="O509">
        <v>3401163</v>
      </c>
    </row>
    <row r="510" spans="1:15" x14ac:dyDescent="0.3">
      <c r="A510" t="s">
        <v>4401</v>
      </c>
      <c r="H510" t="s">
        <v>1688</v>
      </c>
      <c r="I510" t="s">
        <v>3057</v>
      </c>
      <c r="K510">
        <f>IFERROR(VLOOKUP(A510,#REF!,1,FALSE),0)</f>
        <v>0</v>
      </c>
      <c r="N510" t="s">
        <v>4383</v>
      </c>
      <c r="O510">
        <v>3401170</v>
      </c>
    </row>
    <row r="511" spans="1:15" x14ac:dyDescent="0.3">
      <c r="A511" t="s">
        <v>4484</v>
      </c>
      <c r="I511" t="s">
        <v>4500</v>
      </c>
      <c r="K511">
        <f>IFERROR(VLOOKUP(A511,#REF!,1,FALSE),0)</f>
        <v>0</v>
      </c>
      <c r="N511" t="s">
        <v>4362</v>
      </c>
      <c r="O511">
        <v>3401147</v>
      </c>
    </row>
    <row r="512" spans="1:15" x14ac:dyDescent="0.3">
      <c r="A512" t="s">
        <v>4499</v>
      </c>
      <c r="I512" t="s">
        <v>4500</v>
      </c>
      <c r="K512">
        <f>IFERROR(VLOOKUP(A512,#REF!,1,FALSE),0)</f>
        <v>0</v>
      </c>
      <c r="N512" t="s">
        <v>4380</v>
      </c>
      <c r="O512">
        <v>3401146</v>
      </c>
    </row>
    <row r="513" spans="1:15" x14ac:dyDescent="0.3">
      <c r="A513" t="s">
        <v>4501</v>
      </c>
      <c r="I513" t="s">
        <v>3057</v>
      </c>
      <c r="K513">
        <f>IFERROR(VLOOKUP(A513,#REF!,1,FALSE),0)</f>
        <v>0</v>
      </c>
      <c r="N513" t="s">
        <v>4358</v>
      </c>
      <c r="O513">
        <v>3401126</v>
      </c>
    </row>
    <row r="514" spans="1:15" x14ac:dyDescent="0.3">
      <c r="A514" t="s">
        <v>4503</v>
      </c>
      <c r="I514" t="s">
        <v>3057</v>
      </c>
      <c r="K514">
        <f>IFERROR(VLOOKUP(A514,#REF!,1,FALSE),0)</f>
        <v>0</v>
      </c>
      <c r="N514" t="s">
        <v>4370</v>
      </c>
      <c r="O514" t="s">
        <v>2779</v>
      </c>
    </row>
    <row r="515" spans="1:15" x14ac:dyDescent="0.3">
      <c r="A515" t="s">
        <v>4337</v>
      </c>
      <c r="I515" t="s">
        <v>3057</v>
      </c>
      <c r="K515">
        <f>IFERROR(VLOOKUP(A515,#REF!,1,FALSE),0)</f>
        <v>0</v>
      </c>
      <c r="N515" t="s">
        <v>4367</v>
      </c>
      <c r="O515">
        <v>3401132</v>
      </c>
    </row>
    <row r="516" spans="1:15" x14ac:dyDescent="0.3">
      <c r="A516" t="s">
        <v>4402</v>
      </c>
      <c r="I516" t="s">
        <v>2864</v>
      </c>
      <c r="K516">
        <f>IFERROR(VLOOKUP(A516,#REF!,1,FALSE),0)</f>
        <v>0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939B-45AB-4B93-9EBE-2F32F617E6FB}">
  <dimension ref="A1:Y1782"/>
  <sheetViews>
    <sheetView zoomScale="112" zoomScaleNormal="112" workbookViewId="0">
      <selection activeCell="F23" sqref="F23"/>
    </sheetView>
  </sheetViews>
  <sheetFormatPr defaultRowHeight="14.4" x14ac:dyDescent="0.3"/>
  <cols>
    <col min="1" max="1" width="10.88671875" bestFit="1" customWidth="1"/>
    <col min="2" max="2" width="8.6640625" customWidth="1"/>
    <col min="3" max="3" width="13.88671875" bestFit="1" customWidth="1"/>
    <col min="10" max="10" width="18.88671875" bestFit="1" customWidth="1"/>
    <col min="11" max="11" width="15" bestFit="1" customWidth="1"/>
    <col min="12" max="12" width="13.44140625" bestFit="1" customWidth="1"/>
    <col min="13" max="13" width="9.44140625" bestFit="1" customWidth="1"/>
    <col min="14" max="14" width="47.109375" bestFit="1" customWidth="1"/>
    <col min="15" max="15" width="9.88671875" bestFit="1" customWidth="1"/>
    <col min="24" max="24" width="27.88671875" bestFit="1" customWidth="1"/>
  </cols>
  <sheetData>
    <row r="1" spans="1:25" x14ac:dyDescent="0.3">
      <c r="A1" t="s">
        <v>48</v>
      </c>
      <c r="B1" t="s">
        <v>1411</v>
      </c>
      <c r="C1" t="s">
        <v>1414</v>
      </c>
      <c r="J1" t="s">
        <v>1416</v>
      </c>
      <c r="K1" t="s">
        <v>1417</v>
      </c>
      <c r="L1" t="s">
        <v>1418</v>
      </c>
      <c r="M1" t="s">
        <v>1419</v>
      </c>
      <c r="N1" t="s">
        <v>1420</v>
      </c>
      <c r="O1" t="s">
        <v>1421</v>
      </c>
      <c r="W1" s="3" t="s">
        <v>2668</v>
      </c>
      <c r="X1" t="s">
        <v>2647</v>
      </c>
      <c r="Y1" s="5" t="s">
        <v>2700</v>
      </c>
    </row>
    <row r="2" spans="1:25" x14ac:dyDescent="0.3">
      <c r="A2" t="s">
        <v>49</v>
      </c>
      <c r="B2" t="s">
        <v>1412</v>
      </c>
      <c r="C2" t="s">
        <v>1415</v>
      </c>
      <c r="J2" t="s">
        <v>1422</v>
      </c>
      <c r="K2" t="s">
        <v>1423</v>
      </c>
      <c r="L2" t="s">
        <v>1424</v>
      </c>
      <c r="M2" t="s">
        <v>1425</v>
      </c>
      <c r="N2" t="s">
        <v>1426</v>
      </c>
      <c r="O2" t="s">
        <v>1412</v>
      </c>
      <c r="W2" s="3" t="s">
        <v>2669</v>
      </c>
      <c r="X2" t="s">
        <v>26</v>
      </c>
      <c r="Y2" s="5" t="s">
        <v>2700</v>
      </c>
    </row>
    <row r="3" spans="1:25" x14ac:dyDescent="0.3">
      <c r="A3" t="s">
        <v>3765</v>
      </c>
      <c r="B3" t="s">
        <v>1412</v>
      </c>
      <c r="C3" t="s">
        <v>1415</v>
      </c>
      <c r="J3" t="s">
        <v>1422</v>
      </c>
      <c r="K3" t="s">
        <v>1423</v>
      </c>
      <c r="L3" t="s">
        <v>1424</v>
      </c>
      <c r="M3" t="s">
        <v>1427</v>
      </c>
      <c r="N3" t="s">
        <v>1428</v>
      </c>
      <c r="O3" t="s">
        <v>1412</v>
      </c>
      <c r="W3" s="3" t="s">
        <v>2670</v>
      </c>
      <c r="X3" t="s">
        <v>2666</v>
      </c>
      <c r="Y3" s="5" t="s">
        <v>2700</v>
      </c>
    </row>
    <row r="4" spans="1:25" x14ac:dyDescent="0.3">
      <c r="A4" t="s">
        <v>3267</v>
      </c>
      <c r="B4" t="s">
        <v>1412</v>
      </c>
      <c r="C4" t="s">
        <v>1415</v>
      </c>
      <c r="J4" t="s">
        <v>1422</v>
      </c>
      <c r="K4" t="s">
        <v>1423</v>
      </c>
      <c r="L4" t="s">
        <v>1424</v>
      </c>
      <c r="M4" t="s">
        <v>1429</v>
      </c>
      <c r="N4" t="s">
        <v>1430</v>
      </c>
      <c r="O4" t="s">
        <v>1412</v>
      </c>
      <c r="W4" s="3" t="s">
        <v>2671</v>
      </c>
      <c r="X4" t="s">
        <v>2640</v>
      </c>
      <c r="Y4" s="5" t="s">
        <v>2700</v>
      </c>
    </row>
    <row r="5" spans="1:25" x14ac:dyDescent="0.3">
      <c r="A5" t="s">
        <v>50</v>
      </c>
      <c r="B5" t="s">
        <v>1412</v>
      </c>
      <c r="C5" t="s">
        <v>1415</v>
      </c>
      <c r="J5" t="s">
        <v>1422</v>
      </c>
      <c r="K5" t="s">
        <v>1423</v>
      </c>
      <c r="L5" t="s">
        <v>1431</v>
      </c>
      <c r="M5" t="s">
        <v>1432</v>
      </c>
      <c r="N5" t="s">
        <v>1433</v>
      </c>
      <c r="O5" t="s">
        <v>1413</v>
      </c>
      <c r="W5" s="3" t="s">
        <v>2672</v>
      </c>
      <c r="X5" t="s">
        <v>10</v>
      </c>
      <c r="Y5" s="5" t="s">
        <v>2700</v>
      </c>
    </row>
    <row r="6" spans="1:25" x14ac:dyDescent="0.3">
      <c r="A6" t="s">
        <v>51</v>
      </c>
      <c r="B6" t="s">
        <v>1412</v>
      </c>
      <c r="C6" t="s">
        <v>1415</v>
      </c>
      <c r="J6" t="s">
        <v>1422</v>
      </c>
      <c r="K6" t="s">
        <v>1423</v>
      </c>
      <c r="L6" t="s">
        <v>1431</v>
      </c>
      <c r="M6" t="s">
        <v>1434</v>
      </c>
      <c r="N6" t="s">
        <v>1435</v>
      </c>
      <c r="O6" t="s">
        <v>1413</v>
      </c>
      <c r="W6" s="3" t="s">
        <v>2673</v>
      </c>
      <c r="X6" t="s">
        <v>21</v>
      </c>
      <c r="Y6" s="5" t="s">
        <v>2700</v>
      </c>
    </row>
    <row r="7" spans="1:25" x14ac:dyDescent="0.3">
      <c r="A7" t="s">
        <v>52</v>
      </c>
      <c r="B7" t="s">
        <v>1412</v>
      </c>
      <c r="C7" t="s">
        <v>1415</v>
      </c>
      <c r="J7" t="s">
        <v>1422</v>
      </c>
      <c r="K7" t="s">
        <v>1423</v>
      </c>
      <c r="L7" t="s">
        <v>1431</v>
      </c>
      <c r="M7" t="s">
        <v>1436</v>
      </c>
      <c r="N7" t="s">
        <v>1437</v>
      </c>
      <c r="O7" t="s">
        <v>1413</v>
      </c>
      <c r="W7" s="3" t="s">
        <v>2674</v>
      </c>
      <c r="X7" t="s">
        <v>38</v>
      </c>
      <c r="Y7" s="5" t="s">
        <v>2700</v>
      </c>
    </row>
    <row r="8" spans="1:25" x14ac:dyDescent="0.3">
      <c r="A8" t="s">
        <v>53</v>
      </c>
      <c r="B8" t="s">
        <v>1412</v>
      </c>
      <c r="C8" t="s">
        <v>1415</v>
      </c>
      <c r="J8" t="s">
        <v>1422</v>
      </c>
      <c r="K8" t="s">
        <v>1423</v>
      </c>
      <c r="L8" t="s">
        <v>1431</v>
      </c>
      <c r="M8" t="s">
        <v>1438</v>
      </c>
      <c r="N8" t="s">
        <v>1439</v>
      </c>
      <c r="O8" t="s">
        <v>1413</v>
      </c>
      <c r="W8" s="3" t="s">
        <v>2675</v>
      </c>
      <c r="X8" t="s">
        <v>32</v>
      </c>
      <c r="Y8" s="5" t="s">
        <v>2700</v>
      </c>
    </row>
    <row r="9" spans="1:25" x14ac:dyDescent="0.3">
      <c r="A9" t="s">
        <v>54</v>
      </c>
      <c r="B9" t="s">
        <v>1413</v>
      </c>
      <c r="C9" t="s">
        <v>1415</v>
      </c>
      <c r="J9" t="s">
        <v>1422</v>
      </c>
      <c r="K9" t="s">
        <v>1423</v>
      </c>
      <c r="L9" t="s">
        <v>1431</v>
      </c>
      <c r="M9" t="s">
        <v>1440</v>
      </c>
      <c r="N9" t="s">
        <v>1433</v>
      </c>
      <c r="O9" t="s">
        <v>1412</v>
      </c>
      <c r="W9" s="3" t="s">
        <v>2676</v>
      </c>
      <c r="X9" t="s">
        <v>30</v>
      </c>
      <c r="Y9" s="5" t="s">
        <v>2700</v>
      </c>
    </row>
    <row r="10" spans="1:25" x14ac:dyDescent="0.3">
      <c r="A10" t="s">
        <v>55</v>
      </c>
      <c r="B10" t="s">
        <v>1413</v>
      </c>
      <c r="C10" t="s">
        <v>1415</v>
      </c>
      <c r="J10" t="s">
        <v>1422</v>
      </c>
      <c r="K10" t="s">
        <v>1423</v>
      </c>
      <c r="L10" t="s">
        <v>1431</v>
      </c>
      <c r="M10" t="s">
        <v>1441</v>
      </c>
      <c r="N10" t="s">
        <v>1435</v>
      </c>
      <c r="O10" t="s">
        <v>1412</v>
      </c>
      <c r="W10" s="3" t="s">
        <v>2654</v>
      </c>
      <c r="X10" t="s">
        <v>2820</v>
      </c>
      <c r="Y10" s="5" t="s">
        <v>2700</v>
      </c>
    </row>
    <row r="11" spans="1:25" x14ac:dyDescent="0.3">
      <c r="A11" t="s">
        <v>56</v>
      </c>
      <c r="B11" t="s">
        <v>1412</v>
      </c>
      <c r="C11" t="s">
        <v>1415</v>
      </c>
      <c r="J11" t="s">
        <v>1422</v>
      </c>
      <c r="K11" t="s">
        <v>1423</v>
      </c>
      <c r="L11" t="s">
        <v>1431</v>
      </c>
      <c r="M11" t="s">
        <v>1442</v>
      </c>
      <c r="N11" t="s">
        <v>1437</v>
      </c>
      <c r="O11" t="s">
        <v>1412</v>
      </c>
      <c r="W11" s="3" t="s">
        <v>2677</v>
      </c>
      <c r="X11" t="s">
        <v>2641</v>
      </c>
      <c r="Y11" s="5" t="s">
        <v>2701</v>
      </c>
    </row>
    <row r="12" spans="1:25" x14ac:dyDescent="0.3">
      <c r="A12" t="s">
        <v>3766</v>
      </c>
      <c r="B12" t="s">
        <v>1413</v>
      </c>
      <c r="C12" t="s">
        <v>1415</v>
      </c>
      <c r="J12" t="s">
        <v>1422</v>
      </c>
      <c r="K12" t="s">
        <v>1423</v>
      </c>
      <c r="L12" t="s">
        <v>1431</v>
      </c>
      <c r="M12" t="s">
        <v>1443</v>
      </c>
      <c r="N12" t="s">
        <v>1439</v>
      </c>
      <c r="O12" t="s">
        <v>1412</v>
      </c>
      <c r="W12" s="3" t="s">
        <v>2678</v>
      </c>
      <c r="X12" t="s">
        <v>2646</v>
      </c>
      <c r="Y12" s="5" t="s">
        <v>2701</v>
      </c>
    </row>
    <row r="13" spans="1:25" x14ac:dyDescent="0.3">
      <c r="A13" t="s">
        <v>57</v>
      </c>
      <c r="B13" t="s">
        <v>1412</v>
      </c>
      <c r="C13" t="s">
        <v>1415</v>
      </c>
      <c r="J13" t="s">
        <v>1422</v>
      </c>
      <c r="K13" t="s">
        <v>1444</v>
      </c>
      <c r="L13" t="s">
        <v>1445</v>
      </c>
      <c r="M13" t="s">
        <v>1446</v>
      </c>
      <c r="N13" t="s">
        <v>1447</v>
      </c>
      <c r="O13" t="s">
        <v>1413</v>
      </c>
      <c r="W13" s="3" t="s">
        <v>2679</v>
      </c>
      <c r="X13" t="s">
        <v>2653</v>
      </c>
      <c r="Y13" s="5" t="s">
        <v>2701</v>
      </c>
    </row>
    <row r="14" spans="1:25" x14ac:dyDescent="0.3">
      <c r="A14" t="s">
        <v>58</v>
      </c>
      <c r="B14" t="s">
        <v>1413</v>
      </c>
      <c r="C14" t="s">
        <v>1415</v>
      </c>
      <c r="J14" t="s">
        <v>1422</v>
      </c>
      <c r="K14" t="s">
        <v>1444</v>
      </c>
      <c r="L14" t="s">
        <v>1445</v>
      </c>
      <c r="M14" t="s">
        <v>1448</v>
      </c>
      <c r="N14" t="s">
        <v>1449</v>
      </c>
      <c r="O14" t="s">
        <v>1413</v>
      </c>
      <c r="W14" s="3" t="s">
        <v>2679</v>
      </c>
      <c r="X14" t="s">
        <v>2650</v>
      </c>
      <c r="Y14" s="5" t="s">
        <v>2701</v>
      </c>
    </row>
    <row r="15" spans="1:25" x14ac:dyDescent="0.3">
      <c r="A15" t="s">
        <v>59</v>
      </c>
      <c r="B15" t="s">
        <v>1412</v>
      </c>
      <c r="C15" t="s">
        <v>1415</v>
      </c>
      <c r="J15" t="s">
        <v>1422</v>
      </c>
      <c r="K15" t="s">
        <v>1444</v>
      </c>
      <c r="L15" t="s">
        <v>1445</v>
      </c>
      <c r="M15" t="s">
        <v>1450</v>
      </c>
      <c r="N15" t="s">
        <v>1451</v>
      </c>
      <c r="O15" t="s">
        <v>1413</v>
      </c>
      <c r="W15" s="3" t="s">
        <v>2680</v>
      </c>
      <c r="X15" t="s">
        <v>2652</v>
      </c>
      <c r="Y15" s="5" t="s">
        <v>2701</v>
      </c>
    </row>
    <row r="16" spans="1:25" x14ac:dyDescent="0.3">
      <c r="A16" t="s">
        <v>60</v>
      </c>
      <c r="B16" t="s">
        <v>1412</v>
      </c>
      <c r="C16" t="s">
        <v>1415</v>
      </c>
      <c r="J16" t="s">
        <v>1422</v>
      </c>
      <c r="K16" t="s">
        <v>1444</v>
      </c>
      <c r="L16" t="s">
        <v>1445</v>
      </c>
      <c r="M16" t="s">
        <v>1452</v>
      </c>
      <c r="N16" t="s">
        <v>1453</v>
      </c>
      <c r="O16" t="s">
        <v>1413</v>
      </c>
      <c r="W16" s="3" t="s">
        <v>2681</v>
      </c>
      <c r="X16" t="s">
        <v>2651</v>
      </c>
      <c r="Y16" s="5" t="s">
        <v>2701</v>
      </c>
    </row>
    <row r="17" spans="1:25" x14ac:dyDescent="0.3">
      <c r="A17" t="s">
        <v>61</v>
      </c>
      <c r="B17" t="s">
        <v>1412</v>
      </c>
      <c r="C17" t="s">
        <v>1415</v>
      </c>
      <c r="J17" t="s">
        <v>1422</v>
      </c>
      <c r="K17" t="s">
        <v>1444</v>
      </c>
      <c r="L17" t="s">
        <v>1445</v>
      </c>
      <c r="M17" t="s">
        <v>1454</v>
      </c>
      <c r="N17" t="s">
        <v>1455</v>
      </c>
      <c r="O17" t="s">
        <v>1413</v>
      </c>
      <c r="W17" s="3" t="s">
        <v>2682</v>
      </c>
      <c r="X17" t="s">
        <v>2645</v>
      </c>
      <c r="Y17" s="5" t="s">
        <v>2701</v>
      </c>
    </row>
    <row r="18" spans="1:25" x14ac:dyDescent="0.3">
      <c r="A18" t="s">
        <v>62</v>
      </c>
      <c r="B18" t="s">
        <v>1412</v>
      </c>
      <c r="C18" t="s">
        <v>1415</v>
      </c>
      <c r="J18" t="s">
        <v>1422</v>
      </c>
      <c r="K18" t="s">
        <v>1444</v>
      </c>
      <c r="L18" t="s">
        <v>1445</v>
      </c>
      <c r="M18" t="s">
        <v>1456</v>
      </c>
      <c r="N18" t="s">
        <v>1457</v>
      </c>
      <c r="O18" t="s">
        <v>1413</v>
      </c>
      <c r="W18" s="3" t="s">
        <v>2683</v>
      </c>
      <c r="X18" t="s">
        <v>2643</v>
      </c>
      <c r="Y18" s="5" t="s">
        <v>2701</v>
      </c>
    </row>
    <row r="19" spans="1:25" x14ac:dyDescent="0.3">
      <c r="A19" t="s">
        <v>63</v>
      </c>
      <c r="B19" t="s">
        <v>1412</v>
      </c>
      <c r="C19" t="s">
        <v>1415</v>
      </c>
      <c r="J19" t="s">
        <v>1422</v>
      </c>
      <c r="K19" t="s">
        <v>1444</v>
      </c>
      <c r="L19" t="s">
        <v>1445</v>
      </c>
      <c r="M19" t="s">
        <v>1458</v>
      </c>
      <c r="N19" t="s">
        <v>1459</v>
      </c>
      <c r="O19" t="s">
        <v>1413</v>
      </c>
      <c r="W19" s="3" t="s">
        <v>2684</v>
      </c>
      <c r="X19" t="s">
        <v>2648</v>
      </c>
      <c r="Y19" s="5" t="s">
        <v>2701</v>
      </c>
    </row>
    <row r="20" spans="1:25" x14ac:dyDescent="0.3">
      <c r="A20" t="s">
        <v>64</v>
      </c>
      <c r="B20" t="s">
        <v>1413</v>
      </c>
      <c r="C20" t="s">
        <v>1415</v>
      </c>
      <c r="J20" t="s">
        <v>1422</v>
      </c>
      <c r="K20" t="s">
        <v>1444</v>
      </c>
      <c r="L20" t="s">
        <v>1445</v>
      </c>
      <c r="M20" t="s">
        <v>1460</v>
      </c>
      <c r="N20" t="s">
        <v>1461</v>
      </c>
      <c r="O20" t="s">
        <v>1413</v>
      </c>
      <c r="W20" s="3" t="s">
        <v>2685</v>
      </c>
      <c r="X20" t="s">
        <v>2644</v>
      </c>
      <c r="Y20" s="5" t="s">
        <v>2701</v>
      </c>
    </row>
    <row r="21" spans="1:25" x14ac:dyDescent="0.3">
      <c r="A21" t="s">
        <v>65</v>
      </c>
      <c r="B21" t="s">
        <v>1412</v>
      </c>
      <c r="C21" t="s">
        <v>1415</v>
      </c>
      <c r="J21" t="s">
        <v>1422</v>
      </c>
      <c r="K21" t="s">
        <v>1444</v>
      </c>
      <c r="L21" t="s">
        <v>1445</v>
      </c>
      <c r="M21" t="s">
        <v>1462</v>
      </c>
      <c r="N21" t="s">
        <v>1463</v>
      </c>
      <c r="O21" t="s">
        <v>1413</v>
      </c>
      <c r="W21" s="3" t="s">
        <v>2686</v>
      </c>
      <c r="X21" t="s">
        <v>2649</v>
      </c>
      <c r="Y21" s="5" t="s">
        <v>2702</v>
      </c>
    </row>
    <row r="22" spans="1:25" x14ac:dyDescent="0.3">
      <c r="A22" t="s">
        <v>3265</v>
      </c>
      <c r="B22" t="s">
        <v>1412</v>
      </c>
      <c r="C22" t="s">
        <v>1415</v>
      </c>
      <c r="J22" t="s">
        <v>1422</v>
      </c>
      <c r="K22" t="s">
        <v>1444</v>
      </c>
      <c r="L22" t="s">
        <v>1445</v>
      </c>
      <c r="M22" t="s">
        <v>1464</v>
      </c>
      <c r="N22" t="s">
        <v>1465</v>
      </c>
      <c r="O22" t="s">
        <v>1413</v>
      </c>
      <c r="W22" s="3" t="s">
        <v>2687</v>
      </c>
      <c r="X22" t="s">
        <v>2667</v>
      </c>
      <c r="Y22" s="5" t="s">
        <v>2702</v>
      </c>
    </row>
    <row r="23" spans="1:25" x14ac:dyDescent="0.3">
      <c r="A23" t="s">
        <v>66</v>
      </c>
      <c r="B23" t="s">
        <v>1412</v>
      </c>
      <c r="C23" t="s">
        <v>1415</v>
      </c>
      <c r="J23" t="s">
        <v>1422</v>
      </c>
      <c r="K23" t="s">
        <v>1444</v>
      </c>
      <c r="L23" t="s">
        <v>1445</v>
      </c>
      <c r="M23" t="s">
        <v>1466</v>
      </c>
      <c r="N23" t="s">
        <v>1467</v>
      </c>
      <c r="O23" t="s">
        <v>1413</v>
      </c>
      <c r="W23" s="3" t="s">
        <v>2688</v>
      </c>
      <c r="X23" t="s">
        <v>2642</v>
      </c>
      <c r="Y23" s="5" t="s">
        <v>2702</v>
      </c>
    </row>
    <row r="24" spans="1:25" x14ac:dyDescent="0.3">
      <c r="A24" t="s">
        <v>67</v>
      </c>
      <c r="B24" t="s">
        <v>1412</v>
      </c>
      <c r="C24" t="s">
        <v>1415</v>
      </c>
      <c r="J24" t="s">
        <v>1422</v>
      </c>
      <c r="K24" t="s">
        <v>1444</v>
      </c>
      <c r="L24" t="s">
        <v>1445</v>
      </c>
      <c r="M24" t="s">
        <v>1468</v>
      </c>
      <c r="N24" t="s">
        <v>1469</v>
      </c>
      <c r="O24" t="s">
        <v>1413</v>
      </c>
      <c r="W24" s="4"/>
      <c r="X24" s="4"/>
    </row>
    <row r="25" spans="1:25" x14ac:dyDescent="0.3">
      <c r="A25" t="s">
        <v>68</v>
      </c>
      <c r="B25" t="s">
        <v>1412</v>
      </c>
      <c r="C25" t="s">
        <v>1415</v>
      </c>
      <c r="J25" t="s">
        <v>1422</v>
      </c>
      <c r="K25" t="s">
        <v>1444</v>
      </c>
      <c r="L25" t="s">
        <v>1445</v>
      </c>
      <c r="M25" t="s">
        <v>1470</v>
      </c>
      <c r="N25" t="s">
        <v>1471</v>
      </c>
      <c r="O25" t="s">
        <v>1413</v>
      </c>
      <c r="W25" s="3" t="s">
        <v>2689</v>
      </c>
      <c r="X25" t="s">
        <v>26</v>
      </c>
      <c r="Y25" s="5" t="s">
        <v>2702</v>
      </c>
    </row>
    <row r="26" spans="1:25" x14ac:dyDescent="0.3">
      <c r="A26" t="s">
        <v>69</v>
      </c>
      <c r="B26" t="s">
        <v>1412</v>
      </c>
      <c r="C26" t="s">
        <v>1415</v>
      </c>
      <c r="J26" t="s">
        <v>1422</v>
      </c>
      <c r="K26" t="s">
        <v>1444</v>
      </c>
      <c r="L26" t="s">
        <v>1445</v>
      </c>
      <c r="M26" t="s">
        <v>1472</v>
      </c>
      <c r="N26" t="s">
        <v>1473</v>
      </c>
      <c r="O26" t="s">
        <v>1413</v>
      </c>
      <c r="W26" s="3" t="s">
        <v>2665</v>
      </c>
      <c r="X26" t="s">
        <v>2655</v>
      </c>
      <c r="Y26" s="5" t="s">
        <v>2702</v>
      </c>
    </row>
    <row r="27" spans="1:25" x14ac:dyDescent="0.3">
      <c r="A27" t="s">
        <v>70</v>
      </c>
      <c r="B27" t="s">
        <v>1412</v>
      </c>
      <c r="C27" t="s">
        <v>1415</v>
      </c>
      <c r="J27" t="s">
        <v>1422</v>
      </c>
      <c r="K27" t="s">
        <v>1444</v>
      </c>
      <c r="L27" t="s">
        <v>1445</v>
      </c>
      <c r="M27" t="s">
        <v>1474</v>
      </c>
      <c r="N27" t="s">
        <v>1475</v>
      </c>
      <c r="O27" t="s">
        <v>1413</v>
      </c>
      <c r="W27" s="3" t="s">
        <v>2665</v>
      </c>
      <c r="X27" t="s">
        <v>2656</v>
      </c>
      <c r="Y27" s="5" t="s">
        <v>2702</v>
      </c>
    </row>
    <row r="28" spans="1:25" x14ac:dyDescent="0.3">
      <c r="A28" t="s">
        <v>71</v>
      </c>
      <c r="B28" t="s">
        <v>1412</v>
      </c>
      <c r="C28" t="s">
        <v>1415</v>
      </c>
      <c r="J28" t="s">
        <v>1422</v>
      </c>
      <c r="K28" t="s">
        <v>1444</v>
      </c>
      <c r="L28" t="s">
        <v>1445</v>
      </c>
      <c r="M28" t="s">
        <v>1476</v>
      </c>
      <c r="N28" t="s">
        <v>1477</v>
      </c>
      <c r="O28" t="s">
        <v>1413</v>
      </c>
      <c r="W28" s="3" t="s">
        <v>2690</v>
      </c>
      <c r="X28" t="s">
        <v>2656</v>
      </c>
      <c r="Y28" s="5" t="s">
        <v>2702</v>
      </c>
    </row>
    <row r="29" spans="1:25" x14ac:dyDescent="0.3">
      <c r="A29" t="s">
        <v>72</v>
      </c>
      <c r="B29" t="s">
        <v>1413</v>
      </c>
      <c r="C29" t="s">
        <v>1415</v>
      </c>
      <c r="J29" t="s">
        <v>1422</v>
      </c>
      <c r="K29" t="s">
        <v>1444</v>
      </c>
      <c r="L29" t="s">
        <v>1445</v>
      </c>
      <c r="M29" t="s">
        <v>1478</v>
      </c>
      <c r="N29" t="s">
        <v>1447</v>
      </c>
      <c r="O29" t="s">
        <v>1412</v>
      </c>
      <c r="W29" s="3" t="s">
        <v>2691</v>
      </c>
      <c r="X29" t="s">
        <v>2658</v>
      </c>
      <c r="Y29" s="5" t="s">
        <v>2702</v>
      </c>
    </row>
    <row r="30" spans="1:25" x14ac:dyDescent="0.3">
      <c r="A30" t="s">
        <v>73</v>
      </c>
      <c r="B30" t="s">
        <v>1412</v>
      </c>
      <c r="C30" t="s">
        <v>1415</v>
      </c>
      <c r="J30" t="s">
        <v>1422</v>
      </c>
      <c r="K30" t="s">
        <v>1444</v>
      </c>
      <c r="L30" t="s">
        <v>1445</v>
      </c>
      <c r="M30" t="s">
        <v>1479</v>
      </c>
      <c r="N30" t="s">
        <v>1449</v>
      </c>
      <c r="O30" t="s">
        <v>1412</v>
      </c>
      <c r="W30" s="3" t="s">
        <v>2692</v>
      </c>
      <c r="X30" t="s">
        <v>2661</v>
      </c>
      <c r="Y30" s="5" t="s">
        <v>2702</v>
      </c>
    </row>
    <row r="31" spans="1:25" x14ac:dyDescent="0.3">
      <c r="A31" t="s">
        <v>74</v>
      </c>
      <c r="B31" t="s">
        <v>1412</v>
      </c>
      <c r="C31" t="s">
        <v>1415</v>
      </c>
      <c r="J31" t="s">
        <v>1422</v>
      </c>
      <c r="K31" t="s">
        <v>1444</v>
      </c>
      <c r="L31" t="s">
        <v>1445</v>
      </c>
      <c r="M31" t="s">
        <v>1480</v>
      </c>
      <c r="N31" t="s">
        <v>1451</v>
      </c>
      <c r="O31" t="s">
        <v>1412</v>
      </c>
      <c r="W31" s="3" t="s">
        <v>2693</v>
      </c>
      <c r="X31" t="s">
        <v>2662</v>
      </c>
      <c r="Y31" s="5" t="s">
        <v>2702</v>
      </c>
    </row>
    <row r="32" spans="1:25" x14ac:dyDescent="0.3">
      <c r="A32" t="s">
        <v>75</v>
      </c>
      <c r="B32" t="s">
        <v>1412</v>
      </c>
      <c r="C32" t="s">
        <v>1415</v>
      </c>
      <c r="J32" t="s">
        <v>1422</v>
      </c>
      <c r="K32" t="s">
        <v>1444</v>
      </c>
      <c r="L32" t="s">
        <v>1445</v>
      </c>
      <c r="M32" t="s">
        <v>1481</v>
      </c>
      <c r="N32" t="s">
        <v>1453</v>
      </c>
      <c r="O32" t="s">
        <v>1412</v>
      </c>
      <c r="W32" s="3" t="s">
        <v>2694</v>
      </c>
      <c r="X32" t="s">
        <v>30</v>
      </c>
      <c r="Y32" s="5" t="s">
        <v>2703</v>
      </c>
    </row>
    <row r="33" spans="1:25" x14ac:dyDescent="0.3">
      <c r="A33" t="s">
        <v>76</v>
      </c>
      <c r="B33" t="s">
        <v>1412</v>
      </c>
      <c r="C33" t="s">
        <v>1415</v>
      </c>
      <c r="J33" t="s">
        <v>1422</v>
      </c>
      <c r="K33" t="s">
        <v>1444</v>
      </c>
      <c r="L33" t="s">
        <v>1445</v>
      </c>
      <c r="M33" t="s">
        <v>1482</v>
      </c>
      <c r="N33" t="s">
        <v>1455</v>
      </c>
      <c r="O33" t="s">
        <v>1412</v>
      </c>
      <c r="W33" s="3" t="s">
        <v>2695</v>
      </c>
      <c r="X33" t="s">
        <v>2664</v>
      </c>
      <c r="Y33" s="5" t="s">
        <v>2703</v>
      </c>
    </row>
    <row r="34" spans="1:25" x14ac:dyDescent="0.3">
      <c r="A34" t="s">
        <v>77</v>
      </c>
      <c r="B34" t="s">
        <v>1412</v>
      </c>
      <c r="C34" t="s">
        <v>1415</v>
      </c>
      <c r="J34" t="s">
        <v>1422</v>
      </c>
      <c r="K34" t="s">
        <v>1444</v>
      </c>
      <c r="L34" t="s">
        <v>1445</v>
      </c>
      <c r="M34" t="s">
        <v>1483</v>
      </c>
      <c r="N34" t="s">
        <v>1457</v>
      </c>
      <c r="O34" t="s">
        <v>1412</v>
      </c>
      <c r="W34" s="3" t="s">
        <v>2696</v>
      </c>
      <c r="X34" t="s">
        <v>2663</v>
      </c>
      <c r="Y34" s="5" t="s">
        <v>2703</v>
      </c>
    </row>
    <row r="35" spans="1:25" x14ac:dyDescent="0.3">
      <c r="A35" t="s">
        <v>78</v>
      </c>
      <c r="B35" t="s">
        <v>1413</v>
      </c>
      <c r="C35" t="s">
        <v>1415</v>
      </c>
      <c r="J35" t="s">
        <v>1422</v>
      </c>
      <c r="K35" t="s">
        <v>1444</v>
      </c>
      <c r="L35" t="s">
        <v>1445</v>
      </c>
      <c r="M35" t="s">
        <v>1484</v>
      </c>
      <c r="N35" t="s">
        <v>1459</v>
      </c>
      <c r="O35" t="s">
        <v>1412</v>
      </c>
      <c r="W35" s="3" t="s">
        <v>2697</v>
      </c>
      <c r="X35" t="s">
        <v>2659</v>
      </c>
      <c r="Y35" s="5" t="s">
        <v>2703</v>
      </c>
    </row>
    <row r="36" spans="1:25" x14ac:dyDescent="0.3">
      <c r="A36" t="s">
        <v>79</v>
      </c>
      <c r="B36" t="s">
        <v>1413</v>
      </c>
      <c r="C36" t="s">
        <v>1415</v>
      </c>
      <c r="J36" t="s">
        <v>1422</v>
      </c>
      <c r="K36" t="s">
        <v>1444</v>
      </c>
      <c r="L36" t="s">
        <v>1445</v>
      </c>
      <c r="M36" t="s">
        <v>1485</v>
      </c>
      <c r="N36" t="s">
        <v>1461</v>
      </c>
      <c r="O36" t="s">
        <v>1412</v>
      </c>
      <c r="W36" s="3" t="s">
        <v>2698</v>
      </c>
      <c r="X36" t="s">
        <v>2660</v>
      </c>
      <c r="Y36" s="5" t="s">
        <v>2703</v>
      </c>
    </row>
    <row r="37" spans="1:25" x14ac:dyDescent="0.3">
      <c r="A37" t="s">
        <v>80</v>
      </c>
      <c r="B37" t="s">
        <v>1413</v>
      </c>
      <c r="C37" t="s">
        <v>1415</v>
      </c>
      <c r="J37" t="s">
        <v>1422</v>
      </c>
      <c r="K37" t="s">
        <v>1444</v>
      </c>
      <c r="L37" t="s">
        <v>1445</v>
      </c>
      <c r="M37" t="s">
        <v>1486</v>
      </c>
      <c r="N37" t="s">
        <v>1463</v>
      </c>
      <c r="O37" t="s">
        <v>1412</v>
      </c>
      <c r="W37" s="3" t="s">
        <v>2699</v>
      </c>
      <c r="X37" t="s">
        <v>2657</v>
      </c>
      <c r="Y37" s="5" t="s">
        <v>2703</v>
      </c>
    </row>
    <row r="38" spans="1:25" x14ac:dyDescent="0.3">
      <c r="A38" t="s">
        <v>81</v>
      </c>
      <c r="B38" t="s">
        <v>1413</v>
      </c>
      <c r="C38" t="s">
        <v>1415</v>
      </c>
      <c r="J38" t="s">
        <v>1422</v>
      </c>
      <c r="K38" t="s">
        <v>1444</v>
      </c>
      <c r="L38" t="s">
        <v>1445</v>
      </c>
      <c r="M38" t="s">
        <v>1487</v>
      </c>
      <c r="N38" t="s">
        <v>1465</v>
      </c>
      <c r="O38" t="s">
        <v>1412</v>
      </c>
      <c r="W38" t="s">
        <v>2738</v>
      </c>
      <c r="X38" t="s">
        <v>2704</v>
      </c>
      <c r="Y38" s="5" t="s">
        <v>2700</v>
      </c>
    </row>
    <row r="39" spans="1:25" x14ac:dyDescent="0.3">
      <c r="A39" t="s">
        <v>82</v>
      </c>
      <c r="B39" t="s">
        <v>1413</v>
      </c>
      <c r="C39" t="s">
        <v>1415</v>
      </c>
      <c r="J39" t="s">
        <v>1422</v>
      </c>
      <c r="K39" t="s">
        <v>1444</v>
      </c>
      <c r="L39" t="s">
        <v>1445</v>
      </c>
      <c r="M39" t="s">
        <v>1488</v>
      </c>
      <c r="N39" t="s">
        <v>1467</v>
      </c>
      <c r="O39" t="s">
        <v>1412</v>
      </c>
      <c r="W39" t="s">
        <v>2739</v>
      </c>
      <c r="X39" t="s">
        <v>2705</v>
      </c>
      <c r="Y39" s="5" t="s">
        <v>2700</v>
      </c>
    </row>
    <row r="40" spans="1:25" x14ac:dyDescent="0.3">
      <c r="A40" t="s">
        <v>83</v>
      </c>
      <c r="B40" t="s">
        <v>1413</v>
      </c>
      <c r="C40" t="s">
        <v>1415</v>
      </c>
      <c r="J40" t="s">
        <v>1422</v>
      </c>
      <c r="K40" t="s">
        <v>1444</v>
      </c>
      <c r="L40" t="s">
        <v>1445</v>
      </c>
      <c r="M40" t="s">
        <v>1489</v>
      </c>
      <c r="N40" t="s">
        <v>1469</v>
      </c>
      <c r="O40" t="s">
        <v>1412</v>
      </c>
      <c r="W40" t="s">
        <v>2740</v>
      </c>
      <c r="X40" t="s">
        <v>2706</v>
      </c>
      <c r="Y40" s="5" t="s">
        <v>2700</v>
      </c>
    </row>
    <row r="41" spans="1:25" x14ac:dyDescent="0.3">
      <c r="A41" t="s">
        <v>84</v>
      </c>
      <c r="B41" t="s">
        <v>1413</v>
      </c>
      <c r="C41" t="s">
        <v>1415</v>
      </c>
      <c r="J41" t="s">
        <v>1422</v>
      </c>
      <c r="K41" t="s">
        <v>1444</v>
      </c>
      <c r="L41" t="s">
        <v>1445</v>
      </c>
      <c r="M41" t="s">
        <v>1490</v>
      </c>
      <c r="N41" t="s">
        <v>1471</v>
      </c>
      <c r="O41" t="s">
        <v>1412</v>
      </c>
      <c r="W41" t="s">
        <v>2741</v>
      </c>
      <c r="X41" t="s">
        <v>2707</v>
      </c>
      <c r="Y41" s="5" t="s">
        <v>2700</v>
      </c>
    </row>
    <row r="42" spans="1:25" x14ac:dyDescent="0.3">
      <c r="A42" t="s">
        <v>85</v>
      </c>
      <c r="B42" t="s">
        <v>1413</v>
      </c>
      <c r="C42" t="s">
        <v>1415</v>
      </c>
      <c r="J42" t="s">
        <v>1422</v>
      </c>
      <c r="K42" t="s">
        <v>1444</v>
      </c>
      <c r="L42" t="s">
        <v>1445</v>
      </c>
      <c r="M42" t="s">
        <v>1491</v>
      </c>
      <c r="N42" t="s">
        <v>1473</v>
      </c>
      <c r="O42" t="s">
        <v>1412</v>
      </c>
      <c r="W42" t="s">
        <v>2742</v>
      </c>
      <c r="X42" t="s">
        <v>2708</v>
      </c>
      <c r="Y42" s="5" t="s">
        <v>2700</v>
      </c>
    </row>
    <row r="43" spans="1:25" x14ac:dyDescent="0.3">
      <c r="A43" t="s">
        <v>86</v>
      </c>
      <c r="B43" t="s">
        <v>1412</v>
      </c>
      <c r="C43" t="s">
        <v>1415</v>
      </c>
      <c r="J43" t="s">
        <v>1422</v>
      </c>
      <c r="K43" t="s">
        <v>1444</v>
      </c>
      <c r="L43" t="s">
        <v>1445</v>
      </c>
      <c r="M43" t="s">
        <v>1492</v>
      </c>
      <c r="N43" t="s">
        <v>1475</v>
      </c>
      <c r="O43" t="s">
        <v>1412</v>
      </c>
      <c r="W43" t="s">
        <v>2743</v>
      </c>
      <c r="X43" t="s">
        <v>2709</v>
      </c>
      <c r="Y43" s="5" t="s">
        <v>2700</v>
      </c>
    </row>
    <row r="44" spans="1:25" x14ac:dyDescent="0.3">
      <c r="A44" t="s">
        <v>87</v>
      </c>
      <c r="B44" t="s">
        <v>1412</v>
      </c>
      <c r="C44" t="s">
        <v>1415</v>
      </c>
      <c r="J44" t="s">
        <v>1422</v>
      </c>
      <c r="K44" t="s">
        <v>1444</v>
      </c>
      <c r="L44" t="s">
        <v>1445</v>
      </c>
      <c r="M44" t="s">
        <v>1493</v>
      </c>
      <c r="N44" t="s">
        <v>1477</v>
      </c>
      <c r="O44" t="s">
        <v>1412</v>
      </c>
      <c r="W44" t="s">
        <v>2725</v>
      </c>
      <c r="X44" t="s">
        <v>2710</v>
      </c>
      <c r="Y44" s="5" t="s">
        <v>2700</v>
      </c>
    </row>
    <row r="45" spans="1:25" x14ac:dyDescent="0.3">
      <c r="A45" t="s">
        <v>88</v>
      </c>
      <c r="B45" t="s">
        <v>1412</v>
      </c>
      <c r="C45" t="s">
        <v>1415</v>
      </c>
      <c r="J45" t="s">
        <v>1422</v>
      </c>
      <c r="K45" t="s">
        <v>1444</v>
      </c>
      <c r="L45" t="s">
        <v>1445</v>
      </c>
      <c r="M45" t="s">
        <v>1494</v>
      </c>
      <c r="N45" t="s">
        <v>1495</v>
      </c>
      <c r="O45" t="s">
        <v>1412</v>
      </c>
      <c r="W45" t="s">
        <v>2726</v>
      </c>
      <c r="X45" t="s">
        <v>2711</v>
      </c>
      <c r="Y45" s="5" t="s">
        <v>2700</v>
      </c>
    </row>
    <row r="46" spans="1:25" x14ac:dyDescent="0.3">
      <c r="A46" t="s">
        <v>89</v>
      </c>
      <c r="B46" t="s">
        <v>1413</v>
      </c>
      <c r="C46" t="s">
        <v>1415</v>
      </c>
      <c r="J46" t="s">
        <v>1422</v>
      </c>
      <c r="K46" t="s">
        <v>1444</v>
      </c>
      <c r="L46" t="s">
        <v>1445</v>
      </c>
      <c r="M46" t="s">
        <v>1496</v>
      </c>
      <c r="N46" t="s">
        <v>1497</v>
      </c>
      <c r="O46" t="s">
        <v>1412</v>
      </c>
      <c r="W46" t="s">
        <v>2744</v>
      </c>
      <c r="X46" t="s">
        <v>2712</v>
      </c>
      <c r="Y46" s="5" t="s">
        <v>2700</v>
      </c>
    </row>
    <row r="47" spans="1:25" x14ac:dyDescent="0.3">
      <c r="A47" t="s">
        <v>90</v>
      </c>
      <c r="B47" t="s">
        <v>1412</v>
      </c>
      <c r="C47" t="s">
        <v>1415</v>
      </c>
      <c r="J47" t="s">
        <v>1422</v>
      </c>
      <c r="K47" t="s">
        <v>1444</v>
      </c>
      <c r="L47" t="s">
        <v>1445</v>
      </c>
      <c r="M47" t="s">
        <v>1498</v>
      </c>
      <c r="N47" t="s">
        <v>1499</v>
      </c>
      <c r="O47" t="s">
        <v>1412</v>
      </c>
      <c r="W47" t="s">
        <v>2745</v>
      </c>
      <c r="X47" t="s">
        <v>2713</v>
      </c>
      <c r="Y47" s="5" t="s">
        <v>2700</v>
      </c>
    </row>
    <row r="48" spans="1:25" x14ac:dyDescent="0.3">
      <c r="A48" t="s">
        <v>91</v>
      </c>
      <c r="B48" t="s">
        <v>1413</v>
      </c>
      <c r="C48" t="s">
        <v>1415</v>
      </c>
      <c r="J48" t="s">
        <v>1422</v>
      </c>
      <c r="K48" t="s">
        <v>1444</v>
      </c>
      <c r="L48" t="s">
        <v>1445</v>
      </c>
      <c r="M48" t="s">
        <v>1500</v>
      </c>
      <c r="N48" t="s">
        <v>1501</v>
      </c>
      <c r="O48" t="s">
        <v>1412</v>
      </c>
      <c r="W48" t="s">
        <v>2746</v>
      </c>
      <c r="X48" t="s">
        <v>2714</v>
      </c>
      <c r="Y48" s="5" t="s">
        <v>2701</v>
      </c>
    </row>
    <row r="49" spans="1:25" x14ac:dyDescent="0.3">
      <c r="A49" t="s">
        <v>92</v>
      </c>
      <c r="B49" t="s">
        <v>1413</v>
      </c>
      <c r="C49" t="s">
        <v>1415</v>
      </c>
      <c r="J49" t="s">
        <v>1422</v>
      </c>
      <c r="K49" t="s">
        <v>1444</v>
      </c>
      <c r="L49" t="s">
        <v>1445</v>
      </c>
      <c r="M49" t="s">
        <v>1502</v>
      </c>
      <c r="N49" t="s">
        <v>1503</v>
      </c>
      <c r="O49" t="s">
        <v>1412</v>
      </c>
      <c r="W49" t="s">
        <v>2747</v>
      </c>
      <c r="X49" t="s">
        <v>2715</v>
      </c>
      <c r="Y49" s="5" t="s">
        <v>2701</v>
      </c>
    </row>
    <row r="50" spans="1:25" x14ac:dyDescent="0.3">
      <c r="A50" t="s">
        <v>93</v>
      </c>
      <c r="B50" t="s">
        <v>1412</v>
      </c>
      <c r="C50" t="s">
        <v>1415</v>
      </c>
      <c r="J50" t="s">
        <v>1422</v>
      </c>
      <c r="K50" t="s">
        <v>1444</v>
      </c>
      <c r="L50" t="s">
        <v>1445</v>
      </c>
      <c r="M50" t="s">
        <v>1504</v>
      </c>
      <c r="N50" t="s">
        <v>1505</v>
      </c>
      <c r="O50" t="s">
        <v>1412</v>
      </c>
      <c r="W50" t="s">
        <v>2728</v>
      </c>
      <c r="X50" t="s">
        <v>2716</v>
      </c>
      <c r="Y50" s="5" t="s">
        <v>2701</v>
      </c>
    </row>
    <row r="51" spans="1:25" x14ac:dyDescent="0.3">
      <c r="A51" t="s">
        <v>94</v>
      </c>
      <c r="B51" t="s">
        <v>1412</v>
      </c>
      <c r="C51" t="s">
        <v>1415</v>
      </c>
      <c r="J51" t="s">
        <v>1422</v>
      </c>
      <c r="K51" t="s">
        <v>1444</v>
      </c>
      <c r="L51" t="s">
        <v>1445</v>
      </c>
      <c r="M51" t="s">
        <v>1506</v>
      </c>
      <c r="N51" t="s">
        <v>1507</v>
      </c>
      <c r="O51" t="s">
        <v>1412</v>
      </c>
      <c r="W51" t="s">
        <v>2748</v>
      </c>
      <c r="X51" t="s">
        <v>2717</v>
      </c>
      <c r="Y51" s="5" t="s">
        <v>2701</v>
      </c>
    </row>
    <row r="52" spans="1:25" x14ac:dyDescent="0.3">
      <c r="A52" t="s">
        <v>95</v>
      </c>
      <c r="B52" t="s">
        <v>1412</v>
      </c>
      <c r="C52" t="s">
        <v>1415</v>
      </c>
      <c r="J52" t="s">
        <v>1422</v>
      </c>
      <c r="K52" t="s">
        <v>1444</v>
      </c>
      <c r="L52" t="s">
        <v>1508</v>
      </c>
      <c r="M52" t="s">
        <v>1509</v>
      </c>
      <c r="N52" t="s">
        <v>1510</v>
      </c>
      <c r="O52" t="s">
        <v>1412</v>
      </c>
      <c r="W52" t="s">
        <v>2749</v>
      </c>
      <c r="X52" t="s">
        <v>2718</v>
      </c>
      <c r="Y52" s="5" t="s">
        <v>2701</v>
      </c>
    </row>
    <row r="53" spans="1:25" x14ac:dyDescent="0.3">
      <c r="A53" t="s">
        <v>96</v>
      </c>
      <c r="B53" t="s">
        <v>1413</v>
      </c>
      <c r="C53" t="s">
        <v>1415</v>
      </c>
      <c r="J53" t="s">
        <v>1422</v>
      </c>
      <c r="K53" t="s">
        <v>1444</v>
      </c>
      <c r="L53" t="s">
        <v>1508</v>
      </c>
      <c r="M53" t="s">
        <v>1511</v>
      </c>
      <c r="N53" t="s">
        <v>1512</v>
      </c>
      <c r="O53" t="s">
        <v>1412</v>
      </c>
      <c r="W53" t="s">
        <v>2750</v>
      </c>
      <c r="X53" t="s">
        <v>2719</v>
      </c>
      <c r="Y53" s="5" t="s">
        <v>2701</v>
      </c>
    </row>
    <row r="54" spans="1:25" x14ac:dyDescent="0.3">
      <c r="A54" t="s">
        <v>97</v>
      </c>
      <c r="B54" t="s">
        <v>1412</v>
      </c>
      <c r="C54" t="s">
        <v>1415</v>
      </c>
      <c r="J54" t="s">
        <v>1422</v>
      </c>
      <c r="K54" t="s">
        <v>1444</v>
      </c>
      <c r="L54" t="s">
        <v>1508</v>
      </c>
      <c r="M54" t="s">
        <v>1513</v>
      </c>
      <c r="N54" t="s">
        <v>1514</v>
      </c>
      <c r="O54" t="s">
        <v>1412</v>
      </c>
      <c r="W54" t="s">
        <v>2751</v>
      </c>
      <c r="X54" t="s">
        <v>2720</v>
      </c>
      <c r="Y54" s="5" t="s">
        <v>2701</v>
      </c>
    </row>
    <row r="55" spans="1:25" x14ac:dyDescent="0.3">
      <c r="A55" t="s">
        <v>98</v>
      </c>
      <c r="B55" t="s">
        <v>1413</v>
      </c>
      <c r="C55" t="s">
        <v>1415</v>
      </c>
      <c r="J55" t="s">
        <v>1422</v>
      </c>
      <c r="K55" t="s">
        <v>1444</v>
      </c>
      <c r="L55" t="s">
        <v>1508</v>
      </c>
      <c r="M55" t="s">
        <v>1515</v>
      </c>
      <c r="N55" t="s">
        <v>1516</v>
      </c>
      <c r="O55" t="s">
        <v>1412</v>
      </c>
      <c r="W55" t="s">
        <v>2752</v>
      </c>
      <c r="X55" t="s">
        <v>2721</v>
      </c>
      <c r="Y55" s="5" t="s">
        <v>2701</v>
      </c>
    </row>
    <row r="56" spans="1:25" x14ac:dyDescent="0.3">
      <c r="A56" t="s">
        <v>99</v>
      </c>
      <c r="B56" t="s">
        <v>1413</v>
      </c>
      <c r="C56" t="s">
        <v>1415</v>
      </c>
      <c r="J56" t="s">
        <v>1422</v>
      </c>
      <c r="K56" t="s">
        <v>1444</v>
      </c>
      <c r="L56" t="s">
        <v>1508</v>
      </c>
      <c r="M56" t="s">
        <v>1517</v>
      </c>
      <c r="N56" t="s">
        <v>1518</v>
      </c>
      <c r="O56" t="s">
        <v>1412</v>
      </c>
      <c r="W56" t="s">
        <v>2753</v>
      </c>
      <c r="X56" t="s">
        <v>2722</v>
      </c>
      <c r="Y56" s="5" t="s">
        <v>2701</v>
      </c>
    </row>
    <row r="57" spans="1:25" x14ac:dyDescent="0.3">
      <c r="A57" t="s">
        <v>100</v>
      </c>
      <c r="B57" t="s">
        <v>1413</v>
      </c>
      <c r="C57" t="s">
        <v>1415</v>
      </c>
      <c r="J57" t="s">
        <v>1422</v>
      </c>
      <c r="K57" t="s">
        <v>1444</v>
      </c>
      <c r="L57" t="s">
        <v>1508</v>
      </c>
      <c r="M57" t="s">
        <v>1519</v>
      </c>
      <c r="N57" t="s">
        <v>1520</v>
      </c>
      <c r="O57" t="s">
        <v>1412</v>
      </c>
      <c r="W57" t="s">
        <v>2731</v>
      </c>
      <c r="X57" t="s">
        <v>2723</v>
      </c>
      <c r="Y57" s="5" t="s">
        <v>2701</v>
      </c>
    </row>
    <row r="58" spans="1:25" x14ac:dyDescent="0.3">
      <c r="A58" t="s">
        <v>101</v>
      </c>
      <c r="B58" t="s">
        <v>1412</v>
      </c>
      <c r="C58" t="s">
        <v>1415</v>
      </c>
      <c r="J58" t="s">
        <v>1422</v>
      </c>
      <c r="K58" t="s">
        <v>1444</v>
      </c>
      <c r="L58" t="s">
        <v>1508</v>
      </c>
      <c r="M58" t="s">
        <v>1521</v>
      </c>
      <c r="N58" t="s">
        <v>1522</v>
      </c>
      <c r="O58" t="s">
        <v>1412</v>
      </c>
      <c r="W58" t="s">
        <v>2724</v>
      </c>
      <c r="X58" t="s">
        <v>2732</v>
      </c>
      <c r="Y58" s="5" t="s">
        <v>2702</v>
      </c>
    </row>
    <row r="59" spans="1:25" x14ac:dyDescent="0.3">
      <c r="A59" t="s">
        <v>102</v>
      </c>
      <c r="B59" t="s">
        <v>1413</v>
      </c>
      <c r="C59" t="s">
        <v>1415</v>
      </c>
      <c r="J59" t="s">
        <v>1422</v>
      </c>
      <c r="K59" t="s">
        <v>1444</v>
      </c>
      <c r="L59" t="s">
        <v>1508</v>
      </c>
      <c r="M59" t="s">
        <v>1523</v>
      </c>
      <c r="N59" t="s">
        <v>1524</v>
      </c>
      <c r="O59" t="s">
        <v>1412</v>
      </c>
      <c r="W59" t="s">
        <v>2725</v>
      </c>
      <c r="X59" t="s">
        <v>2733</v>
      </c>
      <c r="Y59" s="5" t="s">
        <v>2702</v>
      </c>
    </row>
    <row r="60" spans="1:25" x14ac:dyDescent="0.3">
      <c r="A60" t="s">
        <v>103</v>
      </c>
      <c r="B60" t="s">
        <v>1413</v>
      </c>
      <c r="C60" t="s">
        <v>1415</v>
      </c>
      <c r="J60" t="s">
        <v>1422</v>
      </c>
      <c r="K60" t="s">
        <v>1444</v>
      </c>
      <c r="L60" t="s">
        <v>1508</v>
      </c>
      <c r="M60" t="s">
        <v>1525</v>
      </c>
      <c r="N60" t="s">
        <v>1526</v>
      </c>
      <c r="O60" t="s">
        <v>1412</v>
      </c>
      <c r="W60" t="s">
        <v>2726</v>
      </c>
      <c r="X60" t="s">
        <v>2711</v>
      </c>
      <c r="Y60" s="5" t="s">
        <v>2702</v>
      </c>
    </row>
    <row r="61" spans="1:25" x14ac:dyDescent="0.3">
      <c r="A61" t="s">
        <v>104</v>
      </c>
      <c r="B61" t="s">
        <v>1413</v>
      </c>
      <c r="C61" t="s">
        <v>1415</v>
      </c>
      <c r="J61" t="s">
        <v>1422</v>
      </c>
      <c r="K61" t="s">
        <v>1444</v>
      </c>
      <c r="L61" t="s">
        <v>1508</v>
      </c>
      <c r="M61" t="s">
        <v>1527</v>
      </c>
      <c r="N61" t="s">
        <v>1528</v>
      </c>
      <c r="O61" t="s">
        <v>1412</v>
      </c>
      <c r="W61" t="s">
        <v>2727</v>
      </c>
      <c r="X61" t="s">
        <v>2734</v>
      </c>
      <c r="Y61" s="5" t="s">
        <v>2702</v>
      </c>
    </row>
    <row r="62" spans="1:25" x14ac:dyDescent="0.3">
      <c r="A62" t="s">
        <v>105</v>
      </c>
      <c r="B62" t="s">
        <v>1413</v>
      </c>
      <c r="C62" t="s">
        <v>1415</v>
      </c>
      <c r="J62" t="s">
        <v>1422</v>
      </c>
      <c r="K62" t="s">
        <v>1444</v>
      </c>
      <c r="L62" t="s">
        <v>1508</v>
      </c>
      <c r="M62" t="s">
        <v>1529</v>
      </c>
      <c r="N62" t="s">
        <v>1530</v>
      </c>
      <c r="O62" t="s">
        <v>1412</v>
      </c>
      <c r="W62" t="s">
        <v>2727</v>
      </c>
      <c r="X62" t="s">
        <v>2734</v>
      </c>
      <c r="Y62" s="5" t="s">
        <v>2702</v>
      </c>
    </row>
    <row r="63" spans="1:25" x14ac:dyDescent="0.3">
      <c r="A63" t="s">
        <v>106</v>
      </c>
      <c r="B63" t="s">
        <v>1413</v>
      </c>
      <c r="C63" t="s">
        <v>1415</v>
      </c>
      <c r="J63" t="s">
        <v>1422</v>
      </c>
      <c r="K63" t="s">
        <v>1444</v>
      </c>
      <c r="L63" t="s">
        <v>1508</v>
      </c>
      <c r="M63" t="s">
        <v>1531</v>
      </c>
      <c r="N63" t="s">
        <v>1532</v>
      </c>
      <c r="O63" t="s">
        <v>1412</v>
      </c>
      <c r="W63" t="s">
        <v>2728</v>
      </c>
      <c r="X63" t="s">
        <v>2735</v>
      </c>
      <c r="Y63" s="5" t="s">
        <v>2702</v>
      </c>
    </row>
    <row r="64" spans="1:25" x14ac:dyDescent="0.3">
      <c r="A64" t="s">
        <v>107</v>
      </c>
      <c r="B64" t="s">
        <v>1413</v>
      </c>
      <c r="C64" t="s">
        <v>1415</v>
      </c>
      <c r="J64" t="s">
        <v>1422</v>
      </c>
      <c r="K64" t="s">
        <v>1444</v>
      </c>
      <c r="L64" t="s">
        <v>1508</v>
      </c>
      <c r="M64" t="s">
        <v>1533</v>
      </c>
      <c r="N64" t="s">
        <v>1534</v>
      </c>
      <c r="O64" t="s">
        <v>1412</v>
      </c>
      <c r="W64" t="s">
        <v>2729</v>
      </c>
      <c r="X64" t="s">
        <v>2736</v>
      </c>
      <c r="Y64" s="5" t="s">
        <v>2702</v>
      </c>
    </row>
    <row r="65" spans="1:25" x14ac:dyDescent="0.3">
      <c r="A65" t="s">
        <v>108</v>
      </c>
      <c r="B65" t="s">
        <v>1413</v>
      </c>
      <c r="C65" t="s">
        <v>1415</v>
      </c>
      <c r="J65" t="s">
        <v>1422</v>
      </c>
      <c r="K65" t="s">
        <v>1444</v>
      </c>
      <c r="L65" t="s">
        <v>1508</v>
      </c>
      <c r="M65" t="s">
        <v>1535</v>
      </c>
      <c r="N65" t="s">
        <v>1536</v>
      </c>
      <c r="O65" t="s">
        <v>1412</v>
      </c>
      <c r="W65" t="s">
        <v>2730</v>
      </c>
      <c r="X65" t="s">
        <v>2737</v>
      </c>
      <c r="Y65" s="5" t="s">
        <v>2702</v>
      </c>
    </row>
    <row r="66" spans="1:25" x14ac:dyDescent="0.3">
      <c r="A66" t="s">
        <v>109</v>
      </c>
      <c r="B66" t="s">
        <v>1413</v>
      </c>
      <c r="C66" t="s">
        <v>1415</v>
      </c>
      <c r="J66" t="s">
        <v>1422</v>
      </c>
      <c r="K66" t="s">
        <v>1444</v>
      </c>
      <c r="L66" t="s">
        <v>1508</v>
      </c>
      <c r="M66" t="s">
        <v>1537</v>
      </c>
      <c r="N66" t="s">
        <v>1538</v>
      </c>
      <c r="O66" t="s">
        <v>1412</v>
      </c>
      <c r="W66" t="s">
        <v>2731</v>
      </c>
      <c r="X66" t="s">
        <v>2723</v>
      </c>
      <c r="Y66" s="5" t="s">
        <v>2702</v>
      </c>
    </row>
    <row r="67" spans="1:25" x14ac:dyDescent="0.3">
      <c r="A67" t="s">
        <v>110</v>
      </c>
      <c r="B67" t="s">
        <v>1413</v>
      </c>
      <c r="C67" t="s">
        <v>1415</v>
      </c>
      <c r="J67" t="s">
        <v>1422</v>
      </c>
      <c r="K67" t="s">
        <v>1444</v>
      </c>
      <c r="L67" t="s">
        <v>1508</v>
      </c>
      <c r="M67" t="s">
        <v>1539</v>
      </c>
      <c r="N67" t="s">
        <v>1540</v>
      </c>
      <c r="O67" t="s">
        <v>1412</v>
      </c>
      <c r="W67" t="s">
        <v>2789</v>
      </c>
      <c r="X67" t="s">
        <v>2754</v>
      </c>
      <c r="Y67" s="5" t="s">
        <v>2702</v>
      </c>
    </row>
    <row r="68" spans="1:25" x14ac:dyDescent="0.3">
      <c r="A68" t="s">
        <v>111</v>
      </c>
      <c r="B68" t="s">
        <v>1412</v>
      </c>
      <c r="C68" t="s">
        <v>1415</v>
      </c>
      <c r="J68" t="s">
        <v>1422</v>
      </c>
      <c r="K68" t="s">
        <v>1444</v>
      </c>
      <c r="L68" t="s">
        <v>1508</v>
      </c>
      <c r="M68" t="s">
        <v>1541</v>
      </c>
      <c r="N68" t="s">
        <v>1542</v>
      </c>
      <c r="O68" t="s">
        <v>1412</v>
      </c>
      <c r="W68" t="s">
        <v>2790</v>
      </c>
      <c r="X68" t="s">
        <v>2755</v>
      </c>
      <c r="Y68" s="5" t="s">
        <v>2703</v>
      </c>
    </row>
    <row r="69" spans="1:25" x14ac:dyDescent="0.3">
      <c r="A69" t="s">
        <v>112</v>
      </c>
      <c r="B69" t="s">
        <v>1412</v>
      </c>
      <c r="C69" t="s">
        <v>1415</v>
      </c>
      <c r="J69" t="s">
        <v>1422</v>
      </c>
      <c r="K69" t="s">
        <v>1444</v>
      </c>
      <c r="L69" t="s">
        <v>1508</v>
      </c>
      <c r="M69" t="s">
        <v>1543</v>
      </c>
      <c r="N69" t="s">
        <v>1544</v>
      </c>
      <c r="O69" t="s">
        <v>1412</v>
      </c>
      <c r="W69" t="s">
        <v>2791</v>
      </c>
      <c r="X69" t="s">
        <v>2756</v>
      </c>
      <c r="Y69" s="5" t="s">
        <v>2703</v>
      </c>
    </row>
    <row r="70" spans="1:25" x14ac:dyDescent="0.3">
      <c r="A70" t="s">
        <v>113</v>
      </c>
      <c r="B70" t="s">
        <v>1412</v>
      </c>
      <c r="C70" t="s">
        <v>1415</v>
      </c>
      <c r="J70" t="s">
        <v>1422</v>
      </c>
      <c r="K70" t="s">
        <v>1444</v>
      </c>
      <c r="L70" t="s">
        <v>1508</v>
      </c>
      <c r="M70" t="s">
        <v>1545</v>
      </c>
      <c r="N70" t="s">
        <v>1546</v>
      </c>
      <c r="O70" t="s">
        <v>1412</v>
      </c>
      <c r="W70" t="s">
        <v>2792</v>
      </c>
      <c r="X70" t="s">
        <v>2757</v>
      </c>
      <c r="Y70" s="5" t="s">
        <v>2703</v>
      </c>
    </row>
    <row r="71" spans="1:25" x14ac:dyDescent="0.3">
      <c r="A71" t="s">
        <v>114</v>
      </c>
      <c r="B71" t="s">
        <v>1413</v>
      </c>
      <c r="C71" t="s">
        <v>1415</v>
      </c>
      <c r="J71" t="s">
        <v>1422</v>
      </c>
      <c r="K71" t="s">
        <v>1444</v>
      </c>
      <c r="L71" t="s">
        <v>1508</v>
      </c>
      <c r="M71" t="s">
        <v>1547</v>
      </c>
      <c r="N71" t="s">
        <v>1548</v>
      </c>
      <c r="O71" t="s">
        <v>1412</v>
      </c>
      <c r="W71" t="s">
        <v>2793</v>
      </c>
      <c r="X71" t="s">
        <v>2758</v>
      </c>
      <c r="Y71" s="5" t="s">
        <v>2703</v>
      </c>
    </row>
    <row r="72" spans="1:25" x14ac:dyDescent="0.3">
      <c r="A72" t="s">
        <v>115</v>
      </c>
      <c r="B72" t="s">
        <v>1412</v>
      </c>
      <c r="C72" t="s">
        <v>1415</v>
      </c>
      <c r="J72" t="s">
        <v>1422</v>
      </c>
      <c r="K72" t="s">
        <v>1444</v>
      </c>
      <c r="L72" t="s">
        <v>1508</v>
      </c>
      <c r="M72" t="s">
        <v>1549</v>
      </c>
      <c r="N72" t="s">
        <v>1550</v>
      </c>
      <c r="O72" t="s">
        <v>1412</v>
      </c>
      <c r="W72" t="s">
        <v>2794</v>
      </c>
      <c r="X72" t="s">
        <v>2759</v>
      </c>
      <c r="Y72" s="5" t="s">
        <v>2703</v>
      </c>
    </row>
    <row r="73" spans="1:25" x14ac:dyDescent="0.3">
      <c r="A73" t="s">
        <v>116</v>
      </c>
      <c r="B73" t="s">
        <v>1412</v>
      </c>
      <c r="C73" t="s">
        <v>1415</v>
      </c>
      <c r="J73" t="s">
        <v>1422</v>
      </c>
      <c r="K73" t="s">
        <v>1444</v>
      </c>
      <c r="L73" t="s">
        <v>1508</v>
      </c>
      <c r="M73" t="s">
        <v>1551</v>
      </c>
      <c r="N73" t="s">
        <v>1552</v>
      </c>
      <c r="O73" t="s">
        <v>1412</v>
      </c>
      <c r="W73" t="s">
        <v>2795</v>
      </c>
      <c r="X73" t="s">
        <v>2760</v>
      </c>
      <c r="Y73" s="5" t="s">
        <v>2703</v>
      </c>
    </row>
    <row r="74" spans="1:25" x14ac:dyDescent="0.3">
      <c r="A74" t="s">
        <v>117</v>
      </c>
      <c r="B74" t="s">
        <v>1413</v>
      </c>
      <c r="C74" t="s">
        <v>1415</v>
      </c>
      <c r="J74" t="s">
        <v>1422</v>
      </c>
      <c r="K74" t="s">
        <v>1444</v>
      </c>
      <c r="L74" t="s">
        <v>1508</v>
      </c>
      <c r="M74" t="s">
        <v>1553</v>
      </c>
      <c r="N74" t="s">
        <v>1554</v>
      </c>
      <c r="O74" t="s">
        <v>1412</v>
      </c>
      <c r="W74" t="s">
        <v>2796</v>
      </c>
      <c r="X74" t="s">
        <v>2761</v>
      </c>
      <c r="Y74" s="5" t="s">
        <v>2703</v>
      </c>
    </row>
    <row r="75" spans="1:25" x14ac:dyDescent="0.3">
      <c r="A75" t="s">
        <v>118</v>
      </c>
      <c r="B75" t="s">
        <v>1412</v>
      </c>
      <c r="C75" t="s">
        <v>1415</v>
      </c>
      <c r="J75" t="s">
        <v>1422</v>
      </c>
      <c r="K75" t="s">
        <v>1444</v>
      </c>
      <c r="L75" t="s">
        <v>1508</v>
      </c>
      <c r="M75" t="s">
        <v>1555</v>
      </c>
      <c r="N75" t="s">
        <v>1556</v>
      </c>
      <c r="O75" t="s">
        <v>1412</v>
      </c>
      <c r="W75" t="s">
        <v>2797</v>
      </c>
      <c r="X75" t="s">
        <v>2762</v>
      </c>
      <c r="Y75" s="5" t="s">
        <v>2703</v>
      </c>
    </row>
    <row r="76" spans="1:25" x14ac:dyDescent="0.3">
      <c r="A76" t="s">
        <v>119</v>
      </c>
      <c r="B76" t="s">
        <v>1412</v>
      </c>
      <c r="C76" t="s">
        <v>1415</v>
      </c>
      <c r="J76" t="s">
        <v>1422</v>
      </c>
      <c r="K76" t="s">
        <v>1444</v>
      </c>
      <c r="L76" t="s">
        <v>1508</v>
      </c>
      <c r="M76" t="s">
        <v>1557</v>
      </c>
      <c r="N76" t="s">
        <v>1558</v>
      </c>
      <c r="O76" t="s">
        <v>1412</v>
      </c>
      <c r="W76" t="s">
        <v>2798</v>
      </c>
      <c r="X76" t="s">
        <v>2763</v>
      </c>
      <c r="Y76" s="5" t="s">
        <v>2703</v>
      </c>
    </row>
    <row r="77" spans="1:25" x14ac:dyDescent="0.3">
      <c r="A77" t="s">
        <v>120</v>
      </c>
      <c r="B77" t="s">
        <v>1412</v>
      </c>
      <c r="C77" t="s">
        <v>1415</v>
      </c>
      <c r="J77" t="s">
        <v>1422</v>
      </c>
      <c r="K77" t="s">
        <v>1444</v>
      </c>
      <c r="L77" t="s">
        <v>1508</v>
      </c>
      <c r="M77" t="s">
        <v>1559</v>
      </c>
      <c r="N77" t="s">
        <v>1510</v>
      </c>
      <c r="O77" t="s">
        <v>1412</v>
      </c>
      <c r="W77" t="s">
        <v>2799</v>
      </c>
      <c r="X77" t="s">
        <v>2764</v>
      </c>
      <c r="Y77" s="5" t="s">
        <v>2703</v>
      </c>
    </row>
    <row r="78" spans="1:25" x14ac:dyDescent="0.3">
      <c r="A78" t="s">
        <v>121</v>
      </c>
      <c r="B78" t="s">
        <v>1413</v>
      </c>
      <c r="C78" t="s">
        <v>1415</v>
      </c>
      <c r="J78" t="s">
        <v>1422</v>
      </c>
      <c r="K78" t="s">
        <v>1444</v>
      </c>
      <c r="L78" t="s">
        <v>1508</v>
      </c>
      <c r="M78" t="s">
        <v>1560</v>
      </c>
      <c r="N78" t="s">
        <v>1512</v>
      </c>
      <c r="O78" t="s">
        <v>1412</v>
      </c>
      <c r="W78" t="s">
        <v>2800</v>
      </c>
      <c r="X78" t="s">
        <v>32</v>
      </c>
      <c r="Y78" s="5" t="s">
        <v>2787</v>
      </c>
    </row>
    <row r="79" spans="1:25" x14ac:dyDescent="0.3">
      <c r="A79" t="s">
        <v>122</v>
      </c>
      <c r="B79" t="s">
        <v>1413</v>
      </c>
      <c r="C79" t="s">
        <v>1415</v>
      </c>
      <c r="J79" t="s">
        <v>1422</v>
      </c>
      <c r="K79" t="s">
        <v>1444</v>
      </c>
      <c r="L79" t="s">
        <v>1508</v>
      </c>
      <c r="M79" t="s">
        <v>1561</v>
      </c>
      <c r="N79" t="s">
        <v>1514</v>
      </c>
      <c r="O79" t="s">
        <v>1412</v>
      </c>
      <c r="W79" t="s">
        <v>2801</v>
      </c>
      <c r="X79" t="s">
        <v>2765</v>
      </c>
      <c r="Y79" s="5" t="s">
        <v>2787</v>
      </c>
    </row>
    <row r="80" spans="1:25" x14ac:dyDescent="0.3">
      <c r="A80" t="s">
        <v>123</v>
      </c>
      <c r="B80" t="s">
        <v>1413</v>
      </c>
      <c r="C80" t="s">
        <v>1415</v>
      </c>
      <c r="J80" t="s">
        <v>1422</v>
      </c>
      <c r="K80" t="s">
        <v>1444</v>
      </c>
      <c r="L80" t="s">
        <v>1508</v>
      </c>
      <c r="M80" t="s">
        <v>1562</v>
      </c>
      <c r="N80" t="s">
        <v>1516</v>
      </c>
      <c r="O80" t="s">
        <v>1412</v>
      </c>
      <c r="W80" t="s">
        <v>2802</v>
      </c>
      <c r="X80" t="s">
        <v>2766</v>
      </c>
      <c r="Y80" s="5" t="s">
        <v>2787</v>
      </c>
    </row>
    <row r="81" spans="1:25" x14ac:dyDescent="0.3">
      <c r="A81" t="s">
        <v>124</v>
      </c>
      <c r="B81" t="s">
        <v>1412</v>
      </c>
      <c r="C81" t="s">
        <v>1415</v>
      </c>
      <c r="J81" t="s">
        <v>1422</v>
      </c>
      <c r="K81" t="s">
        <v>1444</v>
      </c>
      <c r="L81" t="s">
        <v>1508</v>
      </c>
      <c r="M81" t="s">
        <v>1563</v>
      </c>
      <c r="N81" t="s">
        <v>1518</v>
      </c>
      <c r="O81" t="s">
        <v>1412</v>
      </c>
      <c r="W81" t="s">
        <v>2803</v>
      </c>
      <c r="X81" t="s">
        <v>2767</v>
      </c>
      <c r="Y81" s="5" t="s">
        <v>2787</v>
      </c>
    </row>
    <row r="82" spans="1:25" x14ac:dyDescent="0.3">
      <c r="A82" t="s">
        <v>125</v>
      </c>
      <c r="B82" t="s">
        <v>1412</v>
      </c>
      <c r="C82" t="s">
        <v>1415</v>
      </c>
      <c r="J82" t="s">
        <v>1422</v>
      </c>
      <c r="K82" t="s">
        <v>1444</v>
      </c>
      <c r="L82" t="s">
        <v>1508</v>
      </c>
      <c r="M82" t="s">
        <v>1564</v>
      </c>
      <c r="N82" t="s">
        <v>1520</v>
      </c>
      <c r="O82" t="s">
        <v>1412</v>
      </c>
      <c r="W82" t="s">
        <v>2804</v>
      </c>
      <c r="X82" t="s">
        <v>2768</v>
      </c>
      <c r="Y82" s="5" t="s">
        <v>2787</v>
      </c>
    </row>
    <row r="83" spans="1:25" x14ac:dyDescent="0.3">
      <c r="A83" t="s">
        <v>126</v>
      </c>
      <c r="B83" t="s">
        <v>1412</v>
      </c>
      <c r="C83" t="s">
        <v>1415</v>
      </c>
      <c r="J83" t="s">
        <v>1422</v>
      </c>
      <c r="K83" t="s">
        <v>1444</v>
      </c>
      <c r="L83" t="s">
        <v>1508</v>
      </c>
      <c r="M83" t="s">
        <v>1565</v>
      </c>
      <c r="N83" t="s">
        <v>1566</v>
      </c>
      <c r="O83" t="s">
        <v>1412</v>
      </c>
      <c r="W83" t="s">
        <v>2805</v>
      </c>
      <c r="X83" t="s">
        <v>2769</v>
      </c>
      <c r="Y83" s="5" t="s">
        <v>2787</v>
      </c>
    </row>
    <row r="84" spans="1:25" x14ac:dyDescent="0.3">
      <c r="A84" t="s">
        <v>127</v>
      </c>
      <c r="B84" t="s">
        <v>1413</v>
      </c>
      <c r="C84" t="s">
        <v>1415</v>
      </c>
      <c r="J84" t="s">
        <v>1422</v>
      </c>
      <c r="K84" t="s">
        <v>1444</v>
      </c>
      <c r="L84" t="s">
        <v>1508</v>
      </c>
      <c r="M84" t="s">
        <v>1567</v>
      </c>
      <c r="N84" t="s">
        <v>1568</v>
      </c>
      <c r="O84" t="s">
        <v>1412</v>
      </c>
      <c r="W84" t="s">
        <v>2806</v>
      </c>
      <c r="X84" t="s">
        <v>2770</v>
      </c>
      <c r="Y84" s="5" t="s">
        <v>2787</v>
      </c>
    </row>
    <row r="85" spans="1:25" x14ac:dyDescent="0.3">
      <c r="A85" t="s">
        <v>128</v>
      </c>
      <c r="B85" t="s">
        <v>1413</v>
      </c>
      <c r="C85" t="s">
        <v>1415</v>
      </c>
      <c r="J85" t="s">
        <v>1422</v>
      </c>
      <c r="K85" t="s">
        <v>1444</v>
      </c>
      <c r="L85" t="s">
        <v>1508</v>
      </c>
      <c r="M85" t="s">
        <v>1569</v>
      </c>
      <c r="N85" t="s">
        <v>1570</v>
      </c>
      <c r="O85" t="s">
        <v>1412</v>
      </c>
      <c r="W85" t="s">
        <v>2807</v>
      </c>
      <c r="X85" t="s">
        <v>2771</v>
      </c>
      <c r="Y85" s="5" t="s">
        <v>2787</v>
      </c>
    </row>
    <row r="86" spans="1:25" x14ac:dyDescent="0.3">
      <c r="A86" t="s">
        <v>129</v>
      </c>
      <c r="B86" t="s">
        <v>1412</v>
      </c>
      <c r="C86" t="s">
        <v>1415</v>
      </c>
      <c r="J86" t="s">
        <v>1422</v>
      </c>
      <c r="K86" t="s">
        <v>1444</v>
      </c>
      <c r="L86" t="s">
        <v>1508</v>
      </c>
      <c r="M86" t="s">
        <v>1571</v>
      </c>
      <c r="N86" t="s">
        <v>1572</v>
      </c>
      <c r="O86" t="s">
        <v>1412</v>
      </c>
      <c r="W86" t="s">
        <v>2773</v>
      </c>
      <c r="X86" t="s">
        <v>2774</v>
      </c>
      <c r="Y86" s="5" t="s">
        <v>2787</v>
      </c>
    </row>
    <row r="87" spans="1:25" x14ac:dyDescent="0.3">
      <c r="A87" t="s">
        <v>130</v>
      </c>
      <c r="B87" t="s">
        <v>1413</v>
      </c>
      <c r="C87" t="s">
        <v>1415</v>
      </c>
      <c r="J87" t="s">
        <v>1422</v>
      </c>
      <c r="K87" t="s">
        <v>1444</v>
      </c>
      <c r="L87" t="s">
        <v>1573</v>
      </c>
      <c r="M87" t="s">
        <v>1574</v>
      </c>
      <c r="N87" t="s">
        <v>1575</v>
      </c>
      <c r="O87" t="s">
        <v>1413</v>
      </c>
      <c r="W87" t="s">
        <v>2775</v>
      </c>
      <c r="X87" t="s">
        <v>2776</v>
      </c>
      <c r="Y87" s="5" t="s">
        <v>2787</v>
      </c>
    </row>
    <row r="88" spans="1:25" x14ac:dyDescent="0.3">
      <c r="A88" t="s">
        <v>131</v>
      </c>
      <c r="B88" t="s">
        <v>1413</v>
      </c>
      <c r="C88" t="s">
        <v>1415</v>
      </c>
      <c r="J88" t="s">
        <v>1422</v>
      </c>
      <c r="K88" t="s">
        <v>1444</v>
      </c>
      <c r="L88" t="s">
        <v>1573</v>
      </c>
      <c r="M88" t="s">
        <v>1576</v>
      </c>
      <c r="N88" t="s">
        <v>1577</v>
      </c>
      <c r="O88" t="s">
        <v>1413</v>
      </c>
      <c r="W88" t="s">
        <v>2808</v>
      </c>
      <c r="X88" t="s">
        <v>2777</v>
      </c>
      <c r="Y88" s="5" t="s">
        <v>2788</v>
      </c>
    </row>
    <row r="89" spans="1:25" x14ac:dyDescent="0.3">
      <c r="A89" t="s">
        <v>132</v>
      </c>
      <c r="B89" t="s">
        <v>1413</v>
      </c>
      <c r="C89" t="s">
        <v>1415</v>
      </c>
      <c r="J89" t="s">
        <v>1422</v>
      </c>
      <c r="K89" t="s">
        <v>1444</v>
      </c>
      <c r="L89" t="s">
        <v>1573</v>
      </c>
      <c r="M89" t="s">
        <v>1578</v>
      </c>
      <c r="N89" t="s">
        <v>1579</v>
      </c>
      <c r="O89" t="s">
        <v>1413</v>
      </c>
      <c r="W89" t="s">
        <v>2809</v>
      </c>
      <c r="X89" t="s">
        <v>2778</v>
      </c>
      <c r="Y89" s="5" t="s">
        <v>2788</v>
      </c>
    </row>
    <row r="90" spans="1:25" x14ac:dyDescent="0.3">
      <c r="A90" t="s">
        <v>133</v>
      </c>
      <c r="B90" t="s">
        <v>1413</v>
      </c>
      <c r="C90" t="s">
        <v>1415</v>
      </c>
      <c r="J90" t="s">
        <v>1422</v>
      </c>
      <c r="K90" t="s">
        <v>1444</v>
      </c>
      <c r="L90" t="s">
        <v>1573</v>
      </c>
      <c r="M90" t="s">
        <v>1580</v>
      </c>
      <c r="N90" t="s">
        <v>1581</v>
      </c>
      <c r="O90" t="s">
        <v>1413</v>
      </c>
      <c r="W90" t="s">
        <v>2779</v>
      </c>
      <c r="X90" t="s">
        <v>2780</v>
      </c>
      <c r="Y90" s="5" t="s">
        <v>2788</v>
      </c>
    </row>
    <row r="91" spans="1:25" x14ac:dyDescent="0.3">
      <c r="A91" t="s">
        <v>134</v>
      </c>
      <c r="B91" t="s">
        <v>1413</v>
      </c>
      <c r="C91" t="s">
        <v>1415</v>
      </c>
      <c r="J91" t="s">
        <v>1422</v>
      </c>
      <c r="K91" t="s">
        <v>1444</v>
      </c>
      <c r="L91" t="s">
        <v>1573</v>
      </c>
      <c r="M91" t="s">
        <v>1582</v>
      </c>
      <c r="N91" t="s">
        <v>1583</v>
      </c>
      <c r="O91" t="s">
        <v>1413</v>
      </c>
      <c r="W91" t="s">
        <v>2781</v>
      </c>
      <c r="X91" t="s">
        <v>2782</v>
      </c>
      <c r="Y91" s="5" t="s">
        <v>2788</v>
      </c>
    </row>
    <row r="92" spans="1:25" x14ac:dyDescent="0.3">
      <c r="A92" t="s">
        <v>135</v>
      </c>
      <c r="B92" t="s">
        <v>1413</v>
      </c>
      <c r="C92" t="s">
        <v>1415</v>
      </c>
      <c r="J92" t="s">
        <v>1422</v>
      </c>
      <c r="K92" t="s">
        <v>1444</v>
      </c>
      <c r="L92" t="s">
        <v>1573</v>
      </c>
      <c r="M92" t="s">
        <v>1584</v>
      </c>
      <c r="N92" t="s">
        <v>1585</v>
      </c>
      <c r="O92" t="s">
        <v>1413</v>
      </c>
      <c r="W92" t="s">
        <v>2783</v>
      </c>
      <c r="X92" t="s">
        <v>2784</v>
      </c>
      <c r="Y92" s="5" t="s">
        <v>2788</v>
      </c>
    </row>
    <row r="93" spans="1:25" x14ac:dyDescent="0.3">
      <c r="A93" t="s">
        <v>136</v>
      </c>
      <c r="B93" t="s">
        <v>1413</v>
      </c>
      <c r="C93" t="s">
        <v>1415</v>
      </c>
      <c r="J93" t="s">
        <v>1422</v>
      </c>
      <c r="K93" t="s">
        <v>1444</v>
      </c>
      <c r="L93" t="s">
        <v>1573</v>
      </c>
      <c r="M93" t="s">
        <v>1586</v>
      </c>
      <c r="N93" t="s">
        <v>1575</v>
      </c>
      <c r="O93" t="s">
        <v>1412</v>
      </c>
      <c r="W93" t="s">
        <v>2785</v>
      </c>
      <c r="X93" t="s">
        <v>2786</v>
      </c>
      <c r="Y93" s="5" t="s">
        <v>2788</v>
      </c>
    </row>
    <row r="94" spans="1:25" x14ac:dyDescent="0.3">
      <c r="A94" t="s">
        <v>137</v>
      </c>
      <c r="B94" t="s">
        <v>1413</v>
      </c>
      <c r="C94" t="s">
        <v>1415</v>
      </c>
      <c r="J94" t="s">
        <v>1422</v>
      </c>
      <c r="K94" t="s">
        <v>1444</v>
      </c>
      <c r="L94" t="s">
        <v>1573</v>
      </c>
      <c r="M94" t="s">
        <v>1587</v>
      </c>
      <c r="N94" t="s">
        <v>1577</v>
      </c>
      <c r="O94" t="s">
        <v>1412</v>
      </c>
      <c r="W94" t="s">
        <v>2811</v>
      </c>
      <c r="X94" t="s">
        <v>2810</v>
      </c>
      <c r="Y94" s="5" t="s">
        <v>2788</v>
      </c>
    </row>
    <row r="95" spans="1:25" x14ac:dyDescent="0.3">
      <c r="A95" t="s">
        <v>138</v>
      </c>
      <c r="B95" t="s">
        <v>1413</v>
      </c>
      <c r="C95" t="s">
        <v>1415</v>
      </c>
      <c r="J95" t="s">
        <v>1422</v>
      </c>
      <c r="K95" t="s">
        <v>1444</v>
      </c>
      <c r="L95" t="s">
        <v>1573</v>
      </c>
      <c r="M95" t="s">
        <v>1588</v>
      </c>
      <c r="N95" t="s">
        <v>1579</v>
      </c>
      <c r="O95" t="s">
        <v>1412</v>
      </c>
      <c r="W95" t="s">
        <v>2834</v>
      </c>
      <c r="X95" t="s">
        <v>2812</v>
      </c>
      <c r="Y95" s="5" t="s">
        <v>2788</v>
      </c>
    </row>
    <row r="96" spans="1:25" x14ac:dyDescent="0.3">
      <c r="A96" t="s">
        <v>139</v>
      </c>
      <c r="B96" t="s">
        <v>1413</v>
      </c>
      <c r="C96" t="s">
        <v>1415</v>
      </c>
      <c r="J96" t="s">
        <v>1422</v>
      </c>
      <c r="K96" t="s">
        <v>1444</v>
      </c>
      <c r="L96" t="s">
        <v>1573</v>
      </c>
      <c r="M96" t="s">
        <v>1589</v>
      </c>
      <c r="N96" t="s">
        <v>1581</v>
      </c>
      <c r="O96" t="s">
        <v>1412</v>
      </c>
      <c r="W96" t="s">
        <v>2813</v>
      </c>
      <c r="X96" t="s">
        <v>2814</v>
      </c>
      <c r="Y96" s="5" t="s">
        <v>2788</v>
      </c>
    </row>
    <row r="97" spans="1:25" x14ac:dyDescent="0.3">
      <c r="A97" t="s">
        <v>140</v>
      </c>
      <c r="B97" t="s">
        <v>1413</v>
      </c>
      <c r="C97" t="s">
        <v>1415</v>
      </c>
      <c r="J97" t="s">
        <v>1422</v>
      </c>
      <c r="K97" t="s">
        <v>1444</v>
      </c>
      <c r="L97" t="s">
        <v>1573</v>
      </c>
      <c r="M97" t="s">
        <v>1590</v>
      </c>
      <c r="N97" t="s">
        <v>1583</v>
      </c>
      <c r="O97" t="s">
        <v>1412</v>
      </c>
      <c r="W97" t="s">
        <v>2816</v>
      </c>
      <c r="X97" t="s">
        <v>2817</v>
      </c>
      <c r="Y97" s="5" t="s">
        <v>2788</v>
      </c>
    </row>
    <row r="98" spans="1:25" x14ac:dyDescent="0.3">
      <c r="A98" t="s">
        <v>141</v>
      </c>
      <c r="B98" t="s">
        <v>1413</v>
      </c>
      <c r="C98" t="s">
        <v>1415</v>
      </c>
      <c r="J98" t="s">
        <v>1422</v>
      </c>
      <c r="K98" t="s">
        <v>1444</v>
      </c>
      <c r="L98" t="s">
        <v>1573</v>
      </c>
      <c r="M98" t="s">
        <v>1591</v>
      </c>
      <c r="N98" t="s">
        <v>1585</v>
      </c>
      <c r="O98" t="s">
        <v>1412</v>
      </c>
      <c r="W98" t="s">
        <v>2818</v>
      </c>
      <c r="X98" t="s">
        <v>2819</v>
      </c>
      <c r="Y98" s="5" t="s">
        <v>2842</v>
      </c>
    </row>
    <row r="99" spans="1:25" x14ac:dyDescent="0.3">
      <c r="A99" t="s">
        <v>142</v>
      </c>
      <c r="B99" t="s">
        <v>1413</v>
      </c>
      <c r="C99" t="s">
        <v>1415</v>
      </c>
      <c r="J99" t="s">
        <v>1422</v>
      </c>
      <c r="K99" t="s">
        <v>1444</v>
      </c>
      <c r="L99" t="s">
        <v>1573</v>
      </c>
      <c r="M99" t="s">
        <v>1592</v>
      </c>
      <c r="N99" t="s">
        <v>1593</v>
      </c>
      <c r="O99" t="s">
        <v>1412</v>
      </c>
      <c r="W99" t="s">
        <v>2821</v>
      </c>
      <c r="X99" t="s">
        <v>2822</v>
      </c>
      <c r="Y99" s="5" t="s">
        <v>2842</v>
      </c>
    </row>
    <row r="100" spans="1:25" x14ac:dyDescent="0.3">
      <c r="A100" t="s">
        <v>143</v>
      </c>
      <c r="B100" t="s">
        <v>1413</v>
      </c>
      <c r="C100" t="s">
        <v>1415</v>
      </c>
      <c r="J100" t="s">
        <v>1422</v>
      </c>
      <c r="K100" t="s">
        <v>1444</v>
      </c>
      <c r="L100" t="s">
        <v>1573</v>
      </c>
      <c r="M100" t="s">
        <v>1594</v>
      </c>
      <c r="N100" t="s">
        <v>1595</v>
      </c>
      <c r="O100" t="s">
        <v>1412</v>
      </c>
      <c r="W100" t="s">
        <v>2824</v>
      </c>
      <c r="X100" t="s">
        <v>2823</v>
      </c>
      <c r="Y100" s="5" t="s">
        <v>2842</v>
      </c>
    </row>
    <row r="101" spans="1:25" x14ac:dyDescent="0.3">
      <c r="A101" t="s">
        <v>144</v>
      </c>
      <c r="B101" t="s">
        <v>1413</v>
      </c>
      <c r="C101" t="s">
        <v>1415</v>
      </c>
      <c r="J101" t="s">
        <v>1422</v>
      </c>
      <c r="K101" t="s">
        <v>1444</v>
      </c>
      <c r="L101" t="s">
        <v>1573</v>
      </c>
      <c r="M101" t="s">
        <v>1596</v>
      </c>
      <c r="N101" t="s">
        <v>1597</v>
      </c>
      <c r="O101" t="s">
        <v>1412</v>
      </c>
      <c r="W101" t="s">
        <v>2835</v>
      </c>
      <c r="X101" t="s">
        <v>2825</v>
      </c>
      <c r="Y101" s="5" t="s">
        <v>2842</v>
      </c>
    </row>
    <row r="102" spans="1:25" x14ac:dyDescent="0.3">
      <c r="A102" t="s">
        <v>145</v>
      </c>
      <c r="B102" t="s">
        <v>1413</v>
      </c>
      <c r="C102" t="s">
        <v>1415</v>
      </c>
      <c r="J102" t="s">
        <v>1422</v>
      </c>
      <c r="K102" t="s">
        <v>1444</v>
      </c>
      <c r="L102" t="s">
        <v>1573</v>
      </c>
      <c r="M102" t="s">
        <v>1598</v>
      </c>
      <c r="N102" t="s">
        <v>1599</v>
      </c>
      <c r="O102" t="s">
        <v>1412</v>
      </c>
      <c r="W102" t="s">
        <v>2836</v>
      </c>
      <c r="X102" t="s">
        <v>2826</v>
      </c>
      <c r="Y102" s="5" t="s">
        <v>2842</v>
      </c>
    </row>
    <row r="103" spans="1:25" x14ac:dyDescent="0.3">
      <c r="A103" t="s">
        <v>146</v>
      </c>
      <c r="B103" t="s">
        <v>1413</v>
      </c>
      <c r="C103" t="s">
        <v>1415</v>
      </c>
      <c r="J103" t="s">
        <v>1422</v>
      </c>
      <c r="K103" t="s">
        <v>1444</v>
      </c>
      <c r="L103" t="s">
        <v>1573</v>
      </c>
      <c r="M103" t="s">
        <v>1600</v>
      </c>
      <c r="N103" t="s">
        <v>1601</v>
      </c>
      <c r="O103" t="s">
        <v>1412</v>
      </c>
      <c r="W103" t="s">
        <v>2837</v>
      </c>
      <c r="X103" t="s">
        <v>2827</v>
      </c>
      <c r="Y103" s="5" t="s">
        <v>2842</v>
      </c>
    </row>
    <row r="104" spans="1:25" x14ac:dyDescent="0.3">
      <c r="A104" t="s">
        <v>147</v>
      </c>
      <c r="B104" t="s">
        <v>1413</v>
      </c>
      <c r="C104" t="s">
        <v>1415</v>
      </c>
      <c r="J104" t="s">
        <v>1422</v>
      </c>
      <c r="K104" t="s">
        <v>1444</v>
      </c>
      <c r="L104" t="s">
        <v>1573</v>
      </c>
      <c r="M104" t="s">
        <v>1602</v>
      </c>
      <c r="N104" t="s">
        <v>1603</v>
      </c>
      <c r="O104" t="s">
        <v>1412</v>
      </c>
      <c r="W104" t="s">
        <v>2838</v>
      </c>
      <c r="X104" t="s">
        <v>2828</v>
      </c>
      <c r="Y104" s="5" t="s">
        <v>2842</v>
      </c>
    </row>
    <row r="105" spans="1:25" x14ac:dyDescent="0.3">
      <c r="A105" t="s">
        <v>148</v>
      </c>
      <c r="B105" t="s">
        <v>1413</v>
      </c>
      <c r="C105" t="s">
        <v>1415</v>
      </c>
      <c r="J105" t="s">
        <v>1422</v>
      </c>
      <c r="K105" t="s">
        <v>1444</v>
      </c>
      <c r="L105" t="s">
        <v>1573</v>
      </c>
      <c r="M105" t="s">
        <v>1604</v>
      </c>
      <c r="N105" t="s">
        <v>1605</v>
      </c>
      <c r="O105" t="s">
        <v>1412</v>
      </c>
      <c r="W105" t="s">
        <v>2839</v>
      </c>
      <c r="X105" t="s">
        <v>2829</v>
      </c>
      <c r="Y105" s="5" t="s">
        <v>2842</v>
      </c>
    </row>
    <row r="106" spans="1:25" x14ac:dyDescent="0.3">
      <c r="A106" t="s">
        <v>149</v>
      </c>
      <c r="B106" t="s">
        <v>1413</v>
      </c>
      <c r="C106" t="s">
        <v>1415</v>
      </c>
      <c r="J106" t="s">
        <v>1422</v>
      </c>
      <c r="K106" t="s">
        <v>1606</v>
      </c>
      <c r="L106" t="s">
        <v>1607</v>
      </c>
      <c r="M106" t="s">
        <v>1608</v>
      </c>
      <c r="N106" t="s">
        <v>1609</v>
      </c>
      <c r="O106" t="s">
        <v>1412</v>
      </c>
      <c r="W106" t="s">
        <v>2840</v>
      </c>
      <c r="X106" t="s">
        <v>2830</v>
      </c>
      <c r="Y106" s="5" t="s">
        <v>2842</v>
      </c>
    </row>
    <row r="107" spans="1:25" x14ac:dyDescent="0.3">
      <c r="A107" t="s">
        <v>150</v>
      </c>
      <c r="B107" t="s">
        <v>1413</v>
      </c>
      <c r="C107" t="s">
        <v>1415</v>
      </c>
      <c r="J107" t="s">
        <v>1422</v>
      </c>
      <c r="K107" t="s">
        <v>1606</v>
      </c>
      <c r="L107" t="s">
        <v>1607</v>
      </c>
      <c r="M107" t="s">
        <v>1610</v>
      </c>
      <c r="N107" t="s">
        <v>1611</v>
      </c>
      <c r="O107" t="s">
        <v>1412</v>
      </c>
      <c r="W107" t="s">
        <v>2841</v>
      </c>
      <c r="X107" t="s">
        <v>2831</v>
      </c>
      <c r="Y107" s="5" t="s">
        <v>2842</v>
      </c>
    </row>
    <row r="108" spans="1:25" x14ac:dyDescent="0.3">
      <c r="A108" t="s">
        <v>151</v>
      </c>
      <c r="B108" t="s">
        <v>1413</v>
      </c>
      <c r="C108" t="s">
        <v>1415</v>
      </c>
      <c r="J108" t="s">
        <v>1422</v>
      </c>
      <c r="K108" t="s">
        <v>1606</v>
      </c>
      <c r="L108" t="s">
        <v>1607</v>
      </c>
      <c r="M108" t="s">
        <v>1612</v>
      </c>
      <c r="N108" t="s">
        <v>1613</v>
      </c>
      <c r="O108" t="s">
        <v>1412</v>
      </c>
      <c r="W108" t="s">
        <v>2832</v>
      </c>
      <c r="X108" t="s">
        <v>2833</v>
      </c>
      <c r="Y108" s="5" t="s">
        <v>2843</v>
      </c>
    </row>
    <row r="109" spans="1:25" x14ac:dyDescent="0.3">
      <c r="A109" t="s">
        <v>152</v>
      </c>
      <c r="B109" t="s">
        <v>1413</v>
      </c>
      <c r="C109" t="s">
        <v>1415</v>
      </c>
      <c r="J109" t="s">
        <v>1422</v>
      </c>
      <c r="K109" t="s">
        <v>1606</v>
      </c>
      <c r="L109" t="s">
        <v>1607</v>
      </c>
      <c r="M109" t="s">
        <v>1614</v>
      </c>
      <c r="N109" t="s">
        <v>1615</v>
      </c>
      <c r="O109" t="s">
        <v>1412</v>
      </c>
    </row>
    <row r="110" spans="1:25" x14ac:dyDescent="0.3">
      <c r="A110" t="s">
        <v>153</v>
      </c>
      <c r="B110" t="s">
        <v>1413</v>
      </c>
      <c r="C110" t="s">
        <v>1415</v>
      </c>
      <c r="J110" t="s">
        <v>1422</v>
      </c>
      <c r="K110" t="s">
        <v>1606</v>
      </c>
      <c r="L110" t="s">
        <v>1607</v>
      </c>
      <c r="M110" t="s">
        <v>1616</v>
      </c>
      <c r="N110" t="s">
        <v>1617</v>
      </c>
      <c r="O110" t="s">
        <v>1412</v>
      </c>
    </row>
    <row r="111" spans="1:25" x14ac:dyDescent="0.3">
      <c r="A111" t="s">
        <v>154</v>
      </c>
      <c r="B111" t="s">
        <v>1413</v>
      </c>
      <c r="C111" t="s">
        <v>1415</v>
      </c>
      <c r="J111" t="s">
        <v>1422</v>
      </c>
      <c r="K111" t="s">
        <v>1606</v>
      </c>
      <c r="L111" t="s">
        <v>1607</v>
      </c>
      <c r="M111" t="s">
        <v>1618</v>
      </c>
      <c r="N111" t="s">
        <v>1619</v>
      </c>
      <c r="O111" t="s">
        <v>1412</v>
      </c>
    </row>
    <row r="112" spans="1:25" x14ac:dyDescent="0.3">
      <c r="A112" t="s">
        <v>155</v>
      </c>
      <c r="B112" t="s">
        <v>1413</v>
      </c>
      <c r="C112" t="s">
        <v>1415</v>
      </c>
      <c r="J112" t="s">
        <v>1422</v>
      </c>
      <c r="K112" t="s">
        <v>1606</v>
      </c>
      <c r="L112" t="s">
        <v>1607</v>
      </c>
      <c r="M112" t="s">
        <v>1620</v>
      </c>
      <c r="N112" t="s">
        <v>1621</v>
      </c>
      <c r="O112" t="s">
        <v>1412</v>
      </c>
    </row>
    <row r="113" spans="1:15" x14ac:dyDescent="0.3">
      <c r="A113" t="s">
        <v>156</v>
      </c>
      <c r="B113" t="s">
        <v>1413</v>
      </c>
      <c r="C113" t="s">
        <v>1415</v>
      </c>
      <c r="J113" t="s">
        <v>1422</v>
      </c>
      <c r="K113" t="s">
        <v>1606</v>
      </c>
      <c r="L113" t="s">
        <v>1607</v>
      </c>
      <c r="M113" t="s">
        <v>1622</v>
      </c>
      <c r="N113" t="s">
        <v>1623</v>
      </c>
      <c r="O113" t="s">
        <v>1412</v>
      </c>
    </row>
    <row r="114" spans="1:15" x14ac:dyDescent="0.3">
      <c r="A114" t="s">
        <v>157</v>
      </c>
      <c r="B114" t="s">
        <v>1413</v>
      </c>
      <c r="C114" t="s">
        <v>1415</v>
      </c>
      <c r="J114" t="s">
        <v>1422</v>
      </c>
      <c r="K114" t="s">
        <v>1624</v>
      </c>
      <c r="L114" t="s">
        <v>1431</v>
      </c>
      <c r="M114" t="s">
        <v>1625</v>
      </c>
      <c r="N114" t="s">
        <v>1626</v>
      </c>
      <c r="O114" t="s">
        <v>1412</v>
      </c>
    </row>
    <row r="115" spans="1:15" x14ac:dyDescent="0.3">
      <c r="A115" t="s">
        <v>158</v>
      </c>
      <c r="B115" t="s">
        <v>1413</v>
      </c>
      <c r="C115" t="s">
        <v>1415</v>
      </c>
      <c r="J115" t="s">
        <v>1422</v>
      </c>
      <c r="K115" t="s">
        <v>1624</v>
      </c>
      <c r="L115" t="s">
        <v>1627</v>
      </c>
      <c r="M115" t="s">
        <v>1628</v>
      </c>
      <c r="N115" t="s">
        <v>1629</v>
      </c>
      <c r="O115" t="s">
        <v>1412</v>
      </c>
    </row>
    <row r="116" spans="1:15" x14ac:dyDescent="0.3">
      <c r="A116" t="s">
        <v>159</v>
      </c>
      <c r="B116" t="s">
        <v>1413</v>
      </c>
      <c r="C116" t="s">
        <v>1415</v>
      </c>
      <c r="J116" t="s">
        <v>1422</v>
      </c>
      <c r="K116" t="s">
        <v>1624</v>
      </c>
      <c r="L116" t="s">
        <v>1627</v>
      </c>
      <c r="M116" t="s">
        <v>1630</v>
      </c>
      <c r="N116" t="s">
        <v>1631</v>
      </c>
      <c r="O116" t="s">
        <v>1412</v>
      </c>
    </row>
    <row r="117" spans="1:15" x14ac:dyDescent="0.3">
      <c r="A117" t="s">
        <v>160</v>
      </c>
      <c r="B117" t="s">
        <v>1412</v>
      </c>
      <c r="C117" t="s">
        <v>1415</v>
      </c>
      <c r="J117" t="s">
        <v>1422</v>
      </c>
      <c r="K117" t="s">
        <v>1632</v>
      </c>
      <c r="L117" t="s">
        <v>1445</v>
      </c>
      <c r="M117" t="s">
        <v>1633</v>
      </c>
      <c r="N117" t="s">
        <v>1634</v>
      </c>
      <c r="O117" t="s">
        <v>1413</v>
      </c>
    </row>
    <row r="118" spans="1:15" x14ac:dyDescent="0.3">
      <c r="A118" t="s">
        <v>161</v>
      </c>
      <c r="B118" t="s">
        <v>1412</v>
      </c>
      <c r="C118" t="s">
        <v>1415</v>
      </c>
      <c r="J118" t="s">
        <v>1422</v>
      </c>
      <c r="K118" t="s">
        <v>1632</v>
      </c>
      <c r="L118" t="s">
        <v>1445</v>
      </c>
      <c r="M118" t="s">
        <v>1635</v>
      </c>
      <c r="N118" t="s">
        <v>1634</v>
      </c>
      <c r="O118" t="s">
        <v>1412</v>
      </c>
    </row>
    <row r="119" spans="1:15" x14ac:dyDescent="0.3">
      <c r="A119" t="s">
        <v>162</v>
      </c>
      <c r="B119" t="s">
        <v>1413</v>
      </c>
      <c r="C119" t="s">
        <v>1415</v>
      </c>
      <c r="J119" t="s">
        <v>1422</v>
      </c>
      <c r="K119" t="s">
        <v>1632</v>
      </c>
      <c r="L119" t="s">
        <v>1445</v>
      </c>
      <c r="M119" t="s">
        <v>1636</v>
      </c>
      <c r="N119" t="s">
        <v>1637</v>
      </c>
      <c r="O119" t="s">
        <v>1412</v>
      </c>
    </row>
    <row r="120" spans="1:15" x14ac:dyDescent="0.3">
      <c r="A120" t="s">
        <v>163</v>
      </c>
      <c r="B120" t="s">
        <v>1413</v>
      </c>
      <c r="C120" t="s">
        <v>1415</v>
      </c>
      <c r="J120" t="s">
        <v>1422</v>
      </c>
      <c r="K120" t="s">
        <v>1632</v>
      </c>
      <c r="L120" t="s">
        <v>1445</v>
      </c>
      <c r="M120" t="s">
        <v>1638</v>
      </c>
      <c r="N120" t="s">
        <v>1639</v>
      </c>
      <c r="O120" t="s">
        <v>1412</v>
      </c>
    </row>
    <row r="121" spans="1:15" x14ac:dyDescent="0.3">
      <c r="A121" t="s">
        <v>164</v>
      </c>
      <c r="B121" t="s">
        <v>1412</v>
      </c>
      <c r="C121" t="s">
        <v>1415</v>
      </c>
      <c r="J121" t="s">
        <v>1422</v>
      </c>
      <c r="K121" t="s">
        <v>1632</v>
      </c>
      <c r="L121" t="s">
        <v>1640</v>
      </c>
      <c r="M121" t="s">
        <v>1641</v>
      </c>
      <c r="N121" t="s">
        <v>1642</v>
      </c>
      <c r="O121" t="s">
        <v>1412</v>
      </c>
    </row>
    <row r="122" spans="1:15" x14ac:dyDescent="0.3">
      <c r="A122" t="s">
        <v>165</v>
      </c>
      <c r="B122" t="s">
        <v>1412</v>
      </c>
      <c r="C122" t="s">
        <v>1415</v>
      </c>
      <c r="J122" t="s">
        <v>1422</v>
      </c>
      <c r="K122" t="s">
        <v>1632</v>
      </c>
      <c r="L122" t="s">
        <v>1640</v>
      </c>
      <c r="M122" t="s">
        <v>1643</v>
      </c>
      <c r="N122" t="s">
        <v>1644</v>
      </c>
      <c r="O122" t="s">
        <v>1412</v>
      </c>
    </row>
    <row r="123" spans="1:15" x14ac:dyDescent="0.3">
      <c r="A123" t="s">
        <v>166</v>
      </c>
      <c r="B123" t="s">
        <v>1412</v>
      </c>
      <c r="C123" t="s">
        <v>1415</v>
      </c>
      <c r="J123" t="s">
        <v>1422</v>
      </c>
      <c r="K123" t="s">
        <v>1632</v>
      </c>
      <c r="L123" t="s">
        <v>1607</v>
      </c>
      <c r="M123" t="s">
        <v>1645</v>
      </c>
      <c r="N123" t="s">
        <v>1646</v>
      </c>
      <c r="O123" t="s">
        <v>1412</v>
      </c>
    </row>
    <row r="124" spans="1:15" x14ac:dyDescent="0.3">
      <c r="A124" t="s">
        <v>167</v>
      </c>
      <c r="B124" t="s">
        <v>1412</v>
      </c>
      <c r="C124" t="s">
        <v>1415</v>
      </c>
      <c r="J124" t="s">
        <v>1422</v>
      </c>
      <c r="K124" t="s">
        <v>1632</v>
      </c>
      <c r="L124" t="s">
        <v>1431</v>
      </c>
      <c r="M124" t="s">
        <v>1647</v>
      </c>
      <c r="N124" t="s">
        <v>1648</v>
      </c>
      <c r="O124" t="s">
        <v>1413</v>
      </c>
    </row>
    <row r="125" spans="1:15" x14ac:dyDescent="0.3">
      <c r="A125" t="s">
        <v>168</v>
      </c>
      <c r="B125" t="s">
        <v>1412</v>
      </c>
      <c r="C125" t="s">
        <v>1415</v>
      </c>
      <c r="J125" t="s">
        <v>1422</v>
      </c>
      <c r="K125" t="s">
        <v>1632</v>
      </c>
      <c r="L125" t="s">
        <v>1431</v>
      </c>
      <c r="M125" t="s">
        <v>1649</v>
      </c>
      <c r="N125" t="s">
        <v>1648</v>
      </c>
      <c r="O125" t="s">
        <v>1413</v>
      </c>
    </row>
    <row r="126" spans="1:15" x14ac:dyDescent="0.3">
      <c r="A126" t="s">
        <v>169</v>
      </c>
      <c r="B126" t="s">
        <v>1412</v>
      </c>
      <c r="C126" t="s">
        <v>1415</v>
      </c>
      <c r="J126" t="s">
        <v>1422</v>
      </c>
      <c r="K126" t="s">
        <v>1632</v>
      </c>
      <c r="L126" t="s">
        <v>1431</v>
      </c>
      <c r="M126" t="s">
        <v>1650</v>
      </c>
      <c r="N126" t="s">
        <v>1651</v>
      </c>
      <c r="O126" t="s">
        <v>1413</v>
      </c>
    </row>
    <row r="127" spans="1:15" x14ac:dyDescent="0.3">
      <c r="A127" t="s">
        <v>170</v>
      </c>
      <c r="B127" t="s">
        <v>1412</v>
      </c>
      <c r="C127" t="s">
        <v>1415</v>
      </c>
      <c r="J127" t="s">
        <v>1422</v>
      </c>
      <c r="K127" t="s">
        <v>1632</v>
      </c>
      <c r="L127" t="s">
        <v>1431</v>
      </c>
      <c r="M127" t="s">
        <v>1652</v>
      </c>
      <c r="N127" t="s">
        <v>1651</v>
      </c>
      <c r="O127" t="s">
        <v>1412</v>
      </c>
    </row>
    <row r="128" spans="1:15" x14ac:dyDescent="0.3">
      <c r="A128" t="s">
        <v>171</v>
      </c>
      <c r="B128" t="s">
        <v>1412</v>
      </c>
      <c r="C128" t="s">
        <v>1415</v>
      </c>
      <c r="J128" t="s">
        <v>1422</v>
      </c>
      <c r="K128" t="s">
        <v>1632</v>
      </c>
      <c r="L128" t="s">
        <v>1431</v>
      </c>
      <c r="M128" t="s">
        <v>1653</v>
      </c>
      <c r="N128" t="s">
        <v>1648</v>
      </c>
      <c r="O128" t="s">
        <v>1412</v>
      </c>
    </row>
    <row r="129" spans="1:15" x14ac:dyDescent="0.3">
      <c r="A129" t="s">
        <v>172</v>
      </c>
      <c r="B129" t="s">
        <v>1412</v>
      </c>
      <c r="C129" t="s">
        <v>1415</v>
      </c>
      <c r="J129" t="s">
        <v>1422</v>
      </c>
      <c r="K129" t="s">
        <v>1632</v>
      </c>
      <c r="L129" t="s">
        <v>1431</v>
      </c>
      <c r="M129" t="s">
        <v>1654</v>
      </c>
      <c r="N129" t="s">
        <v>1655</v>
      </c>
      <c r="O129" t="s">
        <v>1412</v>
      </c>
    </row>
    <row r="130" spans="1:15" x14ac:dyDescent="0.3">
      <c r="A130" t="s">
        <v>173</v>
      </c>
      <c r="B130" t="s">
        <v>1412</v>
      </c>
      <c r="C130" t="s">
        <v>1415</v>
      </c>
      <c r="J130" t="s">
        <v>1422</v>
      </c>
      <c r="K130" t="s">
        <v>1632</v>
      </c>
      <c r="L130" t="s">
        <v>1431</v>
      </c>
      <c r="M130" t="s">
        <v>1656</v>
      </c>
      <c r="N130" t="s">
        <v>1657</v>
      </c>
      <c r="O130" t="s">
        <v>1412</v>
      </c>
    </row>
    <row r="131" spans="1:15" x14ac:dyDescent="0.3">
      <c r="A131" t="s">
        <v>174</v>
      </c>
      <c r="B131" t="s">
        <v>1413</v>
      </c>
      <c r="C131" t="s">
        <v>1415</v>
      </c>
      <c r="J131" t="s">
        <v>1658</v>
      </c>
      <c r="K131" t="s">
        <v>1423</v>
      </c>
      <c r="L131" t="s">
        <v>1659</v>
      </c>
      <c r="M131" t="s">
        <v>1660</v>
      </c>
      <c r="N131" t="s">
        <v>1661</v>
      </c>
      <c r="O131" t="s">
        <v>1413</v>
      </c>
    </row>
    <row r="132" spans="1:15" x14ac:dyDescent="0.3">
      <c r="A132" t="s">
        <v>175</v>
      </c>
      <c r="B132" t="s">
        <v>1412</v>
      </c>
      <c r="C132" t="s">
        <v>1415</v>
      </c>
      <c r="J132" t="s">
        <v>1658</v>
      </c>
      <c r="K132" t="s">
        <v>1423</v>
      </c>
      <c r="L132" t="s">
        <v>1659</v>
      </c>
      <c r="M132" t="s">
        <v>1662</v>
      </c>
      <c r="N132" t="s">
        <v>1663</v>
      </c>
      <c r="O132" t="s">
        <v>1413</v>
      </c>
    </row>
    <row r="133" spans="1:15" x14ac:dyDescent="0.3">
      <c r="A133" t="s">
        <v>176</v>
      </c>
      <c r="B133" t="s">
        <v>1412</v>
      </c>
      <c r="C133" t="s">
        <v>1415</v>
      </c>
      <c r="J133" t="s">
        <v>1658</v>
      </c>
      <c r="K133" t="s">
        <v>1423</v>
      </c>
      <c r="L133" t="s">
        <v>1659</v>
      </c>
      <c r="M133" t="s">
        <v>1664</v>
      </c>
      <c r="N133" t="s">
        <v>1665</v>
      </c>
      <c r="O133" t="s">
        <v>1412</v>
      </c>
    </row>
    <row r="134" spans="1:15" x14ac:dyDescent="0.3">
      <c r="A134" t="s">
        <v>177</v>
      </c>
      <c r="B134" t="s">
        <v>1413</v>
      </c>
      <c r="C134" t="s">
        <v>1415</v>
      </c>
      <c r="J134" t="s">
        <v>1658</v>
      </c>
      <c r="K134" t="s">
        <v>1423</v>
      </c>
      <c r="L134" t="s">
        <v>1659</v>
      </c>
      <c r="M134" t="s">
        <v>1666</v>
      </c>
      <c r="N134" t="s">
        <v>1667</v>
      </c>
      <c r="O134" t="s">
        <v>1413</v>
      </c>
    </row>
    <row r="135" spans="1:15" x14ac:dyDescent="0.3">
      <c r="A135" t="s">
        <v>178</v>
      </c>
      <c r="B135" t="s">
        <v>1413</v>
      </c>
      <c r="C135" t="s">
        <v>1415</v>
      </c>
      <c r="J135" t="s">
        <v>1658</v>
      </c>
      <c r="K135" t="s">
        <v>1423</v>
      </c>
      <c r="L135" t="s">
        <v>1659</v>
      </c>
      <c r="M135" t="s">
        <v>1668</v>
      </c>
      <c r="N135" t="s">
        <v>1669</v>
      </c>
      <c r="O135" t="s">
        <v>1413</v>
      </c>
    </row>
    <row r="136" spans="1:15" x14ac:dyDescent="0.3">
      <c r="A136" t="s">
        <v>179</v>
      </c>
      <c r="B136" t="s">
        <v>1413</v>
      </c>
      <c r="C136" t="s">
        <v>1415</v>
      </c>
      <c r="J136" t="s">
        <v>1658</v>
      </c>
      <c r="K136" t="s">
        <v>1423</v>
      </c>
      <c r="L136" t="s">
        <v>1659</v>
      </c>
      <c r="M136" t="s">
        <v>1670</v>
      </c>
      <c r="N136" t="s">
        <v>1671</v>
      </c>
      <c r="O136" t="s">
        <v>1413</v>
      </c>
    </row>
    <row r="137" spans="1:15" x14ac:dyDescent="0.3">
      <c r="A137" t="s">
        <v>180</v>
      </c>
      <c r="B137" t="s">
        <v>1413</v>
      </c>
      <c r="C137" t="s">
        <v>1415</v>
      </c>
      <c r="J137" t="s">
        <v>1658</v>
      </c>
      <c r="K137" t="s">
        <v>1423</v>
      </c>
      <c r="L137" t="s">
        <v>1659</v>
      </c>
      <c r="M137" t="s">
        <v>1672</v>
      </c>
      <c r="N137" t="s">
        <v>1673</v>
      </c>
      <c r="O137" t="s">
        <v>1412</v>
      </c>
    </row>
    <row r="138" spans="1:15" x14ac:dyDescent="0.3">
      <c r="A138" t="s">
        <v>181</v>
      </c>
      <c r="B138" t="s">
        <v>1413</v>
      </c>
      <c r="C138" t="s">
        <v>1415</v>
      </c>
      <c r="J138" t="s">
        <v>1658</v>
      </c>
      <c r="K138" t="s">
        <v>1423</v>
      </c>
      <c r="L138" t="s">
        <v>1659</v>
      </c>
      <c r="M138" t="s">
        <v>1674</v>
      </c>
      <c r="N138" t="s">
        <v>1675</v>
      </c>
      <c r="O138" t="s">
        <v>1413</v>
      </c>
    </row>
    <row r="139" spans="1:15" x14ac:dyDescent="0.3">
      <c r="A139" t="s">
        <v>3767</v>
      </c>
      <c r="B139" t="s">
        <v>1412</v>
      </c>
      <c r="C139" t="s">
        <v>1415</v>
      </c>
      <c r="J139" t="s">
        <v>1658</v>
      </c>
      <c r="K139" t="s">
        <v>1423</v>
      </c>
      <c r="L139" t="s">
        <v>1659</v>
      </c>
      <c r="M139" t="s">
        <v>13</v>
      </c>
      <c r="N139" t="s">
        <v>1669</v>
      </c>
      <c r="O139" t="s">
        <v>1412</v>
      </c>
    </row>
    <row r="140" spans="1:15" x14ac:dyDescent="0.3">
      <c r="A140" t="s">
        <v>182</v>
      </c>
      <c r="B140" t="s">
        <v>1413</v>
      </c>
      <c r="C140" t="s">
        <v>1415</v>
      </c>
      <c r="J140" t="s">
        <v>1658</v>
      </c>
      <c r="K140" t="s">
        <v>1423</v>
      </c>
      <c r="L140" t="s">
        <v>1659</v>
      </c>
      <c r="M140" t="s">
        <v>1676</v>
      </c>
      <c r="N140" t="s">
        <v>1671</v>
      </c>
      <c r="O140" t="s">
        <v>1412</v>
      </c>
    </row>
    <row r="141" spans="1:15" x14ac:dyDescent="0.3">
      <c r="A141" t="s">
        <v>183</v>
      </c>
      <c r="B141" t="s">
        <v>1413</v>
      </c>
      <c r="C141" t="s">
        <v>1415</v>
      </c>
      <c r="J141" t="s">
        <v>1658</v>
      </c>
      <c r="K141" t="s">
        <v>1423</v>
      </c>
      <c r="L141" t="s">
        <v>1659</v>
      </c>
      <c r="M141" t="s">
        <v>1677</v>
      </c>
      <c r="N141" t="s">
        <v>1675</v>
      </c>
      <c r="O141" t="s">
        <v>1412</v>
      </c>
    </row>
    <row r="142" spans="1:15" x14ac:dyDescent="0.3">
      <c r="A142" t="s">
        <v>184</v>
      </c>
      <c r="B142" t="s">
        <v>1413</v>
      </c>
      <c r="C142" t="s">
        <v>1415</v>
      </c>
      <c r="J142" t="s">
        <v>1658</v>
      </c>
      <c r="K142" t="s">
        <v>1423</v>
      </c>
      <c r="L142" t="s">
        <v>1659</v>
      </c>
      <c r="M142" t="s">
        <v>1678</v>
      </c>
      <c r="N142" t="s">
        <v>1673</v>
      </c>
      <c r="O142" t="s">
        <v>1412</v>
      </c>
    </row>
    <row r="143" spans="1:15" x14ac:dyDescent="0.3">
      <c r="A143" t="s">
        <v>185</v>
      </c>
      <c r="B143" t="s">
        <v>1413</v>
      </c>
      <c r="C143" t="s">
        <v>1415</v>
      </c>
      <c r="J143" t="s">
        <v>1658</v>
      </c>
      <c r="K143" t="s">
        <v>1423</v>
      </c>
      <c r="L143" t="s">
        <v>1679</v>
      </c>
      <c r="M143" t="s">
        <v>1680</v>
      </c>
      <c r="N143" t="s">
        <v>1681</v>
      </c>
      <c r="O143" t="s">
        <v>1413</v>
      </c>
    </row>
    <row r="144" spans="1:15" x14ac:dyDescent="0.3">
      <c r="A144" t="s">
        <v>186</v>
      </c>
      <c r="B144" t="s">
        <v>1413</v>
      </c>
      <c r="C144" t="s">
        <v>1415</v>
      </c>
      <c r="J144" t="s">
        <v>1658</v>
      </c>
      <c r="K144" t="s">
        <v>1423</v>
      </c>
      <c r="L144" t="s">
        <v>1679</v>
      </c>
      <c r="M144" t="s">
        <v>1682</v>
      </c>
      <c r="N144" t="s">
        <v>1683</v>
      </c>
      <c r="O144" t="s">
        <v>1412</v>
      </c>
    </row>
    <row r="145" spans="1:15" x14ac:dyDescent="0.3">
      <c r="A145" t="s">
        <v>187</v>
      </c>
      <c r="B145" t="s">
        <v>1413</v>
      </c>
      <c r="C145" t="s">
        <v>1415</v>
      </c>
      <c r="J145" t="s">
        <v>1658</v>
      </c>
      <c r="K145" t="s">
        <v>1423</v>
      </c>
      <c r="L145" t="s">
        <v>1679</v>
      </c>
      <c r="M145" t="s">
        <v>1684</v>
      </c>
      <c r="N145" t="s">
        <v>1685</v>
      </c>
      <c r="O145" t="s">
        <v>1412</v>
      </c>
    </row>
    <row r="146" spans="1:15" x14ac:dyDescent="0.3">
      <c r="A146" t="s">
        <v>188</v>
      </c>
      <c r="B146" t="s">
        <v>1413</v>
      </c>
      <c r="C146" t="s">
        <v>1415</v>
      </c>
      <c r="J146" t="s">
        <v>1658</v>
      </c>
      <c r="K146" t="s">
        <v>1423</v>
      </c>
      <c r="L146" t="s">
        <v>1679</v>
      </c>
      <c r="M146" t="s">
        <v>1686</v>
      </c>
      <c r="N146" t="s">
        <v>1687</v>
      </c>
      <c r="O146" t="s">
        <v>1412</v>
      </c>
    </row>
    <row r="147" spans="1:15" x14ac:dyDescent="0.3">
      <c r="A147" t="s">
        <v>189</v>
      </c>
      <c r="B147" t="s">
        <v>1412</v>
      </c>
      <c r="C147" t="s">
        <v>1415</v>
      </c>
      <c r="J147" t="s">
        <v>1658</v>
      </c>
      <c r="K147" t="s">
        <v>1444</v>
      </c>
      <c r="L147" t="s">
        <v>1688</v>
      </c>
      <c r="M147" t="s">
        <v>1689</v>
      </c>
      <c r="N147" t="s">
        <v>1690</v>
      </c>
      <c r="O147" t="s">
        <v>1413</v>
      </c>
    </row>
    <row r="148" spans="1:15" x14ac:dyDescent="0.3">
      <c r="A148" t="s">
        <v>190</v>
      </c>
      <c r="B148" t="s">
        <v>1413</v>
      </c>
      <c r="C148" t="s">
        <v>1415</v>
      </c>
      <c r="J148" t="s">
        <v>1658</v>
      </c>
      <c r="K148" t="s">
        <v>1444</v>
      </c>
      <c r="L148" t="s">
        <v>1688</v>
      </c>
      <c r="M148" t="s">
        <v>1691</v>
      </c>
      <c r="N148" t="s">
        <v>1692</v>
      </c>
      <c r="O148" t="s">
        <v>1413</v>
      </c>
    </row>
    <row r="149" spans="1:15" x14ac:dyDescent="0.3">
      <c r="A149" t="s">
        <v>191</v>
      </c>
      <c r="B149" t="s">
        <v>1413</v>
      </c>
      <c r="C149" t="s">
        <v>1415</v>
      </c>
      <c r="J149" t="s">
        <v>1658</v>
      </c>
      <c r="K149" t="s">
        <v>1444</v>
      </c>
      <c r="L149" t="s">
        <v>1688</v>
      </c>
      <c r="M149" t="s">
        <v>1693</v>
      </c>
      <c r="N149" t="s">
        <v>1694</v>
      </c>
      <c r="O149" t="s">
        <v>1413</v>
      </c>
    </row>
    <row r="150" spans="1:15" x14ac:dyDescent="0.3">
      <c r="A150" t="s">
        <v>192</v>
      </c>
      <c r="B150" t="s">
        <v>1412</v>
      </c>
      <c r="C150" t="s">
        <v>1415</v>
      </c>
      <c r="J150" t="s">
        <v>1658</v>
      </c>
      <c r="K150" t="s">
        <v>1444</v>
      </c>
      <c r="L150" t="s">
        <v>1688</v>
      </c>
      <c r="M150" t="s">
        <v>1695</v>
      </c>
      <c r="N150" t="s">
        <v>1696</v>
      </c>
      <c r="O150" t="s">
        <v>1413</v>
      </c>
    </row>
    <row r="151" spans="1:15" x14ac:dyDescent="0.3">
      <c r="A151" t="s">
        <v>193</v>
      </c>
      <c r="B151" t="s">
        <v>1413</v>
      </c>
      <c r="C151" t="s">
        <v>1415</v>
      </c>
      <c r="J151" t="s">
        <v>1658</v>
      </c>
      <c r="K151" t="s">
        <v>1444</v>
      </c>
      <c r="L151" t="s">
        <v>1688</v>
      </c>
      <c r="M151" t="s">
        <v>1697</v>
      </c>
      <c r="N151" t="s">
        <v>1698</v>
      </c>
      <c r="O151" t="s">
        <v>1413</v>
      </c>
    </row>
    <row r="152" spans="1:15" x14ac:dyDescent="0.3">
      <c r="A152" t="s">
        <v>194</v>
      </c>
      <c r="B152" t="s">
        <v>1413</v>
      </c>
      <c r="C152" t="s">
        <v>1415</v>
      </c>
      <c r="J152" t="s">
        <v>1658</v>
      </c>
      <c r="K152" t="s">
        <v>1444</v>
      </c>
      <c r="L152" t="s">
        <v>1688</v>
      </c>
      <c r="M152" t="s">
        <v>1699</v>
      </c>
      <c r="N152" t="s">
        <v>1700</v>
      </c>
      <c r="O152" t="s">
        <v>1413</v>
      </c>
    </row>
    <row r="153" spans="1:15" x14ac:dyDescent="0.3">
      <c r="A153" t="s">
        <v>195</v>
      </c>
      <c r="B153" t="s">
        <v>1412</v>
      </c>
      <c r="C153" t="s">
        <v>1415</v>
      </c>
      <c r="J153" t="s">
        <v>1658</v>
      </c>
      <c r="K153" t="s">
        <v>1444</v>
      </c>
      <c r="L153" t="s">
        <v>1688</v>
      </c>
      <c r="M153" t="s">
        <v>1701</v>
      </c>
      <c r="N153" t="s">
        <v>1702</v>
      </c>
      <c r="O153" t="s">
        <v>1413</v>
      </c>
    </row>
    <row r="154" spans="1:15" x14ac:dyDescent="0.3">
      <c r="A154" t="s">
        <v>196</v>
      </c>
      <c r="B154" t="s">
        <v>1413</v>
      </c>
      <c r="C154" t="s">
        <v>1415</v>
      </c>
      <c r="J154" t="s">
        <v>1658</v>
      </c>
      <c r="K154" t="s">
        <v>1444</v>
      </c>
      <c r="L154" t="s">
        <v>1688</v>
      </c>
      <c r="M154" t="s">
        <v>1703</v>
      </c>
      <c r="N154" t="s">
        <v>1704</v>
      </c>
      <c r="O154" t="s">
        <v>1413</v>
      </c>
    </row>
    <row r="155" spans="1:15" x14ac:dyDescent="0.3">
      <c r="A155" t="s">
        <v>197</v>
      </c>
      <c r="B155" t="s">
        <v>1413</v>
      </c>
      <c r="C155" t="s">
        <v>1415</v>
      </c>
      <c r="J155" t="s">
        <v>1658</v>
      </c>
      <c r="K155" t="s">
        <v>1444</v>
      </c>
      <c r="L155" t="s">
        <v>1688</v>
      </c>
      <c r="M155" t="s">
        <v>1705</v>
      </c>
      <c r="N155" t="s">
        <v>1706</v>
      </c>
      <c r="O155" t="s">
        <v>1413</v>
      </c>
    </row>
    <row r="156" spans="1:15" x14ac:dyDescent="0.3">
      <c r="A156" t="s">
        <v>198</v>
      </c>
      <c r="B156" t="s">
        <v>1413</v>
      </c>
      <c r="C156" t="s">
        <v>1415</v>
      </c>
      <c r="J156" t="s">
        <v>1658</v>
      </c>
      <c r="K156" t="s">
        <v>1444</v>
      </c>
      <c r="L156" t="s">
        <v>1688</v>
      </c>
      <c r="M156" t="s">
        <v>1707</v>
      </c>
      <c r="N156" t="s">
        <v>1708</v>
      </c>
      <c r="O156" t="s">
        <v>1413</v>
      </c>
    </row>
    <row r="157" spans="1:15" x14ac:dyDescent="0.3">
      <c r="A157" t="s">
        <v>199</v>
      </c>
      <c r="B157" t="s">
        <v>1413</v>
      </c>
      <c r="C157" t="s">
        <v>1415</v>
      </c>
      <c r="J157" t="s">
        <v>1658</v>
      </c>
      <c r="K157" t="s">
        <v>1444</v>
      </c>
      <c r="L157" t="s">
        <v>1688</v>
      </c>
      <c r="M157" t="s">
        <v>1709</v>
      </c>
      <c r="N157" t="s">
        <v>1710</v>
      </c>
      <c r="O157" t="s">
        <v>1413</v>
      </c>
    </row>
    <row r="158" spans="1:15" x14ac:dyDescent="0.3">
      <c r="A158" t="s">
        <v>200</v>
      </c>
      <c r="B158" t="s">
        <v>1413</v>
      </c>
      <c r="C158" t="s">
        <v>1415</v>
      </c>
      <c r="J158" t="s">
        <v>1658</v>
      </c>
      <c r="K158" t="s">
        <v>1444</v>
      </c>
      <c r="L158" t="s">
        <v>1688</v>
      </c>
      <c r="M158" t="s">
        <v>1711</v>
      </c>
      <c r="N158" t="s">
        <v>1712</v>
      </c>
      <c r="O158" t="s">
        <v>1413</v>
      </c>
    </row>
    <row r="159" spans="1:15" x14ac:dyDescent="0.3">
      <c r="A159" t="s">
        <v>201</v>
      </c>
      <c r="B159" t="s">
        <v>1413</v>
      </c>
      <c r="C159" t="s">
        <v>1415</v>
      </c>
      <c r="J159" t="s">
        <v>1658</v>
      </c>
      <c r="K159" t="s">
        <v>1444</v>
      </c>
      <c r="L159" t="s">
        <v>1688</v>
      </c>
      <c r="M159" t="s">
        <v>1713</v>
      </c>
      <c r="N159" t="s">
        <v>1714</v>
      </c>
      <c r="O159" t="s">
        <v>1413</v>
      </c>
    </row>
    <row r="160" spans="1:15" x14ac:dyDescent="0.3">
      <c r="A160" t="s">
        <v>202</v>
      </c>
      <c r="B160" t="s">
        <v>1413</v>
      </c>
      <c r="C160" t="s">
        <v>1415</v>
      </c>
      <c r="J160" t="s">
        <v>1658</v>
      </c>
      <c r="K160" t="s">
        <v>1444</v>
      </c>
      <c r="L160" t="s">
        <v>1688</v>
      </c>
      <c r="M160" t="s">
        <v>1715</v>
      </c>
      <c r="N160" t="s">
        <v>1716</v>
      </c>
      <c r="O160" t="s">
        <v>1413</v>
      </c>
    </row>
    <row r="161" spans="1:15" x14ac:dyDescent="0.3">
      <c r="A161" t="s">
        <v>203</v>
      </c>
      <c r="B161" t="s">
        <v>1412</v>
      </c>
      <c r="C161" t="s">
        <v>1415</v>
      </c>
      <c r="J161" t="s">
        <v>1658</v>
      </c>
      <c r="K161" t="s">
        <v>1444</v>
      </c>
      <c r="L161" t="s">
        <v>1688</v>
      </c>
      <c r="M161" t="s">
        <v>1717</v>
      </c>
      <c r="N161" t="s">
        <v>1718</v>
      </c>
      <c r="O161" t="s">
        <v>1413</v>
      </c>
    </row>
    <row r="162" spans="1:15" x14ac:dyDescent="0.3">
      <c r="A162" t="s">
        <v>204</v>
      </c>
      <c r="B162" t="s">
        <v>1412</v>
      </c>
      <c r="C162" t="s">
        <v>1415</v>
      </c>
      <c r="J162" t="s">
        <v>1658</v>
      </c>
      <c r="K162" t="s">
        <v>1444</v>
      </c>
      <c r="L162" t="s">
        <v>1688</v>
      </c>
      <c r="M162" t="s">
        <v>1719</v>
      </c>
      <c r="N162" t="s">
        <v>1720</v>
      </c>
      <c r="O162" t="s">
        <v>1413</v>
      </c>
    </row>
    <row r="163" spans="1:15" x14ac:dyDescent="0.3">
      <c r="A163" t="s">
        <v>205</v>
      </c>
      <c r="B163" t="s">
        <v>1412</v>
      </c>
      <c r="C163" t="s">
        <v>1415</v>
      </c>
      <c r="J163" t="s">
        <v>1658</v>
      </c>
      <c r="K163" t="s">
        <v>1444</v>
      </c>
      <c r="L163" t="s">
        <v>1688</v>
      </c>
      <c r="M163" t="s">
        <v>1721</v>
      </c>
      <c r="N163" t="s">
        <v>1722</v>
      </c>
      <c r="O163" t="s">
        <v>1413</v>
      </c>
    </row>
    <row r="164" spans="1:15" x14ac:dyDescent="0.3">
      <c r="A164" t="s">
        <v>206</v>
      </c>
      <c r="B164" t="s">
        <v>1412</v>
      </c>
      <c r="C164" t="s">
        <v>1415</v>
      </c>
      <c r="J164" t="s">
        <v>1658</v>
      </c>
      <c r="K164" t="s">
        <v>1444</v>
      </c>
      <c r="L164" t="s">
        <v>1688</v>
      </c>
      <c r="M164" t="s">
        <v>1723</v>
      </c>
      <c r="N164" t="s">
        <v>1724</v>
      </c>
      <c r="O164" t="s">
        <v>1413</v>
      </c>
    </row>
    <row r="165" spans="1:15" x14ac:dyDescent="0.3">
      <c r="A165" t="s">
        <v>207</v>
      </c>
      <c r="B165" t="s">
        <v>1413</v>
      </c>
      <c r="C165" t="s">
        <v>1415</v>
      </c>
      <c r="J165" t="s">
        <v>1658</v>
      </c>
      <c r="K165" t="s">
        <v>1444</v>
      </c>
      <c r="L165" t="s">
        <v>1688</v>
      </c>
      <c r="M165" t="s">
        <v>1725</v>
      </c>
      <c r="N165" t="s">
        <v>1726</v>
      </c>
      <c r="O165" t="s">
        <v>1413</v>
      </c>
    </row>
    <row r="166" spans="1:15" x14ac:dyDescent="0.3">
      <c r="A166" t="s">
        <v>208</v>
      </c>
      <c r="B166" t="s">
        <v>1412</v>
      </c>
      <c r="C166" t="s">
        <v>1415</v>
      </c>
      <c r="J166" t="s">
        <v>1658</v>
      </c>
      <c r="K166" t="s">
        <v>1444</v>
      </c>
      <c r="L166" t="s">
        <v>1688</v>
      </c>
      <c r="M166" t="s">
        <v>1727</v>
      </c>
      <c r="N166" t="s">
        <v>1728</v>
      </c>
      <c r="O166" t="s">
        <v>1413</v>
      </c>
    </row>
    <row r="167" spans="1:15" x14ac:dyDescent="0.3">
      <c r="A167" t="s">
        <v>209</v>
      </c>
      <c r="B167" t="s">
        <v>1412</v>
      </c>
      <c r="C167" t="s">
        <v>1415</v>
      </c>
      <c r="J167" t="s">
        <v>1658</v>
      </c>
      <c r="K167" t="s">
        <v>1444</v>
      </c>
      <c r="L167" t="s">
        <v>1688</v>
      </c>
      <c r="M167" t="s">
        <v>1729</v>
      </c>
      <c r="N167" t="s">
        <v>1730</v>
      </c>
      <c r="O167" t="s">
        <v>1413</v>
      </c>
    </row>
    <row r="168" spans="1:15" x14ac:dyDescent="0.3">
      <c r="A168" t="s">
        <v>27</v>
      </c>
      <c r="B168" t="s">
        <v>1412</v>
      </c>
      <c r="C168" t="s">
        <v>1415</v>
      </c>
      <c r="J168" t="s">
        <v>1658</v>
      </c>
      <c r="K168" t="s">
        <v>1444</v>
      </c>
      <c r="L168" t="s">
        <v>1688</v>
      </c>
      <c r="M168" t="s">
        <v>1731</v>
      </c>
      <c r="N168" t="s">
        <v>1732</v>
      </c>
      <c r="O168" t="s">
        <v>1413</v>
      </c>
    </row>
    <row r="169" spans="1:15" x14ac:dyDescent="0.3">
      <c r="A169" t="s">
        <v>25</v>
      </c>
      <c r="B169" t="s">
        <v>1412</v>
      </c>
      <c r="C169" t="s">
        <v>1415</v>
      </c>
      <c r="J169" t="s">
        <v>1658</v>
      </c>
      <c r="K169" t="s">
        <v>1444</v>
      </c>
      <c r="L169" t="s">
        <v>1688</v>
      </c>
      <c r="M169" t="s">
        <v>1733</v>
      </c>
      <c r="N169" t="s">
        <v>1734</v>
      </c>
      <c r="O169" t="s">
        <v>1413</v>
      </c>
    </row>
    <row r="170" spans="1:15" x14ac:dyDescent="0.3">
      <c r="A170" t="s">
        <v>210</v>
      </c>
      <c r="B170" t="s">
        <v>1413</v>
      </c>
      <c r="C170" t="s">
        <v>1415</v>
      </c>
      <c r="J170" t="s">
        <v>1658</v>
      </c>
      <c r="K170" t="s">
        <v>1444</v>
      </c>
      <c r="L170" t="s">
        <v>1688</v>
      </c>
      <c r="M170" t="s">
        <v>1735</v>
      </c>
      <c r="N170" t="s">
        <v>1736</v>
      </c>
      <c r="O170" t="s">
        <v>1413</v>
      </c>
    </row>
    <row r="171" spans="1:15" x14ac:dyDescent="0.3">
      <c r="A171" t="s">
        <v>28</v>
      </c>
      <c r="B171" t="s">
        <v>1412</v>
      </c>
      <c r="C171" t="s">
        <v>1415</v>
      </c>
      <c r="J171" t="s">
        <v>1658</v>
      </c>
      <c r="K171" t="s">
        <v>1444</v>
      </c>
      <c r="L171" t="s">
        <v>1688</v>
      </c>
      <c r="M171" t="s">
        <v>1737</v>
      </c>
      <c r="N171" t="s">
        <v>1738</v>
      </c>
      <c r="O171" t="s">
        <v>1413</v>
      </c>
    </row>
    <row r="172" spans="1:15" x14ac:dyDescent="0.3">
      <c r="A172" t="s">
        <v>211</v>
      </c>
      <c r="B172" t="s">
        <v>1413</v>
      </c>
      <c r="C172" t="s">
        <v>1415</v>
      </c>
      <c r="J172" t="s">
        <v>1658</v>
      </c>
      <c r="K172" t="s">
        <v>1444</v>
      </c>
      <c r="L172" t="s">
        <v>1688</v>
      </c>
      <c r="M172" t="s">
        <v>1739</v>
      </c>
      <c r="N172" t="s">
        <v>1740</v>
      </c>
      <c r="O172" t="s">
        <v>1413</v>
      </c>
    </row>
    <row r="173" spans="1:15" x14ac:dyDescent="0.3">
      <c r="A173" t="s">
        <v>212</v>
      </c>
      <c r="B173" t="s">
        <v>1412</v>
      </c>
      <c r="C173" t="s">
        <v>1415</v>
      </c>
      <c r="J173" t="s">
        <v>1658</v>
      </c>
      <c r="K173" t="s">
        <v>1444</v>
      </c>
      <c r="L173" t="s">
        <v>1688</v>
      </c>
      <c r="M173" t="s">
        <v>1741</v>
      </c>
      <c r="N173" t="s">
        <v>1742</v>
      </c>
      <c r="O173" t="s">
        <v>1413</v>
      </c>
    </row>
    <row r="174" spans="1:15" x14ac:dyDescent="0.3">
      <c r="A174" t="s">
        <v>213</v>
      </c>
      <c r="B174" t="s">
        <v>1412</v>
      </c>
      <c r="C174" t="s">
        <v>1415</v>
      </c>
      <c r="J174" t="s">
        <v>1658</v>
      </c>
      <c r="K174" t="s">
        <v>1444</v>
      </c>
      <c r="L174" t="s">
        <v>1688</v>
      </c>
      <c r="M174" t="s">
        <v>1743</v>
      </c>
      <c r="N174" t="s">
        <v>1744</v>
      </c>
      <c r="O174" t="s">
        <v>1413</v>
      </c>
    </row>
    <row r="175" spans="1:15" x14ac:dyDescent="0.3">
      <c r="A175" t="s">
        <v>214</v>
      </c>
      <c r="B175" t="s">
        <v>1412</v>
      </c>
      <c r="C175" t="s">
        <v>1415</v>
      </c>
      <c r="J175" t="s">
        <v>1658</v>
      </c>
      <c r="K175" t="s">
        <v>1444</v>
      </c>
      <c r="L175" t="s">
        <v>1688</v>
      </c>
      <c r="M175" t="s">
        <v>1745</v>
      </c>
      <c r="N175" t="s">
        <v>1746</v>
      </c>
      <c r="O175" t="s">
        <v>1413</v>
      </c>
    </row>
    <row r="176" spans="1:15" x14ac:dyDescent="0.3">
      <c r="A176" t="s">
        <v>215</v>
      </c>
      <c r="B176" t="s">
        <v>1412</v>
      </c>
      <c r="C176" t="s">
        <v>1415</v>
      </c>
      <c r="J176" t="s">
        <v>1658</v>
      </c>
      <c r="K176" t="s">
        <v>1444</v>
      </c>
      <c r="L176" t="s">
        <v>1688</v>
      </c>
      <c r="M176" t="s">
        <v>1747</v>
      </c>
      <c r="N176" t="s">
        <v>1748</v>
      </c>
      <c r="O176" t="s">
        <v>1413</v>
      </c>
    </row>
    <row r="177" spans="1:15" x14ac:dyDescent="0.3">
      <c r="A177" t="s">
        <v>216</v>
      </c>
      <c r="B177" t="s">
        <v>1412</v>
      </c>
      <c r="C177" t="s">
        <v>1415</v>
      </c>
      <c r="J177" t="s">
        <v>1658</v>
      </c>
      <c r="K177" t="s">
        <v>1444</v>
      </c>
      <c r="L177" t="s">
        <v>1688</v>
      </c>
      <c r="M177" t="s">
        <v>1749</v>
      </c>
      <c r="N177" t="s">
        <v>1750</v>
      </c>
      <c r="O177" t="s">
        <v>1413</v>
      </c>
    </row>
    <row r="178" spans="1:15" x14ac:dyDescent="0.3">
      <c r="A178" t="s">
        <v>217</v>
      </c>
      <c r="B178" t="s">
        <v>1412</v>
      </c>
      <c r="C178" t="s">
        <v>1415</v>
      </c>
      <c r="J178" t="s">
        <v>1658</v>
      </c>
      <c r="K178" t="s">
        <v>1444</v>
      </c>
      <c r="L178" t="s">
        <v>1688</v>
      </c>
      <c r="M178" t="s">
        <v>1751</v>
      </c>
      <c r="N178" t="s">
        <v>1752</v>
      </c>
      <c r="O178" t="s">
        <v>1413</v>
      </c>
    </row>
    <row r="179" spans="1:15" x14ac:dyDescent="0.3">
      <c r="A179" t="s">
        <v>218</v>
      </c>
      <c r="B179" t="s">
        <v>1413</v>
      </c>
      <c r="C179" t="s">
        <v>1415</v>
      </c>
      <c r="J179" t="s">
        <v>1658</v>
      </c>
      <c r="K179" t="s">
        <v>1444</v>
      </c>
      <c r="L179" t="s">
        <v>1688</v>
      </c>
      <c r="M179" t="s">
        <v>1753</v>
      </c>
      <c r="N179" t="s">
        <v>1754</v>
      </c>
      <c r="O179" t="s">
        <v>1413</v>
      </c>
    </row>
    <row r="180" spans="1:15" x14ac:dyDescent="0.3">
      <c r="A180" t="s">
        <v>219</v>
      </c>
      <c r="B180" t="s">
        <v>1413</v>
      </c>
      <c r="C180" t="s">
        <v>1415</v>
      </c>
      <c r="J180" t="s">
        <v>1658</v>
      </c>
      <c r="K180" t="s">
        <v>1444</v>
      </c>
      <c r="L180" t="s">
        <v>1688</v>
      </c>
      <c r="M180" t="s">
        <v>1755</v>
      </c>
      <c r="N180" t="s">
        <v>1756</v>
      </c>
      <c r="O180" t="s">
        <v>1413</v>
      </c>
    </row>
    <row r="181" spans="1:15" x14ac:dyDescent="0.3">
      <c r="A181" t="s">
        <v>220</v>
      </c>
      <c r="B181" t="s">
        <v>1413</v>
      </c>
      <c r="C181" t="s">
        <v>1415</v>
      </c>
      <c r="J181" t="s">
        <v>1658</v>
      </c>
      <c r="K181" t="s">
        <v>1444</v>
      </c>
      <c r="L181" t="s">
        <v>1688</v>
      </c>
      <c r="M181" t="s">
        <v>1757</v>
      </c>
      <c r="N181" t="s">
        <v>1722</v>
      </c>
      <c r="O181" t="s">
        <v>1413</v>
      </c>
    </row>
    <row r="182" spans="1:15" x14ac:dyDescent="0.3">
      <c r="A182" t="s">
        <v>3768</v>
      </c>
      <c r="B182" t="s">
        <v>1412</v>
      </c>
      <c r="C182" t="s">
        <v>1415</v>
      </c>
      <c r="J182" t="s">
        <v>1658</v>
      </c>
      <c r="K182" t="s">
        <v>1444</v>
      </c>
      <c r="L182" t="s">
        <v>1688</v>
      </c>
      <c r="M182" t="s">
        <v>1758</v>
      </c>
      <c r="N182" t="s">
        <v>1724</v>
      </c>
      <c r="O182" t="s">
        <v>1412</v>
      </c>
    </row>
    <row r="183" spans="1:15" x14ac:dyDescent="0.3">
      <c r="A183" t="s">
        <v>3769</v>
      </c>
      <c r="B183" t="s">
        <v>1412</v>
      </c>
      <c r="C183" t="s">
        <v>1415</v>
      </c>
      <c r="J183" t="s">
        <v>1658</v>
      </c>
      <c r="K183" t="s">
        <v>1444</v>
      </c>
      <c r="L183" t="s">
        <v>1688</v>
      </c>
      <c r="M183" t="s">
        <v>1759</v>
      </c>
      <c r="N183" t="s">
        <v>1690</v>
      </c>
      <c r="O183" t="s">
        <v>1412</v>
      </c>
    </row>
    <row r="184" spans="1:15" x14ac:dyDescent="0.3">
      <c r="A184" t="s">
        <v>221</v>
      </c>
      <c r="B184" t="s">
        <v>1413</v>
      </c>
      <c r="C184" t="s">
        <v>1415</v>
      </c>
      <c r="J184" t="s">
        <v>1658</v>
      </c>
      <c r="K184" t="s">
        <v>1444</v>
      </c>
      <c r="L184" t="s">
        <v>1688</v>
      </c>
      <c r="M184" t="s">
        <v>1760</v>
      </c>
      <c r="N184" t="s">
        <v>1692</v>
      </c>
      <c r="O184" t="s">
        <v>1412</v>
      </c>
    </row>
    <row r="185" spans="1:15" x14ac:dyDescent="0.3">
      <c r="A185" t="s">
        <v>222</v>
      </c>
      <c r="B185" t="s">
        <v>1413</v>
      </c>
      <c r="C185" t="s">
        <v>1415</v>
      </c>
      <c r="J185" t="s">
        <v>1658</v>
      </c>
      <c r="K185" t="s">
        <v>1444</v>
      </c>
      <c r="L185" t="s">
        <v>1688</v>
      </c>
      <c r="M185" t="s">
        <v>1761</v>
      </c>
      <c r="N185" t="s">
        <v>1694</v>
      </c>
      <c r="O185" t="s">
        <v>1412</v>
      </c>
    </row>
    <row r="186" spans="1:15" x14ac:dyDescent="0.3">
      <c r="A186" t="s">
        <v>223</v>
      </c>
      <c r="B186" t="s">
        <v>1413</v>
      </c>
      <c r="C186" t="s">
        <v>1415</v>
      </c>
      <c r="J186" t="s">
        <v>1658</v>
      </c>
      <c r="K186" t="s">
        <v>1444</v>
      </c>
      <c r="L186" t="s">
        <v>1688</v>
      </c>
      <c r="M186" t="s">
        <v>1762</v>
      </c>
      <c r="N186" t="s">
        <v>1696</v>
      </c>
      <c r="O186" t="s">
        <v>1412</v>
      </c>
    </row>
    <row r="187" spans="1:15" x14ac:dyDescent="0.3">
      <c r="A187" t="s">
        <v>224</v>
      </c>
      <c r="B187" t="s">
        <v>1413</v>
      </c>
      <c r="C187" t="s">
        <v>1415</v>
      </c>
      <c r="J187" t="s">
        <v>1658</v>
      </c>
      <c r="K187" t="s">
        <v>1444</v>
      </c>
      <c r="L187" t="s">
        <v>1688</v>
      </c>
      <c r="M187" t="s">
        <v>1763</v>
      </c>
      <c r="N187" t="s">
        <v>1698</v>
      </c>
      <c r="O187" t="s">
        <v>1412</v>
      </c>
    </row>
    <row r="188" spans="1:15" x14ac:dyDescent="0.3">
      <c r="A188" t="s">
        <v>225</v>
      </c>
      <c r="B188" t="s">
        <v>1413</v>
      </c>
      <c r="C188" t="s">
        <v>1415</v>
      </c>
      <c r="J188" t="s">
        <v>1658</v>
      </c>
      <c r="K188" t="s">
        <v>1444</v>
      </c>
      <c r="L188" t="s">
        <v>1688</v>
      </c>
      <c r="M188" t="s">
        <v>1764</v>
      </c>
      <c r="N188" t="s">
        <v>1700</v>
      </c>
      <c r="O188" t="s">
        <v>1412</v>
      </c>
    </row>
    <row r="189" spans="1:15" x14ac:dyDescent="0.3">
      <c r="A189" t="s">
        <v>226</v>
      </c>
      <c r="B189" t="s">
        <v>1413</v>
      </c>
      <c r="C189" t="s">
        <v>1415</v>
      </c>
      <c r="J189" t="s">
        <v>1658</v>
      </c>
      <c r="K189" t="s">
        <v>1444</v>
      </c>
      <c r="L189" t="s">
        <v>1688</v>
      </c>
      <c r="M189" t="s">
        <v>1765</v>
      </c>
      <c r="N189" t="s">
        <v>1702</v>
      </c>
      <c r="O189" t="s">
        <v>1412</v>
      </c>
    </row>
    <row r="190" spans="1:15" x14ac:dyDescent="0.3">
      <c r="A190" t="s">
        <v>227</v>
      </c>
      <c r="B190" t="s">
        <v>1413</v>
      </c>
      <c r="C190" t="s">
        <v>1415</v>
      </c>
      <c r="J190" t="s">
        <v>1658</v>
      </c>
      <c r="K190" t="s">
        <v>1444</v>
      </c>
      <c r="L190" t="s">
        <v>1688</v>
      </c>
      <c r="M190" t="s">
        <v>1766</v>
      </c>
      <c r="N190" t="s">
        <v>1704</v>
      </c>
      <c r="O190" t="s">
        <v>1412</v>
      </c>
    </row>
    <row r="191" spans="1:15" x14ac:dyDescent="0.3">
      <c r="A191" t="s">
        <v>228</v>
      </c>
      <c r="B191" t="s">
        <v>1413</v>
      </c>
      <c r="C191" t="s">
        <v>1415</v>
      </c>
      <c r="J191" t="s">
        <v>1658</v>
      </c>
      <c r="K191" t="s">
        <v>1444</v>
      </c>
      <c r="L191" t="s">
        <v>1688</v>
      </c>
      <c r="M191" t="s">
        <v>1767</v>
      </c>
      <c r="N191" t="s">
        <v>1706</v>
      </c>
      <c r="O191" t="s">
        <v>1412</v>
      </c>
    </row>
    <row r="192" spans="1:15" x14ac:dyDescent="0.3">
      <c r="A192" t="s">
        <v>229</v>
      </c>
      <c r="B192" t="s">
        <v>1413</v>
      </c>
      <c r="C192" t="s">
        <v>1415</v>
      </c>
      <c r="J192" t="s">
        <v>1658</v>
      </c>
      <c r="K192" t="s">
        <v>1444</v>
      </c>
      <c r="L192" t="s">
        <v>1688</v>
      </c>
      <c r="M192" t="s">
        <v>1768</v>
      </c>
      <c r="N192" t="s">
        <v>1708</v>
      </c>
      <c r="O192" t="s">
        <v>1412</v>
      </c>
    </row>
    <row r="193" spans="1:15" x14ac:dyDescent="0.3">
      <c r="A193" t="s">
        <v>230</v>
      </c>
      <c r="B193" t="s">
        <v>1413</v>
      </c>
      <c r="C193" t="s">
        <v>1415</v>
      </c>
      <c r="J193" t="s">
        <v>1658</v>
      </c>
      <c r="K193" t="s">
        <v>1444</v>
      </c>
      <c r="L193" t="s">
        <v>1688</v>
      </c>
      <c r="M193" t="s">
        <v>1769</v>
      </c>
      <c r="N193" t="s">
        <v>1746</v>
      </c>
      <c r="O193" t="s">
        <v>1412</v>
      </c>
    </row>
    <row r="194" spans="1:15" x14ac:dyDescent="0.3">
      <c r="A194" t="s">
        <v>231</v>
      </c>
      <c r="B194" t="s">
        <v>1413</v>
      </c>
      <c r="C194" t="s">
        <v>1415</v>
      </c>
      <c r="J194" t="s">
        <v>1658</v>
      </c>
      <c r="K194" t="s">
        <v>1444</v>
      </c>
      <c r="L194" t="s">
        <v>1688</v>
      </c>
      <c r="M194" t="s">
        <v>1770</v>
      </c>
      <c r="N194" t="s">
        <v>1744</v>
      </c>
      <c r="O194" t="s">
        <v>1412</v>
      </c>
    </row>
    <row r="195" spans="1:15" x14ac:dyDescent="0.3">
      <c r="A195" t="s">
        <v>232</v>
      </c>
      <c r="B195" t="s">
        <v>1413</v>
      </c>
      <c r="C195" t="s">
        <v>1415</v>
      </c>
      <c r="J195" t="s">
        <v>1658</v>
      </c>
      <c r="K195" t="s">
        <v>1444</v>
      </c>
      <c r="L195" t="s">
        <v>1688</v>
      </c>
      <c r="M195" t="s">
        <v>1771</v>
      </c>
      <c r="N195" t="s">
        <v>1742</v>
      </c>
      <c r="O195" t="s">
        <v>1412</v>
      </c>
    </row>
    <row r="196" spans="1:15" x14ac:dyDescent="0.3">
      <c r="A196" t="s">
        <v>233</v>
      </c>
      <c r="B196" t="s">
        <v>1413</v>
      </c>
      <c r="C196" t="s">
        <v>1415</v>
      </c>
      <c r="J196" t="s">
        <v>1658</v>
      </c>
      <c r="K196" t="s">
        <v>1444</v>
      </c>
      <c r="L196" t="s">
        <v>1688</v>
      </c>
      <c r="M196" t="s">
        <v>11</v>
      </c>
      <c r="N196" t="s">
        <v>1734</v>
      </c>
      <c r="O196" t="s">
        <v>1412</v>
      </c>
    </row>
    <row r="197" spans="1:15" x14ac:dyDescent="0.3">
      <c r="A197" t="s">
        <v>234</v>
      </c>
      <c r="B197" t="s">
        <v>1413</v>
      </c>
      <c r="C197" t="s">
        <v>1415</v>
      </c>
      <c r="J197" t="s">
        <v>1658</v>
      </c>
      <c r="K197" t="s">
        <v>1444</v>
      </c>
      <c r="L197" t="s">
        <v>1688</v>
      </c>
      <c r="M197" t="s">
        <v>1772</v>
      </c>
      <c r="N197" t="s">
        <v>1736</v>
      </c>
      <c r="O197" t="s">
        <v>1412</v>
      </c>
    </row>
    <row r="198" spans="1:15" x14ac:dyDescent="0.3">
      <c r="A198" t="s">
        <v>235</v>
      </c>
      <c r="B198" t="s">
        <v>1413</v>
      </c>
      <c r="C198" t="s">
        <v>1415</v>
      </c>
      <c r="J198" t="s">
        <v>1658</v>
      </c>
      <c r="K198" t="s">
        <v>1444</v>
      </c>
      <c r="L198" t="s">
        <v>1688</v>
      </c>
      <c r="M198" t="s">
        <v>1773</v>
      </c>
      <c r="N198" t="s">
        <v>1738</v>
      </c>
      <c r="O198" t="s">
        <v>1412</v>
      </c>
    </row>
    <row r="199" spans="1:15" x14ac:dyDescent="0.3">
      <c r="A199" t="s">
        <v>236</v>
      </c>
      <c r="B199" t="s">
        <v>1413</v>
      </c>
      <c r="C199" t="s">
        <v>1415</v>
      </c>
      <c r="J199" t="s">
        <v>1658</v>
      </c>
      <c r="K199" t="s">
        <v>1444</v>
      </c>
      <c r="L199" t="s">
        <v>1688</v>
      </c>
      <c r="M199" t="s">
        <v>1774</v>
      </c>
      <c r="N199" t="s">
        <v>1740</v>
      </c>
      <c r="O199" t="s">
        <v>1412</v>
      </c>
    </row>
    <row r="200" spans="1:15" x14ac:dyDescent="0.3">
      <c r="A200" t="s">
        <v>237</v>
      </c>
      <c r="B200" t="s">
        <v>1413</v>
      </c>
      <c r="C200" t="s">
        <v>1415</v>
      </c>
      <c r="J200" t="s">
        <v>1658</v>
      </c>
      <c r="K200" t="s">
        <v>1444</v>
      </c>
      <c r="L200" t="s">
        <v>1688</v>
      </c>
      <c r="M200" t="s">
        <v>1775</v>
      </c>
      <c r="N200" t="s">
        <v>1750</v>
      </c>
      <c r="O200" t="s">
        <v>1412</v>
      </c>
    </row>
    <row r="201" spans="1:15" x14ac:dyDescent="0.3">
      <c r="A201" t="s">
        <v>238</v>
      </c>
      <c r="B201" t="s">
        <v>1413</v>
      </c>
      <c r="C201" t="s">
        <v>1415</v>
      </c>
      <c r="J201" t="s">
        <v>1658</v>
      </c>
      <c r="K201" t="s">
        <v>1444</v>
      </c>
      <c r="L201" t="s">
        <v>1688</v>
      </c>
      <c r="M201" t="s">
        <v>1776</v>
      </c>
      <c r="N201" t="s">
        <v>1710</v>
      </c>
      <c r="O201" t="s">
        <v>1412</v>
      </c>
    </row>
    <row r="202" spans="1:15" x14ac:dyDescent="0.3">
      <c r="A202" t="s">
        <v>239</v>
      </c>
      <c r="B202" t="s">
        <v>1413</v>
      </c>
      <c r="C202" t="s">
        <v>1415</v>
      </c>
      <c r="J202" t="s">
        <v>1658</v>
      </c>
      <c r="K202" t="s">
        <v>1444</v>
      </c>
      <c r="L202" t="s">
        <v>1688</v>
      </c>
      <c r="M202" t="s">
        <v>1777</v>
      </c>
      <c r="N202" t="s">
        <v>1712</v>
      </c>
      <c r="O202" t="s">
        <v>1412</v>
      </c>
    </row>
    <row r="203" spans="1:15" x14ac:dyDescent="0.3">
      <c r="A203" t="s">
        <v>240</v>
      </c>
      <c r="B203" t="s">
        <v>1413</v>
      </c>
      <c r="C203" t="s">
        <v>1415</v>
      </c>
      <c r="J203" t="s">
        <v>1658</v>
      </c>
      <c r="K203" t="s">
        <v>1444</v>
      </c>
      <c r="L203" t="s">
        <v>1688</v>
      </c>
      <c r="M203" t="s">
        <v>1778</v>
      </c>
      <c r="N203" t="s">
        <v>1714</v>
      </c>
      <c r="O203" t="s">
        <v>1412</v>
      </c>
    </row>
    <row r="204" spans="1:15" x14ac:dyDescent="0.3">
      <c r="A204" t="s">
        <v>241</v>
      </c>
      <c r="B204" t="s">
        <v>1413</v>
      </c>
      <c r="C204" t="s">
        <v>1415</v>
      </c>
      <c r="J204" t="s">
        <v>1658</v>
      </c>
      <c r="K204" t="s">
        <v>1444</v>
      </c>
      <c r="L204" t="s">
        <v>1688</v>
      </c>
      <c r="M204" t="s">
        <v>1779</v>
      </c>
      <c r="N204" t="s">
        <v>1716</v>
      </c>
      <c r="O204" t="s">
        <v>1412</v>
      </c>
    </row>
    <row r="205" spans="1:15" x14ac:dyDescent="0.3">
      <c r="A205" t="s">
        <v>242</v>
      </c>
      <c r="B205" t="s">
        <v>1413</v>
      </c>
      <c r="C205" t="s">
        <v>1415</v>
      </c>
      <c r="J205" t="s">
        <v>1658</v>
      </c>
      <c r="K205" t="s">
        <v>1444</v>
      </c>
      <c r="L205" t="s">
        <v>1688</v>
      </c>
      <c r="M205" t="s">
        <v>1780</v>
      </c>
      <c r="N205" t="s">
        <v>1718</v>
      </c>
      <c r="O205" t="s">
        <v>1412</v>
      </c>
    </row>
    <row r="206" spans="1:15" x14ac:dyDescent="0.3">
      <c r="A206" t="s">
        <v>243</v>
      </c>
      <c r="B206" t="s">
        <v>1413</v>
      </c>
      <c r="C206" t="s">
        <v>1415</v>
      </c>
      <c r="J206" t="s">
        <v>1658</v>
      </c>
      <c r="K206" t="s">
        <v>1444</v>
      </c>
      <c r="L206" t="s">
        <v>1688</v>
      </c>
      <c r="M206" t="s">
        <v>1781</v>
      </c>
      <c r="N206" t="s">
        <v>1720</v>
      </c>
      <c r="O206" t="s">
        <v>1412</v>
      </c>
    </row>
    <row r="207" spans="1:15" x14ac:dyDescent="0.3">
      <c r="A207" t="s">
        <v>244</v>
      </c>
      <c r="B207" t="s">
        <v>1413</v>
      </c>
      <c r="C207" t="s">
        <v>1415</v>
      </c>
      <c r="J207" t="s">
        <v>1658</v>
      </c>
      <c r="K207" t="s">
        <v>1444</v>
      </c>
      <c r="L207" t="s">
        <v>1688</v>
      </c>
      <c r="M207" t="s">
        <v>1782</v>
      </c>
      <c r="N207" t="s">
        <v>1726</v>
      </c>
      <c r="O207" t="s">
        <v>1412</v>
      </c>
    </row>
    <row r="208" spans="1:15" x14ac:dyDescent="0.3">
      <c r="A208" t="s">
        <v>245</v>
      </c>
      <c r="B208" t="s">
        <v>1413</v>
      </c>
      <c r="C208" t="s">
        <v>1415</v>
      </c>
      <c r="J208" t="s">
        <v>1658</v>
      </c>
      <c r="K208" t="s">
        <v>1444</v>
      </c>
      <c r="L208" t="s">
        <v>1688</v>
      </c>
      <c r="M208" t="s">
        <v>1783</v>
      </c>
      <c r="N208" t="s">
        <v>1728</v>
      </c>
      <c r="O208" t="s">
        <v>1412</v>
      </c>
    </row>
    <row r="209" spans="1:15" x14ac:dyDescent="0.3">
      <c r="A209" t="s">
        <v>246</v>
      </c>
      <c r="B209" t="s">
        <v>1413</v>
      </c>
      <c r="C209" t="s">
        <v>1415</v>
      </c>
      <c r="J209" t="s">
        <v>1658</v>
      </c>
      <c r="K209" t="s">
        <v>1444</v>
      </c>
      <c r="L209" t="s">
        <v>1688</v>
      </c>
      <c r="M209" t="s">
        <v>1784</v>
      </c>
      <c r="N209" t="s">
        <v>1730</v>
      </c>
      <c r="O209" t="s">
        <v>1412</v>
      </c>
    </row>
    <row r="210" spans="1:15" x14ac:dyDescent="0.3">
      <c r="A210" t="s">
        <v>247</v>
      </c>
      <c r="B210" t="s">
        <v>1413</v>
      </c>
      <c r="C210" t="s">
        <v>1415</v>
      </c>
      <c r="J210" t="s">
        <v>1658</v>
      </c>
      <c r="K210" t="s">
        <v>1444</v>
      </c>
      <c r="L210" t="s">
        <v>1688</v>
      </c>
      <c r="M210" t="s">
        <v>1785</v>
      </c>
      <c r="N210" t="s">
        <v>1732</v>
      </c>
      <c r="O210" t="s">
        <v>1412</v>
      </c>
    </row>
    <row r="211" spans="1:15" x14ac:dyDescent="0.3">
      <c r="A211" t="s">
        <v>248</v>
      </c>
      <c r="B211" t="s">
        <v>1413</v>
      </c>
      <c r="C211" t="s">
        <v>1415</v>
      </c>
      <c r="J211" t="s">
        <v>1658</v>
      </c>
      <c r="K211" t="s">
        <v>1444</v>
      </c>
      <c r="L211" t="s">
        <v>1688</v>
      </c>
      <c r="M211" t="s">
        <v>1786</v>
      </c>
      <c r="N211" t="s">
        <v>1756</v>
      </c>
      <c r="O211" t="s">
        <v>1412</v>
      </c>
    </row>
    <row r="212" spans="1:15" x14ac:dyDescent="0.3">
      <c r="A212" t="s">
        <v>249</v>
      </c>
      <c r="B212" t="s">
        <v>1413</v>
      </c>
      <c r="C212" t="s">
        <v>1415</v>
      </c>
      <c r="J212" t="s">
        <v>1658</v>
      </c>
      <c r="K212" t="s">
        <v>1444</v>
      </c>
      <c r="L212" t="s">
        <v>1688</v>
      </c>
      <c r="M212" t="s">
        <v>1787</v>
      </c>
      <c r="N212" t="s">
        <v>1754</v>
      </c>
      <c r="O212" t="s">
        <v>1412</v>
      </c>
    </row>
    <row r="213" spans="1:15" x14ac:dyDescent="0.3">
      <c r="A213" t="s">
        <v>250</v>
      </c>
      <c r="B213" t="s">
        <v>1413</v>
      </c>
      <c r="C213" t="s">
        <v>1415</v>
      </c>
      <c r="J213" t="s">
        <v>1658</v>
      </c>
      <c r="K213" t="s">
        <v>1444</v>
      </c>
      <c r="L213" t="s">
        <v>1688</v>
      </c>
      <c r="M213" t="s">
        <v>1788</v>
      </c>
      <c r="N213" t="s">
        <v>1724</v>
      </c>
      <c r="O213" t="s">
        <v>1413</v>
      </c>
    </row>
    <row r="214" spans="1:15" x14ac:dyDescent="0.3">
      <c r="A214" t="s">
        <v>251</v>
      </c>
      <c r="B214" t="s">
        <v>1413</v>
      </c>
      <c r="C214" t="s">
        <v>1415</v>
      </c>
      <c r="J214" t="s">
        <v>1658</v>
      </c>
      <c r="K214" t="s">
        <v>1444</v>
      </c>
      <c r="L214" t="s">
        <v>1688</v>
      </c>
      <c r="M214" t="s">
        <v>1789</v>
      </c>
      <c r="N214" t="s">
        <v>1722</v>
      </c>
      <c r="O214" t="s">
        <v>1412</v>
      </c>
    </row>
    <row r="215" spans="1:15" x14ac:dyDescent="0.3">
      <c r="A215" t="s">
        <v>252</v>
      </c>
      <c r="B215" t="s">
        <v>1413</v>
      </c>
      <c r="C215" t="s">
        <v>1415</v>
      </c>
      <c r="J215" t="s">
        <v>1658</v>
      </c>
      <c r="K215" t="s">
        <v>1444</v>
      </c>
      <c r="L215" t="s">
        <v>1688</v>
      </c>
      <c r="M215" t="s">
        <v>1790</v>
      </c>
      <c r="N215" t="s">
        <v>1752</v>
      </c>
      <c r="O215" t="s">
        <v>1412</v>
      </c>
    </row>
    <row r="216" spans="1:15" x14ac:dyDescent="0.3">
      <c r="A216" t="s">
        <v>253</v>
      </c>
      <c r="B216" t="s">
        <v>1413</v>
      </c>
      <c r="C216" t="s">
        <v>1415</v>
      </c>
      <c r="J216" t="s">
        <v>1658</v>
      </c>
      <c r="K216" t="s">
        <v>1444</v>
      </c>
      <c r="L216" t="s">
        <v>1688</v>
      </c>
      <c r="M216" t="s">
        <v>1791</v>
      </c>
      <c r="N216" t="s">
        <v>1792</v>
      </c>
      <c r="O216" t="s">
        <v>1412</v>
      </c>
    </row>
    <row r="217" spans="1:15" x14ac:dyDescent="0.3">
      <c r="A217" t="s">
        <v>254</v>
      </c>
      <c r="B217" t="s">
        <v>1413</v>
      </c>
      <c r="C217" t="s">
        <v>1415</v>
      </c>
      <c r="J217" t="s">
        <v>1658</v>
      </c>
      <c r="K217" t="s">
        <v>1444</v>
      </c>
      <c r="L217" t="s">
        <v>1688</v>
      </c>
      <c r="M217" t="s">
        <v>1793</v>
      </c>
      <c r="N217" t="s">
        <v>1794</v>
      </c>
      <c r="O217" t="s">
        <v>1412</v>
      </c>
    </row>
    <row r="218" spans="1:15" x14ac:dyDescent="0.3">
      <c r="A218" t="s">
        <v>255</v>
      </c>
      <c r="B218" t="s">
        <v>1413</v>
      </c>
      <c r="C218" t="s">
        <v>1415</v>
      </c>
      <c r="J218" t="s">
        <v>1658</v>
      </c>
      <c r="K218" t="s">
        <v>1444</v>
      </c>
      <c r="L218" t="s">
        <v>1688</v>
      </c>
      <c r="M218" t="s">
        <v>1795</v>
      </c>
      <c r="N218" t="s">
        <v>1796</v>
      </c>
      <c r="O218" t="s">
        <v>1412</v>
      </c>
    </row>
    <row r="219" spans="1:15" x14ac:dyDescent="0.3">
      <c r="A219" t="s">
        <v>256</v>
      </c>
      <c r="B219" t="s">
        <v>1413</v>
      </c>
      <c r="C219" t="s">
        <v>1415</v>
      </c>
      <c r="J219" t="s">
        <v>1658</v>
      </c>
      <c r="K219" t="s">
        <v>1444</v>
      </c>
      <c r="L219" t="s">
        <v>1688</v>
      </c>
      <c r="M219" t="s">
        <v>1797</v>
      </c>
      <c r="N219" t="s">
        <v>1798</v>
      </c>
      <c r="O219" t="s">
        <v>1412</v>
      </c>
    </row>
    <row r="220" spans="1:15" x14ac:dyDescent="0.3">
      <c r="A220" t="s">
        <v>257</v>
      </c>
      <c r="B220" t="s">
        <v>1413</v>
      </c>
      <c r="C220" t="s">
        <v>1415</v>
      </c>
      <c r="J220" t="s">
        <v>1658</v>
      </c>
      <c r="K220" t="s">
        <v>1444</v>
      </c>
      <c r="L220" t="s">
        <v>1688</v>
      </c>
      <c r="M220" t="s">
        <v>1799</v>
      </c>
      <c r="N220" t="s">
        <v>1800</v>
      </c>
      <c r="O220" t="s">
        <v>1412</v>
      </c>
    </row>
    <row r="221" spans="1:15" x14ac:dyDescent="0.3">
      <c r="A221" t="s">
        <v>258</v>
      </c>
      <c r="B221" t="s">
        <v>1413</v>
      </c>
      <c r="C221" t="s">
        <v>1415</v>
      </c>
      <c r="J221" t="s">
        <v>1658</v>
      </c>
      <c r="K221" t="s">
        <v>1444</v>
      </c>
      <c r="L221" t="s">
        <v>1688</v>
      </c>
      <c r="M221" t="s">
        <v>1801</v>
      </c>
      <c r="N221" t="s">
        <v>1802</v>
      </c>
      <c r="O221" t="s">
        <v>1412</v>
      </c>
    </row>
    <row r="222" spans="1:15" x14ac:dyDescent="0.3">
      <c r="A222" t="s">
        <v>259</v>
      </c>
      <c r="B222" t="s">
        <v>1413</v>
      </c>
      <c r="C222" t="s">
        <v>1415</v>
      </c>
      <c r="J222" t="s">
        <v>1658</v>
      </c>
      <c r="K222" t="s">
        <v>1444</v>
      </c>
      <c r="L222" t="s">
        <v>1688</v>
      </c>
      <c r="M222" t="s">
        <v>1803</v>
      </c>
      <c r="N222" t="s">
        <v>1804</v>
      </c>
      <c r="O222" t="s">
        <v>1412</v>
      </c>
    </row>
    <row r="223" spans="1:15" x14ac:dyDescent="0.3">
      <c r="A223" t="s">
        <v>260</v>
      </c>
      <c r="B223" t="s">
        <v>1413</v>
      </c>
      <c r="C223" t="s">
        <v>1415</v>
      </c>
      <c r="J223" t="s">
        <v>1658</v>
      </c>
      <c r="K223" t="s">
        <v>1444</v>
      </c>
      <c r="L223" t="s">
        <v>1688</v>
      </c>
      <c r="M223" t="s">
        <v>1805</v>
      </c>
      <c r="N223" t="s">
        <v>1806</v>
      </c>
      <c r="O223" t="s">
        <v>1412</v>
      </c>
    </row>
    <row r="224" spans="1:15" x14ac:dyDescent="0.3">
      <c r="A224" t="s">
        <v>261</v>
      </c>
      <c r="B224" t="s">
        <v>1413</v>
      </c>
      <c r="C224" t="s">
        <v>1415</v>
      </c>
      <c r="J224" t="s">
        <v>1658</v>
      </c>
      <c r="K224" t="s">
        <v>1444</v>
      </c>
      <c r="L224" t="s">
        <v>1688</v>
      </c>
      <c r="M224" t="s">
        <v>1807</v>
      </c>
      <c r="N224" t="s">
        <v>1808</v>
      </c>
      <c r="O224" t="s">
        <v>1412</v>
      </c>
    </row>
    <row r="225" spans="1:15" x14ac:dyDescent="0.3">
      <c r="A225" t="s">
        <v>262</v>
      </c>
      <c r="B225" t="s">
        <v>1413</v>
      </c>
      <c r="C225" t="s">
        <v>1415</v>
      </c>
      <c r="J225" t="s">
        <v>1658</v>
      </c>
      <c r="K225" t="s">
        <v>1444</v>
      </c>
      <c r="L225" t="s">
        <v>1688</v>
      </c>
      <c r="M225" t="s">
        <v>1809</v>
      </c>
      <c r="N225" t="s">
        <v>1810</v>
      </c>
      <c r="O225" t="s">
        <v>1412</v>
      </c>
    </row>
    <row r="226" spans="1:15" x14ac:dyDescent="0.3">
      <c r="A226" t="s">
        <v>263</v>
      </c>
      <c r="B226" t="s">
        <v>1413</v>
      </c>
      <c r="C226" t="s">
        <v>1415</v>
      </c>
      <c r="J226" t="s">
        <v>1658</v>
      </c>
      <c r="K226" t="s">
        <v>1444</v>
      </c>
      <c r="L226" t="s">
        <v>1688</v>
      </c>
      <c r="M226" t="s">
        <v>1811</v>
      </c>
      <c r="N226" t="s">
        <v>1812</v>
      </c>
      <c r="O226" t="s">
        <v>1413</v>
      </c>
    </row>
    <row r="227" spans="1:15" x14ac:dyDescent="0.3">
      <c r="A227" t="s">
        <v>264</v>
      </c>
      <c r="B227" t="s">
        <v>1413</v>
      </c>
      <c r="C227" t="s">
        <v>1415</v>
      </c>
      <c r="J227" t="s">
        <v>1658</v>
      </c>
      <c r="K227" t="s">
        <v>1444</v>
      </c>
      <c r="L227" t="s">
        <v>1688</v>
      </c>
      <c r="M227" t="s">
        <v>1813</v>
      </c>
      <c r="N227" t="s">
        <v>1814</v>
      </c>
      <c r="O227" t="s">
        <v>1413</v>
      </c>
    </row>
    <row r="228" spans="1:15" x14ac:dyDescent="0.3">
      <c r="A228" t="s">
        <v>265</v>
      </c>
      <c r="B228" t="s">
        <v>1413</v>
      </c>
      <c r="C228" t="s">
        <v>1415</v>
      </c>
      <c r="J228" t="s">
        <v>1658</v>
      </c>
      <c r="K228" t="s">
        <v>1444</v>
      </c>
      <c r="L228" t="s">
        <v>1688</v>
      </c>
      <c r="M228" t="s">
        <v>1815</v>
      </c>
      <c r="N228" t="s">
        <v>1816</v>
      </c>
      <c r="O228" t="s">
        <v>1413</v>
      </c>
    </row>
    <row r="229" spans="1:15" x14ac:dyDescent="0.3">
      <c r="A229" t="s">
        <v>266</v>
      </c>
      <c r="B229" t="s">
        <v>1413</v>
      </c>
      <c r="C229" t="s">
        <v>1415</v>
      </c>
      <c r="J229" t="s">
        <v>1658</v>
      </c>
      <c r="K229" t="s">
        <v>1444</v>
      </c>
      <c r="L229" t="s">
        <v>1688</v>
      </c>
      <c r="M229" t="s">
        <v>1817</v>
      </c>
      <c r="N229" t="s">
        <v>1818</v>
      </c>
      <c r="O229" t="s">
        <v>1413</v>
      </c>
    </row>
    <row r="230" spans="1:15" x14ac:dyDescent="0.3">
      <c r="A230" t="s">
        <v>267</v>
      </c>
      <c r="B230" t="s">
        <v>1413</v>
      </c>
      <c r="C230" t="s">
        <v>1415</v>
      </c>
      <c r="J230" t="s">
        <v>1658</v>
      </c>
      <c r="K230" t="s">
        <v>1444</v>
      </c>
      <c r="L230" t="s">
        <v>1688</v>
      </c>
      <c r="M230" t="s">
        <v>1819</v>
      </c>
      <c r="N230" t="s">
        <v>1820</v>
      </c>
      <c r="O230" t="s">
        <v>1413</v>
      </c>
    </row>
    <row r="231" spans="1:15" x14ac:dyDescent="0.3">
      <c r="A231" t="s">
        <v>268</v>
      </c>
      <c r="B231" t="s">
        <v>1413</v>
      </c>
      <c r="C231" t="s">
        <v>1415</v>
      </c>
      <c r="J231" t="s">
        <v>1658</v>
      </c>
      <c r="K231" t="s">
        <v>1444</v>
      </c>
      <c r="L231" t="s">
        <v>1688</v>
      </c>
      <c r="M231" t="s">
        <v>1821</v>
      </c>
      <c r="N231" t="s">
        <v>1812</v>
      </c>
      <c r="O231" t="s">
        <v>1412</v>
      </c>
    </row>
    <row r="232" spans="1:15" x14ac:dyDescent="0.3">
      <c r="A232" t="s">
        <v>3268</v>
      </c>
      <c r="B232" t="s">
        <v>1413</v>
      </c>
      <c r="C232" t="s">
        <v>1415</v>
      </c>
      <c r="J232" t="s">
        <v>1658</v>
      </c>
      <c r="K232" t="s">
        <v>1444</v>
      </c>
      <c r="L232" t="s">
        <v>1688</v>
      </c>
      <c r="M232" t="s">
        <v>1822</v>
      </c>
      <c r="N232" t="s">
        <v>1814</v>
      </c>
      <c r="O232" t="s">
        <v>1412</v>
      </c>
    </row>
    <row r="233" spans="1:15" x14ac:dyDescent="0.3">
      <c r="A233" t="s">
        <v>3269</v>
      </c>
      <c r="B233" t="s">
        <v>1413</v>
      </c>
      <c r="C233" t="s">
        <v>1415</v>
      </c>
      <c r="J233" t="s">
        <v>1658</v>
      </c>
      <c r="K233" t="s">
        <v>1444</v>
      </c>
      <c r="L233" t="s">
        <v>1688</v>
      </c>
      <c r="M233" t="s">
        <v>1823</v>
      </c>
      <c r="N233" t="s">
        <v>1816</v>
      </c>
      <c r="O233" t="s">
        <v>1412</v>
      </c>
    </row>
    <row r="234" spans="1:15" x14ac:dyDescent="0.3">
      <c r="A234" t="s">
        <v>269</v>
      </c>
      <c r="B234" t="s">
        <v>1413</v>
      </c>
      <c r="C234" t="s">
        <v>1415</v>
      </c>
      <c r="J234" t="s">
        <v>1658</v>
      </c>
      <c r="K234" t="s">
        <v>1444</v>
      </c>
      <c r="L234" t="s">
        <v>1688</v>
      </c>
      <c r="M234" t="s">
        <v>1824</v>
      </c>
      <c r="N234" t="s">
        <v>1818</v>
      </c>
      <c r="O234" t="s">
        <v>1412</v>
      </c>
    </row>
    <row r="235" spans="1:15" x14ac:dyDescent="0.3">
      <c r="A235" t="s">
        <v>270</v>
      </c>
      <c r="B235" t="s">
        <v>1412</v>
      </c>
      <c r="C235" t="s">
        <v>1415</v>
      </c>
      <c r="J235" t="s">
        <v>1658</v>
      </c>
      <c r="K235" t="s">
        <v>1444</v>
      </c>
      <c r="L235" t="s">
        <v>1688</v>
      </c>
      <c r="M235" t="s">
        <v>1825</v>
      </c>
      <c r="N235" t="s">
        <v>1820</v>
      </c>
      <c r="O235" t="s">
        <v>1412</v>
      </c>
    </row>
    <row r="236" spans="1:15" x14ac:dyDescent="0.3">
      <c r="A236" t="s">
        <v>271</v>
      </c>
      <c r="B236" t="s">
        <v>1413</v>
      </c>
      <c r="C236" t="s">
        <v>1415</v>
      </c>
      <c r="J236" t="s">
        <v>1658</v>
      </c>
      <c r="K236" t="s">
        <v>1444</v>
      </c>
      <c r="L236" t="s">
        <v>1688</v>
      </c>
      <c r="M236" t="s">
        <v>1826</v>
      </c>
      <c r="N236" t="s">
        <v>1827</v>
      </c>
      <c r="O236" t="s">
        <v>1412</v>
      </c>
    </row>
    <row r="237" spans="1:15" x14ac:dyDescent="0.3">
      <c r="A237" t="s">
        <v>272</v>
      </c>
      <c r="B237" t="s">
        <v>1413</v>
      </c>
      <c r="C237" t="s">
        <v>1415</v>
      </c>
      <c r="J237" t="s">
        <v>1658</v>
      </c>
      <c r="K237" t="s">
        <v>1606</v>
      </c>
      <c r="L237" t="s">
        <v>1688</v>
      </c>
      <c r="M237" t="s">
        <v>1828</v>
      </c>
      <c r="N237" t="s">
        <v>1829</v>
      </c>
      <c r="O237" t="s">
        <v>1413</v>
      </c>
    </row>
    <row r="238" spans="1:15" x14ac:dyDescent="0.3">
      <c r="A238" t="s">
        <v>273</v>
      </c>
      <c r="B238" t="s">
        <v>1413</v>
      </c>
      <c r="C238" t="s">
        <v>1415</v>
      </c>
      <c r="J238" t="s">
        <v>1658</v>
      </c>
      <c r="K238" t="s">
        <v>1606</v>
      </c>
      <c r="L238" t="s">
        <v>1688</v>
      </c>
      <c r="M238" t="s">
        <v>1830</v>
      </c>
      <c r="N238" t="s">
        <v>1831</v>
      </c>
      <c r="O238" t="s">
        <v>1413</v>
      </c>
    </row>
    <row r="239" spans="1:15" x14ac:dyDescent="0.3">
      <c r="A239" t="s">
        <v>274</v>
      </c>
      <c r="B239" t="s">
        <v>1413</v>
      </c>
      <c r="C239" t="s">
        <v>1415</v>
      </c>
      <c r="J239" t="s">
        <v>1658</v>
      </c>
      <c r="K239" t="s">
        <v>1606</v>
      </c>
      <c r="L239" t="s">
        <v>1688</v>
      </c>
      <c r="M239" t="s">
        <v>1832</v>
      </c>
      <c r="N239" t="s">
        <v>1833</v>
      </c>
      <c r="O239" t="s">
        <v>1413</v>
      </c>
    </row>
    <row r="240" spans="1:15" x14ac:dyDescent="0.3">
      <c r="A240" t="s">
        <v>275</v>
      </c>
      <c r="B240" t="s">
        <v>1413</v>
      </c>
      <c r="C240" t="s">
        <v>1415</v>
      </c>
      <c r="J240" t="s">
        <v>1658</v>
      </c>
      <c r="K240" t="s">
        <v>1606</v>
      </c>
      <c r="L240" t="s">
        <v>1688</v>
      </c>
      <c r="M240" t="s">
        <v>1834</v>
      </c>
      <c r="N240" t="s">
        <v>1835</v>
      </c>
      <c r="O240" t="s">
        <v>1413</v>
      </c>
    </row>
    <row r="241" spans="1:15" x14ac:dyDescent="0.3">
      <c r="A241" t="s">
        <v>276</v>
      </c>
      <c r="B241" t="s">
        <v>1413</v>
      </c>
      <c r="C241" t="s">
        <v>1415</v>
      </c>
      <c r="J241" t="s">
        <v>1658</v>
      </c>
      <c r="K241" t="s">
        <v>1606</v>
      </c>
      <c r="L241" t="s">
        <v>1688</v>
      </c>
      <c r="M241" t="s">
        <v>1836</v>
      </c>
      <c r="N241" t="s">
        <v>1837</v>
      </c>
      <c r="O241" t="s">
        <v>1413</v>
      </c>
    </row>
    <row r="242" spans="1:15" x14ac:dyDescent="0.3">
      <c r="A242" t="s">
        <v>277</v>
      </c>
      <c r="B242" t="s">
        <v>1413</v>
      </c>
      <c r="C242" t="s">
        <v>1415</v>
      </c>
      <c r="J242" t="s">
        <v>1658</v>
      </c>
      <c r="K242" t="s">
        <v>1606</v>
      </c>
      <c r="L242" t="s">
        <v>1688</v>
      </c>
      <c r="M242" t="s">
        <v>1838</v>
      </c>
      <c r="N242" t="s">
        <v>1839</v>
      </c>
      <c r="O242" t="s">
        <v>1413</v>
      </c>
    </row>
    <row r="243" spans="1:15" x14ac:dyDescent="0.3">
      <c r="A243" t="s">
        <v>278</v>
      </c>
      <c r="B243" t="s">
        <v>1413</v>
      </c>
      <c r="C243" t="s">
        <v>1415</v>
      </c>
      <c r="J243" t="s">
        <v>1658</v>
      </c>
      <c r="K243" t="s">
        <v>1606</v>
      </c>
      <c r="L243" t="s">
        <v>1688</v>
      </c>
      <c r="M243" t="s">
        <v>1840</v>
      </c>
      <c r="N243" t="s">
        <v>1841</v>
      </c>
      <c r="O243" t="s">
        <v>1413</v>
      </c>
    </row>
    <row r="244" spans="1:15" x14ac:dyDescent="0.3">
      <c r="A244" t="s">
        <v>279</v>
      </c>
      <c r="B244" t="s">
        <v>1413</v>
      </c>
      <c r="C244" t="s">
        <v>1415</v>
      </c>
      <c r="J244" t="s">
        <v>1658</v>
      </c>
      <c r="K244" t="s">
        <v>1606</v>
      </c>
      <c r="L244" t="s">
        <v>1688</v>
      </c>
      <c r="M244" t="s">
        <v>1842</v>
      </c>
      <c r="N244" t="s">
        <v>1843</v>
      </c>
      <c r="O244" t="s">
        <v>1413</v>
      </c>
    </row>
    <row r="245" spans="1:15" x14ac:dyDescent="0.3">
      <c r="A245" t="s">
        <v>280</v>
      </c>
      <c r="B245" t="s">
        <v>1413</v>
      </c>
      <c r="C245" t="s">
        <v>1415</v>
      </c>
      <c r="J245" t="s">
        <v>1658</v>
      </c>
      <c r="K245" t="s">
        <v>1606</v>
      </c>
      <c r="L245" t="s">
        <v>1688</v>
      </c>
      <c r="M245" t="s">
        <v>1844</v>
      </c>
      <c r="N245" t="s">
        <v>1845</v>
      </c>
      <c r="O245" t="s">
        <v>1413</v>
      </c>
    </row>
    <row r="246" spans="1:15" x14ac:dyDescent="0.3">
      <c r="A246" t="s">
        <v>281</v>
      </c>
      <c r="B246" t="s">
        <v>1413</v>
      </c>
      <c r="C246" t="s">
        <v>1415</v>
      </c>
      <c r="J246" t="s">
        <v>1658</v>
      </c>
      <c r="K246" t="s">
        <v>1606</v>
      </c>
      <c r="L246" t="s">
        <v>1688</v>
      </c>
      <c r="M246" t="s">
        <v>1846</v>
      </c>
      <c r="N246" t="s">
        <v>1847</v>
      </c>
      <c r="O246" t="s">
        <v>1413</v>
      </c>
    </row>
    <row r="247" spans="1:15" x14ac:dyDescent="0.3">
      <c r="A247" t="s">
        <v>282</v>
      </c>
      <c r="B247" t="s">
        <v>1413</v>
      </c>
      <c r="C247" t="s">
        <v>1415</v>
      </c>
      <c r="J247" t="s">
        <v>1658</v>
      </c>
      <c r="K247" t="s">
        <v>1606</v>
      </c>
      <c r="L247" t="s">
        <v>1688</v>
      </c>
      <c r="M247" t="s">
        <v>1848</v>
      </c>
      <c r="N247" t="s">
        <v>1849</v>
      </c>
      <c r="O247" t="s">
        <v>1413</v>
      </c>
    </row>
    <row r="248" spans="1:15" x14ac:dyDescent="0.3">
      <c r="A248" t="s">
        <v>283</v>
      </c>
      <c r="B248" t="s">
        <v>1413</v>
      </c>
      <c r="C248" t="s">
        <v>1415</v>
      </c>
      <c r="J248" t="s">
        <v>1658</v>
      </c>
      <c r="K248" t="s">
        <v>1606</v>
      </c>
      <c r="L248" t="s">
        <v>1688</v>
      </c>
      <c r="M248" t="s">
        <v>1850</v>
      </c>
      <c r="N248" t="s">
        <v>1851</v>
      </c>
      <c r="O248" t="s">
        <v>1413</v>
      </c>
    </row>
    <row r="249" spans="1:15" x14ac:dyDescent="0.3">
      <c r="A249" t="s">
        <v>284</v>
      </c>
      <c r="B249" t="s">
        <v>1412</v>
      </c>
      <c r="C249" t="s">
        <v>1415</v>
      </c>
      <c r="J249" t="s">
        <v>1658</v>
      </c>
      <c r="K249" t="s">
        <v>1606</v>
      </c>
      <c r="L249" t="s">
        <v>1688</v>
      </c>
      <c r="M249" t="s">
        <v>1852</v>
      </c>
      <c r="N249" t="s">
        <v>1845</v>
      </c>
      <c r="O249" t="s">
        <v>1412</v>
      </c>
    </row>
    <row r="250" spans="1:15" x14ac:dyDescent="0.3">
      <c r="A250" t="s">
        <v>285</v>
      </c>
      <c r="B250" t="s">
        <v>1412</v>
      </c>
      <c r="C250" t="s">
        <v>1415</v>
      </c>
      <c r="J250" t="s">
        <v>1658</v>
      </c>
      <c r="K250" t="s">
        <v>1606</v>
      </c>
      <c r="L250" t="s">
        <v>1688</v>
      </c>
      <c r="M250" t="s">
        <v>1853</v>
      </c>
      <c r="N250" t="s">
        <v>1847</v>
      </c>
      <c r="O250" t="s">
        <v>1412</v>
      </c>
    </row>
    <row r="251" spans="1:15" x14ac:dyDescent="0.3">
      <c r="A251" t="s">
        <v>286</v>
      </c>
      <c r="B251" t="s">
        <v>1412</v>
      </c>
      <c r="C251" t="s">
        <v>1415</v>
      </c>
      <c r="J251" t="s">
        <v>1658</v>
      </c>
      <c r="K251" t="s">
        <v>1606</v>
      </c>
      <c r="L251" t="s">
        <v>1688</v>
      </c>
      <c r="M251" t="s">
        <v>1854</v>
      </c>
      <c r="N251" t="s">
        <v>1849</v>
      </c>
      <c r="O251" t="s">
        <v>1412</v>
      </c>
    </row>
    <row r="252" spans="1:15" x14ac:dyDescent="0.3">
      <c r="A252" t="s">
        <v>287</v>
      </c>
      <c r="B252" t="s">
        <v>1413</v>
      </c>
      <c r="C252" t="s">
        <v>1415</v>
      </c>
      <c r="J252" t="s">
        <v>1658</v>
      </c>
      <c r="K252" t="s">
        <v>1606</v>
      </c>
      <c r="L252" t="s">
        <v>1688</v>
      </c>
      <c r="M252" t="s">
        <v>1855</v>
      </c>
      <c r="N252" t="s">
        <v>1851</v>
      </c>
      <c r="O252" t="s">
        <v>1412</v>
      </c>
    </row>
    <row r="253" spans="1:15" x14ac:dyDescent="0.3">
      <c r="A253" t="s">
        <v>288</v>
      </c>
      <c r="B253" t="s">
        <v>1413</v>
      </c>
      <c r="C253" t="s">
        <v>1415</v>
      </c>
      <c r="J253" t="s">
        <v>1658</v>
      </c>
      <c r="K253" t="s">
        <v>1606</v>
      </c>
      <c r="L253" t="s">
        <v>1688</v>
      </c>
      <c r="M253" t="s">
        <v>12</v>
      </c>
      <c r="N253" t="s">
        <v>1829</v>
      </c>
      <c r="O253" t="s">
        <v>1412</v>
      </c>
    </row>
    <row r="254" spans="1:15" x14ac:dyDescent="0.3">
      <c r="A254" t="s">
        <v>289</v>
      </c>
      <c r="B254" t="s">
        <v>1413</v>
      </c>
      <c r="C254" t="s">
        <v>1415</v>
      </c>
      <c r="J254" t="s">
        <v>1658</v>
      </c>
      <c r="K254" t="s">
        <v>1606</v>
      </c>
      <c r="L254" t="s">
        <v>1688</v>
      </c>
      <c r="M254" t="s">
        <v>1856</v>
      </c>
      <c r="N254" t="s">
        <v>1831</v>
      </c>
      <c r="O254" t="s">
        <v>1412</v>
      </c>
    </row>
    <row r="255" spans="1:15" x14ac:dyDescent="0.3">
      <c r="A255" t="s">
        <v>290</v>
      </c>
      <c r="B255" t="s">
        <v>1412</v>
      </c>
      <c r="C255" t="s">
        <v>1415</v>
      </c>
      <c r="J255" t="s">
        <v>1658</v>
      </c>
      <c r="K255" t="s">
        <v>1606</v>
      </c>
      <c r="L255" t="s">
        <v>1688</v>
      </c>
      <c r="M255" t="s">
        <v>1857</v>
      </c>
      <c r="N255" t="s">
        <v>1833</v>
      </c>
      <c r="O255" t="s">
        <v>1412</v>
      </c>
    </row>
    <row r="256" spans="1:15" x14ac:dyDescent="0.3">
      <c r="A256" t="s">
        <v>291</v>
      </c>
      <c r="B256" t="s">
        <v>1413</v>
      </c>
      <c r="C256" t="s">
        <v>1415</v>
      </c>
      <c r="J256" t="s">
        <v>1658</v>
      </c>
      <c r="K256" t="s">
        <v>1606</v>
      </c>
      <c r="L256" t="s">
        <v>1688</v>
      </c>
      <c r="M256" t="s">
        <v>1858</v>
      </c>
      <c r="N256" t="s">
        <v>1835</v>
      </c>
      <c r="O256" t="s">
        <v>1412</v>
      </c>
    </row>
    <row r="257" spans="1:15" x14ac:dyDescent="0.3">
      <c r="A257" t="s">
        <v>292</v>
      </c>
      <c r="B257" t="s">
        <v>1412</v>
      </c>
      <c r="C257" t="s">
        <v>1415</v>
      </c>
      <c r="J257" t="s">
        <v>1658</v>
      </c>
      <c r="K257" t="s">
        <v>1606</v>
      </c>
      <c r="L257" t="s">
        <v>1688</v>
      </c>
      <c r="M257" t="s">
        <v>1859</v>
      </c>
      <c r="N257" t="s">
        <v>1837</v>
      </c>
      <c r="O257" t="s">
        <v>1412</v>
      </c>
    </row>
    <row r="258" spans="1:15" x14ac:dyDescent="0.3">
      <c r="A258" t="s">
        <v>293</v>
      </c>
      <c r="B258" t="s">
        <v>1413</v>
      </c>
      <c r="C258" t="s">
        <v>1415</v>
      </c>
      <c r="J258" t="s">
        <v>1658</v>
      </c>
      <c r="K258" t="s">
        <v>1606</v>
      </c>
      <c r="L258" t="s">
        <v>1688</v>
      </c>
      <c r="M258" t="s">
        <v>1860</v>
      </c>
      <c r="N258" t="s">
        <v>1839</v>
      </c>
      <c r="O258" t="s">
        <v>1412</v>
      </c>
    </row>
    <row r="259" spans="1:15" x14ac:dyDescent="0.3">
      <c r="A259" t="s">
        <v>294</v>
      </c>
      <c r="B259" t="s">
        <v>1413</v>
      </c>
      <c r="C259" t="s">
        <v>1415</v>
      </c>
      <c r="J259" t="s">
        <v>1658</v>
      </c>
      <c r="K259" t="s">
        <v>1606</v>
      </c>
      <c r="L259" t="s">
        <v>1688</v>
      </c>
      <c r="M259" t="s">
        <v>1861</v>
      </c>
      <c r="N259" t="s">
        <v>1841</v>
      </c>
      <c r="O259" t="s">
        <v>1412</v>
      </c>
    </row>
    <row r="260" spans="1:15" x14ac:dyDescent="0.3">
      <c r="A260" t="s">
        <v>295</v>
      </c>
      <c r="B260" t="s">
        <v>1413</v>
      </c>
      <c r="C260" t="s">
        <v>1415</v>
      </c>
      <c r="J260" t="s">
        <v>1658</v>
      </c>
      <c r="K260" t="s">
        <v>1606</v>
      </c>
      <c r="L260" t="s">
        <v>1688</v>
      </c>
      <c r="M260" t="s">
        <v>1862</v>
      </c>
      <c r="N260" t="s">
        <v>1843</v>
      </c>
      <c r="O260" t="s">
        <v>1412</v>
      </c>
    </row>
    <row r="261" spans="1:15" x14ac:dyDescent="0.3">
      <c r="A261" t="s">
        <v>296</v>
      </c>
      <c r="B261" t="s">
        <v>1413</v>
      </c>
      <c r="C261" t="s">
        <v>1415</v>
      </c>
      <c r="J261" t="s">
        <v>1658</v>
      </c>
      <c r="K261" t="s">
        <v>1632</v>
      </c>
      <c r="L261" t="s">
        <v>1688</v>
      </c>
      <c r="M261" t="s">
        <v>1863</v>
      </c>
      <c r="N261" t="s">
        <v>1864</v>
      </c>
      <c r="O261" t="s">
        <v>1413</v>
      </c>
    </row>
    <row r="262" spans="1:15" x14ac:dyDescent="0.3">
      <c r="A262" t="s">
        <v>297</v>
      </c>
      <c r="B262" t="s">
        <v>1412</v>
      </c>
      <c r="C262" t="s">
        <v>1415</v>
      </c>
      <c r="J262" t="s">
        <v>1658</v>
      </c>
      <c r="K262" t="s">
        <v>1632</v>
      </c>
      <c r="L262" t="s">
        <v>1688</v>
      </c>
      <c r="M262" t="s">
        <v>14</v>
      </c>
      <c r="N262" t="s">
        <v>1864</v>
      </c>
      <c r="O262" t="s">
        <v>1412</v>
      </c>
    </row>
    <row r="263" spans="1:15" x14ac:dyDescent="0.3">
      <c r="A263" t="s">
        <v>298</v>
      </c>
      <c r="B263" t="s">
        <v>1413</v>
      </c>
      <c r="C263" t="s">
        <v>1415</v>
      </c>
      <c r="J263" t="s">
        <v>1658</v>
      </c>
      <c r="K263" t="s">
        <v>1632</v>
      </c>
      <c r="L263" t="s">
        <v>1688</v>
      </c>
      <c r="M263" t="s">
        <v>1865</v>
      </c>
      <c r="N263" t="s">
        <v>1866</v>
      </c>
      <c r="O263" t="s">
        <v>1412</v>
      </c>
    </row>
    <row r="264" spans="1:15" x14ac:dyDescent="0.3">
      <c r="A264" t="s">
        <v>299</v>
      </c>
      <c r="B264" t="s">
        <v>1413</v>
      </c>
      <c r="C264" t="s">
        <v>1415</v>
      </c>
      <c r="J264" t="s">
        <v>1867</v>
      </c>
      <c r="K264" t="s">
        <v>1423</v>
      </c>
      <c r="L264" t="s">
        <v>1868</v>
      </c>
      <c r="M264" t="s">
        <v>1869</v>
      </c>
      <c r="N264" t="s">
        <v>1870</v>
      </c>
      <c r="O264" t="s">
        <v>1413</v>
      </c>
    </row>
    <row r="265" spans="1:15" x14ac:dyDescent="0.3">
      <c r="A265" t="s">
        <v>300</v>
      </c>
      <c r="B265" t="s">
        <v>1413</v>
      </c>
      <c r="C265" t="s">
        <v>1415</v>
      </c>
      <c r="J265" t="s">
        <v>1867</v>
      </c>
      <c r="K265" t="s">
        <v>1423</v>
      </c>
      <c r="L265" t="s">
        <v>1868</v>
      </c>
      <c r="M265" t="s">
        <v>1871</v>
      </c>
      <c r="N265" t="s">
        <v>1872</v>
      </c>
      <c r="O265" t="s">
        <v>1413</v>
      </c>
    </row>
    <row r="266" spans="1:15" x14ac:dyDescent="0.3">
      <c r="A266" t="s">
        <v>301</v>
      </c>
      <c r="B266" t="s">
        <v>1412</v>
      </c>
      <c r="C266" t="s">
        <v>1415</v>
      </c>
      <c r="J266" t="s">
        <v>1867</v>
      </c>
      <c r="K266" t="s">
        <v>1423</v>
      </c>
      <c r="L266" t="s">
        <v>1868</v>
      </c>
      <c r="M266" t="s">
        <v>1873</v>
      </c>
      <c r="N266" t="s">
        <v>1874</v>
      </c>
      <c r="O266" t="s">
        <v>1413</v>
      </c>
    </row>
    <row r="267" spans="1:15" x14ac:dyDescent="0.3">
      <c r="A267" t="s">
        <v>302</v>
      </c>
      <c r="B267" t="s">
        <v>1413</v>
      </c>
      <c r="C267" t="s">
        <v>1415</v>
      </c>
      <c r="J267" t="s">
        <v>1867</v>
      </c>
      <c r="K267" t="s">
        <v>1423</v>
      </c>
      <c r="L267" t="s">
        <v>1868</v>
      </c>
      <c r="M267" t="s">
        <v>1875</v>
      </c>
      <c r="N267" t="s">
        <v>1876</v>
      </c>
      <c r="O267" t="s">
        <v>1413</v>
      </c>
    </row>
    <row r="268" spans="1:15" x14ac:dyDescent="0.3">
      <c r="A268" t="s">
        <v>303</v>
      </c>
      <c r="B268" t="s">
        <v>1413</v>
      </c>
      <c r="C268" t="s">
        <v>1415</v>
      </c>
      <c r="J268" t="s">
        <v>1867</v>
      </c>
      <c r="K268" t="s">
        <v>1423</v>
      </c>
      <c r="L268" t="s">
        <v>1868</v>
      </c>
      <c r="M268" t="s">
        <v>1877</v>
      </c>
      <c r="N268" t="s">
        <v>1870</v>
      </c>
      <c r="O268" t="s">
        <v>1412</v>
      </c>
    </row>
    <row r="269" spans="1:15" x14ac:dyDescent="0.3">
      <c r="A269" t="s">
        <v>304</v>
      </c>
      <c r="B269" t="s">
        <v>1413</v>
      </c>
      <c r="C269" t="s">
        <v>1415</v>
      </c>
      <c r="J269" t="s">
        <v>1867</v>
      </c>
      <c r="K269" t="s">
        <v>1423</v>
      </c>
      <c r="L269" t="s">
        <v>1868</v>
      </c>
      <c r="M269" t="s">
        <v>1878</v>
      </c>
      <c r="N269" t="s">
        <v>1872</v>
      </c>
      <c r="O269" t="s">
        <v>1412</v>
      </c>
    </row>
    <row r="270" spans="1:15" x14ac:dyDescent="0.3">
      <c r="A270" t="s">
        <v>305</v>
      </c>
      <c r="B270" t="s">
        <v>1412</v>
      </c>
      <c r="C270" t="s">
        <v>1415</v>
      </c>
      <c r="J270" t="s">
        <v>1867</v>
      </c>
      <c r="K270" t="s">
        <v>1423</v>
      </c>
      <c r="L270" t="s">
        <v>1868</v>
      </c>
      <c r="M270" t="s">
        <v>1879</v>
      </c>
      <c r="N270" t="s">
        <v>1874</v>
      </c>
      <c r="O270" t="s">
        <v>1412</v>
      </c>
    </row>
    <row r="271" spans="1:15" x14ac:dyDescent="0.3">
      <c r="A271" t="s">
        <v>306</v>
      </c>
      <c r="B271" t="s">
        <v>1413</v>
      </c>
      <c r="C271" t="s">
        <v>1415</v>
      </c>
      <c r="J271" t="s">
        <v>1867</v>
      </c>
      <c r="K271" t="s">
        <v>1423</v>
      </c>
      <c r="L271" t="s">
        <v>1868</v>
      </c>
      <c r="M271" t="s">
        <v>1880</v>
      </c>
      <c r="N271" t="s">
        <v>1876</v>
      </c>
      <c r="O271" t="s">
        <v>1412</v>
      </c>
    </row>
    <row r="272" spans="1:15" x14ac:dyDescent="0.3">
      <c r="A272" t="s">
        <v>307</v>
      </c>
      <c r="B272" t="s">
        <v>1413</v>
      </c>
      <c r="C272" t="s">
        <v>1415</v>
      </c>
      <c r="J272" t="s">
        <v>1867</v>
      </c>
      <c r="K272" t="s">
        <v>1881</v>
      </c>
      <c r="L272" t="s">
        <v>1868</v>
      </c>
      <c r="M272" t="s">
        <v>1882</v>
      </c>
      <c r="N272" t="s">
        <v>1883</v>
      </c>
      <c r="O272" t="s">
        <v>1412</v>
      </c>
    </row>
    <row r="273" spans="1:15" x14ac:dyDescent="0.3">
      <c r="A273" t="s">
        <v>308</v>
      </c>
      <c r="B273" t="s">
        <v>1413</v>
      </c>
      <c r="C273" t="s">
        <v>1415</v>
      </c>
      <c r="J273" t="s">
        <v>1867</v>
      </c>
      <c r="K273" t="s">
        <v>1881</v>
      </c>
      <c r="L273" t="s">
        <v>1868</v>
      </c>
      <c r="M273" t="s">
        <v>1884</v>
      </c>
      <c r="N273" t="s">
        <v>1885</v>
      </c>
      <c r="O273" t="s">
        <v>1412</v>
      </c>
    </row>
    <row r="274" spans="1:15" x14ac:dyDescent="0.3">
      <c r="A274" t="s">
        <v>309</v>
      </c>
      <c r="B274" t="s">
        <v>1413</v>
      </c>
      <c r="C274" t="s">
        <v>1415</v>
      </c>
      <c r="J274" t="s">
        <v>1867</v>
      </c>
      <c r="K274" t="s">
        <v>1881</v>
      </c>
      <c r="L274" t="s">
        <v>1868</v>
      </c>
      <c r="M274" t="s">
        <v>1886</v>
      </c>
      <c r="N274" t="s">
        <v>1887</v>
      </c>
      <c r="O274" t="s">
        <v>1412</v>
      </c>
    </row>
    <row r="275" spans="1:15" x14ac:dyDescent="0.3">
      <c r="A275" t="s">
        <v>310</v>
      </c>
      <c r="B275" t="s">
        <v>1413</v>
      </c>
      <c r="C275" t="s">
        <v>1415</v>
      </c>
      <c r="J275" t="s">
        <v>1867</v>
      </c>
      <c r="K275" t="s">
        <v>1881</v>
      </c>
      <c r="L275" t="s">
        <v>1868</v>
      </c>
      <c r="M275" t="s">
        <v>1888</v>
      </c>
      <c r="N275" t="s">
        <v>1889</v>
      </c>
      <c r="O275" t="s">
        <v>1412</v>
      </c>
    </row>
    <row r="276" spans="1:15" x14ac:dyDescent="0.3">
      <c r="A276" t="s">
        <v>311</v>
      </c>
      <c r="B276" t="s">
        <v>1413</v>
      </c>
      <c r="C276" t="s">
        <v>1415</v>
      </c>
      <c r="J276" t="s">
        <v>1867</v>
      </c>
      <c r="K276" t="s">
        <v>1444</v>
      </c>
      <c r="L276" t="s">
        <v>1867</v>
      </c>
      <c r="M276" t="s">
        <v>1890</v>
      </c>
      <c r="N276" t="s">
        <v>1891</v>
      </c>
      <c r="O276" t="s">
        <v>1413</v>
      </c>
    </row>
    <row r="277" spans="1:15" x14ac:dyDescent="0.3">
      <c r="A277" t="s">
        <v>312</v>
      </c>
      <c r="B277" t="s">
        <v>1413</v>
      </c>
      <c r="C277" t="s">
        <v>1415</v>
      </c>
      <c r="J277" t="s">
        <v>1867</v>
      </c>
      <c r="K277" t="s">
        <v>1444</v>
      </c>
      <c r="L277" t="s">
        <v>1867</v>
      </c>
      <c r="M277" t="s">
        <v>1892</v>
      </c>
      <c r="N277" t="s">
        <v>1893</v>
      </c>
      <c r="O277" t="s">
        <v>1413</v>
      </c>
    </row>
    <row r="278" spans="1:15" x14ac:dyDescent="0.3">
      <c r="A278" t="s">
        <v>313</v>
      </c>
      <c r="B278" t="s">
        <v>1413</v>
      </c>
      <c r="C278" t="s">
        <v>1415</v>
      </c>
      <c r="J278" t="s">
        <v>1867</v>
      </c>
      <c r="K278" t="s">
        <v>1444</v>
      </c>
      <c r="L278" t="s">
        <v>1867</v>
      </c>
      <c r="M278" t="s">
        <v>1894</v>
      </c>
      <c r="N278" t="s">
        <v>1895</v>
      </c>
      <c r="O278" t="s">
        <v>1413</v>
      </c>
    </row>
    <row r="279" spans="1:15" x14ac:dyDescent="0.3">
      <c r="A279" t="s">
        <v>314</v>
      </c>
      <c r="B279" t="s">
        <v>1413</v>
      </c>
      <c r="C279" t="s">
        <v>1415</v>
      </c>
      <c r="J279" t="s">
        <v>1867</v>
      </c>
      <c r="K279" t="s">
        <v>1444</v>
      </c>
      <c r="L279" t="s">
        <v>1867</v>
      </c>
      <c r="M279" t="s">
        <v>1896</v>
      </c>
      <c r="N279" t="s">
        <v>1897</v>
      </c>
      <c r="O279" t="s">
        <v>1413</v>
      </c>
    </row>
    <row r="280" spans="1:15" x14ac:dyDescent="0.3">
      <c r="A280" t="s">
        <v>315</v>
      </c>
      <c r="B280" t="s">
        <v>1412</v>
      </c>
      <c r="C280" t="s">
        <v>1415</v>
      </c>
      <c r="J280" t="s">
        <v>1867</v>
      </c>
      <c r="K280" t="s">
        <v>1444</v>
      </c>
      <c r="L280" t="s">
        <v>1867</v>
      </c>
      <c r="M280" t="s">
        <v>1898</v>
      </c>
      <c r="N280" t="s">
        <v>1899</v>
      </c>
      <c r="O280" t="s">
        <v>1413</v>
      </c>
    </row>
    <row r="281" spans="1:15" x14ac:dyDescent="0.3">
      <c r="A281" t="s">
        <v>316</v>
      </c>
      <c r="B281" t="s">
        <v>1413</v>
      </c>
      <c r="C281" t="s">
        <v>1415</v>
      </c>
      <c r="J281" t="s">
        <v>1867</v>
      </c>
      <c r="K281" t="s">
        <v>1444</v>
      </c>
      <c r="L281" t="s">
        <v>1867</v>
      </c>
      <c r="M281" t="s">
        <v>1900</v>
      </c>
      <c r="N281" t="s">
        <v>1901</v>
      </c>
      <c r="O281" t="s">
        <v>1413</v>
      </c>
    </row>
    <row r="282" spans="1:15" x14ac:dyDescent="0.3">
      <c r="A282" t="s">
        <v>317</v>
      </c>
      <c r="B282" t="s">
        <v>1412</v>
      </c>
      <c r="C282" t="s">
        <v>1415</v>
      </c>
      <c r="J282" t="s">
        <v>1867</v>
      </c>
      <c r="K282" t="s">
        <v>1444</v>
      </c>
      <c r="L282" t="s">
        <v>1867</v>
      </c>
      <c r="M282" t="s">
        <v>1902</v>
      </c>
      <c r="N282" t="s">
        <v>1903</v>
      </c>
      <c r="O282" t="s">
        <v>1413</v>
      </c>
    </row>
    <row r="283" spans="1:15" x14ac:dyDescent="0.3">
      <c r="A283" t="s">
        <v>318</v>
      </c>
      <c r="B283" t="s">
        <v>1413</v>
      </c>
      <c r="C283" t="s">
        <v>1415</v>
      </c>
      <c r="J283" t="s">
        <v>1867</v>
      </c>
      <c r="K283" t="s">
        <v>1444</v>
      </c>
      <c r="L283" t="s">
        <v>1867</v>
      </c>
      <c r="M283" t="s">
        <v>1904</v>
      </c>
      <c r="N283" t="s">
        <v>1905</v>
      </c>
      <c r="O283" t="s">
        <v>1413</v>
      </c>
    </row>
    <row r="284" spans="1:15" x14ac:dyDescent="0.3">
      <c r="A284" t="s">
        <v>319</v>
      </c>
      <c r="B284" t="s">
        <v>1413</v>
      </c>
      <c r="C284" t="s">
        <v>1415</v>
      </c>
      <c r="J284" t="s">
        <v>1867</v>
      </c>
      <c r="K284" t="s">
        <v>1444</v>
      </c>
      <c r="L284" t="s">
        <v>1867</v>
      </c>
      <c r="M284" t="s">
        <v>1906</v>
      </c>
      <c r="N284" t="s">
        <v>1907</v>
      </c>
      <c r="O284" t="s">
        <v>1413</v>
      </c>
    </row>
    <row r="285" spans="1:15" x14ac:dyDescent="0.3">
      <c r="A285" t="s">
        <v>320</v>
      </c>
      <c r="B285" t="s">
        <v>1413</v>
      </c>
      <c r="C285" t="s">
        <v>1415</v>
      </c>
      <c r="J285" t="s">
        <v>1867</v>
      </c>
      <c r="K285" t="s">
        <v>1444</v>
      </c>
      <c r="L285" t="s">
        <v>1867</v>
      </c>
      <c r="M285" t="s">
        <v>1908</v>
      </c>
      <c r="N285" t="s">
        <v>1909</v>
      </c>
      <c r="O285" t="s">
        <v>1413</v>
      </c>
    </row>
    <row r="286" spans="1:15" x14ac:dyDescent="0.3">
      <c r="A286" t="s">
        <v>321</v>
      </c>
      <c r="B286" t="s">
        <v>1413</v>
      </c>
      <c r="C286" t="s">
        <v>1415</v>
      </c>
      <c r="J286" t="s">
        <v>1867</v>
      </c>
      <c r="K286" t="s">
        <v>1444</v>
      </c>
      <c r="L286" t="s">
        <v>1867</v>
      </c>
      <c r="M286" t="s">
        <v>1910</v>
      </c>
      <c r="N286" t="s">
        <v>1911</v>
      </c>
      <c r="O286" t="s">
        <v>1413</v>
      </c>
    </row>
    <row r="287" spans="1:15" x14ac:dyDescent="0.3">
      <c r="A287" t="s">
        <v>322</v>
      </c>
      <c r="B287" t="s">
        <v>1412</v>
      </c>
      <c r="C287" t="s">
        <v>1415</v>
      </c>
      <c r="J287" t="s">
        <v>1867</v>
      </c>
      <c r="K287" t="s">
        <v>1444</v>
      </c>
      <c r="L287" t="s">
        <v>1867</v>
      </c>
      <c r="M287" t="s">
        <v>1912</v>
      </c>
      <c r="N287" t="s">
        <v>1913</v>
      </c>
      <c r="O287" t="s">
        <v>1413</v>
      </c>
    </row>
    <row r="288" spans="1:15" x14ac:dyDescent="0.3">
      <c r="A288" t="s">
        <v>323</v>
      </c>
      <c r="B288" t="s">
        <v>1412</v>
      </c>
      <c r="C288" t="s">
        <v>1415</v>
      </c>
      <c r="J288" t="s">
        <v>1867</v>
      </c>
      <c r="K288" t="s">
        <v>1444</v>
      </c>
      <c r="L288" t="s">
        <v>1867</v>
      </c>
      <c r="M288" t="s">
        <v>1914</v>
      </c>
      <c r="N288" t="s">
        <v>1915</v>
      </c>
      <c r="O288" t="s">
        <v>1413</v>
      </c>
    </row>
    <row r="289" spans="1:15" x14ac:dyDescent="0.3">
      <c r="A289" t="s">
        <v>324</v>
      </c>
      <c r="B289" t="s">
        <v>1413</v>
      </c>
      <c r="C289" t="s">
        <v>1415</v>
      </c>
      <c r="J289" t="s">
        <v>1867</v>
      </c>
      <c r="K289" t="s">
        <v>1444</v>
      </c>
      <c r="L289" t="s">
        <v>1867</v>
      </c>
      <c r="M289" t="s">
        <v>1916</v>
      </c>
      <c r="N289" t="s">
        <v>1917</v>
      </c>
      <c r="O289" t="s">
        <v>1413</v>
      </c>
    </row>
    <row r="290" spans="1:15" x14ac:dyDescent="0.3">
      <c r="A290" t="s">
        <v>325</v>
      </c>
      <c r="B290" t="s">
        <v>1412</v>
      </c>
      <c r="C290" t="s">
        <v>1415</v>
      </c>
      <c r="J290" t="s">
        <v>1867</v>
      </c>
      <c r="K290" t="s">
        <v>1444</v>
      </c>
      <c r="L290" t="s">
        <v>1867</v>
      </c>
      <c r="M290" t="s">
        <v>1918</v>
      </c>
      <c r="N290" t="s">
        <v>1919</v>
      </c>
      <c r="O290" t="s">
        <v>1413</v>
      </c>
    </row>
    <row r="291" spans="1:15" x14ac:dyDescent="0.3">
      <c r="A291" t="s">
        <v>3770</v>
      </c>
      <c r="B291" t="s">
        <v>1413</v>
      </c>
      <c r="C291" t="s">
        <v>1415</v>
      </c>
      <c r="J291" t="s">
        <v>1867</v>
      </c>
      <c r="K291" t="s">
        <v>1444</v>
      </c>
      <c r="L291" t="s">
        <v>1867</v>
      </c>
      <c r="M291" t="s">
        <v>1920</v>
      </c>
      <c r="N291" t="s">
        <v>1921</v>
      </c>
      <c r="O291" t="s">
        <v>1413</v>
      </c>
    </row>
    <row r="292" spans="1:15" x14ac:dyDescent="0.3">
      <c r="A292" t="s">
        <v>3771</v>
      </c>
      <c r="B292" t="s">
        <v>1413</v>
      </c>
      <c r="C292" t="s">
        <v>1415</v>
      </c>
      <c r="J292" t="s">
        <v>1867</v>
      </c>
      <c r="K292" t="s">
        <v>1444</v>
      </c>
      <c r="L292" t="s">
        <v>1867</v>
      </c>
      <c r="M292" t="s">
        <v>1922</v>
      </c>
      <c r="N292" t="s">
        <v>1923</v>
      </c>
      <c r="O292" t="s">
        <v>1413</v>
      </c>
    </row>
    <row r="293" spans="1:15" x14ac:dyDescent="0.3">
      <c r="A293" t="s">
        <v>3772</v>
      </c>
      <c r="B293" t="s">
        <v>1412</v>
      </c>
      <c r="C293" t="s">
        <v>1415</v>
      </c>
      <c r="J293" t="s">
        <v>1867</v>
      </c>
      <c r="K293" t="s">
        <v>1444</v>
      </c>
      <c r="L293" t="s">
        <v>1867</v>
      </c>
      <c r="M293" t="s">
        <v>1924</v>
      </c>
      <c r="N293" t="s">
        <v>1925</v>
      </c>
      <c r="O293" t="s">
        <v>1413</v>
      </c>
    </row>
    <row r="294" spans="1:15" x14ac:dyDescent="0.3">
      <c r="A294" t="s">
        <v>3773</v>
      </c>
      <c r="B294" t="s">
        <v>1412</v>
      </c>
      <c r="C294" t="s">
        <v>1415</v>
      </c>
      <c r="J294" t="s">
        <v>1867</v>
      </c>
      <c r="K294" t="s">
        <v>1444</v>
      </c>
      <c r="L294" t="s">
        <v>1867</v>
      </c>
      <c r="M294" t="s">
        <v>1926</v>
      </c>
      <c r="N294" t="s">
        <v>1927</v>
      </c>
      <c r="O294" t="s">
        <v>1413</v>
      </c>
    </row>
    <row r="295" spans="1:15" x14ac:dyDescent="0.3">
      <c r="A295" t="s">
        <v>3774</v>
      </c>
      <c r="B295" t="s">
        <v>1412</v>
      </c>
      <c r="C295" t="s">
        <v>1415</v>
      </c>
      <c r="J295" t="s">
        <v>1867</v>
      </c>
      <c r="K295" t="s">
        <v>1444</v>
      </c>
      <c r="L295" t="s">
        <v>1867</v>
      </c>
      <c r="M295" t="s">
        <v>1928</v>
      </c>
      <c r="N295" t="s">
        <v>1929</v>
      </c>
      <c r="O295" t="s">
        <v>1413</v>
      </c>
    </row>
    <row r="296" spans="1:15" x14ac:dyDescent="0.3">
      <c r="A296" t="s">
        <v>3775</v>
      </c>
      <c r="B296" t="s">
        <v>1412</v>
      </c>
      <c r="C296" t="s">
        <v>1415</v>
      </c>
      <c r="J296" t="s">
        <v>1867</v>
      </c>
      <c r="K296" t="s">
        <v>1444</v>
      </c>
      <c r="L296" t="s">
        <v>1867</v>
      </c>
      <c r="M296" t="s">
        <v>1930</v>
      </c>
      <c r="N296" t="s">
        <v>1931</v>
      </c>
      <c r="O296" t="s">
        <v>1413</v>
      </c>
    </row>
    <row r="297" spans="1:15" x14ac:dyDescent="0.3">
      <c r="A297" t="s">
        <v>3776</v>
      </c>
      <c r="B297" t="s">
        <v>1412</v>
      </c>
      <c r="C297" t="s">
        <v>1415</v>
      </c>
      <c r="J297" t="s">
        <v>1867</v>
      </c>
      <c r="K297" t="s">
        <v>1444</v>
      </c>
      <c r="L297" t="s">
        <v>1867</v>
      </c>
      <c r="M297" t="s">
        <v>1932</v>
      </c>
      <c r="N297" t="s">
        <v>1933</v>
      </c>
      <c r="O297" t="s">
        <v>1413</v>
      </c>
    </row>
    <row r="298" spans="1:15" x14ac:dyDescent="0.3">
      <c r="A298" t="s">
        <v>3777</v>
      </c>
      <c r="B298" t="s">
        <v>1412</v>
      </c>
      <c r="C298" t="s">
        <v>1415</v>
      </c>
      <c r="J298" t="s">
        <v>1867</v>
      </c>
      <c r="K298" t="s">
        <v>1444</v>
      </c>
      <c r="L298" t="s">
        <v>1867</v>
      </c>
      <c r="M298" t="s">
        <v>1934</v>
      </c>
      <c r="N298" t="s">
        <v>1935</v>
      </c>
      <c r="O298" t="s">
        <v>1413</v>
      </c>
    </row>
    <row r="299" spans="1:15" x14ac:dyDescent="0.3">
      <c r="A299" t="s">
        <v>326</v>
      </c>
      <c r="B299" t="s">
        <v>1413</v>
      </c>
      <c r="C299" t="s">
        <v>1415</v>
      </c>
      <c r="J299" t="s">
        <v>1867</v>
      </c>
      <c r="K299" t="s">
        <v>1444</v>
      </c>
      <c r="L299" t="s">
        <v>1867</v>
      </c>
      <c r="M299" t="s">
        <v>1936</v>
      </c>
      <c r="N299" t="s">
        <v>1937</v>
      </c>
      <c r="O299" t="s">
        <v>1413</v>
      </c>
    </row>
    <row r="300" spans="1:15" x14ac:dyDescent="0.3">
      <c r="A300" t="s">
        <v>3778</v>
      </c>
      <c r="B300" t="s">
        <v>1412</v>
      </c>
      <c r="C300" t="s">
        <v>1415</v>
      </c>
      <c r="J300" t="s">
        <v>1867</v>
      </c>
      <c r="K300" t="s">
        <v>1444</v>
      </c>
      <c r="L300" t="s">
        <v>1867</v>
      </c>
      <c r="M300" t="s">
        <v>1938</v>
      </c>
      <c r="N300" t="s">
        <v>1939</v>
      </c>
      <c r="O300" t="s">
        <v>1413</v>
      </c>
    </row>
    <row r="301" spans="1:15" x14ac:dyDescent="0.3">
      <c r="A301" t="s">
        <v>327</v>
      </c>
      <c r="B301" t="s">
        <v>1413</v>
      </c>
      <c r="C301" t="s">
        <v>1415</v>
      </c>
      <c r="J301" t="s">
        <v>1867</v>
      </c>
      <c r="K301" t="s">
        <v>1444</v>
      </c>
      <c r="L301" t="s">
        <v>1867</v>
      </c>
      <c r="M301" t="s">
        <v>1940</v>
      </c>
      <c r="N301" t="s">
        <v>1941</v>
      </c>
      <c r="O301" t="s">
        <v>1413</v>
      </c>
    </row>
    <row r="302" spans="1:15" x14ac:dyDescent="0.3">
      <c r="A302" t="s">
        <v>328</v>
      </c>
      <c r="B302" t="s">
        <v>1413</v>
      </c>
      <c r="C302" t="s">
        <v>1415</v>
      </c>
      <c r="J302" t="s">
        <v>1867</v>
      </c>
      <c r="K302" t="s">
        <v>1444</v>
      </c>
      <c r="L302" t="s">
        <v>1867</v>
      </c>
      <c r="M302" t="s">
        <v>1942</v>
      </c>
      <c r="N302" t="s">
        <v>1943</v>
      </c>
      <c r="O302" t="s">
        <v>1413</v>
      </c>
    </row>
    <row r="303" spans="1:15" x14ac:dyDescent="0.3">
      <c r="A303" t="s">
        <v>329</v>
      </c>
      <c r="B303" t="s">
        <v>1413</v>
      </c>
      <c r="C303" t="s">
        <v>1415</v>
      </c>
      <c r="J303" t="s">
        <v>1867</v>
      </c>
      <c r="K303" t="s">
        <v>1444</v>
      </c>
      <c r="L303" t="s">
        <v>1867</v>
      </c>
      <c r="M303" t="s">
        <v>1944</v>
      </c>
      <c r="N303" t="s">
        <v>1891</v>
      </c>
      <c r="O303" t="s">
        <v>1412</v>
      </c>
    </row>
    <row r="304" spans="1:15" x14ac:dyDescent="0.3">
      <c r="A304" t="s">
        <v>330</v>
      </c>
      <c r="B304" t="s">
        <v>1413</v>
      </c>
      <c r="C304" t="s">
        <v>1415</v>
      </c>
      <c r="J304" t="s">
        <v>1867</v>
      </c>
      <c r="K304" t="s">
        <v>1444</v>
      </c>
      <c r="L304" t="s">
        <v>1867</v>
      </c>
      <c r="M304" t="s">
        <v>1945</v>
      </c>
      <c r="N304" t="s">
        <v>1893</v>
      </c>
      <c r="O304" t="s">
        <v>1412</v>
      </c>
    </row>
    <row r="305" spans="1:15" x14ac:dyDescent="0.3">
      <c r="A305" t="s">
        <v>331</v>
      </c>
      <c r="B305" t="s">
        <v>1413</v>
      </c>
      <c r="C305" t="s">
        <v>1415</v>
      </c>
      <c r="J305" t="s">
        <v>1867</v>
      </c>
      <c r="K305" t="s">
        <v>1444</v>
      </c>
      <c r="L305" t="s">
        <v>1867</v>
      </c>
      <c r="M305" t="s">
        <v>1946</v>
      </c>
      <c r="N305" t="s">
        <v>1895</v>
      </c>
      <c r="O305" t="s">
        <v>1412</v>
      </c>
    </row>
    <row r="306" spans="1:15" x14ac:dyDescent="0.3">
      <c r="A306" t="s">
        <v>332</v>
      </c>
      <c r="B306" t="s">
        <v>1413</v>
      </c>
      <c r="C306" t="s">
        <v>1415</v>
      </c>
      <c r="J306" t="s">
        <v>1867</v>
      </c>
      <c r="K306" t="s">
        <v>1444</v>
      </c>
      <c r="L306" t="s">
        <v>1867</v>
      </c>
      <c r="M306" t="s">
        <v>1947</v>
      </c>
      <c r="N306" t="s">
        <v>1897</v>
      </c>
      <c r="O306" t="s">
        <v>1412</v>
      </c>
    </row>
    <row r="307" spans="1:15" x14ac:dyDescent="0.3">
      <c r="A307" t="s">
        <v>333</v>
      </c>
      <c r="B307" t="s">
        <v>1412</v>
      </c>
      <c r="C307" t="s">
        <v>1415</v>
      </c>
      <c r="J307" t="s">
        <v>1867</v>
      </c>
      <c r="K307" t="s">
        <v>1444</v>
      </c>
      <c r="L307" t="s">
        <v>1867</v>
      </c>
      <c r="M307" t="s">
        <v>1948</v>
      </c>
      <c r="N307" t="s">
        <v>1899</v>
      </c>
      <c r="O307" t="s">
        <v>1412</v>
      </c>
    </row>
    <row r="308" spans="1:15" x14ac:dyDescent="0.3">
      <c r="A308" t="s">
        <v>334</v>
      </c>
      <c r="B308" t="s">
        <v>1412</v>
      </c>
      <c r="C308" t="s">
        <v>1415</v>
      </c>
      <c r="J308" t="s">
        <v>1867</v>
      </c>
      <c r="K308" t="s">
        <v>1444</v>
      </c>
      <c r="L308" t="s">
        <v>1867</v>
      </c>
      <c r="M308" t="s">
        <v>1949</v>
      </c>
      <c r="N308" t="s">
        <v>1901</v>
      </c>
      <c r="O308" t="s">
        <v>1412</v>
      </c>
    </row>
    <row r="309" spans="1:15" x14ac:dyDescent="0.3">
      <c r="A309" t="s">
        <v>335</v>
      </c>
      <c r="B309" t="s">
        <v>1412</v>
      </c>
      <c r="C309" t="s">
        <v>1415</v>
      </c>
      <c r="J309" t="s">
        <v>1867</v>
      </c>
      <c r="K309" t="s">
        <v>1444</v>
      </c>
      <c r="L309" t="s">
        <v>1867</v>
      </c>
      <c r="M309" t="s">
        <v>1950</v>
      </c>
      <c r="N309" t="s">
        <v>1903</v>
      </c>
      <c r="O309" t="s">
        <v>1412</v>
      </c>
    </row>
    <row r="310" spans="1:15" x14ac:dyDescent="0.3">
      <c r="A310" t="s">
        <v>336</v>
      </c>
      <c r="B310" t="s">
        <v>1412</v>
      </c>
      <c r="C310" t="s">
        <v>1415</v>
      </c>
      <c r="J310" t="s">
        <v>1867</v>
      </c>
      <c r="K310" t="s">
        <v>1444</v>
      </c>
      <c r="L310" t="s">
        <v>1867</v>
      </c>
      <c r="M310" t="s">
        <v>1951</v>
      </c>
      <c r="N310" t="s">
        <v>1905</v>
      </c>
      <c r="O310" t="s">
        <v>1412</v>
      </c>
    </row>
    <row r="311" spans="1:15" x14ac:dyDescent="0.3">
      <c r="A311" t="s">
        <v>337</v>
      </c>
      <c r="B311" t="s">
        <v>1413</v>
      </c>
      <c r="C311" t="s">
        <v>1415</v>
      </c>
      <c r="J311" t="s">
        <v>1867</v>
      </c>
      <c r="K311" t="s">
        <v>1444</v>
      </c>
      <c r="L311" t="s">
        <v>1867</v>
      </c>
      <c r="M311" t="s">
        <v>1952</v>
      </c>
      <c r="N311" t="s">
        <v>1907</v>
      </c>
      <c r="O311" t="s">
        <v>1412</v>
      </c>
    </row>
    <row r="312" spans="1:15" x14ac:dyDescent="0.3">
      <c r="A312" t="s">
        <v>338</v>
      </c>
      <c r="B312" t="s">
        <v>1412</v>
      </c>
      <c r="C312" t="s">
        <v>1415</v>
      </c>
      <c r="J312" t="s">
        <v>1867</v>
      </c>
      <c r="K312" t="s">
        <v>1444</v>
      </c>
      <c r="L312" t="s">
        <v>1867</v>
      </c>
      <c r="M312" t="s">
        <v>1953</v>
      </c>
      <c r="N312" t="s">
        <v>1909</v>
      </c>
      <c r="O312" t="s">
        <v>1412</v>
      </c>
    </row>
    <row r="313" spans="1:15" x14ac:dyDescent="0.3">
      <c r="A313" t="s">
        <v>339</v>
      </c>
      <c r="B313" t="s">
        <v>1412</v>
      </c>
      <c r="C313" t="s">
        <v>1415</v>
      </c>
      <c r="J313" t="s">
        <v>1867</v>
      </c>
      <c r="K313" t="s">
        <v>1444</v>
      </c>
      <c r="L313" t="s">
        <v>1867</v>
      </c>
      <c r="M313" t="s">
        <v>1954</v>
      </c>
      <c r="N313" t="s">
        <v>1911</v>
      </c>
      <c r="O313" t="s">
        <v>1412</v>
      </c>
    </row>
    <row r="314" spans="1:15" x14ac:dyDescent="0.3">
      <c r="A314" t="s">
        <v>340</v>
      </c>
      <c r="B314" t="s">
        <v>1413</v>
      </c>
      <c r="C314" t="s">
        <v>1415</v>
      </c>
      <c r="J314" t="s">
        <v>1867</v>
      </c>
      <c r="K314" t="s">
        <v>1444</v>
      </c>
      <c r="L314" t="s">
        <v>1867</v>
      </c>
      <c r="M314" t="s">
        <v>1955</v>
      </c>
      <c r="N314" t="s">
        <v>1913</v>
      </c>
      <c r="O314" t="s">
        <v>1412</v>
      </c>
    </row>
    <row r="315" spans="1:15" x14ac:dyDescent="0.3">
      <c r="A315" t="s">
        <v>341</v>
      </c>
      <c r="B315" t="s">
        <v>1412</v>
      </c>
      <c r="C315" t="s">
        <v>1415</v>
      </c>
      <c r="J315" t="s">
        <v>1867</v>
      </c>
      <c r="K315" t="s">
        <v>1444</v>
      </c>
      <c r="L315" t="s">
        <v>1867</v>
      </c>
      <c r="M315" t="s">
        <v>1956</v>
      </c>
      <c r="N315" t="s">
        <v>1915</v>
      </c>
      <c r="O315" t="s">
        <v>1412</v>
      </c>
    </row>
    <row r="316" spans="1:15" x14ac:dyDescent="0.3">
      <c r="A316" t="s">
        <v>342</v>
      </c>
      <c r="B316" t="s">
        <v>1413</v>
      </c>
      <c r="C316" t="s">
        <v>1415</v>
      </c>
      <c r="J316" t="s">
        <v>1867</v>
      </c>
      <c r="K316" t="s">
        <v>1444</v>
      </c>
      <c r="L316" t="s">
        <v>1867</v>
      </c>
      <c r="M316" t="s">
        <v>1957</v>
      </c>
      <c r="N316" t="s">
        <v>1917</v>
      </c>
      <c r="O316" t="s">
        <v>1412</v>
      </c>
    </row>
    <row r="317" spans="1:15" x14ac:dyDescent="0.3">
      <c r="A317" t="s">
        <v>343</v>
      </c>
      <c r="B317" t="s">
        <v>1413</v>
      </c>
      <c r="C317" t="s">
        <v>1415</v>
      </c>
      <c r="J317" t="s">
        <v>1867</v>
      </c>
      <c r="K317" t="s">
        <v>1444</v>
      </c>
      <c r="L317" t="s">
        <v>1867</v>
      </c>
      <c r="M317" t="s">
        <v>1958</v>
      </c>
      <c r="N317" t="s">
        <v>1919</v>
      </c>
      <c r="O317" t="s">
        <v>1412</v>
      </c>
    </row>
    <row r="318" spans="1:15" x14ac:dyDescent="0.3">
      <c r="A318" t="s">
        <v>344</v>
      </c>
      <c r="B318" t="s">
        <v>1413</v>
      </c>
      <c r="C318" t="s">
        <v>1415</v>
      </c>
      <c r="J318" t="s">
        <v>1867</v>
      </c>
      <c r="K318" t="s">
        <v>1444</v>
      </c>
      <c r="L318" t="s">
        <v>1867</v>
      </c>
      <c r="M318" t="s">
        <v>1959</v>
      </c>
      <c r="N318" t="s">
        <v>1921</v>
      </c>
      <c r="O318" t="s">
        <v>1412</v>
      </c>
    </row>
    <row r="319" spans="1:15" x14ac:dyDescent="0.3">
      <c r="A319" t="s">
        <v>345</v>
      </c>
      <c r="B319" t="s">
        <v>1413</v>
      </c>
      <c r="C319" t="s">
        <v>1415</v>
      </c>
      <c r="J319" t="s">
        <v>1867</v>
      </c>
      <c r="K319" t="s">
        <v>1444</v>
      </c>
      <c r="L319" t="s">
        <v>1867</v>
      </c>
      <c r="M319" t="s">
        <v>1960</v>
      </c>
      <c r="N319" t="s">
        <v>1923</v>
      </c>
      <c r="O319" t="s">
        <v>1412</v>
      </c>
    </row>
    <row r="320" spans="1:15" x14ac:dyDescent="0.3">
      <c r="A320" t="s">
        <v>346</v>
      </c>
      <c r="B320" t="s">
        <v>1413</v>
      </c>
      <c r="C320" t="s">
        <v>1415</v>
      </c>
      <c r="J320" t="s">
        <v>1867</v>
      </c>
      <c r="K320" t="s">
        <v>1444</v>
      </c>
      <c r="L320" t="s">
        <v>1867</v>
      </c>
      <c r="M320" t="s">
        <v>1961</v>
      </c>
      <c r="N320" t="s">
        <v>1925</v>
      </c>
      <c r="O320" t="s">
        <v>1412</v>
      </c>
    </row>
    <row r="321" spans="1:15" x14ac:dyDescent="0.3">
      <c r="A321" t="s">
        <v>347</v>
      </c>
      <c r="B321" t="s">
        <v>1413</v>
      </c>
      <c r="C321" t="s">
        <v>1415</v>
      </c>
      <c r="J321" t="s">
        <v>1867</v>
      </c>
      <c r="K321" t="s">
        <v>1444</v>
      </c>
      <c r="L321" t="s">
        <v>1867</v>
      </c>
      <c r="M321" t="s">
        <v>1962</v>
      </c>
      <c r="N321" t="s">
        <v>1927</v>
      </c>
      <c r="O321" t="s">
        <v>1412</v>
      </c>
    </row>
    <row r="322" spans="1:15" x14ac:dyDescent="0.3">
      <c r="A322" t="s">
        <v>348</v>
      </c>
      <c r="B322" t="s">
        <v>1413</v>
      </c>
      <c r="C322" t="s">
        <v>1415</v>
      </c>
      <c r="J322" t="s">
        <v>1867</v>
      </c>
      <c r="K322" t="s">
        <v>1444</v>
      </c>
      <c r="L322" t="s">
        <v>1867</v>
      </c>
      <c r="M322" t="s">
        <v>1963</v>
      </c>
      <c r="N322" t="s">
        <v>1929</v>
      </c>
      <c r="O322" t="s">
        <v>1412</v>
      </c>
    </row>
    <row r="323" spans="1:15" x14ac:dyDescent="0.3">
      <c r="A323" t="s">
        <v>349</v>
      </c>
      <c r="B323" t="s">
        <v>1413</v>
      </c>
      <c r="C323" t="s">
        <v>1415</v>
      </c>
      <c r="J323" t="s">
        <v>1867</v>
      </c>
      <c r="K323" t="s">
        <v>1444</v>
      </c>
      <c r="L323" t="s">
        <v>1867</v>
      </c>
      <c r="M323" t="s">
        <v>1964</v>
      </c>
      <c r="N323" t="s">
        <v>1931</v>
      </c>
      <c r="O323" t="s">
        <v>1412</v>
      </c>
    </row>
    <row r="324" spans="1:15" x14ac:dyDescent="0.3">
      <c r="A324" t="s">
        <v>350</v>
      </c>
      <c r="B324" t="s">
        <v>1413</v>
      </c>
      <c r="C324" t="s">
        <v>1415</v>
      </c>
      <c r="J324" t="s">
        <v>1867</v>
      </c>
      <c r="K324" t="s">
        <v>1444</v>
      </c>
      <c r="L324" t="s">
        <v>1867</v>
      </c>
      <c r="M324" t="s">
        <v>1965</v>
      </c>
      <c r="N324" t="s">
        <v>1933</v>
      </c>
      <c r="O324" t="s">
        <v>1412</v>
      </c>
    </row>
    <row r="325" spans="1:15" x14ac:dyDescent="0.3">
      <c r="A325" t="s">
        <v>351</v>
      </c>
      <c r="B325" t="s">
        <v>1413</v>
      </c>
      <c r="C325" t="s">
        <v>1415</v>
      </c>
      <c r="J325" t="s">
        <v>1867</v>
      </c>
      <c r="K325" t="s">
        <v>1444</v>
      </c>
      <c r="L325" t="s">
        <v>1867</v>
      </c>
      <c r="M325" t="s">
        <v>1966</v>
      </c>
      <c r="N325" t="s">
        <v>1935</v>
      </c>
      <c r="O325" t="s">
        <v>1412</v>
      </c>
    </row>
    <row r="326" spans="1:15" x14ac:dyDescent="0.3">
      <c r="A326" t="s">
        <v>352</v>
      </c>
      <c r="B326" t="s">
        <v>1413</v>
      </c>
      <c r="C326" t="s">
        <v>1415</v>
      </c>
      <c r="J326" t="s">
        <v>1867</v>
      </c>
      <c r="K326" t="s">
        <v>1444</v>
      </c>
      <c r="L326" t="s">
        <v>1867</v>
      </c>
      <c r="M326" t="s">
        <v>1967</v>
      </c>
      <c r="N326" t="s">
        <v>1937</v>
      </c>
      <c r="O326" t="s">
        <v>1412</v>
      </c>
    </row>
    <row r="327" spans="1:15" x14ac:dyDescent="0.3">
      <c r="A327" t="s">
        <v>353</v>
      </c>
      <c r="B327" t="s">
        <v>1413</v>
      </c>
      <c r="C327" t="s">
        <v>1415</v>
      </c>
      <c r="J327" t="s">
        <v>1867</v>
      </c>
      <c r="K327" t="s">
        <v>1444</v>
      </c>
      <c r="L327" t="s">
        <v>1867</v>
      </c>
      <c r="M327" t="s">
        <v>1968</v>
      </c>
      <c r="N327" t="s">
        <v>1939</v>
      </c>
      <c r="O327" t="s">
        <v>1412</v>
      </c>
    </row>
    <row r="328" spans="1:15" x14ac:dyDescent="0.3">
      <c r="A328" t="s">
        <v>354</v>
      </c>
      <c r="B328" t="s">
        <v>1413</v>
      </c>
      <c r="C328" t="s">
        <v>1415</v>
      </c>
      <c r="J328" t="s">
        <v>1867</v>
      </c>
      <c r="K328" t="s">
        <v>1444</v>
      </c>
      <c r="L328" t="s">
        <v>1867</v>
      </c>
      <c r="M328" t="s">
        <v>1969</v>
      </c>
      <c r="N328" t="s">
        <v>1941</v>
      </c>
      <c r="O328" t="s">
        <v>1412</v>
      </c>
    </row>
    <row r="329" spans="1:15" x14ac:dyDescent="0.3">
      <c r="A329" t="s">
        <v>355</v>
      </c>
      <c r="B329" t="s">
        <v>1413</v>
      </c>
      <c r="C329" t="s">
        <v>1415</v>
      </c>
      <c r="J329" t="s">
        <v>1867</v>
      </c>
      <c r="K329" t="s">
        <v>1444</v>
      </c>
      <c r="L329" t="s">
        <v>1867</v>
      </c>
      <c r="M329" t="s">
        <v>1970</v>
      </c>
      <c r="N329" t="s">
        <v>1943</v>
      </c>
      <c r="O329" t="s">
        <v>1412</v>
      </c>
    </row>
    <row r="330" spans="1:15" x14ac:dyDescent="0.3">
      <c r="A330" t="s">
        <v>356</v>
      </c>
      <c r="B330" t="s">
        <v>1413</v>
      </c>
      <c r="C330" t="s">
        <v>1415</v>
      </c>
      <c r="J330" t="s">
        <v>1867</v>
      </c>
      <c r="K330" t="s">
        <v>1606</v>
      </c>
      <c r="L330" t="s">
        <v>1867</v>
      </c>
      <c r="M330" t="s">
        <v>1971</v>
      </c>
      <c r="N330" t="s">
        <v>1972</v>
      </c>
      <c r="O330" t="s">
        <v>1413</v>
      </c>
    </row>
    <row r="331" spans="1:15" x14ac:dyDescent="0.3">
      <c r="A331" t="s">
        <v>357</v>
      </c>
      <c r="B331" t="s">
        <v>1413</v>
      </c>
      <c r="C331" t="s">
        <v>1415</v>
      </c>
      <c r="J331" t="s">
        <v>1867</v>
      </c>
      <c r="K331" t="s">
        <v>1606</v>
      </c>
      <c r="L331" t="s">
        <v>1867</v>
      </c>
      <c r="M331" t="s">
        <v>1973</v>
      </c>
      <c r="N331" t="s">
        <v>1974</v>
      </c>
      <c r="O331" t="s">
        <v>1413</v>
      </c>
    </row>
    <row r="332" spans="1:15" x14ac:dyDescent="0.3">
      <c r="A332" t="s">
        <v>358</v>
      </c>
      <c r="B332" t="s">
        <v>1413</v>
      </c>
      <c r="C332" t="s">
        <v>1415</v>
      </c>
      <c r="J332" t="s">
        <v>1867</v>
      </c>
      <c r="K332" t="s">
        <v>1606</v>
      </c>
      <c r="L332" t="s">
        <v>1867</v>
      </c>
      <c r="M332" t="s">
        <v>1975</v>
      </c>
      <c r="N332" t="s">
        <v>1976</v>
      </c>
      <c r="O332" t="s">
        <v>1413</v>
      </c>
    </row>
    <row r="333" spans="1:15" x14ac:dyDescent="0.3">
      <c r="A333" t="s">
        <v>359</v>
      </c>
      <c r="B333" t="s">
        <v>1413</v>
      </c>
      <c r="C333" t="s">
        <v>1415</v>
      </c>
      <c r="J333" t="s">
        <v>1867</v>
      </c>
      <c r="K333" t="s">
        <v>1606</v>
      </c>
      <c r="L333" t="s">
        <v>1867</v>
      </c>
      <c r="M333" t="s">
        <v>1977</v>
      </c>
      <c r="N333" t="s">
        <v>1978</v>
      </c>
      <c r="O333" t="s">
        <v>1413</v>
      </c>
    </row>
    <row r="334" spans="1:15" x14ac:dyDescent="0.3">
      <c r="A334" t="s">
        <v>360</v>
      </c>
      <c r="B334" t="s">
        <v>1413</v>
      </c>
      <c r="C334" t="s">
        <v>1415</v>
      </c>
      <c r="J334" t="s">
        <v>1867</v>
      </c>
      <c r="K334" t="s">
        <v>1606</v>
      </c>
      <c r="L334" t="s">
        <v>1867</v>
      </c>
      <c r="M334" t="s">
        <v>1979</v>
      </c>
      <c r="N334" t="s">
        <v>1980</v>
      </c>
      <c r="O334" t="s">
        <v>1413</v>
      </c>
    </row>
    <row r="335" spans="1:15" x14ac:dyDescent="0.3">
      <c r="A335" t="s">
        <v>361</v>
      </c>
      <c r="B335" t="s">
        <v>1413</v>
      </c>
      <c r="C335" t="s">
        <v>1415</v>
      </c>
      <c r="J335" t="s">
        <v>1867</v>
      </c>
      <c r="K335" t="s">
        <v>1606</v>
      </c>
      <c r="L335" t="s">
        <v>1867</v>
      </c>
      <c r="M335" t="s">
        <v>1981</v>
      </c>
      <c r="N335" t="s">
        <v>1982</v>
      </c>
      <c r="O335" t="s">
        <v>1413</v>
      </c>
    </row>
    <row r="336" spans="1:15" x14ac:dyDescent="0.3">
      <c r="A336" t="s">
        <v>362</v>
      </c>
      <c r="B336" t="s">
        <v>1413</v>
      </c>
      <c r="C336" t="s">
        <v>1415</v>
      </c>
      <c r="J336" t="s">
        <v>1867</v>
      </c>
      <c r="K336" t="s">
        <v>1606</v>
      </c>
      <c r="L336" t="s">
        <v>1867</v>
      </c>
      <c r="M336" t="s">
        <v>1983</v>
      </c>
      <c r="N336" t="s">
        <v>1984</v>
      </c>
      <c r="O336" t="s">
        <v>1413</v>
      </c>
    </row>
    <row r="337" spans="1:15" x14ac:dyDescent="0.3">
      <c r="A337" t="s">
        <v>363</v>
      </c>
      <c r="B337" t="s">
        <v>1412</v>
      </c>
      <c r="C337" t="s">
        <v>1415</v>
      </c>
      <c r="J337" t="s">
        <v>1867</v>
      </c>
      <c r="K337" t="s">
        <v>1606</v>
      </c>
      <c r="L337" t="s">
        <v>1867</v>
      </c>
      <c r="M337" t="s">
        <v>1985</v>
      </c>
      <c r="N337" t="s">
        <v>1986</v>
      </c>
      <c r="O337" t="s">
        <v>1413</v>
      </c>
    </row>
    <row r="338" spans="1:15" x14ac:dyDescent="0.3">
      <c r="A338" t="s">
        <v>3779</v>
      </c>
      <c r="B338" t="s">
        <v>1412</v>
      </c>
      <c r="C338" t="s">
        <v>1415</v>
      </c>
      <c r="J338" t="s">
        <v>1867</v>
      </c>
      <c r="K338" t="s">
        <v>1606</v>
      </c>
      <c r="L338" t="s">
        <v>1867</v>
      </c>
      <c r="M338" t="s">
        <v>1987</v>
      </c>
      <c r="N338" t="s">
        <v>1988</v>
      </c>
      <c r="O338" t="s">
        <v>1413</v>
      </c>
    </row>
    <row r="339" spans="1:15" x14ac:dyDescent="0.3">
      <c r="A339" t="s">
        <v>364</v>
      </c>
      <c r="B339" t="s">
        <v>1412</v>
      </c>
      <c r="C339" t="s">
        <v>1415</v>
      </c>
      <c r="J339" t="s">
        <v>1867</v>
      </c>
      <c r="K339" t="s">
        <v>1606</v>
      </c>
      <c r="L339" t="s">
        <v>1867</v>
      </c>
      <c r="M339" t="s">
        <v>1989</v>
      </c>
      <c r="N339" t="s">
        <v>1990</v>
      </c>
      <c r="O339" t="s">
        <v>1413</v>
      </c>
    </row>
    <row r="340" spans="1:15" x14ac:dyDescent="0.3">
      <c r="A340" t="s">
        <v>365</v>
      </c>
      <c r="B340" t="s">
        <v>1412</v>
      </c>
      <c r="C340" t="s">
        <v>1415</v>
      </c>
      <c r="J340" t="s">
        <v>1867</v>
      </c>
      <c r="K340" t="s">
        <v>1606</v>
      </c>
      <c r="L340" t="s">
        <v>1867</v>
      </c>
      <c r="M340" t="s">
        <v>1991</v>
      </c>
      <c r="N340" t="s">
        <v>1992</v>
      </c>
      <c r="O340" t="s">
        <v>1413</v>
      </c>
    </row>
    <row r="341" spans="1:15" x14ac:dyDescent="0.3">
      <c r="A341" t="s">
        <v>366</v>
      </c>
      <c r="B341" t="s">
        <v>1413</v>
      </c>
      <c r="C341" t="s">
        <v>1415</v>
      </c>
      <c r="J341" t="s">
        <v>1867</v>
      </c>
      <c r="K341" t="s">
        <v>1606</v>
      </c>
      <c r="L341" t="s">
        <v>1867</v>
      </c>
      <c r="M341" t="s">
        <v>1993</v>
      </c>
      <c r="N341" t="s">
        <v>1994</v>
      </c>
      <c r="O341" t="s">
        <v>1413</v>
      </c>
    </row>
    <row r="342" spans="1:15" x14ac:dyDescent="0.3">
      <c r="A342" t="s">
        <v>367</v>
      </c>
      <c r="B342" t="s">
        <v>1412</v>
      </c>
      <c r="C342" t="s">
        <v>1415</v>
      </c>
      <c r="J342" t="s">
        <v>1867</v>
      </c>
      <c r="K342" t="s">
        <v>1606</v>
      </c>
      <c r="L342" t="s">
        <v>1867</v>
      </c>
      <c r="M342" t="s">
        <v>1995</v>
      </c>
      <c r="N342" t="s">
        <v>1980</v>
      </c>
      <c r="O342" t="s">
        <v>1412</v>
      </c>
    </row>
    <row r="343" spans="1:15" x14ac:dyDescent="0.3">
      <c r="A343" t="s">
        <v>368</v>
      </c>
      <c r="B343" t="s">
        <v>1412</v>
      </c>
      <c r="C343" t="s">
        <v>1415</v>
      </c>
      <c r="J343" t="s">
        <v>1867</v>
      </c>
      <c r="K343" t="s">
        <v>1606</v>
      </c>
      <c r="L343" t="s">
        <v>1867</v>
      </c>
      <c r="M343" t="s">
        <v>1996</v>
      </c>
      <c r="N343" t="s">
        <v>1982</v>
      </c>
      <c r="O343" t="s">
        <v>1412</v>
      </c>
    </row>
    <row r="344" spans="1:15" x14ac:dyDescent="0.3">
      <c r="A344" t="s">
        <v>369</v>
      </c>
      <c r="B344" t="s">
        <v>1413</v>
      </c>
      <c r="C344" t="s">
        <v>1415</v>
      </c>
      <c r="J344" t="s">
        <v>1867</v>
      </c>
      <c r="K344" t="s">
        <v>1606</v>
      </c>
      <c r="L344" t="s">
        <v>1867</v>
      </c>
      <c r="M344" t="s">
        <v>1997</v>
      </c>
      <c r="N344" t="s">
        <v>1984</v>
      </c>
      <c r="O344" t="s">
        <v>1412</v>
      </c>
    </row>
    <row r="345" spans="1:15" x14ac:dyDescent="0.3">
      <c r="A345" t="s">
        <v>370</v>
      </c>
      <c r="B345" t="s">
        <v>1413</v>
      </c>
      <c r="C345" t="s">
        <v>1415</v>
      </c>
      <c r="J345" t="s">
        <v>1867</v>
      </c>
      <c r="K345" t="s">
        <v>1606</v>
      </c>
      <c r="L345" t="s">
        <v>1867</v>
      </c>
      <c r="M345" t="s">
        <v>1998</v>
      </c>
      <c r="N345" t="s">
        <v>1986</v>
      </c>
      <c r="O345" t="s">
        <v>1412</v>
      </c>
    </row>
    <row r="346" spans="1:15" x14ac:dyDescent="0.3">
      <c r="A346" t="s">
        <v>371</v>
      </c>
      <c r="B346" t="s">
        <v>1413</v>
      </c>
      <c r="C346" t="s">
        <v>1415</v>
      </c>
      <c r="J346" t="s">
        <v>1867</v>
      </c>
      <c r="K346" t="s">
        <v>1606</v>
      </c>
      <c r="L346" t="s">
        <v>1867</v>
      </c>
      <c r="M346" t="s">
        <v>1999</v>
      </c>
      <c r="N346" t="s">
        <v>1988</v>
      </c>
      <c r="O346" t="s">
        <v>1412</v>
      </c>
    </row>
    <row r="347" spans="1:15" x14ac:dyDescent="0.3">
      <c r="A347" t="s">
        <v>372</v>
      </c>
      <c r="B347" t="s">
        <v>1412</v>
      </c>
      <c r="C347" t="s">
        <v>1415</v>
      </c>
      <c r="J347" t="s">
        <v>1867</v>
      </c>
      <c r="K347" t="s">
        <v>1606</v>
      </c>
      <c r="L347" t="s">
        <v>1867</v>
      </c>
      <c r="M347" t="s">
        <v>2000</v>
      </c>
      <c r="N347" t="s">
        <v>1990</v>
      </c>
      <c r="O347" t="s">
        <v>1412</v>
      </c>
    </row>
    <row r="348" spans="1:15" x14ac:dyDescent="0.3">
      <c r="A348" t="s">
        <v>373</v>
      </c>
      <c r="B348" t="s">
        <v>1413</v>
      </c>
      <c r="C348" t="s">
        <v>1415</v>
      </c>
      <c r="J348" t="s">
        <v>1867</v>
      </c>
      <c r="K348" t="s">
        <v>1606</v>
      </c>
      <c r="L348" t="s">
        <v>1867</v>
      </c>
      <c r="M348" t="s">
        <v>2001</v>
      </c>
      <c r="N348" t="s">
        <v>1992</v>
      </c>
      <c r="O348" t="s">
        <v>1412</v>
      </c>
    </row>
    <row r="349" spans="1:15" x14ac:dyDescent="0.3">
      <c r="A349" t="s">
        <v>374</v>
      </c>
      <c r="B349" t="s">
        <v>1412</v>
      </c>
      <c r="C349" t="s">
        <v>1415</v>
      </c>
      <c r="J349" t="s">
        <v>1867</v>
      </c>
      <c r="K349" t="s">
        <v>1606</v>
      </c>
      <c r="L349" t="s">
        <v>1867</v>
      </c>
      <c r="M349" t="s">
        <v>2002</v>
      </c>
      <c r="N349" t="s">
        <v>1994</v>
      </c>
      <c r="O349" t="s">
        <v>1412</v>
      </c>
    </row>
    <row r="350" spans="1:15" x14ac:dyDescent="0.3">
      <c r="A350" t="s">
        <v>375</v>
      </c>
      <c r="B350" t="s">
        <v>1413</v>
      </c>
      <c r="C350" t="s">
        <v>1415</v>
      </c>
      <c r="J350" t="s">
        <v>1867</v>
      </c>
      <c r="K350" t="s">
        <v>1606</v>
      </c>
      <c r="L350" t="s">
        <v>1867</v>
      </c>
      <c r="M350" t="s">
        <v>2003</v>
      </c>
      <c r="N350" t="s">
        <v>1972</v>
      </c>
      <c r="O350" t="s">
        <v>1412</v>
      </c>
    </row>
    <row r="351" spans="1:15" x14ac:dyDescent="0.3">
      <c r="A351" t="s">
        <v>376</v>
      </c>
      <c r="B351" t="s">
        <v>1413</v>
      </c>
      <c r="C351" t="s">
        <v>1415</v>
      </c>
      <c r="J351" t="s">
        <v>1867</v>
      </c>
      <c r="K351" t="s">
        <v>1606</v>
      </c>
      <c r="L351" t="s">
        <v>1867</v>
      </c>
      <c r="M351" t="s">
        <v>2004</v>
      </c>
      <c r="N351" t="s">
        <v>1974</v>
      </c>
      <c r="O351" t="s">
        <v>1412</v>
      </c>
    </row>
    <row r="352" spans="1:15" x14ac:dyDescent="0.3">
      <c r="A352" t="s">
        <v>377</v>
      </c>
      <c r="B352" t="s">
        <v>1412</v>
      </c>
      <c r="C352" t="s">
        <v>1415</v>
      </c>
      <c r="J352" t="s">
        <v>1867</v>
      </c>
      <c r="K352" t="s">
        <v>1606</v>
      </c>
      <c r="L352" t="s">
        <v>1867</v>
      </c>
      <c r="M352" t="s">
        <v>2005</v>
      </c>
      <c r="N352" t="s">
        <v>1976</v>
      </c>
      <c r="O352" t="s">
        <v>1412</v>
      </c>
    </row>
    <row r="353" spans="1:15" x14ac:dyDescent="0.3">
      <c r="A353" t="s">
        <v>378</v>
      </c>
      <c r="B353" t="s">
        <v>1413</v>
      </c>
      <c r="C353" t="s">
        <v>1415</v>
      </c>
      <c r="J353" t="s">
        <v>1867</v>
      </c>
      <c r="K353" t="s">
        <v>1606</v>
      </c>
      <c r="L353" t="s">
        <v>1867</v>
      </c>
      <c r="M353" t="s">
        <v>2006</v>
      </c>
      <c r="N353" t="s">
        <v>1978</v>
      </c>
      <c r="O353" t="s">
        <v>1412</v>
      </c>
    </row>
    <row r="354" spans="1:15" x14ac:dyDescent="0.3">
      <c r="A354" t="s">
        <v>379</v>
      </c>
      <c r="B354" t="s">
        <v>1413</v>
      </c>
      <c r="C354" t="s">
        <v>1415</v>
      </c>
      <c r="J354" t="s">
        <v>1867</v>
      </c>
      <c r="K354" t="s">
        <v>1606</v>
      </c>
      <c r="L354" t="s">
        <v>1867</v>
      </c>
      <c r="M354" t="s">
        <v>2007</v>
      </c>
      <c r="N354" t="s">
        <v>2008</v>
      </c>
      <c r="O354" t="s">
        <v>1412</v>
      </c>
    </row>
    <row r="355" spans="1:15" x14ac:dyDescent="0.3">
      <c r="A355" t="s">
        <v>380</v>
      </c>
      <c r="B355" t="s">
        <v>1413</v>
      </c>
      <c r="C355" t="s">
        <v>1415</v>
      </c>
      <c r="J355" t="s">
        <v>1867</v>
      </c>
      <c r="K355" t="s">
        <v>1606</v>
      </c>
      <c r="L355" t="s">
        <v>1867</v>
      </c>
      <c r="M355" t="s">
        <v>2009</v>
      </c>
      <c r="N355" t="s">
        <v>2010</v>
      </c>
      <c r="O355" t="s">
        <v>1412</v>
      </c>
    </row>
    <row r="356" spans="1:15" x14ac:dyDescent="0.3">
      <c r="A356" t="s">
        <v>381</v>
      </c>
      <c r="B356" t="s">
        <v>1413</v>
      </c>
      <c r="C356" t="s">
        <v>1415</v>
      </c>
      <c r="J356" t="s">
        <v>1867</v>
      </c>
      <c r="K356" t="s">
        <v>1606</v>
      </c>
      <c r="L356" t="s">
        <v>1867</v>
      </c>
      <c r="M356" t="s">
        <v>2011</v>
      </c>
      <c r="N356" t="s">
        <v>2012</v>
      </c>
      <c r="O356" t="s">
        <v>1412</v>
      </c>
    </row>
    <row r="357" spans="1:15" x14ac:dyDescent="0.3">
      <c r="A357" t="s">
        <v>382</v>
      </c>
      <c r="B357" t="s">
        <v>1413</v>
      </c>
      <c r="C357" t="s">
        <v>1415</v>
      </c>
      <c r="J357" t="s">
        <v>1867</v>
      </c>
      <c r="K357" t="s">
        <v>1606</v>
      </c>
      <c r="L357" t="s">
        <v>1867</v>
      </c>
      <c r="M357" t="s">
        <v>2013</v>
      </c>
      <c r="N357" t="s">
        <v>2014</v>
      </c>
      <c r="O357" t="s">
        <v>1412</v>
      </c>
    </row>
    <row r="358" spans="1:15" x14ac:dyDescent="0.3">
      <c r="A358" t="s">
        <v>9</v>
      </c>
      <c r="B358" t="s">
        <v>1412</v>
      </c>
      <c r="C358" t="s">
        <v>1415</v>
      </c>
      <c r="J358" t="s">
        <v>1867</v>
      </c>
      <c r="K358" t="s">
        <v>1606</v>
      </c>
      <c r="L358" t="s">
        <v>1867</v>
      </c>
      <c r="M358" t="s">
        <v>2015</v>
      </c>
      <c r="N358" t="s">
        <v>2016</v>
      </c>
      <c r="O358" t="s">
        <v>1412</v>
      </c>
    </row>
    <row r="359" spans="1:15" x14ac:dyDescent="0.3">
      <c r="A359" t="s">
        <v>19</v>
      </c>
      <c r="B359" t="s">
        <v>1412</v>
      </c>
      <c r="C359" t="s">
        <v>1415</v>
      </c>
      <c r="J359" t="s">
        <v>1867</v>
      </c>
      <c r="K359" t="s">
        <v>1632</v>
      </c>
      <c r="L359" t="s">
        <v>1867</v>
      </c>
      <c r="M359" t="s">
        <v>2017</v>
      </c>
      <c r="N359" t="s">
        <v>2018</v>
      </c>
      <c r="O359" t="s">
        <v>1413</v>
      </c>
    </row>
    <row r="360" spans="1:15" x14ac:dyDescent="0.3">
      <c r="A360" t="s">
        <v>17</v>
      </c>
      <c r="B360" t="s">
        <v>1413</v>
      </c>
      <c r="C360" t="s">
        <v>1415</v>
      </c>
      <c r="J360" t="s">
        <v>1867</v>
      </c>
      <c r="K360" t="s">
        <v>1632</v>
      </c>
      <c r="L360" t="s">
        <v>1867</v>
      </c>
      <c r="M360" t="s">
        <v>2019</v>
      </c>
      <c r="N360" t="s">
        <v>2020</v>
      </c>
      <c r="O360" t="s">
        <v>1413</v>
      </c>
    </row>
    <row r="361" spans="1:15" x14ac:dyDescent="0.3">
      <c r="A361" t="s">
        <v>18</v>
      </c>
      <c r="B361" t="s">
        <v>1412</v>
      </c>
      <c r="C361" t="s">
        <v>1415</v>
      </c>
      <c r="J361" t="s">
        <v>1867</v>
      </c>
      <c r="K361" t="s">
        <v>1632</v>
      </c>
      <c r="L361" t="s">
        <v>1867</v>
      </c>
      <c r="M361" t="s">
        <v>2021</v>
      </c>
      <c r="N361" t="s">
        <v>2018</v>
      </c>
      <c r="O361" t="s">
        <v>1412</v>
      </c>
    </row>
    <row r="362" spans="1:15" x14ac:dyDescent="0.3">
      <c r="A362" t="s">
        <v>383</v>
      </c>
      <c r="B362" t="s">
        <v>1413</v>
      </c>
      <c r="C362" t="s">
        <v>1415</v>
      </c>
      <c r="J362" t="s">
        <v>1867</v>
      </c>
      <c r="K362" t="s">
        <v>1632</v>
      </c>
      <c r="L362" t="s">
        <v>1867</v>
      </c>
      <c r="M362" t="s">
        <v>2022</v>
      </c>
      <c r="N362" t="s">
        <v>2020</v>
      </c>
      <c r="O362" t="s">
        <v>1412</v>
      </c>
    </row>
    <row r="363" spans="1:15" x14ac:dyDescent="0.3">
      <c r="A363" t="s">
        <v>384</v>
      </c>
      <c r="B363" t="s">
        <v>1413</v>
      </c>
      <c r="C363" t="s">
        <v>1415</v>
      </c>
      <c r="J363" t="s">
        <v>1867</v>
      </c>
      <c r="K363" t="s">
        <v>1632</v>
      </c>
      <c r="L363" t="s">
        <v>2023</v>
      </c>
      <c r="M363" t="s">
        <v>2024</v>
      </c>
      <c r="N363" t="s">
        <v>2025</v>
      </c>
      <c r="O363" t="s">
        <v>1412</v>
      </c>
    </row>
    <row r="364" spans="1:15" x14ac:dyDescent="0.3">
      <c r="A364" t="s">
        <v>385</v>
      </c>
      <c r="B364" t="s">
        <v>1413</v>
      </c>
      <c r="C364" t="s">
        <v>1415</v>
      </c>
      <c r="J364" t="s">
        <v>1867</v>
      </c>
      <c r="K364" t="s">
        <v>1632</v>
      </c>
      <c r="L364" t="s">
        <v>2023</v>
      </c>
      <c r="M364" t="s">
        <v>2026</v>
      </c>
      <c r="N364" t="s">
        <v>2027</v>
      </c>
      <c r="O364" t="s">
        <v>1412</v>
      </c>
    </row>
    <row r="365" spans="1:15" x14ac:dyDescent="0.3">
      <c r="A365" t="s">
        <v>386</v>
      </c>
      <c r="B365" t="s">
        <v>1413</v>
      </c>
      <c r="C365" t="s">
        <v>1415</v>
      </c>
      <c r="J365" t="s">
        <v>1867</v>
      </c>
      <c r="K365" t="s">
        <v>1632</v>
      </c>
      <c r="L365" t="s">
        <v>2023</v>
      </c>
      <c r="M365" t="s">
        <v>2028</v>
      </c>
      <c r="N365" t="s">
        <v>2029</v>
      </c>
      <c r="O365" t="s">
        <v>1412</v>
      </c>
    </row>
    <row r="366" spans="1:15" x14ac:dyDescent="0.3">
      <c r="A366" t="s">
        <v>23</v>
      </c>
      <c r="B366" t="s">
        <v>1413</v>
      </c>
      <c r="C366" t="s">
        <v>1415</v>
      </c>
      <c r="J366" t="s">
        <v>2030</v>
      </c>
      <c r="K366" t="s">
        <v>1423</v>
      </c>
      <c r="L366" t="s">
        <v>2031</v>
      </c>
      <c r="M366" t="s">
        <v>2032</v>
      </c>
      <c r="N366" t="s">
        <v>2033</v>
      </c>
      <c r="O366" t="s">
        <v>1413</v>
      </c>
    </row>
    <row r="367" spans="1:15" x14ac:dyDescent="0.3">
      <c r="A367" t="s">
        <v>24</v>
      </c>
      <c r="B367" t="s">
        <v>1413</v>
      </c>
      <c r="C367" t="s">
        <v>1415</v>
      </c>
      <c r="J367" t="s">
        <v>2030</v>
      </c>
      <c r="K367" t="s">
        <v>1423</v>
      </c>
      <c r="L367" t="s">
        <v>2031</v>
      </c>
      <c r="M367" t="s">
        <v>2034</v>
      </c>
      <c r="N367" t="s">
        <v>2035</v>
      </c>
      <c r="O367" t="s">
        <v>1412</v>
      </c>
    </row>
    <row r="368" spans="1:15" x14ac:dyDescent="0.3">
      <c r="A368" t="s">
        <v>20</v>
      </c>
      <c r="B368" t="s">
        <v>1413</v>
      </c>
      <c r="C368" t="s">
        <v>1415</v>
      </c>
      <c r="J368" t="s">
        <v>2030</v>
      </c>
      <c r="K368" t="s">
        <v>1423</v>
      </c>
      <c r="L368" t="s">
        <v>2031</v>
      </c>
      <c r="M368" t="s">
        <v>2036</v>
      </c>
      <c r="N368" t="s">
        <v>2037</v>
      </c>
      <c r="O368" t="s">
        <v>1412</v>
      </c>
    </row>
    <row r="369" spans="1:15" x14ac:dyDescent="0.3">
      <c r="A369" t="s">
        <v>387</v>
      </c>
      <c r="B369" t="s">
        <v>1413</v>
      </c>
      <c r="C369" t="s">
        <v>1415</v>
      </c>
      <c r="J369" t="s">
        <v>2030</v>
      </c>
      <c r="K369" t="s">
        <v>1423</v>
      </c>
      <c r="L369" t="s">
        <v>2031</v>
      </c>
      <c r="M369" t="s">
        <v>2038</v>
      </c>
      <c r="N369" t="s">
        <v>2039</v>
      </c>
      <c r="O369" t="s">
        <v>1412</v>
      </c>
    </row>
    <row r="370" spans="1:15" x14ac:dyDescent="0.3">
      <c r="A370" t="s">
        <v>388</v>
      </c>
      <c r="B370" t="s">
        <v>1413</v>
      </c>
      <c r="C370" t="s">
        <v>1415</v>
      </c>
      <c r="J370" t="s">
        <v>2030</v>
      </c>
      <c r="K370" t="s">
        <v>1423</v>
      </c>
      <c r="L370" t="s">
        <v>2040</v>
      </c>
      <c r="M370" t="s">
        <v>2041</v>
      </c>
      <c r="N370" t="s">
        <v>2042</v>
      </c>
      <c r="O370" t="s">
        <v>1413</v>
      </c>
    </row>
    <row r="371" spans="1:15" x14ac:dyDescent="0.3">
      <c r="A371" t="s">
        <v>389</v>
      </c>
      <c r="B371" t="s">
        <v>1413</v>
      </c>
      <c r="C371" t="s">
        <v>1415</v>
      </c>
      <c r="J371" t="s">
        <v>2030</v>
      </c>
      <c r="K371" t="s">
        <v>1423</v>
      </c>
      <c r="L371" t="s">
        <v>2040</v>
      </c>
      <c r="M371" t="s">
        <v>2043</v>
      </c>
      <c r="N371" t="s">
        <v>2044</v>
      </c>
      <c r="O371" t="s">
        <v>1413</v>
      </c>
    </row>
    <row r="372" spans="1:15" x14ac:dyDescent="0.3">
      <c r="A372" t="s">
        <v>390</v>
      </c>
      <c r="B372" t="s">
        <v>1413</v>
      </c>
      <c r="C372" t="s">
        <v>1415</v>
      </c>
      <c r="J372" t="s">
        <v>2030</v>
      </c>
      <c r="K372" t="s">
        <v>1423</v>
      </c>
      <c r="L372" t="s">
        <v>2040</v>
      </c>
      <c r="M372" t="s">
        <v>2045</v>
      </c>
      <c r="N372" t="s">
        <v>2046</v>
      </c>
      <c r="O372" t="s">
        <v>1413</v>
      </c>
    </row>
    <row r="373" spans="1:15" x14ac:dyDescent="0.3">
      <c r="A373" t="s">
        <v>391</v>
      </c>
      <c r="B373" t="s">
        <v>1413</v>
      </c>
      <c r="C373" t="s">
        <v>1415</v>
      </c>
      <c r="J373" t="s">
        <v>2030</v>
      </c>
      <c r="K373" t="s">
        <v>1423</v>
      </c>
      <c r="L373" t="s">
        <v>2040</v>
      </c>
      <c r="M373" t="s">
        <v>2047</v>
      </c>
      <c r="N373" t="s">
        <v>2048</v>
      </c>
      <c r="O373" t="s">
        <v>1413</v>
      </c>
    </row>
    <row r="374" spans="1:15" x14ac:dyDescent="0.3">
      <c r="A374" t="s">
        <v>392</v>
      </c>
      <c r="B374" t="s">
        <v>1413</v>
      </c>
      <c r="C374" t="s">
        <v>1415</v>
      </c>
      <c r="J374" t="s">
        <v>2030</v>
      </c>
      <c r="K374" t="s">
        <v>1423</v>
      </c>
      <c r="L374" t="s">
        <v>2040</v>
      </c>
      <c r="M374" t="s">
        <v>2049</v>
      </c>
      <c r="N374" t="s">
        <v>2050</v>
      </c>
      <c r="O374" t="s">
        <v>1413</v>
      </c>
    </row>
    <row r="375" spans="1:15" x14ac:dyDescent="0.3">
      <c r="A375" t="s">
        <v>393</v>
      </c>
      <c r="B375" t="s">
        <v>1413</v>
      </c>
      <c r="C375" t="s">
        <v>1415</v>
      </c>
      <c r="J375" t="s">
        <v>2030</v>
      </c>
      <c r="K375" t="s">
        <v>1423</v>
      </c>
      <c r="L375" t="s">
        <v>2040</v>
      </c>
      <c r="M375" t="s">
        <v>2051</v>
      </c>
      <c r="N375" t="s">
        <v>2052</v>
      </c>
      <c r="O375" t="s">
        <v>1413</v>
      </c>
    </row>
    <row r="376" spans="1:15" x14ac:dyDescent="0.3">
      <c r="A376" t="s">
        <v>22</v>
      </c>
      <c r="B376" t="s">
        <v>1413</v>
      </c>
      <c r="C376" t="s">
        <v>1415</v>
      </c>
      <c r="J376" t="s">
        <v>2030</v>
      </c>
      <c r="K376" t="s">
        <v>1423</v>
      </c>
      <c r="L376" t="s">
        <v>2040</v>
      </c>
      <c r="M376" t="s">
        <v>2053</v>
      </c>
      <c r="N376" t="s">
        <v>2054</v>
      </c>
      <c r="O376" t="s">
        <v>1413</v>
      </c>
    </row>
    <row r="377" spans="1:15" x14ac:dyDescent="0.3">
      <c r="A377" t="s">
        <v>37</v>
      </c>
      <c r="B377" t="s">
        <v>1412</v>
      </c>
      <c r="C377" t="s">
        <v>1415</v>
      </c>
      <c r="J377" t="s">
        <v>2030</v>
      </c>
      <c r="K377" t="s">
        <v>1423</v>
      </c>
      <c r="L377" t="s">
        <v>2040</v>
      </c>
      <c r="M377" t="s">
        <v>2055</v>
      </c>
      <c r="N377" t="s">
        <v>2056</v>
      </c>
      <c r="O377" t="s">
        <v>1413</v>
      </c>
    </row>
    <row r="378" spans="1:15" x14ac:dyDescent="0.3">
      <c r="A378" t="s">
        <v>43</v>
      </c>
      <c r="B378" t="s">
        <v>1412</v>
      </c>
      <c r="C378" t="s">
        <v>1415</v>
      </c>
      <c r="J378" t="s">
        <v>2030</v>
      </c>
      <c r="K378" t="s">
        <v>1423</v>
      </c>
      <c r="L378" t="s">
        <v>2040</v>
      </c>
      <c r="M378" t="s">
        <v>2057</v>
      </c>
      <c r="N378" t="s">
        <v>2042</v>
      </c>
      <c r="O378" t="s">
        <v>1412</v>
      </c>
    </row>
    <row r="379" spans="1:15" x14ac:dyDescent="0.3">
      <c r="A379" t="s">
        <v>40</v>
      </c>
      <c r="B379" t="s">
        <v>1412</v>
      </c>
      <c r="C379" t="s">
        <v>1415</v>
      </c>
      <c r="J379" t="s">
        <v>2030</v>
      </c>
      <c r="K379" t="s">
        <v>1423</v>
      </c>
      <c r="L379" t="s">
        <v>2040</v>
      </c>
      <c r="M379" t="s">
        <v>2058</v>
      </c>
      <c r="N379" t="s">
        <v>2044</v>
      </c>
      <c r="O379" t="s">
        <v>1412</v>
      </c>
    </row>
    <row r="380" spans="1:15" x14ac:dyDescent="0.3">
      <c r="A380" t="s">
        <v>39</v>
      </c>
      <c r="B380" t="s">
        <v>1412</v>
      </c>
      <c r="C380" t="s">
        <v>1415</v>
      </c>
      <c r="J380" t="s">
        <v>2030</v>
      </c>
      <c r="K380" t="s">
        <v>1423</v>
      </c>
      <c r="L380" t="s">
        <v>2040</v>
      </c>
      <c r="M380" t="s">
        <v>2059</v>
      </c>
      <c r="N380" t="s">
        <v>2046</v>
      </c>
      <c r="O380" t="s">
        <v>1412</v>
      </c>
    </row>
    <row r="381" spans="1:15" x14ac:dyDescent="0.3">
      <c r="A381" t="s">
        <v>3261</v>
      </c>
      <c r="B381" t="s">
        <v>1412</v>
      </c>
      <c r="C381" t="s">
        <v>1415</v>
      </c>
      <c r="J381" t="s">
        <v>2030</v>
      </c>
      <c r="K381" t="s">
        <v>1423</v>
      </c>
      <c r="L381" t="s">
        <v>2040</v>
      </c>
      <c r="M381" t="s">
        <v>2060</v>
      </c>
      <c r="N381" t="s">
        <v>2048</v>
      </c>
      <c r="O381" t="s">
        <v>1412</v>
      </c>
    </row>
    <row r="382" spans="1:15" x14ac:dyDescent="0.3">
      <c r="A382" t="s">
        <v>394</v>
      </c>
      <c r="B382" t="s">
        <v>1413</v>
      </c>
      <c r="C382" t="s">
        <v>1415</v>
      </c>
      <c r="J382" t="s">
        <v>2030</v>
      </c>
      <c r="K382" t="s">
        <v>1423</v>
      </c>
      <c r="L382" t="s">
        <v>2040</v>
      </c>
      <c r="M382" t="s">
        <v>2061</v>
      </c>
      <c r="N382" t="s">
        <v>2050</v>
      </c>
      <c r="O382" t="s">
        <v>1412</v>
      </c>
    </row>
    <row r="383" spans="1:15" x14ac:dyDescent="0.3">
      <c r="A383" t="s">
        <v>395</v>
      </c>
      <c r="B383" t="s">
        <v>1413</v>
      </c>
      <c r="C383" t="s">
        <v>1415</v>
      </c>
      <c r="J383" t="s">
        <v>2030</v>
      </c>
      <c r="K383" t="s">
        <v>1423</v>
      </c>
      <c r="L383" t="s">
        <v>2040</v>
      </c>
      <c r="M383" t="s">
        <v>2062</v>
      </c>
      <c r="N383" t="s">
        <v>2052</v>
      </c>
      <c r="O383" t="s">
        <v>1412</v>
      </c>
    </row>
    <row r="384" spans="1:15" x14ac:dyDescent="0.3">
      <c r="A384" t="s">
        <v>41</v>
      </c>
      <c r="B384" t="s">
        <v>1412</v>
      </c>
      <c r="C384" t="s">
        <v>1415</v>
      </c>
      <c r="J384" t="s">
        <v>2030</v>
      </c>
      <c r="K384" t="s">
        <v>1423</v>
      </c>
      <c r="L384" t="s">
        <v>2040</v>
      </c>
      <c r="M384" t="s">
        <v>2063</v>
      </c>
      <c r="N384" t="s">
        <v>2054</v>
      </c>
      <c r="O384" t="s">
        <v>1412</v>
      </c>
    </row>
    <row r="385" spans="1:15" x14ac:dyDescent="0.3">
      <c r="A385" t="s">
        <v>396</v>
      </c>
      <c r="B385" t="s">
        <v>1413</v>
      </c>
      <c r="C385" t="s">
        <v>1415</v>
      </c>
      <c r="J385" t="s">
        <v>2030</v>
      </c>
      <c r="K385" t="s">
        <v>1423</v>
      </c>
      <c r="L385" t="s">
        <v>2040</v>
      </c>
      <c r="M385" t="s">
        <v>2064</v>
      </c>
      <c r="N385" t="s">
        <v>2056</v>
      </c>
      <c r="O385" t="s">
        <v>1412</v>
      </c>
    </row>
    <row r="386" spans="1:15" x14ac:dyDescent="0.3">
      <c r="A386" t="s">
        <v>42</v>
      </c>
      <c r="B386" t="s">
        <v>1412</v>
      </c>
      <c r="C386" t="s">
        <v>1415</v>
      </c>
      <c r="J386" t="s">
        <v>2030</v>
      </c>
      <c r="K386" t="s">
        <v>1881</v>
      </c>
      <c r="L386" t="s">
        <v>2040</v>
      </c>
      <c r="M386" t="s">
        <v>2065</v>
      </c>
      <c r="N386" t="s">
        <v>2066</v>
      </c>
      <c r="O386" t="s">
        <v>1412</v>
      </c>
    </row>
    <row r="387" spans="1:15" x14ac:dyDescent="0.3">
      <c r="A387" t="s">
        <v>397</v>
      </c>
      <c r="B387" t="s">
        <v>1413</v>
      </c>
      <c r="C387" t="s">
        <v>1415</v>
      </c>
      <c r="J387" t="s">
        <v>2030</v>
      </c>
      <c r="K387" t="s">
        <v>1881</v>
      </c>
      <c r="L387" t="s">
        <v>2040</v>
      </c>
      <c r="M387" t="s">
        <v>2067</v>
      </c>
      <c r="N387" t="s">
        <v>2068</v>
      </c>
      <c r="O387" t="s">
        <v>1412</v>
      </c>
    </row>
    <row r="388" spans="1:15" x14ac:dyDescent="0.3">
      <c r="A388" t="s">
        <v>33</v>
      </c>
      <c r="B388" t="s">
        <v>1412</v>
      </c>
      <c r="C388" t="s">
        <v>1415</v>
      </c>
      <c r="J388" t="s">
        <v>2030</v>
      </c>
      <c r="K388" t="s">
        <v>1881</v>
      </c>
      <c r="L388" t="s">
        <v>2040</v>
      </c>
      <c r="M388" t="s">
        <v>2069</v>
      </c>
      <c r="N388" t="s">
        <v>2070</v>
      </c>
      <c r="O388" t="s">
        <v>1412</v>
      </c>
    </row>
    <row r="389" spans="1:15" x14ac:dyDescent="0.3">
      <c r="A389" t="s">
        <v>31</v>
      </c>
      <c r="B389" t="s">
        <v>1412</v>
      </c>
      <c r="C389" t="s">
        <v>1415</v>
      </c>
      <c r="J389" t="s">
        <v>2030</v>
      </c>
      <c r="K389" t="s">
        <v>1881</v>
      </c>
      <c r="L389" t="s">
        <v>2040</v>
      </c>
      <c r="M389" t="s">
        <v>2071</v>
      </c>
      <c r="N389" t="s">
        <v>2072</v>
      </c>
      <c r="O389" t="s">
        <v>1412</v>
      </c>
    </row>
    <row r="390" spans="1:15" x14ac:dyDescent="0.3">
      <c r="A390" t="s">
        <v>35</v>
      </c>
      <c r="B390" t="s">
        <v>1412</v>
      </c>
      <c r="C390" t="s">
        <v>1415</v>
      </c>
      <c r="J390" t="s">
        <v>2030</v>
      </c>
      <c r="K390" t="s">
        <v>1444</v>
      </c>
      <c r="L390" t="s">
        <v>2030</v>
      </c>
      <c r="M390" t="s">
        <v>2073</v>
      </c>
      <c r="N390" t="s">
        <v>2074</v>
      </c>
      <c r="O390" t="s">
        <v>1413</v>
      </c>
    </row>
    <row r="391" spans="1:15" x14ac:dyDescent="0.3">
      <c r="A391" t="s">
        <v>398</v>
      </c>
      <c r="B391" t="s">
        <v>1413</v>
      </c>
      <c r="C391" t="s">
        <v>1415</v>
      </c>
      <c r="J391" t="s">
        <v>2030</v>
      </c>
      <c r="K391" t="s">
        <v>1444</v>
      </c>
      <c r="L391" t="s">
        <v>2030</v>
      </c>
      <c r="M391" t="s">
        <v>2075</v>
      </c>
      <c r="N391" t="s">
        <v>2076</v>
      </c>
      <c r="O391" t="s">
        <v>1413</v>
      </c>
    </row>
    <row r="392" spans="1:15" x14ac:dyDescent="0.3">
      <c r="A392" t="s">
        <v>399</v>
      </c>
      <c r="B392" t="s">
        <v>1413</v>
      </c>
      <c r="C392" t="s">
        <v>1415</v>
      </c>
      <c r="J392" t="s">
        <v>2030</v>
      </c>
      <c r="K392" t="s">
        <v>1444</v>
      </c>
      <c r="L392" t="s">
        <v>2030</v>
      </c>
      <c r="M392" t="s">
        <v>2077</v>
      </c>
      <c r="N392" t="s">
        <v>2078</v>
      </c>
      <c r="O392" t="s">
        <v>1413</v>
      </c>
    </row>
    <row r="393" spans="1:15" x14ac:dyDescent="0.3">
      <c r="A393" t="s">
        <v>400</v>
      </c>
      <c r="B393" t="s">
        <v>1413</v>
      </c>
      <c r="C393" t="s">
        <v>1415</v>
      </c>
      <c r="J393" t="s">
        <v>2030</v>
      </c>
      <c r="K393" t="s">
        <v>1444</v>
      </c>
      <c r="L393" t="s">
        <v>2030</v>
      </c>
      <c r="M393" t="s">
        <v>2079</v>
      </c>
      <c r="N393" t="s">
        <v>2080</v>
      </c>
      <c r="O393" t="s">
        <v>1413</v>
      </c>
    </row>
    <row r="394" spans="1:15" x14ac:dyDescent="0.3">
      <c r="A394" t="s">
        <v>36</v>
      </c>
      <c r="B394" t="s">
        <v>1412</v>
      </c>
      <c r="C394" t="s">
        <v>1415</v>
      </c>
      <c r="J394" t="s">
        <v>2030</v>
      </c>
      <c r="K394" t="s">
        <v>1444</v>
      </c>
      <c r="L394" t="s">
        <v>2030</v>
      </c>
      <c r="M394" t="s">
        <v>2081</v>
      </c>
      <c r="N394" t="s">
        <v>2082</v>
      </c>
      <c r="O394" t="s">
        <v>1413</v>
      </c>
    </row>
    <row r="395" spans="1:15" x14ac:dyDescent="0.3">
      <c r="A395" t="s">
        <v>34</v>
      </c>
      <c r="B395" t="s">
        <v>1412</v>
      </c>
      <c r="C395" t="s">
        <v>1415</v>
      </c>
      <c r="J395" t="s">
        <v>2030</v>
      </c>
      <c r="K395" t="s">
        <v>1444</v>
      </c>
      <c r="L395" t="s">
        <v>2030</v>
      </c>
      <c r="M395" t="s">
        <v>2083</v>
      </c>
      <c r="N395" t="s">
        <v>2084</v>
      </c>
      <c r="O395" t="s">
        <v>1413</v>
      </c>
    </row>
    <row r="396" spans="1:15" x14ac:dyDescent="0.3">
      <c r="A396" t="s">
        <v>3780</v>
      </c>
      <c r="B396" t="s">
        <v>1413</v>
      </c>
      <c r="C396" t="s">
        <v>1415</v>
      </c>
      <c r="J396" t="s">
        <v>2030</v>
      </c>
      <c r="K396" t="s">
        <v>1444</v>
      </c>
      <c r="L396" t="s">
        <v>2030</v>
      </c>
      <c r="M396" t="s">
        <v>2085</v>
      </c>
      <c r="N396" t="s">
        <v>2086</v>
      </c>
      <c r="O396" t="s">
        <v>1413</v>
      </c>
    </row>
    <row r="397" spans="1:15" x14ac:dyDescent="0.3">
      <c r="A397" t="s">
        <v>401</v>
      </c>
      <c r="B397" t="s">
        <v>1412</v>
      </c>
      <c r="C397" t="s">
        <v>1415</v>
      </c>
      <c r="J397" t="s">
        <v>2030</v>
      </c>
      <c r="K397" t="s">
        <v>1444</v>
      </c>
      <c r="L397" t="s">
        <v>2030</v>
      </c>
      <c r="M397" t="s">
        <v>2087</v>
      </c>
      <c r="N397" t="s">
        <v>2088</v>
      </c>
      <c r="O397" t="s">
        <v>1413</v>
      </c>
    </row>
    <row r="398" spans="1:15" x14ac:dyDescent="0.3">
      <c r="A398" t="s">
        <v>29</v>
      </c>
      <c r="B398" t="s">
        <v>1412</v>
      </c>
      <c r="C398" t="s">
        <v>1415</v>
      </c>
      <c r="J398" t="s">
        <v>2030</v>
      </c>
      <c r="K398" t="s">
        <v>1444</v>
      </c>
      <c r="L398" t="s">
        <v>2030</v>
      </c>
      <c r="M398" t="s">
        <v>2089</v>
      </c>
      <c r="N398" t="s">
        <v>2090</v>
      </c>
      <c r="O398" t="s">
        <v>1413</v>
      </c>
    </row>
    <row r="399" spans="1:15" x14ac:dyDescent="0.3">
      <c r="A399" t="s">
        <v>402</v>
      </c>
      <c r="B399" t="s">
        <v>1413</v>
      </c>
      <c r="C399" t="s">
        <v>1415</v>
      </c>
      <c r="J399" t="s">
        <v>2030</v>
      </c>
      <c r="K399" t="s">
        <v>1444</v>
      </c>
      <c r="L399" t="s">
        <v>2030</v>
      </c>
      <c r="M399" t="s">
        <v>2091</v>
      </c>
      <c r="N399" t="s">
        <v>2092</v>
      </c>
      <c r="O399" t="s">
        <v>1413</v>
      </c>
    </row>
    <row r="400" spans="1:15" x14ac:dyDescent="0.3">
      <c r="A400" t="s">
        <v>403</v>
      </c>
      <c r="B400" t="s">
        <v>1413</v>
      </c>
      <c r="C400" t="s">
        <v>1415</v>
      </c>
      <c r="J400" t="s">
        <v>2030</v>
      </c>
      <c r="K400" t="s">
        <v>1444</v>
      </c>
      <c r="L400" t="s">
        <v>2030</v>
      </c>
      <c r="M400" t="s">
        <v>2093</v>
      </c>
      <c r="N400" t="s">
        <v>2094</v>
      </c>
      <c r="O400" t="s">
        <v>1413</v>
      </c>
    </row>
    <row r="401" spans="1:15" x14ac:dyDescent="0.3">
      <c r="A401" t="s">
        <v>404</v>
      </c>
      <c r="B401" t="s">
        <v>1413</v>
      </c>
      <c r="C401" t="s">
        <v>1415</v>
      </c>
      <c r="J401" t="s">
        <v>2030</v>
      </c>
      <c r="K401" t="s">
        <v>1444</v>
      </c>
      <c r="L401" t="s">
        <v>2030</v>
      </c>
      <c r="M401" t="s">
        <v>2095</v>
      </c>
      <c r="N401" t="s">
        <v>2096</v>
      </c>
      <c r="O401" t="s">
        <v>1413</v>
      </c>
    </row>
    <row r="402" spans="1:15" x14ac:dyDescent="0.3">
      <c r="A402" t="s">
        <v>405</v>
      </c>
      <c r="B402" t="s">
        <v>1413</v>
      </c>
      <c r="C402" t="s">
        <v>1415</v>
      </c>
      <c r="J402" t="s">
        <v>2030</v>
      </c>
      <c r="K402" t="s">
        <v>1444</v>
      </c>
      <c r="L402" t="s">
        <v>2030</v>
      </c>
      <c r="M402" t="s">
        <v>2097</v>
      </c>
      <c r="N402" t="s">
        <v>2098</v>
      </c>
      <c r="O402" t="s">
        <v>1413</v>
      </c>
    </row>
    <row r="403" spans="1:15" x14ac:dyDescent="0.3">
      <c r="A403" t="s">
        <v>406</v>
      </c>
      <c r="B403" t="s">
        <v>1413</v>
      </c>
      <c r="C403" t="s">
        <v>1415</v>
      </c>
      <c r="J403" t="s">
        <v>2030</v>
      </c>
      <c r="K403" t="s">
        <v>1444</v>
      </c>
      <c r="L403" t="s">
        <v>2030</v>
      </c>
      <c r="M403" t="s">
        <v>2099</v>
      </c>
      <c r="N403" t="s">
        <v>2100</v>
      </c>
      <c r="O403" t="s">
        <v>1413</v>
      </c>
    </row>
    <row r="404" spans="1:15" x14ac:dyDescent="0.3">
      <c r="A404" t="s">
        <v>407</v>
      </c>
      <c r="B404" t="s">
        <v>1413</v>
      </c>
      <c r="C404" t="s">
        <v>1415</v>
      </c>
      <c r="J404" t="s">
        <v>2030</v>
      </c>
      <c r="K404" t="s">
        <v>1444</v>
      </c>
      <c r="L404" t="s">
        <v>2030</v>
      </c>
      <c r="M404" t="s">
        <v>2101</v>
      </c>
      <c r="N404" t="s">
        <v>2102</v>
      </c>
      <c r="O404" t="s">
        <v>1413</v>
      </c>
    </row>
    <row r="405" spans="1:15" x14ac:dyDescent="0.3">
      <c r="A405" t="s">
        <v>408</v>
      </c>
      <c r="B405" t="s">
        <v>1413</v>
      </c>
      <c r="C405" t="s">
        <v>1415</v>
      </c>
      <c r="J405" t="s">
        <v>2030</v>
      </c>
      <c r="K405" t="s">
        <v>1444</v>
      </c>
      <c r="L405" t="s">
        <v>2030</v>
      </c>
      <c r="M405" t="s">
        <v>2103</v>
      </c>
      <c r="N405" t="s">
        <v>2104</v>
      </c>
      <c r="O405" t="s">
        <v>1413</v>
      </c>
    </row>
    <row r="406" spans="1:15" x14ac:dyDescent="0.3">
      <c r="A406" t="s">
        <v>409</v>
      </c>
      <c r="B406" t="s">
        <v>1413</v>
      </c>
      <c r="C406" t="s">
        <v>1415</v>
      </c>
      <c r="J406" t="s">
        <v>2030</v>
      </c>
      <c r="K406" t="s">
        <v>1444</v>
      </c>
      <c r="L406" t="s">
        <v>2030</v>
      </c>
      <c r="M406" t="s">
        <v>2105</v>
      </c>
      <c r="N406" t="s">
        <v>2106</v>
      </c>
      <c r="O406" t="s">
        <v>1413</v>
      </c>
    </row>
    <row r="407" spans="1:15" x14ac:dyDescent="0.3">
      <c r="A407" t="s">
        <v>410</v>
      </c>
      <c r="B407" t="s">
        <v>1413</v>
      </c>
      <c r="C407" t="s">
        <v>1415</v>
      </c>
      <c r="J407" t="s">
        <v>2030</v>
      </c>
      <c r="K407" t="s">
        <v>1444</v>
      </c>
      <c r="L407" t="s">
        <v>2030</v>
      </c>
      <c r="M407" t="s">
        <v>2107</v>
      </c>
      <c r="N407" t="s">
        <v>2108</v>
      </c>
      <c r="O407" t="s">
        <v>1413</v>
      </c>
    </row>
    <row r="408" spans="1:15" x14ac:dyDescent="0.3">
      <c r="A408" t="s">
        <v>411</v>
      </c>
      <c r="B408" t="s">
        <v>1413</v>
      </c>
      <c r="C408" t="s">
        <v>1415</v>
      </c>
      <c r="J408" t="s">
        <v>2030</v>
      </c>
      <c r="K408" t="s">
        <v>1444</v>
      </c>
      <c r="L408" t="s">
        <v>2030</v>
      </c>
      <c r="M408" t="s">
        <v>2109</v>
      </c>
      <c r="N408" t="s">
        <v>2110</v>
      </c>
      <c r="O408" t="s">
        <v>1413</v>
      </c>
    </row>
    <row r="409" spans="1:15" x14ac:dyDescent="0.3">
      <c r="A409" t="s">
        <v>412</v>
      </c>
      <c r="B409" t="s">
        <v>1413</v>
      </c>
      <c r="C409" t="s">
        <v>1415</v>
      </c>
      <c r="J409" t="s">
        <v>2030</v>
      </c>
      <c r="K409" t="s">
        <v>1444</v>
      </c>
      <c r="L409" t="s">
        <v>2030</v>
      </c>
      <c r="M409" t="s">
        <v>2111</v>
      </c>
      <c r="N409" t="s">
        <v>2112</v>
      </c>
      <c r="O409" t="s">
        <v>1413</v>
      </c>
    </row>
    <row r="410" spans="1:15" x14ac:dyDescent="0.3">
      <c r="A410" t="s">
        <v>413</v>
      </c>
      <c r="B410" t="s">
        <v>1413</v>
      </c>
      <c r="C410" t="s">
        <v>1415</v>
      </c>
      <c r="J410" t="s">
        <v>2030</v>
      </c>
      <c r="K410" t="s">
        <v>1444</v>
      </c>
      <c r="L410" t="s">
        <v>2030</v>
      </c>
      <c r="M410" t="s">
        <v>2113</v>
      </c>
      <c r="N410" t="s">
        <v>2114</v>
      </c>
      <c r="O410" t="s">
        <v>1413</v>
      </c>
    </row>
    <row r="411" spans="1:15" x14ac:dyDescent="0.3">
      <c r="A411" t="s">
        <v>414</v>
      </c>
      <c r="B411" t="s">
        <v>1413</v>
      </c>
      <c r="C411" t="s">
        <v>1415</v>
      </c>
      <c r="J411" t="s">
        <v>2030</v>
      </c>
      <c r="K411" t="s">
        <v>1444</v>
      </c>
      <c r="L411" t="s">
        <v>2030</v>
      </c>
      <c r="M411" t="s">
        <v>2115</v>
      </c>
      <c r="N411" t="s">
        <v>2116</v>
      </c>
      <c r="O411" t="s">
        <v>1413</v>
      </c>
    </row>
    <row r="412" spans="1:15" x14ac:dyDescent="0.3">
      <c r="A412" t="s">
        <v>415</v>
      </c>
      <c r="B412" t="s">
        <v>1413</v>
      </c>
      <c r="C412" t="s">
        <v>1415</v>
      </c>
      <c r="J412" t="s">
        <v>2030</v>
      </c>
      <c r="K412" t="s">
        <v>1444</v>
      </c>
      <c r="L412" t="s">
        <v>2030</v>
      </c>
      <c r="M412" t="s">
        <v>2117</v>
      </c>
      <c r="N412" t="s">
        <v>2118</v>
      </c>
      <c r="O412" t="s">
        <v>1413</v>
      </c>
    </row>
    <row r="413" spans="1:15" x14ac:dyDescent="0.3">
      <c r="A413" t="s">
        <v>416</v>
      </c>
      <c r="B413" t="s">
        <v>1413</v>
      </c>
      <c r="C413" t="s">
        <v>1415</v>
      </c>
      <c r="J413" t="s">
        <v>2030</v>
      </c>
      <c r="K413" t="s">
        <v>1444</v>
      </c>
      <c r="L413" t="s">
        <v>2030</v>
      </c>
      <c r="M413" t="s">
        <v>2119</v>
      </c>
      <c r="N413" t="s">
        <v>2120</v>
      </c>
      <c r="O413" t="s">
        <v>1413</v>
      </c>
    </row>
    <row r="414" spans="1:15" x14ac:dyDescent="0.3">
      <c r="A414" t="s">
        <v>417</v>
      </c>
      <c r="B414" t="s">
        <v>1413</v>
      </c>
      <c r="C414" t="s">
        <v>1415</v>
      </c>
      <c r="J414" t="s">
        <v>2030</v>
      </c>
      <c r="K414" t="s">
        <v>1444</v>
      </c>
      <c r="L414" t="s">
        <v>2030</v>
      </c>
      <c r="M414" t="s">
        <v>2121</v>
      </c>
      <c r="N414" t="s">
        <v>2122</v>
      </c>
      <c r="O414" t="s">
        <v>1413</v>
      </c>
    </row>
    <row r="415" spans="1:15" x14ac:dyDescent="0.3">
      <c r="A415" t="s">
        <v>418</v>
      </c>
      <c r="B415" t="s">
        <v>1413</v>
      </c>
      <c r="C415" t="s">
        <v>1415</v>
      </c>
      <c r="J415" t="s">
        <v>2030</v>
      </c>
      <c r="K415" t="s">
        <v>1444</v>
      </c>
      <c r="L415" t="s">
        <v>2030</v>
      </c>
      <c r="M415" t="s">
        <v>2123</v>
      </c>
      <c r="N415" t="s">
        <v>2124</v>
      </c>
      <c r="O415" t="s">
        <v>1413</v>
      </c>
    </row>
    <row r="416" spans="1:15" x14ac:dyDescent="0.3">
      <c r="A416" t="s">
        <v>419</v>
      </c>
      <c r="B416" t="s">
        <v>1413</v>
      </c>
      <c r="C416" t="s">
        <v>1415</v>
      </c>
      <c r="J416" t="s">
        <v>2030</v>
      </c>
      <c r="K416" t="s">
        <v>1444</v>
      </c>
      <c r="L416" t="s">
        <v>2030</v>
      </c>
      <c r="M416" t="s">
        <v>2125</v>
      </c>
      <c r="N416" t="s">
        <v>2126</v>
      </c>
      <c r="O416" t="s">
        <v>1413</v>
      </c>
    </row>
    <row r="417" spans="1:15" x14ac:dyDescent="0.3">
      <c r="A417" t="s">
        <v>420</v>
      </c>
      <c r="B417" t="s">
        <v>1413</v>
      </c>
      <c r="C417" t="s">
        <v>1415</v>
      </c>
      <c r="J417" t="s">
        <v>2030</v>
      </c>
      <c r="K417" t="s">
        <v>1444</v>
      </c>
      <c r="L417" t="s">
        <v>2030</v>
      </c>
      <c r="M417" t="s">
        <v>2127</v>
      </c>
      <c r="N417" t="s">
        <v>2128</v>
      </c>
      <c r="O417" t="s">
        <v>1413</v>
      </c>
    </row>
    <row r="418" spans="1:15" x14ac:dyDescent="0.3">
      <c r="A418" t="s">
        <v>421</v>
      </c>
      <c r="B418" t="s">
        <v>1413</v>
      </c>
      <c r="C418" t="s">
        <v>1415</v>
      </c>
      <c r="J418" t="s">
        <v>2030</v>
      </c>
      <c r="K418" t="s">
        <v>1444</v>
      </c>
      <c r="L418" t="s">
        <v>2030</v>
      </c>
      <c r="M418" t="s">
        <v>2129</v>
      </c>
      <c r="N418" t="s">
        <v>2130</v>
      </c>
      <c r="O418" t="s">
        <v>1413</v>
      </c>
    </row>
    <row r="419" spans="1:15" x14ac:dyDescent="0.3">
      <c r="A419" t="s">
        <v>422</v>
      </c>
      <c r="B419" t="s">
        <v>1413</v>
      </c>
      <c r="C419" t="s">
        <v>1415</v>
      </c>
      <c r="J419" t="s">
        <v>2030</v>
      </c>
      <c r="K419" t="s">
        <v>1444</v>
      </c>
      <c r="L419" t="s">
        <v>2030</v>
      </c>
      <c r="M419" t="s">
        <v>2131</v>
      </c>
      <c r="N419" t="s">
        <v>2132</v>
      </c>
      <c r="O419" t="s">
        <v>1413</v>
      </c>
    </row>
    <row r="420" spans="1:15" x14ac:dyDescent="0.3">
      <c r="A420" t="s">
        <v>423</v>
      </c>
      <c r="B420" t="s">
        <v>1413</v>
      </c>
      <c r="C420" t="s">
        <v>1415</v>
      </c>
      <c r="J420" t="s">
        <v>2030</v>
      </c>
      <c r="K420" t="s">
        <v>1444</v>
      </c>
      <c r="L420" t="s">
        <v>2030</v>
      </c>
      <c r="M420" t="s">
        <v>2133</v>
      </c>
      <c r="N420" t="s">
        <v>2134</v>
      </c>
      <c r="O420" t="s">
        <v>1413</v>
      </c>
    </row>
    <row r="421" spans="1:15" x14ac:dyDescent="0.3">
      <c r="A421" t="s">
        <v>424</v>
      </c>
      <c r="B421" t="s">
        <v>1413</v>
      </c>
      <c r="C421" t="s">
        <v>1415</v>
      </c>
      <c r="J421" t="s">
        <v>2030</v>
      </c>
      <c r="K421" t="s">
        <v>1444</v>
      </c>
      <c r="L421" t="s">
        <v>2030</v>
      </c>
      <c r="M421" t="s">
        <v>2135</v>
      </c>
      <c r="N421" t="s">
        <v>2136</v>
      </c>
      <c r="O421" t="s">
        <v>1413</v>
      </c>
    </row>
    <row r="422" spans="1:15" x14ac:dyDescent="0.3">
      <c r="A422" t="s">
        <v>425</v>
      </c>
      <c r="B422" t="s">
        <v>1413</v>
      </c>
      <c r="C422" t="s">
        <v>1415</v>
      </c>
      <c r="J422" t="s">
        <v>2030</v>
      </c>
      <c r="K422" t="s">
        <v>1444</v>
      </c>
      <c r="L422" t="s">
        <v>2030</v>
      </c>
      <c r="M422" t="s">
        <v>2137</v>
      </c>
      <c r="N422" t="s">
        <v>2138</v>
      </c>
      <c r="O422" t="s">
        <v>1413</v>
      </c>
    </row>
    <row r="423" spans="1:15" x14ac:dyDescent="0.3">
      <c r="A423" t="s">
        <v>426</v>
      </c>
      <c r="B423" t="s">
        <v>1413</v>
      </c>
      <c r="C423" t="s">
        <v>1415</v>
      </c>
      <c r="J423" t="s">
        <v>2030</v>
      </c>
      <c r="K423" t="s">
        <v>1444</v>
      </c>
      <c r="L423" t="s">
        <v>2030</v>
      </c>
      <c r="M423" t="s">
        <v>2139</v>
      </c>
      <c r="N423" t="s">
        <v>2140</v>
      </c>
      <c r="O423" t="s">
        <v>1413</v>
      </c>
    </row>
    <row r="424" spans="1:15" x14ac:dyDescent="0.3">
      <c r="A424" t="s">
        <v>427</v>
      </c>
      <c r="B424" t="s">
        <v>1413</v>
      </c>
      <c r="C424" t="s">
        <v>1415</v>
      </c>
      <c r="J424" t="s">
        <v>2030</v>
      </c>
      <c r="K424" t="s">
        <v>1444</v>
      </c>
      <c r="L424" t="s">
        <v>2030</v>
      </c>
      <c r="M424" t="s">
        <v>2141</v>
      </c>
      <c r="N424" t="s">
        <v>2142</v>
      </c>
      <c r="O424" t="s">
        <v>1413</v>
      </c>
    </row>
    <row r="425" spans="1:15" x14ac:dyDescent="0.3">
      <c r="A425" t="s">
        <v>428</v>
      </c>
      <c r="B425" t="s">
        <v>1413</v>
      </c>
      <c r="C425" t="s">
        <v>1415</v>
      </c>
      <c r="J425" t="s">
        <v>2030</v>
      </c>
      <c r="K425" t="s">
        <v>1444</v>
      </c>
      <c r="L425" t="s">
        <v>2030</v>
      </c>
      <c r="M425" t="s">
        <v>2143</v>
      </c>
      <c r="N425" t="s">
        <v>2132</v>
      </c>
      <c r="O425" t="s">
        <v>1412</v>
      </c>
    </row>
    <row r="426" spans="1:15" x14ac:dyDescent="0.3">
      <c r="A426" t="s">
        <v>429</v>
      </c>
      <c r="B426" t="s">
        <v>1413</v>
      </c>
      <c r="C426" t="s">
        <v>1415</v>
      </c>
      <c r="J426" t="s">
        <v>2030</v>
      </c>
      <c r="K426" t="s">
        <v>1444</v>
      </c>
      <c r="L426" t="s">
        <v>2030</v>
      </c>
      <c r="M426" t="s">
        <v>2144</v>
      </c>
      <c r="N426" t="s">
        <v>2092</v>
      </c>
      <c r="O426" t="s">
        <v>1412</v>
      </c>
    </row>
    <row r="427" spans="1:15" x14ac:dyDescent="0.3">
      <c r="A427" t="s">
        <v>430</v>
      </c>
      <c r="B427" t="s">
        <v>1413</v>
      </c>
      <c r="C427" t="s">
        <v>1415</v>
      </c>
      <c r="J427" t="s">
        <v>2030</v>
      </c>
      <c r="K427" t="s">
        <v>1444</v>
      </c>
      <c r="L427" t="s">
        <v>2030</v>
      </c>
      <c r="M427" t="s">
        <v>2145</v>
      </c>
      <c r="N427" t="s">
        <v>2094</v>
      </c>
      <c r="O427" t="s">
        <v>1412</v>
      </c>
    </row>
    <row r="428" spans="1:15" x14ac:dyDescent="0.3">
      <c r="A428" t="s">
        <v>431</v>
      </c>
      <c r="B428" t="s">
        <v>1413</v>
      </c>
      <c r="C428" t="s">
        <v>1415</v>
      </c>
      <c r="J428" t="s">
        <v>2030</v>
      </c>
      <c r="K428" t="s">
        <v>1444</v>
      </c>
      <c r="L428" t="s">
        <v>2030</v>
      </c>
      <c r="M428" t="s">
        <v>2146</v>
      </c>
      <c r="N428" t="s">
        <v>2096</v>
      </c>
      <c r="O428" t="s">
        <v>1412</v>
      </c>
    </row>
    <row r="429" spans="1:15" x14ac:dyDescent="0.3">
      <c r="A429" t="s">
        <v>432</v>
      </c>
      <c r="B429" t="s">
        <v>1413</v>
      </c>
      <c r="C429" t="s">
        <v>1415</v>
      </c>
      <c r="J429" t="s">
        <v>2030</v>
      </c>
      <c r="K429" t="s">
        <v>1444</v>
      </c>
      <c r="L429" t="s">
        <v>2030</v>
      </c>
      <c r="M429" t="s">
        <v>2147</v>
      </c>
      <c r="N429" t="s">
        <v>2098</v>
      </c>
      <c r="O429" t="s">
        <v>1412</v>
      </c>
    </row>
    <row r="430" spans="1:15" x14ac:dyDescent="0.3">
      <c r="A430" t="s">
        <v>433</v>
      </c>
      <c r="B430" t="s">
        <v>1413</v>
      </c>
      <c r="C430" t="s">
        <v>1415</v>
      </c>
      <c r="J430" t="s">
        <v>2030</v>
      </c>
      <c r="K430" t="s">
        <v>1444</v>
      </c>
      <c r="L430" t="s">
        <v>2030</v>
      </c>
      <c r="M430" t="s">
        <v>2148</v>
      </c>
      <c r="N430" t="s">
        <v>2100</v>
      </c>
      <c r="O430" t="s">
        <v>1412</v>
      </c>
    </row>
    <row r="431" spans="1:15" x14ac:dyDescent="0.3">
      <c r="A431" t="s">
        <v>434</v>
      </c>
      <c r="B431" t="s">
        <v>1413</v>
      </c>
      <c r="C431" t="s">
        <v>1415</v>
      </c>
      <c r="J431" t="s">
        <v>2030</v>
      </c>
      <c r="K431" t="s">
        <v>1444</v>
      </c>
      <c r="L431" t="s">
        <v>2030</v>
      </c>
      <c r="M431" t="s">
        <v>2149</v>
      </c>
      <c r="N431" t="s">
        <v>2102</v>
      </c>
      <c r="O431" t="s">
        <v>1412</v>
      </c>
    </row>
    <row r="432" spans="1:15" x14ac:dyDescent="0.3">
      <c r="A432" t="s">
        <v>435</v>
      </c>
      <c r="B432" t="s">
        <v>1413</v>
      </c>
      <c r="C432" t="s">
        <v>1415</v>
      </c>
      <c r="J432" t="s">
        <v>2030</v>
      </c>
      <c r="K432" t="s">
        <v>1444</v>
      </c>
      <c r="L432" t="s">
        <v>2030</v>
      </c>
      <c r="M432" t="s">
        <v>2150</v>
      </c>
      <c r="N432" t="s">
        <v>2104</v>
      </c>
      <c r="O432" t="s">
        <v>1412</v>
      </c>
    </row>
    <row r="433" spans="1:15" x14ac:dyDescent="0.3">
      <c r="A433" t="s">
        <v>436</v>
      </c>
      <c r="B433" t="s">
        <v>1413</v>
      </c>
      <c r="C433" t="s">
        <v>1415</v>
      </c>
      <c r="J433" t="s">
        <v>2030</v>
      </c>
      <c r="K433" t="s">
        <v>1444</v>
      </c>
      <c r="L433" t="s">
        <v>2030</v>
      </c>
      <c r="M433" t="s">
        <v>2151</v>
      </c>
      <c r="N433" t="s">
        <v>2106</v>
      </c>
      <c r="O433" t="s">
        <v>1412</v>
      </c>
    </row>
    <row r="434" spans="1:15" x14ac:dyDescent="0.3">
      <c r="A434" t="s">
        <v>437</v>
      </c>
      <c r="B434" t="s">
        <v>1412</v>
      </c>
      <c r="C434" t="s">
        <v>1415</v>
      </c>
      <c r="J434" t="s">
        <v>2030</v>
      </c>
      <c r="K434" t="s">
        <v>1444</v>
      </c>
      <c r="L434" t="s">
        <v>2030</v>
      </c>
      <c r="M434" t="s">
        <v>2152</v>
      </c>
      <c r="N434" t="s">
        <v>2108</v>
      </c>
      <c r="O434" t="s">
        <v>1412</v>
      </c>
    </row>
    <row r="435" spans="1:15" x14ac:dyDescent="0.3">
      <c r="A435" t="s">
        <v>3781</v>
      </c>
      <c r="B435" t="s">
        <v>1413</v>
      </c>
      <c r="C435" t="s">
        <v>1415</v>
      </c>
      <c r="J435" t="s">
        <v>2030</v>
      </c>
      <c r="K435" t="s">
        <v>1444</v>
      </c>
      <c r="L435" t="s">
        <v>2030</v>
      </c>
      <c r="M435" t="s">
        <v>2153</v>
      </c>
      <c r="N435" t="s">
        <v>2110</v>
      </c>
      <c r="O435" t="s">
        <v>1412</v>
      </c>
    </row>
    <row r="436" spans="1:15" x14ac:dyDescent="0.3">
      <c r="A436" t="s">
        <v>3782</v>
      </c>
      <c r="B436" t="s">
        <v>1412</v>
      </c>
      <c r="C436" t="s">
        <v>1415</v>
      </c>
      <c r="J436" t="s">
        <v>2030</v>
      </c>
      <c r="K436" t="s">
        <v>1444</v>
      </c>
      <c r="L436" t="s">
        <v>2030</v>
      </c>
      <c r="M436" t="s">
        <v>2154</v>
      </c>
      <c r="N436" t="s">
        <v>2114</v>
      </c>
      <c r="O436" t="s">
        <v>1412</v>
      </c>
    </row>
    <row r="437" spans="1:15" x14ac:dyDescent="0.3">
      <c r="A437" t="s">
        <v>3783</v>
      </c>
      <c r="B437" t="s">
        <v>1412</v>
      </c>
      <c r="C437" t="s">
        <v>1415</v>
      </c>
      <c r="J437" t="s">
        <v>2030</v>
      </c>
      <c r="K437" t="s">
        <v>1444</v>
      </c>
      <c r="L437" t="s">
        <v>2030</v>
      </c>
      <c r="M437" t="s">
        <v>2155</v>
      </c>
      <c r="N437" t="s">
        <v>2116</v>
      </c>
      <c r="O437" t="s">
        <v>1412</v>
      </c>
    </row>
    <row r="438" spans="1:15" x14ac:dyDescent="0.3">
      <c r="A438" t="s">
        <v>438</v>
      </c>
      <c r="B438" t="s">
        <v>1412</v>
      </c>
      <c r="C438" t="s">
        <v>1415</v>
      </c>
      <c r="J438" t="s">
        <v>2030</v>
      </c>
      <c r="K438" t="s">
        <v>1444</v>
      </c>
      <c r="L438" t="s">
        <v>2030</v>
      </c>
      <c r="M438" t="s">
        <v>2156</v>
      </c>
      <c r="N438" t="s">
        <v>2118</v>
      </c>
      <c r="O438" t="s">
        <v>1412</v>
      </c>
    </row>
    <row r="439" spans="1:15" x14ac:dyDescent="0.3">
      <c r="A439" t="s">
        <v>439</v>
      </c>
      <c r="B439" t="s">
        <v>1412</v>
      </c>
      <c r="C439" t="s">
        <v>1415</v>
      </c>
      <c r="J439" t="s">
        <v>2030</v>
      </c>
      <c r="K439" t="s">
        <v>1444</v>
      </c>
      <c r="L439" t="s">
        <v>2030</v>
      </c>
      <c r="M439" t="s">
        <v>2157</v>
      </c>
      <c r="N439" t="s">
        <v>2120</v>
      </c>
      <c r="O439" t="s">
        <v>1412</v>
      </c>
    </row>
    <row r="440" spans="1:15" x14ac:dyDescent="0.3">
      <c r="A440" t="s">
        <v>440</v>
      </c>
      <c r="B440" t="s">
        <v>1412</v>
      </c>
      <c r="C440" t="s">
        <v>1415</v>
      </c>
      <c r="J440" t="s">
        <v>2030</v>
      </c>
      <c r="K440" t="s">
        <v>1444</v>
      </c>
      <c r="L440" t="s">
        <v>2030</v>
      </c>
      <c r="M440" t="s">
        <v>2158</v>
      </c>
      <c r="N440" t="s">
        <v>2112</v>
      </c>
      <c r="O440" t="s">
        <v>1412</v>
      </c>
    </row>
    <row r="441" spans="1:15" x14ac:dyDescent="0.3">
      <c r="A441" t="s">
        <v>441</v>
      </c>
      <c r="B441" t="s">
        <v>1412</v>
      </c>
      <c r="C441" t="s">
        <v>1415</v>
      </c>
      <c r="J441" t="s">
        <v>2030</v>
      </c>
      <c r="K441" t="s">
        <v>1444</v>
      </c>
      <c r="L441" t="s">
        <v>2030</v>
      </c>
      <c r="M441" t="s">
        <v>2159</v>
      </c>
      <c r="N441" t="s">
        <v>2134</v>
      </c>
      <c r="O441" t="s">
        <v>1412</v>
      </c>
    </row>
    <row r="442" spans="1:15" x14ac:dyDescent="0.3">
      <c r="A442" t="s">
        <v>442</v>
      </c>
      <c r="B442" t="s">
        <v>1413</v>
      </c>
      <c r="C442" t="s">
        <v>1415</v>
      </c>
      <c r="J442" t="s">
        <v>2030</v>
      </c>
      <c r="K442" t="s">
        <v>1444</v>
      </c>
      <c r="L442" t="s">
        <v>2030</v>
      </c>
      <c r="M442" t="s">
        <v>2160</v>
      </c>
      <c r="N442" t="s">
        <v>2136</v>
      </c>
      <c r="O442" t="s">
        <v>1412</v>
      </c>
    </row>
    <row r="443" spans="1:15" x14ac:dyDescent="0.3">
      <c r="A443" t="s">
        <v>443</v>
      </c>
      <c r="B443" t="s">
        <v>1413</v>
      </c>
      <c r="C443" t="s">
        <v>1415</v>
      </c>
      <c r="J443" t="s">
        <v>2030</v>
      </c>
      <c r="K443" t="s">
        <v>1444</v>
      </c>
      <c r="L443" t="s">
        <v>2030</v>
      </c>
      <c r="M443" t="s">
        <v>2161</v>
      </c>
      <c r="N443" t="s">
        <v>2138</v>
      </c>
      <c r="O443" t="s">
        <v>1412</v>
      </c>
    </row>
    <row r="444" spans="1:15" x14ac:dyDescent="0.3">
      <c r="A444" t="s">
        <v>444</v>
      </c>
      <c r="B444" t="s">
        <v>1413</v>
      </c>
      <c r="C444" t="s">
        <v>1415</v>
      </c>
      <c r="J444" t="s">
        <v>2030</v>
      </c>
      <c r="K444" t="s">
        <v>1444</v>
      </c>
      <c r="L444" t="s">
        <v>2030</v>
      </c>
      <c r="M444" t="s">
        <v>2162</v>
      </c>
      <c r="N444" t="s">
        <v>2140</v>
      </c>
      <c r="O444" t="s">
        <v>1412</v>
      </c>
    </row>
    <row r="445" spans="1:15" x14ac:dyDescent="0.3">
      <c r="A445" t="s">
        <v>445</v>
      </c>
      <c r="B445" t="s">
        <v>1413</v>
      </c>
      <c r="C445" t="s">
        <v>1415</v>
      </c>
      <c r="J445" t="s">
        <v>2030</v>
      </c>
      <c r="K445" t="s">
        <v>1444</v>
      </c>
      <c r="L445" t="s">
        <v>2030</v>
      </c>
      <c r="M445" t="s">
        <v>2163</v>
      </c>
      <c r="N445" t="s">
        <v>2142</v>
      </c>
      <c r="O445" t="s">
        <v>1412</v>
      </c>
    </row>
    <row r="446" spans="1:15" x14ac:dyDescent="0.3">
      <c r="A446" t="s">
        <v>446</v>
      </c>
      <c r="B446" t="s">
        <v>1413</v>
      </c>
      <c r="C446" t="s">
        <v>1415</v>
      </c>
      <c r="J446" t="s">
        <v>2030</v>
      </c>
      <c r="K446" t="s">
        <v>1444</v>
      </c>
      <c r="L446" t="s">
        <v>2030</v>
      </c>
      <c r="M446" t="s">
        <v>2164</v>
      </c>
      <c r="N446" t="s">
        <v>2074</v>
      </c>
      <c r="O446" t="s">
        <v>1412</v>
      </c>
    </row>
    <row r="447" spans="1:15" x14ac:dyDescent="0.3">
      <c r="A447" t="s">
        <v>447</v>
      </c>
      <c r="B447" t="s">
        <v>1413</v>
      </c>
      <c r="C447" t="s">
        <v>1415</v>
      </c>
      <c r="J447" t="s">
        <v>2030</v>
      </c>
      <c r="K447" t="s">
        <v>1444</v>
      </c>
      <c r="L447" t="s">
        <v>2030</v>
      </c>
      <c r="M447" t="s">
        <v>2165</v>
      </c>
      <c r="N447" t="s">
        <v>2076</v>
      </c>
      <c r="O447" t="s">
        <v>1412</v>
      </c>
    </row>
    <row r="448" spans="1:15" x14ac:dyDescent="0.3">
      <c r="A448" t="s">
        <v>448</v>
      </c>
      <c r="B448" t="s">
        <v>1413</v>
      </c>
      <c r="C448" t="s">
        <v>1415</v>
      </c>
      <c r="J448" t="s">
        <v>2030</v>
      </c>
      <c r="K448" t="s">
        <v>1444</v>
      </c>
      <c r="L448" t="s">
        <v>2030</v>
      </c>
      <c r="M448" t="s">
        <v>2166</v>
      </c>
      <c r="N448" t="s">
        <v>2078</v>
      </c>
      <c r="O448" t="s">
        <v>1412</v>
      </c>
    </row>
    <row r="449" spans="1:15" x14ac:dyDescent="0.3">
      <c r="A449" t="s">
        <v>449</v>
      </c>
      <c r="B449" t="s">
        <v>1413</v>
      </c>
      <c r="C449" t="s">
        <v>1415</v>
      </c>
      <c r="J449" t="s">
        <v>2030</v>
      </c>
      <c r="K449" t="s">
        <v>1444</v>
      </c>
      <c r="L449" t="s">
        <v>2030</v>
      </c>
      <c r="M449" t="s">
        <v>2167</v>
      </c>
      <c r="N449" t="s">
        <v>2080</v>
      </c>
      <c r="O449" t="s">
        <v>1412</v>
      </c>
    </row>
    <row r="450" spans="1:15" x14ac:dyDescent="0.3">
      <c r="A450" t="s">
        <v>450</v>
      </c>
      <c r="B450" t="s">
        <v>1413</v>
      </c>
      <c r="C450" t="s">
        <v>1415</v>
      </c>
      <c r="J450" t="s">
        <v>2030</v>
      </c>
      <c r="K450" t="s">
        <v>1444</v>
      </c>
      <c r="L450" t="s">
        <v>2030</v>
      </c>
      <c r="M450" t="s">
        <v>2168</v>
      </c>
      <c r="N450" t="s">
        <v>2082</v>
      </c>
      <c r="O450" t="s">
        <v>1412</v>
      </c>
    </row>
    <row r="451" spans="1:15" x14ac:dyDescent="0.3">
      <c r="A451" t="s">
        <v>451</v>
      </c>
      <c r="B451" t="s">
        <v>1413</v>
      </c>
      <c r="C451" t="s">
        <v>1415</v>
      </c>
      <c r="J451" t="s">
        <v>2030</v>
      </c>
      <c r="K451" t="s">
        <v>1444</v>
      </c>
      <c r="L451" t="s">
        <v>2030</v>
      </c>
      <c r="M451" t="s">
        <v>2169</v>
      </c>
      <c r="N451" t="s">
        <v>2084</v>
      </c>
      <c r="O451" t="s">
        <v>1412</v>
      </c>
    </row>
    <row r="452" spans="1:15" x14ac:dyDescent="0.3">
      <c r="A452" t="s">
        <v>452</v>
      </c>
      <c r="B452" t="s">
        <v>1413</v>
      </c>
      <c r="C452" t="s">
        <v>1415</v>
      </c>
      <c r="J452" t="s">
        <v>2030</v>
      </c>
      <c r="K452" t="s">
        <v>1444</v>
      </c>
      <c r="L452" t="s">
        <v>2030</v>
      </c>
      <c r="M452" t="s">
        <v>2170</v>
      </c>
      <c r="N452" t="s">
        <v>2086</v>
      </c>
      <c r="O452" t="s">
        <v>1412</v>
      </c>
    </row>
    <row r="453" spans="1:15" x14ac:dyDescent="0.3">
      <c r="A453" t="s">
        <v>453</v>
      </c>
      <c r="B453" t="s">
        <v>1413</v>
      </c>
      <c r="C453" t="s">
        <v>1415</v>
      </c>
      <c r="J453" t="s">
        <v>2030</v>
      </c>
      <c r="K453" t="s">
        <v>1444</v>
      </c>
      <c r="L453" t="s">
        <v>2030</v>
      </c>
      <c r="M453" t="s">
        <v>2171</v>
      </c>
      <c r="N453" t="s">
        <v>2088</v>
      </c>
      <c r="O453" t="s">
        <v>1412</v>
      </c>
    </row>
    <row r="454" spans="1:15" x14ac:dyDescent="0.3">
      <c r="A454" t="s">
        <v>454</v>
      </c>
      <c r="B454" t="s">
        <v>1413</v>
      </c>
      <c r="C454" t="s">
        <v>1415</v>
      </c>
      <c r="J454" t="s">
        <v>2030</v>
      </c>
      <c r="K454" t="s">
        <v>1444</v>
      </c>
      <c r="L454" t="s">
        <v>2030</v>
      </c>
      <c r="M454" t="s">
        <v>2172</v>
      </c>
      <c r="N454" t="s">
        <v>2090</v>
      </c>
      <c r="O454" t="s">
        <v>1412</v>
      </c>
    </row>
    <row r="455" spans="1:15" x14ac:dyDescent="0.3">
      <c r="A455" t="s">
        <v>455</v>
      </c>
      <c r="B455" t="s">
        <v>1413</v>
      </c>
      <c r="C455" t="s">
        <v>1415</v>
      </c>
      <c r="J455" t="s">
        <v>2030</v>
      </c>
      <c r="K455" t="s">
        <v>1444</v>
      </c>
      <c r="L455" t="s">
        <v>2030</v>
      </c>
      <c r="M455" t="s">
        <v>2173</v>
      </c>
      <c r="N455" t="s">
        <v>2122</v>
      </c>
      <c r="O455" t="s">
        <v>1412</v>
      </c>
    </row>
    <row r="456" spans="1:15" x14ac:dyDescent="0.3">
      <c r="A456" t="s">
        <v>456</v>
      </c>
      <c r="B456" t="s">
        <v>1413</v>
      </c>
      <c r="C456" t="s">
        <v>1415</v>
      </c>
      <c r="J456" t="s">
        <v>2030</v>
      </c>
      <c r="K456" t="s">
        <v>1444</v>
      </c>
      <c r="L456" t="s">
        <v>2030</v>
      </c>
      <c r="M456" t="s">
        <v>2174</v>
      </c>
      <c r="N456" t="s">
        <v>2124</v>
      </c>
      <c r="O456" t="s">
        <v>1412</v>
      </c>
    </row>
    <row r="457" spans="1:15" x14ac:dyDescent="0.3">
      <c r="A457" t="s">
        <v>457</v>
      </c>
      <c r="B457" t="s">
        <v>1413</v>
      </c>
      <c r="C457" t="s">
        <v>1415</v>
      </c>
      <c r="J457" t="s">
        <v>2030</v>
      </c>
      <c r="K457" t="s">
        <v>1444</v>
      </c>
      <c r="L457" t="s">
        <v>2030</v>
      </c>
      <c r="M457" t="s">
        <v>2175</v>
      </c>
      <c r="N457" t="s">
        <v>2126</v>
      </c>
      <c r="O457" t="s">
        <v>1412</v>
      </c>
    </row>
    <row r="458" spans="1:15" x14ac:dyDescent="0.3">
      <c r="A458" t="s">
        <v>458</v>
      </c>
      <c r="B458" t="s">
        <v>1413</v>
      </c>
      <c r="C458" t="s">
        <v>1415</v>
      </c>
      <c r="J458" t="s">
        <v>2030</v>
      </c>
      <c r="K458" t="s">
        <v>1444</v>
      </c>
      <c r="L458" t="s">
        <v>2030</v>
      </c>
      <c r="M458" t="s">
        <v>2176</v>
      </c>
      <c r="N458" t="s">
        <v>2128</v>
      </c>
      <c r="O458" t="s">
        <v>1412</v>
      </c>
    </row>
    <row r="459" spans="1:15" x14ac:dyDescent="0.3">
      <c r="A459" t="s">
        <v>459</v>
      </c>
      <c r="B459" t="s">
        <v>1413</v>
      </c>
      <c r="C459" t="s">
        <v>1415</v>
      </c>
      <c r="J459" t="s">
        <v>2030</v>
      </c>
      <c r="K459" t="s">
        <v>1444</v>
      </c>
      <c r="L459" t="s">
        <v>2030</v>
      </c>
      <c r="M459" t="s">
        <v>2177</v>
      </c>
      <c r="N459" t="s">
        <v>2130</v>
      </c>
      <c r="O459" t="s">
        <v>1412</v>
      </c>
    </row>
    <row r="460" spans="1:15" x14ac:dyDescent="0.3">
      <c r="A460" t="s">
        <v>460</v>
      </c>
      <c r="B460" t="s">
        <v>1413</v>
      </c>
      <c r="C460" t="s">
        <v>1415</v>
      </c>
      <c r="J460" t="s">
        <v>2030</v>
      </c>
      <c r="K460" t="s">
        <v>1444</v>
      </c>
      <c r="L460" t="s">
        <v>2030</v>
      </c>
      <c r="M460" t="s">
        <v>2178</v>
      </c>
      <c r="N460" t="s">
        <v>2179</v>
      </c>
      <c r="O460" t="s">
        <v>1413</v>
      </c>
    </row>
    <row r="461" spans="1:15" x14ac:dyDescent="0.3">
      <c r="A461" t="s">
        <v>461</v>
      </c>
      <c r="B461" t="s">
        <v>1413</v>
      </c>
      <c r="C461" t="s">
        <v>1415</v>
      </c>
      <c r="J461" t="s">
        <v>2030</v>
      </c>
      <c r="K461" t="s">
        <v>1444</v>
      </c>
      <c r="L461" t="s">
        <v>2030</v>
      </c>
      <c r="M461" t="s">
        <v>2180</v>
      </c>
      <c r="N461" t="s">
        <v>2181</v>
      </c>
      <c r="O461" t="s">
        <v>1412</v>
      </c>
    </row>
    <row r="462" spans="1:15" x14ac:dyDescent="0.3">
      <c r="A462" t="s">
        <v>462</v>
      </c>
      <c r="B462" t="s">
        <v>1412</v>
      </c>
      <c r="C462" t="s">
        <v>1415</v>
      </c>
      <c r="J462" t="s">
        <v>2030</v>
      </c>
      <c r="K462" t="s">
        <v>1444</v>
      </c>
      <c r="L462" t="s">
        <v>2030</v>
      </c>
      <c r="M462" t="s">
        <v>2182</v>
      </c>
      <c r="N462" t="s">
        <v>2183</v>
      </c>
      <c r="O462" t="s">
        <v>1412</v>
      </c>
    </row>
    <row r="463" spans="1:15" x14ac:dyDescent="0.3">
      <c r="A463" t="s">
        <v>463</v>
      </c>
      <c r="B463" t="s">
        <v>1413</v>
      </c>
      <c r="C463" t="s">
        <v>1415</v>
      </c>
      <c r="J463" t="s">
        <v>2030</v>
      </c>
      <c r="K463" t="s">
        <v>1444</v>
      </c>
      <c r="L463" t="s">
        <v>2030</v>
      </c>
      <c r="M463" t="s">
        <v>2184</v>
      </c>
      <c r="N463" t="s">
        <v>2185</v>
      </c>
      <c r="O463" t="s">
        <v>1412</v>
      </c>
    </row>
    <row r="464" spans="1:15" x14ac:dyDescent="0.3">
      <c r="A464" t="s">
        <v>464</v>
      </c>
      <c r="B464" t="s">
        <v>1412</v>
      </c>
      <c r="C464" t="s">
        <v>1415</v>
      </c>
      <c r="J464" t="s">
        <v>2030</v>
      </c>
      <c r="K464" t="s">
        <v>1444</v>
      </c>
      <c r="L464" t="s">
        <v>2030</v>
      </c>
      <c r="M464" t="s">
        <v>2186</v>
      </c>
      <c r="N464" t="s">
        <v>2187</v>
      </c>
      <c r="O464" t="s">
        <v>1413</v>
      </c>
    </row>
    <row r="465" spans="1:15" x14ac:dyDescent="0.3">
      <c r="A465" t="s">
        <v>465</v>
      </c>
      <c r="B465" t="s">
        <v>1413</v>
      </c>
      <c r="C465" t="s">
        <v>1415</v>
      </c>
      <c r="J465" t="s">
        <v>2030</v>
      </c>
      <c r="K465" t="s">
        <v>1444</v>
      </c>
      <c r="L465" t="s">
        <v>2030</v>
      </c>
      <c r="M465" t="s">
        <v>2188</v>
      </c>
      <c r="N465" t="s">
        <v>2189</v>
      </c>
      <c r="O465" t="s">
        <v>1413</v>
      </c>
    </row>
    <row r="466" spans="1:15" x14ac:dyDescent="0.3">
      <c r="A466" t="s">
        <v>466</v>
      </c>
      <c r="B466" t="s">
        <v>1412</v>
      </c>
      <c r="C466" t="s">
        <v>1415</v>
      </c>
      <c r="J466" t="s">
        <v>2030</v>
      </c>
      <c r="K466" t="s">
        <v>1444</v>
      </c>
      <c r="L466" t="s">
        <v>2030</v>
      </c>
      <c r="M466" t="s">
        <v>2190</v>
      </c>
      <c r="N466" t="s">
        <v>2191</v>
      </c>
      <c r="O466" t="s">
        <v>1412</v>
      </c>
    </row>
    <row r="467" spans="1:15" x14ac:dyDescent="0.3">
      <c r="A467" t="s">
        <v>467</v>
      </c>
      <c r="B467" t="s">
        <v>1413</v>
      </c>
      <c r="C467" t="s">
        <v>1415</v>
      </c>
      <c r="J467" t="s">
        <v>2030</v>
      </c>
      <c r="K467" t="s">
        <v>1444</v>
      </c>
      <c r="L467" t="s">
        <v>2030</v>
      </c>
      <c r="M467" t="s">
        <v>2192</v>
      </c>
      <c r="N467" t="s">
        <v>2193</v>
      </c>
      <c r="O467" t="s">
        <v>1412</v>
      </c>
    </row>
    <row r="468" spans="1:15" x14ac:dyDescent="0.3">
      <c r="A468" t="s">
        <v>468</v>
      </c>
      <c r="B468" t="s">
        <v>1412</v>
      </c>
      <c r="C468" t="s">
        <v>1415</v>
      </c>
      <c r="J468" t="s">
        <v>2030</v>
      </c>
      <c r="K468" t="s">
        <v>1444</v>
      </c>
      <c r="L468" t="s">
        <v>2030</v>
      </c>
      <c r="M468" t="s">
        <v>2194</v>
      </c>
      <c r="N468" t="s">
        <v>2195</v>
      </c>
      <c r="O468" t="s">
        <v>1412</v>
      </c>
    </row>
    <row r="469" spans="1:15" x14ac:dyDescent="0.3">
      <c r="A469" t="s">
        <v>469</v>
      </c>
      <c r="B469" t="s">
        <v>1412</v>
      </c>
      <c r="C469" t="s">
        <v>1415</v>
      </c>
      <c r="J469" t="s">
        <v>2030</v>
      </c>
      <c r="K469" t="s">
        <v>1444</v>
      </c>
      <c r="L469" t="s">
        <v>2030</v>
      </c>
      <c r="M469" t="s">
        <v>2196</v>
      </c>
      <c r="N469" t="s">
        <v>2197</v>
      </c>
      <c r="O469" t="s">
        <v>1412</v>
      </c>
    </row>
    <row r="470" spans="1:15" x14ac:dyDescent="0.3">
      <c r="A470" t="s">
        <v>470</v>
      </c>
      <c r="B470" t="s">
        <v>1412</v>
      </c>
      <c r="C470" t="s">
        <v>1415</v>
      </c>
      <c r="J470" t="s">
        <v>2030</v>
      </c>
      <c r="K470" t="s">
        <v>1444</v>
      </c>
      <c r="L470" t="s">
        <v>2030</v>
      </c>
      <c r="M470" t="s">
        <v>2198</v>
      </c>
      <c r="N470" t="s">
        <v>2199</v>
      </c>
      <c r="O470" t="s">
        <v>1412</v>
      </c>
    </row>
    <row r="471" spans="1:15" x14ac:dyDescent="0.3">
      <c r="A471" t="s">
        <v>471</v>
      </c>
      <c r="B471" t="s">
        <v>1412</v>
      </c>
      <c r="C471" t="s">
        <v>1415</v>
      </c>
      <c r="J471" t="s">
        <v>2030</v>
      </c>
      <c r="K471" t="s">
        <v>1444</v>
      </c>
      <c r="L471" t="s">
        <v>2030</v>
      </c>
      <c r="M471" t="s">
        <v>2200</v>
      </c>
      <c r="N471" t="s">
        <v>2201</v>
      </c>
      <c r="O471" t="s">
        <v>1412</v>
      </c>
    </row>
    <row r="472" spans="1:15" x14ac:dyDescent="0.3">
      <c r="A472" t="s">
        <v>472</v>
      </c>
      <c r="B472" t="s">
        <v>1413</v>
      </c>
      <c r="C472" t="s">
        <v>1415</v>
      </c>
      <c r="J472" t="s">
        <v>2030</v>
      </c>
      <c r="K472" t="s">
        <v>1444</v>
      </c>
      <c r="L472" t="s">
        <v>2030</v>
      </c>
      <c r="M472" t="s">
        <v>2202</v>
      </c>
      <c r="N472" t="s">
        <v>2203</v>
      </c>
      <c r="O472" t="s">
        <v>1412</v>
      </c>
    </row>
    <row r="473" spans="1:15" x14ac:dyDescent="0.3">
      <c r="A473" t="s">
        <v>473</v>
      </c>
      <c r="B473" t="s">
        <v>1413</v>
      </c>
      <c r="C473" t="s">
        <v>1415</v>
      </c>
      <c r="J473" t="s">
        <v>2030</v>
      </c>
      <c r="K473" t="s">
        <v>1444</v>
      </c>
      <c r="L473" t="s">
        <v>2030</v>
      </c>
      <c r="M473" t="s">
        <v>2204</v>
      </c>
      <c r="N473" t="s">
        <v>2205</v>
      </c>
      <c r="O473" t="s">
        <v>1412</v>
      </c>
    </row>
    <row r="474" spans="1:15" x14ac:dyDescent="0.3">
      <c r="A474" t="s">
        <v>474</v>
      </c>
      <c r="B474" t="s">
        <v>1412</v>
      </c>
      <c r="C474" t="s">
        <v>1415</v>
      </c>
      <c r="J474" t="s">
        <v>2030</v>
      </c>
      <c r="K474" t="s">
        <v>1444</v>
      </c>
      <c r="L474" t="s">
        <v>2030</v>
      </c>
      <c r="M474" t="s">
        <v>2206</v>
      </c>
      <c r="N474" t="s">
        <v>2207</v>
      </c>
      <c r="O474" t="s">
        <v>1412</v>
      </c>
    </row>
    <row r="475" spans="1:15" x14ac:dyDescent="0.3">
      <c r="A475" t="s">
        <v>475</v>
      </c>
      <c r="B475" t="s">
        <v>1412</v>
      </c>
      <c r="C475" t="s">
        <v>1415</v>
      </c>
      <c r="J475" t="s">
        <v>2030</v>
      </c>
      <c r="K475" t="s">
        <v>1444</v>
      </c>
      <c r="L475" t="s">
        <v>2030</v>
      </c>
      <c r="M475" t="s">
        <v>2208</v>
      </c>
      <c r="N475" t="s">
        <v>2209</v>
      </c>
      <c r="O475" t="s">
        <v>1412</v>
      </c>
    </row>
    <row r="476" spans="1:15" x14ac:dyDescent="0.3">
      <c r="A476" t="s">
        <v>476</v>
      </c>
      <c r="B476" t="s">
        <v>1413</v>
      </c>
      <c r="C476" t="s">
        <v>1415</v>
      </c>
      <c r="J476" t="s">
        <v>2030</v>
      </c>
      <c r="K476" t="s">
        <v>1444</v>
      </c>
      <c r="L476" t="s">
        <v>2030</v>
      </c>
      <c r="M476" t="s">
        <v>2210</v>
      </c>
      <c r="N476" t="s">
        <v>2211</v>
      </c>
      <c r="O476" t="s">
        <v>1412</v>
      </c>
    </row>
    <row r="477" spans="1:15" x14ac:dyDescent="0.3">
      <c r="A477" t="s">
        <v>477</v>
      </c>
      <c r="B477" t="s">
        <v>1413</v>
      </c>
      <c r="C477" t="s">
        <v>1415</v>
      </c>
      <c r="J477" t="s">
        <v>2030</v>
      </c>
      <c r="K477" t="s">
        <v>1444</v>
      </c>
      <c r="L477" t="s">
        <v>2030</v>
      </c>
      <c r="M477" t="s">
        <v>2212</v>
      </c>
      <c r="N477" t="s">
        <v>2213</v>
      </c>
      <c r="O477" t="s">
        <v>1412</v>
      </c>
    </row>
    <row r="478" spans="1:15" x14ac:dyDescent="0.3">
      <c r="A478" t="s">
        <v>478</v>
      </c>
      <c r="B478" t="s">
        <v>1413</v>
      </c>
      <c r="C478" t="s">
        <v>1415</v>
      </c>
      <c r="J478" t="s">
        <v>2030</v>
      </c>
      <c r="K478" t="s">
        <v>1606</v>
      </c>
      <c r="L478" t="s">
        <v>2030</v>
      </c>
      <c r="M478" t="s">
        <v>2214</v>
      </c>
      <c r="N478" t="s">
        <v>2215</v>
      </c>
      <c r="O478" t="s">
        <v>1413</v>
      </c>
    </row>
    <row r="479" spans="1:15" x14ac:dyDescent="0.3">
      <c r="A479" t="s">
        <v>479</v>
      </c>
      <c r="B479" t="s">
        <v>1413</v>
      </c>
      <c r="C479" t="s">
        <v>1415</v>
      </c>
      <c r="J479" t="s">
        <v>2030</v>
      </c>
      <c r="K479" t="s">
        <v>1606</v>
      </c>
      <c r="L479" t="s">
        <v>2030</v>
      </c>
      <c r="M479" t="s">
        <v>2216</v>
      </c>
      <c r="N479" t="s">
        <v>2217</v>
      </c>
      <c r="O479" t="s">
        <v>1413</v>
      </c>
    </row>
    <row r="480" spans="1:15" x14ac:dyDescent="0.3">
      <c r="A480" t="s">
        <v>480</v>
      </c>
      <c r="B480" t="s">
        <v>1413</v>
      </c>
      <c r="C480" t="s">
        <v>1415</v>
      </c>
      <c r="J480" t="s">
        <v>2030</v>
      </c>
      <c r="K480" t="s">
        <v>1606</v>
      </c>
      <c r="L480" t="s">
        <v>2030</v>
      </c>
      <c r="M480" t="s">
        <v>2218</v>
      </c>
      <c r="N480" t="s">
        <v>2219</v>
      </c>
      <c r="O480" t="s">
        <v>1413</v>
      </c>
    </row>
    <row r="481" spans="1:15" x14ac:dyDescent="0.3">
      <c r="A481" t="s">
        <v>481</v>
      </c>
      <c r="B481" t="s">
        <v>1413</v>
      </c>
      <c r="C481" t="s">
        <v>1415</v>
      </c>
      <c r="J481" t="s">
        <v>2030</v>
      </c>
      <c r="K481" t="s">
        <v>1606</v>
      </c>
      <c r="L481" t="s">
        <v>2030</v>
      </c>
      <c r="M481" t="s">
        <v>2220</v>
      </c>
      <c r="N481" t="s">
        <v>2221</v>
      </c>
      <c r="O481" t="s">
        <v>1413</v>
      </c>
    </row>
    <row r="482" spans="1:15" x14ac:dyDescent="0.3">
      <c r="A482" t="s">
        <v>482</v>
      </c>
      <c r="B482" t="s">
        <v>1413</v>
      </c>
      <c r="C482" t="s">
        <v>1415</v>
      </c>
      <c r="J482" t="s">
        <v>2030</v>
      </c>
      <c r="K482" t="s">
        <v>1606</v>
      </c>
      <c r="L482" t="s">
        <v>2030</v>
      </c>
      <c r="M482" t="s">
        <v>2222</v>
      </c>
      <c r="N482" t="s">
        <v>2223</v>
      </c>
      <c r="O482" t="s">
        <v>1413</v>
      </c>
    </row>
    <row r="483" spans="1:15" x14ac:dyDescent="0.3">
      <c r="A483" t="s">
        <v>483</v>
      </c>
      <c r="B483" t="s">
        <v>1413</v>
      </c>
      <c r="C483" t="s">
        <v>1415</v>
      </c>
      <c r="J483" t="s">
        <v>2030</v>
      </c>
      <c r="K483" t="s">
        <v>1606</v>
      </c>
      <c r="L483" t="s">
        <v>2030</v>
      </c>
      <c r="M483" t="s">
        <v>2224</v>
      </c>
      <c r="N483" t="s">
        <v>2225</v>
      </c>
      <c r="O483" t="s">
        <v>1413</v>
      </c>
    </row>
    <row r="484" spans="1:15" x14ac:dyDescent="0.3">
      <c r="A484" t="s">
        <v>484</v>
      </c>
      <c r="B484" t="s">
        <v>1413</v>
      </c>
      <c r="C484" t="s">
        <v>1415</v>
      </c>
      <c r="J484" t="s">
        <v>2030</v>
      </c>
      <c r="K484" t="s">
        <v>1606</v>
      </c>
      <c r="L484" t="s">
        <v>2030</v>
      </c>
      <c r="M484" t="s">
        <v>2226</v>
      </c>
      <c r="N484" t="s">
        <v>2227</v>
      </c>
      <c r="O484" t="s">
        <v>1413</v>
      </c>
    </row>
    <row r="485" spans="1:15" x14ac:dyDescent="0.3">
      <c r="A485" t="s">
        <v>485</v>
      </c>
      <c r="B485" t="s">
        <v>1413</v>
      </c>
      <c r="C485" t="s">
        <v>1415</v>
      </c>
      <c r="J485" t="s">
        <v>2030</v>
      </c>
      <c r="K485" t="s">
        <v>1606</v>
      </c>
      <c r="L485" t="s">
        <v>2030</v>
      </c>
      <c r="M485" t="s">
        <v>2228</v>
      </c>
      <c r="N485" t="s">
        <v>2229</v>
      </c>
      <c r="O485" t="s">
        <v>1413</v>
      </c>
    </row>
    <row r="486" spans="1:15" x14ac:dyDescent="0.3">
      <c r="A486" t="s">
        <v>486</v>
      </c>
      <c r="B486" t="s">
        <v>1413</v>
      </c>
      <c r="C486" t="s">
        <v>1415</v>
      </c>
      <c r="J486" t="s">
        <v>2030</v>
      </c>
      <c r="K486" t="s">
        <v>1606</v>
      </c>
      <c r="L486" t="s">
        <v>2030</v>
      </c>
      <c r="M486" t="s">
        <v>2230</v>
      </c>
      <c r="N486" t="s">
        <v>2231</v>
      </c>
      <c r="O486" t="s">
        <v>1413</v>
      </c>
    </row>
    <row r="487" spans="1:15" x14ac:dyDescent="0.3">
      <c r="A487" t="s">
        <v>487</v>
      </c>
      <c r="B487" t="s">
        <v>1413</v>
      </c>
      <c r="C487" t="s">
        <v>1415</v>
      </c>
      <c r="J487" t="s">
        <v>2030</v>
      </c>
      <c r="K487" t="s">
        <v>1606</v>
      </c>
      <c r="L487" t="s">
        <v>2030</v>
      </c>
      <c r="M487" t="s">
        <v>2232</v>
      </c>
      <c r="N487" t="s">
        <v>2233</v>
      </c>
      <c r="O487" t="s">
        <v>1413</v>
      </c>
    </row>
    <row r="488" spans="1:15" x14ac:dyDescent="0.3">
      <c r="A488" t="s">
        <v>488</v>
      </c>
      <c r="B488" t="s">
        <v>1413</v>
      </c>
      <c r="C488" t="s">
        <v>1415</v>
      </c>
      <c r="J488" t="s">
        <v>2030</v>
      </c>
      <c r="K488" t="s">
        <v>1606</v>
      </c>
      <c r="L488" t="s">
        <v>2030</v>
      </c>
      <c r="M488" t="s">
        <v>2234</v>
      </c>
      <c r="N488" t="s">
        <v>2235</v>
      </c>
      <c r="O488" t="s">
        <v>1413</v>
      </c>
    </row>
    <row r="489" spans="1:15" x14ac:dyDescent="0.3">
      <c r="A489" t="s">
        <v>489</v>
      </c>
      <c r="B489" t="s">
        <v>1413</v>
      </c>
      <c r="C489" t="s">
        <v>1415</v>
      </c>
      <c r="J489" t="s">
        <v>2030</v>
      </c>
      <c r="K489" t="s">
        <v>1606</v>
      </c>
      <c r="L489" t="s">
        <v>2030</v>
      </c>
      <c r="M489" t="s">
        <v>2236</v>
      </c>
      <c r="N489" t="s">
        <v>2237</v>
      </c>
      <c r="O489" t="s">
        <v>1413</v>
      </c>
    </row>
    <row r="490" spans="1:15" x14ac:dyDescent="0.3">
      <c r="A490" t="s">
        <v>490</v>
      </c>
      <c r="B490" t="s">
        <v>1413</v>
      </c>
      <c r="C490" t="s">
        <v>1415</v>
      </c>
      <c r="J490" t="s">
        <v>2030</v>
      </c>
      <c r="K490" t="s">
        <v>1606</v>
      </c>
      <c r="L490" t="s">
        <v>2030</v>
      </c>
      <c r="M490" t="s">
        <v>2238</v>
      </c>
      <c r="N490" t="s">
        <v>2223</v>
      </c>
      <c r="O490" t="s">
        <v>1412</v>
      </c>
    </row>
    <row r="491" spans="1:15" x14ac:dyDescent="0.3">
      <c r="A491" t="s">
        <v>491</v>
      </c>
      <c r="B491" t="s">
        <v>1413</v>
      </c>
      <c r="C491" t="s">
        <v>1415</v>
      </c>
      <c r="J491" t="s">
        <v>2030</v>
      </c>
      <c r="K491" t="s">
        <v>1606</v>
      </c>
      <c r="L491" t="s">
        <v>2030</v>
      </c>
      <c r="M491" t="s">
        <v>2239</v>
      </c>
      <c r="N491" t="s">
        <v>2225</v>
      </c>
      <c r="O491" t="s">
        <v>1412</v>
      </c>
    </row>
    <row r="492" spans="1:15" x14ac:dyDescent="0.3">
      <c r="A492" t="s">
        <v>492</v>
      </c>
      <c r="B492" t="s">
        <v>1413</v>
      </c>
      <c r="C492" t="s">
        <v>1415</v>
      </c>
      <c r="J492" t="s">
        <v>2030</v>
      </c>
      <c r="K492" t="s">
        <v>1606</v>
      </c>
      <c r="L492" t="s">
        <v>2030</v>
      </c>
      <c r="M492" t="s">
        <v>2240</v>
      </c>
      <c r="N492" t="s">
        <v>2227</v>
      </c>
      <c r="O492" t="s">
        <v>1412</v>
      </c>
    </row>
    <row r="493" spans="1:15" x14ac:dyDescent="0.3">
      <c r="A493" t="s">
        <v>493</v>
      </c>
      <c r="B493" t="s">
        <v>1413</v>
      </c>
      <c r="C493" t="s">
        <v>1415</v>
      </c>
      <c r="J493" t="s">
        <v>2030</v>
      </c>
      <c r="K493" t="s">
        <v>1606</v>
      </c>
      <c r="L493" t="s">
        <v>2030</v>
      </c>
      <c r="M493" t="s">
        <v>2241</v>
      </c>
      <c r="N493" t="s">
        <v>2229</v>
      </c>
      <c r="O493" t="s">
        <v>1412</v>
      </c>
    </row>
    <row r="494" spans="1:15" x14ac:dyDescent="0.3">
      <c r="A494" t="s">
        <v>494</v>
      </c>
      <c r="B494" t="s">
        <v>1413</v>
      </c>
      <c r="C494" t="s">
        <v>1415</v>
      </c>
      <c r="J494" t="s">
        <v>2030</v>
      </c>
      <c r="K494" t="s">
        <v>1606</v>
      </c>
      <c r="L494" t="s">
        <v>2030</v>
      </c>
      <c r="M494" t="s">
        <v>2242</v>
      </c>
      <c r="N494" t="s">
        <v>2231</v>
      </c>
      <c r="O494" t="s">
        <v>1412</v>
      </c>
    </row>
    <row r="495" spans="1:15" x14ac:dyDescent="0.3">
      <c r="A495" t="s">
        <v>495</v>
      </c>
      <c r="B495" t="s">
        <v>1413</v>
      </c>
      <c r="C495" t="s">
        <v>1415</v>
      </c>
      <c r="J495" t="s">
        <v>2030</v>
      </c>
      <c r="K495" t="s">
        <v>1606</v>
      </c>
      <c r="L495" t="s">
        <v>2030</v>
      </c>
      <c r="M495" t="s">
        <v>2243</v>
      </c>
      <c r="N495" t="s">
        <v>2233</v>
      </c>
      <c r="O495" t="s">
        <v>1412</v>
      </c>
    </row>
    <row r="496" spans="1:15" x14ac:dyDescent="0.3">
      <c r="A496" t="s">
        <v>496</v>
      </c>
      <c r="B496" t="s">
        <v>1413</v>
      </c>
      <c r="C496" t="s">
        <v>1415</v>
      </c>
      <c r="J496" t="s">
        <v>2030</v>
      </c>
      <c r="K496" t="s">
        <v>1606</v>
      </c>
      <c r="L496" t="s">
        <v>2030</v>
      </c>
      <c r="M496" t="s">
        <v>2244</v>
      </c>
      <c r="N496" t="s">
        <v>2235</v>
      </c>
      <c r="O496" t="s">
        <v>1412</v>
      </c>
    </row>
    <row r="497" spans="1:15" x14ac:dyDescent="0.3">
      <c r="A497" t="s">
        <v>497</v>
      </c>
      <c r="B497" t="s">
        <v>1413</v>
      </c>
      <c r="C497" t="s">
        <v>1415</v>
      </c>
      <c r="J497" t="s">
        <v>2030</v>
      </c>
      <c r="K497" t="s">
        <v>1606</v>
      </c>
      <c r="L497" t="s">
        <v>2030</v>
      </c>
      <c r="M497" t="s">
        <v>2245</v>
      </c>
      <c r="N497" t="s">
        <v>2237</v>
      </c>
      <c r="O497" t="s">
        <v>1412</v>
      </c>
    </row>
    <row r="498" spans="1:15" x14ac:dyDescent="0.3">
      <c r="A498" t="s">
        <v>498</v>
      </c>
      <c r="B498" t="s">
        <v>1413</v>
      </c>
      <c r="C498" t="s">
        <v>1415</v>
      </c>
      <c r="J498" t="s">
        <v>2030</v>
      </c>
      <c r="K498" t="s">
        <v>1606</v>
      </c>
      <c r="L498" t="s">
        <v>2030</v>
      </c>
      <c r="M498" t="s">
        <v>2246</v>
      </c>
      <c r="N498" t="s">
        <v>2215</v>
      </c>
      <c r="O498" t="s">
        <v>1412</v>
      </c>
    </row>
    <row r="499" spans="1:15" x14ac:dyDescent="0.3">
      <c r="A499" t="s">
        <v>499</v>
      </c>
      <c r="B499" t="s">
        <v>1413</v>
      </c>
      <c r="C499" t="s">
        <v>1415</v>
      </c>
      <c r="J499" t="s">
        <v>2030</v>
      </c>
      <c r="K499" t="s">
        <v>1606</v>
      </c>
      <c r="L499" t="s">
        <v>2030</v>
      </c>
      <c r="M499" t="s">
        <v>2247</v>
      </c>
      <c r="N499" t="s">
        <v>2217</v>
      </c>
      <c r="O499" t="s">
        <v>1412</v>
      </c>
    </row>
    <row r="500" spans="1:15" x14ac:dyDescent="0.3">
      <c r="A500" t="s">
        <v>500</v>
      </c>
      <c r="B500" t="s">
        <v>1413</v>
      </c>
      <c r="C500" t="s">
        <v>1415</v>
      </c>
      <c r="J500" t="s">
        <v>2030</v>
      </c>
      <c r="K500" t="s">
        <v>1606</v>
      </c>
      <c r="L500" t="s">
        <v>2030</v>
      </c>
      <c r="M500" t="s">
        <v>2248</v>
      </c>
      <c r="N500" t="s">
        <v>2219</v>
      </c>
      <c r="O500" t="s">
        <v>1412</v>
      </c>
    </row>
    <row r="501" spans="1:15" x14ac:dyDescent="0.3">
      <c r="A501" t="s">
        <v>501</v>
      </c>
      <c r="B501" t="s">
        <v>1413</v>
      </c>
      <c r="C501" t="s">
        <v>1415</v>
      </c>
      <c r="J501" t="s">
        <v>2030</v>
      </c>
      <c r="K501" t="s">
        <v>1606</v>
      </c>
      <c r="L501" t="s">
        <v>2030</v>
      </c>
      <c r="M501" t="s">
        <v>2249</v>
      </c>
      <c r="N501" t="s">
        <v>2221</v>
      </c>
      <c r="O501" t="s">
        <v>1412</v>
      </c>
    </row>
    <row r="502" spans="1:15" x14ac:dyDescent="0.3">
      <c r="A502" t="s">
        <v>502</v>
      </c>
      <c r="B502" t="s">
        <v>1413</v>
      </c>
      <c r="C502" t="s">
        <v>1415</v>
      </c>
      <c r="J502" t="s">
        <v>2030</v>
      </c>
      <c r="K502" t="s">
        <v>1606</v>
      </c>
      <c r="L502" t="s">
        <v>2030</v>
      </c>
      <c r="M502" t="s">
        <v>2250</v>
      </c>
      <c r="N502" t="s">
        <v>2251</v>
      </c>
      <c r="O502" t="s">
        <v>1412</v>
      </c>
    </row>
    <row r="503" spans="1:15" x14ac:dyDescent="0.3">
      <c r="A503" t="s">
        <v>503</v>
      </c>
      <c r="B503" t="s">
        <v>1413</v>
      </c>
      <c r="C503" t="s">
        <v>1415</v>
      </c>
      <c r="J503" t="s">
        <v>2030</v>
      </c>
      <c r="K503" t="s">
        <v>1606</v>
      </c>
      <c r="L503" t="s">
        <v>2030</v>
      </c>
      <c r="M503" t="s">
        <v>2252</v>
      </c>
      <c r="N503" t="s">
        <v>2253</v>
      </c>
      <c r="O503" t="s">
        <v>1412</v>
      </c>
    </row>
    <row r="504" spans="1:15" x14ac:dyDescent="0.3">
      <c r="A504" t="s">
        <v>504</v>
      </c>
      <c r="B504" t="s">
        <v>1413</v>
      </c>
      <c r="C504" t="s">
        <v>1415</v>
      </c>
      <c r="J504" t="s">
        <v>2030</v>
      </c>
      <c r="K504" t="s">
        <v>1606</v>
      </c>
      <c r="L504" t="s">
        <v>2030</v>
      </c>
      <c r="M504" t="s">
        <v>2254</v>
      </c>
      <c r="N504" t="s">
        <v>2255</v>
      </c>
      <c r="O504" t="s">
        <v>1412</v>
      </c>
    </row>
    <row r="505" spans="1:15" x14ac:dyDescent="0.3">
      <c r="A505" t="s">
        <v>505</v>
      </c>
      <c r="B505" t="s">
        <v>1413</v>
      </c>
      <c r="C505" t="s">
        <v>1415</v>
      </c>
      <c r="J505" t="s">
        <v>2030</v>
      </c>
      <c r="K505" t="s">
        <v>1606</v>
      </c>
      <c r="L505" t="s">
        <v>2030</v>
      </c>
      <c r="M505" t="s">
        <v>2256</v>
      </c>
      <c r="N505" t="s">
        <v>2257</v>
      </c>
      <c r="O505" t="s">
        <v>1412</v>
      </c>
    </row>
    <row r="506" spans="1:15" x14ac:dyDescent="0.3">
      <c r="A506" t="s">
        <v>506</v>
      </c>
      <c r="B506" t="s">
        <v>1413</v>
      </c>
      <c r="C506" t="s">
        <v>1415</v>
      </c>
      <c r="J506" t="s">
        <v>2030</v>
      </c>
      <c r="K506" t="s">
        <v>1606</v>
      </c>
      <c r="L506" t="s">
        <v>2030</v>
      </c>
      <c r="M506" t="s">
        <v>2258</v>
      </c>
      <c r="N506" t="s">
        <v>2259</v>
      </c>
      <c r="O506" t="s">
        <v>1412</v>
      </c>
    </row>
    <row r="507" spans="1:15" x14ac:dyDescent="0.3">
      <c r="A507" t="s">
        <v>507</v>
      </c>
      <c r="B507" t="s">
        <v>1413</v>
      </c>
      <c r="C507" t="s">
        <v>1415</v>
      </c>
      <c r="J507" t="s">
        <v>2030</v>
      </c>
      <c r="K507" t="s">
        <v>1606</v>
      </c>
      <c r="L507" t="s">
        <v>2030</v>
      </c>
      <c r="M507" t="s">
        <v>2260</v>
      </c>
      <c r="N507" t="s">
        <v>2261</v>
      </c>
      <c r="O507" t="s">
        <v>1412</v>
      </c>
    </row>
    <row r="508" spans="1:15" x14ac:dyDescent="0.3">
      <c r="A508" t="s">
        <v>508</v>
      </c>
      <c r="B508" t="s">
        <v>1413</v>
      </c>
      <c r="C508" t="s">
        <v>1415</v>
      </c>
      <c r="J508" t="s">
        <v>2030</v>
      </c>
      <c r="K508" t="s">
        <v>1606</v>
      </c>
      <c r="L508" t="s">
        <v>2030</v>
      </c>
      <c r="M508" t="s">
        <v>2262</v>
      </c>
      <c r="N508" t="s">
        <v>2263</v>
      </c>
      <c r="O508" t="s">
        <v>1412</v>
      </c>
    </row>
    <row r="509" spans="1:15" x14ac:dyDescent="0.3">
      <c r="A509" t="s">
        <v>509</v>
      </c>
      <c r="B509" t="s">
        <v>1413</v>
      </c>
      <c r="C509" t="s">
        <v>1415</v>
      </c>
      <c r="J509" t="s">
        <v>2030</v>
      </c>
      <c r="K509" t="s">
        <v>1606</v>
      </c>
      <c r="L509" t="s">
        <v>2030</v>
      </c>
      <c r="M509" t="s">
        <v>2264</v>
      </c>
      <c r="N509" t="s">
        <v>2265</v>
      </c>
      <c r="O509" t="s">
        <v>1412</v>
      </c>
    </row>
    <row r="510" spans="1:15" x14ac:dyDescent="0.3">
      <c r="A510" t="s">
        <v>510</v>
      </c>
      <c r="B510" t="s">
        <v>1413</v>
      </c>
      <c r="C510" t="s">
        <v>1415</v>
      </c>
      <c r="J510" t="s">
        <v>2030</v>
      </c>
      <c r="K510" t="s">
        <v>1606</v>
      </c>
      <c r="L510" t="s">
        <v>2030</v>
      </c>
      <c r="M510" t="s">
        <v>2266</v>
      </c>
      <c r="N510" t="s">
        <v>2267</v>
      </c>
      <c r="O510" t="s">
        <v>1412</v>
      </c>
    </row>
    <row r="511" spans="1:15" x14ac:dyDescent="0.3">
      <c r="A511" t="s">
        <v>511</v>
      </c>
      <c r="B511" t="s">
        <v>1413</v>
      </c>
      <c r="C511" t="s">
        <v>1415</v>
      </c>
      <c r="J511" t="s">
        <v>2030</v>
      </c>
      <c r="K511" t="s">
        <v>2268</v>
      </c>
      <c r="L511" t="s">
        <v>2269</v>
      </c>
      <c r="M511" t="s">
        <v>2270</v>
      </c>
      <c r="N511" t="s">
        <v>2271</v>
      </c>
      <c r="O511" t="s">
        <v>1412</v>
      </c>
    </row>
    <row r="512" spans="1:15" x14ac:dyDescent="0.3">
      <c r="A512" t="s">
        <v>512</v>
      </c>
      <c r="B512" t="s">
        <v>1413</v>
      </c>
      <c r="C512" t="s">
        <v>1415</v>
      </c>
      <c r="J512" t="s">
        <v>2030</v>
      </c>
      <c r="K512" t="s">
        <v>1624</v>
      </c>
      <c r="L512" t="s">
        <v>2030</v>
      </c>
      <c r="M512" t="s">
        <v>2272</v>
      </c>
      <c r="N512" t="s">
        <v>2273</v>
      </c>
      <c r="O512" t="s">
        <v>1413</v>
      </c>
    </row>
    <row r="513" spans="1:15" x14ac:dyDescent="0.3">
      <c r="A513" t="s">
        <v>513</v>
      </c>
      <c r="B513" t="s">
        <v>1413</v>
      </c>
      <c r="C513" t="s">
        <v>1415</v>
      </c>
      <c r="J513" t="s">
        <v>2030</v>
      </c>
      <c r="K513" t="s">
        <v>1624</v>
      </c>
      <c r="L513" t="s">
        <v>2030</v>
      </c>
      <c r="M513" t="s">
        <v>2274</v>
      </c>
      <c r="N513" t="s">
        <v>2275</v>
      </c>
      <c r="O513" t="s">
        <v>1413</v>
      </c>
    </row>
    <row r="514" spans="1:15" x14ac:dyDescent="0.3">
      <c r="A514" t="s">
        <v>514</v>
      </c>
      <c r="B514" t="s">
        <v>1413</v>
      </c>
      <c r="C514" t="s">
        <v>1415</v>
      </c>
      <c r="J514" t="s">
        <v>2030</v>
      </c>
      <c r="K514" t="s">
        <v>1624</v>
      </c>
      <c r="L514" t="s">
        <v>2030</v>
      </c>
      <c r="M514" t="s">
        <v>2276</v>
      </c>
      <c r="N514" t="s">
        <v>2273</v>
      </c>
      <c r="O514" t="s">
        <v>1412</v>
      </c>
    </row>
    <row r="515" spans="1:15" x14ac:dyDescent="0.3">
      <c r="A515" t="s">
        <v>515</v>
      </c>
      <c r="B515" t="s">
        <v>1413</v>
      </c>
      <c r="C515" t="s">
        <v>1415</v>
      </c>
      <c r="J515" t="s">
        <v>2030</v>
      </c>
      <c r="K515" t="s">
        <v>1624</v>
      </c>
      <c r="L515" t="s">
        <v>2030</v>
      </c>
      <c r="M515" t="s">
        <v>2277</v>
      </c>
      <c r="N515" t="s">
        <v>2275</v>
      </c>
      <c r="O515" t="s">
        <v>1412</v>
      </c>
    </row>
    <row r="516" spans="1:15" x14ac:dyDescent="0.3">
      <c r="A516" t="s">
        <v>516</v>
      </c>
      <c r="B516" t="s">
        <v>1413</v>
      </c>
      <c r="C516" t="s">
        <v>1415</v>
      </c>
      <c r="J516" t="s">
        <v>2030</v>
      </c>
      <c r="K516" t="s">
        <v>1624</v>
      </c>
      <c r="L516" t="s">
        <v>2278</v>
      </c>
      <c r="M516" t="s">
        <v>2279</v>
      </c>
      <c r="N516" t="s">
        <v>2280</v>
      </c>
      <c r="O516" t="s">
        <v>1413</v>
      </c>
    </row>
    <row r="517" spans="1:15" x14ac:dyDescent="0.3">
      <c r="A517" t="s">
        <v>517</v>
      </c>
      <c r="B517" t="s">
        <v>1412</v>
      </c>
      <c r="C517" t="s">
        <v>1415</v>
      </c>
      <c r="J517" t="s">
        <v>2030</v>
      </c>
      <c r="K517" t="s">
        <v>1624</v>
      </c>
      <c r="L517" t="s">
        <v>2278</v>
      </c>
      <c r="M517" t="s">
        <v>2281</v>
      </c>
      <c r="N517" t="s">
        <v>2280</v>
      </c>
      <c r="O517" t="s">
        <v>1412</v>
      </c>
    </row>
    <row r="518" spans="1:15" x14ac:dyDescent="0.3">
      <c r="A518" t="s">
        <v>518</v>
      </c>
      <c r="B518" t="s">
        <v>1412</v>
      </c>
      <c r="C518" t="s">
        <v>1415</v>
      </c>
      <c r="J518" t="s">
        <v>2030</v>
      </c>
      <c r="K518" t="s">
        <v>1632</v>
      </c>
      <c r="L518" t="s">
        <v>2040</v>
      </c>
      <c r="M518" t="s">
        <v>2282</v>
      </c>
      <c r="N518" t="s">
        <v>2283</v>
      </c>
      <c r="O518" t="s">
        <v>1412</v>
      </c>
    </row>
    <row r="519" spans="1:15" x14ac:dyDescent="0.3">
      <c r="A519" t="s">
        <v>519</v>
      </c>
      <c r="B519" t="s">
        <v>1412</v>
      </c>
      <c r="C519" t="s">
        <v>1415</v>
      </c>
      <c r="J519" t="s">
        <v>2030</v>
      </c>
      <c r="K519" t="s">
        <v>1632</v>
      </c>
      <c r="L519" t="s">
        <v>2269</v>
      </c>
      <c r="M519" t="s">
        <v>2284</v>
      </c>
      <c r="N519" t="s">
        <v>2285</v>
      </c>
      <c r="O519" t="s">
        <v>1413</v>
      </c>
    </row>
    <row r="520" spans="1:15" x14ac:dyDescent="0.3">
      <c r="A520" t="s">
        <v>520</v>
      </c>
      <c r="B520" t="s">
        <v>1413</v>
      </c>
      <c r="C520" t="s">
        <v>1415</v>
      </c>
      <c r="J520" t="s">
        <v>2030</v>
      </c>
      <c r="K520" t="s">
        <v>1632</v>
      </c>
      <c r="L520" t="s">
        <v>2269</v>
      </c>
      <c r="M520" t="s">
        <v>2286</v>
      </c>
      <c r="N520" t="s">
        <v>2287</v>
      </c>
      <c r="O520" t="s">
        <v>1413</v>
      </c>
    </row>
    <row r="521" spans="1:15" x14ac:dyDescent="0.3">
      <c r="A521" t="s">
        <v>521</v>
      </c>
      <c r="B521" t="s">
        <v>1413</v>
      </c>
      <c r="C521" t="s">
        <v>1415</v>
      </c>
      <c r="J521" t="s">
        <v>2030</v>
      </c>
      <c r="K521" t="s">
        <v>1632</v>
      </c>
      <c r="L521" t="s">
        <v>2269</v>
      </c>
      <c r="M521" t="s">
        <v>2288</v>
      </c>
      <c r="N521" t="s">
        <v>2285</v>
      </c>
      <c r="O521" t="s">
        <v>1412</v>
      </c>
    </row>
    <row r="522" spans="1:15" x14ac:dyDescent="0.3">
      <c r="A522" t="s">
        <v>522</v>
      </c>
      <c r="B522" t="s">
        <v>1413</v>
      </c>
      <c r="C522" t="s">
        <v>1415</v>
      </c>
      <c r="J522" t="s">
        <v>2030</v>
      </c>
      <c r="K522" t="s">
        <v>1632</v>
      </c>
      <c r="L522" t="s">
        <v>2269</v>
      </c>
      <c r="M522" t="s">
        <v>2289</v>
      </c>
      <c r="N522" t="s">
        <v>2287</v>
      </c>
      <c r="O522" t="s">
        <v>1412</v>
      </c>
    </row>
    <row r="523" spans="1:15" x14ac:dyDescent="0.3">
      <c r="A523" t="s">
        <v>523</v>
      </c>
      <c r="B523" t="s">
        <v>1413</v>
      </c>
      <c r="C523" t="s">
        <v>1415</v>
      </c>
      <c r="J523" t="s">
        <v>2030</v>
      </c>
      <c r="K523" t="s">
        <v>1632</v>
      </c>
      <c r="L523" t="s">
        <v>2269</v>
      </c>
      <c r="M523" t="s">
        <v>2290</v>
      </c>
      <c r="N523" t="s">
        <v>2291</v>
      </c>
      <c r="O523" t="s">
        <v>1412</v>
      </c>
    </row>
    <row r="524" spans="1:15" x14ac:dyDescent="0.3">
      <c r="A524" t="s">
        <v>524</v>
      </c>
      <c r="B524" t="s">
        <v>1412</v>
      </c>
      <c r="C524" t="s">
        <v>1415</v>
      </c>
      <c r="J524" t="s">
        <v>2030</v>
      </c>
      <c r="K524" t="s">
        <v>1632</v>
      </c>
      <c r="L524" t="s">
        <v>2269</v>
      </c>
      <c r="M524" t="s">
        <v>2292</v>
      </c>
      <c r="N524" t="s">
        <v>2293</v>
      </c>
      <c r="O524" t="s">
        <v>1412</v>
      </c>
    </row>
    <row r="525" spans="1:15" x14ac:dyDescent="0.3">
      <c r="A525" t="s">
        <v>525</v>
      </c>
      <c r="B525" t="s">
        <v>1412</v>
      </c>
      <c r="C525" t="s">
        <v>1415</v>
      </c>
      <c r="J525" t="s">
        <v>2030</v>
      </c>
      <c r="K525" t="s">
        <v>1632</v>
      </c>
      <c r="L525" t="s">
        <v>2294</v>
      </c>
      <c r="M525" t="s">
        <v>2295</v>
      </c>
      <c r="N525" t="s">
        <v>2296</v>
      </c>
      <c r="O525" t="s">
        <v>1412</v>
      </c>
    </row>
    <row r="526" spans="1:15" x14ac:dyDescent="0.3">
      <c r="A526" t="s">
        <v>526</v>
      </c>
      <c r="B526" t="s">
        <v>1412</v>
      </c>
      <c r="C526" t="s">
        <v>1415</v>
      </c>
      <c r="J526" t="s">
        <v>2030</v>
      </c>
      <c r="K526" t="s">
        <v>1632</v>
      </c>
      <c r="L526" t="s">
        <v>2294</v>
      </c>
      <c r="M526" t="s">
        <v>2297</v>
      </c>
      <c r="N526" t="s">
        <v>2298</v>
      </c>
      <c r="O526" t="s">
        <v>1413</v>
      </c>
    </row>
    <row r="527" spans="1:15" x14ac:dyDescent="0.3">
      <c r="A527" t="s">
        <v>527</v>
      </c>
      <c r="B527" t="s">
        <v>1412</v>
      </c>
      <c r="C527" t="s">
        <v>1415</v>
      </c>
      <c r="J527" t="s">
        <v>2030</v>
      </c>
      <c r="K527" t="s">
        <v>1632</v>
      </c>
      <c r="L527" t="s">
        <v>2294</v>
      </c>
      <c r="M527" t="s">
        <v>2299</v>
      </c>
      <c r="N527" t="s">
        <v>2298</v>
      </c>
      <c r="O527" t="s">
        <v>1412</v>
      </c>
    </row>
    <row r="528" spans="1:15" x14ac:dyDescent="0.3">
      <c r="A528" t="s">
        <v>3784</v>
      </c>
      <c r="B528" t="s">
        <v>1412</v>
      </c>
      <c r="C528" t="s">
        <v>1415</v>
      </c>
      <c r="J528" t="s">
        <v>2030</v>
      </c>
      <c r="K528" t="s">
        <v>1632</v>
      </c>
      <c r="L528" t="s">
        <v>2294</v>
      </c>
      <c r="M528" t="s">
        <v>2300</v>
      </c>
      <c r="N528" t="s">
        <v>2301</v>
      </c>
      <c r="O528" t="s">
        <v>1412</v>
      </c>
    </row>
    <row r="529" spans="1:15" x14ac:dyDescent="0.3">
      <c r="A529" t="s">
        <v>3785</v>
      </c>
      <c r="B529" t="s">
        <v>1413</v>
      </c>
      <c r="C529" t="s">
        <v>1415</v>
      </c>
      <c r="J529" t="s">
        <v>2030</v>
      </c>
      <c r="K529" t="s">
        <v>1632</v>
      </c>
      <c r="L529" t="s">
        <v>2030</v>
      </c>
      <c r="M529" t="s">
        <v>2302</v>
      </c>
      <c r="N529" t="s">
        <v>2303</v>
      </c>
      <c r="O529" t="s">
        <v>1413</v>
      </c>
    </row>
    <row r="530" spans="1:15" x14ac:dyDescent="0.3">
      <c r="A530" t="s">
        <v>528</v>
      </c>
      <c r="B530" t="s">
        <v>1413</v>
      </c>
      <c r="C530" t="s">
        <v>1415</v>
      </c>
      <c r="J530" t="s">
        <v>2030</v>
      </c>
      <c r="K530" t="s">
        <v>1632</v>
      </c>
      <c r="L530" t="s">
        <v>2030</v>
      </c>
      <c r="M530" t="s">
        <v>2304</v>
      </c>
      <c r="N530" t="s">
        <v>2305</v>
      </c>
      <c r="O530" t="s">
        <v>1413</v>
      </c>
    </row>
    <row r="531" spans="1:15" x14ac:dyDescent="0.3">
      <c r="A531" t="s">
        <v>529</v>
      </c>
      <c r="B531" t="s">
        <v>1413</v>
      </c>
      <c r="C531" t="s">
        <v>1415</v>
      </c>
      <c r="J531" t="s">
        <v>2030</v>
      </c>
      <c r="K531" t="s">
        <v>1632</v>
      </c>
      <c r="L531" t="s">
        <v>2030</v>
      </c>
      <c r="M531" t="s">
        <v>2306</v>
      </c>
      <c r="N531" t="s">
        <v>2303</v>
      </c>
      <c r="O531" t="s">
        <v>1412</v>
      </c>
    </row>
    <row r="532" spans="1:15" x14ac:dyDescent="0.3">
      <c r="A532" t="s">
        <v>530</v>
      </c>
      <c r="B532" t="s">
        <v>1412</v>
      </c>
      <c r="C532" t="s">
        <v>1415</v>
      </c>
      <c r="J532" t="s">
        <v>2030</v>
      </c>
      <c r="K532" t="s">
        <v>1632</v>
      </c>
      <c r="L532" t="s">
        <v>2030</v>
      </c>
      <c r="M532" t="s">
        <v>2307</v>
      </c>
      <c r="N532" t="s">
        <v>2305</v>
      </c>
      <c r="O532" t="s">
        <v>1412</v>
      </c>
    </row>
    <row r="533" spans="1:15" x14ac:dyDescent="0.3">
      <c r="A533" t="s">
        <v>531</v>
      </c>
      <c r="B533" t="s">
        <v>1413</v>
      </c>
      <c r="C533" t="s">
        <v>1415</v>
      </c>
      <c r="J533" t="s">
        <v>2030</v>
      </c>
      <c r="K533" t="s">
        <v>1632</v>
      </c>
      <c r="L533" t="s">
        <v>2030</v>
      </c>
      <c r="M533" t="s">
        <v>2308</v>
      </c>
      <c r="N533" t="s">
        <v>2309</v>
      </c>
      <c r="O533" t="s">
        <v>1413</v>
      </c>
    </row>
    <row r="534" spans="1:15" x14ac:dyDescent="0.3">
      <c r="A534" t="s">
        <v>532</v>
      </c>
      <c r="B534" t="s">
        <v>1413</v>
      </c>
      <c r="C534" t="s">
        <v>1415</v>
      </c>
      <c r="J534" t="s">
        <v>2030</v>
      </c>
      <c r="K534" t="s">
        <v>1632</v>
      </c>
      <c r="L534" t="s">
        <v>2030</v>
      </c>
      <c r="M534" t="s">
        <v>2310</v>
      </c>
      <c r="N534" t="s">
        <v>2309</v>
      </c>
      <c r="O534" t="s">
        <v>1412</v>
      </c>
    </row>
    <row r="535" spans="1:15" x14ac:dyDescent="0.3">
      <c r="A535" t="s">
        <v>533</v>
      </c>
      <c r="B535" t="s">
        <v>1413</v>
      </c>
      <c r="C535" t="s">
        <v>1415</v>
      </c>
      <c r="J535" t="s">
        <v>2030</v>
      </c>
      <c r="K535" t="s">
        <v>1632</v>
      </c>
      <c r="L535" t="s">
        <v>2030</v>
      </c>
      <c r="M535" t="s">
        <v>2311</v>
      </c>
      <c r="N535" t="s">
        <v>2312</v>
      </c>
      <c r="O535" t="s">
        <v>1412</v>
      </c>
    </row>
    <row r="536" spans="1:15" x14ac:dyDescent="0.3">
      <c r="A536" t="s">
        <v>534</v>
      </c>
      <c r="B536" t="s">
        <v>1413</v>
      </c>
      <c r="C536" t="s">
        <v>1415</v>
      </c>
      <c r="J536" t="s">
        <v>2030</v>
      </c>
      <c r="K536" t="s">
        <v>1632</v>
      </c>
      <c r="L536" t="s">
        <v>2030</v>
      </c>
      <c r="M536" t="s">
        <v>2313</v>
      </c>
      <c r="N536" t="s">
        <v>2309</v>
      </c>
      <c r="O536" t="s">
        <v>1412</v>
      </c>
    </row>
    <row r="537" spans="1:15" x14ac:dyDescent="0.3">
      <c r="A537" t="s">
        <v>535</v>
      </c>
      <c r="B537" t="s">
        <v>1413</v>
      </c>
      <c r="C537" t="s">
        <v>1415</v>
      </c>
      <c r="J537" t="s">
        <v>2314</v>
      </c>
      <c r="K537" t="s">
        <v>2268</v>
      </c>
      <c r="L537" t="s">
        <v>2315</v>
      </c>
      <c r="M537" t="s">
        <v>2316</v>
      </c>
      <c r="N537" t="s">
        <v>2317</v>
      </c>
      <c r="O537" t="s">
        <v>1412</v>
      </c>
    </row>
    <row r="538" spans="1:15" x14ac:dyDescent="0.3">
      <c r="A538" t="s">
        <v>536</v>
      </c>
      <c r="B538" t="s">
        <v>1413</v>
      </c>
      <c r="C538" t="s">
        <v>1415</v>
      </c>
      <c r="J538" t="s">
        <v>2314</v>
      </c>
      <c r="K538" t="s">
        <v>2268</v>
      </c>
      <c r="L538" t="s">
        <v>2315</v>
      </c>
      <c r="M538" t="s">
        <v>2318</v>
      </c>
      <c r="N538" t="s">
        <v>2319</v>
      </c>
      <c r="O538" t="s">
        <v>1412</v>
      </c>
    </row>
    <row r="539" spans="1:15" x14ac:dyDescent="0.3">
      <c r="A539" t="s">
        <v>537</v>
      </c>
      <c r="B539" t="s">
        <v>1413</v>
      </c>
      <c r="C539" t="s">
        <v>1415</v>
      </c>
      <c r="J539" t="s">
        <v>2314</v>
      </c>
      <c r="K539" t="s">
        <v>2268</v>
      </c>
      <c r="L539" t="s">
        <v>2314</v>
      </c>
      <c r="M539" t="s">
        <v>2320</v>
      </c>
      <c r="N539" t="s">
        <v>2321</v>
      </c>
      <c r="O539" t="s">
        <v>1413</v>
      </c>
    </row>
    <row r="540" spans="1:15" x14ac:dyDescent="0.3">
      <c r="A540" t="s">
        <v>538</v>
      </c>
      <c r="B540" t="s">
        <v>1413</v>
      </c>
      <c r="C540" t="s">
        <v>1415</v>
      </c>
      <c r="J540" t="s">
        <v>2314</v>
      </c>
      <c r="K540" t="s">
        <v>2268</v>
      </c>
      <c r="L540" t="s">
        <v>2314</v>
      </c>
      <c r="M540" t="s">
        <v>2322</v>
      </c>
      <c r="N540" t="s">
        <v>2323</v>
      </c>
      <c r="O540" t="s">
        <v>1413</v>
      </c>
    </row>
    <row r="541" spans="1:15" x14ac:dyDescent="0.3">
      <c r="A541" t="s">
        <v>539</v>
      </c>
      <c r="B541" t="s">
        <v>1413</v>
      </c>
      <c r="C541" t="s">
        <v>1415</v>
      </c>
      <c r="J541" t="s">
        <v>2314</v>
      </c>
      <c r="K541" t="s">
        <v>2268</v>
      </c>
      <c r="L541" t="s">
        <v>2314</v>
      </c>
      <c r="M541" t="s">
        <v>2324</v>
      </c>
      <c r="N541" t="s">
        <v>2325</v>
      </c>
      <c r="O541" t="s">
        <v>1413</v>
      </c>
    </row>
    <row r="542" spans="1:15" x14ac:dyDescent="0.3">
      <c r="A542" t="s">
        <v>540</v>
      </c>
      <c r="B542" t="s">
        <v>1413</v>
      </c>
      <c r="C542" t="s">
        <v>1415</v>
      </c>
      <c r="J542" t="s">
        <v>2314</v>
      </c>
      <c r="K542" t="s">
        <v>2268</v>
      </c>
      <c r="L542" t="s">
        <v>2314</v>
      </c>
      <c r="M542" t="s">
        <v>2326</v>
      </c>
      <c r="N542" t="s">
        <v>2327</v>
      </c>
      <c r="O542" t="s">
        <v>1413</v>
      </c>
    </row>
    <row r="543" spans="1:15" x14ac:dyDescent="0.3">
      <c r="A543" t="s">
        <v>541</v>
      </c>
      <c r="B543" t="s">
        <v>1413</v>
      </c>
      <c r="C543" t="s">
        <v>1415</v>
      </c>
      <c r="J543" t="s">
        <v>2314</v>
      </c>
      <c r="K543" t="s">
        <v>2268</v>
      </c>
      <c r="L543" t="s">
        <v>2314</v>
      </c>
      <c r="M543" t="s">
        <v>2328</v>
      </c>
      <c r="N543" t="s">
        <v>2329</v>
      </c>
      <c r="O543" t="s">
        <v>1413</v>
      </c>
    </row>
    <row r="544" spans="1:15" x14ac:dyDescent="0.3">
      <c r="A544" t="s">
        <v>542</v>
      </c>
      <c r="B544" t="s">
        <v>1413</v>
      </c>
      <c r="C544" t="s">
        <v>1415</v>
      </c>
      <c r="J544" t="s">
        <v>2314</v>
      </c>
      <c r="K544" t="s">
        <v>2268</v>
      </c>
      <c r="L544" t="s">
        <v>2314</v>
      </c>
      <c r="M544" t="s">
        <v>2330</v>
      </c>
      <c r="N544" t="s">
        <v>2331</v>
      </c>
      <c r="O544" t="s">
        <v>1413</v>
      </c>
    </row>
    <row r="545" spans="1:15" x14ac:dyDescent="0.3">
      <c r="A545" t="s">
        <v>543</v>
      </c>
      <c r="B545" t="s">
        <v>1413</v>
      </c>
      <c r="C545" t="s">
        <v>1415</v>
      </c>
      <c r="J545" t="s">
        <v>2314</v>
      </c>
      <c r="K545" t="s">
        <v>2268</v>
      </c>
      <c r="L545" t="s">
        <v>2314</v>
      </c>
      <c r="M545" t="s">
        <v>2332</v>
      </c>
      <c r="N545" t="s">
        <v>2333</v>
      </c>
      <c r="O545" t="s">
        <v>1413</v>
      </c>
    </row>
    <row r="546" spans="1:15" x14ac:dyDescent="0.3">
      <c r="A546" t="s">
        <v>544</v>
      </c>
      <c r="B546" t="s">
        <v>1413</v>
      </c>
      <c r="C546" t="s">
        <v>1415</v>
      </c>
      <c r="J546" t="s">
        <v>2314</v>
      </c>
      <c r="K546" t="s">
        <v>2268</v>
      </c>
      <c r="L546" t="s">
        <v>2314</v>
      </c>
      <c r="M546" t="s">
        <v>2334</v>
      </c>
      <c r="N546" t="s">
        <v>2335</v>
      </c>
      <c r="O546" t="s">
        <v>1413</v>
      </c>
    </row>
    <row r="547" spans="1:15" x14ac:dyDescent="0.3">
      <c r="A547" t="s">
        <v>545</v>
      </c>
      <c r="B547" t="s">
        <v>1413</v>
      </c>
      <c r="C547" t="s">
        <v>1415</v>
      </c>
      <c r="J547" t="s">
        <v>2314</v>
      </c>
      <c r="K547" t="s">
        <v>2268</v>
      </c>
      <c r="L547" t="s">
        <v>2314</v>
      </c>
      <c r="M547" t="s">
        <v>2336</v>
      </c>
      <c r="N547" t="s">
        <v>2337</v>
      </c>
      <c r="O547" t="s">
        <v>1413</v>
      </c>
    </row>
    <row r="548" spans="1:15" x14ac:dyDescent="0.3">
      <c r="A548" t="s">
        <v>546</v>
      </c>
      <c r="B548" t="s">
        <v>1413</v>
      </c>
      <c r="C548" t="s">
        <v>1415</v>
      </c>
      <c r="J548" t="s">
        <v>2314</v>
      </c>
      <c r="K548" t="s">
        <v>2268</v>
      </c>
      <c r="L548" t="s">
        <v>2314</v>
      </c>
      <c r="M548" t="s">
        <v>2338</v>
      </c>
      <c r="N548" t="s">
        <v>2339</v>
      </c>
      <c r="O548" t="s">
        <v>1413</v>
      </c>
    </row>
    <row r="549" spans="1:15" x14ac:dyDescent="0.3">
      <c r="A549" t="s">
        <v>547</v>
      </c>
      <c r="B549" t="s">
        <v>1413</v>
      </c>
      <c r="C549" t="s">
        <v>1415</v>
      </c>
      <c r="J549" t="s">
        <v>2314</v>
      </c>
      <c r="K549" t="s">
        <v>2268</v>
      </c>
      <c r="L549" t="s">
        <v>2314</v>
      </c>
      <c r="M549" t="s">
        <v>2340</v>
      </c>
      <c r="N549" t="s">
        <v>2341</v>
      </c>
      <c r="O549" t="s">
        <v>1413</v>
      </c>
    </row>
    <row r="550" spans="1:15" x14ac:dyDescent="0.3">
      <c r="A550" t="s">
        <v>548</v>
      </c>
      <c r="B550" t="s">
        <v>1413</v>
      </c>
      <c r="C550" t="s">
        <v>1415</v>
      </c>
      <c r="J550" t="s">
        <v>2314</v>
      </c>
      <c r="K550" t="s">
        <v>2268</v>
      </c>
      <c r="L550" t="s">
        <v>2314</v>
      </c>
      <c r="M550" t="s">
        <v>2342</v>
      </c>
      <c r="N550" t="s">
        <v>2343</v>
      </c>
      <c r="O550" t="s">
        <v>1413</v>
      </c>
    </row>
    <row r="551" spans="1:15" x14ac:dyDescent="0.3">
      <c r="A551" t="s">
        <v>549</v>
      </c>
      <c r="B551" t="s">
        <v>1413</v>
      </c>
      <c r="C551" t="s">
        <v>1415</v>
      </c>
      <c r="J551" t="s">
        <v>2314</v>
      </c>
      <c r="K551" t="s">
        <v>2268</v>
      </c>
      <c r="L551" t="s">
        <v>2314</v>
      </c>
      <c r="M551" t="s">
        <v>2344</v>
      </c>
      <c r="N551" t="s">
        <v>2345</v>
      </c>
      <c r="O551" t="s">
        <v>1413</v>
      </c>
    </row>
    <row r="552" spans="1:15" x14ac:dyDescent="0.3">
      <c r="A552" t="s">
        <v>550</v>
      </c>
      <c r="B552" t="s">
        <v>1413</v>
      </c>
      <c r="C552" t="s">
        <v>1415</v>
      </c>
      <c r="J552" t="s">
        <v>2314</v>
      </c>
      <c r="K552" t="s">
        <v>2268</v>
      </c>
      <c r="L552" t="s">
        <v>2314</v>
      </c>
      <c r="M552" t="s">
        <v>2346</v>
      </c>
      <c r="N552" t="s">
        <v>2347</v>
      </c>
      <c r="O552" t="s">
        <v>1413</v>
      </c>
    </row>
    <row r="553" spans="1:15" x14ac:dyDescent="0.3">
      <c r="A553" t="s">
        <v>551</v>
      </c>
      <c r="B553" t="s">
        <v>1413</v>
      </c>
      <c r="C553" t="s">
        <v>1415</v>
      </c>
      <c r="J553" t="s">
        <v>2314</v>
      </c>
      <c r="K553" t="s">
        <v>2268</v>
      </c>
      <c r="L553" t="s">
        <v>2314</v>
      </c>
      <c r="M553" t="s">
        <v>2348</v>
      </c>
      <c r="N553" t="s">
        <v>2349</v>
      </c>
      <c r="O553" t="s">
        <v>1413</v>
      </c>
    </row>
    <row r="554" spans="1:15" x14ac:dyDescent="0.3">
      <c r="A554" t="s">
        <v>552</v>
      </c>
      <c r="B554" t="s">
        <v>1413</v>
      </c>
      <c r="C554" t="s">
        <v>1415</v>
      </c>
      <c r="J554" t="s">
        <v>2314</v>
      </c>
      <c r="K554" t="s">
        <v>2268</v>
      </c>
      <c r="L554" t="s">
        <v>2314</v>
      </c>
      <c r="M554" t="s">
        <v>2350</v>
      </c>
      <c r="N554" t="s">
        <v>2351</v>
      </c>
      <c r="O554" t="s">
        <v>1413</v>
      </c>
    </row>
    <row r="555" spans="1:15" x14ac:dyDescent="0.3">
      <c r="A555" t="s">
        <v>553</v>
      </c>
      <c r="B555" t="s">
        <v>1413</v>
      </c>
      <c r="C555" t="s">
        <v>1415</v>
      </c>
      <c r="J555" t="s">
        <v>2314</v>
      </c>
      <c r="K555" t="s">
        <v>2268</v>
      </c>
      <c r="L555" t="s">
        <v>2314</v>
      </c>
      <c r="M555" t="s">
        <v>2352</v>
      </c>
      <c r="N555" t="s">
        <v>2353</v>
      </c>
      <c r="O555" t="s">
        <v>1413</v>
      </c>
    </row>
    <row r="556" spans="1:15" x14ac:dyDescent="0.3">
      <c r="A556" t="s">
        <v>554</v>
      </c>
      <c r="B556" t="s">
        <v>1413</v>
      </c>
      <c r="C556" t="s">
        <v>1415</v>
      </c>
      <c r="J556" t="s">
        <v>2314</v>
      </c>
      <c r="K556" t="s">
        <v>2268</v>
      </c>
      <c r="L556" t="s">
        <v>2314</v>
      </c>
      <c r="M556" t="s">
        <v>2354</v>
      </c>
      <c r="N556" t="s">
        <v>2355</v>
      </c>
      <c r="O556" t="s">
        <v>1413</v>
      </c>
    </row>
    <row r="557" spans="1:15" x14ac:dyDescent="0.3">
      <c r="A557" t="s">
        <v>555</v>
      </c>
      <c r="B557" t="s">
        <v>1413</v>
      </c>
      <c r="C557" t="s">
        <v>1415</v>
      </c>
      <c r="J557" t="s">
        <v>2314</v>
      </c>
      <c r="K557" t="s">
        <v>2268</v>
      </c>
      <c r="L557" t="s">
        <v>2314</v>
      </c>
      <c r="M557" t="s">
        <v>2356</v>
      </c>
      <c r="N557" t="s">
        <v>2357</v>
      </c>
      <c r="O557" t="s">
        <v>1413</v>
      </c>
    </row>
    <row r="558" spans="1:15" x14ac:dyDescent="0.3">
      <c r="A558" t="s">
        <v>556</v>
      </c>
      <c r="B558" t="s">
        <v>1413</v>
      </c>
      <c r="C558" t="s">
        <v>1415</v>
      </c>
      <c r="J558" t="s">
        <v>2314</v>
      </c>
      <c r="K558" t="s">
        <v>2268</v>
      </c>
      <c r="L558" t="s">
        <v>2314</v>
      </c>
      <c r="M558" t="s">
        <v>2358</v>
      </c>
      <c r="N558" t="s">
        <v>2359</v>
      </c>
      <c r="O558" t="s">
        <v>1413</v>
      </c>
    </row>
    <row r="559" spans="1:15" x14ac:dyDescent="0.3">
      <c r="A559" t="s">
        <v>557</v>
      </c>
      <c r="B559" t="s">
        <v>1413</v>
      </c>
      <c r="C559" t="s">
        <v>1415</v>
      </c>
      <c r="J559" t="s">
        <v>2314</v>
      </c>
      <c r="K559" t="s">
        <v>2268</v>
      </c>
      <c r="L559" t="s">
        <v>2314</v>
      </c>
      <c r="M559" t="s">
        <v>2360</v>
      </c>
      <c r="N559" t="s">
        <v>2345</v>
      </c>
      <c r="O559" t="s">
        <v>1413</v>
      </c>
    </row>
    <row r="560" spans="1:15" x14ac:dyDescent="0.3">
      <c r="A560" t="s">
        <v>558</v>
      </c>
      <c r="B560" t="s">
        <v>1413</v>
      </c>
      <c r="C560" t="s">
        <v>1415</v>
      </c>
      <c r="J560" t="s">
        <v>2314</v>
      </c>
      <c r="K560" t="s">
        <v>2268</v>
      </c>
      <c r="L560" t="s">
        <v>2314</v>
      </c>
      <c r="M560" t="s">
        <v>2361</v>
      </c>
      <c r="N560" t="s">
        <v>2345</v>
      </c>
      <c r="O560" t="s">
        <v>1413</v>
      </c>
    </row>
    <row r="561" spans="1:15" x14ac:dyDescent="0.3">
      <c r="A561" t="s">
        <v>559</v>
      </c>
      <c r="B561" t="s">
        <v>1413</v>
      </c>
      <c r="C561" t="s">
        <v>1415</v>
      </c>
      <c r="J561" t="s">
        <v>2314</v>
      </c>
      <c r="K561" t="s">
        <v>2268</v>
      </c>
      <c r="L561" t="s">
        <v>2314</v>
      </c>
      <c r="M561" t="s">
        <v>2362</v>
      </c>
      <c r="N561" t="s">
        <v>2357</v>
      </c>
      <c r="O561" t="s">
        <v>1413</v>
      </c>
    </row>
    <row r="562" spans="1:15" x14ac:dyDescent="0.3">
      <c r="A562" t="s">
        <v>560</v>
      </c>
      <c r="B562" t="s">
        <v>1413</v>
      </c>
      <c r="C562" t="s">
        <v>1415</v>
      </c>
      <c r="J562" t="s">
        <v>2314</v>
      </c>
      <c r="K562" t="s">
        <v>2268</v>
      </c>
      <c r="L562" t="s">
        <v>2314</v>
      </c>
      <c r="M562" t="s">
        <v>2363</v>
      </c>
      <c r="N562" t="s">
        <v>2321</v>
      </c>
      <c r="O562" t="s">
        <v>1413</v>
      </c>
    </row>
    <row r="563" spans="1:15" x14ac:dyDescent="0.3">
      <c r="A563" t="s">
        <v>561</v>
      </c>
      <c r="B563" t="s">
        <v>1413</v>
      </c>
      <c r="C563" t="s">
        <v>1415</v>
      </c>
      <c r="J563" t="s">
        <v>2314</v>
      </c>
      <c r="K563" t="s">
        <v>2268</v>
      </c>
      <c r="L563" t="s">
        <v>2314</v>
      </c>
      <c r="M563" t="s">
        <v>2364</v>
      </c>
      <c r="N563" t="s">
        <v>2323</v>
      </c>
      <c r="O563" t="s">
        <v>1413</v>
      </c>
    </row>
    <row r="564" spans="1:15" x14ac:dyDescent="0.3">
      <c r="A564" t="s">
        <v>562</v>
      </c>
      <c r="B564" t="s">
        <v>1413</v>
      </c>
      <c r="C564" t="s">
        <v>1415</v>
      </c>
      <c r="J564" t="s">
        <v>2314</v>
      </c>
      <c r="K564" t="s">
        <v>2268</v>
      </c>
      <c r="L564" t="s">
        <v>2314</v>
      </c>
      <c r="M564" t="s">
        <v>2365</v>
      </c>
      <c r="N564" t="s">
        <v>2325</v>
      </c>
      <c r="O564" t="s">
        <v>1413</v>
      </c>
    </row>
    <row r="565" spans="1:15" x14ac:dyDescent="0.3">
      <c r="A565" t="s">
        <v>563</v>
      </c>
      <c r="B565" t="s">
        <v>1413</v>
      </c>
      <c r="C565" t="s">
        <v>1415</v>
      </c>
      <c r="J565" t="s">
        <v>2314</v>
      </c>
      <c r="K565" t="s">
        <v>2268</v>
      </c>
      <c r="L565" t="s">
        <v>2314</v>
      </c>
      <c r="M565" t="s">
        <v>2366</v>
      </c>
      <c r="N565" t="s">
        <v>2327</v>
      </c>
      <c r="O565" t="s">
        <v>1412</v>
      </c>
    </row>
    <row r="566" spans="1:15" x14ac:dyDescent="0.3">
      <c r="A566" t="s">
        <v>564</v>
      </c>
      <c r="B566" t="s">
        <v>1413</v>
      </c>
      <c r="C566" t="s">
        <v>1415</v>
      </c>
      <c r="J566" t="s">
        <v>2314</v>
      </c>
      <c r="K566" t="s">
        <v>2268</v>
      </c>
      <c r="L566" t="s">
        <v>2314</v>
      </c>
      <c r="M566" t="s">
        <v>2367</v>
      </c>
      <c r="N566" t="s">
        <v>2329</v>
      </c>
      <c r="O566" t="s">
        <v>1413</v>
      </c>
    </row>
    <row r="567" spans="1:15" x14ac:dyDescent="0.3">
      <c r="A567" t="s">
        <v>565</v>
      </c>
      <c r="B567" t="s">
        <v>1413</v>
      </c>
      <c r="C567" t="s">
        <v>1415</v>
      </c>
      <c r="J567" t="s">
        <v>2314</v>
      </c>
      <c r="K567" t="s">
        <v>2268</v>
      </c>
      <c r="L567" t="s">
        <v>2314</v>
      </c>
      <c r="M567" t="s">
        <v>2368</v>
      </c>
      <c r="N567" t="s">
        <v>2331</v>
      </c>
      <c r="O567" t="s">
        <v>1413</v>
      </c>
    </row>
    <row r="568" spans="1:15" x14ac:dyDescent="0.3">
      <c r="A568" t="s">
        <v>566</v>
      </c>
      <c r="B568" t="s">
        <v>1413</v>
      </c>
      <c r="C568" t="s">
        <v>1415</v>
      </c>
      <c r="J568" t="s">
        <v>2314</v>
      </c>
      <c r="K568" t="s">
        <v>2268</v>
      </c>
      <c r="L568" t="s">
        <v>2314</v>
      </c>
      <c r="M568" t="s">
        <v>2369</v>
      </c>
      <c r="N568" t="s">
        <v>2333</v>
      </c>
      <c r="O568" t="s">
        <v>1413</v>
      </c>
    </row>
    <row r="569" spans="1:15" x14ac:dyDescent="0.3">
      <c r="A569" t="s">
        <v>567</v>
      </c>
      <c r="B569" t="s">
        <v>1413</v>
      </c>
      <c r="C569" t="s">
        <v>1415</v>
      </c>
      <c r="J569" t="s">
        <v>2314</v>
      </c>
      <c r="K569" t="s">
        <v>2268</v>
      </c>
      <c r="L569" t="s">
        <v>2314</v>
      </c>
      <c r="M569" t="s">
        <v>2370</v>
      </c>
      <c r="N569" t="s">
        <v>2335</v>
      </c>
      <c r="O569" t="s">
        <v>1413</v>
      </c>
    </row>
    <row r="570" spans="1:15" x14ac:dyDescent="0.3">
      <c r="A570" t="s">
        <v>568</v>
      </c>
      <c r="B570" t="s">
        <v>1413</v>
      </c>
      <c r="C570" t="s">
        <v>1415</v>
      </c>
      <c r="J570" t="s">
        <v>2314</v>
      </c>
      <c r="K570" t="s">
        <v>2268</v>
      </c>
      <c r="L570" t="s">
        <v>2314</v>
      </c>
      <c r="M570" t="s">
        <v>2371</v>
      </c>
      <c r="N570" t="s">
        <v>2337</v>
      </c>
      <c r="O570" t="s">
        <v>1413</v>
      </c>
    </row>
    <row r="571" spans="1:15" x14ac:dyDescent="0.3">
      <c r="A571" t="s">
        <v>569</v>
      </c>
      <c r="B571" t="s">
        <v>1413</v>
      </c>
      <c r="C571" t="s">
        <v>1415</v>
      </c>
      <c r="J571" t="s">
        <v>2314</v>
      </c>
      <c r="K571" t="s">
        <v>2268</v>
      </c>
      <c r="L571" t="s">
        <v>2314</v>
      </c>
      <c r="M571" t="s">
        <v>2372</v>
      </c>
      <c r="N571" t="s">
        <v>2339</v>
      </c>
      <c r="O571" t="s">
        <v>1413</v>
      </c>
    </row>
    <row r="572" spans="1:15" x14ac:dyDescent="0.3">
      <c r="A572" t="s">
        <v>570</v>
      </c>
      <c r="B572" t="s">
        <v>1413</v>
      </c>
      <c r="C572" t="s">
        <v>1415</v>
      </c>
      <c r="J572" t="s">
        <v>2314</v>
      </c>
      <c r="K572" t="s">
        <v>2268</v>
      </c>
      <c r="L572" t="s">
        <v>2314</v>
      </c>
      <c r="M572" t="s">
        <v>2373</v>
      </c>
      <c r="N572" t="s">
        <v>2341</v>
      </c>
      <c r="O572" t="s">
        <v>1413</v>
      </c>
    </row>
    <row r="573" spans="1:15" x14ac:dyDescent="0.3">
      <c r="A573" t="s">
        <v>571</v>
      </c>
      <c r="B573" t="s">
        <v>1413</v>
      </c>
      <c r="C573" t="s">
        <v>1415</v>
      </c>
      <c r="J573" t="s">
        <v>2314</v>
      </c>
      <c r="K573" t="s">
        <v>2268</v>
      </c>
      <c r="L573" t="s">
        <v>2314</v>
      </c>
      <c r="M573" t="s">
        <v>2374</v>
      </c>
      <c r="N573" t="s">
        <v>2343</v>
      </c>
      <c r="O573" t="s">
        <v>1413</v>
      </c>
    </row>
    <row r="574" spans="1:15" x14ac:dyDescent="0.3">
      <c r="A574" t="s">
        <v>3786</v>
      </c>
      <c r="B574" t="s">
        <v>1412</v>
      </c>
      <c r="C574" t="s">
        <v>1415</v>
      </c>
      <c r="J574" t="s">
        <v>2314</v>
      </c>
      <c r="K574" t="s">
        <v>2268</v>
      </c>
      <c r="L574" t="s">
        <v>2314</v>
      </c>
      <c r="M574" t="s">
        <v>2375</v>
      </c>
      <c r="N574" t="s">
        <v>2347</v>
      </c>
      <c r="O574" t="s">
        <v>1413</v>
      </c>
    </row>
    <row r="575" spans="1:15" x14ac:dyDescent="0.3">
      <c r="A575" t="s">
        <v>572</v>
      </c>
      <c r="B575" t="s">
        <v>1413</v>
      </c>
      <c r="C575" t="s">
        <v>1415</v>
      </c>
      <c r="J575" t="s">
        <v>2314</v>
      </c>
      <c r="K575" t="s">
        <v>2268</v>
      </c>
      <c r="L575" t="s">
        <v>2314</v>
      </c>
      <c r="M575" t="s">
        <v>2376</v>
      </c>
      <c r="N575" t="s">
        <v>2349</v>
      </c>
      <c r="O575" t="s">
        <v>1413</v>
      </c>
    </row>
    <row r="576" spans="1:15" x14ac:dyDescent="0.3">
      <c r="A576" t="s">
        <v>573</v>
      </c>
      <c r="B576" t="s">
        <v>1413</v>
      </c>
      <c r="C576" t="s">
        <v>1415</v>
      </c>
      <c r="J576" t="s">
        <v>2314</v>
      </c>
      <c r="K576" t="s">
        <v>2268</v>
      </c>
      <c r="L576" t="s">
        <v>2314</v>
      </c>
      <c r="M576" t="s">
        <v>2377</v>
      </c>
      <c r="N576" t="s">
        <v>2351</v>
      </c>
      <c r="O576" t="s">
        <v>1413</v>
      </c>
    </row>
    <row r="577" spans="1:15" x14ac:dyDescent="0.3">
      <c r="A577" t="s">
        <v>574</v>
      </c>
      <c r="B577" t="s">
        <v>1413</v>
      </c>
      <c r="C577" t="s">
        <v>1415</v>
      </c>
      <c r="J577" t="s">
        <v>2314</v>
      </c>
      <c r="K577" t="s">
        <v>2268</v>
      </c>
      <c r="L577" t="s">
        <v>2314</v>
      </c>
      <c r="M577" t="s">
        <v>2378</v>
      </c>
      <c r="N577" t="s">
        <v>2353</v>
      </c>
      <c r="O577" t="s">
        <v>1413</v>
      </c>
    </row>
    <row r="578" spans="1:15" x14ac:dyDescent="0.3">
      <c r="A578" t="s">
        <v>575</v>
      </c>
      <c r="B578" t="s">
        <v>1413</v>
      </c>
      <c r="C578" t="s">
        <v>1415</v>
      </c>
      <c r="J578" t="s">
        <v>2314</v>
      </c>
      <c r="K578" t="s">
        <v>2268</v>
      </c>
      <c r="L578" t="s">
        <v>2314</v>
      </c>
      <c r="M578" t="s">
        <v>2379</v>
      </c>
      <c r="N578" t="s">
        <v>2355</v>
      </c>
      <c r="O578" t="s">
        <v>1413</v>
      </c>
    </row>
    <row r="579" spans="1:15" x14ac:dyDescent="0.3">
      <c r="A579" t="s">
        <v>576</v>
      </c>
      <c r="B579" t="s">
        <v>1413</v>
      </c>
      <c r="C579" t="s">
        <v>1415</v>
      </c>
      <c r="J579" t="s">
        <v>2314</v>
      </c>
      <c r="K579" t="s">
        <v>2268</v>
      </c>
      <c r="L579" t="s">
        <v>2314</v>
      </c>
      <c r="M579" t="s">
        <v>2380</v>
      </c>
      <c r="N579" t="s">
        <v>2359</v>
      </c>
      <c r="O579" t="s">
        <v>1413</v>
      </c>
    </row>
    <row r="580" spans="1:15" x14ac:dyDescent="0.3">
      <c r="A580" t="s">
        <v>577</v>
      </c>
      <c r="B580" t="s">
        <v>1413</v>
      </c>
      <c r="C580" t="s">
        <v>1415</v>
      </c>
      <c r="J580" t="s">
        <v>2314</v>
      </c>
      <c r="K580" t="s">
        <v>2268</v>
      </c>
      <c r="L580" t="s">
        <v>2314</v>
      </c>
      <c r="M580" t="s">
        <v>2381</v>
      </c>
      <c r="N580" t="s">
        <v>2345</v>
      </c>
      <c r="O580" t="s">
        <v>1413</v>
      </c>
    </row>
    <row r="581" spans="1:15" x14ac:dyDescent="0.3">
      <c r="A581" t="s">
        <v>578</v>
      </c>
      <c r="B581" t="s">
        <v>1413</v>
      </c>
      <c r="C581" t="s">
        <v>1415</v>
      </c>
      <c r="J581" t="s">
        <v>2314</v>
      </c>
      <c r="K581" t="s">
        <v>2268</v>
      </c>
      <c r="L581" t="s">
        <v>2314</v>
      </c>
      <c r="M581" t="s">
        <v>2382</v>
      </c>
      <c r="N581" t="s">
        <v>2345</v>
      </c>
      <c r="O581" t="s">
        <v>1413</v>
      </c>
    </row>
    <row r="582" spans="1:15" x14ac:dyDescent="0.3">
      <c r="A582" t="s">
        <v>579</v>
      </c>
      <c r="B582" t="s">
        <v>1412</v>
      </c>
      <c r="C582" t="s">
        <v>1415</v>
      </c>
      <c r="J582" t="s">
        <v>2314</v>
      </c>
      <c r="K582" t="s">
        <v>2268</v>
      </c>
      <c r="L582" t="s">
        <v>2314</v>
      </c>
      <c r="M582" t="s">
        <v>2383</v>
      </c>
      <c r="N582" t="s">
        <v>2357</v>
      </c>
      <c r="O582" t="s">
        <v>1413</v>
      </c>
    </row>
    <row r="583" spans="1:15" x14ac:dyDescent="0.3">
      <c r="A583" t="s">
        <v>580</v>
      </c>
      <c r="B583" t="s">
        <v>1412</v>
      </c>
      <c r="C583" t="s">
        <v>1415</v>
      </c>
      <c r="J583" t="s">
        <v>2314</v>
      </c>
      <c r="K583" t="s">
        <v>2268</v>
      </c>
      <c r="L583" t="s">
        <v>2314</v>
      </c>
      <c r="M583" t="s">
        <v>2384</v>
      </c>
      <c r="N583" t="s">
        <v>2341</v>
      </c>
      <c r="O583" t="s">
        <v>1413</v>
      </c>
    </row>
    <row r="584" spans="1:15" x14ac:dyDescent="0.3">
      <c r="A584" t="s">
        <v>581</v>
      </c>
      <c r="B584" t="s">
        <v>1412</v>
      </c>
      <c r="C584" t="s">
        <v>1415</v>
      </c>
      <c r="J584" t="s">
        <v>2314</v>
      </c>
      <c r="K584" t="s">
        <v>2268</v>
      </c>
      <c r="L584" t="s">
        <v>2314</v>
      </c>
      <c r="M584" t="s">
        <v>2385</v>
      </c>
      <c r="N584" t="s">
        <v>2343</v>
      </c>
      <c r="O584" t="s">
        <v>1413</v>
      </c>
    </row>
    <row r="585" spans="1:15" x14ac:dyDescent="0.3">
      <c r="A585" t="s">
        <v>582</v>
      </c>
      <c r="B585" t="s">
        <v>1413</v>
      </c>
      <c r="C585" t="s">
        <v>1415</v>
      </c>
      <c r="J585" t="s">
        <v>2314</v>
      </c>
      <c r="K585" t="s">
        <v>2268</v>
      </c>
      <c r="L585" t="s">
        <v>2314</v>
      </c>
      <c r="M585" t="s">
        <v>2386</v>
      </c>
      <c r="N585" t="s">
        <v>2347</v>
      </c>
      <c r="O585" t="s">
        <v>1413</v>
      </c>
    </row>
    <row r="586" spans="1:15" x14ac:dyDescent="0.3">
      <c r="A586" t="s">
        <v>583</v>
      </c>
      <c r="B586" t="s">
        <v>1412</v>
      </c>
      <c r="C586" t="s">
        <v>1415</v>
      </c>
      <c r="J586" t="s">
        <v>2314</v>
      </c>
      <c r="K586" t="s">
        <v>2268</v>
      </c>
      <c r="L586" t="s">
        <v>2314</v>
      </c>
      <c r="M586" t="s">
        <v>2387</v>
      </c>
      <c r="N586" t="s">
        <v>2349</v>
      </c>
      <c r="O586" t="s">
        <v>1413</v>
      </c>
    </row>
    <row r="587" spans="1:15" x14ac:dyDescent="0.3">
      <c r="A587" t="s">
        <v>584</v>
      </c>
      <c r="B587" t="s">
        <v>1412</v>
      </c>
      <c r="C587" t="s">
        <v>1415</v>
      </c>
      <c r="J587" t="s">
        <v>2314</v>
      </c>
      <c r="K587" t="s">
        <v>2268</v>
      </c>
      <c r="L587" t="s">
        <v>2314</v>
      </c>
      <c r="M587" t="s">
        <v>2388</v>
      </c>
      <c r="N587" t="s">
        <v>2351</v>
      </c>
      <c r="O587" t="s">
        <v>1413</v>
      </c>
    </row>
    <row r="588" spans="1:15" x14ac:dyDescent="0.3">
      <c r="A588" t="s">
        <v>585</v>
      </c>
      <c r="B588" t="s">
        <v>1412</v>
      </c>
      <c r="C588" t="s">
        <v>1415</v>
      </c>
      <c r="J588" t="s">
        <v>2314</v>
      </c>
      <c r="K588" t="s">
        <v>2268</v>
      </c>
      <c r="L588" t="s">
        <v>2314</v>
      </c>
      <c r="M588" t="s">
        <v>2389</v>
      </c>
      <c r="N588" t="s">
        <v>2353</v>
      </c>
      <c r="O588" t="s">
        <v>1413</v>
      </c>
    </row>
    <row r="589" spans="1:15" x14ac:dyDescent="0.3">
      <c r="A589" t="s">
        <v>586</v>
      </c>
      <c r="B589" t="s">
        <v>1412</v>
      </c>
      <c r="C589" t="s">
        <v>1415</v>
      </c>
      <c r="J589" t="s">
        <v>2314</v>
      </c>
      <c r="K589" t="s">
        <v>2268</v>
      </c>
      <c r="L589" t="s">
        <v>2314</v>
      </c>
      <c r="M589" t="s">
        <v>2390</v>
      </c>
      <c r="N589" t="s">
        <v>2355</v>
      </c>
      <c r="O589" t="s">
        <v>1413</v>
      </c>
    </row>
    <row r="590" spans="1:15" x14ac:dyDescent="0.3">
      <c r="A590" t="s">
        <v>587</v>
      </c>
      <c r="B590" t="s">
        <v>1412</v>
      </c>
      <c r="C590" t="s">
        <v>1415</v>
      </c>
      <c r="J590" t="s">
        <v>2314</v>
      </c>
      <c r="K590" t="s">
        <v>2268</v>
      </c>
      <c r="L590" t="s">
        <v>2314</v>
      </c>
      <c r="M590" t="s">
        <v>2391</v>
      </c>
      <c r="N590" t="s">
        <v>2359</v>
      </c>
      <c r="O590" t="s">
        <v>1413</v>
      </c>
    </row>
    <row r="591" spans="1:15" x14ac:dyDescent="0.3">
      <c r="A591" t="s">
        <v>588</v>
      </c>
      <c r="B591" t="s">
        <v>1412</v>
      </c>
      <c r="C591" t="s">
        <v>1415</v>
      </c>
      <c r="J591" t="s">
        <v>2314</v>
      </c>
      <c r="K591" t="s">
        <v>2268</v>
      </c>
      <c r="L591" t="s">
        <v>2314</v>
      </c>
      <c r="M591" t="s">
        <v>2392</v>
      </c>
      <c r="N591" t="s">
        <v>2345</v>
      </c>
      <c r="O591" t="s">
        <v>1413</v>
      </c>
    </row>
    <row r="592" spans="1:15" x14ac:dyDescent="0.3">
      <c r="A592" t="s">
        <v>589</v>
      </c>
      <c r="B592" t="s">
        <v>1412</v>
      </c>
      <c r="C592" t="s">
        <v>1415</v>
      </c>
      <c r="J592" t="s">
        <v>2314</v>
      </c>
      <c r="K592" t="s">
        <v>2268</v>
      </c>
      <c r="L592" t="s">
        <v>2314</v>
      </c>
      <c r="M592" t="s">
        <v>2393</v>
      </c>
      <c r="N592" t="s">
        <v>2345</v>
      </c>
      <c r="O592" t="s">
        <v>1413</v>
      </c>
    </row>
    <row r="593" spans="1:15" x14ac:dyDescent="0.3">
      <c r="A593" t="s">
        <v>590</v>
      </c>
      <c r="B593" t="s">
        <v>1412</v>
      </c>
      <c r="C593" t="s">
        <v>1415</v>
      </c>
      <c r="J593" t="s">
        <v>2314</v>
      </c>
      <c r="K593" t="s">
        <v>2268</v>
      </c>
      <c r="L593" t="s">
        <v>2314</v>
      </c>
      <c r="M593" t="s">
        <v>2394</v>
      </c>
      <c r="N593" t="s">
        <v>2357</v>
      </c>
      <c r="O593" t="s">
        <v>1413</v>
      </c>
    </row>
    <row r="594" spans="1:15" x14ac:dyDescent="0.3">
      <c r="A594" t="s">
        <v>591</v>
      </c>
      <c r="B594" t="s">
        <v>1412</v>
      </c>
      <c r="C594" t="s">
        <v>1415</v>
      </c>
      <c r="J594" t="s">
        <v>2314</v>
      </c>
      <c r="K594" t="s">
        <v>2268</v>
      </c>
      <c r="L594" t="s">
        <v>2314</v>
      </c>
      <c r="M594" t="s">
        <v>2395</v>
      </c>
      <c r="N594" t="s">
        <v>2396</v>
      </c>
      <c r="O594" t="s">
        <v>1413</v>
      </c>
    </row>
    <row r="595" spans="1:15" x14ac:dyDescent="0.3">
      <c r="A595" t="s">
        <v>592</v>
      </c>
      <c r="B595" t="s">
        <v>1412</v>
      </c>
      <c r="C595" t="s">
        <v>1415</v>
      </c>
      <c r="J595" t="s">
        <v>2314</v>
      </c>
      <c r="K595" t="s">
        <v>2268</v>
      </c>
      <c r="L595" t="s">
        <v>2314</v>
      </c>
      <c r="M595" t="s">
        <v>2397</v>
      </c>
      <c r="N595" t="s">
        <v>2321</v>
      </c>
      <c r="O595" t="s">
        <v>1413</v>
      </c>
    </row>
    <row r="596" spans="1:15" x14ac:dyDescent="0.3">
      <c r="A596" t="s">
        <v>593</v>
      </c>
      <c r="B596" t="s">
        <v>1412</v>
      </c>
      <c r="C596" t="s">
        <v>1415</v>
      </c>
      <c r="J596" t="s">
        <v>2314</v>
      </c>
      <c r="K596" t="s">
        <v>2268</v>
      </c>
      <c r="L596" t="s">
        <v>2314</v>
      </c>
      <c r="M596" t="s">
        <v>2398</v>
      </c>
      <c r="N596" t="s">
        <v>2325</v>
      </c>
      <c r="O596" t="s">
        <v>1413</v>
      </c>
    </row>
    <row r="597" spans="1:15" x14ac:dyDescent="0.3">
      <c r="A597" t="s">
        <v>594</v>
      </c>
      <c r="B597" t="s">
        <v>1413</v>
      </c>
      <c r="C597" t="s">
        <v>1415</v>
      </c>
      <c r="J597" t="s">
        <v>2314</v>
      </c>
      <c r="K597" t="s">
        <v>2268</v>
      </c>
      <c r="L597" t="s">
        <v>2314</v>
      </c>
      <c r="M597" t="s">
        <v>2399</v>
      </c>
      <c r="N597" t="s">
        <v>2396</v>
      </c>
      <c r="O597" t="s">
        <v>1413</v>
      </c>
    </row>
    <row r="598" spans="1:15" x14ac:dyDescent="0.3">
      <c r="A598" t="s">
        <v>595</v>
      </c>
      <c r="B598" t="s">
        <v>1413</v>
      </c>
      <c r="C598" t="s">
        <v>1415</v>
      </c>
      <c r="J598" t="s">
        <v>2314</v>
      </c>
      <c r="K598" t="s">
        <v>2268</v>
      </c>
      <c r="L598" t="s">
        <v>2314</v>
      </c>
      <c r="M598" t="s">
        <v>2400</v>
      </c>
      <c r="N598" t="s">
        <v>2353</v>
      </c>
      <c r="O598" t="s">
        <v>1413</v>
      </c>
    </row>
    <row r="599" spans="1:15" x14ac:dyDescent="0.3">
      <c r="A599" t="s">
        <v>596</v>
      </c>
      <c r="B599" t="s">
        <v>1412</v>
      </c>
      <c r="C599" t="s">
        <v>1415</v>
      </c>
      <c r="J599" t="s">
        <v>2314</v>
      </c>
      <c r="K599" t="s">
        <v>2268</v>
      </c>
      <c r="L599" t="s">
        <v>2314</v>
      </c>
      <c r="M599" t="s">
        <v>2401</v>
      </c>
      <c r="N599" t="s">
        <v>2349</v>
      </c>
      <c r="O599" t="s">
        <v>1413</v>
      </c>
    </row>
    <row r="600" spans="1:15" x14ac:dyDescent="0.3">
      <c r="A600" t="s">
        <v>597</v>
      </c>
      <c r="B600" t="s">
        <v>1412</v>
      </c>
      <c r="C600" t="s">
        <v>1415</v>
      </c>
      <c r="J600" t="s">
        <v>2314</v>
      </c>
      <c r="K600" t="s">
        <v>2268</v>
      </c>
      <c r="L600" t="s">
        <v>2314</v>
      </c>
      <c r="M600" t="s">
        <v>2402</v>
      </c>
      <c r="N600" t="s">
        <v>2355</v>
      </c>
      <c r="O600" t="s">
        <v>1413</v>
      </c>
    </row>
    <row r="601" spans="1:15" x14ac:dyDescent="0.3">
      <c r="A601" t="s">
        <v>598</v>
      </c>
      <c r="B601" t="s">
        <v>1412</v>
      </c>
      <c r="C601" t="s">
        <v>1415</v>
      </c>
      <c r="J601" t="s">
        <v>2314</v>
      </c>
      <c r="K601" t="s">
        <v>2268</v>
      </c>
      <c r="L601" t="s">
        <v>2314</v>
      </c>
      <c r="M601" t="s">
        <v>2403</v>
      </c>
      <c r="N601" t="s">
        <v>2351</v>
      </c>
      <c r="O601" t="s">
        <v>1413</v>
      </c>
    </row>
    <row r="602" spans="1:15" x14ac:dyDescent="0.3">
      <c r="A602" t="s">
        <v>599</v>
      </c>
      <c r="B602" t="s">
        <v>1412</v>
      </c>
      <c r="C602" t="s">
        <v>1415</v>
      </c>
      <c r="J602" t="s">
        <v>2314</v>
      </c>
      <c r="K602" t="s">
        <v>2268</v>
      </c>
      <c r="L602" t="s">
        <v>2314</v>
      </c>
      <c r="M602" t="s">
        <v>2404</v>
      </c>
      <c r="N602" t="s">
        <v>2323</v>
      </c>
      <c r="O602" t="s">
        <v>1413</v>
      </c>
    </row>
    <row r="603" spans="1:15" x14ac:dyDescent="0.3">
      <c r="A603" t="s">
        <v>600</v>
      </c>
      <c r="B603" t="s">
        <v>1412</v>
      </c>
      <c r="C603" t="s">
        <v>1415</v>
      </c>
      <c r="J603" t="s">
        <v>2314</v>
      </c>
      <c r="K603" t="s">
        <v>2268</v>
      </c>
      <c r="L603" t="s">
        <v>2314</v>
      </c>
      <c r="M603" t="s">
        <v>2405</v>
      </c>
      <c r="N603" t="s">
        <v>2345</v>
      </c>
      <c r="O603" t="s">
        <v>1412</v>
      </c>
    </row>
    <row r="604" spans="1:15" x14ac:dyDescent="0.3">
      <c r="A604" t="s">
        <v>601</v>
      </c>
      <c r="B604" t="s">
        <v>1412</v>
      </c>
      <c r="C604" t="s">
        <v>1415</v>
      </c>
      <c r="J604" t="s">
        <v>2314</v>
      </c>
      <c r="K604" t="s">
        <v>2268</v>
      </c>
      <c r="L604" t="s">
        <v>2314</v>
      </c>
      <c r="M604" t="s">
        <v>2406</v>
      </c>
      <c r="N604" t="s">
        <v>2329</v>
      </c>
      <c r="O604" t="s">
        <v>1412</v>
      </c>
    </row>
    <row r="605" spans="1:15" x14ac:dyDescent="0.3">
      <c r="A605" t="s">
        <v>602</v>
      </c>
      <c r="B605" t="s">
        <v>1412</v>
      </c>
      <c r="C605" t="s">
        <v>1415</v>
      </c>
      <c r="J605" t="s">
        <v>2314</v>
      </c>
      <c r="K605" t="s">
        <v>2268</v>
      </c>
      <c r="L605" t="s">
        <v>2314</v>
      </c>
      <c r="M605" t="s">
        <v>2407</v>
      </c>
      <c r="N605" t="s">
        <v>2331</v>
      </c>
      <c r="O605" t="s">
        <v>1412</v>
      </c>
    </row>
    <row r="606" spans="1:15" x14ac:dyDescent="0.3">
      <c r="A606" t="s">
        <v>603</v>
      </c>
      <c r="B606" t="s">
        <v>1413</v>
      </c>
      <c r="C606" t="s">
        <v>1415</v>
      </c>
      <c r="J606" t="s">
        <v>2314</v>
      </c>
      <c r="K606" t="s">
        <v>2268</v>
      </c>
      <c r="L606" t="s">
        <v>2314</v>
      </c>
      <c r="M606" t="s">
        <v>2408</v>
      </c>
      <c r="N606" t="s">
        <v>2333</v>
      </c>
      <c r="O606" t="s">
        <v>1412</v>
      </c>
    </row>
    <row r="607" spans="1:15" x14ac:dyDescent="0.3">
      <c r="A607" t="s">
        <v>604</v>
      </c>
      <c r="B607" t="s">
        <v>1413</v>
      </c>
      <c r="C607" t="s">
        <v>1415</v>
      </c>
      <c r="J607" t="s">
        <v>2314</v>
      </c>
      <c r="K607" t="s">
        <v>2268</v>
      </c>
      <c r="L607" t="s">
        <v>2314</v>
      </c>
      <c r="M607" t="s">
        <v>2409</v>
      </c>
      <c r="N607" t="s">
        <v>2335</v>
      </c>
      <c r="O607" t="s">
        <v>1412</v>
      </c>
    </row>
    <row r="608" spans="1:15" x14ac:dyDescent="0.3">
      <c r="A608" t="s">
        <v>605</v>
      </c>
      <c r="B608" t="s">
        <v>1412</v>
      </c>
      <c r="C608" t="s">
        <v>1415</v>
      </c>
      <c r="J608" t="s">
        <v>2314</v>
      </c>
      <c r="K608" t="s">
        <v>2268</v>
      </c>
      <c r="L608" t="s">
        <v>2314</v>
      </c>
      <c r="M608" t="s">
        <v>2410</v>
      </c>
      <c r="N608" t="s">
        <v>2337</v>
      </c>
      <c r="O608" t="s">
        <v>1412</v>
      </c>
    </row>
    <row r="609" spans="1:15" x14ac:dyDescent="0.3">
      <c r="A609" t="s">
        <v>606</v>
      </c>
      <c r="B609" t="s">
        <v>1412</v>
      </c>
      <c r="C609" t="s">
        <v>1415</v>
      </c>
      <c r="J609" t="s">
        <v>2314</v>
      </c>
      <c r="K609" t="s">
        <v>2268</v>
      </c>
      <c r="L609" t="s">
        <v>2314</v>
      </c>
      <c r="M609" t="s">
        <v>2411</v>
      </c>
      <c r="N609" t="s">
        <v>2339</v>
      </c>
      <c r="O609" t="s">
        <v>1412</v>
      </c>
    </row>
    <row r="610" spans="1:15" x14ac:dyDescent="0.3">
      <c r="A610" t="s">
        <v>607</v>
      </c>
      <c r="B610" t="s">
        <v>1412</v>
      </c>
      <c r="C610" t="s">
        <v>1415</v>
      </c>
      <c r="J610" t="s">
        <v>2314</v>
      </c>
      <c r="K610" t="s">
        <v>2268</v>
      </c>
      <c r="L610" t="s">
        <v>2314</v>
      </c>
      <c r="M610" t="s">
        <v>2412</v>
      </c>
      <c r="N610" t="s">
        <v>2341</v>
      </c>
      <c r="O610" t="s">
        <v>1412</v>
      </c>
    </row>
    <row r="611" spans="1:15" x14ac:dyDescent="0.3">
      <c r="A611" t="s">
        <v>608</v>
      </c>
      <c r="B611" t="s">
        <v>1413</v>
      </c>
      <c r="C611" t="s">
        <v>1415</v>
      </c>
      <c r="J611" t="s">
        <v>2314</v>
      </c>
      <c r="K611" t="s">
        <v>2268</v>
      </c>
      <c r="L611" t="s">
        <v>2314</v>
      </c>
      <c r="M611" t="s">
        <v>2413</v>
      </c>
      <c r="N611" t="s">
        <v>2343</v>
      </c>
      <c r="O611" t="s">
        <v>1412</v>
      </c>
    </row>
    <row r="612" spans="1:15" x14ac:dyDescent="0.3">
      <c r="A612" t="s">
        <v>609</v>
      </c>
      <c r="B612" t="s">
        <v>1412</v>
      </c>
      <c r="C612" t="s">
        <v>1415</v>
      </c>
      <c r="J612" t="s">
        <v>2314</v>
      </c>
      <c r="K612" t="s">
        <v>2268</v>
      </c>
      <c r="L612" t="s">
        <v>2314</v>
      </c>
      <c r="M612" t="s">
        <v>2414</v>
      </c>
      <c r="N612" t="s">
        <v>2347</v>
      </c>
      <c r="O612" t="s">
        <v>1412</v>
      </c>
    </row>
    <row r="613" spans="1:15" x14ac:dyDescent="0.3">
      <c r="A613" t="s">
        <v>610</v>
      </c>
      <c r="B613" t="s">
        <v>1413</v>
      </c>
      <c r="C613" t="s">
        <v>1415</v>
      </c>
      <c r="J613" t="s">
        <v>2314</v>
      </c>
      <c r="K613" t="s">
        <v>2268</v>
      </c>
      <c r="L613" t="s">
        <v>2314</v>
      </c>
      <c r="M613" t="s">
        <v>2415</v>
      </c>
      <c r="N613" t="s">
        <v>2321</v>
      </c>
      <c r="O613" t="s">
        <v>1412</v>
      </c>
    </row>
    <row r="614" spans="1:15" x14ac:dyDescent="0.3">
      <c r="A614" t="s">
        <v>611</v>
      </c>
      <c r="B614" t="s">
        <v>1413</v>
      </c>
      <c r="C614" t="s">
        <v>1415</v>
      </c>
      <c r="J614" t="s">
        <v>2314</v>
      </c>
      <c r="K614" t="s">
        <v>2268</v>
      </c>
      <c r="L614" t="s">
        <v>2314</v>
      </c>
      <c r="M614" t="s">
        <v>2416</v>
      </c>
      <c r="N614" t="s">
        <v>2323</v>
      </c>
      <c r="O614" t="s">
        <v>1412</v>
      </c>
    </row>
    <row r="615" spans="1:15" x14ac:dyDescent="0.3">
      <c r="A615" t="s">
        <v>612</v>
      </c>
      <c r="B615" t="s">
        <v>1413</v>
      </c>
      <c r="C615" t="s">
        <v>1415</v>
      </c>
      <c r="J615" t="s">
        <v>2314</v>
      </c>
      <c r="K615" t="s">
        <v>2268</v>
      </c>
      <c r="L615" t="s">
        <v>2314</v>
      </c>
      <c r="M615" t="s">
        <v>2417</v>
      </c>
      <c r="N615" t="s">
        <v>2325</v>
      </c>
      <c r="O615" t="s">
        <v>1412</v>
      </c>
    </row>
    <row r="616" spans="1:15" x14ac:dyDescent="0.3">
      <c r="A616" t="s">
        <v>613</v>
      </c>
      <c r="B616" t="s">
        <v>1413</v>
      </c>
      <c r="C616" t="s">
        <v>1415</v>
      </c>
      <c r="J616" t="s">
        <v>2314</v>
      </c>
      <c r="K616" t="s">
        <v>2268</v>
      </c>
      <c r="L616" t="s">
        <v>2314</v>
      </c>
      <c r="M616" t="s">
        <v>2418</v>
      </c>
      <c r="N616" t="s">
        <v>2396</v>
      </c>
      <c r="O616" t="s">
        <v>1412</v>
      </c>
    </row>
    <row r="617" spans="1:15" x14ac:dyDescent="0.3">
      <c r="A617" t="s">
        <v>614</v>
      </c>
      <c r="B617" t="s">
        <v>1413</v>
      </c>
      <c r="C617" t="s">
        <v>1415</v>
      </c>
      <c r="J617" t="s">
        <v>2314</v>
      </c>
      <c r="K617" t="s">
        <v>2268</v>
      </c>
      <c r="L617" t="s">
        <v>2314</v>
      </c>
      <c r="M617" t="s">
        <v>2419</v>
      </c>
      <c r="N617" t="s">
        <v>2353</v>
      </c>
      <c r="O617" t="s">
        <v>1412</v>
      </c>
    </row>
    <row r="618" spans="1:15" x14ac:dyDescent="0.3">
      <c r="A618" t="s">
        <v>615</v>
      </c>
      <c r="B618" t="s">
        <v>1413</v>
      </c>
      <c r="C618" t="s">
        <v>1415</v>
      </c>
      <c r="J618" t="s">
        <v>2314</v>
      </c>
      <c r="K618" t="s">
        <v>2268</v>
      </c>
      <c r="L618" t="s">
        <v>2314</v>
      </c>
      <c r="M618" t="s">
        <v>2420</v>
      </c>
      <c r="N618" t="s">
        <v>2355</v>
      </c>
      <c r="O618" t="s">
        <v>1412</v>
      </c>
    </row>
    <row r="619" spans="1:15" x14ac:dyDescent="0.3">
      <c r="A619" t="s">
        <v>616</v>
      </c>
      <c r="B619" t="s">
        <v>1413</v>
      </c>
      <c r="C619" t="s">
        <v>1415</v>
      </c>
      <c r="J619" t="s">
        <v>2314</v>
      </c>
      <c r="K619" t="s">
        <v>2268</v>
      </c>
      <c r="L619" t="s">
        <v>2314</v>
      </c>
      <c r="M619" t="s">
        <v>2421</v>
      </c>
      <c r="N619" t="s">
        <v>2349</v>
      </c>
      <c r="O619" t="s">
        <v>1412</v>
      </c>
    </row>
    <row r="620" spans="1:15" x14ac:dyDescent="0.3">
      <c r="A620" t="s">
        <v>617</v>
      </c>
      <c r="B620" t="s">
        <v>1413</v>
      </c>
      <c r="C620" t="s">
        <v>1415</v>
      </c>
      <c r="J620" t="s">
        <v>2314</v>
      </c>
      <c r="K620" t="s">
        <v>2268</v>
      </c>
      <c r="L620" t="s">
        <v>2314</v>
      </c>
      <c r="M620" t="s">
        <v>2422</v>
      </c>
      <c r="N620" t="s">
        <v>2351</v>
      </c>
      <c r="O620" t="s">
        <v>1412</v>
      </c>
    </row>
    <row r="621" spans="1:15" x14ac:dyDescent="0.3">
      <c r="A621" t="s">
        <v>618</v>
      </c>
      <c r="B621" t="s">
        <v>1413</v>
      </c>
      <c r="C621" t="s">
        <v>1415</v>
      </c>
      <c r="J621" t="s">
        <v>2314</v>
      </c>
      <c r="K621" t="s">
        <v>2268</v>
      </c>
      <c r="L621" t="s">
        <v>2314</v>
      </c>
      <c r="M621" t="s">
        <v>2423</v>
      </c>
      <c r="N621" t="s">
        <v>2357</v>
      </c>
      <c r="O621" t="s">
        <v>1412</v>
      </c>
    </row>
    <row r="622" spans="1:15" x14ac:dyDescent="0.3">
      <c r="A622" t="s">
        <v>619</v>
      </c>
      <c r="B622" t="s">
        <v>1413</v>
      </c>
      <c r="C622" t="s">
        <v>1415</v>
      </c>
      <c r="J622" t="s">
        <v>2314</v>
      </c>
      <c r="K622" t="s">
        <v>2268</v>
      </c>
      <c r="L622" t="s">
        <v>2314</v>
      </c>
      <c r="M622" t="s">
        <v>2424</v>
      </c>
      <c r="N622" t="s">
        <v>2359</v>
      </c>
      <c r="O622" t="s">
        <v>1412</v>
      </c>
    </row>
    <row r="623" spans="1:15" x14ac:dyDescent="0.3">
      <c r="A623" t="s">
        <v>620</v>
      </c>
      <c r="B623" t="s">
        <v>1413</v>
      </c>
      <c r="C623" t="s">
        <v>1415</v>
      </c>
      <c r="J623" t="s">
        <v>2314</v>
      </c>
      <c r="K623" t="s">
        <v>2268</v>
      </c>
      <c r="L623" t="s">
        <v>2314</v>
      </c>
      <c r="M623" t="s">
        <v>2425</v>
      </c>
      <c r="N623" t="s">
        <v>2426</v>
      </c>
      <c r="O623" t="s">
        <v>1412</v>
      </c>
    </row>
    <row r="624" spans="1:15" x14ac:dyDescent="0.3">
      <c r="A624" t="s">
        <v>621</v>
      </c>
      <c r="B624" t="s">
        <v>1413</v>
      </c>
      <c r="C624" t="s">
        <v>1415</v>
      </c>
      <c r="J624" t="s">
        <v>2314</v>
      </c>
      <c r="K624" t="s">
        <v>2268</v>
      </c>
      <c r="L624" t="s">
        <v>2314</v>
      </c>
      <c r="M624" t="s">
        <v>2427</v>
      </c>
      <c r="N624" t="s">
        <v>2428</v>
      </c>
      <c r="O624" t="s">
        <v>1412</v>
      </c>
    </row>
    <row r="625" spans="1:15" x14ac:dyDescent="0.3">
      <c r="A625" t="s">
        <v>622</v>
      </c>
      <c r="B625" t="s">
        <v>1413</v>
      </c>
      <c r="C625" t="s">
        <v>1415</v>
      </c>
      <c r="J625" t="s">
        <v>2314</v>
      </c>
      <c r="K625" t="s">
        <v>2268</v>
      </c>
      <c r="L625" t="s">
        <v>2314</v>
      </c>
      <c r="M625" t="s">
        <v>2429</v>
      </c>
      <c r="N625" t="s">
        <v>2430</v>
      </c>
      <c r="O625" t="s">
        <v>1412</v>
      </c>
    </row>
    <row r="626" spans="1:15" x14ac:dyDescent="0.3">
      <c r="A626" t="s">
        <v>623</v>
      </c>
      <c r="B626" t="s">
        <v>1413</v>
      </c>
      <c r="C626" t="s">
        <v>1415</v>
      </c>
      <c r="J626" t="s">
        <v>2314</v>
      </c>
      <c r="K626" t="s">
        <v>2268</v>
      </c>
      <c r="L626" t="s">
        <v>2314</v>
      </c>
      <c r="M626" t="s">
        <v>2431</v>
      </c>
      <c r="N626" t="s">
        <v>2432</v>
      </c>
      <c r="O626" t="s">
        <v>1412</v>
      </c>
    </row>
    <row r="627" spans="1:15" x14ac:dyDescent="0.3">
      <c r="A627" t="s">
        <v>624</v>
      </c>
      <c r="B627" t="s">
        <v>1413</v>
      </c>
      <c r="C627" t="s">
        <v>1415</v>
      </c>
      <c r="J627" t="s">
        <v>2314</v>
      </c>
      <c r="K627" t="s">
        <v>2268</v>
      </c>
      <c r="L627" t="s">
        <v>2314</v>
      </c>
      <c r="M627" t="s">
        <v>2433</v>
      </c>
      <c r="N627" t="s">
        <v>2434</v>
      </c>
      <c r="O627" t="s">
        <v>1412</v>
      </c>
    </row>
    <row r="628" spans="1:15" x14ac:dyDescent="0.3">
      <c r="A628" t="s">
        <v>625</v>
      </c>
      <c r="B628" t="s">
        <v>1413</v>
      </c>
      <c r="C628" t="s">
        <v>1415</v>
      </c>
      <c r="J628" t="s">
        <v>2314</v>
      </c>
      <c r="K628" t="s">
        <v>2268</v>
      </c>
      <c r="L628" t="s">
        <v>2314</v>
      </c>
      <c r="M628" t="s">
        <v>2435</v>
      </c>
      <c r="N628" t="s">
        <v>2436</v>
      </c>
      <c r="O628" t="s">
        <v>1412</v>
      </c>
    </row>
    <row r="629" spans="1:15" x14ac:dyDescent="0.3">
      <c r="A629" t="s">
        <v>626</v>
      </c>
      <c r="B629" t="s">
        <v>1413</v>
      </c>
      <c r="C629" t="s">
        <v>1415</v>
      </c>
      <c r="J629" t="s">
        <v>2314</v>
      </c>
      <c r="K629" t="s">
        <v>2268</v>
      </c>
      <c r="L629" t="s">
        <v>2314</v>
      </c>
      <c r="M629" t="s">
        <v>2437</v>
      </c>
      <c r="N629" t="s">
        <v>2438</v>
      </c>
      <c r="O629" t="s">
        <v>1412</v>
      </c>
    </row>
    <row r="630" spans="1:15" x14ac:dyDescent="0.3">
      <c r="A630" t="s">
        <v>627</v>
      </c>
      <c r="B630" t="s">
        <v>1413</v>
      </c>
      <c r="C630" t="s">
        <v>1415</v>
      </c>
      <c r="J630" t="s">
        <v>2314</v>
      </c>
      <c r="K630" t="s">
        <v>2268</v>
      </c>
      <c r="L630" t="s">
        <v>2314</v>
      </c>
      <c r="M630" t="s">
        <v>2439</v>
      </c>
      <c r="N630" t="s">
        <v>2440</v>
      </c>
      <c r="O630" t="s">
        <v>1412</v>
      </c>
    </row>
    <row r="631" spans="1:15" x14ac:dyDescent="0.3">
      <c r="A631" t="s">
        <v>628</v>
      </c>
      <c r="B631" t="s">
        <v>1413</v>
      </c>
      <c r="C631" t="s">
        <v>1415</v>
      </c>
      <c r="J631" t="s">
        <v>2314</v>
      </c>
      <c r="K631" t="s">
        <v>2268</v>
      </c>
      <c r="L631" t="s">
        <v>2314</v>
      </c>
      <c r="M631" t="s">
        <v>2441</v>
      </c>
      <c r="N631" t="s">
        <v>2442</v>
      </c>
      <c r="O631" t="s">
        <v>1412</v>
      </c>
    </row>
    <row r="632" spans="1:15" x14ac:dyDescent="0.3">
      <c r="A632" t="s">
        <v>629</v>
      </c>
      <c r="B632" t="s">
        <v>1413</v>
      </c>
      <c r="C632" t="s">
        <v>1415</v>
      </c>
      <c r="J632" t="s">
        <v>2314</v>
      </c>
      <c r="K632" t="s">
        <v>2268</v>
      </c>
      <c r="L632" t="s">
        <v>2314</v>
      </c>
      <c r="M632" t="s">
        <v>2443</v>
      </c>
      <c r="N632" t="s">
        <v>2444</v>
      </c>
      <c r="O632" t="s">
        <v>1412</v>
      </c>
    </row>
    <row r="633" spans="1:15" x14ac:dyDescent="0.3">
      <c r="A633" t="s">
        <v>630</v>
      </c>
      <c r="B633" t="s">
        <v>1413</v>
      </c>
      <c r="C633" t="s">
        <v>1415</v>
      </c>
      <c r="J633" t="s">
        <v>2314</v>
      </c>
      <c r="K633" t="s">
        <v>2268</v>
      </c>
      <c r="L633" t="s">
        <v>2314</v>
      </c>
      <c r="M633" t="s">
        <v>2445</v>
      </c>
      <c r="N633" t="s">
        <v>2446</v>
      </c>
      <c r="O633" t="s">
        <v>1412</v>
      </c>
    </row>
    <row r="634" spans="1:15" x14ac:dyDescent="0.3">
      <c r="A634" t="s">
        <v>631</v>
      </c>
      <c r="B634" t="s">
        <v>1413</v>
      </c>
      <c r="C634" t="s">
        <v>1415</v>
      </c>
      <c r="J634" t="s">
        <v>2314</v>
      </c>
      <c r="K634" t="s">
        <v>2268</v>
      </c>
      <c r="L634" t="s">
        <v>2314</v>
      </c>
      <c r="M634" t="s">
        <v>2447</v>
      </c>
      <c r="N634" t="s">
        <v>2448</v>
      </c>
      <c r="O634" t="s">
        <v>1412</v>
      </c>
    </row>
    <row r="635" spans="1:15" x14ac:dyDescent="0.3">
      <c r="A635" t="s">
        <v>632</v>
      </c>
      <c r="B635" t="s">
        <v>1413</v>
      </c>
      <c r="C635" t="s">
        <v>1415</v>
      </c>
      <c r="J635" t="s">
        <v>2314</v>
      </c>
      <c r="K635" t="s">
        <v>2268</v>
      </c>
      <c r="L635" t="s">
        <v>2314</v>
      </c>
      <c r="M635" t="s">
        <v>2449</v>
      </c>
      <c r="N635" t="s">
        <v>2450</v>
      </c>
      <c r="O635" t="s">
        <v>1412</v>
      </c>
    </row>
    <row r="636" spans="1:15" x14ac:dyDescent="0.3">
      <c r="A636" t="s">
        <v>633</v>
      </c>
      <c r="B636" t="s">
        <v>1413</v>
      </c>
      <c r="C636" t="s">
        <v>1415</v>
      </c>
      <c r="J636" t="s">
        <v>2314</v>
      </c>
      <c r="K636" t="s">
        <v>2268</v>
      </c>
      <c r="L636" t="s">
        <v>2314</v>
      </c>
      <c r="M636" t="s">
        <v>2451</v>
      </c>
      <c r="N636" t="s">
        <v>2452</v>
      </c>
      <c r="O636" t="s">
        <v>1412</v>
      </c>
    </row>
    <row r="637" spans="1:15" x14ac:dyDescent="0.3">
      <c r="A637" t="s">
        <v>634</v>
      </c>
      <c r="B637" t="s">
        <v>1413</v>
      </c>
      <c r="C637" t="s">
        <v>1415</v>
      </c>
      <c r="J637" t="s">
        <v>2314</v>
      </c>
      <c r="K637" t="s">
        <v>2268</v>
      </c>
      <c r="L637" t="s">
        <v>2314</v>
      </c>
      <c r="M637" t="s">
        <v>2453</v>
      </c>
      <c r="N637" t="s">
        <v>2454</v>
      </c>
      <c r="O637" t="s">
        <v>1412</v>
      </c>
    </row>
    <row r="638" spans="1:15" x14ac:dyDescent="0.3">
      <c r="A638" t="s">
        <v>635</v>
      </c>
      <c r="B638" t="s">
        <v>1412</v>
      </c>
      <c r="C638" t="s">
        <v>1415</v>
      </c>
      <c r="J638" t="s">
        <v>2314</v>
      </c>
      <c r="K638" t="s">
        <v>2268</v>
      </c>
      <c r="L638" t="s">
        <v>2314</v>
      </c>
      <c r="M638" t="s">
        <v>2455</v>
      </c>
      <c r="N638" t="s">
        <v>2456</v>
      </c>
      <c r="O638" t="s">
        <v>1412</v>
      </c>
    </row>
    <row r="639" spans="1:15" x14ac:dyDescent="0.3">
      <c r="A639" t="s">
        <v>636</v>
      </c>
      <c r="B639" t="s">
        <v>1413</v>
      </c>
      <c r="C639" t="s">
        <v>1415</v>
      </c>
      <c r="J639" t="s">
        <v>2314</v>
      </c>
      <c r="K639" t="s">
        <v>2268</v>
      </c>
      <c r="L639" t="s">
        <v>2314</v>
      </c>
      <c r="M639" t="s">
        <v>2457</v>
      </c>
      <c r="N639" t="s">
        <v>2458</v>
      </c>
      <c r="O639" t="s">
        <v>1412</v>
      </c>
    </row>
    <row r="640" spans="1:15" x14ac:dyDescent="0.3">
      <c r="A640" t="s">
        <v>637</v>
      </c>
      <c r="B640" t="s">
        <v>1413</v>
      </c>
      <c r="C640" t="s">
        <v>1415</v>
      </c>
      <c r="J640" t="s">
        <v>2314</v>
      </c>
      <c r="K640" t="s">
        <v>2268</v>
      </c>
      <c r="L640" t="s">
        <v>2314</v>
      </c>
      <c r="M640" t="s">
        <v>2459</v>
      </c>
      <c r="N640" t="s">
        <v>2460</v>
      </c>
      <c r="O640" t="s">
        <v>1412</v>
      </c>
    </row>
    <row r="641" spans="1:15" x14ac:dyDescent="0.3">
      <c r="A641" t="s">
        <v>638</v>
      </c>
      <c r="B641" t="s">
        <v>1413</v>
      </c>
      <c r="C641" t="s">
        <v>1415</v>
      </c>
      <c r="J641" t="s">
        <v>2314</v>
      </c>
      <c r="K641" t="s">
        <v>2268</v>
      </c>
      <c r="L641" t="s">
        <v>2314</v>
      </c>
      <c r="M641" t="s">
        <v>2461</v>
      </c>
      <c r="N641" t="s">
        <v>2462</v>
      </c>
      <c r="O641" t="s">
        <v>1412</v>
      </c>
    </row>
    <row r="642" spans="1:15" x14ac:dyDescent="0.3">
      <c r="A642" t="s">
        <v>639</v>
      </c>
      <c r="B642" t="s">
        <v>1413</v>
      </c>
      <c r="C642" t="s">
        <v>1415</v>
      </c>
      <c r="J642" t="s">
        <v>2314</v>
      </c>
      <c r="K642" t="s">
        <v>2268</v>
      </c>
      <c r="L642" t="s">
        <v>2314</v>
      </c>
      <c r="M642" t="s">
        <v>2463</v>
      </c>
      <c r="N642" t="s">
        <v>2464</v>
      </c>
      <c r="O642" t="s">
        <v>1412</v>
      </c>
    </row>
    <row r="643" spans="1:15" x14ac:dyDescent="0.3">
      <c r="A643" t="s">
        <v>3787</v>
      </c>
      <c r="B643" t="s">
        <v>1413</v>
      </c>
      <c r="C643" t="s">
        <v>1415</v>
      </c>
      <c r="J643" t="s">
        <v>2314</v>
      </c>
      <c r="K643" t="s">
        <v>2268</v>
      </c>
      <c r="L643" t="s">
        <v>2314</v>
      </c>
      <c r="M643" t="s">
        <v>2465</v>
      </c>
      <c r="N643" t="s">
        <v>2466</v>
      </c>
      <c r="O643" t="s">
        <v>1412</v>
      </c>
    </row>
    <row r="644" spans="1:15" x14ac:dyDescent="0.3">
      <c r="A644" t="s">
        <v>3788</v>
      </c>
      <c r="B644" t="s">
        <v>1412</v>
      </c>
      <c r="C644" t="s">
        <v>1415</v>
      </c>
      <c r="J644" t="s">
        <v>2314</v>
      </c>
      <c r="K644" t="s">
        <v>2268</v>
      </c>
      <c r="L644" t="s">
        <v>2314</v>
      </c>
      <c r="M644" t="s">
        <v>2467</v>
      </c>
      <c r="N644" t="s">
        <v>2468</v>
      </c>
      <c r="O644" t="s">
        <v>1412</v>
      </c>
    </row>
    <row r="645" spans="1:15" x14ac:dyDescent="0.3">
      <c r="A645" t="s">
        <v>3789</v>
      </c>
      <c r="B645" t="s">
        <v>1412</v>
      </c>
      <c r="C645" t="s">
        <v>1415</v>
      </c>
      <c r="J645" t="s">
        <v>2314</v>
      </c>
      <c r="K645" t="s">
        <v>2268</v>
      </c>
      <c r="L645" t="s">
        <v>2314</v>
      </c>
      <c r="M645" t="s">
        <v>2469</v>
      </c>
      <c r="N645" t="s">
        <v>2470</v>
      </c>
      <c r="O645" t="s">
        <v>1412</v>
      </c>
    </row>
    <row r="646" spans="1:15" x14ac:dyDescent="0.3">
      <c r="A646" t="s">
        <v>3790</v>
      </c>
      <c r="B646" t="s">
        <v>1413</v>
      </c>
      <c r="C646" t="s">
        <v>1415</v>
      </c>
      <c r="J646" t="s">
        <v>2314</v>
      </c>
      <c r="K646" t="s">
        <v>2268</v>
      </c>
      <c r="L646" t="s">
        <v>2314</v>
      </c>
      <c r="M646" t="s">
        <v>2471</v>
      </c>
      <c r="N646" t="s">
        <v>2472</v>
      </c>
      <c r="O646" t="s">
        <v>1412</v>
      </c>
    </row>
    <row r="647" spans="1:15" x14ac:dyDescent="0.3">
      <c r="A647" t="s">
        <v>640</v>
      </c>
      <c r="B647" t="s">
        <v>1413</v>
      </c>
      <c r="C647" t="s">
        <v>1415</v>
      </c>
      <c r="J647" t="s">
        <v>2314</v>
      </c>
      <c r="K647" t="s">
        <v>2268</v>
      </c>
      <c r="L647" t="s">
        <v>2314</v>
      </c>
      <c r="M647" t="s">
        <v>2473</v>
      </c>
      <c r="N647" t="s">
        <v>2474</v>
      </c>
      <c r="O647" t="s">
        <v>1413</v>
      </c>
    </row>
    <row r="648" spans="1:15" x14ac:dyDescent="0.3">
      <c r="A648" t="s">
        <v>641</v>
      </c>
      <c r="B648" t="s">
        <v>1412</v>
      </c>
      <c r="C648" t="s">
        <v>1415</v>
      </c>
      <c r="J648" t="s">
        <v>2314</v>
      </c>
      <c r="K648" t="s">
        <v>2268</v>
      </c>
      <c r="L648" t="s">
        <v>2314</v>
      </c>
      <c r="M648" t="s">
        <v>2475</v>
      </c>
      <c r="N648" t="s">
        <v>2476</v>
      </c>
      <c r="O648" t="s">
        <v>1413</v>
      </c>
    </row>
    <row r="649" spans="1:15" x14ac:dyDescent="0.3">
      <c r="A649" t="s">
        <v>642</v>
      </c>
      <c r="B649" t="s">
        <v>1412</v>
      </c>
      <c r="C649" t="s">
        <v>1415</v>
      </c>
      <c r="J649" t="s">
        <v>2314</v>
      </c>
      <c r="K649" t="s">
        <v>2268</v>
      </c>
      <c r="L649" t="s">
        <v>2314</v>
      </c>
      <c r="M649" t="s">
        <v>2477</v>
      </c>
      <c r="N649" t="s">
        <v>2478</v>
      </c>
      <c r="O649" t="s">
        <v>1413</v>
      </c>
    </row>
    <row r="650" spans="1:15" x14ac:dyDescent="0.3">
      <c r="A650" t="s">
        <v>643</v>
      </c>
      <c r="B650" t="s">
        <v>1412</v>
      </c>
      <c r="C650" t="s">
        <v>1415</v>
      </c>
      <c r="J650" t="s">
        <v>2314</v>
      </c>
      <c r="K650" t="s">
        <v>2268</v>
      </c>
      <c r="L650" t="s">
        <v>2314</v>
      </c>
      <c r="M650" t="s">
        <v>2479</v>
      </c>
      <c r="N650" t="s">
        <v>2480</v>
      </c>
      <c r="O650" t="s">
        <v>1413</v>
      </c>
    </row>
    <row r="651" spans="1:15" x14ac:dyDescent="0.3">
      <c r="A651" t="s">
        <v>644</v>
      </c>
      <c r="B651" t="s">
        <v>1412</v>
      </c>
      <c r="C651" t="s">
        <v>1415</v>
      </c>
      <c r="J651" t="s">
        <v>2314</v>
      </c>
      <c r="K651" t="s">
        <v>2268</v>
      </c>
      <c r="L651" t="s">
        <v>2314</v>
      </c>
      <c r="M651" t="s">
        <v>2481</v>
      </c>
      <c r="N651" t="s">
        <v>2482</v>
      </c>
      <c r="O651" t="s">
        <v>1413</v>
      </c>
    </row>
    <row r="652" spans="1:15" x14ac:dyDescent="0.3">
      <c r="A652" t="s">
        <v>645</v>
      </c>
      <c r="B652" t="s">
        <v>1413</v>
      </c>
      <c r="C652" t="s">
        <v>1415</v>
      </c>
      <c r="J652" t="s">
        <v>2314</v>
      </c>
      <c r="K652" t="s">
        <v>2268</v>
      </c>
      <c r="L652" t="s">
        <v>2314</v>
      </c>
      <c r="M652" t="s">
        <v>2483</v>
      </c>
      <c r="N652" t="s">
        <v>2484</v>
      </c>
      <c r="O652" t="s">
        <v>1413</v>
      </c>
    </row>
    <row r="653" spans="1:15" x14ac:dyDescent="0.3">
      <c r="A653" t="s">
        <v>646</v>
      </c>
      <c r="B653" t="s">
        <v>1413</v>
      </c>
      <c r="C653" t="s">
        <v>1415</v>
      </c>
      <c r="J653" t="s">
        <v>2314</v>
      </c>
      <c r="K653" t="s">
        <v>2268</v>
      </c>
      <c r="L653" t="s">
        <v>2314</v>
      </c>
      <c r="M653" t="s">
        <v>2485</v>
      </c>
      <c r="N653" t="s">
        <v>2486</v>
      </c>
      <c r="O653" t="s">
        <v>1413</v>
      </c>
    </row>
    <row r="654" spans="1:15" x14ac:dyDescent="0.3">
      <c r="A654" t="s">
        <v>647</v>
      </c>
      <c r="B654" t="s">
        <v>1413</v>
      </c>
      <c r="C654" t="s">
        <v>1415</v>
      </c>
      <c r="J654" t="s">
        <v>2314</v>
      </c>
      <c r="K654" t="s">
        <v>2268</v>
      </c>
      <c r="L654" t="s">
        <v>2314</v>
      </c>
      <c r="M654" t="s">
        <v>2487</v>
      </c>
      <c r="N654" t="s">
        <v>2488</v>
      </c>
      <c r="O654" t="s">
        <v>1413</v>
      </c>
    </row>
    <row r="655" spans="1:15" x14ac:dyDescent="0.3">
      <c r="A655" t="s">
        <v>648</v>
      </c>
      <c r="B655" t="s">
        <v>1413</v>
      </c>
      <c r="C655" t="s">
        <v>1415</v>
      </c>
      <c r="J655" t="s">
        <v>2314</v>
      </c>
      <c r="K655" t="s">
        <v>2268</v>
      </c>
      <c r="L655" t="s">
        <v>2314</v>
      </c>
      <c r="M655" t="s">
        <v>2489</v>
      </c>
      <c r="N655" t="s">
        <v>2490</v>
      </c>
      <c r="O655" t="s">
        <v>1413</v>
      </c>
    </row>
    <row r="656" spans="1:15" x14ac:dyDescent="0.3">
      <c r="A656" t="s">
        <v>649</v>
      </c>
      <c r="B656" t="s">
        <v>1413</v>
      </c>
      <c r="C656" t="s">
        <v>1415</v>
      </c>
      <c r="J656" t="s">
        <v>2314</v>
      </c>
      <c r="K656" t="s">
        <v>2268</v>
      </c>
      <c r="L656" t="s">
        <v>2314</v>
      </c>
      <c r="M656" t="s">
        <v>2491</v>
      </c>
      <c r="N656" t="s">
        <v>2492</v>
      </c>
      <c r="O656" t="s">
        <v>1413</v>
      </c>
    </row>
    <row r="657" spans="1:15" x14ac:dyDescent="0.3">
      <c r="A657" t="s">
        <v>650</v>
      </c>
      <c r="B657" t="s">
        <v>1413</v>
      </c>
      <c r="C657" t="s">
        <v>1415</v>
      </c>
      <c r="J657" t="s">
        <v>2314</v>
      </c>
      <c r="K657" t="s">
        <v>2268</v>
      </c>
      <c r="L657" t="s">
        <v>2314</v>
      </c>
      <c r="M657" t="s">
        <v>2493</v>
      </c>
      <c r="N657" t="s">
        <v>2494</v>
      </c>
      <c r="O657" t="s">
        <v>1413</v>
      </c>
    </row>
    <row r="658" spans="1:15" x14ac:dyDescent="0.3">
      <c r="A658" t="s">
        <v>651</v>
      </c>
      <c r="B658" t="s">
        <v>1413</v>
      </c>
      <c r="C658" t="s">
        <v>1415</v>
      </c>
      <c r="J658" t="s">
        <v>2314</v>
      </c>
      <c r="K658" t="s">
        <v>2268</v>
      </c>
      <c r="L658" t="s">
        <v>2314</v>
      </c>
      <c r="M658" t="s">
        <v>2495</v>
      </c>
      <c r="N658" t="s">
        <v>2496</v>
      </c>
      <c r="O658" t="s">
        <v>1413</v>
      </c>
    </row>
    <row r="659" spans="1:15" x14ac:dyDescent="0.3">
      <c r="A659" t="s">
        <v>652</v>
      </c>
      <c r="B659" t="s">
        <v>1413</v>
      </c>
      <c r="C659" t="s">
        <v>1415</v>
      </c>
      <c r="J659" t="s">
        <v>2314</v>
      </c>
      <c r="K659" t="s">
        <v>2268</v>
      </c>
      <c r="L659" t="s">
        <v>2314</v>
      </c>
      <c r="M659" t="s">
        <v>2497</v>
      </c>
      <c r="N659" t="s">
        <v>2498</v>
      </c>
      <c r="O659" t="s">
        <v>1413</v>
      </c>
    </row>
    <row r="660" spans="1:15" x14ac:dyDescent="0.3">
      <c r="A660" t="s">
        <v>653</v>
      </c>
      <c r="B660" t="s">
        <v>1413</v>
      </c>
      <c r="C660" t="s">
        <v>1415</v>
      </c>
      <c r="J660" t="s">
        <v>2314</v>
      </c>
      <c r="K660" t="s">
        <v>2268</v>
      </c>
      <c r="L660" t="s">
        <v>2314</v>
      </c>
      <c r="M660" t="s">
        <v>2499</v>
      </c>
      <c r="N660" t="s">
        <v>2500</v>
      </c>
      <c r="O660" t="s">
        <v>1413</v>
      </c>
    </row>
    <row r="661" spans="1:15" x14ac:dyDescent="0.3">
      <c r="A661" t="s">
        <v>654</v>
      </c>
      <c r="B661" t="s">
        <v>1413</v>
      </c>
      <c r="C661" t="s">
        <v>1415</v>
      </c>
      <c r="J661" t="s">
        <v>2314</v>
      </c>
      <c r="K661" t="s">
        <v>2268</v>
      </c>
      <c r="L661" t="s">
        <v>2314</v>
      </c>
      <c r="M661" t="s">
        <v>2501</v>
      </c>
      <c r="N661" t="s">
        <v>2502</v>
      </c>
      <c r="O661" t="s">
        <v>1413</v>
      </c>
    </row>
    <row r="662" spans="1:15" x14ac:dyDescent="0.3">
      <c r="A662" t="s">
        <v>655</v>
      </c>
      <c r="B662" t="s">
        <v>1413</v>
      </c>
      <c r="C662" t="s">
        <v>1415</v>
      </c>
      <c r="J662" t="s">
        <v>2314</v>
      </c>
      <c r="K662" t="s">
        <v>2268</v>
      </c>
      <c r="L662" t="s">
        <v>2314</v>
      </c>
      <c r="M662" t="s">
        <v>2503</v>
      </c>
      <c r="N662" t="s">
        <v>2504</v>
      </c>
      <c r="O662" t="s">
        <v>1412</v>
      </c>
    </row>
    <row r="663" spans="1:15" x14ac:dyDescent="0.3">
      <c r="A663" t="s">
        <v>656</v>
      </c>
      <c r="B663" t="s">
        <v>1412</v>
      </c>
      <c r="C663" t="s">
        <v>1415</v>
      </c>
      <c r="J663" t="s">
        <v>2314</v>
      </c>
      <c r="K663" t="s">
        <v>2268</v>
      </c>
      <c r="L663" t="s">
        <v>2505</v>
      </c>
      <c r="M663" t="s">
        <v>2506</v>
      </c>
      <c r="N663" t="s">
        <v>2507</v>
      </c>
      <c r="O663" t="s">
        <v>1412</v>
      </c>
    </row>
    <row r="664" spans="1:15" x14ac:dyDescent="0.3">
      <c r="A664" t="s">
        <v>657</v>
      </c>
      <c r="B664" t="s">
        <v>1413</v>
      </c>
      <c r="C664" t="s">
        <v>1415</v>
      </c>
      <c r="J664" t="s">
        <v>2314</v>
      </c>
      <c r="K664" t="s">
        <v>2268</v>
      </c>
      <c r="L664" t="s">
        <v>2505</v>
      </c>
      <c r="M664" t="s">
        <v>2508</v>
      </c>
      <c r="N664" t="s">
        <v>2509</v>
      </c>
      <c r="O664" t="s">
        <v>1412</v>
      </c>
    </row>
    <row r="665" spans="1:15" x14ac:dyDescent="0.3">
      <c r="A665" t="s">
        <v>3791</v>
      </c>
      <c r="B665" t="s">
        <v>1412</v>
      </c>
      <c r="C665" t="s">
        <v>1415</v>
      </c>
      <c r="J665" t="s">
        <v>2314</v>
      </c>
      <c r="K665" t="s">
        <v>2268</v>
      </c>
      <c r="L665" t="s">
        <v>2505</v>
      </c>
      <c r="M665" t="s">
        <v>2510</v>
      </c>
      <c r="N665" t="s">
        <v>2511</v>
      </c>
      <c r="O665" t="s">
        <v>1412</v>
      </c>
    </row>
    <row r="666" spans="1:15" x14ac:dyDescent="0.3">
      <c r="A666" t="s">
        <v>658</v>
      </c>
      <c r="B666" t="s">
        <v>1413</v>
      </c>
      <c r="C666" t="s">
        <v>1415</v>
      </c>
      <c r="J666" t="s">
        <v>2314</v>
      </c>
      <c r="K666" t="s">
        <v>2268</v>
      </c>
      <c r="L666" t="s">
        <v>2505</v>
      </c>
      <c r="M666" t="s">
        <v>2512</v>
      </c>
      <c r="N666" t="s">
        <v>2513</v>
      </c>
      <c r="O666" t="s">
        <v>1412</v>
      </c>
    </row>
    <row r="667" spans="1:15" x14ac:dyDescent="0.3">
      <c r="A667" t="s">
        <v>659</v>
      </c>
      <c r="B667" t="s">
        <v>1413</v>
      </c>
      <c r="C667" t="s">
        <v>1415</v>
      </c>
      <c r="J667" t="s">
        <v>2314</v>
      </c>
      <c r="K667" t="s">
        <v>2268</v>
      </c>
      <c r="L667" t="s">
        <v>2505</v>
      </c>
      <c r="M667" t="s">
        <v>2514</v>
      </c>
      <c r="N667" t="s">
        <v>2515</v>
      </c>
      <c r="O667" t="s">
        <v>1412</v>
      </c>
    </row>
    <row r="668" spans="1:15" x14ac:dyDescent="0.3">
      <c r="A668" t="s">
        <v>660</v>
      </c>
      <c r="B668" t="s">
        <v>1413</v>
      </c>
      <c r="C668" t="s">
        <v>1415</v>
      </c>
      <c r="J668" t="s">
        <v>2314</v>
      </c>
      <c r="K668" t="s">
        <v>2268</v>
      </c>
      <c r="L668" t="s">
        <v>2505</v>
      </c>
      <c r="M668" t="s">
        <v>2516</v>
      </c>
      <c r="N668" t="s">
        <v>2517</v>
      </c>
      <c r="O668" t="s">
        <v>1412</v>
      </c>
    </row>
    <row r="669" spans="1:15" x14ac:dyDescent="0.3">
      <c r="A669" t="s">
        <v>661</v>
      </c>
      <c r="B669" t="s">
        <v>1413</v>
      </c>
      <c r="C669" t="s">
        <v>1415</v>
      </c>
      <c r="J669" t="s">
        <v>2314</v>
      </c>
      <c r="K669" t="s">
        <v>2268</v>
      </c>
      <c r="L669" t="s">
        <v>2505</v>
      </c>
      <c r="M669" t="s">
        <v>2518</v>
      </c>
      <c r="N669" t="s">
        <v>2519</v>
      </c>
      <c r="O669" t="s">
        <v>1412</v>
      </c>
    </row>
    <row r="670" spans="1:15" x14ac:dyDescent="0.3">
      <c r="A670" t="s">
        <v>662</v>
      </c>
      <c r="B670" t="s">
        <v>1413</v>
      </c>
      <c r="C670" t="s">
        <v>1415</v>
      </c>
      <c r="J670" t="s">
        <v>2314</v>
      </c>
      <c r="K670" t="s">
        <v>2268</v>
      </c>
      <c r="L670" t="s">
        <v>2505</v>
      </c>
      <c r="M670" t="s">
        <v>2520</v>
      </c>
      <c r="N670" t="s">
        <v>2521</v>
      </c>
      <c r="O670" t="s">
        <v>1412</v>
      </c>
    </row>
    <row r="671" spans="1:15" x14ac:dyDescent="0.3">
      <c r="A671" t="s">
        <v>663</v>
      </c>
      <c r="B671" t="s">
        <v>1413</v>
      </c>
      <c r="C671" t="s">
        <v>1415</v>
      </c>
      <c r="J671" t="s">
        <v>2314</v>
      </c>
      <c r="K671" t="s">
        <v>2268</v>
      </c>
      <c r="L671" t="s">
        <v>2505</v>
      </c>
      <c r="M671" t="s">
        <v>2522</v>
      </c>
      <c r="N671" t="s">
        <v>2523</v>
      </c>
      <c r="O671" t="s">
        <v>1412</v>
      </c>
    </row>
    <row r="672" spans="1:15" x14ac:dyDescent="0.3">
      <c r="A672" t="s">
        <v>664</v>
      </c>
      <c r="B672" t="s">
        <v>1413</v>
      </c>
      <c r="C672" t="s">
        <v>1415</v>
      </c>
      <c r="J672" t="s">
        <v>2314</v>
      </c>
      <c r="K672" t="s">
        <v>2268</v>
      </c>
      <c r="L672" t="s">
        <v>2505</v>
      </c>
      <c r="M672" t="s">
        <v>2524</v>
      </c>
      <c r="N672" t="s">
        <v>2525</v>
      </c>
      <c r="O672" t="s">
        <v>1412</v>
      </c>
    </row>
    <row r="673" spans="1:15" x14ac:dyDescent="0.3">
      <c r="A673" t="s">
        <v>665</v>
      </c>
      <c r="B673" t="s">
        <v>1413</v>
      </c>
      <c r="C673" t="s">
        <v>1415</v>
      </c>
      <c r="J673" t="s">
        <v>2314</v>
      </c>
      <c r="K673" t="s">
        <v>2268</v>
      </c>
      <c r="L673" t="s">
        <v>2505</v>
      </c>
      <c r="M673" t="s">
        <v>2526</v>
      </c>
      <c r="N673" t="s">
        <v>2527</v>
      </c>
      <c r="O673" t="s">
        <v>1412</v>
      </c>
    </row>
    <row r="674" spans="1:15" x14ac:dyDescent="0.3">
      <c r="A674" t="s">
        <v>666</v>
      </c>
      <c r="B674" t="s">
        <v>1413</v>
      </c>
      <c r="C674" t="s">
        <v>1415</v>
      </c>
      <c r="J674" t="s">
        <v>2314</v>
      </c>
      <c r="K674" t="s">
        <v>2268</v>
      </c>
      <c r="L674" t="s">
        <v>2505</v>
      </c>
      <c r="M674" t="s">
        <v>2528</v>
      </c>
      <c r="N674" t="s">
        <v>2529</v>
      </c>
      <c r="O674" t="s">
        <v>1412</v>
      </c>
    </row>
    <row r="675" spans="1:15" x14ac:dyDescent="0.3">
      <c r="A675" t="s">
        <v>667</v>
      </c>
      <c r="B675" t="s">
        <v>1413</v>
      </c>
      <c r="C675" t="s">
        <v>1415</v>
      </c>
      <c r="J675" t="s">
        <v>2314</v>
      </c>
      <c r="K675" t="s">
        <v>2268</v>
      </c>
      <c r="L675" t="s">
        <v>2505</v>
      </c>
      <c r="M675" t="s">
        <v>2530</v>
      </c>
      <c r="N675" t="s">
        <v>2531</v>
      </c>
      <c r="O675" t="s">
        <v>1412</v>
      </c>
    </row>
    <row r="676" spans="1:15" x14ac:dyDescent="0.3">
      <c r="A676" t="s">
        <v>668</v>
      </c>
      <c r="B676" t="s">
        <v>1413</v>
      </c>
      <c r="C676" t="s">
        <v>1415</v>
      </c>
      <c r="J676" t="s">
        <v>2314</v>
      </c>
      <c r="K676" t="s">
        <v>2268</v>
      </c>
      <c r="L676" t="s">
        <v>2505</v>
      </c>
      <c r="M676" t="s">
        <v>2532</v>
      </c>
      <c r="N676" t="s">
        <v>2533</v>
      </c>
      <c r="O676" t="s">
        <v>1412</v>
      </c>
    </row>
    <row r="677" spans="1:15" x14ac:dyDescent="0.3">
      <c r="A677" t="s">
        <v>669</v>
      </c>
      <c r="B677" t="s">
        <v>1413</v>
      </c>
      <c r="C677" t="s">
        <v>1415</v>
      </c>
      <c r="J677" t="s">
        <v>2314</v>
      </c>
      <c r="K677" t="s">
        <v>2268</v>
      </c>
      <c r="L677" t="s">
        <v>2505</v>
      </c>
      <c r="M677" t="s">
        <v>2534</v>
      </c>
      <c r="N677" t="s">
        <v>2535</v>
      </c>
      <c r="O677" t="s">
        <v>1412</v>
      </c>
    </row>
    <row r="678" spans="1:15" x14ac:dyDescent="0.3">
      <c r="A678" t="s">
        <v>670</v>
      </c>
      <c r="B678" t="s">
        <v>1413</v>
      </c>
      <c r="C678" t="s">
        <v>1415</v>
      </c>
      <c r="J678" t="s">
        <v>2314</v>
      </c>
      <c r="K678" t="s">
        <v>2268</v>
      </c>
      <c r="L678" t="s">
        <v>2505</v>
      </c>
      <c r="M678" t="s">
        <v>2536</v>
      </c>
      <c r="N678" t="s">
        <v>2537</v>
      </c>
      <c r="O678" t="s">
        <v>1412</v>
      </c>
    </row>
    <row r="679" spans="1:15" x14ac:dyDescent="0.3">
      <c r="A679" t="s">
        <v>671</v>
      </c>
      <c r="B679" t="s">
        <v>1413</v>
      </c>
      <c r="C679" t="s">
        <v>1415</v>
      </c>
      <c r="J679" t="s">
        <v>2314</v>
      </c>
      <c r="K679" t="s">
        <v>2268</v>
      </c>
      <c r="L679" t="s">
        <v>2505</v>
      </c>
      <c r="M679" t="s">
        <v>2538</v>
      </c>
      <c r="N679" t="s">
        <v>2539</v>
      </c>
      <c r="O679" t="s">
        <v>1412</v>
      </c>
    </row>
    <row r="680" spans="1:15" x14ac:dyDescent="0.3">
      <c r="A680" t="s">
        <v>672</v>
      </c>
      <c r="B680" t="s">
        <v>1413</v>
      </c>
      <c r="C680" t="s">
        <v>1415</v>
      </c>
      <c r="J680" t="s">
        <v>2314</v>
      </c>
      <c r="K680" t="s">
        <v>2268</v>
      </c>
      <c r="L680" t="s">
        <v>2505</v>
      </c>
      <c r="M680" t="s">
        <v>2540</v>
      </c>
      <c r="N680" t="s">
        <v>2541</v>
      </c>
      <c r="O680" t="s">
        <v>1412</v>
      </c>
    </row>
    <row r="681" spans="1:15" x14ac:dyDescent="0.3">
      <c r="A681" t="s">
        <v>673</v>
      </c>
      <c r="B681" t="s">
        <v>1413</v>
      </c>
      <c r="C681" t="s">
        <v>1415</v>
      </c>
      <c r="J681" t="s">
        <v>2314</v>
      </c>
      <c r="K681" t="s">
        <v>2268</v>
      </c>
      <c r="L681" t="s">
        <v>2542</v>
      </c>
      <c r="M681" t="s">
        <v>2543</v>
      </c>
      <c r="N681" t="s">
        <v>2544</v>
      </c>
      <c r="O681" t="s">
        <v>1412</v>
      </c>
    </row>
    <row r="682" spans="1:15" x14ac:dyDescent="0.3">
      <c r="A682" t="s">
        <v>674</v>
      </c>
      <c r="B682" t="s">
        <v>1412</v>
      </c>
      <c r="C682" t="s">
        <v>1415</v>
      </c>
      <c r="J682" t="s">
        <v>2278</v>
      </c>
      <c r="K682" t="s">
        <v>1423</v>
      </c>
      <c r="L682" t="s">
        <v>2545</v>
      </c>
      <c r="M682" t="s">
        <v>2546</v>
      </c>
      <c r="N682" t="s">
        <v>2547</v>
      </c>
      <c r="O682" t="s">
        <v>1413</v>
      </c>
    </row>
    <row r="683" spans="1:15" x14ac:dyDescent="0.3">
      <c r="A683" t="s">
        <v>675</v>
      </c>
      <c r="B683" t="s">
        <v>1413</v>
      </c>
      <c r="C683" t="s">
        <v>1415</v>
      </c>
      <c r="J683" t="s">
        <v>2278</v>
      </c>
      <c r="K683" t="s">
        <v>1423</v>
      </c>
      <c r="L683" t="s">
        <v>2545</v>
      </c>
      <c r="M683" t="s">
        <v>2548</v>
      </c>
      <c r="N683" t="s">
        <v>2549</v>
      </c>
      <c r="O683" t="s">
        <v>1413</v>
      </c>
    </row>
    <row r="684" spans="1:15" x14ac:dyDescent="0.3">
      <c r="A684" t="s">
        <v>676</v>
      </c>
      <c r="B684" t="s">
        <v>1413</v>
      </c>
      <c r="C684" t="s">
        <v>1415</v>
      </c>
      <c r="J684" t="s">
        <v>2278</v>
      </c>
      <c r="K684" t="s">
        <v>1423</v>
      </c>
      <c r="L684" t="s">
        <v>2545</v>
      </c>
      <c r="M684" t="s">
        <v>2550</v>
      </c>
      <c r="N684" t="s">
        <v>2551</v>
      </c>
      <c r="O684" t="s">
        <v>1413</v>
      </c>
    </row>
    <row r="685" spans="1:15" x14ac:dyDescent="0.3">
      <c r="A685" t="s">
        <v>677</v>
      </c>
      <c r="B685" t="s">
        <v>1413</v>
      </c>
      <c r="C685" t="s">
        <v>1415</v>
      </c>
      <c r="J685" t="s">
        <v>2278</v>
      </c>
      <c r="K685" t="s">
        <v>1423</v>
      </c>
      <c r="L685" t="s">
        <v>2545</v>
      </c>
      <c r="M685" t="s">
        <v>2552</v>
      </c>
      <c r="N685" t="s">
        <v>2547</v>
      </c>
      <c r="O685" t="s">
        <v>1412</v>
      </c>
    </row>
    <row r="686" spans="1:15" x14ac:dyDescent="0.3">
      <c r="A686" t="s">
        <v>678</v>
      </c>
      <c r="B686" t="s">
        <v>1413</v>
      </c>
      <c r="C686" t="s">
        <v>1415</v>
      </c>
      <c r="J686" t="s">
        <v>2278</v>
      </c>
      <c r="K686" t="s">
        <v>1423</v>
      </c>
      <c r="L686" t="s">
        <v>2545</v>
      </c>
      <c r="M686" t="s">
        <v>2553</v>
      </c>
      <c r="N686" t="s">
        <v>2549</v>
      </c>
      <c r="O686" t="s">
        <v>1412</v>
      </c>
    </row>
    <row r="687" spans="1:15" x14ac:dyDescent="0.3">
      <c r="A687" t="s">
        <v>679</v>
      </c>
      <c r="B687" t="s">
        <v>1413</v>
      </c>
      <c r="C687" t="s">
        <v>1415</v>
      </c>
      <c r="J687" t="s">
        <v>2278</v>
      </c>
      <c r="K687" t="s">
        <v>1423</v>
      </c>
      <c r="L687" t="s">
        <v>2545</v>
      </c>
      <c r="M687" t="s">
        <v>2554</v>
      </c>
      <c r="N687" t="s">
        <v>2551</v>
      </c>
      <c r="O687" t="s">
        <v>1412</v>
      </c>
    </row>
    <row r="688" spans="1:15" x14ac:dyDescent="0.3">
      <c r="A688" t="s">
        <v>680</v>
      </c>
      <c r="B688" t="s">
        <v>1413</v>
      </c>
      <c r="C688" t="s">
        <v>1415</v>
      </c>
      <c r="J688" t="s">
        <v>2278</v>
      </c>
      <c r="K688" t="s">
        <v>1444</v>
      </c>
      <c r="L688" t="s">
        <v>2555</v>
      </c>
      <c r="M688" t="s">
        <v>2556</v>
      </c>
      <c r="N688" t="s">
        <v>2557</v>
      </c>
      <c r="O688" t="s">
        <v>1412</v>
      </c>
    </row>
    <row r="689" spans="1:15" x14ac:dyDescent="0.3">
      <c r="A689" t="s">
        <v>681</v>
      </c>
      <c r="B689" t="s">
        <v>1413</v>
      </c>
      <c r="C689" t="s">
        <v>1415</v>
      </c>
      <c r="J689" t="s">
        <v>2278</v>
      </c>
      <c r="K689" t="s">
        <v>1444</v>
      </c>
      <c r="L689" t="s">
        <v>2555</v>
      </c>
      <c r="M689" t="s">
        <v>2558</v>
      </c>
      <c r="N689" t="s">
        <v>2559</v>
      </c>
      <c r="O689" t="s">
        <v>1412</v>
      </c>
    </row>
    <row r="690" spans="1:15" x14ac:dyDescent="0.3">
      <c r="A690" t="s">
        <v>682</v>
      </c>
      <c r="B690" t="s">
        <v>1413</v>
      </c>
      <c r="C690" t="s">
        <v>1415</v>
      </c>
      <c r="J690" t="s">
        <v>2278</v>
      </c>
      <c r="K690" t="s">
        <v>1444</v>
      </c>
      <c r="L690" t="s">
        <v>2555</v>
      </c>
      <c r="M690" t="s">
        <v>2560</v>
      </c>
      <c r="N690" t="s">
        <v>2561</v>
      </c>
      <c r="O690" t="s">
        <v>1412</v>
      </c>
    </row>
    <row r="691" spans="1:15" x14ac:dyDescent="0.3">
      <c r="A691" t="s">
        <v>683</v>
      </c>
      <c r="B691" t="s">
        <v>1413</v>
      </c>
      <c r="C691" t="s">
        <v>1415</v>
      </c>
      <c r="J691" t="s">
        <v>2278</v>
      </c>
      <c r="K691" t="s">
        <v>1444</v>
      </c>
      <c r="L691" t="s">
        <v>2555</v>
      </c>
      <c r="M691" t="s">
        <v>2562</v>
      </c>
      <c r="N691" t="s">
        <v>2563</v>
      </c>
      <c r="O691" t="s">
        <v>1412</v>
      </c>
    </row>
    <row r="692" spans="1:15" x14ac:dyDescent="0.3">
      <c r="A692" t="s">
        <v>684</v>
      </c>
      <c r="B692" t="s">
        <v>1413</v>
      </c>
      <c r="C692" t="s">
        <v>1415</v>
      </c>
      <c r="J692" t="s">
        <v>2278</v>
      </c>
      <c r="K692" t="s">
        <v>1444</v>
      </c>
      <c r="L692" t="s">
        <v>2555</v>
      </c>
      <c r="M692" t="s">
        <v>2564</v>
      </c>
      <c r="N692" t="s">
        <v>2565</v>
      </c>
      <c r="O692" t="s">
        <v>1412</v>
      </c>
    </row>
    <row r="693" spans="1:15" x14ac:dyDescent="0.3">
      <c r="A693" t="s">
        <v>685</v>
      </c>
      <c r="B693" t="s">
        <v>1413</v>
      </c>
      <c r="C693" t="s">
        <v>1415</v>
      </c>
      <c r="J693" t="s">
        <v>2278</v>
      </c>
      <c r="K693" t="s">
        <v>1444</v>
      </c>
      <c r="L693" t="s">
        <v>2555</v>
      </c>
      <c r="M693" t="s">
        <v>2566</v>
      </c>
      <c r="N693" t="s">
        <v>2567</v>
      </c>
      <c r="O693" t="s">
        <v>1412</v>
      </c>
    </row>
    <row r="694" spans="1:15" x14ac:dyDescent="0.3">
      <c r="A694" t="s">
        <v>3792</v>
      </c>
      <c r="B694" t="s">
        <v>1412</v>
      </c>
      <c r="C694" t="s">
        <v>1415</v>
      </c>
      <c r="J694" t="s">
        <v>2278</v>
      </c>
      <c r="K694" t="s">
        <v>1632</v>
      </c>
      <c r="L694" t="s">
        <v>2555</v>
      </c>
      <c r="M694" t="s">
        <v>2568</v>
      </c>
      <c r="N694" t="s">
        <v>2569</v>
      </c>
      <c r="O694" t="s">
        <v>1412</v>
      </c>
    </row>
    <row r="695" spans="1:15" x14ac:dyDescent="0.3">
      <c r="A695" t="s">
        <v>3793</v>
      </c>
      <c r="B695" t="s">
        <v>1412</v>
      </c>
      <c r="C695" t="s">
        <v>1415</v>
      </c>
      <c r="J695" t="s">
        <v>2278</v>
      </c>
      <c r="K695" t="s">
        <v>1632</v>
      </c>
      <c r="L695" t="s">
        <v>2555</v>
      </c>
      <c r="M695" t="s">
        <v>2570</v>
      </c>
      <c r="N695" t="s">
        <v>2571</v>
      </c>
      <c r="O695" t="s">
        <v>1412</v>
      </c>
    </row>
    <row r="696" spans="1:15" x14ac:dyDescent="0.3">
      <c r="A696" t="s">
        <v>3794</v>
      </c>
      <c r="B696" t="s">
        <v>1413</v>
      </c>
      <c r="C696" t="s">
        <v>1415</v>
      </c>
      <c r="J696" t="s">
        <v>2572</v>
      </c>
      <c r="K696" t="s">
        <v>1444</v>
      </c>
      <c r="L696" t="s">
        <v>2572</v>
      </c>
      <c r="M696" t="s">
        <v>2573</v>
      </c>
      <c r="N696" t="s">
        <v>2574</v>
      </c>
      <c r="O696" t="s">
        <v>1412</v>
      </c>
    </row>
    <row r="697" spans="1:15" x14ac:dyDescent="0.3">
      <c r="A697" t="s">
        <v>3795</v>
      </c>
      <c r="B697" t="s">
        <v>1413</v>
      </c>
      <c r="C697" t="s">
        <v>1415</v>
      </c>
      <c r="J697" t="s">
        <v>2572</v>
      </c>
      <c r="K697" t="s">
        <v>1444</v>
      </c>
      <c r="L697" t="s">
        <v>2572</v>
      </c>
      <c r="M697" t="s">
        <v>2575</v>
      </c>
      <c r="N697" t="s">
        <v>2576</v>
      </c>
      <c r="O697" t="s">
        <v>1412</v>
      </c>
    </row>
    <row r="698" spans="1:15" x14ac:dyDescent="0.3">
      <c r="A698" t="s">
        <v>686</v>
      </c>
      <c r="B698" t="s">
        <v>1413</v>
      </c>
      <c r="C698" t="s">
        <v>1415</v>
      </c>
      <c r="J698" t="s">
        <v>2572</v>
      </c>
      <c r="K698" t="s">
        <v>1444</v>
      </c>
      <c r="L698" t="s">
        <v>2572</v>
      </c>
      <c r="M698" t="s">
        <v>2577</v>
      </c>
      <c r="N698" t="s">
        <v>2578</v>
      </c>
      <c r="O698" t="s">
        <v>1412</v>
      </c>
    </row>
    <row r="699" spans="1:15" x14ac:dyDescent="0.3">
      <c r="A699" t="s">
        <v>687</v>
      </c>
      <c r="B699" t="s">
        <v>1413</v>
      </c>
      <c r="C699" t="s">
        <v>1415</v>
      </c>
      <c r="J699" t="s">
        <v>2572</v>
      </c>
      <c r="K699" t="s">
        <v>1444</v>
      </c>
      <c r="L699" t="s">
        <v>2572</v>
      </c>
      <c r="M699" t="s">
        <v>2579</v>
      </c>
      <c r="N699" t="s">
        <v>2580</v>
      </c>
      <c r="O699" t="s">
        <v>1412</v>
      </c>
    </row>
    <row r="700" spans="1:15" x14ac:dyDescent="0.3">
      <c r="A700" t="s">
        <v>688</v>
      </c>
      <c r="B700" t="s">
        <v>1412</v>
      </c>
      <c r="C700" t="s">
        <v>1415</v>
      </c>
      <c r="J700" t="s">
        <v>2581</v>
      </c>
      <c r="K700" t="s">
        <v>2582</v>
      </c>
      <c r="L700" t="s">
        <v>2583</v>
      </c>
      <c r="M700" t="s">
        <v>2584</v>
      </c>
      <c r="N700" t="s">
        <v>2585</v>
      </c>
      <c r="O700" t="s">
        <v>1413</v>
      </c>
    </row>
    <row r="701" spans="1:15" x14ac:dyDescent="0.3">
      <c r="A701" t="s">
        <v>689</v>
      </c>
      <c r="B701" t="s">
        <v>1412</v>
      </c>
      <c r="C701" t="s">
        <v>1415</v>
      </c>
      <c r="J701" t="s">
        <v>2581</v>
      </c>
      <c r="K701" t="s">
        <v>2582</v>
      </c>
      <c r="L701" t="s">
        <v>2583</v>
      </c>
      <c r="M701" t="s">
        <v>2586</v>
      </c>
      <c r="N701" t="s">
        <v>2587</v>
      </c>
      <c r="O701" t="s">
        <v>1413</v>
      </c>
    </row>
    <row r="702" spans="1:15" x14ac:dyDescent="0.3">
      <c r="A702" t="s">
        <v>690</v>
      </c>
      <c r="B702" t="s">
        <v>1413</v>
      </c>
      <c r="C702" t="s">
        <v>1415</v>
      </c>
      <c r="J702" t="s">
        <v>2581</v>
      </c>
      <c r="K702" t="s">
        <v>2582</v>
      </c>
      <c r="L702" t="s">
        <v>2583</v>
      </c>
      <c r="M702" t="s">
        <v>2588</v>
      </c>
      <c r="N702" t="s">
        <v>2587</v>
      </c>
      <c r="O702" t="s">
        <v>1412</v>
      </c>
    </row>
    <row r="703" spans="1:15" x14ac:dyDescent="0.3">
      <c r="A703" t="s">
        <v>691</v>
      </c>
      <c r="B703" t="s">
        <v>1412</v>
      </c>
      <c r="C703" t="s">
        <v>1415</v>
      </c>
      <c r="J703" t="s">
        <v>2581</v>
      </c>
      <c r="K703" t="s">
        <v>2582</v>
      </c>
      <c r="L703" t="s">
        <v>2583</v>
      </c>
      <c r="M703" t="s">
        <v>2589</v>
      </c>
      <c r="N703" t="s">
        <v>2585</v>
      </c>
      <c r="O703" t="s">
        <v>1412</v>
      </c>
    </row>
    <row r="704" spans="1:15" x14ac:dyDescent="0.3">
      <c r="A704" t="s">
        <v>692</v>
      </c>
      <c r="B704" t="s">
        <v>1412</v>
      </c>
      <c r="C704" t="s">
        <v>1415</v>
      </c>
      <c r="J704" t="s">
        <v>2581</v>
      </c>
      <c r="K704" t="s">
        <v>2582</v>
      </c>
      <c r="L704" t="s">
        <v>2590</v>
      </c>
      <c r="M704" t="s">
        <v>2591</v>
      </c>
      <c r="N704" t="s">
        <v>2592</v>
      </c>
      <c r="O704" t="s">
        <v>1412</v>
      </c>
    </row>
    <row r="705" spans="1:15" x14ac:dyDescent="0.3">
      <c r="A705" t="s">
        <v>693</v>
      </c>
      <c r="B705" t="s">
        <v>1413</v>
      </c>
      <c r="C705" t="s">
        <v>1415</v>
      </c>
      <c r="J705" t="s">
        <v>2581</v>
      </c>
      <c r="K705" t="s">
        <v>2582</v>
      </c>
      <c r="L705" t="s">
        <v>2590</v>
      </c>
      <c r="M705" t="s">
        <v>2593</v>
      </c>
      <c r="N705" t="s">
        <v>2594</v>
      </c>
      <c r="O705" t="s">
        <v>1412</v>
      </c>
    </row>
    <row r="706" spans="1:15" x14ac:dyDescent="0.3">
      <c r="A706" t="s">
        <v>694</v>
      </c>
      <c r="B706" t="s">
        <v>1412</v>
      </c>
      <c r="C706" t="s">
        <v>1415</v>
      </c>
      <c r="J706" t="s">
        <v>2581</v>
      </c>
      <c r="K706" t="s">
        <v>2582</v>
      </c>
      <c r="L706" t="s">
        <v>2590</v>
      </c>
      <c r="M706" t="s">
        <v>2595</v>
      </c>
      <c r="N706" t="s">
        <v>2596</v>
      </c>
      <c r="O706" t="s">
        <v>1412</v>
      </c>
    </row>
    <row r="707" spans="1:15" x14ac:dyDescent="0.3">
      <c r="A707" t="s">
        <v>695</v>
      </c>
      <c r="B707" t="s">
        <v>1413</v>
      </c>
      <c r="C707" t="s">
        <v>1415</v>
      </c>
      <c r="J707" t="s">
        <v>2581</v>
      </c>
      <c r="K707" t="s">
        <v>2582</v>
      </c>
      <c r="L707" t="s">
        <v>2590</v>
      </c>
      <c r="M707" t="s">
        <v>2597</v>
      </c>
      <c r="N707" t="s">
        <v>2598</v>
      </c>
      <c r="O707" t="s">
        <v>1412</v>
      </c>
    </row>
    <row r="708" spans="1:15" x14ac:dyDescent="0.3">
      <c r="A708" t="s">
        <v>696</v>
      </c>
      <c r="B708" t="s">
        <v>1412</v>
      </c>
      <c r="C708" t="s">
        <v>1415</v>
      </c>
      <c r="J708" t="s">
        <v>2581</v>
      </c>
      <c r="K708" t="s">
        <v>2582</v>
      </c>
      <c r="L708" t="s">
        <v>2590</v>
      </c>
      <c r="M708" t="s">
        <v>15</v>
      </c>
      <c r="N708" t="s">
        <v>2599</v>
      </c>
      <c r="O708" t="s">
        <v>1412</v>
      </c>
    </row>
    <row r="709" spans="1:15" x14ac:dyDescent="0.3">
      <c r="A709" t="s">
        <v>697</v>
      </c>
      <c r="B709" t="s">
        <v>1412</v>
      </c>
      <c r="C709" t="s">
        <v>1415</v>
      </c>
      <c r="J709" t="s">
        <v>2581</v>
      </c>
      <c r="K709" t="s">
        <v>2582</v>
      </c>
      <c r="L709" t="s">
        <v>2590</v>
      </c>
      <c r="M709" t="s">
        <v>2600</v>
      </c>
      <c r="N709" t="s">
        <v>2601</v>
      </c>
      <c r="O709" t="s">
        <v>1412</v>
      </c>
    </row>
    <row r="710" spans="1:15" x14ac:dyDescent="0.3">
      <c r="A710" t="s">
        <v>698</v>
      </c>
      <c r="B710" t="s">
        <v>1412</v>
      </c>
      <c r="C710" t="s">
        <v>1415</v>
      </c>
      <c r="J710" t="s">
        <v>2581</v>
      </c>
      <c r="K710" t="s">
        <v>2582</v>
      </c>
      <c r="L710" t="s">
        <v>2590</v>
      </c>
      <c r="M710" t="s">
        <v>2602</v>
      </c>
      <c r="N710" t="s">
        <v>2603</v>
      </c>
      <c r="O710" t="s">
        <v>1412</v>
      </c>
    </row>
    <row r="711" spans="1:15" x14ac:dyDescent="0.3">
      <c r="A711" t="s">
        <v>699</v>
      </c>
      <c r="B711" t="s">
        <v>1412</v>
      </c>
      <c r="C711" t="s">
        <v>1415</v>
      </c>
      <c r="J711" t="s">
        <v>2581</v>
      </c>
      <c r="K711" t="s">
        <v>2582</v>
      </c>
      <c r="L711" t="s">
        <v>2590</v>
      </c>
      <c r="M711" t="s">
        <v>2604</v>
      </c>
      <c r="N711" t="s">
        <v>2605</v>
      </c>
      <c r="O711" t="s">
        <v>1412</v>
      </c>
    </row>
    <row r="712" spans="1:15" x14ac:dyDescent="0.3">
      <c r="A712" t="s">
        <v>700</v>
      </c>
      <c r="B712" t="s">
        <v>1412</v>
      </c>
      <c r="C712" t="s">
        <v>1415</v>
      </c>
      <c r="J712" t="s">
        <v>2581</v>
      </c>
      <c r="K712" t="s">
        <v>2582</v>
      </c>
      <c r="L712" t="s">
        <v>2590</v>
      </c>
      <c r="M712" t="s">
        <v>2606</v>
      </c>
      <c r="N712" t="s">
        <v>2607</v>
      </c>
      <c r="O712" t="s">
        <v>1412</v>
      </c>
    </row>
    <row r="713" spans="1:15" x14ac:dyDescent="0.3">
      <c r="A713" t="s">
        <v>701</v>
      </c>
      <c r="B713" t="s">
        <v>1412</v>
      </c>
      <c r="C713" t="s">
        <v>1415</v>
      </c>
      <c r="J713" t="s">
        <v>2581</v>
      </c>
      <c r="K713" t="s">
        <v>2582</v>
      </c>
      <c r="L713" t="s">
        <v>2590</v>
      </c>
      <c r="M713" t="s">
        <v>2608</v>
      </c>
      <c r="N713" t="s">
        <v>2609</v>
      </c>
      <c r="O713" t="s">
        <v>1412</v>
      </c>
    </row>
    <row r="714" spans="1:15" x14ac:dyDescent="0.3">
      <c r="A714" t="s">
        <v>3796</v>
      </c>
      <c r="B714" t="s">
        <v>1412</v>
      </c>
      <c r="C714" t="s">
        <v>1415</v>
      </c>
      <c r="J714" t="s">
        <v>2581</v>
      </c>
      <c r="K714" t="s">
        <v>2582</v>
      </c>
      <c r="L714" t="s">
        <v>2590</v>
      </c>
      <c r="M714" t="s">
        <v>2610</v>
      </c>
      <c r="N714" t="s">
        <v>2611</v>
      </c>
      <c r="O714" t="s">
        <v>1412</v>
      </c>
    </row>
    <row r="715" spans="1:15" x14ac:dyDescent="0.3">
      <c r="A715" t="s">
        <v>702</v>
      </c>
      <c r="B715" t="s">
        <v>1413</v>
      </c>
      <c r="C715" t="s">
        <v>1415</v>
      </c>
      <c r="J715" t="s">
        <v>2581</v>
      </c>
      <c r="K715" t="s">
        <v>2582</v>
      </c>
      <c r="L715" t="s">
        <v>2590</v>
      </c>
      <c r="M715" t="s">
        <v>2612</v>
      </c>
      <c r="N715" t="s">
        <v>2613</v>
      </c>
      <c r="O715" t="s">
        <v>1412</v>
      </c>
    </row>
    <row r="716" spans="1:15" x14ac:dyDescent="0.3">
      <c r="A716" t="s">
        <v>703</v>
      </c>
      <c r="B716" t="s">
        <v>1413</v>
      </c>
      <c r="C716" t="s">
        <v>1415</v>
      </c>
      <c r="J716" t="s">
        <v>2581</v>
      </c>
      <c r="K716" t="s">
        <v>2582</v>
      </c>
      <c r="L716" t="s">
        <v>2590</v>
      </c>
      <c r="M716" t="s">
        <v>2614</v>
      </c>
      <c r="N716" t="s">
        <v>2615</v>
      </c>
      <c r="O716" t="s">
        <v>1412</v>
      </c>
    </row>
    <row r="717" spans="1:15" x14ac:dyDescent="0.3">
      <c r="A717" t="s">
        <v>704</v>
      </c>
      <c r="B717" t="s">
        <v>1413</v>
      </c>
      <c r="C717" t="s">
        <v>1415</v>
      </c>
      <c r="J717" t="s">
        <v>2581</v>
      </c>
      <c r="K717" t="s">
        <v>2616</v>
      </c>
      <c r="L717" t="s">
        <v>2617</v>
      </c>
      <c r="M717" t="s">
        <v>16</v>
      </c>
      <c r="N717" t="s">
        <v>2618</v>
      </c>
      <c r="O717" t="s">
        <v>1412</v>
      </c>
    </row>
    <row r="718" spans="1:15" x14ac:dyDescent="0.3">
      <c r="A718" t="s">
        <v>705</v>
      </c>
      <c r="B718" t="s">
        <v>1413</v>
      </c>
      <c r="C718" t="s">
        <v>1415</v>
      </c>
      <c r="J718" t="s">
        <v>2581</v>
      </c>
      <c r="K718" t="s">
        <v>2616</v>
      </c>
      <c r="L718" t="s">
        <v>2617</v>
      </c>
      <c r="M718" t="s">
        <v>2619</v>
      </c>
      <c r="N718" t="s">
        <v>2620</v>
      </c>
      <c r="O718" t="s">
        <v>1412</v>
      </c>
    </row>
    <row r="719" spans="1:15" x14ac:dyDescent="0.3">
      <c r="A719" t="s">
        <v>706</v>
      </c>
      <c r="B719" t="s">
        <v>1413</v>
      </c>
      <c r="C719" t="s">
        <v>1415</v>
      </c>
      <c r="J719" t="s">
        <v>2581</v>
      </c>
      <c r="K719" t="s">
        <v>2616</v>
      </c>
      <c r="L719" t="s">
        <v>2617</v>
      </c>
      <c r="M719" t="s">
        <v>2621</v>
      </c>
      <c r="N719" t="s">
        <v>2622</v>
      </c>
      <c r="O719" t="s">
        <v>1412</v>
      </c>
    </row>
    <row r="720" spans="1:15" x14ac:dyDescent="0.3">
      <c r="A720" t="s">
        <v>707</v>
      </c>
      <c r="B720" t="s">
        <v>1413</v>
      </c>
      <c r="C720" t="s">
        <v>1415</v>
      </c>
      <c r="J720" t="s">
        <v>2623</v>
      </c>
      <c r="K720" t="s">
        <v>2582</v>
      </c>
      <c r="L720" t="s">
        <v>2590</v>
      </c>
      <c r="M720" t="s">
        <v>2624</v>
      </c>
      <c r="N720" t="s">
        <v>2611</v>
      </c>
      <c r="O720" t="s">
        <v>1413</v>
      </c>
    </row>
    <row r="721" spans="1:15" x14ac:dyDescent="0.3">
      <c r="A721" t="s">
        <v>708</v>
      </c>
      <c r="B721" t="s">
        <v>1413</v>
      </c>
      <c r="C721" t="s">
        <v>1415</v>
      </c>
      <c r="J721" t="s">
        <v>2623</v>
      </c>
      <c r="K721" t="s">
        <v>2582</v>
      </c>
      <c r="L721" t="s">
        <v>2590</v>
      </c>
      <c r="M721" t="s">
        <v>2625</v>
      </c>
      <c r="N721" t="s">
        <v>2609</v>
      </c>
      <c r="O721" t="s">
        <v>1413</v>
      </c>
    </row>
    <row r="722" spans="1:15" x14ac:dyDescent="0.3">
      <c r="A722" t="s">
        <v>709</v>
      </c>
      <c r="B722" t="s">
        <v>1413</v>
      </c>
      <c r="C722" t="s">
        <v>1415</v>
      </c>
      <c r="J722" t="s">
        <v>2623</v>
      </c>
      <c r="K722" t="s">
        <v>2582</v>
      </c>
      <c r="L722" t="s">
        <v>2590</v>
      </c>
      <c r="M722" t="s">
        <v>2626</v>
      </c>
      <c r="N722" t="s">
        <v>2607</v>
      </c>
      <c r="O722" t="s">
        <v>1413</v>
      </c>
    </row>
    <row r="723" spans="1:15" x14ac:dyDescent="0.3">
      <c r="A723" t="s">
        <v>710</v>
      </c>
      <c r="B723" t="s">
        <v>1413</v>
      </c>
      <c r="C723" t="s">
        <v>1415</v>
      </c>
      <c r="J723" t="s">
        <v>2623</v>
      </c>
      <c r="K723" t="s">
        <v>2582</v>
      </c>
      <c r="L723" t="s">
        <v>2590</v>
      </c>
      <c r="M723" t="s">
        <v>2627</v>
      </c>
      <c r="N723" t="s">
        <v>2605</v>
      </c>
      <c r="O723" t="s">
        <v>1413</v>
      </c>
    </row>
    <row r="724" spans="1:15" x14ac:dyDescent="0.3">
      <c r="A724" t="s">
        <v>711</v>
      </c>
      <c r="B724" t="s">
        <v>1413</v>
      </c>
      <c r="C724" t="s">
        <v>1415</v>
      </c>
      <c r="J724" t="s">
        <v>2623</v>
      </c>
      <c r="K724" t="s">
        <v>2582</v>
      </c>
      <c r="L724" t="s">
        <v>2590</v>
      </c>
      <c r="M724" t="s">
        <v>2628</v>
      </c>
      <c r="N724" t="s">
        <v>2603</v>
      </c>
      <c r="O724" t="s">
        <v>1413</v>
      </c>
    </row>
    <row r="725" spans="1:15" x14ac:dyDescent="0.3">
      <c r="A725" t="s">
        <v>712</v>
      </c>
      <c r="B725" t="s">
        <v>1413</v>
      </c>
      <c r="C725" t="s">
        <v>1415</v>
      </c>
      <c r="J725" t="s">
        <v>2623</v>
      </c>
      <c r="K725" t="s">
        <v>2582</v>
      </c>
      <c r="L725" t="s">
        <v>2590</v>
      </c>
      <c r="M725" t="s">
        <v>2629</v>
      </c>
      <c r="N725" t="s">
        <v>2601</v>
      </c>
      <c r="O725" t="s">
        <v>1413</v>
      </c>
    </row>
    <row r="726" spans="1:15" x14ac:dyDescent="0.3">
      <c r="A726" t="s">
        <v>713</v>
      </c>
      <c r="B726" t="s">
        <v>1413</v>
      </c>
      <c r="C726" t="s">
        <v>1415</v>
      </c>
      <c r="J726" t="s">
        <v>2623</v>
      </c>
      <c r="K726" t="s">
        <v>2582</v>
      </c>
      <c r="L726" t="s">
        <v>2590</v>
      </c>
      <c r="M726" t="s">
        <v>2630</v>
      </c>
      <c r="N726" t="s">
        <v>2599</v>
      </c>
      <c r="O726" t="s">
        <v>1413</v>
      </c>
    </row>
    <row r="727" spans="1:15" x14ac:dyDescent="0.3">
      <c r="A727" t="s">
        <v>714</v>
      </c>
      <c r="B727" t="s">
        <v>1413</v>
      </c>
      <c r="C727" t="s">
        <v>1415</v>
      </c>
      <c r="J727" t="s">
        <v>2623</v>
      </c>
      <c r="K727" t="s">
        <v>2582</v>
      </c>
      <c r="L727" t="s">
        <v>2590</v>
      </c>
      <c r="M727" t="s">
        <v>2631</v>
      </c>
      <c r="N727" t="s">
        <v>2598</v>
      </c>
      <c r="O727" t="s">
        <v>1413</v>
      </c>
    </row>
    <row r="728" spans="1:15" x14ac:dyDescent="0.3">
      <c r="A728" t="s">
        <v>715</v>
      </c>
      <c r="B728" t="s">
        <v>1413</v>
      </c>
      <c r="C728" t="s">
        <v>1415</v>
      </c>
      <c r="J728" t="s">
        <v>2623</v>
      </c>
      <c r="K728" t="s">
        <v>2582</v>
      </c>
      <c r="L728" t="s">
        <v>2590</v>
      </c>
      <c r="M728" t="s">
        <v>2632</v>
      </c>
      <c r="N728" t="s">
        <v>2596</v>
      </c>
      <c r="O728" t="s">
        <v>1413</v>
      </c>
    </row>
    <row r="729" spans="1:15" x14ac:dyDescent="0.3">
      <c r="A729" t="s">
        <v>716</v>
      </c>
      <c r="B729" t="s">
        <v>1413</v>
      </c>
      <c r="C729" t="s">
        <v>1415</v>
      </c>
      <c r="J729" t="s">
        <v>2623</v>
      </c>
      <c r="K729" t="s">
        <v>2582</v>
      </c>
      <c r="L729" t="s">
        <v>2590</v>
      </c>
      <c r="M729" t="s">
        <v>2633</v>
      </c>
      <c r="N729" t="s">
        <v>2594</v>
      </c>
      <c r="O729" t="s">
        <v>1413</v>
      </c>
    </row>
    <row r="730" spans="1:15" x14ac:dyDescent="0.3">
      <c r="A730" t="s">
        <v>717</v>
      </c>
      <c r="B730" t="s">
        <v>1413</v>
      </c>
      <c r="C730" t="s">
        <v>1415</v>
      </c>
      <c r="J730" t="s">
        <v>2623</v>
      </c>
      <c r="K730" t="s">
        <v>2582</v>
      </c>
      <c r="L730" t="s">
        <v>2590</v>
      </c>
      <c r="M730" t="s">
        <v>2634</v>
      </c>
      <c r="N730" t="s">
        <v>2592</v>
      </c>
      <c r="O730" t="s">
        <v>1413</v>
      </c>
    </row>
    <row r="731" spans="1:15" x14ac:dyDescent="0.3">
      <c r="A731" t="s">
        <v>718</v>
      </c>
      <c r="B731" t="s">
        <v>1413</v>
      </c>
      <c r="C731" t="s">
        <v>1415</v>
      </c>
      <c r="J731" t="s">
        <v>2623</v>
      </c>
      <c r="K731" t="s">
        <v>2616</v>
      </c>
      <c r="L731" t="s">
        <v>2617</v>
      </c>
      <c r="M731" t="s">
        <v>2635</v>
      </c>
      <c r="N731" t="s">
        <v>2618</v>
      </c>
      <c r="O731" t="s">
        <v>1413</v>
      </c>
    </row>
    <row r="732" spans="1:15" x14ac:dyDescent="0.3">
      <c r="A732" t="s">
        <v>719</v>
      </c>
      <c r="B732" t="s">
        <v>1413</v>
      </c>
      <c r="C732" t="s">
        <v>1415</v>
      </c>
    </row>
    <row r="733" spans="1:15" x14ac:dyDescent="0.3">
      <c r="A733" t="s">
        <v>720</v>
      </c>
      <c r="B733" t="s">
        <v>1413</v>
      </c>
      <c r="C733" t="s">
        <v>1415</v>
      </c>
    </row>
    <row r="734" spans="1:15" x14ac:dyDescent="0.3">
      <c r="A734" t="s">
        <v>721</v>
      </c>
      <c r="B734" t="s">
        <v>1412</v>
      </c>
      <c r="C734" t="s">
        <v>1415</v>
      </c>
    </row>
    <row r="735" spans="1:15" x14ac:dyDescent="0.3">
      <c r="A735" t="s">
        <v>722</v>
      </c>
      <c r="B735" t="s">
        <v>1413</v>
      </c>
      <c r="C735" t="s">
        <v>1415</v>
      </c>
    </row>
    <row r="736" spans="1:15" x14ac:dyDescent="0.3">
      <c r="A736" t="s">
        <v>723</v>
      </c>
      <c r="B736" t="s">
        <v>1412</v>
      </c>
      <c r="C736" t="s">
        <v>1415</v>
      </c>
    </row>
    <row r="737" spans="1:3" x14ac:dyDescent="0.3">
      <c r="A737" t="s">
        <v>724</v>
      </c>
      <c r="B737" t="s">
        <v>1412</v>
      </c>
      <c r="C737" t="s">
        <v>1415</v>
      </c>
    </row>
    <row r="738" spans="1:3" x14ac:dyDescent="0.3">
      <c r="A738" t="s">
        <v>725</v>
      </c>
      <c r="B738" t="s">
        <v>1413</v>
      </c>
      <c r="C738" t="s">
        <v>1415</v>
      </c>
    </row>
    <row r="739" spans="1:3" x14ac:dyDescent="0.3">
      <c r="A739" t="s">
        <v>726</v>
      </c>
      <c r="B739" t="s">
        <v>1412</v>
      </c>
      <c r="C739" t="s">
        <v>1415</v>
      </c>
    </row>
    <row r="740" spans="1:3" x14ac:dyDescent="0.3">
      <c r="A740" t="s">
        <v>727</v>
      </c>
      <c r="B740" t="s">
        <v>1413</v>
      </c>
      <c r="C740" t="s">
        <v>1415</v>
      </c>
    </row>
    <row r="741" spans="1:3" x14ac:dyDescent="0.3">
      <c r="A741" t="s">
        <v>728</v>
      </c>
      <c r="B741" t="s">
        <v>1412</v>
      </c>
      <c r="C741" t="s">
        <v>1415</v>
      </c>
    </row>
    <row r="742" spans="1:3" x14ac:dyDescent="0.3">
      <c r="A742" t="s">
        <v>729</v>
      </c>
      <c r="B742" t="s">
        <v>1413</v>
      </c>
      <c r="C742" t="s">
        <v>1415</v>
      </c>
    </row>
    <row r="743" spans="1:3" x14ac:dyDescent="0.3">
      <c r="A743" t="s">
        <v>730</v>
      </c>
      <c r="B743" t="s">
        <v>1413</v>
      </c>
      <c r="C743" t="s">
        <v>1415</v>
      </c>
    </row>
    <row r="744" spans="1:3" x14ac:dyDescent="0.3">
      <c r="A744" t="s">
        <v>731</v>
      </c>
      <c r="B744" t="s">
        <v>1412</v>
      </c>
      <c r="C744" t="s">
        <v>1415</v>
      </c>
    </row>
    <row r="745" spans="1:3" x14ac:dyDescent="0.3">
      <c r="A745" t="s">
        <v>732</v>
      </c>
      <c r="B745" t="s">
        <v>1413</v>
      </c>
      <c r="C745" t="s">
        <v>1415</v>
      </c>
    </row>
    <row r="746" spans="1:3" x14ac:dyDescent="0.3">
      <c r="A746" t="s">
        <v>733</v>
      </c>
      <c r="B746" t="s">
        <v>1413</v>
      </c>
      <c r="C746" t="s">
        <v>1415</v>
      </c>
    </row>
    <row r="747" spans="1:3" x14ac:dyDescent="0.3">
      <c r="A747" t="s">
        <v>734</v>
      </c>
      <c r="B747" t="s">
        <v>1413</v>
      </c>
      <c r="C747" t="s">
        <v>1415</v>
      </c>
    </row>
    <row r="748" spans="1:3" x14ac:dyDescent="0.3">
      <c r="A748" t="s">
        <v>735</v>
      </c>
      <c r="B748" t="s">
        <v>1413</v>
      </c>
      <c r="C748" t="s">
        <v>1415</v>
      </c>
    </row>
    <row r="749" spans="1:3" x14ac:dyDescent="0.3">
      <c r="A749" t="s">
        <v>3797</v>
      </c>
      <c r="B749" t="s">
        <v>1412</v>
      </c>
      <c r="C749" t="s">
        <v>1415</v>
      </c>
    </row>
    <row r="750" spans="1:3" x14ac:dyDescent="0.3">
      <c r="A750" t="s">
        <v>3798</v>
      </c>
      <c r="B750" t="s">
        <v>1412</v>
      </c>
      <c r="C750" t="s">
        <v>1415</v>
      </c>
    </row>
    <row r="751" spans="1:3" x14ac:dyDescent="0.3">
      <c r="A751" t="s">
        <v>736</v>
      </c>
      <c r="B751" t="s">
        <v>1412</v>
      </c>
      <c r="C751" t="s">
        <v>1415</v>
      </c>
    </row>
    <row r="752" spans="1:3" x14ac:dyDescent="0.3">
      <c r="A752" t="s">
        <v>3799</v>
      </c>
      <c r="B752" t="s">
        <v>1412</v>
      </c>
      <c r="C752" t="s">
        <v>1415</v>
      </c>
    </row>
    <row r="753" spans="1:3" x14ac:dyDescent="0.3">
      <c r="A753" t="s">
        <v>3800</v>
      </c>
      <c r="B753" t="s">
        <v>1412</v>
      </c>
      <c r="C753" t="s">
        <v>1415</v>
      </c>
    </row>
    <row r="754" spans="1:3" x14ac:dyDescent="0.3">
      <c r="A754" t="s">
        <v>3801</v>
      </c>
      <c r="B754" t="s">
        <v>1412</v>
      </c>
      <c r="C754" t="s">
        <v>1415</v>
      </c>
    </row>
    <row r="755" spans="1:3" x14ac:dyDescent="0.3">
      <c r="A755" t="s">
        <v>3802</v>
      </c>
      <c r="B755" t="s">
        <v>1412</v>
      </c>
      <c r="C755" t="s">
        <v>1415</v>
      </c>
    </row>
    <row r="756" spans="1:3" x14ac:dyDescent="0.3">
      <c r="A756" t="s">
        <v>737</v>
      </c>
      <c r="B756" t="s">
        <v>1413</v>
      </c>
      <c r="C756" t="s">
        <v>1415</v>
      </c>
    </row>
    <row r="757" spans="1:3" x14ac:dyDescent="0.3">
      <c r="A757" t="s">
        <v>738</v>
      </c>
      <c r="B757" t="s">
        <v>1412</v>
      </c>
      <c r="C757" t="s">
        <v>1415</v>
      </c>
    </row>
    <row r="758" spans="1:3" x14ac:dyDescent="0.3">
      <c r="A758" t="s">
        <v>739</v>
      </c>
      <c r="B758" t="s">
        <v>1412</v>
      </c>
      <c r="C758" t="s">
        <v>1415</v>
      </c>
    </row>
    <row r="759" spans="1:3" x14ac:dyDescent="0.3">
      <c r="A759" t="s">
        <v>3342</v>
      </c>
      <c r="B759" t="s">
        <v>1412</v>
      </c>
      <c r="C759" t="s">
        <v>1415</v>
      </c>
    </row>
    <row r="760" spans="1:3" x14ac:dyDescent="0.3">
      <c r="A760" t="s">
        <v>3343</v>
      </c>
      <c r="B760" t="s">
        <v>1412</v>
      </c>
      <c r="C760" t="s">
        <v>1415</v>
      </c>
    </row>
    <row r="761" spans="1:3" x14ac:dyDescent="0.3">
      <c r="A761" t="s">
        <v>740</v>
      </c>
      <c r="B761" t="s">
        <v>1413</v>
      </c>
      <c r="C761" t="s">
        <v>1415</v>
      </c>
    </row>
    <row r="762" spans="1:3" x14ac:dyDescent="0.3">
      <c r="A762" t="s">
        <v>741</v>
      </c>
      <c r="B762" t="s">
        <v>1413</v>
      </c>
      <c r="C762" t="s">
        <v>1415</v>
      </c>
    </row>
    <row r="763" spans="1:3" x14ac:dyDescent="0.3">
      <c r="A763" t="s">
        <v>742</v>
      </c>
      <c r="B763" t="s">
        <v>1413</v>
      </c>
      <c r="C763" t="s">
        <v>1415</v>
      </c>
    </row>
    <row r="764" spans="1:3" x14ac:dyDescent="0.3">
      <c r="A764" t="s">
        <v>743</v>
      </c>
      <c r="B764" t="s">
        <v>1412</v>
      </c>
      <c r="C764" t="s">
        <v>1415</v>
      </c>
    </row>
    <row r="765" spans="1:3" x14ac:dyDescent="0.3">
      <c r="A765" t="s">
        <v>744</v>
      </c>
      <c r="B765" t="s">
        <v>1413</v>
      </c>
      <c r="C765" t="s">
        <v>1415</v>
      </c>
    </row>
    <row r="766" spans="1:3" x14ac:dyDescent="0.3">
      <c r="A766" t="s">
        <v>745</v>
      </c>
      <c r="B766" t="s">
        <v>1413</v>
      </c>
      <c r="C766" t="s">
        <v>1415</v>
      </c>
    </row>
    <row r="767" spans="1:3" x14ac:dyDescent="0.3">
      <c r="A767" t="s">
        <v>746</v>
      </c>
      <c r="B767" t="s">
        <v>1413</v>
      </c>
      <c r="C767" t="s">
        <v>1415</v>
      </c>
    </row>
    <row r="768" spans="1:3" x14ac:dyDescent="0.3">
      <c r="A768" t="s">
        <v>3341</v>
      </c>
      <c r="B768" t="s">
        <v>1412</v>
      </c>
      <c r="C768" t="s">
        <v>1415</v>
      </c>
    </row>
    <row r="769" spans="1:3" x14ac:dyDescent="0.3">
      <c r="A769" t="s">
        <v>747</v>
      </c>
      <c r="B769" t="s">
        <v>1413</v>
      </c>
      <c r="C769" t="s">
        <v>1415</v>
      </c>
    </row>
    <row r="770" spans="1:3" x14ac:dyDescent="0.3">
      <c r="A770" t="s">
        <v>748</v>
      </c>
      <c r="B770" t="s">
        <v>1413</v>
      </c>
      <c r="C770" t="s">
        <v>1415</v>
      </c>
    </row>
    <row r="771" spans="1:3" x14ac:dyDescent="0.3">
      <c r="A771" t="s">
        <v>749</v>
      </c>
      <c r="B771" t="s">
        <v>1413</v>
      </c>
      <c r="C771" t="s">
        <v>1415</v>
      </c>
    </row>
    <row r="772" spans="1:3" x14ac:dyDescent="0.3">
      <c r="A772" t="s">
        <v>750</v>
      </c>
      <c r="B772" t="s">
        <v>1413</v>
      </c>
      <c r="C772" t="s">
        <v>1415</v>
      </c>
    </row>
    <row r="773" spans="1:3" x14ac:dyDescent="0.3">
      <c r="A773" t="s">
        <v>751</v>
      </c>
      <c r="B773" t="s">
        <v>1413</v>
      </c>
      <c r="C773" t="s">
        <v>1415</v>
      </c>
    </row>
    <row r="774" spans="1:3" x14ac:dyDescent="0.3">
      <c r="A774" t="s">
        <v>752</v>
      </c>
      <c r="B774" t="s">
        <v>1413</v>
      </c>
      <c r="C774" t="s">
        <v>1415</v>
      </c>
    </row>
    <row r="775" spans="1:3" x14ac:dyDescent="0.3">
      <c r="A775" t="s">
        <v>753</v>
      </c>
      <c r="B775" t="s">
        <v>1413</v>
      </c>
      <c r="C775" t="s">
        <v>1415</v>
      </c>
    </row>
    <row r="776" spans="1:3" x14ac:dyDescent="0.3">
      <c r="A776" t="s">
        <v>754</v>
      </c>
      <c r="B776" t="s">
        <v>1412</v>
      </c>
      <c r="C776" t="s">
        <v>1415</v>
      </c>
    </row>
    <row r="777" spans="1:3" x14ac:dyDescent="0.3">
      <c r="A777" t="s">
        <v>755</v>
      </c>
      <c r="B777" t="s">
        <v>1413</v>
      </c>
      <c r="C777" t="s">
        <v>1415</v>
      </c>
    </row>
    <row r="778" spans="1:3" x14ac:dyDescent="0.3">
      <c r="A778" t="s">
        <v>756</v>
      </c>
      <c r="B778" t="s">
        <v>1412</v>
      </c>
      <c r="C778" t="s">
        <v>1415</v>
      </c>
    </row>
    <row r="779" spans="1:3" x14ac:dyDescent="0.3">
      <c r="A779" t="s">
        <v>3803</v>
      </c>
      <c r="B779" t="s">
        <v>1412</v>
      </c>
      <c r="C779" t="s">
        <v>1415</v>
      </c>
    </row>
    <row r="780" spans="1:3" x14ac:dyDescent="0.3">
      <c r="A780" t="s">
        <v>757</v>
      </c>
      <c r="B780" t="s">
        <v>1412</v>
      </c>
      <c r="C780" t="s">
        <v>1415</v>
      </c>
    </row>
    <row r="781" spans="1:3" x14ac:dyDescent="0.3">
      <c r="A781" t="s">
        <v>758</v>
      </c>
      <c r="B781" t="s">
        <v>1413</v>
      </c>
      <c r="C781" t="s">
        <v>1415</v>
      </c>
    </row>
    <row r="782" spans="1:3" x14ac:dyDescent="0.3">
      <c r="A782" t="s">
        <v>759</v>
      </c>
      <c r="B782" t="s">
        <v>1412</v>
      </c>
      <c r="C782" t="s">
        <v>1415</v>
      </c>
    </row>
    <row r="783" spans="1:3" x14ac:dyDescent="0.3">
      <c r="A783" t="s">
        <v>760</v>
      </c>
      <c r="B783" t="s">
        <v>1413</v>
      </c>
      <c r="C783" t="s">
        <v>1415</v>
      </c>
    </row>
    <row r="784" spans="1:3" x14ac:dyDescent="0.3">
      <c r="A784" t="s">
        <v>761</v>
      </c>
      <c r="B784" t="s">
        <v>1412</v>
      </c>
      <c r="C784" t="s">
        <v>1415</v>
      </c>
    </row>
    <row r="785" spans="1:3" x14ac:dyDescent="0.3">
      <c r="A785" t="s">
        <v>762</v>
      </c>
      <c r="B785" t="s">
        <v>1412</v>
      </c>
      <c r="C785" t="s">
        <v>1415</v>
      </c>
    </row>
    <row r="786" spans="1:3" x14ac:dyDescent="0.3">
      <c r="A786" t="s">
        <v>764</v>
      </c>
      <c r="B786" t="s">
        <v>1413</v>
      </c>
      <c r="C786" t="s">
        <v>1415</v>
      </c>
    </row>
    <row r="787" spans="1:3" x14ac:dyDescent="0.3">
      <c r="A787" t="s">
        <v>3804</v>
      </c>
      <c r="B787" t="s">
        <v>1413</v>
      </c>
      <c r="C787" t="s">
        <v>1415</v>
      </c>
    </row>
    <row r="788" spans="1:3" x14ac:dyDescent="0.3">
      <c r="A788" t="s">
        <v>3292</v>
      </c>
      <c r="B788" t="s">
        <v>1413</v>
      </c>
      <c r="C788" t="s">
        <v>1415</v>
      </c>
    </row>
    <row r="789" spans="1:3" x14ac:dyDescent="0.3">
      <c r="A789" t="s">
        <v>3293</v>
      </c>
      <c r="B789" t="s">
        <v>1412</v>
      </c>
      <c r="C789" t="s">
        <v>1415</v>
      </c>
    </row>
    <row r="790" spans="1:3" x14ac:dyDescent="0.3">
      <c r="A790" t="s">
        <v>765</v>
      </c>
      <c r="B790" t="s">
        <v>1412</v>
      </c>
      <c r="C790" t="s">
        <v>1415</v>
      </c>
    </row>
    <row r="791" spans="1:3" x14ac:dyDescent="0.3">
      <c r="A791" t="s">
        <v>3294</v>
      </c>
      <c r="B791" t="s">
        <v>1412</v>
      </c>
      <c r="C791" t="s">
        <v>1415</v>
      </c>
    </row>
    <row r="792" spans="1:3" x14ac:dyDescent="0.3">
      <c r="A792" t="s">
        <v>3295</v>
      </c>
      <c r="B792" t="s">
        <v>1412</v>
      </c>
      <c r="C792" t="s">
        <v>1415</v>
      </c>
    </row>
    <row r="793" spans="1:3" x14ac:dyDescent="0.3">
      <c r="A793" t="s">
        <v>766</v>
      </c>
      <c r="B793" t="s">
        <v>1413</v>
      </c>
      <c r="C793" t="s">
        <v>1415</v>
      </c>
    </row>
    <row r="794" spans="1:3" x14ac:dyDescent="0.3">
      <c r="A794" t="s">
        <v>767</v>
      </c>
      <c r="B794" t="s">
        <v>1413</v>
      </c>
      <c r="C794" t="s">
        <v>1415</v>
      </c>
    </row>
    <row r="795" spans="1:3" x14ac:dyDescent="0.3">
      <c r="A795" t="s">
        <v>768</v>
      </c>
      <c r="B795" t="s">
        <v>1413</v>
      </c>
      <c r="C795" t="s">
        <v>1415</v>
      </c>
    </row>
    <row r="796" spans="1:3" x14ac:dyDescent="0.3">
      <c r="A796" t="s">
        <v>769</v>
      </c>
      <c r="B796" t="s">
        <v>1413</v>
      </c>
      <c r="C796" t="s">
        <v>1415</v>
      </c>
    </row>
    <row r="797" spans="1:3" x14ac:dyDescent="0.3">
      <c r="A797" t="s">
        <v>770</v>
      </c>
      <c r="B797" t="s">
        <v>1413</v>
      </c>
      <c r="C797" t="s">
        <v>1415</v>
      </c>
    </row>
    <row r="798" spans="1:3" x14ac:dyDescent="0.3">
      <c r="A798" t="s">
        <v>771</v>
      </c>
      <c r="B798" t="s">
        <v>1413</v>
      </c>
      <c r="C798" t="s">
        <v>1415</v>
      </c>
    </row>
    <row r="799" spans="1:3" x14ac:dyDescent="0.3">
      <c r="A799" t="s">
        <v>772</v>
      </c>
      <c r="B799" t="s">
        <v>1412</v>
      </c>
      <c r="C799" t="s">
        <v>1415</v>
      </c>
    </row>
    <row r="800" spans="1:3" x14ac:dyDescent="0.3">
      <c r="A800" t="s">
        <v>773</v>
      </c>
      <c r="B800" t="s">
        <v>1413</v>
      </c>
      <c r="C800" t="s">
        <v>1415</v>
      </c>
    </row>
    <row r="801" spans="1:3" x14ac:dyDescent="0.3">
      <c r="A801" t="s">
        <v>774</v>
      </c>
      <c r="B801" t="s">
        <v>1413</v>
      </c>
      <c r="C801" t="s">
        <v>1415</v>
      </c>
    </row>
    <row r="802" spans="1:3" x14ac:dyDescent="0.3">
      <c r="A802" t="s">
        <v>775</v>
      </c>
      <c r="B802" t="s">
        <v>1413</v>
      </c>
      <c r="C802" t="s">
        <v>1415</v>
      </c>
    </row>
    <row r="803" spans="1:3" x14ac:dyDescent="0.3">
      <c r="A803" t="s">
        <v>776</v>
      </c>
      <c r="B803" t="s">
        <v>1413</v>
      </c>
      <c r="C803" t="s">
        <v>1415</v>
      </c>
    </row>
    <row r="804" spans="1:3" x14ac:dyDescent="0.3">
      <c r="A804" t="s">
        <v>777</v>
      </c>
      <c r="B804" t="s">
        <v>1413</v>
      </c>
      <c r="C804" t="s">
        <v>1415</v>
      </c>
    </row>
    <row r="805" spans="1:3" x14ac:dyDescent="0.3">
      <c r="A805" t="s">
        <v>778</v>
      </c>
      <c r="B805" t="s">
        <v>1413</v>
      </c>
      <c r="C805" t="s">
        <v>1415</v>
      </c>
    </row>
    <row r="806" spans="1:3" x14ac:dyDescent="0.3">
      <c r="A806" t="s">
        <v>779</v>
      </c>
      <c r="B806" t="s">
        <v>1413</v>
      </c>
      <c r="C806" t="s">
        <v>1415</v>
      </c>
    </row>
    <row r="807" spans="1:3" x14ac:dyDescent="0.3">
      <c r="A807" t="s">
        <v>780</v>
      </c>
      <c r="B807" t="s">
        <v>1413</v>
      </c>
      <c r="C807" t="s">
        <v>1415</v>
      </c>
    </row>
    <row r="808" spans="1:3" x14ac:dyDescent="0.3">
      <c r="A808" t="s">
        <v>781</v>
      </c>
      <c r="B808" t="s">
        <v>1413</v>
      </c>
      <c r="C808" t="s">
        <v>1415</v>
      </c>
    </row>
    <row r="809" spans="1:3" x14ac:dyDescent="0.3">
      <c r="A809" t="s">
        <v>782</v>
      </c>
      <c r="B809" t="s">
        <v>1413</v>
      </c>
      <c r="C809" t="s">
        <v>1415</v>
      </c>
    </row>
    <row r="810" spans="1:3" x14ac:dyDescent="0.3">
      <c r="A810" t="s">
        <v>783</v>
      </c>
      <c r="B810" t="s">
        <v>1413</v>
      </c>
      <c r="C810" t="s">
        <v>1415</v>
      </c>
    </row>
    <row r="811" spans="1:3" x14ac:dyDescent="0.3">
      <c r="A811" t="s">
        <v>784</v>
      </c>
      <c r="B811" t="s">
        <v>1412</v>
      </c>
      <c r="C811" t="s">
        <v>1415</v>
      </c>
    </row>
    <row r="812" spans="1:3" x14ac:dyDescent="0.3">
      <c r="A812" t="s">
        <v>785</v>
      </c>
      <c r="B812" t="s">
        <v>1412</v>
      </c>
      <c r="C812" t="s">
        <v>1415</v>
      </c>
    </row>
    <row r="813" spans="1:3" x14ac:dyDescent="0.3">
      <c r="A813" t="s">
        <v>786</v>
      </c>
      <c r="B813" t="s">
        <v>1413</v>
      </c>
      <c r="C813" t="s">
        <v>1415</v>
      </c>
    </row>
    <row r="814" spans="1:3" x14ac:dyDescent="0.3">
      <c r="A814" t="s">
        <v>787</v>
      </c>
      <c r="B814" t="s">
        <v>1413</v>
      </c>
      <c r="C814" t="s">
        <v>1415</v>
      </c>
    </row>
    <row r="815" spans="1:3" x14ac:dyDescent="0.3">
      <c r="A815" t="s">
        <v>788</v>
      </c>
      <c r="B815" t="s">
        <v>1413</v>
      </c>
      <c r="C815" t="s">
        <v>1415</v>
      </c>
    </row>
    <row r="816" spans="1:3" x14ac:dyDescent="0.3">
      <c r="A816" t="s">
        <v>789</v>
      </c>
      <c r="B816" t="s">
        <v>1413</v>
      </c>
      <c r="C816" t="s">
        <v>1415</v>
      </c>
    </row>
    <row r="817" spans="1:3" x14ac:dyDescent="0.3">
      <c r="A817" t="s">
        <v>790</v>
      </c>
      <c r="B817" t="s">
        <v>1413</v>
      </c>
      <c r="C817" t="s">
        <v>1415</v>
      </c>
    </row>
    <row r="818" spans="1:3" x14ac:dyDescent="0.3">
      <c r="A818" t="s">
        <v>791</v>
      </c>
      <c r="B818" t="s">
        <v>1413</v>
      </c>
      <c r="C818" t="s">
        <v>1415</v>
      </c>
    </row>
    <row r="819" spans="1:3" x14ac:dyDescent="0.3">
      <c r="A819" t="s">
        <v>3805</v>
      </c>
      <c r="B819" t="s">
        <v>1412</v>
      </c>
      <c r="C819" t="s">
        <v>1415</v>
      </c>
    </row>
    <row r="820" spans="1:3" x14ac:dyDescent="0.3">
      <c r="A820" t="s">
        <v>3806</v>
      </c>
      <c r="B820" t="s">
        <v>1412</v>
      </c>
      <c r="C820" t="s">
        <v>1415</v>
      </c>
    </row>
    <row r="821" spans="1:3" x14ac:dyDescent="0.3">
      <c r="A821" t="s">
        <v>3807</v>
      </c>
      <c r="B821" t="s">
        <v>1412</v>
      </c>
      <c r="C821" t="s">
        <v>1415</v>
      </c>
    </row>
    <row r="822" spans="1:3" x14ac:dyDescent="0.3">
      <c r="A822" t="s">
        <v>792</v>
      </c>
      <c r="B822" t="s">
        <v>1412</v>
      </c>
      <c r="C822" t="s">
        <v>1415</v>
      </c>
    </row>
    <row r="823" spans="1:3" x14ac:dyDescent="0.3">
      <c r="A823" t="s">
        <v>793</v>
      </c>
      <c r="B823" t="s">
        <v>1413</v>
      </c>
      <c r="C823" t="s">
        <v>1415</v>
      </c>
    </row>
    <row r="824" spans="1:3" x14ac:dyDescent="0.3">
      <c r="A824" t="s">
        <v>794</v>
      </c>
      <c r="B824" t="s">
        <v>1413</v>
      </c>
      <c r="C824" t="s">
        <v>1415</v>
      </c>
    </row>
    <row r="825" spans="1:3" x14ac:dyDescent="0.3">
      <c r="A825" t="s">
        <v>795</v>
      </c>
      <c r="B825" t="s">
        <v>1412</v>
      </c>
      <c r="C825" t="s">
        <v>1415</v>
      </c>
    </row>
    <row r="826" spans="1:3" x14ac:dyDescent="0.3">
      <c r="A826" t="s">
        <v>796</v>
      </c>
      <c r="B826" t="s">
        <v>1413</v>
      </c>
      <c r="C826" t="s">
        <v>1415</v>
      </c>
    </row>
    <row r="827" spans="1:3" x14ac:dyDescent="0.3">
      <c r="A827" t="s">
        <v>797</v>
      </c>
      <c r="B827" t="s">
        <v>1413</v>
      </c>
      <c r="C827" t="s">
        <v>1415</v>
      </c>
    </row>
    <row r="828" spans="1:3" x14ac:dyDescent="0.3">
      <c r="A828" t="s">
        <v>798</v>
      </c>
      <c r="B828" t="s">
        <v>1413</v>
      </c>
      <c r="C828" t="s">
        <v>1415</v>
      </c>
    </row>
    <row r="829" spans="1:3" x14ac:dyDescent="0.3">
      <c r="A829" t="s">
        <v>799</v>
      </c>
      <c r="B829" t="s">
        <v>1413</v>
      </c>
      <c r="C829" t="s">
        <v>1415</v>
      </c>
    </row>
    <row r="830" spans="1:3" x14ac:dyDescent="0.3">
      <c r="A830" t="s">
        <v>800</v>
      </c>
      <c r="B830" t="s">
        <v>1413</v>
      </c>
      <c r="C830" t="s">
        <v>1415</v>
      </c>
    </row>
    <row r="831" spans="1:3" x14ac:dyDescent="0.3">
      <c r="A831" t="s">
        <v>801</v>
      </c>
      <c r="B831" t="s">
        <v>1413</v>
      </c>
      <c r="C831" t="s">
        <v>1415</v>
      </c>
    </row>
    <row r="832" spans="1:3" x14ac:dyDescent="0.3">
      <c r="A832" t="s">
        <v>802</v>
      </c>
      <c r="B832" t="s">
        <v>1413</v>
      </c>
      <c r="C832" t="s">
        <v>1415</v>
      </c>
    </row>
    <row r="833" spans="1:3" x14ac:dyDescent="0.3">
      <c r="A833" t="s">
        <v>803</v>
      </c>
      <c r="B833" t="s">
        <v>1413</v>
      </c>
      <c r="C833" t="s">
        <v>1415</v>
      </c>
    </row>
    <row r="834" spans="1:3" x14ac:dyDescent="0.3">
      <c r="A834" t="s">
        <v>804</v>
      </c>
      <c r="B834" t="s">
        <v>1413</v>
      </c>
      <c r="C834" t="s">
        <v>1415</v>
      </c>
    </row>
    <row r="835" spans="1:3" x14ac:dyDescent="0.3">
      <c r="A835" t="s">
        <v>805</v>
      </c>
      <c r="B835" t="s">
        <v>1413</v>
      </c>
      <c r="C835" t="s">
        <v>1415</v>
      </c>
    </row>
    <row r="836" spans="1:3" x14ac:dyDescent="0.3">
      <c r="A836" t="s">
        <v>806</v>
      </c>
      <c r="B836" t="s">
        <v>1413</v>
      </c>
      <c r="C836" t="s">
        <v>1415</v>
      </c>
    </row>
    <row r="837" spans="1:3" x14ac:dyDescent="0.3">
      <c r="A837" t="s">
        <v>807</v>
      </c>
      <c r="B837" t="s">
        <v>1413</v>
      </c>
      <c r="C837" t="s">
        <v>1415</v>
      </c>
    </row>
    <row r="838" spans="1:3" x14ac:dyDescent="0.3">
      <c r="A838" t="s">
        <v>808</v>
      </c>
      <c r="B838" t="s">
        <v>1413</v>
      </c>
      <c r="C838" t="s">
        <v>1415</v>
      </c>
    </row>
    <row r="839" spans="1:3" x14ac:dyDescent="0.3">
      <c r="A839" t="s">
        <v>809</v>
      </c>
      <c r="B839" t="s">
        <v>1413</v>
      </c>
      <c r="C839" t="s">
        <v>1415</v>
      </c>
    </row>
    <row r="840" spans="1:3" x14ac:dyDescent="0.3">
      <c r="A840" t="s">
        <v>810</v>
      </c>
      <c r="B840" t="s">
        <v>1413</v>
      </c>
      <c r="C840" t="s">
        <v>1415</v>
      </c>
    </row>
    <row r="841" spans="1:3" x14ac:dyDescent="0.3">
      <c r="A841" t="s">
        <v>811</v>
      </c>
      <c r="B841" t="s">
        <v>1413</v>
      </c>
      <c r="C841" t="s">
        <v>1415</v>
      </c>
    </row>
    <row r="842" spans="1:3" x14ac:dyDescent="0.3">
      <c r="A842" t="s">
        <v>812</v>
      </c>
      <c r="B842" t="s">
        <v>1413</v>
      </c>
      <c r="C842" t="s">
        <v>1415</v>
      </c>
    </row>
    <row r="843" spans="1:3" x14ac:dyDescent="0.3">
      <c r="A843" t="s">
        <v>813</v>
      </c>
      <c r="B843" t="s">
        <v>1413</v>
      </c>
      <c r="C843" t="s">
        <v>1415</v>
      </c>
    </row>
    <row r="844" spans="1:3" x14ac:dyDescent="0.3">
      <c r="A844" t="s">
        <v>814</v>
      </c>
      <c r="B844" t="s">
        <v>1413</v>
      </c>
      <c r="C844" t="s">
        <v>1415</v>
      </c>
    </row>
    <row r="845" spans="1:3" x14ac:dyDescent="0.3">
      <c r="A845" t="s">
        <v>815</v>
      </c>
      <c r="B845" t="s">
        <v>1412</v>
      </c>
      <c r="C845" t="s">
        <v>1415</v>
      </c>
    </row>
    <row r="846" spans="1:3" x14ac:dyDescent="0.3">
      <c r="A846" t="s">
        <v>816</v>
      </c>
      <c r="B846" t="s">
        <v>1413</v>
      </c>
      <c r="C846" t="s">
        <v>1415</v>
      </c>
    </row>
    <row r="847" spans="1:3" x14ac:dyDescent="0.3">
      <c r="A847" t="s">
        <v>817</v>
      </c>
      <c r="B847" t="s">
        <v>1413</v>
      </c>
      <c r="C847" t="s">
        <v>1415</v>
      </c>
    </row>
    <row r="848" spans="1:3" x14ac:dyDescent="0.3">
      <c r="A848" t="s">
        <v>818</v>
      </c>
      <c r="B848" t="s">
        <v>1412</v>
      </c>
      <c r="C848" t="s">
        <v>1415</v>
      </c>
    </row>
    <row r="849" spans="1:3" x14ac:dyDescent="0.3">
      <c r="A849" t="s">
        <v>819</v>
      </c>
      <c r="B849" t="s">
        <v>1413</v>
      </c>
      <c r="C849" t="s">
        <v>1415</v>
      </c>
    </row>
    <row r="850" spans="1:3" x14ac:dyDescent="0.3">
      <c r="A850" t="s">
        <v>3808</v>
      </c>
      <c r="B850" t="s">
        <v>1412</v>
      </c>
      <c r="C850" t="s">
        <v>1415</v>
      </c>
    </row>
    <row r="851" spans="1:3" x14ac:dyDescent="0.3">
      <c r="A851" t="s">
        <v>820</v>
      </c>
      <c r="B851" t="s">
        <v>1413</v>
      </c>
      <c r="C851" t="s">
        <v>1415</v>
      </c>
    </row>
    <row r="852" spans="1:3" x14ac:dyDescent="0.3">
      <c r="A852" t="s">
        <v>821</v>
      </c>
      <c r="B852" t="s">
        <v>1413</v>
      </c>
      <c r="C852" t="s">
        <v>1415</v>
      </c>
    </row>
    <row r="853" spans="1:3" x14ac:dyDescent="0.3">
      <c r="A853" t="s">
        <v>822</v>
      </c>
      <c r="B853" t="s">
        <v>1412</v>
      </c>
      <c r="C853" t="s">
        <v>1415</v>
      </c>
    </row>
    <row r="854" spans="1:3" x14ac:dyDescent="0.3">
      <c r="A854" t="s">
        <v>823</v>
      </c>
      <c r="B854" t="s">
        <v>1412</v>
      </c>
      <c r="C854" t="s">
        <v>1415</v>
      </c>
    </row>
    <row r="855" spans="1:3" x14ac:dyDescent="0.3">
      <c r="A855" t="s">
        <v>2859</v>
      </c>
      <c r="B855" t="s">
        <v>1412</v>
      </c>
      <c r="C855" t="s">
        <v>1415</v>
      </c>
    </row>
    <row r="856" spans="1:3" x14ac:dyDescent="0.3">
      <c r="A856" t="s">
        <v>824</v>
      </c>
      <c r="B856" t="s">
        <v>1413</v>
      </c>
      <c r="C856" t="s">
        <v>1415</v>
      </c>
    </row>
    <row r="857" spans="1:3" x14ac:dyDescent="0.3">
      <c r="A857" t="s">
        <v>825</v>
      </c>
      <c r="B857" t="s">
        <v>1413</v>
      </c>
      <c r="C857" t="s">
        <v>1415</v>
      </c>
    </row>
    <row r="858" spans="1:3" x14ac:dyDescent="0.3">
      <c r="A858" t="s">
        <v>826</v>
      </c>
      <c r="B858" t="s">
        <v>1413</v>
      </c>
      <c r="C858" t="s">
        <v>1415</v>
      </c>
    </row>
    <row r="859" spans="1:3" x14ac:dyDescent="0.3">
      <c r="A859" t="s">
        <v>827</v>
      </c>
      <c r="B859" t="s">
        <v>1413</v>
      </c>
      <c r="C859" t="s">
        <v>1415</v>
      </c>
    </row>
    <row r="860" spans="1:3" x14ac:dyDescent="0.3">
      <c r="A860" t="s">
        <v>828</v>
      </c>
      <c r="B860" t="s">
        <v>1413</v>
      </c>
      <c r="C860" t="s">
        <v>1415</v>
      </c>
    </row>
    <row r="861" spans="1:3" x14ac:dyDescent="0.3">
      <c r="A861" t="s">
        <v>829</v>
      </c>
      <c r="B861" t="s">
        <v>1413</v>
      </c>
      <c r="C861" t="s">
        <v>1415</v>
      </c>
    </row>
    <row r="862" spans="1:3" x14ac:dyDescent="0.3">
      <c r="A862" t="s">
        <v>830</v>
      </c>
      <c r="B862" t="s">
        <v>1413</v>
      </c>
      <c r="C862" t="s">
        <v>1415</v>
      </c>
    </row>
    <row r="863" spans="1:3" x14ac:dyDescent="0.3">
      <c r="A863" t="s">
        <v>831</v>
      </c>
      <c r="B863" t="s">
        <v>1413</v>
      </c>
      <c r="C863" t="s">
        <v>1415</v>
      </c>
    </row>
    <row r="864" spans="1:3" x14ac:dyDescent="0.3">
      <c r="A864" t="s">
        <v>832</v>
      </c>
      <c r="B864" t="s">
        <v>1412</v>
      </c>
      <c r="C864" t="s">
        <v>1415</v>
      </c>
    </row>
    <row r="865" spans="1:3" x14ac:dyDescent="0.3">
      <c r="A865" t="s">
        <v>833</v>
      </c>
      <c r="B865" t="s">
        <v>1413</v>
      </c>
      <c r="C865" t="s">
        <v>1415</v>
      </c>
    </row>
    <row r="866" spans="1:3" x14ac:dyDescent="0.3">
      <c r="A866" t="s">
        <v>834</v>
      </c>
      <c r="B866" t="s">
        <v>1412</v>
      </c>
      <c r="C866" t="s">
        <v>1415</v>
      </c>
    </row>
    <row r="867" spans="1:3" x14ac:dyDescent="0.3">
      <c r="A867" t="s">
        <v>835</v>
      </c>
      <c r="B867" t="s">
        <v>1412</v>
      </c>
      <c r="C867" t="s">
        <v>1415</v>
      </c>
    </row>
    <row r="868" spans="1:3" x14ac:dyDescent="0.3">
      <c r="A868" t="s">
        <v>3809</v>
      </c>
      <c r="B868" t="s">
        <v>1412</v>
      </c>
      <c r="C868" t="s">
        <v>1415</v>
      </c>
    </row>
    <row r="869" spans="1:3" x14ac:dyDescent="0.3">
      <c r="A869" t="s">
        <v>836</v>
      </c>
      <c r="B869" t="s">
        <v>1413</v>
      </c>
      <c r="C869" t="s">
        <v>1415</v>
      </c>
    </row>
    <row r="870" spans="1:3" x14ac:dyDescent="0.3">
      <c r="A870" t="s">
        <v>837</v>
      </c>
      <c r="B870" t="s">
        <v>1413</v>
      </c>
      <c r="C870" t="s">
        <v>1415</v>
      </c>
    </row>
    <row r="871" spans="1:3" x14ac:dyDescent="0.3">
      <c r="A871" t="s">
        <v>838</v>
      </c>
      <c r="B871" t="s">
        <v>1412</v>
      </c>
      <c r="C871" t="s">
        <v>1415</v>
      </c>
    </row>
    <row r="872" spans="1:3" x14ac:dyDescent="0.3">
      <c r="A872" t="s">
        <v>3302</v>
      </c>
      <c r="B872" t="s">
        <v>1412</v>
      </c>
      <c r="C872" t="s">
        <v>1415</v>
      </c>
    </row>
    <row r="873" spans="1:3" x14ac:dyDescent="0.3">
      <c r="A873" t="s">
        <v>839</v>
      </c>
      <c r="B873" t="s">
        <v>1413</v>
      </c>
      <c r="C873" t="s">
        <v>1415</v>
      </c>
    </row>
    <row r="874" spans="1:3" x14ac:dyDescent="0.3">
      <c r="A874" t="s">
        <v>840</v>
      </c>
      <c r="B874" t="s">
        <v>1413</v>
      </c>
      <c r="C874" t="s">
        <v>1415</v>
      </c>
    </row>
    <row r="875" spans="1:3" x14ac:dyDescent="0.3">
      <c r="A875" t="s">
        <v>841</v>
      </c>
      <c r="B875" t="s">
        <v>1413</v>
      </c>
      <c r="C875" t="s">
        <v>1415</v>
      </c>
    </row>
    <row r="876" spans="1:3" x14ac:dyDescent="0.3">
      <c r="A876" t="s">
        <v>842</v>
      </c>
      <c r="B876" t="s">
        <v>1413</v>
      </c>
      <c r="C876" t="s">
        <v>1415</v>
      </c>
    </row>
    <row r="877" spans="1:3" x14ac:dyDescent="0.3">
      <c r="A877" t="s">
        <v>843</v>
      </c>
      <c r="B877" t="s">
        <v>1413</v>
      </c>
      <c r="C877" t="s">
        <v>1415</v>
      </c>
    </row>
    <row r="878" spans="1:3" x14ac:dyDescent="0.3">
      <c r="A878" t="s">
        <v>844</v>
      </c>
      <c r="B878" t="s">
        <v>1413</v>
      </c>
      <c r="C878" t="s">
        <v>1415</v>
      </c>
    </row>
    <row r="879" spans="1:3" x14ac:dyDescent="0.3">
      <c r="A879" t="s">
        <v>845</v>
      </c>
      <c r="B879" t="s">
        <v>1413</v>
      </c>
      <c r="C879" t="s">
        <v>1415</v>
      </c>
    </row>
    <row r="880" spans="1:3" x14ac:dyDescent="0.3">
      <c r="A880" t="s">
        <v>846</v>
      </c>
      <c r="B880" t="s">
        <v>1413</v>
      </c>
      <c r="C880" t="s">
        <v>1415</v>
      </c>
    </row>
    <row r="881" spans="1:3" x14ac:dyDescent="0.3">
      <c r="A881" t="s">
        <v>847</v>
      </c>
      <c r="B881" t="s">
        <v>1413</v>
      </c>
      <c r="C881" t="s">
        <v>1415</v>
      </c>
    </row>
    <row r="882" spans="1:3" x14ac:dyDescent="0.3">
      <c r="A882" t="s">
        <v>848</v>
      </c>
      <c r="B882" t="s">
        <v>1413</v>
      </c>
      <c r="C882" t="s">
        <v>1415</v>
      </c>
    </row>
    <row r="883" spans="1:3" x14ac:dyDescent="0.3">
      <c r="A883" t="s">
        <v>849</v>
      </c>
      <c r="B883" t="s">
        <v>1413</v>
      </c>
      <c r="C883" t="s">
        <v>1415</v>
      </c>
    </row>
    <row r="884" spans="1:3" x14ac:dyDescent="0.3">
      <c r="A884" t="s">
        <v>850</v>
      </c>
      <c r="B884" t="s">
        <v>1413</v>
      </c>
      <c r="C884" t="s">
        <v>1415</v>
      </c>
    </row>
    <row r="885" spans="1:3" x14ac:dyDescent="0.3">
      <c r="A885" t="s">
        <v>851</v>
      </c>
      <c r="B885" t="s">
        <v>1413</v>
      </c>
      <c r="C885" t="s">
        <v>1415</v>
      </c>
    </row>
    <row r="886" spans="1:3" x14ac:dyDescent="0.3">
      <c r="A886" t="s">
        <v>852</v>
      </c>
      <c r="B886" t="s">
        <v>1413</v>
      </c>
      <c r="C886" t="s">
        <v>1415</v>
      </c>
    </row>
    <row r="887" spans="1:3" x14ac:dyDescent="0.3">
      <c r="A887" t="s">
        <v>853</v>
      </c>
      <c r="B887" t="s">
        <v>1413</v>
      </c>
      <c r="C887" t="s">
        <v>1415</v>
      </c>
    </row>
    <row r="888" spans="1:3" x14ac:dyDescent="0.3">
      <c r="A888" t="s">
        <v>854</v>
      </c>
      <c r="B888" t="s">
        <v>1413</v>
      </c>
      <c r="C888" t="s">
        <v>1415</v>
      </c>
    </row>
    <row r="889" spans="1:3" x14ac:dyDescent="0.3">
      <c r="A889" t="s">
        <v>855</v>
      </c>
      <c r="B889" t="s">
        <v>1413</v>
      </c>
      <c r="C889" t="s">
        <v>1415</v>
      </c>
    </row>
    <row r="890" spans="1:3" x14ac:dyDescent="0.3">
      <c r="A890" t="s">
        <v>856</v>
      </c>
      <c r="B890" t="s">
        <v>1413</v>
      </c>
      <c r="C890" t="s">
        <v>1415</v>
      </c>
    </row>
    <row r="891" spans="1:3" x14ac:dyDescent="0.3">
      <c r="A891" t="s">
        <v>857</v>
      </c>
      <c r="B891" t="s">
        <v>1412</v>
      </c>
      <c r="C891" t="s">
        <v>1415</v>
      </c>
    </row>
    <row r="892" spans="1:3" x14ac:dyDescent="0.3">
      <c r="A892" t="s">
        <v>858</v>
      </c>
      <c r="B892" t="s">
        <v>1412</v>
      </c>
      <c r="C892" t="s">
        <v>1415</v>
      </c>
    </row>
    <row r="893" spans="1:3" x14ac:dyDescent="0.3">
      <c r="A893" t="s">
        <v>859</v>
      </c>
      <c r="B893" t="s">
        <v>1413</v>
      </c>
      <c r="C893" t="s">
        <v>1415</v>
      </c>
    </row>
    <row r="894" spans="1:3" x14ac:dyDescent="0.3">
      <c r="A894" t="s">
        <v>860</v>
      </c>
      <c r="B894" t="s">
        <v>1412</v>
      </c>
      <c r="C894" t="s">
        <v>1415</v>
      </c>
    </row>
    <row r="895" spans="1:3" x14ac:dyDescent="0.3">
      <c r="A895" t="s">
        <v>861</v>
      </c>
      <c r="B895" t="s">
        <v>1412</v>
      </c>
      <c r="C895" t="s">
        <v>1415</v>
      </c>
    </row>
    <row r="896" spans="1:3" x14ac:dyDescent="0.3">
      <c r="A896" t="s">
        <v>862</v>
      </c>
      <c r="B896" t="s">
        <v>1413</v>
      </c>
      <c r="C896" t="s">
        <v>1415</v>
      </c>
    </row>
    <row r="897" spans="1:3" x14ac:dyDescent="0.3">
      <c r="A897" t="s">
        <v>863</v>
      </c>
      <c r="B897" t="s">
        <v>1412</v>
      </c>
      <c r="C897" t="s">
        <v>1415</v>
      </c>
    </row>
    <row r="898" spans="1:3" x14ac:dyDescent="0.3">
      <c r="A898" t="s">
        <v>864</v>
      </c>
      <c r="B898" t="s">
        <v>1413</v>
      </c>
      <c r="C898" t="s">
        <v>1415</v>
      </c>
    </row>
    <row r="899" spans="1:3" x14ac:dyDescent="0.3">
      <c r="A899" t="s">
        <v>865</v>
      </c>
      <c r="B899" t="s">
        <v>1413</v>
      </c>
      <c r="C899" t="s">
        <v>1415</v>
      </c>
    </row>
    <row r="900" spans="1:3" x14ac:dyDescent="0.3">
      <c r="A900" t="s">
        <v>866</v>
      </c>
      <c r="B900" t="s">
        <v>1412</v>
      </c>
      <c r="C900" t="s">
        <v>1415</v>
      </c>
    </row>
    <row r="901" spans="1:3" x14ac:dyDescent="0.3">
      <c r="A901" t="s">
        <v>867</v>
      </c>
      <c r="B901" t="s">
        <v>1413</v>
      </c>
      <c r="C901" t="s">
        <v>1415</v>
      </c>
    </row>
    <row r="902" spans="1:3" x14ac:dyDescent="0.3">
      <c r="A902" t="s">
        <v>868</v>
      </c>
      <c r="B902" t="s">
        <v>1413</v>
      </c>
      <c r="C902" t="s">
        <v>1415</v>
      </c>
    </row>
    <row r="903" spans="1:3" x14ac:dyDescent="0.3">
      <c r="A903" t="s">
        <v>869</v>
      </c>
      <c r="B903" t="s">
        <v>1413</v>
      </c>
      <c r="C903" t="s">
        <v>1415</v>
      </c>
    </row>
    <row r="904" spans="1:3" x14ac:dyDescent="0.3">
      <c r="A904" t="s">
        <v>870</v>
      </c>
      <c r="B904" t="s">
        <v>1413</v>
      </c>
      <c r="C904" t="s">
        <v>1415</v>
      </c>
    </row>
    <row r="905" spans="1:3" x14ac:dyDescent="0.3">
      <c r="A905" t="s">
        <v>871</v>
      </c>
      <c r="B905" t="s">
        <v>1413</v>
      </c>
      <c r="C905" t="s">
        <v>1415</v>
      </c>
    </row>
    <row r="906" spans="1:3" x14ac:dyDescent="0.3">
      <c r="A906" t="s">
        <v>872</v>
      </c>
      <c r="B906" t="s">
        <v>1413</v>
      </c>
      <c r="C906" t="s">
        <v>1415</v>
      </c>
    </row>
    <row r="907" spans="1:3" x14ac:dyDescent="0.3">
      <c r="A907" t="s">
        <v>873</v>
      </c>
      <c r="B907" t="s">
        <v>1413</v>
      </c>
      <c r="C907" t="s">
        <v>1415</v>
      </c>
    </row>
    <row r="908" spans="1:3" x14ac:dyDescent="0.3">
      <c r="A908" t="s">
        <v>874</v>
      </c>
      <c r="B908" t="s">
        <v>1413</v>
      </c>
      <c r="C908" t="s">
        <v>1415</v>
      </c>
    </row>
    <row r="909" spans="1:3" x14ac:dyDescent="0.3">
      <c r="A909" t="s">
        <v>875</v>
      </c>
      <c r="B909" t="s">
        <v>1413</v>
      </c>
      <c r="C909" t="s">
        <v>1415</v>
      </c>
    </row>
    <row r="910" spans="1:3" x14ac:dyDescent="0.3">
      <c r="A910" t="s">
        <v>876</v>
      </c>
      <c r="B910" t="s">
        <v>1413</v>
      </c>
      <c r="C910" t="s">
        <v>1415</v>
      </c>
    </row>
    <row r="911" spans="1:3" x14ac:dyDescent="0.3">
      <c r="A911" t="s">
        <v>877</v>
      </c>
      <c r="B911" t="s">
        <v>1413</v>
      </c>
      <c r="C911" t="s">
        <v>1415</v>
      </c>
    </row>
    <row r="912" spans="1:3" x14ac:dyDescent="0.3">
      <c r="A912" t="s">
        <v>878</v>
      </c>
      <c r="B912" t="s">
        <v>1413</v>
      </c>
      <c r="C912" t="s">
        <v>1415</v>
      </c>
    </row>
    <row r="913" spans="1:3" x14ac:dyDescent="0.3">
      <c r="A913" t="s">
        <v>879</v>
      </c>
      <c r="B913" t="s">
        <v>1413</v>
      </c>
      <c r="C913" t="s">
        <v>1415</v>
      </c>
    </row>
    <row r="914" spans="1:3" x14ac:dyDescent="0.3">
      <c r="A914" t="s">
        <v>880</v>
      </c>
      <c r="B914" t="s">
        <v>1413</v>
      </c>
      <c r="C914" t="s">
        <v>1415</v>
      </c>
    </row>
    <row r="915" spans="1:3" x14ac:dyDescent="0.3">
      <c r="A915" t="s">
        <v>881</v>
      </c>
      <c r="B915" t="s">
        <v>1413</v>
      </c>
      <c r="C915" t="s">
        <v>1415</v>
      </c>
    </row>
    <row r="916" spans="1:3" x14ac:dyDescent="0.3">
      <c r="A916" t="s">
        <v>882</v>
      </c>
      <c r="B916" t="s">
        <v>1413</v>
      </c>
      <c r="C916" t="s">
        <v>1415</v>
      </c>
    </row>
    <row r="917" spans="1:3" x14ac:dyDescent="0.3">
      <c r="A917" t="s">
        <v>883</v>
      </c>
      <c r="B917" t="s">
        <v>1413</v>
      </c>
      <c r="C917" t="s">
        <v>1415</v>
      </c>
    </row>
    <row r="918" spans="1:3" x14ac:dyDescent="0.3">
      <c r="A918" t="s">
        <v>884</v>
      </c>
      <c r="B918" t="s">
        <v>1413</v>
      </c>
      <c r="C918" t="s">
        <v>1415</v>
      </c>
    </row>
    <row r="919" spans="1:3" x14ac:dyDescent="0.3">
      <c r="A919" t="s">
        <v>885</v>
      </c>
      <c r="B919" t="s">
        <v>1413</v>
      </c>
      <c r="C919" t="s">
        <v>1415</v>
      </c>
    </row>
    <row r="920" spans="1:3" x14ac:dyDescent="0.3">
      <c r="A920" t="s">
        <v>886</v>
      </c>
      <c r="B920" t="s">
        <v>1413</v>
      </c>
      <c r="C920" t="s">
        <v>1415</v>
      </c>
    </row>
    <row r="921" spans="1:3" x14ac:dyDescent="0.3">
      <c r="A921" t="s">
        <v>887</v>
      </c>
      <c r="B921" t="s">
        <v>1413</v>
      </c>
      <c r="C921" t="s">
        <v>1415</v>
      </c>
    </row>
    <row r="922" spans="1:3" x14ac:dyDescent="0.3">
      <c r="A922" t="s">
        <v>888</v>
      </c>
      <c r="B922" t="s">
        <v>1413</v>
      </c>
      <c r="C922" t="s">
        <v>1415</v>
      </c>
    </row>
    <row r="923" spans="1:3" x14ac:dyDescent="0.3">
      <c r="A923" t="s">
        <v>889</v>
      </c>
      <c r="B923" t="s">
        <v>1413</v>
      </c>
      <c r="C923" t="s">
        <v>1415</v>
      </c>
    </row>
    <row r="924" spans="1:3" x14ac:dyDescent="0.3">
      <c r="A924" t="s">
        <v>890</v>
      </c>
      <c r="B924" t="s">
        <v>1413</v>
      </c>
      <c r="C924" t="s">
        <v>1415</v>
      </c>
    </row>
    <row r="925" spans="1:3" x14ac:dyDescent="0.3">
      <c r="A925" t="s">
        <v>891</v>
      </c>
      <c r="B925" t="s">
        <v>1413</v>
      </c>
      <c r="C925" t="s">
        <v>1415</v>
      </c>
    </row>
    <row r="926" spans="1:3" x14ac:dyDescent="0.3">
      <c r="A926" t="s">
        <v>892</v>
      </c>
      <c r="B926" t="s">
        <v>1413</v>
      </c>
      <c r="C926" t="s">
        <v>1415</v>
      </c>
    </row>
    <row r="927" spans="1:3" x14ac:dyDescent="0.3">
      <c r="A927" t="s">
        <v>893</v>
      </c>
      <c r="B927" t="s">
        <v>1413</v>
      </c>
      <c r="C927" t="s">
        <v>1415</v>
      </c>
    </row>
    <row r="928" spans="1:3" x14ac:dyDescent="0.3">
      <c r="A928" t="s">
        <v>894</v>
      </c>
      <c r="B928" t="s">
        <v>1413</v>
      </c>
      <c r="C928" t="s">
        <v>1415</v>
      </c>
    </row>
    <row r="929" spans="1:3" x14ac:dyDescent="0.3">
      <c r="A929" t="s">
        <v>895</v>
      </c>
      <c r="B929" t="s">
        <v>1413</v>
      </c>
      <c r="C929" t="s">
        <v>1415</v>
      </c>
    </row>
    <row r="930" spans="1:3" x14ac:dyDescent="0.3">
      <c r="A930" t="s">
        <v>896</v>
      </c>
      <c r="B930" t="s">
        <v>1413</v>
      </c>
      <c r="C930" t="s">
        <v>1415</v>
      </c>
    </row>
    <row r="931" spans="1:3" x14ac:dyDescent="0.3">
      <c r="A931" t="s">
        <v>897</v>
      </c>
      <c r="B931" t="s">
        <v>1413</v>
      </c>
      <c r="C931" t="s">
        <v>1415</v>
      </c>
    </row>
    <row r="932" spans="1:3" x14ac:dyDescent="0.3">
      <c r="A932" t="s">
        <v>898</v>
      </c>
      <c r="B932" t="s">
        <v>1413</v>
      </c>
      <c r="C932" t="s">
        <v>1415</v>
      </c>
    </row>
    <row r="933" spans="1:3" x14ac:dyDescent="0.3">
      <c r="A933" t="s">
        <v>899</v>
      </c>
      <c r="B933" t="s">
        <v>1413</v>
      </c>
      <c r="C933" t="s">
        <v>1415</v>
      </c>
    </row>
    <row r="934" spans="1:3" x14ac:dyDescent="0.3">
      <c r="A934" t="s">
        <v>900</v>
      </c>
      <c r="B934" t="s">
        <v>1413</v>
      </c>
      <c r="C934" t="s">
        <v>1415</v>
      </c>
    </row>
    <row r="935" spans="1:3" x14ac:dyDescent="0.3">
      <c r="A935" t="s">
        <v>901</v>
      </c>
      <c r="B935" t="s">
        <v>1413</v>
      </c>
      <c r="C935" t="s">
        <v>1415</v>
      </c>
    </row>
    <row r="936" spans="1:3" x14ac:dyDescent="0.3">
      <c r="A936" t="s">
        <v>902</v>
      </c>
      <c r="B936" t="s">
        <v>1412</v>
      </c>
      <c r="C936" t="s">
        <v>1415</v>
      </c>
    </row>
    <row r="937" spans="1:3" x14ac:dyDescent="0.3">
      <c r="A937" t="s">
        <v>903</v>
      </c>
      <c r="B937" t="s">
        <v>1413</v>
      </c>
      <c r="C937" t="s">
        <v>1415</v>
      </c>
    </row>
    <row r="938" spans="1:3" x14ac:dyDescent="0.3">
      <c r="A938" t="s">
        <v>904</v>
      </c>
      <c r="B938" t="s">
        <v>1413</v>
      </c>
      <c r="C938" t="s">
        <v>1415</v>
      </c>
    </row>
    <row r="939" spans="1:3" x14ac:dyDescent="0.3">
      <c r="A939" t="s">
        <v>905</v>
      </c>
      <c r="B939" t="s">
        <v>1412</v>
      </c>
      <c r="C939" t="s">
        <v>1415</v>
      </c>
    </row>
    <row r="940" spans="1:3" x14ac:dyDescent="0.3">
      <c r="A940" t="s">
        <v>906</v>
      </c>
      <c r="B940" t="s">
        <v>1412</v>
      </c>
      <c r="C940" t="s">
        <v>1415</v>
      </c>
    </row>
    <row r="941" spans="1:3" x14ac:dyDescent="0.3">
      <c r="A941" t="s">
        <v>907</v>
      </c>
      <c r="B941" t="s">
        <v>1413</v>
      </c>
      <c r="C941" t="s">
        <v>1415</v>
      </c>
    </row>
    <row r="942" spans="1:3" x14ac:dyDescent="0.3">
      <c r="A942" t="s">
        <v>908</v>
      </c>
      <c r="B942" t="s">
        <v>1413</v>
      </c>
      <c r="C942" t="s">
        <v>1415</v>
      </c>
    </row>
    <row r="943" spans="1:3" x14ac:dyDescent="0.3">
      <c r="A943" t="s">
        <v>909</v>
      </c>
      <c r="B943" t="s">
        <v>1413</v>
      </c>
      <c r="C943" t="s">
        <v>1415</v>
      </c>
    </row>
    <row r="944" spans="1:3" x14ac:dyDescent="0.3">
      <c r="A944" t="s">
        <v>910</v>
      </c>
      <c r="B944" t="s">
        <v>1412</v>
      </c>
      <c r="C944" t="s">
        <v>1415</v>
      </c>
    </row>
    <row r="945" spans="1:3" x14ac:dyDescent="0.3">
      <c r="A945" t="s">
        <v>911</v>
      </c>
      <c r="B945" t="s">
        <v>1412</v>
      </c>
      <c r="C945" t="s">
        <v>1415</v>
      </c>
    </row>
    <row r="946" spans="1:3" x14ac:dyDescent="0.3">
      <c r="A946" t="s">
        <v>912</v>
      </c>
      <c r="B946" t="s">
        <v>1412</v>
      </c>
      <c r="C946" t="s">
        <v>1415</v>
      </c>
    </row>
    <row r="947" spans="1:3" x14ac:dyDescent="0.3">
      <c r="A947" t="s">
        <v>913</v>
      </c>
      <c r="B947" t="s">
        <v>1412</v>
      </c>
      <c r="C947" t="s">
        <v>1415</v>
      </c>
    </row>
    <row r="948" spans="1:3" x14ac:dyDescent="0.3">
      <c r="A948" t="s">
        <v>914</v>
      </c>
      <c r="B948" t="s">
        <v>1412</v>
      </c>
      <c r="C948" t="s">
        <v>1415</v>
      </c>
    </row>
    <row r="949" spans="1:3" x14ac:dyDescent="0.3">
      <c r="A949" t="s">
        <v>915</v>
      </c>
      <c r="B949" t="s">
        <v>1413</v>
      </c>
      <c r="C949" t="s">
        <v>1415</v>
      </c>
    </row>
    <row r="950" spans="1:3" x14ac:dyDescent="0.3">
      <c r="A950" t="s">
        <v>916</v>
      </c>
      <c r="B950" t="s">
        <v>1413</v>
      </c>
      <c r="C950" t="s">
        <v>1415</v>
      </c>
    </row>
    <row r="951" spans="1:3" x14ac:dyDescent="0.3">
      <c r="A951" t="s">
        <v>917</v>
      </c>
      <c r="B951" t="s">
        <v>1413</v>
      </c>
      <c r="C951" t="s">
        <v>1415</v>
      </c>
    </row>
    <row r="952" spans="1:3" x14ac:dyDescent="0.3">
      <c r="A952" t="s">
        <v>918</v>
      </c>
      <c r="B952" t="s">
        <v>1413</v>
      </c>
      <c r="C952" t="s">
        <v>1415</v>
      </c>
    </row>
    <row r="953" spans="1:3" x14ac:dyDescent="0.3">
      <c r="A953" t="s">
        <v>919</v>
      </c>
      <c r="B953" t="s">
        <v>1412</v>
      </c>
      <c r="C953" t="s">
        <v>1415</v>
      </c>
    </row>
    <row r="954" spans="1:3" x14ac:dyDescent="0.3">
      <c r="A954" t="s">
        <v>920</v>
      </c>
      <c r="B954" t="s">
        <v>1412</v>
      </c>
      <c r="C954" t="s">
        <v>1415</v>
      </c>
    </row>
    <row r="955" spans="1:3" x14ac:dyDescent="0.3">
      <c r="A955" t="s">
        <v>921</v>
      </c>
      <c r="B955" t="s">
        <v>1413</v>
      </c>
      <c r="C955" t="s">
        <v>1415</v>
      </c>
    </row>
    <row r="956" spans="1:3" x14ac:dyDescent="0.3">
      <c r="A956" t="s">
        <v>922</v>
      </c>
      <c r="B956" t="s">
        <v>1412</v>
      </c>
      <c r="C956" t="s">
        <v>1415</v>
      </c>
    </row>
    <row r="957" spans="1:3" x14ac:dyDescent="0.3">
      <c r="A957" t="s">
        <v>923</v>
      </c>
      <c r="B957" t="s">
        <v>1412</v>
      </c>
      <c r="C957" t="s">
        <v>1415</v>
      </c>
    </row>
    <row r="958" spans="1:3" x14ac:dyDescent="0.3">
      <c r="A958" t="s">
        <v>924</v>
      </c>
      <c r="B958" t="s">
        <v>1413</v>
      </c>
      <c r="C958" t="s">
        <v>1415</v>
      </c>
    </row>
    <row r="959" spans="1:3" x14ac:dyDescent="0.3">
      <c r="A959" t="s">
        <v>925</v>
      </c>
      <c r="B959" t="s">
        <v>1413</v>
      </c>
      <c r="C959" t="s">
        <v>1415</v>
      </c>
    </row>
    <row r="960" spans="1:3" x14ac:dyDescent="0.3">
      <c r="A960" t="s">
        <v>926</v>
      </c>
      <c r="B960" t="s">
        <v>1413</v>
      </c>
      <c r="C960" t="s">
        <v>1415</v>
      </c>
    </row>
    <row r="961" spans="1:3" x14ac:dyDescent="0.3">
      <c r="A961" t="s">
        <v>927</v>
      </c>
      <c r="B961" t="s">
        <v>1412</v>
      </c>
      <c r="C961" t="s">
        <v>1415</v>
      </c>
    </row>
    <row r="962" spans="1:3" x14ac:dyDescent="0.3">
      <c r="A962" t="s">
        <v>928</v>
      </c>
      <c r="B962" t="s">
        <v>1413</v>
      </c>
      <c r="C962" t="s">
        <v>1415</v>
      </c>
    </row>
    <row r="963" spans="1:3" x14ac:dyDescent="0.3">
      <c r="A963" t="s">
        <v>929</v>
      </c>
      <c r="B963" t="s">
        <v>1413</v>
      </c>
      <c r="C963" t="s">
        <v>1415</v>
      </c>
    </row>
    <row r="964" spans="1:3" x14ac:dyDescent="0.3">
      <c r="A964" t="s">
        <v>930</v>
      </c>
      <c r="B964" t="s">
        <v>1413</v>
      </c>
      <c r="C964" t="s">
        <v>1415</v>
      </c>
    </row>
    <row r="965" spans="1:3" x14ac:dyDescent="0.3">
      <c r="A965" t="s">
        <v>931</v>
      </c>
      <c r="B965" t="s">
        <v>1413</v>
      </c>
      <c r="C965" t="s">
        <v>1415</v>
      </c>
    </row>
    <row r="966" spans="1:3" x14ac:dyDescent="0.3">
      <c r="A966" t="s">
        <v>932</v>
      </c>
      <c r="B966" t="s">
        <v>1413</v>
      </c>
      <c r="C966" t="s">
        <v>1415</v>
      </c>
    </row>
    <row r="967" spans="1:3" x14ac:dyDescent="0.3">
      <c r="A967" t="s">
        <v>933</v>
      </c>
      <c r="B967" t="s">
        <v>1413</v>
      </c>
      <c r="C967" t="s">
        <v>1415</v>
      </c>
    </row>
    <row r="968" spans="1:3" x14ac:dyDescent="0.3">
      <c r="A968" t="s">
        <v>934</v>
      </c>
      <c r="B968" t="s">
        <v>1413</v>
      </c>
      <c r="C968" t="s">
        <v>1415</v>
      </c>
    </row>
    <row r="969" spans="1:3" x14ac:dyDescent="0.3">
      <c r="A969" t="s">
        <v>935</v>
      </c>
      <c r="B969" t="s">
        <v>1413</v>
      </c>
      <c r="C969" t="s">
        <v>1415</v>
      </c>
    </row>
    <row r="970" spans="1:3" x14ac:dyDescent="0.3">
      <c r="A970" t="s">
        <v>936</v>
      </c>
      <c r="B970" t="s">
        <v>1413</v>
      </c>
      <c r="C970" t="s">
        <v>1415</v>
      </c>
    </row>
    <row r="971" spans="1:3" x14ac:dyDescent="0.3">
      <c r="A971" t="s">
        <v>937</v>
      </c>
      <c r="B971" t="s">
        <v>1413</v>
      </c>
      <c r="C971" t="s">
        <v>1415</v>
      </c>
    </row>
    <row r="972" spans="1:3" x14ac:dyDescent="0.3">
      <c r="A972" t="s">
        <v>938</v>
      </c>
      <c r="B972" t="s">
        <v>1412</v>
      </c>
      <c r="C972" t="s">
        <v>1415</v>
      </c>
    </row>
    <row r="973" spans="1:3" x14ac:dyDescent="0.3">
      <c r="A973" t="s">
        <v>939</v>
      </c>
      <c r="B973" t="s">
        <v>1413</v>
      </c>
      <c r="C973" t="s">
        <v>1415</v>
      </c>
    </row>
    <row r="974" spans="1:3" x14ac:dyDescent="0.3">
      <c r="A974" t="s">
        <v>940</v>
      </c>
      <c r="B974" t="s">
        <v>1413</v>
      </c>
      <c r="C974" t="s">
        <v>1415</v>
      </c>
    </row>
    <row r="975" spans="1:3" x14ac:dyDescent="0.3">
      <c r="A975" t="s">
        <v>941</v>
      </c>
      <c r="B975" t="s">
        <v>1413</v>
      </c>
      <c r="C975" t="s">
        <v>1415</v>
      </c>
    </row>
    <row r="976" spans="1:3" x14ac:dyDescent="0.3">
      <c r="A976" t="s">
        <v>942</v>
      </c>
      <c r="B976" t="s">
        <v>1413</v>
      </c>
      <c r="C976" t="s">
        <v>1415</v>
      </c>
    </row>
    <row r="977" spans="1:3" x14ac:dyDescent="0.3">
      <c r="A977" t="s">
        <v>943</v>
      </c>
      <c r="B977" t="s">
        <v>1413</v>
      </c>
      <c r="C977" t="s">
        <v>1415</v>
      </c>
    </row>
    <row r="978" spans="1:3" x14ac:dyDescent="0.3">
      <c r="A978" t="s">
        <v>944</v>
      </c>
      <c r="B978" t="s">
        <v>1413</v>
      </c>
      <c r="C978" t="s">
        <v>1415</v>
      </c>
    </row>
    <row r="979" spans="1:3" x14ac:dyDescent="0.3">
      <c r="A979" t="s">
        <v>945</v>
      </c>
      <c r="B979" t="s">
        <v>1413</v>
      </c>
      <c r="C979" t="s">
        <v>1415</v>
      </c>
    </row>
    <row r="980" spans="1:3" x14ac:dyDescent="0.3">
      <c r="A980" t="s">
        <v>946</v>
      </c>
      <c r="B980" t="s">
        <v>1413</v>
      </c>
      <c r="C980" t="s">
        <v>1415</v>
      </c>
    </row>
    <row r="981" spans="1:3" x14ac:dyDescent="0.3">
      <c r="A981" t="s">
        <v>947</v>
      </c>
      <c r="B981" t="s">
        <v>1412</v>
      </c>
      <c r="C981" t="s">
        <v>1415</v>
      </c>
    </row>
    <row r="982" spans="1:3" x14ac:dyDescent="0.3">
      <c r="A982" t="s">
        <v>948</v>
      </c>
      <c r="B982" t="s">
        <v>1413</v>
      </c>
      <c r="C982" t="s">
        <v>1415</v>
      </c>
    </row>
    <row r="983" spans="1:3" x14ac:dyDescent="0.3">
      <c r="A983" t="s">
        <v>949</v>
      </c>
      <c r="B983" t="s">
        <v>1413</v>
      </c>
      <c r="C983" t="s">
        <v>1415</v>
      </c>
    </row>
    <row r="984" spans="1:3" x14ac:dyDescent="0.3">
      <c r="A984" t="s">
        <v>950</v>
      </c>
      <c r="B984" t="s">
        <v>1413</v>
      </c>
      <c r="C984" t="s">
        <v>1415</v>
      </c>
    </row>
    <row r="985" spans="1:3" x14ac:dyDescent="0.3">
      <c r="A985" t="s">
        <v>951</v>
      </c>
      <c r="B985" t="s">
        <v>1413</v>
      </c>
      <c r="C985" t="s">
        <v>1415</v>
      </c>
    </row>
    <row r="986" spans="1:3" x14ac:dyDescent="0.3">
      <c r="A986" t="s">
        <v>952</v>
      </c>
      <c r="B986" t="s">
        <v>1413</v>
      </c>
      <c r="C986" t="s">
        <v>1415</v>
      </c>
    </row>
    <row r="987" spans="1:3" x14ac:dyDescent="0.3">
      <c r="A987" t="s">
        <v>953</v>
      </c>
      <c r="B987" t="s">
        <v>1413</v>
      </c>
      <c r="C987" t="s">
        <v>1415</v>
      </c>
    </row>
    <row r="988" spans="1:3" x14ac:dyDescent="0.3">
      <c r="A988" t="s">
        <v>954</v>
      </c>
      <c r="B988" t="s">
        <v>1413</v>
      </c>
      <c r="C988" t="s">
        <v>1415</v>
      </c>
    </row>
    <row r="989" spans="1:3" x14ac:dyDescent="0.3">
      <c r="A989" t="s">
        <v>955</v>
      </c>
      <c r="B989" t="s">
        <v>1413</v>
      </c>
      <c r="C989" t="s">
        <v>1415</v>
      </c>
    </row>
    <row r="990" spans="1:3" x14ac:dyDescent="0.3">
      <c r="A990" t="s">
        <v>956</v>
      </c>
      <c r="B990" t="s">
        <v>1413</v>
      </c>
      <c r="C990" t="s">
        <v>1415</v>
      </c>
    </row>
    <row r="991" spans="1:3" x14ac:dyDescent="0.3">
      <c r="A991" t="s">
        <v>957</v>
      </c>
      <c r="B991" t="s">
        <v>1413</v>
      </c>
      <c r="C991" t="s">
        <v>1415</v>
      </c>
    </row>
    <row r="992" spans="1:3" x14ac:dyDescent="0.3">
      <c r="A992" t="s">
        <v>958</v>
      </c>
      <c r="B992" t="s">
        <v>1413</v>
      </c>
      <c r="C992" t="s">
        <v>1415</v>
      </c>
    </row>
    <row r="993" spans="1:3" x14ac:dyDescent="0.3">
      <c r="A993" t="s">
        <v>959</v>
      </c>
      <c r="B993" t="s">
        <v>1413</v>
      </c>
      <c r="C993" t="s">
        <v>1415</v>
      </c>
    </row>
    <row r="994" spans="1:3" x14ac:dyDescent="0.3">
      <c r="A994" t="s">
        <v>960</v>
      </c>
      <c r="B994" t="s">
        <v>1413</v>
      </c>
      <c r="C994" t="s">
        <v>1415</v>
      </c>
    </row>
    <row r="995" spans="1:3" x14ac:dyDescent="0.3">
      <c r="A995" t="s">
        <v>961</v>
      </c>
      <c r="B995" t="s">
        <v>1413</v>
      </c>
      <c r="C995" t="s">
        <v>1415</v>
      </c>
    </row>
    <row r="996" spans="1:3" x14ac:dyDescent="0.3">
      <c r="A996" t="s">
        <v>962</v>
      </c>
      <c r="B996" t="s">
        <v>1413</v>
      </c>
      <c r="C996" t="s">
        <v>1415</v>
      </c>
    </row>
    <row r="997" spans="1:3" x14ac:dyDescent="0.3">
      <c r="A997" t="s">
        <v>963</v>
      </c>
      <c r="B997" t="s">
        <v>1412</v>
      </c>
      <c r="C997" t="s">
        <v>1415</v>
      </c>
    </row>
    <row r="998" spans="1:3" x14ac:dyDescent="0.3">
      <c r="A998" t="s">
        <v>964</v>
      </c>
      <c r="B998" t="s">
        <v>1412</v>
      </c>
      <c r="C998" t="s">
        <v>1415</v>
      </c>
    </row>
    <row r="999" spans="1:3" x14ac:dyDescent="0.3">
      <c r="A999" t="s">
        <v>965</v>
      </c>
      <c r="B999" t="s">
        <v>1413</v>
      </c>
      <c r="C999" t="s">
        <v>1415</v>
      </c>
    </row>
    <row r="1000" spans="1:3" x14ac:dyDescent="0.3">
      <c r="A1000" t="s">
        <v>966</v>
      </c>
      <c r="B1000" t="s">
        <v>1413</v>
      </c>
      <c r="C1000" t="s">
        <v>1415</v>
      </c>
    </row>
    <row r="1001" spans="1:3" x14ac:dyDescent="0.3">
      <c r="A1001" t="s">
        <v>3810</v>
      </c>
      <c r="B1001" t="s">
        <v>1413</v>
      </c>
      <c r="C1001" t="s">
        <v>1415</v>
      </c>
    </row>
    <row r="1002" spans="1:3" x14ac:dyDescent="0.3">
      <c r="A1002" t="s">
        <v>967</v>
      </c>
      <c r="B1002" t="s">
        <v>1413</v>
      </c>
      <c r="C1002" t="s">
        <v>1415</v>
      </c>
    </row>
    <row r="1003" spans="1:3" x14ac:dyDescent="0.3">
      <c r="A1003" t="s">
        <v>968</v>
      </c>
      <c r="B1003" t="s">
        <v>1413</v>
      </c>
      <c r="C1003" t="s">
        <v>1415</v>
      </c>
    </row>
    <row r="1004" spans="1:3" x14ac:dyDescent="0.3">
      <c r="A1004" t="s">
        <v>969</v>
      </c>
      <c r="B1004" t="s">
        <v>1413</v>
      </c>
      <c r="C1004" t="s">
        <v>1415</v>
      </c>
    </row>
    <row r="1005" spans="1:3" x14ac:dyDescent="0.3">
      <c r="A1005" t="s">
        <v>970</v>
      </c>
      <c r="B1005" t="s">
        <v>1413</v>
      </c>
      <c r="C1005" t="s">
        <v>1415</v>
      </c>
    </row>
    <row r="1006" spans="1:3" x14ac:dyDescent="0.3">
      <c r="A1006" t="s">
        <v>971</v>
      </c>
      <c r="B1006" t="s">
        <v>1413</v>
      </c>
      <c r="C1006" t="s">
        <v>1415</v>
      </c>
    </row>
    <row r="1007" spans="1:3" x14ac:dyDescent="0.3">
      <c r="A1007" t="s">
        <v>972</v>
      </c>
      <c r="B1007" t="s">
        <v>1413</v>
      </c>
      <c r="C1007" t="s">
        <v>1415</v>
      </c>
    </row>
    <row r="1008" spans="1:3" x14ac:dyDescent="0.3">
      <c r="A1008" t="s">
        <v>973</v>
      </c>
      <c r="B1008" t="s">
        <v>1413</v>
      </c>
      <c r="C1008" t="s">
        <v>1415</v>
      </c>
    </row>
    <row r="1009" spans="1:3" x14ac:dyDescent="0.3">
      <c r="A1009" t="s">
        <v>974</v>
      </c>
      <c r="B1009" t="s">
        <v>1413</v>
      </c>
      <c r="C1009" t="s">
        <v>1415</v>
      </c>
    </row>
    <row r="1010" spans="1:3" x14ac:dyDescent="0.3">
      <c r="A1010" t="s">
        <v>975</v>
      </c>
      <c r="B1010" t="s">
        <v>1413</v>
      </c>
      <c r="C1010" t="s">
        <v>1415</v>
      </c>
    </row>
    <row r="1011" spans="1:3" x14ac:dyDescent="0.3">
      <c r="A1011" t="s">
        <v>976</v>
      </c>
      <c r="B1011" t="s">
        <v>1413</v>
      </c>
      <c r="C1011" t="s">
        <v>1415</v>
      </c>
    </row>
    <row r="1012" spans="1:3" x14ac:dyDescent="0.3">
      <c r="A1012" t="s">
        <v>977</v>
      </c>
      <c r="B1012" t="s">
        <v>1413</v>
      </c>
      <c r="C1012" t="s">
        <v>1415</v>
      </c>
    </row>
    <row r="1013" spans="1:3" x14ac:dyDescent="0.3">
      <c r="A1013" t="s">
        <v>978</v>
      </c>
      <c r="B1013" t="s">
        <v>1413</v>
      </c>
      <c r="C1013" t="s">
        <v>1415</v>
      </c>
    </row>
    <row r="1014" spans="1:3" x14ac:dyDescent="0.3">
      <c r="A1014" t="s">
        <v>979</v>
      </c>
      <c r="B1014" t="s">
        <v>1413</v>
      </c>
      <c r="C1014" t="s">
        <v>1415</v>
      </c>
    </row>
    <row r="1015" spans="1:3" x14ac:dyDescent="0.3">
      <c r="A1015" t="s">
        <v>980</v>
      </c>
      <c r="B1015" t="s">
        <v>1413</v>
      </c>
      <c r="C1015" t="s">
        <v>1415</v>
      </c>
    </row>
    <row r="1016" spans="1:3" x14ac:dyDescent="0.3">
      <c r="A1016" t="s">
        <v>981</v>
      </c>
      <c r="B1016" t="s">
        <v>1413</v>
      </c>
      <c r="C1016" t="s">
        <v>1415</v>
      </c>
    </row>
    <row r="1017" spans="1:3" x14ac:dyDescent="0.3">
      <c r="A1017" t="s">
        <v>982</v>
      </c>
      <c r="B1017" t="s">
        <v>1413</v>
      </c>
      <c r="C1017" t="s">
        <v>1415</v>
      </c>
    </row>
    <row r="1018" spans="1:3" x14ac:dyDescent="0.3">
      <c r="A1018" t="s">
        <v>983</v>
      </c>
      <c r="B1018" t="s">
        <v>1413</v>
      </c>
      <c r="C1018" t="s">
        <v>1415</v>
      </c>
    </row>
    <row r="1019" spans="1:3" x14ac:dyDescent="0.3">
      <c r="A1019" t="s">
        <v>984</v>
      </c>
      <c r="B1019" t="s">
        <v>1413</v>
      </c>
      <c r="C1019" t="s">
        <v>1415</v>
      </c>
    </row>
    <row r="1020" spans="1:3" x14ac:dyDescent="0.3">
      <c r="A1020" t="s">
        <v>985</v>
      </c>
      <c r="B1020" t="s">
        <v>1413</v>
      </c>
      <c r="C1020" t="s">
        <v>1415</v>
      </c>
    </row>
    <row r="1021" spans="1:3" x14ac:dyDescent="0.3">
      <c r="A1021" t="s">
        <v>986</v>
      </c>
      <c r="B1021" t="s">
        <v>1412</v>
      </c>
      <c r="C1021" t="s">
        <v>1415</v>
      </c>
    </row>
    <row r="1022" spans="1:3" x14ac:dyDescent="0.3">
      <c r="A1022" t="s">
        <v>987</v>
      </c>
      <c r="B1022" t="s">
        <v>1413</v>
      </c>
      <c r="C1022" t="s">
        <v>1415</v>
      </c>
    </row>
    <row r="1023" spans="1:3" x14ac:dyDescent="0.3">
      <c r="A1023" t="s">
        <v>988</v>
      </c>
      <c r="B1023" t="s">
        <v>1413</v>
      </c>
      <c r="C1023" t="s">
        <v>1415</v>
      </c>
    </row>
    <row r="1024" spans="1:3" x14ac:dyDescent="0.3">
      <c r="A1024" t="s">
        <v>989</v>
      </c>
      <c r="B1024" t="s">
        <v>1413</v>
      </c>
      <c r="C1024" t="s">
        <v>1415</v>
      </c>
    </row>
    <row r="1025" spans="1:3" x14ac:dyDescent="0.3">
      <c r="A1025" t="s">
        <v>3811</v>
      </c>
      <c r="B1025" t="s">
        <v>1412</v>
      </c>
      <c r="C1025" t="s">
        <v>1415</v>
      </c>
    </row>
    <row r="1026" spans="1:3" x14ac:dyDescent="0.3">
      <c r="A1026" t="s">
        <v>990</v>
      </c>
      <c r="B1026" t="s">
        <v>1413</v>
      </c>
      <c r="C1026" t="s">
        <v>1415</v>
      </c>
    </row>
    <row r="1027" spans="1:3" x14ac:dyDescent="0.3">
      <c r="A1027" t="s">
        <v>991</v>
      </c>
      <c r="B1027" t="s">
        <v>1413</v>
      </c>
      <c r="C1027" t="s">
        <v>1415</v>
      </c>
    </row>
    <row r="1028" spans="1:3" x14ac:dyDescent="0.3">
      <c r="A1028" t="s">
        <v>992</v>
      </c>
      <c r="B1028" t="s">
        <v>1413</v>
      </c>
      <c r="C1028" t="s">
        <v>1415</v>
      </c>
    </row>
    <row r="1029" spans="1:3" x14ac:dyDescent="0.3">
      <c r="A1029" t="s">
        <v>993</v>
      </c>
      <c r="B1029" t="s">
        <v>1412</v>
      </c>
      <c r="C1029" t="s">
        <v>1415</v>
      </c>
    </row>
    <row r="1030" spans="1:3" x14ac:dyDescent="0.3">
      <c r="A1030" t="s">
        <v>994</v>
      </c>
      <c r="B1030" t="s">
        <v>1412</v>
      </c>
      <c r="C1030" t="s">
        <v>1415</v>
      </c>
    </row>
    <row r="1031" spans="1:3" x14ac:dyDescent="0.3">
      <c r="A1031" t="s">
        <v>995</v>
      </c>
      <c r="B1031" t="s">
        <v>1413</v>
      </c>
      <c r="C1031" t="s">
        <v>1415</v>
      </c>
    </row>
    <row r="1032" spans="1:3" x14ac:dyDescent="0.3">
      <c r="A1032" t="s">
        <v>996</v>
      </c>
      <c r="B1032" t="s">
        <v>1413</v>
      </c>
      <c r="C1032" t="s">
        <v>1415</v>
      </c>
    </row>
    <row r="1033" spans="1:3" x14ac:dyDescent="0.3">
      <c r="A1033" t="s">
        <v>997</v>
      </c>
      <c r="B1033" t="s">
        <v>1413</v>
      </c>
      <c r="C1033" t="s">
        <v>1415</v>
      </c>
    </row>
    <row r="1034" spans="1:3" x14ac:dyDescent="0.3">
      <c r="A1034" t="s">
        <v>998</v>
      </c>
      <c r="B1034" t="s">
        <v>1413</v>
      </c>
      <c r="C1034" t="s">
        <v>1415</v>
      </c>
    </row>
    <row r="1035" spans="1:3" x14ac:dyDescent="0.3">
      <c r="A1035" t="s">
        <v>999</v>
      </c>
      <c r="B1035" t="s">
        <v>1413</v>
      </c>
      <c r="C1035" t="s">
        <v>1415</v>
      </c>
    </row>
    <row r="1036" spans="1:3" x14ac:dyDescent="0.3">
      <c r="A1036" t="s">
        <v>1000</v>
      </c>
      <c r="B1036" t="s">
        <v>1413</v>
      </c>
      <c r="C1036" t="s">
        <v>1415</v>
      </c>
    </row>
    <row r="1037" spans="1:3" x14ac:dyDescent="0.3">
      <c r="A1037" t="s">
        <v>1001</v>
      </c>
      <c r="B1037" t="s">
        <v>1413</v>
      </c>
      <c r="C1037" t="s">
        <v>1415</v>
      </c>
    </row>
    <row r="1038" spans="1:3" x14ac:dyDescent="0.3">
      <c r="A1038" t="s">
        <v>1002</v>
      </c>
      <c r="B1038" t="s">
        <v>1413</v>
      </c>
      <c r="C1038" t="s">
        <v>1415</v>
      </c>
    </row>
    <row r="1039" spans="1:3" x14ac:dyDescent="0.3">
      <c r="A1039" t="s">
        <v>1003</v>
      </c>
      <c r="B1039" t="s">
        <v>1413</v>
      </c>
      <c r="C1039" t="s">
        <v>1415</v>
      </c>
    </row>
    <row r="1040" spans="1:3" x14ac:dyDescent="0.3">
      <c r="A1040" t="s">
        <v>1004</v>
      </c>
      <c r="B1040" t="s">
        <v>1412</v>
      </c>
      <c r="C1040" t="s">
        <v>1415</v>
      </c>
    </row>
    <row r="1041" spans="1:3" x14ac:dyDescent="0.3">
      <c r="A1041" t="s">
        <v>1005</v>
      </c>
      <c r="B1041" t="s">
        <v>1413</v>
      </c>
      <c r="C1041" t="s">
        <v>1415</v>
      </c>
    </row>
    <row r="1042" spans="1:3" x14ac:dyDescent="0.3">
      <c r="A1042" t="s">
        <v>1006</v>
      </c>
      <c r="B1042" t="s">
        <v>1413</v>
      </c>
      <c r="C1042" t="s">
        <v>1415</v>
      </c>
    </row>
    <row r="1043" spans="1:3" x14ac:dyDescent="0.3">
      <c r="A1043" t="s">
        <v>1007</v>
      </c>
      <c r="B1043" t="s">
        <v>1413</v>
      </c>
      <c r="C1043" t="s">
        <v>1415</v>
      </c>
    </row>
    <row r="1044" spans="1:3" x14ac:dyDescent="0.3">
      <c r="A1044" t="s">
        <v>1008</v>
      </c>
      <c r="B1044" t="s">
        <v>1413</v>
      </c>
      <c r="C1044" t="s">
        <v>1415</v>
      </c>
    </row>
    <row r="1045" spans="1:3" x14ac:dyDescent="0.3">
      <c r="A1045" t="s">
        <v>1009</v>
      </c>
      <c r="B1045" t="s">
        <v>1413</v>
      </c>
      <c r="C1045" t="s">
        <v>1415</v>
      </c>
    </row>
    <row r="1046" spans="1:3" x14ac:dyDescent="0.3">
      <c r="A1046" t="s">
        <v>1010</v>
      </c>
      <c r="B1046" t="s">
        <v>1413</v>
      </c>
      <c r="C1046" t="s">
        <v>1415</v>
      </c>
    </row>
    <row r="1047" spans="1:3" x14ac:dyDescent="0.3">
      <c r="A1047" t="s">
        <v>1011</v>
      </c>
      <c r="B1047" t="s">
        <v>1413</v>
      </c>
      <c r="C1047" t="s">
        <v>1415</v>
      </c>
    </row>
    <row r="1048" spans="1:3" x14ac:dyDescent="0.3">
      <c r="A1048" t="s">
        <v>1012</v>
      </c>
      <c r="B1048" t="s">
        <v>1413</v>
      </c>
      <c r="C1048" t="s">
        <v>1415</v>
      </c>
    </row>
    <row r="1049" spans="1:3" x14ac:dyDescent="0.3">
      <c r="A1049" t="s">
        <v>1013</v>
      </c>
      <c r="B1049" t="s">
        <v>1413</v>
      </c>
      <c r="C1049" t="s">
        <v>1415</v>
      </c>
    </row>
    <row r="1050" spans="1:3" x14ac:dyDescent="0.3">
      <c r="A1050" t="s">
        <v>1014</v>
      </c>
      <c r="B1050" t="s">
        <v>1413</v>
      </c>
      <c r="C1050" t="s">
        <v>1415</v>
      </c>
    </row>
    <row r="1051" spans="1:3" x14ac:dyDescent="0.3">
      <c r="A1051" t="s">
        <v>1015</v>
      </c>
      <c r="B1051" t="s">
        <v>1413</v>
      </c>
      <c r="C1051" t="s">
        <v>1415</v>
      </c>
    </row>
    <row r="1052" spans="1:3" x14ac:dyDescent="0.3">
      <c r="A1052" t="s">
        <v>1016</v>
      </c>
      <c r="B1052" t="s">
        <v>1413</v>
      </c>
      <c r="C1052" t="s">
        <v>1415</v>
      </c>
    </row>
    <row r="1053" spans="1:3" x14ac:dyDescent="0.3">
      <c r="A1053" t="s">
        <v>1017</v>
      </c>
      <c r="B1053" t="s">
        <v>1413</v>
      </c>
      <c r="C1053" t="s">
        <v>1415</v>
      </c>
    </row>
    <row r="1054" spans="1:3" x14ac:dyDescent="0.3">
      <c r="A1054" t="s">
        <v>1018</v>
      </c>
      <c r="B1054" t="s">
        <v>1413</v>
      </c>
      <c r="C1054" t="s">
        <v>1415</v>
      </c>
    </row>
    <row r="1055" spans="1:3" x14ac:dyDescent="0.3">
      <c r="A1055" t="s">
        <v>1019</v>
      </c>
      <c r="B1055" t="s">
        <v>1413</v>
      </c>
      <c r="C1055" t="s">
        <v>1415</v>
      </c>
    </row>
    <row r="1056" spans="1:3" x14ac:dyDescent="0.3">
      <c r="A1056" t="s">
        <v>1020</v>
      </c>
      <c r="B1056" t="s">
        <v>1412</v>
      </c>
      <c r="C1056" t="s">
        <v>1415</v>
      </c>
    </row>
    <row r="1057" spans="1:3" x14ac:dyDescent="0.3">
      <c r="A1057" t="s">
        <v>1021</v>
      </c>
      <c r="B1057" t="s">
        <v>1412</v>
      </c>
      <c r="C1057" t="s">
        <v>1415</v>
      </c>
    </row>
    <row r="1058" spans="1:3" x14ac:dyDescent="0.3">
      <c r="A1058" t="s">
        <v>1022</v>
      </c>
      <c r="B1058" t="s">
        <v>1412</v>
      </c>
      <c r="C1058" t="s">
        <v>1415</v>
      </c>
    </row>
    <row r="1059" spans="1:3" x14ac:dyDescent="0.3">
      <c r="A1059" t="s">
        <v>1023</v>
      </c>
      <c r="B1059" t="s">
        <v>1412</v>
      </c>
      <c r="C1059" t="s">
        <v>1415</v>
      </c>
    </row>
    <row r="1060" spans="1:3" x14ac:dyDescent="0.3">
      <c r="A1060" t="s">
        <v>1024</v>
      </c>
      <c r="B1060" t="s">
        <v>1413</v>
      </c>
      <c r="C1060" t="s">
        <v>1415</v>
      </c>
    </row>
    <row r="1061" spans="1:3" x14ac:dyDescent="0.3">
      <c r="A1061" t="s">
        <v>1025</v>
      </c>
      <c r="B1061" t="s">
        <v>1413</v>
      </c>
      <c r="C1061" t="s">
        <v>1415</v>
      </c>
    </row>
    <row r="1062" spans="1:3" x14ac:dyDescent="0.3">
      <c r="A1062" t="s">
        <v>1026</v>
      </c>
      <c r="B1062" t="s">
        <v>1413</v>
      </c>
      <c r="C1062" t="s">
        <v>1415</v>
      </c>
    </row>
    <row r="1063" spans="1:3" x14ac:dyDescent="0.3">
      <c r="A1063" t="s">
        <v>1027</v>
      </c>
      <c r="B1063" t="s">
        <v>1413</v>
      </c>
      <c r="C1063" t="s">
        <v>1415</v>
      </c>
    </row>
    <row r="1064" spans="1:3" x14ac:dyDescent="0.3">
      <c r="A1064" t="s">
        <v>1028</v>
      </c>
      <c r="B1064" t="s">
        <v>1413</v>
      </c>
      <c r="C1064" t="s">
        <v>1415</v>
      </c>
    </row>
    <row r="1065" spans="1:3" x14ac:dyDescent="0.3">
      <c r="A1065" t="s">
        <v>1029</v>
      </c>
      <c r="B1065" t="s">
        <v>1413</v>
      </c>
      <c r="C1065" t="s">
        <v>1415</v>
      </c>
    </row>
    <row r="1066" spans="1:3" x14ac:dyDescent="0.3">
      <c r="A1066" t="s">
        <v>1030</v>
      </c>
      <c r="B1066" t="s">
        <v>1413</v>
      </c>
      <c r="C1066" t="s">
        <v>1415</v>
      </c>
    </row>
    <row r="1067" spans="1:3" x14ac:dyDescent="0.3">
      <c r="A1067" t="s">
        <v>1031</v>
      </c>
      <c r="B1067" t="s">
        <v>1413</v>
      </c>
      <c r="C1067" t="s">
        <v>1415</v>
      </c>
    </row>
    <row r="1068" spans="1:3" x14ac:dyDescent="0.3">
      <c r="A1068" t="s">
        <v>1032</v>
      </c>
      <c r="B1068" t="s">
        <v>1412</v>
      </c>
      <c r="C1068" t="s">
        <v>1415</v>
      </c>
    </row>
    <row r="1069" spans="1:3" x14ac:dyDescent="0.3">
      <c r="A1069" t="s">
        <v>1033</v>
      </c>
      <c r="B1069" t="s">
        <v>1412</v>
      </c>
      <c r="C1069" t="s">
        <v>1415</v>
      </c>
    </row>
    <row r="1070" spans="1:3" x14ac:dyDescent="0.3">
      <c r="A1070" t="s">
        <v>1034</v>
      </c>
      <c r="B1070" t="s">
        <v>1412</v>
      </c>
      <c r="C1070" t="s">
        <v>1415</v>
      </c>
    </row>
    <row r="1071" spans="1:3" x14ac:dyDescent="0.3">
      <c r="A1071" t="s">
        <v>1035</v>
      </c>
      <c r="B1071" t="s">
        <v>1412</v>
      </c>
      <c r="C1071" t="s">
        <v>1415</v>
      </c>
    </row>
    <row r="1072" spans="1:3" x14ac:dyDescent="0.3">
      <c r="A1072" t="s">
        <v>1036</v>
      </c>
      <c r="B1072" t="s">
        <v>1413</v>
      </c>
      <c r="C1072" t="s">
        <v>1415</v>
      </c>
    </row>
    <row r="1073" spans="1:3" x14ac:dyDescent="0.3">
      <c r="A1073" t="s">
        <v>3812</v>
      </c>
      <c r="B1073" t="s">
        <v>1413</v>
      </c>
      <c r="C1073" t="s">
        <v>1415</v>
      </c>
    </row>
    <row r="1074" spans="1:3" x14ac:dyDescent="0.3">
      <c r="A1074" t="s">
        <v>1037</v>
      </c>
      <c r="B1074" t="s">
        <v>1413</v>
      </c>
      <c r="C1074" t="s">
        <v>1415</v>
      </c>
    </row>
    <row r="1075" spans="1:3" x14ac:dyDescent="0.3">
      <c r="A1075" t="s">
        <v>3813</v>
      </c>
      <c r="B1075" t="s">
        <v>1412</v>
      </c>
      <c r="C1075" t="s">
        <v>1415</v>
      </c>
    </row>
    <row r="1076" spans="1:3" x14ac:dyDescent="0.3">
      <c r="A1076" t="s">
        <v>3814</v>
      </c>
      <c r="B1076" t="s">
        <v>1413</v>
      </c>
      <c r="C1076" t="s">
        <v>1415</v>
      </c>
    </row>
    <row r="1077" spans="1:3" x14ac:dyDescent="0.3">
      <c r="A1077" t="s">
        <v>1038</v>
      </c>
      <c r="B1077" t="s">
        <v>1413</v>
      </c>
      <c r="C1077" t="s">
        <v>1415</v>
      </c>
    </row>
    <row r="1078" spans="1:3" x14ac:dyDescent="0.3">
      <c r="A1078" t="s">
        <v>1039</v>
      </c>
      <c r="B1078" t="s">
        <v>1413</v>
      </c>
      <c r="C1078" t="s">
        <v>1415</v>
      </c>
    </row>
    <row r="1079" spans="1:3" x14ac:dyDescent="0.3">
      <c r="A1079" t="s">
        <v>1040</v>
      </c>
      <c r="B1079" t="s">
        <v>1413</v>
      </c>
      <c r="C1079" t="s">
        <v>1415</v>
      </c>
    </row>
    <row r="1080" spans="1:3" x14ac:dyDescent="0.3">
      <c r="A1080" t="s">
        <v>1041</v>
      </c>
      <c r="B1080" t="s">
        <v>1412</v>
      </c>
      <c r="C1080" t="s">
        <v>1415</v>
      </c>
    </row>
    <row r="1081" spans="1:3" x14ac:dyDescent="0.3">
      <c r="A1081" t="s">
        <v>1042</v>
      </c>
      <c r="B1081" t="s">
        <v>1412</v>
      </c>
      <c r="C1081" t="s">
        <v>1415</v>
      </c>
    </row>
    <row r="1082" spans="1:3" x14ac:dyDescent="0.3">
      <c r="A1082" t="s">
        <v>1043</v>
      </c>
      <c r="B1082" t="s">
        <v>1412</v>
      </c>
      <c r="C1082" t="s">
        <v>1415</v>
      </c>
    </row>
    <row r="1083" spans="1:3" x14ac:dyDescent="0.3">
      <c r="A1083" t="s">
        <v>3815</v>
      </c>
      <c r="B1083" t="s">
        <v>1412</v>
      </c>
      <c r="C1083" t="s">
        <v>1415</v>
      </c>
    </row>
    <row r="1084" spans="1:3" x14ac:dyDescent="0.3">
      <c r="A1084" t="s">
        <v>3816</v>
      </c>
      <c r="B1084" t="s">
        <v>1413</v>
      </c>
      <c r="C1084" t="s">
        <v>1415</v>
      </c>
    </row>
    <row r="1085" spans="1:3" x14ac:dyDescent="0.3">
      <c r="A1085" t="s">
        <v>3817</v>
      </c>
      <c r="B1085" t="s">
        <v>1412</v>
      </c>
      <c r="C1085" t="s">
        <v>1415</v>
      </c>
    </row>
    <row r="1086" spans="1:3" x14ac:dyDescent="0.3">
      <c r="A1086" t="s">
        <v>3818</v>
      </c>
      <c r="B1086" t="s">
        <v>1412</v>
      </c>
      <c r="C1086" t="s">
        <v>1415</v>
      </c>
    </row>
    <row r="1087" spans="1:3" x14ac:dyDescent="0.3">
      <c r="A1087" t="s">
        <v>3819</v>
      </c>
      <c r="B1087" t="s">
        <v>1412</v>
      </c>
      <c r="C1087" t="s">
        <v>1415</v>
      </c>
    </row>
    <row r="1088" spans="1:3" x14ac:dyDescent="0.3">
      <c r="A1088" t="s">
        <v>1044</v>
      </c>
      <c r="B1088" t="s">
        <v>1412</v>
      </c>
      <c r="C1088" t="s">
        <v>1415</v>
      </c>
    </row>
    <row r="1089" spans="1:3" x14ac:dyDescent="0.3">
      <c r="A1089" t="s">
        <v>3820</v>
      </c>
      <c r="B1089" t="s">
        <v>1412</v>
      </c>
      <c r="C1089" t="s">
        <v>1415</v>
      </c>
    </row>
    <row r="1090" spans="1:3" x14ac:dyDescent="0.3">
      <c r="A1090" t="s">
        <v>3821</v>
      </c>
      <c r="B1090" t="s">
        <v>1412</v>
      </c>
      <c r="C1090" t="s">
        <v>1415</v>
      </c>
    </row>
    <row r="1091" spans="1:3" x14ac:dyDescent="0.3">
      <c r="A1091" t="s">
        <v>3822</v>
      </c>
      <c r="B1091" t="s">
        <v>1412</v>
      </c>
      <c r="C1091" t="s">
        <v>1415</v>
      </c>
    </row>
    <row r="1092" spans="1:3" x14ac:dyDescent="0.3">
      <c r="A1092" t="s">
        <v>3823</v>
      </c>
      <c r="B1092" t="s">
        <v>1412</v>
      </c>
      <c r="C1092" t="s">
        <v>1415</v>
      </c>
    </row>
    <row r="1093" spans="1:3" x14ac:dyDescent="0.3">
      <c r="A1093" t="s">
        <v>3824</v>
      </c>
      <c r="B1093" t="s">
        <v>1412</v>
      </c>
      <c r="C1093" t="s">
        <v>1415</v>
      </c>
    </row>
    <row r="1094" spans="1:3" x14ac:dyDescent="0.3">
      <c r="A1094" t="s">
        <v>1045</v>
      </c>
      <c r="B1094" t="s">
        <v>1413</v>
      </c>
      <c r="C1094" t="s">
        <v>1415</v>
      </c>
    </row>
    <row r="1095" spans="1:3" x14ac:dyDescent="0.3">
      <c r="A1095" t="s">
        <v>3825</v>
      </c>
      <c r="B1095" t="s">
        <v>1413</v>
      </c>
      <c r="C1095" t="s">
        <v>1415</v>
      </c>
    </row>
    <row r="1096" spans="1:3" x14ac:dyDescent="0.3">
      <c r="A1096" t="s">
        <v>1046</v>
      </c>
      <c r="B1096" t="s">
        <v>1413</v>
      </c>
      <c r="C1096" t="s">
        <v>1415</v>
      </c>
    </row>
    <row r="1097" spans="1:3" x14ac:dyDescent="0.3">
      <c r="A1097" t="s">
        <v>1047</v>
      </c>
      <c r="B1097" t="s">
        <v>1412</v>
      </c>
      <c r="C1097" t="s">
        <v>1415</v>
      </c>
    </row>
    <row r="1098" spans="1:3" x14ac:dyDescent="0.3">
      <c r="A1098" t="s">
        <v>1048</v>
      </c>
      <c r="B1098" t="s">
        <v>1413</v>
      </c>
      <c r="C1098" t="s">
        <v>1415</v>
      </c>
    </row>
    <row r="1099" spans="1:3" x14ac:dyDescent="0.3">
      <c r="A1099" t="s">
        <v>1049</v>
      </c>
      <c r="B1099" t="s">
        <v>1412</v>
      </c>
      <c r="C1099" t="s">
        <v>1415</v>
      </c>
    </row>
    <row r="1100" spans="1:3" x14ac:dyDescent="0.3">
      <c r="A1100" t="s">
        <v>1050</v>
      </c>
      <c r="B1100" t="s">
        <v>1413</v>
      </c>
      <c r="C1100" t="s">
        <v>1415</v>
      </c>
    </row>
    <row r="1101" spans="1:3" x14ac:dyDescent="0.3">
      <c r="A1101" t="s">
        <v>1051</v>
      </c>
      <c r="B1101" t="s">
        <v>1413</v>
      </c>
      <c r="C1101" t="s">
        <v>1415</v>
      </c>
    </row>
    <row r="1102" spans="1:3" x14ac:dyDescent="0.3">
      <c r="A1102" t="s">
        <v>1052</v>
      </c>
      <c r="B1102" t="s">
        <v>1413</v>
      </c>
      <c r="C1102" t="s">
        <v>1415</v>
      </c>
    </row>
    <row r="1103" spans="1:3" x14ac:dyDescent="0.3">
      <c r="A1103" t="s">
        <v>1053</v>
      </c>
      <c r="B1103" t="s">
        <v>1413</v>
      </c>
      <c r="C1103" t="s">
        <v>1415</v>
      </c>
    </row>
    <row r="1104" spans="1:3" x14ac:dyDescent="0.3">
      <c r="A1104" t="s">
        <v>1054</v>
      </c>
      <c r="B1104" t="s">
        <v>1412</v>
      </c>
      <c r="C1104" t="s">
        <v>1415</v>
      </c>
    </row>
    <row r="1105" spans="1:3" x14ac:dyDescent="0.3">
      <c r="A1105" t="s">
        <v>1055</v>
      </c>
      <c r="B1105" t="s">
        <v>1412</v>
      </c>
      <c r="C1105" t="s">
        <v>1415</v>
      </c>
    </row>
    <row r="1106" spans="1:3" x14ac:dyDescent="0.3">
      <c r="A1106" t="s">
        <v>1056</v>
      </c>
      <c r="B1106" t="s">
        <v>1412</v>
      </c>
      <c r="C1106" t="s">
        <v>1415</v>
      </c>
    </row>
    <row r="1107" spans="1:3" x14ac:dyDescent="0.3">
      <c r="A1107" t="s">
        <v>1057</v>
      </c>
      <c r="B1107" t="s">
        <v>1412</v>
      </c>
      <c r="C1107" t="s">
        <v>1415</v>
      </c>
    </row>
    <row r="1108" spans="1:3" x14ac:dyDescent="0.3">
      <c r="A1108" t="s">
        <v>1058</v>
      </c>
      <c r="B1108" t="s">
        <v>1413</v>
      </c>
      <c r="C1108" t="s">
        <v>1415</v>
      </c>
    </row>
    <row r="1109" spans="1:3" x14ac:dyDescent="0.3">
      <c r="A1109" t="s">
        <v>1059</v>
      </c>
      <c r="B1109" t="s">
        <v>1412</v>
      </c>
      <c r="C1109" t="s">
        <v>1415</v>
      </c>
    </row>
    <row r="1110" spans="1:3" x14ac:dyDescent="0.3">
      <c r="A1110" t="s">
        <v>1060</v>
      </c>
      <c r="B1110" t="s">
        <v>1412</v>
      </c>
      <c r="C1110" t="s">
        <v>1415</v>
      </c>
    </row>
    <row r="1111" spans="1:3" x14ac:dyDescent="0.3">
      <c r="A1111" t="s">
        <v>1061</v>
      </c>
      <c r="B1111" t="s">
        <v>1413</v>
      </c>
      <c r="C1111" t="s">
        <v>1415</v>
      </c>
    </row>
    <row r="1112" spans="1:3" x14ac:dyDescent="0.3">
      <c r="A1112" t="s">
        <v>1062</v>
      </c>
      <c r="B1112" t="s">
        <v>1413</v>
      </c>
      <c r="C1112" t="s">
        <v>1415</v>
      </c>
    </row>
    <row r="1113" spans="1:3" x14ac:dyDescent="0.3">
      <c r="A1113" t="s">
        <v>1063</v>
      </c>
      <c r="B1113" t="s">
        <v>1413</v>
      </c>
      <c r="C1113" t="s">
        <v>1415</v>
      </c>
    </row>
    <row r="1114" spans="1:3" x14ac:dyDescent="0.3">
      <c r="A1114" t="s">
        <v>1064</v>
      </c>
      <c r="B1114" t="s">
        <v>1413</v>
      </c>
      <c r="C1114" t="s">
        <v>1415</v>
      </c>
    </row>
    <row r="1115" spans="1:3" x14ac:dyDescent="0.3">
      <c r="A1115" t="s">
        <v>1065</v>
      </c>
      <c r="B1115" t="s">
        <v>1413</v>
      </c>
      <c r="C1115" t="s">
        <v>1415</v>
      </c>
    </row>
    <row r="1116" spans="1:3" x14ac:dyDescent="0.3">
      <c r="A1116" t="s">
        <v>1066</v>
      </c>
      <c r="B1116" t="s">
        <v>1413</v>
      </c>
      <c r="C1116" t="s">
        <v>1415</v>
      </c>
    </row>
    <row r="1117" spans="1:3" x14ac:dyDescent="0.3">
      <c r="A1117" t="s">
        <v>1067</v>
      </c>
      <c r="B1117" t="s">
        <v>1413</v>
      </c>
      <c r="C1117" t="s">
        <v>1415</v>
      </c>
    </row>
    <row r="1118" spans="1:3" x14ac:dyDescent="0.3">
      <c r="A1118" t="s">
        <v>1068</v>
      </c>
      <c r="B1118" t="s">
        <v>1413</v>
      </c>
      <c r="C1118" t="s">
        <v>1415</v>
      </c>
    </row>
    <row r="1119" spans="1:3" x14ac:dyDescent="0.3">
      <c r="A1119" t="s">
        <v>1069</v>
      </c>
      <c r="B1119" t="s">
        <v>1413</v>
      </c>
      <c r="C1119" t="s">
        <v>1415</v>
      </c>
    </row>
    <row r="1120" spans="1:3" x14ac:dyDescent="0.3">
      <c r="A1120" t="s">
        <v>1070</v>
      </c>
      <c r="B1120" t="s">
        <v>1413</v>
      </c>
      <c r="C1120" t="s">
        <v>1415</v>
      </c>
    </row>
    <row r="1121" spans="1:3" x14ac:dyDescent="0.3">
      <c r="A1121" t="s">
        <v>1071</v>
      </c>
      <c r="B1121" t="s">
        <v>1413</v>
      </c>
      <c r="C1121" t="s">
        <v>1415</v>
      </c>
    </row>
    <row r="1122" spans="1:3" x14ac:dyDescent="0.3">
      <c r="A1122" t="s">
        <v>1072</v>
      </c>
      <c r="B1122" t="s">
        <v>1413</v>
      </c>
      <c r="C1122" t="s">
        <v>1415</v>
      </c>
    </row>
    <row r="1123" spans="1:3" x14ac:dyDescent="0.3">
      <c r="A1123" t="s">
        <v>1073</v>
      </c>
      <c r="B1123" t="s">
        <v>1413</v>
      </c>
      <c r="C1123" t="s">
        <v>1415</v>
      </c>
    </row>
    <row r="1124" spans="1:3" x14ac:dyDescent="0.3">
      <c r="A1124" t="s">
        <v>1074</v>
      </c>
      <c r="B1124" t="s">
        <v>1413</v>
      </c>
      <c r="C1124" t="s">
        <v>1415</v>
      </c>
    </row>
    <row r="1125" spans="1:3" x14ac:dyDescent="0.3">
      <c r="A1125" t="s">
        <v>1075</v>
      </c>
      <c r="B1125" t="s">
        <v>1413</v>
      </c>
      <c r="C1125" t="s">
        <v>1415</v>
      </c>
    </row>
    <row r="1126" spans="1:3" x14ac:dyDescent="0.3">
      <c r="A1126" t="s">
        <v>1076</v>
      </c>
      <c r="B1126" t="s">
        <v>1413</v>
      </c>
      <c r="C1126" t="s">
        <v>1415</v>
      </c>
    </row>
    <row r="1127" spans="1:3" x14ac:dyDescent="0.3">
      <c r="A1127" t="s">
        <v>1077</v>
      </c>
      <c r="B1127" t="s">
        <v>1412</v>
      </c>
      <c r="C1127" t="s">
        <v>1415</v>
      </c>
    </row>
    <row r="1128" spans="1:3" x14ac:dyDescent="0.3">
      <c r="A1128" t="s">
        <v>1078</v>
      </c>
      <c r="B1128" t="s">
        <v>1413</v>
      </c>
      <c r="C1128" t="s">
        <v>1415</v>
      </c>
    </row>
    <row r="1129" spans="1:3" x14ac:dyDescent="0.3">
      <c r="A1129" t="s">
        <v>1079</v>
      </c>
      <c r="B1129" t="s">
        <v>1413</v>
      </c>
      <c r="C1129" t="s">
        <v>1415</v>
      </c>
    </row>
    <row r="1130" spans="1:3" x14ac:dyDescent="0.3">
      <c r="A1130" t="s">
        <v>1080</v>
      </c>
      <c r="B1130" t="s">
        <v>1413</v>
      </c>
      <c r="C1130" t="s">
        <v>1415</v>
      </c>
    </row>
    <row r="1131" spans="1:3" x14ac:dyDescent="0.3">
      <c r="A1131" t="s">
        <v>1081</v>
      </c>
      <c r="B1131" t="s">
        <v>1412</v>
      </c>
      <c r="C1131" t="s">
        <v>1415</v>
      </c>
    </row>
    <row r="1132" spans="1:3" x14ac:dyDescent="0.3">
      <c r="A1132" t="s">
        <v>3266</v>
      </c>
      <c r="B1132" t="s">
        <v>1412</v>
      </c>
      <c r="C1132" t="s">
        <v>1415</v>
      </c>
    </row>
    <row r="1133" spans="1:3" x14ac:dyDescent="0.3">
      <c r="A1133" t="s">
        <v>1082</v>
      </c>
      <c r="B1133" t="s">
        <v>1412</v>
      </c>
      <c r="C1133" t="s">
        <v>1415</v>
      </c>
    </row>
    <row r="1134" spans="1:3" x14ac:dyDescent="0.3">
      <c r="A1134" t="s">
        <v>1083</v>
      </c>
      <c r="B1134" t="s">
        <v>1412</v>
      </c>
      <c r="C1134" t="s">
        <v>1415</v>
      </c>
    </row>
    <row r="1135" spans="1:3" x14ac:dyDescent="0.3">
      <c r="A1135" t="s">
        <v>1084</v>
      </c>
      <c r="B1135" t="s">
        <v>1412</v>
      </c>
      <c r="C1135" t="s">
        <v>1415</v>
      </c>
    </row>
    <row r="1136" spans="1:3" x14ac:dyDescent="0.3">
      <c r="A1136" t="s">
        <v>1085</v>
      </c>
      <c r="B1136" t="s">
        <v>1413</v>
      </c>
      <c r="C1136" t="s">
        <v>1415</v>
      </c>
    </row>
    <row r="1137" spans="1:3" x14ac:dyDescent="0.3">
      <c r="A1137" t="s">
        <v>1086</v>
      </c>
      <c r="B1137" t="s">
        <v>1412</v>
      </c>
      <c r="C1137" t="s">
        <v>1415</v>
      </c>
    </row>
    <row r="1138" spans="1:3" x14ac:dyDescent="0.3">
      <c r="A1138" t="s">
        <v>1087</v>
      </c>
      <c r="B1138" t="s">
        <v>1412</v>
      </c>
      <c r="C1138" t="s">
        <v>1415</v>
      </c>
    </row>
    <row r="1139" spans="1:3" x14ac:dyDescent="0.3">
      <c r="A1139" t="s">
        <v>3826</v>
      </c>
      <c r="B1139" t="s">
        <v>1413</v>
      </c>
      <c r="C1139" t="s">
        <v>1415</v>
      </c>
    </row>
    <row r="1140" spans="1:3" x14ac:dyDescent="0.3">
      <c r="A1140" t="s">
        <v>3827</v>
      </c>
      <c r="B1140" t="s">
        <v>1413</v>
      </c>
      <c r="C1140" t="s">
        <v>1415</v>
      </c>
    </row>
    <row r="1141" spans="1:3" x14ac:dyDescent="0.3">
      <c r="A1141" t="s">
        <v>1088</v>
      </c>
      <c r="B1141" t="s">
        <v>1413</v>
      </c>
      <c r="C1141" t="s">
        <v>1415</v>
      </c>
    </row>
    <row r="1142" spans="1:3" x14ac:dyDescent="0.3">
      <c r="A1142" t="s">
        <v>1089</v>
      </c>
      <c r="B1142" t="s">
        <v>1412</v>
      </c>
      <c r="C1142" t="s">
        <v>1415</v>
      </c>
    </row>
    <row r="1143" spans="1:3" x14ac:dyDescent="0.3">
      <c r="A1143" t="s">
        <v>1090</v>
      </c>
      <c r="B1143" t="s">
        <v>1412</v>
      </c>
      <c r="C1143" t="s">
        <v>1415</v>
      </c>
    </row>
    <row r="1144" spans="1:3" x14ac:dyDescent="0.3">
      <c r="A1144" t="s">
        <v>1091</v>
      </c>
      <c r="B1144" t="s">
        <v>1412</v>
      </c>
      <c r="C1144" t="s">
        <v>1415</v>
      </c>
    </row>
    <row r="1145" spans="1:3" x14ac:dyDescent="0.3">
      <c r="A1145" t="s">
        <v>1092</v>
      </c>
      <c r="B1145" t="s">
        <v>1413</v>
      </c>
      <c r="C1145" t="s">
        <v>1415</v>
      </c>
    </row>
    <row r="1146" spans="1:3" x14ac:dyDescent="0.3">
      <c r="A1146" t="s">
        <v>1093</v>
      </c>
      <c r="B1146" t="s">
        <v>1412</v>
      </c>
      <c r="C1146" t="s">
        <v>1415</v>
      </c>
    </row>
    <row r="1147" spans="1:3" x14ac:dyDescent="0.3">
      <c r="A1147" t="s">
        <v>1094</v>
      </c>
      <c r="B1147" t="s">
        <v>1412</v>
      </c>
      <c r="C1147" t="s">
        <v>1415</v>
      </c>
    </row>
    <row r="1148" spans="1:3" x14ac:dyDescent="0.3">
      <c r="A1148" t="s">
        <v>1095</v>
      </c>
      <c r="B1148" t="s">
        <v>1413</v>
      </c>
      <c r="C1148" t="s">
        <v>1415</v>
      </c>
    </row>
    <row r="1149" spans="1:3" x14ac:dyDescent="0.3">
      <c r="A1149" t="s">
        <v>1096</v>
      </c>
      <c r="B1149" t="s">
        <v>1413</v>
      </c>
      <c r="C1149" t="s">
        <v>1415</v>
      </c>
    </row>
    <row r="1150" spans="1:3" x14ac:dyDescent="0.3">
      <c r="A1150" t="s">
        <v>1097</v>
      </c>
      <c r="B1150" t="s">
        <v>1413</v>
      </c>
      <c r="C1150" t="s">
        <v>1415</v>
      </c>
    </row>
    <row r="1151" spans="1:3" x14ac:dyDescent="0.3">
      <c r="A1151" t="s">
        <v>1098</v>
      </c>
      <c r="B1151" t="s">
        <v>1412</v>
      </c>
      <c r="C1151" t="s">
        <v>1415</v>
      </c>
    </row>
    <row r="1152" spans="1:3" x14ac:dyDescent="0.3">
      <c r="A1152" t="s">
        <v>1099</v>
      </c>
      <c r="B1152" t="s">
        <v>1413</v>
      </c>
      <c r="C1152" t="s">
        <v>1415</v>
      </c>
    </row>
    <row r="1153" spans="1:3" x14ac:dyDescent="0.3">
      <c r="A1153" t="s">
        <v>1100</v>
      </c>
      <c r="B1153" t="s">
        <v>1413</v>
      </c>
      <c r="C1153" t="s">
        <v>1415</v>
      </c>
    </row>
    <row r="1154" spans="1:3" x14ac:dyDescent="0.3">
      <c r="A1154" t="s">
        <v>1101</v>
      </c>
      <c r="B1154" t="s">
        <v>1413</v>
      </c>
      <c r="C1154" t="s">
        <v>1415</v>
      </c>
    </row>
    <row r="1155" spans="1:3" x14ac:dyDescent="0.3">
      <c r="A1155" t="s">
        <v>1102</v>
      </c>
      <c r="B1155" t="s">
        <v>1413</v>
      </c>
      <c r="C1155" t="s">
        <v>1415</v>
      </c>
    </row>
    <row r="1156" spans="1:3" x14ac:dyDescent="0.3">
      <c r="A1156" t="s">
        <v>1103</v>
      </c>
      <c r="B1156" t="s">
        <v>1413</v>
      </c>
      <c r="C1156" t="s">
        <v>1415</v>
      </c>
    </row>
    <row r="1157" spans="1:3" x14ac:dyDescent="0.3">
      <c r="A1157" t="s">
        <v>1104</v>
      </c>
      <c r="B1157" t="s">
        <v>1413</v>
      </c>
      <c r="C1157" t="s">
        <v>1415</v>
      </c>
    </row>
    <row r="1158" spans="1:3" x14ac:dyDescent="0.3">
      <c r="A1158" t="s">
        <v>1105</v>
      </c>
      <c r="B1158" t="s">
        <v>1413</v>
      </c>
      <c r="C1158" t="s">
        <v>1415</v>
      </c>
    </row>
    <row r="1159" spans="1:3" x14ac:dyDescent="0.3">
      <c r="A1159" t="s">
        <v>1106</v>
      </c>
      <c r="B1159" t="s">
        <v>1413</v>
      </c>
      <c r="C1159" t="s">
        <v>1415</v>
      </c>
    </row>
    <row r="1160" spans="1:3" x14ac:dyDescent="0.3">
      <c r="A1160" t="s">
        <v>1107</v>
      </c>
      <c r="B1160" t="s">
        <v>1413</v>
      </c>
      <c r="C1160" t="s">
        <v>1415</v>
      </c>
    </row>
    <row r="1161" spans="1:3" x14ac:dyDescent="0.3">
      <c r="A1161" t="s">
        <v>1108</v>
      </c>
      <c r="B1161" t="s">
        <v>1412</v>
      </c>
      <c r="C1161" t="s">
        <v>1415</v>
      </c>
    </row>
    <row r="1162" spans="1:3" x14ac:dyDescent="0.3">
      <c r="A1162" t="s">
        <v>1109</v>
      </c>
      <c r="B1162" t="s">
        <v>1412</v>
      </c>
      <c r="C1162" t="s">
        <v>1415</v>
      </c>
    </row>
    <row r="1163" spans="1:3" x14ac:dyDescent="0.3">
      <c r="A1163" t="s">
        <v>1110</v>
      </c>
      <c r="B1163" t="s">
        <v>1412</v>
      </c>
      <c r="C1163" t="s">
        <v>1415</v>
      </c>
    </row>
    <row r="1164" spans="1:3" x14ac:dyDescent="0.3">
      <c r="A1164" t="s">
        <v>1111</v>
      </c>
      <c r="B1164" t="s">
        <v>1412</v>
      </c>
      <c r="C1164" t="s">
        <v>1415</v>
      </c>
    </row>
    <row r="1165" spans="1:3" x14ac:dyDescent="0.3">
      <c r="A1165" t="s">
        <v>1112</v>
      </c>
      <c r="B1165" t="s">
        <v>1412</v>
      </c>
      <c r="C1165" t="s">
        <v>1415</v>
      </c>
    </row>
    <row r="1166" spans="1:3" x14ac:dyDescent="0.3">
      <c r="A1166" t="s">
        <v>1113</v>
      </c>
      <c r="B1166" t="s">
        <v>1412</v>
      </c>
      <c r="C1166" t="s">
        <v>1415</v>
      </c>
    </row>
    <row r="1167" spans="1:3" x14ac:dyDescent="0.3">
      <c r="A1167" t="s">
        <v>1114</v>
      </c>
      <c r="B1167" t="s">
        <v>1413</v>
      </c>
      <c r="C1167" t="s">
        <v>1415</v>
      </c>
    </row>
    <row r="1168" spans="1:3" x14ac:dyDescent="0.3">
      <c r="A1168" t="s">
        <v>1115</v>
      </c>
      <c r="B1168" t="s">
        <v>1413</v>
      </c>
      <c r="C1168" t="s">
        <v>1415</v>
      </c>
    </row>
    <row r="1169" spans="1:3" x14ac:dyDescent="0.3">
      <c r="A1169" t="s">
        <v>1116</v>
      </c>
      <c r="B1169" t="s">
        <v>1413</v>
      </c>
      <c r="C1169" t="s">
        <v>1415</v>
      </c>
    </row>
    <row r="1170" spans="1:3" x14ac:dyDescent="0.3">
      <c r="A1170" t="s">
        <v>1117</v>
      </c>
      <c r="B1170" t="s">
        <v>1413</v>
      </c>
      <c r="C1170" t="s">
        <v>1415</v>
      </c>
    </row>
    <row r="1171" spans="1:3" x14ac:dyDescent="0.3">
      <c r="A1171" t="s">
        <v>1118</v>
      </c>
      <c r="B1171" t="s">
        <v>1412</v>
      </c>
      <c r="C1171" t="s">
        <v>1415</v>
      </c>
    </row>
    <row r="1172" spans="1:3" x14ac:dyDescent="0.3">
      <c r="A1172" t="s">
        <v>1119</v>
      </c>
      <c r="B1172" t="s">
        <v>1413</v>
      </c>
      <c r="C1172" t="s">
        <v>1415</v>
      </c>
    </row>
    <row r="1173" spans="1:3" x14ac:dyDescent="0.3">
      <c r="A1173" t="s">
        <v>1120</v>
      </c>
      <c r="B1173" t="s">
        <v>1412</v>
      </c>
      <c r="C1173" t="s">
        <v>1415</v>
      </c>
    </row>
    <row r="1174" spans="1:3" x14ac:dyDescent="0.3">
      <c r="A1174" t="s">
        <v>1121</v>
      </c>
      <c r="B1174" t="s">
        <v>1412</v>
      </c>
      <c r="C1174" t="s">
        <v>1415</v>
      </c>
    </row>
    <row r="1175" spans="1:3" x14ac:dyDescent="0.3">
      <c r="A1175" t="s">
        <v>1122</v>
      </c>
      <c r="B1175" t="s">
        <v>1412</v>
      </c>
      <c r="C1175" t="s">
        <v>1415</v>
      </c>
    </row>
    <row r="1176" spans="1:3" x14ac:dyDescent="0.3">
      <c r="A1176" t="s">
        <v>1123</v>
      </c>
      <c r="B1176" t="s">
        <v>1412</v>
      </c>
      <c r="C1176" t="s">
        <v>1415</v>
      </c>
    </row>
    <row r="1177" spans="1:3" x14ac:dyDescent="0.3">
      <c r="A1177" t="s">
        <v>1124</v>
      </c>
      <c r="B1177" t="s">
        <v>1412</v>
      </c>
      <c r="C1177" t="s">
        <v>1415</v>
      </c>
    </row>
    <row r="1178" spans="1:3" x14ac:dyDescent="0.3">
      <c r="A1178" t="s">
        <v>1125</v>
      </c>
      <c r="B1178" t="s">
        <v>1412</v>
      </c>
      <c r="C1178" t="s">
        <v>1415</v>
      </c>
    </row>
    <row r="1179" spans="1:3" x14ac:dyDescent="0.3">
      <c r="A1179" t="s">
        <v>1126</v>
      </c>
      <c r="B1179" t="s">
        <v>1412</v>
      </c>
      <c r="C1179" t="s">
        <v>1415</v>
      </c>
    </row>
    <row r="1180" spans="1:3" x14ac:dyDescent="0.3">
      <c r="A1180" t="s">
        <v>1127</v>
      </c>
      <c r="B1180" t="s">
        <v>1413</v>
      </c>
      <c r="C1180" t="s">
        <v>1415</v>
      </c>
    </row>
    <row r="1181" spans="1:3" x14ac:dyDescent="0.3">
      <c r="A1181" t="s">
        <v>1128</v>
      </c>
      <c r="B1181" t="s">
        <v>1413</v>
      </c>
      <c r="C1181" t="s">
        <v>1415</v>
      </c>
    </row>
    <row r="1182" spans="1:3" x14ac:dyDescent="0.3">
      <c r="A1182" t="s">
        <v>1129</v>
      </c>
      <c r="B1182" t="s">
        <v>1413</v>
      </c>
      <c r="C1182" t="s">
        <v>1415</v>
      </c>
    </row>
    <row r="1183" spans="1:3" x14ac:dyDescent="0.3">
      <c r="A1183" t="s">
        <v>1130</v>
      </c>
      <c r="B1183" t="s">
        <v>1413</v>
      </c>
      <c r="C1183" t="s">
        <v>1415</v>
      </c>
    </row>
    <row r="1184" spans="1:3" x14ac:dyDescent="0.3">
      <c r="A1184" t="s">
        <v>1131</v>
      </c>
      <c r="B1184" t="s">
        <v>1413</v>
      </c>
      <c r="C1184" t="s">
        <v>1415</v>
      </c>
    </row>
    <row r="1185" spans="1:3" x14ac:dyDescent="0.3">
      <c r="A1185" t="s">
        <v>1132</v>
      </c>
      <c r="B1185" t="s">
        <v>1413</v>
      </c>
      <c r="C1185" t="s">
        <v>1415</v>
      </c>
    </row>
    <row r="1186" spans="1:3" x14ac:dyDescent="0.3">
      <c r="A1186" t="s">
        <v>1133</v>
      </c>
      <c r="B1186" t="s">
        <v>1413</v>
      </c>
      <c r="C1186" t="s">
        <v>1415</v>
      </c>
    </row>
    <row r="1187" spans="1:3" x14ac:dyDescent="0.3">
      <c r="A1187" t="s">
        <v>1134</v>
      </c>
      <c r="B1187" t="s">
        <v>1413</v>
      </c>
      <c r="C1187" t="s">
        <v>1415</v>
      </c>
    </row>
    <row r="1188" spans="1:3" x14ac:dyDescent="0.3">
      <c r="A1188" t="s">
        <v>1135</v>
      </c>
      <c r="B1188" t="s">
        <v>1413</v>
      </c>
      <c r="C1188" t="s">
        <v>1415</v>
      </c>
    </row>
    <row r="1189" spans="1:3" x14ac:dyDescent="0.3">
      <c r="A1189" t="s">
        <v>1136</v>
      </c>
      <c r="B1189" t="s">
        <v>1413</v>
      </c>
      <c r="C1189" t="s">
        <v>1415</v>
      </c>
    </row>
    <row r="1190" spans="1:3" x14ac:dyDescent="0.3">
      <c r="A1190" t="s">
        <v>1137</v>
      </c>
      <c r="B1190" t="s">
        <v>1413</v>
      </c>
      <c r="C1190" t="s">
        <v>1415</v>
      </c>
    </row>
    <row r="1191" spans="1:3" x14ac:dyDescent="0.3">
      <c r="A1191" t="s">
        <v>1138</v>
      </c>
      <c r="B1191" t="s">
        <v>1413</v>
      </c>
      <c r="C1191" t="s">
        <v>1415</v>
      </c>
    </row>
    <row r="1192" spans="1:3" x14ac:dyDescent="0.3">
      <c r="A1192" t="s">
        <v>1139</v>
      </c>
      <c r="B1192" t="s">
        <v>1413</v>
      </c>
      <c r="C1192" t="s">
        <v>1415</v>
      </c>
    </row>
    <row r="1193" spans="1:3" x14ac:dyDescent="0.3">
      <c r="A1193" t="s">
        <v>1140</v>
      </c>
      <c r="B1193" t="s">
        <v>1413</v>
      </c>
      <c r="C1193" t="s">
        <v>1415</v>
      </c>
    </row>
    <row r="1194" spans="1:3" x14ac:dyDescent="0.3">
      <c r="A1194" t="s">
        <v>1141</v>
      </c>
      <c r="B1194" t="s">
        <v>1413</v>
      </c>
      <c r="C1194" t="s">
        <v>1415</v>
      </c>
    </row>
    <row r="1195" spans="1:3" x14ac:dyDescent="0.3">
      <c r="A1195" t="s">
        <v>1142</v>
      </c>
      <c r="B1195" t="s">
        <v>1413</v>
      </c>
      <c r="C1195" t="s">
        <v>1415</v>
      </c>
    </row>
    <row r="1196" spans="1:3" x14ac:dyDescent="0.3">
      <c r="A1196" t="s">
        <v>1143</v>
      </c>
      <c r="B1196" t="s">
        <v>1413</v>
      </c>
      <c r="C1196" t="s">
        <v>1415</v>
      </c>
    </row>
    <row r="1197" spans="1:3" x14ac:dyDescent="0.3">
      <c r="A1197" t="s">
        <v>1144</v>
      </c>
      <c r="B1197" t="s">
        <v>1413</v>
      </c>
      <c r="C1197" t="s">
        <v>1415</v>
      </c>
    </row>
    <row r="1198" spans="1:3" x14ac:dyDescent="0.3">
      <c r="A1198" t="s">
        <v>1145</v>
      </c>
      <c r="B1198" t="s">
        <v>1413</v>
      </c>
      <c r="C1198" t="s">
        <v>1415</v>
      </c>
    </row>
    <row r="1199" spans="1:3" x14ac:dyDescent="0.3">
      <c r="A1199" t="s">
        <v>1146</v>
      </c>
      <c r="B1199" t="s">
        <v>1413</v>
      </c>
      <c r="C1199" t="s">
        <v>1415</v>
      </c>
    </row>
    <row r="1200" spans="1:3" x14ac:dyDescent="0.3">
      <c r="A1200" t="s">
        <v>1147</v>
      </c>
      <c r="B1200" t="s">
        <v>1413</v>
      </c>
      <c r="C1200" t="s">
        <v>1415</v>
      </c>
    </row>
    <row r="1201" spans="1:3" x14ac:dyDescent="0.3">
      <c r="A1201" t="s">
        <v>1148</v>
      </c>
      <c r="B1201" t="s">
        <v>1413</v>
      </c>
      <c r="C1201" t="s">
        <v>1415</v>
      </c>
    </row>
    <row r="1202" spans="1:3" x14ac:dyDescent="0.3">
      <c r="A1202" t="s">
        <v>1149</v>
      </c>
      <c r="B1202" t="s">
        <v>1413</v>
      </c>
      <c r="C1202" t="s">
        <v>1415</v>
      </c>
    </row>
    <row r="1203" spans="1:3" x14ac:dyDescent="0.3">
      <c r="A1203" t="s">
        <v>1150</v>
      </c>
      <c r="B1203" t="s">
        <v>1413</v>
      </c>
      <c r="C1203" t="s">
        <v>1415</v>
      </c>
    </row>
    <row r="1204" spans="1:3" x14ac:dyDescent="0.3">
      <c r="A1204" t="s">
        <v>1151</v>
      </c>
      <c r="B1204" t="s">
        <v>1413</v>
      </c>
      <c r="C1204" t="s">
        <v>1415</v>
      </c>
    </row>
    <row r="1205" spans="1:3" x14ac:dyDescent="0.3">
      <c r="A1205" t="s">
        <v>1152</v>
      </c>
      <c r="B1205" t="s">
        <v>1413</v>
      </c>
      <c r="C1205" t="s">
        <v>1415</v>
      </c>
    </row>
    <row r="1206" spans="1:3" x14ac:dyDescent="0.3">
      <c r="A1206" t="s">
        <v>1153</v>
      </c>
      <c r="B1206" t="s">
        <v>1413</v>
      </c>
      <c r="C1206" t="s">
        <v>1415</v>
      </c>
    </row>
    <row r="1207" spans="1:3" x14ac:dyDescent="0.3">
      <c r="A1207" t="s">
        <v>1154</v>
      </c>
      <c r="B1207" t="s">
        <v>1413</v>
      </c>
      <c r="C1207" t="s">
        <v>1415</v>
      </c>
    </row>
    <row r="1208" spans="1:3" x14ac:dyDescent="0.3">
      <c r="A1208" t="s">
        <v>1155</v>
      </c>
      <c r="B1208" t="s">
        <v>1413</v>
      </c>
      <c r="C1208" t="s">
        <v>1415</v>
      </c>
    </row>
    <row r="1209" spans="1:3" x14ac:dyDescent="0.3">
      <c r="A1209" t="s">
        <v>1156</v>
      </c>
      <c r="B1209" t="s">
        <v>1413</v>
      </c>
      <c r="C1209" t="s">
        <v>1415</v>
      </c>
    </row>
    <row r="1210" spans="1:3" x14ac:dyDescent="0.3">
      <c r="A1210" t="s">
        <v>1157</v>
      </c>
      <c r="B1210" t="s">
        <v>1413</v>
      </c>
      <c r="C1210" t="s">
        <v>1415</v>
      </c>
    </row>
    <row r="1211" spans="1:3" x14ac:dyDescent="0.3">
      <c r="A1211" t="s">
        <v>1158</v>
      </c>
      <c r="B1211" t="s">
        <v>1413</v>
      </c>
      <c r="C1211" t="s">
        <v>1415</v>
      </c>
    </row>
    <row r="1212" spans="1:3" x14ac:dyDescent="0.3">
      <c r="A1212" t="s">
        <v>1159</v>
      </c>
      <c r="B1212" t="s">
        <v>1413</v>
      </c>
      <c r="C1212" t="s">
        <v>1415</v>
      </c>
    </row>
    <row r="1213" spans="1:3" x14ac:dyDescent="0.3">
      <c r="A1213" t="s">
        <v>1160</v>
      </c>
      <c r="B1213" t="s">
        <v>1413</v>
      </c>
      <c r="C1213" t="s">
        <v>1415</v>
      </c>
    </row>
    <row r="1214" spans="1:3" x14ac:dyDescent="0.3">
      <c r="A1214" t="s">
        <v>1161</v>
      </c>
      <c r="B1214" t="s">
        <v>1413</v>
      </c>
      <c r="C1214" t="s">
        <v>1415</v>
      </c>
    </row>
    <row r="1215" spans="1:3" x14ac:dyDescent="0.3">
      <c r="A1215" t="s">
        <v>3828</v>
      </c>
      <c r="B1215" t="s">
        <v>1412</v>
      </c>
      <c r="C1215" t="s">
        <v>1415</v>
      </c>
    </row>
    <row r="1216" spans="1:3" x14ac:dyDescent="0.3">
      <c r="A1216" t="s">
        <v>3829</v>
      </c>
      <c r="B1216" t="s">
        <v>1413</v>
      </c>
      <c r="C1216" t="s">
        <v>1415</v>
      </c>
    </row>
    <row r="1217" spans="1:3" x14ac:dyDescent="0.3">
      <c r="A1217" t="s">
        <v>1162</v>
      </c>
      <c r="B1217" t="s">
        <v>1413</v>
      </c>
      <c r="C1217" t="s">
        <v>1415</v>
      </c>
    </row>
    <row r="1218" spans="1:3" x14ac:dyDescent="0.3">
      <c r="A1218" t="s">
        <v>1163</v>
      </c>
      <c r="B1218" t="s">
        <v>1413</v>
      </c>
      <c r="C1218" t="s">
        <v>1415</v>
      </c>
    </row>
    <row r="1219" spans="1:3" x14ac:dyDescent="0.3">
      <c r="A1219" t="s">
        <v>1164</v>
      </c>
      <c r="B1219" t="s">
        <v>1413</v>
      </c>
      <c r="C1219" t="s">
        <v>1415</v>
      </c>
    </row>
    <row r="1220" spans="1:3" x14ac:dyDescent="0.3">
      <c r="A1220" t="s">
        <v>3830</v>
      </c>
      <c r="B1220" t="s">
        <v>1412</v>
      </c>
      <c r="C1220" t="s">
        <v>1415</v>
      </c>
    </row>
    <row r="1221" spans="1:3" x14ac:dyDescent="0.3">
      <c r="A1221" t="s">
        <v>3831</v>
      </c>
      <c r="B1221" t="s">
        <v>1412</v>
      </c>
      <c r="C1221" t="s">
        <v>1415</v>
      </c>
    </row>
    <row r="1222" spans="1:3" x14ac:dyDescent="0.3">
      <c r="A1222" t="s">
        <v>1165</v>
      </c>
      <c r="B1222" t="s">
        <v>1412</v>
      </c>
      <c r="C1222" t="s">
        <v>1415</v>
      </c>
    </row>
    <row r="1223" spans="1:3" x14ac:dyDescent="0.3">
      <c r="A1223" t="s">
        <v>1166</v>
      </c>
      <c r="B1223" t="s">
        <v>1413</v>
      </c>
      <c r="C1223" t="s">
        <v>1415</v>
      </c>
    </row>
    <row r="1224" spans="1:3" x14ac:dyDescent="0.3">
      <c r="A1224" t="s">
        <v>1167</v>
      </c>
      <c r="B1224" t="s">
        <v>1412</v>
      </c>
      <c r="C1224" t="s">
        <v>1415</v>
      </c>
    </row>
    <row r="1225" spans="1:3" x14ac:dyDescent="0.3">
      <c r="A1225" t="s">
        <v>1168</v>
      </c>
      <c r="B1225" t="s">
        <v>1413</v>
      </c>
      <c r="C1225" t="s">
        <v>1415</v>
      </c>
    </row>
    <row r="1226" spans="1:3" x14ac:dyDescent="0.3">
      <c r="A1226" t="s">
        <v>1169</v>
      </c>
      <c r="B1226" t="s">
        <v>1413</v>
      </c>
      <c r="C1226" t="s">
        <v>1415</v>
      </c>
    </row>
    <row r="1227" spans="1:3" x14ac:dyDescent="0.3">
      <c r="A1227" t="s">
        <v>1170</v>
      </c>
      <c r="B1227" t="s">
        <v>1412</v>
      </c>
      <c r="C1227" t="s">
        <v>1415</v>
      </c>
    </row>
    <row r="1228" spans="1:3" x14ac:dyDescent="0.3">
      <c r="A1228" t="s">
        <v>1171</v>
      </c>
      <c r="B1228" t="s">
        <v>1412</v>
      </c>
      <c r="C1228" t="s">
        <v>1415</v>
      </c>
    </row>
    <row r="1229" spans="1:3" x14ac:dyDescent="0.3">
      <c r="A1229" t="s">
        <v>3832</v>
      </c>
      <c r="B1229" t="s">
        <v>1412</v>
      </c>
      <c r="C1229" t="s">
        <v>1415</v>
      </c>
    </row>
    <row r="1230" spans="1:3" x14ac:dyDescent="0.3">
      <c r="A1230" t="s">
        <v>1172</v>
      </c>
      <c r="B1230" t="s">
        <v>1413</v>
      </c>
      <c r="C1230" t="s">
        <v>1415</v>
      </c>
    </row>
    <row r="1231" spans="1:3" x14ac:dyDescent="0.3">
      <c r="A1231" t="s">
        <v>1173</v>
      </c>
      <c r="B1231" t="s">
        <v>1413</v>
      </c>
      <c r="C1231" t="s">
        <v>1415</v>
      </c>
    </row>
    <row r="1232" spans="1:3" x14ac:dyDescent="0.3">
      <c r="A1232" t="s">
        <v>1174</v>
      </c>
      <c r="B1232" t="s">
        <v>1413</v>
      </c>
      <c r="C1232" t="s">
        <v>1415</v>
      </c>
    </row>
    <row r="1233" spans="1:3" x14ac:dyDescent="0.3">
      <c r="A1233" t="s">
        <v>1175</v>
      </c>
      <c r="B1233" t="s">
        <v>1413</v>
      </c>
      <c r="C1233" t="s">
        <v>1415</v>
      </c>
    </row>
    <row r="1234" spans="1:3" x14ac:dyDescent="0.3">
      <c r="A1234" t="s">
        <v>1176</v>
      </c>
      <c r="B1234" t="s">
        <v>1413</v>
      </c>
      <c r="C1234" t="s">
        <v>1415</v>
      </c>
    </row>
    <row r="1235" spans="1:3" x14ac:dyDescent="0.3">
      <c r="A1235" t="s">
        <v>1177</v>
      </c>
      <c r="B1235" t="s">
        <v>1412</v>
      </c>
      <c r="C1235" t="s">
        <v>1415</v>
      </c>
    </row>
    <row r="1236" spans="1:3" x14ac:dyDescent="0.3">
      <c r="A1236" t="s">
        <v>1178</v>
      </c>
      <c r="B1236" t="s">
        <v>1412</v>
      </c>
      <c r="C1236" t="s">
        <v>1415</v>
      </c>
    </row>
    <row r="1237" spans="1:3" x14ac:dyDescent="0.3">
      <c r="A1237" t="s">
        <v>1179</v>
      </c>
      <c r="B1237" t="s">
        <v>1413</v>
      </c>
      <c r="C1237" t="s">
        <v>1415</v>
      </c>
    </row>
    <row r="1238" spans="1:3" x14ac:dyDescent="0.3">
      <c r="A1238" t="s">
        <v>1180</v>
      </c>
      <c r="B1238" t="s">
        <v>1413</v>
      </c>
      <c r="C1238" t="s">
        <v>1415</v>
      </c>
    </row>
    <row r="1239" spans="1:3" x14ac:dyDescent="0.3">
      <c r="A1239" t="s">
        <v>1181</v>
      </c>
      <c r="B1239" t="s">
        <v>1413</v>
      </c>
      <c r="C1239" t="s">
        <v>1415</v>
      </c>
    </row>
    <row r="1240" spans="1:3" x14ac:dyDescent="0.3">
      <c r="A1240" t="s">
        <v>1182</v>
      </c>
      <c r="B1240" t="s">
        <v>1413</v>
      </c>
      <c r="C1240" t="s">
        <v>1415</v>
      </c>
    </row>
    <row r="1241" spans="1:3" x14ac:dyDescent="0.3">
      <c r="A1241" t="s">
        <v>1183</v>
      </c>
      <c r="B1241" t="s">
        <v>1413</v>
      </c>
      <c r="C1241" t="s">
        <v>1415</v>
      </c>
    </row>
    <row r="1242" spans="1:3" x14ac:dyDescent="0.3">
      <c r="A1242" t="s">
        <v>1184</v>
      </c>
      <c r="B1242" t="s">
        <v>1412</v>
      </c>
      <c r="C1242" t="s">
        <v>1415</v>
      </c>
    </row>
    <row r="1243" spans="1:3" x14ac:dyDescent="0.3">
      <c r="A1243" t="s">
        <v>1185</v>
      </c>
      <c r="B1243" t="s">
        <v>1412</v>
      </c>
      <c r="C1243" t="s">
        <v>1415</v>
      </c>
    </row>
    <row r="1244" spans="1:3" x14ac:dyDescent="0.3">
      <c r="A1244" t="s">
        <v>1186</v>
      </c>
      <c r="B1244" t="s">
        <v>1413</v>
      </c>
      <c r="C1244" t="s">
        <v>1415</v>
      </c>
    </row>
    <row r="1245" spans="1:3" x14ac:dyDescent="0.3">
      <c r="A1245" t="s">
        <v>1187</v>
      </c>
      <c r="B1245" t="s">
        <v>1412</v>
      </c>
      <c r="C1245" t="s">
        <v>1415</v>
      </c>
    </row>
    <row r="1246" spans="1:3" x14ac:dyDescent="0.3">
      <c r="A1246" t="s">
        <v>1188</v>
      </c>
      <c r="B1246" t="s">
        <v>1412</v>
      </c>
      <c r="C1246" t="s">
        <v>1415</v>
      </c>
    </row>
    <row r="1247" spans="1:3" x14ac:dyDescent="0.3">
      <c r="A1247" t="s">
        <v>1189</v>
      </c>
      <c r="B1247" t="s">
        <v>1413</v>
      </c>
      <c r="C1247" t="s">
        <v>1415</v>
      </c>
    </row>
    <row r="1248" spans="1:3" x14ac:dyDescent="0.3">
      <c r="A1248" t="s">
        <v>1190</v>
      </c>
      <c r="B1248" t="s">
        <v>1412</v>
      </c>
      <c r="C1248" t="s">
        <v>1415</v>
      </c>
    </row>
    <row r="1249" spans="1:3" x14ac:dyDescent="0.3">
      <c r="A1249" t="s">
        <v>1191</v>
      </c>
      <c r="B1249" t="s">
        <v>1413</v>
      </c>
      <c r="C1249" t="s">
        <v>1415</v>
      </c>
    </row>
    <row r="1250" spans="1:3" x14ac:dyDescent="0.3">
      <c r="A1250" t="s">
        <v>1192</v>
      </c>
      <c r="B1250" t="s">
        <v>1413</v>
      </c>
      <c r="C1250" t="s">
        <v>1415</v>
      </c>
    </row>
    <row r="1251" spans="1:3" x14ac:dyDescent="0.3">
      <c r="A1251" t="s">
        <v>1193</v>
      </c>
      <c r="B1251" t="s">
        <v>1412</v>
      </c>
      <c r="C1251" t="s">
        <v>1415</v>
      </c>
    </row>
    <row r="1252" spans="1:3" x14ac:dyDescent="0.3">
      <c r="A1252" t="s">
        <v>1194</v>
      </c>
      <c r="B1252" t="s">
        <v>1413</v>
      </c>
      <c r="C1252" t="s">
        <v>1415</v>
      </c>
    </row>
    <row r="1253" spans="1:3" x14ac:dyDescent="0.3">
      <c r="A1253" t="s">
        <v>1195</v>
      </c>
      <c r="B1253" t="s">
        <v>1412</v>
      </c>
      <c r="C1253" t="s">
        <v>1415</v>
      </c>
    </row>
    <row r="1254" spans="1:3" x14ac:dyDescent="0.3">
      <c r="A1254" t="s">
        <v>1196</v>
      </c>
      <c r="B1254" t="s">
        <v>1413</v>
      </c>
      <c r="C1254" t="s">
        <v>1415</v>
      </c>
    </row>
    <row r="1255" spans="1:3" x14ac:dyDescent="0.3">
      <c r="A1255" t="s">
        <v>1197</v>
      </c>
      <c r="B1255" t="s">
        <v>1412</v>
      </c>
      <c r="C1255" t="s">
        <v>1415</v>
      </c>
    </row>
    <row r="1256" spans="1:3" x14ac:dyDescent="0.3">
      <c r="A1256" t="s">
        <v>1198</v>
      </c>
      <c r="B1256" t="s">
        <v>1413</v>
      </c>
      <c r="C1256" t="s">
        <v>1415</v>
      </c>
    </row>
    <row r="1257" spans="1:3" x14ac:dyDescent="0.3">
      <c r="A1257" t="s">
        <v>1199</v>
      </c>
      <c r="B1257" t="s">
        <v>1413</v>
      </c>
      <c r="C1257" t="s">
        <v>1415</v>
      </c>
    </row>
    <row r="1258" spans="1:3" x14ac:dyDescent="0.3">
      <c r="A1258" t="s">
        <v>1200</v>
      </c>
      <c r="B1258" t="s">
        <v>1413</v>
      </c>
      <c r="C1258" t="s">
        <v>1415</v>
      </c>
    </row>
    <row r="1259" spans="1:3" x14ac:dyDescent="0.3">
      <c r="A1259" t="s">
        <v>1201</v>
      </c>
      <c r="B1259" t="s">
        <v>1413</v>
      </c>
      <c r="C1259" t="s">
        <v>1415</v>
      </c>
    </row>
    <row r="1260" spans="1:3" x14ac:dyDescent="0.3">
      <c r="A1260" t="s">
        <v>1202</v>
      </c>
      <c r="B1260" t="s">
        <v>1413</v>
      </c>
      <c r="C1260" t="s">
        <v>1415</v>
      </c>
    </row>
    <row r="1261" spans="1:3" x14ac:dyDescent="0.3">
      <c r="A1261" t="s">
        <v>1203</v>
      </c>
      <c r="B1261" t="s">
        <v>1412</v>
      </c>
      <c r="C1261" t="s">
        <v>1415</v>
      </c>
    </row>
    <row r="1262" spans="1:3" x14ac:dyDescent="0.3">
      <c r="A1262" t="s">
        <v>1204</v>
      </c>
      <c r="B1262" t="s">
        <v>1412</v>
      </c>
      <c r="C1262" t="s">
        <v>1415</v>
      </c>
    </row>
    <row r="1263" spans="1:3" x14ac:dyDescent="0.3">
      <c r="A1263" t="s">
        <v>1205</v>
      </c>
      <c r="B1263" t="s">
        <v>1413</v>
      </c>
      <c r="C1263" t="s">
        <v>1415</v>
      </c>
    </row>
    <row r="1264" spans="1:3" x14ac:dyDescent="0.3">
      <c r="A1264" t="s">
        <v>1206</v>
      </c>
      <c r="B1264" t="s">
        <v>1413</v>
      </c>
      <c r="C1264" t="s">
        <v>1415</v>
      </c>
    </row>
    <row r="1265" spans="1:3" x14ac:dyDescent="0.3">
      <c r="A1265" t="s">
        <v>1207</v>
      </c>
      <c r="B1265" t="s">
        <v>1412</v>
      </c>
      <c r="C1265" t="s">
        <v>1415</v>
      </c>
    </row>
    <row r="1266" spans="1:3" x14ac:dyDescent="0.3">
      <c r="A1266" t="s">
        <v>1208</v>
      </c>
      <c r="B1266" t="s">
        <v>1413</v>
      </c>
      <c r="C1266" t="s">
        <v>1415</v>
      </c>
    </row>
    <row r="1267" spans="1:3" x14ac:dyDescent="0.3">
      <c r="A1267" t="s">
        <v>1209</v>
      </c>
      <c r="B1267" t="s">
        <v>1412</v>
      </c>
      <c r="C1267" t="s">
        <v>1415</v>
      </c>
    </row>
    <row r="1268" spans="1:3" x14ac:dyDescent="0.3">
      <c r="A1268" t="s">
        <v>1210</v>
      </c>
      <c r="B1268" t="s">
        <v>1412</v>
      </c>
      <c r="C1268" t="s">
        <v>1415</v>
      </c>
    </row>
    <row r="1269" spans="1:3" x14ac:dyDescent="0.3">
      <c r="A1269" t="s">
        <v>1211</v>
      </c>
      <c r="B1269" t="s">
        <v>1412</v>
      </c>
      <c r="C1269" t="s">
        <v>1415</v>
      </c>
    </row>
    <row r="1270" spans="1:3" x14ac:dyDescent="0.3">
      <c r="A1270" t="s">
        <v>1212</v>
      </c>
      <c r="B1270" t="s">
        <v>1412</v>
      </c>
      <c r="C1270" t="s">
        <v>1415</v>
      </c>
    </row>
    <row r="1271" spans="1:3" x14ac:dyDescent="0.3">
      <c r="A1271" t="s">
        <v>1213</v>
      </c>
      <c r="B1271" t="s">
        <v>1412</v>
      </c>
      <c r="C1271" t="s">
        <v>1415</v>
      </c>
    </row>
    <row r="1272" spans="1:3" x14ac:dyDescent="0.3">
      <c r="A1272" t="s">
        <v>3833</v>
      </c>
      <c r="B1272" t="s">
        <v>1413</v>
      </c>
      <c r="C1272" t="s">
        <v>1415</v>
      </c>
    </row>
    <row r="1273" spans="1:3" x14ac:dyDescent="0.3">
      <c r="A1273" t="s">
        <v>1214</v>
      </c>
      <c r="B1273" t="s">
        <v>1412</v>
      </c>
      <c r="C1273" t="s">
        <v>1415</v>
      </c>
    </row>
    <row r="1274" spans="1:3" x14ac:dyDescent="0.3">
      <c r="A1274" t="s">
        <v>1215</v>
      </c>
      <c r="B1274" t="s">
        <v>1413</v>
      </c>
      <c r="C1274" t="s">
        <v>1415</v>
      </c>
    </row>
    <row r="1275" spans="1:3" x14ac:dyDescent="0.3">
      <c r="A1275" t="s">
        <v>1216</v>
      </c>
      <c r="B1275" t="s">
        <v>1413</v>
      </c>
      <c r="C1275" t="s">
        <v>1415</v>
      </c>
    </row>
    <row r="1276" spans="1:3" x14ac:dyDescent="0.3">
      <c r="A1276" t="s">
        <v>1217</v>
      </c>
      <c r="B1276" t="s">
        <v>1412</v>
      </c>
      <c r="C1276" t="s">
        <v>1415</v>
      </c>
    </row>
    <row r="1277" spans="1:3" x14ac:dyDescent="0.3">
      <c r="A1277" t="s">
        <v>1218</v>
      </c>
      <c r="B1277" t="s">
        <v>1412</v>
      </c>
      <c r="C1277" t="s">
        <v>1415</v>
      </c>
    </row>
    <row r="1278" spans="1:3" x14ac:dyDescent="0.3">
      <c r="A1278" t="s">
        <v>1219</v>
      </c>
      <c r="B1278" t="s">
        <v>1412</v>
      </c>
      <c r="C1278" t="s">
        <v>1415</v>
      </c>
    </row>
    <row r="1279" spans="1:3" x14ac:dyDescent="0.3">
      <c r="A1279" t="s">
        <v>1220</v>
      </c>
      <c r="B1279" t="s">
        <v>1412</v>
      </c>
      <c r="C1279" t="s">
        <v>1415</v>
      </c>
    </row>
    <row r="1280" spans="1:3" x14ac:dyDescent="0.3">
      <c r="A1280" t="s">
        <v>1221</v>
      </c>
      <c r="B1280" t="s">
        <v>1412</v>
      </c>
      <c r="C1280" t="s">
        <v>1415</v>
      </c>
    </row>
    <row r="1281" spans="1:3" x14ac:dyDescent="0.3">
      <c r="A1281" t="s">
        <v>1222</v>
      </c>
      <c r="B1281" t="s">
        <v>1413</v>
      </c>
      <c r="C1281" t="s">
        <v>1415</v>
      </c>
    </row>
    <row r="1282" spans="1:3" x14ac:dyDescent="0.3">
      <c r="A1282" t="s">
        <v>1223</v>
      </c>
      <c r="B1282" t="s">
        <v>1412</v>
      </c>
      <c r="C1282" t="s">
        <v>1415</v>
      </c>
    </row>
    <row r="1283" spans="1:3" x14ac:dyDescent="0.3">
      <c r="A1283" t="s">
        <v>1224</v>
      </c>
      <c r="B1283" t="s">
        <v>1412</v>
      </c>
      <c r="C1283" t="s">
        <v>1415</v>
      </c>
    </row>
    <row r="1284" spans="1:3" x14ac:dyDescent="0.3">
      <c r="A1284" t="s">
        <v>1225</v>
      </c>
      <c r="B1284" t="s">
        <v>1413</v>
      </c>
      <c r="C1284" t="s">
        <v>1415</v>
      </c>
    </row>
    <row r="1285" spans="1:3" x14ac:dyDescent="0.3">
      <c r="A1285" t="s">
        <v>3834</v>
      </c>
      <c r="B1285" t="s">
        <v>1412</v>
      </c>
      <c r="C1285" t="s">
        <v>1415</v>
      </c>
    </row>
    <row r="1286" spans="1:3" x14ac:dyDescent="0.3">
      <c r="A1286" t="s">
        <v>3835</v>
      </c>
      <c r="B1286" t="s">
        <v>1412</v>
      </c>
      <c r="C1286" t="s">
        <v>1415</v>
      </c>
    </row>
    <row r="1287" spans="1:3" x14ac:dyDescent="0.3">
      <c r="A1287" t="s">
        <v>1226</v>
      </c>
      <c r="B1287" t="s">
        <v>1413</v>
      </c>
      <c r="C1287" t="s">
        <v>1415</v>
      </c>
    </row>
    <row r="1288" spans="1:3" x14ac:dyDescent="0.3">
      <c r="A1288" t="s">
        <v>1227</v>
      </c>
      <c r="B1288" t="s">
        <v>1413</v>
      </c>
      <c r="C1288" t="s">
        <v>1415</v>
      </c>
    </row>
    <row r="1289" spans="1:3" x14ac:dyDescent="0.3">
      <c r="A1289" t="s">
        <v>1228</v>
      </c>
      <c r="B1289" t="s">
        <v>1413</v>
      </c>
      <c r="C1289" t="s">
        <v>1415</v>
      </c>
    </row>
    <row r="1290" spans="1:3" x14ac:dyDescent="0.3">
      <c r="A1290" t="s">
        <v>1229</v>
      </c>
      <c r="B1290" t="s">
        <v>1413</v>
      </c>
      <c r="C1290" t="s">
        <v>1415</v>
      </c>
    </row>
    <row r="1291" spans="1:3" x14ac:dyDescent="0.3">
      <c r="A1291" t="s">
        <v>1230</v>
      </c>
      <c r="B1291" t="s">
        <v>1413</v>
      </c>
      <c r="C1291" t="s">
        <v>1415</v>
      </c>
    </row>
    <row r="1292" spans="1:3" x14ac:dyDescent="0.3">
      <c r="A1292" t="s">
        <v>1231</v>
      </c>
      <c r="B1292" t="s">
        <v>1413</v>
      </c>
      <c r="C1292" t="s">
        <v>1415</v>
      </c>
    </row>
    <row r="1293" spans="1:3" x14ac:dyDescent="0.3">
      <c r="A1293" t="s">
        <v>1232</v>
      </c>
      <c r="B1293" t="s">
        <v>1413</v>
      </c>
      <c r="C1293" t="s">
        <v>1415</v>
      </c>
    </row>
    <row r="1294" spans="1:3" x14ac:dyDescent="0.3">
      <c r="A1294" t="s">
        <v>1233</v>
      </c>
      <c r="B1294" t="s">
        <v>1412</v>
      </c>
      <c r="C1294" t="s">
        <v>1415</v>
      </c>
    </row>
    <row r="1295" spans="1:3" x14ac:dyDescent="0.3">
      <c r="A1295" t="s">
        <v>1234</v>
      </c>
      <c r="B1295" t="s">
        <v>1412</v>
      </c>
      <c r="C1295" t="s">
        <v>1415</v>
      </c>
    </row>
    <row r="1296" spans="1:3" x14ac:dyDescent="0.3">
      <c r="A1296" t="s">
        <v>1235</v>
      </c>
      <c r="B1296" t="s">
        <v>1413</v>
      </c>
      <c r="C1296" t="s">
        <v>1415</v>
      </c>
    </row>
    <row r="1297" spans="1:3" x14ac:dyDescent="0.3">
      <c r="A1297" t="s">
        <v>1236</v>
      </c>
      <c r="B1297" t="s">
        <v>1412</v>
      </c>
      <c r="C1297" t="s">
        <v>1415</v>
      </c>
    </row>
    <row r="1298" spans="1:3" x14ac:dyDescent="0.3">
      <c r="A1298" t="s">
        <v>1237</v>
      </c>
      <c r="B1298" t="s">
        <v>1413</v>
      </c>
      <c r="C1298" t="s">
        <v>1415</v>
      </c>
    </row>
    <row r="1299" spans="1:3" x14ac:dyDescent="0.3">
      <c r="A1299" t="s">
        <v>1238</v>
      </c>
      <c r="B1299" t="s">
        <v>1413</v>
      </c>
      <c r="C1299" t="s">
        <v>1415</v>
      </c>
    </row>
    <row r="1300" spans="1:3" x14ac:dyDescent="0.3">
      <c r="A1300" t="s">
        <v>1239</v>
      </c>
      <c r="B1300" t="s">
        <v>1413</v>
      </c>
      <c r="C1300" t="s">
        <v>1415</v>
      </c>
    </row>
    <row r="1301" spans="1:3" x14ac:dyDescent="0.3">
      <c r="A1301" t="s">
        <v>1240</v>
      </c>
      <c r="B1301" t="s">
        <v>1413</v>
      </c>
      <c r="C1301" t="s">
        <v>1415</v>
      </c>
    </row>
    <row r="1302" spans="1:3" x14ac:dyDescent="0.3">
      <c r="A1302" t="s">
        <v>1241</v>
      </c>
      <c r="B1302" t="s">
        <v>1413</v>
      </c>
      <c r="C1302" t="s">
        <v>1415</v>
      </c>
    </row>
    <row r="1303" spans="1:3" x14ac:dyDescent="0.3">
      <c r="A1303" t="s">
        <v>1242</v>
      </c>
      <c r="B1303" t="s">
        <v>1413</v>
      </c>
      <c r="C1303" t="s">
        <v>1415</v>
      </c>
    </row>
    <row r="1304" spans="1:3" x14ac:dyDescent="0.3">
      <c r="A1304" t="s">
        <v>1243</v>
      </c>
      <c r="B1304" t="s">
        <v>1413</v>
      </c>
      <c r="C1304" t="s">
        <v>1415</v>
      </c>
    </row>
    <row r="1305" spans="1:3" x14ac:dyDescent="0.3">
      <c r="A1305" t="s">
        <v>1244</v>
      </c>
      <c r="B1305" t="s">
        <v>1413</v>
      </c>
      <c r="C1305" t="s">
        <v>1415</v>
      </c>
    </row>
    <row r="1306" spans="1:3" x14ac:dyDescent="0.3">
      <c r="A1306" t="s">
        <v>1245</v>
      </c>
      <c r="B1306" t="s">
        <v>1413</v>
      </c>
      <c r="C1306" t="s">
        <v>1415</v>
      </c>
    </row>
    <row r="1307" spans="1:3" x14ac:dyDescent="0.3">
      <c r="A1307" t="s">
        <v>1246</v>
      </c>
      <c r="B1307" t="s">
        <v>1413</v>
      </c>
      <c r="C1307" t="s">
        <v>1415</v>
      </c>
    </row>
    <row r="1308" spans="1:3" x14ac:dyDescent="0.3">
      <c r="A1308" t="s">
        <v>1247</v>
      </c>
      <c r="B1308" t="s">
        <v>1412</v>
      </c>
      <c r="C1308" t="s">
        <v>1415</v>
      </c>
    </row>
    <row r="1309" spans="1:3" x14ac:dyDescent="0.3">
      <c r="A1309" t="s">
        <v>1248</v>
      </c>
      <c r="B1309" t="s">
        <v>1412</v>
      </c>
      <c r="C1309" t="s">
        <v>1415</v>
      </c>
    </row>
    <row r="1310" spans="1:3" x14ac:dyDescent="0.3">
      <c r="A1310" t="s">
        <v>1249</v>
      </c>
      <c r="B1310" t="s">
        <v>1412</v>
      </c>
      <c r="C1310" t="s">
        <v>1415</v>
      </c>
    </row>
    <row r="1311" spans="1:3" x14ac:dyDescent="0.3">
      <c r="A1311" t="s">
        <v>1250</v>
      </c>
      <c r="B1311" t="s">
        <v>1412</v>
      </c>
      <c r="C1311" t="s">
        <v>1415</v>
      </c>
    </row>
    <row r="1312" spans="1:3" x14ac:dyDescent="0.3">
      <c r="A1312" t="s">
        <v>1251</v>
      </c>
      <c r="B1312" t="s">
        <v>1413</v>
      </c>
      <c r="C1312" t="s">
        <v>1415</v>
      </c>
    </row>
    <row r="1313" spans="1:3" x14ac:dyDescent="0.3">
      <c r="A1313" t="s">
        <v>1252</v>
      </c>
      <c r="B1313" t="s">
        <v>1413</v>
      </c>
      <c r="C1313" t="s">
        <v>1415</v>
      </c>
    </row>
    <row r="1314" spans="1:3" x14ac:dyDescent="0.3">
      <c r="A1314" t="s">
        <v>1253</v>
      </c>
      <c r="B1314" t="s">
        <v>1413</v>
      </c>
      <c r="C1314" t="s">
        <v>1415</v>
      </c>
    </row>
    <row r="1315" spans="1:3" x14ac:dyDescent="0.3">
      <c r="A1315" t="s">
        <v>1254</v>
      </c>
      <c r="B1315" t="s">
        <v>1413</v>
      </c>
      <c r="C1315" t="s">
        <v>1415</v>
      </c>
    </row>
    <row r="1316" spans="1:3" x14ac:dyDescent="0.3">
      <c r="A1316" t="s">
        <v>1255</v>
      </c>
      <c r="B1316" t="s">
        <v>1413</v>
      </c>
      <c r="C1316" t="s">
        <v>1415</v>
      </c>
    </row>
    <row r="1317" spans="1:3" x14ac:dyDescent="0.3">
      <c r="A1317" t="s">
        <v>3836</v>
      </c>
      <c r="B1317" t="s">
        <v>1413</v>
      </c>
      <c r="C1317" t="s">
        <v>1415</v>
      </c>
    </row>
    <row r="1318" spans="1:3" x14ac:dyDescent="0.3">
      <c r="A1318" t="s">
        <v>1256</v>
      </c>
      <c r="B1318" t="s">
        <v>1413</v>
      </c>
      <c r="C1318" t="s">
        <v>1415</v>
      </c>
    </row>
    <row r="1319" spans="1:3" x14ac:dyDescent="0.3">
      <c r="A1319" t="s">
        <v>1257</v>
      </c>
      <c r="B1319" t="s">
        <v>1413</v>
      </c>
      <c r="C1319" t="s">
        <v>1415</v>
      </c>
    </row>
    <row r="1320" spans="1:3" x14ac:dyDescent="0.3">
      <c r="A1320" t="s">
        <v>1258</v>
      </c>
      <c r="B1320" t="s">
        <v>1413</v>
      </c>
      <c r="C1320" t="s">
        <v>1415</v>
      </c>
    </row>
    <row r="1321" spans="1:3" x14ac:dyDescent="0.3">
      <c r="A1321" t="s">
        <v>3837</v>
      </c>
      <c r="B1321" t="s">
        <v>1413</v>
      </c>
      <c r="C1321" t="s">
        <v>1415</v>
      </c>
    </row>
    <row r="1322" spans="1:3" x14ac:dyDescent="0.3">
      <c r="A1322" t="s">
        <v>1259</v>
      </c>
      <c r="B1322" t="s">
        <v>1413</v>
      </c>
      <c r="C1322" t="s">
        <v>1415</v>
      </c>
    </row>
    <row r="1323" spans="1:3" x14ac:dyDescent="0.3">
      <c r="A1323" t="s">
        <v>1260</v>
      </c>
      <c r="B1323" t="s">
        <v>1413</v>
      </c>
      <c r="C1323" t="s">
        <v>1415</v>
      </c>
    </row>
    <row r="1324" spans="1:3" x14ac:dyDescent="0.3">
      <c r="A1324" t="s">
        <v>1261</v>
      </c>
      <c r="B1324" t="s">
        <v>1413</v>
      </c>
      <c r="C1324" t="s">
        <v>1415</v>
      </c>
    </row>
    <row r="1325" spans="1:3" x14ac:dyDescent="0.3">
      <c r="A1325" t="s">
        <v>1262</v>
      </c>
      <c r="B1325" t="s">
        <v>1413</v>
      </c>
      <c r="C1325" t="s">
        <v>1415</v>
      </c>
    </row>
    <row r="1326" spans="1:3" x14ac:dyDescent="0.3">
      <c r="A1326" t="s">
        <v>1263</v>
      </c>
      <c r="B1326" t="s">
        <v>1413</v>
      </c>
      <c r="C1326" t="s">
        <v>1415</v>
      </c>
    </row>
    <row r="1327" spans="1:3" x14ac:dyDescent="0.3">
      <c r="A1327" t="s">
        <v>1264</v>
      </c>
      <c r="B1327" t="s">
        <v>1413</v>
      </c>
      <c r="C1327" t="s">
        <v>1415</v>
      </c>
    </row>
    <row r="1328" spans="1:3" x14ac:dyDescent="0.3">
      <c r="A1328" t="s">
        <v>1265</v>
      </c>
      <c r="B1328" t="s">
        <v>1412</v>
      </c>
      <c r="C1328" t="s">
        <v>1415</v>
      </c>
    </row>
    <row r="1329" spans="1:3" x14ac:dyDescent="0.3">
      <c r="A1329" t="s">
        <v>1266</v>
      </c>
      <c r="B1329" t="s">
        <v>1412</v>
      </c>
      <c r="C1329" t="s">
        <v>1415</v>
      </c>
    </row>
    <row r="1330" spans="1:3" x14ac:dyDescent="0.3">
      <c r="A1330" t="s">
        <v>1267</v>
      </c>
      <c r="B1330" t="s">
        <v>1413</v>
      </c>
      <c r="C1330" t="s">
        <v>1415</v>
      </c>
    </row>
    <row r="1331" spans="1:3" x14ac:dyDescent="0.3">
      <c r="A1331" t="s">
        <v>1268</v>
      </c>
      <c r="B1331" t="s">
        <v>1413</v>
      </c>
      <c r="C1331" t="s">
        <v>1415</v>
      </c>
    </row>
    <row r="1332" spans="1:3" x14ac:dyDescent="0.3">
      <c r="A1332" t="s">
        <v>1269</v>
      </c>
      <c r="B1332" t="s">
        <v>1412</v>
      </c>
      <c r="C1332" t="s">
        <v>1415</v>
      </c>
    </row>
    <row r="1333" spans="1:3" x14ac:dyDescent="0.3">
      <c r="A1333" t="s">
        <v>1270</v>
      </c>
      <c r="B1333" t="s">
        <v>1413</v>
      </c>
      <c r="C1333" t="s">
        <v>1415</v>
      </c>
    </row>
    <row r="1334" spans="1:3" x14ac:dyDescent="0.3">
      <c r="A1334" t="s">
        <v>1271</v>
      </c>
      <c r="B1334" t="s">
        <v>1413</v>
      </c>
      <c r="C1334" t="s">
        <v>1415</v>
      </c>
    </row>
    <row r="1335" spans="1:3" x14ac:dyDescent="0.3">
      <c r="A1335" t="s">
        <v>1272</v>
      </c>
      <c r="B1335" t="s">
        <v>1413</v>
      </c>
      <c r="C1335" t="s">
        <v>1415</v>
      </c>
    </row>
    <row r="1336" spans="1:3" x14ac:dyDescent="0.3">
      <c r="A1336" t="s">
        <v>1273</v>
      </c>
      <c r="B1336" t="s">
        <v>1413</v>
      </c>
      <c r="C1336" t="s">
        <v>1415</v>
      </c>
    </row>
    <row r="1337" spans="1:3" x14ac:dyDescent="0.3">
      <c r="A1337" t="s">
        <v>1274</v>
      </c>
      <c r="B1337" t="s">
        <v>1413</v>
      </c>
      <c r="C1337" t="s">
        <v>1415</v>
      </c>
    </row>
    <row r="1338" spans="1:3" x14ac:dyDescent="0.3">
      <c r="A1338" t="s">
        <v>1275</v>
      </c>
      <c r="B1338" t="s">
        <v>1413</v>
      </c>
      <c r="C1338" t="s">
        <v>1415</v>
      </c>
    </row>
    <row r="1339" spans="1:3" x14ac:dyDescent="0.3">
      <c r="A1339" t="s">
        <v>1276</v>
      </c>
      <c r="B1339" t="s">
        <v>1413</v>
      </c>
      <c r="C1339" t="s">
        <v>1415</v>
      </c>
    </row>
    <row r="1340" spans="1:3" x14ac:dyDescent="0.3">
      <c r="A1340" t="s">
        <v>1277</v>
      </c>
      <c r="B1340" t="s">
        <v>1413</v>
      </c>
      <c r="C1340" t="s">
        <v>1415</v>
      </c>
    </row>
    <row r="1341" spans="1:3" x14ac:dyDescent="0.3">
      <c r="A1341" t="s">
        <v>1278</v>
      </c>
      <c r="B1341" t="s">
        <v>1413</v>
      </c>
      <c r="C1341" t="s">
        <v>1415</v>
      </c>
    </row>
    <row r="1342" spans="1:3" x14ac:dyDescent="0.3">
      <c r="A1342" t="s">
        <v>1279</v>
      </c>
      <c r="B1342" t="s">
        <v>1412</v>
      </c>
      <c r="C1342" t="s">
        <v>1415</v>
      </c>
    </row>
    <row r="1343" spans="1:3" x14ac:dyDescent="0.3">
      <c r="A1343" t="s">
        <v>1280</v>
      </c>
      <c r="B1343" t="s">
        <v>1412</v>
      </c>
      <c r="C1343" t="s">
        <v>1415</v>
      </c>
    </row>
    <row r="1344" spans="1:3" x14ac:dyDescent="0.3">
      <c r="A1344" t="s">
        <v>1281</v>
      </c>
      <c r="B1344" t="s">
        <v>1412</v>
      </c>
      <c r="C1344" t="s">
        <v>1415</v>
      </c>
    </row>
    <row r="1345" spans="1:3" x14ac:dyDescent="0.3">
      <c r="A1345" t="s">
        <v>1282</v>
      </c>
      <c r="B1345" t="s">
        <v>1412</v>
      </c>
      <c r="C1345" t="s">
        <v>1415</v>
      </c>
    </row>
    <row r="1346" spans="1:3" x14ac:dyDescent="0.3">
      <c r="A1346" t="s">
        <v>1283</v>
      </c>
      <c r="B1346" t="s">
        <v>1412</v>
      </c>
      <c r="C1346" t="s">
        <v>1415</v>
      </c>
    </row>
    <row r="1347" spans="1:3" x14ac:dyDescent="0.3">
      <c r="A1347" t="s">
        <v>1284</v>
      </c>
      <c r="B1347" t="s">
        <v>1412</v>
      </c>
      <c r="C1347" t="s">
        <v>1415</v>
      </c>
    </row>
    <row r="1348" spans="1:3" x14ac:dyDescent="0.3">
      <c r="A1348" t="s">
        <v>1285</v>
      </c>
      <c r="B1348" t="s">
        <v>1412</v>
      </c>
      <c r="C1348" t="s">
        <v>1415</v>
      </c>
    </row>
    <row r="1349" spans="1:3" x14ac:dyDescent="0.3">
      <c r="A1349" t="s">
        <v>1286</v>
      </c>
      <c r="B1349" t="s">
        <v>1413</v>
      </c>
      <c r="C1349" t="s">
        <v>1415</v>
      </c>
    </row>
    <row r="1350" spans="1:3" x14ac:dyDescent="0.3">
      <c r="A1350" t="s">
        <v>1287</v>
      </c>
      <c r="B1350" t="s">
        <v>1413</v>
      </c>
      <c r="C1350" t="s">
        <v>1415</v>
      </c>
    </row>
    <row r="1351" spans="1:3" x14ac:dyDescent="0.3">
      <c r="A1351" t="s">
        <v>1288</v>
      </c>
      <c r="B1351" t="s">
        <v>1413</v>
      </c>
      <c r="C1351" t="s">
        <v>1415</v>
      </c>
    </row>
    <row r="1352" spans="1:3" x14ac:dyDescent="0.3">
      <c r="A1352" t="s">
        <v>1289</v>
      </c>
      <c r="B1352" t="s">
        <v>1412</v>
      </c>
      <c r="C1352" t="s">
        <v>1415</v>
      </c>
    </row>
    <row r="1353" spans="1:3" x14ac:dyDescent="0.3">
      <c r="A1353" t="s">
        <v>1290</v>
      </c>
      <c r="B1353" t="s">
        <v>1413</v>
      </c>
      <c r="C1353" t="s">
        <v>1415</v>
      </c>
    </row>
    <row r="1354" spans="1:3" x14ac:dyDescent="0.3">
      <c r="A1354" t="s">
        <v>1291</v>
      </c>
      <c r="B1354" t="s">
        <v>1413</v>
      </c>
      <c r="C1354" t="s">
        <v>1415</v>
      </c>
    </row>
    <row r="1355" spans="1:3" x14ac:dyDescent="0.3">
      <c r="A1355" t="s">
        <v>1292</v>
      </c>
      <c r="B1355" t="s">
        <v>1413</v>
      </c>
      <c r="C1355" t="s">
        <v>1415</v>
      </c>
    </row>
    <row r="1356" spans="1:3" x14ac:dyDescent="0.3">
      <c r="A1356" t="s">
        <v>1293</v>
      </c>
      <c r="B1356" t="s">
        <v>1412</v>
      </c>
      <c r="C1356" t="s">
        <v>1415</v>
      </c>
    </row>
    <row r="1357" spans="1:3" x14ac:dyDescent="0.3">
      <c r="A1357" t="s">
        <v>1294</v>
      </c>
      <c r="B1357" t="s">
        <v>1412</v>
      </c>
      <c r="C1357" t="s">
        <v>1415</v>
      </c>
    </row>
    <row r="1358" spans="1:3" x14ac:dyDescent="0.3">
      <c r="A1358" t="s">
        <v>1295</v>
      </c>
      <c r="B1358" t="s">
        <v>1412</v>
      </c>
      <c r="C1358" t="s">
        <v>1415</v>
      </c>
    </row>
    <row r="1359" spans="1:3" x14ac:dyDescent="0.3">
      <c r="A1359" t="s">
        <v>3838</v>
      </c>
      <c r="B1359" t="s">
        <v>1413</v>
      </c>
      <c r="C1359" t="s">
        <v>1415</v>
      </c>
    </row>
    <row r="1360" spans="1:3" x14ac:dyDescent="0.3">
      <c r="A1360" t="s">
        <v>3839</v>
      </c>
      <c r="B1360" t="s">
        <v>1412</v>
      </c>
      <c r="C1360" t="s">
        <v>1415</v>
      </c>
    </row>
    <row r="1361" spans="1:3" x14ac:dyDescent="0.3">
      <c r="A1361" t="s">
        <v>1296</v>
      </c>
      <c r="B1361" t="s">
        <v>1413</v>
      </c>
      <c r="C1361" t="s">
        <v>1415</v>
      </c>
    </row>
    <row r="1362" spans="1:3" x14ac:dyDescent="0.3">
      <c r="A1362" t="s">
        <v>1297</v>
      </c>
      <c r="B1362" t="s">
        <v>1412</v>
      </c>
      <c r="C1362" t="s">
        <v>1415</v>
      </c>
    </row>
    <row r="1363" spans="1:3" x14ac:dyDescent="0.3">
      <c r="A1363" t="s">
        <v>3840</v>
      </c>
      <c r="B1363" t="s">
        <v>1413</v>
      </c>
      <c r="C1363" t="s">
        <v>1415</v>
      </c>
    </row>
    <row r="1364" spans="1:3" x14ac:dyDescent="0.3">
      <c r="A1364" t="s">
        <v>3841</v>
      </c>
      <c r="B1364" t="s">
        <v>1412</v>
      </c>
      <c r="C1364" t="s">
        <v>1415</v>
      </c>
    </row>
    <row r="1365" spans="1:3" x14ac:dyDescent="0.3">
      <c r="A1365" t="s">
        <v>1298</v>
      </c>
      <c r="B1365" t="s">
        <v>1413</v>
      </c>
      <c r="C1365" t="s">
        <v>1415</v>
      </c>
    </row>
    <row r="1366" spans="1:3" x14ac:dyDescent="0.3">
      <c r="A1366" t="s">
        <v>1299</v>
      </c>
      <c r="B1366" t="s">
        <v>1413</v>
      </c>
      <c r="C1366" t="s">
        <v>1415</v>
      </c>
    </row>
    <row r="1367" spans="1:3" x14ac:dyDescent="0.3">
      <c r="A1367" t="s">
        <v>1300</v>
      </c>
      <c r="B1367" t="s">
        <v>1412</v>
      </c>
      <c r="C1367" t="s">
        <v>1415</v>
      </c>
    </row>
    <row r="1368" spans="1:3" x14ac:dyDescent="0.3">
      <c r="A1368" t="s">
        <v>1301</v>
      </c>
      <c r="B1368" t="s">
        <v>1413</v>
      </c>
      <c r="C1368" t="s">
        <v>1415</v>
      </c>
    </row>
    <row r="1369" spans="1:3" x14ac:dyDescent="0.3">
      <c r="A1369" t="s">
        <v>1302</v>
      </c>
      <c r="B1369" t="s">
        <v>1413</v>
      </c>
      <c r="C1369" t="s">
        <v>1415</v>
      </c>
    </row>
    <row r="1370" spans="1:3" x14ac:dyDescent="0.3">
      <c r="A1370" t="s">
        <v>3842</v>
      </c>
      <c r="B1370" t="s">
        <v>1413</v>
      </c>
      <c r="C1370" t="s">
        <v>1415</v>
      </c>
    </row>
    <row r="1371" spans="1:3" x14ac:dyDescent="0.3">
      <c r="A1371" t="s">
        <v>1303</v>
      </c>
      <c r="B1371" t="s">
        <v>1412</v>
      </c>
      <c r="C1371" t="s">
        <v>1415</v>
      </c>
    </row>
    <row r="1372" spans="1:3" x14ac:dyDescent="0.3">
      <c r="A1372" t="s">
        <v>3843</v>
      </c>
      <c r="B1372" t="s">
        <v>1412</v>
      </c>
      <c r="C1372" t="s">
        <v>1415</v>
      </c>
    </row>
    <row r="1373" spans="1:3" x14ac:dyDescent="0.3">
      <c r="A1373" t="s">
        <v>3844</v>
      </c>
      <c r="B1373" t="s">
        <v>1412</v>
      </c>
      <c r="C1373" t="s">
        <v>1415</v>
      </c>
    </row>
    <row r="1374" spans="1:3" x14ac:dyDescent="0.3">
      <c r="A1374" t="s">
        <v>3845</v>
      </c>
      <c r="B1374" t="s">
        <v>1413</v>
      </c>
      <c r="C1374" t="s">
        <v>1415</v>
      </c>
    </row>
    <row r="1375" spans="1:3" x14ac:dyDescent="0.3">
      <c r="A1375" t="s">
        <v>1304</v>
      </c>
      <c r="B1375" t="s">
        <v>1412</v>
      </c>
      <c r="C1375" t="s">
        <v>1415</v>
      </c>
    </row>
    <row r="1376" spans="1:3" x14ac:dyDescent="0.3">
      <c r="A1376" t="s">
        <v>1305</v>
      </c>
      <c r="B1376" t="s">
        <v>1412</v>
      </c>
      <c r="C1376" t="s">
        <v>1415</v>
      </c>
    </row>
    <row r="1377" spans="1:3" x14ac:dyDescent="0.3">
      <c r="A1377" t="s">
        <v>1306</v>
      </c>
      <c r="B1377" t="s">
        <v>1412</v>
      </c>
      <c r="C1377" t="s">
        <v>1415</v>
      </c>
    </row>
    <row r="1378" spans="1:3" x14ac:dyDescent="0.3">
      <c r="A1378" t="s">
        <v>1307</v>
      </c>
      <c r="B1378" t="s">
        <v>1412</v>
      </c>
      <c r="C1378" t="s">
        <v>1415</v>
      </c>
    </row>
    <row r="1379" spans="1:3" x14ac:dyDescent="0.3">
      <c r="A1379" t="s">
        <v>1308</v>
      </c>
      <c r="B1379" t="s">
        <v>1412</v>
      </c>
      <c r="C1379" t="s">
        <v>1415</v>
      </c>
    </row>
    <row r="1380" spans="1:3" x14ac:dyDescent="0.3">
      <c r="A1380" t="s">
        <v>3846</v>
      </c>
      <c r="B1380" t="s">
        <v>1413</v>
      </c>
      <c r="C1380" t="s">
        <v>1415</v>
      </c>
    </row>
    <row r="1381" spans="1:3" x14ac:dyDescent="0.3">
      <c r="A1381" t="s">
        <v>3847</v>
      </c>
      <c r="B1381" t="s">
        <v>1413</v>
      </c>
      <c r="C1381" t="s">
        <v>1415</v>
      </c>
    </row>
    <row r="1382" spans="1:3" x14ac:dyDescent="0.3">
      <c r="A1382" t="s">
        <v>3848</v>
      </c>
      <c r="B1382" t="s">
        <v>1412</v>
      </c>
      <c r="C1382" t="s">
        <v>1415</v>
      </c>
    </row>
    <row r="1383" spans="1:3" x14ac:dyDescent="0.3">
      <c r="A1383" t="s">
        <v>1309</v>
      </c>
      <c r="B1383" t="s">
        <v>1413</v>
      </c>
      <c r="C1383" t="s">
        <v>1415</v>
      </c>
    </row>
    <row r="1384" spans="1:3" x14ac:dyDescent="0.3">
      <c r="A1384" t="s">
        <v>1310</v>
      </c>
      <c r="B1384" t="s">
        <v>1412</v>
      </c>
      <c r="C1384" t="s">
        <v>1415</v>
      </c>
    </row>
    <row r="1385" spans="1:3" x14ac:dyDescent="0.3">
      <c r="A1385" t="s">
        <v>1311</v>
      </c>
      <c r="B1385" t="s">
        <v>1412</v>
      </c>
      <c r="C1385" t="s">
        <v>1415</v>
      </c>
    </row>
    <row r="1386" spans="1:3" x14ac:dyDescent="0.3">
      <c r="A1386" t="s">
        <v>3849</v>
      </c>
      <c r="B1386" t="s">
        <v>1412</v>
      </c>
      <c r="C1386" t="s">
        <v>1415</v>
      </c>
    </row>
    <row r="1387" spans="1:3" x14ac:dyDescent="0.3">
      <c r="A1387" t="s">
        <v>1312</v>
      </c>
      <c r="B1387" t="s">
        <v>1412</v>
      </c>
      <c r="C1387" t="s">
        <v>1415</v>
      </c>
    </row>
    <row r="1388" spans="1:3" x14ac:dyDescent="0.3">
      <c r="A1388" t="s">
        <v>1313</v>
      </c>
      <c r="B1388" t="s">
        <v>1412</v>
      </c>
      <c r="C1388" t="s">
        <v>1415</v>
      </c>
    </row>
    <row r="1389" spans="1:3" x14ac:dyDescent="0.3">
      <c r="A1389" t="s">
        <v>1314</v>
      </c>
      <c r="B1389" t="s">
        <v>1412</v>
      </c>
      <c r="C1389" t="s">
        <v>1415</v>
      </c>
    </row>
    <row r="1390" spans="1:3" x14ac:dyDescent="0.3">
      <c r="A1390" t="s">
        <v>1315</v>
      </c>
      <c r="B1390" t="s">
        <v>1412</v>
      </c>
      <c r="C1390" t="s">
        <v>1415</v>
      </c>
    </row>
    <row r="1391" spans="1:3" x14ac:dyDescent="0.3">
      <c r="A1391" t="s">
        <v>1316</v>
      </c>
      <c r="B1391" t="s">
        <v>1412</v>
      </c>
      <c r="C1391" t="s">
        <v>1415</v>
      </c>
    </row>
    <row r="1392" spans="1:3" x14ac:dyDescent="0.3">
      <c r="A1392" t="s">
        <v>1317</v>
      </c>
      <c r="B1392" t="s">
        <v>1412</v>
      </c>
      <c r="C1392" t="s">
        <v>1415</v>
      </c>
    </row>
    <row r="1393" spans="1:3" x14ac:dyDescent="0.3">
      <c r="A1393" t="s">
        <v>1318</v>
      </c>
      <c r="B1393" t="s">
        <v>1413</v>
      </c>
      <c r="C1393" t="s">
        <v>1415</v>
      </c>
    </row>
    <row r="1394" spans="1:3" x14ac:dyDescent="0.3">
      <c r="A1394" t="s">
        <v>1319</v>
      </c>
      <c r="B1394" t="s">
        <v>1412</v>
      </c>
      <c r="C1394" t="s">
        <v>1415</v>
      </c>
    </row>
    <row r="1395" spans="1:3" x14ac:dyDescent="0.3">
      <c r="A1395" t="s">
        <v>1320</v>
      </c>
      <c r="B1395" t="s">
        <v>1412</v>
      </c>
      <c r="C1395" t="s">
        <v>1415</v>
      </c>
    </row>
    <row r="1396" spans="1:3" x14ac:dyDescent="0.3">
      <c r="A1396" t="s">
        <v>1321</v>
      </c>
      <c r="B1396" t="s">
        <v>1412</v>
      </c>
      <c r="C1396" t="s">
        <v>1415</v>
      </c>
    </row>
    <row r="1397" spans="1:3" x14ac:dyDescent="0.3">
      <c r="A1397" t="s">
        <v>1322</v>
      </c>
      <c r="B1397" t="s">
        <v>1412</v>
      </c>
      <c r="C1397" t="s">
        <v>1415</v>
      </c>
    </row>
    <row r="1398" spans="1:3" x14ac:dyDescent="0.3">
      <c r="A1398" t="s">
        <v>1323</v>
      </c>
      <c r="B1398" t="s">
        <v>1412</v>
      </c>
      <c r="C1398" t="s">
        <v>1415</v>
      </c>
    </row>
    <row r="1399" spans="1:3" x14ac:dyDescent="0.3">
      <c r="A1399" t="s">
        <v>1324</v>
      </c>
      <c r="B1399" t="s">
        <v>1413</v>
      </c>
      <c r="C1399" t="s">
        <v>1415</v>
      </c>
    </row>
    <row r="1400" spans="1:3" x14ac:dyDescent="0.3">
      <c r="A1400" t="s">
        <v>1325</v>
      </c>
      <c r="B1400" t="s">
        <v>1412</v>
      </c>
      <c r="C1400" t="s">
        <v>1415</v>
      </c>
    </row>
    <row r="1401" spans="1:3" x14ac:dyDescent="0.3">
      <c r="A1401" t="s">
        <v>1326</v>
      </c>
      <c r="B1401" t="s">
        <v>1412</v>
      </c>
      <c r="C1401" t="s">
        <v>1415</v>
      </c>
    </row>
    <row r="1402" spans="1:3" x14ac:dyDescent="0.3">
      <c r="A1402" t="s">
        <v>1327</v>
      </c>
      <c r="B1402" t="s">
        <v>1412</v>
      </c>
      <c r="C1402" t="s">
        <v>1415</v>
      </c>
    </row>
    <row r="1403" spans="1:3" x14ac:dyDescent="0.3">
      <c r="A1403" t="s">
        <v>1328</v>
      </c>
      <c r="B1403" t="s">
        <v>1413</v>
      </c>
      <c r="C1403" t="s">
        <v>1415</v>
      </c>
    </row>
    <row r="1404" spans="1:3" x14ac:dyDescent="0.3">
      <c r="A1404" t="s">
        <v>1329</v>
      </c>
      <c r="B1404" t="s">
        <v>1413</v>
      </c>
      <c r="C1404" t="s">
        <v>1415</v>
      </c>
    </row>
    <row r="1405" spans="1:3" x14ac:dyDescent="0.3">
      <c r="A1405" t="s">
        <v>1330</v>
      </c>
      <c r="B1405" t="s">
        <v>1413</v>
      </c>
      <c r="C1405" t="s">
        <v>1415</v>
      </c>
    </row>
    <row r="1406" spans="1:3" x14ac:dyDescent="0.3">
      <c r="A1406" t="s">
        <v>1331</v>
      </c>
      <c r="B1406" t="s">
        <v>1413</v>
      </c>
      <c r="C1406" t="s">
        <v>1415</v>
      </c>
    </row>
    <row r="1407" spans="1:3" x14ac:dyDescent="0.3">
      <c r="A1407" t="s">
        <v>1332</v>
      </c>
      <c r="B1407" t="s">
        <v>1413</v>
      </c>
      <c r="C1407" t="s">
        <v>1415</v>
      </c>
    </row>
    <row r="1408" spans="1:3" x14ac:dyDescent="0.3">
      <c r="A1408" t="s">
        <v>1333</v>
      </c>
      <c r="B1408" t="s">
        <v>1413</v>
      </c>
      <c r="C1408" t="s">
        <v>1415</v>
      </c>
    </row>
    <row r="1409" spans="1:3" x14ac:dyDescent="0.3">
      <c r="A1409" t="s">
        <v>3850</v>
      </c>
      <c r="B1409" t="s">
        <v>1413</v>
      </c>
      <c r="C1409" t="s">
        <v>1415</v>
      </c>
    </row>
    <row r="1410" spans="1:3" x14ac:dyDescent="0.3">
      <c r="A1410" t="s">
        <v>1334</v>
      </c>
      <c r="B1410" t="s">
        <v>1413</v>
      </c>
      <c r="C1410" t="s">
        <v>1415</v>
      </c>
    </row>
    <row r="1411" spans="1:3" x14ac:dyDescent="0.3">
      <c r="A1411" t="s">
        <v>1335</v>
      </c>
      <c r="B1411" t="s">
        <v>1413</v>
      </c>
      <c r="C1411" t="s">
        <v>1415</v>
      </c>
    </row>
    <row r="1412" spans="1:3" x14ac:dyDescent="0.3">
      <c r="A1412" t="s">
        <v>1336</v>
      </c>
      <c r="B1412" t="s">
        <v>1413</v>
      </c>
      <c r="C1412" t="s">
        <v>1415</v>
      </c>
    </row>
    <row r="1413" spans="1:3" x14ac:dyDescent="0.3">
      <c r="A1413" t="s">
        <v>1337</v>
      </c>
      <c r="B1413" t="s">
        <v>1413</v>
      </c>
      <c r="C1413" t="s">
        <v>1415</v>
      </c>
    </row>
    <row r="1414" spans="1:3" x14ac:dyDescent="0.3">
      <c r="A1414" t="s">
        <v>1338</v>
      </c>
      <c r="B1414" t="s">
        <v>1413</v>
      </c>
      <c r="C1414" t="s">
        <v>1415</v>
      </c>
    </row>
    <row r="1415" spans="1:3" x14ac:dyDescent="0.3">
      <c r="A1415" t="s">
        <v>1339</v>
      </c>
      <c r="B1415" t="s">
        <v>1413</v>
      </c>
      <c r="C1415" t="s">
        <v>1415</v>
      </c>
    </row>
    <row r="1416" spans="1:3" x14ac:dyDescent="0.3">
      <c r="A1416" t="s">
        <v>3851</v>
      </c>
      <c r="B1416" t="s">
        <v>1413</v>
      </c>
      <c r="C1416" t="s">
        <v>1415</v>
      </c>
    </row>
    <row r="1417" spans="1:3" x14ac:dyDescent="0.3">
      <c r="A1417" t="s">
        <v>1340</v>
      </c>
      <c r="B1417" t="s">
        <v>1412</v>
      </c>
      <c r="C1417" t="s">
        <v>1415</v>
      </c>
    </row>
    <row r="1418" spans="1:3" x14ac:dyDescent="0.3">
      <c r="A1418" t="s">
        <v>1341</v>
      </c>
      <c r="B1418" t="s">
        <v>1412</v>
      </c>
      <c r="C1418" t="s">
        <v>1415</v>
      </c>
    </row>
    <row r="1419" spans="1:3" x14ac:dyDescent="0.3">
      <c r="A1419" t="s">
        <v>1342</v>
      </c>
      <c r="B1419" t="s">
        <v>1412</v>
      </c>
      <c r="C1419" t="s">
        <v>1415</v>
      </c>
    </row>
    <row r="1420" spans="1:3" x14ac:dyDescent="0.3">
      <c r="A1420" t="s">
        <v>1343</v>
      </c>
      <c r="B1420" t="s">
        <v>1412</v>
      </c>
      <c r="C1420" t="s">
        <v>1415</v>
      </c>
    </row>
    <row r="1421" spans="1:3" x14ac:dyDescent="0.3">
      <c r="A1421" t="s">
        <v>1344</v>
      </c>
      <c r="B1421" t="s">
        <v>1413</v>
      </c>
      <c r="C1421" t="s">
        <v>1415</v>
      </c>
    </row>
    <row r="1422" spans="1:3" x14ac:dyDescent="0.3">
      <c r="A1422" t="s">
        <v>1345</v>
      </c>
      <c r="B1422" t="s">
        <v>1413</v>
      </c>
      <c r="C1422" t="s">
        <v>1415</v>
      </c>
    </row>
    <row r="1423" spans="1:3" x14ac:dyDescent="0.3">
      <c r="A1423" t="s">
        <v>3852</v>
      </c>
      <c r="B1423" t="s">
        <v>1413</v>
      </c>
      <c r="C1423" t="s">
        <v>1415</v>
      </c>
    </row>
    <row r="1424" spans="1:3" x14ac:dyDescent="0.3">
      <c r="A1424" t="s">
        <v>1346</v>
      </c>
      <c r="B1424" t="s">
        <v>1413</v>
      </c>
      <c r="C1424" t="s">
        <v>1415</v>
      </c>
    </row>
    <row r="1425" spans="1:3" x14ac:dyDescent="0.3">
      <c r="A1425" t="s">
        <v>1347</v>
      </c>
      <c r="B1425" t="s">
        <v>1412</v>
      </c>
      <c r="C1425" t="s">
        <v>1415</v>
      </c>
    </row>
    <row r="1426" spans="1:3" x14ac:dyDescent="0.3">
      <c r="A1426" t="s">
        <v>3328</v>
      </c>
      <c r="B1426" t="s">
        <v>1412</v>
      </c>
      <c r="C1426" t="s">
        <v>1415</v>
      </c>
    </row>
    <row r="1427" spans="1:3" x14ac:dyDescent="0.3">
      <c r="A1427" t="s">
        <v>1348</v>
      </c>
      <c r="B1427" t="s">
        <v>1413</v>
      </c>
      <c r="C1427" t="s">
        <v>1415</v>
      </c>
    </row>
    <row r="1428" spans="1:3" x14ac:dyDescent="0.3">
      <c r="A1428" t="s">
        <v>1349</v>
      </c>
      <c r="B1428" t="s">
        <v>1413</v>
      </c>
      <c r="C1428" t="s">
        <v>1415</v>
      </c>
    </row>
    <row r="1429" spans="1:3" x14ac:dyDescent="0.3">
      <c r="A1429" t="s">
        <v>1350</v>
      </c>
      <c r="B1429" t="s">
        <v>1413</v>
      </c>
      <c r="C1429" t="s">
        <v>1415</v>
      </c>
    </row>
    <row r="1430" spans="1:3" x14ac:dyDescent="0.3">
      <c r="A1430" t="s">
        <v>1351</v>
      </c>
      <c r="B1430" t="s">
        <v>1413</v>
      </c>
      <c r="C1430" t="s">
        <v>1415</v>
      </c>
    </row>
    <row r="1431" spans="1:3" x14ac:dyDescent="0.3">
      <c r="A1431" t="s">
        <v>1352</v>
      </c>
      <c r="B1431" t="s">
        <v>1413</v>
      </c>
      <c r="C1431" t="s">
        <v>1415</v>
      </c>
    </row>
    <row r="1432" spans="1:3" x14ac:dyDescent="0.3">
      <c r="A1432" t="s">
        <v>1353</v>
      </c>
      <c r="B1432" t="s">
        <v>1413</v>
      </c>
      <c r="C1432" t="s">
        <v>1415</v>
      </c>
    </row>
    <row r="1433" spans="1:3" x14ac:dyDescent="0.3">
      <c r="A1433" t="s">
        <v>1354</v>
      </c>
      <c r="B1433" t="s">
        <v>1413</v>
      </c>
      <c r="C1433" t="s">
        <v>1415</v>
      </c>
    </row>
    <row r="1434" spans="1:3" x14ac:dyDescent="0.3">
      <c r="A1434" t="s">
        <v>1355</v>
      </c>
      <c r="B1434" t="s">
        <v>1412</v>
      </c>
      <c r="C1434" t="s">
        <v>1415</v>
      </c>
    </row>
    <row r="1435" spans="1:3" x14ac:dyDescent="0.3">
      <c r="A1435" t="s">
        <v>3853</v>
      </c>
      <c r="B1435" t="s">
        <v>1412</v>
      </c>
      <c r="C1435" t="s">
        <v>1415</v>
      </c>
    </row>
    <row r="1436" spans="1:3" x14ac:dyDescent="0.3">
      <c r="A1436" t="s">
        <v>3854</v>
      </c>
      <c r="B1436" t="s">
        <v>1412</v>
      </c>
      <c r="C1436" t="s">
        <v>1415</v>
      </c>
    </row>
    <row r="1437" spans="1:3" x14ac:dyDescent="0.3">
      <c r="A1437" t="s">
        <v>1356</v>
      </c>
      <c r="B1437" t="s">
        <v>1412</v>
      </c>
      <c r="C1437" t="s">
        <v>1415</v>
      </c>
    </row>
    <row r="1438" spans="1:3" x14ac:dyDescent="0.3">
      <c r="A1438" t="s">
        <v>1357</v>
      </c>
      <c r="B1438" t="s">
        <v>1412</v>
      </c>
      <c r="C1438" t="s">
        <v>1415</v>
      </c>
    </row>
    <row r="1439" spans="1:3" x14ac:dyDescent="0.3">
      <c r="A1439" t="s">
        <v>3340</v>
      </c>
      <c r="B1439" t="s">
        <v>1412</v>
      </c>
      <c r="C1439" t="s">
        <v>1415</v>
      </c>
    </row>
    <row r="1440" spans="1:3" x14ac:dyDescent="0.3">
      <c r="A1440" t="s">
        <v>3855</v>
      </c>
      <c r="B1440" t="s">
        <v>1413</v>
      </c>
      <c r="C1440" t="s">
        <v>1415</v>
      </c>
    </row>
    <row r="1441" spans="1:3" x14ac:dyDescent="0.3">
      <c r="A1441" t="s">
        <v>1358</v>
      </c>
      <c r="B1441" t="s">
        <v>1412</v>
      </c>
      <c r="C1441" t="s">
        <v>1415</v>
      </c>
    </row>
    <row r="1442" spans="1:3" x14ac:dyDescent="0.3">
      <c r="A1442" t="s">
        <v>3856</v>
      </c>
      <c r="B1442" t="s">
        <v>1412</v>
      </c>
      <c r="C1442" t="s">
        <v>1415</v>
      </c>
    </row>
    <row r="1443" spans="1:3" x14ac:dyDescent="0.3">
      <c r="A1443" t="s">
        <v>3857</v>
      </c>
      <c r="B1443" t="s">
        <v>1412</v>
      </c>
      <c r="C1443" t="s">
        <v>1415</v>
      </c>
    </row>
    <row r="1444" spans="1:3" x14ac:dyDescent="0.3">
      <c r="A1444" t="s">
        <v>3858</v>
      </c>
      <c r="B1444" t="s">
        <v>1412</v>
      </c>
      <c r="C1444" t="s">
        <v>1415</v>
      </c>
    </row>
    <row r="1445" spans="1:3" x14ac:dyDescent="0.3">
      <c r="A1445" t="s">
        <v>3859</v>
      </c>
      <c r="B1445" t="s">
        <v>1412</v>
      </c>
      <c r="C1445" t="s">
        <v>1415</v>
      </c>
    </row>
    <row r="1446" spans="1:3" x14ac:dyDescent="0.3">
      <c r="A1446" t="s">
        <v>3860</v>
      </c>
      <c r="B1446" t="s">
        <v>1412</v>
      </c>
      <c r="C1446" t="s">
        <v>1415</v>
      </c>
    </row>
    <row r="1447" spans="1:3" x14ac:dyDescent="0.3">
      <c r="A1447" t="s">
        <v>3861</v>
      </c>
      <c r="B1447" t="s">
        <v>1412</v>
      </c>
      <c r="C1447" t="s">
        <v>1415</v>
      </c>
    </row>
    <row r="1448" spans="1:3" x14ac:dyDescent="0.3">
      <c r="A1448" t="s">
        <v>1359</v>
      </c>
      <c r="B1448" t="s">
        <v>1413</v>
      </c>
      <c r="C1448" t="s">
        <v>1415</v>
      </c>
    </row>
    <row r="1449" spans="1:3" x14ac:dyDescent="0.3">
      <c r="A1449" t="s">
        <v>3862</v>
      </c>
      <c r="B1449" t="s">
        <v>1412</v>
      </c>
      <c r="C1449" t="s">
        <v>1415</v>
      </c>
    </row>
    <row r="1450" spans="1:3" x14ac:dyDescent="0.3">
      <c r="A1450" t="s">
        <v>3863</v>
      </c>
      <c r="B1450" t="s">
        <v>1412</v>
      </c>
      <c r="C1450" t="s">
        <v>1415</v>
      </c>
    </row>
    <row r="1451" spans="1:3" x14ac:dyDescent="0.3">
      <c r="A1451" t="s">
        <v>1360</v>
      </c>
      <c r="B1451" t="s">
        <v>1412</v>
      </c>
      <c r="C1451" t="s">
        <v>1415</v>
      </c>
    </row>
    <row r="1452" spans="1:3" x14ac:dyDescent="0.3">
      <c r="A1452" t="s">
        <v>1361</v>
      </c>
      <c r="B1452" t="s">
        <v>1412</v>
      </c>
      <c r="C1452" t="s">
        <v>1415</v>
      </c>
    </row>
    <row r="1453" spans="1:3" x14ac:dyDescent="0.3">
      <c r="A1453" t="s">
        <v>1362</v>
      </c>
      <c r="B1453" t="s">
        <v>1413</v>
      </c>
      <c r="C1453" t="s">
        <v>1415</v>
      </c>
    </row>
    <row r="1454" spans="1:3" x14ac:dyDescent="0.3">
      <c r="A1454" t="s">
        <v>1363</v>
      </c>
      <c r="B1454" t="s">
        <v>1412</v>
      </c>
      <c r="C1454" t="s">
        <v>1415</v>
      </c>
    </row>
    <row r="1455" spans="1:3" x14ac:dyDescent="0.3">
      <c r="A1455" t="s">
        <v>3864</v>
      </c>
      <c r="B1455" t="s">
        <v>1412</v>
      </c>
      <c r="C1455" t="s">
        <v>1415</v>
      </c>
    </row>
    <row r="1456" spans="1:3" x14ac:dyDescent="0.3">
      <c r="A1456" t="s">
        <v>3865</v>
      </c>
      <c r="B1456" t="s">
        <v>1412</v>
      </c>
      <c r="C1456" t="s">
        <v>1415</v>
      </c>
    </row>
    <row r="1457" spans="1:3" x14ac:dyDescent="0.3">
      <c r="A1457" t="s">
        <v>1364</v>
      </c>
      <c r="B1457" t="s">
        <v>1412</v>
      </c>
      <c r="C1457" t="s">
        <v>1415</v>
      </c>
    </row>
    <row r="1458" spans="1:3" x14ac:dyDescent="0.3">
      <c r="A1458" t="s">
        <v>1365</v>
      </c>
      <c r="B1458" t="s">
        <v>1412</v>
      </c>
      <c r="C1458" t="s">
        <v>1415</v>
      </c>
    </row>
    <row r="1459" spans="1:3" x14ac:dyDescent="0.3">
      <c r="A1459" t="s">
        <v>1366</v>
      </c>
      <c r="B1459" t="s">
        <v>1412</v>
      </c>
      <c r="C1459" t="s">
        <v>1415</v>
      </c>
    </row>
    <row r="1460" spans="1:3" x14ac:dyDescent="0.3">
      <c r="A1460" t="s">
        <v>1367</v>
      </c>
      <c r="B1460" t="s">
        <v>1413</v>
      </c>
      <c r="C1460" t="s">
        <v>1415</v>
      </c>
    </row>
    <row r="1461" spans="1:3" x14ac:dyDescent="0.3">
      <c r="A1461" t="s">
        <v>1368</v>
      </c>
      <c r="B1461" t="s">
        <v>1412</v>
      </c>
      <c r="C1461" t="s">
        <v>1415</v>
      </c>
    </row>
    <row r="1462" spans="1:3" x14ac:dyDescent="0.3">
      <c r="A1462" t="s">
        <v>1369</v>
      </c>
      <c r="B1462" t="s">
        <v>1412</v>
      </c>
      <c r="C1462" t="s">
        <v>1415</v>
      </c>
    </row>
    <row r="1463" spans="1:3" x14ac:dyDescent="0.3">
      <c r="A1463" t="s">
        <v>1370</v>
      </c>
      <c r="B1463" t="s">
        <v>1412</v>
      </c>
      <c r="C1463" t="s">
        <v>1415</v>
      </c>
    </row>
    <row r="1464" spans="1:3" x14ac:dyDescent="0.3">
      <c r="A1464" t="s">
        <v>1371</v>
      </c>
      <c r="B1464" t="s">
        <v>1412</v>
      </c>
      <c r="C1464" t="s">
        <v>1415</v>
      </c>
    </row>
    <row r="1465" spans="1:3" x14ac:dyDescent="0.3">
      <c r="A1465" t="s">
        <v>1372</v>
      </c>
      <c r="B1465" t="s">
        <v>1413</v>
      </c>
      <c r="C1465" t="s">
        <v>1415</v>
      </c>
    </row>
    <row r="1466" spans="1:3" x14ac:dyDescent="0.3">
      <c r="A1466" t="s">
        <v>1373</v>
      </c>
      <c r="B1466" t="s">
        <v>1413</v>
      </c>
      <c r="C1466" t="s">
        <v>1415</v>
      </c>
    </row>
    <row r="1467" spans="1:3" x14ac:dyDescent="0.3">
      <c r="A1467" t="s">
        <v>1374</v>
      </c>
      <c r="B1467" t="s">
        <v>1413</v>
      </c>
      <c r="C1467" t="s">
        <v>1415</v>
      </c>
    </row>
    <row r="1468" spans="1:3" x14ac:dyDescent="0.3">
      <c r="A1468" t="s">
        <v>1375</v>
      </c>
      <c r="B1468" t="s">
        <v>1413</v>
      </c>
      <c r="C1468" t="s">
        <v>1415</v>
      </c>
    </row>
    <row r="1469" spans="1:3" x14ac:dyDescent="0.3">
      <c r="A1469" t="s">
        <v>1376</v>
      </c>
      <c r="B1469" t="s">
        <v>1412</v>
      </c>
      <c r="C1469" t="s">
        <v>1415</v>
      </c>
    </row>
    <row r="1470" spans="1:3" x14ac:dyDescent="0.3">
      <c r="A1470" t="s">
        <v>1377</v>
      </c>
      <c r="B1470" t="s">
        <v>1412</v>
      </c>
      <c r="C1470" t="s">
        <v>1415</v>
      </c>
    </row>
    <row r="1471" spans="1:3" x14ac:dyDescent="0.3">
      <c r="A1471" t="s">
        <v>1378</v>
      </c>
      <c r="B1471" t="s">
        <v>1413</v>
      </c>
      <c r="C1471" t="s">
        <v>1415</v>
      </c>
    </row>
    <row r="1472" spans="1:3" x14ac:dyDescent="0.3">
      <c r="A1472" t="s">
        <v>1379</v>
      </c>
      <c r="B1472" t="s">
        <v>1412</v>
      </c>
      <c r="C1472" t="s">
        <v>1415</v>
      </c>
    </row>
    <row r="1473" spans="1:3" x14ac:dyDescent="0.3">
      <c r="A1473" t="s">
        <v>1380</v>
      </c>
      <c r="B1473" t="s">
        <v>1413</v>
      </c>
      <c r="C1473" t="s">
        <v>1415</v>
      </c>
    </row>
    <row r="1474" spans="1:3" x14ac:dyDescent="0.3">
      <c r="A1474" t="s">
        <v>1381</v>
      </c>
      <c r="B1474" t="s">
        <v>1413</v>
      </c>
      <c r="C1474" t="s">
        <v>1415</v>
      </c>
    </row>
    <row r="1475" spans="1:3" x14ac:dyDescent="0.3">
      <c r="A1475" t="s">
        <v>3866</v>
      </c>
      <c r="B1475" t="s">
        <v>1412</v>
      </c>
      <c r="C1475" t="s">
        <v>1415</v>
      </c>
    </row>
    <row r="1476" spans="1:3" x14ac:dyDescent="0.3">
      <c r="A1476" t="s">
        <v>3867</v>
      </c>
      <c r="B1476" t="s">
        <v>1413</v>
      </c>
      <c r="C1476" t="s">
        <v>1415</v>
      </c>
    </row>
    <row r="1477" spans="1:3" x14ac:dyDescent="0.3">
      <c r="A1477" t="s">
        <v>1382</v>
      </c>
      <c r="B1477" t="s">
        <v>1412</v>
      </c>
      <c r="C1477" t="s">
        <v>1415</v>
      </c>
    </row>
    <row r="1478" spans="1:3" x14ac:dyDescent="0.3">
      <c r="A1478" t="s">
        <v>1383</v>
      </c>
      <c r="B1478" t="s">
        <v>1412</v>
      </c>
      <c r="C1478" t="s">
        <v>1415</v>
      </c>
    </row>
    <row r="1479" spans="1:3" x14ac:dyDescent="0.3">
      <c r="A1479" t="s">
        <v>1384</v>
      </c>
      <c r="B1479" t="s">
        <v>1412</v>
      </c>
      <c r="C1479" t="s">
        <v>1415</v>
      </c>
    </row>
    <row r="1480" spans="1:3" x14ac:dyDescent="0.3">
      <c r="A1480" t="s">
        <v>3868</v>
      </c>
      <c r="B1480" t="s">
        <v>1412</v>
      </c>
      <c r="C1480" t="s">
        <v>1415</v>
      </c>
    </row>
    <row r="1481" spans="1:3" x14ac:dyDescent="0.3">
      <c r="A1481" t="s">
        <v>1385</v>
      </c>
      <c r="B1481" t="s">
        <v>1412</v>
      </c>
      <c r="C1481" t="s">
        <v>1415</v>
      </c>
    </row>
    <row r="1482" spans="1:3" x14ac:dyDescent="0.3">
      <c r="A1482" t="s">
        <v>1386</v>
      </c>
      <c r="B1482" t="s">
        <v>1413</v>
      </c>
      <c r="C1482" t="s">
        <v>1415</v>
      </c>
    </row>
    <row r="1483" spans="1:3" x14ac:dyDescent="0.3">
      <c r="A1483" t="s">
        <v>3869</v>
      </c>
      <c r="B1483" t="s">
        <v>1412</v>
      </c>
      <c r="C1483" t="s">
        <v>1415</v>
      </c>
    </row>
    <row r="1484" spans="1:3" x14ac:dyDescent="0.3">
      <c r="A1484" t="s">
        <v>3344</v>
      </c>
      <c r="B1484" t="s">
        <v>1412</v>
      </c>
      <c r="C1484" t="s">
        <v>1415</v>
      </c>
    </row>
    <row r="1485" spans="1:3" x14ac:dyDescent="0.3">
      <c r="A1485" t="s">
        <v>3345</v>
      </c>
      <c r="B1485" t="s">
        <v>1413</v>
      </c>
      <c r="C1485" t="s">
        <v>1415</v>
      </c>
    </row>
    <row r="1486" spans="1:3" x14ac:dyDescent="0.3">
      <c r="A1486" t="s">
        <v>3870</v>
      </c>
      <c r="B1486" t="s">
        <v>1412</v>
      </c>
      <c r="C1486" t="s">
        <v>1415</v>
      </c>
    </row>
    <row r="1487" spans="1:3" x14ac:dyDescent="0.3">
      <c r="A1487" t="s">
        <v>3871</v>
      </c>
      <c r="B1487" t="s">
        <v>1412</v>
      </c>
      <c r="C1487" t="s">
        <v>1415</v>
      </c>
    </row>
    <row r="1488" spans="1:3" x14ac:dyDescent="0.3">
      <c r="A1488" t="s">
        <v>3872</v>
      </c>
      <c r="B1488" t="s">
        <v>1412</v>
      </c>
      <c r="C1488" t="s">
        <v>1415</v>
      </c>
    </row>
    <row r="1489" spans="1:3" x14ac:dyDescent="0.3">
      <c r="A1489" t="s">
        <v>1387</v>
      </c>
      <c r="B1489" t="s">
        <v>1413</v>
      </c>
      <c r="C1489" t="s">
        <v>1415</v>
      </c>
    </row>
    <row r="1490" spans="1:3" x14ac:dyDescent="0.3">
      <c r="A1490" t="s">
        <v>1388</v>
      </c>
      <c r="B1490" t="s">
        <v>1413</v>
      </c>
      <c r="C1490" t="s">
        <v>1415</v>
      </c>
    </row>
    <row r="1491" spans="1:3" x14ac:dyDescent="0.3">
      <c r="A1491" t="s">
        <v>1389</v>
      </c>
      <c r="B1491" t="s">
        <v>1413</v>
      </c>
      <c r="C1491" t="s">
        <v>1415</v>
      </c>
    </row>
    <row r="1492" spans="1:3" x14ac:dyDescent="0.3">
      <c r="A1492" t="s">
        <v>1390</v>
      </c>
      <c r="B1492" t="s">
        <v>1413</v>
      </c>
      <c r="C1492" t="s">
        <v>1415</v>
      </c>
    </row>
    <row r="1493" spans="1:3" x14ac:dyDescent="0.3">
      <c r="A1493" t="s">
        <v>1391</v>
      </c>
      <c r="B1493" t="s">
        <v>1413</v>
      </c>
      <c r="C1493" t="s">
        <v>1415</v>
      </c>
    </row>
    <row r="1494" spans="1:3" x14ac:dyDescent="0.3">
      <c r="A1494" t="s">
        <v>1392</v>
      </c>
      <c r="B1494" t="s">
        <v>1413</v>
      </c>
      <c r="C1494" t="s">
        <v>1415</v>
      </c>
    </row>
    <row r="1495" spans="1:3" x14ac:dyDescent="0.3">
      <c r="A1495" t="s">
        <v>1393</v>
      </c>
      <c r="B1495" t="s">
        <v>1413</v>
      </c>
      <c r="C1495" t="s">
        <v>1415</v>
      </c>
    </row>
    <row r="1496" spans="1:3" x14ac:dyDescent="0.3">
      <c r="A1496" t="s">
        <v>1394</v>
      </c>
      <c r="B1496" t="s">
        <v>1413</v>
      </c>
      <c r="C1496" t="s">
        <v>1415</v>
      </c>
    </row>
    <row r="1497" spans="1:3" x14ac:dyDescent="0.3">
      <c r="A1497" t="s">
        <v>1395</v>
      </c>
      <c r="B1497" t="s">
        <v>1413</v>
      </c>
      <c r="C1497" t="s">
        <v>1415</v>
      </c>
    </row>
    <row r="1498" spans="1:3" x14ac:dyDescent="0.3">
      <c r="A1498" t="s">
        <v>1396</v>
      </c>
      <c r="B1498" t="s">
        <v>1413</v>
      </c>
      <c r="C1498" t="s">
        <v>1415</v>
      </c>
    </row>
    <row r="1499" spans="1:3" x14ac:dyDescent="0.3">
      <c r="A1499" t="s">
        <v>1397</v>
      </c>
      <c r="B1499" t="s">
        <v>1413</v>
      </c>
      <c r="C1499" t="s">
        <v>1415</v>
      </c>
    </row>
    <row r="1500" spans="1:3" x14ac:dyDescent="0.3">
      <c r="A1500" t="s">
        <v>1398</v>
      </c>
      <c r="B1500" t="s">
        <v>1413</v>
      </c>
      <c r="C1500" t="s">
        <v>1415</v>
      </c>
    </row>
    <row r="1501" spans="1:3" x14ac:dyDescent="0.3">
      <c r="A1501" t="s">
        <v>1399</v>
      </c>
      <c r="B1501" t="s">
        <v>1413</v>
      </c>
      <c r="C1501" t="s">
        <v>1415</v>
      </c>
    </row>
    <row r="1502" spans="1:3" x14ac:dyDescent="0.3">
      <c r="A1502" t="s">
        <v>1400</v>
      </c>
      <c r="B1502" t="s">
        <v>1413</v>
      </c>
      <c r="C1502" t="s">
        <v>1415</v>
      </c>
    </row>
    <row r="1503" spans="1:3" x14ac:dyDescent="0.3">
      <c r="A1503" t="s">
        <v>1401</v>
      </c>
      <c r="B1503" t="s">
        <v>1413</v>
      </c>
      <c r="C1503" t="s">
        <v>1415</v>
      </c>
    </row>
    <row r="1504" spans="1:3" x14ac:dyDescent="0.3">
      <c r="A1504" t="s">
        <v>3873</v>
      </c>
      <c r="B1504" t="s">
        <v>1413</v>
      </c>
      <c r="C1504" t="s">
        <v>1415</v>
      </c>
    </row>
    <row r="1505" spans="1:3" x14ac:dyDescent="0.3">
      <c r="A1505" t="s">
        <v>1402</v>
      </c>
      <c r="B1505" t="s">
        <v>1413</v>
      </c>
      <c r="C1505" t="s">
        <v>1415</v>
      </c>
    </row>
    <row r="1506" spans="1:3" x14ac:dyDescent="0.3">
      <c r="A1506" t="s">
        <v>3874</v>
      </c>
      <c r="B1506" t="s">
        <v>1413</v>
      </c>
      <c r="C1506" t="s">
        <v>1415</v>
      </c>
    </row>
    <row r="1507" spans="1:3" x14ac:dyDescent="0.3">
      <c r="A1507" t="s">
        <v>1403</v>
      </c>
      <c r="B1507" t="s">
        <v>1413</v>
      </c>
      <c r="C1507" t="s">
        <v>1415</v>
      </c>
    </row>
    <row r="1508" spans="1:3" x14ac:dyDescent="0.3">
      <c r="A1508" t="s">
        <v>1404</v>
      </c>
      <c r="B1508" t="s">
        <v>1413</v>
      </c>
      <c r="C1508" t="s">
        <v>1415</v>
      </c>
    </row>
    <row r="1509" spans="1:3" x14ac:dyDescent="0.3">
      <c r="A1509" t="s">
        <v>1405</v>
      </c>
      <c r="B1509" t="s">
        <v>1412</v>
      </c>
      <c r="C1509" t="s">
        <v>1415</v>
      </c>
    </row>
    <row r="1510" spans="1:3" x14ac:dyDescent="0.3">
      <c r="A1510" t="s">
        <v>1406</v>
      </c>
      <c r="B1510" t="s">
        <v>1413</v>
      </c>
      <c r="C1510" t="s">
        <v>1415</v>
      </c>
    </row>
    <row r="1511" spans="1:3" x14ac:dyDescent="0.3">
      <c r="A1511" t="s">
        <v>1407</v>
      </c>
      <c r="B1511" t="s">
        <v>1413</v>
      </c>
      <c r="C1511" t="s">
        <v>1415</v>
      </c>
    </row>
    <row r="1512" spans="1:3" x14ac:dyDescent="0.3">
      <c r="A1512" t="s">
        <v>1408</v>
      </c>
      <c r="B1512" t="s">
        <v>1413</v>
      </c>
      <c r="C1512" t="s">
        <v>1415</v>
      </c>
    </row>
    <row r="1513" spans="1:3" x14ac:dyDescent="0.3">
      <c r="A1513" t="s">
        <v>1409</v>
      </c>
      <c r="B1513" t="s">
        <v>1412</v>
      </c>
      <c r="C1513" t="s">
        <v>1415</v>
      </c>
    </row>
    <row r="1514" spans="1:3" x14ac:dyDescent="0.3">
      <c r="A1514" t="s">
        <v>1410</v>
      </c>
      <c r="B1514" t="s">
        <v>1412</v>
      </c>
      <c r="C1514" t="s">
        <v>1415</v>
      </c>
    </row>
    <row r="1515" spans="1:3" x14ac:dyDescent="0.3">
      <c r="A1515" t="s">
        <v>2855</v>
      </c>
      <c r="B1515" t="s">
        <v>1412</v>
      </c>
      <c r="C1515" t="s">
        <v>1415</v>
      </c>
    </row>
    <row r="1516" spans="1:3" x14ac:dyDescent="0.3">
      <c r="A1516" t="s">
        <v>2857</v>
      </c>
      <c r="B1516" t="s">
        <v>1412</v>
      </c>
      <c r="C1516" t="s">
        <v>1415</v>
      </c>
    </row>
    <row r="1517" spans="1:3" x14ac:dyDescent="0.3">
      <c r="A1517" t="s">
        <v>2858</v>
      </c>
      <c r="B1517" t="s">
        <v>1412</v>
      </c>
      <c r="C1517" t="s">
        <v>1415</v>
      </c>
    </row>
    <row r="1518" spans="1:3" x14ac:dyDescent="0.3">
      <c r="A1518" t="s">
        <v>3875</v>
      </c>
      <c r="B1518" t="s">
        <v>1412</v>
      </c>
      <c r="C1518" t="s">
        <v>1415</v>
      </c>
    </row>
    <row r="1519" spans="1:3" x14ac:dyDescent="0.3">
      <c r="A1519" t="s">
        <v>3876</v>
      </c>
      <c r="B1519" t="s">
        <v>1412</v>
      </c>
      <c r="C1519" t="s">
        <v>1415</v>
      </c>
    </row>
    <row r="1520" spans="1:3" x14ac:dyDescent="0.3">
      <c r="A1520" t="s">
        <v>3877</v>
      </c>
      <c r="B1520" t="s">
        <v>1412</v>
      </c>
      <c r="C1520" t="s">
        <v>1415</v>
      </c>
    </row>
    <row r="1521" spans="1:3" x14ac:dyDescent="0.3">
      <c r="A1521" t="s">
        <v>3878</v>
      </c>
      <c r="B1521" t="s">
        <v>1412</v>
      </c>
      <c r="C1521" t="s">
        <v>1415</v>
      </c>
    </row>
    <row r="1522" spans="1:3" x14ac:dyDescent="0.3">
      <c r="A1522" t="s">
        <v>3879</v>
      </c>
      <c r="B1522" t="s">
        <v>1412</v>
      </c>
      <c r="C1522" t="s">
        <v>1415</v>
      </c>
    </row>
    <row r="1523" spans="1:3" x14ac:dyDescent="0.3">
      <c r="A1523" t="s">
        <v>3880</v>
      </c>
      <c r="B1523" t="s">
        <v>1413</v>
      </c>
      <c r="C1523" t="s">
        <v>1415</v>
      </c>
    </row>
    <row r="1524" spans="1:3" x14ac:dyDescent="0.3">
      <c r="A1524" t="s">
        <v>3881</v>
      </c>
      <c r="B1524" t="s">
        <v>1413</v>
      </c>
      <c r="C1524" t="s">
        <v>1415</v>
      </c>
    </row>
    <row r="1525" spans="1:3" x14ac:dyDescent="0.3">
      <c r="A1525" t="s">
        <v>3882</v>
      </c>
      <c r="B1525" t="s">
        <v>1413</v>
      </c>
      <c r="C1525" t="s">
        <v>1415</v>
      </c>
    </row>
    <row r="1526" spans="1:3" x14ac:dyDescent="0.3">
      <c r="A1526" t="s">
        <v>3883</v>
      </c>
      <c r="B1526" t="s">
        <v>1412</v>
      </c>
      <c r="C1526" t="s">
        <v>1415</v>
      </c>
    </row>
    <row r="1527" spans="1:3" x14ac:dyDescent="0.3">
      <c r="A1527" t="s">
        <v>3884</v>
      </c>
      <c r="B1527" t="s">
        <v>1413</v>
      </c>
      <c r="C1527" t="s">
        <v>1415</v>
      </c>
    </row>
    <row r="1528" spans="1:3" x14ac:dyDescent="0.3">
      <c r="A1528" t="s">
        <v>3885</v>
      </c>
      <c r="B1528" t="s">
        <v>1413</v>
      </c>
      <c r="C1528" t="s">
        <v>1415</v>
      </c>
    </row>
    <row r="1529" spans="1:3" x14ac:dyDescent="0.3">
      <c r="A1529" t="s">
        <v>3886</v>
      </c>
      <c r="B1529" t="s">
        <v>1412</v>
      </c>
      <c r="C1529" t="s">
        <v>1415</v>
      </c>
    </row>
    <row r="1530" spans="1:3" x14ac:dyDescent="0.3">
      <c r="A1530" t="s">
        <v>3330</v>
      </c>
      <c r="B1530" t="s">
        <v>1412</v>
      </c>
      <c r="C1530" t="s">
        <v>1415</v>
      </c>
    </row>
    <row r="1531" spans="1:3" x14ac:dyDescent="0.3">
      <c r="A1531" t="s">
        <v>3331</v>
      </c>
      <c r="B1531" t="s">
        <v>1412</v>
      </c>
      <c r="C1531" t="s">
        <v>1415</v>
      </c>
    </row>
    <row r="1532" spans="1:3" x14ac:dyDescent="0.3">
      <c r="A1532" t="s">
        <v>3329</v>
      </c>
      <c r="B1532" t="s">
        <v>1413</v>
      </c>
      <c r="C1532" t="s">
        <v>1415</v>
      </c>
    </row>
    <row r="1533" spans="1:3" x14ac:dyDescent="0.3">
      <c r="A1533" t="s">
        <v>3339</v>
      </c>
      <c r="B1533" t="s">
        <v>1412</v>
      </c>
      <c r="C1533" t="s">
        <v>1415</v>
      </c>
    </row>
    <row r="1534" spans="1:3" x14ac:dyDescent="0.3">
      <c r="A1534" t="s">
        <v>3332</v>
      </c>
      <c r="B1534" t="s">
        <v>1412</v>
      </c>
      <c r="C1534" t="s">
        <v>1415</v>
      </c>
    </row>
    <row r="1535" spans="1:3" x14ac:dyDescent="0.3">
      <c r="A1535" t="s">
        <v>3333</v>
      </c>
      <c r="B1535" t="s">
        <v>1412</v>
      </c>
      <c r="C1535" t="s">
        <v>1415</v>
      </c>
    </row>
    <row r="1536" spans="1:3" x14ac:dyDescent="0.3">
      <c r="A1536" t="s">
        <v>3334</v>
      </c>
      <c r="B1536" t="s">
        <v>1412</v>
      </c>
      <c r="C1536" t="s">
        <v>1415</v>
      </c>
    </row>
    <row r="1537" spans="1:3" x14ac:dyDescent="0.3">
      <c r="A1537" t="s">
        <v>3335</v>
      </c>
      <c r="B1537" t="s">
        <v>1412</v>
      </c>
      <c r="C1537" t="s">
        <v>1415</v>
      </c>
    </row>
    <row r="1538" spans="1:3" x14ac:dyDescent="0.3">
      <c r="A1538" t="s">
        <v>3336</v>
      </c>
      <c r="B1538" t="s">
        <v>1412</v>
      </c>
      <c r="C1538" t="s">
        <v>1415</v>
      </c>
    </row>
    <row r="1539" spans="1:3" x14ac:dyDescent="0.3">
      <c r="A1539" t="s">
        <v>3337</v>
      </c>
      <c r="B1539" t="s">
        <v>1412</v>
      </c>
      <c r="C1539" t="s">
        <v>1415</v>
      </c>
    </row>
    <row r="1540" spans="1:3" x14ac:dyDescent="0.3">
      <c r="A1540" t="s">
        <v>3887</v>
      </c>
      <c r="B1540" t="s">
        <v>1412</v>
      </c>
      <c r="C1540" t="s">
        <v>1415</v>
      </c>
    </row>
    <row r="1541" spans="1:3" x14ac:dyDescent="0.3">
      <c r="A1541" t="s">
        <v>3338</v>
      </c>
      <c r="B1541" t="s">
        <v>1412</v>
      </c>
      <c r="C1541" t="s">
        <v>1415</v>
      </c>
    </row>
    <row r="1542" spans="1:3" x14ac:dyDescent="0.3">
      <c r="A1542" t="s">
        <v>3888</v>
      </c>
      <c r="B1542" t="s">
        <v>1413</v>
      </c>
      <c r="C1542" t="s">
        <v>1415</v>
      </c>
    </row>
    <row r="1543" spans="1:3" x14ac:dyDescent="0.3">
      <c r="A1543" t="s">
        <v>3271</v>
      </c>
      <c r="B1543" t="s">
        <v>1412</v>
      </c>
      <c r="C1543" t="s">
        <v>1415</v>
      </c>
    </row>
    <row r="1544" spans="1:3" x14ac:dyDescent="0.3">
      <c r="A1544" t="s">
        <v>3270</v>
      </c>
      <c r="B1544" t="s">
        <v>1412</v>
      </c>
      <c r="C1544" t="s">
        <v>1415</v>
      </c>
    </row>
    <row r="1545" spans="1:3" x14ac:dyDescent="0.3">
      <c r="A1545" t="s">
        <v>3889</v>
      </c>
      <c r="B1545" t="s">
        <v>1412</v>
      </c>
      <c r="C1545" t="s">
        <v>1415</v>
      </c>
    </row>
    <row r="1546" spans="1:3" x14ac:dyDescent="0.3">
      <c r="A1546" t="s">
        <v>3890</v>
      </c>
      <c r="B1546" t="s">
        <v>1412</v>
      </c>
      <c r="C1546" t="s">
        <v>1415</v>
      </c>
    </row>
    <row r="1547" spans="1:3" x14ac:dyDescent="0.3">
      <c r="A1547" t="s">
        <v>3891</v>
      </c>
      <c r="B1547" t="s">
        <v>1412</v>
      </c>
      <c r="C1547" t="s">
        <v>1415</v>
      </c>
    </row>
    <row r="1548" spans="1:3" x14ac:dyDescent="0.3">
      <c r="A1548" t="s">
        <v>3272</v>
      </c>
      <c r="B1548" t="s">
        <v>1412</v>
      </c>
      <c r="C1548" t="s">
        <v>1415</v>
      </c>
    </row>
    <row r="1549" spans="1:3" x14ac:dyDescent="0.3">
      <c r="A1549" t="s">
        <v>3892</v>
      </c>
      <c r="B1549" t="s">
        <v>1413</v>
      </c>
      <c r="C1549" t="s">
        <v>1415</v>
      </c>
    </row>
    <row r="1550" spans="1:3" x14ac:dyDescent="0.3">
      <c r="A1550" t="s">
        <v>3893</v>
      </c>
      <c r="B1550" t="s">
        <v>1413</v>
      </c>
      <c r="C1550" t="s">
        <v>1415</v>
      </c>
    </row>
    <row r="1551" spans="1:3" x14ac:dyDescent="0.3">
      <c r="A1551" t="s">
        <v>3894</v>
      </c>
      <c r="B1551" t="s">
        <v>1413</v>
      </c>
      <c r="C1551" t="s">
        <v>1415</v>
      </c>
    </row>
    <row r="1552" spans="1:3" x14ac:dyDescent="0.3">
      <c r="A1552" t="s">
        <v>3895</v>
      </c>
      <c r="B1552" t="s">
        <v>1413</v>
      </c>
      <c r="C1552" t="s">
        <v>1415</v>
      </c>
    </row>
    <row r="1553" spans="1:3" x14ac:dyDescent="0.3">
      <c r="A1553" t="s">
        <v>3896</v>
      </c>
      <c r="B1553" t="s">
        <v>1413</v>
      </c>
      <c r="C1553" t="s">
        <v>1415</v>
      </c>
    </row>
    <row r="1554" spans="1:3" x14ac:dyDescent="0.3">
      <c r="A1554" t="s">
        <v>3897</v>
      </c>
      <c r="B1554" t="s">
        <v>1413</v>
      </c>
      <c r="C1554" t="s">
        <v>1415</v>
      </c>
    </row>
    <row r="1555" spans="1:3" x14ac:dyDescent="0.3">
      <c r="A1555" t="s">
        <v>3898</v>
      </c>
      <c r="B1555" t="s">
        <v>1413</v>
      </c>
      <c r="C1555" t="s">
        <v>1415</v>
      </c>
    </row>
    <row r="1556" spans="1:3" x14ac:dyDescent="0.3">
      <c r="A1556" t="s">
        <v>3899</v>
      </c>
      <c r="B1556" t="s">
        <v>1413</v>
      </c>
      <c r="C1556" t="s">
        <v>1415</v>
      </c>
    </row>
    <row r="1557" spans="1:3" x14ac:dyDescent="0.3">
      <c r="A1557" t="s">
        <v>3900</v>
      </c>
      <c r="B1557" t="s">
        <v>1413</v>
      </c>
      <c r="C1557" t="s">
        <v>1415</v>
      </c>
    </row>
    <row r="1558" spans="1:3" x14ac:dyDescent="0.3">
      <c r="A1558" t="s">
        <v>3901</v>
      </c>
      <c r="B1558" t="s">
        <v>1413</v>
      </c>
      <c r="C1558" t="s">
        <v>1415</v>
      </c>
    </row>
    <row r="1559" spans="1:3" x14ac:dyDescent="0.3">
      <c r="A1559" t="s">
        <v>3902</v>
      </c>
      <c r="B1559" t="s">
        <v>1413</v>
      </c>
      <c r="C1559" t="s">
        <v>1415</v>
      </c>
    </row>
    <row r="1560" spans="1:3" x14ac:dyDescent="0.3">
      <c r="A1560" t="s">
        <v>3903</v>
      </c>
      <c r="B1560" t="s">
        <v>1413</v>
      </c>
      <c r="C1560" t="s">
        <v>1415</v>
      </c>
    </row>
    <row r="1561" spans="1:3" x14ac:dyDescent="0.3">
      <c r="A1561" t="s">
        <v>3904</v>
      </c>
      <c r="B1561" t="s">
        <v>1413</v>
      </c>
      <c r="C1561" t="s">
        <v>1415</v>
      </c>
    </row>
    <row r="1562" spans="1:3" x14ac:dyDescent="0.3">
      <c r="A1562" t="s">
        <v>3905</v>
      </c>
      <c r="B1562" t="s">
        <v>1413</v>
      </c>
      <c r="C1562" t="s">
        <v>1415</v>
      </c>
    </row>
    <row r="1563" spans="1:3" x14ac:dyDescent="0.3">
      <c r="A1563" t="s">
        <v>3906</v>
      </c>
      <c r="B1563" t="s">
        <v>1413</v>
      </c>
      <c r="C1563" t="s">
        <v>1415</v>
      </c>
    </row>
    <row r="1564" spans="1:3" x14ac:dyDescent="0.3">
      <c r="A1564" t="s">
        <v>3907</v>
      </c>
      <c r="B1564" t="s">
        <v>1413</v>
      </c>
      <c r="C1564" t="s">
        <v>1415</v>
      </c>
    </row>
    <row r="1565" spans="1:3" x14ac:dyDescent="0.3">
      <c r="A1565" t="s">
        <v>3908</v>
      </c>
      <c r="B1565" t="s">
        <v>1413</v>
      </c>
      <c r="C1565" t="s">
        <v>1415</v>
      </c>
    </row>
    <row r="1566" spans="1:3" x14ac:dyDescent="0.3">
      <c r="A1566" t="s">
        <v>3909</v>
      </c>
      <c r="B1566" t="s">
        <v>1413</v>
      </c>
      <c r="C1566" t="s">
        <v>1415</v>
      </c>
    </row>
    <row r="1567" spans="1:3" x14ac:dyDescent="0.3">
      <c r="A1567" t="s">
        <v>3910</v>
      </c>
      <c r="B1567" t="s">
        <v>1412</v>
      </c>
      <c r="C1567" t="s">
        <v>1415</v>
      </c>
    </row>
    <row r="1568" spans="1:3" x14ac:dyDescent="0.3">
      <c r="A1568" t="s">
        <v>3911</v>
      </c>
      <c r="B1568" t="s">
        <v>1413</v>
      </c>
      <c r="C1568" t="s">
        <v>1415</v>
      </c>
    </row>
    <row r="1569" spans="1:3" x14ac:dyDescent="0.3">
      <c r="A1569" t="s">
        <v>3912</v>
      </c>
      <c r="B1569" t="s">
        <v>1412</v>
      </c>
      <c r="C1569" t="s">
        <v>1415</v>
      </c>
    </row>
    <row r="1570" spans="1:3" x14ac:dyDescent="0.3">
      <c r="A1570" t="s">
        <v>3913</v>
      </c>
      <c r="B1570" t="s">
        <v>1413</v>
      </c>
      <c r="C1570" t="s">
        <v>1415</v>
      </c>
    </row>
    <row r="1571" spans="1:3" x14ac:dyDescent="0.3">
      <c r="A1571" t="s">
        <v>3914</v>
      </c>
      <c r="B1571" t="s">
        <v>1412</v>
      </c>
      <c r="C1571" t="s">
        <v>1415</v>
      </c>
    </row>
    <row r="1572" spans="1:3" x14ac:dyDescent="0.3">
      <c r="A1572" t="s">
        <v>3915</v>
      </c>
      <c r="B1572" t="s">
        <v>1413</v>
      </c>
      <c r="C1572" t="s">
        <v>1415</v>
      </c>
    </row>
    <row r="1573" spans="1:3" x14ac:dyDescent="0.3">
      <c r="A1573" t="s">
        <v>3916</v>
      </c>
      <c r="B1573" t="s">
        <v>1413</v>
      </c>
      <c r="C1573" t="s">
        <v>1415</v>
      </c>
    </row>
    <row r="1574" spans="1:3" x14ac:dyDescent="0.3">
      <c r="A1574" t="s">
        <v>3917</v>
      </c>
      <c r="B1574" t="s">
        <v>1412</v>
      </c>
      <c r="C1574" t="s">
        <v>1415</v>
      </c>
    </row>
    <row r="1575" spans="1:3" x14ac:dyDescent="0.3">
      <c r="A1575" t="s">
        <v>3918</v>
      </c>
      <c r="B1575" t="s">
        <v>1412</v>
      </c>
      <c r="C1575" t="s">
        <v>1415</v>
      </c>
    </row>
    <row r="1576" spans="1:3" x14ac:dyDescent="0.3">
      <c r="A1576" t="s">
        <v>3919</v>
      </c>
      <c r="B1576" t="s">
        <v>1412</v>
      </c>
      <c r="C1576" t="s">
        <v>1415</v>
      </c>
    </row>
    <row r="1577" spans="1:3" x14ac:dyDescent="0.3">
      <c r="A1577" t="s">
        <v>3920</v>
      </c>
      <c r="B1577" t="s">
        <v>1413</v>
      </c>
      <c r="C1577" t="s">
        <v>1415</v>
      </c>
    </row>
    <row r="1578" spans="1:3" x14ac:dyDescent="0.3">
      <c r="A1578" t="s">
        <v>3277</v>
      </c>
      <c r="B1578" t="s">
        <v>1413</v>
      </c>
      <c r="C1578" t="s">
        <v>1415</v>
      </c>
    </row>
    <row r="1579" spans="1:3" x14ac:dyDescent="0.3">
      <c r="A1579" t="s">
        <v>3921</v>
      </c>
      <c r="B1579" t="s">
        <v>1412</v>
      </c>
      <c r="C1579" t="s">
        <v>1415</v>
      </c>
    </row>
    <row r="1580" spans="1:3" x14ac:dyDescent="0.3">
      <c r="A1580" t="s">
        <v>3922</v>
      </c>
      <c r="B1580" t="s">
        <v>1413</v>
      </c>
      <c r="C1580" t="s">
        <v>1415</v>
      </c>
    </row>
    <row r="1581" spans="1:3" x14ac:dyDescent="0.3">
      <c r="A1581" t="s">
        <v>3923</v>
      </c>
      <c r="B1581" t="s">
        <v>1412</v>
      </c>
      <c r="C1581" t="s">
        <v>1415</v>
      </c>
    </row>
    <row r="1582" spans="1:3" x14ac:dyDescent="0.3">
      <c r="A1582" t="s">
        <v>3924</v>
      </c>
      <c r="B1582" t="s">
        <v>1412</v>
      </c>
      <c r="C1582" t="s">
        <v>1415</v>
      </c>
    </row>
    <row r="1583" spans="1:3" x14ac:dyDescent="0.3">
      <c r="A1583" t="s">
        <v>3925</v>
      </c>
      <c r="B1583" t="s">
        <v>1412</v>
      </c>
      <c r="C1583" t="s">
        <v>1415</v>
      </c>
    </row>
    <row r="1584" spans="1:3" x14ac:dyDescent="0.3">
      <c r="A1584" t="s">
        <v>3926</v>
      </c>
      <c r="B1584" t="s">
        <v>1412</v>
      </c>
      <c r="C1584" t="s">
        <v>1415</v>
      </c>
    </row>
    <row r="1585" spans="1:3" x14ac:dyDescent="0.3">
      <c r="A1585" t="s">
        <v>3927</v>
      </c>
      <c r="B1585" t="s">
        <v>1412</v>
      </c>
      <c r="C1585" t="s">
        <v>1415</v>
      </c>
    </row>
    <row r="1586" spans="1:3" x14ac:dyDescent="0.3">
      <c r="A1586" t="s">
        <v>3928</v>
      </c>
      <c r="B1586" t="s">
        <v>1413</v>
      </c>
      <c r="C1586" t="s">
        <v>1415</v>
      </c>
    </row>
    <row r="1587" spans="1:3" x14ac:dyDescent="0.3">
      <c r="A1587" t="s">
        <v>3929</v>
      </c>
      <c r="B1587" t="s">
        <v>1412</v>
      </c>
      <c r="C1587" t="s">
        <v>1415</v>
      </c>
    </row>
    <row r="1588" spans="1:3" x14ac:dyDescent="0.3">
      <c r="A1588" t="s">
        <v>3930</v>
      </c>
      <c r="B1588" t="s">
        <v>1412</v>
      </c>
      <c r="C1588" t="s">
        <v>1415</v>
      </c>
    </row>
    <row r="1589" spans="1:3" x14ac:dyDescent="0.3">
      <c r="A1589" t="s">
        <v>3931</v>
      </c>
      <c r="B1589" t="s">
        <v>1412</v>
      </c>
      <c r="C1589" t="s">
        <v>1415</v>
      </c>
    </row>
    <row r="1590" spans="1:3" x14ac:dyDescent="0.3">
      <c r="A1590" t="s">
        <v>3932</v>
      </c>
      <c r="B1590" t="s">
        <v>1413</v>
      </c>
      <c r="C1590" t="s">
        <v>1415</v>
      </c>
    </row>
    <row r="1591" spans="1:3" x14ac:dyDescent="0.3">
      <c r="A1591" t="s">
        <v>3933</v>
      </c>
      <c r="B1591" t="s">
        <v>1413</v>
      </c>
      <c r="C1591" t="s">
        <v>1415</v>
      </c>
    </row>
    <row r="1592" spans="1:3" x14ac:dyDescent="0.3">
      <c r="A1592" t="s">
        <v>3934</v>
      </c>
      <c r="B1592" t="s">
        <v>1413</v>
      </c>
      <c r="C1592" t="s">
        <v>1415</v>
      </c>
    </row>
    <row r="1593" spans="1:3" x14ac:dyDescent="0.3">
      <c r="A1593" t="s">
        <v>3278</v>
      </c>
      <c r="B1593" t="s">
        <v>1413</v>
      </c>
      <c r="C1593" t="s">
        <v>1415</v>
      </c>
    </row>
    <row r="1594" spans="1:3" x14ac:dyDescent="0.3">
      <c r="A1594" t="s">
        <v>3273</v>
      </c>
      <c r="B1594" t="s">
        <v>1412</v>
      </c>
      <c r="C1594" t="s">
        <v>1415</v>
      </c>
    </row>
    <row r="1595" spans="1:3" x14ac:dyDescent="0.3">
      <c r="A1595" t="s">
        <v>3274</v>
      </c>
      <c r="B1595" t="s">
        <v>1413</v>
      </c>
      <c r="C1595" t="s">
        <v>1415</v>
      </c>
    </row>
    <row r="1596" spans="1:3" x14ac:dyDescent="0.3">
      <c r="A1596" t="s">
        <v>3275</v>
      </c>
      <c r="B1596" t="s">
        <v>1412</v>
      </c>
      <c r="C1596" t="s">
        <v>1415</v>
      </c>
    </row>
    <row r="1597" spans="1:3" x14ac:dyDescent="0.3">
      <c r="A1597" t="s">
        <v>3276</v>
      </c>
      <c r="B1597" t="s">
        <v>1412</v>
      </c>
      <c r="C1597" t="s">
        <v>1415</v>
      </c>
    </row>
    <row r="1598" spans="1:3" x14ac:dyDescent="0.3">
      <c r="A1598" t="s">
        <v>3935</v>
      </c>
      <c r="B1598" t="s">
        <v>1413</v>
      </c>
      <c r="C1598" t="s">
        <v>1415</v>
      </c>
    </row>
    <row r="1599" spans="1:3" x14ac:dyDescent="0.3">
      <c r="A1599" t="s">
        <v>3936</v>
      </c>
      <c r="B1599" t="s">
        <v>1413</v>
      </c>
      <c r="C1599" t="s">
        <v>1415</v>
      </c>
    </row>
    <row r="1600" spans="1:3" x14ac:dyDescent="0.3">
      <c r="A1600" t="s">
        <v>3280</v>
      </c>
      <c r="B1600" t="s">
        <v>1412</v>
      </c>
      <c r="C1600" t="s">
        <v>1415</v>
      </c>
    </row>
    <row r="1601" spans="1:3" x14ac:dyDescent="0.3">
      <c r="A1601" t="s">
        <v>3937</v>
      </c>
      <c r="B1601" t="s">
        <v>1413</v>
      </c>
      <c r="C1601" t="s">
        <v>1415</v>
      </c>
    </row>
    <row r="1602" spans="1:3" x14ac:dyDescent="0.3">
      <c r="A1602" t="s">
        <v>3938</v>
      </c>
      <c r="B1602" t="s">
        <v>1412</v>
      </c>
      <c r="C1602" t="s">
        <v>1415</v>
      </c>
    </row>
    <row r="1603" spans="1:3" x14ac:dyDescent="0.3">
      <c r="A1603" t="s">
        <v>3939</v>
      </c>
      <c r="B1603" t="s">
        <v>1412</v>
      </c>
      <c r="C1603" t="s">
        <v>1415</v>
      </c>
    </row>
    <row r="1604" spans="1:3" x14ac:dyDescent="0.3">
      <c r="A1604" t="s">
        <v>3940</v>
      </c>
      <c r="B1604" t="s">
        <v>1413</v>
      </c>
      <c r="C1604" t="s">
        <v>1415</v>
      </c>
    </row>
    <row r="1605" spans="1:3" x14ac:dyDescent="0.3">
      <c r="A1605" t="s">
        <v>3941</v>
      </c>
      <c r="B1605" t="s">
        <v>1413</v>
      </c>
      <c r="C1605" t="s">
        <v>1415</v>
      </c>
    </row>
    <row r="1606" spans="1:3" x14ac:dyDescent="0.3">
      <c r="A1606" t="s">
        <v>3942</v>
      </c>
      <c r="B1606" t="s">
        <v>1413</v>
      </c>
      <c r="C1606" t="s">
        <v>1415</v>
      </c>
    </row>
    <row r="1607" spans="1:3" x14ac:dyDescent="0.3">
      <c r="A1607" t="s">
        <v>3943</v>
      </c>
      <c r="B1607" t="s">
        <v>1412</v>
      </c>
      <c r="C1607" t="s">
        <v>1415</v>
      </c>
    </row>
    <row r="1608" spans="1:3" x14ac:dyDescent="0.3">
      <c r="A1608" t="s">
        <v>3944</v>
      </c>
      <c r="B1608" t="s">
        <v>1412</v>
      </c>
      <c r="C1608" t="s">
        <v>1415</v>
      </c>
    </row>
    <row r="1609" spans="1:3" x14ac:dyDescent="0.3">
      <c r="A1609" t="s">
        <v>3945</v>
      </c>
      <c r="B1609" t="s">
        <v>1412</v>
      </c>
      <c r="C1609" t="s">
        <v>1415</v>
      </c>
    </row>
    <row r="1610" spans="1:3" x14ac:dyDescent="0.3">
      <c r="A1610" t="s">
        <v>3946</v>
      </c>
      <c r="B1610" t="s">
        <v>1412</v>
      </c>
      <c r="C1610" t="s">
        <v>1415</v>
      </c>
    </row>
    <row r="1611" spans="1:3" x14ac:dyDescent="0.3">
      <c r="A1611" t="s">
        <v>3947</v>
      </c>
      <c r="B1611" t="s">
        <v>1412</v>
      </c>
      <c r="C1611" t="s">
        <v>1415</v>
      </c>
    </row>
    <row r="1612" spans="1:3" x14ac:dyDescent="0.3">
      <c r="A1612" t="s">
        <v>3948</v>
      </c>
      <c r="B1612" t="s">
        <v>1412</v>
      </c>
      <c r="C1612" t="s">
        <v>1415</v>
      </c>
    </row>
    <row r="1613" spans="1:3" x14ac:dyDescent="0.3">
      <c r="A1613" t="s">
        <v>3949</v>
      </c>
      <c r="B1613" t="s">
        <v>1412</v>
      </c>
      <c r="C1613" t="s">
        <v>1415</v>
      </c>
    </row>
    <row r="1614" spans="1:3" x14ac:dyDescent="0.3">
      <c r="A1614" t="s">
        <v>3950</v>
      </c>
      <c r="B1614" t="s">
        <v>1412</v>
      </c>
      <c r="C1614" t="s">
        <v>1415</v>
      </c>
    </row>
    <row r="1615" spans="1:3" x14ac:dyDescent="0.3">
      <c r="A1615" t="s">
        <v>3951</v>
      </c>
      <c r="B1615" t="s">
        <v>1412</v>
      </c>
      <c r="C1615" t="s">
        <v>1415</v>
      </c>
    </row>
    <row r="1616" spans="1:3" x14ac:dyDescent="0.3">
      <c r="A1616" t="s">
        <v>3952</v>
      </c>
      <c r="B1616" t="s">
        <v>1412</v>
      </c>
      <c r="C1616" t="s">
        <v>1415</v>
      </c>
    </row>
    <row r="1617" spans="1:3" x14ac:dyDescent="0.3">
      <c r="A1617" t="s">
        <v>3953</v>
      </c>
      <c r="B1617" t="s">
        <v>1412</v>
      </c>
      <c r="C1617" t="s">
        <v>1415</v>
      </c>
    </row>
    <row r="1618" spans="1:3" x14ac:dyDescent="0.3">
      <c r="A1618" t="s">
        <v>3954</v>
      </c>
      <c r="B1618" t="s">
        <v>1412</v>
      </c>
      <c r="C1618" t="s">
        <v>1415</v>
      </c>
    </row>
    <row r="1619" spans="1:3" x14ac:dyDescent="0.3">
      <c r="A1619" t="s">
        <v>3955</v>
      </c>
      <c r="B1619" t="s">
        <v>1412</v>
      </c>
      <c r="C1619" t="s">
        <v>1415</v>
      </c>
    </row>
    <row r="1620" spans="1:3" x14ac:dyDescent="0.3">
      <c r="A1620" t="s">
        <v>3956</v>
      </c>
      <c r="B1620" t="s">
        <v>1412</v>
      </c>
      <c r="C1620" t="s">
        <v>1415</v>
      </c>
    </row>
    <row r="1621" spans="1:3" x14ac:dyDescent="0.3">
      <c r="A1621" t="s">
        <v>3957</v>
      </c>
      <c r="B1621" t="s">
        <v>1412</v>
      </c>
      <c r="C1621" t="s">
        <v>1415</v>
      </c>
    </row>
    <row r="1622" spans="1:3" x14ac:dyDescent="0.3">
      <c r="A1622" t="s">
        <v>3958</v>
      </c>
      <c r="B1622" t="s">
        <v>1412</v>
      </c>
      <c r="C1622" t="s">
        <v>1415</v>
      </c>
    </row>
    <row r="1623" spans="1:3" x14ac:dyDescent="0.3">
      <c r="A1623" t="s">
        <v>3959</v>
      </c>
      <c r="B1623" t="s">
        <v>1412</v>
      </c>
      <c r="C1623" t="s">
        <v>1415</v>
      </c>
    </row>
    <row r="1624" spans="1:3" x14ac:dyDescent="0.3">
      <c r="A1624" t="s">
        <v>3960</v>
      </c>
      <c r="B1624" t="s">
        <v>1412</v>
      </c>
      <c r="C1624" t="s">
        <v>1415</v>
      </c>
    </row>
    <row r="1625" spans="1:3" x14ac:dyDescent="0.3">
      <c r="A1625" t="s">
        <v>3961</v>
      </c>
      <c r="B1625" t="s">
        <v>1412</v>
      </c>
      <c r="C1625" t="s">
        <v>1415</v>
      </c>
    </row>
    <row r="1626" spans="1:3" x14ac:dyDescent="0.3">
      <c r="A1626" t="s">
        <v>3962</v>
      </c>
      <c r="B1626" t="s">
        <v>1413</v>
      </c>
      <c r="C1626" t="s">
        <v>1415</v>
      </c>
    </row>
    <row r="1627" spans="1:3" x14ac:dyDescent="0.3">
      <c r="A1627" t="s">
        <v>3963</v>
      </c>
      <c r="B1627" t="s">
        <v>1413</v>
      </c>
      <c r="C1627" t="s">
        <v>1415</v>
      </c>
    </row>
    <row r="1628" spans="1:3" x14ac:dyDescent="0.3">
      <c r="A1628" t="s">
        <v>3964</v>
      </c>
      <c r="B1628" t="s">
        <v>1412</v>
      </c>
      <c r="C1628" t="s">
        <v>1415</v>
      </c>
    </row>
    <row r="1629" spans="1:3" x14ac:dyDescent="0.3">
      <c r="A1629" t="s">
        <v>3284</v>
      </c>
      <c r="B1629" t="s">
        <v>1412</v>
      </c>
      <c r="C1629" t="s">
        <v>1415</v>
      </c>
    </row>
    <row r="1630" spans="1:3" x14ac:dyDescent="0.3">
      <c r="A1630" t="s">
        <v>3285</v>
      </c>
      <c r="B1630" t="s">
        <v>1412</v>
      </c>
      <c r="C1630" t="s">
        <v>1415</v>
      </c>
    </row>
    <row r="1631" spans="1:3" x14ac:dyDescent="0.3">
      <c r="A1631" t="s">
        <v>3965</v>
      </c>
      <c r="B1631" t="s">
        <v>1413</v>
      </c>
      <c r="C1631" t="s">
        <v>1415</v>
      </c>
    </row>
    <row r="1632" spans="1:3" x14ac:dyDescent="0.3">
      <c r="A1632" t="s">
        <v>3324</v>
      </c>
      <c r="B1632" t="s">
        <v>1412</v>
      </c>
      <c r="C1632" t="s">
        <v>1415</v>
      </c>
    </row>
    <row r="1633" spans="1:3" x14ac:dyDescent="0.3">
      <c r="A1633" t="s">
        <v>3325</v>
      </c>
      <c r="B1633" t="s">
        <v>1412</v>
      </c>
      <c r="C1633" t="s">
        <v>1415</v>
      </c>
    </row>
    <row r="1634" spans="1:3" x14ac:dyDescent="0.3">
      <c r="A1634" t="s">
        <v>3326</v>
      </c>
      <c r="B1634" t="s">
        <v>1412</v>
      </c>
      <c r="C1634" t="s">
        <v>1415</v>
      </c>
    </row>
    <row r="1635" spans="1:3" x14ac:dyDescent="0.3">
      <c r="A1635" t="s">
        <v>3327</v>
      </c>
      <c r="B1635" t="s">
        <v>1412</v>
      </c>
      <c r="C1635" t="s">
        <v>1415</v>
      </c>
    </row>
    <row r="1636" spans="1:3" x14ac:dyDescent="0.3">
      <c r="A1636" t="s">
        <v>3281</v>
      </c>
      <c r="B1636" t="s">
        <v>1413</v>
      </c>
      <c r="C1636" t="s">
        <v>1415</v>
      </c>
    </row>
    <row r="1637" spans="1:3" x14ac:dyDescent="0.3">
      <c r="A1637" t="s">
        <v>3282</v>
      </c>
      <c r="B1637" t="s">
        <v>1413</v>
      </c>
      <c r="C1637" t="s">
        <v>1415</v>
      </c>
    </row>
    <row r="1638" spans="1:3" x14ac:dyDescent="0.3">
      <c r="A1638" t="s">
        <v>3966</v>
      </c>
      <c r="B1638" t="s">
        <v>1412</v>
      </c>
      <c r="C1638" t="s">
        <v>1415</v>
      </c>
    </row>
    <row r="1639" spans="1:3" x14ac:dyDescent="0.3">
      <c r="A1639" t="s">
        <v>3967</v>
      </c>
      <c r="B1639" t="s">
        <v>1412</v>
      </c>
      <c r="C1639" t="s">
        <v>1415</v>
      </c>
    </row>
    <row r="1640" spans="1:3" x14ac:dyDescent="0.3">
      <c r="A1640" t="s">
        <v>3968</v>
      </c>
      <c r="B1640" t="s">
        <v>1412</v>
      </c>
      <c r="C1640" t="s">
        <v>1415</v>
      </c>
    </row>
    <row r="1641" spans="1:3" x14ac:dyDescent="0.3">
      <c r="A1641" t="s">
        <v>3969</v>
      </c>
      <c r="B1641" t="s">
        <v>1412</v>
      </c>
      <c r="C1641" t="s">
        <v>1415</v>
      </c>
    </row>
    <row r="1642" spans="1:3" x14ac:dyDescent="0.3">
      <c r="A1642" t="s">
        <v>3296</v>
      </c>
      <c r="B1642" t="s">
        <v>1412</v>
      </c>
      <c r="C1642" t="s">
        <v>1415</v>
      </c>
    </row>
    <row r="1643" spans="1:3" x14ac:dyDescent="0.3">
      <c r="A1643" t="s">
        <v>3297</v>
      </c>
      <c r="B1643" t="s">
        <v>1412</v>
      </c>
      <c r="C1643" t="s">
        <v>1415</v>
      </c>
    </row>
    <row r="1644" spans="1:3" x14ac:dyDescent="0.3">
      <c r="A1644" t="s">
        <v>3970</v>
      </c>
      <c r="B1644" t="s">
        <v>1412</v>
      </c>
      <c r="C1644" t="s">
        <v>1415</v>
      </c>
    </row>
    <row r="1645" spans="1:3" x14ac:dyDescent="0.3">
      <c r="A1645" t="s">
        <v>3971</v>
      </c>
      <c r="B1645" t="s">
        <v>1412</v>
      </c>
      <c r="C1645" t="s">
        <v>1415</v>
      </c>
    </row>
    <row r="1646" spans="1:3" x14ac:dyDescent="0.3">
      <c r="A1646" t="s">
        <v>3972</v>
      </c>
      <c r="B1646" t="s">
        <v>1412</v>
      </c>
      <c r="C1646" t="s">
        <v>1415</v>
      </c>
    </row>
    <row r="1647" spans="1:3" x14ac:dyDescent="0.3">
      <c r="A1647" t="s">
        <v>3318</v>
      </c>
      <c r="B1647" t="s">
        <v>1412</v>
      </c>
      <c r="C1647" t="s">
        <v>1415</v>
      </c>
    </row>
    <row r="1648" spans="1:3" x14ac:dyDescent="0.3">
      <c r="A1648" t="s">
        <v>3973</v>
      </c>
      <c r="B1648" t="s">
        <v>1412</v>
      </c>
      <c r="C1648" t="s">
        <v>1415</v>
      </c>
    </row>
    <row r="1649" spans="1:3" x14ac:dyDescent="0.3">
      <c r="A1649" t="s">
        <v>3974</v>
      </c>
      <c r="B1649" t="s">
        <v>1412</v>
      </c>
      <c r="C1649" t="s">
        <v>1415</v>
      </c>
    </row>
    <row r="1650" spans="1:3" x14ac:dyDescent="0.3">
      <c r="A1650" t="s">
        <v>3975</v>
      </c>
      <c r="B1650" t="s">
        <v>1412</v>
      </c>
      <c r="C1650" t="s">
        <v>1415</v>
      </c>
    </row>
    <row r="1651" spans="1:3" x14ac:dyDescent="0.3">
      <c r="A1651" t="s">
        <v>3976</v>
      </c>
      <c r="B1651" t="s">
        <v>1412</v>
      </c>
      <c r="C1651" t="s">
        <v>1415</v>
      </c>
    </row>
    <row r="1652" spans="1:3" x14ac:dyDescent="0.3">
      <c r="A1652" t="s">
        <v>3977</v>
      </c>
      <c r="B1652" t="s">
        <v>1413</v>
      </c>
      <c r="C1652" t="s">
        <v>1415</v>
      </c>
    </row>
    <row r="1653" spans="1:3" x14ac:dyDescent="0.3">
      <c r="A1653" t="s">
        <v>3978</v>
      </c>
      <c r="B1653" t="s">
        <v>1412</v>
      </c>
      <c r="C1653" t="s">
        <v>1415</v>
      </c>
    </row>
    <row r="1654" spans="1:3" x14ac:dyDescent="0.3">
      <c r="A1654" t="s">
        <v>3979</v>
      </c>
      <c r="B1654" t="s">
        <v>1412</v>
      </c>
      <c r="C1654" t="s">
        <v>1415</v>
      </c>
    </row>
    <row r="1655" spans="1:3" x14ac:dyDescent="0.3">
      <c r="A1655" t="s">
        <v>3980</v>
      </c>
      <c r="B1655" t="s">
        <v>1412</v>
      </c>
      <c r="C1655" t="s">
        <v>1415</v>
      </c>
    </row>
    <row r="1656" spans="1:3" x14ac:dyDescent="0.3">
      <c r="A1656" t="s">
        <v>3981</v>
      </c>
      <c r="B1656" t="s">
        <v>1412</v>
      </c>
      <c r="C1656" t="s">
        <v>1415</v>
      </c>
    </row>
    <row r="1657" spans="1:3" x14ac:dyDescent="0.3">
      <c r="A1657" t="s">
        <v>3982</v>
      </c>
      <c r="B1657" t="s">
        <v>1412</v>
      </c>
      <c r="C1657" t="s">
        <v>1415</v>
      </c>
    </row>
    <row r="1658" spans="1:3" x14ac:dyDescent="0.3">
      <c r="A1658" t="s">
        <v>3983</v>
      </c>
      <c r="B1658" t="s">
        <v>1412</v>
      </c>
      <c r="C1658" t="s">
        <v>1415</v>
      </c>
    </row>
    <row r="1659" spans="1:3" x14ac:dyDescent="0.3">
      <c r="A1659" t="s">
        <v>3984</v>
      </c>
      <c r="B1659" t="s">
        <v>1412</v>
      </c>
      <c r="C1659" t="s">
        <v>1415</v>
      </c>
    </row>
    <row r="1660" spans="1:3" x14ac:dyDescent="0.3">
      <c r="A1660" t="s">
        <v>3225</v>
      </c>
      <c r="B1660" t="s">
        <v>1412</v>
      </c>
      <c r="C1660" t="s">
        <v>1415</v>
      </c>
    </row>
    <row r="1661" spans="1:3" x14ac:dyDescent="0.3">
      <c r="A1661" t="s">
        <v>3227</v>
      </c>
      <c r="B1661" t="s">
        <v>1412</v>
      </c>
      <c r="C1661" t="s">
        <v>1415</v>
      </c>
    </row>
    <row r="1662" spans="1:3" x14ac:dyDescent="0.3">
      <c r="A1662" t="s">
        <v>3228</v>
      </c>
      <c r="B1662" t="s">
        <v>1412</v>
      </c>
      <c r="C1662" t="s">
        <v>1415</v>
      </c>
    </row>
    <row r="1663" spans="1:3" x14ac:dyDescent="0.3">
      <c r="A1663" t="s">
        <v>3226</v>
      </c>
      <c r="B1663" t="s">
        <v>1412</v>
      </c>
      <c r="C1663" t="s">
        <v>1415</v>
      </c>
    </row>
    <row r="1664" spans="1:3" x14ac:dyDescent="0.3">
      <c r="A1664" t="s">
        <v>3985</v>
      </c>
      <c r="B1664" t="s">
        <v>1413</v>
      </c>
      <c r="C1664" t="s">
        <v>1415</v>
      </c>
    </row>
    <row r="1665" spans="1:3" x14ac:dyDescent="0.3">
      <c r="A1665" t="s">
        <v>3310</v>
      </c>
      <c r="B1665" t="s">
        <v>1412</v>
      </c>
      <c r="C1665" t="s">
        <v>1415</v>
      </c>
    </row>
    <row r="1666" spans="1:3" x14ac:dyDescent="0.3">
      <c r="A1666" t="s">
        <v>3986</v>
      </c>
      <c r="B1666" t="s">
        <v>1412</v>
      </c>
      <c r="C1666" t="s">
        <v>1415</v>
      </c>
    </row>
    <row r="1667" spans="1:3" x14ac:dyDescent="0.3">
      <c r="A1667" t="s">
        <v>3987</v>
      </c>
      <c r="B1667" t="s">
        <v>1412</v>
      </c>
      <c r="C1667" t="s">
        <v>1415</v>
      </c>
    </row>
    <row r="1668" spans="1:3" x14ac:dyDescent="0.3">
      <c r="A1668" t="s">
        <v>3988</v>
      </c>
      <c r="B1668" t="s">
        <v>1412</v>
      </c>
      <c r="C1668" t="s">
        <v>1415</v>
      </c>
    </row>
    <row r="1669" spans="1:3" x14ac:dyDescent="0.3">
      <c r="A1669" t="s">
        <v>3989</v>
      </c>
      <c r="B1669" t="s">
        <v>1412</v>
      </c>
      <c r="C1669" t="s">
        <v>1415</v>
      </c>
    </row>
    <row r="1670" spans="1:3" x14ac:dyDescent="0.3">
      <c r="A1670" t="s">
        <v>3990</v>
      </c>
      <c r="B1670" t="s">
        <v>1412</v>
      </c>
      <c r="C1670" t="s">
        <v>1415</v>
      </c>
    </row>
    <row r="1671" spans="1:3" x14ac:dyDescent="0.3">
      <c r="A1671" t="s">
        <v>3991</v>
      </c>
      <c r="B1671" t="s">
        <v>1413</v>
      </c>
      <c r="C1671" t="s">
        <v>1415</v>
      </c>
    </row>
    <row r="1672" spans="1:3" x14ac:dyDescent="0.3">
      <c r="A1672" t="s">
        <v>3992</v>
      </c>
      <c r="B1672" t="s">
        <v>1412</v>
      </c>
      <c r="C1672" t="s">
        <v>1415</v>
      </c>
    </row>
    <row r="1673" spans="1:3" x14ac:dyDescent="0.3">
      <c r="A1673" t="s">
        <v>3993</v>
      </c>
      <c r="B1673" t="s">
        <v>1413</v>
      </c>
      <c r="C1673" t="s">
        <v>1415</v>
      </c>
    </row>
    <row r="1674" spans="1:3" x14ac:dyDescent="0.3">
      <c r="A1674" t="s">
        <v>3994</v>
      </c>
      <c r="B1674" t="s">
        <v>1413</v>
      </c>
      <c r="C1674" t="s">
        <v>1415</v>
      </c>
    </row>
    <row r="1675" spans="1:3" x14ac:dyDescent="0.3">
      <c r="A1675" t="s">
        <v>3995</v>
      </c>
      <c r="B1675" t="s">
        <v>1413</v>
      </c>
      <c r="C1675" t="s">
        <v>1415</v>
      </c>
    </row>
    <row r="1676" spans="1:3" x14ac:dyDescent="0.3">
      <c r="A1676" t="s">
        <v>3996</v>
      </c>
      <c r="B1676" t="s">
        <v>1413</v>
      </c>
      <c r="C1676" t="s">
        <v>1415</v>
      </c>
    </row>
    <row r="1677" spans="1:3" x14ac:dyDescent="0.3">
      <c r="A1677" t="s">
        <v>3997</v>
      </c>
      <c r="B1677" t="s">
        <v>1413</v>
      </c>
      <c r="C1677" t="s">
        <v>1415</v>
      </c>
    </row>
    <row r="1678" spans="1:3" x14ac:dyDescent="0.3">
      <c r="A1678" t="s">
        <v>3998</v>
      </c>
      <c r="B1678" t="s">
        <v>1412</v>
      </c>
      <c r="C1678" t="s">
        <v>1415</v>
      </c>
    </row>
    <row r="1679" spans="1:3" x14ac:dyDescent="0.3">
      <c r="A1679" t="s">
        <v>3321</v>
      </c>
      <c r="B1679" t="s">
        <v>1412</v>
      </c>
      <c r="C1679" t="s">
        <v>1415</v>
      </c>
    </row>
    <row r="1680" spans="1:3" x14ac:dyDescent="0.3">
      <c r="A1680" t="s">
        <v>3322</v>
      </c>
      <c r="B1680" t="s">
        <v>1412</v>
      </c>
      <c r="C1680" t="s">
        <v>1415</v>
      </c>
    </row>
    <row r="1681" spans="1:3" x14ac:dyDescent="0.3">
      <c r="A1681" t="s">
        <v>3323</v>
      </c>
      <c r="B1681" t="s">
        <v>1412</v>
      </c>
      <c r="C1681" t="s">
        <v>1415</v>
      </c>
    </row>
    <row r="1682" spans="1:3" x14ac:dyDescent="0.3">
      <c r="A1682" t="s">
        <v>3320</v>
      </c>
      <c r="B1682" t="s">
        <v>1412</v>
      </c>
      <c r="C1682" t="s">
        <v>1415</v>
      </c>
    </row>
    <row r="1683" spans="1:3" x14ac:dyDescent="0.3">
      <c r="A1683" t="s">
        <v>3319</v>
      </c>
      <c r="B1683" t="s">
        <v>1412</v>
      </c>
      <c r="C1683" t="s">
        <v>1415</v>
      </c>
    </row>
    <row r="1684" spans="1:3" x14ac:dyDescent="0.3">
      <c r="A1684" t="s">
        <v>3999</v>
      </c>
      <c r="B1684" t="s">
        <v>1413</v>
      </c>
      <c r="C1684" t="s">
        <v>1415</v>
      </c>
    </row>
    <row r="1685" spans="1:3" x14ac:dyDescent="0.3">
      <c r="A1685" t="s">
        <v>4000</v>
      </c>
      <c r="B1685" t="s">
        <v>1413</v>
      </c>
      <c r="C1685" t="s">
        <v>1415</v>
      </c>
    </row>
    <row r="1686" spans="1:3" x14ac:dyDescent="0.3">
      <c r="A1686" t="s">
        <v>4001</v>
      </c>
      <c r="B1686" t="s">
        <v>1412</v>
      </c>
      <c r="C1686" t="s">
        <v>1415</v>
      </c>
    </row>
    <row r="1687" spans="1:3" x14ac:dyDescent="0.3">
      <c r="A1687" t="s">
        <v>4002</v>
      </c>
      <c r="B1687" t="s">
        <v>1413</v>
      </c>
      <c r="C1687" t="s">
        <v>1415</v>
      </c>
    </row>
    <row r="1688" spans="1:3" x14ac:dyDescent="0.3">
      <c r="A1688" t="s">
        <v>4003</v>
      </c>
      <c r="B1688" t="s">
        <v>1413</v>
      </c>
      <c r="C1688" t="s">
        <v>1415</v>
      </c>
    </row>
    <row r="1689" spans="1:3" x14ac:dyDescent="0.3">
      <c r="A1689" t="s">
        <v>4004</v>
      </c>
      <c r="B1689" t="s">
        <v>1412</v>
      </c>
      <c r="C1689" t="s">
        <v>1415</v>
      </c>
    </row>
    <row r="1690" spans="1:3" x14ac:dyDescent="0.3">
      <c r="A1690" t="s">
        <v>4005</v>
      </c>
      <c r="B1690" t="s">
        <v>1412</v>
      </c>
      <c r="C1690" t="s">
        <v>1415</v>
      </c>
    </row>
    <row r="1691" spans="1:3" x14ac:dyDescent="0.3">
      <c r="A1691" t="s">
        <v>4006</v>
      </c>
      <c r="B1691" t="s">
        <v>1412</v>
      </c>
      <c r="C1691" t="s">
        <v>1415</v>
      </c>
    </row>
    <row r="1692" spans="1:3" x14ac:dyDescent="0.3">
      <c r="A1692" t="s">
        <v>4007</v>
      </c>
      <c r="B1692" t="s">
        <v>1412</v>
      </c>
      <c r="C1692" t="s">
        <v>1415</v>
      </c>
    </row>
    <row r="1693" spans="1:3" x14ac:dyDescent="0.3">
      <c r="A1693" t="s">
        <v>4008</v>
      </c>
      <c r="B1693" t="s">
        <v>1412</v>
      </c>
      <c r="C1693" t="s">
        <v>1415</v>
      </c>
    </row>
    <row r="1694" spans="1:3" x14ac:dyDescent="0.3">
      <c r="A1694" t="s">
        <v>4009</v>
      </c>
      <c r="B1694" t="s">
        <v>1412</v>
      </c>
      <c r="C1694" t="s">
        <v>1415</v>
      </c>
    </row>
    <row r="1695" spans="1:3" x14ac:dyDescent="0.3">
      <c r="A1695" t="s">
        <v>4010</v>
      </c>
      <c r="B1695" t="s">
        <v>1412</v>
      </c>
      <c r="C1695" t="s">
        <v>1415</v>
      </c>
    </row>
    <row r="1696" spans="1:3" x14ac:dyDescent="0.3">
      <c r="A1696" t="s">
        <v>4011</v>
      </c>
      <c r="B1696" t="s">
        <v>1412</v>
      </c>
      <c r="C1696" t="s">
        <v>1415</v>
      </c>
    </row>
    <row r="1697" spans="1:3" x14ac:dyDescent="0.3">
      <c r="A1697" t="s">
        <v>4012</v>
      </c>
      <c r="B1697" t="s">
        <v>1412</v>
      </c>
      <c r="C1697" t="s">
        <v>1415</v>
      </c>
    </row>
    <row r="1698" spans="1:3" x14ac:dyDescent="0.3">
      <c r="A1698" t="s">
        <v>4013</v>
      </c>
      <c r="B1698" t="s">
        <v>1412</v>
      </c>
      <c r="C1698" t="s">
        <v>1415</v>
      </c>
    </row>
    <row r="1699" spans="1:3" x14ac:dyDescent="0.3">
      <c r="A1699" t="s">
        <v>4014</v>
      </c>
      <c r="B1699" t="s">
        <v>1412</v>
      </c>
      <c r="C1699" t="s">
        <v>1415</v>
      </c>
    </row>
    <row r="1700" spans="1:3" x14ac:dyDescent="0.3">
      <c r="A1700" t="s">
        <v>4015</v>
      </c>
      <c r="B1700" t="s">
        <v>1412</v>
      </c>
      <c r="C1700" t="s">
        <v>1415</v>
      </c>
    </row>
    <row r="1701" spans="1:3" x14ac:dyDescent="0.3">
      <c r="A1701" t="s">
        <v>4016</v>
      </c>
      <c r="B1701" t="s">
        <v>1412</v>
      </c>
      <c r="C1701" t="s">
        <v>1415</v>
      </c>
    </row>
    <row r="1702" spans="1:3" x14ac:dyDescent="0.3">
      <c r="A1702" t="s">
        <v>4017</v>
      </c>
      <c r="B1702" t="s">
        <v>1412</v>
      </c>
      <c r="C1702" t="s">
        <v>1415</v>
      </c>
    </row>
    <row r="1703" spans="1:3" x14ac:dyDescent="0.3">
      <c r="A1703" t="s">
        <v>4018</v>
      </c>
      <c r="B1703" t="s">
        <v>1412</v>
      </c>
      <c r="C1703" t="s">
        <v>1415</v>
      </c>
    </row>
    <row r="1704" spans="1:3" x14ac:dyDescent="0.3">
      <c r="A1704" t="s">
        <v>4019</v>
      </c>
      <c r="B1704" t="s">
        <v>1412</v>
      </c>
      <c r="C1704" t="s">
        <v>1415</v>
      </c>
    </row>
    <row r="1705" spans="1:3" x14ac:dyDescent="0.3">
      <c r="A1705" t="s">
        <v>4020</v>
      </c>
      <c r="B1705" t="s">
        <v>1412</v>
      </c>
      <c r="C1705" t="s">
        <v>1415</v>
      </c>
    </row>
    <row r="1706" spans="1:3" x14ac:dyDescent="0.3">
      <c r="A1706" t="s">
        <v>3289</v>
      </c>
      <c r="B1706" t="s">
        <v>1412</v>
      </c>
      <c r="C1706" t="s">
        <v>1415</v>
      </c>
    </row>
    <row r="1707" spans="1:3" x14ac:dyDescent="0.3">
      <c r="A1707" t="s">
        <v>3290</v>
      </c>
      <c r="B1707" t="s">
        <v>1412</v>
      </c>
      <c r="C1707" t="s">
        <v>1415</v>
      </c>
    </row>
    <row r="1708" spans="1:3" x14ac:dyDescent="0.3">
      <c r="A1708" t="s">
        <v>3291</v>
      </c>
      <c r="B1708" t="s">
        <v>1412</v>
      </c>
      <c r="C1708" t="s">
        <v>1415</v>
      </c>
    </row>
    <row r="1709" spans="1:3" x14ac:dyDescent="0.3">
      <c r="A1709" t="s">
        <v>4021</v>
      </c>
      <c r="B1709" t="s">
        <v>1413</v>
      </c>
      <c r="C1709" t="s">
        <v>1415</v>
      </c>
    </row>
    <row r="1710" spans="1:3" x14ac:dyDescent="0.3">
      <c r="A1710" t="s">
        <v>4022</v>
      </c>
      <c r="B1710" t="s">
        <v>1412</v>
      </c>
      <c r="C1710" t="s">
        <v>1415</v>
      </c>
    </row>
    <row r="1711" spans="1:3" x14ac:dyDescent="0.3">
      <c r="A1711" t="s">
        <v>4023</v>
      </c>
      <c r="B1711" t="s">
        <v>1412</v>
      </c>
      <c r="C1711" t="s">
        <v>1415</v>
      </c>
    </row>
    <row r="1712" spans="1:3" x14ac:dyDescent="0.3">
      <c r="A1712" t="s">
        <v>4024</v>
      </c>
      <c r="B1712" t="s">
        <v>1412</v>
      </c>
      <c r="C1712" t="s">
        <v>1415</v>
      </c>
    </row>
    <row r="1713" spans="1:3" x14ac:dyDescent="0.3">
      <c r="A1713" t="s">
        <v>4025</v>
      </c>
      <c r="B1713" t="s">
        <v>1412</v>
      </c>
      <c r="C1713" t="s">
        <v>1415</v>
      </c>
    </row>
    <row r="1714" spans="1:3" x14ac:dyDescent="0.3">
      <c r="A1714" t="s">
        <v>4026</v>
      </c>
      <c r="B1714" t="s">
        <v>1412</v>
      </c>
      <c r="C1714" t="s">
        <v>1415</v>
      </c>
    </row>
    <row r="1715" spans="1:3" x14ac:dyDescent="0.3">
      <c r="A1715" t="s">
        <v>4027</v>
      </c>
      <c r="B1715" t="s">
        <v>1412</v>
      </c>
      <c r="C1715" t="s">
        <v>1415</v>
      </c>
    </row>
    <row r="1716" spans="1:3" x14ac:dyDescent="0.3">
      <c r="A1716" t="s">
        <v>4028</v>
      </c>
      <c r="B1716" t="s">
        <v>1412</v>
      </c>
      <c r="C1716" t="s">
        <v>1415</v>
      </c>
    </row>
    <row r="1717" spans="1:3" x14ac:dyDescent="0.3">
      <c r="A1717" t="s">
        <v>4029</v>
      </c>
      <c r="B1717" t="s">
        <v>1412</v>
      </c>
      <c r="C1717" t="s">
        <v>1415</v>
      </c>
    </row>
    <row r="1718" spans="1:3" x14ac:dyDescent="0.3">
      <c r="A1718" t="s">
        <v>4030</v>
      </c>
      <c r="B1718" t="s">
        <v>1412</v>
      </c>
      <c r="C1718" t="s">
        <v>1415</v>
      </c>
    </row>
    <row r="1719" spans="1:3" x14ac:dyDescent="0.3">
      <c r="A1719" t="s">
        <v>4031</v>
      </c>
      <c r="B1719" t="s">
        <v>1412</v>
      </c>
      <c r="C1719" t="s">
        <v>1415</v>
      </c>
    </row>
    <row r="1720" spans="1:3" x14ac:dyDescent="0.3">
      <c r="A1720" t="s">
        <v>4032</v>
      </c>
      <c r="B1720" t="s">
        <v>1412</v>
      </c>
      <c r="C1720" t="s">
        <v>1415</v>
      </c>
    </row>
    <row r="1721" spans="1:3" x14ac:dyDescent="0.3">
      <c r="A1721" t="s">
        <v>4033</v>
      </c>
      <c r="B1721" t="s">
        <v>1412</v>
      </c>
      <c r="C1721" t="s">
        <v>1415</v>
      </c>
    </row>
    <row r="1722" spans="1:3" x14ac:dyDescent="0.3">
      <c r="A1722" t="s">
        <v>4034</v>
      </c>
      <c r="B1722" t="s">
        <v>1412</v>
      </c>
      <c r="C1722" t="s">
        <v>1415</v>
      </c>
    </row>
    <row r="1723" spans="1:3" x14ac:dyDescent="0.3">
      <c r="A1723" t="s">
        <v>4035</v>
      </c>
      <c r="B1723" t="s">
        <v>1412</v>
      </c>
      <c r="C1723" t="s">
        <v>1415</v>
      </c>
    </row>
    <row r="1724" spans="1:3" x14ac:dyDescent="0.3">
      <c r="A1724" t="s">
        <v>4036</v>
      </c>
      <c r="B1724" t="s">
        <v>1412</v>
      </c>
      <c r="C1724" t="s">
        <v>1415</v>
      </c>
    </row>
    <row r="1725" spans="1:3" x14ac:dyDescent="0.3">
      <c r="A1725" t="s">
        <v>4037</v>
      </c>
      <c r="B1725" t="s">
        <v>1412</v>
      </c>
      <c r="C1725" t="s">
        <v>1415</v>
      </c>
    </row>
    <row r="1726" spans="1:3" x14ac:dyDescent="0.3">
      <c r="A1726" t="s">
        <v>4038</v>
      </c>
      <c r="B1726" t="s">
        <v>1412</v>
      </c>
      <c r="C1726" t="s">
        <v>1415</v>
      </c>
    </row>
    <row r="1727" spans="1:3" x14ac:dyDescent="0.3">
      <c r="A1727" t="s">
        <v>4039</v>
      </c>
      <c r="B1727" t="s">
        <v>1412</v>
      </c>
      <c r="C1727" t="s">
        <v>1415</v>
      </c>
    </row>
    <row r="1728" spans="1:3" x14ac:dyDescent="0.3">
      <c r="A1728" t="s">
        <v>4040</v>
      </c>
      <c r="B1728" t="s">
        <v>1413</v>
      </c>
      <c r="C1728" t="s">
        <v>1415</v>
      </c>
    </row>
    <row r="1729" spans="1:3" x14ac:dyDescent="0.3">
      <c r="A1729" t="s">
        <v>4041</v>
      </c>
      <c r="B1729" t="s">
        <v>1412</v>
      </c>
      <c r="C1729" t="s">
        <v>1415</v>
      </c>
    </row>
    <row r="1730" spans="1:3" x14ac:dyDescent="0.3">
      <c r="A1730" t="s">
        <v>4042</v>
      </c>
      <c r="B1730" t="s">
        <v>1412</v>
      </c>
      <c r="C1730" t="s">
        <v>1415</v>
      </c>
    </row>
    <row r="1731" spans="1:3" x14ac:dyDescent="0.3">
      <c r="A1731" t="s">
        <v>4043</v>
      </c>
      <c r="B1731" t="s">
        <v>1412</v>
      </c>
      <c r="C1731" t="s">
        <v>1415</v>
      </c>
    </row>
    <row r="1732" spans="1:3" x14ac:dyDescent="0.3">
      <c r="A1732" t="s">
        <v>4044</v>
      </c>
      <c r="B1732" t="s">
        <v>1412</v>
      </c>
      <c r="C1732" t="s">
        <v>1415</v>
      </c>
    </row>
    <row r="1733" spans="1:3" x14ac:dyDescent="0.3">
      <c r="A1733" t="s">
        <v>4045</v>
      </c>
      <c r="B1733" t="s">
        <v>1412</v>
      </c>
      <c r="C1733" t="s">
        <v>1415</v>
      </c>
    </row>
    <row r="1734" spans="1:3" x14ac:dyDescent="0.3">
      <c r="A1734" t="s">
        <v>3306</v>
      </c>
      <c r="B1734" t="s">
        <v>1412</v>
      </c>
      <c r="C1734" t="s">
        <v>1415</v>
      </c>
    </row>
    <row r="1735" spans="1:3" x14ac:dyDescent="0.3">
      <c r="A1735" t="s">
        <v>3307</v>
      </c>
      <c r="B1735" t="s">
        <v>1412</v>
      </c>
      <c r="C1735" t="s">
        <v>1415</v>
      </c>
    </row>
    <row r="1736" spans="1:3" x14ac:dyDescent="0.3">
      <c r="A1736" t="s">
        <v>3308</v>
      </c>
      <c r="B1736" t="s">
        <v>1412</v>
      </c>
      <c r="C1736" t="s">
        <v>1415</v>
      </c>
    </row>
    <row r="1737" spans="1:3" x14ac:dyDescent="0.3">
      <c r="A1737" t="s">
        <v>3309</v>
      </c>
      <c r="B1737" t="s">
        <v>1412</v>
      </c>
      <c r="C1737" t="s">
        <v>1415</v>
      </c>
    </row>
    <row r="1738" spans="1:3" x14ac:dyDescent="0.3">
      <c r="A1738" t="s">
        <v>3279</v>
      </c>
      <c r="B1738" t="s">
        <v>1412</v>
      </c>
      <c r="C1738" t="s">
        <v>1415</v>
      </c>
    </row>
    <row r="1739" spans="1:3" x14ac:dyDescent="0.3">
      <c r="A1739" t="s">
        <v>4046</v>
      </c>
      <c r="B1739" t="s">
        <v>1412</v>
      </c>
      <c r="C1739" t="s">
        <v>1415</v>
      </c>
    </row>
    <row r="1740" spans="1:3" x14ac:dyDescent="0.3">
      <c r="A1740" t="s">
        <v>4047</v>
      </c>
      <c r="B1740" t="s">
        <v>1412</v>
      </c>
      <c r="C1740" t="s">
        <v>1415</v>
      </c>
    </row>
    <row r="1741" spans="1:3" x14ac:dyDescent="0.3">
      <c r="A1741" t="s">
        <v>4048</v>
      </c>
      <c r="B1741" t="s">
        <v>1412</v>
      </c>
      <c r="C1741" t="s">
        <v>1415</v>
      </c>
    </row>
    <row r="1742" spans="1:3" x14ac:dyDescent="0.3">
      <c r="A1742" t="s">
        <v>4049</v>
      </c>
      <c r="B1742" t="s">
        <v>1412</v>
      </c>
      <c r="C1742" t="s">
        <v>1415</v>
      </c>
    </row>
    <row r="1743" spans="1:3" x14ac:dyDescent="0.3">
      <c r="A1743" t="s">
        <v>3316</v>
      </c>
      <c r="B1743" t="s">
        <v>1412</v>
      </c>
      <c r="C1743" t="s">
        <v>1415</v>
      </c>
    </row>
    <row r="1744" spans="1:3" x14ac:dyDescent="0.3">
      <c r="A1744" t="s">
        <v>3286</v>
      </c>
      <c r="B1744" t="s">
        <v>1412</v>
      </c>
      <c r="C1744" t="s">
        <v>1415</v>
      </c>
    </row>
    <row r="1745" spans="1:3" x14ac:dyDescent="0.3">
      <c r="A1745" t="s">
        <v>3287</v>
      </c>
      <c r="B1745" t="s">
        <v>1412</v>
      </c>
      <c r="C1745" t="s">
        <v>1415</v>
      </c>
    </row>
    <row r="1746" spans="1:3" x14ac:dyDescent="0.3">
      <c r="A1746" t="s">
        <v>3288</v>
      </c>
      <c r="B1746" t="s">
        <v>1412</v>
      </c>
      <c r="C1746" t="s">
        <v>1415</v>
      </c>
    </row>
    <row r="1747" spans="1:3" x14ac:dyDescent="0.3">
      <c r="A1747" t="s">
        <v>4050</v>
      </c>
      <c r="B1747" t="s">
        <v>1413</v>
      </c>
      <c r="C1747" t="s">
        <v>1415</v>
      </c>
    </row>
    <row r="1748" spans="1:3" x14ac:dyDescent="0.3">
      <c r="A1748" t="s">
        <v>4051</v>
      </c>
      <c r="B1748" t="s">
        <v>1412</v>
      </c>
      <c r="C1748" t="s">
        <v>1415</v>
      </c>
    </row>
    <row r="1749" spans="1:3" x14ac:dyDescent="0.3">
      <c r="A1749" t="s">
        <v>4052</v>
      </c>
      <c r="B1749" t="s">
        <v>1412</v>
      </c>
      <c r="C1749" t="s">
        <v>1415</v>
      </c>
    </row>
    <row r="1750" spans="1:3" x14ac:dyDescent="0.3">
      <c r="A1750" t="s">
        <v>4053</v>
      </c>
      <c r="B1750" t="s">
        <v>1412</v>
      </c>
      <c r="C1750" t="s">
        <v>1415</v>
      </c>
    </row>
    <row r="1751" spans="1:3" x14ac:dyDescent="0.3">
      <c r="A1751" t="s">
        <v>3311</v>
      </c>
      <c r="B1751" t="s">
        <v>1412</v>
      </c>
      <c r="C1751" t="s">
        <v>1415</v>
      </c>
    </row>
    <row r="1752" spans="1:3" x14ac:dyDescent="0.3">
      <c r="A1752" t="s">
        <v>3312</v>
      </c>
      <c r="B1752" t="s">
        <v>1412</v>
      </c>
      <c r="C1752" t="s">
        <v>1415</v>
      </c>
    </row>
    <row r="1753" spans="1:3" x14ac:dyDescent="0.3">
      <c r="A1753" t="s">
        <v>3313</v>
      </c>
      <c r="B1753" t="s">
        <v>1412</v>
      </c>
      <c r="C1753" t="s">
        <v>1415</v>
      </c>
    </row>
    <row r="1754" spans="1:3" x14ac:dyDescent="0.3">
      <c r="A1754" t="s">
        <v>3314</v>
      </c>
      <c r="B1754" t="s">
        <v>1412</v>
      </c>
      <c r="C1754" t="s">
        <v>1415</v>
      </c>
    </row>
    <row r="1755" spans="1:3" x14ac:dyDescent="0.3">
      <c r="A1755" t="s">
        <v>3315</v>
      </c>
      <c r="B1755" t="s">
        <v>1412</v>
      </c>
      <c r="C1755" t="s">
        <v>1415</v>
      </c>
    </row>
    <row r="1756" spans="1:3" x14ac:dyDescent="0.3">
      <c r="A1756" t="s">
        <v>4054</v>
      </c>
      <c r="B1756" t="s">
        <v>1412</v>
      </c>
      <c r="C1756" t="s">
        <v>1415</v>
      </c>
    </row>
    <row r="1757" spans="1:3" x14ac:dyDescent="0.3">
      <c r="A1757" t="s">
        <v>4055</v>
      </c>
      <c r="B1757" t="s">
        <v>1412</v>
      </c>
      <c r="C1757" t="s">
        <v>1415</v>
      </c>
    </row>
    <row r="1758" spans="1:3" x14ac:dyDescent="0.3">
      <c r="A1758" t="s">
        <v>4056</v>
      </c>
      <c r="B1758" t="s">
        <v>1412</v>
      </c>
      <c r="C1758" t="s">
        <v>1415</v>
      </c>
    </row>
    <row r="1759" spans="1:3" x14ac:dyDescent="0.3">
      <c r="A1759" t="s">
        <v>4057</v>
      </c>
      <c r="B1759" t="s">
        <v>1412</v>
      </c>
      <c r="C1759" t="s">
        <v>1415</v>
      </c>
    </row>
    <row r="1760" spans="1:3" x14ac:dyDescent="0.3">
      <c r="A1760" t="s">
        <v>4058</v>
      </c>
      <c r="B1760" t="s">
        <v>1412</v>
      </c>
      <c r="C1760" t="s">
        <v>1415</v>
      </c>
    </row>
    <row r="1761" spans="1:3" x14ac:dyDescent="0.3">
      <c r="A1761" t="s">
        <v>4059</v>
      </c>
      <c r="B1761" t="s">
        <v>1412</v>
      </c>
      <c r="C1761" t="s">
        <v>1415</v>
      </c>
    </row>
    <row r="1762" spans="1:3" x14ac:dyDescent="0.3">
      <c r="A1762" t="s">
        <v>4060</v>
      </c>
      <c r="B1762" t="s">
        <v>1412</v>
      </c>
      <c r="C1762" t="s">
        <v>1415</v>
      </c>
    </row>
    <row r="1763" spans="1:3" x14ac:dyDescent="0.3">
      <c r="A1763" t="s">
        <v>4061</v>
      </c>
      <c r="B1763" t="s">
        <v>1412</v>
      </c>
      <c r="C1763" t="s">
        <v>1415</v>
      </c>
    </row>
    <row r="1764" spans="1:3" x14ac:dyDescent="0.3">
      <c r="A1764" t="s">
        <v>4062</v>
      </c>
      <c r="B1764" t="s">
        <v>1412</v>
      </c>
      <c r="C1764" t="s">
        <v>1415</v>
      </c>
    </row>
    <row r="1765" spans="1:3" x14ac:dyDescent="0.3">
      <c r="A1765" t="s">
        <v>4063</v>
      </c>
      <c r="B1765" t="s">
        <v>1412</v>
      </c>
      <c r="C1765" t="s">
        <v>1415</v>
      </c>
    </row>
    <row r="1766" spans="1:3" x14ac:dyDescent="0.3">
      <c r="A1766" t="s">
        <v>4064</v>
      </c>
      <c r="B1766" t="s">
        <v>1412</v>
      </c>
      <c r="C1766" t="s">
        <v>1415</v>
      </c>
    </row>
    <row r="1767" spans="1:3" x14ac:dyDescent="0.3">
      <c r="A1767" t="s">
        <v>4065</v>
      </c>
      <c r="B1767" t="s">
        <v>1412</v>
      </c>
      <c r="C1767" t="s">
        <v>1415</v>
      </c>
    </row>
    <row r="1768" spans="1:3" x14ac:dyDescent="0.3">
      <c r="A1768" t="s">
        <v>4066</v>
      </c>
      <c r="B1768" t="s">
        <v>1412</v>
      </c>
      <c r="C1768" t="s">
        <v>1415</v>
      </c>
    </row>
    <row r="1769" spans="1:3" x14ac:dyDescent="0.3">
      <c r="A1769" t="s">
        <v>4067</v>
      </c>
      <c r="B1769" t="s">
        <v>1412</v>
      </c>
      <c r="C1769" t="s">
        <v>1415</v>
      </c>
    </row>
    <row r="1770" spans="1:3" x14ac:dyDescent="0.3">
      <c r="A1770" t="s">
        <v>4068</v>
      </c>
      <c r="B1770" t="s">
        <v>1412</v>
      </c>
      <c r="C1770" t="s">
        <v>1415</v>
      </c>
    </row>
    <row r="1771" spans="1:3" x14ac:dyDescent="0.3">
      <c r="A1771" t="s">
        <v>4069</v>
      </c>
      <c r="B1771" t="s">
        <v>1412</v>
      </c>
      <c r="C1771" t="s">
        <v>1415</v>
      </c>
    </row>
    <row r="1772" spans="1:3" x14ac:dyDescent="0.3">
      <c r="A1772" t="s">
        <v>4070</v>
      </c>
      <c r="B1772" t="s">
        <v>1412</v>
      </c>
      <c r="C1772" t="s">
        <v>1415</v>
      </c>
    </row>
    <row r="1773" spans="1:3" x14ac:dyDescent="0.3">
      <c r="A1773" t="s">
        <v>4071</v>
      </c>
      <c r="B1773" t="s">
        <v>1412</v>
      </c>
      <c r="C1773" t="s">
        <v>1415</v>
      </c>
    </row>
    <row r="1774" spans="1:3" x14ac:dyDescent="0.3">
      <c r="A1774" t="s">
        <v>4072</v>
      </c>
      <c r="B1774" t="s">
        <v>1412</v>
      </c>
      <c r="C1774" t="s">
        <v>1415</v>
      </c>
    </row>
    <row r="1775" spans="1:3" x14ac:dyDescent="0.3">
      <c r="A1775" t="s">
        <v>4073</v>
      </c>
      <c r="B1775" t="s">
        <v>1412</v>
      </c>
      <c r="C1775" t="s">
        <v>1415</v>
      </c>
    </row>
    <row r="1776" spans="1:3" x14ac:dyDescent="0.3">
      <c r="A1776" t="s">
        <v>4074</v>
      </c>
      <c r="B1776" t="s">
        <v>1412</v>
      </c>
      <c r="C1776" t="s">
        <v>1415</v>
      </c>
    </row>
    <row r="1777" spans="1:3" x14ac:dyDescent="0.3">
      <c r="A1777" t="s">
        <v>4075</v>
      </c>
      <c r="B1777" t="s">
        <v>1412</v>
      </c>
      <c r="C1777" t="s">
        <v>1415</v>
      </c>
    </row>
    <row r="1778" spans="1:3" x14ac:dyDescent="0.3">
      <c r="A1778" t="s">
        <v>4076</v>
      </c>
      <c r="B1778" t="s">
        <v>1412</v>
      </c>
      <c r="C1778" t="s">
        <v>1415</v>
      </c>
    </row>
    <row r="1779" spans="1:3" x14ac:dyDescent="0.3">
      <c r="A1779" t="s">
        <v>4077</v>
      </c>
      <c r="B1779" t="s">
        <v>1412</v>
      </c>
      <c r="C1779" t="s">
        <v>1415</v>
      </c>
    </row>
    <row r="1780" spans="1:3" x14ac:dyDescent="0.3">
      <c r="A1780" t="s">
        <v>4078</v>
      </c>
      <c r="B1780" t="s">
        <v>1412</v>
      </c>
      <c r="C1780" t="s">
        <v>1415</v>
      </c>
    </row>
    <row r="1781" spans="1:3" x14ac:dyDescent="0.3">
      <c r="A1781" t="s">
        <v>4079</v>
      </c>
      <c r="B1781" t="s">
        <v>1412</v>
      </c>
      <c r="C1781" t="s">
        <v>1415</v>
      </c>
    </row>
    <row r="1782" spans="1:3" x14ac:dyDescent="0.3">
      <c r="A1782" t="s">
        <v>4080</v>
      </c>
      <c r="B1782" t="s">
        <v>1412</v>
      </c>
      <c r="C1782" t="s">
        <v>1415</v>
      </c>
    </row>
  </sheetData>
  <conditionalFormatting sqref="W94:W10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Target Working</vt:lpstr>
      <vt:lpstr>Pivot</vt:lpstr>
      <vt:lpstr>Distributor Mapping</vt:lpstr>
      <vt:lpstr>Raw Data in Target</vt:lpstr>
      <vt:lpstr>Working File </vt:lpstr>
      <vt:lpstr>Sheet5</vt:lpstr>
      <vt:lpstr>SKU Size</vt:lpstr>
      <vt:lpstr>Sheet1</vt:lpstr>
      <vt:lpstr>HIE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Irqam Hussain-Asst. Manager Sales Operations</dc:creator>
  <cp:lastModifiedBy>Irqam Hussain-Asst. Manager Sales Operations</cp:lastModifiedBy>
  <dcterms:created xsi:type="dcterms:W3CDTF">2015-06-05T18:17:20Z</dcterms:created>
  <dcterms:modified xsi:type="dcterms:W3CDTF">2026-09-04T12:16:39Z</dcterms:modified>
</cp:coreProperties>
</file>